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_test_c++\TRACE_ITOG_EXCEL\JETSON\"/>
    </mc:Choice>
  </mc:AlternateContent>
  <bookViews>
    <workbookView xWindow="0" yWindow="0" windowWidth="19140" windowHeight="6180" firstSheet="18" activeTab="22"/>
  </bookViews>
  <sheets>
    <sheet name="42p stat" sheetId="1" r:id="rId1"/>
    <sheet name="42p trace" sheetId="2" r:id="rId2"/>
    <sheet name="42 end" sheetId="12" r:id="rId3"/>
    <sheet name="84p stat" sheetId="14" r:id="rId4"/>
    <sheet name="84p trace" sheetId="15" r:id="rId5"/>
    <sheet name="84 end" sheetId="16" r:id="rId6"/>
    <sheet name="168p stat" sheetId="10" r:id="rId7"/>
    <sheet name="168p trace" sheetId="11" r:id="rId8"/>
    <sheet name="168 end" sheetId="13" r:id="rId9"/>
    <sheet name="336p stat" sheetId="3" r:id="rId10"/>
    <sheet name="336p trace" sheetId="4" r:id="rId11"/>
    <sheet name="336" sheetId="5" r:id="rId12"/>
    <sheet name="336 end" sheetId="6" r:id="rId13"/>
    <sheet name="672p stat" sheetId="17" r:id="rId14"/>
    <sheet name="672p trace" sheetId="18" r:id="rId15"/>
    <sheet name="672 end" sheetId="19" r:id="rId16"/>
    <sheet name="1344p stat" sheetId="20" r:id="rId17"/>
    <sheet name="1344p trace" sheetId="21" r:id="rId18"/>
    <sheet name="1344 end" sheetId="23" r:id="rId19"/>
    <sheet name="2688p stat" sheetId="25" r:id="rId20"/>
    <sheet name="2688p trace" sheetId="26" r:id="rId21"/>
    <sheet name="2688 end" sheetId="27" r:id="rId22"/>
    <sheet name="сводное" sheetId="9" r:id="rId23"/>
    <sheet name="время" sheetId="29" r:id="rId24"/>
    <sheet name="Time" sheetId="7" r:id="rId25"/>
    <sheet name="Графики" sheetId="28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4" i="9" l="1"/>
  <c r="AK15" i="9"/>
  <c r="AK67" i="9" s="1"/>
  <c r="AK5" i="9"/>
  <c r="AK4" i="9"/>
  <c r="AK13" i="9"/>
  <c r="AK14" i="9"/>
  <c r="AK20" i="9"/>
  <c r="AK23" i="9"/>
  <c r="AK3" i="9"/>
  <c r="AD104" i="9"/>
  <c r="AD103" i="9"/>
  <c r="AD102" i="9"/>
  <c r="AD101" i="9"/>
  <c r="AD100" i="9"/>
  <c r="AD99" i="9"/>
  <c r="AD98" i="9"/>
  <c r="AD97" i="9"/>
  <c r="AD96" i="9"/>
  <c r="AD95" i="9"/>
  <c r="AD94" i="9"/>
  <c r="AD93" i="9"/>
  <c r="AD92" i="9"/>
  <c r="AD91" i="9"/>
  <c r="AD90" i="9"/>
  <c r="AD89" i="9"/>
  <c r="AD88" i="9"/>
  <c r="AD87" i="9"/>
  <c r="AD86" i="9"/>
  <c r="AD85" i="9"/>
  <c r="AD84" i="9"/>
  <c r="AD83" i="9"/>
  <c r="AD82" i="9"/>
  <c r="AD81" i="9"/>
  <c r="AD80" i="9"/>
  <c r="AD79" i="9"/>
  <c r="AD78" i="9"/>
  <c r="AD77" i="9"/>
  <c r="AK76" i="9"/>
  <c r="AD76" i="9"/>
  <c r="AD75" i="9"/>
  <c r="AD74" i="9"/>
  <c r="AD73" i="9"/>
  <c r="AD72" i="9"/>
  <c r="AD71" i="9"/>
  <c r="AD70" i="9"/>
  <c r="AD69" i="9"/>
  <c r="AD68" i="9"/>
  <c r="AD67" i="9"/>
  <c r="AD66" i="9"/>
  <c r="AD65" i="9"/>
  <c r="AD64" i="9"/>
  <c r="AD63" i="9"/>
  <c r="AD62" i="9"/>
  <c r="AD61" i="9"/>
  <c r="AD60" i="9"/>
  <c r="AD59" i="9"/>
  <c r="AD58" i="9"/>
  <c r="AD57" i="9"/>
  <c r="AD56" i="9"/>
  <c r="AD55" i="9"/>
  <c r="AK72" i="9"/>
  <c r="AK57" i="9"/>
  <c r="V1960" i="15" l="1"/>
  <c r="Y1960" i="15" s="1"/>
  <c r="U1960" i="15"/>
  <c r="X1960" i="15" s="1"/>
  <c r="S1960" i="15"/>
  <c r="R1960" i="15"/>
  <c r="R2072" i="26" l="1"/>
  <c r="S2072" i="26"/>
  <c r="U2072" i="26"/>
  <c r="X2072" i="26" s="1"/>
  <c r="V2072" i="26"/>
  <c r="Y2072" i="26"/>
  <c r="R2128" i="26"/>
  <c r="S2128" i="26"/>
  <c r="U2128" i="26"/>
  <c r="V2128" i="26"/>
  <c r="X2128" i="26"/>
  <c r="Y2128" i="26"/>
  <c r="R2184" i="26"/>
  <c r="S2184" i="26"/>
  <c r="U2184" i="26"/>
  <c r="X2184" i="26" s="1"/>
  <c r="V2184" i="26"/>
  <c r="Y2184" i="26"/>
  <c r="F32" i="27"/>
  <c r="G32" i="27"/>
  <c r="H32" i="27"/>
  <c r="F33" i="27"/>
  <c r="G33" i="27"/>
  <c r="H33" i="27"/>
  <c r="F34" i="27"/>
  <c r="G34" i="27"/>
  <c r="H34" i="27"/>
  <c r="F35" i="27"/>
  <c r="G35" i="27"/>
  <c r="H35" i="27"/>
  <c r="F36" i="27"/>
  <c r="G36" i="27"/>
  <c r="H36" i="27"/>
  <c r="F37" i="27"/>
  <c r="G37" i="27"/>
  <c r="H37" i="27"/>
  <c r="F38" i="27"/>
  <c r="G38" i="27"/>
  <c r="H38" i="27"/>
  <c r="F39" i="27"/>
  <c r="G39" i="27"/>
  <c r="H39" i="27"/>
  <c r="F40" i="27"/>
  <c r="G40" i="27"/>
  <c r="H40" i="27"/>
  <c r="F41" i="27"/>
  <c r="G41" i="27"/>
  <c r="H41" i="27"/>
  <c r="F42" i="27"/>
  <c r="G42" i="27"/>
  <c r="H42" i="27"/>
  <c r="F43" i="27"/>
  <c r="G43" i="27"/>
  <c r="H43" i="27"/>
  <c r="F44" i="27"/>
  <c r="G44" i="27"/>
  <c r="H44" i="27"/>
  <c r="F45" i="27"/>
  <c r="G45" i="27"/>
  <c r="H45" i="27"/>
  <c r="F46" i="27"/>
  <c r="G46" i="27"/>
  <c r="H46" i="27"/>
  <c r="D47" i="27"/>
  <c r="E47" i="27"/>
  <c r="F47" i="27"/>
  <c r="G47" i="27"/>
  <c r="H47" i="27"/>
  <c r="D48" i="27"/>
  <c r="E48" i="27"/>
  <c r="F48" i="27"/>
  <c r="G48" i="27"/>
  <c r="H48" i="27"/>
  <c r="D49" i="27"/>
  <c r="E49" i="27"/>
  <c r="F49" i="27"/>
  <c r="G49" i="27"/>
  <c r="H49" i="27"/>
  <c r="F50" i="27"/>
  <c r="G50" i="27"/>
  <c r="H50" i="27"/>
  <c r="F51" i="27"/>
  <c r="G51" i="27"/>
  <c r="H51" i="27"/>
  <c r="F52" i="27"/>
  <c r="G52" i="27"/>
  <c r="H52" i="27"/>
  <c r="F53" i="27"/>
  <c r="G53" i="27"/>
  <c r="H53" i="27"/>
  <c r="F54" i="27"/>
  <c r="G54" i="27"/>
  <c r="H54" i="27"/>
  <c r="F55" i="27"/>
  <c r="G55" i="27"/>
  <c r="H55" i="27"/>
  <c r="F56" i="27"/>
  <c r="G56" i="27"/>
  <c r="H56" i="27"/>
  <c r="F57" i="27"/>
  <c r="G57" i="27"/>
  <c r="H57" i="27"/>
  <c r="F58" i="27"/>
  <c r="G58" i="27"/>
  <c r="H58" i="27"/>
  <c r="F59" i="27"/>
  <c r="G59" i="27"/>
  <c r="H59" i="27"/>
  <c r="V560" i="26"/>
  <c r="Y560" i="26" s="1"/>
  <c r="U560" i="26"/>
  <c r="X560" i="26" s="1"/>
  <c r="S560" i="26"/>
  <c r="E40" i="27" s="1"/>
  <c r="R560" i="26"/>
  <c r="D40" i="27" s="1"/>
  <c r="J138" i="23"/>
  <c r="J194" i="23" s="1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J71" i="23" s="1"/>
  <c r="E72" i="23"/>
  <c r="J72" i="23" s="1"/>
  <c r="E73" i="23"/>
  <c r="J73" i="23" s="1"/>
  <c r="E74" i="23"/>
  <c r="E75" i="23"/>
  <c r="E76" i="23"/>
  <c r="E77" i="23"/>
  <c r="E78" i="23"/>
  <c r="E79" i="23"/>
  <c r="E80" i="23"/>
  <c r="E31" i="23"/>
  <c r="E31" i="19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31" i="23"/>
  <c r="D31" i="19"/>
  <c r="C32" i="23"/>
  <c r="F32" i="23"/>
  <c r="G32" i="23"/>
  <c r="H32" i="23"/>
  <c r="C33" i="23"/>
  <c r="F33" i="23"/>
  <c r="G33" i="23"/>
  <c r="H33" i="23"/>
  <c r="C34" i="23"/>
  <c r="F34" i="23"/>
  <c r="G34" i="23"/>
  <c r="H34" i="23"/>
  <c r="C35" i="23"/>
  <c r="F35" i="23"/>
  <c r="G35" i="23"/>
  <c r="H35" i="23"/>
  <c r="C36" i="23"/>
  <c r="F36" i="23"/>
  <c r="G36" i="23"/>
  <c r="H36" i="23"/>
  <c r="C37" i="23"/>
  <c r="F37" i="23"/>
  <c r="G37" i="23"/>
  <c r="H37" i="23"/>
  <c r="C38" i="23"/>
  <c r="F38" i="23"/>
  <c r="G38" i="23"/>
  <c r="H38" i="23"/>
  <c r="C39" i="23"/>
  <c r="F39" i="23"/>
  <c r="G39" i="23"/>
  <c r="H39" i="23"/>
  <c r="C40" i="23"/>
  <c r="F40" i="23"/>
  <c r="G40" i="23"/>
  <c r="H40" i="23"/>
  <c r="C41" i="23"/>
  <c r="F41" i="23"/>
  <c r="G41" i="23"/>
  <c r="H41" i="23"/>
  <c r="C42" i="23"/>
  <c r="F42" i="23"/>
  <c r="G42" i="23"/>
  <c r="H42" i="23"/>
  <c r="C43" i="23"/>
  <c r="F43" i="23"/>
  <c r="G43" i="23"/>
  <c r="H43" i="23"/>
  <c r="C44" i="23"/>
  <c r="F44" i="23"/>
  <c r="G44" i="23"/>
  <c r="H44" i="23"/>
  <c r="C45" i="23"/>
  <c r="F45" i="23"/>
  <c r="G45" i="23"/>
  <c r="H45" i="23"/>
  <c r="C46" i="23"/>
  <c r="F46" i="23"/>
  <c r="G46" i="23"/>
  <c r="H46" i="23"/>
  <c r="C47" i="23"/>
  <c r="F47" i="23"/>
  <c r="G47" i="23"/>
  <c r="H47" i="23"/>
  <c r="C48" i="23"/>
  <c r="F48" i="23"/>
  <c r="G48" i="23"/>
  <c r="H48" i="23"/>
  <c r="C49" i="23"/>
  <c r="F49" i="23"/>
  <c r="G49" i="23"/>
  <c r="H49" i="23"/>
  <c r="C50" i="23"/>
  <c r="F50" i="23"/>
  <c r="G50" i="23"/>
  <c r="H50" i="23"/>
  <c r="C51" i="23"/>
  <c r="F51" i="23"/>
  <c r="G51" i="23"/>
  <c r="H51" i="23"/>
  <c r="C52" i="23"/>
  <c r="F52" i="23"/>
  <c r="G52" i="23"/>
  <c r="H52" i="23"/>
  <c r="C53" i="23"/>
  <c r="F53" i="23"/>
  <c r="G53" i="23"/>
  <c r="H53" i="23"/>
  <c r="C54" i="23"/>
  <c r="F54" i="23"/>
  <c r="G54" i="23"/>
  <c r="H54" i="23"/>
  <c r="C55" i="23"/>
  <c r="F55" i="23"/>
  <c r="G55" i="23"/>
  <c r="H55" i="23"/>
  <c r="C56" i="23"/>
  <c r="F56" i="23"/>
  <c r="G56" i="23"/>
  <c r="H56" i="23"/>
  <c r="C57" i="23"/>
  <c r="F57" i="23"/>
  <c r="G57" i="23"/>
  <c r="H57" i="23"/>
  <c r="C58" i="23"/>
  <c r="F58" i="23"/>
  <c r="G58" i="23"/>
  <c r="H58" i="23"/>
  <c r="C59" i="23"/>
  <c r="F59" i="23"/>
  <c r="G59" i="23"/>
  <c r="H59" i="23"/>
  <c r="C60" i="23"/>
  <c r="F60" i="23"/>
  <c r="G60" i="23"/>
  <c r="H60" i="23"/>
  <c r="C61" i="23"/>
  <c r="F61" i="23"/>
  <c r="G61" i="23"/>
  <c r="H61" i="23"/>
  <c r="C62" i="23"/>
  <c r="F62" i="23"/>
  <c r="G62" i="23"/>
  <c r="H62" i="23"/>
  <c r="C63" i="23"/>
  <c r="F63" i="23"/>
  <c r="G63" i="23"/>
  <c r="H63" i="23"/>
  <c r="C64" i="23"/>
  <c r="F64" i="23"/>
  <c r="G64" i="23"/>
  <c r="H64" i="23"/>
  <c r="C65" i="23"/>
  <c r="F65" i="23"/>
  <c r="G65" i="23"/>
  <c r="H65" i="23"/>
  <c r="C66" i="23"/>
  <c r="F66" i="23"/>
  <c r="G66" i="23"/>
  <c r="H66" i="23"/>
  <c r="C67" i="23"/>
  <c r="F67" i="23"/>
  <c r="G67" i="23"/>
  <c r="H67" i="23"/>
  <c r="C68" i="23"/>
  <c r="F68" i="23"/>
  <c r="G68" i="23"/>
  <c r="H68" i="23"/>
  <c r="C69" i="23"/>
  <c r="F69" i="23"/>
  <c r="G69" i="23"/>
  <c r="H69" i="23"/>
  <c r="C70" i="23"/>
  <c r="F70" i="23"/>
  <c r="G70" i="23"/>
  <c r="H70" i="23"/>
  <c r="C71" i="23"/>
  <c r="F71" i="23"/>
  <c r="G71" i="23"/>
  <c r="H71" i="23"/>
  <c r="C72" i="23"/>
  <c r="F72" i="23"/>
  <c r="G72" i="23"/>
  <c r="H72" i="23"/>
  <c r="C73" i="23"/>
  <c r="F73" i="23"/>
  <c r="G73" i="23"/>
  <c r="H73" i="23"/>
  <c r="C74" i="23"/>
  <c r="F74" i="23"/>
  <c r="G74" i="23"/>
  <c r="H74" i="23"/>
  <c r="C75" i="23"/>
  <c r="F75" i="23"/>
  <c r="G75" i="23"/>
  <c r="H75" i="23"/>
  <c r="C76" i="23"/>
  <c r="F76" i="23"/>
  <c r="G76" i="23"/>
  <c r="H76" i="23"/>
  <c r="C77" i="23"/>
  <c r="F77" i="23"/>
  <c r="G77" i="23"/>
  <c r="H77" i="23"/>
  <c r="C78" i="23"/>
  <c r="F78" i="23"/>
  <c r="G78" i="23"/>
  <c r="H78" i="23"/>
  <c r="C79" i="23"/>
  <c r="F79" i="23"/>
  <c r="G79" i="23"/>
  <c r="H79" i="23"/>
  <c r="C80" i="23"/>
  <c r="F80" i="23"/>
  <c r="G80" i="23"/>
  <c r="H80" i="23"/>
  <c r="C31" i="23"/>
  <c r="H31" i="23"/>
  <c r="G31" i="23"/>
  <c r="F31" i="23"/>
  <c r="J138" i="19"/>
  <c r="J194" i="19" s="1"/>
  <c r="J138" i="6"/>
  <c r="J194" i="6" s="1"/>
  <c r="J138" i="13"/>
  <c r="J194" i="13" s="1"/>
  <c r="J60" i="23" l="1"/>
  <c r="J48" i="23"/>
  <c r="J36" i="23"/>
  <c r="J75" i="23"/>
  <c r="J39" i="23"/>
  <c r="J38" i="23"/>
  <c r="J77" i="23"/>
  <c r="J65" i="23"/>
  <c r="J53" i="23"/>
  <c r="J41" i="23"/>
  <c r="J50" i="23"/>
  <c r="J63" i="23"/>
  <c r="J74" i="23"/>
  <c r="J62" i="23"/>
  <c r="J51" i="23"/>
  <c r="J58" i="23"/>
  <c r="J61" i="23"/>
  <c r="J49" i="23"/>
  <c r="J37" i="23"/>
  <c r="J76" i="23"/>
  <c r="J64" i="23"/>
  <c r="J52" i="23"/>
  <c r="J40" i="23"/>
  <c r="J32" i="23"/>
  <c r="J59" i="23"/>
  <c r="J47" i="23"/>
  <c r="J35" i="23"/>
  <c r="J70" i="23"/>
  <c r="J46" i="23"/>
  <c r="J34" i="23"/>
  <c r="J31" i="23"/>
  <c r="J69" i="23"/>
  <c r="J57" i="23"/>
  <c r="J45" i="23"/>
  <c r="J33" i="23"/>
  <c r="J78" i="23"/>
  <c r="J66" i="23"/>
  <c r="J54" i="23"/>
  <c r="J42" i="23"/>
  <c r="J80" i="23"/>
  <c r="J68" i="23"/>
  <c r="J56" i="23"/>
  <c r="J44" i="23"/>
  <c r="J79" i="23"/>
  <c r="J67" i="23"/>
  <c r="J55" i="23"/>
  <c r="J43" i="23"/>
  <c r="C268" i="23"/>
  <c r="C269" i="23"/>
  <c r="C270" i="23"/>
  <c r="C271" i="23"/>
  <c r="C272" i="23"/>
  <c r="C273" i="23"/>
  <c r="C274" i="23"/>
  <c r="V1064" i="4" l="1"/>
  <c r="Y1064" i="4" s="1"/>
  <c r="U1064" i="4"/>
  <c r="X1064" i="4" s="1"/>
  <c r="S1064" i="4"/>
  <c r="R1064" i="4"/>
  <c r="V1008" i="4"/>
  <c r="Y1008" i="4" s="1"/>
  <c r="U1008" i="4"/>
  <c r="X1008" i="4" s="1"/>
  <c r="S1008" i="4"/>
  <c r="R1008" i="4"/>
  <c r="V952" i="4"/>
  <c r="Y952" i="4" s="1"/>
  <c r="U952" i="4"/>
  <c r="X952" i="4" s="1"/>
  <c r="S952" i="4"/>
  <c r="R952" i="4"/>
  <c r="V560" i="4"/>
  <c r="Y560" i="4" s="1"/>
  <c r="U560" i="4"/>
  <c r="X560" i="4" s="1"/>
  <c r="S560" i="4"/>
  <c r="R560" i="4"/>
  <c r="R952" i="2" l="1"/>
  <c r="S952" i="2"/>
  <c r="U952" i="2"/>
  <c r="V952" i="2"/>
  <c r="Y952" i="2" s="1"/>
  <c r="X952" i="2"/>
  <c r="R1008" i="2"/>
  <c r="S1008" i="2"/>
  <c r="U1008" i="2"/>
  <c r="V1008" i="2"/>
  <c r="Y1008" i="2" s="1"/>
  <c r="X1008" i="2"/>
  <c r="R1064" i="2"/>
  <c r="S1064" i="2"/>
  <c r="U1064" i="2"/>
  <c r="V1064" i="2"/>
  <c r="Y1064" i="2" s="1"/>
  <c r="X1064" i="2"/>
  <c r="R1120" i="2"/>
  <c r="S1120" i="2"/>
  <c r="U1120" i="2"/>
  <c r="V1120" i="2"/>
  <c r="X1120" i="2"/>
  <c r="Y1120" i="2"/>
  <c r="R1176" i="2"/>
  <c r="S1176" i="2"/>
  <c r="U1176" i="2"/>
  <c r="V1176" i="2"/>
  <c r="Y1176" i="2" s="1"/>
  <c r="X1176" i="2"/>
  <c r="R1232" i="2"/>
  <c r="S1232" i="2"/>
  <c r="U1232" i="2"/>
  <c r="V1232" i="2"/>
  <c r="X1232" i="2"/>
  <c r="Y1232" i="2"/>
  <c r="R1288" i="2"/>
  <c r="S1288" i="2"/>
  <c r="U1288" i="2"/>
  <c r="V1288" i="2"/>
  <c r="Y1288" i="2" s="1"/>
  <c r="X1288" i="2"/>
  <c r="R1344" i="2"/>
  <c r="S1344" i="2"/>
  <c r="U1344" i="2"/>
  <c r="V1344" i="2"/>
  <c r="X1344" i="2"/>
  <c r="Y1344" i="2"/>
  <c r="R1400" i="2"/>
  <c r="S1400" i="2"/>
  <c r="U1400" i="2"/>
  <c r="V1400" i="2"/>
  <c r="Y1400" i="2" s="1"/>
  <c r="X1400" i="2"/>
  <c r="R1456" i="2"/>
  <c r="S1456" i="2"/>
  <c r="U1456" i="2"/>
  <c r="V1456" i="2"/>
  <c r="X1456" i="2"/>
  <c r="Y1456" i="2"/>
  <c r="R1512" i="2"/>
  <c r="S1512" i="2"/>
  <c r="U1512" i="2"/>
  <c r="V1512" i="2"/>
  <c r="Y1512" i="2" s="1"/>
  <c r="X1512" i="2"/>
  <c r="R1568" i="2"/>
  <c r="S1568" i="2"/>
  <c r="U1568" i="2"/>
  <c r="V1568" i="2"/>
  <c r="X1568" i="2"/>
  <c r="Y1568" i="2"/>
  <c r="R1624" i="2"/>
  <c r="S1624" i="2"/>
  <c r="U1624" i="2"/>
  <c r="V1624" i="2"/>
  <c r="Y1624" i="2" s="1"/>
  <c r="X1624" i="2"/>
  <c r="U1626" i="2"/>
  <c r="V1626" i="2"/>
  <c r="R1680" i="2"/>
  <c r="S1680" i="2"/>
  <c r="U1680" i="2"/>
  <c r="X1680" i="2" s="1"/>
  <c r="V1680" i="2"/>
  <c r="Y1680" i="2" s="1"/>
  <c r="R1736" i="2"/>
  <c r="S1736" i="2"/>
  <c r="U1736" i="2"/>
  <c r="V1736" i="2"/>
  <c r="X1736" i="2"/>
  <c r="Y1736" i="2"/>
  <c r="R1792" i="2"/>
  <c r="S1792" i="2"/>
  <c r="U1792" i="2"/>
  <c r="X1792" i="2" s="1"/>
  <c r="V1792" i="2"/>
  <c r="Y1792" i="2" s="1"/>
  <c r="V1792" i="15"/>
  <c r="Y1792" i="15" s="1"/>
  <c r="U1792" i="15"/>
  <c r="X1792" i="15" s="1"/>
  <c r="S1792" i="15"/>
  <c r="R1792" i="15"/>
  <c r="V1736" i="15"/>
  <c r="Y1736" i="15" s="1"/>
  <c r="U1736" i="15"/>
  <c r="X1736" i="15" s="1"/>
  <c r="S1736" i="15"/>
  <c r="R1736" i="15"/>
  <c r="V1680" i="15"/>
  <c r="Y1680" i="15" s="1"/>
  <c r="U1680" i="15"/>
  <c r="X1680" i="15" s="1"/>
  <c r="S1680" i="15"/>
  <c r="R1680" i="15"/>
  <c r="V1626" i="15"/>
  <c r="U1626" i="15"/>
  <c r="V1624" i="15"/>
  <c r="Y1624" i="15" s="1"/>
  <c r="U1624" i="15"/>
  <c r="X1624" i="15" s="1"/>
  <c r="S1624" i="15"/>
  <c r="R1624" i="15"/>
  <c r="X1568" i="15"/>
  <c r="V1568" i="15"/>
  <c r="Y1568" i="15" s="1"/>
  <c r="U1568" i="15"/>
  <c r="S1568" i="15"/>
  <c r="R1568" i="15"/>
  <c r="V1512" i="15"/>
  <c r="Y1512" i="15" s="1"/>
  <c r="U1512" i="15"/>
  <c r="X1512" i="15" s="1"/>
  <c r="S1512" i="15"/>
  <c r="R1512" i="15"/>
  <c r="X1456" i="15"/>
  <c r="V1456" i="15"/>
  <c r="Y1456" i="15" s="1"/>
  <c r="U1456" i="15"/>
  <c r="S1456" i="15"/>
  <c r="R1456" i="15"/>
  <c r="V1400" i="15"/>
  <c r="Y1400" i="15" s="1"/>
  <c r="U1400" i="15"/>
  <c r="X1400" i="15" s="1"/>
  <c r="S1400" i="15"/>
  <c r="R1400" i="15"/>
  <c r="V1344" i="15"/>
  <c r="Y1344" i="15" s="1"/>
  <c r="U1344" i="15"/>
  <c r="X1344" i="15" s="1"/>
  <c r="S1344" i="15"/>
  <c r="R1344" i="15"/>
  <c r="V1288" i="15"/>
  <c r="Y1288" i="15" s="1"/>
  <c r="U1288" i="15"/>
  <c r="X1288" i="15" s="1"/>
  <c r="S1288" i="15"/>
  <c r="R1288" i="15"/>
  <c r="V1232" i="15"/>
  <c r="Y1232" i="15" s="1"/>
  <c r="U1232" i="15"/>
  <c r="X1232" i="15" s="1"/>
  <c r="S1232" i="15"/>
  <c r="R1232" i="15"/>
  <c r="V1176" i="15"/>
  <c r="Y1176" i="15" s="1"/>
  <c r="U1176" i="15"/>
  <c r="X1176" i="15" s="1"/>
  <c r="S1176" i="15"/>
  <c r="R1176" i="15"/>
  <c r="V1120" i="15"/>
  <c r="Y1120" i="15" s="1"/>
  <c r="U1120" i="15"/>
  <c r="X1120" i="15" s="1"/>
  <c r="S1120" i="15"/>
  <c r="R1120" i="15"/>
  <c r="V1064" i="15"/>
  <c r="Y1064" i="15" s="1"/>
  <c r="U1064" i="15"/>
  <c r="X1064" i="15" s="1"/>
  <c r="S1064" i="15"/>
  <c r="R1064" i="15"/>
  <c r="V1008" i="15"/>
  <c r="Y1008" i="15" s="1"/>
  <c r="U1008" i="15"/>
  <c r="X1008" i="15" s="1"/>
  <c r="S1008" i="15"/>
  <c r="R1008" i="15"/>
  <c r="V952" i="15"/>
  <c r="Y952" i="15" s="1"/>
  <c r="U952" i="15"/>
  <c r="X952" i="15" s="1"/>
  <c r="S952" i="15"/>
  <c r="R952" i="15"/>
  <c r="C298" i="9" l="1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04" i="9"/>
  <c r="L104" i="9" s="1"/>
  <c r="C103" i="9"/>
  <c r="L103" i="9" s="1"/>
  <c r="C102" i="9"/>
  <c r="L102" i="9" s="1"/>
  <c r="C101" i="9"/>
  <c r="L101" i="9" s="1"/>
  <c r="C100" i="9"/>
  <c r="L100" i="9" s="1"/>
  <c r="C99" i="9"/>
  <c r="L99" i="9" s="1"/>
  <c r="C98" i="9"/>
  <c r="L98" i="9" s="1"/>
  <c r="C97" i="9"/>
  <c r="L97" i="9" s="1"/>
  <c r="C96" i="9"/>
  <c r="L96" i="9" s="1"/>
  <c r="C95" i="9"/>
  <c r="L95" i="9" s="1"/>
  <c r="C94" i="9"/>
  <c r="L94" i="9" s="1"/>
  <c r="C93" i="9"/>
  <c r="L93" i="9" s="1"/>
  <c r="C92" i="9"/>
  <c r="L92" i="9" s="1"/>
  <c r="C91" i="9"/>
  <c r="L91" i="9" s="1"/>
  <c r="C90" i="9"/>
  <c r="L90" i="9" s="1"/>
  <c r="C89" i="9"/>
  <c r="L89" i="9" s="1"/>
  <c r="C88" i="9"/>
  <c r="L88" i="9" s="1"/>
  <c r="C87" i="9"/>
  <c r="L87" i="9" s="1"/>
  <c r="C86" i="9"/>
  <c r="L86" i="9" s="1"/>
  <c r="C85" i="9"/>
  <c r="L85" i="9" s="1"/>
  <c r="C84" i="9"/>
  <c r="L84" i="9" s="1"/>
  <c r="C83" i="9"/>
  <c r="C82" i="9"/>
  <c r="C81" i="9"/>
  <c r="C30" i="9"/>
  <c r="L30" i="9" s="1"/>
  <c r="U30" i="9" s="1"/>
  <c r="AD30" i="9" s="1"/>
  <c r="C31" i="9"/>
  <c r="L31" i="9" s="1"/>
  <c r="U31" i="9" s="1"/>
  <c r="AD31" i="9" s="1"/>
  <c r="C32" i="9"/>
  <c r="L32" i="9" s="1"/>
  <c r="U32" i="9" s="1"/>
  <c r="AD32" i="9" s="1"/>
  <c r="C33" i="9"/>
  <c r="L33" i="9" s="1"/>
  <c r="U33" i="9" s="1"/>
  <c r="AD33" i="9" s="1"/>
  <c r="C34" i="9"/>
  <c r="L34" i="9" s="1"/>
  <c r="U34" i="9" s="1"/>
  <c r="AD34" i="9" s="1"/>
  <c r="C35" i="9"/>
  <c r="L35" i="9" s="1"/>
  <c r="U35" i="9" s="1"/>
  <c r="AD35" i="9" s="1"/>
  <c r="C36" i="9"/>
  <c r="L36" i="9" s="1"/>
  <c r="U36" i="9" s="1"/>
  <c r="AD36" i="9" s="1"/>
  <c r="C37" i="9"/>
  <c r="L37" i="9" s="1"/>
  <c r="U37" i="9" s="1"/>
  <c r="AD37" i="9" s="1"/>
  <c r="C38" i="9"/>
  <c r="L38" i="9" s="1"/>
  <c r="U38" i="9" s="1"/>
  <c r="AD38" i="9" s="1"/>
  <c r="C39" i="9"/>
  <c r="L39" i="9" s="1"/>
  <c r="U39" i="9" s="1"/>
  <c r="AD39" i="9" s="1"/>
  <c r="C40" i="9"/>
  <c r="L40" i="9" s="1"/>
  <c r="U40" i="9" s="1"/>
  <c r="AD40" i="9" s="1"/>
  <c r="C41" i="9"/>
  <c r="L41" i="9" s="1"/>
  <c r="U41" i="9" s="1"/>
  <c r="AD41" i="9" s="1"/>
  <c r="C42" i="9"/>
  <c r="L42" i="9" s="1"/>
  <c r="U42" i="9" s="1"/>
  <c r="AD42" i="9" s="1"/>
  <c r="C43" i="9"/>
  <c r="L43" i="9" s="1"/>
  <c r="U43" i="9" s="1"/>
  <c r="AD43" i="9" s="1"/>
  <c r="C44" i="9"/>
  <c r="L44" i="9" s="1"/>
  <c r="U44" i="9" s="1"/>
  <c r="AD44" i="9" s="1"/>
  <c r="C45" i="9"/>
  <c r="L45" i="9" s="1"/>
  <c r="U45" i="9" s="1"/>
  <c r="AD45" i="9" s="1"/>
  <c r="C46" i="9"/>
  <c r="L46" i="9" s="1"/>
  <c r="U46" i="9" s="1"/>
  <c r="AD46" i="9" s="1"/>
  <c r="C47" i="9"/>
  <c r="L47" i="9" s="1"/>
  <c r="U47" i="9" s="1"/>
  <c r="AD47" i="9" s="1"/>
  <c r="C48" i="9"/>
  <c r="L48" i="9" s="1"/>
  <c r="U48" i="9" s="1"/>
  <c r="AD48" i="9" s="1"/>
  <c r="C49" i="9"/>
  <c r="L49" i="9" s="1"/>
  <c r="U49" i="9" s="1"/>
  <c r="AD49" i="9" s="1"/>
  <c r="C50" i="9"/>
  <c r="L50" i="9" s="1"/>
  <c r="U50" i="9" s="1"/>
  <c r="AD50" i="9" s="1"/>
  <c r="C51" i="9"/>
  <c r="L51" i="9" s="1"/>
  <c r="U51" i="9" s="1"/>
  <c r="AD51" i="9" s="1"/>
  <c r="C52" i="9"/>
  <c r="L52" i="9" s="1"/>
  <c r="U52" i="9" s="1"/>
  <c r="AD52" i="9" s="1"/>
  <c r="C29" i="9"/>
  <c r="L29" i="9" s="1"/>
  <c r="U29" i="9" s="1"/>
  <c r="AD29" i="9" s="1"/>
  <c r="C26" i="9"/>
  <c r="L26" i="9" s="1"/>
  <c r="U26" i="9" s="1"/>
  <c r="AD26" i="9" s="1"/>
  <c r="C27" i="9"/>
  <c r="L27" i="9" s="1"/>
  <c r="U27" i="9" s="1"/>
  <c r="AD27" i="9" s="1"/>
  <c r="C28" i="9"/>
  <c r="L28" i="9" s="1"/>
  <c r="U28" i="9" s="1"/>
  <c r="AD28" i="9" s="1"/>
  <c r="V2576" i="2"/>
  <c r="Y2576" i="2" s="1"/>
  <c r="U2576" i="2"/>
  <c r="X2576" i="2" s="1"/>
  <c r="S2576" i="2"/>
  <c r="R2576" i="2"/>
  <c r="V2520" i="2"/>
  <c r="Y2520" i="2" s="1"/>
  <c r="U2520" i="2"/>
  <c r="X2520" i="2" s="1"/>
  <c r="S2520" i="2"/>
  <c r="E128" i="12" s="1"/>
  <c r="R2520" i="2"/>
  <c r="D128" i="12" s="1"/>
  <c r="V2464" i="2"/>
  <c r="Y2464" i="2" s="1"/>
  <c r="U2464" i="2"/>
  <c r="X2464" i="2" s="1"/>
  <c r="S2464" i="2"/>
  <c r="R2464" i="2"/>
  <c r="V2408" i="2"/>
  <c r="Y2408" i="2" s="1"/>
  <c r="U2408" i="2"/>
  <c r="X2408" i="2" s="1"/>
  <c r="S2408" i="2"/>
  <c r="E126" i="12" s="1"/>
  <c r="R2408" i="2"/>
  <c r="D126" i="12" s="1"/>
  <c r="V2352" i="2"/>
  <c r="Y2352" i="2" s="1"/>
  <c r="U2352" i="2"/>
  <c r="X2352" i="2" s="1"/>
  <c r="S2352" i="2"/>
  <c r="R2352" i="2"/>
  <c r="V2296" i="2"/>
  <c r="Y2296" i="2" s="1"/>
  <c r="U2296" i="2"/>
  <c r="X2296" i="2" s="1"/>
  <c r="S2296" i="2"/>
  <c r="E124" i="12" s="1"/>
  <c r="R2296" i="2"/>
  <c r="D124" i="12" s="1"/>
  <c r="V2240" i="2"/>
  <c r="Y2240" i="2" s="1"/>
  <c r="U2240" i="2"/>
  <c r="X2240" i="2" s="1"/>
  <c r="S2240" i="2"/>
  <c r="R2240" i="2"/>
  <c r="V2184" i="2"/>
  <c r="Y2184" i="2" s="1"/>
  <c r="U2184" i="2"/>
  <c r="X2184" i="2" s="1"/>
  <c r="S2184" i="2"/>
  <c r="E122" i="12" s="1"/>
  <c r="R2184" i="2"/>
  <c r="D122" i="12" s="1"/>
  <c r="V2128" i="2"/>
  <c r="Y2128" i="2" s="1"/>
  <c r="U2128" i="2"/>
  <c r="X2128" i="2" s="1"/>
  <c r="S2128" i="2"/>
  <c r="R2128" i="2"/>
  <c r="V2072" i="2"/>
  <c r="Y2072" i="2" s="1"/>
  <c r="U2072" i="2"/>
  <c r="X2072" i="2" s="1"/>
  <c r="S2072" i="2"/>
  <c r="E120" i="12" s="1"/>
  <c r="R2072" i="2"/>
  <c r="D120" i="12" s="1"/>
  <c r="V2018" i="2"/>
  <c r="U2018" i="2"/>
  <c r="V2016" i="2"/>
  <c r="Y2016" i="2" s="1"/>
  <c r="U2016" i="2"/>
  <c r="X2016" i="2" s="1"/>
  <c r="S2016" i="2"/>
  <c r="E119" i="12" s="1"/>
  <c r="R2016" i="2"/>
  <c r="V1960" i="2"/>
  <c r="Y1960" i="2" s="1"/>
  <c r="U1960" i="2"/>
  <c r="X1960" i="2" s="1"/>
  <c r="S1960" i="2"/>
  <c r="E118" i="12" s="1"/>
  <c r="R1960" i="2"/>
  <c r="D118" i="12" s="1"/>
  <c r="V1904" i="2"/>
  <c r="Y1904" i="2" s="1"/>
  <c r="U1904" i="2"/>
  <c r="X1904" i="2" s="1"/>
  <c r="S1904" i="2"/>
  <c r="E64" i="12" s="1"/>
  <c r="R1904" i="2"/>
  <c r="D117" i="12" s="1"/>
  <c r="V1848" i="2"/>
  <c r="Y1848" i="2" s="1"/>
  <c r="U1848" i="2"/>
  <c r="D170" i="12" s="1"/>
  <c r="S1848" i="2"/>
  <c r="E63" i="12" s="1"/>
  <c r="R1848" i="2"/>
  <c r="V896" i="2"/>
  <c r="Y896" i="2" s="1"/>
  <c r="U896" i="2"/>
  <c r="X896" i="2" s="1"/>
  <c r="S896" i="2"/>
  <c r="R896" i="2"/>
  <c r="V840" i="2"/>
  <c r="Y840" i="2" s="1"/>
  <c r="U840" i="2"/>
  <c r="X840" i="2" s="1"/>
  <c r="S840" i="2"/>
  <c r="R840" i="2"/>
  <c r="V784" i="2"/>
  <c r="Y784" i="2" s="1"/>
  <c r="U784" i="2"/>
  <c r="X784" i="2" s="1"/>
  <c r="S784" i="2"/>
  <c r="R784" i="2"/>
  <c r="V730" i="2"/>
  <c r="U730" i="2"/>
  <c r="V728" i="2"/>
  <c r="Y728" i="2" s="1"/>
  <c r="U728" i="2"/>
  <c r="X728" i="2" s="1"/>
  <c r="S728" i="2"/>
  <c r="R728" i="2"/>
  <c r="V672" i="2"/>
  <c r="Y672" i="2" s="1"/>
  <c r="U672" i="2"/>
  <c r="X672" i="2" s="1"/>
  <c r="S672" i="2"/>
  <c r="R672" i="2"/>
  <c r="V616" i="2"/>
  <c r="Y616" i="2" s="1"/>
  <c r="U616" i="2"/>
  <c r="X616" i="2" s="1"/>
  <c r="S616" i="2"/>
  <c r="R616" i="2"/>
  <c r="V560" i="2"/>
  <c r="Y560" i="2" s="1"/>
  <c r="U560" i="2"/>
  <c r="X560" i="2" s="1"/>
  <c r="S560" i="2"/>
  <c r="R560" i="2"/>
  <c r="V504" i="2"/>
  <c r="Y504" i="2" s="1"/>
  <c r="U504" i="2"/>
  <c r="X504" i="2" s="1"/>
  <c r="S504" i="2"/>
  <c r="R504" i="2"/>
  <c r="V448" i="2"/>
  <c r="Y448" i="2" s="1"/>
  <c r="U448" i="2"/>
  <c r="X448" i="2" s="1"/>
  <c r="S448" i="2"/>
  <c r="R448" i="2"/>
  <c r="V392" i="2"/>
  <c r="Y392" i="2" s="1"/>
  <c r="U392" i="2"/>
  <c r="X392" i="2" s="1"/>
  <c r="S392" i="2"/>
  <c r="R392" i="2"/>
  <c r="V336" i="2"/>
  <c r="Y336" i="2" s="1"/>
  <c r="U336" i="2"/>
  <c r="X336" i="2" s="1"/>
  <c r="S336" i="2"/>
  <c r="R336" i="2"/>
  <c r="V280" i="2"/>
  <c r="Y280" i="2" s="1"/>
  <c r="U280" i="2"/>
  <c r="X280" i="2" s="1"/>
  <c r="S280" i="2"/>
  <c r="R280" i="2"/>
  <c r="V224" i="2"/>
  <c r="Y224" i="2" s="1"/>
  <c r="U224" i="2"/>
  <c r="X224" i="2" s="1"/>
  <c r="S224" i="2"/>
  <c r="R224" i="2"/>
  <c r="V168" i="2"/>
  <c r="Y168" i="2" s="1"/>
  <c r="U168" i="2"/>
  <c r="X168" i="2" s="1"/>
  <c r="S168" i="2"/>
  <c r="R168" i="2"/>
  <c r="V112" i="2"/>
  <c r="Y112" i="2" s="1"/>
  <c r="U112" i="2"/>
  <c r="X112" i="2" s="1"/>
  <c r="S112" i="2"/>
  <c r="R112" i="2"/>
  <c r="V56" i="2"/>
  <c r="Y56" i="2" s="1"/>
  <c r="U56" i="2"/>
  <c r="X56" i="2" s="1"/>
  <c r="S56" i="2"/>
  <c r="R56" i="2"/>
  <c r="Y2576" i="15"/>
  <c r="X2576" i="15"/>
  <c r="V2576" i="15"/>
  <c r="U2576" i="15"/>
  <c r="S2576" i="15"/>
  <c r="R2576" i="15"/>
  <c r="D76" i="16" s="1"/>
  <c r="Y2520" i="15"/>
  <c r="V2520" i="15"/>
  <c r="U2520" i="15"/>
  <c r="X2520" i="15" s="1"/>
  <c r="S2520" i="15"/>
  <c r="R2520" i="15"/>
  <c r="D128" i="16" s="1"/>
  <c r="Y2464" i="15"/>
  <c r="X2464" i="15"/>
  <c r="V2464" i="15"/>
  <c r="U2464" i="15"/>
  <c r="S2464" i="15"/>
  <c r="R2464" i="15"/>
  <c r="D74" i="16" s="1"/>
  <c r="Y2408" i="15"/>
  <c r="V2408" i="15"/>
  <c r="U2408" i="15"/>
  <c r="X2408" i="15" s="1"/>
  <c r="S2408" i="15"/>
  <c r="R2408" i="15"/>
  <c r="D73" i="16" s="1"/>
  <c r="Y2352" i="15"/>
  <c r="X2352" i="15"/>
  <c r="V2352" i="15"/>
  <c r="U2352" i="15"/>
  <c r="S2352" i="15"/>
  <c r="R2352" i="15"/>
  <c r="D125" i="16" s="1"/>
  <c r="Y2296" i="15"/>
  <c r="V2296" i="15"/>
  <c r="U2296" i="15"/>
  <c r="X2296" i="15" s="1"/>
  <c r="S2296" i="15"/>
  <c r="R2296" i="15"/>
  <c r="D71" i="16" s="1"/>
  <c r="Y2240" i="15"/>
  <c r="X2240" i="15"/>
  <c r="V2240" i="15"/>
  <c r="U2240" i="15"/>
  <c r="S2240" i="15"/>
  <c r="R2240" i="15"/>
  <c r="D70" i="16" s="1"/>
  <c r="V2184" i="15"/>
  <c r="Y2184" i="15" s="1"/>
  <c r="U2184" i="15"/>
  <c r="X2184" i="15" s="1"/>
  <c r="S2184" i="15"/>
  <c r="E122" i="16" s="1"/>
  <c r="R2184" i="15"/>
  <c r="D122" i="16" s="1"/>
  <c r="V2128" i="15"/>
  <c r="E175" i="16" s="1"/>
  <c r="U2128" i="15"/>
  <c r="D175" i="16" s="1"/>
  <c r="S2128" i="15"/>
  <c r="E121" i="16" s="1"/>
  <c r="R2128" i="15"/>
  <c r="D68" i="16" s="1"/>
  <c r="V2072" i="15"/>
  <c r="Y2072" i="15" s="1"/>
  <c r="U2072" i="15"/>
  <c r="X2072" i="15" s="1"/>
  <c r="S2072" i="15"/>
  <c r="R2072" i="15"/>
  <c r="D67" i="16" s="1"/>
  <c r="V2018" i="15"/>
  <c r="U2018" i="15"/>
  <c r="V2016" i="15"/>
  <c r="Y2016" i="15" s="1"/>
  <c r="U2016" i="15"/>
  <c r="X2016" i="15" s="1"/>
  <c r="S2016" i="15"/>
  <c r="R2016" i="15"/>
  <c r="E172" i="16"/>
  <c r="D172" i="16"/>
  <c r="D65" i="16"/>
  <c r="V1904" i="15"/>
  <c r="Y1904" i="15" s="1"/>
  <c r="U1904" i="15"/>
  <c r="X1904" i="15" s="1"/>
  <c r="S1904" i="15"/>
  <c r="E117" i="16" s="1"/>
  <c r="R1904" i="15"/>
  <c r="D117" i="16" s="1"/>
  <c r="V1848" i="15"/>
  <c r="E170" i="16" s="1"/>
  <c r="E225" i="16" s="1"/>
  <c r="U1848" i="15"/>
  <c r="D170" i="16" s="1"/>
  <c r="S1848" i="15"/>
  <c r="E63" i="16" s="1"/>
  <c r="R1848" i="15"/>
  <c r="D63" i="16" s="1"/>
  <c r="E115" i="16"/>
  <c r="D115" i="16"/>
  <c r="E168" i="16"/>
  <c r="E223" i="16" s="1"/>
  <c r="D168" i="16"/>
  <c r="E61" i="16"/>
  <c r="D61" i="16"/>
  <c r="E113" i="16"/>
  <c r="D113" i="16"/>
  <c r="D154" i="16"/>
  <c r="J154" i="16" s="1"/>
  <c r="J210" i="16" s="1"/>
  <c r="V896" i="15"/>
  <c r="Y896" i="15" s="1"/>
  <c r="U896" i="15"/>
  <c r="D153" i="16" s="1"/>
  <c r="S896" i="15"/>
  <c r="R896" i="15"/>
  <c r="V840" i="15"/>
  <c r="Y840" i="15" s="1"/>
  <c r="U840" i="15"/>
  <c r="X840" i="15" s="1"/>
  <c r="S840" i="15"/>
  <c r="R840" i="15"/>
  <c r="V784" i="15"/>
  <c r="Y784" i="15" s="1"/>
  <c r="U784" i="15"/>
  <c r="X784" i="15" s="1"/>
  <c r="S784" i="15"/>
  <c r="R784" i="15"/>
  <c r="V730" i="15"/>
  <c r="U730" i="15"/>
  <c r="V728" i="15"/>
  <c r="Y728" i="15" s="1"/>
  <c r="U728" i="15"/>
  <c r="D150" i="16" s="1"/>
  <c r="S728" i="15"/>
  <c r="R728" i="15"/>
  <c r="V672" i="15"/>
  <c r="Y672" i="15" s="1"/>
  <c r="U672" i="15"/>
  <c r="X672" i="15" s="1"/>
  <c r="S672" i="15"/>
  <c r="R672" i="15"/>
  <c r="V616" i="15"/>
  <c r="Y616" i="15" s="1"/>
  <c r="U616" i="15"/>
  <c r="X616" i="15" s="1"/>
  <c r="S616" i="15"/>
  <c r="R616" i="15"/>
  <c r="V560" i="15"/>
  <c r="Y560" i="15" s="1"/>
  <c r="U560" i="15"/>
  <c r="D147" i="16" s="1"/>
  <c r="S560" i="15"/>
  <c r="R560" i="15"/>
  <c r="V504" i="15"/>
  <c r="E146" i="16" s="1"/>
  <c r="U504" i="15"/>
  <c r="D146" i="16" s="1"/>
  <c r="S504" i="15"/>
  <c r="R504" i="15"/>
  <c r="V448" i="15"/>
  <c r="Y448" i="15" s="1"/>
  <c r="U448" i="15"/>
  <c r="X448" i="15" s="1"/>
  <c r="S448" i="15"/>
  <c r="R448" i="15"/>
  <c r="V392" i="15"/>
  <c r="Y392" i="15" s="1"/>
  <c r="U392" i="15"/>
  <c r="X392" i="15" s="1"/>
  <c r="S392" i="15"/>
  <c r="R392" i="15"/>
  <c r="V336" i="15"/>
  <c r="Y336" i="15" s="1"/>
  <c r="U336" i="15"/>
  <c r="D143" i="16" s="1"/>
  <c r="S336" i="15"/>
  <c r="R336" i="15"/>
  <c r="V280" i="15"/>
  <c r="Y280" i="15" s="1"/>
  <c r="U280" i="15"/>
  <c r="X280" i="15" s="1"/>
  <c r="S280" i="15"/>
  <c r="R280" i="15"/>
  <c r="V224" i="15"/>
  <c r="Y224" i="15" s="1"/>
  <c r="U224" i="15"/>
  <c r="D141" i="16" s="1"/>
  <c r="S224" i="15"/>
  <c r="R224" i="15"/>
  <c r="V168" i="15"/>
  <c r="Y168" i="15" s="1"/>
  <c r="U168" i="15"/>
  <c r="X168" i="15" s="1"/>
  <c r="S168" i="15"/>
  <c r="R168" i="15"/>
  <c r="V112" i="15"/>
  <c r="Y112" i="15" s="1"/>
  <c r="U112" i="15"/>
  <c r="D139" i="16" s="1"/>
  <c r="S112" i="15"/>
  <c r="R112" i="15"/>
  <c r="V56" i="15"/>
  <c r="Y56" i="15" s="1"/>
  <c r="U56" i="15"/>
  <c r="X56" i="15" s="1"/>
  <c r="S56" i="15"/>
  <c r="R56" i="15"/>
  <c r="V2576" i="11"/>
  <c r="Y2576" i="11" s="1"/>
  <c r="U2576" i="11"/>
  <c r="D184" i="13" s="1"/>
  <c r="S2576" i="11"/>
  <c r="E76" i="13" s="1"/>
  <c r="J76" i="13" s="1"/>
  <c r="R2576" i="11"/>
  <c r="D76" i="13" s="1"/>
  <c r="V2520" i="11"/>
  <c r="Y2520" i="11" s="1"/>
  <c r="U2520" i="11"/>
  <c r="D183" i="13" s="1"/>
  <c r="S2520" i="11"/>
  <c r="E129" i="13" s="1"/>
  <c r="R2520" i="11"/>
  <c r="D129" i="13" s="1"/>
  <c r="V2464" i="11"/>
  <c r="Y2464" i="11" s="1"/>
  <c r="U2464" i="11"/>
  <c r="D182" i="13" s="1"/>
  <c r="J182" i="13" s="1"/>
  <c r="J238" i="13" s="1"/>
  <c r="S2464" i="11"/>
  <c r="E74" i="13" s="1"/>
  <c r="J74" i="13" s="1"/>
  <c r="R2464" i="11"/>
  <c r="D74" i="13" s="1"/>
  <c r="V2408" i="11"/>
  <c r="E181" i="13" s="1"/>
  <c r="E236" i="13" s="1"/>
  <c r="U2408" i="11"/>
  <c r="D181" i="13" s="1"/>
  <c r="S2408" i="11"/>
  <c r="E127" i="13" s="1"/>
  <c r="R2408" i="11"/>
  <c r="D127" i="13" s="1"/>
  <c r="V2352" i="11"/>
  <c r="Y2352" i="11" s="1"/>
  <c r="U2352" i="11"/>
  <c r="D180" i="13" s="1"/>
  <c r="J180" i="13" s="1"/>
  <c r="J236" i="13" s="1"/>
  <c r="S2352" i="11"/>
  <c r="E72" i="13" s="1"/>
  <c r="J72" i="13" s="1"/>
  <c r="R2352" i="11"/>
  <c r="D72" i="13" s="1"/>
  <c r="V2296" i="11"/>
  <c r="Y2296" i="11" s="1"/>
  <c r="U2296" i="11"/>
  <c r="D179" i="13" s="1"/>
  <c r="S2296" i="11"/>
  <c r="E71" i="13" s="1"/>
  <c r="J71" i="13" s="1"/>
  <c r="R2296" i="11"/>
  <c r="D125" i="13" s="1"/>
  <c r="V2240" i="11"/>
  <c r="Y2240" i="11" s="1"/>
  <c r="U2240" i="11"/>
  <c r="D178" i="13" s="1"/>
  <c r="J178" i="13" s="1"/>
  <c r="J234" i="13" s="1"/>
  <c r="S2240" i="11"/>
  <c r="E70" i="13" s="1"/>
  <c r="J70" i="13" s="1"/>
  <c r="R2240" i="11"/>
  <c r="D70" i="13" s="1"/>
  <c r="V2184" i="11"/>
  <c r="E177" i="13" s="1"/>
  <c r="E232" i="13" s="1"/>
  <c r="U2184" i="11"/>
  <c r="D177" i="13" s="1"/>
  <c r="S2184" i="11"/>
  <c r="E123" i="13" s="1"/>
  <c r="R2184" i="11"/>
  <c r="D123" i="13" s="1"/>
  <c r="V2128" i="11"/>
  <c r="Y2128" i="11" s="1"/>
  <c r="U2128" i="11"/>
  <c r="D176" i="13" s="1"/>
  <c r="S2128" i="11"/>
  <c r="E68" i="13" s="1"/>
  <c r="R2128" i="11"/>
  <c r="D68" i="13" s="1"/>
  <c r="V2072" i="11"/>
  <c r="E175" i="13" s="1"/>
  <c r="E230" i="13" s="1"/>
  <c r="U2072" i="11"/>
  <c r="D175" i="13" s="1"/>
  <c r="S2072" i="11"/>
  <c r="E121" i="13" s="1"/>
  <c r="R2072" i="11"/>
  <c r="D121" i="13" s="1"/>
  <c r="V2018" i="11"/>
  <c r="U2018" i="11"/>
  <c r="V2016" i="11"/>
  <c r="Y2016" i="11" s="1"/>
  <c r="U2016" i="11"/>
  <c r="D174" i="13" s="1"/>
  <c r="S2016" i="11"/>
  <c r="E66" i="13" s="1"/>
  <c r="R2016" i="11"/>
  <c r="D66" i="13" s="1"/>
  <c r="V1960" i="11"/>
  <c r="Y1960" i="11" s="1"/>
  <c r="U1960" i="11"/>
  <c r="D173" i="13" s="1"/>
  <c r="S1960" i="11"/>
  <c r="E65" i="13" s="1"/>
  <c r="R1960" i="11"/>
  <c r="D65" i="13" s="1"/>
  <c r="V1904" i="11"/>
  <c r="Y1904" i="11" s="1"/>
  <c r="U1904" i="11"/>
  <c r="D172" i="13" s="1"/>
  <c r="S1904" i="11"/>
  <c r="E64" i="13" s="1"/>
  <c r="R1904" i="11"/>
  <c r="D64" i="13" s="1"/>
  <c r="V1848" i="11"/>
  <c r="E171" i="13" s="1"/>
  <c r="E226" i="13" s="1"/>
  <c r="U1848" i="11"/>
  <c r="D171" i="13" s="1"/>
  <c r="S1848" i="11"/>
  <c r="E117" i="13" s="1"/>
  <c r="R1848" i="11"/>
  <c r="D117" i="13" s="1"/>
  <c r="V1792" i="11"/>
  <c r="Y1792" i="11" s="1"/>
  <c r="U1792" i="11"/>
  <c r="D170" i="13" s="1"/>
  <c r="S1792" i="11"/>
  <c r="E62" i="13" s="1"/>
  <c r="R1792" i="11"/>
  <c r="D62" i="13" s="1"/>
  <c r="V1736" i="11"/>
  <c r="Y1736" i="11" s="1"/>
  <c r="U1736" i="11"/>
  <c r="D169" i="13" s="1"/>
  <c r="S1736" i="11"/>
  <c r="R1736" i="11"/>
  <c r="D115" i="13" s="1"/>
  <c r="V1680" i="11"/>
  <c r="Y1680" i="11" s="1"/>
  <c r="U1680" i="11"/>
  <c r="D168" i="13" s="1"/>
  <c r="S1680" i="11"/>
  <c r="E60" i="13" s="1"/>
  <c r="R1680" i="11"/>
  <c r="D60" i="13" s="1"/>
  <c r="V1624" i="11"/>
  <c r="Y1624" i="11" s="1"/>
  <c r="U1624" i="11"/>
  <c r="X1624" i="11" s="1"/>
  <c r="S1624" i="11"/>
  <c r="R1624" i="11"/>
  <c r="V1568" i="11"/>
  <c r="Y1568" i="11" s="1"/>
  <c r="U1568" i="11"/>
  <c r="X1568" i="11" s="1"/>
  <c r="S1568" i="11"/>
  <c r="R1568" i="11"/>
  <c r="V1512" i="11"/>
  <c r="Y1512" i="11" s="1"/>
  <c r="U1512" i="11"/>
  <c r="X1512" i="11" s="1"/>
  <c r="S1512" i="11"/>
  <c r="R1512" i="11"/>
  <c r="V1456" i="11"/>
  <c r="Y1456" i="11" s="1"/>
  <c r="U1456" i="11"/>
  <c r="X1456" i="11" s="1"/>
  <c r="S1456" i="11"/>
  <c r="R1456" i="11"/>
  <c r="V1400" i="11"/>
  <c r="Y1400" i="11" s="1"/>
  <c r="U1400" i="11"/>
  <c r="X1400" i="11" s="1"/>
  <c r="S1400" i="11"/>
  <c r="R1400" i="11"/>
  <c r="V1344" i="11"/>
  <c r="Y1344" i="11" s="1"/>
  <c r="U1344" i="11"/>
  <c r="X1344" i="11" s="1"/>
  <c r="S1344" i="11"/>
  <c r="R1344" i="11"/>
  <c r="V1288" i="11"/>
  <c r="Y1288" i="11" s="1"/>
  <c r="U1288" i="11"/>
  <c r="X1288" i="11" s="1"/>
  <c r="S1288" i="11"/>
  <c r="R1288" i="11"/>
  <c r="V1232" i="11"/>
  <c r="Y1232" i="11" s="1"/>
  <c r="U1232" i="11"/>
  <c r="X1232" i="11" s="1"/>
  <c r="S1232" i="11"/>
  <c r="R1232" i="11"/>
  <c r="V1176" i="11"/>
  <c r="Y1176" i="11" s="1"/>
  <c r="U1176" i="11"/>
  <c r="X1176" i="11" s="1"/>
  <c r="S1176" i="11"/>
  <c r="R1176" i="11"/>
  <c r="V1120" i="11"/>
  <c r="Y1120" i="11" s="1"/>
  <c r="U1120" i="11"/>
  <c r="X1120" i="11" s="1"/>
  <c r="S1120" i="11"/>
  <c r="R1120" i="11"/>
  <c r="V1064" i="11"/>
  <c r="Y1064" i="11" s="1"/>
  <c r="U1064" i="11"/>
  <c r="X1064" i="11" s="1"/>
  <c r="S1064" i="11"/>
  <c r="R1064" i="11"/>
  <c r="V1008" i="11"/>
  <c r="Y1008" i="11" s="1"/>
  <c r="U1008" i="11"/>
  <c r="X1008" i="11" s="1"/>
  <c r="S1008" i="11"/>
  <c r="R1008" i="11"/>
  <c r="V952" i="11"/>
  <c r="Y952" i="11" s="1"/>
  <c r="U952" i="11"/>
  <c r="X952" i="11" s="1"/>
  <c r="S952" i="11"/>
  <c r="R952" i="11"/>
  <c r="V896" i="11"/>
  <c r="Y896" i="11" s="1"/>
  <c r="U896" i="11"/>
  <c r="X896" i="11" s="1"/>
  <c r="S896" i="11"/>
  <c r="R896" i="11"/>
  <c r="V840" i="11"/>
  <c r="Y840" i="11" s="1"/>
  <c r="U840" i="11"/>
  <c r="X840" i="11" s="1"/>
  <c r="S840" i="11"/>
  <c r="R840" i="11"/>
  <c r="V784" i="11"/>
  <c r="Y784" i="11" s="1"/>
  <c r="U784" i="11"/>
  <c r="X784" i="11" s="1"/>
  <c r="S784" i="11"/>
  <c r="R784" i="11"/>
  <c r="V730" i="11"/>
  <c r="U730" i="11"/>
  <c r="V728" i="11"/>
  <c r="Y728" i="11" s="1"/>
  <c r="U728" i="11"/>
  <c r="X728" i="11" s="1"/>
  <c r="S728" i="11"/>
  <c r="R728" i="11"/>
  <c r="V672" i="11"/>
  <c r="Y672" i="11" s="1"/>
  <c r="U672" i="11"/>
  <c r="X672" i="11" s="1"/>
  <c r="S672" i="11"/>
  <c r="R672" i="11"/>
  <c r="V616" i="11"/>
  <c r="Y616" i="11" s="1"/>
  <c r="U616" i="11"/>
  <c r="X616" i="11" s="1"/>
  <c r="S616" i="11"/>
  <c r="R616" i="11"/>
  <c r="V560" i="11"/>
  <c r="Y560" i="11" s="1"/>
  <c r="U560" i="11"/>
  <c r="X560" i="11" s="1"/>
  <c r="S560" i="11"/>
  <c r="R560" i="11"/>
  <c r="V504" i="11"/>
  <c r="Y504" i="11" s="1"/>
  <c r="U504" i="11"/>
  <c r="X504" i="11" s="1"/>
  <c r="S504" i="11"/>
  <c r="R504" i="11"/>
  <c r="V448" i="11"/>
  <c r="Y448" i="11" s="1"/>
  <c r="U448" i="11"/>
  <c r="X448" i="11" s="1"/>
  <c r="S448" i="11"/>
  <c r="R448" i="11"/>
  <c r="V392" i="11"/>
  <c r="Y392" i="11" s="1"/>
  <c r="U392" i="11"/>
  <c r="X392" i="11" s="1"/>
  <c r="S392" i="11"/>
  <c r="R392" i="11"/>
  <c r="V336" i="11"/>
  <c r="Y336" i="11" s="1"/>
  <c r="U336" i="11"/>
  <c r="X336" i="11" s="1"/>
  <c r="S336" i="11"/>
  <c r="R336" i="11"/>
  <c r="V280" i="11"/>
  <c r="Y280" i="11" s="1"/>
  <c r="U280" i="11"/>
  <c r="X280" i="11" s="1"/>
  <c r="S280" i="11"/>
  <c r="R280" i="11"/>
  <c r="V224" i="11"/>
  <c r="Y224" i="11" s="1"/>
  <c r="U224" i="11"/>
  <c r="X224" i="11" s="1"/>
  <c r="S224" i="11"/>
  <c r="R224" i="11"/>
  <c r="V168" i="11"/>
  <c r="Y168" i="11" s="1"/>
  <c r="U168" i="11"/>
  <c r="X168" i="11" s="1"/>
  <c r="S168" i="11"/>
  <c r="R168" i="11"/>
  <c r="V112" i="11"/>
  <c r="Y112" i="11" s="1"/>
  <c r="U112" i="11"/>
  <c r="X112" i="11" s="1"/>
  <c r="S112" i="11"/>
  <c r="R112" i="11"/>
  <c r="V56" i="11"/>
  <c r="Y56" i="11" s="1"/>
  <c r="U56" i="11"/>
  <c r="X56" i="11" s="1"/>
  <c r="S56" i="11"/>
  <c r="R56" i="11"/>
  <c r="V2800" i="4"/>
  <c r="Y2800" i="4" s="1"/>
  <c r="U2800" i="4"/>
  <c r="X2800" i="4" s="1"/>
  <c r="S2800" i="4"/>
  <c r="E130" i="6" s="1"/>
  <c r="R2800" i="4"/>
  <c r="D76" i="6" s="1"/>
  <c r="V2744" i="4"/>
  <c r="U2744" i="4"/>
  <c r="X2744" i="4" s="1"/>
  <c r="S2744" i="4"/>
  <c r="E75" i="6" s="1"/>
  <c r="J75" i="6" s="1"/>
  <c r="R2744" i="4"/>
  <c r="D129" i="6" s="1"/>
  <c r="V2688" i="4"/>
  <c r="Y2688" i="4" s="1"/>
  <c r="U2688" i="4"/>
  <c r="X2688" i="4" s="1"/>
  <c r="S2688" i="4"/>
  <c r="E128" i="6" s="1"/>
  <c r="R2688" i="4"/>
  <c r="D74" i="6" s="1"/>
  <c r="V2632" i="4"/>
  <c r="U2632" i="4"/>
  <c r="D181" i="6" s="1"/>
  <c r="S2632" i="4"/>
  <c r="E73" i="6" s="1"/>
  <c r="J73" i="6" s="1"/>
  <c r="R2632" i="4"/>
  <c r="D127" i="6" s="1"/>
  <c r="V2576" i="4"/>
  <c r="Y2576" i="4" s="1"/>
  <c r="U2576" i="4"/>
  <c r="X2576" i="4" s="1"/>
  <c r="S2576" i="4"/>
  <c r="E126" i="6" s="1"/>
  <c r="R2576" i="4"/>
  <c r="D126" i="6" s="1"/>
  <c r="V2520" i="4"/>
  <c r="U2520" i="4"/>
  <c r="X2520" i="4" s="1"/>
  <c r="S2520" i="4"/>
  <c r="E71" i="6" s="1"/>
  <c r="J71" i="6" s="1"/>
  <c r="R2520" i="4"/>
  <c r="D125" i="6" s="1"/>
  <c r="V2464" i="4"/>
  <c r="Y2464" i="4" s="1"/>
  <c r="U2464" i="4"/>
  <c r="X2464" i="4" s="1"/>
  <c r="S2464" i="4"/>
  <c r="E124" i="6" s="1"/>
  <c r="R2464" i="4"/>
  <c r="D124" i="6" s="1"/>
  <c r="V2408" i="4"/>
  <c r="U2408" i="4"/>
  <c r="X2408" i="4" s="1"/>
  <c r="S2408" i="4"/>
  <c r="E69" i="6" s="1"/>
  <c r="R2408" i="4"/>
  <c r="D123" i="6" s="1"/>
  <c r="V2352" i="4"/>
  <c r="Y2352" i="4" s="1"/>
  <c r="U2352" i="4"/>
  <c r="X2352" i="4" s="1"/>
  <c r="S2352" i="4"/>
  <c r="E122" i="6" s="1"/>
  <c r="R2352" i="4"/>
  <c r="D122" i="6" s="1"/>
  <c r="V2296" i="4"/>
  <c r="U2296" i="4"/>
  <c r="D175" i="6" s="1"/>
  <c r="S2296" i="4"/>
  <c r="R2296" i="4"/>
  <c r="D121" i="6" s="1"/>
  <c r="V2242" i="4"/>
  <c r="U2242" i="4"/>
  <c r="V2240" i="4"/>
  <c r="Y2240" i="4" s="1"/>
  <c r="U2240" i="4"/>
  <c r="X2240" i="4" s="1"/>
  <c r="S2240" i="4"/>
  <c r="E120" i="6" s="1"/>
  <c r="R2240" i="4"/>
  <c r="V2016" i="4"/>
  <c r="E173" i="6" s="1"/>
  <c r="E228" i="6" s="1"/>
  <c r="U2016" i="4"/>
  <c r="X2016" i="4" s="1"/>
  <c r="S2016" i="4"/>
  <c r="E65" i="6" s="1"/>
  <c r="R2016" i="4"/>
  <c r="V1960" i="4"/>
  <c r="Y1960" i="4" s="1"/>
  <c r="U1960" i="4"/>
  <c r="X1960" i="4" s="1"/>
  <c r="S1960" i="4"/>
  <c r="E118" i="6" s="1"/>
  <c r="R1960" i="4"/>
  <c r="D115" i="6" s="1"/>
  <c r="V1904" i="4"/>
  <c r="U1904" i="4"/>
  <c r="X1904" i="4" s="1"/>
  <c r="S1904" i="4"/>
  <c r="R1904" i="4"/>
  <c r="V1848" i="4"/>
  <c r="Y1848" i="4" s="1"/>
  <c r="U1848" i="4"/>
  <c r="X1848" i="4" s="1"/>
  <c r="S1848" i="4"/>
  <c r="R1848" i="4"/>
  <c r="V1792" i="4"/>
  <c r="E169" i="6" s="1"/>
  <c r="E224" i="6" s="1"/>
  <c r="U1792" i="4"/>
  <c r="X1792" i="4" s="1"/>
  <c r="S1792" i="4"/>
  <c r="R1792" i="4"/>
  <c r="V1736" i="4"/>
  <c r="Y1736" i="4" s="1"/>
  <c r="U1736" i="4"/>
  <c r="X1736" i="4" s="1"/>
  <c r="S1736" i="4"/>
  <c r="R1736" i="4"/>
  <c r="V1680" i="4"/>
  <c r="Y1680" i="4" s="1"/>
  <c r="U1680" i="4"/>
  <c r="X1680" i="4" s="1"/>
  <c r="S1680" i="4"/>
  <c r="R1680" i="4"/>
  <c r="V1624" i="4"/>
  <c r="Y1624" i="4" s="1"/>
  <c r="U1624" i="4"/>
  <c r="X1624" i="4" s="1"/>
  <c r="S1624" i="4"/>
  <c r="R1624" i="4"/>
  <c r="V1568" i="4"/>
  <c r="Y1568" i="4" s="1"/>
  <c r="U1568" i="4"/>
  <c r="X1568" i="4" s="1"/>
  <c r="S1568" i="4"/>
  <c r="R1568" i="4"/>
  <c r="V1512" i="4"/>
  <c r="Y1512" i="4" s="1"/>
  <c r="U1512" i="4"/>
  <c r="X1512" i="4" s="1"/>
  <c r="S1512" i="4"/>
  <c r="R1512" i="4"/>
  <c r="V1456" i="4"/>
  <c r="Y1456" i="4" s="1"/>
  <c r="U1456" i="4"/>
  <c r="X1456" i="4" s="1"/>
  <c r="S1456" i="4"/>
  <c r="R1456" i="4"/>
  <c r="V1400" i="4"/>
  <c r="Y1400" i="4" s="1"/>
  <c r="U1400" i="4"/>
  <c r="X1400" i="4" s="1"/>
  <c r="S1400" i="4"/>
  <c r="R1400" i="4"/>
  <c r="V1344" i="4"/>
  <c r="Y1344" i="4" s="1"/>
  <c r="U1344" i="4"/>
  <c r="X1344" i="4" s="1"/>
  <c r="S1344" i="4"/>
  <c r="R1344" i="4"/>
  <c r="V1288" i="4"/>
  <c r="Y1288" i="4" s="1"/>
  <c r="U1288" i="4"/>
  <c r="X1288" i="4" s="1"/>
  <c r="S1288" i="4"/>
  <c r="R1288" i="4"/>
  <c r="V1232" i="4"/>
  <c r="Y1232" i="4" s="1"/>
  <c r="U1232" i="4"/>
  <c r="X1232" i="4" s="1"/>
  <c r="S1232" i="4"/>
  <c r="R1232" i="4"/>
  <c r="V1176" i="4"/>
  <c r="Y1176" i="4" s="1"/>
  <c r="U1176" i="4"/>
  <c r="X1176" i="4" s="1"/>
  <c r="S1176" i="4"/>
  <c r="R1176" i="4"/>
  <c r="V1120" i="4"/>
  <c r="Y1120" i="4" s="1"/>
  <c r="U1120" i="4"/>
  <c r="X1120" i="4" s="1"/>
  <c r="S1120" i="4"/>
  <c r="R1120" i="4"/>
  <c r="V2184" i="4"/>
  <c r="Y2184" i="4" s="1"/>
  <c r="U2184" i="4"/>
  <c r="X2184" i="4" s="1"/>
  <c r="S2184" i="4"/>
  <c r="R2184" i="4"/>
  <c r="V896" i="4"/>
  <c r="Y896" i="4" s="1"/>
  <c r="U896" i="4"/>
  <c r="X896" i="4" s="1"/>
  <c r="S896" i="4"/>
  <c r="R896" i="4"/>
  <c r="V840" i="4"/>
  <c r="Y840" i="4" s="1"/>
  <c r="U840" i="4"/>
  <c r="X840" i="4" s="1"/>
  <c r="S840" i="4"/>
  <c r="R840" i="4"/>
  <c r="V784" i="4"/>
  <c r="Y784" i="4" s="1"/>
  <c r="U784" i="4"/>
  <c r="X784" i="4" s="1"/>
  <c r="S784" i="4"/>
  <c r="R784" i="4"/>
  <c r="V728" i="4"/>
  <c r="Y728" i="4" s="1"/>
  <c r="U728" i="4"/>
  <c r="X728" i="4" s="1"/>
  <c r="S728" i="4"/>
  <c r="R728" i="4"/>
  <c r="V674" i="4"/>
  <c r="U674" i="4"/>
  <c r="V672" i="4"/>
  <c r="Y672" i="4" s="1"/>
  <c r="U672" i="4"/>
  <c r="X672" i="4" s="1"/>
  <c r="S672" i="4"/>
  <c r="R672" i="4"/>
  <c r="V616" i="4"/>
  <c r="Y616" i="4" s="1"/>
  <c r="U616" i="4"/>
  <c r="X616" i="4" s="1"/>
  <c r="S616" i="4"/>
  <c r="R616" i="4"/>
  <c r="V504" i="4"/>
  <c r="Y504" i="4" s="1"/>
  <c r="U504" i="4"/>
  <c r="X504" i="4" s="1"/>
  <c r="S504" i="4"/>
  <c r="R504" i="4"/>
  <c r="V448" i="4"/>
  <c r="Y448" i="4" s="1"/>
  <c r="U448" i="4"/>
  <c r="X448" i="4" s="1"/>
  <c r="S448" i="4"/>
  <c r="R448" i="4"/>
  <c r="V2128" i="4"/>
  <c r="Y2128" i="4" s="1"/>
  <c r="U2128" i="4"/>
  <c r="X2128" i="4" s="1"/>
  <c r="S2128" i="4"/>
  <c r="R2128" i="4"/>
  <c r="V392" i="4"/>
  <c r="Y392" i="4" s="1"/>
  <c r="U392" i="4"/>
  <c r="X392" i="4" s="1"/>
  <c r="S392" i="4"/>
  <c r="R392" i="4"/>
  <c r="V336" i="4"/>
  <c r="Y336" i="4" s="1"/>
  <c r="U336" i="4"/>
  <c r="X336" i="4" s="1"/>
  <c r="S336" i="4"/>
  <c r="R336" i="4"/>
  <c r="V2072" i="4"/>
  <c r="Y2072" i="4" s="1"/>
  <c r="U2072" i="4"/>
  <c r="X2072" i="4" s="1"/>
  <c r="S2072" i="4"/>
  <c r="R2072" i="4"/>
  <c r="D118" i="6" s="1"/>
  <c r="V280" i="4"/>
  <c r="Y280" i="4" s="1"/>
  <c r="U280" i="4"/>
  <c r="X280" i="4" s="1"/>
  <c r="S280" i="4"/>
  <c r="R280" i="4"/>
  <c r="V224" i="4"/>
  <c r="Y224" i="4" s="1"/>
  <c r="U224" i="4"/>
  <c r="X224" i="4" s="1"/>
  <c r="S224" i="4"/>
  <c r="R224" i="4"/>
  <c r="V168" i="4"/>
  <c r="Y168" i="4" s="1"/>
  <c r="U168" i="4"/>
  <c r="X168" i="4" s="1"/>
  <c r="S168" i="4"/>
  <c r="R168" i="4"/>
  <c r="V112" i="4"/>
  <c r="Y112" i="4" s="1"/>
  <c r="U112" i="4"/>
  <c r="X112" i="4" s="1"/>
  <c r="S112" i="4"/>
  <c r="R112" i="4"/>
  <c r="V56" i="4"/>
  <c r="Y56" i="4" s="1"/>
  <c r="U56" i="4"/>
  <c r="X56" i="4" s="1"/>
  <c r="S56" i="4"/>
  <c r="R56" i="4"/>
  <c r="V2576" i="18"/>
  <c r="Y2576" i="18" s="1"/>
  <c r="U2576" i="18"/>
  <c r="X2576" i="18" s="1"/>
  <c r="S2576" i="18"/>
  <c r="E130" i="19" s="1"/>
  <c r="R2576" i="18"/>
  <c r="D130" i="19" s="1"/>
  <c r="V2520" i="18"/>
  <c r="E183" i="19" s="1"/>
  <c r="E238" i="19" s="1"/>
  <c r="U2520" i="18"/>
  <c r="X2520" i="18" s="1"/>
  <c r="S2520" i="18"/>
  <c r="E129" i="19" s="1"/>
  <c r="R2520" i="18"/>
  <c r="D75" i="19" s="1"/>
  <c r="V2464" i="18"/>
  <c r="Y2464" i="18" s="1"/>
  <c r="U2464" i="18"/>
  <c r="X2464" i="18" s="1"/>
  <c r="S2464" i="18"/>
  <c r="E128" i="19" s="1"/>
  <c r="R2464" i="18"/>
  <c r="D128" i="19" s="1"/>
  <c r="V2408" i="18"/>
  <c r="Y2408" i="18" s="1"/>
  <c r="U2408" i="18"/>
  <c r="D181" i="19" s="1"/>
  <c r="S2408" i="18"/>
  <c r="E73" i="19" s="1"/>
  <c r="J73" i="19" s="1"/>
  <c r="R2408" i="18"/>
  <c r="D73" i="19" s="1"/>
  <c r="V2352" i="18"/>
  <c r="Y2352" i="18" s="1"/>
  <c r="U2352" i="18"/>
  <c r="X2352" i="18" s="1"/>
  <c r="S2352" i="18"/>
  <c r="E126" i="19" s="1"/>
  <c r="R2352" i="18"/>
  <c r="D126" i="19" s="1"/>
  <c r="V2296" i="18"/>
  <c r="Y2296" i="18" s="1"/>
  <c r="U2296" i="18"/>
  <c r="D179" i="19" s="1"/>
  <c r="J179" i="19" s="1"/>
  <c r="J235" i="19" s="1"/>
  <c r="S2296" i="18"/>
  <c r="E125" i="19" s="1"/>
  <c r="R2296" i="18"/>
  <c r="D125" i="19" s="1"/>
  <c r="V2240" i="18"/>
  <c r="Y2240" i="18" s="1"/>
  <c r="U2240" i="18"/>
  <c r="X2240" i="18" s="1"/>
  <c r="S2240" i="18"/>
  <c r="E124" i="19" s="1"/>
  <c r="R2240" i="18"/>
  <c r="D124" i="19" s="1"/>
  <c r="E122" i="19"/>
  <c r="D122" i="19"/>
  <c r="E120" i="19"/>
  <c r="D120" i="19"/>
  <c r="V2016" i="18"/>
  <c r="Y2016" i="18" s="1"/>
  <c r="U2016" i="18"/>
  <c r="S2016" i="18"/>
  <c r="R2016" i="18"/>
  <c r="V1960" i="18"/>
  <c r="Y1960" i="18" s="1"/>
  <c r="U1960" i="18"/>
  <c r="X1960" i="18" s="1"/>
  <c r="S1960" i="18"/>
  <c r="R1960" i="18"/>
  <c r="V1904" i="18"/>
  <c r="Y1904" i="18" s="1"/>
  <c r="U1904" i="18"/>
  <c r="D171" i="19" s="1"/>
  <c r="S1904" i="18"/>
  <c r="E117" i="19" s="1"/>
  <c r="R1904" i="18"/>
  <c r="D117" i="19" s="1"/>
  <c r="V1848" i="18"/>
  <c r="Y1848" i="18" s="1"/>
  <c r="U1848" i="18"/>
  <c r="X1848" i="18" s="1"/>
  <c r="S1848" i="18"/>
  <c r="R1848" i="18"/>
  <c r="V1792" i="18"/>
  <c r="Y1792" i="18" s="1"/>
  <c r="U1792" i="18"/>
  <c r="S1792" i="18"/>
  <c r="R1792" i="18"/>
  <c r="V1736" i="18"/>
  <c r="Y1736" i="18" s="1"/>
  <c r="U1736" i="18"/>
  <c r="X1736" i="18" s="1"/>
  <c r="S1736" i="18"/>
  <c r="E114" i="19" s="1"/>
  <c r="R1736" i="18"/>
  <c r="D114" i="19" s="1"/>
  <c r="V1680" i="18"/>
  <c r="Y1680" i="18" s="1"/>
  <c r="U1680" i="18"/>
  <c r="X1680" i="18" s="1"/>
  <c r="S1680" i="18"/>
  <c r="R1680" i="18"/>
  <c r="V1624" i="18"/>
  <c r="Y1624" i="18" s="1"/>
  <c r="U1624" i="18"/>
  <c r="X1624" i="18" s="1"/>
  <c r="S1624" i="18"/>
  <c r="R1624" i="18"/>
  <c r="V1568" i="18"/>
  <c r="Y1568" i="18" s="1"/>
  <c r="U1568" i="18"/>
  <c r="X1568" i="18" s="1"/>
  <c r="S1568" i="18"/>
  <c r="R1568" i="18"/>
  <c r="V1512" i="18"/>
  <c r="Y1512" i="18" s="1"/>
  <c r="U1512" i="18"/>
  <c r="X1512" i="18" s="1"/>
  <c r="S1512" i="18"/>
  <c r="R1512" i="18"/>
  <c r="V1456" i="18"/>
  <c r="Y1456" i="18" s="1"/>
  <c r="U1456" i="18"/>
  <c r="X1456" i="18" s="1"/>
  <c r="S1456" i="18"/>
  <c r="R1456" i="18"/>
  <c r="V1400" i="18"/>
  <c r="Y1400" i="18" s="1"/>
  <c r="U1400" i="18"/>
  <c r="X1400" i="18" s="1"/>
  <c r="S1400" i="18"/>
  <c r="R1400" i="18"/>
  <c r="V1344" i="18"/>
  <c r="Y1344" i="18" s="1"/>
  <c r="U1344" i="18"/>
  <c r="X1344" i="18" s="1"/>
  <c r="S1344" i="18"/>
  <c r="R1344" i="18"/>
  <c r="V1288" i="18"/>
  <c r="Y1288" i="18" s="1"/>
  <c r="U1288" i="18"/>
  <c r="X1288" i="18" s="1"/>
  <c r="S1288" i="18"/>
  <c r="R1288" i="18"/>
  <c r="V1232" i="18"/>
  <c r="Y1232" i="18" s="1"/>
  <c r="U1232" i="18"/>
  <c r="X1232" i="18" s="1"/>
  <c r="S1232" i="18"/>
  <c r="R1232" i="18"/>
  <c r="V1176" i="18"/>
  <c r="Y1176" i="18" s="1"/>
  <c r="U1176" i="18"/>
  <c r="X1176" i="18" s="1"/>
  <c r="S1176" i="18"/>
  <c r="R1176" i="18"/>
  <c r="V1120" i="18"/>
  <c r="Y1120" i="18" s="1"/>
  <c r="U1120" i="18"/>
  <c r="X1120" i="18" s="1"/>
  <c r="S1120" i="18"/>
  <c r="R1120" i="18"/>
  <c r="V2184" i="18"/>
  <c r="Y2184" i="18" s="1"/>
  <c r="U2184" i="18"/>
  <c r="X2184" i="18" s="1"/>
  <c r="S2184" i="18"/>
  <c r="E123" i="19" s="1"/>
  <c r="R2184" i="18"/>
  <c r="D69" i="19" s="1"/>
  <c r="V896" i="18"/>
  <c r="Y896" i="18" s="1"/>
  <c r="U896" i="18"/>
  <c r="X896" i="18" s="1"/>
  <c r="S896" i="18"/>
  <c r="R896" i="18"/>
  <c r="V840" i="18"/>
  <c r="Y840" i="18" s="1"/>
  <c r="U840" i="18"/>
  <c r="X840" i="18" s="1"/>
  <c r="S840" i="18"/>
  <c r="R840" i="18"/>
  <c r="V784" i="18"/>
  <c r="Y784" i="18" s="1"/>
  <c r="U784" i="18"/>
  <c r="X784" i="18" s="1"/>
  <c r="S784" i="18"/>
  <c r="R784" i="18"/>
  <c r="V728" i="18"/>
  <c r="Y728" i="18" s="1"/>
  <c r="U728" i="18"/>
  <c r="X728" i="18" s="1"/>
  <c r="S728" i="18"/>
  <c r="R728" i="18"/>
  <c r="V674" i="18"/>
  <c r="U674" i="18"/>
  <c r="V672" i="18"/>
  <c r="Y672" i="18" s="1"/>
  <c r="U672" i="18"/>
  <c r="X672" i="18" s="1"/>
  <c r="S672" i="18"/>
  <c r="R672" i="18"/>
  <c r="V616" i="18"/>
  <c r="Y616" i="18" s="1"/>
  <c r="U616" i="18"/>
  <c r="X616" i="18" s="1"/>
  <c r="S616" i="18"/>
  <c r="R616" i="18"/>
  <c r="V504" i="18"/>
  <c r="Y504" i="18" s="1"/>
  <c r="U504" i="18"/>
  <c r="X504" i="18" s="1"/>
  <c r="S504" i="18"/>
  <c r="R504" i="18"/>
  <c r="V448" i="18"/>
  <c r="Y448" i="18" s="1"/>
  <c r="U448" i="18"/>
  <c r="X448" i="18" s="1"/>
  <c r="S448" i="18"/>
  <c r="R448" i="18"/>
  <c r="V2128" i="18"/>
  <c r="Y2128" i="18" s="1"/>
  <c r="U2128" i="18"/>
  <c r="X2128" i="18" s="1"/>
  <c r="S2128" i="18"/>
  <c r="E68" i="19" s="1"/>
  <c r="R2128" i="18"/>
  <c r="D68" i="19" s="1"/>
  <c r="V392" i="18"/>
  <c r="Y392" i="18" s="1"/>
  <c r="U392" i="18"/>
  <c r="X392" i="18" s="1"/>
  <c r="S392" i="18"/>
  <c r="R392" i="18"/>
  <c r="V336" i="18"/>
  <c r="Y336" i="18" s="1"/>
  <c r="U336" i="18"/>
  <c r="X336" i="18" s="1"/>
  <c r="S336" i="18"/>
  <c r="R336" i="18"/>
  <c r="V2072" i="18"/>
  <c r="Y2072" i="18" s="1"/>
  <c r="U2072" i="18"/>
  <c r="X2072" i="18" s="1"/>
  <c r="S2072" i="18"/>
  <c r="E121" i="19" s="1"/>
  <c r="R2072" i="18"/>
  <c r="D67" i="19" s="1"/>
  <c r="V280" i="18"/>
  <c r="Y280" i="18" s="1"/>
  <c r="U280" i="18"/>
  <c r="X280" i="18" s="1"/>
  <c r="S280" i="18"/>
  <c r="R280" i="18"/>
  <c r="V224" i="18"/>
  <c r="Y224" i="18" s="1"/>
  <c r="U224" i="18"/>
  <c r="X224" i="18" s="1"/>
  <c r="S224" i="18"/>
  <c r="R224" i="18"/>
  <c r="V168" i="18"/>
  <c r="Y168" i="18" s="1"/>
  <c r="U168" i="18"/>
  <c r="X168" i="18" s="1"/>
  <c r="S168" i="18"/>
  <c r="R168" i="18"/>
  <c r="V112" i="18"/>
  <c r="Y112" i="18" s="1"/>
  <c r="U112" i="18"/>
  <c r="X112" i="18" s="1"/>
  <c r="S112" i="18"/>
  <c r="R112" i="18"/>
  <c r="V56" i="18"/>
  <c r="Y56" i="18" s="1"/>
  <c r="U56" i="18"/>
  <c r="X56" i="18" s="1"/>
  <c r="S56" i="18"/>
  <c r="R56" i="18"/>
  <c r="V2408" i="21"/>
  <c r="Y2408" i="21" s="1"/>
  <c r="U2408" i="21"/>
  <c r="X2408" i="21" s="1"/>
  <c r="S2408" i="21"/>
  <c r="R2408" i="21"/>
  <c r="V2352" i="21"/>
  <c r="U2352" i="21"/>
  <c r="S2352" i="21"/>
  <c r="R2352" i="21"/>
  <c r="V2296" i="21"/>
  <c r="Y2296" i="21" s="1"/>
  <c r="U2296" i="21"/>
  <c r="X2296" i="21" s="1"/>
  <c r="S2296" i="21"/>
  <c r="R2296" i="21"/>
  <c r="V2184" i="21"/>
  <c r="U2184" i="21"/>
  <c r="S2184" i="21"/>
  <c r="R2184" i="21"/>
  <c r="V2128" i="21"/>
  <c r="Y2128" i="21" s="1"/>
  <c r="U2128" i="21"/>
  <c r="X2128" i="21" s="1"/>
  <c r="S2128" i="21"/>
  <c r="R2128" i="21"/>
  <c r="V2072" i="21"/>
  <c r="U2072" i="21"/>
  <c r="S2072" i="21"/>
  <c r="R2072" i="21"/>
  <c r="V2018" i="21"/>
  <c r="U2018" i="21"/>
  <c r="V2016" i="21"/>
  <c r="Y2016" i="21" s="1"/>
  <c r="U2016" i="21"/>
  <c r="X2016" i="21" s="1"/>
  <c r="S2016" i="21"/>
  <c r="R2016" i="21"/>
  <c r="V1960" i="21"/>
  <c r="U1960" i="21"/>
  <c r="S1960" i="21"/>
  <c r="R1960" i="21"/>
  <c r="V1904" i="21"/>
  <c r="Y1904" i="21" s="1"/>
  <c r="U1904" i="21"/>
  <c r="X1904" i="21" s="1"/>
  <c r="S1904" i="21"/>
  <c r="R1904" i="21"/>
  <c r="V1848" i="21"/>
  <c r="U1848" i="21"/>
  <c r="S1848" i="21"/>
  <c r="R1848" i="21"/>
  <c r="V1792" i="21"/>
  <c r="Y1792" i="21" s="1"/>
  <c r="U1792" i="21"/>
  <c r="X1792" i="21" s="1"/>
  <c r="S1792" i="21"/>
  <c r="R1792" i="21"/>
  <c r="V1736" i="21"/>
  <c r="U1736" i="21"/>
  <c r="X1736" i="21" s="1"/>
  <c r="S1736" i="21"/>
  <c r="R1736" i="21"/>
  <c r="V1680" i="21"/>
  <c r="Y1680" i="21" s="1"/>
  <c r="U1680" i="21"/>
  <c r="X1680" i="21" s="1"/>
  <c r="S1680" i="21"/>
  <c r="R1680" i="21"/>
  <c r="V1624" i="21"/>
  <c r="Y1624" i="21" s="1"/>
  <c r="U1624" i="21"/>
  <c r="X1624" i="21" s="1"/>
  <c r="S1624" i="21"/>
  <c r="R1624" i="21"/>
  <c r="V1568" i="21"/>
  <c r="Y1568" i="21" s="1"/>
  <c r="U1568" i="21"/>
  <c r="X1568" i="21" s="1"/>
  <c r="S1568" i="21"/>
  <c r="R1568" i="21"/>
  <c r="V1512" i="21"/>
  <c r="Y1512" i="21" s="1"/>
  <c r="U1512" i="21"/>
  <c r="X1512" i="21" s="1"/>
  <c r="S1512" i="21"/>
  <c r="R1512" i="21"/>
  <c r="V1456" i="21"/>
  <c r="Y1456" i="21" s="1"/>
  <c r="U1456" i="21"/>
  <c r="X1456" i="21" s="1"/>
  <c r="S1456" i="21"/>
  <c r="R1456" i="21"/>
  <c r="V1400" i="21"/>
  <c r="Y1400" i="21" s="1"/>
  <c r="U1400" i="21"/>
  <c r="X1400" i="21" s="1"/>
  <c r="S1400" i="21"/>
  <c r="R1400" i="21"/>
  <c r="V1344" i="21"/>
  <c r="Y1344" i="21" s="1"/>
  <c r="U1344" i="21"/>
  <c r="X1344" i="21" s="1"/>
  <c r="S1344" i="21"/>
  <c r="R1344" i="21"/>
  <c r="V1288" i="21"/>
  <c r="Y1288" i="21" s="1"/>
  <c r="U1288" i="21"/>
  <c r="X1288" i="21" s="1"/>
  <c r="S1288" i="21"/>
  <c r="R1288" i="21"/>
  <c r="V1232" i="21"/>
  <c r="Y1232" i="21" s="1"/>
  <c r="U1232" i="21"/>
  <c r="X1232" i="21" s="1"/>
  <c r="S1232" i="21"/>
  <c r="R1232" i="21"/>
  <c r="V1176" i="21"/>
  <c r="Y1176" i="21" s="1"/>
  <c r="U1176" i="21"/>
  <c r="X1176" i="21" s="1"/>
  <c r="S1176" i="21"/>
  <c r="R1176" i="21"/>
  <c r="V1120" i="21"/>
  <c r="Y1120" i="21" s="1"/>
  <c r="U1120" i="21"/>
  <c r="X1120" i="21" s="1"/>
  <c r="S1120" i="21"/>
  <c r="R1120" i="21"/>
  <c r="V896" i="21"/>
  <c r="Y896" i="21" s="1"/>
  <c r="U896" i="21"/>
  <c r="X896" i="21" s="1"/>
  <c r="S896" i="21"/>
  <c r="R896" i="21"/>
  <c r="V840" i="21"/>
  <c r="Y840" i="21" s="1"/>
  <c r="U840" i="21"/>
  <c r="X840" i="21" s="1"/>
  <c r="S840" i="21"/>
  <c r="R840" i="21"/>
  <c r="V784" i="21"/>
  <c r="Y784" i="21" s="1"/>
  <c r="U784" i="21"/>
  <c r="X784" i="21" s="1"/>
  <c r="S784" i="21"/>
  <c r="R784" i="21"/>
  <c r="V728" i="21"/>
  <c r="Y728" i="21" s="1"/>
  <c r="U728" i="21"/>
  <c r="X728" i="21" s="1"/>
  <c r="S728" i="21"/>
  <c r="R728" i="21"/>
  <c r="V674" i="21"/>
  <c r="U674" i="21"/>
  <c r="V672" i="21"/>
  <c r="Y672" i="21" s="1"/>
  <c r="U672" i="21"/>
  <c r="X672" i="21" s="1"/>
  <c r="S672" i="21"/>
  <c r="R672" i="21"/>
  <c r="V616" i="21"/>
  <c r="Y616" i="21" s="1"/>
  <c r="U616" i="21"/>
  <c r="X616" i="21" s="1"/>
  <c r="S616" i="21"/>
  <c r="R616" i="21"/>
  <c r="V504" i="21"/>
  <c r="Y504" i="21" s="1"/>
  <c r="U504" i="21"/>
  <c r="X504" i="21" s="1"/>
  <c r="S504" i="21"/>
  <c r="R504" i="21"/>
  <c r="V448" i="21"/>
  <c r="Y448" i="21" s="1"/>
  <c r="U448" i="21"/>
  <c r="X448" i="21" s="1"/>
  <c r="S448" i="21"/>
  <c r="R448" i="21"/>
  <c r="V392" i="21"/>
  <c r="Y392" i="21" s="1"/>
  <c r="U392" i="21"/>
  <c r="X392" i="21" s="1"/>
  <c r="S392" i="21"/>
  <c r="R392" i="21"/>
  <c r="V336" i="21"/>
  <c r="Y336" i="21" s="1"/>
  <c r="U336" i="21"/>
  <c r="X336" i="21" s="1"/>
  <c r="S336" i="21"/>
  <c r="R336" i="21"/>
  <c r="V280" i="21"/>
  <c r="Y280" i="21" s="1"/>
  <c r="U280" i="21"/>
  <c r="X280" i="21" s="1"/>
  <c r="S280" i="21"/>
  <c r="R280" i="21"/>
  <c r="V224" i="21"/>
  <c r="Y224" i="21" s="1"/>
  <c r="U224" i="21"/>
  <c r="X224" i="21" s="1"/>
  <c r="S224" i="21"/>
  <c r="R224" i="21"/>
  <c r="V168" i="21"/>
  <c r="Y168" i="21" s="1"/>
  <c r="U168" i="21"/>
  <c r="X168" i="21" s="1"/>
  <c r="S168" i="21"/>
  <c r="R168" i="21"/>
  <c r="V112" i="21"/>
  <c r="Y112" i="21" s="1"/>
  <c r="U112" i="21"/>
  <c r="X112" i="21" s="1"/>
  <c r="S112" i="21"/>
  <c r="R112" i="21"/>
  <c r="V56" i="21"/>
  <c r="Y56" i="21" s="1"/>
  <c r="U56" i="21"/>
  <c r="X56" i="21" s="1"/>
  <c r="S56" i="21"/>
  <c r="R56" i="21"/>
  <c r="V2352" i="26"/>
  <c r="Y2352" i="26" s="1"/>
  <c r="U2352" i="26"/>
  <c r="X2352" i="26" s="1"/>
  <c r="S2352" i="26"/>
  <c r="E76" i="27" s="1"/>
  <c r="R2352" i="26"/>
  <c r="D76" i="27" s="1"/>
  <c r="V2296" i="26"/>
  <c r="U2296" i="26"/>
  <c r="S2296" i="26"/>
  <c r="R2296" i="26"/>
  <c r="V2240" i="26"/>
  <c r="Y2240" i="26" s="1"/>
  <c r="U2240" i="26"/>
  <c r="X2240" i="26" s="1"/>
  <c r="S2240" i="26"/>
  <c r="R2240" i="26"/>
  <c r="D127" i="27"/>
  <c r="V2016" i="26"/>
  <c r="Y2016" i="26" s="1"/>
  <c r="U2016" i="26"/>
  <c r="X2016" i="26" s="1"/>
  <c r="S2016" i="26"/>
  <c r="E122" i="27" s="1"/>
  <c r="R2016" i="26"/>
  <c r="D70" i="27" s="1"/>
  <c r="V1960" i="26"/>
  <c r="Y1960" i="26" s="1"/>
  <c r="U1960" i="26"/>
  <c r="S1960" i="26"/>
  <c r="R1960" i="26"/>
  <c r="V1904" i="26"/>
  <c r="Y1904" i="26" s="1"/>
  <c r="U1904" i="26"/>
  <c r="X1904" i="26" s="1"/>
  <c r="S1904" i="26"/>
  <c r="R1904" i="26"/>
  <c r="V1848" i="26"/>
  <c r="Y1848" i="26" s="1"/>
  <c r="U1848" i="26"/>
  <c r="X1848" i="26" s="1"/>
  <c r="S1848" i="26"/>
  <c r="E65" i="27" s="1"/>
  <c r="R1848" i="26"/>
  <c r="V1794" i="26"/>
  <c r="U1794" i="26"/>
  <c r="V1792" i="26"/>
  <c r="Y1792" i="26" s="1"/>
  <c r="U1792" i="26"/>
  <c r="X1792" i="26" s="1"/>
  <c r="S1792" i="26"/>
  <c r="R1792" i="26"/>
  <c r="V1736" i="26"/>
  <c r="U1736" i="26"/>
  <c r="S1736" i="26"/>
  <c r="E61" i="27" s="1"/>
  <c r="R1736" i="26"/>
  <c r="V1680" i="26"/>
  <c r="Y1680" i="26" s="1"/>
  <c r="U1680" i="26"/>
  <c r="X1680" i="26" s="1"/>
  <c r="S1680" i="26"/>
  <c r="R1680" i="26"/>
  <c r="V1624" i="26"/>
  <c r="U1624" i="26"/>
  <c r="S1624" i="26"/>
  <c r="R1624" i="26"/>
  <c r="D59" i="27" s="1"/>
  <c r="V1568" i="26"/>
  <c r="Y1568" i="26" s="1"/>
  <c r="U1568" i="26"/>
  <c r="X1568" i="26" s="1"/>
  <c r="S1568" i="26"/>
  <c r="R1568" i="26"/>
  <c r="D58" i="27" s="1"/>
  <c r="V1512" i="26"/>
  <c r="U1512" i="26"/>
  <c r="D169" i="27" s="1"/>
  <c r="J169" i="27" s="1"/>
  <c r="J224" i="27" s="1"/>
  <c r="J137" i="9" s="1"/>
  <c r="S1512" i="26"/>
  <c r="R1512" i="26"/>
  <c r="V1456" i="26"/>
  <c r="Y1456" i="26" s="1"/>
  <c r="U1456" i="26"/>
  <c r="X1456" i="26" s="1"/>
  <c r="S1456" i="26"/>
  <c r="E56" i="27" s="1"/>
  <c r="R1456" i="26"/>
  <c r="D56" i="27" s="1"/>
  <c r="V1400" i="26"/>
  <c r="Y1400" i="26" s="1"/>
  <c r="U1400" i="26"/>
  <c r="X1400" i="26" s="1"/>
  <c r="S1400" i="26"/>
  <c r="E55" i="27" s="1"/>
  <c r="R1400" i="26"/>
  <c r="D55" i="27" s="1"/>
  <c r="V1344" i="26"/>
  <c r="Y1344" i="26" s="1"/>
  <c r="U1344" i="26"/>
  <c r="X1344" i="26" s="1"/>
  <c r="S1344" i="26"/>
  <c r="R1344" i="26"/>
  <c r="V1288" i="26"/>
  <c r="Y1288" i="26" s="1"/>
  <c r="U1288" i="26"/>
  <c r="X1288" i="26" s="1"/>
  <c r="S1288" i="26"/>
  <c r="R1288" i="26"/>
  <c r="C223" i="27"/>
  <c r="C224" i="27"/>
  <c r="C225" i="27"/>
  <c r="C226" i="27"/>
  <c r="C227" i="27"/>
  <c r="C228" i="27"/>
  <c r="C229" i="27"/>
  <c r="C230" i="27"/>
  <c r="C231" i="27"/>
  <c r="C232" i="27"/>
  <c r="C233" i="27"/>
  <c r="C234" i="27"/>
  <c r="C235" i="27"/>
  <c r="C236" i="27"/>
  <c r="C237" i="27"/>
  <c r="C238" i="27"/>
  <c r="C239" i="27"/>
  <c r="C240" i="27"/>
  <c r="C241" i="27"/>
  <c r="C242" i="27"/>
  <c r="C243" i="27"/>
  <c r="C168" i="27"/>
  <c r="F168" i="27"/>
  <c r="F223" i="27" s="1"/>
  <c r="G168" i="27"/>
  <c r="G223" i="27" s="1"/>
  <c r="H168" i="27"/>
  <c r="H223" i="27" s="1"/>
  <c r="C169" i="27"/>
  <c r="F169" i="27"/>
  <c r="F224" i="27" s="1"/>
  <c r="G169" i="27"/>
  <c r="G224" i="27" s="1"/>
  <c r="H169" i="27"/>
  <c r="H224" i="27" s="1"/>
  <c r="C170" i="27"/>
  <c r="F170" i="27"/>
  <c r="F225" i="27" s="1"/>
  <c r="G170" i="27"/>
  <c r="G225" i="27" s="1"/>
  <c r="H170" i="27"/>
  <c r="H225" i="27" s="1"/>
  <c r="C171" i="27"/>
  <c r="F171" i="27"/>
  <c r="F226" i="27" s="1"/>
  <c r="G171" i="27"/>
  <c r="G226" i="27" s="1"/>
  <c r="H171" i="27"/>
  <c r="H226" i="27" s="1"/>
  <c r="C172" i="27"/>
  <c r="D172" i="27"/>
  <c r="D227" i="27" s="1"/>
  <c r="F172" i="27"/>
  <c r="F227" i="27" s="1"/>
  <c r="G172" i="27"/>
  <c r="G227" i="27" s="1"/>
  <c r="H172" i="27"/>
  <c r="H227" i="27" s="1"/>
  <c r="C173" i="27"/>
  <c r="F173" i="27"/>
  <c r="F228" i="27" s="1"/>
  <c r="G173" i="27"/>
  <c r="G228" i="27" s="1"/>
  <c r="H173" i="27"/>
  <c r="H228" i="27" s="1"/>
  <c r="C174" i="27"/>
  <c r="F174" i="27"/>
  <c r="F229" i="27" s="1"/>
  <c r="G174" i="27"/>
  <c r="G229" i="27" s="1"/>
  <c r="H174" i="27"/>
  <c r="H229" i="27" s="1"/>
  <c r="C175" i="27"/>
  <c r="F175" i="27"/>
  <c r="F230" i="27" s="1"/>
  <c r="G175" i="27"/>
  <c r="G230" i="27" s="1"/>
  <c r="H175" i="27"/>
  <c r="H230" i="27" s="1"/>
  <c r="C176" i="27"/>
  <c r="F176" i="27"/>
  <c r="F231" i="27" s="1"/>
  <c r="G176" i="27"/>
  <c r="G231" i="27" s="1"/>
  <c r="H176" i="27"/>
  <c r="H231" i="27" s="1"/>
  <c r="C177" i="27"/>
  <c r="F177" i="27"/>
  <c r="F232" i="27" s="1"/>
  <c r="G177" i="27"/>
  <c r="G232" i="27" s="1"/>
  <c r="H177" i="27"/>
  <c r="H232" i="27" s="1"/>
  <c r="C178" i="27"/>
  <c r="F178" i="27"/>
  <c r="F233" i="27" s="1"/>
  <c r="G178" i="27"/>
  <c r="G233" i="27" s="1"/>
  <c r="H178" i="27"/>
  <c r="H233" i="27" s="1"/>
  <c r="C179" i="27"/>
  <c r="F179" i="27"/>
  <c r="F234" i="27" s="1"/>
  <c r="G179" i="27"/>
  <c r="G234" i="27" s="1"/>
  <c r="H179" i="27"/>
  <c r="H234" i="27" s="1"/>
  <c r="C180" i="27"/>
  <c r="F180" i="27"/>
  <c r="F235" i="27" s="1"/>
  <c r="G180" i="27"/>
  <c r="G235" i="27" s="1"/>
  <c r="H180" i="27"/>
  <c r="H235" i="27" s="1"/>
  <c r="C181" i="27"/>
  <c r="F181" i="27"/>
  <c r="F236" i="27" s="1"/>
  <c r="G181" i="27"/>
  <c r="G236" i="27" s="1"/>
  <c r="H181" i="27"/>
  <c r="H236" i="27" s="1"/>
  <c r="C182" i="27"/>
  <c r="F182" i="27"/>
  <c r="F237" i="27" s="1"/>
  <c r="G182" i="27"/>
  <c r="G237" i="27" s="1"/>
  <c r="H182" i="27"/>
  <c r="H237" i="27" s="1"/>
  <c r="C183" i="27"/>
  <c r="F183" i="27"/>
  <c r="F238" i="27" s="1"/>
  <c r="G183" i="27"/>
  <c r="G238" i="27" s="1"/>
  <c r="H183" i="27"/>
  <c r="H238" i="27" s="1"/>
  <c r="C184" i="27"/>
  <c r="D184" i="27"/>
  <c r="D239" i="27" s="1"/>
  <c r="E184" i="27"/>
  <c r="E239" i="27" s="1"/>
  <c r="F184" i="27"/>
  <c r="F239" i="27" s="1"/>
  <c r="G184" i="27"/>
  <c r="G239" i="27" s="1"/>
  <c r="H184" i="27"/>
  <c r="H239" i="27" s="1"/>
  <c r="C185" i="27"/>
  <c r="D185" i="27"/>
  <c r="E185" i="27"/>
  <c r="E240" i="27" s="1"/>
  <c r="F185" i="27"/>
  <c r="F240" i="27" s="1"/>
  <c r="G185" i="27"/>
  <c r="G240" i="27" s="1"/>
  <c r="H185" i="27"/>
  <c r="H240" i="27" s="1"/>
  <c r="C186" i="27"/>
  <c r="D186" i="27"/>
  <c r="D241" i="27" s="1"/>
  <c r="E186" i="27"/>
  <c r="E241" i="27" s="1"/>
  <c r="F186" i="27"/>
  <c r="F241" i="27" s="1"/>
  <c r="G186" i="27"/>
  <c r="G241" i="27" s="1"/>
  <c r="H186" i="27"/>
  <c r="H241" i="27" s="1"/>
  <c r="C187" i="27"/>
  <c r="D187" i="27"/>
  <c r="E187" i="27"/>
  <c r="E242" i="27" s="1"/>
  <c r="F187" i="27"/>
  <c r="F242" i="27" s="1"/>
  <c r="G187" i="27"/>
  <c r="G242" i="27" s="1"/>
  <c r="H187" i="27"/>
  <c r="H242" i="27" s="1"/>
  <c r="C188" i="27"/>
  <c r="D188" i="27"/>
  <c r="D243" i="27" s="1"/>
  <c r="E188" i="27"/>
  <c r="E243" i="27" s="1"/>
  <c r="F188" i="27"/>
  <c r="F243" i="27" s="1"/>
  <c r="G188" i="27"/>
  <c r="G243" i="27" s="1"/>
  <c r="H188" i="27"/>
  <c r="H243" i="27" s="1"/>
  <c r="C114" i="27"/>
  <c r="F114" i="27"/>
  <c r="G114" i="27"/>
  <c r="H114" i="27"/>
  <c r="C115" i="27"/>
  <c r="F115" i="27"/>
  <c r="G115" i="27"/>
  <c r="H115" i="27"/>
  <c r="C116" i="27"/>
  <c r="F116" i="27"/>
  <c r="G116" i="27"/>
  <c r="H116" i="27"/>
  <c r="C117" i="27"/>
  <c r="F117" i="27"/>
  <c r="G117" i="27"/>
  <c r="H117" i="27"/>
  <c r="C118" i="27"/>
  <c r="F118" i="27"/>
  <c r="G118" i="27"/>
  <c r="H118" i="27"/>
  <c r="C119" i="27"/>
  <c r="F119" i="27"/>
  <c r="G119" i="27"/>
  <c r="H119" i="27"/>
  <c r="C120" i="27"/>
  <c r="F120" i="27"/>
  <c r="G120" i="27"/>
  <c r="H120" i="27"/>
  <c r="C121" i="27"/>
  <c r="F121" i="27"/>
  <c r="G121" i="27"/>
  <c r="H121" i="27"/>
  <c r="C122" i="27"/>
  <c r="F122" i="27"/>
  <c r="G122" i="27"/>
  <c r="H122" i="27"/>
  <c r="C123" i="27"/>
  <c r="F123" i="27"/>
  <c r="G123" i="27"/>
  <c r="H123" i="27"/>
  <c r="C124" i="27"/>
  <c r="F124" i="27"/>
  <c r="G124" i="27"/>
  <c r="H124" i="27"/>
  <c r="C125" i="27"/>
  <c r="F125" i="27"/>
  <c r="G125" i="27"/>
  <c r="H125" i="27"/>
  <c r="C126" i="27"/>
  <c r="F126" i="27"/>
  <c r="G126" i="27"/>
  <c r="H126" i="27"/>
  <c r="C127" i="27"/>
  <c r="F127" i="27"/>
  <c r="G127" i="27"/>
  <c r="H127" i="27"/>
  <c r="C128" i="27"/>
  <c r="F128" i="27"/>
  <c r="G128" i="27"/>
  <c r="H128" i="27"/>
  <c r="C129" i="27"/>
  <c r="F129" i="27"/>
  <c r="G129" i="27"/>
  <c r="H129" i="27"/>
  <c r="C130" i="27"/>
  <c r="D130" i="27"/>
  <c r="E130" i="27"/>
  <c r="F130" i="27"/>
  <c r="G130" i="27"/>
  <c r="H130" i="27"/>
  <c r="C131" i="27"/>
  <c r="D131" i="27"/>
  <c r="E131" i="27"/>
  <c r="F131" i="27"/>
  <c r="G131" i="27"/>
  <c r="H131" i="27"/>
  <c r="C132" i="27"/>
  <c r="D132" i="27"/>
  <c r="E132" i="27"/>
  <c r="F132" i="27"/>
  <c r="G132" i="27"/>
  <c r="H132" i="27"/>
  <c r="C133" i="27"/>
  <c r="D133" i="27"/>
  <c r="E133" i="27"/>
  <c r="F133" i="27"/>
  <c r="G133" i="27"/>
  <c r="H133" i="27"/>
  <c r="C134" i="27"/>
  <c r="D134" i="27"/>
  <c r="E134" i="27"/>
  <c r="F134" i="27"/>
  <c r="G134" i="27"/>
  <c r="H134" i="27"/>
  <c r="C60" i="27"/>
  <c r="F60" i="27"/>
  <c r="G60" i="27"/>
  <c r="H60" i="27"/>
  <c r="C61" i="27"/>
  <c r="F61" i="27"/>
  <c r="G61" i="27"/>
  <c r="H61" i="27"/>
  <c r="C62" i="27"/>
  <c r="F62" i="27"/>
  <c r="G62" i="27"/>
  <c r="H62" i="27"/>
  <c r="C63" i="27"/>
  <c r="F63" i="27"/>
  <c r="G63" i="27"/>
  <c r="H63" i="27"/>
  <c r="C64" i="27"/>
  <c r="F64" i="27"/>
  <c r="G64" i="27"/>
  <c r="H64" i="27"/>
  <c r="C65" i="27"/>
  <c r="F65" i="27"/>
  <c r="G65" i="27"/>
  <c r="H65" i="27"/>
  <c r="C66" i="27"/>
  <c r="F66" i="27"/>
  <c r="G66" i="27"/>
  <c r="H66" i="27"/>
  <c r="C67" i="27"/>
  <c r="F67" i="27"/>
  <c r="G67" i="27"/>
  <c r="H67" i="27"/>
  <c r="C68" i="27"/>
  <c r="F68" i="27"/>
  <c r="G68" i="27"/>
  <c r="H68" i="27"/>
  <c r="C69" i="27"/>
  <c r="F69" i="27"/>
  <c r="G69" i="27"/>
  <c r="H69" i="27"/>
  <c r="C70" i="27"/>
  <c r="F70" i="27"/>
  <c r="G70" i="27"/>
  <c r="H70" i="27"/>
  <c r="C71" i="27"/>
  <c r="F71" i="27"/>
  <c r="G71" i="27"/>
  <c r="H71" i="27"/>
  <c r="C72" i="27"/>
  <c r="F72" i="27"/>
  <c r="G72" i="27"/>
  <c r="H72" i="27"/>
  <c r="C73" i="27"/>
  <c r="F73" i="27"/>
  <c r="G73" i="27"/>
  <c r="H73" i="27"/>
  <c r="C74" i="27"/>
  <c r="F74" i="27"/>
  <c r="G74" i="27"/>
  <c r="H74" i="27"/>
  <c r="C75" i="27"/>
  <c r="F75" i="27"/>
  <c r="G75" i="27"/>
  <c r="H75" i="27"/>
  <c r="C76" i="27"/>
  <c r="F76" i="27"/>
  <c r="G76" i="27"/>
  <c r="H76" i="27"/>
  <c r="C77" i="27"/>
  <c r="D77" i="27"/>
  <c r="E77" i="27"/>
  <c r="F77" i="27"/>
  <c r="G77" i="27"/>
  <c r="H77" i="27"/>
  <c r="C78" i="27"/>
  <c r="D78" i="27"/>
  <c r="E78" i="27"/>
  <c r="F78" i="27"/>
  <c r="G78" i="27"/>
  <c r="H78" i="27"/>
  <c r="C79" i="27"/>
  <c r="D79" i="27"/>
  <c r="E79" i="27"/>
  <c r="F79" i="27"/>
  <c r="G79" i="27"/>
  <c r="H79" i="27"/>
  <c r="C80" i="27"/>
  <c r="D80" i="27"/>
  <c r="E80" i="27"/>
  <c r="F80" i="27"/>
  <c r="G80" i="27"/>
  <c r="H80" i="27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168" i="23"/>
  <c r="E168" i="23"/>
  <c r="E223" i="23" s="1"/>
  <c r="F168" i="23"/>
  <c r="F223" i="23" s="1"/>
  <c r="G168" i="23"/>
  <c r="G223" i="23" s="1"/>
  <c r="H168" i="23"/>
  <c r="H223" i="23" s="1"/>
  <c r="C169" i="23"/>
  <c r="F169" i="23"/>
  <c r="F224" i="23" s="1"/>
  <c r="G169" i="23"/>
  <c r="G224" i="23" s="1"/>
  <c r="H169" i="23"/>
  <c r="H224" i="23" s="1"/>
  <c r="C170" i="23"/>
  <c r="F170" i="23"/>
  <c r="F225" i="23" s="1"/>
  <c r="G170" i="23"/>
  <c r="G225" i="23" s="1"/>
  <c r="H170" i="23"/>
  <c r="H225" i="23" s="1"/>
  <c r="C171" i="23"/>
  <c r="F171" i="23"/>
  <c r="F226" i="23" s="1"/>
  <c r="G171" i="23"/>
  <c r="G226" i="23" s="1"/>
  <c r="H171" i="23"/>
  <c r="H226" i="23" s="1"/>
  <c r="C172" i="23"/>
  <c r="F172" i="23"/>
  <c r="F227" i="23" s="1"/>
  <c r="G172" i="23"/>
  <c r="G227" i="23" s="1"/>
  <c r="H172" i="23"/>
  <c r="H227" i="23" s="1"/>
  <c r="C173" i="23"/>
  <c r="F173" i="23"/>
  <c r="F228" i="23" s="1"/>
  <c r="G173" i="23"/>
  <c r="G228" i="23" s="1"/>
  <c r="H173" i="23"/>
  <c r="H228" i="23" s="1"/>
  <c r="C174" i="23"/>
  <c r="F174" i="23"/>
  <c r="F229" i="23" s="1"/>
  <c r="G174" i="23"/>
  <c r="G229" i="23" s="1"/>
  <c r="H174" i="23"/>
  <c r="H229" i="23" s="1"/>
  <c r="C175" i="23"/>
  <c r="F175" i="23"/>
  <c r="F230" i="23" s="1"/>
  <c r="G175" i="23"/>
  <c r="G230" i="23" s="1"/>
  <c r="H175" i="23"/>
  <c r="H230" i="23" s="1"/>
  <c r="C176" i="23"/>
  <c r="F176" i="23"/>
  <c r="F231" i="23" s="1"/>
  <c r="G176" i="23"/>
  <c r="G231" i="23" s="1"/>
  <c r="H176" i="23"/>
  <c r="H231" i="23" s="1"/>
  <c r="C177" i="23"/>
  <c r="F177" i="23"/>
  <c r="F232" i="23" s="1"/>
  <c r="G177" i="23"/>
  <c r="G232" i="23" s="1"/>
  <c r="H177" i="23"/>
  <c r="H232" i="23" s="1"/>
  <c r="C178" i="23"/>
  <c r="F178" i="23"/>
  <c r="F233" i="23" s="1"/>
  <c r="G178" i="23"/>
  <c r="G233" i="23" s="1"/>
  <c r="H178" i="23"/>
  <c r="H233" i="23" s="1"/>
  <c r="C179" i="23"/>
  <c r="F179" i="23"/>
  <c r="F234" i="23" s="1"/>
  <c r="G179" i="23"/>
  <c r="G234" i="23" s="1"/>
  <c r="H179" i="23"/>
  <c r="H234" i="23" s="1"/>
  <c r="C180" i="23"/>
  <c r="F180" i="23"/>
  <c r="F235" i="23" s="1"/>
  <c r="G180" i="23"/>
  <c r="G235" i="23" s="1"/>
  <c r="H180" i="23"/>
  <c r="H235" i="23" s="1"/>
  <c r="C181" i="23"/>
  <c r="F181" i="23"/>
  <c r="F236" i="23" s="1"/>
  <c r="G181" i="23"/>
  <c r="G236" i="23" s="1"/>
  <c r="H181" i="23"/>
  <c r="H236" i="23" s="1"/>
  <c r="C182" i="23"/>
  <c r="F182" i="23"/>
  <c r="F237" i="23" s="1"/>
  <c r="G182" i="23"/>
  <c r="G237" i="23" s="1"/>
  <c r="H182" i="23"/>
  <c r="H237" i="23" s="1"/>
  <c r="C183" i="23"/>
  <c r="F183" i="23"/>
  <c r="F238" i="23" s="1"/>
  <c r="G183" i="23"/>
  <c r="G238" i="23" s="1"/>
  <c r="H183" i="23"/>
  <c r="H238" i="23" s="1"/>
  <c r="C184" i="23"/>
  <c r="F184" i="23"/>
  <c r="F239" i="23" s="1"/>
  <c r="G184" i="23"/>
  <c r="G239" i="23" s="1"/>
  <c r="H184" i="23"/>
  <c r="C185" i="23"/>
  <c r="D185" i="23"/>
  <c r="E185" i="23"/>
  <c r="E240" i="23" s="1"/>
  <c r="F185" i="23"/>
  <c r="F240" i="23" s="1"/>
  <c r="G185" i="23"/>
  <c r="G240" i="23" s="1"/>
  <c r="H185" i="23"/>
  <c r="H240" i="23" s="1"/>
  <c r="C186" i="23"/>
  <c r="D186" i="23"/>
  <c r="E186" i="23"/>
  <c r="E241" i="23" s="1"/>
  <c r="F186" i="23"/>
  <c r="F241" i="23" s="1"/>
  <c r="G186" i="23"/>
  <c r="G241" i="23" s="1"/>
  <c r="H186" i="23"/>
  <c r="H241" i="23" s="1"/>
  <c r="C187" i="23"/>
  <c r="D187" i="23"/>
  <c r="E187" i="23"/>
  <c r="E242" i="23" s="1"/>
  <c r="F187" i="23"/>
  <c r="F242" i="23" s="1"/>
  <c r="G187" i="23"/>
  <c r="G242" i="23" s="1"/>
  <c r="H187" i="23"/>
  <c r="H242" i="23" s="1"/>
  <c r="C188" i="23"/>
  <c r="D188" i="23"/>
  <c r="D243" i="23" s="1"/>
  <c r="E188" i="23"/>
  <c r="E243" i="23" s="1"/>
  <c r="F188" i="23"/>
  <c r="F243" i="23" s="1"/>
  <c r="G188" i="23"/>
  <c r="G243" i="23" s="1"/>
  <c r="H188" i="23"/>
  <c r="H243" i="23" s="1"/>
  <c r="C114" i="23"/>
  <c r="F114" i="23"/>
  <c r="G114" i="23"/>
  <c r="H114" i="23"/>
  <c r="C115" i="23"/>
  <c r="F115" i="23"/>
  <c r="G115" i="23"/>
  <c r="H115" i="23"/>
  <c r="C116" i="23"/>
  <c r="F116" i="23"/>
  <c r="G116" i="23"/>
  <c r="H116" i="23"/>
  <c r="C117" i="23"/>
  <c r="F117" i="23"/>
  <c r="G117" i="23"/>
  <c r="H117" i="23"/>
  <c r="C118" i="23"/>
  <c r="F118" i="23"/>
  <c r="G118" i="23"/>
  <c r="H118" i="23"/>
  <c r="C119" i="23"/>
  <c r="F119" i="23"/>
  <c r="G119" i="23"/>
  <c r="H119" i="23"/>
  <c r="C120" i="23"/>
  <c r="F120" i="23"/>
  <c r="G120" i="23"/>
  <c r="H120" i="23"/>
  <c r="C121" i="23"/>
  <c r="F121" i="23"/>
  <c r="G121" i="23"/>
  <c r="H121" i="23"/>
  <c r="C122" i="23"/>
  <c r="F122" i="23"/>
  <c r="G122" i="23"/>
  <c r="H122" i="23"/>
  <c r="C123" i="23"/>
  <c r="F123" i="23"/>
  <c r="G123" i="23"/>
  <c r="H123" i="23"/>
  <c r="C124" i="23"/>
  <c r="F124" i="23"/>
  <c r="G124" i="23"/>
  <c r="H124" i="23"/>
  <c r="C125" i="23"/>
  <c r="F125" i="23"/>
  <c r="G125" i="23"/>
  <c r="H125" i="23"/>
  <c r="C126" i="23"/>
  <c r="F126" i="23"/>
  <c r="G126" i="23"/>
  <c r="H126" i="23"/>
  <c r="C127" i="23"/>
  <c r="F127" i="23"/>
  <c r="G127" i="23"/>
  <c r="H127" i="23"/>
  <c r="C128" i="23"/>
  <c r="F128" i="23"/>
  <c r="G128" i="23"/>
  <c r="H128" i="23"/>
  <c r="C129" i="23"/>
  <c r="F129" i="23"/>
  <c r="G129" i="23"/>
  <c r="H129" i="23"/>
  <c r="C130" i="23"/>
  <c r="F130" i="23"/>
  <c r="G130" i="23"/>
  <c r="H130" i="23"/>
  <c r="C131" i="23"/>
  <c r="D131" i="23"/>
  <c r="E131" i="23"/>
  <c r="F131" i="23"/>
  <c r="G131" i="23"/>
  <c r="H131" i="23"/>
  <c r="C132" i="23"/>
  <c r="D132" i="23"/>
  <c r="E132" i="23"/>
  <c r="F132" i="23"/>
  <c r="G132" i="23"/>
  <c r="H132" i="23"/>
  <c r="C133" i="23"/>
  <c r="D133" i="23"/>
  <c r="E133" i="23"/>
  <c r="F133" i="23"/>
  <c r="G133" i="23"/>
  <c r="H133" i="23"/>
  <c r="C134" i="23"/>
  <c r="D134" i="23"/>
  <c r="E134" i="23"/>
  <c r="F134" i="23"/>
  <c r="G134" i="23"/>
  <c r="H134" i="23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168" i="19"/>
  <c r="F168" i="19"/>
  <c r="F223" i="19" s="1"/>
  <c r="G168" i="19"/>
  <c r="G223" i="19" s="1"/>
  <c r="H168" i="19"/>
  <c r="H223" i="19" s="1"/>
  <c r="C169" i="19"/>
  <c r="F169" i="19"/>
  <c r="F224" i="19" s="1"/>
  <c r="G169" i="19"/>
  <c r="G224" i="19" s="1"/>
  <c r="H169" i="19"/>
  <c r="H224" i="19" s="1"/>
  <c r="C170" i="19"/>
  <c r="E170" i="19"/>
  <c r="E225" i="19" s="1"/>
  <c r="F170" i="19"/>
  <c r="F225" i="19" s="1"/>
  <c r="G170" i="19"/>
  <c r="G225" i="19" s="1"/>
  <c r="H170" i="19"/>
  <c r="H225" i="19" s="1"/>
  <c r="C171" i="19"/>
  <c r="F171" i="19"/>
  <c r="F226" i="19" s="1"/>
  <c r="G171" i="19"/>
  <c r="G226" i="19" s="1"/>
  <c r="H171" i="19"/>
  <c r="H226" i="19" s="1"/>
  <c r="C172" i="19"/>
  <c r="F172" i="19"/>
  <c r="F227" i="19" s="1"/>
  <c r="G172" i="19"/>
  <c r="G227" i="19" s="1"/>
  <c r="H172" i="19"/>
  <c r="H227" i="19" s="1"/>
  <c r="C173" i="19"/>
  <c r="F173" i="19"/>
  <c r="F228" i="19" s="1"/>
  <c r="G173" i="19"/>
  <c r="G228" i="19" s="1"/>
  <c r="H173" i="19"/>
  <c r="H228" i="19" s="1"/>
  <c r="C174" i="19"/>
  <c r="F174" i="19"/>
  <c r="F229" i="19" s="1"/>
  <c r="G174" i="19"/>
  <c r="G229" i="19" s="1"/>
  <c r="H174" i="19"/>
  <c r="H229" i="19" s="1"/>
  <c r="C175" i="19"/>
  <c r="F175" i="19"/>
  <c r="F230" i="19" s="1"/>
  <c r="G175" i="19"/>
  <c r="G230" i="19" s="1"/>
  <c r="H175" i="19"/>
  <c r="H230" i="19" s="1"/>
  <c r="C176" i="19"/>
  <c r="F176" i="19"/>
  <c r="F231" i="19" s="1"/>
  <c r="G176" i="19"/>
  <c r="G231" i="19" s="1"/>
  <c r="H176" i="19"/>
  <c r="H231" i="19" s="1"/>
  <c r="C177" i="19"/>
  <c r="F177" i="19"/>
  <c r="F232" i="19" s="1"/>
  <c r="G177" i="19"/>
  <c r="G232" i="19" s="1"/>
  <c r="H177" i="19"/>
  <c r="H232" i="19" s="1"/>
  <c r="C178" i="19"/>
  <c r="F178" i="19"/>
  <c r="F233" i="19" s="1"/>
  <c r="G178" i="19"/>
  <c r="G233" i="19" s="1"/>
  <c r="H178" i="19"/>
  <c r="H233" i="19" s="1"/>
  <c r="C179" i="19"/>
  <c r="F179" i="19"/>
  <c r="F234" i="19" s="1"/>
  <c r="G179" i="19"/>
  <c r="G234" i="19" s="1"/>
  <c r="H179" i="19"/>
  <c r="H234" i="19" s="1"/>
  <c r="C180" i="19"/>
  <c r="F180" i="19"/>
  <c r="F235" i="19" s="1"/>
  <c r="G180" i="19"/>
  <c r="G235" i="19" s="1"/>
  <c r="H180" i="19"/>
  <c r="H235" i="19" s="1"/>
  <c r="C181" i="19"/>
  <c r="F181" i="19"/>
  <c r="F236" i="19" s="1"/>
  <c r="G181" i="19"/>
  <c r="G236" i="19" s="1"/>
  <c r="H181" i="19"/>
  <c r="H236" i="19" s="1"/>
  <c r="C182" i="19"/>
  <c r="F182" i="19"/>
  <c r="F237" i="19" s="1"/>
  <c r="G182" i="19"/>
  <c r="G237" i="19" s="1"/>
  <c r="H182" i="19"/>
  <c r="H237" i="19" s="1"/>
  <c r="C183" i="19"/>
  <c r="F183" i="19"/>
  <c r="F238" i="19" s="1"/>
  <c r="G183" i="19"/>
  <c r="G238" i="19" s="1"/>
  <c r="H183" i="19"/>
  <c r="H238" i="19" s="1"/>
  <c r="C184" i="19"/>
  <c r="E184" i="19"/>
  <c r="E239" i="19" s="1"/>
  <c r="F184" i="19"/>
  <c r="F239" i="19" s="1"/>
  <c r="G184" i="19"/>
  <c r="G239" i="19" s="1"/>
  <c r="H184" i="19"/>
  <c r="H239" i="19" s="1"/>
  <c r="C185" i="19"/>
  <c r="D185" i="19"/>
  <c r="E185" i="19"/>
  <c r="E240" i="19" s="1"/>
  <c r="F185" i="19"/>
  <c r="F240" i="19" s="1"/>
  <c r="G185" i="19"/>
  <c r="G240" i="19" s="1"/>
  <c r="H185" i="19"/>
  <c r="H240" i="19" s="1"/>
  <c r="C186" i="19"/>
  <c r="D186" i="19"/>
  <c r="E186" i="19"/>
  <c r="E241" i="19" s="1"/>
  <c r="F186" i="19"/>
  <c r="F241" i="19" s="1"/>
  <c r="G186" i="19"/>
  <c r="G241" i="19" s="1"/>
  <c r="H186" i="19"/>
  <c r="H241" i="19" s="1"/>
  <c r="C187" i="19"/>
  <c r="D187" i="19"/>
  <c r="E187" i="19"/>
  <c r="E242" i="19" s="1"/>
  <c r="F187" i="19"/>
  <c r="F242" i="19" s="1"/>
  <c r="G187" i="19"/>
  <c r="G242" i="19" s="1"/>
  <c r="H187" i="19"/>
  <c r="H242" i="19" s="1"/>
  <c r="C188" i="19"/>
  <c r="D188" i="19"/>
  <c r="D243" i="19" s="1"/>
  <c r="E188" i="19"/>
  <c r="E243" i="19" s="1"/>
  <c r="F188" i="19"/>
  <c r="F243" i="19" s="1"/>
  <c r="G188" i="19"/>
  <c r="G243" i="19" s="1"/>
  <c r="H188" i="19"/>
  <c r="H243" i="19" s="1"/>
  <c r="C114" i="19"/>
  <c r="F114" i="19"/>
  <c r="G114" i="19"/>
  <c r="H114" i="19"/>
  <c r="C115" i="19"/>
  <c r="F115" i="19"/>
  <c r="G115" i="19"/>
  <c r="H115" i="19"/>
  <c r="C116" i="19"/>
  <c r="F116" i="19"/>
  <c r="G116" i="19"/>
  <c r="H116" i="19"/>
  <c r="C117" i="19"/>
  <c r="F117" i="19"/>
  <c r="G117" i="19"/>
  <c r="H117" i="19"/>
  <c r="C118" i="19"/>
  <c r="F118" i="19"/>
  <c r="G118" i="19"/>
  <c r="H118" i="19"/>
  <c r="C119" i="19"/>
  <c r="F119" i="19"/>
  <c r="G119" i="19"/>
  <c r="H119" i="19"/>
  <c r="C120" i="19"/>
  <c r="F120" i="19"/>
  <c r="G120" i="19"/>
  <c r="H120" i="19"/>
  <c r="C121" i="19"/>
  <c r="F121" i="19"/>
  <c r="G121" i="19"/>
  <c r="H121" i="19"/>
  <c r="C122" i="19"/>
  <c r="F122" i="19"/>
  <c r="G122" i="19"/>
  <c r="H122" i="19"/>
  <c r="C123" i="19"/>
  <c r="F123" i="19"/>
  <c r="G123" i="19"/>
  <c r="H123" i="19"/>
  <c r="C124" i="19"/>
  <c r="F124" i="19"/>
  <c r="G124" i="19"/>
  <c r="H124" i="19"/>
  <c r="C125" i="19"/>
  <c r="F125" i="19"/>
  <c r="G125" i="19"/>
  <c r="H125" i="19"/>
  <c r="C126" i="19"/>
  <c r="F126" i="19"/>
  <c r="G126" i="19"/>
  <c r="H126" i="19"/>
  <c r="C127" i="19"/>
  <c r="F127" i="19"/>
  <c r="G127" i="19"/>
  <c r="H127" i="19"/>
  <c r="C128" i="19"/>
  <c r="F128" i="19"/>
  <c r="G128" i="19"/>
  <c r="H128" i="19"/>
  <c r="C129" i="19"/>
  <c r="F129" i="19"/>
  <c r="G129" i="19"/>
  <c r="H129" i="19"/>
  <c r="C130" i="19"/>
  <c r="F130" i="19"/>
  <c r="G130" i="19"/>
  <c r="H130" i="19"/>
  <c r="C131" i="19"/>
  <c r="D131" i="19"/>
  <c r="E131" i="19"/>
  <c r="F131" i="19"/>
  <c r="G131" i="19"/>
  <c r="H131" i="19"/>
  <c r="C132" i="19"/>
  <c r="D132" i="19"/>
  <c r="E132" i="19"/>
  <c r="F132" i="19"/>
  <c r="G132" i="19"/>
  <c r="H132" i="19"/>
  <c r="C133" i="19"/>
  <c r="D133" i="19"/>
  <c r="E133" i="19"/>
  <c r="F133" i="19"/>
  <c r="G133" i="19"/>
  <c r="H133" i="19"/>
  <c r="C134" i="19"/>
  <c r="D134" i="19"/>
  <c r="E134" i="19"/>
  <c r="F134" i="19"/>
  <c r="G134" i="19"/>
  <c r="H134" i="19"/>
  <c r="C60" i="19"/>
  <c r="F60" i="19"/>
  <c r="G60" i="19"/>
  <c r="H60" i="19"/>
  <c r="C61" i="19"/>
  <c r="F61" i="19"/>
  <c r="G61" i="19"/>
  <c r="H61" i="19"/>
  <c r="C62" i="19"/>
  <c r="F62" i="19"/>
  <c r="G62" i="19"/>
  <c r="H62" i="19"/>
  <c r="C63" i="19"/>
  <c r="F63" i="19"/>
  <c r="G63" i="19"/>
  <c r="H63" i="19"/>
  <c r="C64" i="19"/>
  <c r="F64" i="19"/>
  <c r="G64" i="19"/>
  <c r="H64" i="19"/>
  <c r="C65" i="19"/>
  <c r="F65" i="19"/>
  <c r="G65" i="19"/>
  <c r="H65" i="19"/>
  <c r="C66" i="19"/>
  <c r="F66" i="19"/>
  <c r="G66" i="19"/>
  <c r="H66" i="19"/>
  <c r="C67" i="19"/>
  <c r="F67" i="19"/>
  <c r="G67" i="19"/>
  <c r="H67" i="19"/>
  <c r="C68" i="19"/>
  <c r="F68" i="19"/>
  <c r="G68" i="19"/>
  <c r="H68" i="19"/>
  <c r="C69" i="19"/>
  <c r="F69" i="19"/>
  <c r="G69" i="19"/>
  <c r="H69" i="19"/>
  <c r="C70" i="19"/>
  <c r="F70" i="19"/>
  <c r="G70" i="19"/>
  <c r="H70" i="19"/>
  <c r="C71" i="19"/>
  <c r="F71" i="19"/>
  <c r="G71" i="19"/>
  <c r="H71" i="19"/>
  <c r="C72" i="19"/>
  <c r="F72" i="19"/>
  <c r="G72" i="19"/>
  <c r="H72" i="19"/>
  <c r="C73" i="19"/>
  <c r="F73" i="19"/>
  <c r="G73" i="19"/>
  <c r="H73" i="19"/>
  <c r="C74" i="19"/>
  <c r="D74" i="19"/>
  <c r="E74" i="19"/>
  <c r="J74" i="19" s="1"/>
  <c r="F74" i="19"/>
  <c r="G74" i="19"/>
  <c r="H74" i="19"/>
  <c r="C75" i="19"/>
  <c r="F75" i="19"/>
  <c r="G75" i="19"/>
  <c r="H75" i="19"/>
  <c r="C76" i="19"/>
  <c r="F76" i="19"/>
  <c r="G76" i="19"/>
  <c r="H76" i="19"/>
  <c r="C77" i="19"/>
  <c r="D77" i="19"/>
  <c r="E77" i="19"/>
  <c r="F77" i="19"/>
  <c r="G77" i="19"/>
  <c r="H77" i="19"/>
  <c r="C78" i="19"/>
  <c r="D78" i="19"/>
  <c r="E78" i="19"/>
  <c r="F78" i="19"/>
  <c r="G78" i="19"/>
  <c r="H78" i="19"/>
  <c r="C79" i="19"/>
  <c r="D79" i="19"/>
  <c r="E79" i="19"/>
  <c r="F79" i="19"/>
  <c r="G79" i="19"/>
  <c r="H79" i="19"/>
  <c r="C80" i="19"/>
  <c r="D80" i="19"/>
  <c r="E80" i="19"/>
  <c r="F80" i="19"/>
  <c r="G80" i="19"/>
  <c r="H80" i="19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168" i="6"/>
  <c r="F168" i="6"/>
  <c r="F223" i="6" s="1"/>
  <c r="G168" i="6"/>
  <c r="G223" i="6" s="1"/>
  <c r="H168" i="6"/>
  <c r="H223" i="6" s="1"/>
  <c r="C169" i="6"/>
  <c r="F169" i="6"/>
  <c r="F224" i="6" s="1"/>
  <c r="G169" i="6"/>
  <c r="G224" i="6" s="1"/>
  <c r="H169" i="6"/>
  <c r="H224" i="6" s="1"/>
  <c r="C170" i="6"/>
  <c r="F170" i="6"/>
  <c r="F225" i="6" s="1"/>
  <c r="G170" i="6"/>
  <c r="G225" i="6" s="1"/>
  <c r="H170" i="6"/>
  <c r="H225" i="6" s="1"/>
  <c r="C171" i="6"/>
  <c r="F171" i="6"/>
  <c r="F226" i="6" s="1"/>
  <c r="G171" i="6"/>
  <c r="G226" i="6" s="1"/>
  <c r="H171" i="6"/>
  <c r="H226" i="6" s="1"/>
  <c r="C172" i="6"/>
  <c r="F172" i="6"/>
  <c r="F227" i="6" s="1"/>
  <c r="G172" i="6"/>
  <c r="G227" i="6" s="1"/>
  <c r="H172" i="6"/>
  <c r="H227" i="6" s="1"/>
  <c r="C173" i="6"/>
  <c r="F173" i="6"/>
  <c r="F228" i="6" s="1"/>
  <c r="G173" i="6"/>
  <c r="H173" i="6"/>
  <c r="H228" i="6" s="1"/>
  <c r="C174" i="6"/>
  <c r="D174" i="6"/>
  <c r="E174" i="6"/>
  <c r="E229" i="6" s="1"/>
  <c r="F174" i="6"/>
  <c r="F229" i="6" s="1"/>
  <c r="G174" i="6"/>
  <c r="G229" i="6" s="1"/>
  <c r="H174" i="6"/>
  <c r="H229" i="6" s="1"/>
  <c r="C175" i="6"/>
  <c r="F175" i="6"/>
  <c r="F230" i="6" s="1"/>
  <c r="G175" i="6"/>
  <c r="H175" i="6"/>
  <c r="H230" i="6" s="1"/>
  <c r="C176" i="6"/>
  <c r="F176" i="6"/>
  <c r="F231" i="6" s="1"/>
  <c r="G176" i="6"/>
  <c r="G231" i="6" s="1"/>
  <c r="H176" i="6"/>
  <c r="H231" i="6" s="1"/>
  <c r="C177" i="6"/>
  <c r="F177" i="6"/>
  <c r="F232" i="6" s="1"/>
  <c r="G177" i="6"/>
  <c r="H177" i="6"/>
  <c r="H232" i="6" s="1"/>
  <c r="C178" i="6"/>
  <c r="F178" i="6"/>
  <c r="F233" i="6" s="1"/>
  <c r="G178" i="6"/>
  <c r="G233" i="6" s="1"/>
  <c r="H178" i="6"/>
  <c r="H233" i="6" s="1"/>
  <c r="C179" i="6"/>
  <c r="D179" i="6"/>
  <c r="F179" i="6"/>
  <c r="F234" i="6" s="1"/>
  <c r="G179" i="6"/>
  <c r="H179" i="6"/>
  <c r="H234" i="6" s="1"/>
  <c r="C180" i="6"/>
  <c r="F180" i="6"/>
  <c r="F235" i="6" s="1"/>
  <c r="G180" i="6"/>
  <c r="G235" i="6" s="1"/>
  <c r="H180" i="6"/>
  <c r="C181" i="6"/>
  <c r="F181" i="6"/>
  <c r="G181" i="6"/>
  <c r="H181" i="6"/>
  <c r="H236" i="6" s="1"/>
  <c r="C182" i="6"/>
  <c r="D182" i="6"/>
  <c r="F182" i="6"/>
  <c r="F237" i="6" s="1"/>
  <c r="G182" i="6"/>
  <c r="G237" i="6" s="1"/>
  <c r="H182" i="6"/>
  <c r="C183" i="6"/>
  <c r="F183" i="6"/>
  <c r="G183" i="6"/>
  <c r="H183" i="6"/>
  <c r="H238" i="6" s="1"/>
  <c r="C184" i="6"/>
  <c r="F184" i="6"/>
  <c r="F239" i="6" s="1"/>
  <c r="G184" i="6"/>
  <c r="G239" i="6" s="1"/>
  <c r="H184" i="6"/>
  <c r="H239" i="6" s="1"/>
  <c r="C185" i="6"/>
  <c r="D185" i="6"/>
  <c r="E185" i="6"/>
  <c r="E240" i="6" s="1"/>
  <c r="F185" i="6"/>
  <c r="G185" i="6"/>
  <c r="G240" i="6" s="1"/>
  <c r="H185" i="6"/>
  <c r="H240" i="6" s="1"/>
  <c r="C186" i="6"/>
  <c r="D186" i="6"/>
  <c r="E186" i="6"/>
  <c r="E241" i="6" s="1"/>
  <c r="F186" i="6"/>
  <c r="F241" i="6" s="1"/>
  <c r="G186" i="6"/>
  <c r="G241" i="6" s="1"/>
  <c r="H186" i="6"/>
  <c r="C187" i="6"/>
  <c r="D187" i="6"/>
  <c r="E187" i="6"/>
  <c r="F187" i="6"/>
  <c r="G187" i="6"/>
  <c r="G242" i="6" s="1"/>
  <c r="H187" i="6"/>
  <c r="H242" i="6" s="1"/>
  <c r="C188" i="6"/>
  <c r="D188" i="6"/>
  <c r="D243" i="6" s="1"/>
  <c r="E188" i="6"/>
  <c r="E243" i="6" s="1"/>
  <c r="F188" i="6"/>
  <c r="G188" i="6"/>
  <c r="G243" i="6" s="1"/>
  <c r="H188" i="6"/>
  <c r="H243" i="6" s="1"/>
  <c r="C114" i="6"/>
  <c r="F114" i="6"/>
  <c r="G114" i="6"/>
  <c r="H114" i="6"/>
  <c r="C115" i="6"/>
  <c r="F115" i="6"/>
  <c r="G115" i="6"/>
  <c r="H115" i="6"/>
  <c r="C116" i="6"/>
  <c r="F116" i="6"/>
  <c r="G116" i="6"/>
  <c r="H116" i="6"/>
  <c r="C117" i="6"/>
  <c r="D117" i="6"/>
  <c r="F117" i="6"/>
  <c r="G117" i="6"/>
  <c r="H117" i="6"/>
  <c r="C118" i="6"/>
  <c r="F118" i="6"/>
  <c r="G118" i="6"/>
  <c r="H118" i="6"/>
  <c r="C119" i="6"/>
  <c r="F119" i="6"/>
  <c r="G119" i="6"/>
  <c r="H119" i="6"/>
  <c r="C120" i="6"/>
  <c r="D120" i="6"/>
  <c r="F120" i="6"/>
  <c r="G120" i="6"/>
  <c r="H120" i="6"/>
  <c r="C121" i="6"/>
  <c r="F121" i="6"/>
  <c r="G121" i="6"/>
  <c r="H121" i="6"/>
  <c r="C122" i="6"/>
  <c r="F122" i="6"/>
  <c r="G122" i="6"/>
  <c r="H122" i="6"/>
  <c r="C123" i="6"/>
  <c r="F123" i="6"/>
  <c r="G123" i="6"/>
  <c r="H123" i="6"/>
  <c r="C124" i="6"/>
  <c r="F124" i="6"/>
  <c r="G124" i="6"/>
  <c r="H124" i="6"/>
  <c r="C125" i="6"/>
  <c r="F125" i="6"/>
  <c r="G125" i="6"/>
  <c r="H125" i="6"/>
  <c r="C126" i="6"/>
  <c r="F126" i="6"/>
  <c r="G126" i="6"/>
  <c r="H126" i="6"/>
  <c r="C127" i="6"/>
  <c r="F127" i="6"/>
  <c r="G127" i="6"/>
  <c r="H127" i="6"/>
  <c r="C128" i="6"/>
  <c r="F128" i="6"/>
  <c r="G128" i="6"/>
  <c r="H128" i="6"/>
  <c r="C129" i="6"/>
  <c r="F129" i="6"/>
  <c r="G129" i="6"/>
  <c r="H129" i="6"/>
  <c r="C130" i="6"/>
  <c r="F130" i="6"/>
  <c r="G130" i="6"/>
  <c r="H130" i="6"/>
  <c r="C131" i="6"/>
  <c r="D131" i="6"/>
  <c r="E131" i="6"/>
  <c r="F131" i="6"/>
  <c r="G131" i="6"/>
  <c r="H131" i="6"/>
  <c r="C132" i="6"/>
  <c r="D132" i="6"/>
  <c r="E132" i="6"/>
  <c r="F132" i="6"/>
  <c r="G132" i="6"/>
  <c r="H132" i="6"/>
  <c r="C133" i="6"/>
  <c r="D133" i="6"/>
  <c r="E133" i="6"/>
  <c r="F133" i="6"/>
  <c r="G133" i="6"/>
  <c r="H133" i="6"/>
  <c r="C134" i="6"/>
  <c r="D134" i="6"/>
  <c r="E134" i="6"/>
  <c r="F134" i="6"/>
  <c r="G134" i="6"/>
  <c r="H134" i="6"/>
  <c r="C79" i="6"/>
  <c r="D79" i="6"/>
  <c r="E79" i="6"/>
  <c r="J79" i="6" s="1"/>
  <c r="F79" i="6"/>
  <c r="G79" i="6"/>
  <c r="H79" i="6"/>
  <c r="C80" i="6"/>
  <c r="D80" i="6"/>
  <c r="E80" i="6"/>
  <c r="J80" i="6" s="1"/>
  <c r="F80" i="6"/>
  <c r="G80" i="6"/>
  <c r="H80" i="6"/>
  <c r="C60" i="6"/>
  <c r="F60" i="6"/>
  <c r="G60" i="6"/>
  <c r="H60" i="6"/>
  <c r="C61" i="6"/>
  <c r="F61" i="6"/>
  <c r="G61" i="6"/>
  <c r="H61" i="6"/>
  <c r="C62" i="6"/>
  <c r="F62" i="6"/>
  <c r="G62" i="6"/>
  <c r="H62" i="6"/>
  <c r="C63" i="6"/>
  <c r="F63" i="6"/>
  <c r="G63" i="6"/>
  <c r="H63" i="6"/>
  <c r="C64" i="6"/>
  <c r="F64" i="6"/>
  <c r="G64" i="6"/>
  <c r="H64" i="6"/>
  <c r="C65" i="6"/>
  <c r="F65" i="6"/>
  <c r="G65" i="6"/>
  <c r="H65" i="6"/>
  <c r="C66" i="6"/>
  <c r="F66" i="6"/>
  <c r="G66" i="6"/>
  <c r="H66" i="6"/>
  <c r="C67" i="6"/>
  <c r="F67" i="6"/>
  <c r="G67" i="6"/>
  <c r="H67" i="6"/>
  <c r="C68" i="6"/>
  <c r="F68" i="6"/>
  <c r="G68" i="6"/>
  <c r="H68" i="6"/>
  <c r="C69" i="6"/>
  <c r="F69" i="6"/>
  <c r="G69" i="6"/>
  <c r="H69" i="6"/>
  <c r="C70" i="6"/>
  <c r="F70" i="6"/>
  <c r="G70" i="6"/>
  <c r="H70" i="6"/>
  <c r="C71" i="6"/>
  <c r="F71" i="6"/>
  <c r="G71" i="6"/>
  <c r="H71" i="6"/>
  <c r="C72" i="6"/>
  <c r="E72" i="6"/>
  <c r="J72" i="6" s="1"/>
  <c r="F72" i="6"/>
  <c r="G72" i="6"/>
  <c r="H72" i="6"/>
  <c r="C73" i="6"/>
  <c r="F73" i="6"/>
  <c r="G73" i="6"/>
  <c r="H73" i="6"/>
  <c r="C74" i="6"/>
  <c r="E74" i="6"/>
  <c r="J74" i="6" s="1"/>
  <c r="F74" i="6"/>
  <c r="G74" i="6"/>
  <c r="H74" i="6"/>
  <c r="C75" i="6"/>
  <c r="D75" i="6"/>
  <c r="F75" i="6"/>
  <c r="G75" i="6"/>
  <c r="H75" i="6"/>
  <c r="C76" i="6"/>
  <c r="F76" i="6"/>
  <c r="G76" i="6"/>
  <c r="H76" i="6"/>
  <c r="C77" i="6"/>
  <c r="D77" i="6"/>
  <c r="E77" i="6"/>
  <c r="J77" i="6" s="1"/>
  <c r="F77" i="6"/>
  <c r="G77" i="6"/>
  <c r="H77" i="6"/>
  <c r="C78" i="6"/>
  <c r="D78" i="6"/>
  <c r="E78" i="6"/>
  <c r="J78" i="6" s="1"/>
  <c r="F78" i="6"/>
  <c r="G78" i="6"/>
  <c r="H78" i="6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168" i="13"/>
  <c r="F168" i="13"/>
  <c r="F223" i="13" s="1"/>
  <c r="G168" i="13"/>
  <c r="G223" i="13" s="1"/>
  <c r="H168" i="13"/>
  <c r="H223" i="13" s="1"/>
  <c r="C169" i="13"/>
  <c r="F169" i="13"/>
  <c r="F224" i="13" s="1"/>
  <c r="G169" i="13"/>
  <c r="G224" i="13" s="1"/>
  <c r="H169" i="13"/>
  <c r="H224" i="13" s="1"/>
  <c r="C170" i="13"/>
  <c r="F170" i="13"/>
  <c r="F225" i="13" s="1"/>
  <c r="G170" i="13"/>
  <c r="G225" i="13" s="1"/>
  <c r="H170" i="13"/>
  <c r="C171" i="13"/>
  <c r="F171" i="13"/>
  <c r="F226" i="13" s="1"/>
  <c r="G171" i="13"/>
  <c r="G226" i="13" s="1"/>
  <c r="H171" i="13"/>
  <c r="H226" i="13" s="1"/>
  <c r="C172" i="13"/>
  <c r="F172" i="13"/>
  <c r="F227" i="13" s="1"/>
  <c r="G172" i="13"/>
  <c r="H172" i="13"/>
  <c r="C173" i="13"/>
  <c r="F173" i="13"/>
  <c r="F228" i="13" s="1"/>
  <c r="G173" i="13"/>
  <c r="G228" i="13" s="1"/>
  <c r="H173" i="13"/>
  <c r="H228" i="13" s="1"/>
  <c r="C174" i="13"/>
  <c r="F174" i="13"/>
  <c r="G174" i="13"/>
  <c r="H174" i="13"/>
  <c r="C175" i="13"/>
  <c r="F175" i="13"/>
  <c r="F230" i="13" s="1"/>
  <c r="G175" i="13"/>
  <c r="H175" i="13"/>
  <c r="H230" i="13" s="1"/>
  <c r="C176" i="13"/>
  <c r="F176" i="13"/>
  <c r="G176" i="13"/>
  <c r="H176" i="13"/>
  <c r="C177" i="13"/>
  <c r="F177" i="13"/>
  <c r="F232" i="13" s="1"/>
  <c r="G177" i="13"/>
  <c r="G232" i="13" s="1"/>
  <c r="H177" i="13"/>
  <c r="H232" i="13" s="1"/>
  <c r="C178" i="13"/>
  <c r="F178" i="13"/>
  <c r="G178" i="13"/>
  <c r="H178" i="13"/>
  <c r="C179" i="13"/>
  <c r="F179" i="13"/>
  <c r="G179" i="13"/>
  <c r="H179" i="13"/>
  <c r="C180" i="13"/>
  <c r="F180" i="13"/>
  <c r="G180" i="13"/>
  <c r="H180" i="13"/>
  <c r="C181" i="13"/>
  <c r="F181" i="13"/>
  <c r="F236" i="13" s="1"/>
  <c r="G181" i="13"/>
  <c r="G236" i="13" s="1"/>
  <c r="H181" i="13"/>
  <c r="H236" i="13" s="1"/>
  <c r="C182" i="13"/>
  <c r="F182" i="13"/>
  <c r="G182" i="13"/>
  <c r="H182" i="13"/>
  <c r="C183" i="13"/>
  <c r="F183" i="13"/>
  <c r="F238" i="13" s="1"/>
  <c r="G183" i="13"/>
  <c r="G238" i="13" s="1"/>
  <c r="H183" i="13"/>
  <c r="H238" i="13" s="1"/>
  <c r="C184" i="13"/>
  <c r="F184" i="13"/>
  <c r="G184" i="13"/>
  <c r="H184" i="13"/>
  <c r="C185" i="13"/>
  <c r="D185" i="13"/>
  <c r="E185" i="13"/>
  <c r="E240" i="13" s="1"/>
  <c r="F185" i="13"/>
  <c r="F240" i="13" s="1"/>
  <c r="G185" i="13"/>
  <c r="G240" i="13" s="1"/>
  <c r="H185" i="13"/>
  <c r="H240" i="13" s="1"/>
  <c r="C186" i="13"/>
  <c r="D186" i="13"/>
  <c r="E186" i="13"/>
  <c r="E241" i="13" s="1"/>
  <c r="F186" i="13"/>
  <c r="G186" i="13"/>
  <c r="H186" i="13"/>
  <c r="C187" i="13"/>
  <c r="D187" i="13"/>
  <c r="E187" i="13"/>
  <c r="E242" i="13" s="1"/>
  <c r="F187" i="13"/>
  <c r="F242" i="13" s="1"/>
  <c r="G187" i="13"/>
  <c r="G242" i="13" s="1"/>
  <c r="H187" i="13"/>
  <c r="H242" i="13" s="1"/>
  <c r="C188" i="13"/>
  <c r="D188" i="13"/>
  <c r="D243" i="13" s="1"/>
  <c r="E188" i="13"/>
  <c r="F188" i="13"/>
  <c r="G188" i="13"/>
  <c r="H188" i="13"/>
  <c r="C114" i="13"/>
  <c r="E114" i="13"/>
  <c r="F114" i="13"/>
  <c r="G114" i="13"/>
  <c r="H114" i="13"/>
  <c r="C115" i="13"/>
  <c r="E115" i="13"/>
  <c r="F115" i="13"/>
  <c r="G115" i="13"/>
  <c r="H115" i="13"/>
  <c r="C116" i="13"/>
  <c r="F116" i="13"/>
  <c r="G116" i="13"/>
  <c r="H116" i="13"/>
  <c r="C117" i="13"/>
  <c r="F117" i="13"/>
  <c r="G117" i="13"/>
  <c r="H117" i="13"/>
  <c r="C118" i="13"/>
  <c r="E118" i="13"/>
  <c r="F118" i="13"/>
  <c r="G118" i="13"/>
  <c r="H118" i="13"/>
  <c r="C119" i="13"/>
  <c r="F119" i="13"/>
  <c r="G119" i="13"/>
  <c r="H119" i="13"/>
  <c r="C120" i="13"/>
  <c r="E120" i="13"/>
  <c r="F120" i="13"/>
  <c r="G120" i="13"/>
  <c r="H120" i="13"/>
  <c r="C121" i="13"/>
  <c r="F121" i="13"/>
  <c r="G121" i="13"/>
  <c r="H121" i="13"/>
  <c r="C122" i="13"/>
  <c r="D122" i="13"/>
  <c r="F122" i="13"/>
  <c r="G122" i="13"/>
  <c r="H122" i="13"/>
  <c r="C123" i="13"/>
  <c r="F123" i="13"/>
  <c r="G123" i="13"/>
  <c r="H123" i="13"/>
  <c r="C124" i="13"/>
  <c r="D124" i="13"/>
  <c r="E124" i="13"/>
  <c r="F124" i="13"/>
  <c r="G124" i="13"/>
  <c r="H124" i="13"/>
  <c r="C125" i="13"/>
  <c r="F125" i="13"/>
  <c r="G125" i="13"/>
  <c r="H125" i="13"/>
  <c r="C126" i="13"/>
  <c r="D126" i="13"/>
  <c r="E126" i="13"/>
  <c r="F126" i="13"/>
  <c r="G126" i="13"/>
  <c r="H126" i="13"/>
  <c r="C127" i="13"/>
  <c r="F127" i="13"/>
  <c r="G127" i="13"/>
  <c r="H127" i="13"/>
  <c r="C128" i="13"/>
  <c r="D128" i="13"/>
  <c r="E128" i="13"/>
  <c r="F128" i="13"/>
  <c r="G128" i="13"/>
  <c r="H128" i="13"/>
  <c r="C129" i="13"/>
  <c r="F129" i="13"/>
  <c r="G129" i="13"/>
  <c r="H129" i="13"/>
  <c r="C130" i="13"/>
  <c r="D130" i="13"/>
  <c r="E130" i="13"/>
  <c r="F130" i="13"/>
  <c r="G130" i="13"/>
  <c r="H130" i="13"/>
  <c r="C131" i="13"/>
  <c r="D131" i="13"/>
  <c r="E131" i="13"/>
  <c r="F131" i="13"/>
  <c r="G131" i="13"/>
  <c r="H131" i="13"/>
  <c r="C132" i="13"/>
  <c r="D132" i="13"/>
  <c r="E132" i="13"/>
  <c r="F132" i="13"/>
  <c r="G132" i="13"/>
  <c r="H132" i="13"/>
  <c r="C133" i="13"/>
  <c r="D133" i="13"/>
  <c r="E133" i="13"/>
  <c r="F133" i="13"/>
  <c r="G133" i="13"/>
  <c r="H133" i="13"/>
  <c r="C134" i="13"/>
  <c r="D134" i="13"/>
  <c r="E134" i="13"/>
  <c r="F134" i="13"/>
  <c r="G134" i="13"/>
  <c r="H134" i="13"/>
  <c r="C60" i="13"/>
  <c r="F60" i="13"/>
  <c r="G60" i="13"/>
  <c r="H60" i="13"/>
  <c r="C61" i="13"/>
  <c r="D61" i="13"/>
  <c r="E61" i="13"/>
  <c r="F61" i="13"/>
  <c r="G61" i="13"/>
  <c r="H61" i="13"/>
  <c r="C62" i="13"/>
  <c r="F62" i="13"/>
  <c r="G62" i="13"/>
  <c r="H62" i="13"/>
  <c r="C63" i="13"/>
  <c r="F63" i="13"/>
  <c r="G63" i="13"/>
  <c r="H63" i="13"/>
  <c r="C64" i="13"/>
  <c r="F64" i="13"/>
  <c r="G64" i="13"/>
  <c r="H64" i="13"/>
  <c r="C65" i="13"/>
  <c r="F65" i="13"/>
  <c r="G65" i="13"/>
  <c r="H65" i="13"/>
  <c r="C66" i="13"/>
  <c r="F66" i="13"/>
  <c r="G66" i="13"/>
  <c r="H66" i="13"/>
  <c r="C67" i="13"/>
  <c r="F67" i="13"/>
  <c r="G67" i="13"/>
  <c r="H67" i="13"/>
  <c r="C68" i="13"/>
  <c r="F68" i="13"/>
  <c r="G68" i="13"/>
  <c r="H68" i="13"/>
  <c r="C69" i="13"/>
  <c r="F69" i="13"/>
  <c r="G69" i="13"/>
  <c r="H69" i="13"/>
  <c r="C70" i="13"/>
  <c r="F70" i="13"/>
  <c r="G70" i="13"/>
  <c r="H70" i="13"/>
  <c r="C71" i="13"/>
  <c r="F71" i="13"/>
  <c r="G71" i="13"/>
  <c r="H71" i="13"/>
  <c r="C72" i="13"/>
  <c r="F72" i="13"/>
  <c r="G72" i="13"/>
  <c r="H72" i="13"/>
  <c r="C73" i="13"/>
  <c r="F73" i="13"/>
  <c r="G73" i="13"/>
  <c r="H73" i="13"/>
  <c r="C74" i="13"/>
  <c r="F74" i="13"/>
  <c r="G74" i="13"/>
  <c r="H74" i="13"/>
  <c r="C75" i="13"/>
  <c r="F75" i="13"/>
  <c r="G75" i="13"/>
  <c r="H75" i="13"/>
  <c r="C76" i="13"/>
  <c r="F76" i="13"/>
  <c r="G76" i="13"/>
  <c r="H76" i="13"/>
  <c r="C77" i="13"/>
  <c r="D77" i="13"/>
  <c r="E77" i="13"/>
  <c r="F77" i="13"/>
  <c r="G77" i="13"/>
  <c r="H77" i="13"/>
  <c r="C78" i="13"/>
  <c r="D78" i="13"/>
  <c r="E78" i="13"/>
  <c r="F78" i="13"/>
  <c r="G78" i="13"/>
  <c r="H78" i="13"/>
  <c r="C79" i="13"/>
  <c r="D79" i="13"/>
  <c r="E79" i="13"/>
  <c r="F79" i="13"/>
  <c r="G79" i="13"/>
  <c r="H79" i="13"/>
  <c r="C80" i="13"/>
  <c r="D80" i="13"/>
  <c r="E80" i="13"/>
  <c r="F80" i="13"/>
  <c r="G80" i="13"/>
  <c r="H80" i="13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167" i="12"/>
  <c r="E167" i="12"/>
  <c r="E223" i="12" s="1"/>
  <c r="F167" i="12"/>
  <c r="F223" i="12" s="1"/>
  <c r="G167" i="12"/>
  <c r="G223" i="12" s="1"/>
  <c r="H167" i="12"/>
  <c r="H223" i="12" s="1"/>
  <c r="C168" i="12"/>
  <c r="E168" i="12"/>
  <c r="E224" i="12" s="1"/>
  <c r="F168" i="12"/>
  <c r="F224" i="12" s="1"/>
  <c r="G168" i="12"/>
  <c r="G224" i="12" s="1"/>
  <c r="H168" i="12"/>
  <c r="H224" i="12" s="1"/>
  <c r="C169" i="12"/>
  <c r="E169" i="12"/>
  <c r="E225" i="12" s="1"/>
  <c r="F169" i="12"/>
  <c r="F225" i="12" s="1"/>
  <c r="G169" i="12"/>
  <c r="G225" i="12" s="1"/>
  <c r="H169" i="12"/>
  <c r="H225" i="12" s="1"/>
  <c r="C170" i="12"/>
  <c r="E170" i="12"/>
  <c r="E226" i="12" s="1"/>
  <c r="F170" i="12"/>
  <c r="F226" i="12" s="1"/>
  <c r="G170" i="12"/>
  <c r="G226" i="12" s="1"/>
  <c r="H170" i="12"/>
  <c r="H226" i="12" s="1"/>
  <c r="C171" i="12"/>
  <c r="F171" i="12"/>
  <c r="F227" i="12" s="1"/>
  <c r="G171" i="12"/>
  <c r="G227" i="12" s="1"/>
  <c r="H171" i="12"/>
  <c r="H227" i="12" s="1"/>
  <c r="C172" i="12"/>
  <c r="E172" i="12"/>
  <c r="E228" i="12" s="1"/>
  <c r="F172" i="12"/>
  <c r="F228" i="12" s="1"/>
  <c r="G172" i="12"/>
  <c r="G228" i="12" s="1"/>
  <c r="H172" i="12"/>
  <c r="H228" i="12" s="1"/>
  <c r="C173" i="12"/>
  <c r="F173" i="12"/>
  <c r="F229" i="12" s="1"/>
  <c r="G173" i="12"/>
  <c r="G229" i="12" s="1"/>
  <c r="H173" i="12"/>
  <c r="H229" i="12" s="1"/>
  <c r="C174" i="12"/>
  <c r="D174" i="12"/>
  <c r="E174" i="12"/>
  <c r="E230" i="12" s="1"/>
  <c r="F174" i="12"/>
  <c r="F230" i="12" s="1"/>
  <c r="G174" i="12"/>
  <c r="G230" i="12" s="1"/>
  <c r="H174" i="12"/>
  <c r="H230" i="12" s="1"/>
  <c r="C175" i="12"/>
  <c r="D175" i="12"/>
  <c r="F175" i="12"/>
  <c r="F231" i="12" s="1"/>
  <c r="G175" i="12"/>
  <c r="G231" i="12" s="1"/>
  <c r="H175" i="12"/>
  <c r="H231" i="12" s="1"/>
  <c r="C176" i="12"/>
  <c r="F176" i="12"/>
  <c r="F232" i="12" s="1"/>
  <c r="G176" i="12"/>
  <c r="G232" i="12" s="1"/>
  <c r="H176" i="12"/>
  <c r="H232" i="12" s="1"/>
  <c r="C177" i="12"/>
  <c r="D177" i="12"/>
  <c r="D233" i="12" s="1"/>
  <c r="E177" i="12"/>
  <c r="E233" i="12" s="1"/>
  <c r="F177" i="12"/>
  <c r="F233" i="12" s="1"/>
  <c r="G177" i="12"/>
  <c r="G233" i="12" s="1"/>
  <c r="H177" i="12"/>
  <c r="H233" i="12" s="1"/>
  <c r="C178" i="12"/>
  <c r="D178" i="12"/>
  <c r="D234" i="12" s="1"/>
  <c r="E178" i="12"/>
  <c r="E234" i="12" s="1"/>
  <c r="F178" i="12"/>
  <c r="F234" i="12" s="1"/>
  <c r="G178" i="12"/>
  <c r="G234" i="12" s="1"/>
  <c r="H178" i="12"/>
  <c r="H234" i="12" s="1"/>
  <c r="C179" i="12"/>
  <c r="D179" i="12"/>
  <c r="E179" i="12"/>
  <c r="E235" i="12" s="1"/>
  <c r="F179" i="12"/>
  <c r="F235" i="12" s="1"/>
  <c r="G179" i="12"/>
  <c r="G235" i="12" s="1"/>
  <c r="H179" i="12"/>
  <c r="H235" i="12" s="1"/>
  <c r="C180" i="12"/>
  <c r="D180" i="12"/>
  <c r="D236" i="12" s="1"/>
  <c r="E180" i="12"/>
  <c r="E236" i="12" s="1"/>
  <c r="F180" i="12"/>
  <c r="F236" i="12" s="1"/>
  <c r="G180" i="12"/>
  <c r="G236" i="12" s="1"/>
  <c r="H180" i="12"/>
  <c r="H236" i="12" s="1"/>
  <c r="C181" i="12"/>
  <c r="D181" i="12"/>
  <c r="E181" i="12"/>
  <c r="E237" i="12" s="1"/>
  <c r="F181" i="12"/>
  <c r="F237" i="12" s="1"/>
  <c r="G181" i="12"/>
  <c r="G237" i="12" s="1"/>
  <c r="H181" i="12"/>
  <c r="H237" i="12" s="1"/>
  <c r="C182" i="12"/>
  <c r="D182" i="12"/>
  <c r="D238" i="12" s="1"/>
  <c r="E182" i="12"/>
  <c r="E238" i="12" s="1"/>
  <c r="F182" i="12"/>
  <c r="F238" i="12" s="1"/>
  <c r="G182" i="12"/>
  <c r="G238" i="12" s="1"/>
  <c r="H182" i="12"/>
  <c r="H238" i="12" s="1"/>
  <c r="C183" i="12"/>
  <c r="D183" i="12"/>
  <c r="D239" i="12" s="1"/>
  <c r="E183" i="12"/>
  <c r="E239" i="12" s="1"/>
  <c r="F183" i="12"/>
  <c r="F239" i="12" s="1"/>
  <c r="G183" i="12"/>
  <c r="G239" i="12" s="1"/>
  <c r="H183" i="12"/>
  <c r="H239" i="12" s="1"/>
  <c r="C184" i="12"/>
  <c r="D184" i="12"/>
  <c r="E184" i="12"/>
  <c r="E240" i="12" s="1"/>
  <c r="F184" i="12"/>
  <c r="F240" i="12" s="1"/>
  <c r="G184" i="12"/>
  <c r="G240" i="12" s="1"/>
  <c r="H184" i="12"/>
  <c r="H240" i="12" s="1"/>
  <c r="C185" i="12"/>
  <c r="D185" i="12"/>
  <c r="D241" i="12" s="1"/>
  <c r="E185" i="12"/>
  <c r="E241" i="12" s="1"/>
  <c r="F185" i="12"/>
  <c r="F241" i="12" s="1"/>
  <c r="G185" i="12"/>
  <c r="G241" i="12" s="1"/>
  <c r="H185" i="12"/>
  <c r="H241" i="12" s="1"/>
  <c r="C186" i="12"/>
  <c r="D186" i="12"/>
  <c r="D242" i="12" s="1"/>
  <c r="E186" i="12"/>
  <c r="E242" i="12" s="1"/>
  <c r="F186" i="12"/>
  <c r="F242" i="12" s="1"/>
  <c r="G186" i="12"/>
  <c r="G242" i="12" s="1"/>
  <c r="H186" i="12"/>
  <c r="H242" i="12" s="1"/>
  <c r="C187" i="12"/>
  <c r="D187" i="12"/>
  <c r="D243" i="12" s="1"/>
  <c r="E187" i="12"/>
  <c r="E243" i="12" s="1"/>
  <c r="F187" i="12"/>
  <c r="F243" i="12" s="1"/>
  <c r="G187" i="12"/>
  <c r="G243" i="12" s="1"/>
  <c r="H187" i="12"/>
  <c r="H243" i="12" s="1"/>
  <c r="C113" i="12"/>
  <c r="D113" i="12"/>
  <c r="E113" i="12"/>
  <c r="F113" i="12"/>
  <c r="G113" i="12"/>
  <c r="H113" i="12"/>
  <c r="C114" i="12"/>
  <c r="D114" i="12"/>
  <c r="E114" i="12"/>
  <c r="F114" i="12"/>
  <c r="G114" i="12"/>
  <c r="H114" i="12"/>
  <c r="C115" i="12"/>
  <c r="D115" i="12"/>
  <c r="E115" i="12"/>
  <c r="F115" i="12"/>
  <c r="G115" i="12"/>
  <c r="H115" i="12"/>
  <c r="C116" i="12"/>
  <c r="D116" i="12"/>
  <c r="F116" i="12"/>
  <c r="G116" i="12"/>
  <c r="H116" i="12"/>
  <c r="C117" i="12"/>
  <c r="F117" i="12"/>
  <c r="G117" i="12"/>
  <c r="H117" i="12"/>
  <c r="C118" i="12"/>
  <c r="F118" i="12"/>
  <c r="G118" i="12"/>
  <c r="H118" i="12"/>
  <c r="C119" i="12"/>
  <c r="D119" i="12"/>
  <c r="F119" i="12"/>
  <c r="G119" i="12"/>
  <c r="H119" i="12"/>
  <c r="C120" i="12"/>
  <c r="F120" i="12"/>
  <c r="G120" i="12"/>
  <c r="H120" i="12"/>
  <c r="C121" i="12"/>
  <c r="D121" i="12"/>
  <c r="E121" i="12"/>
  <c r="F121" i="12"/>
  <c r="G121" i="12"/>
  <c r="H121" i="12"/>
  <c r="C122" i="12"/>
  <c r="F122" i="12"/>
  <c r="G122" i="12"/>
  <c r="H122" i="12"/>
  <c r="C123" i="12"/>
  <c r="D123" i="12"/>
  <c r="E123" i="12"/>
  <c r="F123" i="12"/>
  <c r="G123" i="12"/>
  <c r="H123" i="12"/>
  <c r="C124" i="12"/>
  <c r="F124" i="12"/>
  <c r="G124" i="12"/>
  <c r="H124" i="12"/>
  <c r="C125" i="12"/>
  <c r="D125" i="12"/>
  <c r="E125" i="12"/>
  <c r="F125" i="12"/>
  <c r="G125" i="12"/>
  <c r="H125" i="12"/>
  <c r="C126" i="12"/>
  <c r="F126" i="12"/>
  <c r="G126" i="12"/>
  <c r="H126" i="12"/>
  <c r="C127" i="12"/>
  <c r="D127" i="12"/>
  <c r="E127" i="12"/>
  <c r="F127" i="12"/>
  <c r="G127" i="12"/>
  <c r="H127" i="12"/>
  <c r="C128" i="12"/>
  <c r="F128" i="12"/>
  <c r="G128" i="12"/>
  <c r="H128" i="12"/>
  <c r="C129" i="12"/>
  <c r="D129" i="12"/>
  <c r="E129" i="12"/>
  <c r="F129" i="12"/>
  <c r="G129" i="12"/>
  <c r="H129" i="12"/>
  <c r="C130" i="12"/>
  <c r="D130" i="12"/>
  <c r="E130" i="12"/>
  <c r="F130" i="12"/>
  <c r="G130" i="12"/>
  <c r="H130" i="12"/>
  <c r="C131" i="12"/>
  <c r="D131" i="12"/>
  <c r="E131" i="12"/>
  <c r="F131" i="12"/>
  <c r="G131" i="12"/>
  <c r="H131" i="12"/>
  <c r="C132" i="12"/>
  <c r="D132" i="12"/>
  <c r="E132" i="12"/>
  <c r="F132" i="12"/>
  <c r="G132" i="12"/>
  <c r="H132" i="12"/>
  <c r="C133" i="12"/>
  <c r="D133" i="12"/>
  <c r="E133" i="12"/>
  <c r="F133" i="12"/>
  <c r="G133" i="12"/>
  <c r="H133" i="12"/>
  <c r="C80" i="12"/>
  <c r="D80" i="12"/>
  <c r="E80" i="12"/>
  <c r="F80" i="12"/>
  <c r="G80" i="12"/>
  <c r="H80" i="12"/>
  <c r="C60" i="12"/>
  <c r="D60" i="12"/>
  <c r="E60" i="12"/>
  <c r="F60" i="12"/>
  <c r="G60" i="12"/>
  <c r="H60" i="12"/>
  <c r="C61" i="12"/>
  <c r="D61" i="12"/>
  <c r="E61" i="12"/>
  <c r="F61" i="12"/>
  <c r="G61" i="12"/>
  <c r="H61" i="12"/>
  <c r="C62" i="12"/>
  <c r="D62" i="12"/>
  <c r="E62" i="12"/>
  <c r="F62" i="12"/>
  <c r="G62" i="12"/>
  <c r="H62" i="12"/>
  <c r="C63" i="12"/>
  <c r="F63" i="12"/>
  <c r="G63" i="12"/>
  <c r="H63" i="12"/>
  <c r="C64" i="12"/>
  <c r="F64" i="12"/>
  <c r="G64" i="12"/>
  <c r="H64" i="12"/>
  <c r="C65" i="12"/>
  <c r="E65" i="12"/>
  <c r="F65" i="12"/>
  <c r="G65" i="12"/>
  <c r="H65" i="12"/>
  <c r="C66" i="12"/>
  <c r="F66" i="12"/>
  <c r="G66" i="12"/>
  <c r="H66" i="12"/>
  <c r="C67" i="12"/>
  <c r="F67" i="12"/>
  <c r="G67" i="12"/>
  <c r="H67" i="12"/>
  <c r="C68" i="12"/>
  <c r="D68" i="12"/>
  <c r="E68" i="12"/>
  <c r="F68" i="12"/>
  <c r="G68" i="12"/>
  <c r="H68" i="12"/>
  <c r="C69" i="12"/>
  <c r="F69" i="12"/>
  <c r="G69" i="12"/>
  <c r="H69" i="12"/>
  <c r="C70" i="12"/>
  <c r="D70" i="12"/>
  <c r="E70" i="12"/>
  <c r="J70" i="12" s="1"/>
  <c r="F70" i="12"/>
  <c r="G70" i="12"/>
  <c r="H70" i="12"/>
  <c r="C71" i="12"/>
  <c r="F71" i="12"/>
  <c r="G71" i="12"/>
  <c r="H71" i="12"/>
  <c r="C72" i="12"/>
  <c r="D72" i="12"/>
  <c r="E72" i="12"/>
  <c r="J72" i="12" s="1"/>
  <c r="F72" i="12"/>
  <c r="G72" i="12"/>
  <c r="H72" i="12"/>
  <c r="C73" i="12"/>
  <c r="F73" i="12"/>
  <c r="G73" i="12"/>
  <c r="H73" i="12"/>
  <c r="C74" i="12"/>
  <c r="D74" i="12"/>
  <c r="E74" i="12"/>
  <c r="J74" i="12" s="1"/>
  <c r="F74" i="12"/>
  <c r="G74" i="12"/>
  <c r="H74" i="12"/>
  <c r="C75" i="12"/>
  <c r="F75" i="12"/>
  <c r="G75" i="12"/>
  <c r="H75" i="12"/>
  <c r="C76" i="12"/>
  <c r="D76" i="12"/>
  <c r="E76" i="12"/>
  <c r="J76" i="12" s="1"/>
  <c r="F76" i="12"/>
  <c r="G76" i="12"/>
  <c r="H76" i="12"/>
  <c r="C77" i="12"/>
  <c r="D77" i="12"/>
  <c r="E77" i="12"/>
  <c r="F77" i="12"/>
  <c r="G77" i="12"/>
  <c r="H77" i="12"/>
  <c r="C78" i="12"/>
  <c r="D78" i="12"/>
  <c r="E78" i="12"/>
  <c r="F78" i="12"/>
  <c r="G78" i="12"/>
  <c r="H78" i="12"/>
  <c r="C79" i="12"/>
  <c r="D79" i="12"/>
  <c r="E79" i="12"/>
  <c r="F79" i="12"/>
  <c r="G79" i="12"/>
  <c r="H79" i="12"/>
  <c r="C113" i="16"/>
  <c r="F113" i="16"/>
  <c r="G113" i="16"/>
  <c r="H113" i="16"/>
  <c r="C114" i="16"/>
  <c r="E114" i="16"/>
  <c r="F114" i="16"/>
  <c r="G114" i="16"/>
  <c r="H114" i="16"/>
  <c r="C115" i="16"/>
  <c r="F115" i="16"/>
  <c r="G115" i="16"/>
  <c r="H115" i="16"/>
  <c r="C116" i="16"/>
  <c r="F116" i="16"/>
  <c r="G116" i="16"/>
  <c r="H116" i="16"/>
  <c r="C117" i="16"/>
  <c r="F117" i="16"/>
  <c r="G117" i="16"/>
  <c r="H117" i="16"/>
  <c r="C118" i="16"/>
  <c r="D118" i="16"/>
  <c r="E118" i="16"/>
  <c r="F118" i="16"/>
  <c r="G118" i="16"/>
  <c r="H118" i="16"/>
  <c r="C119" i="16"/>
  <c r="D119" i="16"/>
  <c r="F119" i="16"/>
  <c r="G119" i="16"/>
  <c r="H119" i="16"/>
  <c r="C120" i="16"/>
  <c r="E120" i="16"/>
  <c r="F120" i="16"/>
  <c r="G120" i="16"/>
  <c r="H120" i="16"/>
  <c r="C121" i="16"/>
  <c r="F121" i="16"/>
  <c r="G121" i="16"/>
  <c r="H121" i="16"/>
  <c r="C122" i="16"/>
  <c r="F122" i="16"/>
  <c r="G122" i="16"/>
  <c r="H122" i="16"/>
  <c r="C123" i="16"/>
  <c r="E123" i="16"/>
  <c r="F123" i="16"/>
  <c r="G123" i="16"/>
  <c r="H123" i="16"/>
  <c r="C124" i="16"/>
  <c r="E124" i="16"/>
  <c r="F124" i="16"/>
  <c r="G124" i="16"/>
  <c r="H124" i="16"/>
  <c r="C125" i="16"/>
  <c r="E125" i="16"/>
  <c r="F125" i="16"/>
  <c r="G125" i="16"/>
  <c r="H125" i="16"/>
  <c r="C126" i="16"/>
  <c r="E126" i="16"/>
  <c r="F126" i="16"/>
  <c r="G126" i="16"/>
  <c r="H126" i="16"/>
  <c r="C127" i="16"/>
  <c r="E127" i="16"/>
  <c r="F127" i="16"/>
  <c r="G127" i="16"/>
  <c r="H127" i="16"/>
  <c r="C128" i="16"/>
  <c r="E128" i="16"/>
  <c r="F128" i="16"/>
  <c r="G128" i="16"/>
  <c r="H128" i="16"/>
  <c r="C129" i="16"/>
  <c r="E129" i="16"/>
  <c r="F129" i="16"/>
  <c r="G129" i="16"/>
  <c r="H129" i="16"/>
  <c r="C130" i="16"/>
  <c r="D130" i="16"/>
  <c r="E130" i="16"/>
  <c r="F130" i="16"/>
  <c r="G130" i="16"/>
  <c r="H130" i="16"/>
  <c r="C131" i="16"/>
  <c r="D131" i="16"/>
  <c r="E131" i="16"/>
  <c r="F131" i="16"/>
  <c r="G131" i="16"/>
  <c r="H131" i="16"/>
  <c r="C132" i="16"/>
  <c r="D132" i="16"/>
  <c r="E132" i="16"/>
  <c r="F132" i="16"/>
  <c r="G132" i="16"/>
  <c r="H132" i="16"/>
  <c r="C133" i="16"/>
  <c r="D133" i="16"/>
  <c r="E133" i="16"/>
  <c r="F133" i="16"/>
  <c r="G133" i="16"/>
  <c r="H133" i="16"/>
  <c r="C167" i="16"/>
  <c r="F167" i="16"/>
  <c r="F222" i="16" s="1"/>
  <c r="G167" i="16"/>
  <c r="G222" i="16" s="1"/>
  <c r="H167" i="16"/>
  <c r="H222" i="16" s="1"/>
  <c r="C168" i="16"/>
  <c r="F168" i="16"/>
  <c r="F223" i="16" s="1"/>
  <c r="G168" i="16"/>
  <c r="G223" i="16" s="1"/>
  <c r="H168" i="16"/>
  <c r="H223" i="16" s="1"/>
  <c r="C169" i="16"/>
  <c r="F169" i="16"/>
  <c r="F224" i="16" s="1"/>
  <c r="G169" i="16"/>
  <c r="G224" i="16" s="1"/>
  <c r="H169" i="16"/>
  <c r="H224" i="16" s="1"/>
  <c r="C170" i="16"/>
  <c r="F170" i="16"/>
  <c r="F225" i="16" s="1"/>
  <c r="G170" i="16"/>
  <c r="G225" i="16" s="1"/>
  <c r="H170" i="16"/>
  <c r="H225" i="16" s="1"/>
  <c r="C171" i="16"/>
  <c r="F171" i="16"/>
  <c r="G171" i="16"/>
  <c r="G226" i="16" s="1"/>
  <c r="H171" i="16"/>
  <c r="C172" i="16"/>
  <c r="F172" i="16"/>
  <c r="F227" i="16" s="1"/>
  <c r="G172" i="16"/>
  <c r="G227" i="16" s="1"/>
  <c r="H172" i="16"/>
  <c r="C173" i="16"/>
  <c r="F173" i="16"/>
  <c r="G173" i="16"/>
  <c r="H173" i="16"/>
  <c r="C174" i="16"/>
  <c r="F174" i="16"/>
  <c r="F229" i="16" s="1"/>
  <c r="G174" i="16"/>
  <c r="G229" i="16" s="1"/>
  <c r="H174" i="16"/>
  <c r="C175" i="16"/>
  <c r="F175" i="16"/>
  <c r="G175" i="16"/>
  <c r="H175" i="16"/>
  <c r="C176" i="16"/>
  <c r="F176" i="16"/>
  <c r="F231" i="16" s="1"/>
  <c r="G176" i="16"/>
  <c r="G231" i="16" s="1"/>
  <c r="H176" i="16"/>
  <c r="C177" i="16"/>
  <c r="D177" i="16"/>
  <c r="J177" i="16" s="1"/>
  <c r="J233" i="16" s="1"/>
  <c r="E177" i="16"/>
  <c r="E232" i="16" s="1"/>
  <c r="F177" i="16"/>
  <c r="F232" i="16" s="1"/>
  <c r="G177" i="16"/>
  <c r="G232" i="16" s="1"/>
  <c r="H177" i="16"/>
  <c r="H232" i="16" s="1"/>
  <c r="C178" i="16"/>
  <c r="D178" i="16"/>
  <c r="E178" i="16"/>
  <c r="E233" i="16" s="1"/>
  <c r="F178" i="16"/>
  <c r="F233" i="16" s="1"/>
  <c r="G178" i="16"/>
  <c r="G233" i="16" s="1"/>
  <c r="H178" i="16"/>
  <c r="C179" i="16"/>
  <c r="D179" i="16"/>
  <c r="J179" i="16" s="1"/>
  <c r="J235" i="16" s="1"/>
  <c r="E179" i="16"/>
  <c r="E234" i="16" s="1"/>
  <c r="F179" i="16"/>
  <c r="F234" i="16" s="1"/>
  <c r="G179" i="16"/>
  <c r="G234" i="16" s="1"/>
  <c r="H179" i="16"/>
  <c r="H234" i="16" s="1"/>
  <c r="C180" i="16"/>
  <c r="D180" i="16"/>
  <c r="E180" i="16"/>
  <c r="E235" i="16" s="1"/>
  <c r="F180" i="16"/>
  <c r="F235" i="16" s="1"/>
  <c r="G180" i="16"/>
  <c r="G235" i="16" s="1"/>
  <c r="H180" i="16"/>
  <c r="H235" i="16" s="1"/>
  <c r="C181" i="16"/>
  <c r="D181" i="16"/>
  <c r="E181" i="16"/>
  <c r="F181" i="16"/>
  <c r="G181" i="16"/>
  <c r="G236" i="16" s="1"/>
  <c r="H181" i="16"/>
  <c r="H236" i="16" s="1"/>
  <c r="C182" i="16"/>
  <c r="D182" i="16"/>
  <c r="J182" i="16" s="1"/>
  <c r="J238" i="16" s="1"/>
  <c r="E182" i="16"/>
  <c r="E237" i="16" s="1"/>
  <c r="F182" i="16"/>
  <c r="F237" i="16" s="1"/>
  <c r="G182" i="16"/>
  <c r="G237" i="16" s="1"/>
  <c r="H182" i="16"/>
  <c r="H237" i="16" s="1"/>
  <c r="C183" i="16"/>
  <c r="D183" i="16"/>
  <c r="J183" i="16" s="1"/>
  <c r="J239" i="16" s="1"/>
  <c r="E183" i="16"/>
  <c r="F183" i="16"/>
  <c r="G183" i="16"/>
  <c r="G238" i="16" s="1"/>
  <c r="H183" i="16"/>
  <c r="C184" i="16"/>
  <c r="D184" i="16"/>
  <c r="E184" i="16"/>
  <c r="E239" i="16" s="1"/>
  <c r="F184" i="16"/>
  <c r="F239" i="16" s="1"/>
  <c r="G184" i="16"/>
  <c r="G239" i="16" s="1"/>
  <c r="H184" i="16"/>
  <c r="C185" i="16"/>
  <c r="D185" i="16"/>
  <c r="E185" i="16"/>
  <c r="F185" i="16"/>
  <c r="G185" i="16"/>
  <c r="H185" i="16"/>
  <c r="C186" i="16"/>
  <c r="D186" i="16"/>
  <c r="E186" i="16"/>
  <c r="E241" i="16" s="1"/>
  <c r="F186" i="16"/>
  <c r="F241" i="16" s="1"/>
  <c r="G186" i="16"/>
  <c r="G241" i="16" s="1"/>
  <c r="H186" i="16"/>
  <c r="C187" i="16"/>
  <c r="D187" i="16"/>
  <c r="E187" i="16"/>
  <c r="F187" i="16"/>
  <c r="G187" i="16"/>
  <c r="H187" i="16"/>
  <c r="H242" i="16" s="1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138" i="16"/>
  <c r="E138" i="16"/>
  <c r="F138" i="16"/>
  <c r="G138" i="16"/>
  <c r="H138" i="16"/>
  <c r="C139" i="16"/>
  <c r="F139" i="16"/>
  <c r="G139" i="16"/>
  <c r="H139" i="16"/>
  <c r="C140" i="16"/>
  <c r="F140" i="16"/>
  <c r="G140" i="16"/>
  <c r="H140" i="16"/>
  <c r="C141" i="16"/>
  <c r="F141" i="16"/>
  <c r="G141" i="16"/>
  <c r="H141" i="16"/>
  <c r="C142" i="16"/>
  <c r="E142" i="16"/>
  <c r="F142" i="16"/>
  <c r="G142" i="16"/>
  <c r="H142" i="16"/>
  <c r="C143" i="16"/>
  <c r="F143" i="16"/>
  <c r="G143" i="16"/>
  <c r="H143" i="16"/>
  <c r="C144" i="16"/>
  <c r="F144" i="16"/>
  <c r="G144" i="16"/>
  <c r="H144" i="16"/>
  <c r="C145" i="16"/>
  <c r="D145" i="16"/>
  <c r="F145" i="16"/>
  <c r="G145" i="16"/>
  <c r="H145" i="16"/>
  <c r="C146" i="16"/>
  <c r="F146" i="16"/>
  <c r="G146" i="16"/>
  <c r="H146" i="16"/>
  <c r="C147" i="16"/>
  <c r="F147" i="16"/>
  <c r="G147" i="16"/>
  <c r="H147" i="16"/>
  <c r="C148" i="16"/>
  <c r="F148" i="16"/>
  <c r="G148" i="16"/>
  <c r="H148" i="16"/>
  <c r="C149" i="16"/>
  <c r="F149" i="16"/>
  <c r="G149" i="16"/>
  <c r="H149" i="16"/>
  <c r="C150" i="16"/>
  <c r="F150" i="16"/>
  <c r="G150" i="16"/>
  <c r="H150" i="16"/>
  <c r="C151" i="16"/>
  <c r="F151" i="16"/>
  <c r="G151" i="16"/>
  <c r="H151" i="16"/>
  <c r="C152" i="16"/>
  <c r="F152" i="16"/>
  <c r="G152" i="16"/>
  <c r="H152" i="16"/>
  <c r="C153" i="16"/>
  <c r="F153" i="16"/>
  <c r="G153" i="16"/>
  <c r="H153" i="16"/>
  <c r="C154" i="16"/>
  <c r="F154" i="16"/>
  <c r="G154" i="16"/>
  <c r="H154" i="16"/>
  <c r="C66" i="16"/>
  <c r="F66" i="16"/>
  <c r="G66" i="16"/>
  <c r="H66" i="16"/>
  <c r="C67" i="16"/>
  <c r="E67" i="16"/>
  <c r="F67" i="16"/>
  <c r="G67" i="16"/>
  <c r="H67" i="16"/>
  <c r="C68" i="16"/>
  <c r="E68" i="16"/>
  <c r="F68" i="16"/>
  <c r="G68" i="16"/>
  <c r="H68" i="16"/>
  <c r="C69" i="16"/>
  <c r="E69" i="16"/>
  <c r="F69" i="16"/>
  <c r="G69" i="16"/>
  <c r="H69" i="16"/>
  <c r="C70" i="16"/>
  <c r="E70" i="16"/>
  <c r="J70" i="16" s="1"/>
  <c r="F70" i="16"/>
  <c r="G70" i="16"/>
  <c r="H70" i="16"/>
  <c r="C71" i="16"/>
  <c r="E71" i="16"/>
  <c r="J71" i="16" s="1"/>
  <c r="F71" i="16"/>
  <c r="G71" i="16"/>
  <c r="H71" i="16"/>
  <c r="C72" i="16"/>
  <c r="E72" i="16"/>
  <c r="J72" i="16" s="1"/>
  <c r="F72" i="16"/>
  <c r="G72" i="16"/>
  <c r="H72" i="16"/>
  <c r="C73" i="16"/>
  <c r="E73" i="16"/>
  <c r="J73" i="16" s="1"/>
  <c r="F73" i="16"/>
  <c r="G73" i="16"/>
  <c r="H73" i="16"/>
  <c r="C74" i="16"/>
  <c r="E74" i="16"/>
  <c r="J74" i="16" s="1"/>
  <c r="F74" i="16"/>
  <c r="G74" i="16"/>
  <c r="H74" i="16"/>
  <c r="C75" i="16"/>
  <c r="E75" i="16"/>
  <c r="J75" i="16" s="1"/>
  <c r="F75" i="16"/>
  <c r="G75" i="16"/>
  <c r="H75" i="16"/>
  <c r="C76" i="16"/>
  <c r="E76" i="16"/>
  <c r="J76" i="16" s="1"/>
  <c r="F76" i="16"/>
  <c r="G76" i="16"/>
  <c r="H76" i="16"/>
  <c r="C77" i="16"/>
  <c r="D77" i="16"/>
  <c r="E77" i="16"/>
  <c r="F77" i="16"/>
  <c r="G77" i="16"/>
  <c r="H77" i="16"/>
  <c r="C78" i="16"/>
  <c r="D78" i="16"/>
  <c r="E78" i="16"/>
  <c r="F78" i="16"/>
  <c r="G78" i="16"/>
  <c r="H78" i="16"/>
  <c r="C79" i="16"/>
  <c r="D79" i="16"/>
  <c r="E79" i="16"/>
  <c r="F79" i="16"/>
  <c r="G79" i="16"/>
  <c r="H79" i="16"/>
  <c r="C80" i="16"/>
  <c r="D80" i="16"/>
  <c r="E80" i="16"/>
  <c r="F80" i="16"/>
  <c r="G80" i="16"/>
  <c r="H80" i="16"/>
  <c r="C60" i="16"/>
  <c r="F60" i="16"/>
  <c r="G60" i="16"/>
  <c r="H60" i="16"/>
  <c r="C61" i="16"/>
  <c r="F61" i="16"/>
  <c r="G61" i="16"/>
  <c r="H61" i="16"/>
  <c r="C62" i="16"/>
  <c r="E62" i="16"/>
  <c r="F62" i="16"/>
  <c r="G62" i="16"/>
  <c r="H62" i="16"/>
  <c r="C63" i="16"/>
  <c r="F63" i="16"/>
  <c r="G63" i="16"/>
  <c r="H63" i="16"/>
  <c r="C64" i="16"/>
  <c r="F64" i="16"/>
  <c r="G64" i="16"/>
  <c r="H64" i="16"/>
  <c r="C65" i="16"/>
  <c r="E65" i="16"/>
  <c r="F65" i="16"/>
  <c r="G65" i="16"/>
  <c r="H65" i="16"/>
  <c r="J68" i="13" l="1"/>
  <c r="F40" i="9" s="1"/>
  <c r="X40" i="9" s="1"/>
  <c r="E122" i="13"/>
  <c r="E174" i="16"/>
  <c r="E229" i="16" s="1"/>
  <c r="D174" i="16"/>
  <c r="D229" i="16" s="1"/>
  <c r="J69" i="16"/>
  <c r="J68" i="16"/>
  <c r="K68" i="16" s="1"/>
  <c r="E197" i="9" s="1"/>
  <c r="E176" i="16"/>
  <c r="E231" i="16" s="1"/>
  <c r="J67" i="16"/>
  <c r="E39" i="9" s="1"/>
  <c r="W39" i="9" s="1"/>
  <c r="D176" i="16"/>
  <c r="D285" i="16" s="1"/>
  <c r="X2128" i="15"/>
  <c r="Y2128" i="15"/>
  <c r="J63" i="16"/>
  <c r="E35" i="9" s="1"/>
  <c r="W35" i="9" s="1"/>
  <c r="J170" i="16"/>
  <c r="J226" i="16" s="1"/>
  <c r="J61" i="16"/>
  <c r="J62" i="16"/>
  <c r="D66" i="16"/>
  <c r="E173" i="16"/>
  <c r="E228" i="16" s="1"/>
  <c r="E64" i="16"/>
  <c r="J64" i="16" s="1"/>
  <c r="J68" i="12"/>
  <c r="K68" i="12" s="1"/>
  <c r="D197" i="9" s="1"/>
  <c r="J174" i="12"/>
  <c r="J230" i="12" s="1"/>
  <c r="D143" i="9" s="1"/>
  <c r="E176" i="12"/>
  <c r="E232" i="12" s="1"/>
  <c r="D176" i="12"/>
  <c r="D232" i="12" s="1"/>
  <c r="E175" i="12"/>
  <c r="E231" i="12" s="1"/>
  <c r="J63" i="12"/>
  <c r="D35" i="9" s="1"/>
  <c r="V35" i="9" s="1"/>
  <c r="J64" i="12"/>
  <c r="D36" i="9" s="1"/>
  <c r="V36" i="9" s="1"/>
  <c r="J62" i="12"/>
  <c r="D34" i="9" s="1"/>
  <c r="V34" i="9" s="1"/>
  <c r="J60" i="12"/>
  <c r="D32" i="9" s="1"/>
  <c r="V32" i="9" s="1"/>
  <c r="J170" i="12"/>
  <c r="J226" i="12" s="1"/>
  <c r="D139" i="9" s="1"/>
  <c r="E117" i="12"/>
  <c r="J61" i="12"/>
  <c r="K61" i="12" s="1"/>
  <c r="D190" i="9" s="1"/>
  <c r="J65" i="12"/>
  <c r="D37" i="9" s="1"/>
  <c r="V37" i="9" s="1"/>
  <c r="D64" i="12"/>
  <c r="E171" i="12"/>
  <c r="E227" i="12" s="1"/>
  <c r="D63" i="12"/>
  <c r="E116" i="12"/>
  <c r="E173" i="12"/>
  <c r="E229" i="12" s="1"/>
  <c r="D66" i="12"/>
  <c r="D65" i="12"/>
  <c r="E66" i="12"/>
  <c r="J66" i="12" s="1"/>
  <c r="K66" i="12" s="1"/>
  <c r="D195" i="9" s="1"/>
  <c r="D57" i="27"/>
  <c r="E57" i="27"/>
  <c r="E114" i="27"/>
  <c r="E58" i="27"/>
  <c r="E63" i="27"/>
  <c r="E115" i="27"/>
  <c r="E59" i="27"/>
  <c r="E174" i="27"/>
  <c r="E229" i="27" s="1"/>
  <c r="D121" i="27"/>
  <c r="E117" i="27"/>
  <c r="E74" i="27"/>
  <c r="D182" i="27"/>
  <c r="D237" i="27" s="1"/>
  <c r="E126" i="27"/>
  <c r="D176" i="27"/>
  <c r="D128" i="27"/>
  <c r="E68" i="27"/>
  <c r="D60" i="27"/>
  <c r="J60" i="27" s="1"/>
  <c r="J32" i="9" s="1"/>
  <c r="E179" i="27"/>
  <c r="E234" i="27" s="1"/>
  <c r="E182" i="27"/>
  <c r="E237" i="27" s="1"/>
  <c r="E125" i="27"/>
  <c r="E176" i="27"/>
  <c r="E231" i="27" s="1"/>
  <c r="E60" i="27"/>
  <c r="D65" i="27"/>
  <c r="J65" i="27" s="1"/>
  <c r="J37" i="9" s="1"/>
  <c r="D117" i="27"/>
  <c r="D122" i="27"/>
  <c r="E173" i="27"/>
  <c r="E228" i="27" s="1"/>
  <c r="D179" i="27"/>
  <c r="J179" i="27" s="1"/>
  <c r="E128" i="27"/>
  <c r="E120" i="27"/>
  <c r="E170" i="27"/>
  <c r="E225" i="27" s="1"/>
  <c r="E169" i="27"/>
  <c r="E224" i="27" s="1"/>
  <c r="E67" i="27"/>
  <c r="E70" i="27"/>
  <c r="E73" i="27"/>
  <c r="D62" i="27"/>
  <c r="J62" i="27" s="1"/>
  <c r="J34" i="9" s="1"/>
  <c r="D181" i="27"/>
  <c r="D236" i="27" s="1"/>
  <c r="E62" i="27"/>
  <c r="E181" i="27"/>
  <c r="E236" i="27" s="1"/>
  <c r="D173" i="27"/>
  <c r="D68" i="27"/>
  <c r="D125" i="27"/>
  <c r="D74" i="27"/>
  <c r="D66" i="27"/>
  <c r="J66" i="27" s="1"/>
  <c r="J38" i="9" s="1"/>
  <c r="D171" i="27"/>
  <c r="J171" i="27" s="1"/>
  <c r="D123" i="27"/>
  <c r="D72" i="27"/>
  <c r="J72" i="27" s="1"/>
  <c r="D129" i="27"/>
  <c r="E171" i="27"/>
  <c r="E226" i="27" s="1"/>
  <c r="E123" i="27"/>
  <c r="E72" i="27"/>
  <c r="E129" i="27"/>
  <c r="E168" i="27"/>
  <c r="E223" i="27" s="1"/>
  <c r="E66" i="27"/>
  <c r="E124" i="27"/>
  <c r="E119" i="27"/>
  <c r="D170" i="27"/>
  <c r="D225" i="27" s="1"/>
  <c r="D61" i="27"/>
  <c r="J61" i="27" s="1"/>
  <c r="J33" i="9" s="1"/>
  <c r="D64" i="27"/>
  <c r="J64" i="27" s="1"/>
  <c r="J36" i="9" s="1"/>
  <c r="D177" i="27"/>
  <c r="D232" i="27" s="1"/>
  <c r="D183" i="27"/>
  <c r="D238" i="27" s="1"/>
  <c r="D63" i="27"/>
  <c r="J63" i="27" s="1"/>
  <c r="J35" i="9" s="1"/>
  <c r="D119" i="27"/>
  <c r="E172" i="27"/>
  <c r="E227" i="27" s="1"/>
  <c r="E64" i="27"/>
  <c r="E183" i="27"/>
  <c r="E238" i="27" s="1"/>
  <c r="D241" i="23"/>
  <c r="J186" i="23"/>
  <c r="J242" i="23" s="1"/>
  <c r="D242" i="23"/>
  <c r="J187" i="23"/>
  <c r="J243" i="23" s="1"/>
  <c r="D240" i="23"/>
  <c r="J185" i="23"/>
  <c r="J241" i="23" s="1"/>
  <c r="D181" i="23"/>
  <c r="E175" i="23"/>
  <c r="E230" i="23" s="1"/>
  <c r="D175" i="23"/>
  <c r="E180" i="23"/>
  <c r="E235" i="23" s="1"/>
  <c r="E181" i="23"/>
  <c r="E236" i="23" s="1"/>
  <c r="E179" i="23"/>
  <c r="E234" i="23" s="1"/>
  <c r="D123" i="23"/>
  <c r="D179" i="23"/>
  <c r="D124" i="23"/>
  <c r="D127" i="23"/>
  <c r="D130" i="23"/>
  <c r="E121" i="23"/>
  <c r="D116" i="23"/>
  <c r="E129" i="23"/>
  <c r="E119" i="23"/>
  <c r="D173" i="23"/>
  <c r="D122" i="23"/>
  <c r="D128" i="23"/>
  <c r="D117" i="23"/>
  <c r="D120" i="23"/>
  <c r="E117" i="23"/>
  <c r="D171" i="23"/>
  <c r="D126" i="23"/>
  <c r="E123" i="23"/>
  <c r="E127" i="23"/>
  <c r="D180" i="23"/>
  <c r="J180" i="23" s="1"/>
  <c r="J236" i="23" s="1"/>
  <c r="E126" i="23"/>
  <c r="D114" i="23"/>
  <c r="E173" i="23"/>
  <c r="E228" i="23" s="1"/>
  <c r="E122" i="23"/>
  <c r="E125" i="23"/>
  <c r="E114" i="23"/>
  <c r="E277" i="23" s="1"/>
  <c r="D177" i="23"/>
  <c r="D183" i="23"/>
  <c r="E177" i="23"/>
  <c r="E232" i="23" s="1"/>
  <c r="E183" i="23"/>
  <c r="E238" i="23" s="1"/>
  <c r="J172" i="16"/>
  <c r="J228" i="16" s="1"/>
  <c r="E128" i="23"/>
  <c r="E182" i="23"/>
  <c r="E237" i="23" s="1"/>
  <c r="D115" i="23"/>
  <c r="E171" i="23"/>
  <c r="E124" i="23"/>
  <c r="D118" i="23"/>
  <c r="E174" i="23"/>
  <c r="E229" i="23" s="1"/>
  <c r="D169" i="23"/>
  <c r="E118" i="23"/>
  <c r="E178" i="23"/>
  <c r="E233" i="23" s="1"/>
  <c r="D178" i="23"/>
  <c r="E120" i="23"/>
  <c r="D182" i="23"/>
  <c r="E115" i="23"/>
  <c r="E169" i="23"/>
  <c r="E224" i="23" s="1"/>
  <c r="X2352" i="21"/>
  <c r="J62" i="13"/>
  <c r="F34" i="9" s="1"/>
  <c r="X34" i="9" s="1"/>
  <c r="J65" i="13"/>
  <c r="F37" i="9" s="1"/>
  <c r="X37" i="9" s="1"/>
  <c r="D241" i="19"/>
  <c r="J186" i="19"/>
  <c r="J242" i="19" s="1"/>
  <c r="J146" i="16"/>
  <c r="J202" i="16" s="1"/>
  <c r="J68" i="19"/>
  <c r="H40" i="9" s="1"/>
  <c r="Z40" i="9" s="1"/>
  <c r="J80" i="19"/>
  <c r="J78" i="19"/>
  <c r="D242" i="19"/>
  <c r="J187" i="19"/>
  <c r="J243" i="19" s="1"/>
  <c r="D240" i="19"/>
  <c r="J185" i="19"/>
  <c r="J241" i="19" s="1"/>
  <c r="D236" i="19"/>
  <c r="J181" i="19"/>
  <c r="J237" i="19" s="1"/>
  <c r="J79" i="19"/>
  <c r="J77" i="19"/>
  <c r="J65" i="6"/>
  <c r="J60" i="13"/>
  <c r="F32" i="9" s="1"/>
  <c r="X32" i="9" s="1"/>
  <c r="D242" i="6"/>
  <c r="J187" i="6"/>
  <c r="J243" i="6" s="1"/>
  <c r="D240" i="6"/>
  <c r="J185" i="6"/>
  <c r="J241" i="6" s="1"/>
  <c r="J174" i="6"/>
  <c r="J230" i="6" s="1"/>
  <c r="D237" i="6"/>
  <c r="J182" i="6"/>
  <c r="J238" i="6" s="1"/>
  <c r="D234" i="6"/>
  <c r="J179" i="6"/>
  <c r="J235" i="6" s="1"/>
  <c r="D241" i="6"/>
  <c r="J186" i="6"/>
  <c r="J242" i="6" s="1"/>
  <c r="D236" i="6"/>
  <c r="J181" i="6"/>
  <c r="J237" i="6" s="1"/>
  <c r="J69" i="6"/>
  <c r="J175" i="13"/>
  <c r="J231" i="13" s="1"/>
  <c r="F144" i="9" s="1"/>
  <c r="D236" i="13"/>
  <c r="J181" i="13"/>
  <c r="J237" i="13" s="1"/>
  <c r="D239" i="13"/>
  <c r="J184" i="13"/>
  <c r="J240" i="13" s="1"/>
  <c r="J80" i="13"/>
  <c r="J61" i="13"/>
  <c r="F33" i="9" s="1"/>
  <c r="X33" i="9" s="1"/>
  <c r="J66" i="13"/>
  <c r="F38" i="9" s="1"/>
  <c r="X38" i="9" s="1"/>
  <c r="D223" i="13"/>
  <c r="D240" i="13"/>
  <c r="J185" i="13"/>
  <c r="J241" i="13" s="1"/>
  <c r="J64" i="13"/>
  <c r="F36" i="9" s="1"/>
  <c r="X36" i="9" s="1"/>
  <c r="J79" i="13"/>
  <c r="J77" i="13"/>
  <c r="D227" i="13"/>
  <c r="D241" i="13"/>
  <c r="J186" i="13"/>
  <c r="J242" i="13" s="1"/>
  <c r="J78" i="13"/>
  <c r="D234" i="13"/>
  <c r="J179" i="13"/>
  <c r="J235" i="13" s="1"/>
  <c r="J171" i="13"/>
  <c r="J227" i="13" s="1"/>
  <c r="D242" i="13"/>
  <c r="J187" i="13"/>
  <c r="J243" i="13" s="1"/>
  <c r="D232" i="13"/>
  <c r="J177" i="13"/>
  <c r="J233" i="13" s="1"/>
  <c r="D238" i="13"/>
  <c r="J183" i="13"/>
  <c r="J239" i="13" s="1"/>
  <c r="J78" i="16"/>
  <c r="J79" i="16"/>
  <c r="J77" i="16"/>
  <c r="D241" i="16"/>
  <c r="J186" i="16"/>
  <c r="J242" i="16" s="1"/>
  <c r="D239" i="16"/>
  <c r="J184" i="16"/>
  <c r="J240" i="16" s="1"/>
  <c r="D235" i="16"/>
  <c r="J180" i="16"/>
  <c r="J236" i="16" s="1"/>
  <c r="D233" i="16"/>
  <c r="J178" i="16"/>
  <c r="J234" i="16" s="1"/>
  <c r="D223" i="16"/>
  <c r="J168" i="16"/>
  <c r="J224" i="16" s="1"/>
  <c r="J187" i="16"/>
  <c r="J243" i="16" s="1"/>
  <c r="J175" i="16"/>
  <c r="J231" i="16" s="1"/>
  <c r="J80" i="16"/>
  <c r="J185" i="16"/>
  <c r="J241" i="16" s="1"/>
  <c r="D236" i="16"/>
  <c r="J181" i="16"/>
  <c r="J237" i="16" s="1"/>
  <c r="J65" i="16"/>
  <c r="J79" i="12"/>
  <c r="J77" i="12"/>
  <c r="J78" i="12"/>
  <c r="J80" i="12"/>
  <c r="D126" i="27"/>
  <c r="E178" i="27"/>
  <c r="E233" i="27" s="1"/>
  <c r="D124" i="27"/>
  <c r="D178" i="27"/>
  <c r="D233" i="27" s="1"/>
  <c r="D115" i="27"/>
  <c r="D174" i="27"/>
  <c r="E116" i="27"/>
  <c r="E180" i="27"/>
  <c r="E235" i="27" s="1"/>
  <c r="E118" i="27"/>
  <c r="D180" i="27"/>
  <c r="J180" i="27" s="1"/>
  <c r="D168" i="27"/>
  <c r="D223" i="27" s="1"/>
  <c r="D168" i="23"/>
  <c r="E170" i="23"/>
  <c r="E225" i="23" s="1"/>
  <c r="D119" i="23"/>
  <c r="E116" i="23"/>
  <c r="E130" i="23"/>
  <c r="D170" i="23"/>
  <c r="E184" i="23"/>
  <c r="E239" i="23" s="1"/>
  <c r="E172" i="23"/>
  <c r="E227" i="23" s="1"/>
  <c r="D125" i="23"/>
  <c r="D184" i="23"/>
  <c r="D172" i="23"/>
  <c r="D174" i="23"/>
  <c r="Y1848" i="21"/>
  <c r="D129" i="23"/>
  <c r="E176" i="23"/>
  <c r="E231" i="23" s="1"/>
  <c r="D176" i="23"/>
  <c r="D61" i="19"/>
  <c r="E118" i="19"/>
  <c r="D169" i="19"/>
  <c r="D116" i="19"/>
  <c r="D119" i="19"/>
  <c r="E116" i="19"/>
  <c r="D173" i="19"/>
  <c r="D118" i="19"/>
  <c r="E115" i="19"/>
  <c r="D170" i="19"/>
  <c r="D184" i="19"/>
  <c r="E178" i="19"/>
  <c r="E233" i="19" s="1"/>
  <c r="D178" i="19"/>
  <c r="D177" i="19"/>
  <c r="D70" i="19"/>
  <c r="E70" i="19"/>
  <c r="J70" i="19" s="1"/>
  <c r="E174" i="19"/>
  <c r="E229" i="19" s="1"/>
  <c r="E61" i="19"/>
  <c r="J61" i="19" s="1"/>
  <c r="D180" i="19"/>
  <c r="D172" i="19"/>
  <c r="D65" i="19"/>
  <c r="E182" i="19"/>
  <c r="E237" i="19" s="1"/>
  <c r="E72" i="19"/>
  <c r="J72" i="19" s="1"/>
  <c r="E62" i="19"/>
  <c r="J62" i="19" s="1"/>
  <c r="D72" i="19"/>
  <c r="D174" i="19"/>
  <c r="E176" i="19"/>
  <c r="E231" i="19" s="1"/>
  <c r="E76" i="19"/>
  <c r="J76" i="19" s="1"/>
  <c r="D176" i="19"/>
  <c r="D76" i="19"/>
  <c r="D175" i="19"/>
  <c r="E66" i="19"/>
  <c r="J66" i="19" s="1"/>
  <c r="D182" i="19"/>
  <c r="D66" i="19"/>
  <c r="E180" i="19"/>
  <c r="E235" i="19" s="1"/>
  <c r="E65" i="19"/>
  <c r="J65" i="19" s="1"/>
  <c r="E119" i="19"/>
  <c r="D64" i="19"/>
  <c r="E63" i="19"/>
  <c r="J63" i="19" s="1"/>
  <c r="D63" i="19"/>
  <c r="E64" i="19"/>
  <c r="J64" i="19" s="1"/>
  <c r="E172" i="19"/>
  <c r="E227" i="19" s="1"/>
  <c r="D65" i="6"/>
  <c r="D128" i="6"/>
  <c r="D291" i="6" s="1"/>
  <c r="E125" i="6"/>
  <c r="D66" i="6"/>
  <c r="D68" i="6"/>
  <c r="E176" i="6"/>
  <c r="E231" i="6" s="1"/>
  <c r="E115" i="6"/>
  <c r="E278" i="6" s="1"/>
  <c r="E68" i="6"/>
  <c r="J68" i="6" s="1"/>
  <c r="D62" i="6"/>
  <c r="E116" i="6"/>
  <c r="E184" i="6"/>
  <c r="E239" i="6" s="1"/>
  <c r="D184" i="6"/>
  <c r="D176" i="6"/>
  <c r="D72" i="6"/>
  <c r="D130" i="6"/>
  <c r="E117" i="6"/>
  <c r="E127" i="6"/>
  <c r="D183" i="6"/>
  <c r="E168" i="6"/>
  <c r="E178" i="6"/>
  <c r="E233" i="6" s="1"/>
  <c r="D71" i="6"/>
  <c r="D180" i="6"/>
  <c r="E171" i="6"/>
  <c r="E226" i="6" s="1"/>
  <c r="E70" i="6"/>
  <c r="J70" i="6" s="1"/>
  <c r="D70" i="6"/>
  <c r="E76" i="6"/>
  <c r="J76" i="6" s="1"/>
  <c r="D168" i="6"/>
  <c r="E114" i="6"/>
  <c r="E180" i="6"/>
  <c r="E235" i="6" s="1"/>
  <c r="D178" i="6"/>
  <c r="J178" i="6" s="1"/>
  <c r="J234" i="6" s="1"/>
  <c r="E66" i="6"/>
  <c r="J66" i="6" s="1"/>
  <c r="E182" i="6"/>
  <c r="E237" i="6" s="1"/>
  <c r="D63" i="6"/>
  <c r="E63" i="6"/>
  <c r="J63" i="6" s="1"/>
  <c r="E119" i="6"/>
  <c r="E282" i="6" s="1"/>
  <c r="D119" i="6"/>
  <c r="D60" i="6"/>
  <c r="E61" i="6"/>
  <c r="J61" i="6" s="1"/>
  <c r="D61" i="6"/>
  <c r="E119" i="13"/>
  <c r="D119" i="13"/>
  <c r="D282" i="13" s="1"/>
  <c r="E116" i="13"/>
  <c r="E169" i="16"/>
  <c r="E224" i="16" s="1"/>
  <c r="E60" i="16"/>
  <c r="J60" i="16" s="1"/>
  <c r="E154" i="16"/>
  <c r="E140" i="16"/>
  <c r="E151" i="16"/>
  <c r="D140" i="16"/>
  <c r="E153" i="16"/>
  <c r="J153" i="16" s="1"/>
  <c r="J209" i="16" s="1"/>
  <c r="E168" i="19"/>
  <c r="E223" i="19" s="1"/>
  <c r="D168" i="19"/>
  <c r="D115" i="19"/>
  <c r="E60" i="19"/>
  <c r="J60" i="19" s="1"/>
  <c r="D62" i="19"/>
  <c r="D60" i="19"/>
  <c r="E170" i="6"/>
  <c r="E225" i="6" s="1"/>
  <c r="D170" i="6"/>
  <c r="E60" i="6"/>
  <c r="J60" i="6" s="1"/>
  <c r="D169" i="6"/>
  <c r="E62" i="6"/>
  <c r="J62" i="6" s="1"/>
  <c r="D171" i="6"/>
  <c r="Y1792" i="4"/>
  <c r="E172" i="6"/>
  <c r="E227" i="6" s="1"/>
  <c r="D172" i="6"/>
  <c r="D114" i="6"/>
  <c r="E64" i="6"/>
  <c r="J64" i="6" s="1"/>
  <c r="D64" i="6"/>
  <c r="E63" i="13"/>
  <c r="J63" i="13" s="1"/>
  <c r="D63" i="13"/>
  <c r="D138" i="16"/>
  <c r="J138" i="16" s="1"/>
  <c r="J194" i="16" s="1"/>
  <c r="X560" i="15"/>
  <c r="E144" i="16"/>
  <c r="D142" i="16"/>
  <c r="J142" i="16" s="1"/>
  <c r="J198" i="16" s="1"/>
  <c r="D149" i="16"/>
  <c r="D114" i="16"/>
  <c r="D277" i="16" s="1"/>
  <c r="D116" i="16"/>
  <c r="D279" i="16" s="1"/>
  <c r="D144" i="16"/>
  <c r="E148" i="16"/>
  <c r="Y504" i="15"/>
  <c r="E150" i="16"/>
  <c r="J150" i="16" s="1"/>
  <c r="J206" i="16" s="1"/>
  <c r="X224" i="15"/>
  <c r="E116" i="16"/>
  <c r="E279" i="16" s="1"/>
  <c r="X112" i="15"/>
  <c r="X504" i="15"/>
  <c r="D148" i="16"/>
  <c r="E152" i="16"/>
  <c r="X336" i="15"/>
  <c r="X728" i="15"/>
  <c r="E167" i="16"/>
  <c r="E222" i="16" s="1"/>
  <c r="E171" i="16"/>
  <c r="E280" i="16" s="1"/>
  <c r="J85" i="9"/>
  <c r="D172" i="12"/>
  <c r="J172" i="12" s="1"/>
  <c r="D168" i="12"/>
  <c r="J168" i="12" s="1"/>
  <c r="X1848" i="2"/>
  <c r="E75" i="12"/>
  <c r="J75" i="12" s="1"/>
  <c r="E73" i="12"/>
  <c r="J73" i="12" s="1"/>
  <c r="E71" i="12"/>
  <c r="J71" i="12" s="1"/>
  <c r="E69" i="12"/>
  <c r="J69" i="12" s="1"/>
  <c r="E67" i="12"/>
  <c r="J67" i="12" s="1"/>
  <c r="D75" i="12"/>
  <c r="D73" i="12"/>
  <c r="D71" i="12"/>
  <c r="D69" i="12"/>
  <c r="D67" i="12"/>
  <c r="D173" i="12"/>
  <c r="D171" i="12"/>
  <c r="D227" i="12" s="1"/>
  <c r="D169" i="12"/>
  <c r="D225" i="12" s="1"/>
  <c r="D167" i="12"/>
  <c r="D223" i="12" s="1"/>
  <c r="D60" i="16"/>
  <c r="D75" i="16"/>
  <c r="D69" i="16"/>
  <c r="D152" i="16"/>
  <c r="D173" i="16"/>
  <c r="D171" i="16"/>
  <c r="D169" i="16"/>
  <c r="D167" i="16"/>
  <c r="D126" i="16"/>
  <c r="D289" i="16" s="1"/>
  <c r="D124" i="16"/>
  <c r="D287" i="16" s="1"/>
  <c r="D120" i="16"/>
  <c r="X1848" i="15"/>
  <c r="D64" i="16"/>
  <c r="Y1848" i="15"/>
  <c r="D62" i="16"/>
  <c r="E66" i="16"/>
  <c r="J66" i="16" s="1"/>
  <c r="E38" i="9" s="1"/>
  <c r="W38" i="9" s="1"/>
  <c r="E149" i="16"/>
  <c r="E147" i="16"/>
  <c r="J147" i="16" s="1"/>
  <c r="J203" i="16" s="1"/>
  <c r="E145" i="16"/>
  <c r="J145" i="16" s="1"/>
  <c r="J201" i="16" s="1"/>
  <c r="E143" i="16"/>
  <c r="J143" i="16" s="1"/>
  <c r="J199" i="16" s="1"/>
  <c r="E141" i="16"/>
  <c r="J141" i="16" s="1"/>
  <c r="J197" i="16" s="1"/>
  <c r="E139" i="16"/>
  <c r="J139" i="16" s="1"/>
  <c r="J195" i="16" s="1"/>
  <c r="E119" i="16"/>
  <c r="D72" i="16"/>
  <c r="D151" i="16"/>
  <c r="D129" i="16"/>
  <c r="D292" i="16" s="1"/>
  <c r="D127" i="16"/>
  <c r="D290" i="16" s="1"/>
  <c r="D123" i="16"/>
  <c r="D286" i="16" s="1"/>
  <c r="D121" i="16"/>
  <c r="D284" i="16" s="1"/>
  <c r="X896" i="15"/>
  <c r="X1960" i="11"/>
  <c r="E75" i="13"/>
  <c r="J75" i="13" s="1"/>
  <c r="E69" i="13"/>
  <c r="J69" i="13" s="1"/>
  <c r="E179" i="13"/>
  <c r="E234" i="13" s="1"/>
  <c r="E169" i="13"/>
  <c r="E224" i="13" s="1"/>
  <c r="X2072" i="11"/>
  <c r="X2184" i="11"/>
  <c r="X2520" i="11"/>
  <c r="D71" i="13"/>
  <c r="D118" i="13"/>
  <c r="D281" i="13" s="1"/>
  <c r="D114" i="13"/>
  <c r="D277" i="13" s="1"/>
  <c r="Y2072" i="11"/>
  <c r="Y2184" i="11"/>
  <c r="X1736" i="11"/>
  <c r="X1848" i="11"/>
  <c r="E73" i="13"/>
  <c r="J73" i="13" s="1"/>
  <c r="E67" i="13"/>
  <c r="J67" i="13" s="1"/>
  <c r="E183" i="13"/>
  <c r="E238" i="13" s="1"/>
  <c r="E173" i="13"/>
  <c r="E228" i="13" s="1"/>
  <c r="X2296" i="11"/>
  <c r="D73" i="13"/>
  <c r="D67" i="13"/>
  <c r="D116" i="13"/>
  <c r="D279" i="13" s="1"/>
  <c r="Y2408" i="11"/>
  <c r="X1680" i="11"/>
  <c r="X1792" i="11"/>
  <c r="X1904" i="11"/>
  <c r="X2016" i="11"/>
  <c r="E125" i="13"/>
  <c r="E184" i="13"/>
  <c r="E239" i="13" s="1"/>
  <c r="E182" i="13"/>
  <c r="E237" i="13" s="1"/>
  <c r="E180" i="13"/>
  <c r="E235" i="13" s="1"/>
  <c r="E178" i="13"/>
  <c r="E233" i="13" s="1"/>
  <c r="E176" i="13"/>
  <c r="E231" i="13" s="1"/>
  <c r="E174" i="13"/>
  <c r="E229" i="13" s="1"/>
  <c r="E172" i="13"/>
  <c r="E227" i="13" s="1"/>
  <c r="E170" i="13"/>
  <c r="E225" i="13" s="1"/>
  <c r="E168" i="13"/>
  <c r="E223" i="13" s="1"/>
  <c r="X2128" i="11"/>
  <c r="X2240" i="11"/>
  <c r="X2352" i="11"/>
  <c r="X2464" i="11"/>
  <c r="X2576" i="11"/>
  <c r="Y1848" i="11"/>
  <c r="X2408" i="11"/>
  <c r="D75" i="13"/>
  <c r="D69" i="13"/>
  <c r="D120" i="13"/>
  <c r="D283" i="13" s="1"/>
  <c r="D69" i="6"/>
  <c r="D177" i="6"/>
  <c r="E181" i="6"/>
  <c r="E236" i="6" s="1"/>
  <c r="Y2632" i="4"/>
  <c r="E179" i="6"/>
  <c r="E234" i="6" s="1"/>
  <c r="Y2520" i="4"/>
  <c r="E123" i="6"/>
  <c r="D116" i="6"/>
  <c r="E177" i="6"/>
  <c r="E232" i="6" s="1"/>
  <c r="Y2408" i="4"/>
  <c r="E67" i="6"/>
  <c r="J67" i="6" s="1"/>
  <c r="E121" i="6"/>
  <c r="E175" i="6"/>
  <c r="E230" i="6" s="1"/>
  <c r="Y2296" i="4"/>
  <c r="E183" i="6"/>
  <c r="E238" i="6" s="1"/>
  <c r="Y2744" i="4"/>
  <c r="D173" i="6"/>
  <c r="J173" i="6" s="1"/>
  <c r="J229" i="6" s="1"/>
  <c r="G142" i="9" s="1"/>
  <c r="X2296" i="4"/>
  <c r="D67" i="6"/>
  <c r="E129" i="6"/>
  <c r="Y2016" i="4"/>
  <c r="Y1904" i="4"/>
  <c r="X2632" i="4"/>
  <c r="D73" i="6"/>
  <c r="E127" i="19"/>
  <c r="D121" i="19"/>
  <c r="X2296" i="18"/>
  <c r="Y2520" i="18"/>
  <c r="E75" i="19"/>
  <c r="J75" i="19" s="1"/>
  <c r="E71" i="19"/>
  <c r="J71" i="19" s="1"/>
  <c r="E69" i="19"/>
  <c r="J69" i="19" s="1"/>
  <c r="E67" i="19"/>
  <c r="J67" i="19" s="1"/>
  <c r="E181" i="19"/>
  <c r="E236" i="19" s="1"/>
  <c r="E179" i="19"/>
  <c r="E234" i="19" s="1"/>
  <c r="E177" i="19"/>
  <c r="E232" i="19" s="1"/>
  <c r="E175" i="19"/>
  <c r="E230" i="19" s="1"/>
  <c r="E173" i="19"/>
  <c r="E228" i="19" s="1"/>
  <c r="E171" i="19"/>
  <c r="E226" i="19" s="1"/>
  <c r="E169" i="19"/>
  <c r="E224" i="19" s="1"/>
  <c r="X1792" i="18"/>
  <c r="X1904" i="18"/>
  <c r="X2016" i="18"/>
  <c r="D129" i="19"/>
  <c r="D127" i="19"/>
  <c r="D123" i="19"/>
  <c r="X2408" i="18"/>
  <c r="D71" i="19"/>
  <c r="D183" i="19"/>
  <c r="D242" i="27"/>
  <c r="J187" i="27"/>
  <c r="D240" i="27"/>
  <c r="J185" i="27"/>
  <c r="Y1736" i="21"/>
  <c r="Y2352" i="21"/>
  <c r="X2184" i="21"/>
  <c r="Y2184" i="21"/>
  <c r="X1960" i="21"/>
  <c r="X2072" i="21"/>
  <c r="Y1960" i="21"/>
  <c r="Y2072" i="21"/>
  <c r="D121" i="23"/>
  <c r="X1848" i="21"/>
  <c r="Y1512" i="26"/>
  <c r="Y1624" i="26"/>
  <c r="Y1736" i="26"/>
  <c r="E71" i="27"/>
  <c r="D75" i="27"/>
  <c r="D120" i="27"/>
  <c r="D116" i="27"/>
  <c r="X1512" i="26"/>
  <c r="X1624" i="26"/>
  <c r="X1736" i="26"/>
  <c r="E75" i="27"/>
  <c r="E69" i="27"/>
  <c r="X2296" i="26"/>
  <c r="D71" i="27"/>
  <c r="J71" i="27" s="1"/>
  <c r="D67" i="27"/>
  <c r="D118" i="27"/>
  <c r="E177" i="27"/>
  <c r="E232" i="27" s="1"/>
  <c r="E175" i="27"/>
  <c r="E230" i="27" s="1"/>
  <c r="D175" i="27"/>
  <c r="E127" i="27"/>
  <c r="E121" i="27"/>
  <c r="X1960" i="26"/>
  <c r="D73" i="27"/>
  <c r="D69" i="27"/>
  <c r="D114" i="27"/>
  <c r="Y2296" i="26"/>
  <c r="J172" i="27"/>
  <c r="J184" i="27"/>
  <c r="D224" i="27"/>
  <c r="J188" i="27"/>
  <c r="J186" i="27"/>
  <c r="J76" i="27"/>
  <c r="J79" i="27"/>
  <c r="J80" i="27"/>
  <c r="J77" i="27"/>
  <c r="J78" i="27"/>
  <c r="J70" i="27"/>
  <c r="H284" i="23"/>
  <c r="H294" i="23"/>
  <c r="H290" i="23"/>
  <c r="H286" i="23"/>
  <c r="H282" i="23"/>
  <c r="H296" i="23"/>
  <c r="H292" i="23"/>
  <c r="H288" i="23"/>
  <c r="H293" i="23"/>
  <c r="G284" i="23"/>
  <c r="G294" i="23"/>
  <c r="G290" i="23"/>
  <c r="G286" i="23"/>
  <c r="G282" i="23"/>
  <c r="G288" i="23"/>
  <c r="E294" i="23"/>
  <c r="H280" i="23"/>
  <c r="G296" i="23"/>
  <c r="G292" i="23"/>
  <c r="F296" i="23"/>
  <c r="F292" i="23"/>
  <c r="F288" i="23"/>
  <c r="F280" i="23"/>
  <c r="F285" i="23"/>
  <c r="G280" i="23"/>
  <c r="F284" i="23"/>
  <c r="E296" i="23"/>
  <c r="H278" i="23"/>
  <c r="G278" i="23"/>
  <c r="F294" i="23"/>
  <c r="F290" i="23"/>
  <c r="F286" i="23"/>
  <c r="F282" i="23"/>
  <c r="H239" i="23"/>
  <c r="F278" i="23"/>
  <c r="D296" i="23"/>
  <c r="D294" i="23"/>
  <c r="H297" i="23"/>
  <c r="H295" i="23"/>
  <c r="H291" i="23"/>
  <c r="H289" i="23"/>
  <c r="H287" i="23"/>
  <c r="H285" i="23"/>
  <c r="H283" i="23"/>
  <c r="H281" i="23"/>
  <c r="H279" i="23"/>
  <c r="H277" i="23"/>
  <c r="G297" i="23"/>
  <c r="G295" i="23"/>
  <c r="G293" i="23"/>
  <c r="G291" i="23"/>
  <c r="G289" i="23"/>
  <c r="G287" i="23"/>
  <c r="G285" i="23"/>
  <c r="G283" i="23"/>
  <c r="G281" i="23"/>
  <c r="G279" i="23"/>
  <c r="G277" i="23"/>
  <c r="F297" i="23"/>
  <c r="F295" i="23"/>
  <c r="F293" i="23"/>
  <c r="F291" i="23"/>
  <c r="F289" i="23"/>
  <c r="F287" i="23"/>
  <c r="F283" i="23"/>
  <c r="F281" i="23"/>
  <c r="F279" i="23"/>
  <c r="F277" i="23"/>
  <c r="E297" i="23"/>
  <c r="E295" i="23"/>
  <c r="D297" i="23"/>
  <c r="D295" i="23"/>
  <c r="D226" i="19"/>
  <c r="D234" i="19"/>
  <c r="H281" i="6"/>
  <c r="G281" i="6"/>
  <c r="H280" i="6"/>
  <c r="H291" i="6"/>
  <c r="H296" i="6"/>
  <c r="H288" i="6"/>
  <c r="H278" i="6"/>
  <c r="H289" i="6"/>
  <c r="G278" i="6"/>
  <c r="F278" i="6"/>
  <c r="F297" i="6"/>
  <c r="H290" i="6"/>
  <c r="H295" i="6"/>
  <c r="G296" i="6"/>
  <c r="G280" i="6"/>
  <c r="F280" i="6"/>
  <c r="F281" i="6"/>
  <c r="F279" i="6"/>
  <c r="H237" i="6"/>
  <c r="H284" i="6"/>
  <c r="H294" i="6"/>
  <c r="F243" i="6"/>
  <c r="H277" i="6"/>
  <c r="G277" i="6"/>
  <c r="H292" i="6"/>
  <c r="H279" i="6"/>
  <c r="F277" i="6"/>
  <c r="G279" i="6"/>
  <c r="F242" i="6"/>
  <c r="F296" i="6"/>
  <c r="F240" i="6"/>
  <c r="F294" i="6"/>
  <c r="F236" i="6"/>
  <c r="F290" i="6"/>
  <c r="G238" i="6"/>
  <c r="G292" i="6"/>
  <c r="G236" i="6"/>
  <c r="G290" i="6"/>
  <c r="G234" i="6"/>
  <c r="G288" i="6"/>
  <c r="G232" i="6"/>
  <c r="G286" i="6"/>
  <c r="G230" i="6"/>
  <c r="G284" i="6"/>
  <c r="G228" i="6"/>
  <c r="G282" i="6"/>
  <c r="G294" i="6"/>
  <c r="H286" i="6"/>
  <c r="F238" i="6"/>
  <c r="F292" i="6"/>
  <c r="E242" i="6"/>
  <c r="E296" i="6"/>
  <c r="H282" i="6"/>
  <c r="H235" i="6"/>
  <c r="E297" i="6"/>
  <c r="E295" i="6"/>
  <c r="E283" i="6"/>
  <c r="F288" i="6"/>
  <c r="F286" i="6"/>
  <c r="F284" i="6"/>
  <c r="F282" i="6"/>
  <c r="E294" i="6"/>
  <c r="D296" i="6"/>
  <c r="D294" i="6"/>
  <c r="D290" i="6"/>
  <c r="D288" i="6"/>
  <c r="D284" i="6"/>
  <c r="D230" i="6"/>
  <c r="H241" i="6"/>
  <c r="H297" i="6"/>
  <c r="H293" i="6"/>
  <c r="H287" i="6"/>
  <c r="H285" i="6"/>
  <c r="H283" i="6"/>
  <c r="G297" i="6"/>
  <c r="G295" i="6"/>
  <c r="G293" i="6"/>
  <c r="G291" i="6"/>
  <c r="G289" i="6"/>
  <c r="G287" i="6"/>
  <c r="G285" i="6"/>
  <c r="G283" i="6"/>
  <c r="F295" i="6"/>
  <c r="F293" i="6"/>
  <c r="F291" i="6"/>
  <c r="F289" i="6"/>
  <c r="F287" i="6"/>
  <c r="F285" i="6"/>
  <c r="F283" i="6"/>
  <c r="D297" i="6"/>
  <c r="D295" i="6"/>
  <c r="D283" i="6"/>
  <c r="D229" i="6"/>
  <c r="D296" i="13"/>
  <c r="D289" i="13"/>
  <c r="D290" i="13"/>
  <c r="H288" i="13"/>
  <c r="D294" i="13"/>
  <c r="D288" i="13"/>
  <c r="D284" i="13"/>
  <c r="D287" i="13"/>
  <c r="D292" i="13"/>
  <c r="D286" i="13"/>
  <c r="D291" i="13"/>
  <c r="F294" i="13"/>
  <c r="G284" i="13"/>
  <c r="G288" i="13"/>
  <c r="F288" i="13"/>
  <c r="H282" i="13"/>
  <c r="D225" i="13"/>
  <c r="F234" i="13"/>
  <c r="G294" i="13"/>
  <c r="G292" i="13"/>
  <c r="G290" i="13"/>
  <c r="G286" i="13"/>
  <c r="G282" i="13"/>
  <c r="G280" i="13"/>
  <c r="G278" i="13"/>
  <c r="H278" i="13"/>
  <c r="H292" i="13"/>
  <c r="F292" i="13"/>
  <c r="F290" i="13"/>
  <c r="F286" i="13"/>
  <c r="F282" i="13"/>
  <c r="F280" i="13"/>
  <c r="E296" i="13"/>
  <c r="E294" i="13"/>
  <c r="E290" i="13"/>
  <c r="E286" i="13"/>
  <c r="E284" i="13"/>
  <c r="E280" i="13"/>
  <c r="H286" i="13"/>
  <c r="F296" i="13"/>
  <c r="F284" i="13"/>
  <c r="F278" i="13"/>
  <c r="G296" i="13"/>
  <c r="H234" i="13"/>
  <c r="G230" i="13"/>
  <c r="H296" i="13"/>
  <c r="H294" i="13"/>
  <c r="H290" i="13"/>
  <c r="H284" i="13"/>
  <c r="H280" i="13"/>
  <c r="G234" i="13"/>
  <c r="H243" i="13"/>
  <c r="H297" i="13"/>
  <c r="D280" i="13"/>
  <c r="G243" i="13"/>
  <c r="G297" i="13"/>
  <c r="H241" i="13"/>
  <c r="H295" i="13"/>
  <c r="H293" i="13"/>
  <c r="H239" i="13"/>
  <c r="H237" i="13"/>
  <c r="H291" i="13"/>
  <c r="H235" i="13"/>
  <c r="H289" i="13"/>
  <c r="H233" i="13"/>
  <c r="H287" i="13"/>
  <c r="H231" i="13"/>
  <c r="H285" i="13"/>
  <c r="H229" i="13"/>
  <c r="H283" i="13"/>
  <c r="D278" i="13"/>
  <c r="F243" i="13"/>
  <c r="F297" i="13"/>
  <c r="G241" i="13"/>
  <c r="G295" i="13"/>
  <c r="G293" i="13"/>
  <c r="G239" i="13"/>
  <c r="G237" i="13"/>
  <c r="G291" i="13"/>
  <c r="G235" i="13"/>
  <c r="G289" i="13"/>
  <c r="G233" i="13"/>
  <c r="G287" i="13"/>
  <c r="G231" i="13"/>
  <c r="G285" i="13"/>
  <c r="G229" i="13"/>
  <c r="G283" i="13"/>
  <c r="H227" i="13"/>
  <c r="H281" i="13"/>
  <c r="D226" i="13"/>
  <c r="E243" i="13"/>
  <c r="E297" i="13"/>
  <c r="F241" i="13"/>
  <c r="F295" i="13"/>
  <c r="F239" i="13"/>
  <c r="F293" i="13"/>
  <c r="F237" i="13"/>
  <c r="F291" i="13"/>
  <c r="F235" i="13"/>
  <c r="F289" i="13"/>
  <c r="F233" i="13"/>
  <c r="F287" i="13"/>
  <c r="F231" i="13"/>
  <c r="F285" i="13"/>
  <c r="F229" i="13"/>
  <c r="F283" i="13"/>
  <c r="G227" i="13"/>
  <c r="G281" i="13"/>
  <c r="H225" i="13"/>
  <c r="H279" i="13"/>
  <c r="H277" i="13"/>
  <c r="G279" i="13"/>
  <c r="G277" i="13"/>
  <c r="D233" i="13"/>
  <c r="F281" i="13"/>
  <c r="F279" i="13"/>
  <c r="F277" i="13"/>
  <c r="E295" i="13"/>
  <c r="D297" i="13"/>
  <c r="D295" i="13"/>
  <c r="D293" i="13"/>
  <c r="D285" i="13"/>
  <c r="D231" i="13"/>
  <c r="D230" i="13"/>
  <c r="D237" i="13"/>
  <c r="D235" i="13"/>
  <c r="D224" i="13"/>
  <c r="D229" i="13"/>
  <c r="D228" i="13"/>
  <c r="D226" i="12"/>
  <c r="J184" i="12"/>
  <c r="D240" i="12"/>
  <c r="D231" i="12"/>
  <c r="J186" i="12"/>
  <c r="J183" i="12"/>
  <c r="J181" i="12"/>
  <c r="J179" i="12"/>
  <c r="J178" i="12"/>
  <c r="D237" i="12"/>
  <c r="D230" i="12"/>
  <c r="J180" i="12"/>
  <c r="D235" i="12"/>
  <c r="J177" i="12"/>
  <c r="J182" i="12"/>
  <c r="J187" i="12"/>
  <c r="J185" i="12"/>
  <c r="F296" i="16"/>
  <c r="H277" i="16"/>
  <c r="G295" i="16"/>
  <c r="G287" i="16"/>
  <c r="E292" i="16"/>
  <c r="E295" i="16"/>
  <c r="E287" i="16"/>
  <c r="D295" i="16"/>
  <c r="F280" i="16"/>
  <c r="F295" i="16"/>
  <c r="F287" i="16"/>
  <c r="E290" i="16"/>
  <c r="F286" i="16"/>
  <c r="G279" i="16"/>
  <c r="F283" i="16"/>
  <c r="H293" i="16"/>
  <c r="G281" i="16"/>
  <c r="G291" i="16"/>
  <c r="E286" i="16"/>
  <c r="G296" i="16"/>
  <c r="H295" i="16"/>
  <c r="H285" i="16"/>
  <c r="E281" i="16"/>
  <c r="H296" i="16"/>
  <c r="H289" i="16"/>
  <c r="H283" i="16"/>
  <c r="F291" i="16"/>
  <c r="E291" i="16"/>
  <c r="G285" i="16"/>
  <c r="F294" i="16"/>
  <c r="G284" i="16"/>
  <c r="H280" i="16"/>
  <c r="H281" i="16"/>
  <c r="F281" i="16"/>
  <c r="H292" i="16"/>
  <c r="H284" i="16"/>
  <c r="F285" i="16"/>
  <c r="D296" i="16"/>
  <c r="E294" i="16"/>
  <c r="F292" i="16"/>
  <c r="F290" i="16"/>
  <c r="F282" i="16"/>
  <c r="H288" i="16"/>
  <c r="G288" i="16"/>
  <c r="F288" i="16"/>
  <c r="G242" i="16"/>
  <c r="E288" i="16"/>
  <c r="F242" i="16"/>
  <c r="D288" i="16"/>
  <c r="F279" i="16"/>
  <c r="H230" i="16"/>
  <c r="G230" i="16"/>
  <c r="E277" i="16"/>
  <c r="G293" i="16"/>
  <c r="G289" i="16"/>
  <c r="D234" i="16"/>
  <c r="E227" i="16"/>
  <c r="F293" i="16"/>
  <c r="F289" i="16"/>
  <c r="D227" i="16"/>
  <c r="E293" i="16"/>
  <c r="E289" i="16"/>
  <c r="D281" i="16"/>
  <c r="H276" i="16"/>
  <c r="D293" i="16"/>
  <c r="G276" i="16"/>
  <c r="H286" i="16"/>
  <c r="F276" i="16"/>
  <c r="G286" i="16"/>
  <c r="G283" i="16"/>
  <c r="D225" i="16"/>
  <c r="F284" i="16"/>
  <c r="F230" i="16"/>
  <c r="G282" i="16"/>
  <c r="G228" i="16"/>
  <c r="F277" i="16"/>
  <c r="H294" i="16"/>
  <c r="H240" i="16"/>
  <c r="D237" i="16"/>
  <c r="D291" i="16"/>
  <c r="G294" i="16"/>
  <c r="G240" i="16"/>
  <c r="H282" i="16"/>
  <c r="H228" i="16"/>
  <c r="G277" i="16"/>
  <c r="D232" i="16"/>
  <c r="E284" i="16"/>
  <c r="E230" i="16"/>
  <c r="H287" i="16"/>
  <c r="H233" i="16"/>
  <c r="E296" i="16"/>
  <c r="E242" i="16"/>
  <c r="D242" i="16"/>
  <c r="H238" i="16"/>
  <c r="D230" i="16"/>
  <c r="F228" i="16"/>
  <c r="H226" i="16"/>
  <c r="H290" i="16"/>
  <c r="H278" i="16"/>
  <c r="E240" i="16"/>
  <c r="H231" i="16"/>
  <c r="G292" i="16"/>
  <c r="G280" i="16"/>
  <c r="F238" i="16"/>
  <c r="F226" i="16"/>
  <c r="F278" i="16"/>
  <c r="F236" i="16"/>
  <c r="D294" i="16"/>
  <c r="H239" i="16"/>
  <c r="E236" i="16"/>
  <c r="F240" i="16"/>
  <c r="G290" i="16"/>
  <c r="G278" i="16"/>
  <c r="D240" i="16"/>
  <c r="H241" i="16"/>
  <c r="E238" i="16"/>
  <c r="H229" i="16"/>
  <c r="D238" i="16"/>
  <c r="H227" i="16"/>
  <c r="H291" i="16"/>
  <c r="H279" i="16"/>
  <c r="B28" i="29"/>
  <c r="B29" i="29"/>
  <c r="C29" i="29"/>
  <c r="D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B30" i="29"/>
  <c r="C30" i="29"/>
  <c r="D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B31" i="29"/>
  <c r="C31" i="29"/>
  <c r="D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B32" i="29"/>
  <c r="C32" i="29"/>
  <c r="D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B33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B34" i="29"/>
  <c r="C34" i="29"/>
  <c r="D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B35" i="29"/>
  <c r="C35" i="29"/>
  <c r="D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B36" i="29"/>
  <c r="C36" i="29"/>
  <c r="D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B37" i="29"/>
  <c r="C37" i="29"/>
  <c r="D37" i="29"/>
  <c r="E37" i="29"/>
  <c r="F37" i="29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B38" i="29"/>
  <c r="C38" i="29"/>
  <c r="D38" i="29"/>
  <c r="E38" i="29"/>
  <c r="F38" i="29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B39" i="29"/>
  <c r="C39" i="29"/>
  <c r="D39" i="29"/>
  <c r="E39" i="29"/>
  <c r="F39" i="29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B40" i="29"/>
  <c r="C40" i="29"/>
  <c r="D40" i="29"/>
  <c r="E40" i="29"/>
  <c r="F40" i="29"/>
  <c r="G40" i="29"/>
  <c r="H40" i="29"/>
  <c r="I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B41" i="29"/>
  <c r="C41" i="29"/>
  <c r="D41" i="29"/>
  <c r="E41" i="29"/>
  <c r="F41" i="29"/>
  <c r="G41" i="29"/>
  <c r="H41" i="29"/>
  <c r="I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B42" i="29"/>
  <c r="C42" i="29"/>
  <c r="D42" i="29"/>
  <c r="E42" i="29"/>
  <c r="F42" i="29"/>
  <c r="G42" i="29"/>
  <c r="H42" i="29"/>
  <c r="I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B43" i="29"/>
  <c r="C43" i="29"/>
  <c r="D43" i="29"/>
  <c r="E43" i="29"/>
  <c r="F43" i="29"/>
  <c r="G43" i="29"/>
  <c r="H43" i="29"/>
  <c r="I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B44" i="29"/>
  <c r="C44" i="29"/>
  <c r="D44" i="29"/>
  <c r="E44" i="29"/>
  <c r="F44" i="29"/>
  <c r="G44" i="29"/>
  <c r="H44" i="29"/>
  <c r="I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B45" i="29"/>
  <c r="C45" i="29"/>
  <c r="D45" i="29"/>
  <c r="E45" i="29"/>
  <c r="F45" i="29"/>
  <c r="G45" i="29"/>
  <c r="H45" i="29"/>
  <c r="I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B46" i="29"/>
  <c r="C46" i="29"/>
  <c r="D46" i="29"/>
  <c r="E46" i="29"/>
  <c r="F46" i="29"/>
  <c r="G46" i="29"/>
  <c r="H46" i="29"/>
  <c r="I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B47" i="29"/>
  <c r="C47" i="29"/>
  <c r="D47" i="29"/>
  <c r="E47" i="29"/>
  <c r="F47" i="29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B48" i="29"/>
  <c r="C48" i="29"/>
  <c r="D48" i="29"/>
  <c r="E48" i="29"/>
  <c r="F48" i="29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B49" i="29"/>
  <c r="C49" i="29"/>
  <c r="D49" i="29"/>
  <c r="E49" i="29"/>
  <c r="F49" i="29"/>
  <c r="G49" i="29"/>
  <c r="H49" i="29"/>
  <c r="I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B50" i="29"/>
  <c r="C50" i="29"/>
  <c r="D50" i="29"/>
  <c r="E50" i="29"/>
  <c r="F50" i="29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B51" i="29"/>
  <c r="C51" i="29"/>
  <c r="D51" i="29"/>
  <c r="E51" i="29"/>
  <c r="F51" i="29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B52" i="29"/>
  <c r="C52" i="29"/>
  <c r="D52" i="29"/>
  <c r="E52" i="29"/>
  <c r="F52" i="29"/>
  <c r="G52" i="29"/>
  <c r="H52" i="29"/>
  <c r="I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B53" i="29"/>
  <c r="C53" i="29"/>
  <c r="D53" i="29"/>
  <c r="E53" i="29"/>
  <c r="F53" i="29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B54" i="29"/>
  <c r="C54" i="29"/>
  <c r="D54" i="29"/>
  <c r="E54" i="29"/>
  <c r="F54" i="29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B55" i="29"/>
  <c r="C55" i="29"/>
  <c r="D55" i="29"/>
  <c r="E55" i="29"/>
  <c r="F55" i="29"/>
  <c r="G55" i="29"/>
  <c r="H55" i="29"/>
  <c r="I55" i="29"/>
  <c r="J55" i="29"/>
  <c r="K55" i="29"/>
  <c r="L55" i="29"/>
  <c r="M55" i="29"/>
  <c r="N55" i="29"/>
  <c r="O55" i="29"/>
  <c r="P55" i="29"/>
  <c r="Q55" i="29"/>
  <c r="R55" i="29"/>
  <c r="S55" i="29"/>
  <c r="T55" i="29"/>
  <c r="U55" i="29"/>
  <c r="V55" i="29"/>
  <c r="B56" i="29"/>
  <c r="C56" i="29"/>
  <c r="D56" i="29"/>
  <c r="E56" i="29"/>
  <c r="F56" i="29"/>
  <c r="G56" i="29"/>
  <c r="H56" i="29"/>
  <c r="I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B57" i="29"/>
  <c r="C57" i="29"/>
  <c r="D57" i="29"/>
  <c r="E57" i="29"/>
  <c r="F57" i="29"/>
  <c r="G57" i="29"/>
  <c r="H57" i="29"/>
  <c r="I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B58" i="29"/>
  <c r="C58" i="29"/>
  <c r="D58" i="29"/>
  <c r="E58" i="29"/>
  <c r="F58" i="29"/>
  <c r="G58" i="29"/>
  <c r="H58" i="29"/>
  <c r="I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B59" i="29"/>
  <c r="C59" i="29"/>
  <c r="D59" i="29"/>
  <c r="E59" i="29"/>
  <c r="F59" i="29"/>
  <c r="G59" i="29"/>
  <c r="H59" i="29"/>
  <c r="I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B60" i="29"/>
  <c r="C60" i="29"/>
  <c r="D60" i="29"/>
  <c r="E60" i="29"/>
  <c r="F60" i="29"/>
  <c r="G60" i="29"/>
  <c r="H60" i="29"/>
  <c r="I60" i="29"/>
  <c r="J60" i="29"/>
  <c r="K60" i="29"/>
  <c r="L60" i="29"/>
  <c r="M60" i="29"/>
  <c r="N60" i="29"/>
  <c r="O60" i="29"/>
  <c r="P60" i="29"/>
  <c r="Q60" i="29"/>
  <c r="R60" i="29"/>
  <c r="S60" i="29"/>
  <c r="T60" i="29"/>
  <c r="U60" i="29"/>
  <c r="V60" i="29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B68" i="29"/>
  <c r="C68" i="29"/>
  <c r="D68" i="29"/>
  <c r="E68" i="29"/>
  <c r="F68" i="29"/>
  <c r="G68" i="29"/>
  <c r="H68" i="29"/>
  <c r="I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B69" i="29"/>
  <c r="C69" i="29"/>
  <c r="D69" i="29"/>
  <c r="E69" i="29"/>
  <c r="F69" i="29"/>
  <c r="G69" i="29"/>
  <c r="H69" i="29"/>
  <c r="I69" i="29"/>
  <c r="J69" i="29"/>
  <c r="K69" i="29"/>
  <c r="L69" i="29"/>
  <c r="M69" i="29"/>
  <c r="N69" i="29"/>
  <c r="O69" i="29"/>
  <c r="P69" i="29"/>
  <c r="Q69" i="29"/>
  <c r="R69" i="29"/>
  <c r="S69" i="29"/>
  <c r="T69" i="29"/>
  <c r="U69" i="29"/>
  <c r="V69" i="29"/>
  <c r="B70" i="29"/>
  <c r="C70" i="29"/>
  <c r="D70" i="29"/>
  <c r="E70" i="29"/>
  <c r="F70" i="29"/>
  <c r="G70" i="29"/>
  <c r="H70" i="29"/>
  <c r="I70" i="29"/>
  <c r="J70" i="29"/>
  <c r="K70" i="29"/>
  <c r="L70" i="29"/>
  <c r="M70" i="29"/>
  <c r="N70" i="29"/>
  <c r="O70" i="29"/>
  <c r="P70" i="29"/>
  <c r="Q70" i="29"/>
  <c r="R70" i="29"/>
  <c r="S70" i="29"/>
  <c r="T70" i="29"/>
  <c r="U70" i="29"/>
  <c r="V70" i="29"/>
  <c r="B71" i="29"/>
  <c r="C71" i="29"/>
  <c r="D71" i="29"/>
  <c r="E71" i="29"/>
  <c r="F71" i="29"/>
  <c r="G71" i="29"/>
  <c r="H71" i="29"/>
  <c r="I71" i="29"/>
  <c r="J71" i="29"/>
  <c r="K71" i="29"/>
  <c r="L71" i="29"/>
  <c r="M71" i="29"/>
  <c r="N71" i="29"/>
  <c r="O71" i="29"/>
  <c r="P71" i="29"/>
  <c r="Q71" i="29"/>
  <c r="R71" i="29"/>
  <c r="S71" i="29"/>
  <c r="T71" i="29"/>
  <c r="U71" i="29"/>
  <c r="V71" i="29"/>
  <c r="B72" i="29"/>
  <c r="C72" i="29"/>
  <c r="D72" i="29"/>
  <c r="E72" i="29"/>
  <c r="F72" i="29"/>
  <c r="G72" i="29"/>
  <c r="H72" i="29"/>
  <c r="I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B73" i="29"/>
  <c r="C73" i="29"/>
  <c r="D73" i="29"/>
  <c r="E73" i="29"/>
  <c r="F73" i="29"/>
  <c r="G73" i="29"/>
  <c r="H73" i="29"/>
  <c r="I73" i="29"/>
  <c r="J73" i="29"/>
  <c r="K73" i="29"/>
  <c r="L73" i="29"/>
  <c r="M73" i="29"/>
  <c r="N73" i="29"/>
  <c r="O73" i="29"/>
  <c r="P73" i="29"/>
  <c r="Q73" i="29"/>
  <c r="R73" i="29"/>
  <c r="S73" i="29"/>
  <c r="T73" i="29"/>
  <c r="U73" i="29"/>
  <c r="V73" i="29"/>
  <c r="B74" i="29"/>
  <c r="C74" i="29"/>
  <c r="D74" i="29"/>
  <c r="E74" i="29"/>
  <c r="F74" i="29"/>
  <c r="G74" i="29"/>
  <c r="H74" i="29"/>
  <c r="I74" i="29"/>
  <c r="J74" i="29"/>
  <c r="K74" i="29"/>
  <c r="L74" i="29"/>
  <c r="M74" i="29"/>
  <c r="N74" i="29"/>
  <c r="O74" i="29"/>
  <c r="P74" i="29"/>
  <c r="Q74" i="29"/>
  <c r="R74" i="29"/>
  <c r="S74" i="29"/>
  <c r="T74" i="29"/>
  <c r="U74" i="29"/>
  <c r="V74" i="29"/>
  <c r="B75" i="29"/>
  <c r="C75" i="29"/>
  <c r="D75" i="29"/>
  <c r="E75" i="29"/>
  <c r="F75" i="29"/>
  <c r="G75" i="29"/>
  <c r="H75" i="29"/>
  <c r="I75" i="29"/>
  <c r="J75" i="29"/>
  <c r="K75" i="29"/>
  <c r="L75" i="29"/>
  <c r="M75" i="29"/>
  <c r="N75" i="29"/>
  <c r="O75" i="29"/>
  <c r="P75" i="29"/>
  <c r="Q75" i="29"/>
  <c r="R75" i="29"/>
  <c r="S75" i="29"/>
  <c r="T75" i="29"/>
  <c r="U75" i="29"/>
  <c r="V75" i="29"/>
  <c r="B76" i="29"/>
  <c r="C76" i="29"/>
  <c r="D76" i="29"/>
  <c r="E76" i="29"/>
  <c r="F76" i="29"/>
  <c r="G76" i="29"/>
  <c r="H76" i="29"/>
  <c r="I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B77" i="29"/>
  <c r="C77" i="29"/>
  <c r="D77" i="29"/>
  <c r="E77" i="29"/>
  <c r="F77" i="29"/>
  <c r="G77" i="29"/>
  <c r="H77" i="29"/>
  <c r="I77" i="29"/>
  <c r="J77" i="29"/>
  <c r="K77" i="29"/>
  <c r="L77" i="29"/>
  <c r="M77" i="29"/>
  <c r="N77" i="29"/>
  <c r="O77" i="29"/>
  <c r="P77" i="29"/>
  <c r="Q77" i="29"/>
  <c r="R77" i="29"/>
  <c r="S77" i="29"/>
  <c r="T77" i="29"/>
  <c r="U77" i="29"/>
  <c r="V77" i="29"/>
  <c r="C28" i="29"/>
  <c r="D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E6" i="29"/>
  <c r="O3" i="29"/>
  <c r="G6" i="29"/>
  <c r="F6" i="29"/>
  <c r="F15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6" i="29"/>
  <c r="E7" i="29"/>
  <c r="F7" i="29"/>
  <c r="G7" i="29" s="1"/>
  <c r="E8" i="29"/>
  <c r="F8" i="29"/>
  <c r="G8" i="29"/>
  <c r="E9" i="29"/>
  <c r="F9" i="29"/>
  <c r="G9" i="29"/>
  <c r="E10" i="29"/>
  <c r="F10" i="29"/>
  <c r="G10" i="29"/>
  <c r="E11" i="29"/>
  <c r="F11" i="29"/>
  <c r="G11" i="29"/>
  <c r="E12" i="29"/>
  <c r="F12" i="29"/>
  <c r="G12" i="29"/>
  <c r="E13" i="29"/>
  <c r="F13" i="29"/>
  <c r="G13" i="29"/>
  <c r="E14" i="29"/>
  <c r="F14" i="29"/>
  <c r="G14" i="29"/>
  <c r="E15" i="29"/>
  <c r="G15" i="29"/>
  <c r="E16" i="29"/>
  <c r="F16" i="29"/>
  <c r="G16" i="29"/>
  <c r="E17" i="29"/>
  <c r="F17" i="29"/>
  <c r="G17" i="29"/>
  <c r="E18" i="29"/>
  <c r="F18" i="29"/>
  <c r="G18" i="29"/>
  <c r="E19" i="29"/>
  <c r="F19" i="29"/>
  <c r="G19" i="29"/>
  <c r="E20" i="29"/>
  <c r="F20" i="29"/>
  <c r="G20" i="29"/>
  <c r="E21" i="29"/>
  <c r="F21" i="29"/>
  <c r="G21" i="29"/>
  <c r="AB38" i="9" l="1"/>
  <c r="AK38" i="9"/>
  <c r="AB35" i="9"/>
  <c r="AK35" i="9"/>
  <c r="AB33" i="9"/>
  <c r="AK33" i="9"/>
  <c r="AB32" i="9"/>
  <c r="AK32" i="9"/>
  <c r="AB34" i="9"/>
  <c r="AK34" i="9"/>
  <c r="AB37" i="9"/>
  <c r="AK37" i="9"/>
  <c r="AB36" i="9"/>
  <c r="AK36" i="9"/>
  <c r="K68" i="13"/>
  <c r="F197" i="9" s="1"/>
  <c r="J176" i="13"/>
  <c r="J232" i="13" s="1"/>
  <c r="F145" i="9" s="1"/>
  <c r="E285" i="16"/>
  <c r="E283" i="16"/>
  <c r="J174" i="16"/>
  <c r="J230" i="16" s="1"/>
  <c r="E144" i="9" s="1"/>
  <c r="D283" i="16"/>
  <c r="J176" i="16"/>
  <c r="J232" i="16" s="1"/>
  <c r="E146" i="9" s="1"/>
  <c r="D231" i="16"/>
  <c r="D91" i="9"/>
  <c r="E40" i="9"/>
  <c r="W40" i="9" s="1"/>
  <c r="J173" i="16"/>
  <c r="J229" i="16" s="1"/>
  <c r="E143" i="9" s="1"/>
  <c r="K67" i="16"/>
  <c r="E196" i="9" s="1"/>
  <c r="J176" i="12"/>
  <c r="D93" i="9" s="1"/>
  <c r="D40" i="9"/>
  <c r="V40" i="9" s="1"/>
  <c r="K65" i="12"/>
  <c r="D194" i="9" s="1"/>
  <c r="E282" i="16"/>
  <c r="D33" i="9"/>
  <c r="V33" i="9" s="1"/>
  <c r="K62" i="12"/>
  <c r="D191" i="9" s="1"/>
  <c r="K63" i="12"/>
  <c r="D192" i="9" s="1"/>
  <c r="K60" i="12"/>
  <c r="D189" i="9" s="1"/>
  <c r="D87" i="9"/>
  <c r="K64" i="12"/>
  <c r="D193" i="9" s="1"/>
  <c r="J175" i="12"/>
  <c r="D38" i="9"/>
  <c r="V38" i="9" s="1"/>
  <c r="J173" i="12"/>
  <c r="J229" i="12" s="1"/>
  <c r="D142" i="9" s="1"/>
  <c r="J176" i="27"/>
  <c r="J231" i="27" s="1"/>
  <c r="J144" i="9" s="1"/>
  <c r="J174" i="27"/>
  <c r="J229" i="27" s="1"/>
  <c r="J142" i="9" s="1"/>
  <c r="J73" i="27"/>
  <c r="K73" i="27" s="1"/>
  <c r="J74" i="27"/>
  <c r="K74" i="27" s="1"/>
  <c r="J173" i="27"/>
  <c r="J228" i="27" s="1"/>
  <c r="J141" i="9" s="1"/>
  <c r="J69" i="27"/>
  <c r="K69" i="27" s="1"/>
  <c r="J68" i="27"/>
  <c r="J40" i="9" s="1"/>
  <c r="AK40" i="9" s="1"/>
  <c r="K65" i="27"/>
  <c r="J67" i="27"/>
  <c r="J39" i="9" s="1"/>
  <c r="AK39" i="9" s="1"/>
  <c r="J177" i="27"/>
  <c r="J232" i="27" s="1"/>
  <c r="J145" i="9" s="1"/>
  <c r="J181" i="27"/>
  <c r="J236" i="27" s="1"/>
  <c r="J149" i="9" s="1"/>
  <c r="D234" i="27"/>
  <c r="J75" i="27"/>
  <c r="K75" i="27" s="1"/>
  <c r="J182" i="27"/>
  <c r="J237" i="27" s="1"/>
  <c r="J150" i="9" s="1"/>
  <c r="D231" i="27"/>
  <c r="D226" i="27"/>
  <c r="K60" i="27"/>
  <c r="J189" i="9" s="1"/>
  <c r="K61" i="27"/>
  <c r="J190" i="9" s="1"/>
  <c r="K66" i="27"/>
  <c r="J170" i="27"/>
  <c r="J225" i="27" s="1"/>
  <c r="J138" i="9" s="1"/>
  <c r="J183" i="27"/>
  <c r="J238" i="27" s="1"/>
  <c r="J151" i="9" s="1"/>
  <c r="K64" i="27"/>
  <c r="J193" i="9" s="1"/>
  <c r="K62" i="27"/>
  <c r="D228" i="27"/>
  <c r="K63" i="27"/>
  <c r="J192" i="9" s="1"/>
  <c r="J176" i="23"/>
  <c r="J232" i="23" s="1"/>
  <c r="J174" i="23"/>
  <c r="J230" i="23" s="1"/>
  <c r="I143" i="9" s="1"/>
  <c r="J184" i="23"/>
  <c r="J240" i="23" s="1"/>
  <c r="I153" i="9" s="1"/>
  <c r="D237" i="23"/>
  <c r="J182" i="23"/>
  <c r="J238" i="23" s="1"/>
  <c r="I151" i="9" s="1"/>
  <c r="D225" i="23"/>
  <c r="J170" i="23"/>
  <c r="J226" i="23" s="1"/>
  <c r="D224" i="23"/>
  <c r="J169" i="23"/>
  <c r="J225" i="23" s="1"/>
  <c r="D238" i="23"/>
  <c r="J183" i="23"/>
  <c r="J239" i="23" s="1"/>
  <c r="D226" i="23"/>
  <c r="J171" i="23"/>
  <c r="J227" i="23" s="1"/>
  <c r="D290" i="23"/>
  <c r="J175" i="23"/>
  <c r="J231" i="23" s="1"/>
  <c r="D236" i="23"/>
  <c r="J181" i="23"/>
  <c r="J237" i="23" s="1"/>
  <c r="I150" i="9" s="1"/>
  <c r="D232" i="23"/>
  <c r="J177" i="23"/>
  <c r="J233" i="23" s="1"/>
  <c r="D227" i="23"/>
  <c r="J172" i="23"/>
  <c r="J228" i="23" s="1"/>
  <c r="I141" i="9" s="1"/>
  <c r="D228" i="23"/>
  <c r="J173" i="23"/>
  <c r="J229" i="23" s="1"/>
  <c r="I142" i="9" s="1"/>
  <c r="D233" i="23"/>
  <c r="J178" i="23"/>
  <c r="J234" i="23" s="1"/>
  <c r="E284" i="23"/>
  <c r="D234" i="23"/>
  <c r="J179" i="23"/>
  <c r="J235" i="23" s="1"/>
  <c r="I148" i="9" s="1"/>
  <c r="D223" i="23"/>
  <c r="J168" i="23"/>
  <c r="J224" i="23" s="1"/>
  <c r="I137" i="9" s="1"/>
  <c r="D284" i="23"/>
  <c r="E289" i="23"/>
  <c r="D230" i="23"/>
  <c r="D235" i="23"/>
  <c r="D286" i="23"/>
  <c r="D288" i="23"/>
  <c r="D289" i="23"/>
  <c r="E288" i="23"/>
  <c r="D280" i="23"/>
  <c r="D292" i="23"/>
  <c r="E290" i="23"/>
  <c r="K62" i="23"/>
  <c r="E286" i="23"/>
  <c r="I37" i="9"/>
  <c r="AA37" i="9" s="1"/>
  <c r="D282" i="23"/>
  <c r="D293" i="23"/>
  <c r="E292" i="23"/>
  <c r="E282" i="23"/>
  <c r="E287" i="23"/>
  <c r="E291" i="23"/>
  <c r="E280" i="23"/>
  <c r="D291" i="23"/>
  <c r="D287" i="23"/>
  <c r="E226" i="23"/>
  <c r="D278" i="23"/>
  <c r="E278" i="23"/>
  <c r="I33" i="9"/>
  <c r="AA33" i="9" s="1"/>
  <c r="E283" i="23"/>
  <c r="J171" i="6"/>
  <c r="J227" i="6" s="1"/>
  <c r="G140" i="9" s="1"/>
  <c r="F92" i="9"/>
  <c r="J175" i="6"/>
  <c r="J231" i="6" s="1"/>
  <c r="J172" i="13"/>
  <c r="J228" i="13" s="1"/>
  <c r="J175" i="19"/>
  <c r="J231" i="19" s="1"/>
  <c r="H144" i="9" s="1"/>
  <c r="F91" i="9"/>
  <c r="D235" i="19"/>
  <c r="J180" i="19"/>
  <c r="J236" i="19" s="1"/>
  <c r="H149" i="9" s="1"/>
  <c r="D228" i="19"/>
  <c r="J173" i="19"/>
  <c r="J229" i="19" s="1"/>
  <c r="H142" i="9" s="1"/>
  <c r="D223" i="19"/>
  <c r="J168" i="19"/>
  <c r="J224" i="19" s="1"/>
  <c r="D237" i="19"/>
  <c r="J182" i="19"/>
  <c r="J238" i="19" s="1"/>
  <c r="G37" i="9"/>
  <c r="Y37" i="9" s="1"/>
  <c r="D227" i="19"/>
  <c r="J172" i="19"/>
  <c r="J228" i="19" s="1"/>
  <c r="J176" i="19"/>
  <c r="J232" i="19" s="1"/>
  <c r="J171" i="19"/>
  <c r="J227" i="19" s="1"/>
  <c r="H140" i="9" s="1"/>
  <c r="D233" i="19"/>
  <c r="J178" i="19"/>
  <c r="J234" i="19" s="1"/>
  <c r="H147" i="9" s="1"/>
  <c r="D239" i="19"/>
  <c r="J184" i="19"/>
  <c r="J240" i="19" s="1"/>
  <c r="H153" i="9" s="1"/>
  <c r="J170" i="19"/>
  <c r="J226" i="19" s="1"/>
  <c r="D238" i="19"/>
  <c r="J183" i="19"/>
  <c r="J239" i="19" s="1"/>
  <c r="H152" i="9" s="1"/>
  <c r="J174" i="19"/>
  <c r="J230" i="19" s="1"/>
  <c r="D224" i="19"/>
  <c r="J169" i="19"/>
  <c r="J225" i="19" s="1"/>
  <c r="H138" i="9" s="1"/>
  <c r="J173" i="13"/>
  <c r="J229" i="13" s="1"/>
  <c r="F142" i="9" s="1"/>
  <c r="D232" i="19"/>
  <c r="J177" i="19"/>
  <c r="J233" i="19" s="1"/>
  <c r="D227" i="6"/>
  <c r="J172" i="6"/>
  <c r="J228" i="6" s="1"/>
  <c r="G141" i="9" s="1"/>
  <c r="D223" i="6"/>
  <c r="J168" i="6"/>
  <c r="J224" i="6" s="1"/>
  <c r="G137" i="9" s="1"/>
  <c r="J140" i="16"/>
  <c r="J196" i="16" s="1"/>
  <c r="D285" i="6"/>
  <c r="J176" i="6"/>
  <c r="J232" i="6" s="1"/>
  <c r="J169" i="6"/>
  <c r="J225" i="6" s="1"/>
  <c r="D239" i="6"/>
  <c r="J184" i="6"/>
  <c r="J240" i="6" s="1"/>
  <c r="G153" i="9" s="1"/>
  <c r="D235" i="6"/>
  <c r="J180" i="6"/>
  <c r="J236" i="6" s="1"/>
  <c r="G149" i="9" s="1"/>
  <c r="J152" i="16"/>
  <c r="J208" i="16" s="1"/>
  <c r="D238" i="6"/>
  <c r="J183" i="6"/>
  <c r="J239" i="6" s="1"/>
  <c r="G152" i="9" s="1"/>
  <c r="D232" i="6"/>
  <c r="J177" i="6"/>
  <c r="J233" i="6" s="1"/>
  <c r="G146" i="9" s="1"/>
  <c r="J144" i="16"/>
  <c r="J200" i="16" s="1"/>
  <c r="D225" i="6"/>
  <c r="J170" i="6"/>
  <c r="J226" i="6" s="1"/>
  <c r="G139" i="9" s="1"/>
  <c r="K66" i="16"/>
  <c r="E195" i="9" s="1"/>
  <c r="E92" i="9"/>
  <c r="J169" i="13"/>
  <c r="J225" i="13" s="1"/>
  <c r="F138" i="9" s="1"/>
  <c r="J170" i="13"/>
  <c r="J226" i="13" s="1"/>
  <c r="F139" i="9" s="1"/>
  <c r="J148" i="16"/>
  <c r="J204" i="16" s="1"/>
  <c r="J174" i="13"/>
  <c r="J230" i="13" s="1"/>
  <c r="F143" i="9" s="1"/>
  <c r="J151" i="16"/>
  <c r="J207" i="16" s="1"/>
  <c r="J168" i="13"/>
  <c r="J224" i="13" s="1"/>
  <c r="F137" i="9" s="1"/>
  <c r="D226" i="16"/>
  <c r="J171" i="16"/>
  <c r="J227" i="16" s="1"/>
  <c r="E141" i="9" s="1"/>
  <c r="J149" i="16"/>
  <c r="J205" i="16" s="1"/>
  <c r="D222" i="16"/>
  <c r="J167" i="16"/>
  <c r="J223" i="16" s="1"/>
  <c r="E137" i="9" s="1"/>
  <c r="D224" i="16"/>
  <c r="J169" i="16"/>
  <c r="J225" i="16" s="1"/>
  <c r="E139" i="9" s="1"/>
  <c r="D39" i="9"/>
  <c r="V39" i="9" s="1"/>
  <c r="I40" i="9"/>
  <c r="AA40" i="9" s="1"/>
  <c r="D235" i="27"/>
  <c r="J178" i="27"/>
  <c r="J233" i="27" s="1"/>
  <c r="J146" i="9" s="1"/>
  <c r="J168" i="27"/>
  <c r="J223" i="27" s="1"/>
  <c r="J136" i="9" s="1"/>
  <c r="D229" i="27"/>
  <c r="AA32" i="9"/>
  <c r="E279" i="23"/>
  <c r="I38" i="9"/>
  <c r="AA38" i="9" s="1"/>
  <c r="AA36" i="9"/>
  <c r="D229" i="23"/>
  <c r="D277" i="23"/>
  <c r="I35" i="9"/>
  <c r="AA35" i="9" s="1"/>
  <c r="D283" i="23"/>
  <c r="H38" i="9"/>
  <c r="Z38" i="9" s="1"/>
  <c r="D225" i="19"/>
  <c r="D281" i="23"/>
  <c r="E293" i="23"/>
  <c r="D285" i="23"/>
  <c r="D231" i="23"/>
  <c r="E281" i="23"/>
  <c r="H33" i="9"/>
  <c r="Z33" i="9" s="1"/>
  <c r="D239" i="23"/>
  <c r="D279" i="23"/>
  <c r="E285" i="23"/>
  <c r="H35" i="9"/>
  <c r="Z35" i="9" s="1"/>
  <c r="H148" i="9"/>
  <c r="D229" i="19"/>
  <c r="H37" i="9"/>
  <c r="Z37" i="9" s="1"/>
  <c r="K68" i="19"/>
  <c r="H197" i="9" s="1"/>
  <c r="H34" i="9"/>
  <c r="Z34" i="9" s="1"/>
  <c r="H39" i="9"/>
  <c r="Z39" i="9" s="1"/>
  <c r="K67" i="19"/>
  <c r="D231" i="19"/>
  <c r="D230" i="19"/>
  <c r="G143" i="9"/>
  <c r="G40" i="9"/>
  <c r="Y40" i="9" s="1"/>
  <c r="G39" i="9"/>
  <c r="Y39" i="9" s="1"/>
  <c r="G90" i="9"/>
  <c r="G38" i="9"/>
  <c r="Y38" i="9" s="1"/>
  <c r="E277" i="6"/>
  <c r="E285" i="6"/>
  <c r="E223" i="6"/>
  <c r="D289" i="6"/>
  <c r="G34" i="9"/>
  <c r="Y34" i="9" s="1"/>
  <c r="D293" i="6"/>
  <c r="D231" i="6"/>
  <c r="D233" i="6"/>
  <c r="E289" i="6"/>
  <c r="D287" i="6"/>
  <c r="E291" i="6"/>
  <c r="D277" i="6"/>
  <c r="D292" i="6"/>
  <c r="E293" i="6"/>
  <c r="G35" i="9"/>
  <c r="Y35" i="9" s="1"/>
  <c r="K65" i="6"/>
  <c r="G194" i="9" s="1"/>
  <c r="E280" i="6"/>
  <c r="E287" i="6"/>
  <c r="K60" i="6"/>
  <c r="G189" i="9" s="1"/>
  <c r="G33" i="9"/>
  <c r="Y33" i="9" s="1"/>
  <c r="K66" i="13"/>
  <c r="K65" i="13"/>
  <c r="F194" i="9" s="1"/>
  <c r="E278" i="16"/>
  <c r="F35" i="9"/>
  <c r="X35" i="9" s="1"/>
  <c r="K60" i="13"/>
  <c r="F189" i="9" s="1"/>
  <c r="D279" i="6"/>
  <c r="E279" i="6"/>
  <c r="G36" i="9"/>
  <c r="Y36" i="9" s="1"/>
  <c r="D224" i="6"/>
  <c r="F140" i="9"/>
  <c r="D278" i="6"/>
  <c r="E281" i="6"/>
  <c r="D226" i="6"/>
  <c r="D281" i="6"/>
  <c r="D280" i="6"/>
  <c r="K62" i="13"/>
  <c r="F191" i="9" s="1"/>
  <c r="K64" i="13"/>
  <c r="F193" i="9" s="1"/>
  <c r="K61" i="13"/>
  <c r="F190" i="9" s="1"/>
  <c r="E276" i="16"/>
  <c r="E226" i="16"/>
  <c r="G156" i="9"/>
  <c r="G104" i="9"/>
  <c r="H156" i="9"/>
  <c r="H104" i="9"/>
  <c r="H95" i="9"/>
  <c r="I156" i="9"/>
  <c r="I104" i="9"/>
  <c r="J235" i="27"/>
  <c r="J148" i="9" s="1"/>
  <c r="J96" i="9"/>
  <c r="E94" i="9"/>
  <c r="E150" i="9"/>
  <c r="E98" i="9"/>
  <c r="J237" i="12"/>
  <c r="D150" i="9" s="1"/>
  <c r="D98" i="9"/>
  <c r="F148" i="9"/>
  <c r="F96" i="9"/>
  <c r="G155" i="9"/>
  <c r="G103" i="9"/>
  <c r="J227" i="27"/>
  <c r="J140" i="9" s="1"/>
  <c r="J88" i="9"/>
  <c r="F93" i="9"/>
  <c r="J226" i="27"/>
  <c r="J139" i="9" s="1"/>
  <c r="J87" i="9"/>
  <c r="J224" i="12"/>
  <c r="D137" i="9" s="1"/>
  <c r="D85" i="9"/>
  <c r="E152" i="9"/>
  <c r="E100" i="9"/>
  <c r="F151" i="9"/>
  <c r="F99" i="9"/>
  <c r="F87" i="9"/>
  <c r="G101" i="9"/>
  <c r="G147" i="9"/>
  <c r="G95" i="9"/>
  <c r="J240" i="27"/>
  <c r="J153" i="9" s="1"/>
  <c r="J101" i="9"/>
  <c r="J228" i="12"/>
  <c r="D141" i="9" s="1"/>
  <c r="D89" i="9"/>
  <c r="E154" i="9"/>
  <c r="E102" i="9"/>
  <c r="E148" i="9"/>
  <c r="E96" i="9"/>
  <c r="J233" i="12"/>
  <c r="D146" i="9" s="1"/>
  <c r="D94" i="9"/>
  <c r="F153" i="9"/>
  <c r="F101" i="9"/>
  <c r="G150" i="9"/>
  <c r="G98" i="9"/>
  <c r="I155" i="9"/>
  <c r="I103" i="9"/>
  <c r="J243" i="27"/>
  <c r="J156" i="9" s="1"/>
  <c r="J104" i="9"/>
  <c r="E87" i="9"/>
  <c r="J240" i="12"/>
  <c r="D153" i="9" s="1"/>
  <c r="D101" i="9"/>
  <c r="H101" i="9"/>
  <c r="J242" i="27"/>
  <c r="J155" i="9" s="1"/>
  <c r="J103" i="9"/>
  <c r="E85" i="9"/>
  <c r="H97" i="9"/>
  <c r="H155" i="9"/>
  <c r="H103" i="9"/>
  <c r="E142" i="9"/>
  <c r="J234" i="12"/>
  <c r="D147" i="9" s="1"/>
  <c r="D95" i="9"/>
  <c r="F150" i="9"/>
  <c r="F98" i="9"/>
  <c r="E147" i="9"/>
  <c r="E95" i="9"/>
  <c r="E89" i="9"/>
  <c r="J235" i="12"/>
  <c r="D148" i="9" s="1"/>
  <c r="D96" i="9"/>
  <c r="F154" i="9"/>
  <c r="F102" i="9"/>
  <c r="I149" i="9"/>
  <c r="J234" i="27"/>
  <c r="J147" i="9" s="1"/>
  <c r="J95" i="9"/>
  <c r="F149" i="9"/>
  <c r="F97" i="9"/>
  <c r="I101" i="9"/>
  <c r="J241" i="27"/>
  <c r="J154" i="9" s="1"/>
  <c r="J102" i="9"/>
  <c r="J241" i="12"/>
  <c r="D154" i="9" s="1"/>
  <c r="D102" i="9"/>
  <c r="J239" i="12"/>
  <c r="D152" i="9" s="1"/>
  <c r="D100" i="9"/>
  <c r="F146" i="9"/>
  <c r="F94" i="9"/>
  <c r="E155" i="9"/>
  <c r="E103" i="9"/>
  <c r="J243" i="12"/>
  <c r="D156" i="9" s="1"/>
  <c r="D104" i="9"/>
  <c r="J242" i="12"/>
  <c r="D155" i="9" s="1"/>
  <c r="D103" i="9"/>
  <c r="F156" i="9"/>
  <c r="F104" i="9"/>
  <c r="J238" i="12"/>
  <c r="D151" i="9" s="1"/>
  <c r="D99" i="9"/>
  <c r="F147" i="9"/>
  <c r="F95" i="9"/>
  <c r="E149" i="9"/>
  <c r="E97" i="9"/>
  <c r="E153" i="9"/>
  <c r="E101" i="9"/>
  <c r="J236" i="12"/>
  <c r="D149" i="9" s="1"/>
  <c r="D97" i="9"/>
  <c r="F152" i="9"/>
  <c r="F100" i="9"/>
  <c r="G154" i="9"/>
  <c r="G102" i="9"/>
  <c r="G89" i="9"/>
  <c r="E156" i="9"/>
  <c r="E104" i="9"/>
  <c r="E151" i="9"/>
  <c r="E99" i="9"/>
  <c r="G97" i="9"/>
  <c r="J239" i="27"/>
  <c r="J152" i="9" s="1"/>
  <c r="J100" i="9"/>
  <c r="E145" i="9"/>
  <c r="F155" i="9"/>
  <c r="F103" i="9"/>
  <c r="G94" i="9"/>
  <c r="H154" i="9"/>
  <c r="H102" i="9"/>
  <c r="I154" i="9"/>
  <c r="I102" i="9"/>
  <c r="I96" i="9"/>
  <c r="J171" i="12"/>
  <c r="E290" i="6"/>
  <c r="E292" i="6"/>
  <c r="J169" i="12"/>
  <c r="D224" i="12"/>
  <c r="D228" i="12"/>
  <c r="E286" i="6"/>
  <c r="D276" i="16"/>
  <c r="K67" i="12"/>
  <c r="D196" i="9" s="1"/>
  <c r="D229" i="12"/>
  <c r="K75" i="13"/>
  <c r="F47" i="9"/>
  <c r="X47" i="9" s="1"/>
  <c r="K78" i="19"/>
  <c r="H50" i="9"/>
  <c r="Z50" i="9" s="1"/>
  <c r="K76" i="19"/>
  <c r="H48" i="9"/>
  <c r="Z48" i="9" s="1"/>
  <c r="K75" i="23"/>
  <c r="I47" i="9"/>
  <c r="AA47" i="9" s="1"/>
  <c r="K71" i="27"/>
  <c r="J43" i="9"/>
  <c r="K76" i="16"/>
  <c r="E205" i="9" s="1"/>
  <c r="E48" i="9"/>
  <c r="W48" i="9" s="1"/>
  <c r="K73" i="13"/>
  <c r="F45" i="9"/>
  <c r="X45" i="9" s="1"/>
  <c r="K71" i="23"/>
  <c r="I43" i="9"/>
  <c r="AA43" i="9" s="1"/>
  <c r="K71" i="12"/>
  <c r="D200" i="9" s="1"/>
  <c r="D43" i="9"/>
  <c r="V43" i="9" s="1"/>
  <c r="K74" i="12"/>
  <c r="D203" i="9" s="1"/>
  <c r="D46" i="9"/>
  <c r="V46" i="9" s="1"/>
  <c r="K78" i="13"/>
  <c r="F50" i="9"/>
  <c r="X50" i="9" s="1"/>
  <c r="K72" i="19"/>
  <c r="H44" i="9"/>
  <c r="Z44" i="9" s="1"/>
  <c r="K73" i="12"/>
  <c r="D202" i="9" s="1"/>
  <c r="D45" i="9"/>
  <c r="V45" i="9" s="1"/>
  <c r="K77" i="16"/>
  <c r="E206" i="9" s="1"/>
  <c r="E49" i="9"/>
  <c r="W49" i="9" s="1"/>
  <c r="K72" i="12"/>
  <c r="D201" i="9" s="1"/>
  <c r="D44" i="9"/>
  <c r="V44" i="9" s="1"/>
  <c r="K77" i="13"/>
  <c r="F49" i="9"/>
  <c r="X49" i="9" s="1"/>
  <c r="K76" i="6"/>
  <c r="G48" i="9"/>
  <c r="Y48" i="9" s="1"/>
  <c r="K72" i="27"/>
  <c r="J44" i="9"/>
  <c r="K61" i="16"/>
  <c r="E33" i="9"/>
  <c r="W33" i="9" s="1"/>
  <c r="K78" i="12"/>
  <c r="D50" i="9"/>
  <c r="V50" i="9" s="1"/>
  <c r="K75" i="19"/>
  <c r="H204" i="9" s="1"/>
  <c r="H47" i="9"/>
  <c r="Z47" i="9" s="1"/>
  <c r="K76" i="23"/>
  <c r="I48" i="9"/>
  <c r="AA48" i="9" s="1"/>
  <c r="K62" i="16"/>
  <c r="E34" i="9"/>
  <c r="W34" i="9" s="1"/>
  <c r="K79" i="13"/>
  <c r="F51" i="9"/>
  <c r="X51" i="9" s="1"/>
  <c r="K80" i="6"/>
  <c r="G52" i="9"/>
  <c r="Y52" i="9" s="1"/>
  <c r="K76" i="27"/>
  <c r="J48" i="9"/>
  <c r="K75" i="16"/>
  <c r="E204" i="9" s="1"/>
  <c r="E47" i="9"/>
  <c r="W47" i="9" s="1"/>
  <c r="K75" i="6"/>
  <c r="G47" i="9"/>
  <c r="Y47" i="9" s="1"/>
  <c r="K70" i="27"/>
  <c r="J42" i="9"/>
  <c r="K77" i="19"/>
  <c r="H49" i="9"/>
  <c r="Z49" i="9" s="1"/>
  <c r="K69" i="6"/>
  <c r="G198" i="9" s="1"/>
  <c r="G41" i="9"/>
  <c r="Y41" i="9" s="1"/>
  <c r="K79" i="16"/>
  <c r="E208" i="9" s="1"/>
  <c r="E51" i="9"/>
  <c r="W51" i="9" s="1"/>
  <c r="K77" i="12"/>
  <c r="D49" i="9"/>
  <c r="V49" i="9" s="1"/>
  <c r="K78" i="6"/>
  <c r="G50" i="9"/>
  <c r="Y50" i="9" s="1"/>
  <c r="K73" i="6"/>
  <c r="G45" i="9"/>
  <c r="Y45" i="9" s="1"/>
  <c r="K70" i="16"/>
  <c r="E199" i="9" s="1"/>
  <c r="E42" i="9"/>
  <c r="W42" i="9" s="1"/>
  <c r="K76" i="12"/>
  <c r="D205" i="9" s="1"/>
  <c r="D48" i="9"/>
  <c r="V48" i="9" s="1"/>
  <c r="K74" i="19"/>
  <c r="H203" i="9" s="1"/>
  <c r="H46" i="9"/>
  <c r="Z46" i="9" s="1"/>
  <c r="K80" i="19"/>
  <c r="H52" i="9"/>
  <c r="Z52" i="9" s="1"/>
  <c r="K77" i="27"/>
  <c r="J49" i="9"/>
  <c r="K73" i="16"/>
  <c r="E202" i="9" s="1"/>
  <c r="E45" i="9"/>
  <c r="W45" i="9" s="1"/>
  <c r="K74" i="16"/>
  <c r="E203" i="9" s="1"/>
  <c r="E46" i="9"/>
  <c r="W46" i="9" s="1"/>
  <c r="K74" i="13"/>
  <c r="F46" i="9"/>
  <c r="X46" i="9" s="1"/>
  <c r="K72" i="13"/>
  <c r="F44" i="9"/>
  <c r="X44" i="9" s="1"/>
  <c r="K74" i="6"/>
  <c r="G46" i="9"/>
  <c r="Y46" i="9" s="1"/>
  <c r="K79" i="6"/>
  <c r="G51" i="9"/>
  <c r="Y51" i="9" s="1"/>
  <c r="K70" i="19"/>
  <c r="H42" i="9"/>
  <c r="Z42" i="9" s="1"/>
  <c r="K79" i="19"/>
  <c r="H51" i="9"/>
  <c r="Z51" i="9" s="1"/>
  <c r="K69" i="23"/>
  <c r="I198" i="9" s="1"/>
  <c r="I41" i="9"/>
  <c r="AA41" i="9" s="1"/>
  <c r="K67" i="13"/>
  <c r="F39" i="9"/>
  <c r="X39" i="9" s="1"/>
  <c r="K70" i="13"/>
  <c r="F42" i="9"/>
  <c r="X42" i="9" s="1"/>
  <c r="K69" i="12"/>
  <c r="D198" i="9" s="1"/>
  <c r="D41" i="9"/>
  <c r="V41" i="9" s="1"/>
  <c r="K79" i="12"/>
  <c r="D51" i="9"/>
  <c r="V51" i="9" s="1"/>
  <c r="K71" i="16"/>
  <c r="E200" i="9" s="1"/>
  <c r="E43" i="9"/>
  <c r="W43" i="9" s="1"/>
  <c r="K72" i="16"/>
  <c r="E201" i="9" s="1"/>
  <c r="E44" i="9"/>
  <c r="W44" i="9" s="1"/>
  <c r="K70" i="12"/>
  <c r="D199" i="9" s="1"/>
  <c r="D42" i="9"/>
  <c r="V42" i="9" s="1"/>
  <c r="K71" i="19"/>
  <c r="H43" i="9"/>
  <c r="Z43" i="9" s="1"/>
  <c r="K64" i="16"/>
  <c r="E36" i="9"/>
  <c r="W36" i="9" s="1"/>
  <c r="K75" i="12"/>
  <c r="D204" i="9" s="1"/>
  <c r="D47" i="9"/>
  <c r="V47" i="9" s="1"/>
  <c r="K79" i="23"/>
  <c r="I51" i="9"/>
  <c r="AA51" i="9" s="1"/>
  <c r="K79" i="27"/>
  <c r="J51" i="9"/>
  <c r="K69" i="16"/>
  <c r="E198" i="9" s="1"/>
  <c r="E41" i="9"/>
  <c r="W41" i="9" s="1"/>
  <c r="K71" i="6"/>
  <c r="G43" i="9"/>
  <c r="Y43" i="9" s="1"/>
  <c r="K80" i="23"/>
  <c r="I52" i="9"/>
  <c r="AA52" i="9" s="1"/>
  <c r="K65" i="16"/>
  <c r="E194" i="9" s="1"/>
  <c r="E37" i="9"/>
  <c r="W37" i="9" s="1"/>
  <c r="K80" i="13"/>
  <c r="F52" i="9"/>
  <c r="X52" i="9" s="1"/>
  <c r="K77" i="23"/>
  <c r="I49" i="9"/>
  <c r="AA49" i="9" s="1"/>
  <c r="K60" i="16"/>
  <c r="E32" i="9"/>
  <c r="W32" i="9" s="1"/>
  <c r="K70" i="6"/>
  <c r="G42" i="9"/>
  <c r="Y42" i="9" s="1"/>
  <c r="K74" i="23"/>
  <c r="I46" i="9"/>
  <c r="AA46" i="9" s="1"/>
  <c r="K78" i="27"/>
  <c r="J50" i="9"/>
  <c r="K80" i="12"/>
  <c r="D52" i="9"/>
  <c r="V52" i="9" s="1"/>
  <c r="K69" i="19"/>
  <c r="H41" i="9"/>
  <c r="Z41" i="9" s="1"/>
  <c r="K70" i="23"/>
  <c r="I42" i="9"/>
  <c r="AA42" i="9" s="1"/>
  <c r="K80" i="16"/>
  <c r="E209" i="9" s="1"/>
  <c r="E52" i="9"/>
  <c r="W52" i="9" s="1"/>
  <c r="K72" i="23"/>
  <c r="I44" i="9"/>
  <c r="AA44" i="9" s="1"/>
  <c r="K69" i="13"/>
  <c r="F41" i="9"/>
  <c r="X41" i="9" s="1"/>
  <c r="K78" i="16"/>
  <c r="E207" i="9" s="1"/>
  <c r="E50" i="9"/>
  <c r="W50" i="9" s="1"/>
  <c r="K76" i="13"/>
  <c r="F48" i="9"/>
  <c r="X48" i="9" s="1"/>
  <c r="K77" i="6"/>
  <c r="G49" i="9"/>
  <c r="Y49" i="9" s="1"/>
  <c r="K72" i="6"/>
  <c r="G44" i="9"/>
  <c r="Y44" i="9" s="1"/>
  <c r="K73" i="19"/>
  <c r="H202" i="9" s="1"/>
  <c r="H45" i="9"/>
  <c r="Z45" i="9" s="1"/>
  <c r="K78" i="23"/>
  <c r="I50" i="9"/>
  <c r="AA50" i="9" s="1"/>
  <c r="K80" i="27"/>
  <c r="J52" i="9"/>
  <c r="K73" i="23"/>
  <c r="I45" i="9"/>
  <c r="AA45" i="9" s="1"/>
  <c r="K71" i="13"/>
  <c r="F43" i="9"/>
  <c r="X43" i="9" s="1"/>
  <c r="E278" i="13"/>
  <c r="E277" i="13"/>
  <c r="E279" i="13"/>
  <c r="J167" i="12"/>
  <c r="D228" i="6"/>
  <c r="E291" i="13"/>
  <c r="D282" i="6"/>
  <c r="E293" i="13"/>
  <c r="E288" i="13"/>
  <c r="D278" i="16"/>
  <c r="D280" i="16"/>
  <c r="E284" i="6"/>
  <c r="D282" i="16"/>
  <c r="D228" i="16"/>
  <c r="E282" i="13"/>
  <c r="D286" i="6"/>
  <c r="E281" i="13"/>
  <c r="E283" i="13"/>
  <c r="E292" i="13"/>
  <c r="E287" i="13"/>
  <c r="E285" i="13"/>
  <c r="E289" i="13"/>
  <c r="E288" i="6"/>
  <c r="J175" i="27"/>
  <c r="J91" i="9" s="1"/>
  <c r="D230" i="27"/>
  <c r="K63" i="16"/>
  <c r="C32" i="7"/>
  <c r="C31" i="7"/>
  <c r="C30" i="7"/>
  <c r="C29" i="7"/>
  <c r="C28" i="7"/>
  <c r="C27" i="7"/>
  <c r="C26" i="7"/>
  <c r="C23" i="7"/>
  <c r="A5" i="7"/>
  <c r="A6" i="7"/>
  <c r="D6" i="7" s="1"/>
  <c r="A7" i="7"/>
  <c r="A8" i="7"/>
  <c r="K8" i="7" s="1"/>
  <c r="K18" i="7" s="1"/>
  <c r="A9" i="7"/>
  <c r="H9" i="7" s="1"/>
  <c r="H19" i="7" s="1"/>
  <c r="A10" i="7"/>
  <c r="C10" i="7" s="1"/>
  <c r="A4" i="7"/>
  <c r="J4" i="7" s="1"/>
  <c r="AB44" i="9" l="1"/>
  <c r="AK44" i="9"/>
  <c r="AB42" i="9"/>
  <c r="AK42" i="9"/>
  <c r="AB43" i="9"/>
  <c r="AK43" i="9"/>
  <c r="AB51" i="9"/>
  <c r="AK51" i="9"/>
  <c r="AB52" i="9"/>
  <c r="AK52" i="9"/>
  <c r="AB50" i="9"/>
  <c r="AK50" i="9"/>
  <c r="AB49" i="9"/>
  <c r="AK49" i="9"/>
  <c r="AB48" i="9"/>
  <c r="AK48" i="9"/>
  <c r="L68" i="13"/>
  <c r="F286" i="9" s="1"/>
  <c r="E93" i="9"/>
  <c r="E91" i="9"/>
  <c r="J232" i="12"/>
  <c r="D145" i="9" s="1"/>
  <c r="E90" i="9"/>
  <c r="D90" i="9"/>
  <c r="J231" i="12"/>
  <c r="D144" i="9" s="1"/>
  <c r="D92" i="9"/>
  <c r="AB40" i="9"/>
  <c r="J89" i="9"/>
  <c r="J92" i="9"/>
  <c r="L66" i="27"/>
  <c r="J284" i="9" s="1"/>
  <c r="AB39" i="9"/>
  <c r="L65" i="27"/>
  <c r="J283" i="9" s="1"/>
  <c r="J46" i="9"/>
  <c r="J90" i="9"/>
  <c r="J45" i="9"/>
  <c r="J41" i="9"/>
  <c r="AK41" i="9" s="1"/>
  <c r="J195" i="9"/>
  <c r="K68" i="27"/>
  <c r="L68" i="27" s="1"/>
  <c r="J286" i="9" s="1"/>
  <c r="J194" i="9"/>
  <c r="K67" i="27"/>
  <c r="J196" i="9" s="1"/>
  <c r="J97" i="9"/>
  <c r="J98" i="9"/>
  <c r="J93" i="9"/>
  <c r="J47" i="9"/>
  <c r="L62" i="27"/>
  <c r="J280" i="9" s="1"/>
  <c r="L61" i="27"/>
  <c r="J279" i="9" s="1"/>
  <c r="J86" i="9"/>
  <c r="J99" i="9"/>
  <c r="L64" i="27"/>
  <c r="J282" i="9" s="1"/>
  <c r="J191" i="9"/>
  <c r="L63" i="27"/>
  <c r="J281" i="9" s="1"/>
  <c r="I87" i="9"/>
  <c r="I92" i="9"/>
  <c r="I93" i="9"/>
  <c r="I86" i="9"/>
  <c r="I97" i="9"/>
  <c r="I95" i="9"/>
  <c r="I100" i="9"/>
  <c r="I91" i="9"/>
  <c r="I88" i="9"/>
  <c r="I94" i="9"/>
  <c r="I84" i="9"/>
  <c r="I99" i="9"/>
  <c r="I145" i="9"/>
  <c r="I147" i="9"/>
  <c r="I34" i="9"/>
  <c r="AA34" i="9" s="1"/>
  <c r="K65" i="23"/>
  <c r="I194" i="9" s="1"/>
  <c r="I139" i="9"/>
  <c r="I89" i="9"/>
  <c r="I98" i="9"/>
  <c r="I90" i="9"/>
  <c r="I146" i="9"/>
  <c r="I85" i="9"/>
  <c r="K61" i="23"/>
  <c r="L61" i="23" s="1"/>
  <c r="I279" i="9" s="1"/>
  <c r="I144" i="9"/>
  <c r="H98" i="9"/>
  <c r="H91" i="9"/>
  <c r="H86" i="9"/>
  <c r="H93" i="9"/>
  <c r="H94" i="9"/>
  <c r="G84" i="9"/>
  <c r="G85" i="9"/>
  <c r="G99" i="9"/>
  <c r="G96" i="9"/>
  <c r="G86" i="9"/>
  <c r="F84" i="9"/>
  <c r="K68" i="23"/>
  <c r="I197" i="9" s="1"/>
  <c r="I39" i="9"/>
  <c r="AA39" i="9" s="1"/>
  <c r="K67" i="23"/>
  <c r="J94" i="9"/>
  <c r="L60" i="27"/>
  <c r="J278" i="9" s="1"/>
  <c r="J84" i="9"/>
  <c r="K60" i="23"/>
  <c r="I189" i="9" s="1"/>
  <c r="K66" i="23"/>
  <c r="I195" i="9" s="1"/>
  <c r="K64" i="23"/>
  <c r="L64" i="23" s="1"/>
  <c r="I282" i="9" s="1"/>
  <c r="K63" i="23"/>
  <c r="L63" i="23" s="1"/>
  <c r="I281" i="9" s="1"/>
  <c r="I140" i="9"/>
  <c r="K66" i="19"/>
  <c r="H195" i="9" s="1"/>
  <c r="K61" i="19"/>
  <c r="H190" i="9" s="1"/>
  <c r="I152" i="9"/>
  <c r="H90" i="9"/>
  <c r="I138" i="9"/>
  <c r="H100" i="9"/>
  <c r="H145" i="9"/>
  <c r="H146" i="9"/>
  <c r="H96" i="9"/>
  <c r="H150" i="9"/>
  <c r="K63" i="19"/>
  <c r="H192" i="9" s="1"/>
  <c r="L67" i="19"/>
  <c r="H285" i="9" s="1"/>
  <c r="K65" i="19"/>
  <c r="H194" i="9" s="1"/>
  <c r="H143" i="9"/>
  <c r="H196" i="9"/>
  <c r="H92" i="9"/>
  <c r="L68" i="19"/>
  <c r="H286" i="9" s="1"/>
  <c r="K62" i="19"/>
  <c r="L62" i="19" s="1"/>
  <c r="H280" i="9" s="1"/>
  <c r="K67" i="6"/>
  <c r="L67" i="6" s="1"/>
  <c r="G285" i="9" s="1"/>
  <c r="H88" i="9"/>
  <c r="H139" i="9"/>
  <c r="H87" i="9"/>
  <c r="Z36" i="9"/>
  <c r="K64" i="19"/>
  <c r="H141" i="9"/>
  <c r="H89" i="9"/>
  <c r="G91" i="9"/>
  <c r="K66" i="6"/>
  <c r="L66" i="6" s="1"/>
  <c r="G284" i="9" s="1"/>
  <c r="K68" i="6"/>
  <c r="L68" i="6" s="1"/>
  <c r="G286" i="9" s="1"/>
  <c r="G144" i="9"/>
  <c r="G92" i="9"/>
  <c r="G151" i="9"/>
  <c r="G148" i="9"/>
  <c r="G100" i="9"/>
  <c r="K62" i="6"/>
  <c r="G191" i="9" s="1"/>
  <c r="G87" i="9"/>
  <c r="L74" i="19"/>
  <c r="H292" i="9" s="1"/>
  <c r="L69" i="23"/>
  <c r="I287" i="9" s="1"/>
  <c r="G32" i="9"/>
  <c r="Y32" i="9" s="1"/>
  <c r="K63" i="6"/>
  <c r="G192" i="9" s="1"/>
  <c r="L65" i="6"/>
  <c r="G283" i="9" s="1"/>
  <c r="K61" i="6"/>
  <c r="L61" i="6" s="1"/>
  <c r="G279" i="9" s="1"/>
  <c r="L66" i="13"/>
  <c r="F284" i="9" s="1"/>
  <c r="F195" i="9"/>
  <c r="F90" i="9"/>
  <c r="L65" i="13"/>
  <c r="F283" i="9" s="1"/>
  <c r="F141" i="9"/>
  <c r="F89" i="9"/>
  <c r="H84" i="9"/>
  <c r="Z32" i="9"/>
  <c r="K60" i="19"/>
  <c r="H137" i="9"/>
  <c r="H85" i="9"/>
  <c r="K63" i="13"/>
  <c r="F192" i="9" s="1"/>
  <c r="G138" i="9"/>
  <c r="F85" i="9"/>
  <c r="L60" i="6"/>
  <c r="G278" i="9" s="1"/>
  <c r="K64" i="6"/>
  <c r="G193" i="9" s="1"/>
  <c r="L60" i="13"/>
  <c r="F278" i="9" s="1"/>
  <c r="F88" i="9"/>
  <c r="G88" i="9"/>
  <c r="L64" i="13"/>
  <c r="F282" i="9" s="1"/>
  <c r="L61" i="13"/>
  <c r="F279" i="9" s="1"/>
  <c r="L62" i="13"/>
  <c r="F280" i="9" s="1"/>
  <c r="F86" i="9"/>
  <c r="L73" i="19"/>
  <c r="H291" i="9" s="1"/>
  <c r="L75" i="6"/>
  <c r="G293" i="9" s="1"/>
  <c r="G204" i="9"/>
  <c r="L74" i="23"/>
  <c r="I292" i="9" s="1"/>
  <c r="I203" i="9"/>
  <c r="L63" i="16"/>
  <c r="E281" i="9" s="1"/>
  <c r="E192" i="9"/>
  <c r="L80" i="19"/>
  <c r="H298" i="9" s="1"/>
  <c r="H209" i="9"/>
  <c r="L78" i="23"/>
  <c r="I296" i="9" s="1"/>
  <c r="I207" i="9"/>
  <c r="L70" i="13"/>
  <c r="F288" i="9" s="1"/>
  <c r="F199" i="9"/>
  <c r="L76" i="6"/>
  <c r="G294" i="9" s="1"/>
  <c r="G205" i="9"/>
  <c r="L71" i="13"/>
  <c r="F289" i="9" s="1"/>
  <c r="F200" i="9"/>
  <c r="L67" i="13"/>
  <c r="F285" i="9" s="1"/>
  <c r="F196" i="9"/>
  <c r="L72" i="13"/>
  <c r="F290" i="9" s="1"/>
  <c r="F201" i="9"/>
  <c r="L77" i="12"/>
  <c r="D295" i="9" s="1"/>
  <c r="D206" i="9"/>
  <c r="L77" i="13"/>
  <c r="F295" i="9" s="1"/>
  <c r="F206" i="9"/>
  <c r="L71" i="27"/>
  <c r="J289" i="9" s="1"/>
  <c r="J200" i="9"/>
  <c r="L72" i="6"/>
  <c r="G290" i="9" s="1"/>
  <c r="G201" i="9"/>
  <c r="L74" i="13"/>
  <c r="F292" i="9" s="1"/>
  <c r="F203" i="9"/>
  <c r="L78" i="12"/>
  <c r="D296" i="9" s="1"/>
  <c r="D207" i="9"/>
  <c r="L75" i="27"/>
  <c r="J293" i="9" s="1"/>
  <c r="J204" i="9"/>
  <c r="L64" i="16"/>
  <c r="E282" i="9" s="1"/>
  <c r="E193" i="9"/>
  <c r="L80" i="6"/>
  <c r="G298" i="9" s="1"/>
  <c r="G209" i="9"/>
  <c r="L78" i="27"/>
  <c r="J296" i="9" s="1"/>
  <c r="J207" i="9"/>
  <c r="L79" i="27"/>
  <c r="J297" i="9" s="1"/>
  <c r="J208" i="9"/>
  <c r="L74" i="6"/>
  <c r="G292" i="9" s="1"/>
  <c r="G203" i="9"/>
  <c r="L76" i="23"/>
  <c r="I294" i="9" s="1"/>
  <c r="I205" i="9"/>
  <c r="L72" i="23"/>
  <c r="I290" i="9" s="1"/>
  <c r="I201" i="9"/>
  <c r="L79" i="23"/>
  <c r="I297" i="9" s="1"/>
  <c r="I208" i="9"/>
  <c r="L73" i="23"/>
  <c r="I291" i="9" s="1"/>
  <c r="I202" i="9"/>
  <c r="L70" i="6"/>
  <c r="G288" i="9" s="1"/>
  <c r="G199" i="9"/>
  <c r="L75" i="23"/>
  <c r="I293" i="9" s="1"/>
  <c r="I204" i="9"/>
  <c r="L60" i="16"/>
  <c r="E278" i="9" s="1"/>
  <c r="E189" i="9"/>
  <c r="L79" i="12"/>
  <c r="D297" i="9" s="1"/>
  <c r="D208" i="9"/>
  <c r="L76" i="19"/>
  <c r="H294" i="9" s="1"/>
  <c r="H205" i="9"/>
  <c r="L77" i="23"/>
  <c r="I295" i="9" s="1"/>
  <c r="I206" i="9"/>
  <c r="L79" i="13"/>
  <c r="F297" i="9" s="1"/>
  <c r="F208" i="9"/>
  <c r="L71" i="23"/>
  <c r="I289" i="9" s="1"/>
  <c r="I200" i="9"/>
  <c r="L69" i="13"/>
  <c r="F287" i="9" s="1"/>
  <c r="F198" i="9"/>
  <c r="L78" i="6"/>
  <c r="G296" i="9" s="1"/>
  <c r="G207" i="9"/>
  <c r="L78" i="13"/>
  <c r="F296" i="9" s="1"/>
  <c r="F207" i="9"/>
  <c r="L80" i="23"/>
  <c r="I298" i="9" s="1"/>
  <c r="I209" i="9"/>
  <c r="L76" i="27"/>
  <c r="J294" i="9" s="1"/>
  <c r="J205" i="9"/>
  <c r="L77" i="6"/>
  <c r="G295" i="9" s="1"/>
  <c r="G206" i="9"/>
  <c r="L70" i="23"/>
  <c r="I288" i="9" s="1"/>
  <c r="I199" i="9"/>
  <c r="L71" i="6"/>
  <c r="G289" i="9" s="1"/>
  <c r="G200" i="9"/>
  <c r="L79" i="19"/>
  <c r="H297" i="9" s="1"/>
  <c r="H208" i="9"/>
  <c r="L61" i="16"/>
  <c r="E279" i="9" s="1"/>
  <c r="E190" i="9"/>
  <c r="L73" i="27"/>
  <c r="J291" i="9" s="1"/>
  <c r="J202" i="9"/>
  <c r="L76" i="13"/>
  <c r="F294" i="9" s="1"/>
  <c r="F205" i="9"/>
  <c r="L69" i="19"/>
  <c r="H287" i="9" s="1"/>
  <c r="H198" i="9"/>
  <c r="L71" i="19"/>
  <c r="H289" i="9" s="1"/>
  <c r="H200" i="9"/>
  <c r="L70" i="19"/>
  <c r="H288" i="9" s="1"/>
  <c r="H199" i="9"/>
  <c r="L73" i="6"/>
  <c r="G291" i="9" s="1"/>
  <c r="G202" i="9"/>
  <c r="L77" i="19"/>
  <c r="H295" i="9" s="1"/>
  <c r="H206" i="9"/>
  <c r="L62" i="23"/>
  <c r="I280" i="9" s="1"/>
  <c r="I191" i="9"/>
  <c r="L78" i="19"/>
  <c r="H296" i="9" s="1"/>
  <c r="H207" i="9"/>
  <c r="L80" i="27"/>
  <c r="J298" i="9" s="1"/>
  <c r="J209" i="9"/>
  <c r="D209" i="9"/>
  <c r="L80" i="13"/>
  <c r="F298" i="9" s="1"/>
  <c r="F209" i="9"/>
  <c r="L69" i="27"/>
  <c r="J287" i="9" s="1"/>
  <c r="J198" i="9"/>
  <c r="L79" i="6"/>
  <c r="G297" i="9" s="1"/>
  <c r="G208" i="9"/>
  <c r="L77" i="27"/>
  <c r="J295" i="9" s="1"/>
  <c r="J206" i="9"/>
  <c r="L74" i="27"/>
  <c r="J292" i="9" s="1"/>
  <c r="J203" i="9"/>
  <c r="L70" i="27"/>
  <c r="J288" i="9" s="1"/>
  <c r="J199" i="9"/>
  <c r="L62" i="16"/>
  <c r="E280" i="9" s="1"/>
  <c r="E191" i="9"/>
  <c r="L72" i="27"/>
  <c r="J290" i="9" s="1"/>
  <c r="J201" i="9"/>
  <c r="L72" i="19"/>
  <c r="H290" i="9" s="1"/>
  <c r="H201" i="9"/>
  <c r="L73" i="13"/>
  <c r="F291" i="9" s="1"/>
  <c r="F202" i="9"/>
  <c r="L75" i="13"/>
  <c r="F293" i="9" s="1"/>
  <c r="F204" i="9"/>
  <c r="G145" i="9"/>
  <c r="G93" i="9"/>
  <c r="E140" i="9"/>
  <c r="E88" i="9"/>
  <c r="E84" i="9"/>
  <c r="J223" i="12"/>
  <c r="D136" i="9" s="1"/>
  <c r="D84" i="9"/>
  <c r="J227" i="12"/>
  <c r="D140" i="9" s="1"/>
  <c r="D88" i="9"/>
  <c r="J225" i="12"/>
  <c r="D138" i="9" s="1"/>
  <c r="D86" i="9"/>
  <c r="E138" i="9"/>
  <c r="E86" i="9"/>
  <c r="H151" i="9"/>
  <c r="H99" i="9"/>
  <c r="L75" i="19"/>
  <c r="H293" i="9" s="1"/>
  <c r="L69" i="6"/>
  <c r="G287" i="9" s="1"/>
  <c r="J230" i="27"/>
  <c r="J143" i="9" s="1"/>
  <c r="K4" i="7"/>
  <c r="I4" i="7"/>
  <c r="L9" i="7"/>
  <c r="L19" i="7" s="1"/>
  <c r="L8" i="7"/>
  <c r="L18" i="7" s="1"/>
  <c r="M8" i="7"/>
  <c r="M18" i="7" s="1"/>
  <c r="L10" i="7"/>
  <c r="L20" i="7" s="1"/>
  <c r="F8" i="7"/>
  <c r="F18" i="7" s="1"/>
  <c r="G8" i="7"/>
  <c r="G6" i="7"/>
  <c r="H8" i="7"/>
  <c r="H18" i="7" s="1"/>
  <c r="H6" i="7"/>
  <c r="C9" i="7"/>
  <c r="F10" i="7"/>
  <c r="F20" i="7" s="1"/>
  <c r="G10" i="7"/>
  <c r="H10" i="7"/>
  <c r="H20" i="7" s="1"/>
  <c r="I8" i="7"/>
  <c r="I18" i="7" s="1"/>
  <c r="D8" i="7"/>
  <c r="D18" i="7" s="1"/>
  <c r="K9" i="7"/>
  <c r="K19" i="7" s="1"/>
  <c r="F6" i="7"/>
  <c r="E8" i="7"/>
  <c r="E18" i="7" s="1"/>
  <c r="K10" i="7"/>
  <c r="K20" i="7" s="1"/>
  <c r="D9" i="7"/>
  <c r="D19" i="7" s="1"/>
  <c r="I9" i="7"/>
  <c r="I19" i="7" s="1"/>
  <c r="M9" i="7"/>
  <c r="M19" i="7" s="1"/>
  <c r="I10" i="7"/>
  <c r="I20" i="7" s="1"/>
  <c r="M10" i="7"/>
  <c r="F9" i="7"/>
  <c r="F19" i="7" s="1"/>
  <c r="J8" i="7"/>
  <c r="J18" i="7" s="1"/>
  <c r="G9" i="7"/>
  <c r="J9" i="7"/>
  <c r="J19" i="7" s="1"/>
  <c r="J10" i="7"/>
  <c r="J20" i="7" s="1"/>
  <c r="E6" i="7"/>
  <c r="C8" i="7"/>
  <c r="D4" i="7"/>
  <c r="E4" i="7"/>
  <c r="F4" i="7"/>
  <c r="G4" i="7"/>
  <c r="H4" i="7"/>
  <c r="M4" i="7"/>
  <c r="M14" i="7" s="1"/>
  <c r="L4" i="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31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39" i="27"/>
  <c r="H194" i="27" s="1"/>
  <c r="H140" i="27"/>
  <c r="H195" i="27" s="1"/>
  <c r="H141" i="27"/>
  <c r="H196" i="27" s="1"/>
  <c r="H142" i="27"/>
  <c r="H197" i="27" s="1"/>
  <c r="H143" i="27"/>
  <c r="H198" i="27" s="1"/>
  <c r="H144" i="27"/>
  <c r="H145" i="27"/>
  <c r="H146" i="27"/>
  <c r="H201" i="27" s="1"/>
  <c r="H147" i="27"/>
  <c r="H202" i="27" s="1"/>
  <c r="H148" i="27"/>
  <c r="H203" i="27" s="1"/>
  <c r="H149" i="27"/>
  <c r="H204" i="27" s="1"/>
  <c r="H150" i="27"/>
  <c r="H151" i="27"/>
  <c r="H206" i="27" s="1"/>
  <c r="H152" i="27"/>
  <c r="H207" i="27" s="1"/>
  <c r="H153" i="27"/>
  <c r="H208" i="27" s="1"/>
  <c r="H154" i="27"/>
  <c r="H209" i="27" s="1"/>
  <c r="H155" i="27"/>
  <c r="H210" i="27" s="1"/>
  <c r="H156" i="27"/>
  <c r="H157" i="27"/>
  <c r="H158" i="27"/>
  <c r="H213" i="27" s="1"/>
  <c r="H159" i="27"/>
  <c r="H160" i="27"/>
  <c r="H215" i="27" s="1"/>
  <c r="H161" i="27"/>
  <c r="H162" i="27"/>
  <c r="H163" i="27"/>
  <c r="H218" i="27" s="1"/>
  <c r="H164" i="27"/>
  <c r="H219" i="27" s="1"/>
  <c r="H165" i="27"/>
  <c r="H220" i="27" s="1"/>
  <c r="H166" i="27"/>
  <c r="H221" i="27" s="1"/>
  <c r="H167" i="27"/>
  <c r="H222" i="27" s="1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31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39" i="27"/>
  <c r="G194" i="27" s="1"/>
  <c r="G140" i="27"/>
  <c r="G195" i="27" s="1"/>
  <c r="G141" i="27"/>
  <c r="G142" i="27"/>
  <c r="G143" i="27"/>
  <c r="G144" i="27"/>
  <c r="G145" i="27"/>
  <c r="G146" i="27"/>
  <c r="G201" i="27" s="1"/>
  <c r="G147" i="27"/>
  <c r="G148" i="27"/>
  <c r="G149" i="27"/>
  <c r="G150" i="27"/>
  <c r="G205" i="27" s="1"/>
  <c r="G151" i="27"/>
  <c r="G206" i="27" s="1"/>
  <c r="G152" i="27"/>
  <c r="G207" i="27" s="1"/>
  <c r="G153" i="27"/>
  <c r="G154" i="27"/>
  <c r="G155" i="27"/>
  <c r="G156" i="27"/>
  <c r="G157" i="27"/>
  <c r="G212" i="27" s="1"/>
  <c r="G158" i="27"/>
  <c r="G213" i="27" s="1"/>
  <c r="G159" i="27"/>
  <c r="G214" i="27" s="1"/>
  <c r="G160" i="27"/>
  <c r="G161" i="27"/>
  <c r="G162" i="27"/>
  <c r="G163" i="27"/>
  <c r="G218" i="27" s="1"/>
  <c r="G164" i="27"/>
  <c r="G219" i="27" s="1"/>
  <c r="G165" i="27"/>
  <c r="G166" i="27"/>
  <c r="G167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31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39" i="27"/>
  <c r="F194" i="27" s="1"/>
  <c r="F140" i="27"/>
  <c r="F195" i="27" s="1"/>
  <c r="F141" i="27"/>
  <c r="F142" i="27"/>
  <c r="F197" i="27" s="1"/>
  <c r="F143" i="27"/>
  <c r="F198" i="27" s="1"/>
  <c r="F144" i="27"/>
  <c r="F145" i="27"/>
  <c r="F146" i="27"/>
  <c r="F201" i="27" s="1"/>
  <c r="F147" i="27"/>
  <c r="F202" i="27" s="1"/>
  <c r="F148" i="27"/>
  <c r="F203" i="27" s="1"/>
  <c r="F149" i="27"/>
  <c r="F204" i="27" s="1"/>
  <c r="F150" i="27"/>
  <c r="F205" i="27" s="1"/>
  <c r="F151" i="27"/>
  <c r="F206" i="27" s="1"/>
  <c r="F152" i="27"/>
  <c r="F207" i="27" s="1"/>
  <c r="F153" i="27"/>
  <c r="F154" i="27"/>
  <c r="F209" i="27" s="1"/>
  <c r="F155" i="27"/>
  <c r="F210" i="27" s="1"/>
  <c r="F156" i="27"/>
  <c r="F211" i="27" s="1"/>
  <c r="F157" i="27"/>
  <c r="F212" i="27" s="1"/>
  <c r="F158" i="27"/>
  <c r="F213" i="27" s="1"/>
  <c r="F159" i="27"/>
  <c r="F214" i="27" s="1"/>
  <c r="F160" i="27"/>
  <c r="F215" i="27" s="1"/>
  <c r="F161" i="27"/>
  <c r="F216" i="27" s="1"/>
  <c r="F162" i="27"/>
  <c r="F217" i="27" s="1"/>
  <c r="F163" i="27"/>
  <c r="F218" i="27" s="1"/>
  <c r="F164" i="27"/>
  <c r="F219" i="27" s="1"/>
  <c r="F165" i="27"/>
  <c r="F166" i="27"/>
  <c r="F221" i="27" s="1"/>
  <c r="F167" i="27"/>
  <c r="F222" i="27" s="1"/>
  <c r="E109" i="27"/>
  <c r="E110" i="27"/>
  <c r="E111" i="27"/>
  <c r="E112" i="27"/>
  <c r="E113" i="27"/>
  <c r="E163" i="27"/>
  <c r="E218" i="27" s="1"/>
  <c r="E164" i="27"/>
  <c r="E165" i="27"/>
  <c r="E166" i="27"/>
  <c r="E221" i="27" s="1"/>
  <c r="E167" i="27"/>
  <c r="E192" i="27"/>
  <c r="J57" i="27"/>
  <c r="J29" i="9" s="1"/>
  <c r="J58" i="27"/>
  <c r="J30" i="9" s="1"/>
  <c r="J59" i="27"/>
  <c r="J31" i="9" s="1"/>
  <c r="AK31" i="9" s="1"/>
  <c r="D109" i="27"/>
  <c r="D110" i="27"/>
  <c r="D111" i="27"/>
  <c r="D112" i="27"/>
  <c r="D113" i="27"/>
  <c r="D162" i="27"/>
  <c r="D163" i="27"/>
  <c r="D218" i="27" s="1"/>
  <c r="D164" i="27"/>
  <c r="D219" i="27" s="1"/>
  <c r="D165" i="27"/>
  <c r="D220" i="27" s="1"/>
  <c r="D166" i="27"/>
  <c r="D167" i="27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C163" i="27"/>
  <c r="C164" i="27"/>
  <c r="C165" i="27"/>
  <c r="C166" i="27"/>
  <c r="C167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48" i="27"/>
  <c r="C249" i="27"/>
  <c r="C250" i="27"/>
  <c r="C251" i="27"/>
  <c r="C252" i="27"/>
  <c r="C253" i="27"/>
  <c r="C254" i="27"/>
  <c r="C255" i="27"/>
  <c r="C256" i="27"/>
  <c r="C257" i="27"/>
  <c r="C258" i="27"/>
  <c r="C259" i="27"/>
  <c r="C260" i="27"/>
  <c r="C261" i="27"/>
  <c r="C262" i="27"/>
  <c r="C263" i="27"/>
  <c r="C264" i="27"/>
  <c r="C265" i="27"/>
  <c r="C266" i="27"/>
  <c r="C267" i="27"/>
  <c r="C268" i="27"/>
  <c r="C269" i="27"/>
  <c r="C270" i="27"/>
  <c r="C271" i="27"/>
  <c r="C272" i="27"/>
  <c r="C273" i="27"/>
  <c r="C274" i="27"/>
  <c r="C275" i="27"/>
  <c r="C276" i="27"/>
  <c r="V1232" i="26"/>
  <c r="Y1232" i="26" s="1"/>
  <c r="U1232" i="26"/>
  <c r="X1232" i="26" s="1"/>
  <c r="S1232" i="26"/>
  <c r="R1232" i="26"/>
  <c r="V1176" i="26"/>
  <c r="U1176" i="26"/>
  <c r="X1176" i="26" s="1"/>
  <c r="S1176" i="26"/>
  <c r="E53" i="27" s="1"/>
  <c r="R1176" i="26"/>
  <c r="V1120" i="26"/>
  <c r="Y1120" i="26" s="1"/>
  <c r="U1120" i="26"/>
  <c r="X1120" i="26" s="1"/>
  <c r="S1120" i="26"/>
  <c r="E50" i="27" s="1"/>
  <c r="R1120" i="26"/>
  <c r="D102" i="27"/>
  <c r="V896" i="26"/>
  <c r="Y896" i="26" s="1"/>
  <c r="U896" i="26"/>
  <c r="X896" i="26" s="1"/>
  <c r="S896" i="26"/>
  <c r="E46" i="27" s="1"/>
  <c r="R896" i="26"/>
  <c r="V840" i="26"/>
  <c r="U840" i="26"/>
  <c r="X840" i="26" s="1"/>
  <c r="S840" i="26"/>
  <c r="E45" i="27" s="1"/>
  <c r="R840" i="26"/>
  <c r="V784" i="26"/>
  <c r="Y784" i="26" s="1"/>
  <c r="U784" i="26"/>
  <c r="X784" i="26" s="1"/>
  <c r="S784" i="26"/>
  <c r="E44" i="27" s="1"/>
  <c r="R784" i="26"/>
  <c r="D44" i="27" s="1"/>
  <c r="V728" i="26"/>
  <c r="U728" i="26"/>
  <c r="X728" i="26" s="1"/>
  <c r="S728" i="26"/>
  <c r="E43" i="27" s="1"/>
  <c r="R728" i="26"/>
  <c r="V674" i="26"/>
  <c r="U674" i="26"/>
  <c r="V672" i="26"/>
  <c r="Y672" i="26" s="1"/>
  <c r="U672" i="26"/>
  <c r="S672" i="26"/>
  <c r="E42" i="27" s="1"/>
  <c r="R672" i="26"/>
  <c r="D42" i="27" s="1"/>
  <c r="V616" i="26"/>
  <c r="Y616" i="26" s="1"/>
  <c r="U616" i="26"/>
  <c r="X616" i="26" s="1"/>
  <c r="S616" i="26"/>
  <c r="E41" i="27" s="1"/>
  <c r="R616" i="26"/>
  <c r="D41" i="27" s="1"/>
  <c r="V504" i="26"/>
  <c r="E20" i="27" s="1"/>
  <c r="U504" i="26"/>
  <c r="D147" i="27" s="1"/>
  <c r="S504" i="26"/>
  <c r="E39" i="27" s="1"/>
  <c r="R504" i="26"/>
  <c r="D39" i="27" s="1"/>
  <c r="V448" i="26"/>
  <c r="Y448" i="26" s="1"/>
  <c r="U448" i="26"/>
  <c r="X448" i="26" s="1"/>
  <c r="S448" i="26"/>
  <c r="E38" i="27" s="1"/>
  <c r="R448" i="26"/>
  <c r="D38" i="27" s="1"/>
  <c r="V392" i="26"/>
  <c r="Y392" i="26" s="1"/>
  <c r="U392" i="26"/>
  <c r="X392" i="26" s="1"/>
  <c r="S392" i="26"/>
  <c r="E37" i="27" s="1"/>
  <c r="R392" i="26"/>
  <c r="D37" i="27" s="1"/>
  <c r="V336" i="26"/>
  <c r="U336" i="26"/>
  <c r="S336" i="26"/>
  <c r="E36" i="27" s="1"/>
  <c r="R336" i="26"/>
  <c r="D36" i="27" s="1"/>
  <c r="V280" i="26"/>
  <c r="E143" i="27" s="1"/>
  <c r="E198" i="27" s="1"/>
  <c r="U280" i="26"/>
  <c r="D12" i="27" s="1"/>
  <c r="S280" i="26"/>
  <c r="E35" i="27" s="1"/>
  <c r="R280" i="26"/>
  <c r="D35" i="27" s="1"/>
  <c r="V224" i="26"/>
  <c r="Y224" i="26" s="1"/>
  <c r="U224" i="26"/>
  <c r="X224" i="26" s="1"/>
  <c r="S224" i="26"/>
  <c r="E34" i="27" s="1"/>
  <c r="R224" i="26"/>
  <c r="V168" i="26"/>
  <c r="E141" i="27" s="1"/>
  <c r="U168" i="26"/>
  <c r="D141" i="27" s="1"/>
  <c r="D196" i="27" s="1"/>
  <c r="S168" i="26"/>
  <c r="R168" i="26"/>
  <c r="V112" i="26"/>
  <c r="Y112" i="26" s="1"/>
  <c r="U112" i="26"/>
  <c r="X112" i="26" s="1"/>
  <c r="S112" i="26"/>
  <c r="R112" i="26"/>
  <c r="V56" i="26"/>
  <c r="E139" i="27" s="1"/>
  <c r="E194" i="27" s="1"/>
  <c r="U56" i="26"/>
  <c r="D139" i="27" s="1"/>
  <c r="D194" i="27" s="1"/>
  <c r="S56" i="26"/>
  <c r="E31" i="27" s="1"/>
  <c r="R56" i="26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68" i="9"/>
  <c r="L68" i="9" s="1"/>
  <c r="C69" i="9"/>
  <c r="L69" i="9" s="1"/>
  <c r="C70" i="9"/>
  <c r="L70" i="9" s="1"/>
  <c r="C71" i="9"/>
  <c r="L71" i="9" s="1"/>
  <c r="C72" i="9"/>
  <c r="L72" i="9" s="1"/>
  <c r="C73" i="9"/>
  <c r="L73" i="9" s="1"/>
  <c r="C74" i="9"/>
  <c r="L74" i="9" s="1"/>
  <c r="C75" i="9"/>
  <c r="L75" i="9" s="1"/>
  <c r="C76" i="9"/>
  <c r="L76" i="9" s="1"/>
  <c r="C77" i="9"/>
  <c r="L77" i="9" s="1"/>
  <c r="C78" i="9"/>
  <c r="L78" i="9" s="1"/>
  <c r="C79" i="9"/>
  <c r="L79" i="9" s="1"/>
  <c r="C80" i="9"/>
  <c r="L80" i="9" s="1"/>
  <c r="L81" i="9"/>
  <c r="L82" i="9"/>
  <c r="L83" i="9"/>
  <c r="C16" i="9"/>
  <c r="C17" i="9"/>
  <c r="C18" i="9"/>
  <c r="C19" i="9"/>
  <c r="C20" i="9"/>
  <c r="C21" i="9"/>
  <c r="L21" i="9" s="1"/>
  <c r="C22" i="9"/>
  <c r="C23" i="9"/>
  <c r="L23" i="9" s="1"/>
  <c r="C24" i="9"/>
  <c r="L24" i="9" s="1"/>
  <c r="C25" i="9"/>
  <c r="L25" i="9" s="1"/>
  <c r="H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39" i="23"/>
  <c r="H194" i="23" s="1"/>
  <c r="H140" i="23"/>
  <c r="H141" i="23"/>
  <c r="H142" i="23"/>
  <c r="H143" i="23"/>
  <c r="H144" i="23"/>
  <c r="H199" i="23" s="1"/>
  <c r="H145" i="23"/>
  <c r="H200" i="23" s="1"/>
  <c r="H146" i="23"/>
  <c r="H201" i="23" s="1"/>
  <c r="H147" i="23"/>
  <c r="H202" i="23" s="1"/>
  <c r="H148" i="23"/>
  <c r="H203" i="23" s="1"/>
  <c r="H149" i="23"/>
  <c r="H204" i="23" s="1"/>
  <c r="H150" i="23"/>
  <c r="H205" i="23" s="1"/>
  <c r="H151" i="23"/>
  <c r="H206" i="23" s="1"/>
  <c r="H152" i="23"/>
  <c r="H207" i="23" s="1"/>
  <c r="H153" i="23"/>
  <c r="H154" i="23"/>
  <c r="H155" i="23"/>
  <c r="H156" i="23"/>
  <c r="H211" i="23" s="1"/>
  <c r="H157" i="23"/>
  <c r="H212" i="23" s="1"/>
  <c r="H158" i="23"/>
  <c r="H213" i="23" s="1"/>
  <c r="H159" i="23"/>
  <c r="H214" i="23" s="1"/>
  <c r="H160" i="23"/>
  <c r="H215" i="23" s="1"/>
  <c r="H161" i="23"/>
  <c r="H216" i="23" s="1"/>
  <c r="H162" i="23"/>
  <c r="H217" i="23" s="1"/>
  <c r="H163" i="23"/>
  <c r="H218" i="23" s="1"/>
  <c r="H164" i="23"/>
  <c r="H219" i="23" s="1"/>
  <c r="H165" i="23"/>
  <c r="H166" i="23"/>
  <c r="H167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39" i="23"/>
  <c r="G194" i="23" s="1"/>
  <c r="G140" i="23"/>
  <c r="G195" i="23" s="1"/>
  <c r="G141" i="23"/>
  <c r="G196" i="23" s="1"/>
  <c r="G142" i="23"/>
  <c r="G197" i="23" s="1"/>
  <c r="G143" i="23"/>
  <c r="G144" i="23"/>
  <c r="G145" i="23"/>
  <c r="G146" i="23"/>
  <c r="G201" i="23" s="1"/>
  <c r="G147" i="23"/>
  <c r="G148" i="23"/>
  <c r="G203" i="23" s="1"/>
  <c r="G149" i="23"/>
  <c r="G204" i="23" s="1"/>
  <c r="G150" i="23"/>
  <c r="G205" i="23" s="1"/>
  <c r="G151" i="23"/>
  <c r="G206" i="23" s="1"/>
  <c r="G152" i="23"/>
  <c r="G207" i="23" s="1"/>
  <c r="G153" i="23"/>
  <c r="G208" i="23" s="1"/>
  <c r="G154" i="23"/>
  <c r="G155" i="23"/>
  <c r="G210" i="23" s="1"/>
  <c r="G156" i="23"/>
  <c r="G157" i="23"/>
  <c r="G158" i="23"/>
  <c r="G213" i="23" s="1"/>
  <c r="G159" i="23"/>
  <c r="G160" i="23"/>
  <c r="G215" i="23" s="1"/>
  <c r="G161" i="23"/>
  <c r="G216" i="23" s="1"/>
  <c r="G162" i="23"/>
  <c r="G217" i="23" s="1"/>
  <c r="G163" i="23"/>
  <c r="G218" i="23" s="1"/>
  <c r="G164" i="23"/>
  <c r="G219" i="23" s="1"/>
  <c r="G165" i="23"/>
  <c r="G166" i="23"/>
  <c r="G167" i="23"/>
  <c r="G222" i="23" s="1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39" i="23"/>
  <c r="F194" i="23" s="1"/>
  <c r="F140" i="23"/>
  <c r="F195" i="23" s="1"/>
  <c r="F141" i="23"/>
  <c r="F142" i="23"/>
  <c r="F197" i="23" s="1"/>
  <c r="F143" i="23"/>
  <c r="F144" i="23"/>
  <c r="F145" i="23"/>
  <c r="F146" i="23"/>
  <c r="F201" i="23" s="1"/>
  <c r="F147" i="23"/>
  <c r="F202" i="23" s="1"/>
  <c r="F148" i="23"/>
  <c r="F149" i="23"/>
  <c r="F204" i="23" s="1"/>
  <c r="F150" i="23"/>
  <c r="F205" i="23" s="1"/>
  <c r="F151" i="23"/>
  <c r="F206" i="23" s="1"/>
  <c r="F152" i="23"/>
  <c r="F207" i="23" s="1"/>
  <c r="F153" i="23"/>
  <c r="F154" i="23"/>
  <c r="F209" i="23" s="1"/>
  <c r="F155" i="23"/>
  <c r="F210" i="23" s="1"/>
  <c r="F156" i="23"/>
  <c r="F211" i="23" s="1"/>
  <c r="F157" i="23"/>
  <c r="F158" i="23"/>
  <c r="F213" i="23" s="1"/>
  <c r="F159" i="23"/>
  <c r="F160" i="23"/>
  <c r="F161" i="23"/>
  <c r="F216" i="23" s="1"/>
  <c r="F162" i="23"/>
  <c r="F217" i="23" s="1"/>
  <c r="F163" i="23"/>
  <c r="F218" i="23" s="1"/>
  <c r="F164" i="23"/>
  <c r="F219" i="23" s="1"/>
  <c r="F165" i="23"/>
  <c r="F166" i="23"/>
  <c r="F167" i="23"/>
  <c r="E26" i="23"/>
  <c r="E108" i="23"/>
  <c r="E109" i="23"/>
  <c r="E110" i="23"/>
  <c r="E111" i="23"/>
  <c r="E112" i="23"/>
  <c r="E113" i="23"/>
  <c r="E140" i="23"/>
  <c r="E195" i="23" s="1"/>
  <c r="E146" i="23"/>
  <c r="E162" i="23"/>
  <c r="E217" i="23" s="1"/>
  <c r="E163" i="23"/>
  <c r="E218" i="23" s="1"/>
  <c r="E164" i="23"/>
  <c r="E219" i="23" s="1"/>
  <c r="E165" i="23"/>
  <c r="E166" i="23"/>
  <c r="E167" i="23"/>
  <c r="E192" i="23"/>
  <c r="D104" i="23"/>
  <c r="D108" i="23"/>
  <c r="D109" i="23"/>
  <c r="D110" i="23"/>
  <c r="D111" i="23"/>
  <c r="D112" i="23"/>
  <c r="D113" i="23"/>
  <c r="D162" i="23"/>
  <c r="D163" i="23"/>
  <c r="D164" i="23"/>
  <c r="D165" i="23"/>
  <c r="D166" i="23"/>
  <c r="D167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75" i="23"/>
  <c r="C276" i="23"/>
  <c r="C276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140" i="19"/>
  <c r="D140" i="19"/>
  <c r="E140" i="19"/>
  <c r="E195" i="19" s="1"/>
  <c r="F140" i="19"/>
  <c r="F195" i="19" s="1"/>
  <c r="G140" i="19"/>
  <c r="G195" i="19" s="1"/>
  <c r="H140" i="19"/>
  <c r="H195" i="19" s="1"/>
  <c r="C141" i="19"/>
  <c r="D141" i="19"/>
  <c r="E141" i="19"/>
  <c r="E196" i="19" s="1"/>
  <c r="F141" i="19"/>
  <c r="F196" i="19" s="1"/>
  <c r="G141" i="19"/>
  <c r="H141" i="19"/>
  <c r="H196" i="19" s="1"/>
  <c r="C142" i="19"/>
  <c r="D142" i="19"/>
  <c r="E142" i="19"/>
  <c r="E197" i="19" s="1"/>
  <c r="F142" i="19"/>
  <c r="F197" i="19" s="1"/>
  <c r="G142" i="19"/>
  <c r="G197" i="19" s="1"/>
  <c r="H142" i="19"/>
  <c r="H197" i="19" s="1"/>
  <c r="C143" i="19"/>
  <c r="D143" i="19"/>
  <c r="E143" i="19"/>
  <c r="E198" i="19" s="1"/>
  <c r="F143" i="19"/>
  <c r="F198" i="19" s="1"/>
  <c r="G143" i="19"/>
  <c r="G198" i="19" s="1"/>
  <c r="H143" i="19"/>
  <c r="H198" i="19" s="1"/>
  <c r="C144" i="19"/>
  <c r="D144" i="19"/>
  <c r="E144" i="19"/>
  <c r="F144" i="19"/>
  <c r="F199" i="19" s="1"/>
  <c r="G144" i="19"/>
  <c r="G199" i="19" s="1"/>
  <c r="H144" i="19"/>
  <c r="H199" i="19" s="1"/>
  <c r="C145" i="19"/>
  <c r="D145" i="19"/>
  <c r="E145" i="19"/>
  <c r="F145" i="19"/>
  <c r="F200" i="19" s="1"/>
  <c r="G145" i="19"/>
  <c r="G200" i="19" s="1"/>
  <c r="H145" i="19"/>
  <c r="H200" i="19" s="1"/>
  <c r="C146" i="19"/>
  <c r="D146" i="19"/>
  <c r="E146" i="19"/>
  <c r="F146" i="19"/>
  <c r="F201" i="19" s="1"/>
  <c r="G146" i="19"/>
  <c r="G201" i="19" s="1"/>
  <c r="H146" i="19"/>
  <c r="C147" i="19"/>
  <c r="D147" i="19"/>
  <c r="E147" i="19"/>
  <c r="E202" i="19" s="1"/>
  <c r="F147" i="19"/>
  <c r="F202" i="19" s="1"/>
  <c r="G147" i="19"/>
  <c r="G202" i="19" s="1"/>
  <c r="H147" i="19"/>
  <c r="H202" i="19" s="1"/>
  <c r="C148" i="19"/>
  <c r="D148" i="19"/>
  <c r="E148" i="19"/>
  <c r="E203" i="19" s="1"/>
  <c r="F148" i="19"/>
  <c r="G148" i="19"/>
  <c r="G203" i="19" s="1"/>
  <c r="H148" i="19"/>
  <c r="H203" i="19" s="1"/>
  <c r="C149" i="19"/>
  <c r="D149" i="19"/>
  <c r="E149" i="19"/>
  <c r="E204" i="19" s="1"/>
  <c r="F149" i="19"/>
  <c r="F204" i="19" s="1"/>
  <c r="G149" i="19"/>
  <c r="G204" i="19" s="1"/>
  <c r="H149" i="19"/>
  <c r="H204" i="19" s="1"/>
  <c r="C150" i="19"/>
  <c r="D150" i="19"/>
  <c r="E150" i="19"/>
  <c r="E205" i="19" s="1"/>
  <c r="F150" i="19"/>
  <c r="F205" i="19" s="1"/>
  <c r="G150" i="19"/>
  <c r="G205" i="19" s="1"/>
  <c r="H150" i="19"/>
  <c r="H205" i="19" s="1"/>
  <c r="C151" i="19"/>
  <c r="D151" i="19"/>
  <c r="E151" i="19"/>
  <c r="E206" i="19" s="1"/>
  <c r="F151" i="19"/>
  <c r="G151" i="19"/>
  <c r="G206" i="19" s="1"/>
  <c r="H151" i="19"/>
  <c r="H206" i="19" s="1"/>
  <c r="C152" i="19"/>
  <c r="D152" i="19"/>
  <c r="E152" i="19"/>
  <c r="E207" i="19" s="1"/>
  <c r="F152" i="19"/>
  <c r="F207" i="19" s="1"/>
  <c r="G152" i="19"/>
  <c r="H152" i="19"/>
  <c r="C153" i="19"/>
  <c r="D153" i="19"/>
  <c r="E153" i="19"/>
  <c r="E208" i="19" s="1"/>
  <c r="F153" i="19"/>
  <c r="F208" i="19" s="1"/>
  <c r="G153" i="19"/>
  <c r="G208" i="19" s="1"/>
  <c r="H153" i="19"/>
  <c r="H208" i="19" s="1"/>
  <c r="C154" i="19"/>
  <c r="D154" i="19"/>
  <c r="E154" i="19"/>
  <c r="E209" i="19" s="1"/>
  <c r="F154" i="19"/>
  <c r="G154" i="19"/>
  <c r="H154" i="19"/>
  <c r="C155" i="19"/>
  <c r="D155" i="19"/>
  <c r="E155" i="19"/>
  <c r="E210" i="19" s="1"/>
  <c r="F155" i="19"/>
  <c r="F210" i="19" s="1"/>
  <c r="G155" i="19"/>
  <c r="G210" i="19" s="1"/>
  <c r="H155" i="19"/>
  <c r="H210" i="19" s="1"/>
  <c r="C156" i="19"/>
  <c r="D156" i="19"/>
  <c r="E156" i="19"/>
  <c r="E211" i="19" s="1"/>
  <c r="F156" i="19"/>
  <c r="F211" i="19" s="1"/>
  <c r="G156" i="19"/>
  <c r="G211" i="19" s="1"/>
  <c r="H156" i="19"/>
  <c r="H211" i="19" s="1"/>
  <c r="C157" i="19"/>
  <c r="D157" i="19"/>
  <c r="E157" i="19"/>
  <c r="E212" i="19" s="1"/>
  <c r="F157" i="19"/>
  <c r="F212" i="19" s="1"/>
  <c r="G157" i="19"/>
  <c r="G212" i="19" s="1"/>
  <c r="H157" i="19"/>
  <c r="H212" i="19" s="1"/>
  <c r="C158" i="19"/>
  <c r="D158" i="19"/>
  <c r="E158" i="19"/>
  <c r="E213" i="19" s="1"/>
  <c r="F158" i="19"/>
  <c r="F213" i="19" s="1"/>
  <c r="G158" i="19"/>
  <c r="G213" i="19" s="1"/>
  <c r="H158" i="19"/>
  <c r="C159" i="19"/>
  <c r="D159" i="19"/>
  <c r="E159" i="19"/>
  <c r="E214" i="19" s="1"/>
  <c r="F159" i="19"/>
  <c r="F214" i="19" s="1"/>
  <c r="G159" i="19"/>
  <c r="G214" i="19" s="1"/>
  <c r="H159" i="19"/>
  <c r="H214" i="19" s="1"/>
  <c r="C160" i="19"/>
  <c r="D160" i="19"/>
  <c r="E160" i="19"/>
  <c r="E215" i="19" s="1"/>
  <c r="F160" i="19"/>
  <c r="F215" i="19" s="1"/>
  <c r="G160" i="19"/>
  <c r="G215" i="19" s="1"/>
  <c r="H160" i="19"/>
  <c r="H215" i="19" s="1"/>
  <c r="C161" i="19"/>
  <c r="D161" i="19"/>
  <c r="E161" i="19"/>
  <c r="E216" i="19" s="1"/>
  <c r="F161" i="19"/>
  <c r="F216" i="19" s="1"/>
  <c r="G161" i="19"/>
  <c r="G216" i="19" s="1"/>
  <c r="H161" i="19"/>
  <c r="H216" i="19" s="1"/>
  <c r="C162" i="19"/>
  <c r="D162" i="19"/>
  <c r="E162" i="19"/>
  <c r="F162" i="19"/>
  <c r="G162" i="19"/>
  <c r="G217" i="19" s="1"/>
  <c r="H162" i="19"/>
  <c r="H217" i="19" s="1"/>
  <c r="C163" i="19"/>
  <c r="D163" i="19"/>
  <c r="E163" i="19"/>
  <c r="E218" i="19" s="1"/>
  <c r="F163" i="19"/>
  <c r="F218" i="19" s="1"/>
  <c r="G163" i="19"/>
  <c r="G218" i="19" s="1"/>
  <c r="H163" i="19"/>
  <c r="H218" i="19" s="1"/>
  <c r="C164" i="19"/>
  <c r="D164" i="19"/>
  <c r="E164" i="19"/>
  <c r="E219" i="19" s="1"/>
  <c r="F164" i="19"/>
  <c r="F219" i="19" s="1"/>
  <c r="G164" i="19"/>
  <c r="G219" i="19" s="1"/>
  <c r="H164" i="19"/>
  <c r="H219" i="19" s="1"/>
  <c r="C165" i="19"/>
  <c r="D165" i="19"/>
  <c r="E165" i="19"/>
  <c r="E220" i="19" s="1"/>
  <c r="F165" i="19"/>
  <c r="F220" i="19" s="1"/>
  <c r="G165" i="19"/>
  <c r="G220" i="19" s="1"/>
  <c r="H165" i="19"/>
  <c r="H220" i="19" s="1"/>
  <c r="C166" i="19"/>
  <c r="D166" i="19"/>
  <c r="E166" i="19"/>
  <c r="F166" i="19"/>
  <c r="G166" i="19"/>
  <c r="G221" i="19" s="1"/>
  <c r="H166" i="19"/>
  <c r="H221" i="19" s="1"/>
  <c r="C167" i="19"/>
  <c r="D167" i="19"/>
  <c r="E167" i="19"/>
  <c r="E222" i="19" s="1"/>
  <c r="F167" i="19"/>
  <c r="F222" i="19" s="1"/>
  <c r="G167" i="19"/>
  <c r="G222" i="19" s="1"/>
  <c r="H167" i="19"/>
  <c r="H222" i="19" s="1"/>
  <c r="C86" i="19"/>
  <c r="D86" i="19"/>
  <c r="E86" i="19"/>
  <c r="F86" i="19"/>
  <c r="G86" i="19"/>
  <c r="H86" i="19"/>
  <c r="C87" i="19"/>
  <c r="D87" i="19"/>
  <c r="E87" i="19"/>
  <c r="F87" i="19"/>
  <c r="G87" i="19"/>
  <c r="H87" i="19"/>
  <c r="C88" i="19"/>
  <c r="D88" i="19"/>
  <c r="E88" i="19"/>
  <c r="F88" i="19"/>
  <c r="G88" i="19"/>
  <c r="H88" i="19"/>
  <c r="C89" i="19"/>
  <c r="D89" i="19"/>
  <c r="E89" i="19"/>
  <c r="F89" i="19"/>
  <c r="G89" i="19"/>
  <c r="H89" i="19"/>
  <c r="H252" i="19" s="1"/>
  <c r="C90" i="19"/>
  <c r="D90" i="19"/>
  <c r="E90" i="19"/>
  <c r="F90" i="19"/>
  <c r="G90" i="19"/>
  <c r="H90" i="19"/>
  <c r="C91" i="19"/>
  <c r="D91" i="19"/>
  <c r="E91" i="19"/>
  <c r="F91" i="19"/>
  <c r="G91" i="19"/>
  <c r="H91" i="19"/>
  <c r="C92" i="19"/>
  <c r="D92" i="19"/>
  <c r="E92" i="19"/>
  <c r="F92" i="19"/>
  <c r="G92" i="19"/>
  <c r="H92" i="19"/>
  <c r="C93" i="19"/>
  <c r="D93" i="19"/>
  <c r="E93" i="19"/>
  <c r="F93" i="19"/>
  <c r="G93" i="19"/>
  <c r="H93" i="19"/>
  <c r="C94" i="19"/>
  <c r="D94" i="19"/>
  <c r="E94" i="19"/>
  <c r="F94" i="19"/>
  <c r="G94" i="19"/>
  <c r="H94" i="19"/>
  <c r="C95" i="19"/>
  <c r="D95" i="19"/>
  <c r="E95" i="19"/>
  <c r="F95" i="19"/>
  <c r="G95" i="19"/>
  <c r="H95" i="19"/>
  <c r="C96" i="19"/>
  <c r="D96" i="19"/>
  <c r="E96" i="19"/>
  <c r="F96" i="19"/>
  <c r="G96" i="19"/>
  <c r="H96" i="19"/>
  <c r="C97" i="19"/>
  <c r="D97" i="19"/>
  <c r="E97" i="19"/>
  <c r="F97" i="19"/>
  <c r="G97" i="19"/>
  <c r="H97" i="19"/>
  <c r="C98" i="19"/>
  <c r="D98" i="19"/>
  <c r="E98" i="19"/>
  <c r="F98" i="19"/>
  <c r="G98" i="19"/>
  <c r="H98" i="19"/>
  <c r="C99" i="19"/>
  <c r="D99" i="19"/>
  <c r="E99" i="19"/>
  <c r="F99" i="19"/>
  <c r="G99" i="19"/>
  <c r="H99" i="19"/>
  <c r="C100" i="19"/>
  <c r="D100" i="19"/>
  <c r="E100" i="19"/>
  <c r="F100" i="19"/>
  <c r="G100" i="19"/>
  <c r="H100" i="19"/>
  <c r="C101" i="19"/>
  <c r="D101" i="19"/>
  <c r="E101" i="19"/>
  <c r="F101" i="19"/>
  <c r="G101" i="19"/>
  <c r="H101" i="19"/>
  <c r="C102" i="19"/>
  <c r="D102" i="19"/>
  <c r="E102" i="19"/>
  <c r="F102" i="19"/>
  <c r="G102" i="19"/>
  <c r="H102" i="19"/>
  <c r="C103" i="19"/>
  <c r="D103" i="19"/>
  <c r="E103" i="19"/>
  <c r="F103" i="19"/>
  <c r="G103" i="19"/>
  <c r="H103" i="19"/>
  <c r="C104" i="19"/>
  <c r="D104" i="19"/>
  <c r="E104" i="19"/>
  <c r="F104" i="19"/>
  <c r="G104" i="19"/>
  <c r="H104" i="19"/>
  <c r="C105" i="19"/>
  <c r="D105" i="19"/>
  <c r="E105" i="19"/>
  <c r="F105" i="19"/>
  <c r="G105" i="19"/>
  <c r="H105" i="19"/>
  <c r="C106" i="19"/>
  <c r="D106" i="19"/>
  <c r="E106" i="19"/>
  <c r="F106" i="19"/>
  <c r="G106" i="19"/>
  <c r="H106" i="19"/>
  <c r="C107" i="19"/>
  <c r="D107" i="19"/>
  <c r="E107" i="19"/>
  <c r="F107" i="19"/>
  <c r="G107" i="19"/>
  <c r="H107" i="19"/>
  <c r="C108" i="19"/>
  <c r="D108" i="19"/>
  <c r="E108" i="19"/>
  <c r="F108" i="19"/>
  <c r="G108" i="19"/>
  <c r="H108" i="19"/>
  <c r="C109" i="19"/>
  <c r="D109" i="19"/>
  <c r="E109" i="19"/>
  <c r="F109" i="19"/>
  <c r="G109" i="19"/>
  <c r="H109" i="19"/>
  <c r="C110" i="19"/>
  <c r="D110" i="19"/>
  <c r="E110" i="19"/>
  <c r="F110" i="19"/>
  <c r="G110" i="19"/>
  <c r="H110" i="19"/>
  <c r="C111" i="19"/>
  <c r="D111" i="19"/>
  <c r="E111" i="19"/>
  <c r="F111" i="19"/>
  <c r="G111" i="19"/>
  <c r="H111" i="19"/>
  <c r="C112" i="19"/>
  <c r="D112" i="19"/>
  <c r="E112" i="19"/>
  <c r="F112" i="19"/>
  <c r="G112" i="19"/>
  <c r="H112" i="19"/>
  <c r="C113" i="19"/>
  <c r="D113" i="19"/>
  <c r="E113" i="19"/>
  <c r="F113" i="19"/>
  <c r="G113" i="19"/>
  <c r="H113" i="19"/>
  <c r="C32" i="19"/>
  <c r="D32" i="19"/>
  <c r="E32" i="19"/>
  <c r="F32" i="19"/>
  <c r="G32" i="19"/>
  <c r="H32" i="19"/>
  <c r="C33" i="19"/>
  <c r="D33" i="19"/>
  <c r="E33" i="19"/>
  <c r="F33" i="19"/>
  <c r="G33" i="19"/>
  <c r="H33" i="19"/>
  <c r="C34" i="19"/>
  <c r="D34" i="19"/>
  <c r="E34" i="19"/>
  <c r="F34" i="19"/>
  <c r="G34" i="19"/>
  <c r="H34" i="19"/>
  <c r="C35" i="19"/>
  <c r="D35" i="19"/>
  <c r="E35" i="19"/>
  <c r="F35" i="19"/>
  <c r="G35" i="19"/>
  <c r="H35" i="19"/>
  <c r="C36" i="19"/>
  <c r="D36" i="19"/>
  <c r="E36" i="19"/>
  <c r="F36" i="19"/>
  <c r="G36" i="19"/>
  <c r="H36" i="19"/>
  <c r="C37" i="19"/>
  <c r="D37" i="19"/>
  <c r="E37" i="19"/>
  <c r="F37" i="19"/>
  <c r="G37" i="19"/>
  <c r="H37" i="19"/>
  <c r="C38" i="19"/>
  <c r="D38" i="19"/>
  <c r="E38" i="19"/>
  <c r="F38" i="19"/>
  <c r="G38" i="19"/>
  <c r="H38" i="19"/>
  <c r="C39" i="19"/>
  <c r="D39" i="19"/>
  <c r="E39" i="19"/>
  <c r="F39" i="19"/>
  <c r="G39" i="19"/>
  <c r="H39" i="19"/>
  <c r="C40" i="19"/>
  <c r="D40" i="19"/>
  <c r="E40" i="19"/>
  <c r="F40" i="19"/>
  <c r="G40" i="19"/>
  <c r="H40" i="19"/>
  <c r="C41" i="19"/>
  <c r="D41" i="19"/>
  <c r="E41" i="19"/>
  <c r="F41" i="19"/>
  <c r="G41" i="19"/>
  <c r="H41" i="19"/>
  <c r="C42" i="19"/>
  <c r="D42" i="19"/>
  <c r="E42" i="19"/>
  <c r="F42" i="19"/>
  <c r="G42" i="19"/>
  <c r="H42" i="19"/>
  <c r="C43" i="19"/>
  <c r="D43" i="19"/>
  <c r="E43" i="19"/>
  <c r="F43" i="19"/>
  <c r="G43" i="19"/>
  <c r="H43" i="19"/>
  <c r="C44" i="19"/>
  <c r="D44" i="19"/>
  <c r="E44" i="19"/>
  <c r="F44" i="19"/>
  <c r="G44" i="19"/>
  <c r="H44" i="19"/>
  <c r="C45" i="19"/>
  <c r="D45" i="19"/>
  <c r="E45" i="19"/>
  <c r="F45" i="19"/>
  <c r="G45" i="19"/>
  <c r="H45" i="19"/>
  <c r="C46" i="19"/>
  <c r="D46" i="19"/>
  <c r="E46" i="19"/>
  <c r="F46" i="19"/>
  <c r="G46" i="19"/>
  <c r="H46" i="19"/>
  <c r="C47" i="19"/>
  <c r="D47" i="19"/>
  <c r="E47" i="19"/>
  <c r="F47" i="19"/>
  <c r="G47" i="19"/>
  <c r="H47" i="19"/>
  <c r="C48" i="19"/>
  <c r="D48" i="19"/>
  <c r="E48" i="19"/>
  <c r="F48" i="19"/>
  <c r="G48" i="19"/>
  <c r="H48" i="19"/>
  <c r="C49" i="19"/>
  <c r="D49" i="19"/>
  <c r="E49" i="19"/>
  <c r="F49" i="19"/>
  <c r="G49" i="19"/>
  <c r="H49" i="19"/>
  <c r="C50" i="19"/>
  <c r="D50" i="19"/>
  <c r="E50" i="19"/>
  <c r="F50" i="19"/>
  <c r="G50" i="19"/>
  <c r="H50" i="19"/>
  <c r="C51" i="19"/>
  <c r="D51" i="19"/>
  <c r="E51" i="19"/>
  <c r="F51" i="19"/>
  <c r="G51" i="19"/>
  <c r="H51" i="19"/>
  <c r="C52" i="19"/>
  <c r="D52" i="19"/>
  <c r="E52" i="19"/>
  <c r="F52" i="19"/>
  <c r="G52" i="19"/>
  <c r="H52" i="19"/>
  <c r="C53" i="19"/>
  <c r="D53" i="19"/>
  <c r="E53" i="19"/>
  <c r="F53" i="19"/>
  <c r="G53" i="19"/>
  <c r="H53" i="19"/>
  <c r="C54" i="19"/>
  <c r="D54" i="19"/>
  <c r="E54" i="19"/>
  <c r="F54" i="19"/>
  <c r="G54" i="19"/>
  <c r="H54" i="19"/>
  <c r="C55" i="19"/>
  <c r="D55" i="19"/>
  <c r="E55" i="19"/>
  <c r="F55" i="19"/>
  <c r="G55" i="19"/>
  <c r="H55" i="19"/>
  <c r="C56" i="19"/>
  <c r="D56" i="19"/>
  <c r="E56" i="19"/>
  <c r="F56" i="19"/>
  <c r="G56" i="19"/>
  <c r="H56" i="19"/>
  <c r="C57" i="19"/>
  <c r="D57" i="19"/>
  <c r="E57" i="19"/>
  <c r="F57" i="19"/>
  <c r="G57" i="19"/>
  <c r="H57" i="19"/>
  <c r="C58" i="19"/>
  <c r="D58" i="19"/>
  <c r="E58" i="19"/>
  <c r="F58" i="19"/>
  <c r="G58" i="19"/>
  <c r="H58" i="19"/>
  <c r="C59" i="19"/>
  <c r="D59" i="19"/>
  <c r="E59" i="19"/>
  <c r="F59" i="19"/>
  <c r="G59" i="19"/>
  <c r="H59" i="19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140" i="6"/>
  <c r="D140" i="6"/>
  <c r="E140" i="6"/>
  <c r="E195" i="6" s="1"/>
  <c r="F140" i="6"/>
  <c r="F195" i="6" s="1"/>
  <c r="G140" i="6"/>
  <c r="G195" i="6" s="1"/>
  <c r="H140" i="6"/>
  <c r="H195" i="6" s="1"/>
  <c r="C141" i="6"/>
  <c r="D141" i="6"/>
  <c r="E141" i="6"/>
  <c r="E196" i="6" s="1"/>
  <c r="F141" i="6"/>
  <c r="F196" i="6" s="1"/>
  <c r="G141" i="6"/>
  <c r="G196" i="6" s="1"/>
  <c r="H141" i="6"/>
  <c r="H196" i="6" s="1"/>
  <c r="C142" i="6"/>
  <c r="D142" i="6"/>
  <c r="E142" i="6"/>
  <c r="E197" i="6" s="1"/>
  <c r="F142" i="6"/>
  <c r="F197" i="6" s="1"/>
  <c r="G142" i="6"/>
  <c r="G197" i="6" s="1"/>
  <c r="H142" i="6"/>
  <c r="H197" i="6" s="1"/>
  <c r="C143" i="6"/>
  <c r="D143" i="6"/>
  <c r="E143" i="6"/>
  <c r="F143" i="6"/>
  <c r="F198" i="6" s="1"/>
  <c r="G143" i="6"/>
  <c r="G198" i="6" s="1"/>
  <c r="H143" i="6"/>
  <c r="H198" i="6" s="1"/>
  <c r="C144" i="6"/>
  <c r="D144" i="6"/>
  <c r="E144" i="6"/>
  <c r="E199" i="6" s="1"/>
  <c r="F144" i="6"/>
  <c r="F199" i="6" s="1"/>
  <c r="G144" i="6"/>
  <c r="G199" i="6" s="1"/>
  <c r="H144" i="6"/>
  <c r="H199" i="6" s="1"/>
  <c r="C145" i="6"/>
  <c r="D145" i="6"/>
  <c r="E145" i="6"/>
  <c r="E200" i="6" s="1"/>
  <c r="F145" i="6"/>
  <c r="F200" i="6" s="1"/>
  <c r="G145" i="6"/>
  <c r="G200" i="6" s="1"/>
  <c r="H145" i="6"/>
  <c r="H200" i="6" s="1"/>
  <c r="C146" i="6"/>
  <c r="D146" i="6"/>
  <c r="E146" i="6"/>
  <c r="E201" i="6" s="1"/>
  <c r="F146" i="6"/>
  <c r="F201" i="6" s="1"/>
  <c r="G146" i="6"/>
  <c r="G201" i="6" s="1"/>
  <c r="H146" i="6"/>
  <c r="H201" i="6" s="1"/>
  <c r="C147" i="6"/>
  <c r="D147" i="6"/>
  <c r="E147" i="6"/>
  <c r="E202" i="6" s="1"/>
  <c r="F147" i="6"/>
  <c r="F202" i="6" s="1"/>
  <c r="G147" i="6"/>
  <c r="G202" i="6" s="1"/>
  <c r="H147" i="6"/>
  <c r="H202" i="6" s="1"/>
  <c r="C148" i="6"/>
  <c r="D148" i="6"/>
  <c r="E148" i="6"/>
  <c r="E203" i="6" s="1"/>
  <c r="F148" i="6"/>
  <c r="G148" i="6"/>
  <c r="G203" i="6" s="1"/>
  <c r="H148" i="6"/>
  <c r="H203" i="6" s="1"/>
  <c r="C149" i="6"/>
  <c r="D149" i="6"/>
  <c r="E149" i="6"/>
  <c r="E204" i="6" s="1"/>
  <c r="F149" i="6"/>
  <c r="F204" i="6" s="1"/>
  <c r="G149" i="6"/>
  <c r="G204" i="6" s="1"/>
  <c r="H149" i="6"/>
  <c r="H204" i="6" s="1"/>
  <c r="C150" i="6"/>
  <c r="D150" i="6"/>
  <c r="E150" i="6"/>
  <c r="E205" i="6" s="1"/>
  <c r="F150" i="6"/>
  <c r="F205" i="6" s="1"/>
  <c r="G150" i="6"/>
  <c r="G205" i="6" s="1"/>
  <c r="H150" i="6"/>
  <c r="H205" i="6" s="1"/>
  <c r="C151" i="6"/>
  <c r="D151" i="6"/>
  <c r="E151" i="6"/>
  <c r="F151" i="6"/>
  <c r="F206" i="6" s="1"/>
  <c r="G151" i="6"/>
  <c r="G206" i="6" s="1"/>
  <c r="H151" i="6"/>
  <c r="H206" i="6" s="1"/>
  <c r="C152" i="6"/>
  <c r="D152" i="6"/>
  <c r="E152" i="6"/>
  <c r="E207" i="6" s="1"/>
  <c r="F152" i="6"/>
  <c r="F207" i="6" s="1"/>
  <c r="G152" i="6"/>
  <c r="G207" i="6" s="1"/>
  <c r="H152" i="6"/>
  <c r="H207" i="6" s="1"/>
  <c r="C153" i="6"/>
  <c r="D153" i="6"/>
  <c r="E153" i="6"/>
  <c r="E208" i="6" s="1"/>
  <c r="F153" i="6"/>
  <c r="F208" i="6" s="1"/>
  <c r="G153" i="6"/>
  <c r="G208" i="6" s="1"/>
  <c r="H153" i="6"/>
  <c r="H208" i="6" s="1"/>
  <c r="C154" i="6"/>
  <c r="D154" i="6"/>
  <c r="E154" i="6"/>
  <c r="E209" i="6" s="1"/>
  <c r="F154" i="6"/>
  <c r="G154" i="6"/>
  <c r="H154" i="6"/>
  <c r="H209" i="6" s="1"/>
  <c r="C155" i="6"/>
  <c r="D155" i="6"/>
  <c r="E155" i="6"/>
  <c r="E210" i="6" s="1"/>
  <c r="F155" i="6"/>
  <c r="F210" i="6" s="1"/>
  <c r="G155" i="6"/>
  <c r="G210" i="6" s="1"/>
  <c r="H155" i="6"/>
  <c r="H210" i="6" s="1"/>
  <c r="C156" i="6"/>
  <c r="D156" i="6"/>
  <c r="J156" i="6" s="1"/>
  <c r="J212" i="6" s="1"/>
  <c r="E156" i="6"/>
  <c r="E211" i="6" s="1"/>
  <c r="F156" i="6"/>
  <c r="F211" i="6" s="1"/>
  <c r="G156" i="6"/>
  <c r="G211" i="6" s="1"/>
  <c r="H156" i="6"/>
  <c r="C157" i="6"/>
  <c r="D157" i="6"/>
  <c r="J157" i="6" s="1"/>
  <c r="J213" i="6" s="1"/>
  <c r="E157" i="6"/>
  <c r="E212" i="6" s="1"/>
  <c r="F157" i="6"/>
  <c r="F212" i="6" s="1"/>
  <c r="G157" i="6"/>
  <c r="G212" i="6" s="1"/>
  <c r="H157" i="6"/>
  <c r="H212" i="6" s="1"/>
  <c r="C158" i="6"/>
  <c r="D158" i="6"/>
  <c r="E158" i="6"/>
  <c r="F158" i="6"/>
  <c r="F213" i="6" s="1"/>
  <c r="G158" i="6"/>
  <c r="G213" i="6" s="1"/>
  <c r="H158" i="6"/>
  <c r="H213" i="6" s="1"/>
  <c r="C159" i="6"/>
  <c r="D159" i="6"/>
  <c r="E159" i="6"/>
  <c r="E214" i="6" s="1"/>
  <c r="F159" i="6"/>
  <c r="F214" i="6" s="1"/>
  <c r="G159" i="6"/>
  <c r="G214" i="6" s="1"/>
  <c r="H159" i="6"/>
  <c r="H214" i="6" s="1"/>
  <c r="C160" i="6"/>
  <c r="D160" i="6"/>
  <c r="E160" i="6"/>
  <c r="E215" i="6" s="1"/>
  <c r="F160" i="6"/>
  <c r="F215" i="6" s="1"/>
  <c r="G160" i="6"/>
  <c r="G215" i="6" s="1"/>
  <c r="H160" i="6"/>
  <c r="H215" i="6" s="1"/>
  <c r="C161" i="6"/>
  <c r="D161" i="6"/>
  <c r="E161" i="6"/>
  <c r="E216" i="6" s="1"/>
  <c r="F161" i="6"/>
  <c r="F216" i="6" s="1"/>
  <c r="G161" i="6"/>
  <c r="G216" i="6" s="1"/>
  <c r="H161" i="6"/>
  <c r="H216" i="6" s="1"/>
  <c r="C162" i="6"/>
  <c r="D162" i="6"/>
  <c r="E162" i="6"/>
  <c r="E217" i="6" s="1"/>
  <c r="F162" i="6"/>
  <c r="F217" i="6" s="1"/>
  <c r="G162" i="6"/>
  <c r="G217" i="6" s="1"/>
  <c r="H162" i="6"/>
  <c r="H217" i="6" s="1"/>
  <c r="C163" i="6"/>
  <c r="D163" i="6"/>
  <c r="E163" i="6"/>
  <c r="E218" i="6" s="1"/>
  <c r="F163" i="6"/>
  <c r="F218" i="6" s="1"/>
  <c r="G163" i="6"/>
  <c r="G218" i="6" s="1"/>
  <c r="H163" i="6"/>
  <c r="H218" i="6" s="1"/>
  <c r="C164" i="6"/>
  <c r="D164" i="6"/>
  <c r="E164" i="6"/>
  <c r="E219" i="6" s="1"/>
  <c r="F164" i="6"/>
  <c r="F219" i="6" s="1"/>
  <c r="G164" i="6"/>
  <c r="G219" i="6" s="1"/>
  <c r="H164" i="6"/>
  <c r="H219" i="6" s="1"/>
  <c r="C165" i="6"/>
  <c r="D165" i="6"/>
  <c r="E165" i="6"/>
  <c r="E220" i="6" s="1"/>
  <c r="F165" i="6"/>
  <c r="F220" i="6" s="1"/>
  <c r="G165" i="6"/>
  <c r="G220" i="6" s="1"/>
  <c r="H165" i="6"/>
  <c r="C166" i="6"/>
  <c r="D166" i="6"/>
  <c r="E166" i="6"/>
  <c r="E221" i="6" s="1"/>
  <c r="F166" i="6"/>
  <c r="F221" i="6" s="1"/>
  <c r="G166" i="6"/>
  <c r="G221" i="6" s="1"/>
  <c r="H166" i="6"/>
  <c r="H221" i="6" s="1"/>
  <c r="C167" i="6"/>
  <c r="D167" i="6"/>
  <c r="E167" i="6"/>
  <c r="E222" i="6" s="1"/>
  <c r="F167" i="6"/>
  <c r="F222" i="6" s="1"/>
  <c r="G167" i="6"/>
  <c r="H167" i="6"/>
  <c r="H222" i="6" s="1"/>
  <c r="C86" i="6"/>
  <c r="D86" i="6"/>
  <c r="E86" i="6"/>
  <c r="F86" i="6"/>
  <c r="G86" i="6"/>
  <c r="H86" i="6"/>
  <c r="C87" i="6"/>
  <c r="D87" i="6"/>
  <c r="E87" i="6"/>
  <c r="F87" i="6"/>
  <c r="G87" i="6"/>
  <c r="H87" i="6"/>
  <c r="C88" i="6"/>
  <c r="D88" i="6"/>
  <c r="E88" i="6"/>
  <c r="F88" i="6"/>
  <c r="G88" i="6"/>
  <c r="H88" i="6"/>
  <c r="C89" i="6"/>
  <c r="D89" i="6"/>
  <c r="E89" i="6"/>
  <c r="F89" i="6"/>
  <c r="G89" i="6"/>
  <c r="H89" i="6"/>
  <c r="C90" i="6"/>
  <c r="D90" i="6"/>
  <c r="E90" i="6"/>
  <c r="F90" i="6"/>
  <c r="G90" i="6"/>
  <c r="H90" i="6"/>
  <c r="C91" i="6"/>
  <c r="D91" i="6"/>
  <c r="E91" i="6"/>
  <c r="F91" i="6"/>
  <c r="G91" i="6"/>
  <c r="H91" i="6"/>
  <c r="C92" i="6"/>
  <c r="D92" i="6"/>
  <c r="E92" i="6"/>
  <c r="F92" i="6"/>
  <c r="G92" i="6"/>
  <c r="H92" i="6"/>
  <c r="C93" i="6"/>
  <c r="D93" i="6"/>
  <c r="E93" i="6"/>
  <c r="F93" i="6"/>
  <c r="G93" i="6"/>
  <c r="H93" i="6"/>
  <c r="C94" i="6"/>
  <c r="D94" i="6"/>
  <c r="E94" i="6"/>
  <c r="F94" i="6"/>
  <c r="G94" i="6"/>
  <c r="H94" i="6"/>
  <c r="C95" i="6"/>
  <c r="D95" i="6"/>
  <c r="E95" i="6"/>
  <c r="F95" i="6"/>
  <c r="G95" i="6"/>
  <c r="H95" i="6"/>
  <c r="C96" i="6"/>
  <c r="D96" i="6"/>
  <c r="E96" i="6"/>
  <c r="F96" i="6"/>
  <c r="G96" i="6"/>
  <c r="H96" i="6"/>
  <c r="C97" i="6"/>
  <c r="D97" i="6"/>
  <c r="E97" i="6"/>
  <c r="F97" i="6"/>
  <c r="G97" i="6"/>
  <c r="H97" i="6"/>
  <c r="C98" i="6"/>
  <c r="D98" i="6"/>
  <c r="E98" i="6"/>
  <c r="F98" i="6"/>
  <c r="G98" i="6"/>
  <c r="H98" i="6"/>
  <c r="C99" i="6"/>
  <c r="D99" i="6"/>
  <c r="E99" i="6"/>
  <c r="F99" i="6"/>
  <c r="G99" i="6"/>
  <c r="H99" i="6"/>
  <c r="C100" i="6"/>
  <c r="D100" i="6"/>
  <c r="E100" i="6"/>
  <c r="F100" i="6"/>
  <c r="G100" i="6"/>
  <c r="H100" i="6"/>
  <c r="C101" i="6"/>
  <c r="D101" i="6"/>
  <c r="E101" i="6"/>
  <c r="F101" i="6"/>
  <c r="G101" i="6"/>
  <c r="H101" i="6"/>
  <c r="H264" i="6" s="1"/>
  <c r="C102" i="6"/>
  <c r="D102" i="6"/>
  <c r="E102" i="6"/>
  <c r="F102" i="6"/>
  <c r="G102" i="6"/>
  <c r="H102" i="6"/>
  <c r="C103" i="6"/>
  <c r="D103" i="6"/>
  <c r="E103" i="6"/>
  <c r="F103" i="6"/>
  <c r="G103" i="6"/>
  <c r="H103" i="6"/>
  <c r="C104" i="6"/>
  <c r="D104" i="6"/>
  <c r="E104" i="6"/>
  <c r="F104" i="6"/>
  <c r="G104" i="6"/>
  <c r="H104" i="6"/>
  <c r="C105" i="6"/>
  <c r="D105" i="6"/>
  <c r="E105" i="6"/>
  <c r="F105" i="6"/>
  <c r="G105" i="6"/>
  <c r="H105" i="6"/>
  <c r="C106" i="6"/>
  <c r="D106" i="6"/>
  <c r="E106" i="6"/>
  <c r="F106" i="6"/>
  <c r="G106" i="6"/>
  <c r="H106" i="6"/>
  <c r="C107" i="6"/>
  <c r="D107" i="6"/>
  <c r="E107" i="6"/>
  <c r="F107" i="6"/>
  <c r="G107" i="6"/>
  <c r="H107" i="6"/>
  <c r="C108" i="6"/>
  <c r="D108" i="6"/>
  <c r="E108" i="6"/>
  <c r="F108" i="6"/>
  <c r="G108" i="6"/>
  <c r="H108" i="6"/>
  <c r="C109" i="6"/>
  <c r="D109" i="6"/>
  <c r="E109" i="6"/>
  <c r="F109" i="6"/>
  <c r="G109" i="6"/>
  <c r="H109" i="6"/>
  <c r="C110" i="6"/>
  <c r="D110" i="6"/>
  <c r="E110" i="6"/>
  <c r="F110" i="6"/>
  <c r="G110" i="6"/>
  <c r="H110" i="6"/>
  <c r="C111" i="6"/>
  <c r="D111" i="6"/>
  <c r="E111" i="6"/>
  <c r="F111" i="6"/>
  <c r="G111" i="6"/>
  <c r="H111" i="6"/>
  <c r="C112" i="6"/>
  <c r="D112" i="6"/>
  <c r="E112" i="6"/>
  <c r="F112" i="6"/>
  <c r="G112" i="6"/>
  <c r="H112" i="6"/>
  <c r="C113" i="6"/>
  <c r="D113" i="6"/>
  <c r="E113" i="6"/>
  <c r="F113" i="6"/>
  <c r="G113" i="6"/>
  <c r="H113" i="6"/>
  <c r="C32" i="6"/>
  <c r="D32" i="6"/>
  <c r="E32" i="6"/>
  <c r="F32" i="6"/>
  <c r="G32" i="6"/>
  <c r="H32" i="6"/>
  <c r="C33" i="6"/>
  <c r="D33" i="6"/>
  <c r="E33" i="6"/>
  <c r="F33" i="6"/>
  <c r="G33" i="6"/>
  <c r="H33" i="6"/>
  <c r="C34" i="6"/>
  <c r="D34" i="6"/>
  <c r="E34" i="6"/>
  <c r="F34" i="6"/>
  <c r="G34" i="6"/>
  <c r="H34" i="6"/>
  <c r="C35" i="6"/>
  <c r="D35" i="6"/>
  <c r="E35" i="6"/>
  <c r="F35" i="6"/>
  <c r="G35" i="6"/>
  <c r="H35" i="6"/>
  <c r="C36" i="6"/>
  <c r="D36" i="6"/>
  <c r="E36" i="6"/>
  <c r="F36" i="6"/>
  <c r="G36" i="6"/>
  <c r="H36" i="6"/>
  <c r="C37" i="6"/>
  <c r="D37" i="6"/>
  <c r="E37" i="6"/>
  <c r="F37" i="6"/>
  <c r="G37" i="6"/>
  <c r="H37" i="6"/>
  <c r="C38" i="6"/>
  <c r="D38" i="6"/>
  <c r="E38" i="6"/>
  <c r="F38" i="6"/>
  <c r="G38" i="6"/>
  <c r="H38" i="6"/>
  <c r="C39" i="6"/>
  <c r="D39" i="6"/>
  <c r="E39" i="6"/>
  <c r="F39" i="6"/>
  <c r="G39" i="6"/>
  <c r="H39" i="6"/>
  <c r="C40" i="6"/>
  <c r="D40" i="6"/>
  <c r="E40" i="6"/>
  <c r="J40" i="6" s="1"/>
  <c r="F40" i="6"/>
  <c r="G40" i="6"/>
  <c r="H40" i="6"/>
  <c r="C41" i="6"/>
  <c r="D41" i="6"/>
  <c r="E41" i="6"/>
  <c r="F41" i="6"/>
  <c r="G41" i="6"/>
  <c r="H41" i="6"/>
  <c r="C42" i="6"/>
  <c r="D42" i="6"/>
  <c r="E42" i="6"/>
  <c r="F42" i="6"/>
  <c r="G42" i="6"/>
  <c r="H42" i="6"/>
  <c r="C43" i="6"/>
  <c r="D43" i="6"/>
  <c r="E43" i="6"/>
  <c r="F43" i="6"/>
  <c r="G43" i="6"/>
  <c r="H43" i="6"/>
  <c r="C44" i="6"/>
  <c r="D44" i="6"/>
  <c r="E44" i="6"/>
  <c r="F44" i="6"/>
  <c r="G44" i="6"/>
  <c r="H44" i="6"/>
  <c r="C45" i="6"/>
  <c r="D45" i="6"/>
  <c r="E45" i="6"/>
  <c r="F45" i="6"/>
  <c r="G45" i="6"/>
  <c r="H45" i="6"/>
  <c r="C46" i="6"/>
  <c r="D46" i="6"/>
  <c r="E46" i="6"/>
  <c r="F46" i="6"/>
  <c r="G46" i="6"/>
  <c r="H46" i="6"/>
  <c r="C47" i="6"/>
  <c r="D47" i="6"/>
  <c r="E47" i="6"/>
  <c r="J47" i="6" s="1"/>
  <c r="F47" i="6"/>
  <c r="G47" i="6"/>
  <c r="H47" i="6"/>
  <c r="C48" i="6"/>
  <c r="D48" i="6"/>
  <c r="E48" i="6"/>
  <c r="J48" i="6" s="1"/>
  <c r="F48" i="6"/>
  <c r="G48" i="6"/>
  <c r="H48" i="6"/>
  <c r="C49" i="6"/>
  <c r="D49" i="6"/>
  <c r="E49" i="6"/>
  <c r="J49" i="6" s="1"/>
  <c r="F49" i="6"/>
  <c r="G49" i="6"/>
  <c r="H49" i="6"/>
  <c r="C50" i="6"/>
  <c r="D50" i="6"/>
  <c r="E50" i="6"/>
  <c r="F50" i="6"/>
  <c r="G50" i="6"/>
  <c r="H50" i="6"/>
  <c r="C51" i="6"/>
  <c r="D51" i="6"/>
  <c r="E51" i="6"/>
  <c r="F51" i="6"/>
  <c r="G51" i="6"/>
  <c r="H51" i="6"/>
  <c r="C52" i="6"/>
  <c r="D52" i="6"/>
  <c r="E52" i="6"/>
  <c r="F52" i="6"/>
  <c r="G52" i="6"/>
  <c r="H52" i="6"/>
  <c r="C53" i="6"/>
  <c r="D53" i="6"/>
  <c r="E53" i="6"/>
  <c r="F53" i="6"/>
  <c r="G53" i="6"/>
  <c r="H53" i="6"/>
  <c r="C54" i="6"/>
  <c r="D54" i="6"/>
  <c r="E54" i="6"/>
  <c r="F54" i="6"/>
  <c r="G54" i="6"/>
  <c r="H54" i="6"/>
  <c r="C55" i="6"/>
  <c r="D55" i="6"/>
  <c r="E55" i="6"/>
  <c r="F55" i="6"/>
  <c r="G55" i="6"/>
  <c r="H55" i="6"/>
  <c r="C56" i="6"/>
  <c r="D56" i="6"/>
  <c r="E56" i="6"/>
  <c r="F56" i="6"/>
  <c r="G56" i="6"/>
  <c r="H56" i="6"/>
  <c r="C57" i="6"/>
  <c r="D57" i="6"/>
  <c r="E57" i="6"/>
  <c r="F57" i="6"/>
  <c r="G57" i="6"/>
  <c r="H57" i="6"/>
  <c r="C58" i="6"/>
  <c r="D58" i="6"/>
  <c r="E58" i="6"/>
  <c r="F58" i="6"/>
  <c r="G58" i="6"/>
  <c r="H58" i="6"/>
  <c r="C59" i="6"/>
  <c r="D59" i="6"/>
  <c r="E59" i="6"/>
  <c r="F59" i="6"/>
  <c r="G59" i="6"/>
  <c r="H59" i="6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195" i="13"/>
  <c r="C196" i="13"/>
  <c r="C197" i="13"/>
  <c r="C198" i="13"/>
  <c r="C199" i="13"/>
  <c r="C200" i="13"/>
  <c r="C201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140" i="13"/>
  <c r="D140" i="13"/>
  <c r="E140" i="13"/>
  <c r="E195" i="13" s="1"/>
  <c r="F140" i="13"/>
  <c r="F195" i="13" s="1"/>
  <c r="G140" i="13"/>
  <c r="G195" i="13" s="1"/>
  <c r="H140" i="13"/>
  <c r="H195" i="13" s="1"/>
  <c r="C141" i="13"/>
  <c r="D141" i="13"/>
  <c r="E141" i="13"/>
  <c r="E196" i="13" s="1"/>
  <c r="F141" i="13"/>
  <c r="F196" i="13" s="1"/>
  <c r="G141" i="13"/>
  <c r="G196" i="13" s="1"/>
  <c r="H141" i="13"/>
  <c r="H196" i="13" s="1"/>
  <c r="C142" i="13"/>
  <c r="D142" i="13"/>
  <c r="E142" i="13"/>
  <c r="F142" i="13"/>
  <c r="F197" i="13" s="1"/>
  <c r="G142" i="13"/>
  <c r="G197" i="13" s="1"/>
  <c r="H142" i="13"/>
  <c r="H197" i="13" s="1"/>
  <c r="C143" i="13"/>
  <c r="D143" i="13"/>
  <c r="E143" i="13"/>
  <c r="E198" i="13" s="1"/>
  <c r="F143" i="13"/>
  <c r="F198" i="13" s="1"/>
  <c r="G143" i="13"/>
  <c r="G198" i="13" s="1"/>
  <c r="H143" i="13"/>
  <c r="H198" i="13" s="1"/>
  <c r="C144" i="13"/>
  <c r="D144" i="13"/>
  <c r="E144" i="13"/>
  <c r="E199" i="13" s="1"/>
  <c r="F144" i="13"/>
  <c r="F199" i="13" s="1"/>
  <c r="G144" i="13"/>
  <c r="G199" i="13" s="1"/>
  <c r="H144" i="13"/>
  <c r="H199" i="13" s="1"/>
  <c r="C145" i="13"/>
  <c r="D145" i="13"/>
  <c r="E145" i="13"/>
  <c r="E200" i="13" s="1"/>
  <c r="F145" i="13"/>
  <c r="F200" i="13" s="1"/>
  <c r="G145" i="13"/>
  <c r="G200" i="13" s="1"/>
  <c r="H145" i="13"/>
  <c r="C146" i="13"/>
  <c r="D146" i="13"/>
  <c r="E146" i="13"/>
  <c r="E201" i="13" s="1"/>
  <c r="F146" i="13"/>
  <c r="F201" i="13" s="1"/>
  <c r="G146" i="13"/>
  <c r="G201" i="13" s="1"/>
  <c r="H146" i="13"/>
  <c r="H201" i="13" s="1"/>
  <c r="C147" i="13"/>
  <c r="D147" i="13"/>
  <c r="E147" i="13"/>
  <c r="F147" i="13"/>
  <c r="G147" i="13"/>
  <c r="H147" i="13"/>
  <c r="C148" i="13"/>
  <c r="D148" i="13"/>
  <c r="E148" i="13"/>
  <c r="F148" i="13"/>
  <c r="G148" i="13"/>
  <c r="H148" i="13"/>
  <c r="C149" i="13"/>
  <c r="D149" i="13"/>
  <c r="E149" i="13"/>
  <c r="F149" i="13"/>
  <c r="G149" i="13"/>
  <c r="H149" i="13"/>
  <c r="C150" i="13"/>
  <c r="D150" i="13"/>
  <c r="E150" i="13"/>
  <c r="F150" i="13"/>
  <c r="G150" i="13"/>
  <c r="H150" i="13"/>
  <c r="C151" i="13"/>
  <c r="D151" i="13"/>
  <c r="E151" i="13"/>
  <c r="F151" i="13"/>
  <c r="G151" i="13"/>
  <c r="H151" i="13"/>
  <c r="C152" i="13"/>
  <c r="D152" i="13"/>
  <c r="E152" i="13"/>
  <c r="E207" i="13" s="1"/>
  <c r="F152" i="13"/>
  <c r="F207" i="13" s="1"/>
  <c r="G152" i="13"/>
  <c r="G207" i="13" s="1"/>
  <c r="H152" i="13"/>
  <c r="H207" i="13" s="1"/>
  <c r="C153" i="13"/>
  <c r="D153" i="13"/>
  <c r="E153" i="13"/>
  <c r="E208" i="13" s="1"/>
  <c r="F153" i="13"/>
  <c r="F208" i="13" s="1"/>
  <c r="G153" i="13"/>
  <c r="G208" i="13" s="1"/>
  <c r="H153" i="13"/>
  <c r="H208" i="13" s="1"/>
  <c r="C154" i="13"/>
  <c r="D154" i="13"/>
  <c r="E154" i="13"/>
  <c r="E209" i="13" s="1"/>
  <c r="F154" i="13"/>
  <c r="G154" i="13"/>
  <c r="G209" i="13" s="1"/>
  <c r="H154" i="13"/>
  <c r="C155" i="13"/>
  <c r="D155" i="13"/>
  <c r="E155" i="13"/>
  <c r="E210" i="13" s="1"/>
  <c r="F155" i="13"/>
  <c r="F210" i="13" s="1"/>
  <c r="G155" i="13"/>
  <c r="G210" i="13" s="1"/>
  <c r="H155" i="13"/>
  <c r="H210" i="13" s="1"/>
  <c r="C156" i="13"/>
  <c r="D156" i="13"/>
  <c r="E156" i="13"/>
  <c r="E211" i="13" s="1"/>
  <c r="F156" i="13"/>
  <c r="F211" i="13" s="1"/>
  <c r="G156" i="13"/>
  <c r="G211" i="13" s="1"/>
  <c r="H156" i="13"/>
  <c r="H211" i="13" s="1"/>
  <c r="C157" i="13"/>
  <c r="D157" i="13"/>
  <c r="E157" i="13"/>
  <c r="E212" i="13" s="1"/>
  <c r="F157" i="13"/>
  <c r="F212" i="13" s="1"/>
  <c r="G157" i="13"/>
  <c r="G212" i="13" s="1"/>
  <c r="H157" i="13"/>
  <c r="H212" i="13" s="1"/>
  <c r="C158" i="13"/>
  <c r="D158" i="13"/>
  <c r="E158" i="13"/>
  <c r="E213" i="13" s="1"/>
  <c r="F158" i="13"/>
  <c r="G158" i="13"/>
  <c r="G213" i="13" s="1"/>
  <c r="H158" i="13"/>
  <c r="H213" i="13" s="1"/>
  <c r="C159" i="13"/>
  <c r="D159" i="13"/>
  <c r="E159" i="13"/>
  <c r="E214" i="13" s="1"/>
  <c r="F159" i="13"/>
  <c r="F214" i="13" s="1"/>
  <c r="G159" i="13"/>
  <c r="G214" i="13" s="1"/>
  <c r="H159" i="13"/>
  <c r="H214" i="13" s="1"/>
  <c r="C160" i="13"/>
  <c r="D160" i="13"/>
  <c r="E160" i="13"/>
  <c r="E215" i="13" s="1"/>
  <c r="F160" i="13"/>
  <c r="F215" i="13" s="1"/>
  <c r="G160" i="13"/>
  <c r="G215" i="13" s="1"/>
  <c r="H160" i="13"/>
  <c r="H215" i="13" s="1"/>
  <c r="C161" i="13"/>
  <c r="D161" i="13"/>
  <c r="E161" i="13"/>
  <c r="E216" i="13" s="1"/>
  <c r="F161" i="13"/>
  <c r="F216" i="13" s="1"/>
  <c r="G161" i="13"/>
  <c r="G216" i="13" s="1"/>
  <c r="H161" i="13"/>
  <c r="H216" i="13" s="1"/>
  <c r="C162" i="13"/>
  <c r="D162" i="13"/>
  <c r="E162" i="13"/>
  <c r="E217" i="13" s="1"/>
  <c r="F162" i="13"/>
  <c r="F217" i="13" s="1"/>
  <c r="G162" i="13"/>
  <c r="G217" i="13" s="1"/>
  <c r="H162" i="13"/>
  <c r="H217" i="13" s="1"/>
  <c r="C163" i="13"/>
  <c r="D163" i="13"/>
  <c r="E163" i="13"/>
  <c r="E218" i="13" s="1"/>
  <c r="F163" i="13"/>
  <c r="F218" i="13" s="1"/>
  <c r="G163" i="13"/>
  <c r="G218" i="13" s="1"/>
  <c r="H163" i="13"/>
  <c r="H218" i="13" s="1"/>
  <c r="C164" i="13"/>
  <c r="D164" i="13"/>
  <c r="E164" i="13"/>
  <c r="E219" i="13" s="1"/>
  <c r="F164" i="13"/>
  <c r="F219" i="13" s="1"/>
  <c r="G164" i="13"/>
  <c r="G219" i="13" s="1"/>
  <c r="H164" i="13"/>
  <c r="H219" i="13" s="1"/>
  <c r="C165" i="13"/>
  <c r="D165" i="13"/>
  <c r="E165" i="13"/>
  <c r="E220" i="13" s="1"/>
  <c r="F165" i="13"/>
  <c r="F220" i="13" s="1"/>
  <c r="G165" i="13"/>
  <c r="G220" i="13" s="1"/>
  <c r="H165" i="13"/>
  <c r="H220" i="13" s="1"/>
  <c r="C166" i="13"/>
  <c r="D166" i="13"/>
  <c r="E166" i="13"/>
  <c r="E221" i="13" s="1"/>
  <c r="F166" i="13"/>
  <c r="F221" i="13" s="1"/>
  <c r="G166" i="13"/>
  <c r="G221" i="13" s="1"/>
  <c r="H166" i="13"/>
  <c r="H221" i="13" s="1"/>
  <c r="C167" i="13"/>
  <c r="D167" i="13"/>
  <c r="E167" i="13"/>
  <c r="E222" i="13" s="1"/>
  <c r="F167" i="13"/>
  <c r="F222" i="13" s="1"/>
  <c r="G167" i="13"/>
  <c r="G222" i="13" s="1"/>
  <c r="H167" i="13"/>
  <c r="H222" i="13" s="1"/>
  <c r="D139" i="13"/>
  <c r="E139" i="13"/>
  <c r="D86" i="13"/>
  <c r="E86" i="13"/>
  <c r="D87" i="13"/>
  <c r="E87" i="13"/>
  <c r="D88" i="13"/>
  <c r="E88" i="13"/>
  <c r="D89" i="13"/>
  <c r="E89" i="13"/>
  <c r="D90" i="13"/>
  <c r="E90" i="13"/>
  <c r="D91" i="13"/>
  <c r="E91" i="13"/>
  <c r="D92" i="13"/>
  <c r="E92" i="13"/>
  <c r="D93" i="13"/>
  <c r="E93" i="13"/>
  <c r="D94" i="13"/>
  <c r="E94" i="13"/>
  <c r="D95" i="13"/>
  <c r="E95" i="13"/>
  <c r="D96" i="13"/>
  <c r="E96" i="13"/>
  <c r="D97" i="13"/>
  <c r="E97" i="13"/>
  <c r="D98" i="13"/>
  <c r="E98" i="13"/>
  <c r="D99" i="13"/>
  <c r="E99" i="13"/>
  <c r="D100" i="13"/>
  <c r="E100" i="13"/>
  <c r="D101" i="13"/>
  <c r="E101" i="13"/>
  <c r="D102" i="13"/>
  <c r="E102" i="13"/>
  <c r="D103" i="13"/>
  <c r="E103" i="13"/>
  <c r="D104" i="13"/>
  <c r="E104" i="13"/>
  <c r="D105" i="13"/>
  <c r="E105" i="13"/>
  <c r="D106" i="13"/>
  <c r="E106" i="13"/>
  <c r="D107" i="13"/>
  <c r="E107" i="13"/>
  <c r="D108" i="13"/>
  <c r="E108" i="13"/>
  <c r="D109" i="13"/>
  <c r="E109" i="13"/>
  <c r="D110" i="13"/>
  <c r="E110" i="13"/>
  <c r="D111" i="13"/>
  <c r="E111" i="13"/>
  <c r="D112" i="13"/>
  <c r="E112" i="13"/>
  <c r="D113" i="13"/>
  <c r="E113" i="13"/>
  <c r="D85" i="13"/>
  <c r="E85" i="13"/>
  <c r="C86" i="13"/>
  <c r="F86" i="13"/>
  <c r="G86" i="13"/>
  <c r="H86" i="13"/>
  <c r="C87" i="13"/>
  <c r="F87" i="13"/>
  <c r="G87" i="13"/>
  <c r="H87" i="13"/>
  <c r="C88" i="13"/>
  <c r="F88" i="13"/>
  <c r="G88" i="13"/>
  <c r="H88" i="13"/>
  <c r="C89" i="13"/>
  <c r="F89" i="13"/>
  <c r="G89" i="13"/>
  <c r="H89" i="13"/>
  <c r="C90" i="13"/>
  <c r="F90" i="13"/>
  <c r="G90" i="13"/>
  <c r="H90" i="13"/>
  <c r="C91" i="13"/>
  <c r="F91" i="13"/>
  <c r="G91" i="13"/>
  <c r="H91" i="13"/>
  <c r="C92" i="13"/>
  <c r="F92" i="13"/>
  <c r="G92" i="13"/>
  <c r="H92" i="13"/>
  <c r="C93" i="13"/>
  <c r="F93" i="13"/>
  <c r="G93" i="13"/>
  <c r="H93" i="13"/>
  <c r="C94" i="13"/>
  <c r="F94" i="13"/>
  <c r="G94" i="13"/>
  <c r="H94" i="13"/>
  <c r="C95" i="13"/>
  <c r="F95" i="13"/>
  <c r="G95" i="13"/>
  <c r="H95" i="13"/>
  <c r="C96" i="13"/>
  <c r="F96" i="13"/>
  <c r="G96" i="13"/>
  <c r="H96" i="13"/>
  <c r="C97" i="13"/>
  <c r="F97" i="13"/>
  <c r="G97" i="13"/>
  <c r="H97" i="13"/>
  <c r="C98" i="13"/>
  <c r="F98" i="13"/>
  <c r="G98" i="13"/>
  <c r="H98" i="13"/>
  <c r="C99" i="13"/>
  <c r="F99" i="13"/>
  <c r="G99" i="13"/>
  <c r="H99" i="13"/>
  <c r="C100" i="13"/>
  <c r="F100" i="13"/>
  <c r="G100" i="13"/>
  <c r="H100" i="13"/>
  <c r="C101" i="13"/>
  <c r="F101" i="13"/>
  <c r="G101" i="13"/>
  <c r="H101" i="13"/>
  <c r="C102" i="13"/>
  <c r="F102" i="13"/>
  <c r="G102" i="13"/>
  <c r="H102" i="13"/>
  <c r="C103" i="13"/>
  <c r="F103" i="13"/>
  <c r="G103" i="13"/>
  <c r="H103" i="13"/>
  <c r="C104" i="13"/>
  <c r="F104" i="13"/>
  <c r="G104" i="13"/>
  <c r="H104" i="13"/>
  <c r="C105" i="13"/>
  <c r="F105" i="13"/>
  <c r="G105" i="13"/>
  <c r="H105" i="13"/>
  <c r="C106" i="13"/>
  <c r="F106" i="13"/>
  <c r="G106" i="13"/>
  <c r="H106" i="13"/>
  <c r="C107" i="13"/>
  <c r="F107" i="13"/>
  <c r="G107" i="13"/>
  <c r="H107" i="13"/>
  <c r="C108" i="13"/>
  <c r="F108" i="13"/>
  <c r="G108" i="13"/>
  <c r="H108" i="13"/>
  <c r="C109" i="13"/>
  <c r="F109" i="13"/>
  <c r="G109" i="13"/>
  <c r="H109" i="13"/>
  <c r="C110" i="13"/>
  <c r="F110" i="13"/>
  <c r="G110" i="13"/>
  <c r="H110" i="13"/>
  <c r="C111" i="13"/>
  <c r="F111" i="13"/>
  <c r="G111" i="13"/>
  <c r="H111" i="13"/>
  <c r="C112" i="13"/>
  <c r="F112" i="13"/>
  <c r="G112" i="13"/>
  <c r="H112" i="13"/>
  <c r="C113" i="13"/>
  <c r="F113" i="13"/>
  <c r="G113" i="13"/>
  <c r="H113" i="13"/>
  <c r="C44" i="13"/>
  <c r="D44" i="13"/>
  <c r="E44" i="13"/>
  <c r="F44" i="13"/>
  <c r="G44" i="13"/>
  <c r="H44" i="13"/>
  <c r="C45" i="13"/>
  <c r="D45" i="13"/>
  <c r="E45" i="13"/>
  <c r="F45" i="13"/>
  <c r="G45" i="13"/>
  <c r="H45" i="13"/>
  <c r="C46" i="13"/>
  <c r="D46" i="13"/>
  <c r="E46" i="13"/>
  <c r="F46" i="13"/>
  <c r="G46" i="13"/>
  <c r="H46" i="13"/>
  <c r="C47" i="13"/>
  <c r="D47" i="13"/>
  <c r="E47" i="13"/>
  <c r="F47" i="13"/>
  <c r="G47" i="13"/>
  <c r="H47" i="13"/>
  <c r="C48" i="13"/>
  <c r="D48" i="13"/>
  <c r="E48" i="13"/>
  <c r="F48" i="13"/>
  <c r="G48" i="13"/>
  <c r="H48" i="13"/>
  <c r="C49" i="13"/>
  <c r="D49" i="13"/>
  <c r="E49" i="13"/>
  <c r="F49" i="13"/>
  <c r="G49" i="13"/>
  <c r="H49" i="13"/>
  <c r="C50" i="13"/>
  <c r="D50" i="13"/>
  <c r="E50" i="13"/>
  <c r="F50" i="13"/>
  <c r="G50" i="13"/>
  <c r="H50" i="13"/>
  <c r="C51" i="13"/>
  <c r="D51" i="13"/>
  <c r="E51" i="13"/>
  <c r="F51" i="13"/>
  <c r="G51" i="13"/>
  <c r="H51" i="13"/>
  <c r="C52" i="13"/>
  <c r="D52" i="13"/>
  <c r="E52" i="13"/>
  <c r="F52" i="13"/>
  <c r="G52" i="13"/>
  <c r="H52" i="13"/>
  <c r="C53" i="13"/>
  <c r="D53" i="13"/>
  <c r="E53" i="13"/>
  <c r="F53" i="13"/>
  <c r="G53" i="13"/>
  <c r="H53" i="13"/>
  <c r="C54" i="13"/>
  <c r="D54" i="13"/>
  <c r="E54" i="13"/>
  <c r="F54" i="13"/>
  <c r="G54" i="13"/>
  <c r="H54" i="13"/>
  <c r="C55" i="13"/>
  <c r="D55" i="13"/>
  <c r="E55" i="13"/>
  <c r="F55" i="13"/>
  <c r="G55" i="13"/>
  <c r="H55" i="13"/>
  <c r="C56" i="13"/>
  <c r="D56" i="13"/>
  <c r="E56" i="13"/>
  <c r="F56" i="13"/>
  <c r="G56" i="13"/>
  <c r="H56" i="13"/>
  <c r="C57" i="13"/>
  <c r="D57" i="13"/>
  <c r="E57" i="13"/>
  <c r="F57" i="13"/>
  <c r="G57" i="13"/>
  <c r="H57" i="13"/>
  <c r="C58" i="13"/>
  <c r="D58" i="13"/>
  <c r="E58" i="13"/>
  <c r="F58" i="13"/>
  <c r="G58" i="13"/>
  <c r="H58" i="13"/>
  <c r="C59" i="13"/>
  <c r="D59" i="13"/>
  <c r="E59" i="13"/>
  <c r="F59" i="13"/>
  <c r="G59" i="13"/>
  <c r="H59" i="13"/>
  <c r="D32" i="13"/>
  <c r="E32" i="13"/>
  <c r="D33" i="13"/>
  <c r="E33" i="13"/>
  <c r="D34" i="13"/>
  <c r="E34" i="13"/>
  <c r="D35" i="13"/>
  <c r="E35" i="13"/>
  <c r="D36" i="13"/>
  <c r="E36" i="13"/>
  <c r="D37" i="13"/>
  <c r="E37" i="13"/>
  <c r="D38" i="13"/>
  <c r="E38" i="13"/>
  <c r="D39" i="13"/>
  <c r="E39" i="13"/>
  <c r="D40" i="13"/>
  <c r="E40" i="13"/>
  <c r="D41" i="13"/>
  <c r="E41" i="13"/>
  <c r="D42" i="13"/>
  <c r="E42" i="13"/>
  <c r="D43" i="13"/>
  <c r="E43" i="13"/>
  <c r="E31" i="13"/>
  <c r="D31" i="13"/>
  <c r="F32" i="13"/>
  <c r="G32" i="13"/>
  <c r="H32" i="13"/>
  <c r="F33" i="13"/>
  <c r="G33" i="13"/>
  <c r="H33" i="13"/>
  <c r="F34" i="13"/>
  <c r="G34" i="13"/>
  <c r="H34" i="13"/>
  <c r="F35" i="13"/>
  <c r="G35" i="13"/>
  <c r="H35" i="13"/>
  <c r="F36" i="13"/>
  <c r="G36" i="13"/>
  <c r="H36" i="13"/>
  <c r="F37" i="13"/>
  <c r="G37" i="13"/>
  <c r="H37" i="13"/>
  <c r="F38" i="13"/>
  <c r="G38" i="13"/>
  <c r="H38" i="13"/>
  <c r="F39" i="13"/>
  <c r="G39" i="13"/>
  <c r="H39" i="13"/>
  <c r="F194" i="16"/>
  <c r="G194" i="16"/>
  <c r="H194" i="16"/>
  <c r="F195" i="16"/>
  <c r="G195" i="16"/>
  <c r="F196" i="16"/>
  <c r="H196" i="16"/>
  <c r="E197" i="16"/>
  <c r="F198" i="16"/>
  <c r="G198" i="16"/>
  <c r="H198" i="16"/>
  <c r="F199" i="16"/>
  <c r="G199" i="16"/>
  <c r="H199" i="16"/>
  <c r="E200" i="16"/>
  <c r="F200" i="16"/>
  <c r="G200" i="16"/>
  <c r="H200" i="16"/>
  <c r="D85" i="16"/>
  <c r="E85" i="16"/>
  <c r="F85" i="16"/>
  <c r="G85" i="16"/>
  <c r="H85" i="16"/>
  <c r="F86" i="16"/>
  <c r="G86" i="16"/>
  <c r="H86" i="16"/>
  <c r="E87" i="16"/>
  <c r="F87" i="16"/>
  <c r="G87" i="16"/>
  <c r="H87" i="16"/>
  <c r="D88" i="16"/>
  <c r="F88" i="16"/>
  <c r="G88" i="16"/>
  <c r="H88" i="16"/>
  <c r="F89" i="16"/>
  <c r="G89" i="16"/>
  <c r="H89" i="16"/>
  <c r="D32" i="16"/>
  <c r="E32" i="16"/>
  <c r="F32" i="16"/>
  <c r="G32" i="16"/>
  <c r="H32" i="16"/>
  <c r="F33" i="16"/>
  <c r="G33" i="16"/>
  <c r="H33" i="16"/>
  <c r="F34" i="16"/>
  <c r="G34" i="16"/>
  <c r="H34" i="16"/>
  <c r="F35" i="16"/>
  <c r="G35" i="16"/>
  <c r="H35" i="16"/>
  <c r="F36" i="16"/>
  <c r="G36" i="16"/>
  <c r="H36" i="16"/>
  <c r="F37" i="16"/>
  <c r="G37" i="16"/>
  <c r="H37" i="16"/>
  <c r="F38" i="16"/>
  <c r="G38" i="16"/>
  <c r="H38" i="16"/>
  <c r="C44" i="16"/>
  <c r="F44" i="16"/>
  <c r="G44" i="16"/>
  <c r="H44" i="16"/>
  <c r="C45" i="16"/>
  <c r="F45" i="16"/>
  <c r="G45" i="16"/>
  <c r="H45" i="16"/>
  <c r="C46" i="16"/>
  <c r="F46" i="16"/>
  <c r="G46" i="16"/>
  <c r="H46" i="16"/>
  <c r="C47" i="16"/>
  <c r="F47" i="16"/>
  <c r="G47" i="16"/>
  <c r="H47" i="16"/>
  <c r="C48" i="16"/>
  <c r="E48" i="16"/>
  <c r="J48" i="16" s="1"/>
  <c r="F48" i="16"/>
  <c r="G48" i="16"/>
  <c r="H48" i="16"/>
  <c r="C49" i="16"/>
  <c r="F49" i="16"/>
  <c r="G49" i="16"/>
  <c r="H49" i="16"/>
  <c r="C50" i="16"/>
  <c r="F50" i="16"/>
  <c r="G50" i="16"/>
  <c r="H50" i="16"/>
  <c r="C51" i="16"/>
  <c r="E51" i="16"/>
  <c r="F51" i="16"/>
  <c r="G51" i="16"/>
  <c r="H51" i="16"/>
  <c r="C52" i="16"/>
  <c r="F52" i="16"/>
  <c r="G52" i="16"/>
  <c r="H52" i="16"/>
  <c r="C53" i="16"/>
  <c r="F53" i="16"/>
  <c r="G53" i="16"/>
  <c r="H53" i="16"/>
  <c r="C54" i="16"/>
  <c r="D54" i="16"/>
  <c r="E54" i="16"/>
  <c r="F54" i="16"/>
  <c r="G54" i="16"/>
  <c r="H54" i="16"/>
  <c r="C55" i="16"/>
  <c r="F55" i="16"/>
  <c r="G55" i="16"/>
  <c r="H55" i="16"/>
  <c r="C56" i="16"/>
  <c r="F56" i="16"/>
  <c r="G56" i="16"/>
  <c r="H56" i="16"/>
  <c r="C57" i="16"/>
  <c r="F57" i="16"/>
  <c r="G57" i="16"/>
  <c r="H57" i="16"/>
  <c r="C58" i="16"/>
  <c r="D58" i="16"/>
  <c r="E58" i="16"/>
  <c r="F58" i="16"/>
  <c r="G58" i="16"/>
  <c r="H58" i="16"/>
  <c r="C59" i="16"/>
  <c r="F59" i="16"/>
  <c r="G59" i="16"/>
  <c r="H59" i="16"/>
  <c r="C97" i="16"/>
  <c r="D97" i="16"/>
  <c r="F97" i="16"/>
  <c r="G97" i="16"/>
  <c r="H97" i="16"/>
  <c r="C98" i="16"/>
  <c r="E98" i="16"/>
  <c r="F98" i="16"/>
  <c r="G98" i="16"/>
  <c r="H98" i="16"/>
  <c r="C99" i="16"/>
  <c r="F99" i="16"/>
  <c r="G99" i="16"/>
  <c r="H99" i="16"/>
  <c r="C100" i="16"/>
  <c r="F100" i="16"/>
  <c r="G100" i="16"/>
  <c r="H100" i="16"/>
  <c r="C101" i="16"/>
  <c r="D101" i="16"/>
  <c r="E101" i="16"/>
  <c r="F101" i="16"/>
  <c r="G101" i="16"/>
  <c r="H101" i="16"/>
  <c r="C102" i="16"/>
  <c r="F102" i="16"/>
  <c r="G102" i="16"/>
  <c r="H102" i="16"/>
  <c r="C103" i="16"/>
  <c r="D103" i="16"/>
  <c r="F103" i="16"/>
  <c r="G103" i="16"/>
  <c r="H103" i="16"/>
  <c r="C104" i="16"/>
  <c r="F104" i="16"/>
  <c r="G104" i="16"/>
  <c r="H104" i="16"/>
  <c r="C105" i="16"/>
  <c r="F105" i="16"/>
  <c r="G105" i="16"/>
  <c r="H105" i="16"/>
  <c r="C106" i="16"/>
  <c r="F106" i="16"/>
  <c r="G106" i="16"/>
  <c r="H106" i="16"/>
  <c r="C107" i="16"/>
  <c r="F107" i="16"/>
  <c r="G107" i="16"/>
  <c r="H107" i="16"/>
  <c r="C108" i="16"/>
  <c r="F108" i="16"/>
  <c r="G108" i="16"/>
  <c r="H108" i="16"/>
  <c r="C109" i="16"/>
  <c r="D109" i="16"/>
  <c r="F109" i="16"/>
  <c r="G109" i="16"/>
  <c r="H109" i="16"/>
  <c r="C110" i="16"/>
  <c r="F110" i="16"/>
  <c r="G110" i="16"/>
  <c r="H110" i="16"/>
  <c r="C111" i="16"/>
  <c r="E111" i="16"/>
  <c r="F111" i="16"/>
  <c r="G111" i="16"/>
  <c r="H111" i="16"/>
  <c r="C112" i="16"/>
  <c r="F112" i="16"/>
  <c r="G112" i="16"/>
  <c r="H112" i="16"/>
  <c r="E206" i="16"/>
  <c r="H207" i="16"/>
  <c r="E208" i="16"/>
  <c r="F208" i="16"/>
  <c r="G208" i="16"/>
  <c r="H208" i="16"/>
  <c r="G209" i="16"/>
  <c r="C155" i="16"/>
  <c r="F155" i="16"/>
  <c r="F210" i="16" s="1"/>
  <c r="G155" i="16"/>
  <c r="G210" i="16" s="1"/>
  <c r="H155" i="16"/>
  <c r="H210" i="16" s="1"/>
  <c r="C156" i="16"/>
  <c r="F156" i="16"/>
  <c r="F211" i="16" s="1"/>
  <c r="G156" i="16"/>
  <c r="G211" i="16" s="1"/>
  <c r="H156" i="16"/>
  <c r="H211" i="16" s="1"/>
  <c r="C157" i="16"/>
  <c r="F157" i="16"/>
  <c r="F212" i="16" s="1"/>
  <c r="G157" i="16"/>
  <c r="G212" i="16" s="1"/>
  <c r="H157" i="16"/>
  <c r="H212" i="16" s="1"/>
  <c r="C158" i="16"/>
  <c r="F158" i="16"/>
  <c r="F213" i="16" s="1"/>
  <c r="G158" i="16"/>
  <c r="G213" i="16" s="1"/>
  <c r="H158" i="16"/>
  <c r="C159" i="16"/>
  <c r="E159" i="16"/>
  <c r="E214" i="16" s="1"/>
  <c r="F159" i="16"/>
  <c r="G159" i="16"/>
  <c r="H159" i="16"/>
  <c r="H214" i="16" s="1"/>
  <c r="C160" i="16"/>
  <c r="F160" i="16"/>
  <c r="F215" i="16" s="1"/>
  <c r="G160" i="16"/>
  <c r="G215" i="16" s="1"/>
  <c r="H160" i="16"/>
  <c r="H215" i="16" s="1"/>
  <c r="C161" i="16"/>
  <c r="F161" i="16"/>
  <c r="G161" i="16"/>
  <c r="H161" i="16"/>
  <c r="C162" i="16"/>
  <c r="F162" i="16"/>
  <c r="F217" i="16" s="1"/>
  <c r="G162" i="16"/>
  <c r="G217" i="16" s="1"/>
  <c r="H162" i="16"/>
  <c r="H217" i="16" s="1"/>
  <c r="C163" i="16"/>
  <c r="F163" i="16"/>
  <c r="G163" i="16"/>
  <c r="H163" i="16"/>
  <c r="C164" i="16"/>
  <c r="F164" i="16"/>
  <c r="G164" i="16"/>
  <c r="H164" i="16"/>
  <c r="H219" i="16" s="1"/>
  <c r="C165" i="16"/>
  <c r="F165" i="16"/>
  <c r="G165" i="16"/>
  <c r="H165" i="16"/>
  <c r="C166" i="16"/>
  <c r="F166" i="16"/>
  <c r="F221" i="16" s="1"/>
  <c r="G166" i="16"/>
  <c r="H166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70" i="12"/>
  <c r="C271" i="12"/>
  <c r="C272" i="12"/>
  <c r="C273" i="12"/>
  <c r="C274" i="12"/>
  <c r="C275" i="12"/>
  <c r="C276" i="12"/>
  <c r="C277" i="12"/>
  <c r="C278" i="12"/>
  <c r="C279" i="12"/>
  <c r="C213" i="12"/>
  <c r="C214" i="12"/>
  <c r="C215" i="12"/>
  <c r="C216" i="12"/>
  <c r="C217" i="12"/>
  <c r="C218" i="12"/>
  <c r="C219" i="12"/>
  <c r="C220" i="12"/>
  <c r="C221" i="12"/>
  <c r="C222" i="12"/>
  <c r="C157" i="12"/>
  <c r="D157" i="12"/>
  <c r="D213" i="12" s="1"/>
  <c r="E157" i="12"/>
  <c r="E213" i="12" s="1"/>
  <c r="F157" i="12"/>
  <c r="F213" i="12" s="1"/>
  <c r="G157" i="12"/>
  <c r="G213" i="12" s="1"/>
  <c r="H157" i="12"/>
  <c r="H213" i="12" s="1"/>
  <c r="C158" i="12"/>
  <c r="D158" i="12"/>
  <c r="D214" i="12" s="1"/>
  <c r="E158" i="12"/>
  <c r="E214" i="12" s="1"/>
  <c r="F158" i="12"/>
  <c r="G158" i="12"/>
  <c r="H158" i="12"/>
  <c r="H214" i="12" s="1"/>
  <c r="C159" i="12"/>
  <c r="D159" i="12"/>
  <c r="D215" i="12" s="1"/>
  <c r="E159" i="12"/>
  <c r="E215" i="12" s="1"/>
  <c r="F159" i="12"/>
  <c r="F215" i="12" s="1"/>
  <c r="G159" i="12"/>
  <c r="G215" i="12" s="1"/>
  <c r="H159" i="12"/>
  <c r="H215" i="12" s="1"/>
  <c r="C160" i="12"/>
  <c r="D160" i="12"/>
  <c r="E160" i="12"/>
  <c r="E216" i="12" s="1"/>
  <c r="F160" i="12"/>
  <c r="F216" i="12" s="1"/>
  <c r="G160" i="12"/>
  <c r="G216" i="12" s="1"/>
  <c r="H160" i="12"/>
  <c r="H216" i="12" s="1"/>
  <c r="C161" i="12"/>
  <c r="D161" i="12"/>
  <c r="E161" i="12"/>
  <c r="E217" i="12" s="1"/>
  <c r="F161" i="12"/>
  <c r="F217" i="12" s="1"/>
  <c r="G161" i="12"/>
  <c r="G217" i="12" s="1"/>
  <c r="H161" i="12"/>
  <c r="H217" i="12" s="1"/>
  <c r="C162" i="12"/>
  <c r="D162" i="12"/>
  <c r="E162" i="12"/>
  <c r="E218" i="12" s="1"/>
  <c r="F162" i="12"/>
  <c r="F218" i="12" s="1"/>
  <c r="G162" i="12"/>
  <c r="G218" i="12" s="1"/>
  <c r="H162" i="12"/>
  <c r="H218" i="12" s="1"/>
  <c r="C163" i="12"/>
  <c r="D163" i="12"/>
  <c r="E163" i="12"/>
  <c r="F163" i="12"/>
  <c r="G163" i="12"/>
  <c r="G219" i="12" s="1"/>
  <c r="H163" i="12"/>
  <c r="H219" i="12" s="1"/>
  <c r="C164" i="12"/>
  <c r="D164" i="12"/>
  <c r="E164" i="12"/>
  <c r="E220" i="12" s="1"/>
  <c r="F164" i="12"/>
  <c r="F220" i="12" s="1"/>
  <c r="G164" i="12"/>
  <c r="G220" i="12" s="1"/>
  <c r="H164" i="12"/>
  <c r="H220" i="12" s="1"/>
  <c r="C165" i="12"/>
  <c r="D165" i="12"/>
  <c r="E165" i="12"/>
  <c r="E221" i="12" s="1"/>
  <c r="F165" i="12"/>
  <c r="F221" i="12" s="1"/>
  <c r="G165" i="12"/>
  <c r="G221" i="12" s="1"/>
  <c r="H165" i="12"/>
  <c r="H221" i="12" s="1"/>
  <c r="C166" i="12"/>
  <c r="D166" i="12"/>
  <c r="E166" i="12"/>
  <c r="E222" i="12" s="1"/>
  <c r="F166" i="12"/>
  <c r="F222" i="12" s="1"/>
  <c r="G166" i="12"/>
  <c r="G222" i="12" s="1"/>
  <c r="H166" i="12"/>
  <c r="H222" i="12" s="1"/>
  <c r="C103" i="12"/>
  <c r="D103" i="12"/>
  <c r="E103" i="12"/>
  <c r="F103" i="12"/>
  <c r="G103" i="12"/>
  <c r="H103" i="12"/>
  <c r="C104" i="12"/>
  <c r="D104" i="12"/>
  <c r="E104" i="12"/>
  <c r="F104" i="12"/>
  <c r="G104" i="12"/>
  <c r="H104" i="12"/>
  <c r="C105" i="12"/>
  <c r="D105" i="12"/>
  <c r="E105" i="12"/>
  <c r="F105" i="12"/>
  <c r="G105" i="12"/>
  <c r="H105" i="12"/>
  <c r="C106" i="12"/>
  <c r="D106" i="12"/>
  <c r="E106" i="12"/>
  <c r="F106" i="12"/>
  <c r="G106" i="12"/>
  <c r="H106" i="12"/>
  <c r="C107" i="12"/>
  <c r="D107" i="12"/>
  <c r="E107" i="12"/>
  <c r="F107" i="12"/>
  <c r="G107" i="12"/>
  <c r="H107" i="12"/>
  <c r="C108" i="12"/>
  <c r="D108" i="12"/>
  <c r="E108" i="12"/>
  <c r="F108" i="12"/>
  <c r="G108" i="12"/>
  <c r="H108" i="12"/>
  <c r="C109" i="12"/>
  <c r="D109" i="12"/>
  <c r="E109" i="12"/>
  <c r="F109" i="12"/>
  <c r="G109" i="12"/>
  <c r="H109" i="12"/>
  <c r="C110" i="12"/>
  <c r="D110" i="12"/>
  <c r="E110" i="12"/>
  <c r="F110" i="12"/>
  <c r="G110" i="12"/>
  <c r="H110" i="12"/>
  <c r="C111" i="12"/>
  <c r="D111" i="12"/>
  <c r="E111" i="12"/>
  <c r="F111" i="12"/>
  <c r="G111" i="12"/>
  <c r="H111" i="12"/>
  <c r="C112" i="12"/>
  <c r="D112" i="12"/>
  <c r="E112" i="12"/>
  <c r="F112" i="12"/>
  <c r="G112" i="12"/>
  <c r="H112" i="12"/>
  <c r="C50" i="12"/>
  <c r="D50" i="12"/>
  <c r="E50" i="12"/>
  <c r="F50" i="12"/>
  <c r="G50" i="12"/>
  <c r="H50" i="12"/>
  <c r="C51" i="12"/>
  <c r="D51" i="12"/>
  <c r="E51" i="12"/>
  <c r="F51" i="12"/>
  <c r="G51" i="12"/>
  <c r="H51" i="12"/>
  <c r="C52" i="12"/>
  <c r="D52" i="12"/>
  <c r="E52" i="12"/>
  <c r="F52" i="12"/>
  <c r="G52" i="12"/>
  <c r="H52" i="12"/>
  <c r="C53" i="12"/>
  <c r="D53" i="12"/>
  <c r="E53" i="12"/>
  <c r="F53" i="12"/>
  <c r="G53" i="12"/>
  <c r="H53" i="12"/>
  <c r="C54" i="12"/>
  <c r="D54" i="12"/>
  <c r="E54" i="12"/>
  <c r="F54" i="12"/>
  <c r="G54" i="12"/>
  <c r="H54" i="12"/>
  <c r="C55" i="12"/>
  <c r="D55" i="12"/>
  <c r="E55" i="12"/>
  <c r="F55" i="12"/>
  <c r="G55" i="12"/>
  <c r="H55" i="12"/>
  <c r="C56" i="12"/>
  <c r="D56" i="12"/>
  <c r="E56" i="12"/>
  <c r="F56" i="12"/>
  <c r="G56" i="12"/>
  <c r="H56" i="12"/>
  <c r="C57" i="12"/>
  <c r="D57" i="12"/>
  <c r="E57" i="12"/>
  <c r="F57" i="12"/>
  <c r="G57" i="12"/>
  <c r="H57" i="12"/>
  <c r="C58" i="12"/>
  <c r="D58" i="12"/>
  <c r="E58" i="12"/>
  <c r="F58" i="12"/>
  <c r="G58" i="12"/>
  <c r="H58" i="12"/>
  <c r="C59" i="12"/>
  <c r="D59" i="12"/>
  <c r="E59" i="12"/>
  <c r="F59" i="12"/>
  <c r="G59" i="12"/>
  <c r="H59" i="12"/>
  <c r="E107" i="23"/>
  <c r="E160" i="23"/>
  <c r="E215" i="23" s="1"/>
  <c r="D160" i="23"/>
  <c r="E106" i="23"/>
  <c r="D106" i="23"/>
  <c r="E105" i="23"/>
  <c r="D103" i="23"/>
  <c r="E101" i="23"/>
  <c r="D101" i="23"/>
  <c r="E154" i="23"/>
  <c r="E209" i="23" s="1"/>
  <c r="E100" i="23"/>
  <c r="D100" i="23"/>
  <c r="E99" i="23"/>
  <c r="D99" i="23"/>
  <c r="E151" i="23"/>
  <c r="E206" i="23" s="1"/>
  <c r="D151" i="23"/>
  <c r="E97" i="23"/>
  <c r="E96" i="23"/>
  <c r="E149" i="23"/>
  <c r="E204" i="23" s="1"/>
  <c r="D24" i="23"/>
  <c r="E95" i="23"/>
  <c r="E94" i="23"/>
  <c r="E147" i="23"/>
  <c r="E202" i="23" s="1"/>
  <c r="E93" i="23"/>
  <c r="E17" i="23"/>
  <c r="D16" i="23"/>
  <c r="E13" i="23"/>
  <c r="E143" i="23"/>
  <c r="D12" i="23"/>
  <c r="E11" i="23"/>
  <c r="D89" i="23"/>
  <c r="E88" i="23"/>
  <c r="D88" i="23"/>
  <c r="E7" i="23"/>
  <c r="D87" i="23"/>
  <c r="E139" i="23"/>
  <c r="D139" i="23"/>
  <c r="E59" i="16"/>
  <c r="D165" i="16"/>
  <c r="D111" i="16"/>
  <c r="E164" i="16"/>
  <c r="E57" i="16"/>
  <c r="D57" i="16"/>
  <c r="E163" i="16"/>
  <c r="D163" i="16"/>
  <c r="E109" i="16"/>
  <c r="D162" i="16"/>
  <c r="E55" i="16"/>
  <c r="D55" i="16"/>
  <c r="E161" i="16"/>
  <c r="E107" i="16"/>
  <c r="D107" i="16"/>
  <c r="E106" i="16"/>
  <c r="E52" i="16"/>
  <c r="D105" i="16"/>
  <c r="E104" i="16"/>
  <c r="D51" i="16"/>
  <c r="D50" i="16"/>
  <c r="E49" i="16"/>
  <c r="J49" i="16" s="1"/>
  <c r="D49" i="16"/>
  <c r="D48" i="16"/>
  <c r="E47" i="16"/>
  <c r="J47" i="16" s="1"/>
  <c r="E99" i="16"/>
  <c r="D99" i="16"/>
  <c r="E45" i="16"/>
  <c r="D45" i="16"/>
  <c r="E44" i="16"/>
  <c r="E38" i="16"/>
  <c r="D38" i="16"/>
  <c r="E37" i="16"/>
  <c r="D37" i="16"/>
  <c r="E36" i="16"/>
  <c r="D89" i="16"/>
  <c r="D197" i="16"/>
  <c r="E35" i="16"/>
  <c r="E34" i="16"/>
  <c r="D87" i="16"/>
  <c r="D195" i="16"/>
  <c r="E86" i="16"/>
  <c r="D33" i="16"/>
  <c r="AB29" i="9" l="1"/>
  <c r="AK29" i="9"/>
  <c r="AB45" i="9"/>
  <c r="AK45" i="9"/>
  <c r="AB31" i="9"/>
  <c r="AB46" i="9"/>
  <c r="AK46" i="9"/>
  <c r="AB30" i="9"/>
  <c r="AK30" i="9"/>
  <c r="AB47" i="9"/>
  <c r="AK47" i="9"/>
  <c r="L80" i="12"/>
  <c r="D298" i="9" s="1"/>
  <c r="H268" i="6"/>
  <c r="AB41" i="9"/>
  <c r="G258" i="6"/>
  <c r="D52" i="27"/>
  <c r="D54" i="27"/>
  <c r="E52" i="27"/>
  <c r="E54" i="27"/>
  <c r="E162" i="27"/>
  <c r="E217" i="27" s="1"/>
  <c r="D108" i="27"/>
  <c r="D271" i="27" s="1"/>
  <c r="D51" i="27"/>
  <c r="D53" i="27"/>
  <c r="J53" i="27" s="1"/>
  <c r="D87" i="27"/>
  <c r="D250" i="27" s="1"/>
  <c r="D33" i="27"/>
  <c r="D13" i="27"/>
  <c r="D45" i="27"/>
  <c r="E7" i="27"/>
  <c r="E33" i="27"/>
  <c r="D88" i="27"/>
  <c r="D34" i="27"/>
  <c r="J34" i="27" s="1"/>
  <c r="D43" i="27"/>
  <c r="D46" i="27"/>
  <c r="D86" i="27"/>
  <c r="D32" i="27"/>
  <c r="E106" i="27"/>
  <c r="E51" i="27"/>
  <c r="E5" i="27"/>
  <c r="E32" i="27"/>
  <c r="D50" i="27"/>
  <c r="E107" i="27"/>
  <c r="D16" i="27"/>
  <c r="J56" i="27"/>
  <c r="J28" i="9" s="1"/>
  <c r="AK28" i="9" s="1"/>
  <c r="E108" i="27"/>
  <c r="E160" i="27"/>
  <c r="E215" i="27" s="1"/>
  <c r="J55" i="27"/>
  <c r="J27" i="9" s="1"/>
  <c r="AK27" i="9" s="1"/>
  <c r="J197" i="9"/>
  <c r="L67" i="27"/>
  <c r="J285" i="9" s="1"/>
  <c r="E105" i="27"/>
  <c r="D99" i="27"/>
  <c r="J151" i="23"/>
  <c r="J207" i="23" s="1"/>
  <c r="E103" i="27"/>
  <c r="E145" i="27"/>
  <c r="E200" i="27" s="1"/>
  <c r="E95" i="27"/>
  <c r="E154" i="27"/>
  <c r="E209" i="27" s="1"/>
  <c r="E94" i="27"/>
  <c r="D151" i="27"/>
  <c r="D206" i="27" s="1"/>
  <c r="E17" i="27"/>
  <c r="E156" i="27"/>
  <c r="E211" i="27" s="1"/>
  <c r="D100" i="27"/>
  <c r="E24" i="27"/>
  <c r="E10" i="7"/>
  <c r="E20" i="7" s="1"/>
  <c r="E104" i="27"/>
  <c r="D24" i="27"/>
  <c r="D25" i="27"/>
  <c r="D98" i="27"/>
  <c r="E93" i="27"/>
  <c r="E96" i="27"/>
  <c r="E152" i="27"/>
  <c r="E207" i="27" s="1"/>
  <c r="E158" i="27"/>
  <c r="E213" i="27" s="1"/>
  <c r="D11" i="27"/>
  <c r="D23" i="27"/>
  <c r="J166" i="23"/>
  <c r="J222" i="23" s="1"/>
  <c r="J165" i="23"/>
  <c r="J221" i="23" s="1"/>
  <c r="J162" i="23"/>
  <c r="J218" i="23" s="1"/>
  <c r="J160" i="23"/>
  <c r="J216" i="23" s="1"/>
  <c r="D218" i="23"/>
  <c r="J163" i="23"/>
  <c r="J219" i="23" s="1"/>
  <c r="D194" i="23"/>
  <c r="J139" i="23"/>
  <c r="J195" i="23" s="1"/>
  <c r="D219" i="23"/>
  <c r="J164" i="23"/>
  <c r="J220" i="23" s="1"/>
  <c r="J167" i="23"/>
  <c r="J223" i="23" s="1"/>
  <c r="I136" i="9" s="1"/>
  <c r="L65" i="23"/>
  <c r="I283" i="9" s="1"/>
  <c r="H254" i="6"/>
  <c r="I190" i="9"/>
  <c r="J37" i="16"/>
  <c r="J34" i="13"/>
  <c r="J38" i="16"/>
  <c r="J51" i="16"/>
  <c r="J39" i="13"/>
  <c r="J36" i="16"/>
  <c r="J55" i="16"/>
  <c r="E27" i="9" s="1"/>
  <c r="W27" i="9" s="1"/>
  <c r="J35" i="13"/>
  <c r="J51" i="13"/>
  <c r="J56" i="6"/>
  <c r="G28" i="9" s="1"/>
  <c r="Y28" i="9" s="1"/>
  <c r="J54" i="6"/>
  <c r="G26" i="9" s="1"/>
  <c r="J52" i="6"/>
  <c r="J50" i="6"/>
  <c r="J46" i="6"/>
  <c r="J44" i="6"/>
  <c r="J42" i="6"/>
  <c r="K42" i="6" s="1"/>
  <c r="J36" i="6"/>
  <c r="K36" i="6" s="1"/>
  <c r="J34" i="6"/>
  <c r="K34" i="6" s="1"/>
  <c r="J55" i="19"/>
  <c r="H27" i="9" s="1"/>
  <c r="Z27" i="9" s="1"/>
  <c r="J45" i="19"/>
  <c r="J37" i="19"/>
  <c r="D218" i="19"/>
  <c r="J163" i="19"/>
  <c r="J219" i="19" s="1"/>
  <c r="D208" i="19"/>
  <c r="J153" i="19"/>
  <c r="J209" i="19" s="1"/>
  <c r="D204" i="19"/>
  <c r="J149" i="19"/>
  <c r="J205" i="19" s="1"/>
  <c r="J145" i="19"/>
  <c r="J201" i="19" s="1"/>
  <c r="J56" i="19"/>
  <c r="H28" i="9" s="1"/>
  <c r="Z28" i="9" s="1"/>
  <c r="J54" i="19"/>
  <c r="H26" i="9" s="1"/>
  <c r="J52" i="19"/>
  <c r="J50" i="19"/>
  <c r="J48" i="19"/>
  <c r="J46" i="19"/>
  <c r="J44" i="19"/>
  <c r="H16" i="9" s="1"/>
  <c r="J42" i="19"/>
  <c r="J40" i="19"/>
  <c r="J36" i="19"/>
  <c r="J34" i="19"/>
  <c r="K34" i="19" s="1"/>
  <c r="J57" i="19"/>
  <c r="H29" i="9" s="1"/>
  <c r="Z29" i="9" s="1"/>
  <c r="J53" i="19"/>
  <c r="J49" i="19"/>
  <c r="J47" i="19"/>
  <c r="J39" i="19"/>
  <c r="J33" i="19"/>
  <c r="J41" i="19"/>
  <c r="J165" i="19"/>
  <c r="J221" i="19" s="1"/>
  <c r="J159" i="19"/>
  <c r="J215" i="19" s="1"/>
  <c r="D212" i="19"/>
  <c r="J157" i="19"/>
  <c r="J213" i="19" s="1"/>
  <c r="D206" i="19"/>
  <c r="J151" i="19"/>
  <c r="J207" i="19" s="1"/>
  <c r="D198" i="19"/>
  <c r="J143" i="19"/>
  <c r="J199" i="19" s="1"/>
  <c r="J38" i="19"/>
  <c r="D221" i="19"/>
  <c r="J166" i="19"/>
  <c r="J222" i="19" s="1"/>
  <c r="D219" i="19"/>
  <c r="J164" i="19"/>
  <c r="J220" i="19" s="1"/>
  <c r="H133" i="9" s="1"/>
  <c r="D215" i="19"/>
  <c r="J160" i="19"/>
  <c r="J216" i="19" s="1"/>
  <c r="D211" i="19"/>
  <c r="J156" i="19"/>
  <c r="J212" i="19" s="1"/>
  <c r="D209" i="19"/>
  <c r="J154" i="19"/>
  <c r="J210" i="19" s="1"/>
  <c r="J150" i="19"/>
  <c r="J206" i="19" s="1"/>
  <c r="D203" i="19"/>
  <c r="J148" i="19"/>
  <c r="J204" i="19" s="1"/>
  <c r="D199" i="19"/>
  <c r="J144" i="19"/>
  <c r="J200" i="19" s="1"/>
  <c r="D195" i="19"/>
  <c r="J140" i="19"/>
  <c r="J196" i="19" s="1"/>
  <c r="J59" i="19"/>
  <c r="H31" i="9" s="1"/>
  <c r="Z31" i="9" s="1"/>
  <c r="J43" i="19"/>
  <c r="J35" i="19"/>
  <c r="J51" i="19"/>
  <c r="J167" i="19"/>
  <c r="J223" i="19" s="1"/>
  <c r="H136" i="9" s="1"/>
  <c r="D216" i="19"/>
  <c r="J161" i="19"/>
  <c r="J217" i="19" s="1"/>
  <c r="H130" i="9" s="1"/>
  <c r="D210" i="19"/>
  <c r="J155" i="19"/>
  <c r="J211" i="19" s="1"/>
  <c r="J147" i="19"/>
  <c r="J203" i="19" s="1"/>
  <c r="J141" i="19"/>
  <c r="J197" i="19" s="1"/>
  <c r="J58" i="19"/>
  <c r="H30" i="9" s="1"/>
  <c r="Z30" i="9" s="1"/>
  <c r="J32" i="19"/>
  <c r="J162" i="19"/>
  <c r="J218" i="19" s="1"/>
  <c r="D213" i="19"/>
  <c r="J158" i="19"/>
  <c r="J214" i="19" s="1"/>
  <c r="D207" i="19"/>
  <c r="J152" i="19"/>
  <c r="J208" i="19" s="1"/>
  <c r="D201" i="19"/>
  <c r="J146" i="19"/>
  <c r="J202" i="19" s="1"/>
  <c r="D197" i="19"/>
  <c r="J142" i="19"/>
  <c r="J198" i="19" s="1"/>
  <c r="J162" i="6"/>
  <c r="J218" i="6" s="1"/>
  <c r="G131" i="9" s="1"/>
  <c r="J152" i="6"/>
  <c r="J208" i="6" s="1"/>
  <c r="D203" i="6"/>
  <c r="J148" i="6"/>
  <c r="J204" i="6" s="1"/>
  <c r="J144" i="6"/>
  <c r="J200" i="6" s="1"/>
  <c r="D197" i="6"/>
  <c r="J142" i="6"/>
  <c r="J198" i="6" s="1"/>
  <c r="J57" i="16"/>
  <c r="E29" i="9" s="1"/>
  <c r="W29" i="9" s="1"/>
  <c r="J59" i="6"/>
  <c r="G31" i="9" s="1"/>
  <c r="Y31" i="9" s="1"/>
  <c r="J57" i="6"/>
  <c r="G29" i="9" s="1"/>
  <c r="Y29" i="9" s="1"/>
  <c r="J55" i="6"/>
  <c r="G27" i="9" s="1"/>
  <c r="Y27" i="9" s="1"/>
  <c r="J53" i="6"/>
  <c r="J45" i="6"/>
  <c r="J43" i="6"/>
  <c r="K43" i="6" s="1"/>
  <c r="J39" i="6"/>
  <c r="K39" i="6" s="1"/>
  <c r="J37" i="6"/>
  <c r="K37" i="6" s="1"/>
  <c r="J35" i="6"/>
  <c r="K35" i="6" s="1"/>
  <c r="J33" i="6"/>
  <c r="K33" i="6" s="1"/>
  <c r="J51" i="6"/>
  <c r="J41" i="6"/>
  <c r="K41" i="6" s="1"/>
  <c r="J167" i="6"/>
  <c r="J223" i="6" s="1"/>
  <c r="G136" i="9" s="1"/>
  <c r="J165" i="6"/>
  <c r="J221" i="6" s="1"/>
  <c r="J163" i="6"/>
  <c r="J219" i="6" s="1"/>
  <c r="D216" i="6"/>
  <c r="J161" i="6"/>
  <c r="J217" i="6" s="1"/>
  <c r="G130" i="9" s="1"/>
  <c r="D214" i="6"/>
  <c r="J159" i="6"/>
  <c r="J215" i="6" s="1"/>
  <c r="D210" i="6"/>
  <c r="J155" i="6"/>
  <c r="J211" i="6" s="1"/>
  <c r="D208" i="6"/>
  <c r="J153" i="6"/>
  <c r="J209" i="6" s="1"/>
  <c r="J151" i="6"/>
  <c r="J207" i="6" s="1"/>
  <c r="D204" i="6"/>
  <c r="J149" i="6"/>
  <c r="J205" i="6" s="1"/>
  <c r="J147" i="6"/>
  <c r="J203" i="6" s="1"/>
  <c r="D200" i="6"/>
  <c r="J145" i="6"/>
  <c r="J201" i="6" s="1"/>
  <c r="D198" i="6"/>
  <c r="J143" i="6"/>
  <c r="J199" i="6" s="1"/>
  <c r="D196" i="6"/>
  <c r="J141" i="6"/>
  <c r="J197" i="6" s="1"/>
  <c r="J58" i="6"/>
  <c r="G30" i="9" s="1"/>
  <c r="Y30" i="9" s="1"/>
  <c r="J38" i="6"/>
  <c r="K38" i="6" s="1"/>
  <c r="J32" i="6"/>
  <c r="K32" i="6" s="1"/>
  <c r="J166" i="6"/>
  <c r="J222" i="6" s="1"/>
  <c r="G135" i="9" s="1"/>
  <c r="J164" i="6"/>
  <c r="J220" i="6" s="1"/>
  <c r="G133" i="9" s="1"/>
  <c r="D215" i="6"/>
  <c r="J160" i="6"/>
  <c r="J216" i="6" s="1"/>
  <c r="D213" i="6"/>
  <c r="J158" i="6"/>
  <c r="J214" i="6" s="1"/>
  <c r="D209" i="6"/>
  <c r="J154" i="6"/>
  <c r="J210" i="6" s="1"/>
  <c r="D205" i="6"/>
  <c r="J150" i="6"/>
  <c r="J206" i="6" s="1"/>
  <c r="D201" i="6"/>
  <c r="J146" i="6"/>
  <c r="J202" i="6" s="1"/>
  <c r="D195" i="6"/>
  <c r="J140" i="6"/>
  <c r="J196" i="6" s="1"/>
  <c r="L68" i="23"/>
  <c r="I286" i="9" s="1"/>
  <c r="J33" i="13"/>
  <c r="J167" i="13"/>
  <c r="J223" i="13" s="1"/>
  <c r="F136" i="9" s="1"/>
  <c r="D216" i="13"/>
  <c r="J161" i="13"/>
  <c r="J217" i="13" s="1"/>
  <c r="F130" i="9" s="1"/>
  <c r="D210" i="13"/>
  <c r="J155" i="13"/>
  <c r="J211" i="13" s="1"/>
  <c r="J151" i="13"/>
  <c r="J207" i="13" s="1"/>
  <c r="J147" i="13"/>
  <c r="J203" i="13" s="1"/>
  <c r="D198" i="13"/>
  <c r="J143" i="13"/>
  <c r="J199" i="13" s="1"/>
  <c r="J52" i="13"/>
  <c r="J44" i="13"/>
  <c r="J58" i="13"/>
  <c r="F30" i="9" s="1"/>
  <c r="X30" i="9" s="1"/>
  <c r="J38" i="13"/>
  <c r="J32" i="13"/>
  <c r="J37" i="13"/>
  <c r="J165" i="13"/>
  <c r="J221" i="13" s="1"/>
  <c r="J163" i="13"/>
  <c r="J219" i="13" s="1"/>
  <c r="D214" i="13"/>
  <c r="J159" i="13"/>
  <c r="J215" i="13" s="1"/>
  <c r="D212" i="13"/>
  <c r="J157" i="13"/>
  <c r="J213" i="13" s="1"/>
  <c r="D208" i="13"/>
  <c r="J153" i="13"/>
  <c r="J209" i="13" s="1"/>
  <c r="J149" i="13"/>
  <c r="J205" i="13" s="1"/>
  <c r="D200" i="13"/>
  <c r="J145" i="13"/>
  <c r="J201" i="13" s="1"/>
  <c r="D196" i="13"/>
  <c r="J141" i="13"/>
  <c r="J197" i="13" s="1"/>
  <c r="J56" i="13"/>
  <c r="F28" i="9" s="1"/>
  <c r="X28" i="9" s="1"/>
  <c r="J54" i="13"/>
  <c r="F26" i="9" s="1"/>
  <c r="J50" i="13"/>
  <c r="J48" i="13"/>
  <c r="J46" i="13"/>
  <c r="J36" i="13"/>
  <c r="D221" i="13"/>
  <c r="J166" i="13"/>
  <c r="J222" i="13" s="1"/>
  <c r="F135" i="9" s="1"/>
  <c r="D219" i="13"/>
  <c r="J164" i="13"/>
  <c r="J220" i="13" s="1"/>
  <c r="F133" i="9" s="1"/>
  <c r="J162" i="13"/>
  <c r="J218" i="13" s="1"/>
  <c r="F131" i="9" s="1"/>
  <c r="D215" i="13"/>
  <c r="J160" i="13"/>
  <c r="J216" i="13" s="1"/>
  <c r="D213" i="13"/>
  <c r="J158" i="13"/>
  <c r="J214" i="13" s="1"/>
  <c r="J156" i="13"/>
  <c r="J212" i="13" s="1"/>
  <c r="D209" i="13"/>
  <c r="J154" i="13"/>
  <c r="J210" i="13" s="1"/>
  <c r="J152" i="13"/>
  <c r="J208" i="13" s="1"/>
  <c r="J150" i="13"/>
  <c r="J206" i="13" s="1"/>
  <c r="J148" i="13"/>
  <c r="J204" i="13" s="1"/>
  <c r="D201" i="13"/>
  <c r="J146" i="13"/>
  <c r="J202" i="13" s="1"/>
  <c r="D199" i="13"/>
  <c r="J144" i="13"/>
  <c r="J200" i="13" s="1"/>
  <c r="J142" i="13"/>
  <c r="J198" i="13" s="1"/>
  <c r="J140" i="13"/>
  <c r="J196" i="13" s="1"/>
  <c r="J59" i="13"/>
  <c r="F31" i="9" s="1"/>
  <c r="X31" i="9" s="1"/>
  <c r="J57" i="13"/>
  <c r="F29" i="9" s="1"/>
  <c r="X29" i="9" s="1"/>
  <c r="J55" i="13"/>
  <c r="F27" i="9" s="1"/>
  <c r="X27" i="9" s="1"/>
  <c r="J53" i="13"/>
  <c r="J49" i="13"/>
  <c r="J47" i="13"/>
  <c r="J45" i="13"/>
  <c r="J44" i="16"/>
  <c r="J34" i="16"/>
  <c r="J163" i="16"/>
  <c r="J219" i="16" s="1"/>
  <c r="J58" i="16"/>
  <c r="E30" i="9" s="1"/>
  <c r="W30" i="9" s="1"/>
  <c r="J52" i="16"/>
  <c r="J45" i="16"/>
  <c r="J54" i="16"/>
  <c r="E26" i="9" s="1"/>
  <c r="J59" i="16"/>
  <c r="J32" i="16"/>
  <c r="J35" i="16"/>
  <c r="J58" i="12"/>
  <c r="D30" i="9" s="1"/>
  <c r="V30" i="9" s="1"/>
  <c r="J51" i="12"/>
  <c r="J55" i="12"/>
  <c r="D27" i="9" s="1"/>
  <c r="V27" i="9" s="1"/>
  <c r="J56" i="12"/>
  <c r="D28" i="9" s="1"/>
  <c r="V28" i="9" s="1"/>
  <c r="J52" i="12"/>
  <c r="J59" i="12"/>
  <c r="D31" i="9" s="1"/>
  <c r="V31" i="9" s="1"/>
  <c r="J54" i="12"/>
  <c r="D26" i="9" s="1"/>
  <c r="J57" i="12"/>
  <c r="D29" i="9" s="1"/>
  <c r="V29" i="9" s="1"/>
  <c r="J53" i="12"/>
  <c r="J50" i="12"/>
  <c r="G275" i="19"/>
  <c r="I196" i="9"/>
  <c r="L67" i="23"/>
  <c r="I285" i="9" s="1"/>
  <c r="E149" i="27"/>
  <c r="E204" i="27" s="1"/>
  <c r="Y504" i="26"/>
  <c r="D27" i="27"/>
  <c r="D10" i="7"/>
  <c r="D20" i="7" s="1"/>
  <c r="D3" i="27"/>
  <c r="I193" i="9"/>
  <c r="L60" i="23"/>
  <c r="I278" i="9" s="1"/>
  <c r="L66" i="23"/>
  <c r="I284" i="9" s="1"/>
  <c r="I192" i="9"/>
  <c r="L61" i="19"/>
  <c r="H279" i="9" s="1"/>
  <c r="L66" i="19"/>
  <c r="H284" i="9" s="1"/>
  <c r="I29" i="9"/>
  <c r="AA29" i="9" s="1"/>
  <c r="I28" i="9"/>
  <c r="AA28" i="9" s="1"/>
  <c r="I31" i="9"/>
  <c r="AA31" i="9" s="1"/>
  <c r="I30" i="9"/>
  <c r="AA30" i="9" s="1"/>
  <c r="I27" i="9"/>
  <c r="AA27" i="9" s="1"/>
  <c r="L63" i="19"/>
  <c r="H281" i="9" s="1"/>
  <c r="I26" i="9"/>
  <c r="AA26" i="9" s="1"/>
  <c r="L65" i="19"/>
  <c r="H283" i="9" s="1"/>
  <c r="G196" i="9"/>
  <c r="H191" i="9"/>
  <c r="H193" i="9"/>
  <c r="L64" i="19"/>
  <c r="H282" i="9" s="1"/>
  <c r="G195" i="9"/>
  <c r="L62" i="6"/>
  <c r="G280" i="9" s="1"/>
  <c r="G197" i="9"/>
  <c r="G190" i="9"/>
  <c r="L63" i="6"/>
  <c r="G281" i="9" s="1"/>
  <c r="G268" i="6"/>
  <c r="G254" i="6"/>
  <c r="J166" i="12"/>
  <c r="J222" i="12" s="1"/>
  <c r="D135" i="9" s="1"/>
  <c r="J164" i="12"/>
  <c r="J220" i="12" s="1"/>
  <c r="D133" i="9" s="1"/>
  <c r="J165" i="12"/>
  <c r="J221" i="12" s="1"/>
  <c r="D134" i="9" s="1"/>
  <c r="H250" i="19"/>
  <c r="L63" i="13"/>
  <c r="F281" i="9" s="1"/>
  <c r="L60" i="19"/>
  <c r="H278" i="9" s="1"/>
  <c r="H189" i="9"/>
  <c r="L64" i="6"/>
  <c r="G282" i="9" s="1"/>
  <c r="G249" i="19"/>
  <c r="J162" i="12"/>
  <c r="J218" i="12" s="1"/>
  <c r="D131" i="9" s="1"/>
  <c r="J163" i="12"/>
  <c r="J219" i="12" s="1"/>
  <c r="D132" i="9" s="1"/>
  <c r="J161" i="12"/>
  <c r="J217" i="12" s="1"/>
  <c r="D130" i="9" s="1"/>
  <c r="G261" i="16"/>
  <c r="D260" i="16"/>
  <c r="D44" i="16"/>
  <c r="E56" i="16"/>
  <c r="J56" i="16" s="1"/>
  <c r="D56" i="16"/>
  <c r="E97" i="16"/>
  <c r="E260" i="16" s="1"/>
  <c r="E50" i="16"/>
  <c r="J50" i="16" s="1"/>
  <c r="D86" i="16"/>
  <c r="D249" i="16" s="1"/>
  <c r="E157" i="16"/>
  <c r="E212" i="16" s="1"/>
  <c r="H260" i="16"/>
  <c r="D34" i="16"/>
  <c r="E199" i="16"/>
  <c r="D157" i="16"/>
  <c r="D196" i="16"/>
  <c r="E103" i="16"/>
  <c r="E196" i="16"/>
  <c r="D47" i="16"/>
  <c r="D53" i="16"/>
  <c r="D59" i="16"/>
  <c r="D35" i="16"/>
  <c r="E88" i="16"/>
  <c r="E251" i="16" s="1"/>
  <c r="E165" i="16"/>
  <c r="J165" i="16" s="1"/>
  <c r="J221" i="16" s="1"/>
  <c r="E155" i="16"/>
  <c r="E210" i="16" s="1"/>
  <c r="E46" i="16"/>
  <c r="J46" i="16" s="1"/>
  <c r="E194" i="16"/>
  <c r="D161" i="16"/>
  <c r="D155" i="16"/>
  <c r="D52" i="16"/>
  <c r="D46" i="16"/>
  <c r="D194" i="16"/>
  <c r="D36" i="16"/>
  <c r="E89" i="16"/>
  <c r="E166" i="16"/>
  <c r="E162" i="16"/>
  <c r="E217" i="16" s="1"/>
  <c r="E158" i="16"/>
  <c r="E112" i="16"/>
  <c r="E108" i="16"/>
  <c r="E102" i="16"/>
  <c r="E53" i="16"/>
  <c r="J53" i="16" s="1"/>
  <c r="D166" i="16"/>
  <c r="D164" i="16"/>
  <c r="D160" i="16"/>
  <c r="D158" i="16"/>
  <c r="D156" i="16"/>
  <c r="D209" i="16"/>
  <c r="D207" i="16"/>
  <c r="D112" i="16"/>
  <c r="D110" i="16"/>
  <c r="D108" i="16"/>
  <c r="D271" i="16" s="1"/>
  <c r="D106" i="16"/>
  <c r="D104" i="16"/>
  <c r="D102" i="16"/>
  <c r="D100" i="16"/>
  <c r="D98" i="16"/>
  <c r="E33" i="16"/>
  <c r="J33" i="16" s="1"/>
  <c r="D200" i="16"/>
  <c r="E195" i="16"/>
  <c r="E105" i="16"/>
  <c r="E268" i="16" s="1"/>
  <c r="D159" i="16"/>
  <c r="D262" i="16"/>
  <c r="E198" i="16"/>
  <c r="D198" i="16"/>
  <c r="E160" i="16"/>
  <c r="E215" i="16" s="1"/>
  <c r="E156" i="16"/>
  <c r="E261" i="16"/>
  <c r="E110" i="16"/>
  <c r="E273" i="16" s="1"/>
  <c r="E100" i="16"/>
  <c r="E4" i="23"/>
  <c r="D3" i="23"/>
  <c r="D15" i="23"/>
  <c r="D27" i="23"/>
  <c r="E85" i="23"/>
  <c r="E248" i="23" s="1"/>
  <c r="E3" i="23"/>
  <c r="D159" i="23"/>
  <c r="D97" i="23"/>
  <c r="D260" i="23" s="1"/>
  <c r="D5" i="23"/>
  <c r="D155" i="23"/>
  <c r="D95" i="23"/>
  <c r="D28" i="23"/>
  <c r="E28" i="23"/>
  <c r="D147" i="23"/>
  <c r="D92" i="23"/>
  <c r="D23" i="23"/>
  <c r="E159" i="23"/>
  <c r="E214" i="23" s="1"/>
  <c r="E27" i="23"/>
  <c r="D145" i="23"/>
  <c r="D85" i="23"/>
  <c r="D248" i="23" s="1"/>
  <c r="D22" i="23"/>
  <c r="E157" i="23"/>
  <c r="E212" i="23" s="1"/>
  <c r="D8" i="23"/>
  <c r="E155" i="23"/>
  <c r="E210" i="23" s="1"/>
  <c r="E23" i="23"/>
  <c r="D13" i="23"/>
  <c r="D25" i="23"/>
  <c r="D7" i="23"/>
  <c r="E153" i="23"/>
  <c r="E262" i="23" s="1"/>
  <c r="E104" i="23"/>
  <c r="E22" i="23"/>
  <c r="D4" i="23"/>
  <c r="E152" i="23"/>
  <c r="E207" i="23" s="1"/>
  <c r="E92" i="23"/>
  <c r="E255" i="23" s="1"/>
  <c r="E91" i="23"/>
  <c r="E12" i="23"/>
  <c r="I20" i="9"/>
  <c r="E148" i="23"/>
  <c r="E203" i="23" s="1"/>
  <c r="E90" i="23"/>
  <c r="E5" i="23"/>
  <c r="E9" i="7"/>
  <c r="E19" i="7" s="1"/>
  <c r="J37" i="27"/>
  <c r="Y280" i="26"/>
  <c r="X168" i="26"/>
  <c r="D106" i="27"/>
  <c r="Y168" i="26"/>
  <c r="X56" i="26"/>
  <c r="X672" i="26"/>
  <c r="Y56" i="26"/>
  <c r="X504" i="26"/>
  <c r="Y840" i="26"/>
  <c r="X336" i="26"/>
  <c r="Y336" i="26"/>
  <c r="X280" i="26"/>
  <c r="Y728" i="26"/>
  <c r="Y1176" i="26"/>
  <c r="D158" i="27"/>
  <c r="D213" i="27" s="1"/>
  <c r="D146" i="27"/>
  <c r="D201" i="27" s="1"/>
  <c r="D97" i="27"/>
  <c r="D85" i="27"/>
  <c r="D248" i="27" s="1"/>
  <c r="J48" i="27"/>
  <c r="J36" i="27"/>
  <c r="D22" i="27"/>
  <c r="D10" i="27"/>
  <c r="E140" i="27"/>
  <c r="E91" i="27"/>
  <c r="E28" i="27"/>
  <c r="E16" i="27"/>
  <c r="E4" i="27"/>
  <c r="D157" i="27"/>
  <c r="D145" i="27"/>
  <c r="D200" i="27" s="1"/>
  <c r="D96" i="27"/>
  <c r="J35" i="27"/>
  <c r="D21" i="27"/>
  <c r="D9" i="27"/>
  <c r="E151" i="27"/>
  <c r="E102" i="27"/>
  <c r="E90" i="27"/>
  <c r="E27" i="27"/>
  <c r="E15" i="27"/>
  <c r="E3" i="27"/>
  <c r="D156" i="27"/>
  <c r="D211" i="27" s="1"/>
  <c r="D144" i="27"/>
  <c r="D199" i="27" s="1"/>
  <c r="D107" i="27"/>
  <c r="D95" i="27"/>
  <c r="D20" i="27"/>
  <c r="D8" i="27"/>
  <c r="E150" i="27"/>
  <c r="E205" i="27" s="1"/>
  <c r="E101" i="27"/>
  <c r="E89" i="27"/>
  <c r="E252" i="27" s="1"/>
  <c r="E26" i="27"/>
  <c r="E14" i="27"/>
  <c r="D155" i="27"/>
  <c r="D143" i="27"/>
  <c r="D198" i="27" s="1"/>
  <c r="D94" i="27"/>
  <c r="D19" i="27"/>
  <c r="D7" i="27"/>
  <c r="E161" i="27"/>
  <c r="E216" i="27" s="1"/>
  <c r="E100" i="27"/>
  <c r="E88" i="27"/>
  <c r="E25" i="27"/>
  <c r="E13" i="27"/>
  <c r="D154" i="27"/>
  <c r="D142" i="27"/>
  <c r="D197" i="27" s="1"/>
  <c r="D105" i="27"/>
  <c r="D93" i="27"/>
  <c r="D256" i="27" s="1"/>
  <c r="D18" i="27"/>
  <c r="D6" i="27"/>
  <c r="E148" i="27"/>
  <c r="E203" i="27" s="1"/>
  <c r="E99" i="27"/>
  <c r="E87" i="27"/>
  <c r="E250" i="27" s="1"/>
  <c r="J38" i="27"/>
  <c r="E12" i="27"/>
  <c r="D153" i="27"/>
  <c r="D208" i="27" s="1"/>
  <c r="D104" i="27"/>
  <c r="D92" i="27"/>
  <c r="D31" i="27"/>
  <c r="J31" i="27" s="1"/>
  <c r="D17" i="27"/>
  <c r="D5" i="27"/>
  <c r="E159" i="27"/>
  <c r="E214" i="27" s="1"/>
  <c r="E147" i="27"/>
  <c r="E202" i="27" s="1"/>
  <c r="E98" i="27"/>
  <c r="E86" i="27"/>
  <c r="E23" i="27"/>
  <c r="E11" i="27"/>
  <c r="D152" i="27"/>
  <c r="D207" i="27" s="1"/>
  <c r="D140" i="27"/>
  <c r="D195" i="27" s="1"/>
  <c r="D103" i="27"/>
  <c r="D91" i="27"/>
  <c r="D28" i="27"/>
  <c r="D4" i="27"/>
  <c r="E146" i="27"/>
  <c r="E201" i="27" s="1"/>
  <c r="E97" i="27"/>
  <c r="E85" i="27"/>
  <c r="E248" i="27" s="1"/>
  <c r="E22" i="27"/>
  <c r="E10" i="27"/>
  <c r="D90" i="27"/>
  <c r="D15" i="27"/>
  <c r="E157" i="27"/>
  <c r="E212" i="27" s="1"/>
  <c r="E21" i="27"/>
  <c r="E9" i="27"/>
  <c r="D150" i="27"/>
  <c r="D101" i="27"/>
  <c r="D89" i="27"/>
  <c r="D26" i="27"/>
  <c r="D14" i="27"/>
  <c r="E144" i="27"/>
  <c r="E199" i="27" s="1"/>
  <c r="E8" i="27"/>
  <c r="D161" i="27"/>
  <c r="D216" i="27" s="1"/>
  <c r="D149" i="27"/>
  <c r="D204" i="27" s="1"/>
  <c r="E155" i="27"/>
  <c r="E19" i="27"/>
  <c r="D160" i="27"/>
  <c r="D148" i="27"/>
  <c r="D203" i="27" s="1"/>
  <c r="E142" i="27"/>
  <c r="E197" i="27" s="1"/>
  <c r="E18" i="27"/>
  <c r="E6" i="27"/>
  <c r="D159" i="27"/>
  <c r="D214" i="27" s="1"/>
  <c r="E153" i="27"/>
  <c r="E208" i="27" s="1"/>
  <c r="E92" i="27"/>
  <c r="G253" i="19"/>
  <c r="G251" i="19"/>
  <c r="G264" i="6"/>
  <c r="G18" i="7"/>
  <c r="G20" i="7"/>
  <c r="G19" i="7"/>
  <c r="M20" i="7"/>
  <c r="N10" i="7"/>
  <c r="O10" i="7" s="1"/>
  <c r="N8" i="7"/>
  <c r="O8" i="7" s="1"/>
  <c r="N9" i="7"/>
  <c r="O9" i="7" s="1"/>
  <c r="N4" i="7"/>
  <c r="O4" i="7" s="1"/>
  <c r="H268" i="19"/>
  <c r="F261" i="16"/>
  <c r="F268" i="6"/>
  <c r="L22" i="9"/>
  <c r="U22" i="9" s="1"/>
  <c r="AD22" i="9" s="1"/>
  <c r="L20" i="9"/>
  <c r="U20" i="9" s="1"/>
  <c r="AD20" i="9" s="1"/>
  <c r="L19" i="9"/>
  <c r="U19" i="9" s="1"/>
  <c r="AD19" i="9" s="1"/>
  <c r="U21" i="9"/>
  <c r="AD21" i="9" s="1"/>
  <c r="L18" i="9"/>
  <c r="U18" i="9" s="1"/>
  <c r="AD18" i="9" s="1"/>
  <c r="U25" i="9"/>
  <c r="AD25" i="9" s="1"/>
  <c r="L17" i="9"/>
  <c r="U17" i="9" s="1"/>
  <c r="AD17" i="9" s="1"/>
  <c r="U24" i="9"/>
  <c r="AD24" i="9" s="1"/>
  <c r="L16" i="9"/>
  <c r="U16" i="9" s="1"/>
  <c r="AD16" i="9" s="1"/>
  <c r="U23" i="9"/>
  <c r="AD23" i="9" s="1"/>
  <c r="E89" i="23"/>
  <c r="E252" i="23" s="1"/>
  <c r="D96" i="23"/>
  <c r="D141" i="23"/>
  <c r="D18" i="23"/>
  <c r="E103" i="23"/>
  <c r="D94" i="23"/>
  <c r="D17" i="23"/>
  <c r="E141" i="23"/>
  <c r="E16" i="23"/>
  <c r="D157" i="23"/>
  <c r="D21" i="23"/>
  <c r="E161" i="23"/>
  <c r="E216" i="23" s="1"/>
  <c r="E15" i="23"/>
  <c r="E87" i="23"/>
  <c r="D146" i="23"/>
  <c r="D98" i="23"/>
  <c r="E25" i="23"/>
  <c r="E150" i="23"/>
  <c r="E205" i="23" s="1"/>
  <c r="D143" i="23"/>
  <c r="D11" i="23"/>
  <c r="D86" i="23"/>
  <c r="I9" i="9"/>
  <c r="D10" i="23"/>
  <c r="D158" i="23"/>
  <c r="D9" i="23"/>
  <c r="D156" i="23"/>
  <c r="D107" i="23"/>
  <c r="D154" i="23"/>
  <c r="D93" i="23"/>
  <c r="D6" i="23"/>
  <c r="E98" i="23"/>
  <c r="D152" i="23"/>
  <c r="D140" i="23"/>
  <c r="D91" i="23"/>
  <c r="E158" i="23"/>
  <c r="D102" i="23"/>
  <c r="D90" i="23"/>
  <c r="E145" i="23"/>
  <c r="E200" i="23" s="1"/>
  <c r="E21" i="23"/>
  <c r="E9" i="23"/>
  <c r="D150" i="23"/>
  <c r="D26" i="23"/>
  <c r="D14" i="23"/>
  <c r="E156" i="23"/>
  <c r="E211" i="23" s="1"/>
  <c r="E144" i="23"/>
  <c r="E199" i="23" s="1"/>
  <c r="E20" i="23"/>
  <c r="E8" i="23"/>
  <c r="E102" i="23"/>
  <c r="D105" i="23"/>
  <c r="E24" i="23"/>
  <c r="E86" i="23"/>
  <c r="E249" i="23" s="1"/>
  <c r="D144" i="23"/>
  <c r="D20" i="23"/>
  <c r="E14" i="23"/>
  <c r="D19" i="23"/>
  <c r="D142" i="23"/>
  <c r="D153" i="23"/>
  <c r="E10" i="23"/>
  <c r="D161" i="23"/>
  <c r="D149" i="23"/>
  <c r="J149" i="23" s="1"/>
  <c r="J205" i="23" s="1"/>
  <c r="E19" i="23"/>
  <c r="D148" i="23"/>
  <c r="E142" i="23"/>
  <c r="E197" i="23" s="1"/>
  <c r="E18" i="23"/>
  <c r="E6" i="23"/>
  <c r="H266" i="27"/>
  <c r="H254" i="27"/>
  <c r="H265" i="27"/>
  <c r="H253" i="27"/>
  <c r="H270" i="27"/>
  <c r="H263" i="27"/>
  <c r="H251" i="27"/>
  <c r="H268" i="27"/>
  <c r="H273" i="27"/>
  <c r="H261" i="27"/>
  <c r="H249" i="27"/>
  <c r="H200" i="27"/>
  <c r="H271" i="27"/>
  <c r="H259" i="27"/>
  <c r="H276" i="27"/>
  <c r="H264" i="27"/>
  <c r="H252" i="27"/>
  <c r="H199" i="27"/>
  <c r="H275" i="27"/>
  <c r="H272" i="27"/>
  <c r="H248" i="27"/>
  <c r="G275" i="27"/>
  <c r="G263" i="27"/>
  <c r="G251" i="27"/>
  <c r="G274" i="27"/>
  <c r="G262" i="27"/>
  <c r="G250" i="27"/>
  <c r="H212" i="27"/>
  <c r="G265" i="27"/>
  <c r="G253" i="27"/>
  <c r="H211" i="27"/>
  <c r="G276" i="27"/>
  <c r="G264" i="27"/>
  <c r="G252" i="27"/>
  <c r="H260" i="27"/>
  <c r="G210" i="27"/>
  <c r="F274" i="27"/>
  <c r="F262" i="27"/>
  <c r="F250" i="27"/>
  <c r="G197" i="27"/>
  <c r="G256" i="27"/>
  <c r="G273" i="27"/>
  <c r="G261" i="27"/>
  <c r="G249" i="27"/>
  <c r="H274" i="27"/>
  <c r="H262" i="27"/>
  <c r="H250" i="27"/>
  <c r="G211" i="27"/>
  <c r="G196" i="27"/>
  <c r="G272" i="27"/>
  <c r="G260" i="27"/>
  <c r="G248" i="27"/>
  <c r="G209" i="27"/>
  <c r="G208" i="27"/>
  <c r="E274" i="27"/>
  <c r="G266" i="27"/>
  <c r="G254" i="27"/>
  <c r="H257" i="27"/>
  <c r="F273" i="27"/>
  <c r="F249" i="27"/>
  <c r="H255" i="27"/>
  <c r="F196" i="27"/>
  <c r="F272" i="27"/>
  <c r="F260" i="27"/>
  <c r="F248" i="27"/>
  <c r="H217" i="27"/>
  <c r="H205" i="27"/>
  <c r="F208" i="27"/>
  <c r="H258" i="27"/>
  <c r="H269" i="27"/>
  <c r="H256" i="27"/>
  <c r="F261" i="27"/>
  <c r="H267" i="27"/>
  <c r="F266" i="27"/>
  <c r="F254" i="27"/>
  <c r="H216" i="27"/>
  <c r="F253" i="27"/>
  <c r="G222" i="27"/>
  <c r="G271" i="27"/>
  <c r="G221" i="27"/>
  <c r="G199" i="27"/>
  <c r="G270" i="27"/>
  <c r="G258" i="27"/>
  <c r="H214" i="27"/>
  <c r="F265" i="27"/>
  <c r="G200" i="27"/>
  <c r="G220" i="27"/>
  <c r="G198" i="27"/>
  <c r="G269" i="27"/>
  <c r="G257" i="27"/>
  <c r="G259" i="27"/>
  <c r="G268" i="27"/>
  <c r="E272" i="27"/>
  <c r="D276" i="27"/>
  <c r="G216" i="27"/>
  <c r="G204" i="27"/>
  <c r="G255" i="27"/>
  <c r="G217" i="27"/>
  <c r="F200" i="27"/>
  <c r="F276" i="27"/>
  <c r="F264" i="27"/>
  <c r="F252" i="27"/>
  <c r="G215" i="27"/>
  <c r="G203" i="27"/>
  <c r="E276" i="27"/>
  <c r="F199" i="27"/>
  <c r="F275" i="27"/>
  <c r="F263" i="27"/>
  <c r="F251" i="27"/>
  <c r="G202" i="27"/>
  <c r="G267" i="27"/>
  <c r="E275" i="27"/>
  <c r="F220" i="27"/>
  <c r="F271" i="27"/>
  <c r="F259" i="27"/>
  <c r="F270" i="27"/>
  <c r="F258" i="27"/>
  <c r="E222" i="27"/>
  <c r="F257" i="27"/>
  <c r="F268" i="27"/>
  <c r="F256" i="27"/>
  <c r="F267" i="27"/>
  <c r="F255" i="27"/>
  <c r="D275" i="27"/>
  <c r="E273" i="27"/>
  <c r="F269" i="27"/>
  <c r="D272" i="27"/>
  <c r="E220" i="27"/>
  <c r="E196" i="27"/>
  <c r="E219" i="27"/>
  <c r="D222" i="27"/>
  <c r="D221" i="27"/>
  <c r="D217" i="27"/>
  <c r="D273" i="27"/>
  <c r="D274" i="27"/>
  <c r="D202" i="27"/>
  <c r="J164" i="27"/>
  <c r="K58" i="27"/>
  <c r="J187" i="9" s="1"/>
  <c r="K57" i="27"/>
  <c r="J186" i="9" s="1"/>
  <c r="J163" i="27"/>
  <c r="K59" i="27"/>
  <c r="J188" i="9" s="1"/>
  <c r="J139" i="27"/>
  <c r="J167" i="27"/>
  <c r="J141" i="27"/>
  <c r="J165" i="27"/>
  <c r="J166" i="27"/>
  <c r="H270" i="19"/>
  <c r="F258" i="6"/>
  <c r="G255" i="19"/>
  <c r="H260" i="23"/>
  <c r="H261" i="23"/>
  <c r="G268" i="23"/>
  <c r="H267" i="23"/>
  <c r="G256" i="23"/>
  <c r="G273" i="23"/>
  <c r="G261" i="23"/>
  <c r="G249" i="23"/>
  <c r="G266" i="23"/>
  <c r="G254" i="23"/>
  <c r="F268" i="23"/>
  <c r="G260" i="23"/>
  <c r="G248" i="23"/>
  <c r="D276" i="23"/>
  <c r="G265" i="23"/>
  <c r="G253" i="23"/>
  <c r="F274" i="23"/>
  <c r="F262" i="23"/>
  <c r="F250" i="23"/>
  <c r="G275" i="23"/>
  <c r="G263" i="23"/>
  <c r="G251" i="23"/>
  <c r="H276" i="23"/>
  <c r="H264" i="23"/>
  <c r="H252" i="23"/>
  <c r="E271" i="12"/>
  <c r="H275" i="23"/>
  <c r="H263" i="23"/>
  <c r="H251" i="23"/>
  <c r="H256" i="23"/>
  <c r="H274" i="23"/>
  <c r="H262" i="23"/>
  <c r="H250" i="23"/>
  <c r="H255" i="23"/>
  <c r="H249" i="23"/>
  <c r="E274" i="23"/>
  <c r="H268" i="23"/>
  <c r="G209" i="23"/>
  <c r="G272" i="23"/>
  <c r="H221" i="23"/>
  <c r="H197" i="23"/>
  <c r="H210" i="23"/>
  <c r="H209" i="23"/>
  <c r="G212" i="23"/>
  <c r="G211" i="23"/>
  <c r="G250" i="23"/>
  <c r="H273" i="23"/>
  <c r="H195" i="23"/>
  <c r="H266" i="23"/>
  <c r="H254" i="23"/>
  <c r="G274" i="23"/>
  <c r="G262" i="23"/>
  <c r="H248" i="23"/>
  <c r="H222" i="23"/>
  <c r="H198" i="23"/>
  <c r="H272" i="23"/>
  <c r="H265" i="23"/>
  <c r="H253" i="23"/>
  <c r="H271" i="23"/>
  <c r="H259" i="23"/>
  <c r="F208" i="23"/>
  <c r="H270" i="23"/>
  <c r="H258" i="23"/>
  <c r="G276" i="23"/>
  <c r="G264" i="23"/>
  <c r="G252" i="23"/>
  <c r="H269" i="23"/>
  <c r="H257" i="23"/>
  <c r="H220" i="23"/>
  <c r="H208" i="23"/>
  <c r="H196" i="23"/>
  <c r="F273" i="23"/>
  <c r="D275" i="23"/>
  <c r="F196" i="23"/>
  <c r="F272" i="23"/>
  <c r="F260" i="23"/>
  <c r="F248" i="23"/>
  <c r="F249" i="23"/>
  <c r="F266" i="23"/>
  <c r="F254" i="23"/>
  <c r="F265" i="23"/>
  <c r="F253" i="23"/>
  <c r="G200" i="23"/>
  <c r="F276" i="23"/>
  <c r="F264" i="23"/>
  <c r="F252" i="23"/>
  <c r="G221" i="23"/>
  <c r="G199" i="23"/>
  <c r="F261" i="23"/>
  <c r="F212" i="23"/>
  <c r="F275" i="23"/>
  <c r="F263" i="23"/>
  <c r="F251" i="23"/>
  <c r="G220" i="23"/>
  <c r="G198" i="23"/>
  <c r="E220" i="23"/>
  <c r="E276" i="23"/>
  <c r="F221" i="23"/>
  <c r="F199" i="23"/>
  <c r="G214" i="23"/>
  <c r="G202" i="23"/>
  <c r="G271" i="23"/>
  <c r="G259" i="23"/>
  <c r="G270" i="23"/>
  <c r="G258" i="23"/>
  <c r="G269" i="23"/>
  <c r="G257" i="23"/>
  <c r="G267" i="23"/>
  <c r="G255" i="23"/>
  <c r="D274" i="23"/>
  <c r="E272" i="23"/>
  <c r="E260" i="23"/>
  <c r="E194" i="23"/>
  <c r="F222" i="23"/>
  <c r="F200" i="23"/>
  <c r="D273" i="23"/>
  <c r="E275" i="23"/>
  <c r="E263" i="23"/>
  <c r="F220" i="23"/>
  <c r="F198" i="23"/>
  <c r="F269" i="23"/>
  <c r="F257" i="23"/>
  <c r="F271" i="23"/>
  <c r="F259" i="23"/>
  <c r="F270" i="23"/>
  <c r="F258" i="23"/>
  <c r="F215" i="23"/>
  <c r="F203" i="23"/>
  <c r="F256" i="23"/>
  <c r="E273" i="23"/>
  <c r="E222" i="23"/>
  <c r="E198" i="23"/>
  <c r="F214" i="23"/>
  <c r="F267" i="23"/>
  <c r="F255" i="23"/>
  <c r="D272" i="23"/>
  <c r="E221" i="23"/>
  <c r="D220" i="23"/>
  <c r="D215" i="23"/>
  <c r="E201" i="23"/>
  <c r="E271" i="23"/>
  <c r="E258" i="23"/>
  <c r="E269" i="23"/>
  <c r="E256" i="23"/>
  <c r="D206" i="23"/>
  <c r="D222" i="23"/>
  <c r="D221" i="23"/>
  <c r="D271" i="23"/>
  <c r="D269" i="23"/>
  <c r="D217" i="23"/>
  <c r="I16" i="9"/>
  <c r="E276" i="19"/>
  <c r="I22" i="9"/>
  <c r="F250" i="19"/>
  <c r="I25" i="9"/>
  <c r="H261" i="19"/>
  <c r="H263" i="19"/>
  <c r="H255" i="19"/>
  <c r="H267" i="19"/>
  <c r="G276" i="19"/>
  <c r="G250" i="19"/>
  <c r="F276" i="19"/>
  <c r="E254" i="19"/>
  <c r="G196" i="19"/>
  <c r="D276" i="19"/>
  <c r="E253" i="19"/>
  <c r="D259" i="19"/>
  <c r="D257" i="19"/>
  <c r="H276" i="19"/>
  <c r="F252" i="19"/>
  <c r="D254" i="19"/>
  <c r="D250" i="19"/>
  <c r="F275" i="19"/>
  <c r="G267" i="19"/>
  <c r="G263" i="19"/>
  <c r="G261" i="19"/>
  <c r="H207" i="19"/>
  <c r="D271" i="19"/>
  <c r="D269" i="19"/>
  <c r="D267" i="19"/>
  <c r="E275" i="19"/>
  <c r="F271" i="19"/>
  <c r="F267" i="19"/>
  <c r="F263" i="19"/>
  <c r="F257" i="19"/>
  <c r="G207" i="19"/>
  <c r="G252" i="19"/>
  <c r="E271" i="19"/>
  <c r="E269" i="19"/>
  <c r="E267" i="19"/>
  <c r="E257" i="19"/>
  <c r="E255" i="19"/>
  <c r="F217" i="19"/>
  <c r="E200" i="19"/>
  <c r="D217" i="19"/>
  <c r="E199" i="19"/>
  <c r="G274" i="19"/>
  <c r="F274" i="19"/>
  <c r="H254" i="19"/>
  <c r="D200" i="19"/>
  <c r="F258" i="19"/>
  <c r="G209" i="19"/>
  <c r="E264" i="19"/>
  <c r="E258" i="19"/>
  <c r="F209" i="19"/>
  <c r="F254" i="19"/>
  <c r="H274" i="19"/>
  <c r="G254" i="19"/>
  <c r="H275" i="19"/>
  <c r="H273" i="19"/>
  <c r="H253" i="19"/>
  <c r="H251" i="19"/>
  <c r="H249" i="19"/>
  <c r="D268" i="19"/>
  <c r="D264" i="19"/>
  <c r="D262" i="19"/>
  <c r="D258" i="19"/>
  <c r="D256" i="19"/>
  <c r="E250" i="19"/>
  <c r="H272" i="19"/>
  <c r="H264" i="19"/>
  <c r="H260" i="19"/>
  <c r="G272" i="19"/>
  <c r="G268" i="19"/>
  <c r="G264" i="19"/>
  <c r="G260" i="19"/>
  <c r="G258" i="19"/>
  <c r="F272" i="19"/>
  <c r="F270" i="19"/>
  <c r="F268" i="19"/>
  <c r="F266" i="19"/>
  <c r="F264" i="19"/>
  <c r="F262" i="19"/>
  <c r="F260" i="19"/>
  <c r="F256" i="19"/>
  <c r="D196" i="19"/>
  <c r="E274" i="19"/>
  <c r="E272" i="19"/>
  <c r="E270" i="19"/>
  <c r="E268" i="19"/>
  <c r="E266" i="19"/>
  <c r="E262" i="19"/>
  <c r="E260" i="19"/>
  <c r="E256" i="19"/>
  <c r="E252" i="19"/>
  <c r="D222" i="19"/>
  <c r="E217" i="19"/>
  <c r="H213" i="19"/>
  <c r="H209" i="19"/>
  <c r="F203" i="19"/>
  <c r="D274" i="19"/>
  <c r="D272" i="19"/>
  <c r="D270" i="19"/>
  <c r="D266" i="19"/>
  <c r="D260" i="19"/>
  <c r="D252" i="19"/>
  <c r="H266" i="19"/>
  <c r="H262" i="19"/>
  <c r="G270" i="19"/>
  <c r="G266" i="19"/>
  <c r="G262" i="19"/>
  <c r="G256" i="19"/>
  <c r="F206" i="19"/>
  <c r="H265" i="19"/>
  <c r="H259" i="19"/>
  <c r="H257" i="19"/>
  <c r="G271" i="19"/>
  <c r="F221" i="19"/>
  <c r="F273" i="19"/>
  <c r="F269" i="19"/>
  <c r="F265" i="19"/>
  <c r="F261" i="19"/>
  <c r="F259" i="19"/>
  <c r="F255" i="19"/>
  <c r="F253" i="19"/>
  <c r="F251" i="19"/>
  <c r="F249" i="19"/>
  <c r="H256" i="19"/>
  <c r="H271" i="19"/>
  <c r="G269" i="19"/>
  <c r="G265" i="19"/>
  <c r="G259" i="19"/>
  <c r="E221" i="19"/>
  <c r="H201" i="19"/>
  <c r="E273" i="19"/>
  <c r="E265" i="19"/>
  <c r="E263" i="19"/>
  <c r="E261" i="19"/>
  <c r="E259" i="19"/>
  <c r="E251" i="19"/>
  <c r="E249" i="19"/>
  <c r="H258" i="19"/>
  <c r="H269" i="19"/>
  <c r="G273" i="19"/>
  <c r="G257" i="19"/>
  <c r="D205" i="19"/>
  <c r="D275" i="19"/>
  <c r="D273" i="19"/>
  <c r="D265" i="19"/>
  <c r="D263" i="19"/>
  <c r="D261" i="19"/>
  <c r="D255" i="19"/>
  <c r="D253" i="19"/>
  <c r="D251" i="19"/>
  <c r="D249" i="19"/>
  <c r="D220" i="19"/>
  <c r="E201" i="19"/>
  <c r="D214" i="19"/>
  <c r="D202" i="19"/>
  <c r="H266" i="13"/>
  <c r="F260" i="16"/>
  <c r="F260" i="6"/>
  <c r="F250" i="6"/>
  <c r="H258" i="6"/>
  <c r="E276" i="6"/>
  <c r="F257" i="6"/>
  <c r="F274" i="6"/>
  <c r="F264" i="6"/>
  <c r="E274" i="6"/>
  <c r="F254" i="6"/>
  <c r="G250" i="6"/>
  <c r="F263" i="6"/>
  <c r="E267" i="6"/>
  <c r="E213" i="6"/>
  <c r="D265" i="6"/>
  <c r="H220" i="6"/>
  <c r="H274" i="6"/>
  <c r="G260" i="6"/>
  <c r="D219" i="6"/>
  <c r="D253" i="6"/>
  <c r="G222" i="6"/>
  <c r="G276" i="6"/>
  <c r="D221" i="6"/>
  <c r="D261" i="6"/>
  <c r="H276" i="6"/>
  <c r="H262" i="6"/>
  <c r="E260" i="6"/>
  <c r="E252" i="6"/>
  <c r="D276" i="6"/>
  <c r="H266" i="6"/>
  <c r="F262" i="6"/>
  <c r="G252" i="6"/>
  <c r="G262" i="6"/>
  <c r="H252" i="6"/>
  <c r="D266" i="6"/>
  <c r="D260" i="6"/>
  <c r="D256" i="6"/>
  <c r="G266" i="6"/>
  <c r="H256" i="6"/>
  <c r="F252" i="6"/>
  <c r="H270" i="6"/>
  <c r="F266" i="6"/>
  <c r="G256" i="6"/>
  <c r="H272" i="6"/>
  <c r="F276" i="6"/>
  <c r="G272" i="6"/>
  <c r="F272" i="6"/>
  <c r="H265" i="6"/>
  <c r="G270" i="6"/>
  <c r="H260" i="6"/>
  <c r="F256" i="6"/>
  <c r="G263" i="6"/>
  <c r="G274" i="6"/>
  <c r="F270" i="6"/>
  <c r="H250" i="6"/>
  <c r="D212" i="6"/>
  <c r="E250" i="6"/>
  <c r="H211" i="6"/>
  <c r="D206" i="6"/>
  <c r="D274" i="6"/>
  <c r="D272" i="6"/>
  <c r="D270" i="6"/>
  <c r="D268" i="6"/>
  <c r="D264" i="6"/>
  <c r="D262" i="6"/>
  <c r="D258" i="6"/>
  <c r="D254" i="6"/>
  <c r="D250" i="6"/>
  <c r="E198" i="6"/>
  <c r="H275" i="6"/>
  <c r="H273" i="6"/>
  <c r="H271" i="6"/>
  <c r="H269" i="6"/>
  <c r="H267" i="6"/>
  <c r="H263" i="6"/>
  <c r="H261" i="6"/>
  <c r="H259" i="6"/>
  <c r="H257" i="6"/>
  <c r="H255" i="6"/>
  <c r="H253" i="6"/>
  <c r="H249" i="6"/>
  <c r="G249" i="6"/>
  <c r="F251" i="6"/>
  <c r="F203" i="6"/>
  <c r="E275" i="6"/>
  <c r="E273" i="6"/>
  <c r="E271" i="6"/>
  <c r="E269" i="6"/>
  <c r="E265" i="6"/>
  <c r="E263" i="6"/>
  <c r="E261" i="6"/>
  <c r="E259" i="6"/>
  <c r="E257" i="6"/>
  <c r="E255" i="6"/>
  <c r="E253" i="6"/>
  <c r="E249" i="6"/>
  <c r="D222" i="6"/>
  <c r="D275" i="6"/>
  <c r="D273" i="6"/>
  <c r="D271" i="6"/>
  <c r="D269" i="6"/>
  <c r="D267" i="6"/>
  <c r="D263" i="6"/>
  <c r="D259" i="6"/>
  <c r="D257" i="6"/>
  <c r="D255" i="6"/>
  <c r="D251" i="6"/>
  <c r="D249" i="6"/>
  <c r="D220" i="6"/>
  <c r="E206" i="6"/>
  <c r="E272" i="6"/>
  <c r="E270" i="6"/>
  <c r="E268" i="6"/>
  <c r="E266" i="6"/>
  <c r="E264" i="6"/>
  <c r="E262" i="6"/>
  <c r="E258" i="6"/>
  <c r="E256" i="6"/>
  <c r="E254" i="6"/>
  <c r="D252" i="6"/>
  <c r="H251" i="6"/>
  <c r="D217" i="6"/>
  <c r="G209" i="6"/>
  <c r="G275" i="6"/>
  <c r="G273" i="6"/>
  <c r="G271" i="6"/>
  <c r="G269" i="6"/>
  <c r="G267" i="6"/>
  <c r="G265" i="6"/>
  <c r="G261" i="6"/>
  <c r="G259" i="6"/>
  <c r="G257" i="6"/>
  <c r="G255" i="6"/>
  <c r="G253" i="6"/>
  <c r="G251" i="6"/>
  <c r="F209" i="6"/>
  <c r="F275" i="6"/>
  <c r="F273" i="6"/>
  <c r="F271" i="6"/>
  <c r="F269" i="6"/>
  <c r="F267" i="6"/>
  <c r="F265" i="6"/>
  <c r="F261" i="6"/>
  <c r="F259" i="6"/>
  <c r="F255" i="6"/>
  <c r="F253" i="6"/>
  <c r="F249" i="6"/>
  <c r="E251" i="6"/>
  <c r="D218" i="6"/>
  <c r="D211" i="6"/>
  <c r="D256" i="13"/>
  <c r="D199" i="6"/>
  <c r="D202" i="6"/>
  <c r="D207" i="6"/>
  <c r="E256" i="13"/>
  <c r="G276" i="13"/>
  <c r="E259" i="13"/>
  <c r="H254" i="13"/>
  <c r="K40" i="6"/>
  <c r="H260" i="13"/>
  <c r="H262" i="13"/>
  <c r="E260" i="13"/>
  <c r="H200" i="13"/>
  <c r="H268" i="13"/>
  <c r="H250" i="13"/>
  <c r="H272" i="13"/>
  <c r="H263" i="13"/>
  <c r="H257" i="13"/>
  <c r="H264" i="13"/>
  <c r="H274" i="13"/>
  <c r="H256" i="13"/>
  <c r="H258" i="13"/>
  <c r="G257" i="13"/>
  <c r="D265" i="13"/>
  <c r="D261" i="13"/>
  <c r="D259" i="13"/>
  <c r="H270" i="13"/>
  <c r="H252" i="13"/>
  <c r="G260" i="13"/>
  <c r="G258" i="13"/>
  <c r="G256" i="13"/>
  <c r="H276" i="13"/>
  <c r="F258" i="13"/>
  <c r="F256" i="13"/>
  <c r="G254" i="13"/>
  <c r="E258" i="13"/>
  <c r="G252" i="13"/>
  <c r="G259" i="13"/>
  <c r="F267" i="13"/>
  <c r="F263" i="13"/>
  <c r="F259" i="13"/>
  <c r="F257" i="13"/>
  <c r="G266" i="13"/>
  <c r="G270" i="13"/>
  <c r="E257" i="13"/>
  <c r="E251" i="13"/>
  <c r="F260" i="13"/>
  <c r="F276" i="13"/>
  <c r="D257" i="13"/>
  <c r="D251" i="13"/>
  <c r="D249" i="13"/>
  <c r="F213" i="13"/>
  <c r="G274" i="13"/>
  <c r="G268" i="13"/>
  <c r="G262" i="13"/>
  <c r="G250" i="13"/>
  <c r="H259" i="13"/>
  <c r="G264" i="13"/>
  <c r="E197" i="13"/>
  <c r="G272" i="13"/>
  <c r="F250" i="13"/>
  <c r="E252" i="13"/>
  <c r="D250" i="13"/>
  <c r="H209" i="13"/>
  <c r="H249" i="13"/>
  <c r="G273" i="13"/>
  <c r="G271" i="13"/>
  <c r="G269" i="13"/>
  <c r="G267" i="13"/>
  <c r="G265" i="13"/>
  <c r="G263" i="13"/>
  <c r="G261" i="13"/>
  <c r="G255" i="13"/>
  <c r="G253" i="13"/>
  <c r="F249" i="13"/>
  <c r="E275" i="13"/>
  <c r="E273" i="13"/>
  <c r="E271" i="13"/>
  <c r="E269" i="13"/>
  <c r="E267" i="13"/>
  <c r="E265" i="13"/>
  <c r="E263" i="13"/>
  <c r="E261" i="13"/>
  <c r="E255" i="13"/>
  <c r="E253" i="13"/>
  <c r="E249" i="13"/>
  <c r="F252" i="13"/>
  <c r="E276" i="13"/>
  <c r="E274" i="13"/>
  <c r="E272" i="13"/>
  <c r="E270" i="13"/>
  <c r="E268" i="13"/>
  <c r="E266" i="13"/>
  <c r="E264" i="13"/>
  <c r="E262" i="13"/>
  <c r="E254" i="13"/>
  <c r="D252" i="13"/>
  <c r="H275" i="13"/>
  <c r="H273" i="13"/>
  <c r="H271" i="13"/>
  <c r="H269" i="13"/>
  <c r="H267" i="13"/>
  <c r="H265" i="13"/>
  <c r="H261" i="13"/>
  <c r="H255" i="13"/>
  <c r="H251" i="13"/>
  <c r="G249" i="13"/>
  <c r="F251" i="13"/>
  <c r="D275" i="13"/>
  <c r="D273" i="13"/>
  <c r="D271" i="13"/>
  <c r="D269" i="13"/>
  <c r="D267" i="13"/>
  <c r="D263" i="13"/>
  <c r="D255" i="13"/>
  <c r="D253" i="13"/>
  <c r="F274" i="13"/>
  <c r="F272" i="13"/>
  <c r="F270" i="13"/>
  <c r="F268" i="13"/>
  <c r="F266" i="13"/>
  <c r="F264" i="13"/>
  <c r="F262" i="13"/>
  <c r="F254" i="13"/>
  <c r="E250" i="13"/>
  <c r="D276" i="13"/>
  <c r="D274" i="13"/>
  <c r="D272" i="13"/>
  <c r="D270" i="13"/>
  <c r="D268" i="13"/>
  <c r="D266" i="13"/>
  <c r="D264" i="13"/>
  <c r="D262" i="13"/>
  <c r="D260" i="13"/>
  <c r="D258" i="13"/>
  <c r="D254" i="13"/>
  <c r="H253" i="13"/>
  <c r="F209" i="13"/>
  <c r="G275" i="13"/>
  <c r="G251" i="13"/>
  <c r="F275" i="13"/>
  <c r="F273" i="13"/>
  <c r="F271" i="13"/>
  <c r="F269" i="13"/>
  <c r="F265" i="13"/>
  <c r="F261" i="13"/>
  <c r="F255" i="13"/>
  <c r="F253" i="13"/>
  <c r="D218" i="13"/>
  <c r="D197" i="13"/>
  <c r="D195" i="13"/>
  <c r="D220" i="13"/>
  <c r="D222" i="13"/>
  <c r="D217" i="13"/>
  <c r="D211" i="13"/>
  <c r="D207" i="13"/>
  <c r="G260" i="16"/>
  <c r="D251" i="16"/>
  <c r="G250" i="16"/>
  <c r="H249" i="16"/>
  <c r="F279" i="12"/>
  <c r="H251" i="16"/>
  <c r="G251" i="16"/>
  <c r="F251" i="16"/>
  <c r="F274" i="16"/>
  <c r="F272" i="16"/>
  <c r="F270" i="16"/>
  <c r="H195" i="16"/>
  <c r="H197" i="16"/>
  <c r="G197" i="16"/>
  <c r="F197" i="16"/>
  <c r="G252" i="16"/>
  <c r="H248" i="16"/>
  <c r="F252" i="16"/>
  <c r="G248" i="16"/>
  <c r="G249" i="16"/>
  <c r="G196" i="16"/>
  <c r="F249" i="16"/>
  <c r="D199" i="16"/>
  <c r="H250" i="16"/>
  <c r="F248" i="16"/>
  <c r="H252" i="16"/>
  <c r="F250" i="16"/>
  <c r="F263" i="16"/>
  <c r="G274" i="16"/>
  <c r="G272" i="16"/>
  <c r="G270" i="16"/>
  <c r="G268" i="16"/>
  <c r="E272" i="16"/>
  <c r="G206" i="16"/>
  <c r="D218" i="16"/>
  <c r="H265" i="16"/>
  <c r="H261" i="16"/>
  <c r="G265" i="16"/>
  <c r="H262" i="16"/>
  <c r="F275" i="16"/>
  <c r="F267" i="16"/>
  <c r="F265" i="16"/>
  <c r="G262" i="16"/>
  <c r="H274" i="16"/>
  <c r="H272" i="16"/>
  <c r="H270" i="16"/>
  <c r="D217" i="16"/>
  <c r="H206" i="16"/>
  <c r="H264" i="16"/>
  <c r="G220" i="16"/>
  <c r="G264" i="16"/>
  <c r="E262" i="16"/>
  <c r="F262" i="16"/>
  <c r="H220" i="16"/>
  <c r="E218" i="16"/>
  <c r="F264" i="16"/>
  <c r="H218" i="16"/>
  <c r="E270" i="16"/>
  <c r="F268" i="16"/>
  <c r="G218" i="16"/>
  <c r="F218" i="16"/>
  <c r="H275" i="16"/>
  <c r="G275" i="16"/>
  <c r="G273" i="16"/>
  <c r="F273" i="16"/>
  <c r="H267" i="16"/>
  <c r="F206" i="16"/>
  <c r="G269" i="16"/>
  <c r="G267" i="16"/>
  <c r="H263" i="16"/>
  <c r="H209" i="16"/>
  <c r="F269" i="16"/>
  <c r="G263" i="16"/>
  <c r="F220" i="16"/>
  <c r="G214" i="16"/>
  <c r="F209" i="16"/>
  <c r="D274" i="16"/>
  <c r="H268" i="16"/>
  <c r="D220" i="16"/>
  <c r="G216" i="16"/>
  <c r="H273" i="16"/>
  <c r="D272" i="16"/>
  <c r="H216" i="16"/>
  <c r="H221" i="16"/>
  <c r="F216" i="16"/>
  <c r="H213" i="16"/>
  <c r="G221" i="16"/>
  <c r="E216" i="16"/>
  <c r="G266" i="16"/>
  <c r="H266" i="16"/>
  <c r="G219" i="16"/>
  <c r="F214" i="16"/>
  <c r="G207" i="16"/>
  <c r="H271" i="16"/>
  <c r="H269" i="16"/>
  <c r="F266" i="16"/>
  <c r="F219" i="16"/>
  <c r="F207" i="16"/>
  <c r="G271" i="16"/>
  <c r="E219" i="16"/>
  <c r="F271" i="16"/>
  <c r="G279" i="12"/>
  <c r="D273" i="12"/>
  <c r="F276" i="12"/>
  <c r="G271" i="12"/>
  <c r="F271" i="12"/>
  <c r="H276" i="12"/>
  <c r="G276" i="12"/>
  <c r="E276" i="12"/>
  <c r="D216" i="12"/>
  <c r="F272" i="12"/>
  <c r="E273" i="12"/>
  <c r="H279" i="12"/>
  <c r="H273" i="12"/>
  <c r="G277" i="12"/>
  <c r="F273" i="12"/>
  <c r="E279" i="12"/>
  <c r="D279" i="12"/>
  <c r="D275" i="12"/>
  <c r="F219" i="12"/>
  <c r="G214" i="12"/>
  <c r="H278" i="12"/>
  <c r="H274" i="12"/>
  <c r="H272" i="12"/>
  <c r="H270" i="12"/>
  <c r="H275" i="12"/>
  <c r="F275" i="12"/>
  <c r="E277" i="12"/>
  <c r="D277" i="12"/>
  <c r="D271" i="12"/>
  <c r="E219" i="12"/>
  <c r="F214" i="12"/>
  <c r="G278" i="12"/>
  <c r="G274" i="12"/>
  <c r="G272" i="12"/>
  <c r="G270" i="12"/>
  <c r="H271" i="12"/>
  <c r="G273" i="12"/>
  <c r="E275" i="12"/>
  <c r="F278" i="12"/>
  <c r="F274" i="12"/>
  <c r="F270" i="12"/>
  <c r="E278" i="12"/>
  <c r="E274" i="12"/>
  <c r="E272" i="12"/>
  <c r="E270" i="12"/>
  <c r="J159" i="12"/>
  <c r="D278" i="12"/>
  <c r="D276" i="12"/>
  <c r="D274" i="12"/>
  <c r="D272" i="12"/>
  <c r="D270" i="12"/>
  <c r="H277" i="12"/>
  <c r="G275" i="12"/>
  <c r="F277" i="12"/>
  <c r="D217" i="12"/>
  <c r="D219" i="12"/>
  <c r="D221" i="12"/>
  <c r="J157" i="12"/>
  <c r="D220" i="12"/>
  <c r="D222" i="12"/>
  <c r="D218" i="12"/>
  <c r="J158" i="12"/>
  <c r="J160" i="12"/>
  <c r="AB28" i="9" l="1"/>
  <c r="AB27" i="9"/>
  <c r="AK79" i="9" s="1"/>
  <c r="J54" i="27"/>
  <c r="J26" i="9" s="1"/>
  <c r="AK26" i="9" s="1"/>
  <c r="R37" i="9"/>
  <c r="R38" i="9"/>
  <c r="R41" i="9"/>
  <c r="R40" i="9"/>
  <c r="R39" i="9"/>
  <c r="J52" i="27"/>
  <c r="J162" i="27"/>
  <c r="J78" i="9" s="1"/>
  <c r="K56" i="27"/>
  <c r="J185" i="9" s="1"/>
  <c r="E271" i="27"/>
  <c r="K55" i="27"/>
  <c r="J184" i="9" s="1"/>
  <c r="J160" i="27"/>
  <c r="J215" i="27" s="1"/>
  <c r="J128" i="9" s="1"/>
  <c r="E269" i="27"/>
  <c r="E254" i="27"/>
  <c r="J45" i="27"/>
  <c r="J17" i="9" s="1"/>
  <c r="AK17" i="9" s="1"/>
  <c r="J51" i="27"/>
  <c r="K51" i="27" s="1"/>
  <c r="J180" i="9" s="1"/>
  <c r="J49" i="27"/>
  <c r="J21" i="9" s="1"/>
  <c r="I67" i="9"/>
  <c r="E267" i="27"/>
  <c r="E261" i="27"/>
  <c r="J50" i="27"/>
  <c r="K50" i="27" s="1"/>
  <c r="J179" i="9" s="1"/>
  <c r="J44" i="27"/>
  <c r="J16" i="9" s="1"/>
  <c r="J154" i="27"/>
  <c r="J209" i="27" s="1"/>
  <c r="J122" i="9" s="1"/>
  <c r="J43" i="27"/>
  <c r="AB15" i="9" s="1"/>
  <c r="E265" i="27"/>
  <c r="J46" i="27"/>
  <c r="K46" i="27" s="1"/>
  <c r="J175" i="9" s="1"/>
  <c r="J151" i="27"/>
  <c r="J206" i="27" s="1"/>
  <c r="J119" i="9" s="1"/>
  <c r="E263" i="27"/>
  <c r="D260" i="27"/>
  <c r="I82" i="9"/>
  <c r="J39" i="27"/>
  <c r="K39" i="27" s="1"/>
  <c r="J168" i="9" s="1"/>
  <c r="I81" i="9"/>
  <c r="J148" i="23"/>
  <c r="J204" i="23" s="1"/>
  <c r="J156" i="23"/>
  <c r="J212" i="23" s="1"/>
  <c r="I76" i="9"/>
  <c r="I78" i="9"/>
  <c r="I55" i="9"/>
  <c r="I83" i="9"/>
  <c r="I79" i="9"/>
  <c r="J143" i="23"/>
  <c r="J199" i="23" s="1"/>
  <c r="D210" i="23"/>
  <c r="J155" i="23"/>
  <c r="J211" i="23" s="1"/>
  <c r="D205" i="23"/>
  <c r="J150" i="23"/>
  <c r="J206" i="23" s="1"/>
  <c r="I119" i="9" s="1"/>
  <c r="I80" i="9"/>
  <c r="D216" i="23"/>
  <c r="J161" i="23"/>
  <c r="J217" i="23" s="1"/>
  <c r="I130" i="9" s="1"/>
  <c r="J147" i="23"/>
  <c r="J203" i="23" s="1"/>
  <c r="D213" i="23"/>
  <c r="J158" i="23"/>
  <c r="J214" i="23" s="1"/>
  <c r="J157" i="23"/>
  <c r="J213" i="23" s="1"/>
  <c r="D201" i="23"/>
  <c r="J146" i="23"/>
  <c r="J202" i="23" s="1"/>
  <c r="I115" i="9" s="1"/>
  <c r="D250" i="23"/>
  <c r="J141" i="23"/>
  <c r="J197" i="23" s="1"/>
  <c r="D199" i="23"/>
  <c r="J144" i="23"/>
  <c r="J200" i="23" s="1"/>
  <c r="D209" i="23"/>
  <c r="J154" i="23"/>
  <c r="J210" i="23" s="1"/>
  <c r="D200" i="23"/>
  <c r="J145" i="23"/>
  <c r="J201" i="23" s="1"/>
  <c r="D214" i="23"/>
  <c r="J159" i="23"/>
  <c r="J215" i="23" s="1"/>
  <c r="I128" i="9" s="1"/>
  <c r="D262" i="23"/>
  <c r="J153" i="23"/>
  <c r="J209" i="23" s="1"/>
  <c r="D195" i="23"/>
  <c r="J140" i="23"/>
  <c r="J196" i="23" s="1"/>
  <c r="J142" i="23"/>
  <c r="J198" i="23" s="1"/>
  <c r="I111" i="9" s="1"/>
  <c r="D207" i="23"/>
  <c r="J152" i="23"/>
  <c r="J208" i="23" s="1"/>
  <c r="H83" i="9"/>
  <c r="D214" i="16"/>
  <c r="J159" i="16"/>
  <c r="J215" i="16" s="1"/>
  <c r="E129" i="9" s="1"/>
  <c r="E31" i="9"/>
  <c r="W31" i="9" s="1"/>
  <c r="D219" i="16"/>
  <c r="J164" i="16"/>
  <c r="J220" i="16" s="1"/>
  <c r="E134" i="9" s="1"/>
  <c r="D221" i="16"/>
  <c r="J166" i="16"/>
  <c r="J222" i="16" s="1"/>
  <c r="E136" i="9" s="1"/>
  <c r="D215" i="16"/>
  <c r="J160" i="16"/>
  <c r="J216" i="16" s="1"/>
  <c r="E130" i="9" s="1"/>
  <c r="D210" i="16"/>
  <c r="J155" i="16"/>
  <c r="J211" i="16" s="1"/>
  <c r="E125" i="9" s="1"/>
  <c r="D212" i="16"/>
  <c r="J157" i="16"/>
  <c r="J213" i="16" s="1"/>
  <c r="D211" i="16"/>
  <c r="J156" i="16"/>
  <c r="J212" i="16" s="1"/>
  <c r="E126" i="9" s="1"/>
  <c r="D213" i="16"/>
  <c r="J158" i="16"/>
  <c r="J214" i="16" s="1"/>
  <c r="D216" i="16"/>
  <c r="J161" i="16"/>
  <c r="J217" i="16" s="1"/>
  <c r="J162" i="16"/>
  <c r="J218" i="16" s="1"/>
  <c r="E132" i="9" s="1"/>
  <c r="E258" i="27"/>
  <c r="K57" i="23"/>
  <c r="I186" i="9" s="1"/>
  <c r="K56" i="23"/>
  <c r="I185" i="9" s="1"/>
  <c r="K59" i="23"/>
  <c r="I188" i="9" s="1"/>
  <c r="K58" i="23"/>
  <c r="I187" i="9" s="1"/>
  <c r="K54" i="23"/>
  <c r="I183" i="9" s="1"/>
  <c r="K55" i="23"/>
  <c r="I184" i="9" s="1"/>
  <c r="R31" i="9"/>
  <c r="R26" i="9"/>
  <c r="K57" i="12"/>
  <c r="D186" i="9" s="1"/>
  <c r="R3" i="9"/>
  <c r="R9" i="9"/>
  <c r="R25" i="9"/>
  <c r="R27" i="9"/>
  <c r="R29" i="9"/>
  <c r="R33" i="9"/>
  <c r="R35" i="9"/>
  <c r="R4" i="9"/>
  <c r="R22" i="9"/>
  <c r="R36" i="9"/>
  <c r="R30" i="9"/>
  <c r="R28" i="9"/>
  <c r="R32" i="9"/>
  <c r="R16" i="9"/>
  <c r="R20" i="9"/>
  <c r="R34" i="9"/>
  <c r="Z26" i="9"/>
  <c r="Q31" i="9"/>
  <c r="Q26" i="9"/>
  <c r="W26" i="9"/>
  <c r="N26" i="9"/>
  <c r="X26" i="9"/>
  <c r="O31" i="9"/>
  <c r="O26" i="9"/>
  <c r="Y26" i="9"/>
  <c r="P31" i="9"/>
  <c r="P26" i="9"/>
  <c r="M26" i="9"/>
  <c r="M31" i="9"/>
  <c r="D82" i="9"/>
  <c r="D83" i="9"/>
  <c r="L76" i="12"/>
  <c r="D294" i="9" s="1"/>
  <c r="V26" i="9"/>
  <c r="L75" i="12"/>
  <c r="D293" i="9" s="1"/>
  <c r="D81" i="9"/>
  <c r="K58" i="12"/>
  <c r="D187" i="9" s="1"/>
  <c r="K59" i="12"/>
  <c r="D188" i="9" s="1"/>
  <c r="L74" i="12"/>
  <c r="D292" i="9" s="1"/>
  <c r="H81" i="9"/>
  <c r="H135" i="9"/>
  <c r="K56" i="19"/>
  <c r="H185" i="9" s="1"/>
  <c r="D259" i="27"/>
  <c r="K59" i="19"/>
  <c r="L59" i="19" s="1"/>
  <c r="H277" i="9" s="1"/>
  <c r="K36" i="19"/>
  <c r="H8" i="9"/>
  <c r="Q8" i="9" s="1"/>
  <c r="K39" i="19"/>
  <c r="H11" i="9"/>
  <c r="Q11" i="9" s="1"/>
  <c r="K38" i="19"/>
  <c r="H10" i="9"/>
  <c r="K40" i="19"/>
  <c r="H12" i="9"/>
  <c r="K35" i="19"/>
  <c r="H7" i="9"/>
  <c r="K42" i="19"/>
  <c r="K37" i="19"/>
  <c r="H9" i="9"/>
  <c r="K41" i="19"/>
  <c r="K43" i="19"/>
  <c r="K33" i="19"/>
  <c r="Q5" i="9"/>
  <c r="K59" i="6"/>
  <c r="L59" i="6" s="1"/>
  <c r="G277" i="9" s="1"/>
  <c r="K32" i="19"/>
  <c r="K58" i="19"/>
  <c r="H187" i="9" s="1"/>
  <c r="H78" i="9"/>
  <c r="K54" i="19"/>
  <c r="L54" i="19" s="1"/>
  <c r="H272" i="9" s="1"/>
  <c r="K57" i="6"/>
  <c r="L57" i="6" s="1"/>
  <c r="G275" i="9" s="1"/>
  <c r="K57" i="19"/>
  <c r="H186" i="9" s="1"/>
  <c r="K55" i="19"/>
  <c r="H184" i="9" s="1"/>
  <c r="K56" i="6"/>
  <c r="G185" i="9" s="1"/>
  <c r="K58" i="6"/>
  <c r="G187" i="9" s="1"/>
  <c r="G83" i="9"/>
  <c r="F81" i="9"/>
  <c r="K54" i="6"/>
  <c r="L54" i="6" s="1"/>
  <c r="G272" i="9" s="1"/>
  <c r="K55" i="6"/>
  <c r="G184" i="9" s="1"/>
  <c r="G81" i="9"/>
  <c r="G78" i="9"/>
  <c r="K59" i="13"/>
  <c r="F188" i="9" s="1"/>
  <c r="G79" i="9"/>
  <c r="K57" i="13"/>
  <c r="L57" i="13" s="1"/>
  <c r="F275" i="9" s="1"/>
  <c r="F79" i="9"/>
  <c r="F78" i="9"/>
  <c r="K58" i="13"/>
  <c r="F187" i="9" s="1"/>
  <c r="K55" i="13"/>
  <c r="L55" i="13" s="1"/>
  <c r="F273" i="9" s="1"/>
  <c r="D79" i="9"/>
  <c r="K55" i="12"/>
  <c r="D184" i="9" s="1"/>
  <c r="K54" i="12"/>
  <c r="D183" i="9" s="1"/>
  <c r="F83" i="9"/>
  <c r="K54" i="13"/>
  <c r="L54" i="13" s="1"/>
  <c r="F272" i="9" s="1"/>
  <c r="K56" i="13"/>
  <c r="F185" i="9" s="1"/>
  <c r="D78" i="9"/>
  <c r="L72" i="12"/>
  <c r="D290" i="9" s="1"/>
  <c r="K56" i="12"/>
  <c r="D185" i="9" s="1"/>
  <c r="D80" i="9"/>
  <c r="L71" i="12"/>
  <c r="D289" i="9" s="1"/>
  <c r="L73" i="12"/>
  <c r="D291" i="9" s="1"/>
  <c r="E80" i="9"/>
  <c r="E28" i="9"/>
  <c r="W28" i="9" s="1"/>
  <c r="D206" i="16"/>
  <c r="D250" i="16"/>
  <c r="E206" i="27"/>
  <c r="I12" i="9"/>
  <c r="R12" i="9" s="1"/>
  <c r="E70" i="9"/>
  <c r="D273" i="16"/>
  <c r="E263" i="16"/>
  <c r="K53" i="16"/>
  <c r="K57" i="16"/>
  <c r="E186" i="9" s="1"/>
  <c r="K55" i="16"/>
  <c r="E184" i="9" s="1"/>
  <c r="K54" i="16"/>
  <c r="E183" i="9" s="1"/>
  <c r="D248" i="16"/>
  <c r="E250" i="16"/>
  <c r="E269" i="16"/>
  <c r="D266" i="16"/>
  <c r="D264" i="16"/>
  <c r="E18" i="9"/>
  <c r="W18" i="9" s="1"/>
  <c r="K59" i="16"/>
  <c r="E188" i="9" s="1"/>
  <c r="D275" i="16"/>
  <c r="D269" i="16"/>
  <c r="K58" i="16"/>
  <c r="E187" i="9" s="1"/>
  <c r="E271" i="16"/>
  <c r="D265" i="16"/>
  <c r="E124" i="9"/>
  <c r="E265" i="16"/>
  <c r="E253" i="27"/>
  <c r="D208" i="16"/>
  <c r="E267" i="16"/>
  <c r="E252" i="16"/>
  <c r="E275" i="16"/>
  <c r="E207" i="16"/>
  <c r="E266" i="16"/>
  <c r="E82" i="9"/>
  <c r="D263" i="16"/>
  <c r="E213" i="16"/>
  <c r="E211" i="16"/>
  <c r="E274" i="16"/>
  <c r="E249" i="16"/>
  <c r="E71" i="9"/>
  <c r="D252" i="16"/>
  <c r="E209" i="16"/>
  <c r="E221" i="16"/>
  <c r="D261" i="16"/>
  <c r="D267" i="16"/>
  <c r="D268" i="16"/>
  <c r="E121" i="9"/>
  <c r="E220" i="16"/>
  <c r="E264" i="16"/>
  <c r="D270" i="16"/>
  <c r="E248" i="16"/>
  <c r="I21" i="9"/>
  <c r="AA21" i="9" s="1"/>
  <c r="I8" i="9"/>
  <c r="R8" i="9" s="1"/>
  <c r="J40" i="27"/>
  <c r="K40" i="27" s="1"/>
  <c r="J169" i="9" s="1"/>
  <c r="I23" i="9"/>
  <c r="J32" i="27"/>
  <c r="D264" i="23"/>
  <c r="E264" i="23"/>
  <c r="D268" i="23"/>
  <c r="I17" i="9"/>
  <c r="E261" i="23"/>
  <c r="E255" i="27"/>
  <c r="D254" i="27"/>
  <c r="E266" i="23"/>
  <c r="D202" i="23"/>
  <c r="D256" i="23"/>
  <c r="I10" i="9"/>
  <c r="R10" i="9" s="1"/>
  <c r="D263" i="27"/>
  <c r="D253" i="27"/>
  <c r="D258" i="23"/>
  <c r="E208" i="23"/>
  <c r="J145" i="27"/>
  <c r="J61" i="9" s="1"/>
  <c r="E267" i="23"/>
  <c r="E268" i="23"/>
  <c r="D254" i="23"/>
  <c r="E257" i="23"/>
  <c r="D249" i="27"/>
  <c r="D266" i="27"/>
  <c r="D265" i="27"/>
  <c r="I11" i="9"/>
  <c r="R11" i="9" s="1"/>
  <c r="J42" i="27"/>
  <c r="D215" i="27"/>
  <c r="J156" i="27"/>
  <c r="J211" i="27" s="1"/>
  <c r="J124" i="9" s="1"/>
  <c r="D205" i="27"/>
  <c r="J152" i="27"/>
  <c r="J68" i="9" s="1"/>
  <c r="D257" i="27"/>
  <c r="E264" i="27"/>
  <c r="J33" i="27"/>
  <c r="E249" i="27"/>
  <c r="D269" i="27"/>
  <c r="E210" i="27"/>
  <c r="D209" i="27"/>
  <c r="D251" i="27"/>
  <c r="D212" i="27"/>
  <c r="J155" i="27"/>
  <c r="J210" i="27" s="1"/>
  <c r="J123" i="9" s="1"/>
  <c r="D270" i="27"/>
  <c r="J157" i="27"/>
  <c r="J212" i="27" s="1"/>
  <c r="J125" i="9" s="1"/>
  <c r="J41" i="27"/>
  <c r="J140" i="27"/>
  <c r="J56" i="9" s="1"/>
  <c r="D267" i="27"/>
  <c r="D268" i="27"/>
  <c r="D261" i="27"/>
  <c r="J144" i="27"/>
  <c r="J60" i="9" s="1"/>
  <c r="E257" i="27"/>
  <c r="J158" i="27"/>
  <c r="J213" i="27" s="1"/>
  <c r="J126" i="9" s="1"/>
  <c r="J149" i="27"/>
  <c r="J65" i="9" s="1"/>
  <c r="E266" i="27"/>
  <c r="D258" i="27"/>
  <c r="J148" i="27"/>
  <c r="J203" i="27" s="1"/>
  <c r="J116" i="9" s="1"/>
  <c r="E260" i="27"/>
  <c r="J47" i="27"/>
  <c r="K47" i="27" s="1"/>
  <c r="J176" i="9" s="1"/>
  <c r="E262" i="27"/>
  <c r="J153" i="27"/>
  <c r="J69" i="9" s="1"/>
  <c r="E195" i="27"/>
  <c r="D210" i="27"/>
  <c r="D252" i="27"/>
  <c r="J150" i="27"/>
  <c r="J205" i="27" s="1"/>
  <c r="J118" i="9" s="1"/>
  <c r="D264" i="27"/>
  <c r="J159" i="27"/>
  <c r="J75" i="9" s="1"/>
  <c r="J146" i="27"/>
  <c r="J201" i="27" s="1"/>
  <c r="J114" i="9" s="1"/>
  <c r="E270" i="27"/>
  <c r="J147" i="27"/>
  <c r="J202" i="27" s="1"/>
  <c r="J115" i="9" s="1"/>
  <c r="J143" i="27"/>
  <c r="J59" i="9" s="1"/>
  <c r="E256" i="27"/>
  <c r="E259" i="27"/>
  <c r="J142" i="27"/>
  <c r="J58" i="9" s="1"/>
  <c r="E268" i="27"/>
  <c r="D262" i="27"/>
  <c r="E251" i="27"/>
  <c r="J161" i="27"/>
  <c r="J77" i="9" s="1"/>
  <c r="D255" i="27"/>
  <c r="D253" i="23"/>
  <c r="I6" i="9"/>
  <c r="R6" i="9" s="1"/>
  <c r="I18" i="9"/>
  <c r="AA18" i="9" s="1"/>
  <c r="D204" i="23"/>
  <c r="J221" i="27"/>
  <c r="J134" i="9" s="1"/>
  <c r="J82" i="9"/>
  <c r="K36" i="27"/>
  <c r="J165" i="9" s="1"/>
  <c r="J8" i="9"/>
  <c r="AK8" i="9" s="1"/>
  <c r="J219" i="27"/>
  <c r="J132" i="9" s="1"/>
  <c r="J80" i="9"/>
  <c r="K53" i="27"/>
  <c r="J182" i="9" s="1"/>
  <c r="J25" i="9"/>
  <c r="AK25" i="9" s="1"/>
  <c r="K37" i="27"/>
  <c r="J166" i="9" s="1"/>
  <c r="J9" i="9"/>
  <c r="J220" i="27"/>
  <c r="J133" i="9" s="1"/>
  <c r="J81" i="9"/>
  <c r="D265" i="23"/>
  <c r="K31" i="27"/>
  <c r="J160" i="9" s="1"/>
  <c r="AB3" i="9"/>
  <c r="E250" i="23"/>
  <c r="J196" i="27"/>
  <c r="J109" i="9" s="1"/>
  <c r="J57" i="9"/>
  <c r="J222" i="27"/>
  <c r="J135" i="9" s="1"/>
  <c r="J83" i="9"/>
  <c r="K34" i="27"/>
  <c r="J163" i="9" s="1"/>
  <c r="J6" i="9"/>
  <c r="K48" i="27"/>
  <c r="J177" i="9" s="1"/>
  <c r="AB20" i="9"/>
  <c r="D252" i="23"/>
  <c r="D266" i="23"/>
  <c r="K35" i="27"/>
  <c r="J164" i="9" s="1"/>
  <c r="J7" i="9"/>
  <c r="J194" i="27"/>
  <c r="J107" i="9" s="1"/>
  <c r="J55" i="9"/>
  <c r="J218" i="27"/>
  <c r="J131" i="9" s="1"/>
  <c r="J79" i="9"/>
  <c r="K38" i="27"/>
  <c r="J167" i="9" s="1"/>
  <c r="J10" i="9"/>
  <c r="D212" i="23"/>
  <c r="I65" i="9"/>
  <c r="D211" i="23"/>
  <c r="E253" i="23"/>
  <c r="D257" i="23"/>
  <c r="R14" i="9"/>
  <c r="E265" i="23"/>
  <c r="D208" i="23"/>
  <c r="E196" i="23"/>
  <c r="I19" i="9"/>
  <c r="D198" i="23"/>
  <c r="D249" i="23"/>
  <c r="K53" i="23"/>
  <c r="I182" i="9" s="1"/>
  <c r="AA25" i="9"/>
  <c r="E213" i="23"/>
  <c r="I107" i="9"/>
  <c r="D255" i="23"/>
  <c r="K44" i="23"/>
  <c r="I173" i="9" s="1"/>
  <c r="AA16" i="9"/>
  <c r="I131" i="9"/>
  <c r="K48" i="23"/>
  <c r="I177" i="9" s="1"/>
  <c r="AA20" i="9"/>
  <c r="I133" i="9"/>
  <c r="K31" i="23"/>
  <c r="K32" i="23"/>
  <c r="I134" i="9"/>
  <c r="K37" i="23"/>
  <c r="I135" i="9"/>
  <c r="E254" i="23"/>
  <c r="K50" i="23"/>
  <c r="I179" i="9" s="1"/>
  <c r="I132" i="9"/>
  <c r="D196" i="23"/>
  <c r="E259" i="23"/>
  <c r="D263" i="23"/>
  <c r="D270" i="23"/>
  <c r="E270" i="23"/>
  <c r="D251" i="23"/>
  <c r="D267" i="23"/>
  <c r="D197" i="23"/>
  <c r="D261" i="23"/>
  <c r="D259" i="23"/>
  <c r="D203" i="23"/>
  <c r="E251" i="23"/>
  <c r="L57" i="27"/>
  <c r="J275" i="9" s="1"/>
  <c r="L59" i="27"/>
  <c r="J277" i="9" s="1"/>
  <c r="L58" i="27"/>
  <c r="J276" i="9" s="1"/>
  <c r="G127" i="9"/>
  <c r="G75" i="9"/>
  <c r="G129" i="9"/>
  <c r="G77" i="9"/>
  <c r="H131" i="9"/>
  <c r="H79" i="9"/>
  <c r="H123" i="9"/>
  <c r="H71" i="9"/>
  <c r="F122" i="9"/>
  <c r="F70" i="9"/>
  <c r="H126" i="9"/>
  <c r="H74" i="9"/>
  <c r="F127" i="9"/>
  <c r="F75" i="9"/>
  <c r="F124" i="9"/>
  <c r="F72" i="9"/>
  <c r="H128" i="9"/>
  <c r="H76" i="9"/>
  <c r="F134" i="9"/>
  <c r="F82" i="9"/>
  <c r="G121" i="9"/>
  <c r="G69" i="9"/>
  <c r="H125" i="9"/>
  <c r="H73" i="9"/>
  <c r="H127" i="9"/>
  <c r="H75" i="9"/>
  <c r="F121" i="9"/>
  <c r="F69" i="9"/>
  <c r="J213" i="12"/>
  <c r="D74" i="9"/>
  <c r="J215" i="12"/>
  <c r="D76" i="9"/>
  <c r="F125" i="9"/>
  <c r="F73" i="9"/>
  <c r="H120" i="9"/>
  <c r="H68" i="9"/>
  <c r="F132" i="9"/>
  <c r="F80" i="9"/>
  <c r="G126" i="9"/>
  <c r="G74" i="9"/>
  <c r="F126" i="9"/>
  <c r="F74" i="9"/>
  <c r="G128" i="9"/>
  <c r="G76" i="9"/>
  <c r="G120" i="9"/>
  <c r="G68" i="9"/>
  <c r="G124" i="9"/>
  <c r="G72" i="9"/>
  <c r="F120" i="9"/>
  <c r="F68" i="9"/>
  <c r="G122" i="9"/>
  <c r="G70" i="9"/>
  <c r="G125" i="9"/>
  <c r="G73" i="9"/>
  <c r="H122" i="9"/>
  <c r="H70" i="9"/>
  <c r="H129" i="9"/>
  <c r="H77" i="9"/>
  <c r="G134" i="9"/>
  <c r="G82" i="9"/>
  <c r="H134" i="9"/>
  <c r="H82" i="9"/>
  <c r="J216" i="12"/>
  <c r="D77" i="9"/>
  <c r="J214" i="12"/>
  <c r="D127" i="9" s="1"/>
  <c r="D75" i="9"/>
  <c r="G132" i="9"/>
  <c r="G80" i="9"/>
  <c r="F123" i="9"/>
  <c r="F71" i="9"/>
  <c r="H121" i="9"/>
  <c r="H69" i="9"/>
  <c r="F129" i="9"/>
  <c r="F77" i="9"/>
  <c r="H124" i="9"/>
  <c r="H72" i="9"/>
  <c r="E120" i="9"/>
  <c r="E68" i="9"/>
  <c r="F128" i="9"/>
  <c r="F76" i="9"/>
  <c r="G123" i="9"/>
  <c r="G71" i="9"/>
  <c r="H132" i="9"/>
  <c r="H80" i="9"/>
  <c r="K53" i="19"/>
  <c r="H25" i="9"/>
  <c r="K51" i="16"/>
  <c r="E23" i="9"/>
  <c r="K48" i="16"/>
  <c r="E20" i="9"/>
  <c r="K49" i="13"/>
  <c r="F21" i="9"/>
  <c r="X21" i="9" s="1"/>
  <c r="K51" i="13"/>
  <c r="F23" i="9"/>
  <c r="K49" i="6"/>
  <c r="G178" i="9" s="1"/>
  <c r="G21" i="9"/>
  <c r="Y21" i="9" s="1"/>
  <c r="K50" i="13"/>
  <c r="F22" i="9"/>
  <c r="K53" i="13"/>
  <c r="F25" i="9"/>
  <c r="K45" i="6"/>
  <c r="G17" i="9"/>
  <c r="Y17" i="9" s="1"/>
  <c r="K50" i="6"/>
  <c r="G22" i="9"/>
  <c r="K50" i="19"/>
  <c r="H22" i="9"/>
  <c r="K47" i="19"/>
  <c r="H19" i="9"/>
  <c r="K52" i="12"/>
  <c r="D181" i="9" s="1"/>
  <c r="D24" i="9"/>
  <c r="K53" i="6"/>
  <c r="G25" i="9"/>
  <c r="K44" i="6"/>
  <c r="G16" i="9"/>
  <c r="Y16" i="9" s="1"/>
  <c r="K50" i="16"/>
  <c r="E22" i="9"/>
  <c r="K44" i="16"/>
  <c r="E16" i="9"/>
  <c r="W16" i="9" s="1"/>
  <c r="K46" i="6"/>
  <c r="G175" i="9" s="1"/>
  <c r="G18" i="9"/>
  <c r="Y18" i="9" s="1"/>
  <c r="K48" i="6"/>
  <c r="G177" i="9" s="1"/>
  <c r="G20" i="9"/>
  <c r="K46" i="19"/>
  <c r="H18" i="9"/>
  <c r="Z18" i="9" s="1"/>
  <c r="K47" i="13"/>
  <c r="F19" i="9"/>
  <c r="K49" i="16"/>
  <c r="E21" i="9"/>
  <c r="W21" i="9" s="1"/>
  <c r="K52" i="13"/>
  <c r="F181" i="9" s="1"/>
  <c r="F24" i="9"/>
  <c r="AG31" i="9" s="1"/>
  <c r="K48" i="19"/>
  <c r="H20" i="9"/>
  <c r="K48" i="13"/>
  <c r="F20" i="9"/>
  <c r="K51" i="12"/>
  <c r="D180" i="9" s="1"/>
  <c r="D23" i="9"/>
  <c r="K51" i="19"/>
  <c r="H23" i="9"/>
  <c r="K46" i="13"/>
  <c r="F18" i="9"/>
  <c r="X18" i="9" s="1"/>
  <c r="K50" i="12"/>
  <c r="D179" i="9" s="1"/>
  <c r="D22" i="9"/>
  <c r="K47" i="16"/>
  <c r="E19" i="9"/>
  <c r="K44" i="19"/>
  <c r="Z16" i="9"/>
  <c r="K52" i="16"/>
  <c r="E24" i="9"/>
  <c r="AF31" i="9" s="1"/>
  <c r="K49" i="19"/>
  <c r="H21" i="9"/>
  <c r="Z21" i="9" s="1"/>
  <c r="K53" i="12"/>
  <c r="D182" i="9" s="1"/>
  <c r="D25" i="9"/>
  <c r="K45" i="16"/>
  <c r="E174" i="9" s="1"/>
  <c r="E17" i="9"/>
  <c r="W17" i="9" s="1"/>
  <c r="K44" i="13"/>
  <c r="F16" i="9"/>
  <c r="X16" i="9" s="1"/>
  <c r="K47" i="6"/>
  <c r="G19" i="9"/>
  <c r="K52" i="6"/>
  <c r="G24" i="9"/>
  <c r="AH31" i="9" s="1"/>
  <c r="K45" i="13"/>
  <c r="F17" i="9"/>
  <c r="X17" i="9" s="1"/>
  <c r="K51" i="6"/>
  <c r="G23" i="9"/>
  <c r="K45" i="19"/>
  <c r="H17" i="9"/>
  <c r="Z17" i="9" s="1"/>
  <c r="K52" i="19"/>
  <c r="H24" i="9"/>
  <c r="F32" i="12"/>
  <c r="G32" i="12"/>
  <c r="H32" i="12"/>
  <c r="F33" i="12"/>
  <c r="G33" i="12"/>
  <c r="H33" i="12"/>
  <c r="F34" i="12"/>
  <c r="G34" i="12"/>
  <c r="H34" i="12"/>
  <c r="F35" i="12"/>
  <c r="G35" i="12"/>
  <c r="H35" i="12"/>
  <c r="F36" i="12"/>
  <c r="G36" i="12"/>
  <c r="H36" i="12"/>
  <c r="F37" i="12"/>
  <c r="G37" i="12"/>
  <c r="H37" i="12"/>
  <c r="F38" i="12"/>
  <c r="G38" i="12"/>
  <c r="H38" i="12"/>
  <c r="F85" i="12"/>
  <c r="G85" i="12"/>
  <c r="H85" i="12"/>
  <c r="F86" i="12"/>
  <c r="G86" i="12"/>
  <c r="H86" i="12"/>
  <c r="F87" i="12"/>
  <c r="G87" i="12"/>
  <c r="H87" i="12"/>
  <c r="F88" i="12"/>
  <c r="G88" i="12"/>
  <c r="H88" i="12"/>
  <c r="F89" i="12"/>
  <c r="G89" i="12"/>
  <c r="H89" i="12"/>
  <c r="F139" i="12"/>
  <c r="G139" i="12"/>
  <c r="H139" i="12"/>
  <c r="F140" i="12"/>
  <c r="G140" i="12"/>
  <c r="H140" i="12"/>
  <c r="F141" i="12"/>
  <c r="G141" i="12"/>
  <c r="H141" i="12"/>
  <c r="F142" i="12"/>
  <c r="G142" i="12"/>
  <c r="H142" i="12"/>
  <c r="F143" i="12"/>
  <c r="G143" i="12"/>
  <c r="H143" i="12"/>
  <c r="F144" i="12"/>
  <c r="G144" i="12"/>
  <c r="H144" i="12"/>
  <c r="F145" i="12"/>
  <c r="G145" i="12"/>
  <c r="H145" i="12"/>
  <c r="C264" i="12"/>
  <c r="C265" i="12"/>
  <c r="C266" i="12"/>
  <c r="C267" i="12"/>
  <c r="C268" i="12"/>
  <c r="C269" i="12"/>
  <c r="C207" i="12"/>
  <c r="C208" i="12"/>
  <c r="C209" i="12"/>
  <c r="C210" i="12"/>
  <c r="C211" i="12"/>
  <c r="C212" i="12"/>
  <c r="C151" i="12"/>
  <c r="F151" i="12"/>
  <c r="G151" i="12"/>
  <c r="H151" i="12"/>
  <c r="C152" i="12"/>
  <c r="F152" i="12"/>
  <c r="G152" i="12"/>
  <c r="H152" i="12"/>
  <c r="C153" i="12"/>
  <c r="F153" i="12"/>
  <c r="G153" i="12"/>
  <c r="H153" i="12"/>
  <c r="C154" i="12"/>
  <c r="F154" i="12"/>
  <c r="G154" i="12"/>
  <c r="H154" i="12"/>
  <c r="C155" i="12"/>
  <c r="F155" i="12"/>
  <c r="G155" i="12"/>
  <c r="H155" i="12"/>
  <c r="C156" i="12"/>
  <c r="F156" i="12"/>
  <c r="G156" i="12"/>
  <c r="H156" i="12"/>
  <c r="C97" i="12"/>
  <c r="F97" i="12"/>
  <c r="G97" i="12"/>
  <c r="H97" i="12"/>
  <c r="C98" i="12"/>
  <c r="F98" i="12"/>
  <c r="G98" i="12"/>
  <c r="H98" i="12"/>
  <c r="C99" i="12"/>
  <c r="F99" i="12"/>
  <c r="G99" i="12"/>
  <c r="H99" i="12"/>
  <c r="C100" i="12"/>
  <c r="F100" i="12"/>
  <c r="G100" i="12"/>
  <c r="H100" i="12"/>
  <c r="C101" i="12"/>
  <c r="F101" i="12"/>
  <c r="G101" i="12"/>
  <c r="H101" i="12"/>
  <c r="C102" i="12"/>
  <c r="F102" i="12"/>
  <c r="G102" i="12"/>
  <c r="H102" i="12"/>
  <c r="C44" i="12"/>
  <c r="F44" i="12"/>
  <c r="G44" i="12"/>
  <c r="H44" i="12"/>
  <c r="C45" i="12"/>
  <c r="F45" i="12"/>
  <c r="G45" i="12"/>
  <c r="H45" i="12"/>
  <c r="C46" i="12"/>
  <c r="F46" i="12"/>
  <c r="G46" i="12"/>
  <c r="H46" i="12"/>
  <c r="C47" i="12"/>
  <c r="F47" i="12"/>
  <c r="G47" i="12"/>
  <c r="H47" i="12"/>
  <c r="C48" i="12"/>
  <c r="F48" i="12"/>
  <c r="G48" i="12"/>
  <c r="H48" i="12"/>
  <c r="C49" i="12"/>
  <c r="F49" i="12"/>
  <c r="G49" i="12"/>
  <c r="H49" i="12"/>
  <c r="AE28" i="9" l="1"/>
  <c r="AE31" i="9"/>
  <c r="AI28" i="9"/>
  <c r="AI31" i="9"/>
  <c r="AH26" i="9"/>
  <c r="AH28" i="9"/>
  <c r="AF26" i="9"/>
  <c r="AF28" i="9"/>
  <c r="AG26" i="9"/>
  <c r="AG28" i="9"/>
  <c r="AI24" i="9"/>
  <c r="AI26" i="9"/>
  <c r="AE24" i="9"/>
  <c r="AE26" i="9"/>
  <c r="AF17" i="9"/>
  <c r="AF24" i="9"/>
  <c r="AG17" i="9"/>
  <c r="AG24" i="9"/>
  <c r="AH17" i="9"/>
  <c r="AH24" i="9"/>
  <c r="AI15" i="9"/>
  <c r="AI17" i="9"/>
  <c r="AI8" i="9"/>
  <c r="AI11" i="9"/>
  <c r="Y24" i="9"/>
  <c r="W24" i="9"/>
  <c r="Z24" i="9"/>
  <c r="AI5" i="9"/>
  <c r="X24" i="9"/>
  <c r="V24" i="9"/>
  <c r="AE30" i="9"/>
  <c r="AE42" i="9"/>
  <c r="AE25" i="9"/>
  <c r="AE37" i="9"/>
  <c r="AE49" i="9"/>
  <c r="AE32" i="9"/>
  <c r="AE44" i="9"/>
  <c r="AE34" i="9"/>
  <c r="AE43" i="9"/>
  <c r="AE52" i="9"/>
  <c r="AE41" i="9"/>
  <c r="AE50" i="9"/>
  <c r="AE39" i="9"/>
  <c r="AE48" i="9"/>
  <c r="AE23" i="9"/>
  <c r="AE46" i="9"/>
  <c r="AE51" i="9"/>
  <c r="AE35" i="9"/>
  <c r="AE38" i="9"/>
  <c r="AE45" i="9"/>
  <c r="AE33" i="9"/>
  <c r="AE40" i="9"/>
  <c r="AE22" i="9"/>
  <c r="AE47" i="9"/>
  <c r="AE27" i="9"/>
  <c r="AE29" i="9"/>
  <c r="AE36" i="9"/>
  <c r="AB10" i="9"/>
  <c r="AK10" i="9"/>
  <c r="AB6" i="9"/>
  <c r="AK6" i="9"/>
  <c r="AB9" i="9"/>
  <c r="AK9" i="9"/>
  <c r="AB26" i="9"/>
  <c r="AH21" i="9"/>
  <c r="AH33" i="9"/>
  <c r="AH45" i="9"/>
  <c r="AH16" i="9"/>
  <c r="AH40" i="9"/>
  <c r="AH52" i="9"/>
  <c r="AH23" i="9"/>
  <c r="AH35" i="9"/>
  <c r="AH47" i="9"/>
  <c r="AH20" i="9"/>
  <c r="AH18" i="9"/>
  <c r="AH29" i="9"/>
  <c r="AH38" i="9"/>
  <c r="AH27" i="9"/>
  <c r="AH36" i="9"/>
  <c r="AH25" i="9"/>
  <c r="AH34" i="9"/>
  <c r="AH43" i="9"/>
  <c r="AH32" i="9"/>
  <c r="AH41" i="9"/>
  <c r="AH50" i="9"/>
  <c r="AH30" i="9"/>
  <c r="AH39" i="9"/>
  <c r="AH48" i="9"/>
  <c r="AH37" i="9"/>
  <c r="AH46" i="9"/>
  <c r="AH44" i="9"/>
  <c r="AH42" i="9"/>
  <c r="AH22" i="9"/>
  <c r="AH49" i="9"/>
  <c r="AH51" i="9"/>
  <c r="AH19" i="9"/>
  <c r="AB7" i="9"/>
  <c r="AK7" i="9"/>
  <c r="AJ3" i="9"/>
  <c r="AJ55" i="9" s="1"/>
  <c r="AJ19" i="9"/>
  <c r="AJ43" i="9"/>
  <c r="AJ95" i="9" s="1"/>
  <c r="AJ14" i="9"/>
  <c r="AJ66" i="9" s="1"/>
  <c r="AJ38" i="9"/>
  <c r="AJ90" i="9" s="1"/>
  <c r="AJ50" i="9"/>
  <c r="AJ102" i="9" s="1"/>
  <c r="AJ9" i="9"/>
  <c r="AJ21" i="9"/>
  <c r="AJ73" i="9" s="1"/>
  <c r="AJ33" i="9"/>
  <c r="AJ85" i="9" s="1"/>
  <c r="AJ45" i="9"/>
  <c r="AJ97" i="9" s="1"/>
  <c r="AJ4" i="9"/>
  <c r="AJ56" i="9" s="1"/>
  <c r="AJ13" i="9"/>
  <c r="AJ65" i="9" s="1"/>
  <c r="AJ47" i="9"/>
  <c r="AJ99" i="9" s="1"/>
  <c r="AJ22" i="9"/>
  <c r="AJ20" i="9"/>
  <c r="AJ72" i="9" s="1"/>
  <c r="AJ52" i="9"/>
  <c r="AJ104" i="9" s="1"/>
  <c r="AJ18" i="9"/>
  <c r="AJ70" i="9" s="1"/>
  <c r="AJ29" i="9"/>
  <c r="AJ81" i="9" s="1"/>
  <c r="AJ16" i="9"/>
  <c r="AJ68" i="9" s="1"/>
  <c r="AJ27" i="9"/>
  <c r="AJ79" i="9" s="1"/>
  <c r="AJ36" i="9"/>
  <c r="AJ88" i="9" s="1"/>
  <c r="AJ23" i="9"/>
  <c r="AJ25" i="9"/>
  <c r="AJ77" i="9" s="1"/>
  <c r="AJ34" i="9"/>
  <c r="AJ86" i="9" s="1"/>
  <c r="AJ32" i="9"/>
  <c r="AJ84" i="9" s="1"/>
  <c r="AJ41" i="9"/>
  <c r="AJ93" i="9" s="1"/>
  <c r="AJ30" i="9"/>
  <c r="AJ82" i="9" s="1"/>
  <c r="AJ39" i="9"/>
  <c r="AJ91" i="9" s="1"/>
  <c r="AJ48" i="9"/>
  <c r="AJ100" i="9" s="1"/>
  <c r="AJ12" i="9"/>
  <c r="AJ51" i="9"/>
  <c r="AJ103" i="9" s="1"/>
  <c r="AJ46" i="9"/>
  <c r="AJ98" i="9" s="1"/>
  <c r="AJ6" i="9"/>
  <c r="AJ40" i="9"/>
  <c r="AJ92" i="9" s="1"/>
  <c r="AJ35" i="9"/>
  <c r="AJ87" i="9" s="1"/>
  <c r="AJ10" i="9"/>
  <c r="AJ42" i="9"/>
  <c r="AJ94" i="9" s="1"/>
  <c r="AJ49" i="9"/>
  <c r="AJ101" i="9" s="1"/>
  <c r="AJ37" i="9"/>
  <c r="AJ89" i="9" s="1"/>
  <c r="AJ44" i="9"/>
  <c r="AJ96" i="9" s="1"/>
  <c r="AF23" i="9"/>
  <c r="AF35" i="9"/>
  <c r="AF47" i="9"/>
  <c r="AF18" i="9"/>
  <c r="AF30" i="9"/>
  <c r="AF42" i="9"/>
  <c r="AF37" i="9"/>
  <c r="AF49" i="9"/>
  <c r="AF27" i="9"/>
  <c r="AF36" i="9"/>
  <c r="AF45" i="9"/>
  <c r="AF34" i="9"/>
  <c r="AF43" i="9"/>
  <c r="AF52" i="9"/>
  <c r="AF32" i="9"/>
  <c r="AF41" i="9"/>
  <c r="AF50" i="9"/>
  <c r="AF16" i="9"/>
  <c r="AF39" i="9"/>
  <c r="AF48" i="9"/>
  <c r="AF46" i="9"/>
  <c r="AF21" i="9"/>
  <c r="AF44" i="9"/>
  <c r="AF19" i="9"/>
  <c r="AF51" i="9"/>
  <c r="AF20" i="9"/>
  <c r="AF38" i="9"/>
  <c r="AF33" i="9"/>
  <c r="AF40" i="9"/>
  <c r="AF22" i="9"/>
  <c r="AF29" i="9"/>
  <c r="AB21" i="9"/>
  <c r="AK21" i="9"/>
  <c r="AG16" i="9"/>
  <c r="AG40" i="9"/>
  <c r="AG52" i="9"/>
  <c r="AG23" i="9"/>
  <c r="AG35" i="9"/>
  <c r="AG47" i="9"/>
  <c r="AG18" i="9"/>
  <c r="AG30" i="9"/>
  <c r="AG42" i="9"/>
  <c r="AG29" i="9"/>
  <c r="AG38" i="9"/>
  <c r="AG27" i="9"/>
  <c r="AG36" i="9"/>
  <c r="AG45" i="9"/>
  <c r="AG25" i="9"/>
  <c r="AG34" i="9"/>
  <c r="AG43" i="9"/>
  <c r="AG32" i="9"/>
  <c r="AG41" i="9"/>
  <c r="AG50" i="9"/>
  <c r="AG39" i="9"/>
  <c r="AG48" i="9"/>
  <c r="AG37" i="9"/>
  <c r="AG46" i="9"/>
  <c r="AG21" i="9"/>
  <c r="AG44" i="9"/>
  <c r="AG19" i="9"/>
  <c r="AG51" i="9"/>
  <c r="AG20" i="9"/>
  <c r="AG33" i="9"/>
  <c r="AG22" i="9"/>
  <c r="AG49" i="9"/>
  <c r="AI3" i="9"/>
  <c r="AI14" i="9"/>
  <c r="AI38" i="9"/>
  <c r="AI50" i="9"/>
  <c r="AI9" i="9"/>
  <c r="AI21" i="9"/>
  <c r="AI33" i="9"/>
  <c r="AI45" i="9"/>
  <c r="AI4" i="9"/>
  <c r="AI16" i="9"/>
  <c r="AI40" i="9"/>
  <c r="AI52" i="9"/>
  <c r="AI22" i="9"/>
  <c r="AI20" i="9"/>
  <c r="AI18" i="9"/>
  <c r="AI29" i="9"/>
  <c r="AI27" i="9"/>
  <c r="AI36" i="9"/>
  <c r="AI23" i="9"/>
  <c r="AI25" i="9"/>
  <c r="AI34" i="9"/>
  <c r="AI43" i="9"/>
  <c r="AI7" i="9"/>
  <c r="AI32" i="9"/>
  <c r="AI41" i="9"/>
  <c r="AI30" i="9"/>
  <c r="AI39" i="9"/>
  <c r="AI48" i="9"/>
  <c r="AI12" i="9"/>
  <c r="AI37" i="9"/>
  <c r="AI46" i="9"/>
  <c r="AI10" i="9"/>
  <c r="AI19" i="9"/>
  <c r="AI13" i="9"/>
  <c r="AI47" i="9"/>
  <c r="AI35" i="9"/>
  <c r="AI42" i="9"/>
  <c r="AI49" i="9"/>
  <c r="AI44" i="9"/>
  <c r="AI51" i="9"/>
  <c r="AB16" i="9"/>
  <c r="AK16" i="9"/>
  <c r="Y19" i="9"/>
  <c r="X20" i="9"/>
  <c r="W20" i="9"/>
  <c r="Y20" i="9"/>
  <c r="W19" i="9"/>
  <c r="Z20" i="9"/>
  <c r="Z19" i="9"/>
  <c r="AA19" i="9"/>
  <c r="X19" i="9"/>
  <c r="S24" i="9"/>
  <c r="S31" i="9"/>
  <c r="S26" i="9"/>
  <c r="S17" i="9"/>
  <c r="S8" i="9"/>
  <c r="S5" i="9"/>
  <c r="K54" i="27"/>
  <c r="J183" i="9" s="1"/>
  <c r="P38" i="9"/>
  <c r="P90" i="9" s="1"/>
  <c r="P41" i="9"/>
  <c r="P93" i="9" s="1"/>
  <c r="P40" i="9"/>
  <c r="P92" i="9" s="1"/>
  <c r="P39" i="9"/>
  <c r="P91" i="9" s="1"/>
  <c r="Q38" i="9"/>
  <c r="Q90" i="9" s="1"/>
  <c r="Q41" i="9"/>
  <c r="Q93" i="9" s="1"/>
  <c r="Q39" i="9"/>
  <c r="Q91" i="9" s="1"/>
  <c r="Q40" i="9"/>
  <c r="Q92" i="9" s="1"/>
  <c r="S39" i="9"/>
  <c r="S38" i="9"/>
  <c r="S41" i="9"/>
  <c r="S40" i="9"/>
  <c r="M38" i="9"/>
  <c r="M39" i="9"/>
  <c r="M40" i="9"/>
  <c r="M41" i="9"/>
  <c r="O38" i="9"/>
  <c r="O90" i="9" s="1"/>
  <c r="O39" i="9"/>
  <c r="O91" i="9" s="1"/>
  <c r="O40" i="9"/>
  <c r="O92" i="9" s="1"/>
  <c r="O41" i="9"/>
  <c r="O93" i="9" s="1"/>
  <c r="J76" i="9"/>
  <c r="R23" i="9"/>
  <c r="K52" i="27"/>
  <c r="J181" i="9" s="1"/>
  <c r="S3" i="9"/>
  <c r="S15" i="9"/>
  <c r="S27" i="9"/>
  <c r="S4" i="9"/>
  <c r="S16" i="9"/>
  <c r="S28" i="9"/>
  <c r="S29" i="9"/>
  <c r="S10" i="9"/>
  <c r="S35" i="9"/>
  <c r="S13" i="9"/>
  <c r="S37" i="9"/>
  <c r="S6" i="9"/>
  <c r="S30" i="9"/>
  <c r="S7" i="9"/>
  <c r="S20" i="9"/>
  <c r="S32" i="9"/>
  <c r="S9" i="9"/>
  <c r="S21" i="9"/>
  <c r="S33" i="9"/>
  <c r="S34" i="9"/>
  <c r="S23" i="9"/>
  <c r="S36" i="9"/>
  <c r="S25" i="9"/>
  <c r="S14" i="9"/>
  <c r="J217" i="27"/>
  <c r="J130" i="9" s="1"/>
  <c r="L56" i="27"/>
  <c r="J274" i="9" s="1"/>
  <c r="K45" i="27"/>
  <c r="J174" i="9" s="1"/>
  <c r="L55" i="27"/>
  <c r="J273" i="9" s="1"/>
  <c r="K49" i="27"/>
  <c r="J178" i="9" s="1"/>
  <c r="K44" i="27"/>
  <c r="J173" i="9" s="1"/>
  <c r="J22" i="9"/>
  <c r="AK22" i="9" s="1"/>
  <c r="J70" i="9"/>
  <c r="K43" i="27"/>
  <c r="J172" i="9" s="1"/>
  <c r="J18" i="9"/>
  <c r="J67" i="9"/>
  <c r="I75" i="9"/>
  <c r="I64" i="9"/>
  <c r="I72" i="9"/>
  <c r="J11" i="9"/>
  <c r="AK11" i="9" s="1"/>
  <c r="I73" i="9"/>
  <c r="I71" i="9"/>
  <c r="I62" i="9"/>
  <c r="I70" i="9"/>
  <c r="I60" i="9"/>
  <c r="I68" i="9"/>
  <c r="I69" i="9"/>
  <c r="I66" i="9"/>
  <c r="I58" i="9"/>
  <c r="I77" i="9"/>
  <c r="I63" i="9"/>
  <c r="I59" i="9"/>
  <c r="E75" i="9"/>
  <c r="N31" i="9"/>
  <c r="E79" i="9"/>
  <c r="E76" i="9"/>
  <c r="E81" i="9"/>
  <c r="E83" i="9"/>
  <c r="K33" i="27"/>
  <c r="J162" i="9" s="1"/>
  <c r="K32" i="27"/>
  <c r="J161" i="9" s="1"/>
  <c r="AB4" i="9"/>
  <c r="K41" i="27"/>
  <c r="J170" i="9" s="1"/>
  <c r="K42" i="27"/>
  <c r="J171" i="9" s="1"/>
  <c r="AB14" i="9"/>
  <c r="L57" i="23"/>
  <c r="I275" i="9" s="1"/>
  <c r="L59" i="23"/>
  <c r="I277" i="9" s="1"/>
  <c r="L58" i="23"/>
  <c r="I276" i="9" s="1"/>
  <c r="L56" i="23"/>
  <c r="I274" i="9" s="1"/>
  <c r="K33" i="23"/>
  <c r="I162" i="9" s="1"/>
  <c r="R5" i="9"/>
  <c r="K43" i="23"/>
  <c r="I172" i="9" s="1"/>
  <c r="R15" i="9"/>
  <c r="K41" i="23"/>
  <c r="I170" i="9" s="1"/>
  <c r="R13" i="9"/>
  <c r="L54" i="23"/>
  <c r="I272" i="9" s="1"/>
  <c r="L55" i="23"/>
  <c r="I273" i="9" s="1"/>
  <c r="O20" i="9"/>
  <c r="O72" i="9" s="1"/>
  <c r="P17" i="9"/>
  <c r="P69" i="9" s="1"/>
  <c r="Q17" i="9"/>
  <c r="Q69" i="9" s="1"/>
  <c r="R18" i="9"/>
  <c r="N17" i="9"/>
  <c r="P24" i="9"/>
  <c r="P76" i="9" s="1"/>
  <c r="N24" i="9"/>
  <c r="X25" i="9"/>
  <c r="O19" i="9"/>
  <c r="O71" i="9" s="1"/>
  <c r="O21" i="9"/>
  <c r="O73" i="9" s="1"/>
  <c r="O23" i="9"/>
  <c r="O75" i="9" s="1"/>
  <c r="O25" i="9"/>
  <c r="O77" i="9" s="1"/>
  <c r="O27" i="9"/>
  <c r="O29" i="9"/>
  <c r="O33" i="9"/>
  <c r="O85" i="9" s="1"/>
  <c r="O35" i="9"/>
  <c r="O87" i="9" s="1"/>
  <c r="O37" i="9"/>
  <c r="O89" i="9" s="1"/>
  <c r="O32" i="9"/>
  <c r="O84" i="9" s="1"/>
  <c r="O16" i="9"/>
  <c r="O68" i="9" s="1"/>
  <c r="O30" i="9"/>
  <c r="O28" i="9"/>
  <c r="O18" i="9"/>
  <c r="O70" i="9" s="1"/>
  <c r="O22" i="9"/>
  <c r="O74" i="9" s="1"/>
  <c r="O36" i="9"/>
  <c r="O88" i="9" s="1"/>
  <c r="O34" i="9"/>
  <c r="O86" i="9" s="1"/>
  <c r="AB25" i="9"/>
  <c r="Z25" i="9"/>
  <c r="Q7" i="9"/>
  <c r="Q9" i="9"/>
  <c r="Q13" i="9"/>
  <c r="Q15" i="9"/>
  <c r="Q19" i="9"/>
  <c r="Q71" i="9" s="1"/>
  <c r="Q21" i="9"/>
  <c r="Q73" i="9" s="1"/>
  <c r="Q23" i="9"/>
  <c r="Q75" i="9" s="1"/>
  <c r="Q25" i="9"/>
  <c r="Q77" i="9" s="1"/>
  <c r="Q27" i="9"/>
  <c r="Q29" i="9"/>
  <c r="Q33" i="9"/>
  <c r="Q85" i="9" s="1"/>
  <c r="Q35" i="9"/>
  <c r="Q87" i="9" s="1"/>
  <c r="Q37" i="9"/>
  <c r="Q89" i="9" s="1"/>
  <c r="Q28" i="9"/>
  <c r="Q32" i="9"/>
  <c r="Q84" i="9" s="1"/>
  <c r="Q4" i="9"/>
  <c r="Q22" i="9"/>
  <c r="Q74" i="9" s="1"/>
  <c r="Q36" i="9"/>
  <c r="Q88" i="9" s="1"/>
  <c r="Q30" i="9"/>
  <c r="Q20" i="9"/>
  <c r="Q72" i="9" s="1"/>
  <c r="Q34" i="9"/>
  <c r="Q86" i="9" s="1"/>
  <c r="Q18" i="9"/>
  <c r="Q70" i="9" s="1"/>
  <c r="Q12" i="9"/>
  <c r="Q16" i="9"/>
  <c r="Q68" i="9" s="1"/>
  <c r="Q10" i="9"/>
  <c r="Q14" i="9"/>
  <c r="AA17" i="9"/>
  <c r="R17" i="9"/>
  <c r="R21" i="9"/>
  <c r="AB8" i="9"/>
  <c r="AK60" i="9" s="1"/>
  <c r="AB17" i="9"/>
  <c r="AK69" i="9" s="1"/>
  <c r="Y25" i="9"/>
  <c r="P19" i="9"/>
  <c r="P71" i="9" s="1"/>
  <c r="P21" i="9"/>
  <c r="P73" i="9" s="1"/>
  <c r="P23" i="9"/>
  <c r="P75" i="9" s="1"/>
  <c r="P25" i="9"/>
  <c r="P77" i="9" s="1"/>
  <c r="P27" i="9"/>
  <c r="P29" i="9"/>
  <c r="P33" i="9"/>
  <c r="P85" i="9" s="1"/>
  <c r="P35" i="9"/>
  <c r="P87" i="9" s="1"/>
  <c r="P37" i="9"/>
  <c r="P89" i="9" s="1"/>
  <c r="P18" i="9"/>
  <c r="P70" i="9" s="1"/>
  <c r="P22" i="9"/>
  <c r="P74" i="9" s="1"/>
  <c r="P36" i="9"/>
  <c r="P88" i="9" s="1"/>
  <c r="P20" i="9"/>
  <c r="P72" i="9" s="1"/>
  <c r="P28" i="9"/>
  <c r="P32" i="9"/>
  <c r="P84" i="9" s="1"/>
  <c r="P16" i="9"/>
  <c r="P68" i="9" s="1"/>
  <c r="P30" i="9"/>
  <c r="P34" i="9"/>
  <c r="P86" i="9" s="1"/>
  <c r="O24" i="9"/>
  <c r="O76" i="9" s="1"/>
  <c r="R19" i="9"/>
  <c r="AB24" i="9"/>
  <c r="O17" i="9"/>
  <c r="O69" i="9" s="1"/>
  <c r="Q24" i="9"/>
  <c r="Q76" i="9" s="1"/>
  <c r="M24" i="9"/>
  <c r="M30" i="9"/>
  <c r="M32" i="9"/>
  <c r="M33" i="9"/>
  <c r="M22" i="9"/>
  <c r="M34" i="9"/>
  <c r="M23" i="9"/>
  <c r="M35" i="9"/>
  <c r="M36" i="9"/>
  <c r="M25" i="9"/>
  <c r="M37" i="9"/>
  <c r="M27" i="9"/>
  <c r="M28" i="9"/>
  <c r="M29" i="9"/>
  <c r="V25" i="9"/>
  <c r="L56" i="19"/>
  <c r="H274" i="9" s="1"/>
  <c r="H188" i="9"/>
  <c r="G188" i="9"/>
  <c r="L57" i="19"/>
  <c r="H275" i="9" s="1"/>
  <c r="G186" i="9"/>
  <c r="L55" i="19"/>
  <c r="H273" i="9" s="1"/>
  <c r="L58" i="19"/>
  <c r="H276" i="9" s="1"/>
  <c r="H183" i="9"/>
  <c r="L56" i="6"/>
  <c r="G274" i="9" s="1"/>
  <c r="G183" i="9"/>
  <c r="L58" i="6"/>
  <c r="G276" i="9" s="1"/>
  <c r="L55" i="6"/>
  <c r="G273" i="9" s="1"/>
  <c r="L58" i="13"/>
  <c r="F276" i="9" s="1"/>
  <c r="F186" i="9"/>
  <c r="L59" i="13"/>
  <c r="F277" i="9" s="1"/>
  <c r="F184" i="9"/>
  <c r="L56" i="13"/>
  <c r="F274" i="9" s="1"/>
  <c r="F183" i="9"/>
  <c r="O43" i="9"/>
  <c r="O95" i="9" s="1"/>
  <c r="O47" i="9"/>
  <c r="O99" i="9" s="1"/>
  <c r="O51" i="9"/>
  <c r="O103" i="9" s="1"/>
  <c r="O42" i="9"/>
  <c r="O94" i="9" s="1"/>
  <c r="O46" i="9"/>
  <c r="O98" i="9" s="1"/>
  <c r="O50" i="9"/>
  <c r="O102" i="9" s="1"/>
  <c r="O45" i="9"/>
  <c r="O97" i="9" s="1"/>
  <c r="O48" i="9"/>
  <c r="O100" i="9" s="1"/>
  <c r="O44" i="9"/>
  <c r="O96" i="9" s="1"/>
  <c r="O49" i="9"/>
  <c r="O101" i="9" s="1"/>
  <c r="O52" i="9"/>
  <c r="O104" i="9" s="1"/>
  <c r="R42" i="9"/>
  <c r="R43" i="9"/>
  <c r="R47" i="9"/>
  <c r="R51" i="9"/>
  <c r="R46" i="9"/>
  <c r="R50" i="9"/>
  <c r="R44" i="9"/>
  <c r="R45" i="9"/>
  <c r="R48" i="9"/>
  <c r="R49" i="9"/>
  <c r="R52" i="9"/>
  <c r="Q42" i="9"/>
  <c r="Q94" i="9" s="1"/>
  <c r="Q43" i="9"/>
  <c r="Q95" i="9" s="1"/>
  <c r="Q44" i="9"/>
  <c r="Q96" i="9" s="1"/>
  <c r="Q45" i="9"/>
  <c r="Q97" i="9" s="1"/>
  <c r="Q46" i="9"/>
  <c r="Q98" i="9" s="1"/>
  <c r="Q47" i="9"/>
  <c r="Q99" i="9" s="1"/>
  <c r="Q48" i="9"/>
  <c r="Q100" i="9" s="1"/>
  <c r="Q49" i="9"/>
  <c r="Q101" i="9" s="1"/>
  <c r="Q50" i="9"/>
  <c r="Q102" i="9" s="1"/>
  <c r="Q51" i="9"/>
  <c r="Q103" i="9" s="1"/>
  <c r="Q52" i="9"/>
  <c r="Q104" i="9" s="1"/>
  <c r="M45" i="9"/>
  <c r="M42" i="9"/>
  <c r="M46" i="9"/>
  <c r="M50" i="9"/>
  <c r="M49" i="9"/>
  <c r="M44" i="9"/>
  <c r="M43" i="9"/>
  <c r="M52" i="9"/>
  <c r="M51" i="9"/>
  <c r="M47" i="9"/>
  <c r="M48" i="9"/>
  <c r="N42" i="9"/>
  <c r="N46" i="9"/>
  <c r="N50" i="9"/>
  <c r="N45" i="9"/>
  <c r="N49" i="9"/>
  <c r="N51" i="9"/>
  <c r="N52" i="9"/>
  <c r="N44" i="9"/>
  <c r="N47" i="9"/>
  <c r="N43" i="9"/>
  <c r="N48" i="9"/>
  <c r="P42" i="9"/>
  <c r="P94" i="9" s="1"/>
  <c r="P43" i="9"/>
  <c r="P95" i="9" s="1"/>
  <c r="P44" i="9"/>
  <c r="P96" i="9" s="1"/>
  <c r="P45" i="9"/>
  <c r="P97" i="9" s="1"/>
  <c r="P46" i="9"/>
  <c r="P98" i="9" s="1"/>
  <c r="P47" i="9"/>
  <c r="P99" i="9" s="1"/>
  <c r="P48" i="9"/>
  <c r="P100" i="9" s="1"/>
  <c r="P49" i="9"/>
  <c r="P101" i="9" s="1"/>
  <c r="P50" i="9"/>
  <c r="P102" i="9" s="1"/>
  <c r="P51" i="9"/>
  <c r="P103" i="9" s="1"/>
  <c r="P52" i="9"/>
  <c r="P104" i="9" s="1"/>
  <c r="AB23" i="9"/>
  <c r="S43" i="9"/>
  <c r="S47" i="9"/>
  <c r="S51" i="9"/>
  <c r="S42" i="9"/>
  <c r="S46" i="9"/>
  <c r="S50" i="9"/>
  <c r="S49" i="9"/>
  <c r="S52" i="9"/>
  <c r="S44" i="9"/>
  <c r="S45" i="9"/>
  <c r="S48" i="9"/>
  <c r="K56" i="16"/>
  <c r="E185" i="9" s="1"/>
  <c r="D129" i="9"/>
  <c r="L70" i="12"/>
  <c r="D288" i="9" s="1"/>
  <c r="D128" i="9"/>
  <c r="L69" i="12"/>
  <c r="D287" i="9" s="1"/>
  <c r="D126" i="9"/>
  <c r="L67" i="12"/>
  <c r="D285" i="9" s="1"/>
  <c r="L68" i="12"/>
  <c r="D286" i="9" s="1"/>
  <c r="L78" i="16"/>
  <c r="E296" i="9" s="1"/>
  <c r="L79" i="16"/>
  <c r="E297" i="9" s="1"/>
  <c r="K40" i="23"/>
  <c r="I169" i="9" s="1"/>
  <c r="E25" i="9"/>
  <c r="AF25" i="9" s="1"/>
  <c r="E77" i="9"/>
  <c r="E127" i="9"/>
  <c r="E73" i="9"/>
  <c r="K51" i="23"/>
  <c r="L51" i="23" s="1"/>
  <c r="I269" i="9" s="1"/>
  <c r="K46" i="16"/>
  <c r="L46" i="16" s="1"/>
  <c r="E264" i="9" s="1"/>
  <c r="E78" i="9"/>
  <c r="E74" i="9"/>
  <c r="E128" i="9"/>
  <c r="E69" i="9"/>
  <c r="E131" i="9"/>
  <c r="L58" i="16"/>
  <c r="E276" i="9" s="1"/>
  <c r="L59" i="16"/>
  <c r="E277" i="9" s="1"/>
  <c r="K36" i="23"/>
  <c r="I165" i="9" s="1"/>
  <c r="E135" i="9"/>
  <c r="E72" i="9"/>
  <c r="L54" i="16"/>
  <c r="E272" i="9" s="1"/>
  <c r="L55" i="16"/>
  <c r="E273" i="9" s="1"/>
  <c r="E123" i="9"/>
  <c r="E133" i="9"/>
  <c r="L57" i="16"/>
  <c r="E275" i="9" s="1"/>
  <c r="K49" i="23"/>
  <c r="I178" i="9" s="1"/>
  <c r="J12" i="9"/>
  <c r="K45" i="23"/>
  <c r="I174" i="9" s="1"/>
  <c r="J72" i="9"/>
  <c r="I125" i="9"/>
  <c r="J204" i="27"/>
  <c r="J117" i="9" s="1"/>
  <c r="J200" i="27"/>
  <c r="J113" i="9" s="1"/>
  <c r="J207" i="27"/>
  <c r="J120" i="9" s="1"/>
  <c r="K38" i="23"/>
  <c r="L38" i="23" s="1"/>
  <c r="I256" i="9" s="1"/>
  <c r="I123" i="9"/>
  <c r="I127" i="9"/>
  <c r="K39" i="23"/>
  <c r="I168" i="9" s="1"/>
  <c r="J19" i="9"/>
  <c r="AK19" i="9" s="1"/>
  <c r="J195" i="27"/>
  <c r="J108" i="9" s="1"/>
  <c r="J199" i="27"/>
  <c r="J112" i="9" s="1"/>
  <c r="J198" i="27"/>
  <c r="J111" i="9" s="1"/>
  <c r="J73" i="9"/>
  <c r="J216" i="27"/>
  <c r="J129" i="9" s="1"/>
  <c r="J64" i="9"/>
  <c r="J71" i="9"/>
  <c r="J208" i="27"/>
  <c r="J121" i="9" s="1"/>
  <c r="J214" i="27"/>
  <c r="J127" i="9" s="1"/>
  <c r="J66" i="9"/>
  <c r="J74" i="9"/>
  <c r="J197" i="27"/>
  <c r="J110" i="9" s="1"/>
  <c r="J63" i="9"/>
  <c r="J62" i="9"/>
  <c r="I117" i="9"/>
  <c r="K34" i="23"/>
  <c r="I163" i="9" s="1"/>
  <c r="K46" i="23"/>
  <c r="I175" i="9" s="1"/>
  <c r="L35" i="27"/>
  <c r="J253" i="9" s="1"/>
  <c r="L34" i="27"/>
  <c r="J252" i="9" s="1"/>
  <c r="L50" i="27"/>
  <c r="J268" i="9" s="1"/>
  <c r="L39" i="27"/>
  <c r="J257" i="9" s="1"/>
  <c r="L53" i="27"/>
  <c r="J271" i="9" s="1"/>
  <c r="L51" i="27"/>
  <c r="J269" i="9" s="1"/>
  <c r="L40" i="27"/>
  <c r="J258" i="9" s="1"/>
  <c r="L37" i="27"/>
  <c r="J255" i="9" s="1"/>
  <c r="L38" i="27"/>
  <c r="J256" i="9" s="1"/>
  <c r="L31" i="27"/>
  <c r="J249" i="9" s="1"/>
  <c r="K42" i="23"/>
  <c r="I171" i="9" s="1"/>
  <c r="L46" i="27"/>
  <c r="J264" i="9" s="1"/>
  <c r="L48" i="27"/>
  <c r="J266" i="9" s="1"/>
  <c r="L36" i="27"/>
  <c r="J254" i="9" s="1"/>
  <c r="L47" i="27"/>
  <c r="J265" i="9" s="1"/>
  <c r="K35" i="23"/>
  <c r="I7" i="9"/>
  <c r="R7" i="9" s="1"/>
  <c r="K47" i="23"/>
  <c r="I108" i="9"/>
  <c r="I56" i="9"/>
  <c r="L32" i="23"/>
  <c r="I250" i="9" s="1"/>
  <c r="I161" i="9"/>
  <c r="I113" i="9"/>
  <c r="I61" i="9"/>
  <c r="I112" i="9"/>
  <c r="I57" i="9"/>
  <c r="K52" i="23"/>
  <c r="I181" i="9" s="1"/>
  <c r="I24" i="9"/>
  <c r="AJ31" i="9" s="1"/>
  <c r="AJ83" i="9" s="1"/>
  <c r="L31" i="23"/>
  <c r="I249" i="9" s="1"/>
  <c r="I160" i="9"/>
  <c r="L37" i="23"/>
  <c r="I255" i="9" s="1"/>
  <c r="I166" i="9"/>
  <c r="I126" i="9"/>
  <c r="I74" i="9"/>
  <c r="I121" i="9"/>
  <c r="I109" i="9"/>
  <c r="I118" i="9"/>
  <c r="I124" i="9"/>
  <c r="AA22" i="9"/>
  <c r="L48" i="23"/>
  <c r="I266" i="9" s="1"/>
  <c r="I114" i="9"/>
  <c r="L50" i="23"/>
  <c r="I268" i="9" s="1"/>
  <c r="I120" i="9"/>
  <c r="I110" i="9"/>
  <c r="I116" i="9"/>
  <c r="I129" i="9"/>
  <c r="I122" i="9"/>
  <c r="AA23" i="9"/>
  <c r="L49" i="6"/>
  <c r="G267" i="9" s="1"/>
  <c r="L53" i="23"/>
  <c r="I271" i="9" s="1"/>
  <c r="L44" i="23"/>
  <c r="I262" i="9" s="1"/>
  <c r="L46" i="6"/>
  <c r="G264" i="9" s="1"/>
  <c r="L52" i="13"/>
  <c r="F270" i="9" s="1"/>
  <c r="L45" i="16"/>
  <c r="E263" i="9" s="1"/>
  <c r="L48" i="6"/>
  <c r="G266" i="9" s="1"/>
  <c r="Y23" i="9"/>
  <c r="Z23" i="9"/>
  <c r="X23" i="9"/>
  <c r="W23" i="9"/>
  <c r="V23" i="9"/>
  <c r="L44" i="19"/>
  <c r="H262" i="9" s="1"/>
  <c r="H173" i="9"/>
  <c r="L53" i="6"/>
  <c r="G271" i="9" s="1"/>
  <c r="G182" i="9"/>
  <c r="L51" i="16"/>
  <c r="E269" i="9" s="1"/>
  <c r="E180" i="9"/>
  <c r="L52" i="19"/>
  <c r="H270" i="9" s="1"/>
  <c r="H181" i="9"/>
  <c r="L47" i="16"/>
  <c r="E265" i="9" s="1"/>
  <c r="E176" i="9"/>
  <c r="L50" i="13"/>
  <c r="F268" i="9" s="1"/>
  <c r="F179" i="9"/>
  <c r="L45" i="19"/>
  <c r="H263" i="9" s="1"/>
  <c r="H174" i="9"/>
  <c r="L47" i="19"/>
  <c r="H265" i="9" s="1"/>
  <c r="H176" i="9"/>
  <c r="L51" i="6"/>
  <c r="G269" i="9" s="1"/>
  <c r="G180" i="9"/>
  <c r="L46" i="13"/>
  <c r="F264" i="9" s="1"/>
  <c r="F175" i="9"/>
  <c r="L53" i="16"/>
  <c r="E271" i="9" s="1"/>
  <c r="E182" i="9"/>
  <c r="L44" i="16"/>
  <c r="E262" i="9" s="1"/>
  <c r="E173" i="9"/>
  <c r="L50" i="19"/>
  <c r="H268" i="9" s="1"/>
  <c r="H179" i="9"/>
  <c r="L51" i="13"/>
  <c r="F269" i="9" s="1"/>
  <c r="F180" i="9"/>
  <c r="L53" i="13"/>
  <c r="F271" i="9" s="1"/>
  <c r="F182" i="9"/>
  <c r="L45" i="13"/>
  <c r="F263" i="9" s="1"/>
  <c r="F174" i="9"/>
  <c r="L49" i="19"/>
  <c r="H267" i="9" s="1"/>
  <c r="H178" i="9"/>
  <c r="L51" i="19"/>
  <c r="H269" i="9" s="1"/>
  <c r="H180" i="9"/>
  <c r="L49" i="16"/>
  <c r="E267" i="9" s="1"/>
  <c r="E178" i="9"/>
  <c r="L50" i="16"/>
  <c r="E268" i="9" s="1"/>
  <c r="E179" i="9"/>
  <c r="L50" i="6"/>
  <c r="G268" i="9" s="1"/>
  <c r="G179" i="9"/>
  <c r="L49" i="13"/>
  <c r="F267" i="9" s="1"/>
  <c r="F178" i="9"/>
  <c r="L47" i="6"/>
  <c r="G265" i="9" s="1"/>
  <c r="G176" i="9"/>
  <c r="L48" i="13"/>
  <c r="F266" i="9" s="1"/>
  <c r="F177" i="9"/>
  <c r="L46" i="19"/>
  <c r="H264" i="9" s="1"/>
  <c r="H175" i="9"/>
  <c r="L44" i="13"/>
  <c r="F262" i="9" s="1"/>
  <c r="F173" i="9"/>
  <c r="L48" i="19"/>
  <c r="H266" i="9" s="1"/>
  <c r="H177" i="9"/>
  <c r="L53" i="19"/>
  <c r="H271" i="9" s="1"/>
  <c r="H182" i="9"/>
  <c r="L52" i="6"/>
  <c r="G270" i="9" s="1"/>
  <c r="G181" i="9"/>
  <c r="L52" i="16"/>
  <c r="E270" i="9" s="1"/>
  <c r="E181" i="9"/>
  <c r="L47" i="13"/>
  <c r="F265" i="9" s="1"/>
  <c r="F176" i="9"/>
  <c r="L44" i="6"/>
  <c r="G262" i="9" s="1"/>
  <c r="G173" i="9"/>
  <c r="L45" i="6"/>
  <c r="G263" i="9" s="1"/>
  <c r="G174" i="9"/>
  <c r="L48" i="16"/>
  <c r="E266" i="9" s="1"/>
  <c r="E177" i="9"/>
  <c r="W22" i="9"/>
  <c r="X22" i="9"/>
  <c r="Z22" i="9"/>
  <c r="Y22" i="9"/>
  <c r="V22" i="9"/>
  <c r="F267" i="12"/>
  <c r="H256" i="12"/>
  <c r="G256" i="12"/>
  <c r="F256" i="12"/>
  <c r="H255" i="12"/>
  <c r="H253" i="12"/>
  <c r="G265" i="12"/>
  <c r="F265" i="12"/>
  <c r="G255" i="12"/>
  <c r="F255" i="12"/>
  <c r="H254" i="12"/>
  <c r="H267" i="12"/>
  <c r="G267" i="12"/>
  <c r="H264" i="12"/>
  <c r="H268" i="12"/>
  <c r="H266" i="12"/>
  <c r="H265" i="12"/>
  <c r="F268" i="12"/>
  <c r="F269" i="12"/>
  <c r="F264" i="12"/>
  <c r="G266" i="12"/>
  <c r="G268" i="12"/>
  <c r="H269" i="12"/>
  <c r="G269" i="12"/>
  <c r="G264" i="12"/>
  <c r="F266" i="12"/>
  <c r="E151" i="12"/>
  <c r="AJ26" i="9" l="1"/>
  <c r="AJ78" i="9" s="1"/>
  <c r="AJ28" i="9"/>
  <c r="AJ80" i="9" s="1"/>
  <c r="AF79" i="9"/>
  <c r="AJ17" i="9"/>
  <c r="AJ69" i="9" s="1"/>
  <c r="AJ24" i="9"/>
  <c r="AJ11" i="9"/>
  <c r="AJ15" i="9"/>
  <c r="AJ67" i="9" s="1"/>
  <c r="AI66" i="9"/>
  <c r="AI76" i="9"/>
  <c r="AJ5" i="9"/>
  <c r="AJ57" i="9" s="1"/>
  <c r="AJ8" i="9"/>
  <c r="AF97" i="9"/>
  <c r="AI67" i="9"/>
  <c r="AI104" i="9"/>
  <c r="AF94" i="9"/>
  <c r="AI96" i="9"/>
  <c r="AB12" i="9"/>
  <c r="AK12" i="9"/>
  <c r="AI68" i="9"/>
  <c r="AI91" i="9"/>
  <c r="AI94" i="9"/>
  <c r="AI97" i="9"/>
  <c r="AB18" i="9"/>
  <c r="AK18" i="9"/>
  <c r="AI100" i="9"/>
  <c r="AI87" i="9"/>
  <c r="AJ74" i="9"/>
  <c r="AJ7" i="9"/>
  <c r="AF90" i="9"/>
  <c r="AF75" i="9"/>
  <c r="AF74" i="9"/>
  <c r="AI98" i="9"/>
  <c r="AI86" i="9"/>
  <c r="AG81" i="9"/>
  <c r="AG101" i="9"/>
  <c r="AF92" i="9"/>
  <c r="AF76" i="9"/>
  <c r="AF103" i="9"/>
  <c r="AI55" i="9"/>
  <c r="AF71" i="9"/>
  <c r="AF83" i="9"/>
  <c r="AF104" i="9"/>
  <c r="AF102" i="9"/>
  <c r="AJ75" i="9"/>
  <c r="AJ71" i="9"/>
  <c r="AF101" i="9"/>
  <c r="AF81" i="9"/>
  <c r="AF70" i="9"/>
  <c r="AF72" i="9"/>
  <c r="AG90" i="9"/>
  <c r="AI79" i="9"/>
  <c r="AF91" i="9"/>
  <c r="AH74" i="9"/>
  <c r="AG74" i="9"/>
  <c r="AH97" i="9"/>
  <c r="AG88" i="9"/>
  <c r="AG83" i="9"/>
  <c r="AI75" i="9"/>
  <c r="AF82" i="9"/>
  <c r="AF100" i="9"/>
  <c r="AF96" i="9"/>
  <c r="AH76" i="9"/>
  <c r="AG76" i="9"/>
  <c r="AH94" i="9"/>
  <c r="AH104" i="9"/>
  <c r="AG104" i="9"/>
  <c r="AG103" i="9"/>
  <c r="AH73" i="9"/>
  <c r="AH71" i="9"/>
  <c r="AG84" i="9"/>
  <c r="AG100" i="9"/>
  <c r="AF87" i="9"/>
  <c r="AH84" i="9"/>
  <c r="AG94" i="9"/>
  <c r="AH68" i="9"/>
  <c r="AH86" i="9"/>
  <c r="AG87" i="9"/>
  <c r="AG89" i="9"/>
  <c r="AH100" i="9"/>
  <c r="AG98" i="9"/>
  <c r="AG93" i="9"/>
  <c r="AI77" i="9"/>
  <c r="AF89" i="9"/>
  <c r="AH93" i="9"/>
  <c r="AH99" i="9"/>
  <c r="AG92" i="9"/>
  <c r="AH87" i="9"/>
  <c r="AG102" i="9"/>
  <c r="AH89" i="9"/>
  <c r="AG68" i="9"/>
  <c r="AH98" i="9"/>
  <c r="AG71" i="9"/>
  <c r="AH70" i="9"/>
  <c r="AG95" i="9"/>
  <c r="AF98" i="9"/>
  <c r="AH72" i="9"/>
  <c r="AG72" i="9"/>
  <c r="AH95" i="9"/>
  <c r="AI84" i="9"/>
  <c r="AI83" i="9"/>
  <c r="AI103" i="9"/>
  <c r="AG86" i="9"/>
  <c r="AI95" i="9"/>
  <c r="AB22" i="9"/>
  <c r="AK74" i="9"/>
  <c r="AI56" i="9"/>
  <c r="AI69" i="9"/>
  <c r="AF88" i="9"/>
  <c r="AH90" i="9"/>
  <c r="AG70" i="9"/>
  <c r="AG73" i="9"/>
  <c r="AI65" i="9"/>
  <c r="AI71" i="9"/>
  <c r="AI73" i="9"/>
  <c r="AI72" i="9"/>
  <c r="AF86" i="9"/>
  <c r="AF99" i="9"/>
  <c r="AF93" i="9"/>
  <c r="AG79" i="9"/>
  <c r="AH85" i="9"/>
  <c r="AH91" i="9"/>
  <c r="AI101" i="9"/>
  <c r="AG85" i="9"/>
  <c r="AG78" i="9"/>
  <c r="AI78" i="9"/>
  <c r="AI89" i="9"/>
  <c r="AI82" i="9"/>
  <c r="AI74" i="9"/>
  <c r="AF95" i="9"/>
  <c r="AF85" i="9"/>
  <c r="AG69" i="9"/>
  <c r="AH77" i="9"/>
  <c r="AH80" i="9"/>
  <c r="AH88" i="9"/>
  <c r="AH96" i="9"/>
  <c r="AB19" i="9"/>
  <c r="AK94" i="9"/>
  <c r="AK89" i="9"/>
  <c r="AK58" i="9"/>
  <c r="AK102" i="9"/>
  <c r="AK84" i="9"/>
  <c r="AK66" i="9"/>
  <c r="AK97" i="9"/>
  <c r="AK92" i="9"/>
  <c r="AK61" i="9"/>
  <c r="AK56" i="9"/>
  <c r="AK103" i="9"/>
  <c r="AK98" i="9"/>
  <c r="AK96" i="9"/>
  <c r="AK87" i="9"/>
  <c r="AK85" i="9"/>
  <c r="AK100" i="9"/>
  <c r="AK80" i="9"/>
  <c r="AK78" i="9"/>
  <c r="AK65" i="9"/>
  <c r="AK95" i="9"/>
  <c r="AK93" i="9"/>
  <c r="AK91" i="9"/>
  <c r="AK82" i="9"/>
  <c r="AK104" i="9"/>
  <c r="AK86" i="9"/>
  <c r="AK77" i="9"/>
  <c r="AK62" i="9"/>
  <c r="AK88" i="9"/>
  <c r="AK81" i="9"/>
  <c r="AK73" i="9"/>
  <c r="AK68" i="9"/>
  <c r="AK55" i="9"/>
  <c r="AK101" i="9"/>
  <c r="AK59" i="9"/>
  <c r="AK99" i="9"/>
  <c r="AK90" i="9"/>
  <c r="AK83" i="9"/>
  <c r="AK75" i="9"/>
  <c r="AH75" i="9"/>
  <c r="AI93" i="9"/>
  <c r="AI92" i="9"/>
  <c r="AI70" i="9"/>
  <c r="AH83" i="9"/>
  <c r="AG99" i="9"/>
  <c r="AG80" i="9"/>
  <c r="AG91" i="9"/>
  <c r="AI80" i="9"/>
  <c r="AI81" i="9"/>
  <c r="AI85" i="9"/>
  <c r="AI57" i="9"/>
  <c r="AF80" i="9"/>
  <c r="AF73" i="9"/>
  <c r="AH79" i="9"/>
  <c r="AF69" i="9"/>
  <c r="AH92" i="9"/>
  <c r="AH82" i="9"/>
  <c r="AH103" i="9"/>
  <c r="AI90" i="9"/>
  <c r="AG97" i="9"/>
  <c r="AF84" i="9"/>
  <c r="AH78" i="9"/>
  <c r="S11" i="9"/>
  <c r="S63" i="9" s="1"/>
  <c r="AG77" i="9"/>
  <c r="AG82" i="9"/>
  <c r="AG75" i="9"/>
  <c r="AG96" i="9"/>
  <c r="AI102" i="9"/>
  <c r="AI99" i="9"/>
  <c r="AI88" i="9"/>
  <c r="AF68" i="9"/>
  <c r="AF78" i="9"/>
  <c r="AH69" i="9"/>
  <c r="AH101" i="9"/>
  <c r="AH102" i="9"/>
  <c r="AH81" i="9"/>
  <c r="L54" i="27"/>
  <c r="J272" i="9" s="1"/>
  <c r="L52" i="27"/>
  <c r="J270" i="9" s="1"/>
  <c r="N38" i="9"/>
  <c r="N90" i="9" s="1"/>
  <c r="N41" i="9"/>
  <c r="N93" i="9" s="1"/>
  <c r="N39" i="9"/>
  <c r="N91" i="9" s="1"/>
  <c r="N40" i="9"/>
  <c r="N92" i="9" s="1"/>
  <c r="S22" i="9"/>
  <c r="S74" i="9" s="1"/>
  <c r="S18" i="9"/>
  <c r="S70" i="9" s="1"/>
  <c r="L45" i="27"/>
  <c r="J263" i="9" s="1"/>
  <c r="S19" i="9"/>
  <c r="S71" i="9" s="1"/>
  <c r="S12" i="9"/>
  <c r="S64" i="9" s="1"/>
  <c r="L44" i="27"/>
  <c r="J262" i="9" s="1"/>
  <c r="L49" i="27"/>
  <c r="J267" i="9" s="1"/>
  <c r="L43" i="27"/>
  <c r="J261" i="9" s="1"/>
  <c r="AB11" i="9"/>
  <c r="L43" i="23"/>
  <c r="I261" i="9" s="1"/>
  <c r="AB13" i="9"/>
  <c r="L42" i="27"/>
  <c r="J260" i="9" s="1"/>
  <c r="L41" i="27"/>
  <c r="J259" i="9" s="1"/>
  <c r="L33" i="27"/>
  <c r="J251" i="9" s="1"/>
  <c r="S66" i="9"/>
  <c r="L32" i="27"/>
  <c r="J250" i="9" s="1"/>
  <c r="S57" i="9"/>
  <c r="AB5" i="9"/>
  <c r="L33" i="23"/>
  <c r="I251" i="9" s="1"/>
  <c r="L41" i="23"/>
  <c r="I259" i="9" s="1"/>
  <c r="L40" i="23"/>
  <c r="I258" i="9" s="1"/>
  <c r="W25" i="9"/>
  <c r="AF77" i="9" s="1"/>
  <c r="N22" i="9"/>
  <c r="N74" i="9" s="1"/>
  <c r="N35" i="9"/>
  <c r="N87" i="9" s="1"/>
  <c r="N29" i="9"/>
  <c r="N20" i="9"/>
  <c r="N72" i="9" s="1"/>
  <c r="N34" i="9"/>
  <c r="N86" i="9" s="1"/>
  <c r="N37" i="9"/>
  <c r="N89" i="9" s="1"/>
  <c r="N27" i="9"/>
  <c r="N28" i="9"/>
  <c r="N32" i="9"/>
  <c r="N84" i="9" s="1"/>
  <c r="N25" i="9"/>
  <c r="N77" i="9" s="1"/>
  <c r="N36" i="9"/>
  <c r="N88" i="9" s="1"/>
  <c r="N16" i="9"/>
  <c r="N68" i="9" s="1"/>
  <c r="N19" i="9"/>
  <c r="N71" i="9" s="1"/>
  <c r="N30" i="9"/>
  <c r="N33" i="9"/>
  <c r="N85" i="9" s="1"/>
  <c r="N23" i="9"/>
  <c r="N75" i="9" s="1"/>
  <c r="N18" i="9"/>
  <c r="N70" i="9" s="1"/>
  <c r="N21" i="9"/>
  <c r="N73" i="9" s="1"/>
  <c r="AA24" i="9"/>
  <c r="R24" i="9"/>
  <c r="R76" i="9" s="1"/>
  <c r="N104" i="9"/>
  <c r="R103" i="9"/>
  <c r="R85" i="9"/>
  <c r="R98" i="9"/>
  <c r="R86" i="9"/>
  <c r="S96" i="9"/>
  <c r="N97" i="9"/>
  <c r="S91" i="9"/>
  <c r="S92" i="9"/>
  <c r="N96" i="9"/>
  <c r="N98" i="9"/>
  <c r="S95" i="9"/>
  <c r="N95" i="9"/>
  <c r="N101" i="9"/>
  <c r="R102" i="9"/>
  <c r="R87" i="9"/>
  <c r="S87" i="9"/>
  <c r="S104" i="9"/>
  <c r="N99" i="9"/>
  <c r="S93" i="9"/>
  <c r="S102" i="9"/>
  <c r="S85" i="9"/>
  <c r="N94" i="9"/>
  <c r="R99" i="9"/>
  <c r="R84" i="9"/>
  <c r="S88" i="9"/>
  <c r="S101" i="9"/>
  <c r="S89" i="9"/>
  <c r="N102" i="9"/>
  <c r="R95" i="9"/>
  <c r="S86" i="9"/>
  <c r="R104" i="9"/>
  <c r="R93" i="9"/>
  <c r="S100" i="9"/>
  <c r="S94" i="9"/>
  <c r="R101" i="9"/>
  <c r="R92" i="9"/>
  <c r="S97" i="9"/>
  <c r="S84" i="9"/>
  <c r="R91" i="9"/>
  <c r="R100" i="9"/>
  <c r="S103" i="9"/>
  <c r="N100" i="9"/>
  <c r="R97" i="9"/>
  <c r="R89" i="9"/>
  <c r="R94" i="9"/>
  <c r="S98" i="9"/>
  <c r="R90" i="9"/>
  <c r="S90" i="9"/>
  <c r="S99" i="9"/>
  <c r="N103" i="9"/>
  <c r="R96" i="9"/>
  <c r="R88" i="9"/>
  <c r="L56" i="16"/>
  <c r="E274" i="9" s="1"/>
  <c r="E122" i="9"/>
  <c r="L80" i="16"/>
  <c r="E298" i="9" s="1"/>
  <c r="N76" i="9"/>
  <c r="I180" i="9"/>
  <c r="L36" i="23"/>
  <c r="I254" i="9" s="1"/>
  <c r="N69" i="9"/>
  <c r="E175" i="9"/>
  <c r="L49" i="23"/>
  <c r="I267" i="9" s="1"/>
  <c r="L45" i="23"/>
  <c r="I263" i="9" s="1"/>
  <c r="S55" i="9"/>
  <c r="I167" i="9"/>
  <c r="L39" i="23"/>
  <c r="I257" i="9" s="1"/>
  <c r="S83" i="9"/>
  <c r="S77" i="9"/>
  <c r="S56" i="9"/>
  <c r="S76" i="9"/>
  <c r="S78" i="9"/>
  <c r="S58" i="9"/>
  <c r="S72" i="9"/>
  <c r="S82" i="9"/>
  <c r="S79" i="9"/>
  <c r="S61" i="9"/>
  <c r="S67" i="9"/>
  <c r="S68" i="9"/>
  <c r="S81" i="9"/>
  <c r="S73" i="9"/>
  <c r="S80" i="9"/>
  <c r="S60" i="9"/>
  <c r="S65" i="9"/>
  <c r="S69" i="9"/>
  <c r="S59" i="9"/>
  <c r="S62" i="9"/>
  <c r="S75" i="9"/>
  <c r="R80" i="9"/>
  <c r="L46" i="23"/>
  <c r="I264" i="9" s="1"/>
  <c r="L34" i="23"/>
  <c r="I252" i="9" s="1"/>
  <c r="R56" i="9"/>
  <c r="L42" i="23"/>
  <c r="I260" i="9" s="1"/>
  <c r="R69" i="9"/>
  <c r="R65" i="9"/>
  <c r="R73" i="9"/>
  <c r="R59" i="9"/>
  <c r="R75" i="9"/>
  <c r="R82" i="9"/>
  <c r="R61" i="9"/>
  <c r="R81" i="9"/>
  <c r="R63" i="9"/>
  <c r="R72" i="9"/>
  <c r="R83" i="9"/>
  <c r="L52" i="23"/>
  <c r="I270" i="9" s="1"/>
  <c r="L35" i="23"/>
  <c r="I253" i="9" s="1"/>
  <c r="I164" i="9"/>
  <c r="R78" i="9"/>
  <c r="R74" i="9"/>
  <c r="R57" i="9"/>
  <c r="R79" i="9"/>
  <c r="R71" i="9"/>
  <c r="L47" i="23"/>
  <c r="I265" i="9" s="1"/>
  <c r="I176" i="9"/>
  <c r="R60" i="9"/>
  <c r="R55" i="9"/>
  <c r="R64" i="9"/>
  <c r="R67" i="9"/>
  <c r="R66" i="9"/>
  <c r="R70" i="9"/>
  <c r="R68" i="9"/>
  <c r="R62" i="9"/>
  <c r="R77" i="9"/>
  <c r="R58" i="9"/>
  <c r="D98" i="12"/>
  <c r="D45" i="12"/>
  <c r="E101" i="12"/>
  <c r="E48" i="12"/>
  <c r="J48" i="12" s="1"/>
  <c r="D152" i="12"/>
  <c r="E152" i="12"/>
  <c r="E155" i="12"/>
  <c r="D99" i="12"/>
  <c r="D46" i="12"/>
  <c r="D102" i="12"/>
  <c r="D49" i="12"/>
  <c r="E99" i="12"/>
  <c r="E46" i="12"/>
  <c r="J46" i="12" s="1"/>
  <c r="E102" i="12"/>
  <c r="E49" i="12"/>
  <c r="J49" i="12" s="1"/>
  <c r="D153" i="12"/>
  <c r="D156" i="12"/>
  <c r="D97" i="12"/>
  <c r="D44" i="12"/>
  <c r="E153" i="12"/>
  <c r="E156" i="12"/>
  <c r="E97" i="12"/>
  <c r="E264" i="12" s="1"/>
  <c r="E44" i="12"/>
  <c r="J44" i="12" s="1"/>
  <c r="D100" i="12"/>
  <c r="D47" i="12"/>
  <c r="D101" i="12"/>
  <c r="D48" i="12"/>
  <c r="E98" i="12"/>
  <c r="E45" i="12"/>
  <c r="J45" i="12" s="1"/>
  <c r="D155" i="12"/>
  <c r="D151" i="12"/>
  <c r="E100" i="12"/>
  <c r="E47" i="12"/>
  <c r="J47" i="12" s="1"/>
  <c r="D154" i="12"/>
  <c r="E154" i="12"/>
  <c r="H167" i="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31" i="19"/>
  <c r="H85" i="19"/>
  <c r="H139" i="19"/>
  <c r="H194" i="19" s="1"/>
  <c r="G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31" i="19"/>
  <c r="G85" i="19"/>
  <c r="G139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31" i="19"/>
  <c r="F85" i="19"/>
  <c r="F139" i="19"/>
  <c r="E19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31" i="19"/>
  <c r="C85" i="19"/>
  <c r="C139" i="19"/>
  <c r="C194" i="19"/>
  <c r="C248" i="19"/>
  <c r="AK64" i="9" l="1"/>
  <c r="AJ76" i="9"/>
  <c r="AK70" i="9"/>
  <c r="AK63" i="9"/>
  <c r="AK71" i="9"/>
  <c r="E267" i="12"/>
  <c r="D269" i="12"/>
  <c r="J156" i="12"/>
  <c r="D73" i="9" s="1"/>
  <c r="E268" i="12"/>
  <c r="D267" i="12"/>
  <c r="J154" i="12"/>
  <c r="D71" i="9" s="1"/>
  <c r="D266" i="12"/>
  <c r="J153" i="12"/>
  <c r="D70" i="9" s="1"/>
  <c r="E265" i="12"/>
  <c r="D265" i="12"/>
  <c r="J152" i="12"/>
  <c r="D69" i="9" s="1"/>
  <c r="D264" i="12"/>
  <c r="J151" i="12"/>
  <c r="D68" i="9" s="1"/>
  <c r="E269" i="12"/>
  <c r="D268" i="12"/>
  <c r="J155" i="12"/>
  <c r="D72" i="9" s="1"/>
  <c r="E266" i="12"/>
  <c r="H248" i="19"/>
  <c r="G248" i="19"/>
  <c r="G194" i="19"/>
  <c r="F248" i="19"/>
  <c r="F194" i="19"/>
  <c r="C217" i="9"/>
  <c r="C215" i="9"/>
  <c r="C223" i="9"/>
  <c r="C224" i="9"/>
  <c r="C222" i="9"/>
  <c r="C221" i="9"/>
  <c r="C220" i="9"/>
  <c r="C219" i="9"/>
  <c r="C216" i="9"/>
  <c r="C214" i="9"/>
  <c r="C213" i="9"/>
  <c r="C212" i="9"/>
  <c r="AA3" i="9"/>
  <c r="AA4" i="9"/>
  <c r="AA5" i="9"/>
  <c r="AA6" i="9"/>
  <c r="AJ58" i="9" s="1"/>
  <c r="AA7" i="9"/>
  <c r="AJ59" i="9" s="1"/>
  <c r="AA8" i="9"/>
  <c r="AJ60" i="9" s="1"/>
  <c r="AA9" i="9"/>
  <c r="AJ61" i="9" s="1"/>
  <c r="AA10" i="9"/>
  <c r="AJ62" i="9" s="1"/>
  <c r="AA11" i="9"/>
  <c r="AJ63" i="9" s="1"/>
  <c r="AA12" i="9"/>
  <c r="AJ64" i="9" s="1"/>
  <c r="AA13" i="9"/>
  <c r="AA14" i="9"/>
  <c r="AA15" i="9"/>
  <c r="G167" i="9"/>
  <c r="F167" i="9"/>
  <c r="F256" i="9"/>
  <c r="K45" i="12" l="1"/>
  <c r="D17" i="9"/>
  <c r="AE17" i="9" s="1"/>
  <c r="K47" i="12"/>
  <c r="D19" i="9"/>
  <c r="AE19" i="9" s="1"/>
  <c r="K49" i="12"/>
  <c r="D178" i="9" s="1"/>
  <c r="D21" i="9"/>
  <c r="K48" i="12"/>
  <c r="D177" i="9" s="1"/>
  <c r="D20" i="9"/>
  <c r="AE20" i="9" s="1"/>
  <c r="K46" i="12"/>
  <c r="D18" i="9"/>
  <c r="K44" i="12"/>
  <c r="D16" i="9"/>
  <c r="D11" i="19"/>
  <c r="E12" i="19"/>
  <c r="E18" i="19"/>
  <c r="D7" i="19"/>
  <c r="D13" i="19"/>
  <c r="D25" i="19"/>
  <c r="E7" i="19"/>
  <c r="E13" i="19"/>
  <c r="E25" i="19"/>
  <c r="D8" i="19"/>
  <c r="D14" i="19"/>
  <c r="D20" i="19"/>
  <c r="E14" i="19"/>
  <c r="E20" i="19"/>
  <c r="D9" i="19"/>
  <c r="D15" i="19"/>
  <c r="D27" i="19"/>
  <c r="J31" i="19"/>
  <c r="E85" i="19"/>
  <c r="E3" i="19"/>
  <c r="E9" i="19"/>
  <c r="E21" i="19"/>
  <c r="D4" i="19"/>
  <c r="D139" i="19"/>
  <c r="D10" i="19"/>
  <c r="D16" i="19"/>
  <c r="D22" i="19"/>
  <c r="D28" i="19"/>
  <c r="D17" i="19"/>
  <c r="E6" i="19"/>
  <c r="E24" i="19"/>
  <c r="D19" i="19"/>
  <c r="E19" i="19"/>
  <c r="D26" i="19"/>
  <c r="E8" i="19"/>
  <c r="E26" i="19"/>
  <c r="D3" i="19"/>
  <c r="D85" i="19"/>
  <c r="D21" i="19"/>
  <c r="E15" i="19"/>
  <c r="E27" i="19"/>
  <c r="E139" i="19"/>
  <c r="E4" i="19"/>
  <c r="E10" i="19"/>
  <c r="E16" i="19"/>
  <c r="E22" i="19"/>
  <c r="E28" i="19"/>
  <c r="D5" i="19"/>
  <c r="D23" i="19"/>
  <c r="E5" i="19"/>
  <c r="E11" i="19"/>
  <c r="E17" i="19"/>
  <c r="E23" i="19"/>
  <c r="D6" i="19"/>
  <c r="D12" i="19"/>
  <c r="D18" i="19"/>
  <c r="D24" i="19"/>
  <c r="C67" i="9"/>
  <c r="L67" i="9" s="1"/>
  <c r="C66" i="9"/>
  <c r="L66" i="9" s="1"/>
  <c r="C65" i="9"/>
  <c r="L65" i="9" s="1"/>
  <c r="C64" i="9"/>
  <c r="L64" i="9" s="1"/>
  <c r="C63" i="9"/>
  <c r="L63" i="9" s="1"/>
  <c r="C62" i="9"/>
  <c r="L62" i="9" s="1"/>
  <c r="C61" i="9"/>
  <c r="L61" i="9" s="1"/>
  <c r="C60" i="9"/>
  <c r="L60" i="9" s="1"/>
  <c r="C59" i="9"/>
  <c r="L59" i="9" s="1"/>
  <c r="C58" i="9"/>
  <c r="L58" i="9" s="1"/>
  <c r="C57" i="9"/>
  <c r="L57" i="9" s="1"/>
  <c r="C56" i="9"/>
  <c r="L56" i="9" s="1"/>
  <c r="C55" i="9"/>
  <c r="L55" i="9" s="1"/>
  <c r="M16" i="9" l="1"/>
  <c r="M68" i="9" s="1"/>
  <c r="AE16" i="9"/>
  <c r="M18" i="9"/>
  <c r="AE18" i="9"/>
  <c r="M21" i="9"/>
  <c r="M73" i="9" s="1"/>
  <c r="AE21" i="9"/>
  <c r="M17" i="9"/>
  <c r="M69" i="9" s="1"/>
  <c r="M19" i="9"/>
  <c r="M71" i="9" s="1"/>
  <c r="M20" i="9"/>
  <c r="M72" i="9" s="1"/>
  <c r="J139" i="19"/>
  <c r="J195" i="19" s="1"/>
  <c r="M91" i="9"/>
  <c r="M87" i="9"/>
  <c r="M95" i="9"/>
  <c r="M103" i="9"/>
  <c r="M97" i="9"/>
  <c r="M102" i="9"/>
  <c r="M90" i="9"/>
  <c r="M96" i="9"/>
  <c r="M94" i="9"/>
  <c r="M92" i="9"/>
  <c r="M86" i="9"/>
  <c r="M98" i="9"/>
  <c r="M100" i="9"/>
  <c r="M93" i="9"/>
  <c r="M99" i="9"/>
  <c r="M84" i="9"/>
  <c r="M104" i="9"/>
  <c r="M88" i="9"/>
  <c r="M89" i="9"/>
  <c r="M101" i="9"/>
  <c r="M85" i="9"/>
  <c r="L45" i="12"/>
  <c r="D263" i="9" s="1"/>
  <c r="D174" i="9"/>
  <c r="L46" i="12"/>
  <c r="D264" i="9" s="1"/>
  <c r="D175" i="9"/>
  <c r="L44" i="12"/>
  <c r="D262" i="9" s="1"/>
  <c r="D173" i="9"/>
  <c r="L47" i="12"/>
  <c r="D265" i="9" s="1"/>
  <c r="D176" i="9"/>
  <c r="M76" i="9"/>
  <c r="M74" i="9"/>
  <c r="M77" i="9"/>
  <c r="M75" i="9"/>
  <c r="V16" i="9"/>
  <c r="V18" i="9"/>
  <c r="M70" i="9"/>
  <c r="V21" i="9"/>
  <c r="V17" i="9"/>
  <c r="V20" i="9"/>
  <c r="Z10" i="9"/>
  <c r="AI62" i="9" s="1"/>
  <c r="V19" i="9"/>
  <c r="H6" i="9"/>
  <c r="AI6" i="9" s="1"/>
  <c r="H161" i="9"/>
  <c r="H168" i="9"/>
  <c r="Q3" i="9"/>
  <c r="H171" i="9"/>
  <c r="H172" i="9"/>
  <c r="H170" i="9"/>
  <c r="L36" i="19"/>
  <c r="L38" i="19"/>
  <c r="H256" i="9" s="1"/>
  <c r="L33" i="19"/>
  <c r="E248" i="19"/>
  <c r="E194" i="19"/>
  <c r="D194" i="19"/>
  <c r="D248" i="1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E192" i="6"/>
  <c r="E192" i="13"/>
  <c r="E191" i="16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E192" i="12"/>
  <c r="AE77" i="9" l="1"/>
  <c r="AE89" i="9"/>
  <c r="AE79" i="9"/>
  <c r="AE98" i="9"/>
  <c r="AE86" i="9"/>
  <c r="AE81" i="9"/>
  <c r="AE72" i="9"/>
  <c r="AE87" i="9"/>
  <c r="AE101" i="9"/>
  <c r="AE71" i="9"/>
  <c r="AE94" i="9"/>
  <c r="AE88" i="9"/>
  <c r="AE96" i="9"/>
  <c r="AE91" i="9"/>
  <c r="AE95" i="9"/>
  <c r="AE97" i="9"/>
  <c r="AE85" i="9"/>
  <c r="AE68" i="9"/>
  <c r="AE92" i="9"/>
  <c r="AE70" i="9"/>
  <c r="AE74" i="9"/>
  <c r="AE73" i="9"/>
  <c r="AE103" i="9"/>
  <c r="AE99" i="9"/>
  <c r="AE75" i="9"/>
  <c r="AE100" i="9"/>
  <c r="AE78" i="9"/>
  <c r="AE69" i="9"/>
  <c r="AE84" i="9"/>
  <c r="AE83" i="9"/>
  <c r="AE82" i="9"/>
  <c r="AE90" i="9"/>
  <c r="AE93" i="9"/>
  <c r="AE76" i="9"/>
  <c r="AE104" i="9"/>
  <c r="AE80" i="9"/>
  <c r="AE102" i="9"/>
  <c r="H55" i="9"/>
  <c r="Q55" i="9" s="1"/>
  <c r="J304" i="9"/>
  <c r="Q6" i="9"/>
  <c r="I224" i="9"/>
  <c r="J224" i="9"/>
  <c r="I223" i="9"/>
  <c r="J223" i="9"/>
  <c r="I222" i="9"/>
  <c r="J222" i="9"/>
  <c r="I216" i="9"/>
  <c r="J216" i="9"/>
  <c r="I219" i="9"/>
  <c r="J219" i="9"/>
  <c r="J306" i="9"/>
  <c r="I304" i="9"/>
  <c r="I306" i="9"/>
  <c r="H224" i="9"/>
  <c r="H223" i="9"/>
  <c r="H216" i="9"/>
  <c r="H222" i="9"/>
  <c r="H219" i="9"/>
  <c r="Z8" i="9"/>
  <c r="AI60" i="9" s="1"/>
  <c r="Z6" i="9"/>
  <c r="AI58" i="9" s="1"/>
  <c r="Z7" i="9"/>
  <c r="AI59" i="9" s="1"/>
  <c r="Z3" i="9"/>
  <c r="H108" i="9"/>
  <c r="L32" i="19"/>
  <c r="H250" i="9" s="1"/>
  <c r="H63" i="9"/>
  <c r="L39" i="19"/>
  <c r="H257" i="9" s="1"/>
  <c r="H59" i="9"/>
  <c r="L35" i="19"/>
  <c r="H118" i="9"/>
  <c r="L42" i="19"/>
  <c r="H260" i="9" s="1"/>
  <c r="H110" i="9"/>
  <c r="L34" i="19"/>
  <c r="H67" i="9"/>
  <c r="L43" i="19"/>
  <c r="H261" i="9" s="1"/>
  <c r="H116" i="9"/>
  <c r="L40" i="19"/>
  <c r="H117" i="9"/>
  <c r="L41" i="19"/>
  <c r="H259" i="9" s="1"/>
  <c r="H61" i="9"/>
  <c r="L37" i="19"/>
  <c r="H210" i="12"/>
  <c r="H199" i="12"/>
  <c r="H211" i="12"/>
  <c r="H207" i="12"/>
  <c r="G210" i="12"/>
  <c r="H208" i="12"/>
  <c r="H212" i="12"/>
  <c r="H197" i="12"/>
  <c r="G209" i="12"/>
  <c r="G201" i="12"/>
  <c r="F212" i="12"/>
  <c r="F208" i="12"/>
  <c r="H201" i="12"/>
  <c r="G212" i="12"/>
  <c r="F201" i="12"/>
  <c r="G207" i="12"/>
  <c r="H198" i="12"/>
  <c r="G208" i="12"/>
  <c r="F210" i="12"/>
  <c r="F207" i="12"/>
  <c r="G199" i="12"/>
  <c r="F198" i="12"/>
  <c r="G198" i="12"/>
  <c r="F199" i="12"/>
  <c r="H209" i="12"/>
  <c r="F209" i="12"/>
  <c r="G211" i="12"/>
  <c r="F211" i="12"/>
  <c r="H196" i="12"/>
  <c r="E207" i="12"/>
  <c r="D207" i="12"/>
  <c r="E212" i="12"/>
  <c r="E210" i="12"/>
  <c r="D209" i="12"/>
  <c r="D212" i="12"/>
  <c r="E209" i="12"/>
  <c r="D210" i="12"/>
  <c r="D211" i="12"/>
  <c r="E211" i="12"/>
  <c r="E208" i="12"/>
  <c r="D208" i="12"/>
  <c r="J212" i="12"/>
  <c r="D125" i="9" s="1"/>
  <c r="J208" i="12"/>
  <c r="D121" i="9" s="1"/>
  <c r="J211" i="12"/>
  <c r="D124" i="9" s="1"/>
  <c r="J207" i="12"/>
  <c r="D120" i="9" s="1"/>
  <c r="J209" i="12"/>
  <c r="D122" i="9" s="1"/>
  <c r="J210" i="12"/>
  <c r="D123" i="9" s="1"/>
  <c r="I302" i="9"/>
  <c r="H163" i="9"/>
  <c r="H251" i="9"/>
  <c r="H115" i="9"/>
  <c r="H113" i="9"/>
  <c r="H64" i="9"/>
  <c r="H66" i="9"/>
  <c r="H107" i="9"/>
  <c r="H58" i="9"/>
  <c r="K31" i="19"/>
  <c r="H160" i="9" s="1"/>
  <c r="H119" i="9"/>
  <c r="H111" i="9"/>
  <c r="H169" i="9"/>
  <c r="H65" i="9"/>
  <c r="H166" i="9"/>
  <c r="H56" i="9"/>
  <c r="H306" i="9"/>
  <c r="H165" i="9"/>
  <c r="H57" i="9"/>
  <c r="H109" i="9"/>
  <c r="H60" i="9"/>
  <c r="H112" i="9"/>
  <c r="H62" i="9"/>
  <c r="Q62" i="9" s="1"/>
  <c r="H114" i="9"/>
  <c r="Z9" i="9"/>
  <c r="AI61" i="9" s="1"/>
  <c r="Z12" i="9"/>
  <c r="AI64" i="9" s="1"/>
  <c r="Z5" i="9"/>
  <c r="H304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E26" i="6"/>
  <c r="E23" i="6"/>
  <c r="E21" i="6"/>
  <c r="D21" i="6"/>
  <c r="E19" i="6"/>
  <c r="D19" i="6"/>
  <c r="D18" i="6"/>
  <c r="E15" i="6"/>
  <c r="D15" i="6"/>
  <c r="E14" i="6"/>
  <c r="D10" i="6"/>
  <c r="E9" i="6"/>
  <c r="E7" i="6"/>
  <c r="D7" i="6"/>
  <c r="D6" i="6"/>
  <c r="D139" i="6"/>
  <c r="E31" i="6"/>
  <c r="D31" i="6"/>
  <c r="E28" i="13"/>
  <c r="E27" i="13"/>
  <c r="D25" i="13"/>
  <c r="E23" i="13"/>
  <c r="E21" i="13"/>
  <c r="E19" i="13"/>
  <c r="D19" i="13"/>
  <c r="D18" i="13"/>
  <c r="E17" i="13"/>
  <c r="F10" i="9"/>
  <c r="AG10" i="9" s="1"/>
  <c r="E16" i="13"/>
  <c r="D13" i="13"/>
  <c r="E9" i="13"/>
  <c r="E7" i="13"/>
  <c r="D7" i="13"/>
  <c r="D6" i="13"/>
  <c r="E5" i="13"/>
  <c r="E4" i="13"/>
  <c r="E3" i="13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31" i="6"/>
  <c r="H85" i="6"/>
  <c r="H139" i="6"/>
  <c r="H194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31" i="6"/>
  <c r="G85" i="6"/>
  <c r="G139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31" i="6"/>
  <c r="F85" i="6"/>
  <c r="F139" i="6"/>
  <c r="F194" i="6" s="1"/>
  <c r="E5" i="6"/>
  <c r="E85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31" i="6"/>
  <c r="C85" i="6"/>
  <c r="C139" i="6"/>
  <c r="C194" i="6"/>
  <c r="C248" i="6"/>
  <c r="H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31" i="13"/>
  <c r="H40" i="13"/>
  <c r="H41" i="13"/>
  <c r="H42" i="13"/>
  <c r="H43" i="13"/>
  <c r="H85" i="13"/>
  <c r="H139" i="13"/>
  <c r="H194" i="13" s="1"/>
  <c r="H204" i="13"/>
  <c r="H205" i="13"/>
  <c r="H206" i="13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31" i="16"/>
  <c r="H39" i="16"/>
  <c r="H40" i="16"/>
  <c r="H41" i="16"/>
  <c r="H42" i="16"/>
  <c r="H43" i="16"/>
  <c r="H84" i="16"/>
  <c r="H90" i="16"/>
  <c r="H253" i="16" s="1"/>
  <c r="H91" i="16"/>
  <c r="H254" i="16" s="1"/>
  <c r="H92" i="16"/>
  <c r="H93" i="16"/>
  <c r="H94" i="16"/>
  <c r="H95" i="16"/>
  <c r="H96" i="16"/>
  <c r="H193" i="16"/>
  <c r="H201" i="16"/>
  <c r="H204" i="16"/>
  <c r="H205" i="16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31" i="13"/>
  <c r="G40" i="13"/>
  <c r="G41" i="13"/>
  <c r="G42" i="13"/>
  <c r="G43" i="13"/>
  <c r="G85" i="13"/>
  <c r="G139" i="13"/>
  <c r="G204" i="13"/>
  <c r="G205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31" i="13"/>
  <c r="F40" i="13"/>
  <c r="F41" i="13"/>
  <c r="F42" i="13"/>
  <c r="F43" i="13"/>
  <c r="F85" i="13"/>
  <c r="F139" i="13"/>
  <c r="E6" i="13"/>
  <c r="E8" i="13"/>
  <c r="E10" i="13"/>
  <c r="E12" i="13"/>
  <c r="E13" i="13"/>
  <c r="E14" i="13"/>
  <c r="E18" i="13"/>
  <c r="E20" i="13"/>
  <c r="E22" i="13"/>
  <c r="E24" i="13"/>
  <c r="E25" i="13"/>
  <c r="E26" i="13"/>
  <c r="E202" i="13"/>
  <c r="D4" i="13"/>
  <c r="D5" i="13"/>
  <c r="D8" i="13"/>
  <c r="D9" i="13"/>
  <c r="D10" i="13"/>
  <c r="D11" i="13"/>
  <c r="D14" i="13"/>
  <c r="D16" i="13"/>
  <c r="D17" i="13"/>
  <c r="D20" i="13"/>
  <c r="D21" i="13"/>
  <c r="D22" i="13"/>
  <c r="D23" i="13"/>
  <c r="D26" i="13"/>
  <c r="D28" i="13"/>
  <c r="D202" i="13"/>
  <c r="D204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85" i="13"/>
  <c r="C139" i="13"/>
  <c r="C194" i="13"/>
  <c r="C202" i="13"/>
  <c r="C203" i="13"/>
  <c r="C204" i="13"/>
  <c r="C205" i="13"/>
  <c r="C206" i="13"/>
  <c r="C248" i="13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31" i="16"/>
  <c r="G39" i="16"/>
  <c r="G40" i="16"/>
  <c r="G41" i="16"/>
  <c r="G42" i="16"/>
  <c r="G43" i="16"/>
  <c r="G84" i="16"/>
  <c r="G90" i="16"/>
  <c r="G253" i="16" s="1"/>
  <c r="G91" i="16"/>
  <c r="G254" i="16" s="1"/>
  <c r="G92" i="16"/>
  <c r="G93" i="16"/>
  <c r="G94" i="16"/>
  <c r="G95" i="16"/>
  <c r="G96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31" i="16"/>
  <c r="F39" i="16"/>
  <c r="F40" i="16"/>
  <c r="F41" i="16"/>
  <c r="F42" i="16"/>
  <c r="F43" i="16"/>
  <c r="F84" i="16"/>
  <c r="F90" i="16"/>
  <c r="F253" i="16" s="1"/>
  <c r="F91" i="16"/>
  <c r="F254" i="16" s="1"/>
  <c r="F92" i="16"/>
  <c r="F93" i="16"/>
  <c r="F94" i="16"/>
  <c r="F95" i="16"/>
  <c r="F96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O10" i="9" l="1"/>
  <c r="J31" i="13"/>
  <c r="J31" i="6"/>
  <c r="G3" i="9" s="1"/>
  <c r="AH3" i="9" s="1"/>
  <c r="J139" i="13"/>
  <c r="J195" i="13" s="1"/>
  <c r="J43" i="13"/>
  <c r="J42" i="13"/>
  <c r="J41" i="13"/>
  <c r="J40" i="13"/>
  <c r="L66" i="12"/>
  <c r="D284" i="9" s="1"/>
  <c r="L63" i="12"/>
  <c r="D281" i="9" s="1"/>
  <c r="L62" i="12"/>
  <c r="D280" i="9" s="1"/>
  <c r="L61" i="12"/>
  <c r="D279" i="9" s="1"/>
  <c r="L64" i="12"/>
  <c r="D282" i="9" s="1"/>
  <c r="L65" i="12"/>
  <c r="D283" i="9" s="1"/>
  <c r="Q64" i="9"/>
  <c r="Q61" i="9"/>
  <c r="J302" i="9"/>
  <c r="I311" i="9"/>
  <c r="I313" i="9"/>
  <c r="J313" i="9"/>
  <c r="I220" i="9"/>
  <c r="J220" i="9"/>
  <c r="I221" i="9"/>
  <c r="J221" i="9"/>
  <c r="I215" i="9"/>
  <c r="J215" i="9"/>
  <c r="I309" i="9"/>
  <c r="J309" i="9"/>
  <c r="I217" i="9"/>
  <c r="J217" i="9"/>
  <c r="J311" i="9"/>
  <c r="I212" i="9"/>
  <c r="J212" i="9"/>
  <c r="J308" i="9"/>
  <c r="I308" i="9"/>
  <c r="H220" i="9"/>
  <c r="Q57" i="9"/>
  <c r="H212" i="9"/>
  <c r="H217" i="9"/>
  <c r="Q66" i="9"/>
  <c r="H221" i="9"/>
  <c r="H215" i="9"/>
  <c r="Q63" i="9"/>
  <c r="Q59" i="9"/>
  <c r="Q58" i="9"/>
  <c r="Q65" i="9"/>
  <c r="Q60" i="9"/>
  <c r="Z11" i="9"/>
  <c r="AI63" i="9" s="1"/>
  <c r="Z4" i="9"/>
  <c r="Q56" i="9"/>
  <c r="Z15" i="9"/>
  <c r="Q67" i="9"/>
  <c r="Z13" i="9"/>
  <c r="Q79" i="9"/>
  <c r="Q82" i="9"/>
  <c r="Q78" i="9"/>
  <c r="Q81" i="9"/>
  <c r="Q83" i="9"/>
  <c r="Q80" i="9"/>
  <c r="H252" i="9"/>
  <c r="H162" i="9"/>
  <c r="H302" i="9"/>
  <c r="H308" i="9"/>
  <c r="H311" i="9"/>
  <c r="H309" i="9"/>
  <c r="H313" i="9"/>
  <c r="H258" i="9"/>
  <c r="L31" i="19"/>
  <c r="H249" i="9" s="1"/>
  <c r="Z14" i="9"/>
  <c r="H255" i="9"/>
  <c r="H254" i="9"/>
  <c r="H164" i="9"/>
  <c r="H253" i="9"/>
  <c r="D12" i="6"/>
  <c r="D4" i="6"/>
  <c r="E28" i="6"/>
  <c r="D26" i="6"/>
  <c r="E4" i="6"/>
  <c r="D16" i="6"/>
  <c r="E3" i="6"/>
  <c r="G4" i="9"/>
  <c r="AH4" i="9" s="1"/>
  <c r="D17" i="6"/>
  <c r="X10" i="9"/>
  <c r="D8" i="6"/>
  <c r="G66" i="9"/>
  <c r="G63" i="9"/>
  <c r="E24" i="6"/>
  <c r="E16" i="6"/>
  <c r="D3" i="6"/>
  <c r="D11" i="6"/>
  <c r="E27" i="6"/>
  <c r="D23" i="6"/>
  <c r="D20" i="6"/>
  <c r="E12" i="6"/>
  <c r="D85" i="6"/>
  <c r="D248" i="6" s="1"/>
  <c r="E139" i="6"/>
  <c r="E194" i="6" s="1"/>
  <c r="E11" i="6"/>
  <c r="D14" i="6"/>
  <c r="E6" i="6"/>
  <c r="G15" i="9"/>
  <c r="AH15" i="9" s="1"/>
  <c r="D28" i="6"/>
  <c r="E18" i="6"/>
  <c r="D27" i="6"/>
  <c r="D24" i="6"/>
  <c r="E17" i="6"/>
  <c r="G8" i="9"/>
  <c r="AH8" i="9" s="1"/>
  <c r="G14" i="9"/>
  <c r="AH14" i="9" s="1"/>
  <c r="D13" i="6"/>
  <c r="G10" i="9"/>
  <c r="AH10" i="9" s="1"/>
  <c r="D22" i="6"/>
  <c r="E25" i="6"/>
  <c r="E13" i="6"/>
  <c r="D9" i="6"/>
  <c r="E22" i="6"/>
  <c r="E10" i="6"/>
  <c r="D5" i="6"/>
  <c r="G6" i="9"/>
  <c r="AH6" i="9" s="1"/>
  <c r="E20" i="6"/>
  <c r="E8" i="6"/>
  <c r="D25" i="6"/>
  <c r="D27" i="13"/>
  <c r="D15" i="13"/>
  <c r="D3" i="13"/>
  <c r="E248" i="13"/>
  <c r="D24" i="13"/>
  <c r="D12" i="13"/>
  <c r="E15" i="13"/>
  <c r="E11" i="13"/>
  <c r="D194" i="13"/>
  <c r="H248" i="6"/>
  <c r="G248" i="6"/>
  <c r="G194" i="6"/>
  <c r="F248" i="6"/>
  <c r="D194" i="6"/>
  <c r="H247" i="16"/>
  <c r="H257" i="16"/>
  <c r="H248" i="13"/>
  <c r="E205" i="13"/>
  <c r="H203" i="16"/>
  <c r="E204" i="13"/>
  <c r="H203" i="13"/>
  <c r="H202" i="13"/>
  <c r="G248" i="13"/>
  <c r="H258" i="16"/>
  <c r="E194" i="13"/>
  <c r="H259" i="16"/>
  <c r="E206" i="13"/>
  <c r="H202" i="16"/>
  <c r="H256" i="16"/>
  <c r="H255" i="16"/>
  <c r="G203" i="13"/>
  <c r="G202" i="13"/>
  <c r="G194" i="13"/>
  <c r="G206" i="13"/>
  <c r="E203" i="13"/>
  <c r="F248" i="13"/>
  <c r="F194" i="13"/>
  <c r="F206" i="13"/>
  <c r="F205" i="13"/>
  <c r="F204" i="13"/>
  <c r="F203" i="13"/>
  <c r="F202" i="13"/>
  <c r="D205" i="13"/>
  <c r="D203" i="13"/>
  <c r="G247" i="16"/>
  <c r="F256" i="16"/>
  <c r="G259" i="16"/>
  <c r="G257" i="16"/>
  <c r="G255" i="16"/>
  <c r="F257" i="16"/>
  <c r="G258" i="16"/>
  <c r="G256" i="16"/>
  <c r="F255" i="16"/>
  <c r="G193" i="16"/>
  <c r="G205" i="16"/>
  <c r="G204" i="16"/>
  <c r="F247" i="16"/>
  <c r="G203" i="16"/>
  <c r="G202" i="16"/>
  <c r="G201" i="16"/>
  <c r="F259" i="16"/>
  <c r="F258" i="16"/>
  <c r="F193" i="16"/>
  <c r="F205" i="16"/>
  <c r="F204" i="16"/>
  <c r="F203" i="16"/>
  <c r="F202" i="16"/>
  <c r="F201" i="16"/>
  <c r="C15" i="9"/>
  <c r="C4" i="9"/>
  <c r="C5" i="9"/>
  <c r="C6" i="9"/>
  <c r="C7" i="9"/>
  <c r="C8" i="9"/>
  <c r="C9" i="9"/>
  <c r="C10" i="9"/>
  <c r="C11" i="9"/>
  <c r="C12" i="9"/>
  <c r="C13" i="9"/>
  <c r="C14" i="9"/>
  <c r="C3" i="9"/>
  <c r="H28" i="12"/>
  <c r="G28" i="12"/>
  <c r="F28" i="12"/>
  <c r="D28" i="12"/>
  <c r="C28" i="12"/>
  <c r="H27" i="12"/>
  <c r="G27" i="12"/>
  <c r="F27" i="12"/>
  <c r="C27" i="12"/>
  <c r="H26" i="12"/>
  <c r="G26" i="12"/>
  <c r="F26" i="12"/>
  <c r="H25" i="12"/>
  <c r="G25" i="12"/>
  <c r="F25" i="12"/>
  <c r="H24" i="12"/>
  <c r="G24" i="12"/>
  <c r="F24" i="12"/>
  <c r="H23" i="12"/>
  <c r="G23" i="12"/>
  <c r="F23" i="12"/>
  <c r="H22" i="12"/>
  <c r="G22" i="12"/>
  <c r="F22" i="12"/>
  <c r="H21" i="12"/>
  <c r="G21" i="12"/>
  <c r="F21" i="12"/>
  <c r="H20" i="12"/>
  <c r="G20" i="12"/>
  <c r="F20" i="12"/>
  <c r="H19" i="12"/>
  <c r="G19" i="12"/>
  <c r="F19" i="12"/>
  <c r="H18" i="12"/>
  <c r="G18" i="12"/>
  <c r="F18" i="12"/>
  <c r="H17" i="12"/>
  <c r="G17" i="12"/>
  <c r="F17" i="12"/>
  <c r="H16" i="12"/>
  <c r="G16" i="12"/>
  <c r="F16" i="12"/>
  <c r="H15" i="12"/>
  <c r="G15" i="12"/>
  <c r="F15" i="12"/>
  <c r="H14" i="12"/>
  <c r="G14" i="12"/>
  <c r="F14" i="12"/>
  <c r="D14" i="12"/>
  <c r="H13" i="12"/>
  <c r="G13" i="12"/>
  <c r="F13" i="12"/>
  <c r="H12" i="12"/>
  <c r="G12" i="12"/>
  <c r="F12" i="12"/>
  <c r="H11" i="12"/>
  <c r="G11" i="12"/>
  <c r="F11" i="12"/>
  <c r="H10" i="12"/>
  <c r="G10" i="12"/>
  <c r="F10" i="12"/>
  <c r="H9" i="12"/>
  <c r="G9" i="12"/>
  <c r="F9" i="12"/>
  <c r="H8" i="12"/>
  <c r="G8" i="12"/>
  <c r="F8" i="12"/>
  <c r="H7" i="12"/>
  <c r="G7" i="12"/>
  <c r="F7" i="12"/>
  <c r="H6" i="12"/>
  <c r="G6" i="12"/>
  <c r="F6" i="12"/>
  <c r="H5" i="12"/>
  <c r="G5" i="12"/>
  <c r="F5" i="12"/>
  <c r="H4" i="12"/>
  <c r="G4" i="12"/>
  <c r="F4" i="12"/>
  <c r="D3" i="12"/>
  <c r="E3" i="12"/>
  <c r="C262" i="12"/>
  <c r="C263" i="12"/>
  <c r="C205" i="12"/>
  <c r="C206" i="12"/>
  <c r="F195" i="12"/>
  <c r="G195" i="12"/>
  <c r="H195" i="12"/>
  <c r="F196" i="12"/>
  <c r="G196" i="12"/>
  <c r="F197" i="12"/>
  <c r="G197" i="12"/>
  <c r="F200" i="12"/>
  <c r="G200" i="12"/>
  <c r="H200" i="12"/>
  <c r="F146" i="12"/>
  <c r="G146" i="12"/>
  <c r="H146" i="12"/>
  <c r="F147" i="12"/>
  <c r="G147" i="12"/>
  <c r="H147" i="12"/>
  <c r="F148" i="12"/>
  <c r="G148" i="12"/>
  <c r="H148" i="12"/>
  <c r="F149" i="12"/>
  <c r="G149" i="12"/>
  <c r="H149" i="12"/>
  <c r="D150" i="12"/>
  <c r="E150" i="12"/>
  <c r="F150" i="12"/>
  <c r="G150" i="12"/>
  <c r="H150" i="12"/>
  <c r="C149" i="12"/>
  <c r="C150" i="12"/>
  <c r="F95" i="12"/>
  <c r="G95" i="12"/>
  <c r="H95" i="12"/>
  <c r="E96" i="12"/>
  <c r="F96" i="12"/>
  <c r="G96" i="12"/>
  <c r="H96" i="12"/>
  <c r="C95" i="12"/>
  <c r="C96" i="12"/>
  <c r="E43" i="12"/>
  <c r="D43" i="12"/>
  <c r="D26" i="12"/>
  <c r="E42" i="12"/>
  <c r="D95" i="12"/>
  <c r="D94" i="12"/>
  <c r="E147" i="12"/>
  <c r="D147" i="12"/>
  <c r="E21" i="12"/>
  <c r="D93" i="12"/>
  <c r="E92" i="12"/>
  <c r="D92" i="12"/>
  <c r="D38" i="12"/>
  <c r="E37" i="12"/>
  <c r="J37" i="12" s="1"/>
  <c r="E84" i="12"/>
  <c r="D84" i="12"/>
  <c r="F42" i="12"/>
  <c r="G42" i="12"/>
  <c r="H42" i="12"/>
  <c r="F43" i="12"/>
  <c r="G43" i="12"/>
  <c r="H43" i="12"/>
  <c r="C42" i="12"/>
  <c r="C43" i="12"/>
  <c r="F39" i="12"/>
  <c r="G39" i="12"/>
  <c r="H39" i="12"/>
  <c r="F40" i="12"/>
  <c r="G40" i="12"/>
  <c r="H40" i="12"/>
  <c r="F41" i="12"/>
  <c r="G41" i="12"/>
  <c r="H41" i="12"/>
  <c r="M6" i="7"/>
  <c r="M16" i="7" s="1"/>
  <c r="L6" i="7"/>
  <c r="L16" i="7" s="1"/>
  <c r="K6" i="7"/>
  <c r="K16" i="7" s="1"/>
  <c r="J6" i="7"/>
  <c r="J16" i="7" s="1"/>
  <c r="I6" i="7"/>
  <c r="I16" i="7" s="1"/>
  <c r="M5" i="7"/>
  <c r="M15" i="7" s="1"/>
  <c r="L5" i="7"/>
  <c r="L15" i="7" s="1"/>
  <c r="K5" i="7"/>
  <c r="K15" i="7" s="1"/>
  <c r="J5" i="7"/>
  <c r="J15" i="7" s="1"/>
  <c r="I5" i="7"/>
  <c r="I15" i="7" s="1"/>
  <c r="L14" i="7"/>
  <c r="K14" i="7"/>
  <c r="J14" i="7"/>
  <c r="I14" i="7"/>
  <c r="H14" i="7"/>
  <c r="G14" i="7"/>
  <c r="F14" i="7"/>
  <c r="E14" i="7"/>
  <c r="D14" i="7"/>
  <c r="C4" i="7"/>
  <c r="H3" i="12"/>
  <c r="H31" i="12"/>
  <c r="H84" i="12"/>
  <c r="H90" i="12"/>
  <c r="H91" i="12"/>
  <c r="H258" i="12" s="1"/>
  <c r="H92" i="12"/>
  <c r="H93" i="12"/>
  <c r="H94" i="12"/>
  <c r="H138" i="12"/>
  <c r="G3" i="12"/>
  <c r="G31" i="12"/>
  <c r="G84" i="12"/>
  <c r="G90" i="12"/>
  <c r="G91" i="12"/>
  <c r="G258" i="12" s="1"/>
  <c r="G92" i="12"/>
  <c r="G93" i="12"/>
  <c r="G94" i="12"/>
  <c r="G138" i="12"/>
  <c r="F3" i="12"/>
  <c r="F31" i="12"/>
  <c r="F84" i="12"/>
  <c r="F90" i="12"/>
  <c r="F91" i="12"/>
  <c r="F258" i="12" s="1"/>
  <c r="F92" i="12"/>
  <c r="F93" i="12"/>
  <c r="F94" i="12"/>
  <c r="F138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31" i="12"/>
  <c r="C32" i="12"/>
  <c r="C33" i="12"/>
  <c r="C34" i="12"/>
  <c r="C35" i="12"/>
  <c r="C36" i="12"/>
  <c r="C37" i="12"/>
  <c r="C38" i="12"/>
  <c r="C39" i="12"/>
  <c r="C40" i="12"/>
  <c r="C41" i="12"/>
  <c r="C84" i="12"/>
  <c r="C85" i="12"/>
  <c r="C86" i="12"/>
  <c r="C87" i="12"/>
  <c r="C88" i="12"/>
  <c r="C89" i="12"/>
  <c r="C90" i="12"/>
  <c r="C91" i="12"/>
  <c r="C92" i="12"/>
  <c r="C93" i="12"/>
  <c r="C94" i="12"/>
  <c r="C138" i="12"/>
  <c r="C139" i="12"/>
  <c r="C140" i="12"/>
  <c r="C141" i="12"/>
  <c r="C142" i="12"/>
  <c r="C143" i="12"/>
  <c r="C144" i="12"/>
  <c r="C145" i="12"/>
  <c r="C146" i="12"/>
  <c r="C147" i="12"/>
  <c r="C148" i="12"/>
  <c r="C194" i="12"/>
  <c r="C195" i="12"/>
  <c r="C196" i="12"/>
  <c r="C197" i="12"/>
  <c r="C198" i="12"/>
  <c r="C199" i="12"/>
  <c r="C200" i="12"/>
  <c r="C201" i="12"/>
  <c r="C202" i="12"/>
  <c r="C203" i="12"/>
  <c r="C204" i="12"/>
  <c r="C251" i="12"/>
  <c r="C252" i="12"/>
  <c r="C253" i="12"/>
  <c r="C254" i="12"/>
  <c r="C255" i="12"/>
  <c r="C256" i="12"/>
  <c r="C257" i="12"/>
  <c r="C258" i="12"/>
  <c r="C259" i="12"/>
  <c r="C260" i="12"/>
  <c r="C261" i="12"/>
  <c r="H5" i="7"/>
  <c r="H15" i="7" s="1"/>
  <c r="G5" i="7"/>
  <c r="F5" i="7"/>
  <c r="F15" i="7" s="1"/>
  <c r="C5" i="7"/>
  <c r="H16" i="7"/>
  <c r="G16" i="7"/>
  <c r="F16" i="7"/>
  <c r="C6" i="7"/>
  <c r="D7" i="7"/>
  <c r="D17" i="7" s="1"/>
  <c r="E7" i="7"/>
  <c r="E17" i="7" s="1"/>
  <c r="F7" i="7"/>
  <c r="F17" i="7" s="1"/>
  <c r="P3" i="9" l="1"/>
  <c r="P8" i="9"/>
  <c r="P4" i="9"/>
  <c r="P6" i="9"/>
  <c r="P15" i="9"/>
  <c r="AH67" i="9"/>
  <c r="P10" i="9"/>
  <c r="AH62" i="9"/>
  <c r="AG62" i="9"/>
  <c r="P14" i="9"/>
  <c r="P66" i="9" s="1"/>
  <c r="J139" i="6"/>
  <c r="J195" i="6" s="1"/>
  <c r="J43" i="12"/>
  <c r="K43" i="12" s="1"/>
  <c r="J42" i="12"/>
  <c r="F21" i="7"/>
  <c r="G15" i="7"/>
  <c r="N5" i="7"/>
  <c r="O5" i="7" s="1"/>
  <c r="N6" i="7"/>
  <c r="O6" i="7" s="1"/>
  <c r="I213" i="9"/>
  <c r="J213" i="9"/>
  <c r="I214" i="9"/>
  <c r="J214" i="9"/>
  <c r="L7" i="9"/>
  <c r="U7" i="9" s="1"/>
  <c r="AD7" i="9" s="1"/>
  <c r="L6" i="9"/>
  <c r="U6" i="9" s="1"/>
  <c r="AD6" i="9" s="1"/>
  <c r="L3" i="9"/>
  <c r="U3" i="9" s="1"/>
  <c r="AD3" i="9" s="1"/>
  <c r="L14" i="9"/>
  <c r="U14" i="9" s="1"/>
  <c r="AD14" i="9" s="1"/>
  <c r="L13" i="9"/>
  <c r="U13" i="9" s="1"/>
  <c r="AD13" i="9" s="1"/>
  <c r="L12" i="9"/>
  <c r="U12" i="9" s="1"/>
  <c r="AD12" i="9" s="1"/>
  <c r="L9" i="9"/>
  <c r="U9" i="9" s="1"/>
  <c r="AD9" i="9" s="1"/>
  <c r="L5" i="9"/>
  <c r="U5" i="9" s="1"/>
  <c r="AD5" i="9" s="1"/>
  <c r="L4" i="9"/>
  <c r="U4" i="9" s="1"/>
  <c r="AD4" i="9" s="1"/>
  <c r="L15" i="9"/>
  <c r="U15" i="9" s="1"/>
  <c r="AD15" i="9" s="1"/>
  <c r="L11" i="9"/>
  <c r="U11" i="9" s="1"/>
  <c r="AD11" i="9" s="1"/>
  <c r="L10" i="9"/>
  <c r="U10" i="9" s="1"/>
  <c r="AD10" i="9" s="1"/>
  <c r="L8" i="9"/>
  <c r="U8" i="9" s="1"/>
  <c r="AD8" i="9" s="1"/>
  <c r="H213" i="9"/>
  <c r="H214" i="9"/>
  <c r="Y15" i="9"/>
  <c r="Y4" i="9"/>
  <c r="Y6" i="9"/>
  <c r="Y8" i="9"/>
  <c r="L39" i="6"/>
  <c r="L42" i="6"/>
  <c r="G9" i="9"/>
  <c r="AH9" i="9" s="1"/>
  <c r="E43" i="16"/>
  <c r="J43" i="16" s="1"/>
  <c r="E96" i="16"/>
  <c r="E27" i="16"/>
  <c r="D28" i="16"/>
  <c r="E28" i="16"/>
  <c r="D27" i="16"/>
  <c r="D43" i="16"/>
  <c r="D96" i="16"/>
  <c r="E6" i="12"/>
  <c r="E139" i="12"/>
  <c r="E195" i="12" s="1"/>
  <c r="E142" i="12"/>
  <c r="E198" i="12" s="1"/>
  <c r="E145" i="12"/>
  <c r="E201" i="12" s="1"/>
  <c r="D7" i="12"/>
  <c r="D86" i="12"/>
  <c r="D33" i="12"/>
  <c r="D89" i="12"/>
  <c r="D36" i="12"/>
  <c r="E86" i="12"/>
  <c r="E33" i="12"/>
  <c r="J33" i="12" s="1"/>
  <c r="E89" i="12"/>
  <c r="E36" i="12"/>
  <c r="J36" i="12" s="1"/>
  <c r="D140" i="12"/>
  <c r="D196" i="12" s="1"/>
  <c r="D143" i="12"/>
  <c r="D199" i="12" s="1"/>
  <c r="E140" i="12"/>
  <c r="E196" i="12" s="1"/>
  <c r="E143" i="12"/>
  <c r="E199" i="12" s="1"/>
  <c r="D8" i="12"/>
  <c r="D87" i="12"/>
  <c r="D34" i="12"/>
  <c r="D15" i="12"/>
  <c r="D37" i="12"/>
  <c r="K37" i="12" s="1"/>
  <c r="D42" i="12"/>
  <c r="E8" i="12"/>
  <c r="E19" i="12"/>
  <c r="E9" i="12"/>
  <c r="E87" i="12"/>
  <c r="E34" i="12"/>
  <c r="J34" i="12" s="1"/>
  <c r="D96" i="12"/>
  <c r="D263" i="12" s="1"/>
  <c r="E146" i="12"/>
  <c r="E202" i="12" s="1"/>
  <c r="D141" i="12"/>
  <c r="D197" i="12" s="1"/>
  <c r="D144" i="12"/>
  <c r="D200" i="12" s="1"/>
  <c r="D146" i="12"/>
  <c r="D202" i="12" s="1"/>
  <c r="D27" i="12"/>
  <c r="E10" i="12"/>
  <c r="E141" i="12"/>
  <c r="E197" i="12" s="1"/>
  <c r="E144" i="12"/>
  <c r="E200" i="12" s="1"/>
  <c r="E27" i="12"/>
  <c r="D32" i="12"/>
  <c r="D85" i="12"/>
  <c r="D88" i="12"/>
  <c r="D35" i="12"/>
  <c r="E13" i="12"/>
  <c r="E85" i="12"/>
  <c r="E32" i="12"/>
  <c r="E88" i="12"/>
  <c r="E35" i="12"/>
  <c r="J35" i="12" s="1"/>
  <c r="E17" i="12"/>
  <c r="E38" i="12"/>
  <c r="J38" i="12" s="1"/>
  <c r="E91" i="12"/>
  <c r="D6" i="12"/>
  <c r="D139" i="12"/>
  <c r="D195" i="12" s="1"/>
  <c r="D142" i="12"/>
  <c r="D145" i="12"/>
  <c r="D201" i="12" s="1"/>
  <c r="D138" i="12"/>
  <c r="D194" i="12" s="1"/>
  <c r="E7" i="12"/>
  <c r="D260" i="12"/>
  <c r="F203" i="12"/>
  <c r="F260" i="12"/>
  <c r="F253" i="12"/>
  <c r="H202" i="12"/>
  <c r="H259" i="12"/>
  <c r="E206" i="12"/>
  <c r="E263" i="12"/>
  <c r="E203" i="12"/>
  <c r="D206" i="12"/>
  <c r="F202" i="12"/>
  <c r="F259" i="12"/>
  <c r="H205" i="12"/>
  <c r="H262" i="12"/>
  <c r="G205" i="12"/>
  <c r="G262" i="12"/>
  <c r="F252" i="12"/>
  <c r="H257" i="12"/>
  <c r="H204" i="12"/>
  <c r="H261" i="12"/>
  <c r="G257" i="12"/>
  <c r="F204" i="12"/>
  <c r="F261" i="12"/>
  <c r="G254" i="12"/>
  <c r="H206" i="12"/>
  <c r="H263" i="12"/>
  <c r="G203" i="12"/>
  <c r="G260" i="12"/>
  <c r="G253" i="12"/>
  <c r="G206" i="12"/>
  <c r="G263" i="12"/>
  <c r="F206" i="12"/>
  <c r="F263" i="12"/>
  <c r="G202" i="12"/>
  <c r="G259" i="12"/>
  <c r="H252" i="12"/>
  <c r="G252" i="12"/>
  <c r="F205" i="12"/>
  <c r="F262" i="12"/>
  <c r="G204" i="12"/>
  <c r="G261" i="12"/>
  <c r="F257" i="12"/>
  <c r="H203" i="12"/>
  <c r="H260" i="12"/>
  <c r="F254" i="12"/>
  <c r="D91" i="12"/>
  <c r="D12" i="12"/>
  <c r="D24" i="12"/>
  <c r="E18" i="12"/>
  <c r="E93" i="12"/>
  <c r="E260" i="12" s="1"/>
  <c r="D40" i="12"/>
  <c r="D23" i="12"/>
  <c r="E12" i="12"/>
  <c r="E24" i="12"/>
  <c r="D22" i="12"/>
  <c r="E40" i="12"/>
  <c r="J40" i="12" s="1"/>
  <c r="D17" i="12"/>
  <c r="D18" i="12"/>
  <c r="D21" i="12"/>
  <c r="E31" i="12"/>
  <c r="J31" i="12" s="1"/>
  <c r="D13" i="12"/>
  <c r="E22" i="12"/>
  <c r="E5" i="12"/>
  <c r="D10" i="12"/>
  <c r="D90" i="12"/>
  <c r="E15" i="12"/>
  <c r="E39" i="12"/>
  <c r="J39" i="12" s="1"/>
  <c r="E90" i="12"/>
  <c r="D39" i="12"/>
  <c r="E25" i="12"/>
  <c r="D11" i="12"/>
  <c r="E95" i="12"/>
  <c r="E11" i="12"/>
  <c r="D31" i="12"/>
  <c r="D149" i="12"/>
  <c r="D262" i="12" s="1"/>
  <c r="D4" i="12"/>
  <c r="E14" i="12"/>
  <c r="D19" i="12"/>
  <c r="E26" i="12"/>
  <c r="E28" i="12"/>
  <c r="E138" i="12"/>
  <c r="E194" i="12" s="1"/>
  <c r="E41" i="12"/>
  <c r="D5" i="12"/>
  <c r="D41" i="12"/>
  <c r="D148" i="12"/>
  <c r="D25" i="12"/>
  <c r="E23" i="12"/>
  <c r="D9" i="12"/>
  <c r="E16" i="12"/>
  <c r="E4" i="12"/>
  <c r="E94" i="12"/>
  <c r="E148" i="12"/>
  <c r="D20" i="12"/>
  <c r="E20" i="12"/>
  <c r="D16" i="12"/>
  <c r="E149" i="12"/>
  <c r="Y14" i="9"/>
  <c r="G313" i="9"/>
  <c r="Y3" i="9"/>
  <c r="G302" i="9"/>
  <c r="Y10" i="9"/>
  <c r="G11" i="9"/>
  <c r="AH11" i="9" s="1"/>
  <c r="G115" i="9"/>
  <c r="G118" i="9"/>
  <c r="G163" i="9"/>
  <c r="G171" i="9"/>
  <c r="K31" i="6"/>
  <c r="G160" i="9" s="1"/>
  <c r="G161" i="9"/>
  <c r="G172" i="9"/>
  <c r="G165" i="9"/>
  <c r="F110" i="9"/>
  <c r="F58" i="9"/>
  <c r="K37" i="13"/>
  <c r="F166" i="9" s="1"/>
  <c r="F9" i="9"/>
  <c r="AG9" i="9" s="1"/>
  <c r="K34" i="13"/>
  <c r="F163" i="9" s="1"/>
  <c r="F6" i="9"/>
  <c r="AG6" i="9" s="1"/>
  <c r="F109" i="9"/>
  <c r="F57" i="9"/>
  <c r="K35" i="13"/>
  <c r="F164" i="9" s="1"/>
  <c r="F7" i="9"/>
  <c r="AG7" i="9" s="1"/>
  <c r="F115" i="9"/>
  <c r="F63" i="9"/>
  <c r="K42" i="13"/>
  <c r="F171" i="9" s="1"/>
  <c r="F14" i="9"/>
  <c r="AG14" i="9" s="1"/>
  <c r="F117" i="9"/>
  <c r="F65" i="9"/>
  <c r="K40" i="13"/>
  <c r="F12" i="9"/>
  <c r="AG12" i="9" s="1"/>
  <c r="F116" i="9"/>
  <c r="F64" i="9"/>
  <c r="K39" i="13"/>
  <c r="F168" i="9" s="1"/>
  <c r="F11" i="9"/>
  <c r="AG11" i="9" s="1"/>
  <c r="F118" i="9"/>
  <c r="F66" i="9"/>
  <c r="K36" i="13"/>
  <c r="F165" i="9" s="1"/>
  <c r="F8" i="9"/>
  <c r="AG8" i="9" s="1"/>
  <c r="F108" i="9"/>
  <c r="F56" i="9"/>
  <c r="K32" i="13"/>
  <c r="F161" i="9" s="1"/>
  <c r="F4" i="9"/>
  <c r="AG4" i="9" s="1"/>
  <c r="F111" i="9"/>
  <c r="F59" i="9"/>
  <c r="F113" i="9"/>
  <c r="F61" i="9"/>
  <c r="F114" i="9"/>
  <c r="F62" i="9"/>
  <c r="O62" i="9" s="1"/>
  <c r="K41" i="13"/>
  <c r="F170" i="9" s="1"/>
  <c r="F13" i="9"/>
  <c r="AG13" i="9" s="1"/>
  <c r="G13" i="9"/>
  <c r="AH13" i="9" s="1"/>
  <c r="E248" i="6"/>
  <c r="G7" i="9"/>
  <c r="AH7" i="9" s="1"/>
  <c r="G5" i="9"/>
  <c r="AH5" i="9" s="1"/>
  <c r="G12" i="9"/>
  <c r="AH12" i="9" s="1"/>
  <c r="D206" i="13"/>
  <c r="D248" i="13"/>
  <c r="J150" i="12"/>
  <c r="D67" i="9" s="1"/>
  <c r="J147" i="12"/>
  <c r="D64" i="9" s="1"/>
  <c r="D203" i="12"/>
  <c r="H251" i="12"/>
  <c r="H194" i="12"/>
  <c r="G251" i="12"/>
  <c r="G194" i="12"/>
  <c r="F251" i="12"/>
  <c r="F194" i="12"/>
  <c r="O13" i="9" l="1"/>
  <c r="O65" i="9" s="1"/>
  <c r="AH60" i="9"/>
  <c r="P7" i="9"/>
  <c r="P11" i="9"/>
  <c r="P63" i="9" s="1"/>
  <c r="O8" i="9"/>
  <c r="O7" i="9"/>
  <c r="O59" i="9" s="1"/>
  <c r="AH66" i="9"/>
  <c r="P13" i="9"/>
  <c r="AH58" i="9"/>
  <c r="AH56" i="9"/>
  <c r="O11" i="9"/>
  <c r="O63" i="9" s="1"/>
  <c r="P12" i="9"/>
  <c r="AH55" i="9"/>
  <c r="O9" i="9"/>
  <c r="O61" i="9" s="1"/>
  <c r="O14" i="9"/>
  <c r="O66" i="9" s="1"/>
  <c r="P5" i="9"/>
  <c r="O4" i="9"/>
  <c r="O56" i="9" s="1"/>
  <c r="O12" i="9"/>
  <c r="O64" i="9" s="1"/>
  <c r="O6" i="9"/>
  <c r="O58" i="9" s="1"/>
  <c r="P9" i="9"/>
  <c r="J32" i="12"/>
  <c r="K32" i="12" s="1"/>
  <c r="D161" i="9" s="1"/>
  <c r="G55" i="9"/>
  <c r="P55" i="9" s="1"/>
  <c r="K42" i="12"/>
  <c r="D171" i="9" s="1"/>
  <c r="J41" i="12"/>
  <c r="K41" i="12" s="1"/>
  <c r="D170" i="9" s="1"/>
  <c r="K38" i="12"/>
  <c r="D167" i="9" s="1"/>
  <c r="X4" i="9"/>
  <c r="X6" i="9"/>
  <c r="Y11" i="9"/>
  <c r="X8" i="9"/>
  <c r="Y9" i="9"/>
  <c r="AH61" i="9" s="1"/>
  <c r="Y13" i="9"/>
  <c r="P79" i="9"/>
  <c r="P82" i="9"/>
  <c r="P81" i="9"/>
  <c r="P80" i="9"/>
  <c r="P78" i="9"/>
  <c r="P83" i="9"/>
  <c r="X13" i="9"/>
  <c r="O79" i="9"/>
  <c r="O82" i="9"/>
  <c r="O78" i="9"/>
  <c r="O81" i="9"/>
  <c r="O80" i="9"/>
  <c r="O83" i="9"/>
  <c r="G56" i="9"/>
  <c r="P56" i="9" s="1"/>
  <c r="L32" i="6"/>
  <c r="G250" i="9" s="1"/>
  <c r="G60" i="9"/>
  <c r="P60" i="9" s="1"/>
  <c r="L36" i="6"/>
  <c r="G254" i="9" s="1"/>
  <c r="G64" i="9"/>
  <c r="L40" i="6"/>
  <c r="G65" i="9"/>
  <c r="L41" i="6"/>
  <c r="G62" i="9"/>
  <c r="P62" i="9" s="1"/>
  <c r="L38" i="6"/>
  <c r="G256" i="9" s="1"/>
  <c r="G58" i="9"/>
  <c r="P58" i="9" s="1"/>
  <c r="L34" i="6"/>
  <c r="G252" i="9" s="1"/>
  <c r="G57" i="9"/>
  <c r="L33" i="6"/>
  <c r="G59" i="9"/>
  <c r="L35" i="6"/>
  <c r="G67" i="9"/>
  <c r="P67" i="9" s="1"/>
  <c r="L43" i="6"/>
  <c r="G261" i="9" s="1"/>
  <c r="G61" i="9"/>
  <c r="L37" i="6"/>
  <c r="G166" i="9"/>
  <c r="G215" i="9" s="1"/>
  <c r="G113" i="9"/>
  <c r="E258" i="12"/>
  <c r="D253" i="12"/>
  <c r="D259" i="12"/>
  <c r="G114" i="9"/>
  <c r="E253" i="12"/>
  <c r="K36" i="12"/>
  <c r="D165" i="9" s="1"/>
  <c r="K43" i="16"/>
  <c r="E172" i="9" s="1"/>
  <c r="E223" i="9" s="1"/>
  <c r="D10" i="16"/>
  <c r="D22" i="16"/>
  <c r="E4" i="16"/>
  <c r="E22" i="16"/>
  <c r="D91" i="16"/>
  <c r="D254" i="16" s="1"/>
  <c r="D17" i="16"/>
  <c r="E5" i="16"/>
  <c r="E17" i="16"/>
  <c r="E91" i="16"/>
  <c r="E254" i="16" s="1"/>
  <c r="D6" i="16"/>
  <c r="D24" i="16"/>
  <c r="E6" i="16"/>
  <c r="E18" i="16"/>
  <c r="D7" i="16"/>
  <c r="D39" i="16"/>
  <c r="D92" i="16"/>
  <c r="D19" i="16"/>
  <c r="E7" i="16"/>
  <c r="E19" i="16"/>
  <c r="E92" i="16"/>
  <c r="E39" i="16"/>
  <c r="J39" i="16" s="1"/>
  <c r="D8" i="16"/>
  <c r="D20" i="16"/>
  <c r="D205" i="16"/>
  <c r="D259" i="16"/>
  <c r="E14" i="16"/>
  <c r="E26" i="16"/>
  <c r="D3" i="16"/>
  <c r="D31" i="16"/>
  <c r="D84" i="16"/>
  <c r="D4" i="16"/>
  <c r="D16" i="16"/>
  <c r="E10" i="16"/>
  <c r="E16" i="16"/>
  <c r="D5" i="16"/>
  <c r="D11" i="16"/>
  <c r="D41" i="16"/>
  <c r="D94" i="16"/>
  <c r="D23" i="16"/>
  <c r="E11" i="16"/>
  <c r="E23" i="16"/>
  <c r="E94" i="16"/>
  <c r="E41" i="16"/>
  <c r="D12" i="16"/>
  <c r="D18" i="16"/>
  <c r="K33" i="12"/>
  <c r="D162" i="9" s="1"/>
  <c r="E12" i="16"/>
  <c r="E24" i="16"/>
  <c r="E259" i="16"/>
  <c r="E205" i="16"/>
  <c r="D13" i="16"/>
  <c r="D25" i="16"/>
  <c r="D42" i="16"/>
  <c r="D95" i="16"/>
  <c r="E13" i="16"/>
  <c r="E95" i="16"/>
  <c r="E42" i="16"/>
  <c r="J42" i="16" s="1"/>
  <c r="E25" i="16"/>
  <c r="D14" i="16"/>
  <c r="D26" i="16"/>
  <c r="E8" i="16"/>
  <c r="E20" i="16"/>
  <c r="D9" i="16"/>
  <c r="D15" i="16"/>
  <c r="D90" i="16"/>
  <c r="D253" i="16" s="1"/>
  <c r="D40" i="16"/>
  <c r="D93" i="16"/>
  <c r="D21" i="16"/>
  <c r="E31" i="16"/>
  <c r="J31" i="16" s="1"/>
  <c r="E84" i="16"/>
  <c r="E3" i="16"/>
  <c r="E9" i="16"/>
  <c r="E90" i="16"/>
  <c r="E253" i="16" s="1"/>
  <c r="E15" i="16"/>
  <c r="E21" i="16"/>
  <c r="E93" i="16"/>
  <c r="E40" i="16"/>
  <c r="J40" i="16" s="1"/>
  <c r="J146" i="12"/>
  <c r="D63" i="9" s="1"/>
  <c r="E256" i="12"/>
  <c r="D254" i="12"/>
  <c r="E252" i="12"/>
  <c r="E259" i="12"/>
  <c r="D251" i="12"/>
  <c r="J140" i="12"/>
  <c r="D57" i="9" s="1"/>
  <c r="D255" i="12"/>
  <c r="D198" i="12"/>
  <c r="D204" i="12"/>
  <c r="D261" i="12"/>
  <c r="J145" i="12"/>
  <c r="J201" i="12" s="1"/>
  <c r="D258" i="12"/>
  <c r="D252" i="12"/>
  <c r="E257" i="12"/>
  <c r="E255" i="12"/>
  <c r="E204" i="12"/>
  <c r="E261" i="12"/>
  <c r="E254" i="12"/>
  <c r="E205" i="12"/>
  <c r="E262" i="12"/>
  <c r="D257" i="12"/>
  <c r="D256" i="12"/>
  <c r="K40" i="12"/>
  <c r="L40" i="12" s="1"/>
  <c r="D258" i="9" s="1"/>
  <c r="J144" i="12"/>
  <c r="D61" i="9" s="1"/>
  <c r="K34" i="12"/>
  <c r="D163" i="9" s="1"/>
  <c r="K39" i="12"/>
  <c r="D168" i="9" s="1"/>
  <c r="E251" i="12"/>
  <c r="K35" i="12"/>
  <c r="J143" i="12"/>
  <c r="D60" i="9" s="1"/>
  <c r="J142" i="12"/>
  <c r="D59" i="9" s="1"/>
  <c r="K31" i="12"/>
  <c r="D160" i="9" s="1"/>
  <c r="J138" i="12"/>
  <c r="D55" i="9" s="1"/>
  <c r="D205" i="12"/>
  <c r="J139" i="12"/>
  <c r="D56" i="9" s="1"/>
  <c r="J141" i="12"/>
  <c r="D58" i="9" s="1"/>
  <c r="J148" i="12"/>
  <c r="D65" i="9" s="1"/>
  <c r="J149" i="12"/>
  <c r="D66" i="9" s="1"/>
  <c r="G308" i="9"/>
  <c r="Y7" i="9"/>
  <c r="G306" i="9"/>
  <c r="Y12" i="9"/>
  <c r="G311" i="9"/>
  <c r="X12" i="9"/>
  <c r="F311" i="9"/>
  <c r="X9" i="9"/>
  <c r="F308" i="9"/>
  <c r="X14" i="9"/>
  <c r="Y5" i="9"/>
  <c r="G304" i="9"/>
  <c r="G309" i="9"/>
  <c r="X11" i="9"/>
  <c r="F309" i="9"/>
  <c r="X7" i="9"/>
  <c r="F306" i="9"/>
  <c r="L32" i="13"/>
  <c r="F250" i="9" s="1"/>
  <c r="L42" i="13"/>
  <c r="F260" i="9" s="1"/>
  <c r="G221" i="9"/>
  <c r="G223" i="9"/>
  <c r="F222" i="9"/>
  <c r="F214" i="9"/>
  <c r="G219" i="9"/>
  <c r="F215" i="9"/>
  <c r="F221" i="9"/>
  <c r="G216" i="9"/>
  <c r="F219" i="9"/>
  <c r="F220" i="9"/>
  <c r="G220" i="9"/>
  <c r="F224" i="9"/>
  <c r="F216" i="9"/>
  <c r="G212" i="9"/>
  <c r="L41" i="13"/>
  <c r="F259" i="9" s="1"/>
  <c r="L39" i="13"/>
  <c r="F257" i="9" s="1"/>
  <c r="G119" i="9"/>
  <c r="G169" i="9"/>
  <c r="G117" i="9"/>
  <c r="G110" i="9"/>
  <c r="G260" i="9"/>
  <c r="G111" i="9"/>
  <c r="G109" i="9"/>
  <c r="G107" i="9"/>
  <c r="G108" i="9"/>
  <c r="G164" i="9"/>
  <c r="G170" i="9"/>
  <c r="G112" i="9"/>
  <c r="G116" i="9"/>
  <c r="L34" i="13"/>
  <c r="F252" i="9" s="1"/>
  <c r="F107" i="9"/>
  <c r="F55" i="9"/>
  <c r="L40" i="13"/>
  <c r="F258" i="9" s="1"/>
  <c r="F169" i="9"/>
  <c r="F217" i="9" s="1"/>
  <c r="K33" i="13"/>
  <c r="F5" i="9"/>
  <c r="AG5" i="9" s="1"/>
  <c r="F112" i="9"/>
  <c r="F60" i="9"/>
  <c r="K43" i="13"/>
  <c r="F172" i="9" s="1"/>
  <c r="F15" i="9"/>
  <c r="AG15" i="9" s="1"/>
  <c r="F119" i="9"/>
  <c r="F67" i="9"/>
  <c r="K31" i="13"/>
  <c r="F160" i="9" s="1"/>
  <c r="F3" i="9"/>
  <c r="AG3" i="9" s="1"/>
  <c r="L35" i="13"/>
  <c r="F253" i="9" s="1"/>
  <c r="L37" i="13"/>
  <c r="F255" i="9" s="1"/>
  <c r="L31" i="6"/>
  <c r="G249" i="9" s="1"/>
  <c r="L36" i="13"/>
  <c r="F254" i="9" s="1"/>
  <c r="D172" i="9"/>
  <c r="L43" i="12"/>
  <c r="D261" i="9" s="1"/>
  <c r="D166" i="9"/>
  <c r="D9" i="9"/>
  <c r="AE9" i="9" s="1"/>
  <c r="D10" i="9"/>
  <c r="AE10" i="9" s="1"/>
  <c r="D14" i="9"/>
  <c r="AE14" i="9" s="1"/>
  <c r="D15" i="9"/>
  <c r="AE15" i="9" s="1"/>
  <c r="J206" i="12"/>
  <c r="D119" i="9" s="1"/>
  <c r="J203" i="12"/>
  <c r="D116" i="9" s="1"/>
  <c r="D5" i="7"/>
  <c r="E5" i="7"/>
  <c r="E15" i="7" s="1"/>
  <c r="P59" i="9" l="1"/>
  <c r="P57" i="9"/>
  <c r="P65" i="9"/>
  <c r="AG60" i="9"/>
  <c r="AG61" i="9"/>
  <c r="AG58" i="9"/>
  <c r="AG64" i="9"/>
  <c r="AH63" i="9"/>
  <c r="M14" i="9"/>
  <c r="M66" i="9" s="1"/>
  <c r="AG63" i="9"/>
  <c r="O3" i="9"/>
  <c r="O55" i="9" s="1"/>
  <c r="M15" i="9"/>
  <c r="M67" i="9" s="1"/>
  <c r="M10" i="9"/>
  <c r="O15" i="9"/>
  <c r="O67" i="9" s="1"/>
  <c r="AH57" i="9"/>
  <c r="AH59" i="9"/>
  <c r="O5" i="9"/>
  <c r="O57" i="9" s="1"/>
  <c r="AH65" i="9"/>
  <c r="AG65" i="9"/>
  <c r="AG59" i="9"/>
  <c r="AH64" i="9"/>
  <c r="M9" i="9"/>
  <c r="M61" i="9" s="1"/>
  <c r="AG56" i="9"/>
  <c r="P64" i="9"/>
  <c r="AG66" i="9"/>
  <c r="J41" i="16"/>
  <c r="E13" i="9" s="1"/>
  <c r="AF13" i="9" s="1"/>
  <c r="L60" i="12"/>
  <c r="D278" i="9" s="1"/>
  <c r="E10" i="9"/>
  <c r="AF10" i="9" s="1"/>
  <c r="K38" i="16"/>
  <c r="D15" i="7"/>
  <c r="D11" i="7"/>
  <c r="P61" i="9"/>
  <c r="O60" i="9"/>
  <c r="V15" i="9"/>
  <c r="AE67" i="9" s="1"/>
  <c r="X15" i="9"/>
  <c r="G255" i="9"/>
  <c r="D114" i="9"/>
  <c r="L55" i="12"/>
  <c r="D273" i="9" s="1"/>
  <c r="L57" i="12"/>
  <c r="D275" i="9" s="1"/>
  <c r="D8" i="9"/>
  <c r="AE8" i="9" s="1"/>
  <c r="J196" i="12"/>
  <c r="E15" i="9"/>
  <c r="AF15" i="9" s="1"/>
  <c r="K32" i="16"/>
  <c r="E14" i="9"/>
  <c r="AF14" i="9" s="1"/>
  <c r="K40" i="16"/>
  <c r="K37" i="16"/>
  <c r="E6" i="9"/>
  <c r="AF6" i="9" s="1"/>
  <c r="D5" i="9"/>
  <c r="AE5" i="9" s="1"/>
  <c r="E8" i="9"/>
  <c r="AF8" i="9" s="1"/>
  <c r="E7" i="9"/>
  <c r="AF7" i="9" s="1"/>
  <c r="E5" i="9"/>
  <c r="AF5" i="9" s="1"/>
  <c r="E11" i="9"/>
  <c r="AF11" i="9" s="1"/>
  <c r="E3" i="9"/>
  <c r="AF3" i="9" s="1"/>
  <c r="E203" i="16"/>
  <c r="E257" i="16"/>
  <c r="E204" i="16"/>
  <c r="E258" i="16"/>
  <c r="E202" i="16"/>
  <c r="E256" i="16"/>
  <c r="D203" i="16"/>
  <c r="D257" i="16"/>
  <c r="E67" i="9"/>
  <c r="E193" i="16"/>
  <c r="E247" i="16"/>
  <c r="D204" i="16"/>
  <c r="D258" i="16"/>
  <c r="D201" i="16"/>
  <c r="D255" i="16"/>
  <c r="D256" i="16"/>
  <c r="D202" i="16"/>
  <c r="L43" i="16"/>
  <c r="E261" i="9" s="1"/>
  <c r="E255" i="16"/>
  <c r="E201" i="16"/>
  <c r="J202" i="12"/>
  <c r="D193" i="16"/>
  <c r="D247" i="16"/>
  <c r="L33" i="12"/>
  <c r="D251" i="9" s="1"/>
  <c r="L38" i="12"/>
  <c r="D256" i="9" s="1"/>
  <c r="D62" i="9"/>
  <c r="D13" i="9"/>
  <c r="AE13" i="9" s="1"/>
  <c r="J200" i="12"/>
  <c r="L37" i="12"/>
  <c r="D255" i="9" s="1"/>
  <c r="D12" i="9"/>
  <c r="AE12" i="9" s="1"/>
  <c r="D169" i="9"/>
  <c r="D217" i="9" s="1"/>
  <c r="D6" i="9"/>
  <c r="AE6" i="9" s="1"/>
  <c r="L39" i="12"/>
  <c r="D257" i="9" s="1"/>
  <c r="D4" i="9"/>
  <c r="AE4" i="9" s="1"/>
  <c r="D7" i="9"/>
  <c r="AE7" i="9" s="1"/>
  <c r="J199" i="12"/>
  <c r="L36" i="12"/>
  <c r="D254" i="9" s="1"/>
  <c r="D11" i="9"/>
  <c r="AE11" i="9" s="1"/>
  <c r="J198" i="12"/>
  <c r="D3" i="9"/>
  <c r="AE3" i="9" s="1"/>
  <c r="J205" i="12"/>
  <c r="L35" i="12"/>
  <c r="D253" i="9" s="1"/>
  <c r="D164" i="9"/>
  <c r="D214" i="9" s="1"/>
  <c r="J204" i="12"/>
  <c r="L42" i="12"/>
  <c r="D260" i="9" s="1"/>
  <c r="J194" i="12"/>
  <c r="L31" i="12"/>
  <c r="D249" i="9" s="1"/>
  <c r="L41" i="12"/>
  <c r="D259" i="9" s="1"/>
  <c r="L34" i="12"/>
  <c r="D252" i="9" s="1"/>
  <c r="J195" i="12"/>
  <c r="J197" i="12"/>
  <c r="L32" i="12"/>
  <c r="D250" i="9" s="1"/>
  <c r="F313" i="9"/>
  <c r="X3" i="9"/>
  <c r="AG55" i="9" s="1"/>
  <c r="F302" i="9"/>
  <c r="X5" i="9"/>
  <c r="F304" i="9"/>
  <c r="V10" i="9"/>
  <c r="V9" i="9"/>
  <c r="G217" i="9"/>
  <c r="V14" i="9"/>
  <c r="G168" i="9"/>
  <c r="G257" i="9"/>
  <c r="D220" i="9"/>
  <c r="G224" i="9"/>
  <c r="D213" i="9"/>
  <c r="G214" i="9"/>
  <c r="D224" i="9"/>
  <c r="F223" i="9"/>
  <c r="D219" i="9"/>
  <c r="D222" i="9"/>
  <c r="D215" i="9"/>
  <c r="D216" i="9"/>
  <c r="D221" i="9"/>
  <c r="D223" i="9"/>
  <c r="F212" i="9"/>
  <c r="D212" i="9"/>
  <c r="G253" i="9"/>
  <c r="G258" i="9"/>
  <c r="G259" i="9"/>
  <c r="G251" i="9"/>
  <c r="G162" i="9"/>
  <c r="L31" i="13"/>
  <c r="F249" i="9" s="1"/>
  <c r="L43" i="13"/>
  <c r="F261" i="9" s="1"/>
  <c r="L33" i="13"/>
  <c r="F251" i="9" s="1"/>
  <c r="F162" i="9"/>
  <c r="D313" i="9"/>
  <c r="D16" i="7"/>
  <c r="D21" i="7" s="1"/>
  <c r="E16" i="7"/>
  <c r="E21" i="7" s="1"/>
  <c r="AG67" i="9" l="1"/>
  <c r="M62" i="9"/>
  <c r="AE62" i="9"/>
  <c r="M11" i="9"/>
  <c r="M63" i="9" s="1"/>
  <c r="N11" i="9"/>
  <c r="M8" i="9"/>
  <c r="M60" i="9" s="1"/>
  <c r="N5" i="9"/>
  <c r="M6" i="9"/>
  <c r="M58" i="9" s="1"/>
  <c r="M5" i="9"/>
  <c r="M57" i="9" s="1"/>
  <c r="N10" i="9"/>
  <c r="AG57" i="9"/>
  <c r="N15" i="9"/>
  <c r="N67" i="9" s="1"/>
  <c r="N7" i="9"/>
  <c r="N8" i="9"/>
  <c r="M12" i="9"/>
  <c r="M64" i="9" s="1"/>
  <c r="M3" i="9"/>
  <c r="M55" i="9" s="1"/>
  <c r="AE66" i="9"/>
  <c r="N3" i="9"/>
  <c r="AE61" i="9"/>
  <c r="M4" i="9"/>
  <c r="M56" i="9" s="1"/>
  <c r="N6" i="9"/>
  <c r="N14" i="9"/>
  <c r="N13" i="9"/>
  <c r="M7" i="9"/>
  <c r="M59" i="9" s="1"/>
  <c r="M13" i="9"/>
  <c r="M65" i="9" s="1"/>
  <c r="W10" i="9"/>
  <c r="E119" i="9"/>
  <c r="L77" i="16"/>
  <c r="E295" i="9" s="1"/>
  <c r="L38" i="16"/>
  <c r="E256" i="9" s="1"/>
  <c r="E167" i="9"/>
  <c r="I345" i="9"/>
  <c r="J345" i="9"/>
  <c r="V6" i="9"/>
  <c r="W6" i="9"/>
  <c r="AF58" i="9" s="1"/>
  <c r="V11" i="9"/>
  <c r="W15" i="9"/>
  <c r="V4" i="9"/>
  <c r="V8" i="9"/>
  <c r="W8" i="9"/>
  <c r="V5" i="9"/>
  <c r="V3" i="9"/>
  <c r="V13" i="9"/>
  <c r="AE65" i="9" s="1"/>
  <c r="M78" i="9"/>
  <c r="M81" i="9"/>
  <c r="M79" i="9"/>
  <c r="M83" i="9"/>
  <c r="M82" i="9"/>
  <c r="M80" i="9"/>
  <c r="W13" i="9"/>
  <c r="N79" i="9"/>
  <c r="N82" i="9"/>
  <c r="N78" i="9"/>
  <c r="N81" i="9"/>
  <c r="N80" i="9"/>
  <c r="N83" i="9"/>
  <c r="K42" i="16"/>
  <c r="E171" i="9" s="1"/>
  <c r="E216" i="9" s="1"/>
  <c r="D117" i="9"/>
  <c r="L58" i="12"/>
  <c r="D276" i="9" s="1"/>
  <c r="D109" i="9"/>
  <c r="L50" i="12"/>
  <c r="D268" i="9" s="1"/>
  <c r="D118" i="9"/>
  <c r="L59" i="12"/>
  <c r="D277" i="9" s="1"/>
  <c r="D115" i="9"/>
  <c r="L56" i="12"/>
  <c r="D274" i="9" s="1"/>
  <c r="D113" i="9"/>
  <c r="L54" i="12"/>
  <c r="D272" i="9" s="1"/>
  <c r="D112" i="9"/>
  <c r="L53" i="12"/>
  <c r="D271" i="9" s="1"/>
  <c r="D110" i="9"/>
  <c r="L51" i="12"/>
  <c r="D269" i="9" s="1"/>
  <c r="D111" i="9"/>
  <c r="L52" i="12"/>
  <c r="D270" i="9" s="1"/>
  <c r="D306" i="9"/>
  <c r="J338" i="9" s="1"/>
  <c r="E4" i="9"/>
  <c r="AF4" i="9" s="1"/>
  <c r="K35" i="16"/>
  <c r="E164" i="9" s="1"/>
  <c r="E214" i="9" s="1"/>
  <c r="K41" i="16"/>
  <c r="L41" i="16" s="1"/>
  <c r="E259" i="9" s="1"/>
  <c r="E9" i="9"/>
  <c r="AF9" i="9" s="1"/>
  <c r="E12" i="9"/>
  <c r="AF12" i="9" s="1"/>
  <c r="K34" i="16"/>
  <c r="L34" i="16" s="1"/>
  <c r="E252" i="9" s="1"/>
  <c r="K33" i="16"/>
  <c r="E162" i="9" s="1"/>
  <c r="E213" i="9" s="1"/>
  <c r="K31" i="16"/>
  <c r="E160" i="9" s="1"/>
  <c r="E212" i="9" s="1"/>
  <c r="K39" i="16"/>
  <c r="E168" i="9" s="1"/>
  <c r="E222" i="9" s="1"/>
  <c r="K36" i="16"/>
  <c r="E165" i="9" s="1"/>
  <c r="E221" i="9" s="1"/>
  <c r="E306" i="9"/>
  <c r="W7" i="9"/>
  <c r="E61" i="9"/>
  <c r="E56" i="9"/>
  <c r="E59" i="9"/>
  <c r="W14" i="9"/>
  <c r="E313" i="9"/>
  <c r="W3" i="9"/>
  <c r="W5" i="9"/>
  <c r="E304" i="9"/>
  <c r="E62" i="9"/>
  <c r="E57" i="9"/>
  <c r="E65" i="9"/>
  <c r="E309" i="9"/>
  <c r="W11" i="9"/>
  <c r="E60" i="9"/>
  <c r="E55" i="9"/>
  <c r="E161" i="9"/>
  <c r="E219" i="9" s="1"/>
  <c r="L32" i="16"/>
  <c r="E250" i="9" s="1"/>
  <c r="E66" i="9"/>
  <c r="E64" i="9"/>
  <c r="E166" i="9"/>
  <c r="E215" i="9" s="1"/>
  <c r="L37" i="16"/>
  <c r="E255" i="9" s="1"/>
  <c r="E169" i="9"/>
  <c r="E217" i="9" s="1"/>
  <c r="L40" i="16"/>
  <c r="E258" i="9" s="1"/>
  <c r="E58" i="9"/>
  <c r="E63" i="9"/>
  <c r="D311" i="9"/>
  <c r="J343" i="9" s="1"/>
  <c r="V12" i="9"/>
  <c r="D304" i="9"/>
  <c r="J336" i="9" s="1"/>
  <c r="V7" i="9"/>
  <c r="AE59" i="9" s="1"/>
  <c r="D309" i="9"/>
  <c r="J341" i="9" s="1"/>
  <c r="D302" i="9"/>
  <c r="J334" i="9" s="1"/>
  <c r="D108" i="9"/>
  <c r="L49" i="12"/>
  <c r="D267" i="9" s="1"/>
  <c r="D107" i="9"/>
  <c r="L48" i="12"/>
  <c r="D266" i="9" s="1"/>
  <c r="D308" i="9"/>
  <c r="J340" i="9" s="1"/>
  <c r="G345" i="9"/>
  <c r="H345" i="9"/>
  <c r="G222" i="9"/>
  <c r="G213" i="9"/>
  <c r="F213" i="9"/>
  <c r="F345" i="9"/>
  <c r="D345" i="9"/>
  <c r="E345" i="9"/>
  <c r="N65" i="9" l="1"/>
  <c r="N63" i="9"/>
  <c r="N62" i="9"/>
  <c r="AE57" i="9"/>
  <c r="AF60" i="9"/>
  <c r="AF59" i="9"/>
  <c r="AF63" i="9"/>
  <c r="AE64" i="9"/>
  <c r="N57" i="9"/>
  <c r="AF65" i="9"/>
  <c r="N55" i="9"/>
  <c r="AE58" i="9"/>
  <c r="N12" i="9"/>
  <c r="N64" i="9" s="1"/>
  <c r="N9" i="9"/>
  <c r="N61" i="9" s="1"/>
  <c r="AF57" i="9"/>
  <c r="N66" i="9"/>
  <c r="AF55" i="9"/>
  <c r="N59" i="9"/>
  <c r="N4" i="9"/>
  <c r="N56" i="9" s="1"/>
  <c r="AE55" i="9"/>
  <c r="AF62" i="9"/>
  <c r="AE63" i="9"/>
  <c r="AE56" i="9"/>
  <c r="AE60" i="9"/>
  <c r="AF67" i="9"/>
  <c r="AF66" i="9"/>
  <c r="E115" i="9"/>
  <c r="L73" i="16"/>
  <c r="E291" i="9" s="1"/>
  <c r="E113" i="9"/>
  <c r="L71" i="16"/>
  <c r="E289" i="9" s="1"/>
  <c r="E110" i="9"/>
  <c r="L68" i="16"/>
  <c r="E286" i="9" s="1"/>
  <c r="E112" i="9"/>
  <c r="L70" i="16"/>
  <c r="E288" i="9" s="1"/>
  <c r="E117" i="9"/>
  <c r="L75" i="16"/>
  <c r="E293" i="9" s="1"/>
  <c r="E108" i="9"/>
  <c r="L66" i="16"/>
  <c r="E284" i="9" s="1"/>
  <c r="E118" i="9"/>
  <c r="L76" i="16"/>
  <c r="E294" i="9" s="1"/>
  <c r="E114" i="9"/>
  <c r="L72" i="16"/>
  <c r="E290" i="9" s="1"/>
  <c r="E116" i="9"/>
  <c r="L74" i="16"/>
  <c r="E292" i="9" s="1"/>
  <c r="E109" i="9"/>
  <c r="L67" i="16"/>
  <c r="E285" i="9" s="1"/>
  <c r="E111" i="9"/>
  <c r="L69" i="16"/>
  <c r="E287" i="9" s="1"/>
  <c r="E107" i="9"/>
  <c r="L65" i="16"/>
  <c r="E283" i="9" s="1"/>
  <c r="F336" i="9"/>
  <c r="I336" i="9"/>
  <c r="F343" i="9"/>
  <c r="I343" i="9"/>
  <c r="G334" i="9"/>
  <c r="I334" i="9"/>
  <c r="F340" i="9"/>
  <c r="I340" i="9"/>
  <c r="F338" i="9"/>
  <c r="I338" i="9"/>
  <c r="D341" i="9"/>
  <c r="I341" i="9"/>
  <c r="N58" i="9"/>
  <c r="N60" i="9"/>
  <c r="W4" i="9"/>
  <c r="G338" i="9"/>
  <c r="D338" i="9"/>
  <c r="E338" i="9"/>
  <c r="W9" i="9"/>
  <c r="L42" i="16"/>
  <c r="E260" i="9" s="1"/>
  <c r="H338" i="9"/>
  <c r="L35" i="16"/>
  <c r="E253" i="9" s="1"/>
  <c r="E308" i="9"/>
  <c r="E170" i="9"/>
  <c r="E224" i="9" s="1"/>
  <c r="E311" i="9"/>
  <c r="E302" i="9"/>
  <c r="W12" i="9"/>
  <c r="E163" i="9"/>
  <c r="E220" i="9" s="1"/>
  <c r="L39" i="16"/>
  <c r="E257" i="9" s="1"/>
  <c r="L36" i="16"/>
  <c r="E254" i="9" s="1"/>
  <c r="L31" i="16"/>
  <c r="E249" i="9" s="1"/>
  <c r="L33" i="16"/>
  <c r="E251" i="9" s="1"/>
  <c r="E343" i="9"/>
  <c r="H343" i="9"/>
  <c r="D343" i="9"/>
  <c r="G343" i="9"/>
  <c r="H336" i="9"/>
  <c r="G336" i="9"/>
  <c r="E336" i="9"/>
  <c r="D336" i="9"/>
  <c r="F341" i="9"/>
  <c r="D334" i="9"/>
  <c r="F334" i="9"/>
  <c r="G340" i="9"/>
  <c r="H341" i="9"/>
  <c r="H340" i="9"/>
  <c r="E340" i="9"/>
  <c r="D340" i="9"/>
  <c r="E341" i="9"/>
  <c r="G341" i="9"/>
  <c r="H334" i="9"/>
  <c r="E334" i="9"/>
  <c r="AF61" i="9" l="1"/>
  <c r="AF56" i="9"/>
  <c r="AF64" i="9"/>
  <c r="M7" i="7"/>
  <c r="M17" i="7" s="1"/>
  <c r="M21" i="7" s="1"/>
  <c r="K7" i="7"/>
  <c r="K17" i="7" s="1"/>
  <c r="K21" i="7" s="1"/>
  <c r="J7" i="7"/>
  <c r="J17" i="7" s="1"/>
  <c r="J21" i="7" s="1"/>
  <c r="I7" i="7"/>
  <c r="I17" i="7" s="1"/>
  <c r="I21" i="7" s="1"/>
  <c r="L7" i="7"/>
  <c r="L17" i="7" s="1"/>
  <c r="L21" i="7" s="1"/>
  <c r="H7" i="7"/>
  <c r="H17" i="7" s="1"/>
  <c r="H21" i="7" s="1"/>
  <c r="G7" i="7"/>
  <c r="C7" i="7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K33" i="5"/>
  <c r="L33" i="5"/>
  <c r="K34" i="5"/>
  <c r="L34" i="5"/>
  <c r="K35" i="5"/>
  <c r="L35" i="5"/>
  <c r="K36" i="5"/>
  <c r="L36" i="5"/>
  <c r="K37" i="5"/>
  <c r="L37" i="5"/>
  <c r="K38" i="5"/>
  <c r="L38" i="5"/>
  <c r="K39" i="5"/>
  <c r="L39" i="5"/>
  <c r="K40" i="5"/>
  <c r="L40" i="5"/>
  <c r="K41" i="5"/>
  <c r="L41" i="5"/>
  <c r="K42" i="5"/>
  <c r="L42" i="5"/>
  <c r="K43" i="5"/>
  <c r="L43" i="5"/>
  <c r="K44" i="5"/>
  <c r="L44" i="5"/>
  <c r="K45" i="5"/>
  <c r="L45" i="5"/>
  <c r="K46" i="5"/>
  <c r="L46" i="5"/>
  <c r="K47" i="5"/>
  <c r="L47" i="5"/>
  <c r="K48" i="5"/>
  <c r="L48" i="5"/>
  <c r="K49" i="5"/>
  <c r="L49" i="5"/>
  <c r="K50" i="5"/>
  <c r="L50" i="5"/>
  <c r="K51" i="5"/>
  <c r="L51" i="5"/>
  <c r="K52" i="5"/>
  <c r="L52" i="5"/>
  <c r="K53" i="5"/>
  <c r="L53" i="5"/>
  <c r="K54" i="5"/>
  <c r="L54" i="5"/>
  <c r="K55" i="5"/>
  <c r="L55" i="5"/>
  <c r="K56" i="5"/>
  <c r="L56" i="5"/>
  <c r="K57" i="5"/>
  <c r="L57" i="5"/>
  <c r="K58" i="5"/>
  <c r="L58" i="5"/>
  <c r="K59" i="5"/>
  <c r="L59" i="5"/>
  <c r="K60" i="5"/>
  <c r="L60" i="5"/>
  <c r="K61" i="5"/>
  <c r="L61" i="5"/>
  <c r="K62" i="5"/>
  <c r="L62" i="5"/>
  <c r="K63" i="5"/>
  <c r="L63" i="5"/>
  <c r="K64" i="5"/>
  <c r="L64" i="5"/>
  <c r="K65" i="5"/>
  <c r="L65" i="5"/>
  <c r="K66" i="5"/>
  <c r="L66" i="5"/>
  <c r="K67" i="5"/>
  <c r="L67" i="5"/>
  <c r="K68" i="5"/>
  <c r="L68" i="5"/>
  <c r="K69" i="5"/>
  <c r="L69" i="5"/>
  <c r="K70" i="5"/>
  <c r="L70" i="5"/>
  <c r="K71" i="5"/>
  <c r="L71" i="5"/>
  <c r="K72" i="5"/>
  <c r="L72" i="5"/>
  <c r="K73" i="5"/>
  <c r="L73" i="5"/>
  <c r="K74" i="5"/>
  <c r="L74" i="5"/>
  <c r="K75" i="5"/>
  <c r="L75" i="5"/>
  <c r="K76" i="5"/>
  <c r="L76" i="5"/>
  <c r="K77" i="5"/>
  <c r="L77" i="5"/>
  <c r="K78" i="5"/>
  <c r="L78" i="5"/>
  <c r="K79" i="5"/>
  <c r="L79" i="5"/>
  <c r="K80" i="5"/>
  <c r="L80" i="5"/>
  <c r="K81" i="5"/>
  <c r="L81" i="5"/>
  <c r="K82" i="5"/>
  <c r="L82" i="5"/>
  <c r="K83" i="5"/>
  <c r="L83" i="5"/>
  <c r="K84" i="5"/>
  <c r="L84" i="5"/>
  <c r="K85" i="5"/>
  <c r="L85" i="5"/>
  <c r="K86" i="5"/>
  <c r="L86" i="5"/>
  <c r="K87" i="5"/>
  <c r="L87" i="5"/>
  <c r="K88" i="5"/>
  <c r="L88" i="5"/>
  <c r="K89" i="5"/>
  <c r="L89" i="5"/>
  <c r="K90" i="5"/>
  <c r="L90" i="5"/>
  <c r="K91" i="5"/>
  <c r="L91" i="5"/>
  <c r="K92" i="5"/>
  <c r="L92" i="5"/>
  <c r="K93" i="5"/>
  <c r="L93" i="5"/>
  <c r="K94" i="5"/>
  <c r="L94" i="5"/>
  <c r="K95" i="5"/>
  <c r="L95" i="5"/>
  <c r="K96" i="5"/>
  <c r="L96" i="5"/>
  <c r="K97" i="5"/>
  <c r="L97" i="5"/>
  <c r="K98" i="5"/>
  <c r="L98" i="5"/>
  <c r="K99" i="5"/>
  <c r="L99" i="5"/>
  <c r="K100" i="5"/>
  <c r="L100" i="5"/>
  <c r="K101" i="5"/>
  <c r="L101" i="5"/>
  <c r="K102" i="5"/>
  <c r="L102" i="5"/>
  <c r="K103" i="5"/>
  <c r="L103" i="5"/>
  <c r="K104" i="5"/>
  <c r="L104" i="5"/>
  <c r="K105" i="5"/>
  <c r="L105" i="5"/>
  <c r="K106" i="5"/>
  <c r="L106" i="5"/>
  <c r="K107" i="5"/>
  <c r="L107" i="5"/>
  <c r="K108" i="5"/>
  <c r="L108" i="5"/>
  <c r="K109" i="5"/>
  <c r="L109" i="5"/>
  <c r="K110" i="5"/>
  <c r="L110" i="5"/>
  <c r="K111" i="5"/>
  <c r="L111" i="5"/>
  <c r="K112" i="5"/>
  <c r="L112" i="5"/>
  <c r="K113" i="5"/>
  <c r="L113" i="5"/>
  <c r="K114" i="5"/>
  <c r="L114" i="5"/>
  <c r="K115" i="5"/>
  <c r="L115" i="5"/>
  <c r="K116" i="5"/>
  <c r="L116" i="5"/>
  <c r="K117" i="5"/>
  <c r="L117" i="5"/>
  <c r="K118" i="5"/>
  <c r="L118" i="5"/>
  <c r="K119" i="5"/>
  <c r="L119" i="5"/>
  <c r="K120" i="5"/>
  <c r="L120" i="5"/>
  <c r="K121" i="5"/>
  <c r="L121" i="5"/>
  <c r="K122" i="5"/>
  <c r="L122" i="5"/>
  <c r="K123" i="5"/>
  <c r="L123" i="5"/>
  <c r="K124" i="5"/>
  <c r="L124" i="5"/>
  <c r="K125" i="5"/>
  <c r="L125" i="5"/>
  <c r="K126" i="5"/>
  <c r="L126" i="5"/>
  <c r="K127" i="5"/>
  <c r="L127" i="5"/>
  <c r="K128" i="5"/>
  <c r="L128" i="5"/>
  <c r="K129" i="5"/>
  <c r="L129" i="5"/>
  <c r="K130" i="5"/>
  <c r="L130" i="5"/>
  <c r="K131" i="5"/>
  <c r="L131" i="5"/>
  <c r="K132" i="5"/>
  <c r="L132" i="5"/>
  <c r="K133" i="5"/>
  <c r="L133" i="5"/>
  <c r="K134" i="5"/>
  <c r="L134" i="5"/>
  <c r="K135" i="5"/>
  <c r="L135" i="5"/>
  <c r="K136" i="5"/>
  <c r="L136" i="5"/>
  <c r="K137" i="5"/>
  <c r="L137" i="5"/>
  <c r="K138" i="5"/>
  <c r="L138" i="5"/>
  <c r="K139" i="5"/>
  <c r="L139" i="5"/>
  <c r="K140" i="5"/>
  <c r="L140" i="5"/>
  <c r="K141" i="5"/>
  <c r="L141" i="5"/>
  <c r="K142" i="5"/>
  <c r="L142" i="5"/>
  <c r="K143" i="5"/>
  <c r="L143" i="5"/>
  <c r="K144" i="5"/>
  <c r="L144" i="5"/>
  <c r="K145" i="5"/>
  <c r="L145" i="5"/>
  <c r="K146" i="5"/>
  <c r="L146" i="5"/>
  <c r="K147" i="5"/>
  <c r="L147" i="5"/>
  <c r="K148" i="5"/>
  <c r="L148" i="5"/>
  <c r="K149" i="5"/>
  <c r="L149" i="5"/>
  <c r="K150" i="5"/>
  <c r="L150" i="5"/>
  <c r="K151" i="5"/>
  <c r="L151" i="5"/>
  <c r="K152" i="5"/>
  <c r="L152" i="5"/>
  <c r="K153" i="5"/>
  <c r="L153" i="5"/>
  <c r="K154" i="5"/>
  <c r="L154" i="5"/>
  <c r="K155" i="5"/>
  <c r="L155" i="5"/>
  <c r="K156" i="5"/>
  <c r="L156" i="5"/>
  <c r="K157" i="5"/>
  <c r="L157" i="5"/>
  <c r="K158" i="5"/>
  <c r="L158" i="5"/>
  <c r="K159" i="5"/>
  <c r="L159" i="5"/>
  <c r="K160" i="5"/>
  <c r="L160" i="5"/>
  <c r="K161" i="5"/>
  <c r="L161" i="5"/>
  <c r="K162" i="5"/>
  <c r="L162" i="5"/>
  <c r="K163" i="5"/>
  <c r="L163" i="5"/>
  <c r="K164" i="5"/>
  <c r="L164" i="5"/>
  <c r="K165" i="5"/>
  <c r="L165" i="5"/>
  <c r="K166" i="5"/>
  <c r="L166" i="5"/>
  <c r="K167" i="5"/>
  <c r="L167" i="5"/>
  <c r="K168" i="5"/>
  <c r="L168" i="5"/>
  <c r="K169" i="5"/>
  <c r="L169" i="5"/>
  <c r="K170" i="5"/>
  <c r="L170" i="5"/>
  <c r="K171" i="5"/>
  <c r="L171" i="5"/>
  <c r="K172" i="5"/>
  <c r="L172" i="5"/>
  <c r="K173" i="5"/>
  <c r="L173" i="5"/>
  <c r="K174" i="5"/>
  <c r="L174" i="5"/>
  <c r="K175" i="5"/>
  <c r="L175" i="5"/>
  <c r="K176" i="5"/>
  <c r="L176" i="5"/>
  <c r="K177" i="5"/>
  <c r="L177" i="5"/>
  <c r="K178" i="5"/>
  <c r="L178" i="5"/>
  <c r="K179" i="5"/>
  <c r="L179" i="5"/>
  <c r="K180" i="5"/>
  <c r="L180" i="5"/>
  <c r="K181" i="5"/>
  <c r="L181" i="5"/>
  <c r="K182" i="5"/>
  <c r="L182" i="5"/>
  <c r="K183" i="5"/>
  <c r="L183" i="5"/>
  <c r="K184" i="5"/>
  <c r="L184" i="5"/>
  <c r="K185" i="5"/>
  <c r="L185" i="5"/>
  <c r="K186" i="5"/>
  <c r="L186" i="5"/>
  <c r="K187" i="5"/>
  <c r="L187" i="5"/>
  <c r="K188" i="5"/>
  <c r="L188" i="5"/>
  <c r="K189" i="5"/>
  <c r="L189" i="5"/>
  <c r="K190" i="5"/>
  <c r="L190" i="5"/>
  <c r="K191" i="5"/>
  <c r="L191" i="5"/>
  <c r="K192" i="5"/>
  <c r="L192" i="5"/>
  <c r="K193" i="5"/>
  <c r="L193" i="5"/>
  <c r="K194" i="5"/>
  <c r="L194" i="5"/>
  <c r="K195" i="5"/>
  <c r="L195" i="5"/>
  <c r="K196" i="5"/>
  <c r="L196" i="5"/>
  <c r="K197" i="5"/>
  <c r="L197" i="5"/>
  <c r="K198" i="5"/>
  <c r="L198" i="5"/>
  <c r="K199" i="5"/>
  <c r="L199" i="5"/>
  <c r="K200" i="5"/>
  <c r="L200" i="5"/>
  <c r="K201" i="5"/>
  <c r="L201" i="5"/>
  <c r="K202" i="5"/>
  <c r="L202" i="5"/>
  <c r="K203" i="5"/>
  <c r="L203" i="5"/>
  <c r="K204" i="5"/>
  <c r="L204" i="5"/>
  <c r="K205" i="5"/>
  <c r="L205" i="5"/>
  <c r="K206" i="5"/>
  <c r="L206" i="5"/>
  <c r="K207" i="5"/>
  <c r="L207" i="5"/>
  <c r="K208" i="5"/>
  <c r="L208" i="5"/>
  <c r="K209" i="5"/>
  <c r="L209" i="5"/>
  <c r="K210" i="5"/>
  <c r="L210" i="5"/>
  <c r="K211" i="5"/>
  <c r="L211" i="5"/>
  <c r="K212" i="5"/>
  <c r="L212" i="5"/>
  <c r="K213" i="5"/>
  <c r="L213" i="5"/>
  <c r="K214" i="5"/>
  <c r="L214" i="5"/>
  <c r="K215" i="5"/>
  <c r="L215" i="5"/>
  <c r="K216" i="5"/>
  <c r="L216" i="5"/>
  <c r="K217" i="5"/>
  <c r="L217" i="5"/>
  <c r="K218" i="5"/>
  <c r="L218" i="5"/>
  <c r="K219" i="5"/>
  <c r="L219" i="5"/>
  <c r="K220" i="5"/>
  <c r="L220" i="5"/>
  <c r="K221" i="5"/>
  <c r="L221" i="5"/>
  <c r="K222" i="5"/>
  <c r="L222" i="5"/>
  <c r="K223" i="5"/>
  <c r="L223" i="5"/>
  <c r="K224" i="5"/>
  <c r="L224" i="5"/>
  <c r="K225" i="5"/>
  <c r="L225" i="5"/>
  <c r="K226" i="5"/>
  <c r="L226" i="5"/>
  <c r="K227" i="5"/>
  <c r="L227" i="5"/>
  <c r="K228" i="5"/>
  <c r="L228" i="5"/>
  <c r="K229" i="5"/>
  <c r="L229" i="5"/>
  <c r="K230" i="5"/>
  <c r="L230" i="5"/>
  <c r="K231" i="5"/>
  <c r="L231" i="5"/>
  <c r="K232" i="5"/>
  <c r="L232" i="5"/>
  <c r="K233" i="5"/>
  <c r="L233" i="5"/>
  <c r="K234" i="5"/>
  <c r="L234" i="5"/>
  <c r="K235" i="5"/>
  <c r="L235" i="5"/>
  <c r="K236" i="5"/>
  <c r="L236" i="5"/>
  <c r="K237" i="5"/>
  <c r="L237" i="5"/>
  <c r="K238" i="5"/>
  <c r="L238" i="5"/>
  <c r="K239" i="5"/>
  <c r="L239" i="5"/>
  <c r="K240" i="5"/>
  <c r="L240" i="5"/>
  <c r="K241" i="5"/>
  <c r="L241" i="5"/>
  <c r="K242" i="5"/>
  <c r="L242" i="5"/>
  <c r="L3" i="5"/>
  <c r="K3" i="5"/>
  <c r="F4" i="5"/>
  <c r="M4" i="5" s="1"/>
  <c r="G4" i="5"/>
  <c r="N4" i="5" s="1"/>
  <c r="F5" i="5"/>
  <c r="M5" i="5" s="1"/>
  <c r="G5" i="5"/>
  <c r="N5" i="5" s="1"/>
  <c r="F6" i="5"/>
  <c r="M6" i="5" s="1"/>
  <c r="G6" i="5"/>
  <c r="N6" i="5" s="1"/>
  <c r="F7" i="5"/>
  <c r="M7" i="5" s="1"/>
  <c r="G7" i="5"/>
  <c r="N7" i="5" s="1"/>
  <c r="F8" i="5"/>
  <c r="M8" i="5" s="1"/>
  <c r="G8" i="5"/>
  <c r="N8" i="5" s="1"/>
  <c r="F9" i="5"/>
  <c r="M9" i="5" s="1"/>
  <c r="G9" i="5"/>
  <c r="N9" i="5" s="1"/>
  <c r="F10" i="5"/>
  <c r="M10" i="5" s="1"/>
  <c r="G10" i="5"/>
  <c r="N10" i="5" s="1"/>
  <c r="F11" i="5"/>
  <c r="M11" i="5" s="1"/>
  <c r="G11" i="5"/>
  <c r="N11" i="5" s="1"/>
  <c r="F12" i="5"/>
  <c r="M12" i="5" s="1"/>
  <c r="G12" i="5"/>
  <c r="N12" i="5" s="1"/>
  <c r="F13" i="5"/>
  <c r="M13" i="5" s="1"/>
  <c r="G13" i="5"/>
  <c r="N13" i="5" s="1"/>
  <c r="F14" i="5"/>
  <c r="M14" i="5" s="1"/>
  <c r="G14" i="5"/>
  <c r="N14" i="5" s="1"/>
  <c r="F15" i="5"/>
  <c r="M15" i="5" s="1"/>
  <c r="G15" i="5"/>
  <c r="N15" i="5" s="1"/>
  <c r="F16" i="5"/>
  <c r="M16" i="5" s="1"/>
  <c r="G16" i="5"/>
  <c r="N16" i="5" s="1"/>
  <c r="F17" i="5"/>
  <c r="M17" i="5" s="1"/>
  <c r="G17" i="5"/>
  <c r="N17" i="5" s="1"/>
  <c r="F18" i="5"/>
  <c r="M18" i="5" s="1"/>
  <c r="G18" i="5"/>
  <c r="N18" i="5" s="1"/>
  <c r="F19" i="5"/>
  <c r="M19" i="5" s="1"/>
  <c r="G19" i="5"/>
  <c r="N19" i="5" s="1"/>
  <c r="F20" i="5"/>
  <c r="M20" i="5" s="1"/>
  <c r="G20" i="5"/>
  <c r="N20" i="5" s="1"/>
  <c r="F21" i="5"/>
  <c r="M21" i="5" s="1"/>
  <c r="G21" i="5"/>
  <c r="N21" i="5" s="1"/>
  <c r="F22" i="5"/>
  <c r="M22" i="5" s="1"/>
  <c r="G22" i="5"/>
  <c r="N22" i="5" s="1"/>
  <c r="F23" i="5"/>
  <c r="M23" i="5" s="1"/>
  <c r="G23" i="5"/>
  <c r="N23" i="5" s="1"/>
  <c r="F24" i="5"/>
  <c r="M24" i="5" s="1"/>
  <c r="G24" i="5"/>
  <c r="N24" i="5" s="1"/>
  <c r="F25" i="5"/>
  <c r="M25" i="5" s="1"/>
  <c r="G25" i="5"/>
  <c r="N25" i="5" s="1"/>
  <c r="F26" i="5"/>
  <c r="M26" i="5" s="1"/>
  <c r="G26" i="5"/>
  <c r="N26" i="5" s="1"/>
  <c r="F27" i="5"/>
  <c r="M27" i="5" s="1"/>
  <c r="G27" i="5"/>
  <c r="N27" i="5" s="1"/>
  <c r="F28" i="5"/>
  <c r="M28" i="5" s="1"/>
  <c r="G28" i="5"/>
  <c r="N28" i="5" s="1"/>
  <c r="F29" i="5"/>
  <c r="M29" i="5" s="1"/>
  <c r="G29" i="5"/>
  <c r="N29" i="5" s="1"/>
  <c r="F30" i="5"/>
  <c r="M30" i="5" s="1"/>
  <c r="G30" i="5"/>
  <c r="N30" i="5" s="1"/>
  <c r="F31" i="5"/>
  <c r="M31" i="5" s="1"/>
  <c r="G31" i="5"/>
  <c r="N31" i="5" s="1"/>
  <c r="F32" i="5"/>
  <c r="M32" i="5" s="1"/>
  <c r="G32" i="5"/>
  <c r="N32" i="5" s="1"/>
  <c r="F33" i="5"/>
  <c r="M33" i="5" s="1"/>
  <c r="G33" i="5"/>
  <c r="N33" i="5" s="1"/>
  <c r="F34" i="5"/>
  <c r="M34" i="5" s="1"/>
  <c r="G34" i="5"/>
  <c r="N34" i="5" s="1"/>
  <c r="F35" i="5"/>
  <c r="M35" i="5" s="1"/>
  <c r="G35" i="5"/>
  <c r="N35" i="5" s="1"/>
  <c r="F36" i="5"/>
  <c r="M36" i="5" s="1"/>
  <c r="G36" i="5"/>
  <c r="N36" i="5" s="1"/>
  <c r="F37" i="5"/>
  <c r="M37" i="5" s="1"/>
  <c r="G37" i="5"/>
  <c r="N37" i="5" s="1"/>
  <c r="F38" i="5"/>
  <c r="M38" i="5" s="1"/>
  <c r="G38" i="5"/>
  <c r="N38" i="5" s="1"/>
  <c r="F39" i="5"/>
  <c r="M39" i="5" s="1"/>
  <c r="G39" i="5"/>
  <c r="N39" i="5" s="1"/>
  <c r="F40" i="5"/>
  <c r="M40" i="5" s="1"/>
  <c r="G40" i="5"/>
  <c r="N40" i="5" s="1"/>
  <c r="F41" i="5"/>
  <c r="M41" i="5" s="1"/>
  <c r="G41" i="5"/>
  <c r="N41" i="5" s="1"/>
  <c r="F42" i="5"/>
  <c r="M42" i="5" s="1"/>
  <c r="G42" i="5"/>
  <c r="N42" i="5" s="1"/>
  <c r="F43" i="5"/>
  <c r="M43" i="5" s="1"/>
  <c r="G43" i="5"/>
  <c r="N43" i="5" s="1"/>
  <c r="F44" i="5"/>
  <c r="M44" i="5" s="1"/>
  <c r="G44" i="5"/>
  <c r="N44" i="5" s="1"/>
  <c r="F45" i="5"/>
  <c r="M45" i="5" s="1"/>
  <c r="G45" i="5"/>
  <c r="N45" i="5" s="1"/>
  <c r="F46" i="5"/>
  <c r="M46" i="5" s="1"/>
  <c r="G46" i="5"/>
  <c r="N46" i="5" s="1"/>
  <c r="F47" i="5"/>
  <c r="M47" i="5" s="1"/>
  <c r="G47" i="5"/>
  <c r="N47" i="5" s="1"/>
  <c r="F48" i="5"/>
  <c r="M48" i="5" s="1"/>
  <c r="G48" i="5"/>
  <c r="N48" i="5" s="1"/>
  <c r="F49" i="5"/>
  <c r="M49" i="5" s="1"/>
  <c r="G49" i="5"/>
  <c r="N49" i="5" s="1"/>
  <c r="F50" i="5"/>
  <c r="M50" i="5" s="1"/>
  <c r="G50" i="5"/>
  <c r="N50" i="5" s="1"/>
  <c r="F51" i="5"/>
  <c r="M51" i="5" s="1"/>
  <c r="G51" i="5"/>
  <c r="N51" i="5" s="1"/>
  <c r="F52" i="5"/>
  <c r="M52" i="5" s="1"/>
  <c r="G52" i="5"/>
  <c r="N52" i="5" s="1"/>
  <c r="F53" i="5"/>
  <c r="M53" i="5" s="1"/>
  <c r="G53" i="5"/>
  <c r="N53" i="5" s="1"/>
  <c r="F54" i="5"/>
  <c r="M54" i="5" s="1"/>
  <c r="G54" i="5"/>
  <c r="N54" i="5" s="1"/>
  <c r="F55" i="5"/>
  <c r="M55" i="5" s="1"/>
  <c r="G55" i="5"/>
  <c r="N55" i="5" s="1"/>
  <c r="F56" i="5"/>
  <c r="M56" i="5" s="1"/>
  <c r="G56" i="5"/>
  <c r="N56" i="5" s="1"/>
  <c r="F57" i="5"/>
  <c r="M57" i="5" s="1"/>
  <c r="G57" i="5"/>
  <c r="N57" i="5" s="1"/>
  <c r="F58" i="5"/>
  <c r="M58" i="5" s="1"/>
  <c r="G58" i="5"/>
  <c r="N58" i="5" s="1"/>
  <c r="F59" i="5"/>
  <c r="M59" i="5" s="1"/>
  <c r="G59" i="5"/>
  <c r="N59" i="5" s="1"/>
  <c r="F60" i="5"/>
  <c r="M60" i="5" s="1"/>
  <c r="G60" i="5"/>
  <c r="N60" i="5" s="1"/>
  <c r="F61" i="5"/>
  <c r="M61" i="5" s="1"/>
  <c r="G61" i="5"/>
  <c r="N61" i="5" s="1"/>
  <c r="F62" i="5"/>
  <c r="M62" i="5" s="1"/>
  <c r="G62" i="5"/>
  <c r="N62" i="5" s="1"/>
  <c r="F63" i="5"/>
  <c r="M63" i="5" s="1"/>
  <c r="G63" i="5"/>
  <c r="N63" i="5" s="1"/>
  <c r="F64" i="5"/>
  <c r="M64" i="5" s="1"/>
  <c r="G64" i="5"/>
  <c r="N64" i="5" s="1"/>
  <c r="F65" i="5"/>
  <c r="M65" i="5" s="1"/>
  <c r="G65" i="5"/>
  <c r="N65" i="5" s="1"/>
  <c r="F66" i="5"/>
  <c r="M66" i="5" s="1"/>
  <c r="G66" i="5"/>
  <c r="N66" i="5" s="1"/>
  <c r="F67" i="5"/>
  <c r="M67" i="5" s="1"/>
  <c r="G67" i="5"/>
  <c r="N67" i="5" s="1"/>
  <c r="F68" i="5"/>
  <c r="M68" i="5" s="1"/>
  <c r="G68" i="5"/>
  <c r="N68" i="5" s="1"/>
  <c r="F69" i="5"/>
  <c r="M69" i="5" s="1"/>
  <c r="G69" i="5"/>
  <c r="N69" i="5" s="1"/>
  <c r="F70" i="5"/>
  <c r="M70" i="5" s="1"/>
  <c r="G70" i="5"/>
  <c r="N70" i="5" s="1"/>
  <c r="F71" i="5"/>
  <c r="M71" i="5" s="1"/>
  <c r="G71" i="5"/>
  <c r="N71" i="5" s="1"/>
  <c r="F72" i="5"/>
  <c r="M72" i="5" s="1"/>
  <c r="G72" i="5"/>
  <c r="N72" i="5" s="1"/>
  <c r="F73" i="5"/>
  <c r="M73" i="5" s="1"/>
  <c r="G73" i="5"/>
  <c r="N73" i="5" s="1"/>
  <c r="F74" i="5"/>
  <c r="M74" i="5" s="1"/>
  <c r="G74" i="5"/>
  <c r="N74" i="5" s="1"/>
  <c r="F75" i="5"/>
  <c r="M75" i="5" s="1"/>
  <c r="G75" i="5"/>
  <c r="N75" i="5" s="1"/>
  <c r="F76" i="5"/>
  <c r="M76" i="5" s="1"/>
  <c r="G76" i="5"/>
  <c r="N76" i="5" s="1"/>
  <c r="F77" i="5"/>
  <c r="M77" i="5" s="1"/>
  <c r="G77" i="5"/>
  <c r="N77" i="5" s="1"/>
  <c r="F78" i="5"/>
  <c r="M78" i="5" s="1"/>
  <c r="G78" i="5"/>
  <c r="N78" i="5" s="1"/>
  <c r="F79" i="5"/>
  <c r="M79" i="5" s="1"/>
  <c r="G79" i="5"/>
  <c r="N79" i="5" s="1"/>
  <c r="F80" i="5"/>
  <c r="M80" i="5" s="1"/>
  <c r="G80" i="5"/>
  <c r="N80" i="5" s="1"/>
  <c r="F81" i="5"/>
  <c r="M81" i="5" s="1"/>
  <c r="G81" i="5"/>
  <c r="N81" i="5" s="1"/>
  <c r="F82" i="5"/>
  <c r="M82" i="5" s="1"/>
  <c r="G82" i="5"/>
  <c r="N82" i="5" s="1"/>
  <c r="F83" i="5"/>
  <c r="M83" i="5" s="1"/>
  <c r="G83" i="5"/>
  <c r="N83" i="5" s="1"/>
  <c r="F84" i="5"/>
  <c r="M84" i="5" s="1"/>
  <c r="G84" i="5"/>
  <c r="N84" i="5" s="1"/>
  <c r="F85" i="5"/>
  <c r="M85" i="5" s="1"/>
  <c r="G85" i="5"/>
  <c r="N85" i="5" s="1"/>
  <c r="F86" i="5"/>
  <c r="M86" i="5" s="1"/>
  <c r="G86" i="5"/>
  <c r="N86" i="5" s="1"/>
  <c r="F87" i="5"/>
  <c r="M87" i="5" s="1"/>
  <c r="G87" i="5"/>
  <c r="N87" i="5" s="1"/>
  <c r="F88" i="5"/>
  <c r="M88" i="5" s="1"/>
  <c r="G88" i="5"/>
  <c r="N88" i="5" s="1"/>
  <c r="F89" i="5"/>
  <c r="M89" i="5" s="1"/>
  <c r="G89" i="5"/>
  <c r="N89" i="5" s="1"/>
  <c r="F90" i="5"/>
  <c r="M90" i="5" s="1"/>
  <c r="G90" i="5"/>
  <c r="N90" i="5" s="1"/>
  <c r="F91" i="5"/>
  <c r="M91" i="5" s="1"/>
  <c r="G91" i="5"/>
  <c r="N91" i="5" s="1"/>
  <c r="F92" i="5"/>
  <c r="M92" i="5" s="1"/>
  <c r="G92" i="5"/>
  <c r="N92" i="5" s="1"/>
  <c r="F93" i="5"/>
  <c r="M93" i="5" s="1"/>
  <c r="G93" i="5"/>
  <c r="N93" i="5" s="1"/>
  <c r="F94" i="5"/>
  <c r="M94" i="5" s="1"/>
  <c r="G94" i="5"/>
  <c r="N94" i="5" s="1"/>
  <c r="F95" i="5"/>
  <c r="M95" i="5" s="1"/>
  <c r="G95" i="5"/>
  <c r="N95" i="5" s="1"/>
  <c r="F96" i="5"/>
  <c r="M96" i="5" s="1"/>
  <c r="G96" i="5"/>
  <c r="N96" i="5" s="1"/>
  <c r="F97" i="5"/>
  <c r="M97" i="5" s="1"/>
  <c r="G97" i="5"/>
  <c r="N97" i="5" s="1"/>
  <c r="F98" i="5"/>
  <c r="M98" i="5" s="1"/>
  <c r="G98" i="5"/>
  <c r="N98" i="5" s="1"/>
  <c r="F99" i="5"/>
  <c r="M99" i="5" s="1"/>
  <c r="G99" i="5"/>
  <c r="N99" i="5" s="1"/>
  <c r="F100" i="5"/>
  <c r="M100" i="5" s="1"/>
  <c r="G100" i="5"/>
  <c r="N100" i="5" s="1"/>
  <c r="F101" i="5"/>
  <c r="M101" i="5" s="1"/>
  <c r="G101" i="5"/>
  <c r="N101" i="5" s="1"/>
  <c r="F102" i="5"/>
  <c r="M102" i="5" s="1"/>
  <c r="G102" i="5"/>
  <c r="N102" i="5" s="1"/>
  <c r="F103" i="5"/>
  <c r="M103" i="5" s="1"/>
  <c r="G103" i="5"/>
  <c r="N103" i="5" s="1"/>
  <c r="F104" i="5"/>
  <c r="M104" i="5" s="1"/>
  <c r="G104" i="5"/>
  <c r="N104" i="5" s="1"/>
  <c r="F105" i="5"/>
  <c r="M105" i="5" s="1"/>
  <c r="G105" i="5"/>
  <c r="N105" i="5" s="1"/>
  <c r="F106" i="5"/>
  <c r="M106" i="5" s="1"/>
  <c r="G106" i="5"/>
  <c r="N106" i="5" s="1"/>
  <c r="F107" i="5"/>
  <c r="M107" i="5" s="1"/>
  <c r="G107" i="5"/>
  <c r="N107" i="5" s="1"/>
  <c r="F108" i="5"/>
  <c r="M108" i="5" s="1"/>
  <c r="G108" i="5"/>
  <c r="N108" i="5" s="1"/>
  <c r="F109" i="5"/>
  <c r="M109" i="5" s="1"/>
  <c r="G109" i="5"/>
  <c r="N109" i="5" s="1"/>
  <c r="F110" i="5"/>
  <c r="M110" i="5" s="1"/>
  <c r="G110" i="5"/>
  <c r="N110" i="5" s="1"/>
  <c r="F111" i="5"/>
  <c r="M111" i="5" s="1"/>
  <c r="G111" i="5"/>
  <c r="N111" i="5" s="1"/>
  <c r="F112" i="5"/>
  <c r="M112" i="5" s="1"/>
  <c r="G112" i="5"/>
  <c r="N112" i="5" s="1"/>
  <c r="F113" i="5"/>
  <c r="M113" i="5" s="1"/>
  <c r="G113" i="5"/>
  <c r="N113" i="5" s="1"/>
  <c r="F114" i="5"/>
  <c r="M114" i="5" s="1"/>
  <c r="G114" i="5"/>
  <c r="N114" i="5" s="1"/>
  <c r="F115" i="5"/>
  <c r="M115" i="5" s="1"/>
  <c r="G115" i="5"/>
  <c r="N115" i="5" s="1"/>
  <c r="F116" i="5"/>
  <c r="M116" i="5" s="1"/>
  <c r="G116" i="5"/>
  <c r="N116" i="5" s="1"/>
  <c r="F117" i="5"/>
  <c r="M117" i="5" s="1"/>
  <c r="G117" i="5"/>
  <c r="N117" i="5" s="1"/>
  <c r="F118" i="5"/>
  <c r="M118" i="5" s="1"/>
  <c r="G118" i="5"/>
  <c r="N118" i="5" s="1"/>
  <c r="F119" i="5"/>
  <c r="M119" i="5" s="1"/>
  <c r="G119" i="5"/>
  <c r="N119" i="5" s="1"/>
  <c r="F120" i="5"/>
  <c r="M120" i="5" s="1"/>
  <c r="G120" i="5"/>
  <c r="N120" i="5" s="1"/>
  <c r="F121" i="5"/>
  <c r="M121" i="5" s="1"/>
  <c r="G121" i="5"/>
  <c r="N121" i="5" s="1"/>
  <c r="F122" i="5"/>
  <c r="M122" i="5" s="1"/>
  <c r="G122" i="5"/>
  <c r="N122" i="5" s="1"/>
  <c r="F123" i="5"/>
  <c r="M123" i="5" s="1"/>
  <c r="G123" i="5"/>
  <c r="N123" i="5" s="1"/>
  <c r="F124" i="5"/>
  <c r="M124" i="5" s="1"/>
  <c r="G124" i="5"/>
  <c r="N124" i="5" s="1"/>
  <c r="F125" i="5"/>
  <c r="M125" i="5" s="1"/>
  <c r="G125" i="5"/>
  <c r="N125" i="5" s="1"/>
  <c r="F126" i="5"/>
  <c r="M126" i="5" s="1"/>
  <c r="G126" i="5"/>
  <c r="N126" i="5" s="1"/>
  <c r="F127" i="5"/>
  <c r="M127" i="5" s="1"/>
  <c r="G127" i="5"/>
  <c r="N127" i="5" s="1"/>
  <c r="F128" i="5"/>
  <c r="M128" i="5" s="1"/>
  <c r="G128" i="5"/>
  <c r="N128" i="5" s="1"/>
  <c r="F129" i="5"/>
  <c r="M129" i="5" s="1"/>
  <c r="G129" i="5"/>
  <c r="N129" i="5" s="1"/>
  <c r="F130" i="5"/>
  <c r="M130" i="5" s="1"/>
  <c r="G130" i="5"/>
  <c r="N130" i="5" s="1"/>
  <c r="F131" i="5"/>
  <c r="M131" i="5" s="1"/>
  <c r="G131" i="5"/>
  <c r="N131" i="5" s="1"/>
  <c r="F132" i="5"/>
  <c r="M132" i="5" s="1"/>
  <c r="G132" i="5"/>
  <c r="N132" i="5" s="1"/>
  <c r="F133" i="5"/>
  <c r="M133" i="5" s="1"/>
  <c r="G133" i="5"/>
  <c r="N133" i="5" s="1"/>
  <c r="F134" i="5"/>
  <c r="M134" i="5" s="1"/>
  <c r="G134" i="5"/>
  <c r="N134" i="5" s="1"/>
  <c r="F135" i="5"/>
  <c r="M135" i="5" s="1"/>
  <c r="G135" i="5"/>
  <c r="N135" i="5" s="1"/>
  <c r="F136" i="5"/>
  <c r="M136" i="5" s="1"/>
  <c r="G136" i="5"/>
  <c r="N136" i="5" s="1"/>
  <c r="F137" i="5"/>
  <c r="M137" i="5" s="1"/>
  <c r="G137" i="5"/>
  <c r="N137" i="5" s="1"/>
  <c r="F138" i="5"/>
  <c r="M138" i="5" s="1"/>
  <c r="G138" i="5"/>
  <c r="N138" i="5" s="1"/>
  <c r="F139" i="5"/>
  <c r="M139" i="5" s="1"/>
  <c r="G139" i="5"/>
  <c r="N139" i="5" s="1"/>
  <c r="F140" i="5"/>
  <c r="M140" i="5" s="1"/>
  <c r="G140" i="5"/>
  <c r="N140" i="5" s="1"/>
  <c r="F141" i="5"/>
  <c r="M141" i="5" s="1"/>
  <c r="G141" i="5"/>
  <c r="N141" i="5" s="1"/>
  <c r="F142" i="5"/>
  <c r="M142" i="5" s="1"/>
  <c r="G142" i="5"/>
  <c r="N142" i="5" s="1"/>
  <c r="F143" i="5"/>
  <c r="M143" i="5" s="1"/>
  <c r="G143" i="5"/>
  <c r="N143" i="5" s="1"/>
  <c r="F144" i="5"/>
  <c r="M144" i="5" s="1"/>
  <c r="G144" i="5"/>
  <c r="N144" i="5" s="1"/>
  <c r="F145" i="5"/>
  <c r="M145" i="5" s="1"/>
  <c r="G145" i="5"/>
  <c r="N145" i="5" s="1"/>
  <c r="F146" i="5"/>
  <c r="M146" i="5" s="1"/>
  <c r="G146" i="5"/>
  <c r="N146" i="5" s="1"/>
  <c r="F147" i="5"/>
  <c r="M147" i="5" s="1"/>
  <c r="G147" i="5"/>
  <c r="N147" i="5" s="1"/>
  <c r="F148" i="5"/>
  <c r="M148" i="5" s="1"/>
  <c r="G148" i="5"/>
  <c r="N148" i="5" s="1"/>
  <c r="F149" i="5"/>
  <c r="M149" i="5" s="1"/>
  <c r="G149" i="5"/>
  <c r="N149" i="5" s="1"/>
  <c r="F150" i="5"/>
  <c r="M150" i="5" s="1"/>
  <c r="G150" i="5"/>
  <c r="N150" i="5" s="1"/>
  <c r="F151" i="5"/>
  <c r="M151" i="5" s="1"/>
  <c r="G151" i="5"/>
  <c r="N151" i="5" s="1"/>
  <c r="F152" i="5"/>
  <c r="M152" i="5" s="1"/>
  <c r="G152" i="5"/>
  <c r="N152" i="5" s="1"/>
  <c r="F153" i="5"/>
  <c r="M153" i="5" s="1"/>
  <c r="G153" i="5"/>
  <c r="N153" i="5" s="1"/>
  <c r="F154" i="5"/>
  <c r="M154" i="5" s="1"/>
  <c r="G154" i="5"/>
  <c r="N154" i="5" s="1"/>
  <c r="F155" i="5"/>
  <c r="M155" i="5" s="1"/>
  <c r="G155" i="5"/>
  <c r="N155" i="5" s="1"/>
  <c r="F156" i="5"/>
  <c r="M156" i="5" s="1"/>
  <c r="G156" i="5"/>
  <c r="N156" i="5" s="1"/>
  <c r="F157" i="5"/>
  <c r="M157" i="5" s="1"/>
  <c r="G157" i="5"/>
  <c r="N157" i="5" s="1"/>
  <c r="F158" i="5"/>
  <c r="M158" i="5" s="1"/>
  <c r="G158" i="5"/>
  <c r="N158" i="5" s="1"/>
  <c r="F159" i="5"/>
  <c r="M159" i="5" s="1"/>
  <c r="G159" i="5"/>
  <c r="N159" i="5" s="1"/>
  <c r="F160" i="5"/>
  <c r="M160" i="5" s="1"/>
  <c r="G160" i="5"/>
  <c r="N160" i="5" s="1"/>
  <c r="F161" i="5"/>
  <c r="M161" i="5" s="1"/>
  <c r="G161" i="5"/>
  <c r="N161" i="5" s="1"/>
  <c r="F162" i="5"/>
  <c r="M162" i="5" s="1"/>
  <c r="G162" i="5"/>
  <c r="N162" i="5" s="1"/>
  <c r="F163" i="5"/>
  <c r="M163" i="5" s="1"/>
  <c r="G163" i="5"/>
  <c r="N163" i="5" s="1"/>
  <c r="F164" i="5"/>
  <c r="M164" i="5" s="1"/>
  <c r="G164" i="5"/>
  <c r="N164" i="5" s="1"/>
  <c r="F165" i="5"/>
  <c r="M165" i="5" s="1"/>
  <c r="G165" i="5"/>
  <c r="N165" i="5" s="1"/>
  <c r="F166" i="5"/>
  <c r="M166" i="5" s="1"/>
  <c r="G166" i="5"/>
  <c r="N166" i="5" s="1"/>
  <c r="F167" i="5"/>
  <c r="M167" i="5" s="1"/>
  <c r="G167" i="5"/>
  <c r="N167" i="5" s="1"/>
  <c r="F168" i="5"/>
  <c r="M168" i="5" s="1"/>
  <c r="G168" i="5"/>
  <c r="N168" i="5" s="1"/>
  <c r="F169" i="5"/>
  <c r="M169" i="5" s="1"/>
  <c r="G169" i="5"/>
  <c r="N169" i="5" s="1"/>
  <c r="F170" i="5"/>
  <c r="M170" i="5" s="1"/>
  <c r="G170" i="5"/>
  <c r="N170" i="5" s="1"/>
  <c r="F171" i="5"/>
  <c r="M171" i="5" s="1"/>
  <c r="G171" i="5"/>
  <c r="N171" i="5" s="1"/>
  <c r="F172" i="5"/>
  <c r="M172" i="5" s="1"/>
  <c r="G172" i="5"/>
  <c r="N172" i="5" s="1"/>
  <c r="F173" i="5"/>
  <c r="M173" i="5" s="1"/>
  <c r="G173" i="5"/>
  <c r="N173" i="5" s="1"/>
  <c r="F174" i="5"/>
  <c r="M174" i="5" s="1"/>
  <c r="G174" i="5"/>
  <c r="N174" i="5" s="1"/>
  <c r="F175" i="5"/>
  <c r="M175" i="5" s="1"/>
  <c r="G175" i="5"/>
  <c r="N175" i="5" s="1"/>
  <c r="F176" i="5"/>
  <c r="M176" i="5" s="1"/>
  <c r="G176" i="5"/>
  <c r="N176" i="5" s="1"/>
  <c r="F177" i="5"/>
  <c r="M177" i="5" s="1"/>
  <c r="G177" i="5"/>
  <c r="N177" i="5" s="1"/>
  <c r="F178" i="5"/>
  <c r="M178" i="5" s="1"/>
  <c r="G178" i="5"/>
  <c r="N178" i="5" s="1"/>
  <c r="F179" i="5"/>
  <c r="M179" i="5" s="1"/>
  <c r="G179" i="5"/>
  <c r="N179" i="5" s="1"/>
  <c r="F180" i="5"/>
  <c r="M180" i="5" s="1"/>
  <c r="G180" i="5"/>
  <c r="N180" i="5" s="1"/>
  <c r="F181" i="5"/>
  <c r="M181" i="5" s="1"/>
  <c r="G181" i="5"/>
  <c r="N181" i="5" s="1"/>
  <c r="F182" i="5"/>
  <c r="M182" i="5" s="1"/>
  <c r="G182" i="5"/>
  <c r="N182" i="5" s="1"/>
  <c r="F183" i="5"/>
  <c r="M183" i="5" s="1"/>
  <c r="G183" i="5"/>
  <c r="N183" i="5" s="1"/>
  <c r="F184" i="5"/>
  <c r="M184" i="5" s="1"/>
  <c r="G184" i="5"/>
  <c r="N184" i="5" s="1"/>
  <c r="F185" i="5"/>
  <c r="M185" i="5" s="1"/>
  <c r="G185" i="5"/>
  <c r="N185" i="5" s="1"/>
  <c r="F186" i="5"/>
  <c r="M186" i="5" s="1"/>
  <c r="G186" i="5"/>
  <c r="N186" i="5" s="1"/>
  <c r="F187" i="5"/>
  <c r="M187" i="5" s="1"/>
  <c r="G187" i="5"/>
  <c r="N187" i="5" s="1"/>
  <c r="F188" i="5"/>
  <c r="M188" i="5" s="1"/>
  <c r="G188" i="5"/>
  <c r="N188" i="5" s="1"/>
  <c r="F189" i="5"/>
  <c r="M189" i="5" s="1"/>
  <c r="G189" i="5"/>
  <c r="N189" i="5" s="1"/>
  <c r="F190" i="5"/>
  <c r="M190" i="5" s="1"/>
  <c r="G190" i="5"/>
  <c r="N190" i="5" s="1"/>
  <c r="F191" i="5"/>
  <c r="M191" i="5" s="1"/>
  <c r="G191" i="5"/>
  <c r="N191" i="5" s="1"/>
  <c r="F192" i="5"/>
  <c r="M192" i="5" s="1"/>
  <c r="G192" i="5"/>
  <c r="N192" i="5" s="1"/>
  <c r="F193" i="5"/>
  <c r="M193" i="5" s="1"/>
  <c r="G193" i="5"/>
  <c r="N193" i="5" s="1"/>
  <c r="F194" i="5"/>
  <c r="M194" i="5" s="1"/>
  <c r="G194" i="5"/>
  <c r="N194" i="5" s="1"/>
  <c r="F195" i="5"/>
  <c r="M195" i="5" s="1"/>
  <c r="G195" i="5"/>
  <c r="N195" i="5" s="1"/>
  <c r="F196" i="5"/>
  <c r="M196" i="5" s="1"/>
  <c r="G196" i="5"/>
  <c r="N196" i="5" s="1"/>
  <c r="F197" i="5"/>
  <c r="M197" i="5" s="1"/>
  <c r="G197" i="5"/>
  <c r="N197" i="5" s="1"/>
  <c r="F198" i="5"/>
  <c r="M198" i="5" s="1"/>
  <c r="G198" i="5"/>
  <c r="N198" i="5" s="1"/>
  <c r="F199" i="5"/>
  <c r="M199" i="5" s="1"/>
  <c r="G199" i="5"/>
  <c r="N199" i="5" s="1"/>
  <c r="F200" i="5"/>
  <c r="M200" i="5" s="1"/>
  <c r="G200" i="5"/>
  <c r="N200" i="5" s="1"/>
  <c r="F201" i="5"/>
  <c r="M201" i="5" s="1"/>
  <c r="G201" i="5"/>
  <c r="N201" i="5" s="1"/>
  <c r="F202" i="5"/>
  <c r="M202" i="5" s="1"/>
  <c r="G202" i="5"/>
  <c r="N202" i="5" s="1"/>
  <c r="F203" i="5"/>
  <c r="M203" i="5" s="1"/>
  <c r="G203" i="5"/>
  <c r="N203" i="5" s="1"/>
  <c r="F204" i="5"/>
  <c r="M204" i="5" s="1"/>
  <c r="G204" i="5"/>
  <c r="N204" i="5" s="1"/>
  <c r="F205" i="5"/>
  <c r="M205" i="5" s="1"/>
  <c r="G205" i="5"/>
  <c r="N205" i="5" s="1"/>
  <c r="F206" i="5"/>
  <c r="M206" i="5" s="1"/>
  <c r="G206" i="5"/>
  <c r="N206" i="5" s="1"/>
  <c r="F207" i="5"/>
  <c r="M207" i="5" s="1"/>
  <c r="G207" i="5"/>
  <c r="N207" i="5" s="1"/>
  <c r="F208" i="5"/>
  <c r="M208" i="5" s="1"/>
  <c r="G208" i="5"/>
  <c r="N208" i="5" s="1"/>
  <c r="F209" i="5"/>
  <c r="M209" i="5" s="1"/>
  <c r="G209" i="5"/>
  <c r="N209" i="5" s="1"/>
  <c r="F210" i="5"/>
  <c r="M210" i="5" s="1"/>
  <c r="G210" i="5"/>
  <c r="N210" i="5" s="1"/>
  <c r="F211" i="5"/>
  <c r="M211" i="5" s="1"/>
  <c r="G211" i="5"/>
  <c r="N211" i="5" s="1"/>
  <c r="F212" i="5"/>
  <c r="M212" i="5" s="1"/>
  <c r="G212" i="5"/>
  <c r="N212" i="5" s="1"/>
  <c r="F213" i="5"/>
  <c r="M213" i="5" s="1"/>
  <c r="G213" i="5"/>
  <c r="N213" i="5" s="1"/>
  <c r="F214" i="5"/>
  <c r="M214" i="5" s="1"/>
  <c r="G214" i="5"/>
  <c r="N214" i="5" s="1"/>
  <c r="F215" i="5"/>
  <c r="M215" i="5" s="1"/>
  <c r="G215" i="5"/>
  <c r="N215" i="5" s="1"/>
  <c r="F216" i="5"/>
  <c r="M216" i="5" s="1"/>
  <c r="G216" i="5"/>
  <c r="N216" i="5" s="1"/>
  <c r="F217" i="5"/>
  <c r="M217" i="5" s="1"/>
  <c r="G217" i="5"/>
  <c r="N217" i="5" s="1"/>
  <c r="F218" i="5"/>
  <c r="M218" i="5" s="1"/>
  <c r="G218" i="5"/>
  <c r="N218" i="5" s="1"/>
  <c r="F219" i="5"/>
  <c r="M219" i="5" s="1"/>
  <c r="G219" i="5"/>
  <c r="N219" i="5" s="1"/>
  <c r="F220" i="5"/>
  <c r="M220" i="5" s="1"/>
  <c r="G220" i="5"/>
  <c r="N220" i="5" s="1"/>
  <c r="F221" i="5"/>
  <c r="M221" i="5" s="1"/>
  <c r="G221" i="5"/>
  <c r="N221" i="5" s="1"/>
  <c r="F222" i="5"/>
  <c r="M222" i="5" s="1"/>
  <c r="G222" i="5"/>
  <c r="N222" i="5" s="1"/>
  <c r="F223" i="5"/>
  <c r="M223" i="5" s="1"/>
  <c r="G223" i="5"/>
  <c r="N223" i="5" s="1"/>
  <c r="F224" i="5"/>
  <c r="M224" i="5" s="1"/>
  <c r="G224" i="5"/>
  <c r="N224" i="5" s="1"/>
  <c r="F225" i="5"/>
  <c r="M225" i="5" s="1"/>
  <c r="G225" i="5"/>
  <c r="N225" i="5" s="1"/>
  <c r="F226" i="5"/>
  <c r="M226" i="5" s="1"/>
  <c r="G226" i="5"/>
  <c r="N226" i="5" s="1"/>
  <c r="F227" i="5"/>
  <c r="M227" i="5" s="1"/>
  <c r="G227" i="5"/>
  <c r="N227" i="5" s="1"/>
  <c r="F228" i="5"/>
  <c r="M228" i="5" s="1"/>
  <c r="G228" i="5"/>
  <c r="N228" i="5" s="1"/>
  <c r="F229" i="5"/>
  <c r="M229" i="5" s="1"/>
  <c r="G229" i="5"/>
  <c r="N229" i="5" s="1"/>
  <c r="F230" i="5"/>
  <c r="M230" i="5" s="1"/>
  <c r="G230" i="5"/>
  <c r="N230" i="5" s="1"/>
  <c r="F231" i="5"/>
  <c r="M231" i="5" s="1"/>
  <c r="G231" i="5"/>
  <c r="N231" i="5" s="1"/>
  <c r="F232" i="5"/>
  <c r="M232" i="5" s="1"/>
  <c r="G232" i="5"/>
  <c r="N232" i="5" s="1"/>
  <c r="F233" i="5"/>
  <c r="M233" i="5" s="1"/>
  <c r="G233" i="5"/>
  <c r="N233" i="5" s="1"/>
  <c r="F234" i="5"/>
  <c r="M234" i="5" s="1"/>
  <c r="G234" i="5"/>
  <c r="N234" i="5" s="1"/>
  <c r="F235" i="5"/>
  <c r="M235" i="5" s="1"/>
  <c r="G235" i="5"/>
  <c r="N235" i="5" s="1"/>
  <c r="F236" i="5"/>
  <c r="M236" i="5" s="1"/>
  <c r="G236" i="5"/>
  <c r="N236" i="5" s="1"/>
  <c r="F237" i="5"/>
  <c r="M237" i="5" s="1"/>
  <c r="G237" i="5"/>
  <c r="N237" i="5" s="1"/>
  <c r="F238" i="5"/>
  <c r="M238" i="5" s="1"/>
  <c r="G238" i="5"/>
  <c r="N238" i="5" s="1"/>
  <c r="F239" i="5"/>
  <c r="M239" i="5" s="1"/>
  <c r="G239" i="5"/>
  <c r="N239" i="5" s="1"/>
  <c r="F240" i="5"/>
  <c r="M240" i="5" s="1"/>
  <c r="G240" i="5"/>
  <c r="N240" i="5" s="1"/>
  <c r="F241" i="5"/>
  <c r="M241" i="5" s="1"/>
  <c r="G241" i="5"/>
  <c r="N241" i="5" s="1"/>
  <c r="F242" i="5"/>
  <c r="M242" i="5" s="1"/>
  <c r="G242" i="5"/>
  <c r="N242" i="5" s="1"/>
  <c r="G3" i="5"/>
  <c r="N3" i="5" s="1"/>
  <c r="F3" i="5"/>
  <c r="M3" i="5" s="1"/>
  <c r="H4" i="5"/>
  <c r="O4" i="5" s="1"/>
  <c r="H5" i="5"/>
  <c r="O5" i="5" s="1"/>
  <c r="H6" i="5"/>
  <c r="O6" i="5" s="1"/>
  <c r="H7" i="5"/>
  <c r="O7" i="5" s="1"/>
  <c r="H8" i="5"/>
  <c r="O8" i="5" s="1"/>
  <c r="H9" i="5"/>
  <c r="O9" i="5" s="1"/>
  <c r="H10" i="5"/>
  <c r="O10" i="5" s="1"/>
  <c r="H11" i="5"/>
  <c r="O11" i="5" s="1"/>
  <c r="H12" i="5"/>
  <c r="O12" i="5" s="1"/>
  <c r="H13" i="5"/>
  <c r="O13" i="5" s="1"/>
  <c r="H14" i="5"/>
  <c r="O14" i="5" s="1"/>
  <c r="H15" i="5"/>
  <c r="O15" i="5" s="1"/>
  <c r="H16" i="5"/>
  <c r="O16" i="5" s="1"/>
  <c r="H17" i="5"/>
  <c r="O17" i="5" s="1"/>
  <c r="H18" i="5"/>
  <c r="O18" i="5" s="1"/>
  <c r="H19" i="5"/>
  <c r="O19" i="5" s="1"/>
  <c r="H20" i="5"/>
  <c r="O20" i="5" s="1"/>
  <c r="H21" i="5"/>
  <c r="O21" i="5" s="1"/>
  <c r="H22" i="5"/>
  <c r="O22" i="5" s="1"/>
  <c r="H23" i="5"/>
  <c r="O23" i="5" s="1"/>
  <c r="H24" i="5"/>
  <c r="O24" i="5" s="1"/>
  <c r="H25" i="5"/>
  <c r="O25" i="5" s="1"/>
  <c r="H26" i="5"/>
  <c r="O26" i="5" s="1"/>
  <c r="H27" i="5"/>
  <c r="O27" i="5" s="1"/>
  <c r="H28" i="5"/>
  <c r="O28" i="5" s="1"/>
  <c r="H29" i="5"/>
  <c r="O29" i="5" s="1"/>
  <c r="H30" i="5"/>
  <c r="O30" i="5" s="1"/>
  <c r="H31" i="5"/>
  <c r="O31" i="5" s="1"/>
  <c r="H32" i="5"/>
  <c r="O32" i="5" s="1"/>
  <c r="H33" i="5"/>
  <c r="O33" i="5" s="1"/>
  <c r="H34" i="5"/>
  <c r="O34" i="5" s="1"/>
  <c r="H35" i="5"/>
  <c r="O35" i="5" s="1"/>
  <c r="H36" i="5"/>
  <c r="O36" i="5" s="1"/>
  <c r="H37" i="5"/>
  <c r="O37" i="5" s="1"/>
  <c r="H38" i="5"/>
  <c r="O38" i="5" s="1"/>
  <c r="H39" i="5"/>
  <c r="O39" i="5" s="1"/>
  <c r="H40" i="5"/>
  <c r="O40" i="5" s="1"/>
  <c r="H41" i="5"/>
  <c r="O41" i="5" s="1"/>
  <c r="H42" i="5"/>
  <c r="O42" i="5" s="1"/>
  <c r="H43" i="5"/>
  <c r="O43" i="5" s="1"/>
  <c r="H44" i="5"/>
  <c r="O44" i="5" s="1"/>
  <c r="H45" i="5"/>
  <c r="O45" i="5" s="1"/>
  <c r="H46" i="5"/>
  <c r="O46" i="5" s="1"/>
  <c r="H47" i="5"/>
  <c r="O47" i="5" s="1"/>
  <c r="H48" i="5"/>
  <c r="O48" i="5" s="1"/>
  <c r="H49" i="5"/>
  <c r="O49" i="5" s="1"/>
  <c r="H50" i="5"/>
  <c r="O50" i="5" s="1"/>
  <c r="H51" i="5"/>
  <c r="O51" i="5" s="1"/>
  <c r="H52" i="5"/>
  <c r="O52" i="5" s="1"/>
  <c r="H53" i="5"/>
  <c r="O53" i="5" s="1"/>
  <c r="H54" i="5"/>
  <c r="O54" i="5" s="1"/>
  <c r="H55" i="5"/>
  <c r="O55" i="5" s="1"/>
  <c r="H56" i="5"/>
  <c r="O56" i="5" s="1"/>
  <c r="H57" i="5"/>
  <c r="O57" i="5" s="1"/>
  <c r="H58" i="5"/>
  <c r="O58" i="5" s="1"/>
  <c r="H59" i="5"/>
  <c r="O59" i="5" s="1"/>
  <c r="H60" i="5"/>
  <c r="O60" i="5" s="1"/>
  <c r="H61" i="5"/>
  <c r="O61" i="5" s="1"/>
  <c r="H62" i="5"/>
  <c r="O62" i="5" s="1"/>
  <c r="H63" i="5"/>
  <c r="O63" i="5" s="1"/>
  <c r="H64" i="5"/>
  <c r="O64" i="5" s="1"/>
  <c r="H65" i="5"/>
  <c r="O65" i="5" s="1"/>
  <c r="H66" i="5"/>
  <c r="O66" i="5" s="1"/>
  <c r="H67" i="5"/>
  <c r="O67" i="5" s="1"/>
  <c r="H68" i="5"/>
  <c r="O68" i="5" s="1"/>
  <c r="H69" i="5"/>
  <c r="O69" i="5" s="1"/>
  <c r="H70" i="5"/>
  <c r="O70" i="5" s="1"/>
  <c r="H71" i="5"/>
  <c r="O71" i="5" s="1"/>
  <c r="H72" i="5"/>
  <c r="O72" i="5" s="1"/>
  <c r="H73" i="5"/>
  <c r="O73" i="5" s="1"/>
  <c r="H74" i="5"/>
  <c r="O74" i="5" s="1"/>
  <c r="H75" i="5"/>
  <c r="O75" i="5" s="1"/>
  <c r="H76" i="5"/>
  <c r="O76" i="5" s="1"/>
  <c r="H77" i="5"/>
  <c r="O77" i="5" s="1"/>
  <c r="H78" i="5"/>
  <c r="O78" i="5" s="1"/>
  <c r="H79" i="5"/>
  <c r="O79" i="5" s="1"/>
  <c r="H80" i="5"/>
  <c r="O80" i="5" s="1"/>
  <c r="H81" i="5"/>
  <c r="O81" i="5" s="1"/>
  <c r="H82" i="5"/>
  <c r="O82" i="5" s="1"/>
  <c r="H83" i="5"/>
  <c r="O83" i="5" s="1"/>
  <c r="H84" i="5"/>
  <c r="O84" i="5" s="1"/>
  <c r="H85" i="5"/>
  <c r="O85" i="5" s="1"/>
  <c r="H86" i="5"/>
  <c r="O86" i="5" s="1"/>
  <c r="H87" i="5"/>
  <c r="O87" i="5" s="1"/>
  <c r="H88" i="5"/>
  <c r="O88" i="5" s="1"/>
  <c r="H89" i="5"/>
  <c r="O89" i="5" s="1"/>
  <c r="H90" i="5"/>
  <c r="O90" i="5" s="1"/>
  <c r="H91" i="5"/>
  <c r="O91" i="5" s="1"/>
  <c r="H92" i="5"/>
  <c r="O92" i="5" s="1"/>
  <c r="H93" i="5"/>
  <c r="O93" i="5" s="1"/>
  <c r="H94" i="5"/>
  <c r="O94" i="5" s="1"/>
  <c r="H95" i="5"/>
  <c r="O95" i="5" s="1"/>
  <c r="H96" i="5"/>
  <c r="O96" i="5" s="1"/>
  <c r="H97" i="5"/>
  <c r="O97" i="5" s="1"/>
  <c r="H98" i="5"/>
  <c r="O98" i="5" s="1"/>
  <c r="H99" i="5"/>
  <c r="O99" i="5" s="1"/>
  <c r="H100" i="5"/>
  <c r="O100" i="5" s="1"/>
  <c r="H101" i="5"/>
  <c r="O101" i="5" s="1"/>
  <c r="H102" i="5"/>
  <c r="O102" i="5" s="1"/>
  <c r="H103" i="5"/>
  <c r="O103" i="5" s="1"/>
  <c r="H104" i="5"/>
  <c r="O104" i="5" s="1"/>
  <c r="H105" i="5"/>
  <c r="O105" i="5" s="1"/>
  <c r="H106" i="5"/>
  <c r="O106" i="5" s="1"/>
  <c r="H107" i="5"/>
  <c r="O107" i="5" s="1"/>
  <c r="H108" i="5"/>
  <c r="O108" i="5" s="1"/>
  <c r="H109" i="5"/>
  <c r="O109" i="5" s="1"/>
  <c r="H110" i="5"/>
  <c r="O110" i="5" s="1"/>
  <c r="H111" i="5"/>
  <c r="O111" i="5" s="1"/>
  <c r="H112" i="5"/>
  <c r="O112" i="5" s="1"/>
  <c r="H113" i="5"/>
  <c r="O113" i="5" s="1"/>
  <c r="H114" i="5"/>
  <c r="O114" i="5" s="1"/>
  <c r="H115" i="5"/>
  <c r="O115" i="5" s="1"/>
  <c r="H116" i="5"/>
  <c r="O116" i="5" s="1"/>
  <c r="H117" i="5"/>
  <c r="O117" i="5" s="1"/>
  <c r="H118" i="5"/>
  <c r="O118" i="5" s="1"/>
  <c r="H119" i="5"/>
  <c r="O119" i="5" s="1"/>
  <c r="H120" i="5"/>
  <c r="O120" i="5" s="1"/>
  <c r="H121" i="5"/>
  <c r="O121" i="5" s="1"/>
  <c r="H122" i="5"/>
  <c r="O122" i="5" s="1"/>
  <c r="H123" i="5"/>
  <c r="O123" i="5" s="1"/>
  <c r="H124" i="5"/>
  <c r="O124" i="5" s="1"/>
  <c r="H125" i="5"/>
  <c r="O125" i="5" s="1"/>
  <c r="H126" i="5"/>
  <c r="O126" i="5" s="1"/>
  <c r="H127" i="5"/>
  <c r="O127" i="5" s="1"/>
  <c r="H128" i="5"/>
  <c r="O128" i="5" s="1"/>
  <c r="H129" i="5"/>
  <c r="O129" i="5" s="1"/>
  <c r="H130" i="5"/>
  <c r="O130" i="5" s="1"/>
  <c r="H131" i="5"/>
  <c r="O131" i="5" s="1"/>
  <c r="H132" i="5"/>
  <c r="O132" i="5" s="1"/>
  <c r="H133" i="5"/>
  <c r="O133" i="5" s="1"/>
  <c r="H134" i="5"/>
  <c r="O134" i="5" s="1"/>
  <c r="H135" i="5"/>
  <c r="O135" i="5" s="1"/>
  <c r="H136" i="5"/>
  <c r="O136" i="5" s="1"/>
  <c r="H137" i="5"/>
  <c r="O137" i="5" s="1"/>
  <c r="H138" i="5"/>
  <c r="O138" i="5" s="1"/>
  <c r="H139" i="5"/>
  <c r="O139" i="5" s="1"/>
  <c r="H140" i="5"/>
  <c r="O140" i="5" s="1"/>
  <c r="H141" i="5"/>
  <c r="O141" i="5" s="1"/>
  <c r="H142" i="5"/>
  <c r="O142" i="5" s="1"/>
  <c r="H143" i="5"/>
  <c r="O143" i="5" s="1"/>
  <c r="H144" i="5"/>
  <c r="O144" i="5" s="1"/>
  <c r="H145" i="5"/>
  <c r="O145" i="5" s="1"/>
  <c r="H146" i="5"/>
  <c r="O146" i="5" s="1"/>
  <c r="H147" i="5"/>
  <c r="O147" i="5" s="1"/>
  <c r="H148" i="5"/>
  <c r="O148" i="5" s="1"/>
  <c r="H149" i="5"/>
  <c r="O149" i="5" s="1"/>
  <c r="H150" i="5"/>
  <c r="O150" i="5" s="1"/>
  <c r="H151" i="5"/>
  <c r="O151" i="5" s="1"/>
  <c r="H152" i="5"/>
  <c r="O152" i="5" s="1"/>
  <c r="H153" i="5"/>
  <c r="O153" i="5" s="1"/>
  <c r="H154" i="5"/>
  <c r="O154" i="5" s="1"/>
  <c r="H155" i="5"/>
  <c r="O155" i="5" s="1"/>
  <c r="H156" i="5"/>
  <c r="O156" i="5" s="1"/>
  <c r="H157" i="5"/>
  <c r="O157" i="5" s="1"/>
  <c r="H158" i="5"/>
  <c r="O158" i="5" s="1"/>
  <c r="H159" i="5"/>
  <c r="O159" i="5" s="1"/>
  <c r="H160" i="5"/>
  <c r="O160" i="5" s="1"/>
  <c r="H161" i="5"/>
  <c r="O161" i="5" s="1"/>
  <c r="H162" i="5"/>
  <c r="O162" i="5" s="1"/>
  <c r="H163" i="5"/>
  <c r="O163" i="5" s="1"/>
  <c r="H164" i="5"/>
  <c r="O164" i="5" s="1"/>
  <c r="H165" i="5"/>
  <c r="O165" i="5" s="1"/>
  <c r="H166" i="5"/>
  <c r="O166" i="5" s="1"/>
  <c r="H167" i="5"/>
  <c r="O167" i="5" s="1"/>
  <c r="H168" i="5"/>
  <c r="O168" i="5" s="1"/>
  <c r="H169" i="5"/>
  <c r="O169" i="5" s="1"/>
  <c r="H170" i="5"/>
  <c r="O170" i="5" s="1"/>
  <c r="H171" i="5"/>
  <c r="O171" i="5" s="1"/>
  <c r="H172" i="5"/>
  <c r="O172" i="5" s="1"/>
  <c r="H173" i="5"/>
  <c r="O173" i="5" s="1"/>
  <c r="H174" i="5"/>
  <c r="O174" i="5" s="1"/>
  <c r="H175" i="5"/>
  <c r="O175" i="5" s="1"/>
  <c r="H176" i="5"/>
  <c r="O176" i="5" s="1"/>
  <c r="H177" i="5"/>
  <c r="O177" i="5" s="1"/>
  <c r="H178" i="5"/>
  <c r="O178" i="5" s="1"/>
  <c r="H179" i="5"/>
  <c r="O179" i="5" s="1"/>
  <c r="H180" i="5"/>
  <c r="O180" i="5" s="1"/>
  <c r="H181" i="5"/>
  <c r="O181" i="5" s="1"/>
  <c r="H182" i="5"/>
  <c r="O182" i="5" s="1"/>
  <c r="H183" i="5"/>
  <c r="O183" i="5" s="1"/>
  <c r="H184" i="5"/>
  <c r="O184" i="5" s="1"/>
  <c r="H185" i="5"/>
  <c r="O185" i="5" s="1"/>
  <c r="H186" i="5"/>
  <c r="O186" i="5" s="1"/>
  <c r="H187" i="5"/>
  <c r="O187" i="5" s="1"/>
  <c r="H188" i="5"/>
  <c r="O188" i="5" s="1"/>
  <c r="H189" i="5"/>
  <c r="O189" i="5" s="1"/>
  <c r="H190" i="5"/>
  <c r="O190" i="5" s="1"/>
  <c r="H191" i="5"/>
  <c r="O191" i="5" s="1"/>
  <c r="H192" i="5"/>
  <c r="O192" i="5" s="1"/>
  <c r="H193" i="5"/>
  <c r="O193" i="5" s="1"/>
  <c r="H194" i="5"/>
  <c r="O194" i="5" s="1"/>
  <c r="H195" i="5"/>
  <c r="O195" i="5" s="1"/>
  <c r="H196" i="5"/>
  <c r="O196" i="5" s="1"/>
  <c r="H197" i="5"/>
  <c r="O197" i="5" s="1"/>
  <c r="H198" i="5"/>
  <c r="O198" i="5" s="1"/>
  <c r="H199" i="5"/>
  <c r="O199" i="5" s="1"/>
  <c r="H200" i="5"/>
  <c r="O200" i="5" s="1"/>
  <c r="H201" i="5"/>
  <c r="O201" i="5" s="1"/>
  <c r="H202" i="5"/>
  <c r="O202" i="5" s="1"/>
  <c r="H203" i="5"/>
  <c r="O203" i="5" s="1"/>
  <c r="H204" i="5"/>
  <c r="O204" i="5" s="1"/>
  <c r="H205" i="5"/>
  <c r="O205" i="5" s="1"/>
  <c r="H206" i="5"/>
  <c r="O206" i="5" s="1"/>
  <c r="H207" i="5"/>
  <c r="O207" i="5" s="1"/>
  <c r="H208" i="5"/>
  <c r="O208" i="5" s="1"/>
  <c r="H209" i="5"/>
  <c r="O209" i="5" s="1"/>
  <c r="H210" i="5"/>
  <c r="O210" i="5" s="1"/>
  <c r="H211" i="5"/>
  <c r="O211" i="5" s="1"/>
  <c r="H212" i="5"/>
  <c r="O212" i="5" s="1"/>
  <c r="H213" i="5"/>
  <c r="O213" i="5" s="1"/>
  <c r="H214" i="5"/>
  <c r="O214" i="5" s="1"/>
  <c r="H215" i="5"/>
  <c r="O215" i="5" s="1"/>
  <c r="H216" i="5"/>
  <c r="O216" i="5" s="1"/>
  <c r="H217" i="5"/>
  <c r="O217" i="5" s="1"/>
  <c r="H218" i="5"/>
  <c r="O218" i="5" s="1"/>
  <c r="H219" i="5"/>
  <c r="O219" i="5" s="1"/>
  <c r="H220" i="5"/>
  <c r="O220" i="5" s="1"/>
  <c r="H221" i="5"/>
  <c r="O221" i="5" s="1"/>
  <c r="H222" i="5"/>
  <c r="O222" i="5" s="1"/>
  <c r="H223" i="5"/>
  <c r="O223" i="5" s="1"/>
  <c r="H224" i="5"/>
  <c r="O224" i="5" s="1"/>
  <c r="H225" i="5"/>
  <c r="O225" i="5" s="1"/>
  <c r="H226" i="5"/>
  <c r="O226" i="5" s="1"/>
  <c r="H227" i="5"/>
  <c r="O227" i="5" s="1"/>
  <c r="H228" i="5"/>
  <c r="O228" i="5" s="1"/>
  <c r="H229" i="5"/>
  <c r="O229" i="5" s="1"/>
  <c r="H230" i="5"/>
  <c r="O230" i="5" s="1"/>
  <c r="H231" i="5"/>
  <c r="O231" i="5" s="1"/>
  <c r="H232" i="5"/>
  <c r="O232" i="5" s="1"/>
  <c r="H233" i="5"/>
  <c r="O233" i="5" s="1"/>
  <c r="H234" i="5"/>
  <c r="O234" i="5" s="1"/>
  <c r="H235" i="5"/>
  <c r="O235" i="5" s="1"/>
  <c r="H236" i="5"/>
  <c r="O236" i="5" s="1"/>
  <c r="H237" i="5"/>
  <c r="O237" i="5" s="1"/>
  <c r="H238" i="5"/>
  <c r="O238" i="5" s="1"/>
  <c r="H239" i="5"/>
  <c r="O239" i="5" s="1"/>
  <c r="H240" i="5"/>
  <c r="O240" i="5" s="1"/>
  <c r="H241" i="5"/>
  <c r="O241" i="5" s="1"/>
  <c r="H242" i="5"/>
  <c r="O242" i="5" s="1"/>
  <c r="H3" i="5"/>
  <c r="O3" i="5" s="1"/>
  <c r="G17" i="7" l="1"/>
  <c r="G21" i="7" s="1"/>
  <c r="N7" i="7"/>
  <c r="O7" i="7" s="1"/>
  <c r="O11" i="7" s="1"/>
</calcChain>
</file>

<file path=xl/sharedStrings.xml><?xml version="1.0" encoding="utf-8"?>
<sst xmlns="http://schemas.openxmlformats.org/spreadsheetml/2006/main" count="81705" uniqueCount="236">
  <si>
    <t>CUDA</t>
  </si>
  <si>
    <t xml:space="preserve"> Duration Mean:</t>
  </si>
  <si>
    <t xml:space="preserve"> GPU Time 1 Mean:</t>
  </si>
  <si>
    <t xml:space="preserve"> GPU Time 2 Mean:</t>
  </si>
  <si>
    <t xml:space="preserve"> GPU Time 3 Mean:</t>
  </si>
  <si>
    <t xml:space="preserve"> GPU Time 4 Mean:</t>
  </si>
  <si>
    <t xml:space="preserve"> GPU Time 5 Mean:</t>
  </si>
  <si>
    <t xml:space="preserve"> GPU Time 6 Mean:</t>
  </si>
  <si>
    <t xml:space="preserve"> GPU Time 7 Mean:</t>
  </si>
  <si>
    <t xml:space="preserve"> GPU Time 8 Mean:</t>
  </si>
  <si>
    <t xml:space="preserve"> Global Min Mean:</t>
  </si>
  <si>
    <t xml:space="preserve"> Global Max Mean:</t>
  </si>
  <si>
    <t xml:space="preserve"> Hash Fail Count Mean:</t>
  </si>
  <si>
    <t>CUDA non hash</t>
  </si>
  <si>
    <t>CUDA opt Time</t>
  </si>
  <si>
    <t>CUDA opt non hash</t>
  </si>
  <si>
    <t>CUDA opt_one_GPU</t>
  </si>
  <si>
    <t>CUDA opt_one_GPU non hash</t>
  </si>
  <si>
    <t>non CUDA Time</t>
  </si>
  <si>
    <t>non CUDA</t>
  </si>
  <si>
    <t>non CUDA non hash</t>
  </si>
  <si>
    <t>Classic ACO</t>
  </si>
  <si>
    <t>Classic ACO non hash</t>
  </si>
  <si>
    <t>omp</t>
  </si>
  <si>
    <t>PARAMETR_SIZE: 42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</si>
  <si>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</si>
  <si>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</si>
  <si>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</si>
  <si>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</si>
  <si>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</si>
  <si>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HASH_TABLE_SIZE: 10000000</t>
  </si>
  <si>
    <t xml:space="preserve"> MAX_PROBES: 10000</t>
  </si>
  <si>
    <t xml:space="preserve"> ACOCCyN_KOL_ITERATION: 50</t>
  </si>
  <si>
    <t xml:space="preserve"> PRINT_INFORMATION: false</t>
  </si>
  <si>
    <t>Time CUDA Time:</t>
  </si>
  <si>
    <t>Time CUDA:</t>
  </si>
  <si>
    <t>sec</t>
  </si>
  <si>
    <t>Time CUDA non hash:</t>
  </si>
  <si>
    <t>Time CUDA opt:</t>
  </si>
  <si>
    <t>Time CUDA opt Time:</t>
  </si>
  <si>
    <t>Time CUDA opt non hash:</t>
  </si>
  <si>
    <t>Time non CUDA_time</t>
  </si>
  <si>
    <t xml:space="preserve"> </t>
  </si>
  <si>
    <t>Time non CUDA_time:</t>
  </si>
  <si>
    <t>Time non CUDA</t>
  </si>
  <si>
    <t>Time non CUDA:</t>
  </si>
  <si>
    <t>Time non CUDA non hash:</t>
  </si>
  <si>
    <t>Time classical ACO</t>
  </si>
  <si>
    <t>Time Classic ACO:</t>
  </si>
  <si>
    <t>Time classical ACO non hash</t>
  </si>
  <si>
    <t>Time Classic ACO non hash:</t>
  </si>
  <si>
    <t>Time omp:</t>
  </si>
  <si>
    <t>PARAMETR_SIZE: 336</t>
  </si>
  <si>
    <t xml:space="preserve"> NAME_FILE_GRAPH: Parametr_Graph/test336,txt</t>
  </si>
  <si>
    <t xml:space="preserve"> PARAMETR_RO: 0,999</t>
  </si>
  <si>
    <t>T_Delt</t>
  </si>
  <si>
    <t>T1</t>
  </si>
  <si>
    <t>T2</t>
  </si>
  <si>
    <t>T3</t>
  </si>
  <si>
    <t>T_start</t>
  </si>
  <si>
    <t>Norm</t>
  </si>
  <si>
    <t>T_OF</t>
  </si>
  <si>
    <t>T_Hash_Save</t>
  </si>
  <si>
    <t>T_Hash_Search</t>
  </si>
  <si>
    <t>T_Search_agent</t>
  </si>
  <si>
    <t>T_Hash_Total</t>
  </si>
  <si>
    <t>CI</t>
  </si>
  <si>
    <t>Доверит интервал</t>
  </si>
  <si>
    <t>дисп</t>
  </si>
  <si>
    <t>МО</t>
  </si>
  <si>
    <t>накопительная</t>
  </si>
  <si>
    <t>PARAMETR_SIZE: 168</t>
  </si>
  <si>
    <t xml:space="preserve"> NAME_FILE_GRAPH: Parametr_Graph/test168,txt</t>
  </si>
  <si>
    <t xml:space="preserve"> NAME_FILE_GRAPH: Parametr_Graph/test42,txt</t>
  </si>
  <si>
    <t>PARAMETR_SIZE: 84</t>
  </si>
  <si>
    <t xml:space="preserve"> NAME_FILE_GRAPH: Parametr_Graph/test84,txt</t>
  </si>
  <si>
    <t>omp non hash</t>
  </si>
  <si>
    <t>Time omp non hash:</t>
  </si>
  <si>
    <t>summ</t>
  </si>
  <si>
    <t>Дисперсия</t>
  </si>
  <si>
    <t>CI +/-</t>
  </si>
  <si>
    <t>2 этап/ общее</t>
  </si>
  <si>
    <t>станд отклон</t>
  </si>
  <si>
    <t>Ускорение по отношению к классическому</t>
  </si>
  <si>
    <t>Отношение второго этапа</t>
  </si>
  <si>
    <t>ДИ</t>
  </si>
  <si>
    <t>Отношение с хэш и без</t>
  </si>
  <si>
    <t>Дисп</t>
  </si>
  <si>
    <t>Время на один параметр</t>
  </si>
  <si>
    <t>PARAMETR_SIZE: 672</t>
  </si>
  <si>
    <t xml:space="preserve"> NAME_FILE_GRAPH: Parametr_Graph/test672,txt</t>
  </si>
  <si>
    <t>CUDA ant</t>
  </si>
  <si>
    <t>CUDA ant non hash</t>
  </si>
  <si>
    <t>CUDA opt</t>
  </si>
  <si>
    <t>CUDA opt ant</t>
  </si>
  <si>
    <t>CUDA opt ant non hash</t>
  </si>
  <si>
    <t>Time CUDA ant:</t>
  </si>
  <si>
    <t>Time CUDA ant non hash:</t>
  </si>
  <si>
    <t>Time CUDA opt ant:</t>
  </si>
  <si>
    <t>Time CUDA opt ant non hash:</t>
  </si>
  <si>
    <t>CUDA Time</t>
  </si>
  <si>
    <t>CUDA ant par</t>
  </si>
  <si>
    <t>CUDA ant add CPU Time</t>
  </si>
  <si>
    <t>CUDA ant add CPU</t>
  </si>
  <si>
    <t>CUDA ant add CPU non hash</t>
  </si>
  <si>
    <t>CUDA ant add CPU12</t>
  </si>
  <si>
    <t>CUDA opt ant par</t>
  </si>
  <si>
    <t xml:space="preserve"> Max thread in blocks: 1024</t>
  </si>
  <si>
    <t xml:space="preserve"> Max thread in blocks by axis: (1024, 1024, 64)</t>
  </si>
  <si>
    <t xml:space="preserve"> Max blocks by axis: (2147483647, 65535, 65535)</t>
  </si>
  <si>
    <t>Time CUDA time:</t>
  </si>
  <si>
    <t>Time CUDA ant par:</t>
  </si>
  <si>
    <t>Time CUDA ant add CPU Time:</t>
  </si>
  <si>
    <t>Time CUDA ant add CPU:</t>
  </si>
  <si>
    <t>Time CUDA ant add CPU non hash:</t>
  </si>
  <si>
    <t>Time CUDA ant add CPU12 Time:</t>
  </si>
  <si>
    <t>Time CUDA ant add CPU12:</t>
  </si>
  <si>
    <t>Time CUDA opt ant par:</t>
  </si>
  <si>
    <t>T</t>
  </si>
  <si>
    <t>W</t>
  </si>
  <si>
    <t>Z</t>
  </si>
  <si>
    <t>Q</t>
  </si>
  <si>
    <t>AC</t>
  </si>
  <si>
    <t>t4</t>
  </si>
  <si>
    <t>t5</t>
  </si>
  <si>
    <t>t6</t>
  </si>
  <si>
    <t>t7</t>
  </si>
  <si>
    <t>t8</t>
  </si>
  <si>
    <t>t5=t6</t>
  </si>
  <si>
    <t>t4=t1</t>
  </si>
  <si>
    <t>Не равно, сильнее отличие</t>
  </si>
  <si>
    <t xml:space="preserve">Сумм </t>
  </si>
  <si>
    <t>делт</t>
  </si>
  <si>
    <t>T2 делт</t>
  </si>
  <si>
    <t>T_Start</t>
  </si>
  <si>
    <t>Вер-ть</t>
  </si>
  <si>
    <t>Итераций</t>
  </si>
  <si>
    <t>М_промахов</t>
  </si>
  <si>
    <t>Итер за промахи</t>
  </si>
  <si>
    <t>Итого</t>
  </si>
  <si>
    <t>T_iter_dop</t>
  </si>
  <si>
    <t>T_OF_Delt</t>
  </si>
  <si>
    <t>PARAMETR_SIZE: 2688</t>
  </si>
  <si>
    <t xml:space="preserve"> NAME_FILE_GRAPH: Parametr_Graph/test2688,txt</t>
  </si>
  <si>
    <t>non CUDA transp Time</t>
  </si>
  <si>
    <t>non CUDA transp</t>
  </si>
  <si>
    <t>non CUDA transp non hash</t>
  </si>
  <si>
    <t>Time non CUDA_transp_time</t>
  </si>
  <si>
    <t>Time non CUDA_transp_time:</t>
  </si>
  <si>
    <t>Time non CUDA_transp</t>
  </si>
  <si>
    <t>Time non CUDA transp:</t>
  </si>
  <si>
    <t>Time non CUDA_transp non hash:</t>
  </si>
  <si>
    <t>Time non CUDA transp non hash:</t>
  </si>
  <si>
    <t>Device 0: Orin</t>
  </si>
  <si>
    <t xml:space="preserve"> TYPE_ACO: 1</t>
  </si>
  <si>
    <t>Time CUDA opt one:</t>
  </si>
  <si>
    <t>Time CUDA opt_one_GPU:</t>
  </si>
  <si>
    <t>Time CUDA opt one ant:</t>
  </si>
  <si>
    <t>Time CUDA opt_one_GPU ant:</t>
  </si>
  <si>
    <t>Time CUDA opt one ant local:</t>
  </si>
  <si>
    <t>Time CUDA opt_one_GPU ant local:</t>
  </si>
  <si>
    <t>Time CUDA Const:</t>
  </si>
  <si>
    <t>Time CUDA ant const:</t>
  </si>
  <si>
    <t>Time CUDA ant Const:</t>
  </si>
  <si>
    <t>Time CUDA ant par const:</t>
  </si>
  <si>
    <t>Time CUDA ant par Const:</t>
  </si>
  <si>
    <t>Time CUDA ant add CPU Const:</t>
  </si>
  <si>
    <t>Time CUDA opt Const:</t>
  </si>
  <si>
    <t>Time CUDA opt ant const:</t>
  </si>
  <si>
    <t>Time CUDA opt ant Const:</t>
  </si>
  <si>
    <t>Time CUDA opt ant par const:</t>
  </si>
  <si>
    <t>Time CUDA opt ant par Const:</t>
  </si>
  <si>
    <t xml:space="preserve"> Max thread in blocks: 1024 Total Global Memory: 62800,6 MB Shared Memory per Block: 49152 bytes Constant Memory: 65536 bytes Registers per Block: 65536 Warp Size: 32 Compute Capability: 8,7 Can Map Host Memory: Yes Clock Rate: 1300 MHz L2 Cache Size: 4194304 bytes Multiprocessor Count: 8</t>
  </si>
  <si>
    <t>CUDA opt_one_GPU ant</t>
  </si>
  <si>
    <t>CUDA opt_one_GPU ant local</t>
  </si>
  <si>
    <t>CUDA Const</t>
  </si>
  <si>
    <t>CUDA ant Const</t>
  </si>
  <si>
    <t>CUDA ant par Const</t>
  </si>
  <si>
    <t>CUDA ant add CPU Const</t>
  </si>
  <si>
    <t>CUDA opt Const</t>
  </si>
  <si>
    <t>CUDA opt ant Const</t>
  </si>
  <si>
    <t>CUDA opt ant par Const</t>
  </si>
  <si>
    <t>Time CUDA ant par global:</t>
  </si>
  <si>
    <t>Time CUDA ant add CPU Time global:</t>
  </si>
  <si>
    <t>Time CUDA opt ant par global:</t>
  </si>
  <si>
    <t>CUDA ant par global</t>
  </si>
  <si>
    <t>CUDA ant add CPU Time global</t>
  </si>
  <si>
    <t>CUDA opt ant par global</t>
  </si>
  <si>
    <t xml:space="preserve"> Max thread in blocks: 1024 Total Global Memory: 62800,7 MB Shared Memory per Block: 49152 bytes Constant Memory: 65536 bytes Registers per Block: 65536 Warp Size: 32 Compute Capability: 8,7 Can Map Host Memory: Yes Clock Rate: 1300 MHz L2 Cache Size: 4194304 bytes Multiprocessor Count: 8</t>
  </si>
  <si>
    <t>01,02,5271</t>
  </si>
  <si>
    <t>01,02,1954</t>
  </si>
  <si>
    <t>01,02,5657</t>
  </si>
  <si>
    <t>01,02,5321</t>
  </si>
  <si>
    <t>01,02,5152</t>
  </si>
  <si>
    <t>01,02,5153</t>
  </si>
  <si>
    <t>01,02,5033</t>
  </si>
  <si>
    <t>PARAMETR_SIZE: 1344</t>
  </si>
  <si>
    <t xml:space="preserve"> NAME_FILE_GRAPH: Parametr_Graph/test1344,txt</t>
  </si>
  <si>
    <t>00,01,1900</t>
  </si>
  <si>
    <t>01,04,2016</t>
  </si>
  <si>
    <t>01,03,8808</t>
  </si>
  <si>
    <t>01,03,7904</t>
  </si>
  <si>
    <t>01,03,8239</t>
  </si>
  <si>
    <t>01,03,8015</t>
  </si>
  <si>
    <t>01,03,7809</t>
  </si>
  <si>
    <t>01,03,7489</t>
  </si>
  <si>
    <t>01,03,8129</t>
  </si>
  <si>
    <t>01,03,7863</t>
  </si>
  <si>
    <t>01,03,8024</t>
  </si>
  <si>
    <t>18,07,2025</t>
  </si>
  <si>
    <t>01,09,5232</t>
  </si>
  <si>
    <t>01,06,1921</t>
  </si>
  <si>
    <t>01,12,2056</t>
  </si>
  <si>
    <t>01,12,6195</t>
  </si>
  <si>
    <t>01,12,6065</t>
  </si>
  <si>
    <t>01,12,5533</t>
  </si>
  <si>
    <t>01,12,5225</t>
  </si>
  <si>
    <t>01,12,5557</t>
  </si>
  <si>
    <t>01,12,5716</t>
  </si>
  <si>
    <t>01,12,5258</t>
  </si>
  <si>
    <t>01,12,5154</t>
  </si>
  <si>
    <t>01,12,5288</t>
  </si>
  <si>
    <t>01,12,5285</t>
  </si>
  <si>
    <t>01,12,5706</t>
  </si>
  <si>
    <t>01,12,7592</t>
  </si>
  <si>
    <t>01,12,7051</t>
  </si>
  <si>
    <t>01,12,6958</t>
  </si>
  <si>
    <t>01,12,7391</t>
  </si>
  <si>
    <t>01,12,6218</t>
  </si>
  <si>
    <t>01,12,6727</t>
  </si>
  <si>
    <t>01,12,6972</t>
  </si>
  <si>
    <t>01,12,6722</t>
  </si>
  <si>
    <t>01,12,6751</t>
  </si>
  <si>
    <t>UDA ant add CPU Time global</t>
  </si>
  <si>
    <t>14,03,2025</t>
  </si>
  <si>
    <t>Ускорение по отношению к матричному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</si>
</sst>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2" fontId="0" fillId="0" borderId="0" xfId="0" applyNumberFormat="1"/>
    <xf numFmtId="2" fontId="0" fillId="3" borderId="0" xfId="0" applyNumberFormat="1" applyFill="1"/>
    <xf numFmtId="2" fontId="0" fillId="2" borderId="0" xfId="0" applyNumberFormat="1" applyFill="1"/>
    <xf numFmtId="164" fontId="0" fillId="0" borderId="0" xfId="0" applyNumberFormat="1"/>
    <xf numFmtId="11" fontId="0" fillId="0" borderId="0" xfId="0" applyNumberFormat="1"/>
    <xf numFmtId="10" fontId="0" fillId="0" borderId="0" xfId="0" applyNumberFormat="1"/>
    <xf numFmtId="17" fontId="0" fillId="0" borderId="0" xfId="0" applyNumberFormat="1"/>
    <xf numFmtId="0" fontId="1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ont="1"/>
    <xf numFmtId="2" fontId="0" fillId="0" borderId="0" xfId="0" applyNumberFormat="1" applyFill="1"/>
    <xf numFmtId="16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v>GPU CUDA модель 1+2+3"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сводное!$D$211:$I$211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сводное!$D$212:$I$212</c:f>
              <c:numCache>
                <c:formatCode>0.00%</c:formatCode>
                <c:ptCount val="6"/>
                <c:pt idx="0">
                  <c:v>0.47894433691414495</c:v>
                </c:pt>
                <c:pt idx="1">
                  <c:v>0.60185120858430141</c:v>
                </c:pt>
                <c:pt idx="2">
                  <c:v>0.69309246833834637</c:v>
                </c:pt>
                <c:pt idx="3">
                  <c:v>0.88430934434206054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9-4F00-A257-3E753D25DB3A}"/>
            </c:ext>
          </c:extLst>
        </c:ser>
        <c:ser>
          <c:idx val="2"/>
          <c:order val="1"/>
          <c:tx>
            <c:v>GPU CUDA модель 1+2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сводное!$D$211:$I$211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сводное!$D$213:$I$213</c:f>
              <c:numCache>
                <c:formatCode>0.00%</c:formatCode>
                <c:ptCount val="6"/>
                <c:pt idx="0">
                  <c:v>0.7588627937351049</c:v>
                </c:pt>
                <c:pt idx="1">
                  <c:v>0.7850805356129138</c:v>
                </c:pt>
                <c:pt idx="2">
                  <c:v>0.7002488777350887</c:v>
                </c:pt>
                <c:pt idx="3">
                  <c:v>0.87963145851767655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9-4F00-A257-3E753D25DB3A}"/>
            </c:ext>
          </c:extLst>
        </c:ser>
        <c:ser>
          <c:idx val="3"/>
          <c:order val="2"/>
          <c:tx>
            <c:v>GPU CUDA модель 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сводное!$D$211:$I$211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сводное!$D$214:$I$214</c:f>
              <c:numCache>
                <c:formatCode>0.00%</c:formatCode>
                <c:ptCount val="6"/>
                <c:pt idx="0">
                  <c:v>7.4812386256668514E-2</c:v>
                </c:pt>
                <c:pt idx="1">
                  <c:v>5.7253538863249138E-2</c:v>
                </c:pt>
                <c:pt idx="2">
                  <c:v>4.3025811144934076E-2</c:v>
                </c:pt>
                <c:pt idx="3">
                  <c:v>0.64132691939763475</c:v>
                </c:pt>
                <c:pt idx="4">
                  <c:v>0.75047236997454025</c:v>
                </c:pt>
                <c:pt idx="5">
                  <c:v>0.75047236997454025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B9-4F00-A257-3E753D25DB3A}"/>
            </c:ext>
          </c:extLst>
        </c:ser>
        <c:ser>
          <c:idx val="4"/>
          <c:order val="3"/>
          <c:tx>
            <c:v>ACO на CPU</c:v>
          </c:tx>
          <c:spPr>
            <a:solidFill>
              <a:srgbClr val="FFC000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сводное!$D$211:$I$211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сводное!$D$215:$I$215</c:f>
              <c:numCache>
                <c:formatCode>0.00%</c:formatCode>
                <c:ptCount val="6"/>
                <c:pt idx="0">
                  <c:v>0.3174662388618863</c:v>
                </c:pt>
                <c:pt idx="1">
                  <c:v>0.39322845008363511</c:v>
                </c:pt>
                <c:pt idx="2">
                  <c:v>0.42972339199325066</c:v>
                </c:pt>
                <c:pt idx="3">
                  <c:v>0.50278405308349239</c:v>
                </c:pt>
                <c:pt idx="4">
                  <c:v>0.53705551337762669</c:v>
                </c:pt>
                <c:pt idx="5">
                  <c:v>0.53705551337762669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B9-4F00-A257-3E753D25DB3A}"/>
            </c:ext>
          </c:extLst>
        </c:ser>
        <c:ser>
          <c:idx val="5"/>
          <c:order val="4"/>
          <c:tx>
            <c:v>ACO с OpenMP</c:v>
          </c:tx>
          <c:spPr>
            <a:solidFill>
              <a:srgbClr val="7030A0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сводное!$D$211:$I$211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сводное!$D$216:$I$216</c:f>
              <c:numCache>
                <c:formatCode>0.00%</c:formatCode>
                <c:ptCount val="6"/>
                <c:pt idx="0">
                  <c:v>0.48100290019559205</c:v>
                </c:pt>
                <c:pt idx="1">
                  <c:v>0.6031957972081744</c:v>
                </c:pt>
                <c:pt idx="2">
                  <c:v>0.69470942364969057</c:v>
                </c:pt>
                <c:pt idx="3">
                  <c:v>0.88299637187543811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B9-4F00-A257-3E753D25DB3A}"/>
            </c:ext>
          </c:extLst>
        </c:ser>
        <c:ser>
          <c:idx val="6"/>
          <c:order val="5"/>
          <c:tx>
            <c:v>Классический ACO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сводное!$D$211:$I$211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сводное!$D$217:$I$217</c:f>
              <c:numCache>
                <c:formatCode>0.00%</c:formatCode>
                <c:ptCount val="6"/>
                <c:pt idx="0">
                  <c:v>0.82213938224000616</c:v>
                </c:pt>
                <c:pt idx="1">
                  <c:v>0.87979347494733184</c:v>
                </c:pt>
                <c:pt idx="2">
                  <c:v>0.92491512046070024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B9-4F00-A257-3E753D25D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410336"/>
        <c:axId val="218407424"/>
      </c:barChart>
      <c:catAx>
        <c:axId val="2184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407424"/>
        <c:crosses val="autoZero"/>
        <c:auto val="1"/>
        <c:lblAlgn val="ctr"/>
        <c:lblOffset val="100"/>
        <c:noMultiLvlLbl val="0"/>
      </c:catAx>
      <c:valAx>
        <c:axId val="2184074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41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GPU CUDA модель 1+2+3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сводное!$D$218:$I$218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сводное!$D$219:$I$219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8-4E47-B233-F4A85A78B65E}"/>
            </c:ext>
          </c:extLst>
        </c:ser>
        <c:ser>
          <c:idx val="1"/>
          <c:order val="1"/>
          <c:tx>
            <c:v>GPU CUDA модель 1+2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сводное!$D$218:$I$218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сводное!$D$220:$I$220</c:f>
              <c:numCache>
                <c:formatCode>0.00%</c:formatCode>
                <c:ptCount val="6"/>
                <c:pt idx="0">
                  <c:v>0.24072496545635558</c:v>
                </c:pt>
                <c:pt idx="1">
                  <c:v>0.2952327618185181</c:v>
                </c:pt>
                <c:pt idx="2">
                  <c:v>0.28772789815340966</c:v>
                </c:pt>
                <c:pt idx="3">
                  <c:v>0.32472115704573501</c:v>
                </c:pt>
                <c:pt idx="4">
                  <c:v>0.36899132246170008</c:v>
                </c:pt>
                <c:pt idx="5">
                  <c:v>0.36899132246170008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8-4E47-B233-F4A85A78B65E}"/>
            </c:ext>
          </c:extLst>
        </c:ser>
        <c:ser>
          <c:idx val="2"/>
          <c:order val="2"/>
          <c:tx>
            <c:v>GPU CUDA модель 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сводное!$D$218:$I$218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сводное!$D$221:$I$221</c:f>
              <c:numCache>
                <c:formatCode>0.00%</c:formatCode>
                <c:ptCount val="6"/>
                <c:pt idx="0">
                  <c:v>7.2096586643794466E-2</c:v>
                </c:pt>
                <c:pt idx="1">
                  <c:v>4.5738814597450446E-2</c:v>
                </c:pt>
                <c:pt idx="2">
                  <c:v>2.490190059401181E-2</c:v>
                </c:pt>
                <c:pt idx="3">
                  <c:v>0.27724132715401634</c:v>
                </c:pt>
                <c:pt idx="4">
                  <c:v>0.2969870604981571</c:v>
                </c:pt>
                <c:pt idx="5">
                  <c:v>0.2969870604981571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68-4E47-B233-F4A85A78B65E}"/>
            </c:ext>
          </c:extLst>
        </c:ser>
        <c:ser>
          <c:idx val="3"/>
          <c:order val="3"/>
          <c:tx>
            <c:v>ACO на CPU</c:v>
          </c:tx>
          <c:spPr>
            <a:solidFill>
              <a:srgbClr val="FFC000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сводное!$D$218:$I$218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сводное!$D$222:$I$222</c:f>
              <c:numCache>
                <c:formatCode>0.00%</c:formatCode>
                <c:ptCount val="6"/>
                <c:pt idx="0">
                  <c:v>0.28579980179668768</c:v>
                </c:pt>
                <c:pt idx="1">
                  <c:v>0.36896301052400321</c:v>
                </c:pt>
                <c:pt idx="2">
                  <c:v>0.42305713210658469</c:v>
                </c:pt>
                <c:pt idx="3">
                  <c:v>0.45256504883638055</c:v>
                </c:pt>
                <c:pt idx="4">
                  <c:v>0.50028147875274454</c:v>
                </c:pt>
                <c:pt idx="5">
                  <c:v>0.50028147875274454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68-4E47-B233-F4A85A78B65E}"/>
            </c:ext>
          </c:extLst>
        </c:ser>
        <c:ser>
          <c:idx val="4"/>
          <c:order val="4"/>
          <c:tx>
            <c:v>ACO с OpenMP</c:v>
          </c:tx>
          <c:spPr>
            <a:solidFill>
              <a:srgbClr val="7030A0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сводное!$D$218:$I$218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сводное!$D$223:$I$223</c:f>
              <c:numCache>
                <c:formatCode>0.00%</c:formatCode>
                <c:ptCount val="6"/>
                <c:pt idx="0">
                  <c:v>0.33634792520171469</c:v>
                </c:pt>
                <c:pt idx="1">
                  <c:v>0.41476929109408495</c:v>
                </c:pt>
                <c:pt idx="2">
                  <c:v>0.69268611629031529</c:v>
                </c:pt>
                <c:pt idx="3">
                  <c:v>0.88312191093025649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68-4E47-B233-F4A85A78B65E}"/>
            </c:ext>
          </c:extLst>
        </c:ser>
        <c:ser>
          <c:idx val="5"/>
          <c:order val="5"/>
          <c:tx>
            <c:v>Классический ACO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numRef>
              <c:f>сводное!$D$218:$I$218</c:f>
              <c:numCache>
                <c:formatCode>General</c:formatCode>
                <c:ptCount val="6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</c:numCache>
            </c:numRef>
          </c:cat>
          <c:val>
            <c:numRef>
              <c:f>сводное!$D$224:$I$224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68-4E47-B233-F4A85A78B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546640"/>
        <c:axId val="224545392"/>
      </c:barChart>
      <c:catAx>
        <c:axId val="22454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5392"/>
        <c:crosses val="autoZero"/>
        <c:auto val="1"/>
        <c:lblAlgn val="ctr"/>
        <c:lblOffset val="100"/>
        <c:noMultiLvlLbl val="0"/>
      </c:catAx>
      <c:valAx>
        <c:axId val="2245453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454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сводное!$L$3</c:f>
              <c:strCache>
                <c:ptCount val="1"/>
                <c:pt idx="0">
                  <c:v>CUDA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сводное!$M$3:$S$3</c:f>
              <c:numCache>
                <c:formatCode>0.00</c:formatCode>
                <c:ptCount val="7"/>
                <c:pt idx="0">
                  <c:v>11.650599933763989</c:v>
                </c:pt>
                <c:pt idx="1">
                  <c:v>10.400677441188487</c:v>
                </c:pt>
                <c:pt idx="2">
                  <c:v>14.856560097402966</c:v>
                </c:pt>
                <c:pt idx="3">
                  <c:v>11.163182304101703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6-47AF-919E-C3583A963995}"/>
            </c:ext>
          </c:extLst>
        </c:ser>
        <c:ser>
          <c:idx val="2"/>
          <c:order val="1"/>
          <c:tx>
            <c:strRef>
              <c:f>сводное!$L$4</c:f>
              <c:strCache>
                <c:ptCount val="1"/>
                <c:pt idx="0">
                  <c:v>CUDA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сводное!$M$4:$S$4</c:f>
              <c:numCache>
                <c:formatCode>0.00</c:formatCode>
                <c:ptCount val="7"/>
                <c:pt idx="0">
                  <c:v>10.960321291930978</c:v>
                </c:pt>
                <c:pt idx="1">
                  <c:v>9.7652609716332215</c:v>
                </c:pt>
                <c:pt idx="2">
                  <c:v>14.764287307302883</c:v>
                </c:pt>
                <c:pt idx="3">
                  <c:v>11.137966027385371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C6-47AF-919E-C3583A963995}"/>
            </c:ext>
          </c:extLst>
        </c:ser>
        <c:ser>
          <c:idx val="3"/>
          <c:order val="2"/>
          <c:tx>
            <c:strRef>
              <c:f>сводное!$L$5</c:f>
              <c:strCache>
                <c:ptCount val="1"/>
                <c:pt idx="0">
                  <c:v>CUDA non 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сводное!$M$5:$S$5</c:f>
              <c:numCache>
                <c:formatCode>0.00</c:formatCode>
                <c:ptCount val="7"/>
                <c:pt idx="0">
                  <c:v>2.3874197774702308</c:v>
                </c:pt>
                <c:pt idx="1">
                  <c:v>2.4945047022460671</c:v>
                </c:pt>
                <c:pt idx="2">
                  <c:v>13.615849288820161</c:v>
                </c:pt>
                <c:pt idx="3">
                  <c:v>10.74182455910543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C6-47AF-919E-C3583A963995}"/>
            </c:ext>
          </c:extLst>
        </c:ser>
        <c:ser>
          <c:idx val="4"/>
          <c:order val="3"/>
          <c:tx>
            <c:strRef>
              <c:f>сводное!$L$6</c:f>
              <c:strCache>
                <c:ptCount val="1"/>
                <c:pt idx="0">
                  <c:v>CUDA ant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сводное!$M$6:$S$6</c:f>
              <c:numCache>
                <c:formatCode>0.00</c:formatCode>
                <c:ptCount val="7"/>
                <c:pt idx="0">
                  <c:v>15.040560401329341</c:v>
                </c:pt>
                <c:pt idx="1">
                  <c:v>17.552862506832856</c:v>
                </c:pt>
                <c:pt idx="2">
                  <c:v>18.449802814129754</c:v>
                </c:pt>
                <c:pt idx="3">
                  <c:v>19.344364936881149</c:v>
                </c:pt>
                <c:pt idx="4">
                  <c:v>18.238885935660445</c:v>
                </c:pt>
                <c:pt idx="5">
                  <c:v>17.990998969700794</c:v>
                </c:pt>
                <c:pt idx="6">
                  <c:v>18.107713547584915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C6-47AF-919E-C3583A963995}"/>
            </c:ext>
          </c:extLst>
        </c:ser>
        <c:ser>
          <c:idx val="5"/>
          <c:order val="4"/>
          <c:tx>
            <c:strRef>
              <c:f>сводное!$L$7</c:f>
              <c:strCache>
                <c:ptCount val="1"/>
                <c:pt idx="0">
                  <c:v>CUDA ant par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сводное!$M$7:$S$7</c:f>
              <c:numCache>
                <c:formatCode>0.00</c:formatCode>
                <c:ptCount val="7"/>
                <c:pt idx="0">
                  <c:v>16.614502252389816</c:v>
                </c:pt>
                <c:pt idx="1">
                  <c:v>23.698660459919846</c:v>
                </c:pt>
                <c:pt idx="2">
                  <c:v>33.625620476953245</c:v>
                </c:pt>
                <c:pt idx="3">
                  <c:v>38.180109904433614</c:v>
                </c:pt>
                <c:pt idx="4">
                  <c:v>37.343904656179134</c:v>
                </c:pt>
                <c:pt idx="5">
                  <c:v>38.829221404955071</c:v>
                </c:pt>
                <c:pt idx="6">
                  <c:v>41.386496085207554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C6-47AF-919E-C3583A963995}"/>
            </c:ext>
          </c:extLst>
        </c:ser>
        <c:ser>
          <c:idx val="6"/>
          <c:order val="5"/>
          <c:tx>
            <c:strRef>
              <c:f>сводное!$L$8</c:f>
              <c:strCache>
                <c:ptCount val="1"/>
                <c:pt idx="0">
                  <c:v>CUDA ant non hash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сводное!$M$8:$S$8</c:f>
              <c:numCache>
                <c:formatCode>0.00</c:formatCode>
                <c:ptCount val="7"/>
                <c:pt idx="0">
                  <c:v>14.145834870444732</c:v>
                </c:pt>
                <c:pt idx="1">
                  <c:v>17.348456657608367</c:v>
                </c:pt>
                <c:pt idx="2">
                  <c:v>18.191222455574774</c:v>
                </c:pt>
                <c:pt idx="3">
                  <c:v>19.750898939981273</c:v>
                </c:pt>
                <c:pt idx="4">
                  <c:v>19.646100057129257</c:v>
                </c:pt>
                <c:pt idx="5">
                  <c:v>19.117909876491421</c:v>
                </c:pt>
                <c:pt idx="6">
                  <c:v>19.206445942073998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C6-47AF-919E-C3583A963995}"/>
            </c:ext>
          </c:extLst>
        </c:ser>
        <c:ser>
          <c:idx val="7"/>
          <c:order val="6"/>
          <c:tx>
            <c:strRef>
              <c:f>сводное!$L$9</c:f>
              <c:strCache>
                <c:ptCount val="1"/>
                <c:pt idx="0">
                  <c:v>CUDA ant add CPU Time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сводное!$M$9:$S$9</c:f>
              <c:numCache>
                <c:formatCode>0.00</c:formatCode>
                <c:ptCount val="7"/>
                <c:pt idx="0">
                  <c:v>12.529926341105966</c:v>
                </c:pt>
                <c:pt idx="1">
                  <c:v>17.148217507395191</c:v>
                </c:pt>
                <c:pt idx="2">
                  <c:v>22.808114184245856</c:v>
                </c:pt>
                <c:pt idx="3">
                  <c:v>22.359952507727005</c:v>
                </c:pt>
                <c:pt idx="4">
                  <c:v>22.812383744047519</c:v>
                </c:pt>
                <c:pt idx="5">
                  <c:v>22.485647178336592</c:v>
                </c:pt>
                <c:pt idx="6">
                  <c:v>21.978447337249726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C6-47AF-919E-C3583A963995}"/>
            </c:ext>
          </c:extLst>
        </c:ser>
        <c:ser>
          <c:idx val="8"/>
          <c:order val="7"/>
          <c:tx>
            <c:strRef>
              <c:f>сводное!$L$10</c:f>
              <c:strCache>
                <c:ptCount val="1"/>
                <c:pt idx="0">
                  <c:v>CUDA ant add CPU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сводное!$M$10:$S$10</c:f>
              <c:numCache>
                <c:formatCode>0.00</c:formatCode>
                <c:ptCount val="7"/>
                <c:pt idx="0">
                  <c:v>12.488607217793634</c:v>
                </c:pt>
                <c:pt idx="1">
                  <c:v>16.636098222218049</c:v>
                </c:pt>
                <c:pt idx="2">
                  <c:v>22.549001735215764</c:v>
                </c:pt>
                <c:pt idx="3">
                  <c:v>22.063546559311753</c:v>
                </c:pt>
                <c:pt idx="4">
                  <c:v>22.613884936589969</c:v>
                </c:pt>
                <c:pt idx="5">
                  <c:v>21.647779870864532</c:v>
                </c:pt>
                <c:pt idx="6">
                  <c:v>21.874465133316438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C6-47AF-919E-C3583A963995}"/>
            </c:ext>
          </c:extLst>
        </c:ser>
        <c:ser>
          <c:idx val="9"/>
          <c:order val="8"/>
          <c:tx>
            <c:strRef>
              <c:f>сводное!$L$11</c:f>
              <c:strCache>
                <c:ptCount val="1"/>
                <c:pt idx="0">
                  <c:v>CUDA ant add CPU non 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сводное!$M$11:$S$11</c:f>
              <c:numCache>
                <c:formatCode>0.00</c:formatCode>
                <c:ptCount val="7"/>
                <c:pt idx="0">
                  <c:v>10.897841594179473</c:v>
                </c:pt>
                <c:pt idx="1">
                  <c:v>15.655084644392506</c:v>
                </c:pt>
                <c:pt idx="2">
                  <c:v>20.992349872973367</c:v>
                </c:pt>
                <c:pt idx="3">
                  <c:v>23.450484270854865</c:v>
                </c:pt>
                <c:pt idx="4">
                  <c:v>23.459192721983058</c:v>
                </c:pt>
                <c:pt idx="5">
                  <c:v>22.999835151218054</c:v>
                </c:pt>
                <c:pt idx="6">
                  <c:v>22.053759836406023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C6-47AF-919E-C3583A963995}"/>
            </c:ext>
          </c:extLst>
        </c:ser>
        <c:ser>
          <c:idx val="10"/>
          <c:order val="9"/>
          <c:tx>
            <c:strRef>
              <c:f>сводное!$L$12</c:f>
              <c:strCache>
                <c:ptCount val="1"/>
                <c:pt idx="0">
                  <c:v>CUDA ant add CPU12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сводное!$M$12:$S$12</c:f>
              <c:numCache>
                <c:formatCode>0.00</c:formatCode>
                <c:ptCount val="7"/>
                <c:pt idx="0">
                  <c:v>2.2221609335234072</c:v>
                </c:pt>
                <c:pt idx="1">
                  <c:v>2.600130945060426</c:v>
                </c:pt>
                <c:pt idx="2">
                  <c:v>2.8482774801114079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C6-47AF-919E-C3583A963995}"/>
            </c:ext>
          </c:extLst>
        </c:ser>
        <c:ser>
          <c:idx val="11"/>
          <c:order val="10"/>
          <c:tx>
            <c:strRef>
              <c:f>сводное!$L$13</c:f>
              <c:strCache>
                <c:ptCount val="1"/>
                <c:pt idx="0">
                  <c:v>CUDA opt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сводное!$M$13:$S$13</c:f>
              <c:numCache>
                <c:formatCode>0.00</c:formatCode>
                <c:ptCount val="7"/>
                <c:pt idx="0">
                  <c:v>10.994341489601412</c:v>
                </c:pt>
                <c:pt idx="1">
                  <c:v>9.8542227911708995</c:v>
                </c:pt>
                <c:pt idx="2">
                  <c:v>14.78070134981075</c:v>
                </c:pt>
                <c:pt idx="3">
                  <c:v>11.138913115370485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7C6-47AF-919E-C3583A963995}"/>
            </c:ext>
          </c:extLst>
        </c:ser>
        <c:ser>
          <c:idx val="12"/>
          <c:order val="11"/>
          <c:tx>
            <c:strRef>
              <c:f>сводное!$L$14</c:f>
              <c:strCache>
                <c:ptCount val="1"/>
                <c:pt idx="0">
                  <c:v>CUDA opt Time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сводное!$M$14:$S$14</c:f>
              <c:numCache>
                <c:formatCode>0.00</c:formatCode>
                <c:ptCount val="7"/>
                <c:pt idx="0">
                  <c:v>11.680854233464252</c:v>
                </c:pt>
                <c:pt idx="1">
                  <c:v>10.421332206303045</c:v>
                </c:pt>
                <c:pt idx="2">
                  <c:v>14.892793772839608</c:v>
                </c:pt>
                <c:pt idx="3">
                  <c:v>11.147461002897897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7C6-47AF-919E-C3583A963995}"/>
            </c:ext>
          </c:extLst>
        </c:ser>
        <c:ser>
          <c:idx val="13"/>
          <c:order val="12"/>
          <c:tx>
            <c:strRef>
              <c:f>сводное!$L$15</c:f>
              <c:strCache>
                <c:ptCount val="1"/>
                <c:pt idx="0">
                  <c:v>CUDA opt non hash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сводное!$M$15:$S$15</c:f>
              <c:numCache>
                <c:formatCode>0.00</c:formatCode>
                <c:ptCount val="7"/>
                <c:pt idx="0">
                  <c:v>15.241536829978015</c:v>
                </c:pt>
                <c:pt idx="1">
                  <c:v>15.387971321309532</c:v>
                </c:pt>
                <c:pt idx="2">
                  <c:v>15.11852901789783</c:v>
                </c:pt>
                <c:pt idx="3">
                  <c:v>11.324447752689577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7C6-47AF-919E-C3583A963995}"/>
            </c:ext>
          </c:extLst>
        </c:ser>
        <c:ser>
          <c:idx val="14"/>
          <c:order val="13"/>
          <c:tx>
            <c:strRef>
              <c:f>сводное!$L$16</c:f>
              <c:strCache>
                <c:ptCount val="1"/>
                <c:pt idx="0">
                  <c:v>CUDA opt ant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сводное!$M$16:$S$16</c:f>
              <c:numCache>
                <c:formatCode>0.00</c:formatCode>
                <c:ptCount val="7"/>
                <c:pt idx="0">
                  <c:v>15.202093383903074</c:v>
                </c:pt>
                <c:pt idx="1">
                  <c:v>17.690582116777179</c:v>
                </c:pt>
                <c:pt idx="2">
                  <c:v>19.288572233682231</c:v>
                </c:pt>
                <c:pt idx="3">
                  <c:v>19.474286206704196</c:v>
                </c:pt>
                <c:pt idx="4">
                  <c:v>18.452535604327451</c:v>
                </c:pt>
                <c:pt idx="5">
                  <c:v>17.892646037601008</c:v>
                </c:pt>
                <c:pt idx="6">
                  <c:v>18.100441468405897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7C6-47AF-919E-C3583A963995}"/>
            </c:ext>
          </c:extLst>
        </c:ser>
        <c:ser>
          <c:idx val="15"/>
          <c:order val="14"/>
          <c:tx>
            <c:strRef>
              <c:f>сводное!$L$17</c:f>
              <c:strCache>
                <c:ptCount val="1"/>
                <c:pt idx="0">
                  <c:v>CUDA opt ant non hash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сводное!$M$17:$S$17</c:f>
              <c:numCache>
                <c:formatCode>0.00</c:formatCode>
                <c:ptCount val="7"/>
                <c:pt idx="0">
                  <c:v>14.283785006796636</c:v>
                </c:pt>
                <c:pt idx="1">
                  <c:v>17.469234888437473</c:v>
                </c:pt>
                <c:pt idx="2">
                  <c:v>19.056037741685557</c:v>
                </c:pt>
                <c:pt idx="3">
                  <c:v>19.870718110831476</c:v>
                </c:pt>
                <c:pt idx="4">
                  <c:v>19.577462296612531</c:v>
                </c:pt>
                <c:pt idx="5">
                  <c:v>19.12123557542624</c:v>
                </c:pt>
                <c:pt idx="6">
                  <c:v>19.245117086891085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7C6-47AF-919E-C3583A963995}"/>
            </c:ext>
          </c:extLst>
        </c:ser>
        <c:ser>
          <c:idx val="16"/>
          <c:order val="15"/>
          <c:tx>
            <c:strRef>
              <c:f>сводное!$L$18</c:f>
              <c:strCache>
                <c:ptCount val="1"/>
                <c:pt idx="0">
                  <c:v>CUDA opt ant par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сводное!$M$18:$S$18</c:f>
              <c:numCache>
                <c:formatCode>0.00</c:formatCode>
                <c:ptCount val="7"/>
                <c:pt idx="0">
                  <c:v>16.774653415469565</c:v>
                </c:pt>
                <c:pt idx="1">
                  <c:v>23.847072990897541</c:v>
                </c:pt>
                <c:pt idx="2">
                  <c:v>33.902610216761786</c:v>
                </c:pt>
                <c:pt idx="3">
                  <c:v>38.397713768432439</c:v>
                </c:pt>
                <c:pt idx="4">
                  <c:v>37.086264167803023</c:v>
                </c:pt>
                <c:pt idx="5">
                  <c:v>39.143024625384626</c:v>
                </c:pt>
                <c:pt idx="6">
                  <c:v>41.372072627808791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7C6-47AF-919E-C3583A963995}"/>
            </c:ext>
          </c:extLst>
        </c:ser>
        <c:ser>
          <c:idx val="17"/>
          <c:order val="16"/>
          <c:tx>
            <c:strRef>
              <c:f>сводное!$L$19</c:f>
              <c:strCache>
                <c:ptCount val="1"/>
                <c:pt idx="0">
                  <c:v>CUDA opt_one_GPU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сводное!$M$19:$S$19</c:f>
              <c:numCache>
                <c:formatCode>0.00</c:formatCode>
                <c:ptCount val="7"/>
                <c:pt idx="0">
                  <c:v>2.0114496713000478</c:v>
                </c:pt>
                <c:pt idx="1">
                  <c:v>0</c:v>
                </c:pt>
                <c:pt idx="2">
                  <c:v>2.5671511117458841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7C6-47AF-919E-C3583A963995}"/>
            </c:ext>
          </c:extLst>
        </c:ser>
        <c:ser>
          <c:idx val="18"/>
          <c:order val="17"/>
          <c:tx>
            <c:strRef>
              <c:f>сводное!$L$20</c:f>
              <c:strCache>
                <c:ptCount val="1"/>
                <c:pt idx="0">
                  <c:v>CUDA opt_one_GPU ant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сводное!$M$20:$S$20</c:f>
              <c:numCache>
                <c:formatCode>0.00</c:formatCode>
                <c:ptCount val="7"/>
                <c:pt idx="0">
                  <c:v>0.28527261371479973</c:v>
                </c:pt>
                <c:pt idx="1">
                  <c:v>0</c:v>
                </c:pt>
                <c:pt idx="2">
                  <c:v>0.25093057071385361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7C6-47AF-919E-C3583A963995}"/>
            </c:ext>
          </c:extLst>
        </c:ser>
        <c:ser>
          <c:idx val="19"/>
          <c:order val="18"/>
          <c:tx>
            <c:strRef>
              <c:f>сводное!$L$21</c:f>
              <c:strCache>
                <c:ptCount val="1"/>
                <c:pt idx="0">
                  <c:v>CUDA opt_one_GPU ant local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сводное!$M$21:$S$21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4.4731686397039478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7C6-47AF-919E-C3583A963995}"/>
            </c:ext>
          </c:extLst>
        </c:ser>
        <c:ser>
          <c:idx val="20"/>
          <c:order val="19"/>
          <c:tx>
            <c:strRef>
              <c:f>сводное!$L$22</c:f>
              <c:strCache>
                <c:ptCount val="1"/>
                <c:pt idx="0">
                  <c:v>non CUDA Time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сводное!$M$22:$S$22</c:f>
              <c:numCache>
                <c:formatCode>0.00</c:formatCode>
                <c:ptCount val="7"/>
                <c:pt idx="0">
                  <c:v>2.9014329797126539</c:v>
                </c:pt>
                <c:pt idx="1">
                  <c:v>2.889075947036261</c:v>
                </c:pt>
                <c:pt idx="2">
                  <c:v>3.0097486024027793</c:v>
                </c:pt>
                <c:pt idx="3">
                  <c:v>3.1124244042838107</c:v>
                </c:pt>
                <c:pt idx="4">
                  <c:v>3.1215867631857783</c:v>
                </c:pt>
                <c:pt idx="5">
                  <c:v>3.2560260503418585</c:v>
                </c:pt>
                <c:pt idx="6">
                  <c:v>3.1380075369320553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7C6-47AF-919E-C3583A963995}"/>
            </c:ext>
          </c:extLst>
        </c:ser>
        <c:ser>
          <c:idx val="21"/>
          <c:order val="20"/>
          <c:tx>
            <c:strRef>
              <c:f>сводное!$L$23</c:f>
              <c:strCache>
                <c:ptCount val="1"/>
                <c:pt idx="0">
                  <c:v>non CUDA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сводное!$M$23:$S$23</c:f>
              <c:numCache>
                <c:formatCode>0.00</c:formatCode>
                <c:ptCount val="7"/>
                <c:pt idx="0">
                  <c:v>3.0148943259023246</c:v>
                </c:pt>
                <c:pt idx="1">
                  <c:v>3.0797617463835749</c:v>
                </c:pt>
                <c:pt idx="2">
                  <c:v>3.1584970809740587</c:v>
                </c:pt>
                <c:pt idx="3">
                  <c:v>3.1392624277858134</c:v>
                </c:pt>
                <c:pt idx="4">
                  <c:v>3.2563207544325632</c:v>
                </c:pt>
                <c:pt idx="5">
                  <c:v>3.1559490763615869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7C6-47AF-919E-C3583A963995}"/>
            </c:ext>
          </c:extLst>
        </c:ser>
        <c:ser>
          <c:idx val="22"/>
          <c:order val="21"/>
          <c:tx>
            <c:strRef>
              <c:f>сводное!$L$24</c:f>
              <c:strCache>
                <c:ptCount val="1"/>
                <c:pt idx="0">
                  <c:v>non CUDA non hash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сводное!$M$24:$S$24</c:f>
              <c:numCache>
                <c:formatCode>0.00</c:formatCode>
                <c:ptCount val="7"/>
                <c:pt idx="0">
                  <c:v>3.3172021599428354</c:v>
                </c:pt>
                <c:pt idx="1">
                  <c:v>3.1159629452859945</c:v>
                </c:pt>
                <c:pt idx="2">
                  <c:v>3.2565432526466278</c:v>
                </c:pt>
                <c:pt idx="3">
                  <c:v>3.2097608052731608</c:v>
                </c:pt>
                <c:pt idx="4">
                  <c:v>3.2230241055448245</c:v>
                </c:pt>
                <c:pt idx="5">
                  <c:v>3.0549060387557483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7C6-47AF-919E-C3583A963995}"/>
            </c:ext>
          </c:extLst>
        </c:ser>
        <c:ser>
          <c:idx val="23"/>
          <c:order val="22"/>
          <c:tx>
            <c:strRef>
              <c:f>сводное!$L$25</c:f>
              <c:strCache>
                <c:ptCount val="1"/>
                <c:pt idx="0">
                  <c:v>Classic ACO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сводное!$M$2:$S$2</c:f>
              <c:numCache>
                <c:formatCode>General</c:formatCode>
                <c:ptCount val="7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</c:numCache>
            </c:numRef>
          </c:cat>
          <c:val>
            <c:numRef>
              <c:f>сводное!$M$25:$S$25</c:f>
              <c:numCache>
                <c:formatCode>0.00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7C6-47AF-919E-C3583A963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659807"/>
        <c:axId val="907165455"/>
      </c:lineChart>
      <c:catAx>
        <c:axId val="69665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07165455"/>
        <c:crosses val="autoZero"/>
        <c:auto val="1"/>
        <c:lblAlgn val="ctr"/>
        <c:lblOffset val="100"/>
        <c:noMultiLvlLbl val="0"/>
      </c:catAx>
      <c:valAx>
        <c:axId val="9071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665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4</xdr:row>
      <xdr:rowOff>38101</xdr:rowOff>
    </xdr:from>
    <xdr:to>
      <xdr:col>12</xdr:col>
      <xdr:colOff>266700</xdr:colOff>
      <xdr:row>24</xdr:row>
      <xdr:rowOff>161925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561975</xdr:colOff>
      <xdr:row>4</xdr:row>
      <xdr:rowOff>66675</xdr:rowOff>
    </xdr:from>
    <xdr:to>
      <xdr:col>23</xdr:col>
      <xdr:colOff>590550</xdr:colOff>
      <xdr:row>24</xdr:row>
      <xdr:rowOff>180975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609599</xdr:colOff>
      <xdr:row>25</xdr:row>
      <xdr:rowOff>0</xdr:rowOff>
    </xdr:from>
    <xdr:to>
      <xdr:col>20</xdr:col>
      <xdr:colOff>285750</xdr:colOff>
      <xdr:row>71</xdr:row>
      <xdr:rowOff>171450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781"/>
  <sheetViews>
    <sheetView topLeftCell="A310" workbookViewId="0">
      <selection activeCell="A322" sqref="A322:AN362"/>
    </sheetView>
  </sheetViews>
  <sheetFormatPr defaultRowHeight="15" x14ac:dyDescent="0.25"/>
  <cols>
    <col min="1" max="1" width="27" bestFit="1" customWidth="1"/>
    <col min="2" max="2" width="3" bestFit="1" customWidth="1"/>
    <col min="3" max="3" width="4" bestFit="1" customWidth="1"/>
    <col min="4" max="4" width="15.28515625" bestFit="1" customWidth="1"/>
    <col min="5" max="6" width="9" bestFit="1" customWidth="1"/>
    <col min="7" max="7" width="17.7109375" bestFit="1" customWidth="1"/>
    <col min="8" max="9" width="13.140625" bestFit="1" customWidth="1"/>
    <col min="10" max="10" width="17.7109375" bestFit="1" customWidth="1"/>
    <col min="11" max="12" width="13.140625" bestFit="1" customWidth="1"/>
    <col min="13" max="13" width="17.7109375" bestFit="1" customWidth="1"/>
    <col min="14" max="14" width="11" bestFit="1" customWidth="1"/>
    <col min="15" max="15" width="10" bestFit="1" customWidth="1"/>
    <col min="16" max="16" width="17.7109375" bestFit="1" customWidth="1"/>
    <col min="17" max="18" width="11" bestFit="1" customWidth="1"/>
    <col min="19" max="19" width="17.7109375" bestFit="1" customWidth="1"/>
    <col min="20" max="20" width="11" bestFit="1" customWidth="1"/>
    <col min="21" max="21" width="10" bestFit="1" customWidth="1"/>
    <col min="22" max="22" width="17.7109375" bestFit="1" customWidth="1"/>
    <col min="23" max="23" width="10" bestFit="1" customWidth="1"/>
    <col min="24" max="24" width="9" bestFit="1" customWidth="1"/>
    <col min="25" max="25" width="17.7109375" bestFit="1" customWidth="1"/>
    <col min="26" max="26" width="10" bestFit="1" customWidth="1"/>
    <col min="27" max="27" width="9" bestFit="1" customWidth="1"/>
    <col min="28" max="28" width="17.7109375" bestFit="1" customWidth="1"/>
    <col min="29" max="29" width="11" bestFit="1" customWidth="1"/>
    <col min="30" max="30" width="10" bestFit="1" customWidth="1"/>
    <col min="31" max="31" width="17.28515625" bestFit="1" customWidth="1"/>
    <col min="32" max="32" width="13.140625" bestFit="1" customWidth="1"/>
    <col min="33" max="33" width="9.7109375" bestFit="1" customWidth="1"/>
    <col min="34" max="34" width="17.5703125" bestFit="1" customWidth="1"/>
    <col min="35" max="35" width="13.85546875" bestFit="1" customWidth="1"/>
    <col min="36" max="36" width="9.7109375" bestFit="1" customWidth="1"/>
    <col min="37" max="37" width="21.42578125" bestFit="1" customWidth="1"/>
    <col min="38" max="38" width="12" bestFit="1" customWidth="1"/>
    <col min="39" max="39" width="14.140625" bestFit="1" customWidth="1"/>
  </cols>
  <sheetData>
    <row r="2" spans="1:39" x14ac:dyDescent="0.25">
      <c r="A2" t="s">
        <v>100</v>
      </c>
      <c r="B2">
        <v>1</v>
      </c>
      <c r="C2">
        <v>25</v>
      </c>
      <c r="D2" t="s">
        <v>1</v>
      </c>
      <c r="E2">
        <v>0</v>
      </c>
      <c r="F2">
        <v>0</v>
      </c>
      <c r="G2" t="s">
        <v>2</v>
      </c>
      <c r="H2">
        <v>32.196781000000001</v>
      </c>
      <c r="I2">
        <v>0.19642599999999999</v>
      </c>
      <c r="J2" t="s">
        <v>3</v>
      </c>
      <c r="K2">
        <v>31.416983999999999</v>
      </c>
      <c r="L2">
        <v>0.19502700000000001</v>
      </c>
      <c r="M2" t="s">
        <v>4</v>
      </c>
      <c r="N2">
        <v>15.024374</v>
      </c>
      <c r="O2">
        <v>0.197796</v>
      </c>
      <c r="P2" t="s">
        <v>5</v>
      </c>
      <c r="Q2">
        <v>0</v>
      </c>
      <c r="R2">
        <v>0</v>
      </c>
      <c r="S2" t="s">
        <v>6</v>
      </c>
      <c r="T2">
        <v>0</v>
      </c>
      <c r="U2">
        <v>0</v>
      </c>
      <c r="V2" t="s">
        <v>7</v>
      </c>
      <c r="W2">
        <v>0</v>
      </c>
      <c r="X2">
        <v>0</v>
      </c>
      <c r="Y2" t="s">
        <v>8</v>
      </c>
      <c r="Z2">
        <v>0</v>
      </c>
      <c r="AA2">
        <v>0</v>
      </c>
      <c r="AB2" t="s">
        <v>9</v>
      </c>
      <c r="AC2">
        <v>0</v>
      </c>
      <c r="AD2">
        <v>0</v>
      </c>
      <c r="AE2" t="s">
        <v>10</v>
      </c>
      <c r="AF2">
        <v>1</v>
      </c>
      <c r="AG2">
        <v>0</v>
      </c>
      <c r="AH2" t="s">
        <v>11</v>
      </c>
      <c r="AI2">
        <v>1</v>
      </c>
      <c r="AJ2">
        <v>0</v>
      </c>
      <c r="AK2" t="s">
        <v>12</v>
      </c>
      <c r="AL2">
        <v>0</v>
      </c>
      <c r="AM2">
        <v>0</v>
      </c>
    </row>
    <row r="3" spans="1:39" x14ac:dyDescent="0.25">
      <c r="A3" t="s">
        <v>100</v>
      </c>
      <c r="B3">
        <v>2</v>
      </c>
      <c r="C3">
        <v>50</v>
      </c>
      <c r="D3" t="s">
        <v>1</v>
      </c>
      <c r="E3">
        <v>0</v>
      </c>
      <c r="F3">
        <v>0</v>
      </c>
      <c r="G3" t="s">
        <v>2</v>
      </c>
      <c r="H3">
        <v>64.643411</v>
      </c>
      <c r="I3">
        <v>0.87284499999999998</v>
      </c>
      <c r="J3" t="s">
        <v>3</v>
      </c>
      <c r="K3">
        <v>63.094763999999998</v>
      </c>
      <c r="L3">
        <v>0.86602299999999999</v>
      </c>
      <c r="M3" t="s">
        <v>4</v>
      </c>
      <c r="N3">
        <v>30.304137999999998</v>
      </c>
      <c r="O3">
        <v>0.86747099999999999</v>
      </c>
      <c r="P3" t="s">
        <v>5</v>
      </c>
      <c r="Q3">
        <v>0</v>
      </c>
      <c r="R3">
        <v>0</v>
      </c>
      <c r="S3" t="s">
        <v>6</v>
      </c>
      <c r="T3">
        <v>0</v>
      </c>
      <c r="U3">
        <v>0</v>
      </c>
      <c r="V3" t="s">
        <v>7</v>
      </c>
      <c r="W3">
        <v>0</v>
      </c>
      <c r="X3">
        <v>0</v>
      </c>
      <c r="Y3" t="s">
        <v>8</v>
      </c>
      <c r="Z3">
        <v>0</v>
      </c>
      <c r="AA3">
        <v>0</v>
      </c>
      <c r="AB3" t="s">
        <v>9</v>
      </c>
      <c r="AC3">
        <v>0</v>
      </c>
      <c r="AD3">
        <v>0</v>
      </c>
      <c r="AE3" t="s">
        <v>10</v>
      </c>
      <c r="AF3">
        <v>1</v>
      </c>
      <c r="AG3">
        <v>0</v>
      </c>
      <c r="AH3" t="s">
        <v>11</v>
      </c>
      <c r="AI3">
        <v>1</v>
      </c>
      <c r="AJ3">
        <v>0</v>
      </c>
      <c r="AK3" t="s">
        <v>12</v>
      </c>
      <c r="AL3">
        <v>0</v>
      </c>
      <c r="AM3">
        <v>0</v>
      </c>
    </row>
    <row r="4" spans="1:39" x14ac:dyDescent="0.25">
      <c r="A4" t="s">
        <v>100</v>
      </c>
      <c r="B4">
        <v>3</v>
      </c>
      <c r="C4">
        <v>75</v>
      </c>
      <c r="D4" t="s">
        <v>1</v>
      </c>
      <c r="E4">
        <v>0</v>
      </c>
      <c r="F4">
        <v>0</v>
      </c>
      <c r="G4" t="s">
        <v>2</v>
      </c>
      <c r="H4">
        <v>97.087052</v>
      </c>
      <c r="I4">
        <v>2.0147949999999999</v>
      </c>
      <c r="J4" t="s">
        <v>3</v>
      </c>
      <c r="K4">
        <v>94.769307999999995</v>
      </c>
      <c r="L4">
        <v>1.997889</v>
      </c>
      <c r="M4" t="s">
        <v>4</v>
      </c>
      <c r="N4">
        <v>45.584918000000002</v>
      </c>
      <c r="O4">
        <v>1.9936849999999999</v>
      </c>
      <c r="P4" t="s">
        <v>5</v>
      </c>
      <c r="Q4">
        <v>0</v>
      </c>
      <c r="R4">
        <v>0</v>
      </c>
      <c r="S4" t="s">
        <v>6</v>
      </c>
      <c r="T4">
        <v>0</v>
      </c>
      <c r="U4">
        <v>0</v>
      </c>
      <c r="V4" t="s">
        <v>7</v>
      </c>
      <c r="W4">
        <v>0</v>
      </c>
      <c r="X4">
        <v>0</v>
      </c>
      <c r="Y4" t="s">
        <v>8</v>
      </c>
      <c r="Z4">
        <v>0</v>
      </c>
      <c r="AA4">
        <v>0</v>
      </c>
      <c r="AB4" t="s">
        <v>9</v>
      </c>
      <c r="AC4">
        <v>0</v>
      </c>
      <c r="AD4">
        <v>0</v>
      </c>
      <c r="AE4" t="s">
        <v>10</v>
      </c>
      <c r="AF4">
        <v>1</v>
      </c>
      <c r="AG4">
        <v>0</v>
      </c>
      <c r="AH4" t="s">
        <v>11</v>
      </c>
      <c r="AI4">
        <v>1</v>
      </c>
      <c r="AJ4">
        <v>0</v>
      </c>
      <c r="AK4" t="s">
        <v>12</v>
      </c>
      <c r="AL4">
        <v>0</v>
      </c>
      <c r="AM4">
        <v>0</v>
      </c>
    </row>
    <row r="5" spans="1:39" x14ac:dyDescent="0.25">
      <c r="A5" t="s">
        <v>100</v>
      </c>
      <c r="B5">
        <v>4</v>
      </c>
      <c r="C5">
        <v>100</v>
      </c>
      <c r="D5" t="s">
        <v>1</v>
      </c>
      <c r="E5">
        <v>0</v>
      </c>
      <c r="F5">
        <v>0</v>
      </c>
      <c r="G5" t="s">
        <v>2</v>
      </c>
      <c r="H5">
        <v>129.52115599999999</v>
      </c>
      <c r="I5">
        <v>3.6321159999999999</v>
      </c>
      <c r="J5" t="s">
        <v>3</v>
      </c>
      <c r="K5">
        <v>126.434477</v>
      </c>
      <c r="L5">
        <v>3.6025999999999998</v>
      </c>
      <c r="M5" t="s">
        <v>4</v>
      </c>
      <c r="N5">
        <v>60.854596000000001</v>
      </c>
      <c r="O5">
        <v>3.6014910000000002</v>
      </c>
      <c r="P5" t="s">
        <v>5</v>
      </c>
      <c r="Q5">
        <v>0</v>
      </c>
      <c r="R5">
        <v>0</v>
      </c>
      <c r="S5" t="s">
        <v>6</v>
      </c>
      <c r="T5">
        <v>0</v>
      </c>
      <c r="U5">
        <v>0</v>
      </c>
      <c r="V5" t="s">
        <v>7</v>
      </c>
      <c r="W5">
        <v>0</v>
      </c>
      <c r="X5">
        <v>0</v>
      </c>
      <c r="Y5" t="s">
        <v>8</v>
      </c>
      <c r="Z5">
        <v>0</v>
      </c>
      <c r="AA5">
        <v>0</v>
      </c>
      <c r="AB5" t="s">
        <v>9</v>
      </c>
      <c r="AC5">
        <v>0</v>
      </c>
      <c r="AD5">
        <v>0</v>
      </c>
      <c r="AE5" t="s">
        <v>10</v>
      </c>
      <c r="AF5">
        <v>1</v>
      </c>
      <c r="AG5">
        <v>0</v>
      </c>
      <c r="AH5" t="s">
        <v>11</v>
      </c>
      <c r="AI5">
        <v>1</v>
      </c>
      <c r="AJ5">
        <v>0</v>
      </c>
      <c r="AK5" t="s">
        <v>12</v>
      </c>
      <c r="AL5">
        <v>0</v>
      </c>
      <c r="AM5">
        <v>0</v>
      </c>
    </row>
    <row r="6" spans="1:39" x14ac:dyDescent="0.25">
      <c r="A6" t="s">
        <v>100</v>
      </c>
      <c r="B6">
        <v>5</v>
      </c>
      <c r="C6">
        <v>125</v>
      </c>
      <c r="D6" t="s">
        <v>1</v>
      </c>
      <c r="E6">
        <v>0</v>
      </c>
      <c r="F6">
        <v>0</v>
      </c>
      <c r="G6" t="s">
        <v>2</v>
      </c>
      <c r="H6">
        <v>161.953981</v>
      </c>
      <c r="I6">
        <v>5.6919729999999999</v>
      </c>
      <c r="J6" t="s">
        <v>3</v>
      </c>
      <c r="K6">
        <v>158.09867700000001</v>
      </c>
      <c r="L6">
        <v>5.6473800000000001</v>
      </c>
      <c r="M6" t="s">
        <v>4</v>
      </c>
      <c r="N6">
        <v>76.129402999999996</v>
      </c>
      <c r="O6">
        <v>5.6339499999999996</v>
      </c>
      <c r="P6" t="s">
        <v>5</v>
      </c>
      <c r="Q6">
        <v>0</v>
      </c>
      <c r="R6">
        <v>0</v>
      </c>
      <c r="S6" t="s">
        <v>6</v>
      </c>
      <c r="T6">
        <v>0</v>
      </c>
      <c r="U6">
        <v>0</v>
      </c>
      <c r="V6" t="s">
        <v>7</v>
      </c>
      <c r="W6">
        <v>0</v>
      </c>
      <c r="X6">
        <v>0</v>
      </c>
      <c r="Y6" t="s">
        <v>8</v>
      </c>
      <c r="Z6">
        <v>0</v>
      </c>
      <c r="AA6">
        <v>0</v>
      </c>
      <c r="AB6" t="s">
        <v>9</v>
      </c>
      <c r="AC6">
        <v>0</v>
      </c>
      <c r="AD6">
        <v>0</v>
      </c>
      <c r="AE6" t="s">
        <v>10</v>
      </c>
      <c r="AF6">
        <v>1</v>
      </c>
      <c r="AG6">
        <v>0</v>
      </c>
      <c r="AH6" t="s">
        <v>11</v>
      </c>
      <c r="AI6">
        <v>1</v>
      </c>
      <c r="AJ6">
        <v>0</v>
      </c>
      <c r="AK6" t="s">
        <v>12</v>
      </c>
      <c r="AL6">
        <v>0</v>
      </c>
      <c r="AM6">
        <v>0</v>
      </c>
    </row>
    <row r="7" spans="1:39" x14ac:dyDescent="0.25">
      <c r="A7" t="s">
        <v>100</v>
      </c>
      <c r="B7">
        <v>6</v>
      </c>
      <c r="C7">
        <v>150</v>
      </c>
      <c r="D7" t="s">
        <v>1</v>
      </c>
      <c r="E7">
        <v>0</v>
      </c>
      <c r="F7">
        <v>0</v>
      </c>
      <c r="G7" t="s">
        <v>2</v>
      </c>
      <c r="H7">
        <v>194.39519999999999</v>
      </c>
      <c r="I7">
        <v>8.1600479999999997</v>
      </c>
      <c r="J7" t="s">
        <v>3</v>
      </c>
      <c r="K7">
        <v>189.77148800000001</v>
      </c>
      <c r="L7">
        <v>8.097353</v>
      </c>
      <c r="M7" t="s">
        <v>4</v>
      </c>
      <c r="N7">
        <v>91.411418999999995</v>
      </c>
      <c r="O7">
        <v>8.0984809999999996</v>
      </c>
      <c r="P7" t="s">
        <v>5</v>
      </c>
      <c r="Q7">
        <v>0</v>
      </c>
      <c r="R7">
        <v>0</v>
      </c>
      <c r="S7" t="s">
        <v>6</v>
      </c>
      <c r="T7">
        <v>0</v>
      </c>
      <c r="U7">
        <v>0</v>
      </c>
      <c r="V7" t="s">
        <v>7</v>
      </c>
      <c r="W7">
        <v>0</v>
      </c>
      <c r="X7">
        <v>0</v>
      </c>
      <c r="Y7" t="s">
        <v>8</v>
      </c>
      <c r="Z7">
        <v>0</v>
      </c>
      <c r="AA7">
        <v>0</v>
      </c>
      <c r="AB7" t="s">
        <v>9</v>
      </c>
      <c r="AC7">
        <v>0</v>
      </c>
      <c r="AD7">
        <v>0</v>
      </c>
      <c r="AE7" t="s">
        <v>10</v>
      </c>
      <c r="AF7">
        <v>1</v>
      </c>
      <c r="AG7">
        <v>0</v>
      </c>
      <c r="AH7" t="s">
        <v>11</v>
      </c>
      <c r="AI7">
        <v>1</v>
      </c>
      <c r="AJ7">
        <v>0</v>
      </c>
      <c r="AK7" t="s">
        <v>12</v>
      </c>
      <c r="AL7">
        <v>0</v>
      </c>
      <c r="AM7">
        <v>0</v>
      </c>
    </row>
    <row r="8" spans="1:39" x14ac:dyDescent="0.25">
      <c r="A8" t="s">
        <v>100</v>
      </c>
      <c r="B8">
        <v>7</v>
      </c>
      <c r="C8">
        <v>175</v>
      </c>
      <c r="D8" t="s">
        <v>1</v>
      </c>
      <c r="E8">
        <v>0</v>
      </c>
      <c r="F8">
        <v>0</v>
      </c>
      <c r="G8" t="s">
        <v>2</v>
      </c>
      <c r="H8">
        <v>226.845721</v>
      </c>
      <c r="I8">
        <v>11.187972</v>
      </c>
      <c r="J8" t="s">
        <v>3</v>
      </c>
      <c r="K8">
        <v>221.45351400000001</v>
      </c>
      <c r="L8">
        <v>11.103501</v>
      </c>
      <c r="M8" t="s">
        <v>4</v>
      </c>
      <c r="N8">
        <v>106.69524800000001</v>
      </c>
      <c r="O8">
        <v>11.095977</v>
      </c>
      <c r="P8" t="s">
        <v>5</v>
      </c>
      <c r="Q8">
        <v>0</v>
      </c>
      <c r="R8">
        <v>0</v>
      </c>
      <c r="S8" t="s">
        <v>6</v>
      </c>
      <c r="T8">
        <v>0</v>
      </c>
      <c r="U8">
        <v>0</v>
      </c>
      <c r="V8" t="s">
        <v>7</v>
      </c>
      <c r="W8">
        <v>0</v>
      </c>
      <c r="X8">
        <v>0</v>
      </c>
      <c r="Y8" t="s">
        <v>8</v>
      </c>
      <c r="Z8">
        <v>0</v>
      </c>
      <c r="AA8">
        <v>0</v>
      </c>
      <c r="AB8" t="s">
        <v>9</v>
      </c>
      <c r="AC8">
        <v>0</v>
      </c>
      <c r="AD8">
        <v>0</v>
      </c>
      <c r="AE8" t="s">
        <v>10</v>
      </c>
      <c r="AF8">
        <v>1</v>
      </c>
      <c r="AG8">
        <v>0</v>
      </c>
      <c r="AH8" t="s">
        <v>11</v>
      </c>
      <c r="AI8">
        <v>1</v>
      </c>
      <c r="AJ8">
        <v>0</v>
      </c>
      <c r="AK8" t="s">
        <v>12</v>
      </c>
      <c r="AL8">
        <v>0</v>
      </c>
      <c r="AM8">
        <v>0</v>
      </c>
    </row>
    <row r="9" spans="1:39" x14ac:dyDescent="0.25">
      <c r="A9" t="s">
        <v>100</v>
      </c>
      <c r="B9">
        <v>8</v>
      </c>
      <c r="C9">
        <v>200</v>
      </c>
      <c r="D9" t="s">
        <v>1</v>
      </c>
      <c r="E9">
        <v>0</v>
      </c>
      <c r="F9">
        <v>0</v>
      </c>
      <c r="G9" t="s">
        <v>2</v>
      </c>
      <c r="H9">
        <v>259.29349300000001</v>
      </c>
      <c r="I9">
        <v>14.634299</v>
      </c>
      <c r="J9" t="s">
        <v>3</v>
      </c>
      <c r="K9">
        <v>253.13243</v>
      </c>
      <c r="L9">
        <v>14.524621</v>
      </c>
      <c r="M9" t="s">
        <v>4</v>
      </c>
      <c r="N9">
        <v>121.98276199999999</v>
      </c>
      <c r="O9">
        <v>14.515366999999999</v>
      </c>
      <c r="P9" t="s">
        <v>5</v>
      </c>
      <c r="Q9">
        <v>0</v>
      </c>
      <c r="R9">
        <v>0</v>
      </c>
      <c r="S9" t="s">
        <v>6</v>
      </c>
      <c r="T9">
        <v>0</v>
      </c>
      <c r="U9">
        <v>0</v>
      </c>
      <c r="V9" t="s">
        <v>7</v>
      </c>
      <c r="W9">
        <v>0</v>
      </c>
      <c r="X9">
        <v>0</v>
      </c>
      <c r="Y9" t="s">
        <v>8</v>
      </c>
      <c r="Z9">
        <v>0</v>
      </c>
      <c r="AA9">
        <v>0</v>
      </c>
      <c r="AB9" t="s">
        <v>9</v>
      </c>
      <c r="AC9">
        <v>0</v>
      </c>
      <c r="AD9">
        <v>0</v>
      </c>
      <c r="AE9" t="s">
        <v>10</v>
      </c>
      <c r="AF9">
        <v>1</v>
      </c>
      <c r="AG9">
        <v>0</v>
      </c>
      <c r="AH9" t="s">
        <v>11</v>
      </c>
      <c r="AI9">
        <v>1</v>
      </c>
      <c r="AJ9">
        <v>0</v>
      </c>
      <c r="AK9" t="s">
        <v>12</v>
      </c>
      <c r="AL9">
        <v>0</v>
      </c>
      <c r="AM9">
        <v>0</v>
      </c>
    </row>
    <row r="10" spans="1:39" x14ac:dyDescent="0.25">
      <c r="A10" t="s">
        <v>100</v>
      </c>
      <c r="B10">
        <v>9</v>
      </c>
      <c r="C10">
        <v>225</v>
      </c>
      <c r="D10" t="s">
        <v>1</v>
      </c>
      <c r="E10">
        <v>0</v>
      </c>
      <c r="F10">
        <v>0</v>
      </c>
      <c r="G10" t="s">
        <v>2</v>
      </c>
      <c r="H10">
        <v>291.740048</v>
      </c>
      <c r="I10">
        <v>18.714494999999999</v>
      </c>
      <c r="J10" t="s">
        <v>3</v>
      </c>
      <c r="K10">
        <v>284.81017500000002</v>
      </c>
      <c r="L10">
        <v>18.572465000000001</v>
      </c>
      <c r="M10" t="s">
        <v>4</v>
      </c>
      <c r="N10">
        <v>137.26693800000001</v>
      </c>
      <c r="O10">
        <v>18.528915000000001</v>
      </c>
      <c r="P10" t="s">
        <v>5</v>
      </c>
      <c r="Q10">
        <v>0</v>
      </c>
      <c r="R10">
        <v>0</v>
      </c>
      <c r="S10" t="s">
        <v>6</v>
      </c>
      <c r="T10">
        <v>0</v>
      </c>
      <c r="U10">
        <v>0</v>
      </c>
      <c r="V10" t="s">
        <v>7</v>
      </c>
      <c r="W10">
        <v>0</v>
      </c>
      <c r="X10">
        <v>0</v>
      </c>
      <c r="Y10" t="s">
        <v>8</v>
      </c>
      <c r="Z10">
        <v>0</v>
      </c>
      <c r="AA10">
        <v>0</v>
      </c>
      <c r="AB10" t="s">
        <v>9</v>
      </c>
      <c r="AC10">
        <v>0</v>
      </c>
      <c r="AD10">
        <v>0</v>
      </c>
      <c r="AE10" t="s">
        <v>10</v>
      </c>
      <c r="AF10">
        <v>1</v>
      </c>
      <c r="AG10">
        <v>0</v>
      </c>
      <c r="AH10" t="s">
        <v>11</v>
      </c>
      <c r="AI10">
        <v>1</v>
      </c>
      <c r="AJ10">
        <v>0</v>
      </c>
      <c r="AK10" t="s">
        <v>12</v>
      </c>
      <c r="AL10">
        <v>0</v>
      </c>
      <c r="AM10">
        <v>0</v>
      </c>
    </row>
    <row r="11" spans="1:39" x14ac:dyDescent="0.25">
      <c r="A11" t="s">
        <v>100</v>
      </c>
      <c r="B11">
        <v>10</v>
      </c>
      <c r="C11">
        <v>250</v>
      </c>
      <c r="D11" t="s">
        <v>1</v>
      </c>
      <c r="E11">
        <v>0</v>
      </c>
      <c r="F11">
        <v>0</v>
      </c>
      <c r="G11" t="s">
        <v>2</v>
      </c>
      <c r="H11">
        <v>324.16648300000003</v>
      </c>
      <c r="I11">
        <v>23.157378000000001</v>
      </c>
      <c r="J11" t="s">
        <v>3</v>
      </c>
      <c r="K11">
        <v>316.46826600000003</v>
      </c>
      <c r="L11">
        <v>22.983311</v>
      </c>
      <c r="M11" t="s">
        <v>4</v>
      </c>
      <c r="N11">
        <v>152.53518700000001</v>
      </c>
      <c r="O11">
        <v>22.90259</v>
      </c>
      <c r="P11" t="s">
        <v>5</v>
      </c>
      <c r="Q11">
        <v>0</v>
      </c>
      <c r="R11">
        <v>0</v>
      </c>
      <c r="S11" t="s">
        <v>6</v>
      </c>
      <c r="T11">
        <v>0</v>
      </c>
      <c r="U11">
        <v>0</v>
      </c>
      <c r="V11" t="s">
        <v>7</v>
      </c>
      <c r="W11">
        <v>0</v>
      </c>
      <c r="X11">
        <v>0</v>
      </c>
      <c r="Y11" t="s">
        <v>8</v>
      </c>
      <c r="Z11">
        <v>0</v>
      </c>
      <c r="AA11">
        <v>0</v>
      </c>
      <c r="AB11" t="s">
        <v>9</v>
      </c>
      <c r="AC11">
        <v>0</v>
      </c>
      <c r="AD11">
        <v>0</v>
      </c>
      <c r="AE11" t="s">
        <v>10</v>
      </c>
      <c r="AF11">
        <v>1</v>
      </c>
      <c r="AG11">
        <v>0</v>
      </c>
      <c r="AH11" t="s">
        <v>11</v>
      </c>
      <c r="AI11">
        <v>1</v>
      </c>
      <c r="AJ11">
        <v>0</v>
      </c>
      <c r="AK11" t="s">
        <v>12</v>
      </c>
      <c r="AL11">
        <v>0</v>
      </c>
      <c r="AM11">
        <v>0</v>
      </c>
    </row>
    <row r="12" spans="1:39" x14ac:dyDescent="0.25">
      <c r="A12" t="s">
        <v>100</v>
      </c>
      <c r="B12">
        <v>11</v>
      </c>
      <c r="C12">
        <v>275</v>
      </c>
      <c r="D12" t="s">
        <v>1</v>
      </c>
      <c r="E12">
        <v>0</v>
      </c>
      <c r="F12">
        <v>0</v>
      </c>
      <c r="G12" t="s">
        <v>2</v>
      </c>
      <c r="H12">
        <v>356.599155</v>
      </c>
      <c r="I12">
        <v>28.070592000000001</v>
      </c>
      <c r="J12" t="s">
        <v>3</v>
      </c>
      <c r="K12">
        <v>348.13192700000002</v>
      </c>
      <c r="L12">
        <v>27.864274000000002</v>
      </c>
      <c r="M12" t="s">
        <v>4</v>
      </c>
      <c r="N12">
        <v>167.805485</v>
      </c>
      <c r="O12">
        <v>27.755625999999999</v>
      </c>
      <c r="P12" t="s">
        <v>5</v>
      </c>
      <c r="Q12">
        <v>0</v>
      </c>
      <c r="R12">
        <v>0</v>
      </c>
      <c r="S12" t="s">
        <v>6</v>
      </c>
      <c r="T12">
        <v>0</v>
      </c>
      <c r="U12">
        <v>0</v>
      </c>
      <c r="V12" t="s">
        <v>7</v>
      </c>
      <c r="W12">
        <v>0</v>
      </c>
      <c r="X12">
        <v>0</v>
      </c>
      <c r="Y12" t="s">
        <v>8</v>
      </c>
      <c r="Z12">
        <v>0</v>
      </c>
      <c r="AA12">
        <v>0</v>
      </c>
      <c r="AB12" t="s">
        <v>9</v>
      </c>
      <c r="AC12">
        <v>0</v>
      </c>
      <c r="AD12">
        <v>0</v>
      </c>
      <c r="AE12" t="s">
        <v>10</v>
      </c>
      <c r="AF12">
        <v>1</v>
      </c>
      <c r="AG12">
        <v>0</v>
      </c>
      <c r="AH12" t="s">
        <v>11</v>
      </c>
      <c r="AI12">
        <v>1</v>
      </c>
      <c r="AJ12">
        <v>0</v>
      </c>
      <c r="AK12" t="s">
        <v>12</v>
      </c>
      <c r="AL12">
        <v>0</v>
      </c>
      <c r="AM12">
        <v>0</v>
      </c>
    </row>
    <row r="13" spans="1:39" x14ac:dyDescent="0.25">
      <c r="A13" t="s">
        <v>100</v>
      </c>
      <c r="B13">
        <v>12</v>
      </c>
      <c r="C13">
        <v>300</v>
      </c>
      <c r="D13" t="s">
        <v>1</v>
      </c>
      <c r="E13">
        <v>0</v>
      </c>
      <c r="F13">
        <v>0</v>
      </c>
      <c r="G13" t="s">
        <v>2</v>
      </c>
      <c r="H13">
        <v>389.04223999999999</v>
      </c>
      <c r="I13">
        <v>33.408515000000001</v>
      </c>
      <c r="J13" t="s">
        <v>3</v>
      </c>
      <c r="K13">
        <v>379.80566199999998</v>
      </c>
      <c r="L13">
        <v>33.156072999999999</v>
      </c>
      <c r="M13" t="s">
        <v>4</v>
      </c>
      <c r="N13">
        <v>183.08217300000001</v>
      </c>
      <c r="O13">
        <v>33.032024999999997</v>
      </c>
      <c r="P13" t="s">
        <v>5</v>
      </c>
      <c r="Q13">
        <v>0</v>
      </c>
      <c r="R13">
        <v>0</v>
      </c>
      <c r="S13" t="s">
        <v>6</v>
      </c>
      <c r="T13">
        <v>0</v>
      </c>
      <c r="U13">
        <v>0</v>
      </c>
      <c r="V13" t="s">
        <v>7</v>
      </c>
      <c r="W13">
        <v>0</v>
      </c>
      <c r="X13">
        <v>0</v>
      </c>
      <c r="Y13" t="s">
        <v>8</v>
      </c>
      <c r="Z13">
        <v>0</v>
      </c>
      <c r="AA13">
        <v>0</v>
      </c>
      <c r="AB13" t="s">
        <v>9</v>
      </c>
      <c r="AC13">
        <v>0</v>
      </c>
      <c r="AD13">
        <v>0</v>
      </c>
      <c r="AE13" t="s">
        <v>10</v>
      </c>
      <c r="AF13">
        <v>1</v>
      </c>
      <c r="AG13">
        <v>0</v>
      </c>
      <c r="AH13" t="s">
        <v>11</v>
      </c>
      <c r="AI13">
        <v>1</v>
      </c>
      <c r="AJ13">
        <v>0</v>
      </c>
      <c r="AK13" t="s">
        <v>12</v>
      </c>
      <c r="AL13">
        <v>0</v>
      </c>
      <c r="AM13">
        <v>0</v>
      </c>
    </row>
    <row r="14" spans="1:39" x14ac:dyDescent="0.25">
      <c r="A14" t="s">
        <v>100</v>
      </c>
      <c r="B14">
        <v>13</v>
      </c>
      <c r="C14">
        <v>325</v>
      </c>
      <c r="D14" t="s">
        <v>1</v>
      </c>
      <c r="E14">
        <v>0</v>
      </c>
      <c r="F14">
        <v>0</v>
      </c>
      <c r="G14" t="s">
        <v>2</v>
      </c>
      <c r="H14">
        <v>421.48490500000003</v>
      </c>
      <c r="I14">
        <v>39.243820999999997</v>
      </c>
      <c r="J14" t="s">
        <v>3</v>
      </c>
      <c r="K14">
        <v>411.48038100000002</v>
      </c>
      <c r="L14">
        <v>38.942537999999999</v>
      </c>
      <c r="M14" t="s">
        <v>4</v>
      </c>
      <c r="N14">
        <v>198.36433</v>
      </c>
      <c r="O14">
        <v>38.797002999999997</v>
      </c>
      <c r="P14" t="s">
        <v>5</v>
      </c>
      <c r="Q14">
        <v>0</v>
      </c>
      <c r="R14">
        <v>0</v>
      </c>
      <c r="S14" t="s">
        <v>6</v>
      </c>
      <c r="T14">
        <v>0</v>
      </c>
      <c r="U14">
        <v>0</v>
      </c>
      <c r="V14" t="s">
        <v>7</v>
      </c>
      <c r="W14">
        <v>0</v>
      </c>
      <c r="X14">
        <v>0</v>
      </c>
      <c r="Y14" t="s">
        <v>8</v>
      </c>
      <c r="Z14">
        <v>0</v>
      </c>
      <c r="AA14">
        <v>0</v>
      </c>
      <c r="AB14" t="s">
        <v>9</v>
      </c>
      <c r="AC14">
        <v>0</v>
      </c>
      <c r="AD14">
        <v>0</v>
      </c>
      <c r="AE14" t="s">
        <v>10</v>
      </c>
      <c r="AF14">
        <v>1</v>
      </c>
      <c r="AG14">
        <v>0</v>
      </c>
      <c r="AH14" t="s">
        <v>11</v>
      </c>
      <c r="AI14">
        <v>1</v>
      </c>
      <c r="AJ14">
        <v>0</v>
      </c>
      <c r="AK14" t="s">
        <v>12</v>
      </c>
      <c r="AL14">
        <v>0</v>
      </c>
      <c r="AM14">
        <v>0</v>
      </c>
    </row>
    <row r="15" spans="1:39" x14ac:dyDescent="0.25">
      <c r="A15" t="s">
        <v>100</v>
      </c>
      <c r="B15">
        <v>14</v>
      </c>
      <c r="C15">
        <v>350</v>
      </c>
      <c r="D15" t="s">
        <v>1</v>
      </c>
      <c r="E15">
        <v>0</v>
      </c>
      <c r="F15">
        <v>0</v>
      </c>
      <c r="G15" t="s">
        <v>2</v>
      </c>
      <c r="H15">
        <v>453.92179599999997</v>
      </c>
      <c r="I15">
        <v>45.635592000000003</v>
      </c>
      <c r="J15" t="s">
        <v>3</v>
      </c>
      <c r="K15">
        <v>443.14794699999999</v>
      </c>
      <c r="L15">
        <v>45.302030000000002</v>
      </c>
      <c r="M15" t="s">
        <v>4</v>
      </c>
      <c r="N15">
        <v>213.642764</v>
      </c>
      <c r="O15">
        <v>45.160398000000001</v>
      </c>
      <c r="P15" t="s">
        <v>5</v>
      </c>
      <c r="Q15">
        <v>0</v>
      </c>
      <c r="R15">
        <v>0</v>
      </c>
      <c r="S15" t="s">
        <v>6</v>
      </c>
      <c r="T15">
        <v>0</v>
      </c>
      <c r="U15">
        <v>0</v>
      </c>
      <c r="V15" t="s">
        <v>7</v>
      </c>
      <c r="W15">
        <v>0</v>
      </c>
      <c r="X15">
        <v>0</v>
      </c>
      <c r="Y15" t="s">
        <v>8</v>
      </c>
      <c r="Z15">
        <v>0</v>
      </c>
      <c r="AA15">
        <v>0</v>
      </c>
      <c r="AB15" t="s">
        <v>9</v>
      </c>
      <c r="AC15">
        <v>0</v>
      </c>
      <c r="AD15">
        <v>0</v>
      </c>
      <c r="AE15" t="s">
        <v>10</v>
      </c>
      <c r="AF15">
        <v>1</v>
      </c>
      <c r="AG15">
        <v>0</v>
      </c>
      <c r="AH15" t="s">
        <v>11</v>
      </c>
      <c r="AI15">
        <v>1</v>
      </c>
      <c r="AJ15">
        <v>0</v>
      </c>
      <c r="AK15" t="s">
        <v>12</v>
      </c>
      <c r="AL15">
        <v>0</v>
      </c>
      <c r="AM15">
        <v>0</v>
      </c>
    </row>
    <row r="16" spans="1:39" x14ac:dyDescent="0.25">
      <c r="A16" t="s">
        <v>100</v>
      </c>
      <c r="B16">
        <v>15</v>
      </c>
      <c r="C16">
        <v>375</v>
      </c>
      <c r="D16" t="s">
        <v>1</v>
      </c>
      <c r="E16">
        <v>0</v>
      </c>
      <c r="F16">
        <v>0</v>
      </c>
      <c r="G16" t="s">
        <v>2</v>
      </c>
      <c r="H16">
        <v>486.360883</v>
      </c>
      <c r="I16">
        <v>52.554937000000002</v>
      </c>
      <c r="J16" t="s">
        <v>3</v>
      </c>
      <c r="K16">
        <v>474.81802599999997</v>
      </c>
      <c r="L16">
        <v>52.174565999999999</v>
      </c>
      <c r="M16" t="s">
        <v>4</v>
      </c>
      <c r="N16">
        <v>228.917857</v>
      </c>
      <c r="O16">
        <v>51.942453999999998</v>
      </c>
      <c r="P16" t="s">
        <v>5</v>
      </c>
      <c r="Q16">
        <v>0</v>
      </c>
      <c r="R16">
        <v>0</v>
      </c>
      <c r="S16" t="s">
        <v>6</v>
      </c>
      <c r="T16">
        <v>0</v>
      </c>
      <c r="U16">
        <v>0</v>
      </c>
      <c r="V16" t="s">
        <v>7</v>
      </c>
      <c r="W16">
        <v>0</v>
      </c>
      <c r="X16">
        <v>0</v>
      </c>
      <c r="Y16" t="s">
        <v>8</v>
      </c>
      <c r="Z16">
        <v>0</v>
      </c>
      <c r="AA16">
        <v>0</v>
      </c>
      <c r="AB16" t="s">
        <v>9</v>
      </c>
      <c r="AC16">
        <v>0</v>
      </c>
      <c r="AD16">
        <v>0</v>
      </c>
      <c r="AE16" t="s">
        <v>10</v>
      </c>
      <c r="AF16">
        <v>1</v>
      </c>
      <c r="AG16">
        <v>0</v>
      </c>
      <c r="AH16" t="s">
        <v>11</v>
      </c>
      <c r="AI16">
        <v>1</v>
      </c>
      <c r="AJ16">
        <v>0</v>
      </c>
      <c r="AK16" t="s">
        <v>12</v>
      </c>
      <c r="AL16">
        <v>0</v>
      </c>
      <c r="AM16">
        <v>0</v>
      </c>
    </row>
    <row r="17" spans="1:39" x14ac:dyDescent="0.25">
      <c r="A17" t="s">
        <v>100</v>
      </c>
      <c r="B17">
        <v>16</v>
      </c>
      <c r="C17">
        <v>400</v>
      </c>
      <c r="D17" t="s">
        <v>1</v>
      </c>
      <c r="E17">
        <v>0</v>
      </c>
      <c r="F17">
        <v>0</v>
      </c>
      <c r="G17" t="s">
        <v>2</v>
      </c>
      <c r="H17">
        <v>518.80237599999998</v>
      </c>
      <c r="I17">
        <v>59.932540000000003</v>
      </c>
      <c r="J17" t="s">
        <v>3</v>
      </c>
      <c r="K17">
        <v>506.49106</v>
      </c>
      <c r="L17">
        <v>59.497641000000002</v>
      </c>
      <c r="M17" t="s">
        <v>4</v>
      </c>
      <c r="N17">
        <v>244.195604</v>
      </c>
      <c r="O17">
        <v>59.282553</v>
      </c>
      <c r="P17" t="s">
        <v>5</v>
      </c>
      <c r="Q17">
        <v>0</v>
      </c>
      <c r="R17">
        <v>0</v>
      </c>
      <c r="S17" t="s">
        <v>6</v>
      </c>
      <c r="T17">
        <v>0</v>
      </c>
      <c r="U17">
        <v>0</v>
      </c>
      <c r="V17" t="s">
        <v>7</v>
      </c>
      <c r="W17">
        <v>0</v>
      </c>
      <c r="X17">
        <v>0</v>
      </c>
      <c r="Y17" t="s">
        <v>8</v>
      </c>
      <c r="Z17">
        <v>0</v>
      </c>
      <c r="AA17">
        <v>0</v>
      </c>
      <c r="AB17" t="s">
        <v>9</v>
      </c>
      <c r="AC17">
        <v>0</v>
      </c>
      <c r="AD17">
        <v>0</v>
      </c>
      <c r="AE17" t="s">
        <v>10</v>
      </c>
      <c r="AF17">
        <v>1</v>
      </c>
      <c r="AG17">
        <v>0</v>
      </c>
      <c r="AH17" t="s">
        <v>11</v>
      </c>
      <c r="AI17">
        <v>1</v>
      </c>
      <c r="AJ17">
        <v>0</v>
      </c>
      <c r="AK17" t="s">
        <v>12</v>
      </c>
      <c r="AL17">
        <v>0</v>
      </c>
      <c r="AM17">
        <v>0</v>
      </c>
    </row>
    <row r="18" spans="1:39" x14ac:dyDescent="0.25">
      <c r="A18" t="s">
        <v>100</v>
      </c>
      <c r="B18">
        <v>17</v>
      </c>
      <c r="C18">
        <v>425</v>
      </c>
      <c r="D18" t="s">
        <v>1</v>
      </c>
      <c r="E18">
        <v>0</v>
      </c>
      <c r="F18">
        <v>0</v>
      </c>
      <c r="G18" t="s">
        <v>2</v>
      </c>
      <c r="H18">
        <v>551.25842899999998</v>
      </c>
      <c r="I18">
        <v>67.902535999999998</v>
      </c>
      <c r="J18" t="s">
        <v>3</v>
      </c>
      <c r="K18">
        <v>538.17858000000001</v>
      </c>
      <c r="L18">
        <v>67.402157000000003</v>
      </c>
      <c r="M18" t="s">
        <v>4</v>
      </c>
      <c r="N18">
        <v>259.48355299999997</v>
      </c>
      <c r="O18">
        <v>67.190237999999994</v>
      </c>
      <c r="P18" t="s">
        <v>5</v>
      </c>
      <c r="Q18">
        <v>0</v>
      </c>
      <c r="R18">
        <v>0</v>
      </c>
      <c r="S18" t="s">
        <v>6</v>
      </c>
      <c r="T18">
        <v>0</v>
      </c>
      <c r="U18">
        <v>0</v>
      </c>
      <c r="V18" t="s">
        <v>7</v>
      </c>
      <c r="W18">
        <v>0</v>
      </c>
      <c r="X18">
        <v>0</v>
      </c>
      <c r="Y18" t="s">
        <v>8</v>
      </c>
      <c r="Z18">
        <v>0</v>
      </c>
      <c r="AA18">
        <v>0</v>
      </c>
      <c r="AB18" t="s">
        <v>9</v>
      </c>
      <c r="AC18">
        <v>0</v>
      </c>
      <c r="AD18">
        <v>0</v>
      </c>
      <c r="AE18" t="s">
        <v>10</v>
      </c>
      <c r="AF18">
        <v>1</v>
      </c>
      <c r="AG18">
        <v>0</v>
      </c>
      <c r="AH18" t="s">
        <v>11</v>
      </c>
      <c r="AI18">
        <v>1</v>
      </c>
      <c r="AJ18">
        <v>0</v>
      </c>
      <c r="AK18" t="s">
        <v>12</v>
      </c>
      <c r="AL18">
        <v>0</v>
      </c>
      <c r="AM18">
        <v>0</v>
      </c>
    </row>
    <row r="19" spans="1:39" x14ac:dyDescent="0.25">
      <c r="A19" t="s">
        <v>100</v>
      </c>
      <c r="B19">
        <v>18</v>
      </c>
      <c r="C19">
        <v>450</v>
      </c>
      <c r="D19" t="s">
        <v>1</v>
      </c>
      <c r="E19">
        <v>0</v>
      </c>
      <c r="F19">
        <v>0</v>
      </c>
      <c r="G19" t="s">
        <v>2</v>
      </c>
      <c r="H19">
        <v>583.694119</v>
      </c>
      <c r="I19">
        <v>76.203912000000003</v>
      </c>
      <c r="J19" t="s">
        <v>3</v>
      </c>
      <c r="K19">
        <v>569.84525499999995</v>
      </c>
      <c r="L19">
        <v>75.650255000000001</v>
      </c>
      <c r="M19" t="s">
        <v>4</v>
      </c>
      <c r="N19">
        <v>274.75749500000001</v>
      </c>
      <c r="O19">
        <v>75.431554000000006</v>
      </c>
      <c r="P19" t="s">
        <v>5</v>
      </c>
      <c r="Q19">
        <v>0</v>
      </c>
      <c r="R19">
        <v>0</v>
      </c>
      <c r="S19" t="s">
        <v>6</v>
      </c>
      <c r="T19">
        <v>0</v>
      </c>
      <c r="U19">
        <v>0</v>
      </c>
      <c r="V19" t="s">
        <v>7</v>
      </c>
      <c r="W19">
        <v>0</v>
      </c>
      <c r="X19">
        <v>0</v>
      </c>
      <c r="Y19" t="s">
        <v>8</v>
      </c>
      <c r="Z19">
        <v>0</v>
      </c>
      <c r="AA19">
        <v>0</v>
      </c>
      <c r="AB19" t="s">
        <v>9</v>
      </c>
      <c r="AC19">
        <v>0</v>
      </c>
      <c r="AD19">
        <v>0</v>
      </c>
      <c r="AE19" t="s">
        <v>10</v>
      </c>
      <c r="AF19">
        <v>1</v>
      </c>
      <c r="AG19">
        <v>0</v>
      </c>
      <c r="AH19" t="s">
        <v>11</v>
      </c>
      <c r="AI19">
        <v>1</v>
      </c>
      <c r="AJ19">
        <v>0</v>
      </c>
      <c r="AK19" t="s">
        <v>12</v>
      </c>
      <c r="AL19">
        <v>0</v>
      </c>
      <c r="AM19">
        <v>0</v>
      </c>
    </row>
    <row r="20" spans="1:39" x14ac:dyDescent="0.25">
      <c r="A20" t="s">
        <v>100</v>
      </c>
      <c r="B20">
        <v>19</v>
      </c>
      <c r="C20">
        <v>475</v>
      </c>
      <c r="D20" t="s">
        <v>1</v>
      </c>
      <c r="E20">
        <v>0</v>
      </c>
      <c r="F20">
        <v>0</v>
      </c>
      <c r="G20" t="s">
        <v>2</v>
      </c>
      <c r="H20">
        <v>616.149407</v>
      </c>
      <c r="I20">
        <v>85.038830000000004</v>
      </c>
      <c r="J20" t="s">
        <v>3</v>
      </c>
      <c r="K20">
        <v>601.53240700000003</v>
      </c>
      <c r="L20">
        <v>84.417051000000001</v>
      </c>
      <c r="M20" t="s">
        <v>4</v>
      </c>
      <c r="N20">
        <v>290.04974499999997</v>
      </c>
      <c r="O20">
        <v>84.148752000000002</v>
      </c>
      <c r="P20" t="s">
        <v>5</v>
      </c>
      <c r="Q20">
        <v>0</v>
      </c>
      <c r="R20">
        <v>0</v>
      </c>
      <c r="S20" t="s">
        <v>6</v>
      </c>
      <c r="T20">
        <v>0</v>
      </c>
      <c r="U20">
        <v>0</v>
      </c>
      <c r="V20" t="s">
        <v>7</v>
      </c>
      <c r="W20">
        <v>0</v>
      </c>
      <c r="X20">
        <v>0</v>
      </c>
      <c r="Y20" t="s">
        <v>8</v>
      </c>
      <c r="Z20">
        <v>0</v>
      </c>
      <c r="AA20">
        <v>0</v>
      </c>
      <c r="AB20" t="s">
        <v>9</v>
      </c>
      <c r="AC20">
        <v>0</v>
      </c>
      <c r="AD20">
        <v>0</v>
      </c>
      <c r="AE20" t="s">
        <v>10</v>
      </c>
      <c r="AF20">
        <v>1</v>
      </c>
      <c r="AG20">
        <v>0</v>
      </c>
      <c r="AH20" t="s">
        <v>11</v>
      </c>
      <c r="AI20">
        <v>1</v>
      </c>
      <c r="AJ20">
        <v>0</v>
      </c>
      <c r="AK20" t="s">
        <v>12</v>
      </c>
      <c r="AL20">
        <v>0</v>
      </c>
      <c r="AM20">
        <v>0</v>
      </c>
    </row>
    <row r="21" spans="1:39" s="3" customFormat="1" x14ac:dyDescent="0.25">
      <c r="A21" t="s">
        <v>100</v>
      </c>
      <c r="B21" s="3">
        <v>20</v>
      </c>
      <c r="C21" s="3">
        <v>500</v>
      </c>
      <c r="D21" s="3" t="s">
        <v>1</v>
      </c>
      <c r="E21" s="3">
        <v>0</v>
      </c>
      <c r="F21" s="3">
        <v>0</v>
      </c>
      <c r="G21" s="3" t="s">
        <v>2</v>
      </c>
      <c r="H21" s="3">
        <v>648.59590300000002</v>
      </c>
      <c r="I21" s="3">
        <v>94.455915000000005</v>
      </c>
      <c r="J21" s="3" t="s">
        <v>3</v>
      </c>
      <c r="K21" s="3">
        <v>633.21042999999997</v>
      </c>
      <c r="L21" s="3">
        <v>93.746645999999998</v>
      </c>
      <c r="M21" s="3" t="s">
        <v>4</v>
      </c>
      <c r="N21" s="3">
        <v>305.333643</v>
      </c>
      <c r="O21" s="3">
        <v>93.519510999999994</v>
      </c>
      <c r="P21" s="3" t="s">
        <v>5</v>
      </c>
      <c r="Q21" s="3">
        <v>0</v>
      </c>
      <c r="R21" s="3">
        <v>0</v>
      </c>
      <c r="S21" s="3" t="s">
        <v>6</v>
      </c>
      <c r="T21" s="3">
        <v>0</v>
      </c>
      <c r="U21" s="3">
        <v>0</v>
      </c>
      <c r="V21" s="3" t="s">
        <v>7</v>
      </c>
      <c r="W21" s="3">
        <v>0</v>
      </c>
      <c r="X21" s="3">
        <v>0</v>
      </c>
      <c r="Y21" s="3" t="s">
        <v>8</v>
      </c>
      <c r="Z21" s="3">
        <v>0</v>
      </c>
      <c r="AA21" s="3">
        <v>0</v>
      </c>
      <c r="AB21" s="3" t="s">
        <v>9</v>
      </c>
      <c r="AC21" s="3">
        <v>0</v>
      </c>
      <c r="AD21" s="3">
        <v>0</v>
      </c>
      <c r="AE21" s="3" t="s">
        <v>10</v>
      </c>
      <c r="AF21" s="3">
        <v>1</v>
      </c>
      <c r="AG21" s="3">
        <v>0</v>
      </c>
      <c r="AH21" s="3" t="s">
        <v>11</v>
      </c>
      <c r="AI21" s="3">
        <v>1</v>
      </c>
      <c r="AJ21" s="3">
        <v>0</v>
      </c>
      <c r="AK21" s="3" t="s">
        <v>12</v>
      </c>
      <c r="AL21" s="3">
        <v>0</v>
      </c>
      <c r="AM21" s="3">
        <v>0</v>
      </c>
    </row>
    <row r="22" spans="1:39" x14ac:dyDescent="0.25">
      <c r="A22" t="s">
        <v>0</v>
      </c>
      <c r="B22">
        <v>1</v>
      </c>
      <c r="C22">
        <v>25</v>
      </c>
      <c r="D22" t="s">
        <v>1</v>
      </c>
      <c r="E22">
        <v>0</v>
      </c>
      <c r="F22">
        <v>0</v>
      </c>
      <c r="G22" t="s">
        <v>2</v>
      </c>
      <c r="H22">
        <v>0</v>
      </c>
      <c r="I22">
        <v>0</v>
      </c>
      <c r="J22" t="s">
        <v>3</v>
      </c>
      <c r="K22">
        <v>0</v>
      </c>
      <c r="L22">
        <v>0</v>
      </c>
      <c r="M22" t="s">
        <v>4</v>
      </c>
      <c r="N22">
        <v>0</v>
      </c>
      <c r="O22">
        <v>0</v>
      </c>
      <c r="P22" t="s">
        <v>5</v>
      </c>
      <c r="Q22">
        <v>0</v>
      </c>
      <c r="R22">
        <v>0</v>
      </c>
      <c r="S22" t="s">
        <v>6</v>
      </c>
      <c r="T22">
        <v>0</v>
      </c>
      <c r="U22">
        <v>0</v>
      </c>
      <c r="V22" t="s">
        <v>7</v>
      </c>
      <c r="W22">
        <v>0</v>
      </c>
      <c r="X22">
        <v>0</v>
      </c>
      <c r="Y22" t="s">
        <v>8</v>
      </c>
      <c r="Z22">
        <v>0</v>
      </c>
      <c r="AA22">
        <v>0</v>
      </c>
      <c r="AB22" t="s">
        <v>9</v>
      </c>
      <c r="AC22">
        <v>0</v>
      </c>
      <c r="AD22">
        <v>0</v>
      </c>
      <c r="AE22" t="s">
        <v>10</v>
      </c>
      <c r="AF22">
        <v>1</v>
      </c>
      <c r="AG22">
        <v>0</v>
      </c>
      <c r="AH22" t="s">
        <v>11</v>
      </c>
      <c r="AI22">
        <v>1</v>
      </c>
      <c r="AJ22">
        <v>0</v>
      </c>
      <c r="AK22" t="s">
        <v>12</v>
      </c>
      <c r="AL22">
        <v>0</v>
      </c>
      <c r="AM22">
        <v>0</v>
      </c>
    </row>
    <row r="23" spans="1:39" x14ac:dyDescent="0.25">
      <c r="A23" t="s">
        <v>0</v>
      </c>
      <c r="B23">
        <v>2</v>
      </c>
      <c r="C23">
        <v>50</v>
      </c>
      <c r="D23" t="s">
        <v>1</v>
      </c>
      <c r="E23">
        <v>0</v>
      </c>
      <c r="F23">
        <v>0</v>
      </c>
      <c r="G23" t="s">
        <v>2</v>
      </c>
      <c r="H23">
        <v>0</v>
      </c>
      <c r="I23">
        <v>0</v>
      </c>
      <c r="J23" t="s">
        <v>3</v>
      </c>
      <c r="K23">
        <v>0</v>
      </c>
      <c r="L23">
        <v>0</v>
      </c>
      <c r="M23" t="s">
        <v>4</v>
      </c>
      <c r="N23">
        <v>0</v>
      </c>
      <c r="O23">
        <v>0</v>
      </c>
      <c r="P23" t="s">
        <v>5</v>
      </c>
      <c r="Q23">
        <v>0</v>
      </c>
      <c r="R23">
        <v>0</v>
      </c>
      <c r="S23" t="s">
        <v>6</v>
      </c>
      <c r="T23">
        <v>0</v>
      </c>
      <c r="U23">
        <v>0</v>
      </c>
      <c r="V23" t="s">
        <v>7</v>
      </c>
      <c r="W23">
        <v>0</v>
      </c>
      <c r="X23">
        <v>0</v>
      </c>
      <c r="Y23" t="s">
        <v>8</v>
      </c>
      <c r="Z23">
        <v>0</v>
      </c>
      <c r="AA23">
        <v>0</v>
      </c>
      <c r="AB23" t="s">
        <v>9</v>
      </c>
      <c r="AC23">
        <v>0</v>
      </c>
      <c r="AD23">
        <v>0</v>
      </c>
      <c r="AE23" t="s">
        <v>10</v>
      </c>
      <c r="AF23">
        <v>1</v>
      </c>
      <c r="AG23">
        <v>0</v>
      </c>
      <c r="AH23" t="s">
        <v>11</v>
      </c>
      <c r="AI23">
        <v>1</v>
      </c>
      <c r="AJ23">
        <v>0</v>
      </c>
      <c r="AK23" t="s">
        <v>12</v>
      </c>
      <c r="AL23">
        <v>0</v>
      </c>
      <c r="AM23">
        <v>0</v>
      </c>
    </row>
    <row r="24" spans="1:39" x14ac:dyDescent="0.25">
      <c r="A24" t="s">
        <v>0</v>
      </c>
      <c r="B24">
        <v>3</v>
      </c>
      <c r="C24">
        <v>75</v>
      </c>
      <c r="D24" t="s">
        <v>1</v>
      </c>
      <c r="E24">
        <v>0</v>
      </c>
      <c r="F24">
        <v>0</v>
      </c>
      <c r="G24" t="s">
        <v>2</v>
      </c>
      <c r="H24">
        <v>0</v>
      </c>
      <c r="I24">
        <v>0</v>
      </c>
      <c r="J24" t="s">
        <v>3</v>
      </c>
      <c r="K24">
        <v>0</v>
      </c>
      <c r="L24">
        <v>0</v>
      </c>
      <c r="M24" t="s">
        <v>4</v>
      </c>
      <c r="N24">
        <v>0</v>
      </c>
      <c r="O24">
        <v>0</v>
      </c>
      <c r="P24" t="s">
        <v>5</v>
      </c>
      <c r="Q24">
        <v>0</v>
      </c>
      <c r="R24">
        <v>0</v>
      </c>
      <c r="S24" t="s">
        <v>6</v>
      </c>
      <c r="T24">
        <v>0</v>
      </c>
      <c r="U24">
        <v>0</v>
      </c>
      <c r="V24" t="s">
        <v>7</v>
      </c>
      <c r="W24">
        <v>0</v>
      </c>
      <c r="X24">
        <v>0</v>
      </c>
      <c r="Y24" t="s">
        <v>8</v>
      </c>
      <c r="Z24">
        <v>0</v>
      </c>
      <c r="AA24">
        <v>0</v>
      </c>
      <c r="AB24" t="s">
        <v>9</v>
      </c>
      <c r="AC24">
        <v>0</v>
      </c>
      <c r="AD24">
        <v>0</v>
      </c>
      <c r="AE24" t="s">
        <v>10</v>
      </c>
      <c r="AF24">
        <v>1</v>
      </c>
      <c r="AG24">
        <v>0</v>
      </c>
      <c r="AH24" t="s">
        <v>11</v>
      </c>
      <c r="AI24">
        <v>1</v>
      </c>
      <c r="AJ24">
        <v>0</v>
      </c>
      <c r="AK24" t="s">
        <v>12</v>
      </c>
      <c r="AL24">
        <v>0</v>
      </c>
      <c r="AM24">
        <v>0</v>
      </c>
    </row>
    <row r="25" spans="1:39" x14ac:dyDescent="0.25">
      <c r="A25" t="s">
        <v>0</v>
      </c>
      <c r="B25">
        <v>4</v>
      </c>
      <c r="C25">
        <v>100</v>
      </c>
      <c r="D25" t="s">
        <v>1</v>
      </c>
      <c r="E25">
        <v>0</v>
      </c>
      <c r="F25">
        <v>0</v>
      </c>
      <c r="G25" t="s">
        <v>2</v>
      </c>
      <c r="H25">
        <v>0</v>
      </c>
      <c r="I25">
        <v>0</v>
      </c>
      <c r="J25" t="s">
        <v>3</v>
      </c>
      <c r="K25">
        <v>0</v>
      </c>
      <c r="L25">
        <v>0</v>
      </c>
      <c r="M25" t="s">
        <v>4</v>
      </c>
      <c r="N25">
        <v>0</v>
      </c>
      <c r="O25">
        <v>0</v>
      </c>
      <c r="P25" t="s">
        <v>5</v>
      </c>
      <c r="Q25">
        <v>0</v>
      </c>
      <c r="R25">
        <v>0</v>
      </c>
      <c r="S25" t="s">
        <v>6</v>
      </c>
      <c r="T25">
        <v>0</v>
      </c>
      <c r="U25">
        <v>0</v>
      </c>
      <c r="V25" t="s">
        <v>7</v>
      </c>
      <c r="W25">
        <v>0</v>
      </c>
      <c r="X25">
        <v>0</v>
      </c>
      <c r="Y25" t="s">
        <v>8</v>
      </c>
      <c r="Z25">
        <v>0</v>
      </c>
      <c r="AA25">
        <v>0</v>
      </c>
      <c r="AB25" t="s">
        <v>9</v>
      </c>
      <c r="AC25">
        <v>0</v>
      </c>
      <c r="AD25">
        <v>0</v>
      </c>
      <c r="AE25" t="s">
        <v>10</v>
      </c>
      <c r="AF25">
        <v>1</v>
      </c>
      <c r="AG25">
        <v>0</v>
      </c>
      <c r="AH25" t="s">
        <v>11</v>
      </c>
      <c r="AI25">
        <v>1</v>
      </c>
      <c r="AJ25">
        <v>0</v>
      </c>
      <c r="AK25" t="s">
        <v>12</v>
      </c>
      <c r="AL25">
        <v>0</v>
      </c>
      <c r="AM25">
        <v>0</v>
      </c>
    </row>
    <row r="26" spans="1:39" x14ac:dyDescent="0.25">
      <c r="A26" t="s">
        <v>0</v>
      </c>
      <c r="B26">
        <v>5</v>
      </c>
      <c r="C26">
        <v>125</v>
      </c>
      <c r="D26" t="s">
        <v>1</v>
      </c>
      <c r="E26">
        <v>0</v>
      </c>
      <c r="F26">
        <v>0</v>
      </c>
      <c r="G26" t="s">
        <v>2</v>
      </c>
      <c r="H26">
        <v>0</v>
      </c>
      <c r="I26">
        <v>0</v>
      </c>
      <c r="J26" t="s">
        <v>3</v>
      </c>
      <c r="K26">
        <v>0</v>
      </c>
      <c r="L26">
        <v>0</v>
      </c>
      <c r="M26" t="s">
        <v>4</v>
      </c>
      <c r="N26">
        <v>0</v>
      </c>
      <c r="O26">
        <v>0</v>
      </c>
      <c r="P26" t="s">
        <v>5</v>
      </c>
      <c r="Q26">
        <v>0</v>
      </c>
      <c r="R26">
        <v>0</v>
      </c>
      <c r="S26" t="s">
        <v>6</v>
      </c>
      <c r="T26">
        <v>0</v>
      </c>
      <c r="U26">
        <v>0</v>
      </c>
      <c r="V26" t="s">
        <v>7</v>
      </c>
      <c r="W26">
        <v>0</v>
      </c>
      <c r="X26">
        <v>0</v>
      </c>
      <c r="Y26" t="s">
        <v>8</v>
      </c>
      <c r="Z26">
        <v>0</v>
      </c>
      <c r="AA26">
        <v>0</v>
      </c>
      <c r="AB26" t="s">
        <v>9</v>
      </c>
      <c r="AC26">
        <v>0</v>
      </c>
      <c r="AD26">
        <v>0</v>
      </c>
      <c r="AE26" t="s">
        <v>10</v>
      </c>
      <c r="AF26">
        <v>1</v>
      </c>
      <c r="AG26">
        <v>0</v>
      </c>
      <c r="AH26" t="s">
        <v>11</v>
      </c>
      <c r="AI26">
        <v>1</v>
      </c>
      <c r="AJ26">
        <v>0</v>
      </c>
      <c r="AK26" t="s">
        <v>12</v>
      </c>
      <c r="AL26">
        <v>0</v>
      </c>
      <c r="AM26">
        <v>0</v>
      </c>
    </row>
    <row r="27" spans="1:39" x14ac:dyDescent="0.25">
      <c r="A27" t="s">
        <v>0</v>
      </c>
      <c r="B27">
        <v>6</v>
      </c>
      <c r="C27">
        <v>150</v>
      </c>
      <c r="D27" t="s">
        <v>1</v>
      </c>
      <c r="E27">
        <v>0</v>
      </c>
      <c r="F27">
        <v>0</v>
      </c>
      <c r="G27" t="s">
        <v>2</v>
      </c>
      <c r="H27">
        <v>0</v>
      </c>
      <c r="I27">
        <v>0</v>
      </c>
      <c r="J27" t="s">
        <v>3</v>
      </c>
      <c r="K27">
        <v>0</v>
      </c>
      <c r="L27">
        <v>0</v>
      </c>
      <c r="M27" t="s">
        <v>4</v>
      </c>
      <c r="N27">
        <v>0</v>
      </c>
      <c r="O27">
        <v>0</v>
      </c>
      <c r="P27" t="s">
        <v>5</v>
      </c>
      <c r="Q27">
        <v>0</v>
      </c>
      <c r="R27">
        <v>0</v>
      </c>
      <c r="S27" t="s">
        <v>6</v>
      </c>
      <c r="T27">
        <v>0</v>
      </c>
      <c r="U27">
        <v>0</v>
      </c>
      <c r="V27" t="s">
        <v>7</v>
      </c>
      <c r="W27">
        <v>0</v>
      </c>
      <c r="X27">
        <v>0</v>
      </c>
      <c r="Y27" t="s">
        <v>8</v>
      </c>
      <c r="Z27">
        <v>0</v>
      </c>
      <c r="AA27">
        <v>0</v>
      </c>
      <c r="AB27" t="s">
        <v>9</v>
      </c>
      <c r="AC27">
        <v>0</v>
      </c>
      <c r="AD27">
        <v>0</v>
      </c>
      <c r="AE27" t="s">
        <v>10</v>
      </c>
      <c r="AF27">
        <v>1</v>
      </c>
      <c r="AG27">
        <v>0</v>
      </c>
      <c r="AH27" t="s">
        <v>11</v>
      </c>
      <c r="AI27">
        <v>1</v>
      </c>
      <c r="AJ27">
        <v>0</v>
      </c>
      <c r="AK27" t="s">
        <v>12</v>
      </c>
      <c r="AL27">
        <v>0</v>
      </c>
      <c r="AM27">
        <v>0</v>
      </c>
    </row>
    <row r="28" spans="1:39" x14ac:dyDescent="0.25">
      <c r="A28" t="s">
        <v>0</v>
      </c>
      <c r="B28">
        <v>7</v>
      </c>
      <c r="C28">
        <v>175</v>
      </c>
      <c r="D28" t="s">
        <v>1</v>
      </c>
      <c r="E28">
        <v>0</v>
      </c>
      <c r="F28">
        <v>0</v>
      </c>
      <c r="G28" t="s">
        <v>2</v>
      </c>
      <c r="H28">
        <v>0</v>
      </c>
      <c r="I28">
        <v>0</v>
      </c>
      <c r="J28" t="s">
        <v>3</v>
      </c>
      <c r="K28">
        <v>0</v>
      </c>
      <c r="L28">
        <v>0</v>
      </c>
      <c r="M28" t="s">
        <v>4</v>
      </c>
      <c r="N28">
        <v>0</v>
      </c>
      <c r="O28">
        <v>0</v>
      </c>
      <c r="P28" t="s">
        <v>5</v>
      </c>
      <c r="Q28">
        <v>0</v>
      </c>
      <c r="R28">
        <v>0</v>
      </c>
      <c r="S28" t="s">
        <v>6</v>
      </c>
      <c r="T28">
        <v>0</v>
      </c>
      <c r="U28">
        <v>0</v>
      </c>
      <c r="V28" t="s">
        <v>7</v>
      </c>
      <c r="W28">
        <v>0</v>
      </c>
      <c r="X28">
        <v>0</v>
      </c>
      <c r="Y28" t="s">
        <v>8</v>
      </c>
      <c r="Z28">
        <v>0</v>
      </c>
      <c r="AA28">
        <v>0</v>
      </c>
      <c r="AB28" t="s">
        <v>9</v>
      </c>
      <c r="AC28">
        <v>0</v>
      </c>
      <c r="AD28">
        <v>0</v>
      </c>
      <c r="AE28" t="s">
        <v>10</v>
      </c>
      <c r="AF28">
        <v>1</v>
      </c>
      <c r="AG28">
        <v>0</v>
      </c>
      <c r="AH28" t="s">
        <v>11</v>
      </c>
      <c r="AI28">
        <v>1</v>
      </c>
      <c r="AJ28">
        <v>0</v>
      </c>
      <c r="AK28" t="s">
        <v>12</v>
      </c>
      <c r="AL28">
        <v>0</v>
      </c>
      <c r="AM28">
        <v>0</v>
      </c>
    </row>
    <row r="29" spans="1:39" x14ac:dyDescent="0.25">
      <c r="A29" t="s">
        <v>0</v>
      </c>
      <c r="B29">
        <v>8</v>
      </c>
      <c r="C29">
        <v>200</v>
      </c>
      <c r="D29" t="s">
        <v>1</v>
      </c>
      <c r="E29">
        <v>0</v>
      </c>
      <c r="F29">
        <v>0</v>
      </c>
      <c r="G29" t="s">
        <v>2</v>
      </c>
      <c r="H29">
        <v>0</v>
      </c>
      <c r="I29">
        <v>0</v>
      </c>
      <c r="J29" t="s">
        <v>3</v>
      </c>
      <c r="K29">
        <v>0</v>
      </c>
      <c r="L29">
        <v>0</v>
      </c>
      <c r="M29" t="s">
        <v>4</v>
      </c>
      <c r="N29">
        <v>0</v>
      </c>
      <c r="O29">
        <v>0</v>
      </c>
      <c r="P29" t="s">
        <v>5</v>
      </c>
      <c r="Q29">
        <v>0</v>
      </c>
      <c r="R29">
        <v>0</v>
      </c>
      <c r="S29" t="s">
        <v>6</v>
      </c>
      <c r="T29">
        <v>0</v>
      </c>
      <c r="U29">
        <v>0</v>
      </c>
      <c r="V29" t="s">
        <v>7</v>
      </c>
      <c r="W29">
        <v>0</v>
      </c>
      <c r="X29">
        <v>0</v>
      </c>
      <c r="Y29" t="s">
        <v>8</v>
      </c>
      <c r="Z29">
        <v>0</v>
      </c>
      <c r="AA29">
        <v>0</v>
      </c>
      <c r="AB29" t="s">
        <v>9</v>
      </c>
      <c r="AC29">
        <v>0</v>
      </c>
      <c r="AD29">
        <v>0</v>
      </c>
      <c r="AE29" t="s">
        <v>10</v>
      </c>
      <c r="AF29">
        <v>1</v>
      </c>
      <c r="AG29">
        <v>0</v>
      </c>
      <c r="AH29" t="s">
        <v>11</v>
      </c>
      <c r="AI29">
        <v>1</v>
      </c>
      <c r="AJ29">
        <v>0</v>
      </c>
      <c r="AK29" t="s">
        <v>12</v>
      </c>
      <c r="AL29">
        <v>0</v>
      </c>
      <c r="AM29">
        <v>0</v>
      </c>
    </row>
    <row r="30" spans="1:39" x14ac:dyDescent="0.25">
      <c r="A30" t="s">
        <v>0</v>
      </c>
      <c r="B30">
        <v>9</v>
      </c>
      <c r="C30">
        <v>225</v>
      </c>
      <c r="D30" t="s">
        <v>1</v>
      </c>
      <c r="E30">
        <v>0</v>
      </c>
      <c r="F30">
        <v>0</v>
      </c>
      <c r="G30" t="s">
        <v>2</v>
      </c>
      <c r="H30">
        <v>0</v>
      </c>
      <c r="I30">
        <v>0</v>
      </c>
      <c r="J30" t="s">
        <v>3</v>
      </c>
      <c r="K30">
        <v>0</v>
      </c>
      <c r="L30">
        <v>0</v>
      </c>
      <c r="M30" t="s">
        <v>4</v>
      </c>
      <c r="N30">
        <v>0</v>
      </c>
      <c r="O30">
        <v>0</v>
      </c>
      <c r="P30" t="s">
        <v>5</v>
      </c>
      <c r="Q30">
        <v>0</v>
      </c>
      <c r="R30">
        <v>0</v>
      </c>
      <c r="S30" t="s">
        <v>6</v>
      </c>
      <c r="T30">
        <v>0</v>
      </c>
      <c r="U30">
        <v>0</v>
      </c>
      <c r="V30" t="s">
        <v>7</v>
      </c>
      <c r="W30">
        <v>0</v>
      </c>
      <c r="X30">
        <v>0</v>
      </c>
      <c r="Y30" t="s">
        <v>8</v>
      </c>
      <c r="Z30">
        <v>0</v>
      </c>
      <c r="AA30">
        <v>0</v>
      </c>
      <c r="AB30" t="s">
        <v>9</v>
      </c>
      <c r="AC30">
        <v>0</v>
      </c>
      <c r="AD30">
        <v>0</v>
      </c>
      <c r="AE30" t="s">
        <v>10</v>
      </c>
      <c r="AF30">
        <v>1</v>
      </c>
      <c r="AG30">
        <v>0</v>
      </c>
      <c r="AH30" t="s">
        <v>11</v>
      </c>
      <c r="AI30">
        <v>1</v>
      </c>
      <c r="AJ30">
        <v>0</v>
      </c>
      <c r="AK30" t="s">
        <v>12</v>
      </c>
      <c r="AL30">
        <v>0</v>
      </c>
      <c r="AM30">
        <v>0</v>
      </c>
    </row>
    <row r="31" spans="1:39" x14ac:dyDescent="0.25">
      <c r="A31" t="s">
        <v>0</v>
      </c>
      <c r="B31">
        <v>10</v>
      </c>
      <c r="C31">
        <v>250</v>
      </c>
      <c r="D31" t="s">
        <v>1</v>
      </c>
      <c r="E31">
        <v>0</v>
      </c>
      <c r="F31">
        <v>0</v>
      </c>
      <c r="G31" t="s">
        <v>2</v>
      </c>
      <c r="H31">
        <v>0</v>
      </c>
      <c r="I31">
        <v>0</v>
      </c>
      <c r="J31" t="s">
        <v>3</v>
      </c>
      <c r="K31">
        <v>0</v>
      </c>
      <c r="L31">
        <v>0</v>
      </c>
      <c r="M31" t="s">
        <v>4</v>
      </c>
      <c r="N31">
        <v>0</v>
      </c>
      <c r="O31">
        <v>0</v>
      </c>
      <c r="P31" t="s">
        <v>5</v>
      </c>
      <c r="Q31">
        <v>0</v>
      </c>
      <c r="R31">
        <v>0</v>
      </c>
      <c r="S31" t="s">
        <v>6</v>
      </c>
      <c r="T31">
        <v>0</v>
      </c>
      <c r="U31">
        <v>0</v>
      </c>
      <c r="V31" t="s">
        <v>7</v>
      </c>
      <c r="W31">
        <v>0</v>
      </c>
      <c r="X31">
        <v>0</v>
      </c>
      <c r="Y31" t="s">
        <v>8</v>
      </c>
      <c r="Z31">
        <v>0</v>
      </c>
      <c r="AA31">
        <v>0</v>
      </c>
      <c r="AB31" t="s">
        <v>9</v>
      </c>
      <c r="AC31">
        <v>0</v>
      </c>
      <c r="AD31">
        <v>0</v>
      </c>
      <c r="AE31" t="s">
        <v>10</v>
      </c>
      <c r="AF31">
        <v>1</v>
      </c>
      <c r="AG31">
        <v>0</v>
      </c>
      <c r="AH31" t="s">
        <v>11</v>
      </c>
      <c r="AI31">
        <v>1</v>
      </c>
      <c r="AJ31">
        <v>0</v>
      </c>
      <c r="AK31" t="s">
        <v>12</v>
      </c>
      <c r="AL31">
        <v>0</v>
      </c>
      <c r="AM31">
        <v>0</v>
      </c>
    </row>
    <row r="32" spans="1:39" x14ac:dyDescent="0.25">
      <c r="A32" t="s">
        <v>0</v>
      </c>
      <c r="B32">
        <v>11</v>
      </c>
      <c r="C32">
        <v>275</v>
      </c>
      <c r="D32" t="s">
        <v>1</v>
      </c>
      <c r="E32">
        <v>0</v>
      </c>
      <c r="F32">
        <v>0</v>
      </c>
      <c r="G32" t="s">
        <v>2</v>
      </c>
      <c r="H32">
        <v>0</v>
      </c>
      <c r="I32">
        <v>0</v>
      </c>
      <c r="J32" t="s">
        <v>3</v>
      </c>
      <c r="K32">
        <v>0</v>
      </c>
      <c r="L32">
        <v>0</v>
      </c>
      <c r="M32" t="s">
        <v>4</v>
      </c>
      <c r="N32">
        <v>0</v>
      </c>
      <c r="O32">
        <v>0</v>
      </c>
      <c r="P32" t="s">
        <v>5</v>
      </c>
      <c r="Q32">
        <v>0</v>
      </c>
      <c r="R32">
        <v>0</v>
      </c>
      <c r="S32" t="s">
        <v>6</v>
      </c>
      <c r="T32">
        <v>0</v>
      </c>
      <c r="U32">
        <v>0</v>
      </c>
      <c r="V32" t="s">
        <v>7</v>
      </c>
      <c r="W32">
        <v>0</v>
      </c>
      <c r="X32">
        <v>0</v>
      </c>
      <c r="Y32" t="s">
        <v>8</v>
      </c>
      <c r="Z32">
        <v>0</v>
      </c>
      <c r="AA32">
        <v>0</v>
      </c>
      <c r="AB32" t="s">
        <v>9</v>
      </c>
      <c r="AC32">
        <v>0</v>
      </c>
      <c r="AD32">
        <v>0</v>
      </c>
      <c r="AE32" t="s">
        <v>10</v>
      </c>
      <c r="AF32">
        <v>1</v>
      </c>
      <c r="AG32">
        <v>0</v>
      </c>
      <c r="AH32" t="s">
        <v>11</v>
      </c>
      <c r="AI32">
        <v>1</v>
      </c>
      <c r="AJ32">
        <v>0</v>
      </c>
      <c r="AK32" t="s">
        <v>12</v>
      </c>
      <c r="AL32">
        <v>0</v>
      </c>
      <c r="AM32">
        <v>0</v>
      </c>
    </row>
    <row r="33" spans="1:39" x14ac:dyDescent="0.25">
      <c r="A33" t="s">
        <v>0</v>
      </c>
      <c r="B33">
        <v>12</v>
      </c>
      <c r="C33">
        <v>300</v>
      </c>
      <c r="D33" t="s">
        <v>1</v>
      </c>
      <c r="E33">
        <v>0</v>
      </c>
      <c r="F33">
        <v>0</v>
      </c>
      <c r="G33" t="s">
        <v>2</v>
      </c>
      <c r="H33">
        <v>0</v>
      </c>
      <c r="I33">
        <v>0</v>
      </c>
      <c r="J33" t="s">
        <v>3</v>
      </c>
      <c r="K33">
        <v>0</v>
      </c>
      <c r="L33">
        <v>0</v>
      </c>
      <c r="M33" t="s">
        <v>4</v>
      </c>
      <c r="N33">
        <v>0</v>
      </c>
      <c r="O33">
        <v>0</v>
      </c>
      <c r="P33" t="s">
        <v>5</v>
      </c>
      <c r="Q33">
        <v>0</v>
      </c>
      <c r="R33">
        <v>0</v>
      </c>
      <c r="S33" t="s">
        <v>6</v>
      </c>
      <c r="T33">
        <v>0</v>
      </c>
      <c r="U33">
        <v>0</v>
      </c>
      <c r="V33" t="s">
        <v>7</v>
      </c>
      <c r="W33">
        <v>0</v>
      </c>
      <c r="X33">
        <v>0</v>
      </c>
      <c r="Y33" t="s">
        <v>8</v>
      </c>
      <c r="Z33">
        <v>0</v>
      </c>
      <c r="AA33">
        <v>0</v>
      </c>
      <c r="AB33" t="s">
        <v>9</v>
      </c>
      <c r="AC33">
        <v>0</v>
      </c>
      <c r="AD33">
        <v>0</v>
      </c>
      <c r="AE33" t="s">
        <v>10</v>
      </c>
      <c r="AF33">
        <v>1</v>
      </c>
      <c r="AG33">
        <v>0</v>
      </c>
      <c r="AH33" t="s">
        <v>11</v>
      </c>
      <c r="AI33">
        <v>1</v>
      </c>
      <c r="AJ33">
        <v>0</v>
      </c>
      <c r="AK33" t="s">
        <v>12</v>
      </c>
      <c r="AL33">
        <v>0</v>
      </c>
      <c r="AM33">
        <v>0</v>
      </c>
    </row>
    <row r="34" spans="1:39" x14ac:dyDescent="0.25">
      <c r="A34" t="s">
        <v>0</v>
      </c>
      <c r="B34">
        <v>13</v>
      </c>
      <c r="C34">
        <v>325</v>
      </c>
      <c r="D34" t="s">
        <v>1</v>
      </c>
      <c r="E34">
        <v>0</v>
      </c>
      <c r="F34">
        <v>0</v>
      </c>
      <c r="G34" t="s">
        <v>2</v>
      </c>
      <c r="H34">
        <v>0</v>
      </c>
      <c r="I34">
        <v>0</v>
      </c>
      <c r="J34" t="s">
        <v>3</v>
      </c>
      <c r="K34">
        <v>0</v>
      </c>
      <c r="L34">
        <v>0</v>
      </c>
      <c r="M34" t="s">
        <v>4</v>
      </c>
      <c r="N34">
        <v>0</v>
      </c>
      <c r="O34">
        <v>0</v>
      </c>
      <c r="P34" t="s">
        <v>5</v>
      </c>
      <c r="Q34">
        <v>0</v>
      </c>
      <c r="R34">
        <v>0</v>
      </c>
      <c r="S34" t="s">
        <v>6</v>
      </c>
      <c r="T34">
        <v>0</v>
      </c>
      <c r="U34">
        <v>0</v>
      </c>
      <c r="V34" t="s">
        <v>7</v>
      </c>
      <c r="W34">
        <v>0</v>
      </c>
      <c r="X34">
        <v>0</v>
      </c>
      <c r="Y34" t="s">
        <v>8</v>
      </c>
      <c r="Z34">
        <v>0</v>
      </c>
      <c r="AA34">
        <v>0</v>
      </c>
      <c r="AB34" t="s">
        <v>9</v>
      </c>
      <c r="AC34">
        <v>0</v>
      </c>
      <c r="AD34">
        <v>0</v>
      </c>
      <c r="AE34" t="s">
        <v>10</v>
      </c>
      <c r="AF34">
        <v>1</v>
      </c>
      <c r="AG34">
        <v>0</v>
      </c>
      <c r="AH34" t="s">
        <v>11</v>
      </c>
      <c r="AI34">
        <v>1</v>
      </c>
      <c r="AJ34">
        <v>0</v>
      </c>
      <c r="AK34" t="s">
        <v>12</v>
      </c>
      <c r="AL34">
        <v>0</v>
      </c>
      <c r="AM34">
        <v>0</v>
      </c>
    </row>
    <row r="35" spans="1:39" x14ac:dyDescent="0.25">
      <c r="A35" t="s">
        <v>0</v>
      </c>
      <c r="B35">
        <v>14</v>
      </c>
      <c r="C35">
        <v>350</v>
      </c>
      <c r="D35" t="s">
        <v>1</v>
      </c>
      <c r="E35">
        <v>0</v>
      </c>
      <c r="F35">
        <v>0</v>
      </c>
      <c r="G35" t="s">
        <v>2</v>
      </c>
      <c r="H35">
        <v>0</v>
      </c>
      <c r="I35">
        <v>0</v>
      </c>
      <c r="J35" t="s">
        <v>3</v>
      </c>
      <c r="K35">
        <v>0</v>
      </c>
      <c r="L35">
        <v>0</v>
      </c>
      <c r="M35" t="s">
        <v>4</v>
      </c>
      <c r="N35">
        <v>0</v>
      </c>
      <c r="O35">
        <v>0</v>
      </c>
      <c r="P35" t="s">
        <v>5</v>
      </c>
      <c r="Q35">
        <v>0</v>
      </c>
      <c r="R35">
        <v>0</v>
      </c>
      <c r="S35" t="s">
        <v>6</v>
      </c>
      <c r="T35">
        <v>0</v>
      </c>
      <c r="U35">
        <v>0</v>
      </c>
      <c r="V35" t="s">
        <v>7</v>
      </c>
      <c r="W35">
        <v>0</v>
      </c>
      <c r="X35">
        <v>0</v>
      </c>
      <c r="Y35" t="s">
        <v>8</v>
      </c>
      <c r="Z35">
        <v>0</v>
      </c>
      <c r="AA35">
        <v>0</v>
      </c>
      <c r="AB35" t="s">
        <v>9</v>
      </c>
      <c r="AC35">
        <v>0</v>
      </c>
      <c r="AD35">
        <v>0</v>
      </c>
      <c r="AE35" t="s">
        <v>10</v>
      </c>
      <c r="AF35">
        <v>1</v>
      </c>
      <c r="AG35">
        <v>0</v>
      </c>
      <c r="AH35" t="s">
        <v>11</v>
      </c>
      <c r="AI35">
        <v>1</v>
      </c>
      <c r="AJ35">
        <v>0</v>
      </c>
      <c r="AK35" t="s">
        <v>12</v>
      </c>
      <c r="AL35">
        <v>0</v>
      </c>
      <c r="AM35">
        <v>0</v>
      </c>
    </row>
    <row r="36" spans="1:39" x14ac:dyDescent="0.25">
      <c r="A36" t="s">
        <v>0</v>
      </c>
      <c r="B36">
        <v>15</v>
      </c>
      <c r="C36">
        <v>375</v>
      </c>
      <c r="D36" t="s">
        <v>1</v>
      </c>
      <c r="E36">
        <v>0</v>
      </c>
      <c r="F36">
        <v>0</v>
      </c>
      <c r="G36" t="s">
        <v>2</v>
      </c>
      <c r="H36">
        <v>0</v>
      </c>
      <c r="I36">
        <v>0</v>
      </c>
      <c r="J36" t="s">
        <v>3</v>
      </c>
      <c r="K36">
        <v>0</v>
      </c>
      <c r="L36">
        <v>0</v>
      </c>
      <c r="M36" t="s">
        <v>4</v>
      </c>
      <c r="N36">
        <v>0</v>
      </c>
      <c r="O36">
        <v>0</v>
      </c>
      <c r="P36" t="s">
        <v>5</v>
      </c>
      <c r="Q36">
        <v>0</v>
      </c>
      <c r="R36">
        <v>0</v>
      </c>
      <c r="S36" t="s">
        <v>6</v>
      </c>
      <c r="T36">
        <v>0</v>
      </c>
      <c r="U36">
        <v>0</v>
      </c>
      <c r="V36" t="s">
        <v>7</v>
      </c>
      <c r="W36">
        <v>0</v>
      </c>
      <c r="X36">
        <v>0</v>
      </c>
      <c r="Y36" t="s">
        <v>8</v>
      </c>
      <c r="Z36">
        <v>0</v>
      </c>
      <c r="AA36">
        <v>0</v>
      </c>
      <c r="AB36" t="s">
        <v>9</v>
      </c>
      <c r="AC36">
        <v>0</v>
      </c>
      <c r="AD36">
        <v>0</v>
      </c>
      <c r="AE36" t="s">
        <v>10</v>
      </c>
      <c r="AF36">
        <v>1</v>
      </c>
      <c r="AG36">
        <v>0</v>
      </c>
      <c r="AH36" t="s">
        <v>11</v>
      </c>
      <c r="AI36">
        <v>1</v>
      </c>
      <c r="AJ36">
        <v>0</v>
      </c>
      <c r="AK36" t="s">
        <v>12</v>
      </c>
      <c r="AL36">
        <v>0</v>
      </c>
      <c r="AM36">
        <v>0</v>
      </c>
    </row>
    <row r="37" spans="1:39" x14ac:dyDescent="0.25">
      <c r="A37" t="s">
        <v>0</v>
      </c>
      <c r="B37">
        <v>16</v>
      </c>
      <c r="C37">
        <v>400</v>
      </c>
      <c r="D37" t="s">
        <v>1</v>
      </c>
      <c r="E37">
        <v>0</v>
      </c>
      <c r="F37">
        <v>0</v>
      </c>
      <c r="G37" t="s">
        <v>2</v>
      </c>
      <c r="H37">
        <v>0</v>
      </c>
      <c r="I37">
        <v>0</v>
      </c>
      <c r="J37" t="s">
        <v>3</v>
      </c>
      <c r="K37">
        <v>0</v>
      </c>
      <c r="L37">
        <v>0</v>
      </c>
      <c r="M37" t="s">
        <v>4</v>
      </c>
      <c r="N37">
        <v>0</v>
      </c>
      <c r="O37">
        <v>0</v>
      </c>
      <c r="P37" t="s">
        <v>5</v>
      </c>
      <c r="Q37">
        <v>0</v>
      </c>
      <c r="R37">
        <v>0</v>
      </c>
      <c r="S37" t="s">
        <v>6</v>
      </c>
      <c r="T37">
        <v>0</v>
      </c>
      <c r="U37">
        <v>0</v>
      </c>
      <c r="V37" t="s">
        <v>7</v>
      </c>
      <c r="W37">
        <v>0</v>
      </c>
      <c r="X37">
        <v>0</v>
      </c>
      <c r="Y37" t="s">
        <v>8</v>
      </c>
      <c r="Z37">
        <v>0</v>
      </c>
      <c r="AA37">
        <v>0</v>
      </c>
      <c r="AB37" t="s">
        <v>9</v>
      </c>
      <c r="AC37">
        <v>0</v>
      </c>
      <c r="AD37">
        <v>0</v>
      </c>
      <c r="AE37" t="s">
        <v>10</v>
      </c>
      <c r="AF37">
        <v>1</v>
      </c>
      <c r="AG37">
        <v>0</v>
      </c>
      <c r="AH37" t="s">
        <v>11</v>
      </c>
      <c r="AI37">
        <v>1</v>
      </c>
      <c r="AJ37">
        <v>0</v>
      </c>
      <c r="AK37" t="s">
        <v>12</v>
      </c>
      <c r="AL37">
        <v>0</v>
      </c>
      <c r="AM37">
        <v>0</v>
      </c>
    </row>
    <row r="38" spans="1:39" x14ac:dyDescent="0.25">
      <c r="A38" t="s">
        <v>0</v>
      </c>
      <c r="B38">
        <v>17</v>
      </c>
      <c r="C38">
        <v>425</v>
      </c>
      <c r="D38" t="s">
        <v>1</v>
      </c>
      <c r="E38">
        <v>0</v>
      </c>
      <c r="F38">
        <v>0</v>
      </c>
      <c r="G38" t="s">
        <v>2</v>
      </c>
      <c r="H38">
        <v>0</v>
      </c>
      <c r="I38">
        <v>0</v>
      </c>
      <c r="J38" t="s">
        <v>3</v>
      </c>
      <c r="K38">
        <v>0</v>
      </c>
      <c r="L38">
        <v>0</v>
      </c>
      <c r="M38" t="s">
        <v>4</v>
      </c>
      <c r="N38">
        <v>0</v>
      </c>
      <c r="O38">
        <v>0</v>
      </c>
      <c r="P38" t="s">
        <v>5</v>
      </c>
      <c r="Q38">
        <v>0</v>
      </c>
      <c r="R38">
        <v>0</v>
      </c>
      <c r="S38" t="s">
        <v>6</v>
      </c>
      <c r="T38">
        <v>0</v>
      </c>
      <c r="U38">
        <v>0</v>
      </c>
      <c r="V38" t="s">
        <v>7</v>
      </c>
      <c r="W38">
        <v>0</v>
      </c>
      <c r="X38">
        <v>0</v>
      </c>
      <c r="Y38" t="s">
        <v>8</v>
      </c>
      <c r="Z38">
        <v>0</v>
      </c>
      <c r="AA38">
        <v>0</v>
      </c>
      <c r="AB38" t="s">
        <v>9</v>
      </c>
      <c r="AC38">
        <v>0</v>
      </c>
      <c r="AD38">
        <v>0</v>
      </c>
      <c r="AE38" t="s">
        <v>10</v>
      </c>
      <c r="AF38">
        <v>1</v>
      </c>
      <c r="AG38">
        <v>0</v>
      </c>
      <c r="AH38" t="s">
        <v>11</v>
      </c>
      <c r="AI38">
        <v>1</v>
      </c>
      <c r="AJ38">
        <v>0</v>
      </c>
      <c r="AK38" t="s">
        <v>12</v>
      </c>
      <c r="AL38">
        <v>0</v>
      </c>
      <c r="AM38">
        <v>0</v>
      </c>
    </row>
    <row r="39" spans="1:39" x14ac:dyDescent="0.25">
      <c r="A39" t="s">
        <v>0</v>
      </c>
      <c r="B39">
        <v>18</v>
      </c>
      <c r="C39">
        <v>450</v>
      </c>
      <c r="D39" t="s">
        <v>1</v>
      </c>
      <c r="E39">
        <v>0</v>
      </c>
      <c r="F39">
        <v>0</v>
      </c>
      <c r="G39" t="s">
        <v>2</v>
      </c>
      <c r="H39">
        <v>0</v>
      </c>
      <c r="I39">
        <v>0</v>
      </c>
      <c r="J39" t="s">
        <v>3</v>
      </c>
      <c r="K39">
        <v>0</v>
      </c>
      <c r="L39">
        <v>0</v>
      </c>
      <c r="M39" t="s">
        <v>4</v>
      </c>
      <c r="N39">
        <v>0</v>
      </c>
      <c r="O39">
        <v>0</v>
      </c>
      <c r="P39" t="s">
        <v>5</v>
      </c>
      <c r="Q39">
        <v>0</v>
      </c>
      <c r="R39">
        <v>0</v>
      </c>
      <c r="S39" t="s">
        <v>6</v>
      </c>
      <c r="T39">
        <v>0</v>
      </c>
      <c r="U39">
        <v>0</v>
      </c>
      <c r="V39" t="s">
        <v>7</v>
      </c>
      <c r="W39">
        <v>0</v>
      </c>
      <c r="X39">
        <v>0</v>
      </c>
      <c r="Y39" t="s">
        <v>8</v>
      </c>
      <c r="Z39">
        <v>0</v>
      </c>
      <c r="AA39">
        <v>0</v>
      </c>
      <c r="AB39" t="s">
        <v>9</v>
      </c>
      <c r="AC39">
        <v>0</v>
      </c>
      <c r="AD39">
        <v>0</v>
      </c>
      <c r="AE39" t="s">
        <v>10</v>
      </c>
      <c r="AF39">
        <v>1</v>
      </c>
      <c r="AG39">
        <v>0</v>
      </c>
      <c r="AH39" t="s">
        <v>11</v>
      </c>
      <c r="AI39">
        <v>1</v>
      </c>
      <c r="AJ39">
        <v>0</v>
      </c>
      <c r="AK39" t="s">
        <v>12</v>
      </c>
      <c r="AL39">
        <v>0</v>
      </c>
      <c r="AM39">
        <v>0</v>
      </c>
    </row>
    <row r="40" spans="1:39" x14ac:dyDescent="0.25">
      <c r="A40" t="s">
        <v>0</v>
      </c>
      <c r="B40">
        <v>19</v>
      </c>
      <c r="C40">
        <v>475</v>
      </c>
      <c r="D40" t="s">
        <v>1</v>
      </c>
      <c r="E40">
        <v>0</v>
      </c>
      <c r="F40">
        <v>0</v>
      </c>
      <c r="G40" t="s">
        <v>2</v>
      </c>
      <c r="H40">
        <v>0</v>
      </c>
      <c r="I40">
        <v>0</v>
      </c>
      <c r="J40" t="s">
        <v>3</v>
      </c>
      <c r="K40">
        <v>0</v>
      </c>
      <c r="L40">
        <v>0</v>
      </c>
      <c r="M40" t="s">
        <v>4</v>
      </c>
      <c r="N40">
        <v>0</v>
      </c>
      <c r="O40">
        <v>0</v>
      </c>
      <c r="P40" t="s">
        <v>5</v>
      </c>
      <c r="Q40">
        <v>0</v>
      </c>
      <c r="R40">
        <v>0</v>
      </c>
      <c r="S40" t="s">
        <v>6</v>
      </c>
      <c r="T40">
        <v>0</v>
      </c>
      <c r="U40">
        <v>0</v>
      </c>
      <c r="V40" t="s">
        <v>7</v>
      </c>
      <c r="W40">
        <v>0</v>
      </c>
      <c r="X40">
        <v>0</v>
      </c>
      <c r="Y40" t="s">
        <v>8</v>
      </c>
      <c r="Z40">
        <v>0</v>
      </c>
      <c r="AA40">
        <v>0</v>
      </c>
      <c r="AB40" t="s">
        <v>9</v>
      </c>
      <c r="AC40">
        <v>0</v>
      </c>
      <c r="AD40">
        <v>0</v>
      </c>
      <c r="AE40" t="s">
        <v>10</v>
      </c>
      <c r="AF40">
        <v>1</v>
      </c>
      <c r="AG40">
        <v>0</v>
      </c>
      <c r="AH40" t="s">
        <v>11</v>
      </c>
      <c r="AI40">
        <v>1</v>
      </c>
      <c r="AJ40">
        <v>0</v>
      </c>
      <c r="AK40" t="s">
        <v>12</v>
      </c>
      <c r="AL40">
        <v>0</v>
      </c>
      <c r="AM40">
        <v>0</v>
      </c>
    </row>
    <row r="41" spans="1:39" s="3" customFormat="1" x14ac:dyDescent="0.25">
      <c r="A41" t="s">
        <v>0</v>
      </c>
      <c r="B41" s="3">
        <v>20</v>
      </c>
      <c r="C41" s="3">
        <v>500</v>
      </c>
      <c r="D41" s="3" t="s">
        <v>1</v>
      </c>
      <c r="E41" s="3">
        <v>0</v>
      </c>
      <c r="F41" s="3">
        <v>0</v>
      </c>
      <c r="G41" s="3" t="s">
        <v>2</v>
      </c>
      <c r="H41" s="3">
        <v>0</v>
      </c>
      <c r="I41" s="3">
        <v>0</v>
      </c>
      <c r="J41" s="3" t="s">
        <v>3</v>
      </c>
      <c r="K41" s="3">
        <v>0</v>
      </c>
      <c r="L41" s="3">
        <v>0</v>
      </c>
      <c r="M41" s="3" t="s">
        <v>4</v>
      </c>
      <c r="N41" s="3">
        <v>0</v>
      </c>
      <c r="O41" s="3">
        <v>0</v>
      </c>
      <c r="P41" s="3" t="s">
        <v>5</v>
      </c>
      <c r="Q41" s="3">
        <v>0</v>
      </c>
      <c r="R41" s="3">
        <v>0</v>
      </c>
      <c r="S41" s="3" t="s">
        <v>6</v>
      </c>
      <c r="T41" s="3">
        <v>0</v>
      </c>
      <c r="U41" s="3">
        <v>0</v>
      </c>
      <c r="V41" s="3" t="s">
        <v>7</v>
      </c>
      <c r="W41" s="3">
        <v>0</v>
      </c>
      <c r="X41" s="3">
        <v>0</v>
      </c>
      <c r="Y41" s="3" t="s">
        <v>8</v>
      </c>
      <c r="Z41" s="3">
        <v>0</v>
      </c>
      <c r="AA41" s="3">
        <v>0</v>
      </c>
      <c r="AB41" s="3" t="s">
        <v>9</v>
      </c>
      <c r="AC41" s="3">
        <v>0</v>
      </c>
      <c r="AD41" s="3">
        <v>0</v>
      </c>
      <c r="AE41" s="3" t="s">
        <v>10</v>
      </c>
      <c r="AF41" s="3">
        <v>1</v>
      </c>
      <c r="AG41" s="3">
        <v>0</v>
      </c>
      <c r="AH41" s="3" t="s">
        <v>11</v>
      </c>
      <c r="AI41" s="3">
        <v>1</v>
      </c>
      <c r="AJ41" s="3">
        <v>0</v>
      </c>
      <c r="AK41" s="3" t="s">
        <v>12</v>
      </c>
      <c r="AL41" s="3">
        <v>0</v>
      </c>
      <c r="AM41" s="3">
        <v>0</v>
      </c>
    </row>
    <row r="42" spans="1:39" x14ac:dyDescent="0.25">
      <c r="A42" t="s">
        <v>13</v>
      </c>
      <c r="B42">
        <v>1</v>
      </c>
      <c r="C42">
        <v>25</v>
      </c>
      <c r="D42" t="s">
        <v>1</v>
      </c>
      <c r="E42">
        <v>0</v>
      </c>
      <c r="F42">
        <v>0</v>
      </c>
      <c r="G42" t="s">
        <v>2</v>
      </c>
      <c r="H42">
        <v>143.37428600000001</v>
      </c>
      <c r="I42">
        <v>1.694402</v>
      </c>
      <c r="J42" t="s">
        <v>3</v>
      </c>
      <c r="K42">
        <v>141.958731</v>
      </c>
      <c r="L42">
        <v>1.683883</v>
      </c>
      <c r="M42" t="s">
        <v>4</v>
      </c>
      <c r="N42">
        <v>29.756550000000001</v>
      </c>
      <c r="O42">
        <v>1.0132410000000001</v>
      </c>
      <c r="P42" t="s">
        <v>5</v>
      </c>
      <c r="Q42">
        <v>0</v>
      </c>
      <c r="R42">
        <v>0</v>
      </c>
      <c r="S42" t="s">
        <v>6</v>
      </c>
      <c r="T42">
        <v>0</v>
      </c>
      <c r="U42">
        <v>0</v>
      </c>
      <c r="V42" t="s">
        <v>7</v>
      </c>
      <c r="W42">
        <v>0</v>
      </c>
      <c r="X42">
        <v>0</v>
      </c>
      <c r="Y42" t="s">
        <v>8</v>
      </c>
      <c r="Z42">
        <v>0</v>
      </c>
      <c r="AA42">
        <v>0</v>
      </c>
      <c r="AB42" t="s">
        <v>9</v>
      </c>
      <c r="AC42">
        <v>0</v>
      </c>
      <c r="AD42">
        <v>0</v>
      </c>
      <c r="AE42" t="s">
        <v>10</v>
      </c>
      <c r="AF42">
        <v>32767</v>
      </c>
      <c r="AG42">
        <v>0</v>
      </c>
      <c r="AH42" t="s">
        <v>11</v>
      </c>
      <c r="AI42">
        <v>-32767</v>
      </c>
      <c r="AJ42">
        <v>0</v>
      </c>
      <c r="AK42" t="s">
        <v>12</v>
      </c>
      <c r="AL42">
        <v>0</v>
      </c>
      <c r="AM42">
        <v>0</v>
      </c>
    </row>
    <row r="43" spans="1:39" x14ac:dyDescent="0.25">
      <c r="A43" t="s">
        <v>13</v>
      </c>
      <c r="B43">
        <v>2</v>
      </c>
      <c r="C43">
        <v>50</v>
      </c>
      <c r="D43" t="s">
        <v>1</v>
      </c>
      <c r="E43">
        <v>0</v>
      </c>
      <c r="F43">
        <v>0</v>
      </c>
      <c r="G43" t="s">
        <v>2</v>
      </c>
      <c r="H43">
        <v>286.61579899999998</v>
      </c>
      <c r="I43">
        <v>5.2630340000000002</v>
      </c>
      <c r="J43" t="s">
        <v>3</v>
      </c>
      <c r="K43">
        <v>283.79899399999999</v>
      </c>
      <c r="L43">
        <v>5.2460899999999997</v>
      </c>
      <c r="M43" t="s">
        <v>4</v>
      </c>
      <c r="N43">
        <v>59.501365</v>
      </c>
      <c r="O43">
        <v>3.917891</v>
      </c>
      <c r="P43" t="s">
        <v>5</v>
      </c>
      <c r="Q43">
        <v>0</v>
      </c>
      <c r="R43">
        <v>0</v>
      </c>
      <c r="S43" t="s">
        <v>6</v>
      </c>
      <c r="T43">
        <v>0</v>
      </c>
      <c r="U43">
        <v>0</v>
      </c>
      <c r="V43" t="s">
        <v>7</v>
      </c>
      <c r="W43">
        <v>0</v>
      </c>
      <c r="X43">
        <v>0</v>
      </c>
      <c r="Y43" t="s">
        <v>8</v>
      </c>
      <c r="Z43">
        <v>0</v>
      </c>
      <c r="AA43">
        <v>0</v>
      </c>
      <c r="AB43" t="s">
        <v>9</v>
      </c>
      <c r="AC43">
        <v>0</v>
      </c>
      <c r="AD43">
        <v>0</v>
      </c>
      <c r="AE43" t="s">
        <v>10</v>
      </c>
      <c r="AF43">
        <v>32767</v>
      </c>
      <c r="AG43">
        <v>0</v>
      </c>
      <c r="AH43" t="s">
        <v>11</v>
      </c>
      <c r="AI43">
        <v>-32767</v>
      </c>
      <c r="AJ43">
        <v>0</v>
      </c>
      <c r="AK43" t="s">
        <v>12</v>
      </c>
      <c r="AL43">
        <v>0</v>
      </c>
      <c r="AM43">
        <v>0</v>
      </c>
    </row>
    <row r="44" spans="1:39" x14ac:dyDescent="0.25">
      <c r="A44" t="s">
        <v>13</v>
      </c>
      <c r="B44">
        <v>3</v>
      </c>
      <c r="C44">
        <v>75</v>
      </c>
      <c r="D44" t="s">
        <v>1</v>
      </c>
      <c r="E44">
        <v>0</v>
      </c>
      <c r="F44">
        <v>0</v>
      </c>
      <c r="G44" t="s">
        <v>2</v>
      </c>
      <c r="H44">
        <v>429.78252900000001</v>
      </c>
      <c r="I44">
        <v>9.4236330000000006</v>
      </c>
      <c r="J44" t="s">
        <v>3</v>
      </c>
      <c r="K44">
        <v>425.56448999999998</v>
      </c>
      <c r="L44">
        <v>9.4044500000000006</v>
      </c>
      <c r="M44" t="s">
        <v>4</v>
      </c>
      <c r="N44">
        <v>89.244302000000005</v>
      </c>
      <c r="O44">
        <v>8.8011649999999992</v>
      </c>
      <c r="P44" t="s">
        <v>5</v>
      </c>
      <c r="Q44">
        <v>0</v>
      </c>
      <c r="R44">
        <v>0</v>
      </c>
      <c r="S44" t="s">
        <v>6</v>
      </c>
      <c r="T44">
        <v>0</v>
      </c>
      <c r="U44">
        <v>0</v>
      </c>
      <c r="V44" t="s">
        <v>7</v>
      </c>
      <c r="W44">
        <v>0</v>
      </c>
      <c r="X44">
        <v>0</v>
      </c>
      <c r="Y44" t="s">
        <v>8</v>
      </c>
      <c r="Z44">
        <v>0</v>
      </c>
      <c r="AA44">
        <v>0</v>
      </c>
      <c r="AB44" t="s">
        <v>9</v>
      </c>
      <c r="AC44">
        <v>0</v>
      </c>
      <c r="AD44">
        <v>0</v>
      </c>
      <c r="AE44" t="s">
        <v>10</v>
      </c>
      <c r="AF44">
        <v>32767</v>
      </c>
      <c r="AG44">
        <v>0</v>
      </c>
      <c r="AH44" t="s">
        <v>11</v>
      </c>
      <c r="AI44">
        <v>-32767</v>
      </c>
      <c r="AJ44">
        <v>0</v>
      </c>
      <c r="AK44" t="s">
        <v>12</v>
      </c>
      <c r="AL44">
        <v>0</v>
      </c>
      <c r="AM44">
        <v>0</v>
      </c>
    </row>
    <row r="45" spans="1:39" x14ac:dyDescent="0.25">
      <c r="A45" t="s">
        <v>13</v>
      </c>
      <c r="B45">
        <v>4</v>
      </c>
      <c r="C45">
        <v>100</v>
      </c>
      <c r="D45" t="s">
        <v>1</v>
      </c>
      <c r="E45">
        <v>0</v>
      </c>
      <c r="F45">
        <v>0</v>
      </c>
      <c r="G45" t="s">
        <v>2</v>
      </c>
      <c r="H45">
        <v>572.95002199999999</v>
      </c>
      <c r="I45">
        <v>17.060880000000001</v>
      </c>
      <c r="J45" t="s">
        <v>3</v>
      </c>
      <c r="K45">
        <v>567.33083499999998</v>
      </c>
      <c r="L45">
        <v>17.015063000000001</v>
      </c>
      <c r="M45" t="s">
        <v>4</v>
      </c>
      <c r="N45">
        <v>118.985787</v>
      </c>
      <c r="O45">
        <v>15.544497</v>
      </c>
      <c r="P45" t="s">
        <v>5</v>
      </c>
      <c r="Q45">
        <v>0</v>
      </c>
      <c r="R45">
        <v>0</v>
      </c>
      <c r="S45" t="s">
        <v>6</v>
      </c>
      <c r="T45">
        <v>0</v>
      </c>
      <c r="U45">
        <v>0</v>
      </c>
      <c r="V45" t="s">
        <v>7</v>
      </c>
      <c r="W45">
        <v>0</v>
      </c>
      <c r="X45">
        <v>0</v>
      </c>
      <c r="Y45" t="s">
        <v>8</v>
      </c>
      <c r="Z45">
        <v>0</v>
      </c>
      <c r="AA45">
        <v>0</v>
      </c>
      <c r="AB45" t="s">
        <v>9</v>
      </c>
      <c r="AC45">
        <v>0</v>
      </c>
      <c r="AD45">
        <v>0</v>
      </c>
      <c r="AE45" t="s">
        <v>10</v>
      </c>
      <c r="AF45">
        <v>32767</v>
      </c>
      <c r="AG45">
        <v>0</v>
      </c>
      <c r="AH45" t="s">
        <v>11</v>
      </c>
      <c r="AI45">
        <v>-32767</v>
      </c>
      <c r="AJ45">
        <v>0</v>
      </c>
      <c r="AK45" t="s">
        <v>12</v>
      </c>
      <c r="AL45">
        <v>0</v>
      </c>
      <c r="AM45">
        <v>0</v>
      </c>
    </row>
    <row r="46" spans="1:39" x14ac:dyDescent="0.25">
      <c r="A46" t="s">
        <v>13</v>
      </c>
      <c r="B46">
        <v>5</v>
      </c>
      <c r="C46">
        <v>125</v>
      </c>
      <c r="D46" t="s">
        <v>1</v>
      </c>
      <c r="E46">
        <v>0</v>
      </c>
      <c r="F46">
        <v>0</v>
      </c>
      <c r="G46" t="s">
        <v>2</v>
      </c>
      <c r="H46">
        <v>716.14139999999998</v>
      </c>
      <c r="I46">
        <v>25.242601000000001</v>
      </c>
      <c r="J46" t="s">
        <v>3</v>
      </c>
      <c r="K46">
        <v>709.12155199999995</v>
      </c>
      <c r="L46">
        <v>25.176065999999999</v>
      </c>
      <c r="M46" t="s">
        <v>4</v>
      </c>
      <c r="N46">
        <v>148.71095500000001</v>
      </c>
      <c r="O46">
        <v>24.317978</v>
      </c>
      <c r="P46" t="s">
        <v>5</v>
      </c>
      <c r="Q46">
        <v>0</v>
      </c>
      <c r="R46">
        <v>0</v>
      </c>
      <c r="S46" t="s">
        <v>6</v>
      </c>
      <c r="T46">
        <v>0</v>
      </c>
      <c r="U46">
        <v>0</v>
      </c>
      <c r="V46" t="s">
        <v>7</v>
      </c>
      <c r="W46">
        <v>0</v>
      </c>
      <c r="X46">
        <v>0</v>
      </c>
      <c r="Y46" t="s">
        <v>8</v>
      </c>
      <c r="Z46">
        <v>0</v>
      </c>
      <c r="AA46">
        <v>0</v>
      </c>
      <c r="AB46" t="s">
        <v>9</v>
      </c>
      <c r="AC46">
        <v>0</v>
      </c>
      <c r="AD46">
        <v>0</v>
      </c>
      <c r="AE46" t="s">
        <v>10</v>
      </c>
      <c r="AF46">
        <v>32767</v>
      </c>
      <c r="AG46">
        <v>0</v>
      </c>
      <c r="AH46" t="s">
        <v>11</v>
      </c>
      <c r="AI46">
        <v>-32767</v>
      </c>
      <c r="AJ46">
        <v>0</v>
      </c>
      <c r="AK46" t="s">
        <v>12</v>
      </c>
      <c r="AL46">
        <v>0</v>
      </c>
      <c r="AM46">
        <v>0</v>
      </c>
    </row>
    <row r="47" spans="1:39" x14ac:dyDescent="0.25">
      <c r="A47" t="s">
        <v>13</v>
      </c>
      <c r="B47">
        <v>6</v>
      </c>
      <c r="C47">
        <v>150</v>
      </c>
      <c r="D47" t="s">
        <v>1</v>
      </c>
      <c r="E47">
        <v>0</v>
      </c>
      <c r="F47">
        <v>0</v>
      </c>
      <c r="G47" t="s">
        <v>2</v>
      </c>
      <c r="H47">
        <v>859.31836999999996</v>
      </c>
      <c r="I47">
        <v>35.970292000000001</v>
      </c>
      <c r="J47" t="s">
        <v>3</v>
      </c>
      <c r="K47">
        <v>850.89879800000006</v>
      </c>
      <c r="L47">
        <v>35.879474999999999</v>
      </c>
      <c r="M47" t="s">
        <v>4</v>
      </c>
      <c r="N47">
        <v>178.43655200000001</v>
      </c>
      <c r="O47">
        <v>34.873356999999999</v>
      </c>
      <c r="P47" t="s">
        <v>5</v>
      </c>
      <c r="Q47">
        <v>0</v>
      </c>
      <c r="R47">
        <v>0</v>
      </c>
      <c r="S47" t="s">
        <v>6</v>
      </c>
      <c r="T47">
        <v>0</v>
      </c>
      <c r="U47">
        <v>0</v>
      </c>
      <c r="V47" t="s">
        <v>7</v>
      </c>
      <c r="W47">
        <v>0</v>
      </c>
      <c r="X47">
        <v>0</v>
      </c>
      <c r="Y47" t="s">
        <v>8</v>
      </c>
      <c r="Z47">
        <v>0</v>
      </c>
      <c r="AA47">
        <v>0</v>
      </c>
      <c r="AB47" t="s">
        <v>9</v>
      </c>
      <c r="AC47">
        <v>0</v>
      </c>
      <c r="AD47">
        <v>0</v>
      </c>
      <c r="AE47" t="s">
        <v>10</v>
      </c>
      <c r="AF47">
        <v>32767</v>
      </c>
      <c r="AG47">
        <v>0</v>
      </c>
      <c r="AH47" t="s">
        <v>11</v>
      </c>
      <c r="AI47">
        <v>-32767</v>
      </c>
      <c r="AJ47">
        <v>0</v>
      </c>
      <c r="AK47" t="s">
        <v>12</v>
      </c>
      <c r="AL47">
        <v>0</v>
      </c>
      <c r="AM47">
        <v>0</v>
      </c>
    </row>
    <row r="48" spans="1:39" x14ac:dyDescent="0.25">
      <c r="A48" t="s">
        <v>13</v>
      </c>
      <c r="B48">
        <v>7</v>
      </c>
      <c r="C48">
        <v>175</v>
      </c>
      <c r="D48" t="s">
        <v>1</v>
      </c>
      <c r="E48">
        <v>0</v>
      </c>
      <c r="F48">
        <v>0</v>
      </c>
      <c r="G48" t="s">
        <v>2</v>
      </c>
      <c r="H48">
        <v>1002.5834170000001</v>
      </c>
      <c r="I48">
        <v>48.822468000000001</v>
      </c>
      <c r="J48" t="s">
        <v>3</v>
      </c>
      <c r="K48">
        <v>992.762655</v>
      </c>
      <c r="L48">
        <v>48.701703999999999</v>
      </c>
      <c r="M48" t="s">
        <v>4</v>
      </c>
      <c r="N48">
        <v>208.170152</v>
      </c>
      <c r="O48">
        <v>47.578667000000003</v>
      </c>
      <c r="P48" t="s">
        <v>5</v>
      </c>
      <c r="Q48">
        <v>0</v>
      </c>
      <c r="R48">
        <v>0</v>
      </c>
      <c r="S48" t="s">
        <v>6</v>
      </c>
      <c r="T48">
        <v>0</v>
      </c>
      <c r="U48">
        <v>0</v>
      </c>
      <c r="V48" t="s">
        <v>7</v>
      </c>
      <c r="W48">
        <v>0</v>
      </c>
      <c r="X48">
        <v>0</v>
      </c>
      <c r="Y48" t="s">
        <v>8</v>
      </c>
      <c r="Z48">
        <v>0</v>
      </c>
      <c r="AA48">
        <v>0</v>
      </c>
      <c r="AB48" t="s">
        <v>9</v>
      </c>
      <c r="AC48">
        <v>0</v>
      </c>
      <c r="AD48">
        <v>0</v>
      </c>
      <c r="AE48" t="s">
        <v>10</v>
      </c>
      <c r="AF48">
        <v>32767</v>
      </c>
      <c r="AG48">
        <v>0</v>
      </c>
      <c r="AH48" t="s">
        <v>11</v>
      </c>
      <c r="AI48">
        <v>-32767</v>
      </c>
      <c r="AJ48">
        <v>0</v>
      </c>
      <c r="AK48" t="s">
        <v>12</v>
      </c>
      <c r="AL48">
        <v>0</v>
      </c>
      <c r="AM48">
        <v>0</v>
      </c>
    </row>
    <row r="49" spans="1:39" x14ac:dyDescent="0.25">
      <c r="A49" t="s">
        <v>13</v>
      </c>
      <c r="B49">
        <v>8</v>
      </c>
      <c r="C49">
        <v>200</v>
      </c>
      <c r="D49" t="s">
        <v>1</v>
      </c>
      <c r="E49">
        <v>0</v>
      </c>
      <c r="F49">
        <v>0</v>
      </c>
      <c r="G49" t="s">
        <v>2</v>
      </c>
      <c r="H49">
        <v>1145.8799799999999</v>
      </c>
      <c r="I49">
        <v>65.980687000000003</v>
      </c>
      <c r="J49" t="s">
        <v>3</v>
      </c>
      <c r="K49">
        <v>1134.6571750000001</v>
      </c>
      <c r="L49">
        <v>65.791566000000003</v>
      </c>
      <c r="M49" t="s">
        <v>4</v>
      </c>
      <c r="N49">
        <v>237.916158</v>
      </c>
      <c r="O49">
        <v>62.477181000000002</v>
      </c>
      <c r="P49" t="s">
        <v>5</v>
      </c>
      <c r="Q49">
        <v>0</v>
      </c>
      <c r="R49">
        <v>0</v>
      </c>
      <c r="S49" t="s">
        <v>6</v>
      </c>
      <c r="T49">
        <v>0</v>
      </c>
      <c r="U49">
        <v>0</v>
      </c>
      <c r="V49" t="s">
        <v>7</v>
      </c>
      <c r="W49">
        <v>0</v>
      </c>
      <c r="X49">
        <v>0</v>
      </c>
      <c r="Y49" t="s">
        <v>8</v>
      </c>
      <c r="Z49">
        <v>0</v>
      </c>
      <c r="AA49">
        <v>0</v>
      </c>
      <c r="AB49" t="s">
        <v>9</v>
      </c>
      <c r="AC49">
        <v>0</v>
      </c>
      <c r="AD49">
        <v>0</v>
      </c>
      <c r="AE49" t="s">
        <v>10</v>
      </c>
      <c r="AF49">
        <v>32767</v>
      </c>
      <c r="AG49">
        <v>0</v>
      </c>
      <c r="AH49" t="s">
        <v>11</v>
      </c>
      <c r="AI49">
        <v>-32767</v>
      </c>
      <c r="AJ49">
        <v>0</v>
      </c>
      <c r="AK49" t="s">
        <v>12</v>
      </c>
      <c r="AL49">
        <v>0</v>
      </c>
      <c r="AM49">
        <v>0</v>
      </c>
    </row>
    <row r="50" spans="1:39" x14ac:dyDescent="0.25">
      <c r="A50" t="s">
        <v>13</v>
      </c>
      <c r="B50">
        <v>9</v>
      </c>
      <c r="C50">
        <v>225</v>
      </c>
      <c r="D50" t="s">
        <v>1</v>
      </c>
      <c r="E50">
        <v>0</v>
      </c>
      <c r="F50">
        <v>0</v>
      </c>
      <c r="G50" t="s">
        <v>2</v>
      </c>
      <c r="H50">
        <v>1289.0924729999999</v>
      </c>
      <c r="I50">
        <v>83.542134000000004</v>
      </c>
      <c r="J50" t="s">
        <v>3</v>
      </c>
      <c r="K50">
        <v>1276.469932</v>
      </c>
      <c r="L50">
        <v>83.346247000000005</v>
      </c>
      <c r="M50" t="s">
        <v>4</v>
      </c>
      <c r="N50">
        <v>267.65860300000003</v>
      </c>
      <c r="O50">
        <v>79.317475999999999</v>
      </c>
      <c r="P50" t="s">
        <v>5</v>
      </c>
      <c r="Q50">
        <v>0</v>
      </c>
      <c r="R50">
        <v>0</v>
      </c>
      <c r="S50" t="s">
        <v>6</v>
      </c>
      <c r="T50">
        <v>0</v>
      </c>
      <c r="U50">
        <v>0</v>
      </c>
      <c r="V50" t="s">
        <v>7</v>
      </c>
      <c r="W50">
        <v>0</v>
      </c>
      <c r="X50">
        <v>0</v>
      </c>
      <c r="Y50" t="s">
        <v>8</v>
      </c>
      <c r="Z50">
        <v>0</v>
      </c>
      <c r="AA50">
        <v>0</v>
      </c>
      <c r="AB50" t="s">
        <v>9</v>
      </c>
      <c r="AC50">
        <v>0</v>
      </c>
      <c r="AD50">
        <v>0</v>
      </c>
      <c r="AE50" t="s">
        <v>10</v>
      </c>
      <c r="AF50">
        <v>32767</v>
      </c>
      <c r="AG50">
        <v>0</v>
      </c>
      <c r="AH50" t="s">
        <v>11</v>
      </c>
      <c r="AI50">
        <v>-32767</v>
      </c>
      <c r="AJ50">
        <v>0</v>
      </c>
      <c r="AK50" t="s">
        <v>12</v>
      </c>
      <c r="AL50">
        <v>0</v>
      </c>
      <c r="AM50">
        <v>0</v>
      </c>
    </row>
    <row r="51" spans="1:39" x14ac:dyDescent="0.25">
      <c r="A51" t="s">
        <v>13</v>
      </c>
      <c r="B51">
        <v>10</v>
      </c>
      <c r="C51">
        <v>250</v>
      </c>
      <c r="D51" t="s">
        <v>1</v>
      </c>
      <c r="E51">
        <v>0</v>
      </c>
      <c r="F51">
        <v>0</v>
      </c>
      <c r="G51" t="s">
        <v>2</v>
      </c>
      <c r="H51">
        <v>1432.11835</v>
      </c>
      <c r="I51">
        <v>100.657398</v>
      </c>
      <c r="J51" t="s">
        <v>3</v>
      </c>
      <c r="K51">
        <v>1418.0956859999999</v>
      </c>
      <c r="L51">
        <v>100.458601</v>
      </c>
      <c r="M51" t="s">
        <v>4</v>
      </c>
      <c r="N51">
        <v>297.37115699999998</v>
      </c>
      <c r="O51">
        <v>97.720882000000003</v>
      </c>
      <c r="P51" t="s">
        <v>5</v>
      </c>
      <c r="Q51">
        <v>0</v>
      </c>
      <c r="R51">
        <v>0</v>
      </c>
      <c r="S51" t="s">
        <v>6</v>
      </c>
      <c r="T51">
        <v>0</v>
      </c>
      <c r="U51">
        <v>0</v>
      </c>
      <c r="V51" t="s">
        <v>7</v>
      </c>
      <c r="W51">
        <v>0</v>
      </c>
      <c r="X51">
        <v>0</v>
      </c>
      <c r="Y51" t="s">
        <v>8</v>
      </c>
      <c r="Z51">
        <v>0</v>
      </c>
      <c r="AA51">
        <v>0</v>
      </c>
      <c r="AB51" t="s">
        <v>9</v>
      </c>
      <c r="AC51">
        <v>0</v>
      </c>
      <c r="AD51">
        <v>0</v>
      </c>
      <c r="AE51" t="s">
        <v>10</v>
      </c>
      <c r="AF51">
        <v>32767</v>
      </c>
      <c r="AG51">
        <v>0</v>
      </c>
      <c r="AH51" t="s">
        <v>11</v>
      </c>
      <c r="AI51">
        <v>-32767</v>
      </c>
      <c r="AJ51">
        <v>0</v>
      </c>
      <c r="AK51" t="s">
        <v>12</v>
      </c>
      <c r="AL51">
        <v>0</v>
      </c>
      <c r="AM51">
        <v>0</v>
      </c>
    </row>
    <row r="52" spans="1:39" x14ac:dyDescent="0.25">
      <c r="A52" t="s">
        <v>13</v>
      </c>
      <c r="B52">
        <v>11</v>
      </c>
      <c r="C52">
        <v>275</v>
      </c>
      <c r="D52" t="s">
        <v>1</v>
      </c>
      <c r="E52">
        <v>0</v>
      </c>
      <c r="F52">
        <v>0</v>
      </c>
      <c r="G52" t="s">
        <v>2</v>
      </c>
      <c r="H52">
        <v>1575.260671</v>
      </c>
      <c r="I52">
        <v>125.298126</v>
      </c>
      <c r="J52" t="s">
        <v>3</v>
      </c>
      <c r="K52">
        <v>1559.837417</v>
      </c>
      <c r="L52">
        <v>125.01346599999999</v>
      </c>
      <c r="M52" t="s">
        <v>4</v>
      </c>
      <c r="N52">
        <v>327.094629</v>
      </c>
      <c r="O52">
        <v>118.361052</v>
      </c>
      <c r="P52" t="s">
        <v>5</v>
      </c>
      <c r="Q52">
        <v>0</v>
      </c>
      <c r="R52">
        <v>0</v>
      </c>
      <c r="S52" t="s">
        <v>6</v>
      </c>
      <c r="T52">
        <v>0</v>
      </c>
      <c r="U52">
        <v>0</v>
      </c>
      <c r="V52" t="s">
        <v>7</v>
      </c>
      <c r="W52">
        <v>0</v>
      </c>
      <c r="X52">
        <v>0</v>
      </c>
      <c r="Y52" t="s">
        <v>8</v>
      </c>
      <c r="Z52">
        <v>0</v>
      </c>
      <c r="AA52">
        <v>0</v>
      </c>
      <c r="AB52" t="s">
        <v>9</v>
      </c>
      <c r="AC52">
        <v>0</v>
      </c>
      <c r="AD52">
        <v>0</v>
      </c>
      <c r="AE52" t="s">
        <v>10</v>
      </c>
      <c r="AF52">
        <v>32767</v>
      </c>
      <c r="AG52">
        <v>0</v>
      </c>
      <c r="AH52" t="s">
        <v>11</v>
      </c>
      <c r="AI52">
        <v>-32767</v>
      </c>
      <c r="AJ52">
        <v>0</v>
      </c>
      <c r="AK52" t="s">
        <v>12</v>
      </c>
      <c r="AL52">
        <v>0</v>
      </c>
      <c r="AM52">
        <v>0</v>
      </c>
    </row>
    <row r="53" spans="1:39" x14ac:dyDescent="0.25">
      <c r="A53" t="s">
        <v>13</v>
      </c>
      <c r="B53">
        <v>12</v>
      </c>
      <c r="C53">
        <v>300</v>
      </c>
      <c r="D53" t="s">
        <v>1</v>
      </c>
      <c r="E53">
        <v>0</v>
      </c>
      <c r="F53">
        <v>0</v>
      </c>
      <c r="G53" t="s">
        <v>2</v>
      </c>
      <c r="H53">
        <v>1718.482375</v>
      </c>
      <c r="I53">
        <v>149.328833</v>
      </c>
      <c r="J53" t="s">
        <v>3</v>
      </c>
      <c r="K53">
        <v>1701.6574900000001</v>
      </c>
      <c r="L53">
        <v>148.99748199999999</v>
      </c>
      <c r="M53" t="s">
        <v>4</v>
      </c>
      <c r="N53">
        <v>356.82765799999999</v>
      </c>
      <c r="O53">
        <v>140.91663700000001</v>
      </c>
      <c r="P53" t="s">
        <v>5</v>
      </c>
      <c r="Q53">
        <v>0</v>
      </c>
      <c r="R53">
        <v>0</v>
      </c>
      <c r="S53" t="s">
        <v>6</v>
      </c>
      <c r="T53">
        <v>0</v>
      </c>
      <c r="U53">
        <v>0</v>
      </c>
      <c r="V53" t="s">
        <v>7</v>
      </c>
      <c r="W53">
        <v>0</v>
      </c>
      <c r="X53">
        <v>0</v>
      </c>
      <c r="Y53" t="s">
        <v>8</v>
      </c>
      <c r="Z53">
        <v>0</v>
      </c>
      <c r="AA53">
        <v>0</v>
      </c>
      <c r="AB53" t="s">
        <v>9</v>
      </c>
      <c r="AC53">
        <v>0</v>
      </c>
      <c r="AD53">
        <v>0</v>
      </c>
      <c r="AE53" t="s">
        <v>10</v>
      </c>
      <c r="AF53">
        <v>32767</v>
      </c>
      <c r="AG53">
        <v>0</v>
      </c>
      <c r="AH53" t="s">
        <v>11</v>
      </c>
      <c r="AI53">
        <v>-32767</v>
      </c>
      <c r="AJ53">
        <v>0</v>
      </c>
      <c r="AK53" t="s">
        <v>12</v>
      </c>
      <c r="AL53">
        <v>0</v>
      </c>
      <c r="AM53">
        <v>0</v>
      </c>
    </row>
    <row r="54" spans="1:39" x14ac:dyDescent="0.25">
      <c r="A54" t="s">
        <v>13</v>
      </c>
      <c r="B54">
        <v>13</v>
      </c>
      <c r="C54">
        <v>325</v>
      </c>
      <c r="D54" t="s">
        <v>1</v>
      </c>
      <c r="E54">
        <v>0</v>
      </c>
      <c r="F54">
        <v>0</v>
      </c>
      <c r="G54" t="s">
        <v>2</v>
      </c>
      <c r="H54">
        <v>1861.8019650000001</v>
      </c>
      <c r="I54">
        <v>175.048542</v>
      </c>
      <c r="J54" t="s">
        <v>3</v>
      </c>
      <c r="K54">
        <v>1843.576045</v>
      </c>
      <c r="L54">
        <v>174.64005499999999</v>
      </c>
      <c r="M54" t="s">
        <v>4</v>
      </c>
      <c r="N54">
        <v>386.54952300000002</v>
      </c>
      <c r="O54">
        <v>165.253648</v>
      </c>
      <c r="P54" t="s">
        <v>5</v>
      </c>
      <c r="Q54">
        <v>0</v>
      </c>
      <c r="R54">
        <v>0</v>
      </c>
      <c r="S54" t="s">
        <v>6</v>
      </c>
      <c r="T54">
        <v>0</v>
      </c>
      <c r="U54">
        <v>0</v>
      </c>
      <c r="V54" t="s">
        <v>7</v>
      </c>
      <c r="W54">
        <v>0</v>
      </c>
      <c r="X54">
        <v>0</v>
      </c>
      <c r="Y54" t="s">
        <v>8</v>
      </c>
      <c r="Z54">
        <v>0</v>
      </c>
      <c r="AA54">
        <v>0</v>
      </c>
      <c r="AB54" t="s">
        <v>9</v>
      </c>
      <c r="AC54">
        <v>0</v>
      </c>
      <c r="AD54">
        <v>0</v>
      </c>
      <c r="AE54" t="s">
        <v>10</v>
      </c>
      <c r="AF54">
        <v>32767</v>
      </c>
      <c r="AG54">
        <v>0</v>
      </c>
      <c r="AH54" t="s">
        <v>11</v>
      </c>
      <c r="AI54">
        <v>-32767</v>
      </c>
      <c r="AJ54">
        <v>0</v>
      </c>
      <c r="AK54" t="s">
        <v>12</v>
      </c>
      <c r="AL54">
        <v>0</v>
      </c>
      <c r="AM54">
        <v>0</v>
      </c>
    </row>
    <row r="55" spans="1:39" x14ac:dyDescent="0.25">
      <c r="A55" t="s">
        <v>13</v>
      </c>
      <c r="B55">
        <v>14</v>
      </c>
      <c r="C55">
        <v>350</v>
      </c>
      <c r="D55" t="s">
        <v>1</v>
      </c>
      <c r="E55">
        <v>0</v>
      </c>
      <c r="F55">
        <v>0</v>
      </c>
      <c r="G55" t="s">
        <v>2</v>
      </c>
      <c r="H55">
        <v>2005.017478</v>
      </c>
      <c r="I55">
        <v>203.52893299999999</v>
      </c>
      <c r="J55" t="s">
        <v>3</v>
      </c>
      <c r="K55">
        <v>1985.391108</v>
      </c>
      <c r="L55">
        <v>203.09425100000001</v>
      </c>
      <c r="M55" t="s">
        <v>4</v>
      </c>
      <c r="N55">
        <v>416.275464</v>
      </c>
      <c r="O55">
        <v>191.54406</v>
      </c>
      <c r="P55" t="s">
        <v>5</v>
      </c>
      <c r="Q55">
        <v>0</v>
      </c>
      <c r="R55">
        <v>0</v>
      </c>
      <c r="S55" t="s">
        <v>6</v>
      </c>
      <c r="T55">
        <v>0</v>
      </c>
      <c r="U55">
        <v>0</v>
      </c>
      <c r="V55" t="s">
        <v>7</v>
      </c>
      <c r="W55">
        <v>0</v>
      </c>
      <c r="X55">
        <v>0</v>
      </c>
      <c r="Y55" t="s">
        <v>8</v>
      </c>
      <c r="Z55">
        <v>0</v>
      </c>
      <c r="AA55">
        <v>0</v>
      </c>
      <c r="AB55" t="s">
        <v>9</v>
      </c>
      <c r="AC55">
        <v>0</v>
      </c>
      <c r="AD55">
        <v>0</v>
      </c>
      <c r="AE55" t="s">
        <v>10</v>
      </c>
      <c r="AF55">
        <v>32767</v>
      </c>
      <c r="AG55">
        <v>0</v>
      </c>
      <c r="AH55" t="s">
        <v>11</v>
      </c>
      <c r="AI55">
        <v>-32767</v>
      </c>
      <c r="AJ55">
        <v>0</v>
      </c>
      <c r="AK55" t="s">
        <v>12</v>
      </c>
      <c r="AL55">
        <v>0</v>
      </c>
      <c r="AM55">
        <v>0</v>
      </c>
    </row>
    <row r="56" spans="1:39" x14ac:dyDescent="0.25">
      <c r="A56" t="s">
        <v>13</v>
      </c>
      <c r="B56">
        <v>15</v>
      </c>
      <c r="C56">
        <v>375</v>
      </c>
      <c r="D56" t="s">
        <v>1</v>
      </c>
      <c r="E56">
        <v>0</v>
      </c>
      <c r="F56">
        <v>0</v>
      </c>
      <c r="G56" t="s">
        <v>2</v>
      </c>
      <c r="H56">
        <v>2148.2237300000002</v>
      </c>
      <c r="I56">
        <v>233.72199800000001</v>
      </c>
      <c r="J56" t="s">
        <v>3</v>
      </c>
      <c r="K56">
        <v>2127.1947610000002</v>
      </c>
      <c r="L56">
        <v>233.18741199999999</v>
      </c>
      <c r="M56" t="s">
        <v>4</v>
      </c>
      <c r="N56">
        <v>445.98365999999999</v>
      </c>
      <c r="O56">
        <v>219.78390300000001</v>
      </c>
      <c r="P56" t="s">
        <v>5</v>
      </c>
      <c r="Q56">
        <v>0</v>
      </c>
      <c r="R56">
        <v>0</v>
      </c>
      <c r="S56" t="s">
        <v>6</v>
      </c>
      <c r="T56">
        <v>0</v>
      </c>
      <c r="U56">
        <v>0</v>
      </c>
      <c r="V56" t="s">
        <v>7</v>
      </c>
      <c r="W56">
        <v>0</v>
      </c>
      <c r="X56">
        <v>0</v>
      </c>
      <c r="Y56" t="s">
        <v>8</v>
      </c>
      <c r="Z56">
        <v>0</v>
      </c>
      <c r="AA56">
        <v>0</v>
      </c>
      <c r="AB56" t="s">
        <v>9</v>
      </c>
      <c r="AC56">
        <v>0</v>
      </c>
      <c r="AD56">
        <v>0</v>
      </c>
      <c r="AE56" t="s">
        <v>10</v>
      </c>
      <c r="AF56">
        <v>32767</v>
      </c>
      <c r="AG56">
        <v>0</v>
      </c>
      <c r="AH56" t="s">
        <v>11</v>
      </c>
      <c r="AI56">
        <v>-32767</v>
      </c>
      <c r="AJ56">
        <v>0</v>
      </c>
      <c r="AK56" t="s">
        <v>12</v>
      </c>
      <c r="AL56">
        <v>0</v>
      </c>
      <c r="AM56">
        <v>0</v>
      </c>
    </row>
    <row r="57" spans="1:39" x14ac:dyDescent="0.25">
      <c r="A57" t="s">
        <v>13</v>
      </c>
      <c r="B57">
        <v>16</v>
      </c>
      <c r="C57">
        <v>400</v>
      </c>
      <c r="D57" t="s">
        <v>1</v>
      </c>
      <c r="E57">
        <v>0</v>
      </c>
      <c r="F57">
        <v>0</v>
      </c>
      <c r="G57" t="s">
        <v>2</v>
      </c>
      <c r="H57">
        <v>2291.4651269999999</v>
      </c>
      <c r="I57">
        <v>264.49013400000001</v>
      </c>
      <c r="J57" t="s">
        <v>3</v>
      </c>
      <c r="K57">
        <v>2269.0347710000001</v>
      </c>
      <c r="L57">
        <v>263.899857</v>
      </c>
      <c r="M57" t="s">
        <v>4</v>
      </c>
      <c r="N57">
        <v>475.71667400000001</v>
      </c>
      <c r="O57">
        <v>250.37821400000001</v>
      </c>
      <c r="P57" t="s">
        <v>5</v>
      </c>
      <c r="Q57">
        <v>0</v>
      </c>
      <c r="R57">
        <v>0</v>
      </c>
      <c r="S57" t="s">
        <v>6</v>
      </c>
      <c r="T57">
        <v>0</v>
      </c>
      <c r="U57">
        <v>0</v>
      </c>
      <c r="V57" t="s">
        <v>7</v>
      </c>
      <c r="W57">
        <v>0</v>
      </c>
      <c r="X57">
        <v>0</v>
      </c>
      <c r="Y57" t="s">
        <v>8</v>
      </c>
      <c r="Z57">
        <v>0</v>
      </c>
      <c r="AA57">
        <v>0</v>
      </c>
      <c r="AB57" t="s">
        <v>9</v>
      </c>
      <c r="AC57">
        <v>0</v>
      </c>
      <c r="AD57">
        <v>0</v>
      </c>
      <c r="AE57" t="s">
        <v>10</v>
      </c>
      <c r="AF57">
        <v>32767</v>
      </c>
      <c r="AG57">
        <v>0</v>
      </c>
      <c r="AH57" t="s">
        <v>11</v>
      </c>
      <c r="AI57">
        <v>-32767</v>
      </c>
      <c r="AJ57">
        <v>0</v>
      </c>
      <c r="AK57" t="s">
        <v>12</v>
      </c>
      <c r="AL57">
        <v>0</v>
      </c>
      <c r="AM57">
        <v>0</v>
      </c>
    </row>
    <row r="58" spans="1:39" x14ac:dyDescent="0.25">
      <c r="A58" t="s">
        <v>13</v>
      </c>
      <c r="B58">
        <v>17</v>
      </c>
      <c r="C58">
        <v>425</v>
      </c>
      <c r="D58" t="s">
        <v>1</v>
      </c>
      <c r="E58">
        <v>0</v>
      </c>
      <c r="F58">
        <v>0</v>
      </c>
      <c r="G58" t="s">
        <v>2</v>
      </c>
      <c r="H58">
        <v>2434.5056249999998</v>
      </c>
      <c r="I58">
        <v>294.49957999999998</v>
      </c>
      <c r="J58" t="s">
        <v>3</v>
      </c>
      <c r="K58">
        <v>2410.6760989999998</v>
      </c>
      <c r="L58">
        <v>293.83223900000002</v>
      </c>
      <c r="M58" t="s">
        <v>4</v>
      </c>
      <c r="N58">
        <v>505.45847800000001</v>
      </c>
      <c r="O58">
        <v>283.154675</v>
      </c>
      <c r="P58" t="s">
        <v>5</v>
      </c>
      <c r="Q58">
        <v>0</v>
      </c>
      <c r="R58">
        <v>0</v>
      </c>
      <c r="S58" t="s">
        <v>6</v>
      </c>
      <c r="T58">
        <v>0</v>
      </c>
      <c r="U58">
        <v>0</v>
      </c>
      <c r="V58" t="s">
        <v>7</v>
      </c>
      <c r="W58">
        <v>0</v>
      </c>
      <c r="X58">
        <v>0</v>
      </c>
      <c r="Y58" t="s">
        <v>8</v>
      </c>
      <c r="Z58">
        <v>0</v>
      </c>
      <c r="AA58">
        <v>0</v>
      </c>
      <c r="AB58" t="s">
        <v>9</v>
      </c>
      <c r="AC58">
        <v>0</v>
      </c>
      <c r="AD58">
        <v>0</v>
      </c>
      <c r="AE58" t="s">
        <v>10</v>
      </c>
      <c r="AF58">
        <v>32767</v>
      </c>
      <c r="AG58">
        <v>0</v>
      </c>
      <c r="AH58" t="s">
        <v>11</v>
      </c>
      <c r="AI58">
        <v>-32767</v>
      </c>
      <c r="AJ58">
        <v>0</v>
      </c>
      <c r="AK58" t="s">
        <v>12</v>
      </c>
      <c r="AL58">
        <v>0</v>
      </c>
      <c r="AM58">
        <v>0</v>
      </c>
    </row>
    <row r="59" spans="1:39" x14ac:dyDescent="0.25">
      <c r="A59" t="s">
        <v>13</v>
      </c>
      <c r="B59">
        <v>18</v>
      </c>
      <c r="C59">
        <v>450</v>
      </c>
      <c r="D59" t="s">
        <v>1</v>
      </c>
      <c r="E59">
        <v>0</v>
      </c>
      <c r="F59">
        <v>0</v>
      </c>
      <c r="G59" t="s">
        <v>2</v>
      </c>
      <c r="H59">
        <v>2577.8145119999999</v>
      </c>
      <c r="I59">
        <v>328.77816000000001</v>
      </c>
      <c r="J59" t="s">
        <v>3</v>
      </c>
      <c r="K59">
        <v>2552.584116</v>
      </c>
      <c r="L59">
        <v>328.03291400000001</v>
      </c>
      <c r="M59" t="s">
        <v>4</v>
      </c>
      <c r="N59">
        <v>535.18427699999995</v>
      </c>
      <c r="O59">
        <v>317.50375200000002</v>
      </c>
      <c r="P59" t="s">
        <v>5</v>
      </c>
      <c r="Q59">
        <v>0</v>
      </c>
      <c r="R59">
        <v>0</v>
      </c>
      <c r="S59" t="s">
        <v>6</v>
      </c>
      <c r="T59">
        <v>0</v>
      </c>
      <c r="U59">
        <v>0</v>
      </c>
      <c r="V59" t="s">
        <v>7</v>
      </c>
      <c r="W59">
        <v>0</v>
      </c>
      <c r="X59">
        <v>0</v>
      </c>
      <c r="Y59" t="s">
        <v>8</v>
      </c>
      <c r="Z59">
        <v>0</v>
      </c>
      <c r="AA59">
        <v>0</v>
      </c>
      <c r="AB59" t="s">
        <v>9</v>
      </c>
      <c r="AC59">
        <v>0</v>
      </c>
      <c r="AD59">
        <v>0</v>
      </c>
      <c r="AE59" t="s">
        <v>10</v>
      </c>
      <c r="AF59">
        <v>32767</v>
      </c>
      <c r="AG59">
        <v>0</v>
      </c>
      <c r="AH59" t="s">
        <v>11</v>
      </c>
      <c r="AI59">
        <v>-32767</v>
      </c>
      <c r="AJ59">
        <v>0</v>
      </c>
      <c r="AK59" t="s">
        <v>12</v>
      </c>
      <c r="AL59">
        <v>0</v>
      </c>
      <c r="AM59">
        <v>0</v>
      </c>
    </row>
    <row r="60" spans="1:39" x14ac:dyDescent="0.25">
      <c r="A60" t="s">
        <v>13</v>
      </c>
      <c r="B60">
        <v>19</v>
      </c>
      <c r="C60">
        <v>475</v>
      </c>
      <c r="D60" t="s">
        <v>1</v>
      </c>
      <c r="E60">
        <v>0</v>
      </c>
      <c r="F60">
        <v>0</v>
      </c>
      <c r="G60" t="s">
        <v>2</v>
      </c>
      <c r="H60">
        <v>2721.0061719999999</v>
      </c>
      <c r="I60">
        <v>365.89890700000001</v>
      </c>
      <c r="J60" t="s">
        <v>3</v>
      </c>
      <c r="K60">
        <v>2694.3758250000001</v>
      </c>
      <c r="L60">
        <v>365.016637</v>
      </c>
      <c r="M60" t="s">
        <v>4</v>
      </c>
      <c r="N60">
        <v>564.90758500000004</v>
      </c>
      <c r="O60">
        <v>354.35119300000002</v>
      </c>
      <c r="P60" t="s">
        <v>5</v>
      </c>
      <c r="Q60">
        <v>0</v>
      </c>
      <c r="R60">
        <v>0</v>
      </c>
      <c r="S60" t="s">
        <v>6</v>
      </c>
      <c r="T60">
        <v>0</v>
      </c>
      <c r="U60">
        <v>0</v>
      </c>
      <c r="V60" t="s">
        <v>7</v>
      </c>
      <c r="W60">
        <v>0</v>
      </c>
      <c r="X60">
        <v>0</v>
      </c>
      <c r="Y60" t="s">
        <v>8</v>
      </c>
      <c r="Z60">
        <v>0</v>
      </c>
      <c r="AA60">
        <v>0</v>
      </c>
      <c r="AB60" t="s">
        <v>9</v>
      </c>
      <c r="AC60">
        <v>0</v>
      </c>
      <c r="AD60">
        <v>0</v>
      </c>
      <c r="AE60" t="s">
        <v>10</v>
      </c>
      <c r="AF60">
        <v>32767</v>
      </c>
      <c r="AG60">
        <v>0</v>
      </c>
      <c r="AH60" t="s">
        <v>11</v>
      </c>
      <c r="AI60">
        <v>-32767</v>
      </c>
      <c r="AJ60">
        <v>0</v>
      </c>
      <c r="AK60" t="s">
        <v>12</v>
      </c>
      <c r="AL60">
        <v>0</v>
      </c>
      <c r="AM60">
        <v>0</v>
      </c>
    </row>
    <row r="61" spans="1:39" s="3" customFormat="1" x14ac:dyDescent="0.25">
      <c r="A61" t="s">
        <v>13</v>
      </c>
      <c r="B61" s="3">
        <v>20</v>
      </c>
      <c r="C61" s="3">
        <v>500</v>
      </c>
      <c r="D61" s="3" t="s">
        <v>1</v>
      </c>
      <c r="E61" s="3">
        <v>0</v>
      </c>
      <c r="F61" s="3">
        <v>0</v>
      </c>
      <c r="G61" s="3" t="s">
        <v>2</v>
      </c>
      <c r="H61" s="3">
        <v>2864.1238819999999</v>
      </c>
      <c r="I61" s="3">
        <v>405.72797600000001</v>
      </c>
      <c r="J61" s="3" t="s">
        <v>3</v>
      </c>
      <c r="K61" s="3">
        <v>2836.0929150000002</v>
      </c>
      <c r="L61" s="3">
        <v>404.796828</v>
      </c>
      <c r="M61" s="3" t="s">
        <v>4</v>
      </c>
      <c r="N61" s="3">
        <v>594.64731800000004</v>
      </c>
      <c r="O61" s="3">
        <v>393.16622799999999</v>
      </c>
      <c r="P61" s="3" t="s">
        <v>5</v>
      </c>
      <c r="Q61" s="3">
        <v>0</v>
      </c>
      <c r="R61" s="3">
        <v>0</v>
      </c>
      <c r="S61" s="3" t="s">
        <v>6</v>
      </c>
      <c r="T61" s="3">
        <v>0</v>
      </c>
      <c r="U61" s="3">
        <v>0</v>
      </c>
      <c r="V61" s="3" t="s">
        <v>7</v>
      </c>
      <c r="W61" s="3">
        <v>0</v>
      </c>
      <c r="X61" s="3">
        <v>0</v>
      </c>
      <c r="Y61" s="3" t="s">
        <v>8</v>
      </c>
      <c r="Z61" s="3">
        <v>0</v>
      </c>
      <c r="AA61" s="3">
        <v>0</v>
      </c>
      <c r="AB61" s="3" t="s">
        <v>9</v>
      </c>
      <c r="AC61" s="3">
        <v>0</v>
      </c>
      <c r="AD61" s="3">
        <v>0</v>
      </c>
      <c r="AE61" s="3" t="s">
        <v>10</v>
      </c>
      <c r="AF61" s="3">
        <v>32767</v>
      </c>
      <c r="AG61" s="3">
        <v>0</v>
      </c>
      <c r="AH61" s="3" t="s">
        <v>11</v>
      </c>
      <c r="AI61" s="3">
        <v>-32767</v>
      </c>
      <c r="AJ61" s="3">
        <v>0</v>
      </c>
      <c r="AK61" s="3" t="s">
        <v>12</v>
      </c>
      <c r="AL61" s="3">
        <v>0</v>
      </c>
      <c r="AM61" s="3">
        <v>0</v>
      </c>
    </row>
    <row r="62" spans="1:39" x14ac:dyDescent="0.25">
      <c r="A62" t="s">
        <v>91</v>
      </c>
      <c r="B62">
        <v>1</v>
      </c>
      <c r="C62">
        <v>25</v>
      </c>
      <c r="D62" t="s">
        <v>1</v>
      </c>
      <c r="E62">
        <v>0</v>
      </c>
      <c r="F62">
        <v>0</v>
      </c>
      <c r="G62" t="s">
        <v>2</v>
      </c>
      <c r="H62">
        <v>24.308574</v>
      </c>
      <c r="I62">
        <v>2.0244999999999999E-2</v>
      </c>
      <c r="J62" t="s">
        <v>3</v>
      </c>
      <c r="K62">
        <v>23.318553000000001</v>
      </c>
      <c r="L62">
        <v>2.0324999999999999E-2</v>
      </c>
      <c r="M62" t="s">
        <v>4</v>
      </c>
      <c r="N62">
        <v>17.343710000000002</v>
      </c>
      <c r="O62">
        <v>2.0449999999999999E-2</v>
      </c>
      <c r="P62" t="s">
        <v>5</v>
      </c>
      <c r="Q62">
        <v>0</v>
      </c>
      <c r="R62">
        <v>0</v>
      </c>
      <c r="S62" t="s">
        <v>6</v>
      </c>
      <c r="T62">
        <v>0</v>
      </c>
      <c r="U62">
        <v>0</v>
      </c>
      <c r="V62" t="s">
        <v>7</v>
      </c>
      <c r="W62">
        <v>0</v>
      </c>
      <c r="X62">
        <v>0</v>
      </c>
      <c r="Y62" t="s">
        <v>8</v>
      </c>
      <c r="Z62">
        <v>0</v>
      </c>
      <c r="AA62">
        <v>0</v>
      </c>
      <c r="AB62" t="s">
        <v>9</v>
      </c>
      <c r="AC62">
        <v>0</v>
      </c>
      <c r="AD62">
        <v>0</v>
      </c>
      <c r="AE62" t="s">
        <v>10</v>
      </c>
      <c r="AF62">
        <v>32767</v>
      </c>
      <c r="AG62">
        <v>0</v>
      </c>
      <c r="AH62" t="s">
        <v>11</v>
      </c>
      <c r="AI62">
        <v>-32767</v>
      </c>
      <c r="AJ62">
        <v>0</v>
      </c>
      <c r="AK62" t="s">
        <v>12</v>
      </c>
      <c r="AL62">
        <v>0.02</v>
      </c>
      <c r="AM62">
        <v>1.9599999999999999E-2</v>
      </c>
    </row>
    <row r="63" spans="1:39" x14ac:dyDescent="0.25">
      <c r="A63" t="s">
        <v>91</v>
      </c>
      <c r="B63">
        <v>2</v>
      </c>
      <c r="C63">
        <v>50</v>
      </c>
      <c r="D63" t="s">
        <v>1</v>
      </c>
      <c r="E63">
        <v>0</v>
      </c>
      <c r="F63">
        <v>0</v>
      </c>
      <c r="G63" t="s">
        <v>2</v>
      </c>
      <c r="H63">
        <v>48.686303000000002</v>
      </c>
      <c r="I63">
        <v>8.1629999999999994E-2</v>
      </c>
      <c r="J63" t="s">
        <v>3</v>
      </c>
      <c r="K63">
        <v>46.715865000000001</v>
      </c>
      <c r="L63">
        <v>8.1735000000000002E-2</v>
      </c>
      <c r="M63" t="s">
        <v>4</v>
      </c>
      <c r="N63">
        <v>34.690429999999999</v>
      </c>
      <c r="O63">
        <v>8.1958000000000003E-2</v>
      </c>
      <c r="P63" t="s">
        <v>5</v>
      </c>
      <c r="Q63">
        <v>0</v>
      </c>
      <c r="R63">
        <v>0</v>
      </c>
      <c r="S63" t="s">
        <v>6</v>
      </c>
      <c r="T63">
        <v>0</v>
      </c>
      <c r="U63">
        <v>0</v>
      </c>
      <c r="V63" t="s">
        <v>7</v>
      </c>
      <c r="W63">
        <v>0</v>
      </c>
      <c r="X63">
        <v>0</v>
      </c>
      <c r="Y63" t="s">
        <v>8</v>
      </c>
      <c r="Z63">
        <v>0</v>
      </c>
      <c r="AA63">
        <v>0</v>
      </c>
      <c r="AB63" t="s">
        <v>9</v>
      </c>
      <c r="AC63">
        <v>0</v>
      </c>
      <c r="AD63">
        <v>0</v>
      </c>
      <c r="AE63" t="s">
        <v>10</v>
      </c>
      <c r="AF63">
        <v>32767</v>
      </c>
      <c r="AG63">
        <v>0</v>
      </c>
      <c r="AH63" t="s">
        <v>11</v>
      </c>
      <c r="AI63">
        <v>-32767</v>
      </c>
      <c r="AJ63">
        <v>0</v>
      </c>
      <c r="AK63" t="s">
        <v>12</v>
      </c>
      <c r="AL63">
        <v>0.02</v>
      </c>
      <c r="AM63">
        <v>1.9599999999999999E-2</v>
      </c>
    </row>
    <row r="64" spans="1:39" x14ac:dyDescent="0.25">
      <c r="A64" t="s">
        <v>91</v>
      </c>
      <c r="B64">
        <v>3</v>
      </c>
      <c r="C64">
        <v>75</v>
      </c>
      <c r="D64" t="s">
        <v>1</v>
      </c>
      <c r="E64">
        <v>0</v>
      </c>
      <c r="F64">
        <v>0</v>
      </c>
      <c r="G64" t="s">
        <v>2</v>
      </c>
      <c r="H64">
        <v>73.123238000000001</v>
      </c>
      <c r="I64">
        <v>0.180061</v>
      </c>
      <c r="J64" t="s">
        <v>3</v>
      </c>
      <c r="K64">
        <v>70.172275999999997</v>
      </c>
      <c r="L64">
        <v>0.18026300000000001</v>
      </c>
      <c r="M64" t="s">
        <v>4</v>
      </c>
      <c r="N64">
        <v>52.034576999999999</v>
      </c>
      <c r="O64">
        <v>0.17923</v>
      </c>
      <c r="P64" t="s">
        <v>5</v>
      </c>
      <c r="Q64">
        <v>0</v>
      </c>
      <c r="R64">
        <v>0</v>
      </c>
      <c r="S64" t="s">
        <v>6</v>
      </c>
      <c r="T64">
        <v>0</v>
      </c>
      <c r="U64">
        <v>0</v>
      </c>
      <c r="V64" t="s">
        <v>7</v>
      </c>
      <c r="W64">
        <v>0</v>
      </c>
      <c r="X64">
        <v>0</v>
      </c>
      <c r="Y64" t="s">
        <v>8</v>
      </c>
      <c r="Z64">
        <v>0</v>
      </c>
      <c r="AA64">
        <v>0</v>
      </c>
      <c r="AB64" t="s">
        <v>9</v>
      </c>
      <c r="AC64">
        <v>0</v>
      </c>
      <c r="AD64">
        <v>0</v>
      </c>
      <c r="AE64" t="s">
        <v>10</v>
      </c>
      <c r="AF64">
        <v>32767</v>
      </c>
      <c r="AG64">
        <v>0</v>
      </c>
      <c r="AH64" t="s">
        <v>11</v>
      </c>
      <c r="AI64">
        <v>-32767</v>
      </c>
      <c r="AJ64">
        <v>0</v>
      </c>
      <c r="AK64" t="s">
        <v>12</v>
      </c>
      <c r="AL64">
        <v>0.02</v>
      </c>
      <c r="AM64">
        <v>1.9599999999999999E-2</v>
      </c>
    </row>
    <row r="65" spans="1:39" x14ac:dyDescent="0.25">
      <c r="A65" t="s">
        <v>91</v>
      </c>
      <c r="B65">
        <v>4</v>
      </c>
      <c r="C65">
        <v>100</v>
      </c>
      <c r="D65" t="s">
        <v>1</v>
      </c>
      <c r="E65">
        <v>0</v>
      </c>
      <c r="F65">
        <v>0</v>
      </c>
      <c r="G65" t="s">
        <v>2</v>
      </c>
      <c r="H65">
        <v>97.605241000000007</v>
      </c>
      <c r="I65">
        <v>0.314498</v>
      </c>
      <c r="J65" t="s">
        <v>3</v>
      </c>
      <c r="K65">
        <v>93.674941000000004</v>
      </c>
      <c r="L65">
        <v>0.31497199999999997</v>
      </c>
      <c r="M65" t="s">
        <v>4</v>
      </c>
      <c r="N65">
        <v>69.382097999999999</v>
      </c>
      <c r="O65">
        <v>0.31589800000000001</v>
      </c>
      <c r="P65" t="s">
        <v>5</v>
      </c>
      <c r="Q65">
        <v>0</v>
      </c>
      <c r="R65">
        <v>0</v>
      </c>
      <c r="S65" t="s">
        <v>6</v>
      </c>
      <c r="T65">
        <v>0</v>
      </c>
      <c r="U65">
        <v>0</v>
      </c>
      <c r="V65" t="s">
        <v>7</v>
      </c>
      <c r="W65">
        <v>0</v>
      </c>
      <c r="X65">
        <v>0</v>
      </c>
      <c r="Y65" t="s">
        <v>8</v>
      </c>
      <c r="Z65">
        <v>0</v>
      </c>
      <c r="AA65">
        <v>0</v>
      </c>
      <c r="AB65" t="s">
        <v>9</v>
      </c>
      <c r="AC65">
        <v>0</v>
      </c>
      <c r="AD65">
        <v>0</v>
      </c>
      <c r="AE65" t="s">
        <v>10</v>
      </c>
      <c r="AF65">
        <v>32767</v>
      </c>
      <c r="AG65">
        <v>0</v>
      </c>
      <c r="AH65" t="s">
        <v>11</v>
      </c>
      <c r="AI65">
        <v>-32767</v>
      </c>
      <c r="AJ65">
        <v>0</v>
      </c>
      <c r="AK65" t="s">
        <v>12</v>
      </c>
      <c r="AL65">
        <v>0.02</v>
      </c>
      <c r="AM65">
        <v>1.9599999999999999E-2</v>
      </c>
    </row>
    <row r="66" spans="1:39" x14ac:dyDescent="0.25">
      <c r="A66" t="s">
        <v>91</v>
      </c>
      <c r="B66">
        <v>5</v>
      </c>
      <c r="C66">
        <v>125</v>
      </c>
      <c r="D66" t="s">
        <v>1</v>
      </c>
      <c r="E66">
        <v>0</v>
      </c>
      <c r="F66">
        <v>0</v>
      </c>
      <c r="G66" t="s">
        <v>2</v>
      </c>
      <c r="H66">
        <v>122.12272900000001</v>
      </c>
      <c r="I66">
        <v>0.497525</v>
      </c>
      <c r="J66" t="s">
        <v>3</v>
      </c>
      <c r="K66">
        <v>117.2127</v>
      </c>
      <c r="L66">
        <v>0.498222</v>
      </c>
      <c r="M66" t="s">
        <v>4</v>
      </c>
      <c r="N66">
        <v>86.729168999999999</v>
      </c>
      <c r="O66">
        <v>0.49641200000000002</v>
      </c>
      <c r="P66" t="s">
        <v>5</v>
      </c>
      <c r="Q66">
        <v>0</v>
      </c>
      <c r="R66">
        <v>0</v>
      </c>
      <c r="S66" t="s">
        <v>6</v>
      </c>
      <c r="T66">
        <v>0</v>
      </c>
      <c r="U66">
        <v>0</v>
      </c>
      <c r="V66" t="s">
        <v>7</v>
      </c>
      <c r="W66">
        <v>0</v>
      </c>
      <c r="X66">
        <v>0</v>
      </c>
      <c r="Y66" t="s">
        <v>8</v>
      </c>
      <c r="Z66">
        <v>0</v>
      </c>
      <c r="AA66">
        <v>0</v>
      </c>
      <c r="AB66" t="s">
        <v>9</v>
      </c>
      <c r="AC66">
        <v>0</v>
      </c>
      <c r="AD66">
        <v>0</v>
      </c>
      <c r="AE66" t="s">
        <v>10</v>
      </c>
      <c r="AF66">
        <v>32767</v>
      </c>
      <c r="AG66">
        <v>0</v>
      </c>
      <c r="AH66" t="s">
        <v>11</v>
      </c>
      <c r="AI66">
        <v>-32767</v>
      </c>
      <c r="AJ66">
        <v>0</v>
      </c>
      <c r="AK66" t="s">
        <v>12</v>
      </c>
      <c r="AL66">
        <v>0.06</v>
      </c>
      <c r="AM66">
        <v>5.6399999999999999E-2</v>
      </c>
    </row>
    <row r="67" spans="1:39" x14ac:dyDescent="0.25">
      <c r="A67" t="s">
        <v>91</v>
      </c>
      <c r="B67">
        <v>6</v>
      </c>
      <c r="C67">
        <v>150</v>
      </c>
      <c r="D67" t="s">
        <v>1</v>
      </c>
      <c r="E67">
        <v>0</v>
      </c>
      <c r="F67">
        <v>0</v>
      </c>
      <c r="G67" t="s">
        <v>2</v>
      </c>
      <c r="H67">
        <v>146.677471</v>
      </c>
      <c r="I67">
        <v>0.70496000000000003</v>
      </c>
      <c r="J67" t="s">
        <v>3</v>
      </c>
      <c r="K67">
        <v>140.78812199999999</v>
      </c>
      <c r="L67">
        <v>0.70546699999999996</v>
      </c>
      <c r="M67" t="s">
        <v>4</v>
      </c>
      <c r="N67">
        <v>104.076978</v>
      </c>
      <c r="O67">
        <v>0.70521100000000003</v>
      </c>
      <c r="P67" t="s">
        <v>5</v>
      </c>
      <c r="Q67">
        <v>0</v>
      </c>
      <c r="R67">
        <v>0</v>
      </c>
      <c r="S67" t="s">
        <v>6</v>
      </c>
      <c r="T67">
        <v>0</v>
      </c>
      <c r="U67">
        <v>0</v>
      </c>
      <c r="V67" t="s">
        <v>7</v>
      </c>
      <c r="W67">
        <v>0</v>
      </c>
      <c r="X67">
        <v>0</v>
      </c>
      <c r="Y67" t="s">
        <v>8</v>
      </c>
      <c r="Z67">
        <v>0</v>
      </c>
      <c r="AA67">
        <v>0</v>
      </c>
      <c r="AB67" t="s">
        <v>9</v>
      </c>
      <c r="AC67">
        <v>0</v>
      </c>
      <c r="AD67">
        <v>0</v>
      </c>
      <c r="AE67" t="s">
        <v>10</v>
      </c>
      <c r="AF67">
        <v>32767</v>
      </c>
      <c r="AG67">
        <v>0</v>
      </c>
      <c r="AH67" t="s">
        <v>11</v>
      </c>
      <c r="AI67">
        <v>-32767</v>
      </c>
      <c r="AJ67">
        <v>0</v>
      </c>
      <c r="AK67" t="s">
        <v>12</v>
      </c>
      <c r="AL67">
        <v>0.06</v>
      </c>
      <c r="AM67">
        <v>5.6399999999999999E-2</v>
      </c>
    </row>
    <row r="68" spans="1:39" x14ac:dyDescent="0.25">
      <c r="A68" t="s">
        <v>91</v>
      </c>
      <c r="B68">
        <v>7</v>
      </c>
      <c r="C68">
        <v>175</v>
      </c>
      <c r="D68" t="s">
        <v>1</v>
      </c>
      <c r="E68">
        <v>0</v>
      </c>
      <c r="F68">
        <v>0</v>
      </c>
      <c r="G68" t="s">
        <v>2</v>
      </c>
      <c r="H68">
        <v>171.26503400000001</v>
      </c>
      <c r="I68">
        <v>0.958561</v>
      </c>
      <c r="J68" t="s">
        <v>3</v>
      </c>
      <c r="K68">
        <v>164.39586800000001</v>
      </c>
      <c r="L68">
        <v>0.959422</v>
      </c>
      <c r="M68" t="s">
        <v>4</v>
      </c>
      <c r="N68">
        <v>121.421325</v>
      </c>
      <c r="O68">
        <v>0.94502600000000003</v>
      </c>
      <c r="P68" t="s">
        <v>5</v>
      </c>
      <c r="Q68">
        <v>0</v>
      </c>
      <c r="R68">
        <v>0</v>
      </c>
      <c r="S68" t="s">
        <v>6</v>
      </c>
      <c r="T68">
        <v>0</v>
      </c>
      <c r="U68">
        <v>0</v>
      </c>
      <c r="V68" t="s">
        <v>7</v>
      </c>
      <c r="W68">
        <v>0</v>
      </c>
      <c r="X68">
        <v>0</v>
      </c>
      <c r="Y68" t="s">
        <v>8</v>
      </c>
      <c r="Z68">
        <v>0</v>
      </c>
      <c r="AA68">
        <v>0</v>
      </c>
      <c r="AB68" t="s">
        <v>9</v>
      </c>
      <c r="AC68">
        <v>0</v>
      </c>
      <c r="AD68">
        <v>0</v>
      </c>
      <c r="AE68" t="s">
        <v>10</v>
      </c>
      <c r="AF68">
        <v>32767</v>
      </c>
      <c r="AG68">
        <v>0</v>
      </c>
      <c r="AH68" t="s">
        <v>11</v>
      </c>
      <c r="AI68">
        <v>-32767</v>
      </c>
      <c r="AJ68">
        <v>0</v>
      </c>
      <c r="AK68" t="s">
        <v>12</v>
      </c>
      <c r="AL68">
        <v>0.06</v>
      </c>
      <c r="AM68">
        <v>5.6399999999999999E-2</v>
      </c>
    </row>
    <row r="69" spans="1:39" x14ac:dyDescent="0.25">
      <c r="A69" t="s">
        <v>91</v>
      </c>
      <c r="B69">
        <v>8</v>
      </c>
      <c r="C69">
        <v>200</v>
      </c>
      <c r="D69" t="s">
        <v>1</v>
      </c>
      <c r="E69">
        <v>0</v>
      </c>
      <c r="F69">
        <v>0</v>
      </c>
      <c r="G69" t="s">
        <v>2</v>
      </c>
      <c r="H69">
        <v>195.89563100000001</v>
      </c>
      <c r="I69">
        <v>1.2543960000000001</v>
      </c>
      <c r="J69" t="s">
        <v>3</v>
      </c>
      <c r="K69">
        <v>188.04695799999999</v>
      </c>
      <c r="L69">
        <v>1.255376</v>
      </c>
      <c r="M69" t="s">
        <v>4</v>
      </c>
      <c r="N69">
        <v>138.77170699999999</v>
      </c>
      <c r="O69">
        <v>1.2440469999999999</v>
      </c>
      <c r="P69" t="s">
        <v>5</v>
      </c>
      <c r="Q69">
        <v>0</v>
      </c>
      <c r="R69">
        <v>0</v>
      </c>
      <c r="S69" t="s">
        <v>6</v>
      </c>
      <c r="T69">
        <v>0</v>
      </c>
      <c r="U69">
        <v>0</v>
      </c>
      <c r="V69" t="s">
        <v>7</v>
      </c>
      <c r="W69">
        <v>0</v>
      </c>
      <c r="X69">
        <v>0</v>
      </c>
      <c r="Y69" t="s">
        <v>8</v>
      </c>
      <c r="Z69">
        <v>0</v>
      </c>
      <c r="AA69">
        <v>0</v>
      </c>
      <c r="AB69" t="s">
        <v>9</v>
      </c>
      <c r="AC69">
        <v>0</v>
      </c>
      <c r="AD69">
        <v>0</v>
      </c>
      <c r="AE69" t="s">
        <v>10</v>
      </c>
      <c r="AF69">
        <v>32767</v>
      </c>
      <c r="AG69">
        <v>0</v>
      </c>
      <c r="AH69" t="s">
        <v>11</v>
      </c>
      <c r="AI69">
        <v>-32767</v>
      </c>
      <c r="AJ69">
        <v>0</v>
      </c>
      <c r="AK69" t="s">
        <v>12</v>
      </c>
      <c r="AL69">
        <v>0.06</v>
      </c>
      <c r="AM69">
        <v>5.6399999999999999E-2</v>
      </c>
    </row>
    <row r="70" spans="1:39" x14ac:dyDescent="0.25">
      <c r="A70" t="s">
        <v>91</v>
      </c>
      <c r="B70">
        <v>9</v>
      </c>
      <c r="C70">
        <v>225</v>
      </c>
      <c r="D70" t="s">
        <v>1</v>
      </c>
      <c r="E70">
        <v>0</v>
      </c>
      <c r="F70">
        <v>0</v>
      </c>
      <c r="G70" t="s">
        <v>2</v>
      </c>
      <c r="H70">
        <v>220.55970600000001</v>
      </c>
      <c r="I70">
        <v>1.5879000000000001</v>
      </c>
      <c r="J70" t="s">
        <v>3</v>
      </c>
      <c r="K70">
        <v>211.73128600000001</v>
      </c>
      <c r="L70">
        <v>1.589242</v>
      </c>
      <c r="M70" t="s">
        <v>4</v>
      </c>
      <c r="N70">
        <v>156.11929599999999</v>
      </c>
      <c r="O70">
        <v>1.5761829999999999</v>
      </c>
      <c r="P70" t="s">
        <v>5</v>
      </c>
      <c r="Q70">
        <v>0</v>
      </c>
      <c r="R70">
        <v>0</v>
      </c>
      <c r="S70" t="s">
        <v>6</v>
      </c>
      <c r="T70">
        <v>0</v>
      </c>
      <c r="U70">
        <v>0</v>
      </c>
      <c r="V70" t="s">
        <v>7</v>
      </c>
      <c r="W70">
        <v>0</v>
      </c>
      <c r="X70">
        <v>0</v>
      </c>
      <c r="Y70" t="s">
        <v>8</v>
      </c>
      <c r="Z70">
        <v>0</v>
      </c>
      <c r="AA70">
        <v>0</v>
      </c>
      <c r="AB70" t="s">
        <v>9</v>
      </c>
      <c r="AC70">
        <v>0</v>
      </c>
      <c r="AD70">
        <v>0</v>
      </c>
      <c r="AE70" t="s">
        <v>10</v>
      </c>
      <c r="AF70">
        <v>32767</v>
      </c>
      <c r="AG70">
        <v>0</v>
      </c>
      <c r="AH70" t="s">
        <v>11</v>
      </c>
      <c r="AI70">
        <v>-32767</v>
      </c>
      <c r="AJ70">
        <v>0</v>
      </c>
      <c r="AK70" t="s">
        <v>12</v>
      </c>
      <c r="AL70">
        <v>0.08</v>
      </c>
      <c r="AM70">
        <v>7.3599999999999999E-2</v>
      </c>
    </row>
    <row r="71" spans="1:39" x14ac:dyDescent="0.25">
      <c r="A71" t="s">
        <v>91</v>
      </c>
      <c r="B71">
        <v>10</v>
      </c>
      <c r="C71">
        <v>250</v>
      </c>
      <c r="D71" t="s">
        <v>1</v>
      </c>
      <c r="E71">
        <v>0</v>
      </c>
      <c r="F71">
        <v>0</v>
      </c>
      <c r="G71" t="s">
        <v>2</v>
      </c>
      <c r="H71">
        <v>245.26063400000001</v>
      </c>
      <c r="I71">
        <v>1.9403680000000001</v>
      </c>
      <c r="J71" t="s">
        <v>3</v>
      </c>
      <c r="K71">
        <v>235.451932</v>
      </c>
      <c r="L71">
        <v>1.9418550000000001</v>
      </c>
      <c r="M71" t="s">
        <v>4</v>
      </c>
      <c r="N71">
        <v>173.46321</v>
      </c>
      <c r="O71">
        <v>1.9340869999999999</v>
      </c>
      <c r="P71" t="s">
        <v>5</v>
      </c>
      <c r="Q71">
        <v>0</v>
      </c>
      <c r="R71">
        <v>0</v>
      </c>
      <c r="S71" t="s">
        <v>6</v>
      </c>
      <c r="T71">
        <v>0</v>
      </c>
      <c r="U71">
        <v>0</v>
      </c>
      <c r="V71" t="s">
        <v>7</v>
      </c>
      <c r="W71">
        <v>0</v>
      </c>
      <c r="X71">
        <v>0</v>
      </c>
      <c r="Y71" t="s">
        <v>8</v>
      </c>
      <c r="Z71">
        <v>0</v>
      </c>
      <c r="AA71">
        <v>0</v>
      </c>
      <c r="AB71" t="s">
        <v>9</v>
      </c>
      <c r="AC71">
        <v>0</v>
      </c>
      <c r="AD71">
        <v>0</v>
      </c>
      <c r="AE71" t="s">
        <v>10</v>
      </c>
      <c r="AF71">
        <v>32767</v>
      </c>
      <c r="AG71">
        <v>0</v>
      </c>
      <c r="AH71" t="s">
        <v>11</v>
      </c>
      <c r="AI71">
        <v>-32767</v>
      </c>
      <c r="AJ71">
        <v>0</v>
      </c>
      <c r="AK71" t="s">
        <v>12</v>
      </c>
      <c r="AL71">
        <v>0.08</v>
      </c>
      <c r="AM71">
        <v>7.3599999999999999E-2</v>
      </c>
    </row>
    <row r="72" spans="1:39" x14ac:dyDescent="0.25">
      <c r="A72" t="s">
        <v>91</v>
      </c>
      <c r="B72">
        <v>11</v>
      </c>
      <c r="C72">
        <v>275</v>
      </c>
      <c r="D72" t="s">
        <v>1</v>
      </c>
      <c r="E72">
        <v>0</v>
      </c>
      <c r="F72">
        <v>0</v>
      </c>
      <c r="G72" t="s">
        <v>2</v>
      </c>
      <c r="H72">
        <v>270.001825</v>
      </c>
      <c r="I72">
        <v>2.3091059999999999</v>
      </c>
      <c r="J72" t="s">
        <v>3</v>
      </c>
      <c r="K72">
        <v>259.212784</v>
      </c>
      <c r="L72">
        <v>2.3104369999999999</v>
      </c>
      <c r="M72" t="s">
        <v>4</v>
      </c>
      <c r="N72">
        <v>190.816372</v>
      </c>
      <c r="O72">
        <v>2.3270019999999998</v>
      </c>
      <c r="P72" t="s">
        <v>5</v>
      </c>
      <c r="Q72">
        <v>0</v>
      </c>
      <c r="R72">
        <v>0</v>
      </c>
      <c r="S72" t="s">
        <v>6</v>
      </c>
      <c r="T72">
        <v>0</v>
      </c>
      <c r="U72">
        <v>0</v>
      </c>
      <c r="V72" t="s">
        <v>7</v>
      </c>
      <c r="W72">
        <v>0</v>
      </c>
      <c r="X72">
        <v>0</v>
      </c>
      <c r="Y72" t="s">
        <v>8</v>
      </c>
      <c r="Z72">
        <v>0</v>
      </c>
      <c r="AA72">
        <v>0</v>
      </c>
      <c r="AB72" t="s">
        <v>9</v>
      </c>
      <c r="AC72">
        <v>0</v>
      </c>
      <c r="AD72">
        <v>0</v>
      </c>
      <c r="AE72" t="s">
        <v>10</v>
      </c>
      <c r="AF72">
        <v>32767</v>
      </c>
      <c r="AG72">
        <v>0</v>
      </c>
      <c r="AH72" t="s">
        <v>11</v>
      </c>
      <c r="AI72">
        <v>-32767</v>
      </c>
      <c r="AJ72">
        <v>0</v>
      </c>
      <c r="AK72" t="s">
        <v>12</v>
      </c>
      <c r="AL72">
        <v>0.08</v>
      </c>
      <c r="AM72">
        <v>7.3599999999999999E-2</v>
      </c>
    </row>
    <row r="73" spans="1:39" x14ac:dyDescent="0.25">
      <c r="A73" t="s">
        <v>91</v>
      </c>
      <c r="B73">
        <v>12</v>
      </c>
      <c r="C73">
        <v>300</v>
      </c>
      <c r="D73" t="s">
        <v>1</v>
      </c>
      <c r="E73">
        <v>0</v>
      </c>
      <c r="F73">
        <v>0</v>
      </c>
      <c r="G73" t="s">
        <v>2</v>
      </c>
      <c r="H73">
        <v>294.78085299999998</v>
      </c>
      <c r="I73">
        <v>2.7668759999999999</v>
      </c>
      <c r="J73" t="s">
        <v>3</v>
      </c>
      <c r="K73">
        <v>283.01237200000003</v>
      </c>
      <c r="L73">
        <v>2.7677139999999998</v>
      </c>
      <c r="M73" t="s">
        <v>4</v>
      </c>
      <c r="N73">
        <v>208.17074199999999</v>
      </c>
      <c r="O73">
        <v>2.7734160000000001</v>
      </c>
      <c r="P73" t="s">
        <v>5</v>
      </c>
      <c r="Q73">
        <v>0</v>
      </c>
      <c r="R73">
        <v>0</v>
      </c>
      <c r="S73" t="s">
        <v>6</v>
      </c>
      <c r="T73">
        <v>0</v>
      </c>
      <c r="U73">
        <v>0</v>
      </c>
      <c r="V73" t="s">
        <v>7</v>
      </c>
      <c r="W73">
        <v>0</v>
      </c>
      <c r="X73">
        <v>0</v>
      </c>
      <c r="Y73" t="s">
        <v>8</v>
      </c>
      <c r="Z73">
        <v>0</v>
      </c>
      <c r="AA73">
        <v>0</v>
      </c>
      <c r="AB73" t="s">
        <v>9</v>
      </c>
      <c r="AC73">
        <v>0</v>
      </c>
      <c r="AD73">
        <v>0</v>
      </c>
      <c r="AE73" t="s">
        <v>10</v>
      </c>
      <c r="AF73">
        <v>32767</v>
      </c>
      <c r="AG73">
        <v>0</v>
      </c>
      <c r="AH73" t="s">
        <v>11</v>
      </c>
      <c r="AI73">
        <v>-32767</v>
      </c>
      <c r="AJ73">
        <v>0</v>
      </c>
      <c r="AK73" t="s">
        <v>12</v>
      </c>
      <c r="AL73">
        <v>0.1</v>
      </c>
      <c r="AM73">
        <v>0.09</v>
      </c>
    </row>
    <row r="74" spans="1:39" x14ac:dyDescent="0.25">
      <c r="A74" t="s">
        <v>91</v>
      </c>
      <c r="B74">
        <v>13</v>
      </c>
      <c r="C74">
        <v>325</v>
      </c>
      <c r="D74" t="s">
        <v>1</v>
      </c>
      <c r="E74">
        <v>0</v>
      </c>
      <c r="F74">
        <v>0</v>
      </c>
      <c r="G74" t="s">
        <v>2</v>
      </c>
      <c r="H74">
        <v>319.60194100000001</v>
      </c>
      <c r="I74">
        <v>3.2486730000000001</v>
      </c>
      <c r="J74" t="s">
        <v>3</v>
      </c>
      <c r="K74">
        <v>306.85354699999999</v>
      </c>
      <c r="L74">
        <v>3.2499729999999998</v>
      </c>
      <c r="M74" t="s">
        <v>4</v>
      </c>
      <c r="N74">
        <v>225.528909</v>
      </c>
      <c r="O74">
        <v>3.2583579999999999</v>
      </c>
      <c r="P74" t="s">
        <v>5</v>
      </c>
      <c r="Q74">
        <v>0</v>
      </c>
      <c r="R74">
        <v>0</v>
      </c>
      <c r="S74" t="s">
        <v>6</v>
      </c>
      <c r="T74">
        <v>0</v>
      </c>
      <c r="U74">
        <v>0</v>
      </c>
      <c r="V74" t="s">
        <v>7</v>
      </c>
      <c r="W74">
        <v>0</v>
      </c>
      <c r="X74">
        <v>0</v>
      </c>
      <c r="Y74" t="s">
        <v>8</v>
      </c>
      <c r="Z74">
        <v>0</v>
      </c>
      <c r="AA74">
        <v>0</v>
      </c>
      <c r="AB74" t="s">
        <v>9</v>
      </c>
      <c r="AC74">
        <v>0</v>
      </c>
      <c r="AD74">
        <v>0</v>
      </c>
      <c r="AE74" t="s">
        <v>10</v>
      </c>
      <c r="AF74">
        <v>32767</v>
      </c>
      <c r="AG74">
        <v>0</v>
      </c>
      <c r="AH74" t="s">
        <v>11</v>
      </c>
      <c r="AI74">
        <v>-32767</v>
      </c>
      <c r="AJ74">
        <v>0</v>
      </c>
      <c r="AK74" t="s">
        <v>12</v>
      </c>
      <c r="AL74">
        <v>0.12</v>
      </c>
      <c r="AM74">
        <v>0.1056</v>
      </c>
    </row>
    <row r="75" spans="1:39" x14ac:dyDescent="0.25">
      <c r="A75" t="s">
        <v>91</v>
      </c>
      <c r="B75">
        <v>14</v>
      </c>
      <c r="C75">
        <v>350</v>
      </c>
      <c r="D75" t="s">
        <v>1</v>
      </c>
      <c r="E75">
        <v>0</v>
      </c>
      <c r="F75">
        <v>0</v>
      </c>
      <c r="G75" t="s">
        <v>2</v>
      </c>
      <c r="H75">
        <v>344.45653600000003</v>
      </c>
      <c r="I75">
        <v>3.7769020000000002</v>
      </c>
      <c r="J75" t="s">
        <v>3</v>
      </c>
      <c r="K75">
        <v>330.72819800000002</v>
      </c>
      <c r="L75">
        <v>3.777396</v>
      </c>
      <c r="M75" t="s">
        <v>4</v>
      </c>
      <c r="N75">
        <v>242.883724</v>
      </c>
      <c r="O75">
        <v>3.7761399999999998</v>
      </c>
      <c r="P75" t="s">
        <v>5</v>
      </c>
      <c r="Q75">
        <v>0</v>
      </c>
      <c r="R75">
        <v>0</v>
      </c>
      <c r="S75" t="s">
        <v>6</v>
      </c>
      <c r="T75">
        <v>0</v>
      </c>
      <c r="U75">
        <v>0</v>
      </c>
      <c r="V75" t="s">
        <v>7</v>
      </c>
      <c r="W75">
        <v>0</v>
      </c>
      <c r="X75">
        <v>0</v>
      </c>
      <c r="Y75" t="s">
        <v>8</v>
      </c>
      <c r="Z75">
        <v>0</v>
      </c>
      <c r="AA75">
        <v>0</v>
      </c>
      <c r="AB75" t="s">
        <v>9</v>
      </c>
      <c r="AC75">
        <v>0</v>
      </c>
      <c r="AD75">
        <v>0</v>
      </c>
      <c r="AE75" t="s">
        <v>10</v>
      </c>
      <c r="AF75">
        <v>32767</v>
      </c>
      <c r="AG75">
        <v>0</v>
      </c>
      <c r="AH75" t="s">
        <v>11</v>
      </c>
      <c r="AI75">
        <v>-32767</v>
      </c>
      <c r="AJ75">
        <v>0</v>
      </c>
      <c r="AK75" t="s">
        <v>12</v>
      </c>
      <c r="AL75">
        <v>0.14000000000000001</v>
      </c>
      <c r="AM75">
        <v>0.12039999999999999</v>
      </c>
    </row>
    <row r="76" spans="1:39" x14ac:dyDescent="0.25">
      <c r="A76" t="s">
        <v>91</v>
      </c>
      <c r="B76">
        <v>15</v>
      </c>
      <c r="C76">
        <v>375</v>
      </c>
      <c r="D76" t="s">
        <v>1</v>
      </c>
      <c r="E76">
        <v>0</v>
      </c>
      <c r="F76">
        <v>0</v>
      </c>
      <c r="G76" t="s">
        <v>2</v>
      </c>
      <c r="H76">
        <v>369.33425399999999</v>
      </c>
      <c r="I76">
        <v>4.3174010000000003</v>
      </c>
      <c r="J76" t="s">
        <v>3</v>
      </c>
      <c r="K76">
        <v>354.62615599999998</v>
      </c>
      <c r="L76">
        <v>4.3193190000000001</v>
      </c>
      <c r="M76" t="s">
        <v>4</v>
      </c>
      <c r="N76">
        <v>260.23253799999998</v>
      </c>
      <c r="O76">
        <v>4.3285879999999999</v>
      </c>
      <c r="P76" t="s">
        <v>5</v>
      </c>
      <c r="Q76">
        <v>0</v>
      </c>
      <c r="R76">
        <v>0</v>
      </c>
      <c r="S76" t="s">
        <v>6</v>
      </c>
      <c r="T76">
        <v>0</v>
      </c>
      <c r="U76">
        <v>0</v>
      </c>
      <c r="V76" t="s">
        <v>7</v>
      </c>
      <c r="W76">
        <v>0</v>
      </c>
      <c r="X76">
        <v>0</v>
      </c>
      <c r="Y76" t="s">
        <v>8</v>
      </c>
      <c r="Z76">
        <v>0</v>
      </c>
      <c r="AA76">
        <v>0</v>
      </c>
      <c r="AB76" t="s">
        <v>9</v>
      </c>
      <c r="AC76">
        <v>0</v>
      </c>
      <c r="AD76">
        <v>0</v>
      </c>
      <c r="AE76" t="s">
        <v>10</v>
      </c>
      <c r="AF76">
        <v>32767</v>
      </c>
      <c r="AG76">
        <v>0</v>
      </c>
      <c r="AH76" t="s">
        <v>11</v>
      </c>
      <c r="AI76">
        <v>-32767</v>
      </c>
      <c r="AJ76">
        <v>0</v>
      </c>
      <c r="AK76" t="s">
        <v>12</v>
      </c>
      <c r="AL76">
        <v>0.18</v>
      </c>
      <c r="AM76">
        <v>0.14760000000000001</v>
      </c>
    </row>
    <row r="77" spans="1:39" x14ac:dyDescent="0.25">
      <c r="A77" t="s">
        <v>91</v>
      </c>
      <c r="B77">
        <v>16</v>
      </c>
      <c r="C77">
        <v>400</v>
      </c>
      <c r="D77" t="s">
        <v>1</v>
      </c>
      <c r="E77">
        <v>0</v>
      </c>
      <c r="F77">
        <v>0</v>
      </c>
      <c r="G77" t="s">
        <v>2</v>
      </c>
      <c r="H77">
        <v>394.25781999999998</v>
      </c>
      <c r="I77">
        <v>4.8848459999999996</v>
      </c>
      <c r="J77" t="s">
        <v>3</v>
      </c>
      <c r="K77">
        <v>378.56975</v>
      </c>
      <c r="L77">
        <v>4.888471</v>
      </c>
      <c r="M77" t="s">
        <v>4</v>
      </c>
      <c r="N77">
        <v>277.584293</v>
      </c>
      <c r="O77">
        <v>4.9234629999999999</v>
      </c>
      <c r="P77" t="s">
        <v>5</v>
      </c>
      <c r="Q77">
        <v>0</v>
      </c>
      <c r="R77">
        <v>0</v>
      </c>
      <c r="S77" t="s">
        <v>6</v>
      </c>
      <c r="T77">
        <v>0</v>
      </c>
      <c r="U77">
        <v>0</v>
      </c>
      <c r="V77" t="s">
        <v>7</v>
      </c>
      <c r="W77">
        <v>0</v>
      </c>
      <c r="X77">
        <v>0</v>
      </c>
      <c r="Y77" t="s">
        <v>8</v>
      </c>
      <c r="Z77">
        <v>0</v>
      </c>
      <c r="AA77">
        <v>0</v>
      </c>
      <c r="AB77" t="s">
        <v>9</v>
      </c>
      <c r="AC77">
        <v>0</v>
      </c>
      <c r="AD77">
        <v>0</v>
      </c>
      <c r="AE77" t="s">
        <v>10</v>
      </c>
      <c r="AF77">
        <v>32767</v>
      </c>
      <c r="AG77">
        <v>0</v>
      </c>
      <c r="AH77" t="s">
        <v>11</v>
      </c>
      <c r="AI77">
        <v>-32767</v>
      </c>
      <c r="AJ77">
        <v>0</v>
      </c>
      <c r="AK77" t="s">
        <v>12</v>
      </c>
      <c r="AL77">
        <v>0.2</v>
      </c>
      <c r="AM77">
        <v>0.16</v>
      </c>
    </row>
    <row r="78" spans="1:39" x14ac:dyDescent="0.25">
      <c r="A78" t="s">
        <v>91</v>
      </c>
      <c r="B78">
        <v>17</v>
      </c>
      <c r="C78">
        <v>425</v>
      </c>
      <c r="D78" t="s">
        <v>1</v>
      </c>
      <c r="E78">
        <v>0</v>
      </c>
      <c r="F78">
        <v>0</v>
      </c>
      <c r="G78" t="s">
        <v>2</v>
      </c>
      <c r="H78">
        <v>419.21368699999999</v>
      </c>
      <c r="I78">
        <v>5.5445510000000002</v>
      </c>
      <c r="J78" t="s">
        <v>3</v>
      </c>
      <c r="K78">
        <v>402.54555299999998</v>
      </c>
      <c r="L78">
        <v>5.5508480000000002</v>
      </c>
      <c r="M78" t="s">
        <v>4</v>
      </c>
      <c r="N78">
        <v>294.94493999999997</v>
      </c>
      <c r="O78">
        <v>5.5536589999999997</v>
      </c>
      <c r="P78" t="s">
        <v>5</v>
      </c>
      <c r="Q78">
        <v>0</v>
      </c>
      <c r="R78">
        <v>0</v>
      </c>
      <c r="S78" t="s">
        <v>6</v>
      </c>
      <c r="T78">
        <v>0</v>
      </c>
      <c r="U78">
        <v>0</v>
      </c>
      <c r="V78" t="s">
        <v>7</v>
      </c>
      <c r="W78">
        <v>0</v>
      </c>
      <c r="X78">
        <v>0</v>
      </c>
      <c r="Y78" t="s">
        <v>8</v>
      </c>
      <c r="Z78">
        <v>0</v>
      </c>
      <c r="AA78">
        <v>0</v>
      </c>
      <c r="AB78" t="s">
        <v>9</v>
      </c>
      <c r="AC78">
        <v>0</v>
      </c>
      <c r="AD78">
        <v>0</v>
      </c>
      <c r="AE78" t="s">
        <v>10</v>
      </c>
      <c r="AF78">
        <v>32767</v>
      </c>
      <c r="AG78">
        <v>0</v>
      </c>
      <c r="AH78" t="s">
        <v>11</v>
      </c>
      <c r="AI78">
        <v>-32767</v>
      </c>
      <c r="AJ78">
        <v>0</v>
      </c>
      <c r="AK78" t="s">
        <v>12</v>
      </c>
      <c r="AL78">
        <v>0.2</v>
      </c>
      <c r="AM78">
        <v>0.16</v>
      </c>
    </row>
    <row r="79" spans="1:39" x14ac:dyDescent="0.25">
      <c r="A79" t="s">
        <v>91</v>
      </c>
      <c r="B79">
        <v>18</v>
      </c>
      <c r="C79">
        <v>450</v>
      </c>
      <c r="D79" t="s">
        <v>1</v>
      </c>
      <c r="E79">
        <v>0</v>
      </c>
      <c r="F79">
        <v>0</v>
      </c>
      <c r="G79" t="s">
        <v>2</v>
      </c>
      <c r="H79">
        <v>444.19567499999999</v>
      </c>
      <c r="I79">
        <v>6.2357379999999996</v>
      </c>
      <c r="J79" t="s">
        <v>3</v>
      </c>
      <c r="K79">
        <v>426.54775799999999</v>
      </c>
      <c r="L79">
        <v>6.2411580000000004</v>
      </c>
      <c r="M79" t="s">
        <v>4</v>
      </c>
      <c r="N79">
        <v>312.29844500000002</v>
      </c>
      <c r="O79">
        <v>6.2243950000000003</v>
      </c>
      <c r="P79" t="s">
        <v>5</v>
      </c>
      <c r="Q79">
        <v>0</v>
      </c>
      <c r="R79">
        <v>0</v>
      </c>
      <c r="S79" t="s">
        <v>6</v>
      </c>
      <c r="T79">
        <v>0</v>
      </c>
      <c r="U79">
        <v>0</v>
      </c>
      <c r="V79" t="s">
        <v>7</v>
      </c>
      <c r="W79">
        <v>0</v>
      </c>
      <c r="X79">
        <v>0</v>
      </c>
      <c r="Y79" t="s">
        <v>8</v>
      </c>
      <c r="Z79">
        <v>0</v>
      </c>
      <c r="AA79">
        <v>0</v>
      </c>
      <c r="AB79" t="s">
        <v>9</v>
      </c>
      <c r="AC79">
        <v>0</v>
      </c>
      <c r="AD79">
        <v>0</v>
      </c>
      <c r="AE79" t="s">
        <v>10</v>
      </c>
      <c r="AF79">
        <v>32767</v>
      </c>
      <c r="AG79">
        <v>0</v>
      </c>
      <c r="AH79" t="s">
        <v>11</v>
      </c>
      <c r="AI79">
        <v>-32767</v>
      </c>
      <c r="AJ79">
        <v>0</v>
      </c>
      <c r="AK79" t="s">
        <v>12</v>
      </c>
      <c r="AL79">
        <v>0.24</v>
      </c>
      <c r="AM79">
        <v>0.18240000000000001</v>
      </c>
    </row>
    <row r="80" spans="1:39" x14ac:dyDescent="0.25">
      <c r="A80" t="s">
        <v>91</v>
      </c>
      <c r="B80">
        <v>19</v>
      </c>
      <c r="C80">
        <v>475</v>
      </c>
      <c r="D80" t="s">
        <v>1</v>
      </c>
      <c r="E80">
        <v>0</v>
      </c>
      <c r="F80">
        <v>0</v>
      </c>
      <c r="G80" t="s">
        <v>2</v>
      </c>
      <c r="H80">
        <v>469.21841899999998</v>
      </c>
      <c r="I80">
        <v>6.9420820000000001</v>
      </c>
      <c r="J80" t="s">
        <v>3</v>
      </c>
      <c r="K80">
        <v>450.58982200000003</v>
      </c>
      <c r="L80">
        <v>6.9481679999999999</v>
      </c>
      <c r="M80" t="s">
        <v>4</v>
      </c>
      <c r="N80">
        <v>329.65161699999999</v>
      </c>
      <c r="O80">
        <v>6.92828</v>
      </c>
      <c r="P80" t="s">
        <v>5</v>
      </c>
      <c r="Q80">
        <v>0</v>
      </c>
      <c r="R80">
        <v>0</v>
      </c>
      <c r="S80" t="s">
        <v>6</v>
      </c>
      <c r="T80">
        <v>0</v>
      </c>
      <c r="U80">
        <v>0</v>
      </c>
      <c r="V80" t="s">
        <v>7</v>
      </c>
      <c r="W80">
        <v>0</v>
      </c>
      <c r="X80">
        <v>0</v>
      </c>
      <c r="Y80" t="s">
        <v>8</v>
      </c>
      <c r="Z80">
        <v>0</v>
      </c>
      <c r="AA80">
        <v>0</v>
      </c>
      <c r="AB80" t="s">
        <v>9</v>
      </c>
      <c r="AC80">
        <v>0</v>
      </c>
      <c r="AD80">
        <v>0</v>
      </c>
      <c r="AE80" t="s">
        <v>10</v>
      </c>
      <c r="AF80">
        <v>32767</v>
      </c>
      <c r="AG80">
        <v>0</v>
      </c>
      <c r="AH80" t="s">
        <v>11</v>
      </c>
      <c r="AI80">
        <v>-32767</v>
      </c>
      <c r="AJ80">
        <v>0</v>
      </c>
      <c r="AK80" t="s">
        <v>12</v>
      </c>
      <c r="AL80">
        <v>0.24</v>
      </c>
      <c r="AM80">
        <v>0.18240000000000001</v>
      </c>
    </row>
    <row r="81" spans="1:39" s="3" customFormat="1" x14ac:dyDescent="0.25">
      <c r="A81" t="s">
        <v>91</v>
      </c>
      <c r="B81" s="3">
        <v>20</v>
      </c>
      <c r="C81" s="3">
        <v>500</v>
      </c>
      <c r="D81" s="3" t="s">
        <v>1</v>
      </c>
      <c r="E81" s="3">
        <v>0</v>
      </c>
      <c r="F81" s="3">
        <v>0</v>
      </c>
      <c r="G81" s="3" t="s">
        <v>2</v>
      </c>
      <c r="H81" s="3">
        <v>494.26923399999998</v>
      </c>
      <c r="I81" s="3">
        <v>7.6879030000000004</v>
      </c>
      <c r="J81" s="3" t="s">
        <v>3</v>
      </c>
      <c r="K81" s="3">
        <v>474.660327</v>
      </c>
      <c r="L81" s="3">
        <v>7.6964880000000004</v>
      </c>
      <c r="M81" s="3" t="s">
        <v>4</v>
      </c>
      <c r="N81" s="3">
        <v>347.00732499999998</v>
      </c>
      <c r="O81" s="3">
        <v>7.6723619999999997</v>
      </c>
      <c r="P81" s="3" t="s">
        <v>5</v>
      </c>
      <c r="Q81" s="3">
        <v>0</v>
      </c>
      <c r="R81" s="3">
        <v>0</v>
      </c>
      <c r="S81" s="3" t="s">
        <v>6</v>
      </c>
      <c r="T81" s="3">
        <v>0</v>
      </c>
      <c r="U81" s="3">
        <v>0</v>
      </c>
      <c r="V81" s="3" t="s">
        <v>7</v>
      </c>
      <c r="W81" s="3">
        <v>0</v>
      </c>
      <c r="X81" s="3">
        <v>0</v>
      </c>
      <c r="Y81" s="3" t="s">
        <v>8</v>
      </c>
      <c r="Z81" s="3">
        <v>0</v>
      </c>
      <c r="AA81" s="3">
        <v>0</v>
      </c>
      <c r="AB81" s="3" t="s">
        <v>9</v>
      </c>
      <c r="AC81" s="3">
        <v>0</v>
      </c>
      <c r="AD81" s="3">
        <v>0</v>
      </c>
      <c r="AE81" s="3" t="s">
        <v>10</v>
      </c>
      <c r="AF81" s="3">
        <v>32767</v>
      </c>
      <c r="AG81" s="3">
        <v>0</v>
      </c>
      <c r="AH81" s="3" t="s">
        <v>11</v>
      </c>
      <c r="AI81" s="3">
        <v>-32767</v>
      </c>
      <c r="AJ81" s="3">
        <v>0</v>
      </c>
      <c r="AK81" s="3" t="s">
        <v>12</v>
      </c>
      <c r="AL81" s="3">
        <v>0.24</v>
      </c>
      <c r="AM81" s="3">
        <v>0.18240000000000001</v>
      </c>
    </row>
    <row r="82" spans="1:39" x14ac:dyDescent="0.25">
      <c r="A82" t="s">
        <v>101</v>
      </c>
      <c r="B82">
        <v>1</v>
      </c>
      <c r="C82">
        <v>25</v>
      </c>
      <c r="D82" t="s">
        <v>1</v>
      </c>
      <c r="E82">
        <v>0</v>
      </c>
      <c r="F82">
        <v>0</v>
      </c>
      <c r="G82" t="s">
        <v>2</v>
      </c>
      <c r="H82">
        <v>21.816209000000001</v>
      </c>
      <c r="I82">
        <v>4.8099999999999998E-4</v>
      </c>
      <c r="J82" t="s">
        <v>3</v>
      </c>
      <c r="K82">
        <v>21.032121</v>
      </c>
      <c r="L82">
        <v>4.6500000000000003E-4</v>
      </c>
      <c r="M82" t="s">
        <v>4</v>
      </c>
      <c r="N82">
        <v>15.046476999999999</v>
      </c>
      <c r="O82">
        <v>1E-4</v>
      </c>
      <c r="P82" t="s">
        <v>5</v>
      </c>
      <c r="Q82">
        <v>0</v>
      </c>
      <c r="R82">
        <v>0</v>
      </c>
      <c r="S82" t="s">
        <v>6</v>
      </c>
      <c r="T82">
        <v>0</v>
      </c>
      <c r="U82">
        <v>0</v>
      </c>
      <c r="V82" t="s">
        <v>7</v>
      </c>
      <c r="W82">
        <v>0</v>
      </c>
      <c r="X82">
        <v>0</v>
      </c>
      <c r="Y82" t="s">
        <v>8</v>
      </c>
      <c r="Z82">
        <v>0</v>
      </c>
      <c r="AA82">
        <v>0</v>
      </c>
      <c r="AB82" t="s">
        <v>9</v>
      </c>
      <c r="AC82">
        <v>0</v>
      </c>
      <c r="AD82">
        <v>0</v>
      </c>
      <c r="AE82" t="s">
        <v>10</v>
      </c>
      <c r="AF82">
        <v>32767</v>
      </c>
      <c r="AG82">
        <v>0</v>
      </c>
      <c r="AH82" t="s">
        <v>11</v>
      </c>
      <c r="AI82">
        <v>-32767</v>
      </c>
      <c r="AJ82">
        <v>0</v>
      </c>
      <c r="AK82" t="s">
        <v>12</v>
      </c>
      <c r="AL82">
        <v>0</v>
      </c>
      <c r="AM82">
        <v>0</v>
      </c>
    </row>
    <row r="83" spans="1:39" x14ac:dyDescent="0.25">
      <c r="A83" t="s">
        <v>101</v>
      </c>
      <c r="B83">
        <v>2</v>
      </c>
      <c r="C83">
        <v>50</v>
      </c>
      <c r="D83" t="s">
        <v>1</v>
      </c>
      <c r="E83">
        <v>0</v>
      </c>
      <c r="F83">
        <v>0</v>
      </c>
      <c r="G83" t="s">
        <v>2</v>
      </c>
      <c r="H83">
        <v>43.695602000000001</v>
      </c>
      <c r="I83">
        <v>1.4530000000000001E-3</v>
      </c>
      <c r="J83" t="s">
        <v>3</v>
      </c>
      <c r="K83">
        <v>42.139090000000003</v>
      </c>
      <c r="L83">
        <v>1.474E-3</v>
      </c>
      <c r="M83" t="s">
        <v>4</v>
      </c>
      <c r="N83">
        <v>30.094709999999999</v>
      </c>
      <c r="O83">
        <v>3.59E-4</v>
      </c>
      <c r="P83" t="s">
        <v>5</v>
      </c>
      <c r="Q83">
        <v>0</v>
      </c>
      <c r="R83">
        <v>0</v>
      </c>
      <c r="S83" t="s">
        <v>6</v>
      </c>
      <c r="T83">
        <v>0</v>
      </c>
      <c r="U83">
        <v>0</v>
      </c>
      <c r="V83" t="s">
        <v>7</v>
      </c>
      <c r="W83">
        <v>0</v>
      </c>
      <c r="X83">
        <v>0</v>
      </c>
      <c r="Y83" t="s">
        <v>8</v>
      </c>
      <c r="Z83">
        <v>0</v>
      </c>
      <c r="AA83">
        <v>0</v>
      </c>
      <c r="AB83" t="s">
        <v>9</v>
      </c>
      <c r="AC83">
        <v>0</v>
      </c>
      <c r="AD83">
        <v>0</v>
      </c>
      <c r="AE83" t="s">
        <v>10</v>
      </c>
      <c r="AF83">
        <v>32767</v>
      </c>
      <c r="AG83">
        <v>0</v>
      </c>
      <c r="AH83" t="s">
        <v>11</v>
      </c>
      <c r="AI83">
        <v>-32767</v>
      </c>
      <c r="AJ83">
        <v>0</v>
      </c>
      <c r="AK83" t="s">
        <v>12</v>
      </c>
      <c r="AL83">
        <v>0.02</v>
      </c>
      <c r="AM83">
        <v>1.9599999999999999E-2</v>
      </c>
    </row>
    <row r="84" spans="1:39" x14ac:dyDescent="0.25">
      <c r="A84" t="s">
        <v>101</v>
      </c>
      <c r="B84">
        <v>3</v>
      </c>
      <c r="C84">
        <v>75</v>
      </c>
      <c r="D84" t="s">
        <v>1</v>
      </c>
      <c r="E84">
        <v>0</v>
      </c>
      <c r="F84">
        <v>0</v>
      </c>
      <c r="G84" t="s">
        <v>2</v>
      </c>
      <c r="H84">
        <v>65.619463999999994</v>
      </c>
      <c r="I84">
        <v>3.0769999999999999E-3</v>
      </c>
      <c r="J84" t="s">
        <v>3</v>
      </c>
      <c r="K84">
        <v>63.291387</v>
      </c>
      <c r="L84">
        <v>3.0899999999999999E-3</v>
      </c>
      <c r="M84" t="s">
        <v>4</v>
      </c>
      <c r="N84">
        <v>45.140349000000001</v>
      </c>
      <c r="O84">
        <v>6.8499999999999995E-4</v>
      </c>
      <c r="P84" t="s">
        <v>5</v>
      </c>
      <c r="Q84">
        <v>0</v>
      </c>
      <c r="R84">
        <v>0</v>
      </c>
      <c r="S84" t="s">
        <v>6</v>
      </c>
      <c r="T84">
        <v>0</v>
      </c>
      <c r="U84">
        <v>0</v>
      </c>
      <c r="V84" t="s">
        <v>7</v>
      </c>
      <c r="W84">
        <v>0</v>
      </c>
      <c r="X84">
        <v>0</v>
      </c>
      <c r="Y84" t="s">
        <v>8</v>
      </c>
      <c r="Z84">
        <v>0</v>
      </c>
      <c r="AA84">
        <v>0</v>
      </c>
      <c r="AB84" t="s">
        <v>9</v>
      </c>
      <c r="AC84">
        <v>0</v>
      </c>
      <c r="AD84">
        <v>0</v>
      </c>
      <c r="AE84" t="s">
        <v>10</v>
      </c>
      <c r="AF84">
        <v>32767</v>
      </c>
      <c r="AG84">
        <v>0</v>
      </c>
      <c r="AH84" t="s">
        <v>11</v>
      </c>
      <c r="AI84">
        <v>-32767</v>
      </c>
      <c r="AJ84">
        <v>0</v>
      </c>
      <c r="AK84" t="s">
        <v>12</v>
      </c>
      <c r="AL84">
        <v>0.08</v>
      </c>
      <c r="AM84">
        <v>7.3599999999999999E-2</v>
      </c>
    </row>
    <row r="85" spans="1:39" x14ac:dyDescent="0.25">
      <c r="A85" t="s">
        <v>101</v>
      </c>
      <c r="B85">
        <v>4</v>
      </c>
      <c r="C85">
        <v>100</v>
      </c>
      <c r="D85" t="s">
        <v>1</v>
      </c>
      <c r="E85">
        <v>0</v>
      </c>
      <c r="F85">
        <v>0</v>
      </c>
      <c r="G85" t="s">
        <v>2</v>
      </c>
      <c r="H85">
        <v>87.595782</v>
      </c>
      <c r="I85">
        <v>4.1590000000000004E-3</v>
      </c>
      <c r="J85" t="s">
        <v>3</v>
      </c>
      <c r="K85">
        <v>84.496345000000005</v>
      </c>
      <c r="L85">
        <v>4.1019999999999997E-3</v>
      </c>
      <c r="M85" t="s">
        <v>4</v>
      </c>
      <c r="N85">
        <v>60.186250000000001</v>
      </c>
      <c r="O85">
        <v>1.1429999999999999E-3</v>
      </c>
      <c r="P85" t="s">
        <v>5</v>
      </c>
      <c r="Q85">
        <v>0</v>
      </c>
      <c r="R85">
        <v>0</v>
      </c>
      <c r="S85" t="s">
        <v>6</v>
      </c>
      <c r="T85">
        <v>0</v>
      </c>
      <c r="U85">
        <v>0</v>
      </c>
      <c r="V85" t="s">
        <v>7</v>
      </c>
      <c r="W85">
        <v>0</v>
      </c>
      <c r="X85">
        <v>0</v>
      </c>
      <c r="Y85" t="s">
        <v>8</v>
      </c>
      <c r="Z85">
        <v>0</v>
      </c>
      <c r="AA85">
        <v>0</v>
      </c>
      <c r="AB85" t="s">
        <v>9</v>
      </c>
      <c r="AC85">
        <v>0</v>
      </c>
      <c r="AD85">
        <v>0</v>
      </c>
      <c r="AE85" t="s">
        <v>10</v>
      </c>
      <c r="AF85">
        <v>32767</v>
      </c>
      <c r="AG85">
        <v>0</v>
      </c>
      <c r="AH85" t="s">
        <v>11</v>
      </c>
      <c r="AI85">
        <v>-32767</v>
      </c>
      <c r="AJ85">
        <v>0</v>
      </c>
      <c r="AK85" t="s">
        <v>12</v>
      </c>
      <c r="AL85">
        <v>0.12</v>
      </c>
      <c r="AM85">
        <v>0.1056</v>
      </c>
    </row>
    <row r="86" spans="1:39" x14ac:dyDescent="0.25">
      <c r="A86" t="s">
        <v>101</v>
      </c>
      <c r="B86">
        <v>5</v>
      </c>
      <c r="C86">
        <v>125</v>
      </c>
      <c r="D86" t="s">
        <v>1</v>
      </c>
      <c r="E86">
        <v>0</v>
      </c>
      <c r="F86">
        <v>0</v>
      </c>
      <c r="G86" t="s">
        <v>2</v>
      </c>
      <c r="H86">
        <v>109.60899000000001</v>
      </c>
      <c r="I86">
        <v>5.5999999999999999E-3</v>
      </c>
      <c r="J86" t="s">
        <v>3</v>
      </c>
      <c r="K86">
        <v>105.738322</v>
      </c>
      <c r="L86">
        <v>5.5329999999999997E-3</v>
      </c>
      <c r="M86" t="s">
        <v>4</v>
      </c>
      <c r="N86">
        <v>75.230587</v>
      </c>
      <c r="O86">
        <v>1.7520000000000001E-3</v>
      </c>
      <c r="P86" t="s">
        <v>5</v>
      </c>
      <c r="Q86">
        <v>0</v>
      </c>
      <c r="R86">
        <v>0</v>
      </c>
      <c r="S86" t="s">
        <v>6</v>
      </c>
      <c r="T86">
        <v>0</v>
      </c>
      <c r="U86">
        <v>0</v>
      </c>
      <c r="V86" t="s">
        <v>7</v>
      </c>
      <c r="W86">
        <v>0</v>
      </c>
      <c r="X86">
        <v>0</v>
      </c>
      <c r="Y86" t="s">
        <v>8</v>
      </c>
      <c r="Z86">
        <v>0</v>
      </c>
      <c r="AA86">
        <v>0</v>
      </c>
      <c r="AB86" t="s">
        <v>9</v>
      </c>
      <c r="AC86">
        <v>0</v>
      </c>
      <c r="AD86">
        <v>0</v>
      </c>
      <c r="AE86" t="s">
        <v>10</v>
      </c>
      <c r="AF86">
        <v>32767</v>
      </c>
      <c r="AG86">
        <v>0</v>
      </c>
      <c r="AH86" t="s">
        <v>11</v>
      </c>
      <c r="AI86">
        <v>-32767</v>
      </c>
      <c r="AJ86">
        <v>0</v>
      </c>
      <c r="AK86" t="s">
        <v>12</v>
      </c>
      <c r="AL86">
        <v>0.12</v>
      </c>
      <c r="AM86">
        <v>0.1056</v>
      </c>
    </row>
    <row r="87" spans="1:39" x14ac:dyDescent="0.25">
      <c r="A87" t="s">
        <v>101</v>
      </c>
      <c r="B87">
        <v>6</v>
      </c>
      <c r="C87">
        <v>150</v>
      </c>
      <c r="D87" t="s">
        <v>1</v>
      </c>
      <c r="E87">
        <v>0</v>
      </c>
      <c r="F87">
        <v>0</v>
      </c>
      <c r="G87" t="s">
        <v>2</v>
      </c>
      <c r="H87">
        <v>131.65988100000001</v>
      </c>
      <c r="I87">
        <v>7.8270000000000006E-3</v>
      </c>
      <c r="J87" t="s">
        <v>3</v>
      </c>
      <c r="K87">
        <v>127.01746199999999</v>
      </c>
      <c r="L87">
        <v>7.6519999999999999E-3</v>
      </c>
      <c r="M87" t="s">
        <v>4</v>
      </c>
      <c r="N87">
        <v>90.275823000000003</v>
      </c>
      <c r="O87">
        <v>2.5049999999999998E-3</v>
      </c>
      <c r="P87" t="s">
        <v>5</v>
      </c>
      <c r="Q87">
        <v>0</v>
      </c>
      <c r="R87">
        <v>0</v>
      </c>
      <c r="S87" t="s">
        <v>6</v>
      </c>
      <c r="T87">
        <v>0</v>
      </c>
      <c r="U87">
        <v>0</v>
      </c>
      <c r="V87" t="s">
        <v>7</v>
      </c>
      <c r="W87">
        <v>0</v>
      </c>
      <c r="X87">
        <v>0</v>
      </c>
      <c r="Y87" t="s">
        <v>8</v>
      </c>
      <c r="Z87">
        <v>0</v>
      </c>
      <c r="AA87">
        <v>0</v>
      </c>
      <c r="AB87" t="s">
        <v>9</v>
      </c>
      <c r="AC87">
        <v>0</v>
      </c>
      <c r="AD87">
        <v>0</v>
      </c>
      <c r="AE87" t="s">
        <v>10</v>
      </c>
      <c r="AF87">
        <v>32767</v>
      </c>
      <c r="AG87">
        <v>0</v>
      </c>
      <c r="AH87" t="s">
        <v>11</v>
      </c>
      <c r="AI87">
        <v>-32767</v>
      </c>
      <c r="AJ87">
        <v>0</v>
      </c>
      <c r="AK87" t="s">
        <v>12</v>
      </c>
      <c r="AL87">
        <v>0.16</v>
      </c>
      <c r="AM87">
        <v>0.13439999999999999</v>
      </c>
    </row>
    <row r="88" spans="1:39" x14ac:dyDescent="0.25">
      <c r="A88" t="s">
        <v>101</v>
      </c>
      <c r="B88">
        <v>7</v>
      </c>
      <c r="C88">
        <v>175</v>
      </c>
      <c r="D88" t="s">
        <v>1</v>
      </c>
      <c r="E88">
        <v>0</v>
      </c>
      <c r="F88">
        <v>0</v>
      </c>
      <c r="G88" t="s">
        <v>2</v>
      </c>
      <c r="H88">
        <v>153.74644499999999</v>
      </c>
      <c r="I88">
        <v>9.9659999999999992E-3</v>
      </c>
      <c r="J88" t="s">
        <v>3</v>
      </c>
      <c r="K88">
        <v>148.33255600000001</v>
      </c>
      <c r="L88">
        <v>9.6930000000000002E-3</v>
      </c>
      <c r="M88" t="s">
        <v>4</v>
      </c>
      <c r="N88">
        <v>105.32040499999999</v>
      </c>
      <c r="O88">
        <v>3.349E-3</v>
      </c>
      <c r="P88" t="s">
        <v>5</v>
      </c>
      <c r="Q88">
        <v>0</v>
      </c>
      <c r="R88">
        <v>0</v>
      </c>
      <c r="S88" t="s">
        <v>6</v>
      </c>
      <c r="T88">
        <v>0</v>
      </c>
      <c r="U88">
        <v>0</v>
      </c>
      <c r="V88" t="s">
        <v>7</v>
      </c>
      <c r="W88">
        <v>0</v>
      </c>
      <c r="X88">
        <v>0</v>
      </c>
      <c r="Y88" t="s">
        <v>8</v>
      </c>
      <c r="Z88">
        <v>0</v>
      </c>
      <c r="AA88">
        <v>0</v>
      </c>
      <c r="AB88" t="s">
        <v>9</v>
      </c>
      <c r="AC88">
        <v>0</v>
      </c>
      <c r="AD88">
        <v>0</v>
      </c>
      <c r="AE88" t="s">
        <v>10</v>
      </c>
      <c r="AF88">
        <v>32767</v>
      </c>
      <c r="AG88">
        <v>0</v>
      </c>
      <c r="AH88" t="s">
        <v>11</v>
      </c>
      <c r="AI88">
        <v>-32767</v>
      </c>
      <c r="AJ88">
        <v>0</v>
      </c>
      <c r="AK88" t="s">
        <v>12</v>
      </c>
      <c r="AL88">
        <v>0.18</v>
      </c>
      <c r="AM88">
        <v>0.14760000000000001</v>
      </c>
    </row>
    <row r="89" spans="1:39" x14ac:dyDescent="0.25">
      <c r="A89" t="s">
        <v>101</v>
      </c>
      <c r="B89">
        <v>8</v>
      </c>
      <c r="C89">
        <v>200</v>
      </c>
      <c r="D89" t="s">
        <v>1</v>
      </c>
      <c r="E89">
        <v>0</v>
      </c>
      <c r="F89">
        <v>0</v>
      </c>
      <c r="G89" t="s">
        <v>2</v>
      </c>
      <c r="H89">
        <v>175.87382500000001</v>
      </c>
      <c r="I89">
        <v>1.2225E-2</v>
      </c>
      <c r="J89" t="s">
        <v>3</v>
      </c>
      <c r="K89">
        <v>169.68822800000001</v>
      </c>
      <c r="L89">
        <v>1.1837E-2</v>
      </c>
      <c r="M89" t="s">
        <v>4</v>
      </c>
      <c r="N89">
        <v>120.364773</v>
      </c>
      <c r="O89">
        <v>4.2750000000000002E-3</v>
      </c>
      <c r="P89" t="s">
        <v>5</v>
      </c>
      <c r="Q89">
        <v>0</v>
      </c>
      <c r="R89">
        <v>0</v>
      </c>
      <c r="S89" t="s">
        <v>6</v>
      </c>
      <c r="T89">
        <v>0</v>
      </c>
      <c r="U89">
        <v>0</v>
      </c>
      <c r="V89" t="s">
        <v>7</v>
      </c>
      <c r="W89">
        <v>0</v>
      </c>
      <c r="X89">
        <v>0</v>
      </c>
      <c r="Y89" t="s">
        <v>8</v>
      </c>
      <c r="Z89">
        <v>0</v>
      </c>
      <c r="AA89">
        <v>0</v>
      </c>
      <c r="AB89" t="s">
        <v>9</v>
      </c>
      <c r="AC89">
        <v>0</v>
      </c>
      <c r="AD89">
        <v>0</v>
      </c>
      <c r="AE89" t="s">
        <v>10</v>
      </c>
      <c r="AF89">
        <v>32767</v>
      </c>
      <c r="AG89">
        <v>0</v>
      </c>
      <c r="AH89" t="s">
        <v>11</v>
      </c>
      <c r="AI89">
        <v>-32767</v>
      </c>
      <c r="AJ89">
        <v>0</v>
      </c>
      <c r="AK89" t="s">
        <v>12</v>
      </c>
      <c r="AL89">
        <v>0.18</v>
      </c>
      <c r="AM89">
        <v>0.14760000000000001</v>
      </c>
    </row>
    <row r="90" spans="1:39" x14ac:dyDescent="0.25">
      <c r="A90" t="s">
        <v>101</v>
      </c>
      <c r="B90">
        <v>9</v>
      </c>
      <c r="C90">
        <v>225</v>
      </c>
      <c r="D90" t="s">
        <v>1</v>
      </c>
      <c r="E90">
        <v>0</v>
      </c>
      <c r="F90">
        <v>0</v>
      </c>
      <c r="G90" t="s">
        <v>2</v>
      </c>
      <c r="H90">
        <v>198.042554</v>
      </c>
      <c r="I90">
        <v>1.6234999999999999E-2</v>
      </c>
      <c r="J90" t="s">
        <v>3</v>
      </c>
      <c r="K90">
        <v>191.08555100000001</v>
      </c>
      <c r="L90">
        <v>1.5606E-2</v>
      </c>
      <c r="M90" t="s">
        <v>4</v>
      </c>
      <c r="N90">
        <v>135.41010199999999</v>
      </c>
      <c r="O90">
        <v>5.2890000000000003E-3</v>
      </c>
      <c r="P90" t="s">
        <v>5</v>
      </c>
      <c r="Q90">
        <v>0</v>
      </c>
      <c r="R90">
        <v>0</v>
      </c>
      <c r="S90" t="s">
        <v>6</v>
      </c>
      <c r="T90">
        <v>0</v>
      </c>
      <c r="U90">
        <v>0</v>
      </c>
      <c r="V90" t="s">
        <v>7</v>
      </c>
      <c r="W90">
        <v>0</v>
      </c>
      <c r="X90">
        <v>0</v>
      </c>
      <c r="Y90" t="s">
        <v>8</v>
      </c>
      <c r="Z90">
        <v>0</v>
      </c>
      <c r="AA90">
        <v>0</v>
      </c>
      <c r="AB90" t="s">
        <v>9</v>
      </c>
      <c r="AC90">
        <v>0</v>
      </c>
      <c r="AD90">
        <v>0</v>
      </c>
      <c r="AE90" t="s">
        <v>10</v>
      </c>
      <c r="AF90">
        <v>32767</v>
      </c>
      <c r="AG90">
        <v>0</v>
      </c>
      <c r="AH90" t="s">
        <v>11</v>
      </c>
      <c r="AI90">
        <v>-32767</v>
      </c>
      <c r="AJ90">
        <v>0</v>
      </c>
      <c r="AK90" t="s">
        <v>12</v>
      </c>
      <c r="AL90">
        <v>0.18</v>
      </c>
      <c r="AM90">
        <v>0.14760000000000001</v>
      </c>
    </row>
    <row r="91" spans="1:39" x14ac:dyDescent="0.25">
      <c r="A91" t="s">
        <v>101</v>
      </c>
      <c r="B91">
        <v>10</v>
      </c>
      <c r="C91">
        <v>250</v>
      </c>
      <c r="D91" t="s">
        <v>1</v>
      </c>
      <c r="E91">
        <v>0</v>
      </c>
      <c r="F91">
        <v>0</v>
      </c>
      <c r="G91" t="s">
        <v>2</v>
      </c>
      <c r="H91">
        <v>220.22968499999999</v>
      </c>
      <c r="I91">
        <v>1.8866000000000001E-2</v>
      </c>
      <c r="J91" t="s">
        <v>3</v>
      </c>
      <c r="K91">
        <v>212.50116199999999</v>
      </c>
      <c r="L91">
        <v>1.8251E-2</v>
      </c>
      <c r="M91" t="s">
        <v>4</v>
      </c>
      <c r="N91">
        <v>150.457066</v>
      </c>
      <c r="O91">
        <v>6.4469999999999996E-3</v>
      </c>
      <c r="P91" t="s">
        <v>5</v>
      </c>
      <c r="Q91">
        <v>0</v>
      </c>
      <c r="R91">
        <v>0</v>
      </c>
      <c r="S91" t="s">
        <v>6</v>
      </c>
      <c r="T91">
        <v>0</v>
      </c>
      <c r="U91">
        <v>0</v>
      </c>
      <c r="V91" t="s">
        <v>7</v>
      </c>
      <c r="W91">
        <v>0</v>
      </c>
      <c r="X91">
        <v>0</v>
      </c>
      <c r="Y91" t="s">
        <v>8</v>
      </c>
      <c r="Z91">
        <v>0</v>
      </c>
      <c r="AA91">
        <v>0</v>
      </c>
      <c r="AB91" t="s">
        <v>9</v>
      </c>
      <c r="AC91">
        <v>0</v>
      </c>
      <c r="AD91">
        <v>0</v>
      </c>
      <c r="AE91" t="s">
        <v>10</v>
      </c>
      <c r="AF91">
        <v>32767</v>
      </c>
      <c r="AG91">
        <v>0</v>
      </c>
      <c r="AH91" t="s">
        <v>11</v>
      </c>
      <c r="AI91">
        <v>-32767</v>
      </c>
      <c r="AJ91">
        <v>0</v>
      </c>
      <c r="AK91" t="s">
        <v>12</v>
      </c>
      <c r="AL91">
        <v>0.22</v>
      </c>
      <c r="AM91">
        <v>0.1716</v>
      </c>
    </row>
    <row r="92" spans="1:39" x14ac:dyDescent="0.25">
      <c r="A92" t="s">
        <v>101</v>
      </c>
      <c r="B92">
        <v>11</v>
      </c>
      <c r="C92">
        <v>275</v>
      </c>
      <c r="D92" t="s">
        <v>1</v>
      </c>
      <c r="E92">
        <v>0</v>
      </c>
      <c r="F92">
        <v>0</v>
      </c>
      <c r="G92" t="s">
        <v>2</v>
      </c>
      <c r="H92">
        <v>242.47684699999999</v>
      </c>
      <c r="I92">
        <v>2.2987E-2</v>
      </c>
      <c r="J92" t="s">
        <v>3</v>
      </c>
      <c r="K92">
        <v>233.97626099999999</v>
      </c>
      <c r="L92">
        <v>2.2383E-2</v>
      </c>
      <c r="M92" t="s">
        <v>4</v>
      </c>
      <c r="N92">
        <v>165.502396</v>
      </c>
      <c r="O92">
        <v>7.9679999999999994E-3</v>
      </c>
      <c r="P92" t="s">
        <v>5</v>
      </c>
      <c r="Q92">
        <v>0</v>
      </c>
      <c r="R92">
        <v>0</v>
      </c>
      <c r="S92" t="s">
        <v>6</v>
      </c>
      <c r="T92">
        <v>0</v>
      </c>
      <c r="U92">
        <v>0</v>
      </c>
      <c r="V92" t="s">
        <v>7</v>
      </c>
      <c r="W92">
        <v>0</v>
      </c>
      <c r="X92">
        <v>0</v>
      </c>
      <c r="Y92" t="s">
        <v>8</v>
      </c>
      <c r="Z92">
        <v>0</v>
      </c>
      <c r="AA92">
        <v>0</v>
      </c>
      <c r="AB92" t="s">
        <v>9</v>
      </c>
      <c r="AC92">
        <v>0</v>
      </c>
      <c r="AD92">
        <v>0</v>
      </c>
      <c r="AE92" t="s">
        <v>10</v>
      </c>
      <c r="AF92">
        <v>32767</v>
      </c>
      <c r="AG92">
        <v>0</v>
      </c>
      <c r="AH92" t="s">
        <v>11</v>
      </c>
      <c r="AI92">
        <v>-32767</v>
      </c>
      <c r="AJ92">
        <v>0</v>
      </c>
      <c r="AK92" t="s">
        <v>12</v>
      </c>
      <c r="AL92">
        <v>0.24</v>
      </c>
      <c r="AM92">
        <v>0.18240000000000001</v>
      </c>
    </row>
    <row r="93" spans="1:39" x14ac:dyDescent="0.25">
      <c r="A93" t="s">
        <v>101</v>
      </c>
      <c r="B93">
        <v>12</v>
      </c>
      <c r="C93">
        <v>300</v>
      </c>
      <c r="D93" t="s">
        <v>1</v>
      </c>
      <c r="E93">
        <v>0</v>
      </c>
      <c r="F93">
        <v>0</v>
      </c>
      <c r="G93" t="s">
        <v>2</v>
      </c>
      <c r="H93">
        <v>264.74846700000001</v>
      </c>
      <c r="I93">
        <v>2.7038E-2</v>
      </c>
      <c r="J93" t="s">
        <v>3</v>
      </c>
      <c r="K93">
        <v>255.47674900000001</v>
      </c>
      <c r="L93">
        <v>2.6269000000000001E-2</v>
      </c>
      <c r="M93" t="s">
        <v>4</v>
      </c>
      <c r="N93">
        <v>180.54762199999999</v>
      </c>
      <c r="O93">
        <v>9.3970000000000008E-3</v>
      </c>
      <c r="P93" t="s">
        <v>5</v>
      </c>
      <c r="Q93">
        <v>0</v>
      </c>
      <c r="R93">
        <v>0</v>
      </c>
      <c r="S93" t="s">
        <v>6</v>
      </c>
      <c r="T93">
        <v>0</v>
      </c>
      <c r="U93">
        <v>0</v>
      </c>
      <c r="V93" t="s">
        <v>7</v>
      </c>
      <c r="W93">
        <v>0</v>
      </c>
      <c r="X93">
        <v>0</v>
      </c>
      <c r="Y93" t="s">
        <v>8</v>
      </c>
      <c r="Z93">
        <v>0</v>
      </c>
      <c r="AA93">
        <v>0</v>
      </c>
      <c r="AB93" t="s">
        <v>9</v>
      </c>
      <c r="AC93">
        <v>0</v>
      </c>
      <c r="AD93">
        <v>0</v>
      </c>
      <c r="AE93" t="s">
        <v>10</v>
      </c>
      <c r="AF93">
        <v>32767</v>
      </c>
      <c r="AG93">
        <v>0</v>
      </c>
      <c r="AH93" t="s">
        <v>11</v>
      </c>
      <c r="AI93">
        <v>-32767</v>
      </c>
      <c r="AJ93">
        <v>0</v>
      </c>
      <c r="AK93" t="s">
        <v>12</v>
      </c>
      <c r="AL93">
        <v>0.24</v>
      </c>
      <c r="AM93">
        <v>0.18240000000000001</v>
      </c>
    </row>
    <row r="94" spans="1:39" x14ac:dyDescent="0.25">
      <c r="A94" t="s">
        <v>101</v>
      </c>
      <c r="B94">
        <v>13</v>
      </c>
      <c r="C94">
        <v>325</v>
      </c>
      <c r="D94" t="s">
        <v>1</v>
      </c>
      <c r="E94">
        <v>0</v>
      </c>
      <c r="F94">
        <v>0</v>
      </c>
      <c r="G94" t="s">
        <v>2</v>
      </c>
      <c r="H94">
        <v>287.059122</v>
      </c>
      <c r="I94">
        <v>3.0079000000000002E-2</v>
      </c>
      <c r="J94" t="s">
        <v>3</v>
      </c>
      <c r="K94">
        <v>277.01629800000001</v>
      </c>
      <c r="L94">
        <v>2.9245E-2</v>
      </c>
      <c r="M94" t="s">
        <v>4</v>
      </c>
      <c r="N94">
        <v>195.59124600000001</v>
      </c>
      <c r="O94">
        <v>1.0916E-2</v>
      </c>
      <c r="P94" t="s">
        <v>5</v>
      </c>
      <c r="Q94">
        <v>0</v>
      </c>
      <c r="R94">
        <v>0</v>
      </c>
      <c r="S94" t="s">
        <v>6</v>
      </c>
      <c r="T94">
        <v>0</v>
      </c>
      <c r="U94">
        <v>0</v>
      </c>
      <c r="V94" t="s">
        <v>7</v>
      </c>
      <c r="W94">
        <v>0</v>
      </c>
      <c r="X94">
        <v>0</v>
      </c>
      <c r="Y94" t="s">
        <v>8</v>
      </c>
      <c r="Z94">
        <v>0</v>
      </c>
      <c r="AA94">
        <v>0</v>
      </c>
      <c r="AB94" t="s">
        <v>9</v>
      </c>
      <c r="AC94">
        <v>0</v>
      </c>
      <c r="AD94">
        <v>0</v>
      </c>
      <c r="AE94" t="s">
        <v>10</v>
      </c>
      <c r="AF94">
        <v>32767</v>
      </c>
      <c r="AG94">
        <v>0</v>
      </c>
      <c r="AH94" t="s">
        <v>11</v>
      </c>
      <c r="AI94">
        <v>-32767</v>
      </c>
      <c r="AJ94">
        <v>0</v>
      </c>
      <c r="AK94" t="s">
        <v>12</v>
      </c>
      <c r="AL94">
        <v>0.24</v>
      </c>
      <c r="AM94">
        <v>0.18240000000000001</v>
      </c>
    </row>
    <row r="95" spans="1:39" x14ac:dyDescent="0.25">
      <c r="A95" t="s">
        <v>101</v>
      </c>
      <c r="B95">
        <v>14</v>
      </c>
      <c r="C95">
        <v>350</v>
      </c>
      <c r="D95" t="s">
        <v>1</v>
      </c>
      <c r="E95">
        <v>0</v>
      </c>
      <c r="F95">
        <v>0</v>
      </c>
      <c r="G95" t="s">
        <v>2</v>
      </c>
      <c r="H95">
        <v>309.39356299999997</v>
      </c>
      <c r="I95">
        <v>3.3159000000000001E-2</v>
      </c>
      <c r="J95" t="s">
        <v>3</v>
      </c>
      <c r="K95">
        <v>298.57957199999998</v>
      </c>
      <c r="L95">
        <v>3.1989999999999998E-2</v>
      </c>
      <c r="M95" t="s">
        <v>4</v>
      </c>
      <c r="N95">
        <v>210.63639499999999</v>
      </c>
      <c r="O95">
        <v>1.2493000000000001E-2</v>
      </c>
      <c r="P95" t="s">
        <v>5</v>
      </c>
      <c r="Q95">
        <v>0</v>
      </c>
      <c r="R95">
        <v>0</v>
      </c>
      <c r="S95" t="s">
        <v>6</v>
      </c>
      <c r="T95">
        <v>0</v>
      </c>
      <c r="U95">
        <v>0</v>
      </c>
      <c r="V95" t="s">
        <v>7</v>
      </c>
      <c r="W95">
        <v>0</v>
      </c>
      <c r="X95">
        <v>0</v>
      </c>
      <c r="Y95" t="s">
        <v>8</v>
      </c>
      <c r="Z95">
        <v>0</v>
      </c>
      <c r="AA95">
        <v>0</v>
      </c>
      <c r="AB95" t="s">
        <v>9</v>
      </c>
      <c r="AC95">
        <v>0</v>
      </c>
      <c r="AD95">
        <v>0</v>
      </c>
      <c r="AE95" t="s">
        <v>10</v>
      </c>
      <c r="AF95">
        <v>32767</v>
      </c>
      <c r="AG95">
        <v>0</v>
      </c>
      <c r="AH95" t="s">
        <v>11</v>
      </c>
      <c r="AI95">
        <v>-32767</v>
      </c>
      <c r="AJ95">
        <v>0</v>
      </c>
      <c r="AK95" t="s">
        <v>12</v>
      </c>
      <c r="AL95">
        <v>0.28000000000000003</v>
      </c>
      <c r="AM95">
        <v>0.2016</v>
      </c>
    </row>
    <row r="96" spans="1:39" x14ac:dyDescent="0.25">
      <c r="A96" t="s">
        <v>101</v>
      </c>
      <c r="B96">
        <v>15</v>
      </c>
      <c r="C96">
        <v>375</v>
      </c>
      <c r="D96" t="s">
        <v>1</v>
      </c>
      <c r="E96">
        <v>0</v>
      </c>
      <c r="F96">
        <v>0</v>
      </c>
      <c r="G96" t="s">
        <v>2</v>
      </c>
      <c r="H96">
        <v>331.76361900000001</v>
      </c>
      <c r="I96">
        <v>3.7173999999999999E-2</v>
      </c>
      <c r="J96" t="s">
        <v>3</v>
      </c>
      <c r="K96">
        <v>320.17857400000003</v>
      </c>
      <c r="L96">
        <v>3.5922000000000003E-2</v>
      </c>
      <c r="M96" t="s">
        <v>4</v>
      </c>
      <c r="N96">
        <v>225.68017</v>
      </c>
      <c r="O96">
        <v>1.4367E-2</v>
      </c>
      <c r="P96" t="s">
        <v>5</v>
      </c>
      <c r="Q96">
        <v>0</v>
      </c>
      <c r="R96">
        <v>0</v>
      </c>
      <c r="S96" t="s">
        <v>6</v>
      </c>
      <c r="T96">
        <v>0</v>
      </c>
      <c r="U96">
        <v>0</v>
      </c>
      <c r="V96" t="s">
        <v>7</v>
      </c>
      <c r="W96">
        <v>0</v>
      </c>
      <c r="X96">
        <v>0</v>
      </c>
      <c r="Y96" t="s">
        <v>8</v>
      </c>
      <c r="Z96">
        <v>0</v>
      </c>
      <c r="AA96">
        <v>0</v>
      </c>
      <c r="AB96" t="s">
        <v>9</v>
      </c>
      <c r="AC96">
        <v>0</v>
      </c>
      <c r="AD96">
        <v>0</v>
      </c>
      <c r="AE96" t="s">
        <v>10</v>
      </c>
      <c r="AF96">
        <v>32767</v>
      </c>
      <c r="AG96">
        <v>0</v>
      </c>
      <c r="AH96" t="s">
        <v>11</v>
      </c>
      <c r="AI96">
        <v>-32767</v>
      </c>
      <c r="AJ96">
        <v>0</v>
      </c>
      <c r="AK96" t="s">
        <v>12</v>
      </c>
      <c r="AL96">
        <v>0.3</v>
      </c>
      <c r="AM96">
        <v>0.21</v>
      </c>
    </row>
    <row r="97" spans="1:39" x14ac:dyDescent="0.25">
      <c r="A97" t="s">
        <v>101</v>
      </c>
      <c r="B97">
        <v>16</v>
      </c>
      <c r="C97">
        <v>400</v>
      </c>
      <c r="D97" t="s">
        <v>1</v>
      </c>
      <c r="E97">
        <v>0</v>
      </c>
      <c r="F97">
        <v>0</v>
      </c>
      <c r="G97" t="s">
        <v>2</v>
      </c>
      <c r="H97">
        <v>354.17715399999997</v>
      </c>
      <c r="I97">
        <v>4.1154000000000003E-2</v>
      </c>
      <c r="J97" t="s">
        <v>3</v>
      </c>
      <c r="K97">
        <v>341.82077500000003</v>
      </c>
      <c r="L97">
        <v>3.9670999999999998E-2</v>
      </c>
      <c r="M97" t="s">
        <v>4</v>
      </c>
      <c r="N97">
        <v>240.724931</v>
      </c>
      <c r="O97">
        <v>1.6126000000000001E-2</v>
      </c>
      <c r="P97" t="s">
        <v>5</v>
      </c>
      <c r="Q97">
        <v>0</v>
      </c>
      <c r="R97">
        <v>0</v>
      </c>
      <c r="S97" t="s">
        <v>6</v>
      </c>
      <c r="T97">
        <v>0</v>
      </c>
      <c r="U97">
        <v>0</v>
      </c>
      <c r="V97" t="s">
        <v>7</v>
      </c>
      <c r="W97">
        <v>0</v>
      </c>
      <c r="X97">
        <v>0</v>
      </c>
      <c r="Y97" t="s">
        <v>8</v>
      </c>
      <c r="Z97">
        <v>0</v>
      </c>
      <c r="AA97">
        <v>0</v>
      </c>
      <c r="AB97" t="s">
        <v>9</v>
      </c>
      <c r="AC97">
        <v>0</v>
      </c>
      <c r="AD97">
        <v>0</v>
      </c>
      <c r="AE97" t="s">
        <v>10</v>
      </c>
      <c r="AF97">
        <v>32767</v>
      </c>
      <c r="AG97">
        <v>0</v>
      </c>
      <c r="AH97" t="s">
        <v>11</v>
      </c>
      <c r="AI97">
        <v>-32767</v>
      </c>
      <c r="AJ97">
        <v>0</v>
      </c>
      <c r="AK97" t="s">
        <v>12</v>
      </c>
      <c r="AL97">
        <v>0.3</v>
      </c>
      <c r="AM97">
        <v>0.21</v>
      </c>
    </row>
    <row r="98" spans="1:39" x14ac:dyDescent="0.25">
      <c r="A98" t="s">
        <v>101</v>
      </c>
      <c r="B98">
        <v>17</v>
      </c>
      <c r="C98">
        <v>425</v>
      </c>
      <c r="D98" t="s">
        <v>1</v>
      </c>
      <c r="E98">
        <v>0</v>
      </c>
      <c r="F98">
        <v>0</v>
      </c>
      <c r="G98" t="s">
        <v>2</v>
      </c>
      <c r="H98">
        <v>376.60879699999998</v>
      </c>
      <c r="I98">
        <v>4.6384000000000002E-2</v>
      </c>
      <c r="J98" t="s">
        <v>3</v>
      </c>
      <c r="K98">
        <v>363.48082199999999</v>
      </c>
      <c r="L98">
        <v>4.4707999999999998E-2</v>
      </c>
      <c r="M98" t="s">
        <v>4</v>
      </c>
      <c r="N98">
        <v>255.770523</v>
      </c>
      <c r="O98">
        <v>1.8107999999999999E-2</v>
      </c>
      <c r="P98" t="s">
        <v>5</v>
      </c>
      <c r="Q98">
        <v>0</v>
      </c>
      <c r="R98">
        <v>0</v>
      </c>
      <c r="S98" t="s">
        <v>6</v>
      </c>
      <c r="T98">
        <v>0</v>
      </c>
      <c r="U98">
        <v>0</v>
      </c>
      <c r="V98" t="s">
        <v>7</v>
      </c>
      <c r="W98">
        <v>0</v>
      </c>
      <c r="X98">
        <v>0</v>
      </c>
      <c r="Y98" t="s">
        <v>8</v>
      </c>
      <c r="Z98">
        <v>0</v>
      </c>
      <c r="AA98">
        <v>0</v>
      </c>
      <c r="AB98" t="s">
        <v>9</v>
      </c>
      <c r="AC98">
        <v>0</v>
      </c>
      <c r="AD98">
        <v>0</v>
      </c>
      <c r="AE98" t="s">
        <v>10</v>
      </c>
      <c r="AF98">
        <v>32767</v>
      </c>
      <c r="AG98">
        <v>0</v>
      </c>
      <c r="AH98" t="s">
        <v>11</v>
      </c>
      <c r="AI98">
        <v>-32767</v>
      </c>
      <c r="AJ98">
        <v>0</v>
      </c>
      <c r="AK98" t="s">
        <v>12</v>
      </c>
      <c r="AL98">
        <v>0.3</v>
      </c>
      <c r="AM98">
        <v>0.21</v>
      </c>
    </row>
    <row r="99" spans="1:39" x14ac:dyDescent="0.25">
      <c r="A99" t="s">
        <v>101</v>
      </c>
      <c r="B99">
        <v>18</v>
      </c>
      <c r="C99">
        <v>450</v>
      </c>
      <c r="D99" t="s">
        <v>1</v>
      </c>
      <c r="E99">
        <v>0</v>
      </c>
      <c r="F99">
        <v>0</v>
      </c>
      <c r="G99" t="s">
        <v>2</v>
      </c>
      <c r="H99">
        <v>399.08793800000001</v>
      </c>
      <c r="I99">
        <v>5.0826999999999997E-2</v>
      </c>
      <c r="J99" t="s">
        <v>3</v>
      </c>
      <c r="K99">
        <v>385.18812000000003</v>
      </c>
      <c r="L99">
        <v>4.9029999999999997E-2</v>
      </c>
      <c r="M99" t="s">
        <v>4</v>
      </c>
      <c r="N99">
        <v>270.817025</v>
      </c>
      <c r="O99">
        <v>2.0174999999999998E-2</v>
      </c>
      <c r="P99" t="s">
        <v>5</v>
      </c>
      <c r="Q99">
        <v>0</v>
      </c>
      <c r="R99">
        <v>0</v>
      </c>
      <c r="S99" t="s">
        <v>6</v>
      </c>
      <c r="T99">
        <v>0</v>
      </c>
      <c r="U99">
        <v>0</v>
      </c>
      <c r="V99" t="s">
        <v>7</v>
      </c>
      <c r="W99">
        <v>0</v>
      </c>
      <c r="X99">
        <v>0</v>
      </c>
      <c r="Y99" t="s">
        <v>8</v>
      </c>
      <c r="Z99">
        <v>0</v>
      </c>
      <c r="AA99">
        <v>0</v>
      </c>
      <c r="AB99" t="s">
        <v>9</v>
      </c>
      <c r="AC99">
        <v>0</v>
      </c>
      <c r="AD99">
        <v>0</v>
      </c>
      <c r="AE99" t="s">
        <v>10</v>
      </c>
      <c r="AF99">
        <v>32767</v>
      </c>
      <c r="AG99">
        <v>0</v>
      </c>
      <c r="AH99" t="s">
        <v>11</v>
      </c>
      <c r="AI99">
        <v>-32767</v>
      </c>
      <c r="AJ99">
        <v>0</v>
      </c>
      <c r="AK99" t="s">
        <v>12</v>
      </c>
      <c r="AL99">
        <v>0.3</v>
      </c>
      <c r="AM99">
        <v>0.21</v>
      </c>
    </row>
    <row r="100" spans="1:39" x14ac:dyDescent="0.25">
      <c r="A100" t="s">
        <v>101</v>
      </c>
      <c r="B100">
        <v>19</v>
      </c>
      <c r="C100">
        <v>475</v>
      </c>
      <c r="D100" t="s">
        <v>1</v>
      </c>
      <c r="E100">
        <v>0</v>
      </c>
      <c r="F100">
        <v>0</v>
      </c>
      <c r="G100" t="s">
        <v>2</v>
      </c>
      <c r="H100">
        <v>421.59938699999998</v>
      </c>
      <c r="I100">
        <v>5.1766E-2</v>
      </c>
      <c r="J100" t="s">
        <v>3</v>
      </c>
      <c r="K100">
        <v>406.92809599999998</v>
      </c>
      <c r="L100">
        <v>5.0035000000000003E-2</v>
      </c>
      <c r="M100" t="s">
        <v>4</v>
      </c>
      <c r="N100">
        <v>285.86288500000001</v>
      </c>
      <c r="O100">
        <v>2.2304000000000001E-2</v>
      </c>
      <c r="P100" t="s">
        <v>5</v>
      </c>
      <c r="Q100">
        <v>0</v>
      </c>
      <c r="R100">
        <v>0</v>
      </c>
      <c r="S100" t="s">
        <v>6</v>
      </c>
      <c r="T100">
        <v>0</v>
      </c>
      <c r="U100">
        <v>0</v>
      </c>
      <c r="V100" t="s">
        <v>7</v>
      </c>
      <c r="W100">
        <v>0</v>
      </c>
      <c r="X100">
        <v>0</v>
      </c>
      <c r="Y100" t="s">
        <v>8</v>
      </c>
      <c r="Z100">
        <v>0</v>
      </c>
      <c r="AA100">
        <v>0</v>
      </c>
      <c r="AB100" t="s">
        <v>9</v>
      </c>
      <c r="AC100">
        <v>0</v>
      </c>
      <c r="AD100">
        <v>0</v>
      </c>
      <c r="AE100" t="s">
        <v>10</v>
      </c>
      <c r="AF100">
        <v>32767</v>
      </c>
      <c r="AG100">
        <v>0</v>
      </c>
      <c r="AH100" t="s">
        <v>11</v>
      </c>
      <c r="AI100">
        <v>-32767</v>
      </c>
      <c r="AJ100">
        <v>0</v>
      </c>
      <c r="AK100" t="s">
        <v>12</v>
      </c>
      <c r="AL100">
        <v>0.32</v>
      </c>
      <c r="AM100">
        <v>0.2576</v>
      </c>
    </row>
    <row r="101" spans="1:39" s="3" customFormat="1" x14ac:dyDescent="0.25">
      <c r="A101" t="s">
        <v>101</v>
      </c>
      <c r="B101" s="3">
        <v>20</v>
      </c>
      <c r="C101" s="3">
        <v>500</v>
      </c>
      <c r="D101" s="3" t="s">
        <v>1</v>
      </c>
      <c r="E101" s="3">
        <v>0</v>
      </c>
      <c r="F101" s="3">
        <v>0</v>
      </c>
      <c r="G101" s="3" t="s">
        <v>2</v>
      </c>
      <c r="H101" s="3">
        <v>444.13642499999997</v>
      </c>
      <c r="I101" s="3">
        <v>5.9965999999999998E-2</v>
      </c>
      <c r="J101" s="3" t="s">
        <v>3</v>
      </c>
      <c r="K101" s="3">
        <v>428.69393600000001</v>
      </c>
      <c r="L101" s="3">
        <v>5.8228000000000002E-2</v>
      </c>
      <c r="M101" s="3" t="s">
        <v>4</v>
      </c>
      <c r="N101" s="3">
        <v>300.90713399999999</v>
      </c>
      <c r="O101" s="3">
        <v>2.4390999999999999E-2</v>
      </c>
      <c r="P101" s="3" t="s">
        <v>5</v>
      </c>
      <c r="Q101" s="3">
        <v>0</v>
      </c>
      <c r="R101" s="3">
        <v>0</v>
      </c>
      <c r="S101" s="3" t="s">
        <v>6</v>
      </c>
      <c r="T101" s="3">
        <v>0</v>
      </c>
      <c r="U101" s="3">
        <v>0</v>
      </c>
      <c r="V101" s="3" t="s">
        <v>7</v>
      </c>
      <c r="W101" s="3">
        <v>0</v>
      </c>
      <c r="X101" s="3">
        <v>0</v>
      </c>
      <c r="Y101" s="3" t="s">
        <v>8</v>
      </c>
      <c r="Z101" s="3">
        <v>0</v>
      </c>
      <c r="AA101" s="3">
        <v>0</v>
      </c>
      <c r="AB101" s="3" t="s">
        <v>9</v>
      </c>
      <c r="AC101" s="3">
        <v>0</v>
      </c>
      <c r="AD101" s="3">
        <v>0</v>
      </c>
      <c r="AE101" s="3" t="s">
        <v>10</v>
      </c>
      <c r="AF101" s="3">
        <v>32767</v>
      </c>
      <c r="AG101" s="3">
        <v>0</v>
      </c>
      <c r="AH101" s="3" t="s">
        <v>11</v>
      </c>
      <c r="AI101" s="3">
        <v>-32767</v>
      </c>
      <c r="AJ101" s="3">
        <v>0</v>
      </c>
      <c r="AK101" s="3" t="s">
        <v>12</v>
      </c>
      <c r="AL101" s="3">
        <v>0.38</v>
      </c>
      <c r="AM101" s="3">
        <v>0.31559999999999999</v>
      </c>
    </row>
    <row r="102" spans="1:39" x14ac:dyDescent="0.25">
      <c r="A102" t="s">
        <v>92</v>
      </c>
      <c r="B102">
        <v>1</v>
      </c>
      <c r="C102">
        <v>25</v>
      </c>
      <c r="D102" t="s">
        <v>1</v>
      </c>
      <c r="E102">
        <v>0</v>
      </c>
      <c r="F102">
        <v>0</v>
      </c>
      <c r="G102" t="s">
        <v>2</v>
      </c>
      <c r="H102">
        <v>23.157585000000001</v>
      </c>
      <c r="I102">
        <v>1.8554999999999999E-2</v>
      </c>
      <c r="J102" t="s">
        <v>3</v>
      </c>
      <c r="K102">
        <v>22.169711</v>
      </c>
      <c r="L102">
        <v>1.8511E-2</v>
      </c>
      <c r="M102" t="s">
        <v>4</v>
      </c>
      <c r="N102">
        <v>17.322527999999998</v>
      </c>
      <c r="O102">
        <v>1.8637999999999998E-2</v>
      </c>
      <c r="P102" t="s">
        <v>5</v>
      </c>
      <c r="Q102">
        <v>0</v>
      </c>
      <c r="R102">
        <v>0</v>
      </c>
      <c r="S102" t="s">
        <v>6</v>
      </c>
      <c r="T102">
        <v>0</v>
      </c>
      <c r="U102">
        <v>0</v>
      </c>
      <c r="V102" t="s">
        <v>7</v>
      </c>
      <c r="W102">
        <v>0</v>
      </c>
      <c r="X102">
        <v>0</v>
      </c>
      <c r="Y102" t="s">
        <v>8</v>
      </c>
      <c r="Z102">
        <v>0</v>
      </c>
      <c r="AA102">
        <v>0</v>
      </c>
      <c r="AB102" t="s">
        <v>9</v>
      </c>
      <c r="AC102">
        <v>0</v>
      </c>
      <c r="AD102">
        <v>0</v>
      </c>
      <c r="AE102" t="s">
        <v>10</v>
      </c>
      <c r="AF102">
        <v>32767</v>
      </c>
      <c r="AG102">
        <v>0</v>
      </c>
      <c r="AH102" t="s">
        <v>11</v>
      </c>
      <c r="AI102">
        <v>-32767</v>
      </c>
      <c r="AJ102">
        <v>0</v>
      </c>
      <c r="AK102" t="s">
        <v>12</v>
      </c>
      <c r="AL102">
        <v>0</v>
      </c>
      <c r="AM102">
        <v>0</v>
      </c>
    </row>
    <row r="103" spans="1:39" x14ac:dyDescent="0.25">
      <c r="A103" t="s">
        <v>92</v>
      </c>
      <c r="B103">
        <v>2</v>
      </c>
      <c r="C103">
        <v>50</v>
      </c>
      <c r="D103" t="s">
        <v>1</v>
      </c>
      <c r="E103">
        <v>0</v>
      </c>
      <c r="F103">
        <v>0</v>
      </c>
      <c r="G103" t="s">
        <v>2</v>
      </c>
      <c r="H103">
        <v>46.280873</v>
      </c>
      <c r="I103">
        <v>7.4609999999999996E-2</v>
      </c>
      <c r="J103" t="s">
        <v>3</v>
      </c>
      <c r="K103">
        <v>44.314923</v>
      </c>
      <c r="L103">
        <v>7.4898000000000006E-2</v>
      </c>
      <c r="M103" t="s">
        <v>4</v>
      </c>
      <c r="N103">
        <v>34.637889999999999</v>
      </c>
      <c r="O103">
        <v>7.5098999999999999E-2</v>
      </c>
      <c r="P103" t="s">
        <v>5</v>
      </c>
      <c r="Q103">
        <v>0</v>
      </c>
      <c r="R103">
        <v>0</v>
      </c>
      <c r="S103" t="s">
        <v>6</v>
      </c>
      <c r="T103">
        <v>0</v>
      </c>
      <c r="U103">
        <v>0</v>
      </c>
      <c r="V103" t="s">
        <v>7</v>
      </c>
      <c r="W103">
        <v>0</v>
      </c>
      <c r="X103">
        <v>0</v>
      </c>
      <c r="Y103" t="s">
        <v>8</v>
      </c>
      <c r="Z103">
        <v>0</v>
      </c>
      <c r="AA103">
        <v>0</v>
      </c>
      <c r="AB103" t="s">
        <v>9</v>
      </c>
      <c r="AC103">
        <v>0</v>
      </c>
      <c r="AD103">
        <v>0</v>
      </c>
      <c r="AE103" t="s">
        <v>10</v>
      </c>
      <c r="AF103">
        <v>32767</v>
      </c>
      <c r="AG103">
        <v>0</v>
      </c>
      <c r="AH103" t="s">
        <v>11</v>
      </c>
      <c r="AI103">
        <v>-32767</v>
      </c>
      <c r="AJ103">
        <v>0</v>
      </c>
      <c r="AK103" t="s">
        <v>12</v>
      </c>
      <c r="AL103">
        <v>0</v>
      </c>
      <c r="AM103">
        <v>0</v>
      </c>
    </row>
    <row r="104" spans="1:39" x14ac:dyDescent="0.25">
      <c r="A104" t="s">
        <v>92</v>
      </c>
      <c r="B104">
        <v>3</v>
      </c>
      <c r="C104">
        <v>75</v>
      </c>
      <c r="D104" t="s">
        <v>1</v>
      </c>
      <c r="E104">
        <v>0</v>
      </c>
      <c r="F104">
        <v>0</v>
      </c>
      <c r="G104" t="s">
        <v>2</v>
      </c>
      <c r="H104">
        <v>69.409852999999998</v>
      </c>
      <c r="I104">
        <v>0.17044599999999999</v>
      </c>
      <c r="J104" t="s">
        <v>3</v>
      </c>
      <c r="K104">
        <v>66.465701999999993</v>
      </c>
      <c r="L104">
        <v>0.171098</v>
      </c>
      <c r="M104" t="s">
        <v>4</v>
      </c>
      <c r="N104">
        <v>51.959712000000003</v>
      </c>
      <c r="O104">
        <v>0.171873</v>
      </c>
      <c r="P104" t="s">
        <v>5</v>
      </c>
      <c r="Q104">
        <v>0</v>
      </c>
      <c r="R104">
        <v>0</v>
      </c>
      <c r="S104" t="s">
        <v>6</v>
      </c>
      <c r="T104">
        <v>0</v>
      </c>
      <c r="U104">
        <v>0</v>
      </c>
      <c r="V104" t="s">
        <v>7</v>
      </c>
      <c r="W104">
        <v>0</v>
      </c>
      <c r="X104">
        <v>0</v>
      </c>
      <c r="Y104" t="s">
        <v>8</v>
      </c>
      <c r="Z104">
        <v>0</v>
      </c>
      <c r="AA104">
        <v>0</v>
      </c>
      <c r="AB104" t="s">
        <v>9</v>
      </c>
      <c r="AC104">
        <v>0</v>
      </c>
      <c r="AD104">
        <v>0</v>
      </c>
      <c r="AE104" t="s">
        <v>10</v>
      </c>
      <c r="AF104">
        <v>32767</v>
      </c>
      <c r="AG104">
        <v>0</v>
      </c>
      <c r="AH104" t="s">
        <v>11</v>
      </c>
      <c r="AI104">
        <v>-32767</v>
      </c>
      <c r="AJ104">
        <v>0</v>
      </c>
      <c r="AK104" t="s">
        <v>12</v>
      </c>
      <c r="AL104">
        <v>0</v>
      </c>
      <c r="AM104">
        <v>0</v>
      </c>
    </row>
    <row r="105" spans="1:39" x14ac:dyDescent="0.25">
      <c r="A105" t="s">
        <v>92</v>
      </c>
      <c r="B105">
        <v>4</v>
      </c>
      <c r="C105">
        <v>100</v>
      </c>
      <c r="D105" t="s">
        <v>1</v>
      </c>
      <c r="E105">
        <v>0</v>
      </c>
      <c r="F105">
        <v>0</v>
      </c>
      <c r="G105" t="s">
        <v>2</v>
      </c>
      <c r="H105">
        <v>92.532740000000004</v>
      </c>
      <c r="I105">
        <v>0.30826500000000001</v>
      </c>
      <c r="J105" t="s">
        <v>3</v>
      </c>
      <c r="K105">
        <v>88.610451999999995</v>
      </c>
      <c r="L105">
        <v>0.30986900000000001</v>
      </c>
      <c r="M105" t="s">
        <v>4</v>
      </c>
      <c r="N105">
        <v>69.274631999999997</v>
      </c>
      <c r="O105">
        <v>0.31069600000000003</v>
      </c>
      <c r="P105" t="s">
        <v>5</v>
      </c>
      <c r="Q105">
        <v>0</v>
      </c>
      <c r="R105">
        <v>0</v>
      </c>
      <c r="S105" t="s">
        <v>6</v>
      </c>
      <c r="T105">
        <v>0</v>
      </c>
      <c r="U105">
        <v>0</v>
      </c>
      <c r="V105" t="s">
        <v>7</v>
      </c>
      <c r="W105">
        <v>0</v>
      </c>
      <c r="X105">
        <v>0</v>
      </c>
      <c r="Y105" t="s">
        <v>8</v>
      </c>
      <c r="Z105">
        <v>0</v>
      </c>
      <c r="AA105">
        <v>0</v>
      </c>
      <c r="AB105" t="s">
        <v>9</v>
      </c>
      <c r="AC105">
        <v>0</v>
      </c>
      <c r="AD105">
        <v>0</v>
      </c>
      <c r="AE105" t="s">
        <v>10</v>
      </c>
      <c r="AF105">
        <v>32767</v>
      </c>
      <c r="AG105">
        <v>0</v>
      </c>
      <c r="AH105" t="s">
        <v>11</v>
      </c>
      <c r="AI105">
        <v>-32767</v>
      </c>
      <c r="AJ105">
        <v>0</v>
      </c>
      <c r="AK105" t="s">
        <v>12</v>
      </c>
      <c r="AL105">
        <v>0</v>
      </c>
      <c r="AM105">
        <v>0</v>
      </c>
    </row>
    <row r="106" spans="1:39" x14ac:dyDescent="0.25">
      <c r="A106" t="s">
        <v>92</v>
      </c>
      <c r="B106">
        <v>5</v>
      </c>
      <c r="C106">
        <v>125</v>
      </c>
      <c r="D106" t="s">
        <v>1</v>
      </c>
      <c r="E106">
        <v>0</v>
      </c>
      <c r="F106">
        <v>0</v>
      </c>
      <c r="G106" t="s">
        <v>2</v>
      </c>
      <c r="H106">
        <v>115.662372</v>
      </c>
      <c r="I106">
        <v>0.48222999999999999</v>
      </c>
      <c r="J106" t="s">
        <v>3</v>
      </c>
      <c r="K106">
        <v>110.762485</v>
      </c>
      <c r="L106">
        <v>0.48415399999999997</v>
      </c>
      <c r="M106" t="s">
        <v>4</v>
      </c>
      <c r="N106">
        <v>86.597661000000002</v>
      </c>
      <c r="O106">
        <v>0.485759</v>
      </c>
      <c r="P106" t="s">
        <v>5</v>
      </c>
      <c r="Q106">
        <v>0</v>
      </c>
      <c r="R106">
        <v>0</v>
      </c>
      <c r="S106" t="s">
        <v>6</v>
      </c>
      <c r="T106">
        <v>0</v>
      </c>
      <c r="U106">
        <v>0</v>
      </c>
      <c r="V106" t="s">
        <v>7</v>
      </c>
      <c r="W106">
        <v>0</v>
      </c>
      <c r="X106">
        <v>0</v>
      </c>
      <c r="Y106" t="s">
        <v>8</v>
      </c>
      <c r="Z106">
        <v>0</v>
      </c>
      <c r="AA106">
        <v>0</v>
      </c>
      <c r="AB106" t="s">
        <v>9</v>
      </c>
      <c r="AC106">
        <v>0</v>
      </c>
      <c r="AD106">
        <v>0</v>
      </c>
      <c r="AE106" t="s">
        <v>10</v>
      </c>
      <c r="AF106">
        <v>32767</v>
      </c>
      <c r="AG106">
        <v>0</v>
      </c>
      <c r="AH106" t="s">
        <v>11</v>
      </c>
      <c r="AI106">
        <v>-32767</v>
      </c>
      <c r="AJ106">
        <v>0</v>
      </c>
      <c r="AK106" t="s">
        <v>12</v>
      </c>
      <c r="AL106">
        <v>0</v>
      </c>
      <c r="AM106">
        <v>0</v>
      </c>
    </row>
    <row r="107" spans="1:39" x14ac:dyDescent="0.25">
      <c r="A107" t="s">
        <v>92</v>
      </c>
      <c r="B107">
        <v>6</v>
      </c>
      <c r="C107">
        <v>150</v>
      </c>
      <c r="D107" t="s">
        <v>1</v>
      </c>
      <c r="E107">
        <v>0</v>
      </c>
      <c r="F107">
        <v>0</v>
      </c>
      <c r="G107" t="s">
        <v>2</v>
      </c>
      <c r="H107">
        <v>138.78866099999999</v>
      </c>
      <c r="I107">
        <v>0.69234700000000005</v>
      </c>
      <c r="J107" t="s">
        <v>3</v>
      </c>
      <c r="K107">
        <v>132.910988</v>
      </c>
      <c r="L107">
        <v>0.69428400000000001</v>
      </c>
      <c r="M107" t="s">
        <v>4</v>
      </c>
      <c r="N107">
        <v>103.917008</v>
      </c>
      <c r="O107">
        <v>0.69664499999999996</v>
      </c>
      <c r="P107" t="s">
        <v>5</v>
      </c>
      <c r="Q107">
        <v>0</v>
      </c>
      <c r="R107">
        <v>0</v>
      </c>
      <c r="S107" t="s">
        <v>6</v>
      </c>
      <c r="T107">
        <v>0</v>
      </c>
      <c r="U107">
        <v>0</v>
      </c>
      <c r="V107" t="s">
        <v>7</v>
      </c>
      <c r="W107">
        <v>0</v>
      </c>
      <c r="X107">
        <v>0</v>
      </c>
      <c r="Y107" t="s">
        <v>8</v>
      </c>
      <c r="Z107">
        <v>0</v>
      </c>
      <c r="AA107">
        <v>0</v>
      </c>
      <c r="AB107" t="s">
        <v>9</v>
      </c>
      <c r="AC107">
        <v>0</v>
      </c>
      <c r="AD107">
        <v>0</v>
      </c>
      <c r="AE107" t="s">
        <v>10</v>
      </c>
      <c r="AF107">
        <v>32767</v>
      </c>
      <c r="AG107">
        <v>0</v>
      </c>
      <c r="AH107" t="s">
        <v>11</v>
      </c>
      <c r="AI107">
        <v>-32767</v>
      </c>
      <c r="AJ107">
        <v>0</v>
      </c>
      <c r="AK107" t="s">
        <v>12</v>
      </c>
      <c r="AL107">
        <v>0</v>
      </c>
      <c r="AM107">
        <v>0</v>
      </c>
    </row>
    <row r="108" spans="1:39" x14ac:dyDescent="0.25">
      <c r="A108" t="s">
        <v>92</v>
      </c>
      <c r="B108">
        <v>7</v>
      </c>
      <c r="C108">
        <v>175</v>
      </c>
      <c r="D108" t="s">
        <v>1</v>
      </c>
      <c r="E108">
        <v>0</v>
      </c>
      <c r="F108">
        <v>0</v>
      </c>
      <c r="G108" t="s">
        <v>2</v>
      </c>
      <c r="H108">
        <v>161.91403399999999</v>
      </c>
      <c r="I108">
        <v>0.94463799999999998</v>
      </c>
      <c r="J108" t="s">
        <v>3</v>
      </c>
      <c r="K108">
        <v>155.05853999999999</v>
      </c>
      <c r="L108">
        <v>0.94754799999999995</v>
      </c>
      <c r="M108" t="s">
        <v>4</v>
      </c>
      <c r="N108">
        <v>121.23578500000001</v>
      </c>
      <c r="O108">
        <v>0.95035599999999998</v>
      </c>
      <c r="P108" t="s">
        <v>5</v>
      </c>
      <c r="Q108">
        <v>0</v>
      </c>
      <c r="R108">
        <v>0</v>
      </c>
      <c r="S108" t="s">
        <v>6</v>
      </c>
      <c r="T108">
        <v>0</v>
      </c>
      <c r="U108">
        <v>0</v>
      </c>
      <c r="V108" t="s">
        <v>7</v>
      </c>
      <c r="W108">
        <v>0</v>
      </c>
      <c r="X108">
        <v>0</v>
      </c>
      <c r="Y108" t="s">
        <v>8</v>
      </c>
      <c r="Z108">
        <v>0</v>
      </c>
      <c r="AA108">
        <v>0</v>
      </c>
      <c r="AB108" t="s">
        <v>9</v>
      </c>
      <c r="AC108">
        <v>0</v>
      </c>
      <c r="AD108">
        <v>0</v>
      </c>
      <c r="AE108" t="s">
        <v>10</v>
      </c>
      <c r="AF108">
        <v>32767</v>
      </c>
      <c r="AG108">
        <v>0</v>
      </c>
      <c r="AH108" t="s">
        <v>11</v>
      </c>
      <c r="AI108">
        <v>-32767</v>
      </c>
      <c r="AJ108">
        <v>0</v>
      </c>
      <c r="AK108" t="s">
        <v>12</v>
      </c>
      <c r="AL108">
        <v>0</v>
      </c>
      <c r="AM108">
        <v>0</v>
      </c>
    </row>
    <row r="109" spans="1:39" x14ac:dyDescent="0.25">
      <c r="A109" t="s">
        <v>92</v>
      </c>
      <c r="B109">
        <v>8</v>
      </c>
      <c r="C109">
        <v>200</v>
      </c>
      <c r="D109" t="s">
        <v>1</v>
      </c>
      <c r="E109">
        <v>0</v>
      </c>
      <c r="F109">
        <v>0</v>
      </c>
      <c r="G109" t="s">
        <v>2</v>
      </c>
      <c r="H109">
        <v>185.04028199999999</v>
      </c>
      <c r="I109">
        <v>1.2221740000000001</v>
      </c>
      <c r="J109" t="s">
        <v>3</v>
      </c>
      <c r="K109">
        <v>177.206401</v>
      </c>
      <c r="L109">
        <v>1.2261420000000001</v>
      </c>
      <c r="M109" t="s">
        <v>4</v>
      </c>
      <c r="N109">
        <v>138.55570599999999</v>
      </c>
      <c r="O109">
        <v>1.231438</v>
      </c>
      <c r="P109" t="s">
        <v>5</v>
      </c>
      <c r="Q109">
        <v>0</v>
      </c>
      <c r="R109">
        <v>0</v>
      </c>
      <c r="S109" t="s">
        <v>6</v>
      </c>
      <c r="T109">
        <v>0</v>
      </c>
      <c r="U109">
        <v>0</v>
      </c>
      <c r="V109" t="s">
        <v>7</v>
      </c>
      <c r="W109">
        <v>0</v>
      </c>
      <c r="X109">
        <v>0</v>
      </c>
      <c r="Y109" t="s">
        <v>8</v>
      </c>
      <c r="Z109">
        <v>0</v>
      </c>
      <c r="AA109">
        <v>0</v>
      </c>
      <c r="AB109" t="s">
        <v>9</v>
      </c>
      <c r="AC109">
        <v>0</v>
      </c>
      <c r="AD109">
        <v>0</v>
      </c>
      <c r="AE109" t="s">
        <v>10</v>
      </c>
      <c r="AF109">
        <v>32767</v>
      </c>
      <c r="AG109">
        <v>0</v>
      </c>
      <c r="AH109" t="s">
        <v>11</v>
      </c>
      <c r="AI109">
        <v>-32767</v>
      </c>
      <c r="AJ109">
        <v>0</v>
      </c>
      <c r="AK109" t="s">
        <v>12</v>
      </c>
      <c r="AL109">
        <v>0</v>
      </c>
      <c r="AM109">
        <v>0</v>
      </c>
    </row>
    <row r="110" spans="1:39" x14ac:dyDescent="0.25">
      <c r="A110" t="s">
        <v>92</v>
      </c>
      <c r="B110">
        <v>9</v>
      </c>
      <c r="C110">
        <v>225</v>
      </c>
      <c r="D110" t="s">
        <v>1</v>
      </c>
      <c r="E110">
        <v>0</v>
      </c>
      <c r="F110">
        <v>0</v>
      </c>
      <c r="G110" t="s">
        <v>2</v>
      </c>
      <c r="H110">
        <v>208.16162499999999</v>
      </c>
      <c r="I110">
        <v>1.549528</v>
      </c>
      <c r="J110" t="s">
        <v>3</v>
      </c>
      <c r="K110">
        <v>199.34995599999999</v>
      </c>
      <c r="L110">
        <v>1.5552490000000001</v>
      </c>
      <c r="M110" t="s">
        <v>4</v>
      </c>
      <c r="N110">
        <v>155.87044800000001</v>
      </c>
      <c r="O110">
        <v>1.562568</v>
      </c>
      <c r="P110" t="s">
        <v>5</v>
      </c>
      <c r="Q110">
        <v>0</v>
      </c>
      <c r="R110">
        <v>0</v>
      </c>
      <c r="S110" t="s">
        <v>6</v>
      </c>
      <c r="T110">
        <v>0</v>
      </c>
      <c r="U110">
        <v>0</v>
      </c>
      <c r="V110" t="s">
        <v>7</v>
      </c>
      <c r="W110">
        <v>0</v>
      </c>
      <c r="X110">
        <v>0</v>
      </c>
      <c r="Y110" t="s">
        <v>8</v>
      </c>
      <c r="Z110">
        <v>0</v>
      </c>
      <c r="AA110">
        <v>0</v>
      </c>
      <c r="AB110" t="s">
        <v>9</v>
      </c>
      <c r="AC110">
        <v>0</v>
      </c>
      <c r="AD110">
        <v>0</v>
      </c>
      <c r="AE110" t="s">
        <v>10</v>
      </c>
      <c r="AF110">
        <v>32767</v>
      </c>
      <c r="AG110">
        <v>0</v>
      </c>
      <c r="AH110" t="s">
        <v>11</v>
      </c>
      <c r="AI110">
        <v>-32767</v>
      </c>
      <c r="AJ110">
        <v>0</v>
      </c>
      <c r="AK110" t="s">
        <v>12</v>
      </c>
      <c r="AL110">
        <v>0</v>
      </c>
      <c r="AM110">
        <v>0</v>
      </c>
    </row>
    <row r="111" spans="1:39" x14ac:dyDescent="0.25">
      <c r="A111" t="s">
        <v>92</v>
      </c>
      <c r="B111">
        <v>10</v>
      </c>
      <c r="C111">
        <v>250</v>
      </c>
      <c r="D111" t="s">
        <v>1</v>
      </c>
      <c r="E111">
        <v>0</v>
      </c>
      <c r="F111">
        <v>0</v>
      </c>
      <c r="G111" t="s">
        <v>2</v>
      </c>
      <c r="H111">
        <v>231.286857</v>
      </c>
      <c r="I111">
        <v>1.9204509999999999</v>
      </c>
      <c r="J111" t="s">
        <v>3</v>
      </c>
      <c r="K111">
        <v>221.49647999999999</v>
      </c>
      <c r="L111">
        <v>1.927357</v>
      </c>
      <c r="M111" t="s">
        <v>4</v>
      </c>
      <c r="N111">
        <v>173.18841800000001</v>
      </c>
      <c r="O111">
        <v>1.937538</v>
      </c>
      <c r="P111" t="s">
        <v>5</v>
      </c>
      <c r="Q111">
        <v>0</v>
      </c>
      <c r="R111">
        <v>0</v>
      </c>
      <c r="S111" t="s">
        <v>6</v>
      </c>
      <c r="T111">
        <v>0</v>
      </c>
      <c r="U111">
        <v>0</v>
      </c>
      <c r="V111" t="s">
        <v>7</v>
      </c>
      <c r="W111">
        <v>0</v>
      </c>
      <c r="X111">
        <v>0</v>
      </c>
      <c r="Y111" t="s">
        <v>8</v>
      </c>
      <c r="Z111">
        <v>0</v>
      </c>
      <c r="AA111">
        <v>0</v>
      </c>
      <c r="AB111" t="s">
        <v>9</v>
      </c>
      <c r="AC111">
        <v>0</v>
      </c>
      <c r="AD111">
        <v>0</v>
      </c>
      <c r="AE111" t="s">
        <v>10</v>
      </c>
      <c r="AF111">
        <v>32767</v>
      </c>
      <c r="AG111">
        <v>0</v>
      </c>
      <c r="AH111" t="s">
        <v>11</v>
      </c>
      <c r="AI111">
        <v>-32767</v>
      </c>
      <c r="AJ111">
        <v>0</v>
      </c>
      <c r="AK111" t="s">
        <v>12</v>
      </c>
      <c r="AL111">
        <v>0</v>
      </c>
      <c r="AM111">
        <v>0</v>
      </c>
    </row>
    <row r="112" spans="1:39" x14ac:dyDescent="0.25">
      <c r="A112" t="s">
        <v>92</v>
      </c>
      <c r="B112">
        <v>11</v>
      </c>
      <c r="C112">
        <v>275</v>
      </c>
      <c r="D112" t="s">
        <v>1</v>
      </c>
      <c r="E112">
        <v>0</v>
      </c>
      <c r="F112">
        <v>0</v>
      </c>
      <c r="G112" t="s">
        <v>2</v>
      </c>
      <c r="H112">
        <v>254.41607099999999</v>
      </c>
      <c r="I112">
        <v>2.32111</v>
      </c>
      <c r="J112" t="s">
        <v>3</v>
      </c>
      <c r="K112">
        <v>243.647716</v>
      </c>
      <c r="L112">
        <v>2.3299300000000001</v>
      </c>
      <c r="M112" t="s">
        <v>4</v>
      </c>
      <c r="N112">
        <v>190.51079100000001</v>
      </c>
      <c r="O112">
        <v>2.3420079999999999</v>
      </c>
      <c r="P112" t="s">
        <v>5</v>
      </c>
      <c r="Q112">
        <v>0</v>
      </c>
      <c r="R112">
        <v>0</v>
      </c>
      <c r="S112" t="s">
        <v>6</v>
      </c>
      <c r="T112">
        <v>0</v>
      </c>
      <c r="U112">
        <v>0</v>
      </c>
      <c r="V112" t="s">
        <v>7</v>
      </c>
      <c r="W112">
        <v>0</v>
      </c>
      <c r="X112">
        <v>0</v>
      </c>
      <c r="Y112" t="s">
        <v>8</v>
      </c>
      <c r="Z112">
        <v>0</v>
      </c>
      <c r="AA112">
        <v>0</v>
      </c>
      <c r="AB112" t="s">
        <v>9</v>
      </c>
      <c r="AC112">
        <v>0</v>
      </c>
      <c r="AD112">
        <v>0</v>
      </c>
      <c r="AE112" t="s">
        <v>10</v>
      </c>
      <c r="AF112">
        <v>32767</v>
      </c>
      <c r="AG112">
        <v>0</v>
      </c>
      <c r="AH112" t="s">
        <v>11</v>
      </c>
      <c r="AI112">
        <v>-32767</v>
      </c>
      <c r="AJ112">
        <v>0</v>
      </c>
      <c r="AK112" t="s">
        <v>12</v>
      </c>
      <c r="AL112">
        <v>0</v>
      </c>
      <c r="AM112">
        <v>0</v>
      </c>
    </row>
    <row r="113" spans="1:39" x14ac:dyDescent="0.25">
      <c r="A113" t="s">
        <v>92</v>
      </c>
      <c r="B113">
        <v>12</v>
      </c>
      <c r="C113">
        <v>300</v>
      </c>
      <c r="D113" t="s">
        <v>1</v>
      </c>
      <c r="E113">
        <v>0</v>
      </c>
      <c r="F113">
        <v>0</v>
      </c>
      <c r="G113" t="s">
        <v>2</v>
      </c>
      <c r="H113">
        <v>277.54157099999998</v>
      </c>
      <c r="I113">
        <v>2.7629510000000002</v>
      </c>
      <c r="J113" t="s">
        <v>3</v>
      </c>
      <c r="K113">
        <v>265.79535099999998</v>
      </c>
      <c r="L113">
        <v>2.7713350000000001</v>
      </c>
      <c r="M113" t="s">
        <v>4</v>
      </c>
      <c r="N113">
        <v>207.82991899999999</v>
      </c>
      <c r="O113">
        <v>2.7852229999999998</v>
      </c>
      <c r="P113" t="s">
        <v>5</v>
      </c>
      <c r="Q113">
        <v>0</v>
      </c>
      <c r="R113">
        <v>0</v>
      </c>
      <c r="S113" t="s">
        <v>6</v>
      </c>
      <c r="T113">
        <v>0</v>
      </c>
      <c r="U113">
        <v>0</v>
      </c>
      <c r="V113" t="s">
        <v>7</v>
      </c>
      <c r="W113">
        <v>0</v>
      </c>
      <c r="X113">
        <v>0</v>
      </c>
      <c r="Y113" t="s">
        <v>8</v>
      </c>
      <c r="Z113">
        <v>0</v>
      </c>
      <c r="AA113">
        <v>0</v>
      </c>
      <c r="AB113" t="s">
        <v>9</v>
      </c>
      <c r="AC113">
        <v>0</v>
      </c>
      <c r="AD113">
        <v>0</v>
      </c>
      <c r="AE113" t="s">
        <v>10</v>
      </c>
      <c r="AF113">
        <v>32767</v>
      </c>
      <c r="AG113">
        <v>0</v>
      </c>
      <c r="AH113" t="s">
        <v>11</v>
      </c>
      <c r="AI113">
        <v>-32767</v>
      </c>
      <c r="AJ113">
        <v>0</v>
      </c>
      <c r="AK113" t="s">
        <v>12</v>
      </c>
      <c r="AL113">
        <v>0</v>
      </c>
      <c r="AM113">
        <v>0</v>
      </c>
    </row>
    <row r="114" spans="1:39" x14ac:dyDescent="0.25">
      <c r="A114" t="s">
        <v>92</v>
      </c>
      <c r="B114">
        <v>13</v>
      </c>
      <c r="C114">
        <v>325</v>
      </c>
      <c r="D114" t="s">
        <v>1</v>
      </c>
      <c r="E114">
        <v>0</v>
      </c>
      <c r="F114">
        <v>0</v>
      </c>
      <c r="G114" t="s">
        <v>2</v>
      </c>
      <c r="H114">
        <v>300.67065000000002</v>
      </c>
      <c r="I114">
        <v>3.2509610000000002</v>
      </c>
      <c r="J114" t="s">
        <v>3</v>
      </c>
      <c r="K114">
        <v>287.94665600000002</v>
      </c>
      <c r="L114">
        <v>3.2605409999999999</v>
      </c>
      <c r="M114" t="s">
        <v>4</v>
      </c>
      <c r="N114">
        <v>225.152342</v>
      </c>
      <c r="O114">
        <v>3.2772739999999998</v>
      </c>
      <c r="P114" t="s">
        <v>5</v>
      </c>
      <c r="Q114">
        <v>0</v>
      </c>
      <c r="R114">
        <v>0</v>
      </c>
      <c r="S114" t="s">
        <v>6</v>
      </c>
      <c r="T114">
        <v>0</v>
      </c>
      <c r="U114">
        <v>0</v>
      </c>
      <c r="V114" t="s">
        <v>7</v>
      </c>
      <c r="W114">
        <v>0</v>
      </c>
      <c r="X114">
        <v>0</v>
      </c>
      <c r="Y114" t="s">
        <v>8</v>
      </c>
      <c r="Z114">
        <v>0</v>
      </c>
      <c r="AA114">
        <v>0</v>
      </c>
      <c r="AB114" t="s">
        <v>9</v>
      </c>
      <c r="AC114">
        <v>0</v>
      </c>
      <c r="AD114">
        <v>0</v>
      </c>
      <c r="AE114" t="s">
        <v>10</v>
      </c>
      <c r="AF114">
        <v>32767</v>
      </c>
      <c r="AG114">
        <v>0</v>
      </c>
      <c r="AH114" t="s">
        <v>11</v>
      </c>
      <c r="AI114">
        <v>-32767</v>
      </c>
      <c r="AJ114">
        <v>0</v>
      </c>
      <c r="AK114" t="s">
        <v>12</v>
      </c>
      <c r="AL114">
        <v>0</v>
      </c>
      <c r="AM114">
        <v>0</v>
      </c>
    </row>
    <row r="115" spans="1:39" x14ac:dyDescent="0.25">
      <c r="A115" t="s">
        <v>92</v>
      </c>
      <c r="B115">
        <v>14</v>
      </c>
      <c r="C115">
        <v>350</v>
      </c>
      <c r="D115" t="s">
        <v>1</v>
      </c>
      <c r="E115">
        <v>0</v>
      </c>
      <c r="F115">
        <v>0</v>
      </c>
      <c r="G115" t="s">
        <v>2</v>
      </c>
      <c r="H115">
        <v>323.80050599999998</v>
      </c>
      <c r="I115">
        <v>3.7955390000000002</v>
      </c>
      <c r="J115" t="s">
        <v>3</v>
      </c>
      <c r="K115">
        <v>310.09894500000001</v>
      </c>
      <c r="L115">
        <v>3.8054610000000002</v>
      </c>
      <c r="M115" t="s">
        <v>4</v>
      </c>
      <c r="N115">
        <v>242.475708</v>
      </c>
      <c r="O115">
        <v>3.8244120000000001</v>
      </c>
      <c r="P115" t="s">
        <v>5</v>
      </c>
      <c r="Q115">
        <v>0</v>
      </c>
      <c r="R115">
        <v>0</v>
      </c>
      <c r="S115" t="s">
        <v>6</v>
      </c>
      <c r="T115">
        <v>0</v>
      </c>
      <c r="U115">
        <v>0</v>
      </c>
      <c r="V115" t="s">
        <v>7</v>
      </c>
      <c r="W115">
        <v>0</v>
      </c>
      <c r="X115">
        <v>0</v>
      </c>
      <c r="Y115" t="s">
        <v>8</v>
      </c>
      <c r="Z115">
        <v>0</v>
      </c>
      <c r="AA115">
        <v>0</v>
      </c>
      <c r="AB115" t="s">
        <v>9</v>
      </c>
      <c r="AC115">
        <v>0</v>
      </c>
      <c r="AD115">
        <v>0</v>
      </c>
      <c r="AE115" t="s">
        <v>10</v>
      </c>
      <c r="AF115">
        <v>32767</v>
      </c>
      <c r="AG115">
        <v>0</v>
      </c>
      <c r="AH115" t="s">
        <v>11</v>
      </c>
      <c r="AI115">
        <v>-32767</v>
      </c>
      <c r="AJ115">
        <v>0</v>
      </c>
      <c r="AK115" t="s">
        <v>12</v>
      </c>
      <c r="AL115">
        <v>0</v>
      </c>
      <c r="AM115">
        <v>0</v>
      </c>
    </row>
    <row r="116" spans="1:39" x14ac:dyDescent="0.25">
      <c r="A116" t="s">
        <v>92</v>
      </c>
      <c r="B116">
        <v>15</v>
      </c>
      <c r="C116">
        <v>375</v>
      </c>
      <c r="D116" t="s">
        <v>1</v>
      </c>
      <c r="E116">
        <v>0</v>
      </c>
      <c r="F116">
        <v>0</v>
      </c>
      <c r="G116" t="s">
        <v>2</v>
      </c>
      <c r="H116">
        <v>346.92488600000001</v>
      </c>
      <c r="I116">
        <v>4.3595439999999996</v>
      </c>
      <c r="J116" t="s">
        <v>3</v>
      </c>
      <c r="K116">
        <v>332.24497400000001</v>
      </c>
      <c r="L116">
        <v>4.3701040000000004</v>
      </c>
      <c r="M116" t="s">
        <v>4</v>
      </c>
      <c r="N116">
        <v>259.79352899999998</v>
      </c>
      <c r="O116">
        <v>4.3866139999999998</v>
      </c>
      <c r="P116" t="s">
        <v>5</v>
      </c>
      <c r="Q116">
        <v>0</v>
      </c>
      <c r="R116">
        <v>0</v>
      </c>
      <c r="S116" t="s">
        <v>6</v>
      </c>
      <c r="T116">
        <v>0</v>
      </c>
      <c r="U116">
        <v>0</v>
      </c>
      <c r="V116" t="s">
        <v>7</v>
      </c>
      <c r="W116">
        <v>0</v>
      </c>
      <c r="X116">
        <v>0</v>
      </c>
      <c r="Y116" t="s">
        <v>8</v>
      </c>
      <c r="Z116">
        <v>0</v>
      </c>
      <c r="AA116">
        <v>0</v>
      </c>
      <c r="AB116" t="s">
        <v>9</v>
      </c>
      <c r="AC116">
        <v>0</v>
      </c>
      <c r="AD116">
        <v>0</v>
      </c>
      <c r="AE116" t="s">
        <v>10</v>
      </c>
      <c r="AF116">
        <v>32767</v>
      </c>
      <c r="AG116">
        <v>0</v>
      </c>
      <c r="AH116" t="s">
        <v>11</v>
      </c>
      <c r="AI116">
        <v>-32767</v>
      </c>
      <c r="AJ116">
        <v>0</v>
      </c>
      <c r="AK116" t="s">
        <v>12</v>
      </c>
      <c r="AL116">
        <v>0</v>
      </c>
      <c r="AM116">
        <v>0</v>
      </c>
    </row>
    <row r="117" spans="1:39" x14ac:dyDescent="0.25">
      <c r="A117" t="s">
        <v>92</v>
      </c>
      <c r="B117">
        <v>16</v>
      </c>
      <c r="C117">
        <v>400</v>
      </c>
      <c r="D117" t="s">
        <v>1</v>
      </c>
      <c r="E117">
        <v>0</v>
      </c>
      <c r="F117">
        <v>0</v>
      </c>
      <c r="G117" t="s">
        <v>2</v>
      </c>
      <c r="H117">
        <v>370.05688099999998</v>
      </c>
      <c r="I117">
        <v>4.9710190000000001</v>
      </c>
      <c r="J117" t="s">
        <v>3</v>
      </c>
      <c r="K117">
        <v>354.39924400000001</v>
      </c>
      <c r="L117">
        <v>4.9845410000000001</v>
      </c>
      <c r="M117" t="s">
        <v>4</v>
      </c>
      <c r="N117">
        <v>277.11898200000002</v>
      </c>
      <c r="O117">
        <v>5.002694</v>
      </c>
      <c r="P117" t="s">
        <v>5</v>
      </c>
      <c r="Q117">
        <v>0</v>
      </c>
      <c r="R117">
        <v>0</v>
      </c>
      <c r="S117" t="s">
        <v>6</v>
      </c>
      <c r="T117">
        <v>0</v>
      </c>
      <c r="U117">
        <v>0</v>
      </c>
      <c r="V117" t="s">
        <v>7</v>
      </c>
      <c r="W117">
        <v>0</v>
      </c>
      <c r="X117">
        <v>0</v>
      </c>
      <c r="Y117" t="s">
        <v>8</v>
      </c>
      <c r="Z117">
        <v>0</v>
      </c>
      <c r="AA117">
        <v>0</v>
      </c>
      <c r="AB117" t="s">
        <v>9</v>
      </c>
      <c r="AC117">
        <v>0</v>
      </c>
      <c r="AD117">
        <v>0</v>
      </c>
      <c r="AE117" t="s">
        <v>10</v>
      </c>
      <c r="AF117">
        <v>32767</v>
      </c>
      <c r="AG117">
        <v>0</v>
      </c>
      <c r="AH117" t="s">
        <v>11</v>
      </c>
      <c r="AI117">
        <v>-32767</v>
      </c>
      <c r="AJ117">
        <v>0</v>
      </c>
      <c r="AK117" t="s">
        <v>12</v>
      </c>
      <c r="AL117">
        <v>0</v>
      </c>
      <c r="AM117">
        <v>0</v>
      </c>
    </row>
    <row r="118" spans="1:39" x14ac:dyDescent="0.25">
      <c r="A118" t="s">
        <v>92</v>
      </c>
      <c r="B118">
        <v>17</v>
      </c>
      <c r="C118">
        <v>425</v>
      </c>
      <c r="D118" t="s">
        <v>1</v>
      </c>
      <c r="E118">
        <v>0</v>
      </c>
      <c r="F118">
        <v>0</v>
      </c>
      <c r="G118" t="s">
        <v>2</v>
      </c>
      <c r="H118">
        <v>393.17771699999997</v>
      </c>
      <c r="I118">
        <v>5.5817709999999998</v>
      </c>
      <c r="J118" t="s">
        <v>3</v>
      </c>
      <c r="K118">
        <v>376.54217999999997</v>
      </c>
      <c r="L118">
        <v>5.5995600000000003</v>
      </c>
      <c r="M118" t="s">
        <v>4</v>
      </c>
      <c r="N118">
        <v>294.43420900000001</v>
      </c>
      <c r="O118">
        <v>5.6214579999999996</v>
      </c>
      <c r="P118" t="s">
        <v>5</v>
      </c>
      <c r="Q118">
        <v>0</v>
      </c>
      <c r="R118">
        <v>0</v>
      </c>
      <c r="S118" t="s">
        <v>6</v>
      </c>
      <c r="T118">
        <v>0</v>
      </c>
      <c r="U118">
        <v>0</v>
      </c>
      <c r="V118" t="s">
        <v>7</v>
      </c>
      <c r="W118">
        <v>0</v>
      </c>
      <c r="X118">
        <v>0</v>
      </c>
      <c r="Y118" t="s">
        <v>8</v>
      </c>
      <c r="Z118">
        <v>0</v>
      </c>
      <c r="AA118">
        <v>0</v>
      </c>
      <c r="AB118" t="s">
        <v>9</v>
      </c>
      <c r="AC118">
        <v>0</v>
      </c>
      <c r="AD118">
        <v>0</v>
      </c>
      <c r="AE118" t="s">
        <v>10</v>
      </c>
      <c r="AF118">
        <v>32767</v>
      </c>
      <c r="AG118">
        <v>0</v>
      </c>
      <c r="AH118" t="s">
        <v>11</v>
      </c>
      <c r="AI118">
        <v>-32767</v>
      </c>
      <c r="AJ118">
        <v>0</v>
      </c>
      <c r="AK118" t="s">
        <v>12</v>
      </c>
      <c r="AL118">
        <v>0</v>
      </c>
      <c r="AM118">
        <v>0</v>
      </c>
    </row>
    <row r="119" spans="1:39" x14ac:dyDescent="0.25">
      <c r="A119" t="s">
        <v>92</v>
      </c>
      <c r="B119">
        <v>18</v>
      </c>
      <c r="C119">
        <v>450</v>
      </c>
      <c r="D119" t="s">
        <v>1</v>
      </c>
      <c r="E119">
        <v>0</v>
      </c>
      <c r="F119">
        <v>0</v>
      </c>
      <c r="G119" t="s">
        <v>2</v>
      </c>
      <c r="H119">
        <v>416.30273399999999</v>
      </c>
      <c r="I119">
        <v>6.2588790000000003</v>
      </c>
      <c r="J119" t="s">
        <v>3</v>
      </c>
      <c r="K119">
        <v>398.68921</v>
      </c>
      <c r="L119">
        <v>6.279077</v>
      </c>
      <c r="M119" t="s">
        <v>4</v>
      </c>
      <c r="N119">
        <v>311.75341400000002</v>
      </c>
      <c r="O119">
        <v>6.3034889999999999</v>
      </c>
      <c r="P119" t="s">
        <v>5</v>
      </c>
      <c r="Q119">
        <v>0</v>
      </c>
      <c r="R119">
        <v>0</v>
      </c>
      <c r="S119" t="s">
        <v>6</v>
      </c>
      <c r="T119">
        <v>0</v>
      </c>
      <c r="U119">
        <v>0</v>
      </c>
      <c r="V119" t="s">
        <v>7</v>
      </c>
      <c r="W119">
        <v>0</v>
      </c>
      <c r="X119">
        <v>0</v>
      </c>
      <c r="Y119" t="s">
        <v>8</v>
      </c>
      <c r="Z119">
        <v>0</v>
      </c>
      <c r="AA119">
        <v>0</v>
      </c>
      <c r="AB119" t="s">
        <v>9</v>
      </c>
      <c r="AC119">
        <v>0</v>
      </c>
      <c r="AD119">
        <v>0</v>
      </c>
      <c r="AE119" t="s">
        <v>10</v>
      </c>
      <c r="AF119">
        <v>32767</v>
      </c>
      <c r="AG119">
        <v>0</v>
      </c>
      <c r="AH119" t="s">
        <v>11</v>
      </c>
      <c r="AI119">
        <v>-32767</v>
      </c>
      <c r="AJ119">
        <v>0</v>
      </c>
      <c r="AK119" t="s">
        <v>12</v>
      </c>
      <c r="AL119">
        <v>0</v>
      </c>
      <c r="AM119">
        <v>0</v>
      </c>
    </row>
    <row r="120" spans="1:39" x14ac:dyDescent="0.25">
      <c r="A120" t="s">
        <v>92</v>
      </c>
      <c r="B120">
        <v>19</v>
      </c>
      <c r="C120">
        <v>475</v>
      </c>
      <c r="D120" t="s">
        <v>1</v>
      </c>
      <c r="E120">
        <v>0</v>
      </c>
      <c r="F120">
        <v>0</v>
      </c>
      <c r="G120" t="s">
        <v>2</v>
      </c>
      <c r="H120">
        <v>439.43068299999999</v>
      </c>
      <c r="I120">
        <v>6.9982930000000003</v>
      </c>
      <c r="J120" t="s">
        <v>3</v>
      </c>
      <c r="K120">
        <v>420.83942100000002</v>
      </c>
      <c r="L120">
        <v>7.0187650000000001</v>
      </c>
      <c r="M120" t="s">
        <v>4</v>
      </c>
      <c r="N120">
        <v>329.07458700000001</v>
      </c>
      <c r="O120">
        <v>7.0461910000000003</v>
      </c>
      <c r="P120" t="s">
        <v>5</v>
      </c>
      <c r="Q120">
        <v>0</v>
      </c>
      <c r="R120">
        <v>0</v>
      </c>
      <c r="S120" t="s">
        <v>6</v>
      </c>
      <c r="T120">
        <v>0</v>
      </c>
      <c r="U120">
        <v>0</v>
      </c>
      <c r="V120" t="s">
        <v>7</v>
      </c>
      <c r="W120">
        <v>0</v>
      </c>
      <c r="X120">
        <v>0</v>
      </c>
      <c r="Y120" t="s">
        <v>8</v>
      </c>
      <c r="Z120">
        <v>0</v>
      </c>
      <c r="AA120">
        <v>0</v>
      </c>
      <c r="AB120" t="s">
        <v>9</v>
      </c>
      <c r="AC120">
        <v>0</v>
      </c>
      <c r="AD120">
        <v>0</v>
      </c>
      <c r="AE120" t="s">
        <v>10</v>
      </c>
      <c r="AF120">
        <v>32767</v>
      </c>
      <c r="AG120">
        <v>0</v>
      </c>
      <c r="AH120" t="s">
        <v>11</v>
      </c>
      <c r="AI120">
        <v>-32767</v>
      </c>
      <c r="AJ120">
        <v>0</v>
      </c>
      <c r="AK120" t="s">
        <v>12</v>
      </c>
      <c r="AL120">
        <v>0</v>
      </c>
      <c r="AM120">
        <v>0</v>
      </c>
    </row>
    <row r="121" spans="1:39" s="3" customFormat="1" x14ac:dyDescent="0.25">
      <c r="A121" t="s">
        <v>92</v>
      </c>
      <c r="B121" s="3">
        <v>20</v>
      </c>
      <c r="C121" s="3">
        <v>500</v>
      </c>
      <c r="D121" s="3" t="s">
        <v>1</v>
      </c>
      <c r="E121" s="3">
        <v>0</v>
      </c>
      <c r="F121" s="3">
        <v>0</v>
      </c>
      <c r="G121" s="3" t="s">
        <v>2</v>
      </c>
      <c r="H121" s="3">
        <v>462.55983300000003</v>
      </c>
      <c r="I121" s="3">
        <v>7.711735</v>
      </c>
      <c r="J121" s="3" t="s">
        <v>3</v>
      </c>
      <c r="K121" s="3">
        <v>442.990365</v>
      </c>
      <c r="L121" s="3">
        <v>7.7351260000000002</v>
      </c>
      <c r="M121" s="3" t="s">
        <v>4</v>
      </c>
      <c r="N121" s="3">
        <v>346.39669300000003</v>
      </c>
      <c r="O121" s="3">
        <v>7.7604160000000002</v>
      </c>
      <c r="P121" s="3" t="s">
        <v>5</v>
      </c>
      <c r="Q121" s="3">
        <v>0</v>
      </c>
      <c r="R121" s="3">
        <v>0</v>
      </c>
      <c r="S121" s="3" t="s">
        <v>6</v>
      </c>
      <c r="T121" s="3">
        <v>0</v>
      </c>
      <c r="U121" s="3">
        <v>0</v>
      </c>
      <c r="V121" s="3" t="s">
        <v>7</v>
      </c>
      <c r="W121" s="3">
        <v>0</v>
      </c>
      <c r="X121" s="3">
        <v>0</v>
      </c>
      <c r="Y121" s="3" t="s">
        <v>8</v>
      </c>
      <c r="Z121" s="3">
        <v>0</v>
      </c>
      <c r="AA121" s="3">
        <v>0</v>
      </c>
      <c r="AB121" s="3" t="s">
        <v>9</v>
      </c>
      <c r="AC121" s="3">
        <v>0</v>
      </c>
      <c r="AD121" s="3">
        <v>0</v>
      </c>
      <c r="AE121" s="3" t="s">
        <v>10</v>
      </c>
      <c r="AF121" s="3">
        <v>32767</v>
      </c>
      <c r="AG121" s="3">
        <v>0</v>
      </c>
      <c r="AH121" s="3" t="s">
        <v>11</v>
      </c>
      <c r="AI121" s="3">
        <v>-32767</v>
      </c>
      <c r="AJ121" s="3">
        <v>0</v>
      </c>
      <c r="AK121" s="3" t="s">
        <v>12</v>
      </c>
      <c r="AL121" s="3">
        <v>0</v>
      </c>
      <c r="AM121" s="3">
        <v>0</v>
      </c>
    </row>
    <row r="122" spans="1:39" x14ac:dyDescent="0.25">
      <c r="A122" t="s">
        <v>102</v>
      </c>
      <c r="B122">
        <v>1</v>
      </c>
      <c r="C122">
        <v>25</v>
      </c>
      <c r="D122" t="s">
        <v>1</v>
      </c>
      <c r="E122">
        <v>0</v>
      </c>
      <c r="F122">
        <v>0</v>
      </c>
      <c r="G122" t="s">
        <v>2</v>
      </c>
      <c r="H122">
        <v>16.041588000000001</v>
      </c>
      <c r="I122">
        <v>1.0809999999999999E-3</v>
      </c>
      <c r="J122" t="s">
        <v>3</v>
      </c>
      <c r="K122">
        <v>15.925204000000001</v>
      </c>
      <c r="L122">
        <v>1.0399999999999999E-3</v>
      </c>
      <c r="M122" t="s">
        <v>4</v>
      </c>
      <c r="N122">
        <v>6.1786880000000002</v>
      </c>
      <c r="O122">
        <v>4.2700000000000002E-4</v>
      </c>
      <c r="P122" t="s">
        <v>5</v>
      </c>
      <c r="Q122">
        <v>0.138186</v>
      </c>
      <c r="R122">
        <v>6.9999999999999999E-6</v>
      </c>
      <c r="S122" t="s">
        <v>6</v>
      </c>
      <c r="T122">
        <v>6.2083940000000002</v>
      </c>
      <c r="U122">
        <v>3.1599999999999998E-4</v>
      </c>
      <c r="V122" t="s">
        <v>7</v>
      </c>
      <c r="W122">
        <v>0.18871499999999999</v>
      </c>
      <c r="X122">
        <v>1.1E-5</v>
      </c>
      <c r="Y122" t="s">
        <v>8</v>
      </c>
      <c r="Z122">
        <v>0</v>
      </c>
      <c r="AA122">
        <v>0</v>
      </c>
      <c r="AB122" t="s">
        <v>9</v>
      </c>
      <c r="AC122">
        <v>0</v>
      </c>
      <c r="AD122">
        <v>0</v>
      </c>
      <c r="AE122" t="s">
        <v>10</v>
      </c>
      <c r="AF122">
        <v>1.235E-3</v>
      </c>
      <c r="AG122">
        <v>0</v>
      </c>
      <c r="AH122" t="s">
        <v>11</v>
      </c>
      <c r="AI122">
        <v>0.99626000000000003</v>
      </c>
      <c r="AJ122">
        <v>1.9999999999999999E-6</v>
      </c>
      <c r="AK122" t="s">
        <v>12</v>
      </c>
      <c r="AL122">
        <v>0.28000000000000003</v>
      </c>
      <c r="AM122">
        <v>0.24160000000000001</v>
      </c>
    </row>
    <row r="123" spans="1:39" x14ac:dyDescent="0.25">
      <c r="A123" t="s">
        <v>102</v>
      </c>
      <c r="B123">
        <v>2</v>
      </c>
      <c r="C123">
        <v>50</v>
      </c>
      <c r="D123" t="s">
        <v>1</v>
      </c>
      <c r="E123">
        <v>0</v>
      </c>
      <c r="F123">
        <v>0</v>
      </c>
      <c r="G123" t="s">
        <v>2</v>
      </c>
      <c r="H123">
        <v>32.101467</v>
      </c>
      <c r="I123">
        <v>2.117E-3</v>
      </c>
      <c r="J123" t="s">
        <v>3</v>
      </c>
      <c r="K123">
        <v>31.870108999999999</v>
      </c>
      <c r="L123">
        <v>2.019E-3</v>
      </c>
      <c r="M123" t="s">
        <v>4</v>
      </c>
      <c r="N123">
        <v>12.349797000000001</v>
      </c>
      <c r="O123">
        <v>6.9099999999999999E-4</v>
      </c>
      <c r="P123" t="s">
        <v>5</v>
      </c>
      <c r="Q123">
        <v>0.27514100000000002</v>
      </c>
      <c r="R123">
        <v>7.9999999999999996E-6</v>
      </c>
      <c r="S123" t="s">
        <v>6</v>
      </c>
      <c r="T123">
        <v>12.486518</v>
      </c>
      <c r="U123">
        <v>7.0600000000000003E-4</v>
      </c>
      <c r="V123" t="s">
        <v>7</v>
      </c>
      <c r="W123">
        <v>0.36954999999999999</v>
      </c>
      <c r="X123">
        <v>2.5000000000000001E-5</v>
      </c>
      <c r="Y123" t="s">
        <v>8</v>
      </c>
      <c r="Z123">
        <v>0</v>
      </c>
      <c r="AA123">
        <v>0</v>
      </c>
      <c r="AB123" t="s">
        <v>9</v>
      </c>
      <c r="AC123">
        <v>0</v>
      </c>
      <c r="AD123">
        <v>0</v>
      </c>
      <c r="AE123" t="s">
        <v>10</v>
      </c>
      <c r="AF123">
        <v>1.232E-3</v>
      </c>
      <c r="AG123">
        <v>0</v>
      </c>
      <c r="AH123" t="s">
        <v>11</v>
      </c>
      <c r="AI123">
        <v>0.99670400000000003</v>
      </c>
      <c r="AJ123">
        <v>3.0000000000000001E-6</v>
      </c>
      <c r="AK123" t="s">
        <v>12</v>
      </c>
      <c r="AL123">
        <v>0.96</v>
      </c>
      <c r="AM123">
        <v>0.59840000000000004</v>
      </c>
    </row>
    <row r="124" spans="1:39" x14ac:dyDescent="0.25">
      <c r="A124" t="s">
        <v>102</v>
      </c>
      <c r="B124">
        <v>3</v>
      </c>
      <c r="C124">
        <v>75</v>
      </c>
      <c r="D124" t="s">
        <v>1</v>
      </c>
      <c r="E124">
        <v>0</v>
      </c>
      <c r="F124">
        <v>0</v>
      </c>
      <c r="G124" t="s">
        <v>2</v>
      </c>
      <c r="H124">
        <v>48.215834999999998</v>
      </c>
      <c r="I124">
        <v>2.4069999999999999E-3</v>
      </c>
      <c r="J124" t="s">
        <v>3</v>
      </c>
      <c r="K124">
        <v>47.869500000000002</v>
      </c>
      <c r="L124">
        <v>2.3259999999999999E-3</v>
      </c>
      <c r="M124" t="s">
        <v>4</v>
      </c>
      <c r="N124">
        <v>18.521719999999998</v>
      </c>
      <c r="O124">
        <v>1.0200000000000001E-3</v>
      </c>
      <c r="P124" t="s">
        <v>5</v>
      </c>
      <c r="Q124">
        <v>0.412439</v>
      </c>
      <c r="R124">
        <v>1.1E-5</v>
      </c>
      <c r="S124" t="s">
        <v>6</v>
      </c>
      <c r="T124">
        <v>18.821453000000002</v>
      </c>
      <c r="U124">
        <v>9.3800000000000003E-4</v>
      </c>
      <c r="V124" t="s">
        <v>7</v>
      </c>
      <c r="W124">
        <v>0.54948600000000003</v>
      </c>
      <c r="X124">
        <v>3.4E-5</v>
      </c>
      <c r="Y124" t="s">
        <v>8</v>
      </c>
      <c r="Z124">
        <v>0</v>
      </c>
      <c r="AA124">
        <v>0</v>
      </c>
      <c r="AB124" t="s">
        <v>9</v>
      </c>
      <c r="AC124">
        <v>0</v>
      </c>
      <c r="AD124">
        <v>0</v>
      </c>
      <c r="AE124" t="s">
        <v>10</v>
      </c>
      <c r="AF124">
        <v>1.2310000000000001E-3</v>
      </c>
      <c r="AG124">
        <v>0</v>
      </c>
      <c r="AH124" t="s">
        <v>11</v>
      </c>
      <c r="AI124">
        <v>0.99717800000000001</v>
      </c>
      <c r="AJ124">
        <v>3.0000000000000001E-6</v>
      </c>
      <c r="AK124" t="s">
        <v>12</v>
      </c>
      <c r="AL124">
        <v>1.64</v>
      </c>
      <c r="AM124">
        <v>0.79039999999999999</v>
      </c>
    </row>
    <row r="125" spans="1:39" x14ac:dyDescent="0.25">
      <c r="A125" t="s">
        <v>102</v>
      </c>
      <c r="B125">
        <v>4</v>
      </c>
      <c r="C125">
        <v>100</v>
      </c>
      <c r="D125" t="s">
        <v>1</v>
      </c>
      <c r="E125">
        <v>0</v>
      </c>
      <c r="F125">
        <v>0</v>
      </c>
      <c r="G125" t="s">
        <v>2</v>
      </c>
      <c r="H125">
        <v>64.428979999999996</v>
      </c>
      <c r="I125">
        <v>9.8372000000000001E-2</v>
      </c>
      <c r="J125" t="s">
        <v>3</v>
      </c>
      <c r="K125">
        <v>63.966693999999997</v>
      </c>
      <c r="L125">
        <v>9.8395999999999997E-2</v>
      </c>
      <c r="M125" t="s">
        <v>4</v>
      </c>
      <c r="N125">
        <v>24.693667999999999</v>
      </c>
      <c r="O125">
        <v>1.2639999999999999E-3</v>
      </c>
      <c r="P125" t="s">
        <v>5</v>
      </c>
      <c r="Q125">
        <v>0.54925199999999996</v>
      </c>
      <c r="R125">
        <v>1.1E-5</v>
      </c>
      <c r="S125" t="s">
        <v>6</v>
      </c>
      <c r="T125">
        <v>25.196428999999998</v>
      </c>
      <c r="U125">
        <v>1.366E-3</v>
      </c>
      <c r="V125" t="s">
        <v>7</v>
      </c>
      <c r="W125">
        <v>0.728271</v>
      </c>
      <c r="X125">
        <v>4.5000000000000003E-5</v>
      </c>
      <c r="Y125" t="s">
        <v>8</v>
      </c>
      <c r="Z125">
        <v>0</v>
      </c>
      <c r="AA125">
        <v>0</v>
      </c>
      <c r="AB125" t="s">
        <v>9</v>
      </c>
      <c r="AC125">
        <v>0</v>
      </c>
      <c r="AD125">
        <v>0</v>
      </c>
      <c r="AE125" t="s">
        <v>10</v>
      </c>
      <c r="AF125">
        <v>1.2310000000000001E-3</v>
      </c>
      <c r="AG125">
        <v>0</v>
      </c>
      <c r="AH125" t="s">
        <v>11</v>
      </c>
      <c r="AI125">
        <v>0.99744200000000005</v>
      </c>
      <c r="AJ125">
        <v>3.0000000000000001E-6</v>
      </c>
      <c r="AK125" t="s">
        <v>12</v>
      </c>
      <c r="AL125">
        <v>2.5</v>
      </c>
      <c r="AM125">
        <v>0.77</v>
      </c>
    </row>
    <row r="126" spans="1:39" x14ac:dyDescent="0.25">
      <c r="A126" t="s">
        <v>102</v>
      </c>
      <c r="B126">
        <v>5</v>
      </c>
      <c r="C126">
        <v>125</v>
      </c>
      <c r="D126" t="s">
        <v>1</v>
      </c>
      <c r="E126">
        <v>0</v>
      </c>
      <c r="F126">
        <v>0</v>
      </c>
      <c r="G126" t="s">
        <v>2</v>
      </c>
      <c r="H126">
        <v>80.625574999999998</v>
      </c>
      <c r="I126">
        <v>0.100453</v>
      </c>
      <c r="J126" t="s">
        <v>3</v>
      </c>
      <c r="K126">
        <v>80.047421999999997</v>
      </c>
      <c r="L126">
        <v>0.10036200000000001</v>
      </c>
      <c r="M126" t="s">
        <v>4</v>
      </c>
      <c r="N126">
        <v>30.867478999999999</v>
      </c>
      <c r="O126">
        <v>1.4920000000000001E-3</v>
      </c>
      <c r="P126" t="s">
        <v>5</v>
      </c>
      <c r="Q126">
        <v>0.686114</v>
      </c>
      <c r="R126">
        <v>1.2999999999999999E-5</v>
      </c>
      <c r="S126" t="s">
        <v>6</v>
      </c>
      <c r="T126">
        <v>31.614805</v>
      </c>
      <c r="U126">
        <v>1.89E-3</v>
      </c>
      <c r="V126" t="s">
        <v>7</v>
      </c>
      <c r="W126">
        <v>0.90766899999999995</v>
      </c>
      <c r="X126">
        <v>5.8999999999999998E-5</v>
      </c>
      <c r="Y126" t="s">
        <v>8</v>
      </c>
      <c r="Z126">
        <v>0</v>
      </c>
      <c r="AA126">
        <v>0</v>
      </c>
      <c r="AB126" t="s">
        <v>9</v>
      </c>
      <c r="AC126">
        <v>0</v>
      </c>
      <c r="AD126">
        <v>0</v>
      </c>
      <c r="AE126" t="s">
        <v>10</v>
      </c>
      <c r="AF126">
        <v>1.23E-3</v>
      </c>
      <c r="AG126">
        <v>0</v>
      </c>
      <c r="AH126" t="s">
        <v>11</v>
      </c>
      <c r="AI126">
        <v>0.99804700000000002</v>
      </c>
      <c r="AJ126">
        <v>1.9999999999999999E-6</v>
      </c>
      <c r="AK126" t="s">
        <v>12</v>
      </c>
      <c r="AL126">
        <v>3.88</v>
      </c>
      <c r="AM126">
        <v>1.3056000000000001</v>
      </c>
    </row>
    <row r="127" spans="1:39" x14ac:dyDescent="0.25">
      <c r="A127" t="s">
        <v>102</v>
      </c>
      <c r="B127">
        <v>6</v>
      </c>
      <c r="C127">
        <v>150</v>
      </c>
      <c r="D127" t="s">
        <v>1</v>
      </c>
      <c r="E127">
        <v>0</v>
      </c>
      <c r="F127">
        <v>0</v>
      </c>
      <c r="G127" t="s">
        <v>2</v>
      </c>
      <c r="H127">
        <v>96.861779999999996</v>
      </c>
      <c r="I127">
        <v>0.112066</v>
      </c>
      <c r="J127" t="s">
        <v>3</v>
      </c>
      <c r="K127">
        <v>96.16798</v>
      </c>
      <c r="L127">
        <v>0.111514</v>
      </c>
      <c r="M127" t="s">
        <v>4</v>
      </c>
      <c r="N127">
        <v>37.038494</v>
      </c>
      <c r="O127">
        <v>1.7949999999999999E-3</v>
      </c>
      <c r="P127" t="s">
        <v>5</v>
      </c>
      <c r="Q127">
        <v>0.82279800000000003</v>
      </c>
      <c r="R127">
        <v>1.4E-5</v>
      </c>
      <c r="S127" t="s">
        <v>6</v>
      </c>
      <c r="T127">
        <v>38.064321</v>
      </c>
      <c r="U127">
        <v>2.7759999999999998E-3</v>
      </c>
      <c r="V127" t="s">
        <v>7</v>
      </c>
      <c r="W127">
        <v>1.0867910000000001</v>
      </c>
      <c r="X127">
        <v>7.7999999999999999E-5</v>
      </c>
      <c r="Y127" t="s">
        <v>8</v>
      </c>
      <c r="Z127">
        <v>0</v>
      </c>
      <c r="AA127">
        <v>0</v>
      </c>
      <c r="AB127" t="s">
        <v>9</v>
      </c>
      <c r="AC127">
        <v>0</v>
      </c>
      <c r="AD127">
        <v>0</v>
      </c>
      <c r="AE127" t="s">
        <v>10</v>
      </c>
      <c r="AF127">
        <v>1.23E-3</v>
      </c>
      <c r="AG127">
        <v>0</v>
      </c>
      <c r="AH127" t="s">
        <v>11</v>
      </c>
      <c r="AI127">
        <v>0.99817999999999996</v>
      </c>
      <c r="AJ127">
        <v>1.9999999999999999E-6</v>
      </c>
      <c r="AK127" t="s">
        <v>12</v>
      </c>
      <c r="AL127">
        <v>5.36</v>
      </c>
      <c r="AM127">
        <v>1.8704000000000001</v>
      </c>
    </row>
    <row r="128" spans="1:39" x14ac:dyDescent="0.25">
      <c r="A128" t="s">
        <v>102</v>
      </c>
      <c r="B128">
        <v>7</v>
      </c>
      <c r="C128">
        <v>175</v>
      </c>
      <c r="D128" t="s">
        <v>1</v>
      </c>
      <c r="E128">
        <v>0</v>
      </c>
      <c r="F128">
        <v>0</v>
      </c>
      <c r="G128" t="s">
        <v>2</v>
      </c>
      <c r="H128">
        <v>113.218233</v>
      </c>
      <c r="I128">
        <v>0.340891</v>
      </c>
      <c r="J128" t="s">
        <v>3</v>
      </c>
      <c r="K128">
        <v>112.43451399999999</v>
      </c>
      <c r="L128">
        <v>0.50866</v>
      </c>
      <c r="M128" t="s">
        <v>4</v>
      </c>
      <c r="N128">
        <v>43.214008</v>
      </c>
      <c r="O128">
        <v>2.124E-3</v>
      </c>
      <c r="P128" t="s">
        <v>5</v>
      </c>
      <c r="Q128">
        <v>0.95981700000000003</v>
      </c>
      <c r="R128">
        <v>1.8E-5</v>
      </c>
      <c r="S128" t="s">
        <v>6</v>
      </c>
      <c r="T128">
        <v>44.554577000000002</v>
      </c>
      <c r="U128">
        <v>3.0379999999999999E-3</v>
      </c>
      <c r="V128" t="s">
        <v>7</v>
      </c>
      <c r="W128">
        <v>1.2668699999999999</v>
      </c>
      <c r="X128">
        <v>1.54E-4</v>
      </c>
      <c r="Y128" t="s">
        <v>8</v>
      </c>
      <c r="Z128">
        <v>0</v>
      </c>
      <c r="AA128">
        <v>0</v>
      </c>
      <c r="AB128" t="s">
        <v>9</v>
      </c>
      <c r="AC128">
        <v>0</v>
      </c>
      <c r="AD128">
        <v>0</v>
      </c>
      <c r="AE128" t="s">
        <v>10</v>
      </c>
      <c r="AF128">
        <v>1.23E-3</v>
      </c>
      <c r="AG128">
        <v>0</v>
      </c>
      <c r="AH128" t="s">
        <v>11</v>
      </c>
      <c r="AI128">
        <v>0.99848700000000001</v>
      </c>
      <c r="AJ128">
        <v>1.9999999999999999E-6</v>
      </c>
      <c r="AK128" t="s">
        <v>12</v>
      </c>
      <c r="AL128">
        <v>6.62</v>
      </c>
      <c r="AM128">
        <v>2.4756</v>
      </c>
    </row>
    <row r="129" spans="1:39" x14ac:dyDescent="0.25">
      <c r="A129" t="s">
        <v>102</v>
      </c>
      <c r="B129">
        <v>8</v>
      </c>
      <c r="C129">
        <v>200</v>
      </c>
      <c r="D129" t="s">
        <v>1</v>
      </c>
      <c r="E129">
        <v>0</v>
      </c>
      <c r="F129">
        <v>0</v>
      </c>
      <c r="G129" t="s">
        <v>2</v>
      </c>
      <c r="H129">
        <v>129.52676</v>
      </c>
      <c r="I129">
        <v>0.43282700000000002</v>
      </c>
      <c r="J129" t="s">
        <v>3</v>
      </c>
      <c r="K129">
        <v>128.62894399999999</v>
      </c>
      <c r="L129">
        <v>0.63202899999999995</v>
      </c>
      <c r="M129" t="s">
        <v>4</v>
      </c>
      <c r="N129">
        <v>49.386786000000001</v>
      </c>
      <c r="O129">
        <v>2.5249999999999999E-3</v>
      </c>
      <c r="P129" t="s">
        <v>5</v>
      </c>
      <c r="Q129">
        <v>1.0967979999999999</v>
      </c>
      <c r="R129">
        <v>2.3E-5</v>
      </c>
      <c r="S129" t="s">
        <v>6</v>
      </c>
      <c r="T129">
        <v>51.082487</v>
      </c>
      <c r="U129">
        <v>4.1250000000000002E-3</v>
      </c>
      <c r="V129" t="s">
        <v>7</v>
      </c>
      <c r="W129">
        <v>1.445719</v>
      </c>
      <c r="X129">
        <v>1.76E-4</v>
      </c>
      <c r="Y129" t="s">
        <v>8</v>
      </c>
      <c r="Z129">
        <v>0</v>
      </c>
      <c r="AA129">
        <v>0</v>
      </c>
      <c r="AB129" t="s">
        <v>9</v>
      </c>
      <c r="AC129">
        <v>0</v>
      </c>
      <c r="AD129">
        <v>0</v>
      </c>
      <c r="AE129" t="s">
        <v>10</v>
      </c>
      <c r="AF129">
        <v>1.23E-3</v>
      </c>
      <c r="AG129">
        <v>0</v>
      </c>
      <c r="AH129" t="s">
        <v>11</v>
      </c>
      <c r="AI129">
        <v>0.99874200000000002</v>
      </c>
      <c r="AJ129">
        <v>9.9999999999999995E-7</v>
      </c>
      <c r="AK129" t="s">
        <v>12</v>
      </c>
      <c r="AL129">
        <v>8.42</v>
      </c>
      <c r="AM129">
        <v>3.1236000000000002</v>
      </c>
    </row>
    <row r="130" spans="1:39" x14ac:dyDescent="0.25">
      <c r="A130" t="s">
        <v>102</v>
      </c>
      <c r="B130">
        <v>9</v>
      </c>
      <c r="C130">
        <v>225</v>
      </c>
      <c r="D130" t="s">
        <v>1</v>
      </c>
      <c r="E130">
        <v>0</v>
      </c>
      <c r="F130">
        <v>0</v>
      </c>
      <c r="G130" t="s">
        <v>2</v>
      </c>
      <c r="H130">
        <v>145.850796</v>
      </c>
      <c r="I130">
        <v>0.42885800000000002</v>
      </c>
      <c r="J130" t="s">
        <v>3</v>
      </c>
      <c r="K130">
        <v>144.83919299999999</v>
      </c>
      <c r="L130">
        <v>0.62740600000000002</v>
      </c>
      <c r="M130" t="s">
        <v>4</v>
      </c>
      <c r="N130">
        <v>55.559604999999998</v>
      </c>
      <c r="O130">
        <v>2.846E-3</v>
      </c>
      <c r="P130" t="s">
        <v>5</v>
      </c>
      <c r="Q130">
        <v>1.2334719999999999</v>
      </c>
      <c r="R130">
        <v>2.4000000000000001E-5</v>
      </c>
      <c r="S130" t="s">
        <v>6</v>
      </c>
      <c r="T130">
        <v>57.643644999999999</v>
      </c>
      <c r="U130">
        <v>4.7879999999999997E-3</v>
      </c>
      <c r="V130" t="s">
        <v>7</v>
      </c>
      <c r="W130">
        <v>1.622949</v>
      </c>
      <c r="X130">
        <v>2.0599999999999999E-4</v>
      </c>
      <c r="Y130" t="s">
        <v>8</v>
      </c>
      <c r="Z130">
        <v>0</v>
      </c>
      <c r="AA130">
        <v>0</v>
      </c>
      <c r="AB130" t="s">
        <v>9</v>
      </c>
      <c r="AC130">
        <v>0</v>
      </c>
      <c r="AD130">
        <v>0</v>
      </c>
      <c r="AE130" t="s">
        <v>10</v>
      </c>
      <c r="AF130">
        <v>1.23E-3</v>
      </c>
      <c r="AG130">
        <v>0</v>
      </c>
      <c r="AH130" t="s">
        <v>11</v>
      </c>
      <c r="AI130">
        <v>0.99883500000000003</v>
      </c>
      <c r="AJ130">
        <v>9.9999999999999995E-7</v>
      </c>
      <c r="AK130" t="s">
        <v>12</v>
      </c>
      <c r="AL130">
        <v>10.36</v>
      </c>
      <c r="AM130">
        <v>3.5503999999999998</v>
      </c>
    </row>
    <row r="131" spans="1:39" x14ac:dyDescent="0.25">
      <c r="A131" t="s">
        <v>102</v>
      </c>
      <c r="B131">
        <v>10</v>
      </c>
      <c r="C131">
        <v>250</v>
      </c>
      <c r="D131" t="s">
        <v>1</v>
      </c>
      <c r="E131">
        <v>0</v>
      </c>
      <c r="F131">
        <v>0</v>
      </c>
      <c r="G131" t="s">
        <v>2</v>
      </c>
      <c r="H131">
        <v>162.237661</v>
      </c>
      <c r="I131">
        <v>0.45305499999999999</v>
      </c>
      <c r="J131" t="s">
        <v>3</v>
      </c>
      <c r="K131">
        <v>161.11217600000001</v>
      </c>
      <c r="L131">
        <v>0.64989300000000005</v>
      </c>
      <c r="M131" t="s">
        <v>4</v>
      </c>
      <c r="N131">
        <v>61.731017000000001</v>
      </c>
      <c r="O131">
        <v>3.3279999999999998E-3</v>
      </c>
      <c r="P131" t="s">
        <v>5</v>
      </c>
      <c r="Q131">
        <v>1.3702099999999999</v>
      </c>
      <c r="R131">
        <v>2.5999999999999998E-5</v>
      </c>
      <c r="S131" t="s">
        <v>6</v>
      </c>
      <c r="T131">
        <v>64.241108999999994</v>
      </c>
      <c r="U131">
        <v>6.3740000000000003E-3</v>
      </c>
      <c r="V131" t="s">
        <v>7</v>
      </c>
      <c r="W131">
        <v>1.800675</v>
      </c>
      <c r="X131">
        <v>2.4699999999999999E-4</v>
      </c>
      <c r="Y131" t="s">
        <v>8</v>
      </c>
      <c r="Z131">
        <v>0</v>
      </c>
      <c r="AA131">
        <v>0</v>
      </c>
      <c r="AB131" t="s">
        <v>9</v>
      </c>
      <c r="AC131">
        <v>0</v>
      </c>
      <c r="AD131">
        <v>0</v>
      </c>
      <c r="AE131" t="s">
        <v>10</v>
      </c>
      <c r="AF131">
        <v>1.23E-3</v>
      </c>
      <c r="AG131">
        <v>0</v>
      </c>
      <c r="AH131" t="s">
        <v>11</v>
      </c>
      <c r="AI131">
        <v>0.99892999999999998</v>
      </c>
      <c r="AJ131">
        <v>9.9999999999999995E-7</v>
      </c>
      <c r="AK131" t="s">
        <v>12</v>
      </c>
      <c r="AL131">
        <v>12.5</v>
      </c>
      <c r="AM131">
        <v>4.53</v>
      </c>
    </row>
    <row r="132" spans="1:39" x14ac:dyDescent="0.25">
      <c r="A132" t="s">
        <v>102</v>
      </c>
      <c r="B132">
        <v>11</v>
      </c>
      <c r="C132">
        <v>275</v>
      </c>
      <c r="D132" t="s">
        <v>1</v>
      </c>
      <c r="E132">
        <v>0</v>
      </c>
      <c r="F132">
        <v>0</v>
      </c>
      <c r="G132" t="s">
        <v>2</v>
      </c>
      <c r="H132">
        <v>178.63539399999999</v>
      </c>
      <c r="I132">
        <v>0.46010899999999999</v>
      </c>
      <c r="J132" t="s">
        <v>3</v>
      </c>
      <c r="K132">
        <v>177.39637500000001</v>
      </c>
      <c r="L132">
        <v>0.65707400000000005</v>
      </c>
      <c r="M132" t="s">
        <v>4</v>
      </c>
      <c r="N132">
        <v>67.905332999999999</v>
      </c>
      <c r="O132">
        <v>4.3119999999999999E-3</v>
      </c>
      <c r="P132" t="s">
        <v>5</v>
      </c>
      <c r="Q132">
        <v>1.5072399999999999</v>
      </c>
      <c r="R132">
        <v>2.8E-5</v>
      </c>
      <c r="S132" t="s">
        <v>6</v>
      </c>
      <c r="T132">
        <v>70.878585000000001</v>
      </c>
      <c r="U132">
        <v>7.3239999999999998E-3</v>
      </c>
      <c r="V132" t="s">
        <v>7</v>
      </c>
      <c r="W132">
        <v>1.9779709999999999</v>
      </c>
      <c r="X132">
        <v>2.9E-4</v>
      </c>
      <c r="Y132" t="s">
        <v>8</v>
      </c>
      <c r="Z132">
        <v>0</v>
      </c>
      <c r="AA132">
        <v>0</v>
      </c>
      <c r="AB132" t="s">
        <v>9</v>
      </c>
      <c r="AC132">
        <v>0</v>
      </c>
      <c r="AD132">
        <v>0</v>
      </c>
      <c r="AE132" t="s">
        <v>10</v>
      </c>
      <c r="AF132">
        <v>1.23E-3</v>
      </c>
      <c r="AG132">
        <v>0</v>
      </c>
      <c r="AH132" t="s">
        <v>11</v>
      </c>
      <c r="AI132">
        <v>0.99907599999999996</v>
      </c>
      <c r="AJ132">
        <v>9.9999999999999995E-7</v>
      </c>
      <c r="AK132" t="s">
        <v>12</v>
      </c>
      <c r="AL132">
        <v>15</v>
      </c>
      <c r="AM132">
        <v>4.72</v>
      </c>
    </row>
    <row r="133" spans="1:39" x14ac:dyDescent="0.25">
      <c r="A133" t="s">
        <v>102</v>
      </c>
      <c r="B133">
        <v>12</v>
      </c>
      <c r="C133">
        <v>300</v>
      </c>
      <c r="D133" t="s">
        <v>1</v>
      </c>
      <c r="E133">
        <v>0</v>
      </c>
      <c r="F133">
        <v>0</v>
      </c>
      <c r="G133" t="s">
        <v>2</v>
      </c>
      <c r="H133">
        <v>195.07351299999999</v>
      </c>
      <c r="I133">
        <v>0.47970099999999999</v>
      </c>
      <c r="J133" t="s">
        <v>3</v>
      </c>
      <c r="K133">
        <v>193.719919</v>
      </c>
      <c r="L133">
        <v>0.67879500000000004</v>
      </c>
      <c r="M133" t="s">
        <v>4</v>
      </c>
      <c r="N133">
        <v>74.077198999999993</v>
      </c>
      <c r="O133">
        <v>4.8939999999999999E-3</v>
      </c>
      <c r="P133" t="s">
        <v>5</v>
      </c>
      <c r="Q133">
        <v>1.6439440000000001</v>
      </c>
      <c r="R133">
        <v>3.1000000000000001E-5</v>
      </c>
      <c r="S133" t="s">
        <v>6</v>
      </c>
      <c r="T133">
        <v>77.541888</v>
      </c>
      <c r="U133">
        <v>9.2130000000000007E-3</v>
      </c>
      <c r="V133" t="s">
        <v>7</v>
      </c>
      <c r="W133">
        <v>2.1558419999999998</v>
      </c>
      <c r="X133">
        <v>3.2600000000000001E-4</v>
      </c>
      <c r="Y133" t="s">
        <v>8</v>
      </c>
      <c r="Z133">
        <v>0</v>
      </c>
      <c r="AA133">
        <v>0</v>
      </c>
      <c r="AB133" t="s">
        <v>9</v>
      </c>
      <c r="AC133">
        <v>0</v>
      </c>
      <c r="AD133">
        <v>0</v>
      </c>
      <c r="AE133" t="s">
        <v>10</v>
      </c>
      <c r="AF133">
        <v>1.23E-3</v>
      </c>
      <c r="AG133">
        <v>0</v>
      </c>
      <c r="AH133" t="s">
        <v>11</v>
      </c>
      <c r="AI133">
        <v>0.99909400000000004</v>
      </c>
      <c r="AJ133">
        <v>9.9999999999999995E-7</v>
      </c>
      <c r="AK133" t="s">
        <v>12</v>
      </c>
      <c r="AL133">
        <v>17.34</v>
      </c>
      <c r="AM133">
        <v>5.1044</v>
      </c>
    </row>
    <row r="134" spans="1:39" x14ac:dyDescent="0.25">
      <c r="A134" t="s">
        <v>102</v>
      </c>
      <c r="B134">
        <v>13</v>
      </c>
      <c r="C134">
        <v>325</v>
      </c>
      <c r="D134" t="s">
        <v>1</v>
      </c>
      <c r="E134">
        <v>0</v>
      </c>
      <c r="F134">
        <v>0</v>
      </c>
      <c r="G134" t="s">
        <v>2</v>
      </c>
      <c r="H134">
        <v>211.528786</v>
      </c>
      <c r="I134">
        <v>0.471412</v>
      </c>
      <c r="J134" t="s">
        <v>3</v>
      </c>
      <c r="K134">
        <v>210.061396</v>
      </c>
      <c r="L134">
        <v>0.66611699999999996</v>
      </c>
      <c r="M134" t="s">
        <v>4</v>
      </c>
      <c r="N134">
        <v>80.243724</v>
      </c>
      <c r="O134">
        <v>4.7169999999999998E-3</v>
      </c>
      <c r="P134" t="s">
        <v>5</v>
      </c>
      <c r="Q134">
        <v>1.780524</v>
      </c>
      <c r="R134">
        <v>3.3000000000000003E-5</v>
      </c>
      <c r="S134" t="s">
        <v>6</v>
      </c>
      <c r="T134">
        <v>84.243198000000007</v>
      </c>
      <c r="U134">
        <v>9.0910000000000001E-3</v>
      </c>
      <c r="V134" t="s">
        <v>7</v>
      </c>
      <c r="W134">
        <v>2.3335050000000002</v>
      </c>
      <c r="X134">
        <v>3.7300000000000001E-4</v>
      </c>
      <c r="Y134" t="s">
        <v>8</v>
      </c>
      <c r="Z134">
        <v>0</v>
      </c>
      <c r="AA134">
        <v>0</v>
      </c>
      <c r="AB134" t="s">
        <v>9</v>
      </c>
      <c r="AC134">
        <v>0</v>
      </c>
      <c r="AD134">
        <v>0</v>
      </c>
      <c r="AE134" t="s">
        <v>10</v>
      </c>
      <c r="AF134">
        <v>1.23E-3</v>
      </c>
      <c r="AG134">
        <v>0</v>
      </c>
      <c r="AH134" t="s">
        <v>11</v>
      </c>
      <c r="AI134">
        <v>0.99917500000000004</v>
      </c>
      <c r="AJ134">
        <v>9.9999999999999995E-7</v>
      </c>
      <c r="AK134" t="s">
        <v>12</v>
      </c>
      <c r="AL134">
        <v>20.059999999999999</v>
      </c>
      <c r="AM134">
        <v>8.0164000000000009</v>
      </c>
    </row>
    <row r="135" spans="1:39" x14ac:dyDescent="0.25">
      <c r="A135" t="s">
        <v>102</v>
      </c>
      <c r="B135">
        <v>14</v>
      </c>
      <c r="C135">
        <v>350</v>
      </c>
      <c r="D135" t="s">
        <v>1</v>
      </c>
      <c r="E135">
        <v>0</v>
      </c>
      <c r="F135">
        <v>0</v>
      </c>
      <c r="G135" t="s">
        <v>2</v>
      </c>
      <c r="H135">
        <v>228.025961</v>
      </c>
      <c r="I135">
        <v>0.47081899999999999</v>
      </c>
      <c r="J135" t="s">
        <v>3</v>
      </c>
      <c r="K135">
        <v>226.44432800000001</v>
      </c>
      <c r="L135">
        <v>0.66431099999999998</v>
      </c>
      <c r="M135" t="s">
        <v>4</v>
      </c>
      <c r="N135">
        <v>86.415869000000001</v>
      </c>
      <c r="O135">
        <v>4.7499999999999999E-3</v>
      </c>
      <c r="P135" t="s">
        <v>5</v>
      </c>
      <c r="Q135">
        <v>1.9173560000000001</v>
      </c>
      <c r="R135">
        <v>3.8000000000000002E-5</v>
      </c>
      <c r="S135" t="s">
        <v>6</v>
      </c>
      <c r="T135">
        <v>90.980566999999994</v>
      </c>
      <c r="U135">
        <v>1.2408000000000001E-2</v>
      </c>
      <c r="V135" t="s">
        <v>7</v>
      </c>
      <c r="W135">
        <v>2.5115970000000001</v>
      </c>
      <c r="X135">
        <v>4.6000000000000001E-4</v>
      </c>
      <c r="Y135" t="s">
        <v>8</v>
      </c>
      <c r="Z135">
        <v>0</v>
      </c>
      <c r="AA135">
        <v>0</v>
      </c>
      <c r="AB135" t="s">
        <v>9</v>
      </c>
      <c r="AC135">
        <v>0</v>
      </c>
      <c r="AD135">
        <v>0</v>
      </c>
      <c r="AE135" t="s">
        <v>10</v>
      </c>
      <c r="AF135">
        <v>1.23E-3</v>
      </c>
      <c r="AG135">
        <v>0</v>
      </c>
      <c r="AH135" t="s">
        <v>11</v>
      </c>
      <c r="AI135">
        <v>0.99929000000000001</v>
      </c>
      <c r="AJ135">
        <v>9.9999999999999995E-7</v>
      </c>
      <c r="AK135" t="s">
        <v>12</v>
      </c>
      <c r="AL135">
        <v>23.22</v>
      </c>
      <c r="AM135">
        <v>9.8916000000000004</v>
      </c>
    </row>
    <row r="136" spans="1:39" x14ac:dyDescent="0.25">
      <c r="A136" t="s">
        <v>102</v>
      </c>
      <c r="B136">
        <v>15</v>
      </c>
      <c r="C136">
        <v>375</v>
      </c>
      <c r="D136" t="s">
        <v>1</v>
      </c>
      <c r="E136">
        <v>0</v>
      </c>
      <c r="F136">
        <v>0</v>
      </c>
      <c r="G136" t="s">
        <v>2</v>
      </c>
      <c r="H136">
        <v>244.579522</v>
      </c>
      <c r="I136">
        <v>0.46933000000000002</v>
      </c>
      <c r="J136" t="s">
        <v>3</v>
      </c>
      <c r="K136">
        <v>242.88388800000001</v>
      </c>
      <c r="L136">
        <v>0.66382699999999994</v>
      </c>
      <c r="M136" t="s">
        <v>4</v>
      </c>
      <c r="N136">
        <v>92.585029000000006</v>
      </c>
      <c r="O136">
        <v>4.7130000000000002E-3</v>
      </c>
      <c r="P136" t="s">
        <v>5</v>
      </c>
      <c r="Q136">
        <v>2.0540099999999999</v>
      </c>
      <c r="R136">
        <v>4.0000000000000003E-5</v>
      </c>
      <c r="S136" t="s">
        <v>6</v>
      </c>
      <c r="T136">
        <v>97.761105000000001</v>
      </c>
      <c r="U136">
        <v>1.4109999999999999E-2</v>
      </c>
      <c r="V136" t="s">
        <v>7</v>
      </c>
      <c r="W136">
        <v>2.6889259999999999</v>
      </c>
      <c r="X136">
        <v>5.13E-4</v>
      </c>
      <c r="Y136" t="s">
        <v>8</v>
      </c>
      <c r="Z136">
        <v>0</v>
      </c>
      <c r="AA136">
        <v>0</v>
      </c>
      <c r="AB136" t="s">
        <v>9</v>
      </c>
      <c r="AC136">
        <v>0</v>
      </c>
      <c r="AD136">
        <v>0</v>
      </c>
      <c r="AE136" t="s">
        <v>10</v>
      </c>
      <c r="AF136">
        <v>1.23E-3</v>
      </c>
      <c r="AG136">
        <v>0</v>
      </c>
      <c r="AH136" t="s">
        <v>11</v>
      </c>
      <c r="AI136">
        <v>0.99932399999999999</v>
      </c>
      <c r="AJ136">
        <v>9.9999999999999995E-7</v>
      </c>
      <c r="AK136" t="s">
        <v>12</v>
      </c>
      <c r="AL136">
        <v>26.64</v>
      </c>
      <c r="AM136">
        <v>11.5504</v>
      </c>
    </row>
    <row r="137" spans="1:39" x14ac:dyDescent="0.25">
      <c r="A137" t="s">
        <v>102</v>
      </c>
      <c r="B137">
        <v>16</v>
      </c>
      <c r="C137">
        <v>400</v>
      </c>
      <c r="D137" t="s">
        <v>1</v>
      </c>
      <c r="E137">
        <v>0</v>
      </c>
      <c r="F137">
        <v>0</v>
      </c>
      <c r="G137" t="s">
        <v>2</v>
      </c>
      <c r="H137">
        <v>261.15039899999999</v>
      </c>
      <c r="I137">
        <v>0.48341499999999998</v>
      </c>
      <c r="J137" t="s">
        <v>3</v>
      </c>
      <c r="K137">
        <v>259.34116</v>
      </c>
      <c r="L137">
        <v>0.67557400000000001</v>
      </c>
      <c r="M137" t="s">
        <v>4</v>
      </c>
      <c r="N137">
        <v>98.752686999999995</v>
      </c>
      <c r="O137">
        <v>5.032E-3</v>
      </c>
      <c r="P137" t="s">
        <v>5</v>
      </c>
      <c r="Q137">
        <v>2.1907160000000001</v>
      </c>
      <c r="R137">
        <v>4.1999999999999998E-5</v>
      </c>
      <c r="S137" t="s">
        <v>6</v>
      </c>
      <c r="T137">
        <v>104.560287</v>
      </c>
      <c r="U137">
        <v>1.7666000000000001E-2</v>
      </c>
      <c r="V137" t="s">
        <v>7</v>
      </c>
      <c r="W137">
        <v>2.8666649999999998</v>
      </c>
      <c r="X137">
        <v>5.9199999999999997E-4</v>
      </c>
      <c r="Y137" t="s">
        <v>8</v>
      </c>
      <c r="Z137">
        <v>0</v>
      </c>
      <c r="AA137">
        <v>0</v>
      </c>
      <c r="AB137" t="s">
        <v>9</v>
      </c>
      <c r="AC137">
        <v>0</v>
      </c>
      <c r="AD137">
        <v>0</v>
      </c>
      <c r="AE137" t="s">
        <v>10</v>
      </c>
      <c r="AF137">
        <v>1.23E-3</v>
      </c>
      <c r="AG137">
        <v>0</v>
      </c>
      <c r="AH137" t="s">
        <v>11</v>
      </c>
      <c r="AI137">
        <v>0.99940399999999996</v>
      </c>
      <c r="AJ137">
        <v>9.9999999999999995E-7</v>
      </c>
      <c r="AK137" t="s">
        <v>12</v>
      </c>
      <c r="AL137">
        <v>29.98</v>
      </c>
      <c r="AM137">
        <v>15.019600000000001</v>
      </c>
    </row>
    <row r="138" spans="1:39" x14ac:dyDescent="0.25">
      <c r="A138" t="s">
        <v>102</v>
      </c>
      <c r="B138">
        <v>17</v>
      </c>
      <c r="C138">
        <v>425</v>
      </c>
      <c r="D138" t="s">
        <v>1</v>
      </c>
      <c r="E138">
        <v>0</v>
      </c>
      <c r="F138">
        <v>0</v>
      </c>
      <c r="G138" t="s">
        <v>2</v>
      </c>
      <c r="H138">
        <v>277.76287600000001</v>
      </c>
      <c r="I138">
        <v>0.48490800000000001</v>
      </c>
      <c r="J138" t="s">
        <v>3</v>
      </c>
      <c r="K138">
        <v>275.83940000000001</v>
      </c>
      <c r="L138">
        <v>0.67449499999999996</v>
      </c>
      <c r="M138" t="s">
        <v>4</v>
      </c>
      <c r="N138">
        <v>104.928291</v>
      </c>
      <c r="O138">
        <v>5.1640000000000002E-3</v>
      </c>
      <c r="P138" t="s">
        <v>5</v>
      </c>
      <c r="Q138">
        <v>2.3275440000000001</v>
      </c>
      <c r="R138">
        <v>4.3000000000000002E-5</v>
      </c>
      <c r="S138" t="s">
        <v>6</v>
      </c>
      <c r="T138">
        <v>111.408411</v>
      </c>
      <c r="U138">
        <v>2.0421999999999999E-2</v>
      </c>
      <c r="V138" t="s">
        <v>7</v>
      </c>
      <c r="W138">
        <v>3.0441009999999999</v>
      </c>
      <c r="X138">
        <v>6.5300000000000004E-4</v>
      </c>
      <c r="Y138" t="s">
        <v>8</v>
      </c>
      <c r="Z138">
        <v>0</v>
      </c>
      <c r="AA138">
        <v>0</v>
      </c>
      <c r="AB138" t="s">
        <v>9</v>
      </c>
      <c r="AC138">
        <v>0</v>
      </c>
      <c r="AD138">
        <v>0</v>
      </c>
      <c r="AE138" t="s">
        <v>10</v>
      </c>
      <c r="AF138">
        <v>1.23E-3</v>
      </c>
      <c r="AG138">
        <v>0</v>
      </c>
      <c r="AH138" t="s">
        <v>11</v>
      </c>
      <c r="AI138">
        <v>0.99942299999999995</v>
      </c>
      <c r="AJ138">
        <v>9.9999999999999995E-7</v>
      </c>
      <c r="AK138" t="s">
        <v>12</v>
      </c>
      <c r="AL138">
        <v>34.020000000000003</v>
      </c>
      <c r="AM138">
        <v>20.3796</v>
      </c>
    </row>
    <row r="139" spans="1:39" x14ac:dyDescent="0.25">
      <c r="A139" t="s">
        <v>102</v>
      </c>
      <c r="B139">
        <v>18</v>
      </c>
      <c r="C139">
        <v>450</v>
      </c>
      <c r="D139" t="s">
        <v>1</v>
      </c>
      <c r="E139">
        <v>0</v>
      </c>
      <c r="F139">
        <v>0</v>
      </c>
      <c r="G139" t="s">
        <v>2</v>
      </c>
      <c r="H139">
        <v>294.400192</v>
      </c>
      <c r="I139">
        <v>0.48751100000000003</v>
      </c>
      <c r="J139" t="s">
        <v>3</v>
      </c>
      <c r="K139">
        <v>292.36278299999998</v>
      </c>
      <c r="L139">
        <v>0.67513800000000002</v>
      </c>
      <c r="M139" t="s">
        <v>4</v>
      </c>
      <c r="N139">
        <v>111.09983200000001</v>
      </c>
      <c r="O139">
        <v>5.2500000000000003E-3</v>
      </c>
      <c r="P139" t="s">
        <v>5</v>
      </c>
      <c r="Q139">
        <v>2.4642300000000001</v>
      </c>
      <c r="R139">
        <v>4.6999999999999997E-5</v>
      </c>
      <c r="S139" t="s">
        <v>6</v>
      </c>
      <c r="T139">
        <v>118.287048</v>
      </c>
      <c r="U139">
        <v>2.3314000000000001E-2</v>
      </c>
      <c r="V139" t="s">
        <v>7</v>
      </c>
      <c r="W139">
        <v>3.221679</v>
      </c>
      <c r="X139">
        <v>6.8199999999999999E-4</v>
      </c>
      <c r="Y139" t="s">
        <v>8</v>
      </c>
      <c r="Z139">
        <v>0</v>
      </c>
      <c r="AA139">
        <v>0</v>
      </c>
      <c r="AB139" t="s">
        <v>9</v>
      </c>
      <c r="AC139">
        <v>0</v>
      </c>
      <c r="AD139">
        <v>0</v>
      </c>
      <c r="AE139" t="s">
        <v>10</v>
      </c>
      <c r="AF139">
        <v>1.23E-3</v>
      </c>
      <c r="AG139">
        <v>0</v>
      </c>
      <c r="AH139" t="s">
        <v>11</v>
      </c>
      <c r="AI139">
        <v>0.99943800000000005</v>
      </c>
      <c r="AJ139">
        <v>9.9999999999999995E-7</v>
      </c>
      <c r="AK139" t="s">
        <v>12</v>
      </c>
      <c r="AL139">
        <v>37.42</v>
      </c>
      <c r="AM139">
        <v>19.4436</v>
      </c>
    </row>
    <row r="140" spans="1:39" x14ac:dyDescent="0.25">
      <c r="A140" t="s">
        <v>102</v>
      </c>
      <c r="B140">
        <v>19</v>
      </c>
      <c r="C140">
        <v>475</v>
      </c>
      <c r="D140" t="s">
        <v>1</v>
      </c>
      <c r="E140">
        <v>0</v>
      </c>
      <c r="F140">
        <v>0</v>
      </c>
      <c r="G140" t="s">
        <v>2</v>
      </c>
      <c r="H140">
        <v>311.06896399999999</v>
      </c>
      <c r="I140">
        <v>0.49255399999999999</v>
      </c>
      <c r="J140" t="s">
        <v>3</v>
      </c>
      <c r="K140">
        <v>308.91764899999998</v>
      </c>
      <c r="L140">
        <v>0.67646499999999998</v>
      </c>
      <c r="M140" t="s">
        <v>4</v>
      </c>
      <c r="N140">
        <v>117.271057</v>
      </c>
      <c r="O140">
        <v>5.3889999999999997E-3</v>
      </c>
      <c r="P140" t="s">
        <v>5</v>
      </c>
      <c r="Q140">
        <v>2.600892</v>
      </c>
      <c r="R140">
        <v>4.8999999999999998E-5</v>
      </c>
      <c r="S140" t="s">
        <v>6</v>
      </c>
      <c r="T140">
        <v>125.181782</v>
      </c>
      <c r="U140">
        <v>2.4669E-2</v>
      </c>
      <c r="V140" t="s">
        <v>7</v>
      </c>
      <c r="W140">
        <v>3.3992900000000001</v>
      </c>
      <c r="X140">
        <v>7.3099999999999999E-4</v>
      </c>
      <c r="Y140" t="s">
        <v>8</v>
      </c>
      <c r="Z140">
        <v>0</v>
      </c>
      <c r="AA140">
        <v>0</v>
      </c>
      <c r="AB140" t="s">
        <v>9</v>
      </c>
      <c r="AC140">
        <v>0</v>
      </c>
      <c r="AD140">
        <v>0</v>
      </c>
      <c r="AE140" t="s">
        <v>10</v>
      </c>
      <c r="AF140">
        <v>1.23E-3</v>
      </c>
      <c r="AG140">
        <v>0</v>
      </c>
      <c r="AH140" t="s">
        <v>11</v>
      </c>
      <c r="AI140">
        <v>0.99951599999999996</v>
      </c>
      <c r="AJ140">
        <v>0</v>
      </c>
      <c r="AK140" t="s">
        <v>12</v>
      </c>
      <c r="AL140">
        <v>41.94</v>
      </c>
      <c r="AM140">
        <v>26.936399999999999</v>
      </c>
    </row>
    <row r="141" spans="1:39" s="3" customFormat="1" x14ac:dyDescent="0.25">
      <c r="A141" t="s">
        <v>102</v>
      </c>
      <c r="B141" s="3">
        <v>20</v>
      </c>
      <c r="C141" s="3">
        <v>500</v>
      </c>
      <c r="D141" s="3" t="s">
        <v>1</v>
      </c>
      <c r="E141" s="3">
        <v>0</v>
      </c>
      <c r="F141" s="3">
        <v>0</v>
      </c>
      <c r="G141" s="3" t="s">
        <v>2</v>
      </c>
      <c r="H141" s="3">
        <v>327.78622000000001</v>
      </c>
      <c r="I141" s="3">
        <v>0.49693599999999999</v>
      </c>
      <c r="J141" s="3" t="s">
        <v>3</v>
      </c>
      <c r="K141" s="3">
        <v>325.520895</v>
      </c>
      <c r="L141" s="3">
        <v>0.68281099999999995</v>
      </c>
      <c r="M141" s="3" t="s">
        <v>4</v>
      </c>
      <c r="N141" s="3">
        <v>123.441075</v>
      </c>
      <c r="O141" s="3">
        <v>5.0809999999999996E-3</v>
      </c>
      <c r="P141" s="3" t="s">
        <v>5</v>
      </c>
      <c r="Q141" s="3">
        <v>2.737695</v>
      </c>
      <c r="R141" s="3">
        <v>5.1999999999999997E-5</v>
      </c>
      <c r="S141" s="3" t="s">
        <v>6</v>
      </c>
      <c r="T141" s="3">
        <v>132.12176199999999</v>
      </c>
      <c r="U141" s="3">
        <v>2.7493E-2</v>
      </c>
      <c r="V141" s="3" t="s">
        <v>7</v>
      </c>
      <c r="W141" s="3">
        <v>3.577105</v>
      </c>
      <c r="X141" s="3">
        <v>7.8600000000000002E-4</v>
      </c>
      <c r="Y141" s="3" t="s">
        <v>8</v>
      </c>
      <c r="Z141" s="3">
        <v>0</v>
      </c>
      <c r="AA141" s="3">
        <v>0</v>
      </c>
      <c r="AB141" s="3" t="s">
        <v>9</v>
      </c>
      <c r="AC141" s="3">
        <v>0</v>
      </c>
      <c r="AD141" s="3">
        <v>0</v>
      </c>
      <c r="AE141" s="3" t="s">
        <v>10</v>
      </c>
      <c r="AF141" s="3">
        <v>1.23E-3</v>
      </c>
      <c r="AG141" s="3">
        <v>0</v>
      </c>
      <c r="AH141" s="3" t="s">
        <v>11</v>
      </c>
      <c r="AI141" s="3">
        <v>0.99955300000000002</v>
      </c>
      <c r="AJ141" s="3">
        <v>0</v>
      </c>
      <c r="AK141" s="3" t="s">
        <v>12</v>
      </c>
      <c r="AL141" s="3">
        <v>46.26</v>
      </c>
      <c r="AM141" s="3">
        <v>22.952400000000001</v>
      </c>
    </row>
    <row r="142" spans="1:39" x14ac:dyDescent="0.25">
      <c r="A142" t="s">
        <v>103</v>
      </c>
      <c r="B142">
        <v>1</v>
      </c>
      <c r="C142">
        <v>25</v>
      </c>
      <c r="D142" t="s">
        <v>1</v>
      </c>
      <c r="E142">
        <v>0</v>
      </c>
      <c r="F142">
        <v>0</v>
      </c>
      <c r="G142" t="s">
        <v>2</v>
      </c>
      <c r="H142">
        <v>0</v>
      </c>
      <c r="I142">
        <v>0</v>
      </c>
      <c r="J142" t="s">
        <v>3</v>
      </c>
      <c r="K142">
        <v>0</v>
      </c>
      <c r="L142">
        <v>0</v>
      </c>
      <c r="M142" t="s">
        <v>4</v>
      </c>
      <c r="N142">
        <v>0</v>
      </c>
      <c r="O142">
        <v>0</v>
      </c>
      <c r="P142" t="s">
        <v>5</v>
      </c>
      <c r="Q142">
        <v>0</v>
      </c>
      <c r="R142">
        <v>0</v>
      </c>
      <c r="S142" t="s">
        <v>6</v>
      </c>
      <c r="T142">
        <v>0</v>
      </c>
      <c r="U142">
        <v>0</v>
      </c>
      <c r="V142" t="s">
        <v>7</v>
      </c>
      <c r="W142">
        <v>0</v>
      </c>
      <c r="X142">
        <v>0</v>
      </c>
      <c r="Y142" t="s">
        <v>8</v>
      </c>
      <c r="Z142">
        <v>0</v>
      </c>
      <c r="AA142">
        <v>0</v>
      </c>
      <c r="AB142" t="s">
        <v>9</v>
      </c>
      <c r="AC142">
        <v>0</v>
      </c>
      <c r="AD142">
        <v>0</v>
      </c>
      <c r="AE142" t="s">
        <v>10</v>
      </c>
      <c r="AF142">
        <v>0</v>
      </c>
      <c r="AG142">
        <v>0</v>
      </c>
      <c r="AH142" t="s">
        <v>11</v>
      </c>
      <c r="AI142">
        <v>0</v>
      </c>
      <c r="AJ142">
        <v>0</v>
      </c>
      <c r="AK142" t="s">
        <v>12</v>
      </c>
      <c r="AL142">
        <v>0</v>
      </c>
      <c r="AM142">
        <v>0</v>
      </c>
    </row>
    <row r="143" spans="1:39" x14ac:dyDescent="0.25">
      <c r="A143" t="s">
        <v>103</v>
      </c>
      <c r="B143">
        <v>2</v>
      </c>
      <c r="C143">
        <v>50</v>
      </c>
      <c r="D143" t="s">
        <v>1</v>
      </c>
      <c r="E143">
        <v>0</v>
      </c>
      <c r="F143">
        <v>0</v>
      </c>
      <c r="G143" t="s">
        <v>2</v>
      </c>
      <c r="H143">
        <v>0</v>
      </c>
      <c r="I143">
        <v>0</v>
      </c>
      <c r="J143" t="s">
        <v>3</v>
      </c>
      <c r="K143">
        <v>0</v>
      </c>
      <c r="L143">
        <v>0</v>
      </c>
      <c r="M143" t="s">
        <v>4</v>
      </c>
      <c r="N143">
        <v>0</v>
      </c>
      <c r="O143">
        <v>0</v>
      </c>
      <c r="P143" t="s">
        <v>5</v>
      </c>
      <c r="Q143">
        <v>0</v>
      </c>
      <c r="R143">
        <v>0</v>
      </c>
      <c r="S143" t="s">
        <v>6</v>
      </c>
      <c r="T143">
        <v>0</v>
      </c>
      <c r="U143">
        <v>0</v>
      </c>
      <c r="V143" t="s">
        <v>7</v>
      </c>
      <c r="W143">
        <v>0</v>
      </c>
      <c r="X143">
        <v>0</v>
      </c>
      <c r="Y143" t="s">
        <v>8</v>
      </c>
      <c r="Z143">
        <v>0</v>
      </c>
      <c r="AA143">
        <v>0</v>
      </c>
      <c r="AB143" t="s">
        <v>9</v>
      </c>
      <c r="AC143">
        <v>0</v>
      </c>
      <c r="AD143">
        <v>0</v>
      </c>
      <c r="AE143" t="s">
        <v>10</v>
      </c>
      <c r="AF143">
        <v>0</v>
      </c>
      <c r="AG143">
        <v>0</v>
      </c>
      <c r="AH143" t="s">
        <v>11</v>
      </c>
      <c r="AI143">
        <v>0</v>
      </c>
      <c r="AJ143">
        <v>0</v>
      </c>
      <c r="AK143" t="s">
        <v>12</v>
      </c>
      <c r="AL143">
        <v>0</v>
      </c>
      <c r="AM143">
        <v>0</v>
      </c>
    </row>
    <row r="144" spans="1:39" x14ac:dyDescent="0.25">
      <c r="A144" t="s">
        <v>103</v>
      </c>
      <c r="B144">
        <v>3</v>
      </c>
      <c r="C144">
        <v>75</v>
      </c>
      <c r="D144" t="s">
        <v>1</v>
      </c>
      <c r="E144">
        <v>0</v>
      </c>
      <c r="F144">
        <v>0</v>
      </c>
      <c r="G144" t="s">
        <v>2</v>
      </c>
      <c r="H144">
        <v>0</v>
      </c>
      <c r="I144">
        <v>0</v>
      </c>
      <c r="J144" t="s">
        <v>3</v>
      </c>
      <c r="K144">
        <v>0</v>
      </c>
      <c r="L144">
        <v>0</v>
      </c>
      <c r="M144" t="s">
        <v>4</v>
      </c>
      <c r="N144">
        <v>0</v>
      </c>
      <c r="O144">
        <v>0</v>
      </c>
      <c r="P144" t="s">
        <v>5</v>
      </c>
      <c r="Q144">
        <v>0</v>
      </c>
      <c r="R144">
        <v>0</v>
      </c>
      <c r="S144" t="s">
        <v>6</v>
      </c>
      <c r="T144">
        <v>0</v>
      </c>
      <c r="U144">
        <v>0</v>
      </c>
      <c r="V144" t="s">
        <v>7</v>
      </c>
      <c r="W144">
        <v>0</v>
      </c>
      <c r="X144">
        <v>0</v>
      </c>
      <c r="Y144" t="s">
        <v>8</v>
      </c>
      <c r="Z144">
        <v>0</v>
      </c>
      <c r="AA144">
        <v>0</v>
      </c>
      <c r="AB144" t="s">
        <v>9</v>
      </c>
      <c r="AC144">
        <v>0</v>
      </c>
      <c r="AD144">
        <v>0</v>
      </c>
      <c r="AE144" t="s">
        <v>10</v>
      </c>
      <c r="AF144">
        <v>0</v>
      </c>
      <c r="AG144">
        <v>0</v>
      </c>
      <c r="AH144" t="s">
        <v>11</v>
      </c>
      <c r="AI144">
        <v>0</v>
      </c>
      <c r="AJ144">
        <v>0</v>
      </c>
      <c r="AK144" t="s">
        <v>12</v>
      </c>
      <c r="AL144">
        <v>0</v>
      </c>
      <c r="AM144">
        <v>0</v>
      </c>
    </row>
    <row r="145" spans="1:39" x14ac:dyDescent="0.25">
      <c r="A145" t="s">
        <v>103</v>
      </c>
      <c r="B145">
        <v>4</v>
      </c>
      <c r="C145">
        <v>100</v>
      </c>
      <c r="D145" t="s">
        <v>1</v>
      </c>
      <c r="E145">
        <v>0</v>
      </c>
      <c r="F145">
        <v>0</v>
      </c>
      <c r="G145" t="s">
        <v>2</v>
      </c>
      <c r="H145">
        <v>0</v>
      </c>
      <c r="I145">
        <v>0</v>
      </c>
      <c r="J145" t="s">
        <v>3</v>
      </c>
      <c r="K145">
        <v>0</v>
      </c>
      <c r="L145">
        <v>0</v>
      </c>
      <c r="M145" t="s">
        <v>4</v>
      </c>
      <c r="N145">
        <v>0</v>
      </c>
      <c r="O145">
        <v>0</v>
      </c>
      <c r="P145" t="s">
        <v>5</v>
      </c>
      <c r="Q145">
        <v>0</v>
      </c>
      <c r="R145">
        <v>0</v>
      </c>
      <c r="S145" t="s">
        <v>6</v>
      </c>
      <c r="T145">
        <v>0</v>
      </c>
      <c r="U145">
        <v>0</v>
      </c>
      <c r="V145" t="s">
        <v>7</v>
      </c>
      <c r="W145">
        <v>0</v>
      </c>
      <c r="X145">
        <v>0</v>
      </c>
      <c r="Y145" t="s">
        <v>8</v>
      </c>
      <c r="Z145">
        <v>0</v>
      </c>
      <c r="AA145">
        <v>0</v>
      </c>
      <c r="AB145" t="s">
        <v>9</v>
      </c>
      <c r="AC145">
        <v>0</v>
      </c>
      <c r="AD145">
        <v>0</v>
      </c>
      <c r="AE145" t="s">
        <v>10</v>
      </c>
      <c r="AF145">
        <v>0</v>
      </c>
      <c r="AG145">
        <v>0</v>
      </c>
      <c r="AH145" t="s">
        <v>11</v>
      </c>
      <c r="AI145">
        <v>0</v>
      </c>
      <c r="AJ145">
        <v>0</v>
      </c>
      <c r="AK145" t="s">
        <v>12</v>
      </c>
      <c r="AL145">
        <v>0</v>
      </c>
      <c r="AM145">
        <v>0</v>
      </c>
    </row>
    <row r="146" spans="1:39" x14ac:dyDescent="0.25">
      <c r="A146" t="s">
        <v>103</v>
      </c>
      <c r="B146">
        <v>5</v>
      </c>
      <c r="C146">
        <v>125</v>
      </c>
      <c r="D146" t="s">
        <v>1</v>
      </c>
      <c r="E146">
        <v>0</v>
      </c>
      <c r="F146">
        <v>0</v>
      </c>
      <c r="G146" t="s">
        <v>2</v>
      </c>
      <c r="H146">
        <v>0</v>
      </c>
      <c r="I146">
        <v>0</v>
      </c>
      <c r="J146" t="s">
        <v>3</v>
      </c>
      <c r="K146">
        <v>0</v>
      </c>
      <c r="L146">
        <v>0</v>
      </c>
      <c r="M146" t="s">
        <v>4</v>
      </c>
      <c r="N146">
        <v>0</v>
      </c>
      <c r="O146">
        <v>0</v>
      </c>
      <c r="P146" t="s">
        <v>5</v>
      </c>
      <c r="Q146">
        <v>0</v>
      </c>
      <c r="R146">
        <v>0</v>
      </c>
      <c r="S146" t="s">
        <v>6</v>
      </c>
      <c r="T146">
        <v>0</v>
      </c>
      <c r="U146">
        <v>0</v>
      </c>
      <c r="V146" t="s">
        <v>7</v>
      </c>
      <c r="W146">
        <v>0</v>
      </c>
      <c r="X146">
        <v>0</v>
      </c>
      <c r="Y146" t="s">
        <v>8</v>
      </c>
      <c r="Z146">
        <v>0</v>
      </c>
      <c r="AA146">
        <v>0</v>
      </c>
      <c r="AB146" t="s">
        <v>9</v>
      </c>
      <c r="AC146">
        <v>0</v>
      </c>
      <c r="AD146">
        <v>0</v>
      </c>
      <c r="AE146" t="s">
        <v>10</v>
      </c>
      <c r="AF146">
        <v>0</v>
      </c>
      <c r="AG146">
        <v>0</v>
      </c>
      <c r="AH146" t="s">
        <v>11</v>
      </c>
      <c r="AI146">
        <v>0</v>
      </c>
      <c r="AJ146">
        <v>0</v>
      </c>
      <c r="AK146" t="s">
        <v>12</v>
      </c>
      <c r="AL146">
        <v>0</v>
      </c>
      <c r="AM146">
        <v>0</v>
      </c>
    </row>
    <row r="147" spans="1:39" x14ac:dyDescent="0.25">
      <c r="A147" t="s">
        <v>103</v>
      </c>
      <c r="B147">
        <v>6</v>
      </c>
      <c r="C147">
        <v>150</v>
      </c>
      <c r="D147" t="s">
        <v>1</v>
      </c>
      <c r="E147">
        <v>0</v>
      </c>
      <c r="F147">
        <v>0</v>
      </c>
      <c r="G147" t="s">
        <v>2</v>
      </c>
      <c r="H147">
        <v>0</v>
      </c>
      <c r="I147">
        <v>0</v>
      </c>
      <c r="J147" t="s">
        <v>3</v>
      </c>
      <c r="K147">
        <v>0</v>
      </c>
      <c r="L147">
        <v>0</v>
      </c>
      <c r="M147" t="s">
        <v>4</v>
      </c>
      <c r="N147">
        <v>0</v>
      </c>
      <c r="O147">
        <v>0</v>
      </c>
      <c r="P147" t="s">
        <v>5</v>
      </c>
      <c r="Q147">
        <v>0</v>
      </c>
      <c r="R147">
        <v>0</v>
      </c>
      <c r="S147" t="s">
        <v>6</v>
      </c>
      <c r="T147">
        <v>0</v>
      </c>
      <c r="U147">
        <v>0</v>
      </c>
      <c r="V147" t="s">
        <v>7</v>
      </c>
      <c r="W147">
        <v>0</v>
      </c>
      <c r="X147">
        <v>0</v>
      </c>
      <c r="Y147" t="s">
        <v>8</v>
      </c>
      <c r="Z147">
        <v>0</v>
      </c>
      <c r="AA147">
        <v>0</v>
      </c>
      <c r="AB147" t="s">
        <v>9</v>
      </c>
      <c r="AC147">
        <v>0</v>
      </c>
      <c r="AD147">
        <v>0</v>
      </c>
      <c r="AE147" t="s">
        <v>10</v>
      </c>
      <c r="AF147">
        <v>0</v>
      </c>
      <c r="AG147">
        <v>0</v>
      </c>
      <c r="AH147" t="s">
        <v>11</v>
      </c>
      <c r="AI147">
        <v>0</v>
      </c>
      <c r="AJ147">
        <v>0</v>
      </c>
      <c r="AK147" t="s">
        <v>12</v>
      </c>
      <c r="AL147">
        <v>0</v>
      </c>
      <c r="AM147">
        <v>0</v>
      </c>
    </row>
    <row r="148" spans="1:39" x14ac:dyDescent="0.25">
      <c r="A148" t="s">
        <v>103</v>
      </c>
      <c r="B148">
        <v>7</v>
      </c>
      <c r="C148">
        <v>175</v>
      </c>
      <c r="D148" t="s">
        <v>1</v>
      </c>
      <c r="E148">
        <v>0</v>
      </c>
      <c r="F148">
        <v>0</v>
      </c>
      <c r="G148" t="s">
        <v>2</v>
      </c>
      <c r="H148">
        <v>0</v>
      </c>
      <c r="I148">
        <v>0</v>
      </c>
      <c r="J148" t="s">
        <v>3</v>
      </c>
      <c r="K148">
        <v>0</v>
      </c>
      <c r="L148">
        <v>0</v>
      </c>
      <c r="M148" t="s">
        <v>4</v>
      </c>
      <c r="N148">
        <v>0</v>
      </c>
      <c r="O148">
        <v>0</v>
      </c>
      <c r="P148" t="s">
        <v>5</v>
      </c>
      <c r="Q148">
        <v>0</v>
      </c>
      <c r="R148">
        <v>0</v>
      </c>
      <c r="S148" t="s">
        <v>6</v>
      </c>
      <c r="T148">
        <v>0</v>
      </c>
      <c r="U148">
        <v>0</v>
      </c>
      <c r="V148" t="s">
        <v>7</v>
      </c>
      <c r="W148">
        <v>0</v>
      </c>
      <c r="X148">
        <v>0</v>
      </c>
      <c r="Y148" t="s">
        <v>8</v>
      </c>
      <c r="Z148">
        <v>0</v>
      </c>
      <c r="AA148">
        <v>0</v>
      </c>
      <c r="AB148" t="s">
        <v>9</v>
      </c>
      <c r="AC148">
        <v>0</v>
      </c>
      <c r="AD148">
        <v>0</v>
      </c>
      <c r="AE148" t="s">
        <v>10</v>
      </c>
      <c r="AF148">
        <v>0</v>
      </c>
      <c r="AG148">
        <v>0</v>
      </c>
      <c r="AH148" t="s">
        <v>11</v>
      </c>
      <c r="AI148">
        <v>0</v>
      </c>
      <c r="AJ148">
        <v>0</v>
      </c>
      <c r="AK148" t="s">
        <v>12</v>
      </c>
      <c r="AL148">
        <v>0</v>
      </c>
      <c r="AM148">
        <v>0</v>
      </c>
    </row>
    <row r="149" spans="1:39" x14ac:dyDescent="0.25">
      <c r="A149" t="s">
        <v>103</v>
      </c>
      <c r="B149">
        <v>8</v>
      </c>
      <c r="C149">
        <v>200</v>
      </c>
      <c r="D149" t="s">
        <v>1</v>
      </c>
      <c r="E149">
        <v>0</v>
      </c>
      <c r="F149">
        <v>0</v>
      </c>
      <c r="G149" t="s">
        <v>2</v>
      </c>
      <c r="H149">
        <v>0</v>
      </c>
      <c r="I149">
        <v>0</v>
      </c>
      <c r="J149" t="s">
        <v>3</v>
      </c>
      <c r="K149">
        <v>0</v>
      </c>
      <c r="L149">
        <v>0</v>
      </c>
      <c r="M149" t="s">
        <v>4</v>
      </c>
      <c r="N149">
        <v>0</v>
      </c>
      <c r="O149">
        <v>0</v>
      </c>
      <c r="P149" t="s">
        <v>5</v>
      </c>
      <c r="Q149">
        <v>0</v>
      </c>
      <c r="R149">
        <v>0</v>
      </c>
      <c r="S149" t="s">
        <v>6</v>
      </c>
      <c r="T149">
        <v>0</v>
      </c>
      <c r="U149">
        <v>0</v>
      </c>
      <c r="V149" t="s">
        <v>7</v>
      </c>
      <c r="W149">
        <v>0</v>
      </c>
      <c r="X149">
        <v>0</v>
      </c>
      <c r="Y149" t="s">
        <v>8</v>
      </c>
      <c r="Z149">
        <v>0</v>
      </c>
      <c r="AA149">
        <v>0</v>
      </c>
      <c r="AB149" t="s">
        <v>9</v>
      </c>
      <c r="AC149">
        <v>0</v>
      </c>
      <c r="AD149">
        <v>0</v>
      </c>
      <c r="AE149" t="s">
        <v>10</v>
      </c>
      <c r="AF149">
        <v>0</v>
      </c>
      <c r="AG149">
        <v>0</v>
      </c>
      <c r="AH149" t="s">
        <v>11</v>
      </c>
      <c r="AI149">
        <v>0</v>
      </c>
      <c r="AJ149">
        <v>0</v>
      </c>
      <c r="AK149" t="s">
        <v>12</v>
      </c>
      <c r="AL149">
        <v>0</v>
      </c>
      <c r="AM149">
        <v>0</v>
      </c>
    </row>
    <row r="150" spans="1:39" x14ac:dyDescent="0.25">
      <c r="A150" t="s">
        <v>103</v>
      </c>
      <c r="B150">
        <v>9</v>
      </c>
      <c r="C150">
        <v>225</v>
      </c>
      <c r="D150" t="s">
        <v>1</v>
      </c>
      <c r="E150">
        <v>0</v>
      </c>
      <c r="F150">
        <v>0</v>
      </c>
      <c r="G150" t="s">
        <v>2</v>
      </c>
      <c r="H150">
        <v>0</v>
      </c>
      <c r="I150">
        <v>0</v>
      </c>
      <c r="J150" t="s">
        <v>3</v>
      </c>
      <c r="K150">
        <v>0</v>
      </c>
      <c r="L150">
        <v>0</v>
      </c>
      <c r="M150" t="s">
        <v>4</v>
      </c>
      <c r="N150">
        <v>0</v>
      </c>
      <c r="O150">
        <v>0</v>
      </c>
      <c r="P150" t="s">
        <v>5</v>
      </c>
      <c r="Q150">
        <v>0</v>
      </c>
      <c r="R150">
        <v>0</v>
      </c>
      <c r="S150" t="s">
        <v>6</v>
      </c>
      <c r="T150">
        <v>0</v>
      </c>
      <c r="U150">
        <v>0</v>
      </c>
      <c r="V150" t="s">
        <v>7</v>
      </c>
      <c r="W150">
        <v>0</v>
      </c>
      <c r="X150">
        <v>0</v>
      </c>
      <c r="Y150" t="s">
        <v>8</v>
      </c>
      <c r="Z150">
        <v>0</v>
      </c>
      <c r="AA150">
        <v>0</v>
      </c>
      <c r="AB150" t="s">
        <v>9</v>
      </c>
      <c r="AC150">
        <v>0</v>
      </c>
      <c r="AD150">
        <v>0</v>
      </c>
      <c r="AE150" t="s">
        <v>10</v>
      </c>
      <c r="AF150">
        <v>0</v>
      </c>
      <c r="AG150">
        <v>0</v>
      </c>
      <c r="AH150" t="s">
        <v>11</v>
      </c>
      <c r="AI150">
        <v>0</v>
      </c>
      <c r="AJ150">
        <v>0</v>
      </c>
      <c r="AK150" t="s">
        <v>12</v>
      </c>
      <c r="AL150">
        <v>0</v>
      </c>
      <c r="AM150">
        <v>0</v>
      </c>
    </row>
    <row r="151" spans="1:39" x14ac:dyDescent="0.25">
      <c r="A151" t="s">
        <v>103</v>
      </c>
      <c r="B151">
        <v>10</v>
      </c>
      <c r="C151">
        <v>250</v>
      </c>
      <c r="D151" t="s">
        <v>1</v>
      </c>
      <c r="E151">
        <v>0</v>
      </c>
      <c r="F151">
        <v>0</v>
      </c>
      <c r="G151" t="s">
        <v>2</v>
      </c>
      <c r="H151">
        <v>0</v>
      </c>
      <c r="I151">
        <v>0</v>
      </c>
      <c r="J151" t="s">
        <v>3</v>
      </c>
      <c r="K151">
        <v>0</v>
      </c>
      <c r="L151">
        <v>0</v>
      </c>
      <c r="M151" t="s">
        <v>4</v>
      </c>
      <c r="N151">
        <v>0</v>
      </c>
      <c r="O151">
        <v>0</v>
      </c>
      <c r="P151" t="s">
        <v>5</v>
      </c>
      <c r="Q151">
        <v>0</v>
      </c>
      <c r="R151">
        <v>0</v>
      </c>
      <c r="S151" t="s">
        <v>6</v>
      </c>
      <c r="T151">
        <v>0</v>
      </c>
      <c r="U151">
        <v>0</v>
      </c>
      <c r="V151" t="s">
        <v>7</v>
      </c>
      <c r="W151">
        <v>0</v>
      </c>
      <c r="X151">
        <v>0</v>
      </c>
      <c r="Y151" t="s">
        <v>8</v>
      </c>
      <c r="Z151">
        <v>0</v>
      </c>
      <c r="AA151">
        <v>0</v>
      </c>
      <c r="AB151" t="s">
        <v>9</v>
      </c>
      <c r="AC151">
        <v>0</v>
      </c>
      <c r="AD151">
        <v>0</v>
      </c>
      <c r="AE151" t="s">
        <v>10</v>
      </c>
      <c r="AF151">
        <v>0</v>
      </c>
      <c r="AG151">
        <v>0</v>
      </c>
      <c r="AH151" t="s">
        <v>11</v>
      </c>
      <c r="AI151">
        <v>0</v>
      </c>
      <c r="AJ151">
        <v>0</v>
      </c>
      <c r="AK151" t="s">
        <v>12</v>
      </c>
      <c r="AL151">
        <v>0</v>
      </c>
      <c r="AM151">
        <v>0</v>
      </c>
    </row>
    <row r="152" spans="1:39" x14ac:dyDescent="0.25">
      <c r="A152" t="s">
        <v>103</v>
      </c>
      <c r="B152">
        <v>11</v>
      </c>
      <c r="C152">
        <v>275</v>
      </c>
      <c r="D152" t="s">
        <v>1</v>
      </c>
      <c r="E152">
        <v>0</v>
      </c>
      <c r="F152">
        <v>0</v>
      </c>
      <c r="G152" t="s">
        <v>2</v>
      </c>
      <c r="H152">
        <v>0</v>
      </c>
      <c r="I152">
        <v>0</v>
      </c>
      <c r="J152" t="s">
        <v>3</v>
      </c>
      <c r="K152">
        <v>0</v>
      </c>
      <c r="L152">
        <v>0</v>
      </c>
      <c r="M152" t="s">
        <v>4</v>
      </c>
      <c r="N152">
        <v>0</v>
      </c>
      <c r="O152">
        <v>0</v>
      </c>
      <c r="P152" t="s">
        <v>5</v>
      </c>
      <c r="Q152">
        <v>0</v>
      </c>
      <c r="R152">
        <v>0</v>
      </c>
      <c r="S152" t="s">
        <v>6</v>
      </c>
      <c r="T152">
        <v>0</v>
      </c>
      <c r="U152">
        <v>0</v>
      </c>
      <c r="V152" t="s">
        <v>7</v>
      </c>
      <c r="W152">
        <v>0</v>
      </c>
      <c r="X152">
        <v>0</v>
      </c>
      <c r="Y152" t="s">
        <v>8</v>
      </c>
      <c r="Z152">
        <v>0</v>
      </c>
      <c r="AA152">
        <v>0</v>
      </c>
      <c r="AB152" t="s">
        <v>9</v>
      </c>
      <c r="AC152">
        <v>0</v>
      </c>
      <c r="AD152">
        <v>0</v>
      </c>
      <c r="AE152" t="s">
        <v>10</v>
      </c>
      <c r="AF152">
        <v>0</v>
      </c>
      <c r="AG152">
        <v>0</v>
      </c>
      <c r="AH152" t="s">
        <v>11</v>
      </c>
      <c r="AI152">
        <v>0</v>
      </c>
      <c r="AJ152">
        <v>0</v>
      </c>
      <c r="AK152" t="s">
        <v>12</v>
      </c>
      <c r="AL152">
        <v>0</v>
      </c>
      <c r="AM152">
        <v>0</v>
      </c>
    </row>
    <row r="153" spans="1:39" x14ac:dyDescent="0.25">
      <c r="A153" t="s">
        <v>103</v>
      </c>
      <c r="B153">
        <v>12</v>
      </c>
      <c r="C153">
        <v>300</v>
      </c>
      <c r="D153" t="s">
        <v>1</v>
      </c>
      <c r="E153">
        <v>0</v>
      </c>
      <c r="F153">
        <v>0</v>
      </c>
      <c r="G153" t="s">
        <v>2</v>
      </c>
      <c r="H153">
        <v>0</v>
      </c>
      <c r="I153">
        <v>0</v>
      </c>
      <c r="J153" t="s">
        <v>3</v>
      </c>
      <c r="K153">
        <v>0</v>
      </c>
      <c r="L153">
        <v>0</v>
      </c>
      <c r="M153" t="s">
        <v>4</v>
      </c>
      <c r="N153">
        <v>0</v>
      </c>
      <c r="O153">
        <v>0</v>
      </c>
      <c r="P153" t="s">
        <v>5</v>
      </c>
      <c r="Q153">
        <v>0</v>
      </c>
      <c r="R153">
        <v>0</v>
      </c>
      <c r="S153" t="s">
        <v>6</v>
      </c>
      <c r="T153">
        <v>0</v>
      </c>
      <c r="U153">
        <v>0</v>
      </c>
      <c r="V153" t="s">
        <v>7</v>
      </c>
      <c r="W153">
        <v>0</v>
      </c>
      <c r="X153">
        <v>0</v>
      </c>
      <c r="Y153" t="s">
        <v>8</v>
      </c>
      <c r="Z153">
        <v>0</v>
      </c>
      <c r="AA153">
        <v>0</v>
      </c>
      <c r="AB153" t="s">
        <v>9</v>
      </c>
      <c r="AC153">
        <v>0</v>
      </c>
      <c r="AD153">
        <v>0</v>
      </c>
      <c r="AE153" t="s">
        <v>10</v>
      </c>
      <c r="AF153">
        <v>0</v>
      </c>
      <c r="AG153">
        <v>0</v>
      </c>
      <c r="AH153" t="s">
        <v>11</v>
      </c>
      <c r="AI153">
        <v>0</v>
      </c>
      <c r="AJ153">
        <v>0</v>
      </c>
      <c r="AK153" t="s">
        <v>12</v>
      </c>
      <c r="AL153">
        <v>0</v>
      </c>
      <c r="AM153">
        <v>0</v>
      </c>
    </row>
    <row r="154" spans="1:39" x14ac:dyDescent="0.25">
      <c r="A154" t="s">
        <v>103</v>
      </c>
      <c r="B154">
        <v>13</v>
      </c>
      <c r="C154">
        <v>325</v>
      </c>
      <c r="D154" t="s">
        <v>1</v>
      </c>
      <c r="E154">
        <v>0</v>
      </c>
      <c r="F154">
        <v>0</v>
      </c>
      <c r="G154" t="s">
        <v>2</v>
      </c>
      <c r="H154">
        <v>0</v>
      </c>
      <c r="I154">
        <v>0</v>
      </c>
      <c r="J154" t="s">
        <v>3</v>
      </c>
      <c r="K154">
        <v>0</v>
      </c>
      <c r="L154">
        <v>0</v>
      </c>
      <c r="M154" t="s">
        <v>4</v>
      </c>
      <c r="N154">
        <v>0</v>
      </c>
      <c r="O154">
        <v>0</v>
      </c>
      <c r="P154" t="s">
        <v>5</v>
      </c>
      <c r="Q154">
        <v>0</v>
      </c>
      <c r="R154">
        <v>0</v>
      </c>
      <c r="S154" t="s">
        <v>6</v>
      </c>
      <c r="T154">
        <v>0</v>
      </c>
      <c r="U154">
        <v>0</v>
      </c>
      <c r="V154" t="s">
        <v>7</v>
      </c>
      <c r="W154">
        <v>0</v>
      </c>
      <c r="X154">
        <v>0</v>
      </c>
      <c r="Y154" t="s">
        <v>8</v>
      </c>
      <c r="Z154">
        <v>0</v>
      </c>
      <c r="AA154">
        <v>0</v>
      </c>
      <c r="AB154" t="s">
        <v>9</v>
      </c>
      <c r="AC154">
        <v>0</v>
      </c>
      <c r="AD154">
        <v>0</v>
      </c>
      <c r="AE154" t="s">
        <v>10</v>
      </c>
      <c r="AF154">
        <v>0</v>
      </c>
      <c r="AG154">
        <v>0</v>
      </c>
      <c r="AH154" t="s">
        <v>11</v>
      </c>
      <c r="AI154">
        <v>0</v>
      </c>
      <c r="AJ154">
        <v>0</v>
      </c>
      <c r="AK154" t="s">
        <v>12</v>
      </c>
      <c r="AL154">
        <v>0</v>
      </c>
      <c r="AM154">
        <v>0</v>
      </c>
    </row>
    <row r="155" spans="1:39" x14ac:dyDescent="0.25">
      <c r="A155" t="s">
        <v>103</v>
      </c>
      <c r="B155">
        <v>14</v>
      </c>
      <c r="C155">
        <v>350</v>
      </c>
      <c r="D155" t="s">
        <v>1</v>
      </c>
      <c r="E155">
        <v>0</v>
      </c>
      <c r="F155">
        <v>0</v>
      </c>
      <c r="G155" t="s">
        <v>2</v>
      </c>
      <c r="H155">
        <v>0</v>
      </c>
      <c r="I155">
        <v>0</v>
      </c>
      <c r="J155" t="s">
        <v>3</v>
      </c>
      <c r="K155">
        <v>0</v>
      </c>
      <c r="L155">
        <v>0</v>
      </c>
      <c r="M155" t="s">
        <v>4</v>
      </c>
      <c r="N155">
        <v>0</v>
      </c>
      <c r="O155">
        <v>0</v>
      </c>
      <c r="P155" t="s">
        <v>5</v>
      </c>
      <c r="Q155">
        <v>0</v>
      </c>
      <c r="R155">
        <v>0</v>
      </c>
      <c r="S155" t="s">
        <v>6</v>
      </c>
      <c r="T155">
        <v>0</v>
      </c>
      <c r="U155">
        <v>0</v>
      </c>
      <c r="V155" t="s">
        <v>7</v>
      </c>
      <c r="W155">
        <v>0</v>
      </c>
      <c r="X155">
        <v>0</v>
      </c>
      <c r="Y155" t="s">
        <v>8</v>
      </c>
      <c r="Z155">
        <v>0</v>
      </c>
      <c r="AA155">
        <v>0</v>
      </c>
      <c r="AB155" t="s">
        <v>9</v>
      </c>
      <c r="AC155">
        <v>0</v>
      </c>
      <c r="AD155">
        <v>0</v>
      </c>
      <c r="AE155" t="s">
        <v>10</v>
      </c>
      <c r="AF155">
        <v>0</v>
      </c>
      <c r="AG155">
        <v>0</v>
      </c>
      <c r="AH155" t="s">
        <v>11</v>
      </c>
      <c r="AI155">
        <v>0</v>
      </c>
      <c r="AJ155">
        <v>0</v>
      </c>
      <c r="AK155" t="s">
        <v>12</v>
      </c>
      <c r="AL155">
        <v>0</v>
      </c>
      <c r="AM155">
        <v>0</v>
      </c>
    </row>
    <row r="156" spans="1:39" x14ac:dyDescent="0.25">
      <c r="A156" t="s">
        <v>103</v>
      </c>
      <c r="B156">
        <v>15</v>
      </c>
      <c r="C156">
        <v>375</v>
      </c>
      <c r="D156" t="s">
        <v>1</v>
      </c>
      <c r="E156">
        <v>0</v>
      </c>
      <c r="F156">
        <v>0</v>
      </c>
      <c r="G156" t="s">
        <v>2</v>
      </c>
      <c r="H156">
        <v>0</v>
      </c>
      <c r="I156">
        <v>0</v>
      </c>
      <c r="J156" t="s">
        <v>3</v>
      </c>
      <c r="K156">
        <v>0</v>
      </c>
      <c r="L156">
        <v>0</v>
      </c>
      <c r="M156" t="s">
        <v>4</v>
      </c>
      <c r="N156">
        <v>0</v>
      </c>
      <c r="O156">
        <v>0</v>
      </c>
      <c r="P156" t="s">
        <v>5</v>
      </c>
      <c r="Q156">
        <v>0</v>
      </c>
      <c r="R156">
        <v>0</v>
      </c>
      <c r="S156" t="s">
        <v>6</v>
      </c>
      <c r="T156">
        <v>0</v>
      </c>
      <c r="U156">
        <v>0</v>
      </c>
      <c r="V156" t="s">
        <v>7</v>
      </c>
      <c r="W156">
        <v>0</v>
      </c>
      <c r="X156">
        <v>0</v>
      </c>
      <c r="Y156" t="s">
        <v>8</v>
      </c>
      <c r="Z156">
        <v>0</v>
      </c>
      <c r="AA156">
        <v>0</v>
      </c>
      <c r="AB156" t="s">
        <v>9</v>
      </c>
      <c r="AC156">
        <v>0</v>
      </c>
      <c r="AD156">
        <v>0</v>
      </c>
      <c r="AE156" t="s">
        <v>10</v>
      </c>
      <c r="AF156">
        <v>0</v>
      </c>
      <c r="AG156">
        <v>0</v>
      </c>
      <c r="AH156" t="s">
        <v>11</v>
      </c>
      <c r="AI156">
        <v>0</v>
      </c>
      <c r="AJ156">
        <v>0</v>
      </c>
      <c r="AK156" t="s">
        <v>12</v>
      </c>
      <c r="AL156">
        <v>0</v>
      </c>
      <c r="AM156">
        <v>0</v>
      </c>
    </row>
    <row r="157" spans="1:39" x14ac:dyDescent="0.25">
      <c r="A157" t="s">
        <v>103</v>
      </c>
      <c r="B157">
        <v>16</v>
      </c>
      <c r="C157">
        <v>400</v>
      </c>
      <c r="D157" t="s">
        <v>1</v>
      </c>
      <c r="E157">
        <v>0</v>
      </c>
      <c r="F157">
        <v>0</v>
      </c>
      <c r="G157" t="s">
        <v>2</v>
      </c>
      <c r="H157">
        <v>0</v>
      </c>
      <c r="I157">
        <v>0</v>
      </c>
      <c r="J157" t="s">
        <v>3</v>
      </c>
      <c r="K157">
        <v>0</v>
      </c>
      <c r="L157">
        <v>0</v>
      </c>
      <c r="M157" t="s">
        <v>4</v>
      </c>
      <c r="N157">
        <v>0</v>
      </c>
      <c r="O157">
        <v>0</v>
      </c>
      <c r="P157" t="s">
        <v>5</v>
      </c>
      <c r="Q157">
        <v>0</v>
      </c>
      <c r="R157">
        <v>0</v>
      </c>
      <c r="S157" t="s">
        <v>6</v>
      </c>
      <c r="T157">
        <v>0</v>
      </c>
      <c r="U157">
        <v>0</v>
      </c>
      <c r="V157" t="s">
        <v>7</v>
      </c>
      <c r="W157">
        <v>0</v>
      </c>
      <c r="X157">
        <v>0</v>
      </c>
      <c r="Y157" t="s">
        <v>8</v>
      </c>
      <c r="Z157">
        <v>0</v>
      </c>
      <c r="AA157">
        <v>0</v>
      </c>
      <c r="AB157" t="s">
        <v>9</v>
      </c>
      <c r="AC157">
        <v>0</v>
      </c>
      <c r="AD157">
        <v>0</v>
      </c>
      <c r="AE157" t="s">
        <v>10</v>
      </c>
      <c r="AF157">
        <v>0</v>
      </c>
      <c r="AG157">
        <v>0</v>
      </c>
      <c r="AH157" t="s">
        <v>11</v>
      </c>
      <c r="AI157">
        <v>0</v>
      </c>
      <c r="AJ157">
        <v>0</v>
      </c>
      <c r="AK157" t="s">
        <v>12</v>
      </c>
      <c r="AL157">
        <v>0</v>
      </c>
      <c r="AM157">
        <v>0</v>
      </c>
    </row>
    <row r="158" spans="1:39" x14ac:dyDescent="0.25">
      <c r="A158" t="s">
        <v>103</v>
      </c>
      <c r="B158">
        <v>17</v>
      </c>
      <c r="C158">
        <v>425</v>
      </c>
      <c r="D158" t="s">
        <v>1</v>
      </c>
      <c r="E158">
        <v>0</v>
      </c>
      <c r="F158">
        <v>0</v>
      </c>
      <c r="G158" t="s">
        <v>2</v>
      </c>
      <c r="H158">
        <v>0</v>
      </c>
      <c r="I158">
        <v>0</v>
      </c>
      <c r="J158" t="s">
        <v>3</v>
      </c>
      <c r="K158">
        <v>0</v>
      </c>
      <c r="L158">
        <v>0</v>
      </c>
      <c r="M158" t="s">
        <v>4</v>
      </c>
      <c r="N158">
        <v>0</v>
      </c>
      <c r="O158">
        <v>0</v>
      </c>
      <c r="P158" t="s">
        <v>5</v>
      </c>
      <c r="Q158">
        <v>0</v>
      </c>
      <c r="R158">
        <v>0</v>
      </c>
      <c r="S158" t="s">
        <v>6</v>
      </c>
      <c r="T158">
        <v>0</v>
      </c>
      <c r="U158">
        <v>0</v>
      </c>
      <c r="V158" t="s">
        <v>7</v>
      </c>
      <c r="W158">
        <v>0</v>
      </c>
      <c r="X158">
        <v>0</v>
      </c>
      <c r="Y158" t="s">
        <v>8</v>
      </c>
      <c r="Z158">
        <v>0</v>
      </c>
      <c r="AA158">
        <v>0</v>
      </c>
      <c r="AB158" t="s">
        <v>9</v>
      </c>
      <c r="AC158">
        <v>0</v>
      </c>
      <c r="AD158">
        <v>0</v>
      </c>
      <c r="AE158" t="s">
        <v>10</v>
      </c>
      <c r="AF158">
        <v>0</v>
      </c>
      <c r="AG158">
        <v>0</v>
      </c>
      <c r="AH158" t="s">
        <v>11</v>
      </c>
      <c r="AI158">
        <v>0</v>
      </c>
      <c r="AJ158">
        <v>0</v>
      </c>
      <c r="AK158" t="s">
        <v>12</v>
      </c>
      <c r="AL158">
        <v>0</v>
      </c>
      <c r="AM158">
        <v>0</v>
      </c>
    </row>
    <row r="159" spans="1:39" x14ac:dyDescent="0.25">
      <c r="A159" t="s">
        <v>103</v>
      </c>
      <c r="B159">
        <v>18</v>
      </c>
      <c r="C159">
        <v>450</v>
      </c>
      <c r="D159" t="s">
        <v>1</v>
      </c>
      <c r="E159">
        <v>0</v>
      </c>
      <c r="F159">
        <v>0</v>
      </c>
      <c r="G159" t="s">
        <v>2</v>
      </c>
      <c r="H159">
        <v>0</v>
      </c>
      <c r="I159">
        <v>0</v>
      </c>
      <c r="J159" t="s">
        <v>3</v>
      </c>
      <c r="K159">
        <v>0</v>
      </c>
      <c r="L159">
        <v>0</v>
      </c>
      <c r="M159" t="s">
        <v>4</v>
      </c>
      <c r="N159">
        <v>0</v>
      </c>
      <c r="O159">
        <v>0</v>
      </c>
      <c r="P159" t="s">
        <v>5</v>
      </c>
      <c r="Q159">
        <v>0</v>
      </c>
      <c r="R159">
        <v>0</v>
      </c>
      <c r="S159" t="s">
        <v>6</v>
      </c>
      <c r="T159">
        <v>0</v>
      </c>
      <c r="U159">
        <v>0</v>
      </c>
      <c r="V159" t="s">
        <v>7</v>
      </c>
      <c r="W159">
        <v>0</v>
      </c>
      <c r="X159">
        <v>0</v>
      </c>
      <c r="Y159" t="s">
        <v>8</v>
      </c>
      <c r="Z159">
        <v>0</v>
      </c>
      <c r="AA159">
        <v>0</v>
      </c>
      <c r="AB159" t="s">
        <v>9</v>
      </c>
      <c r="AC159">
        <v>0</v>
      </c>
      <c r="AD159">
        <v>0</v>
      </c>
      <c r="AE159" t="s">
        <v>10</v>
      </c>
      <c r="AF159">
        <v>0</v>
      </c>
      <c r="AG159">
        <v>0</v>
      </c>
      <c r="AH159" t="s">
        <v>11</v>
      </c>
      <c r="AI159">
        <v>0</v>
      </c>
      <c r="AJ159">
        <v>0</v>
      </c>
      <c r="AK159" t="s">
        <v>12</v>
      </c>
      <c r="AL159">
        <v>0</v>
      </c>
      <c r="AM159">
        <v>0</v>
      </c>
    </row>
    <row r="160" spans="1:39" x14ac:dyDescent="0.25">
      <c r="A160" t="s">
        <v>103</v>
      </c>
      <c r="B160">
        <v>19</v>
      </c>
      <c r="C160">
        <v>475</v>
      </c>
      <c r="D160" t="s">
        <v>1</v>
      </c>
      <c r="E160">
        <v>0</v>
      </c>
      <c r="F160">
        <v>0</v>
      </c>
      <c r="G160" t="s">
        <v>2</v>
      </c>
      <c r="H160">
        <v>0</v>
      </c>
      <c r="I160">
        <v>0</v>
      </c>
      <c r="J160" t="s">
        <v>3</v>
      </c>
      <c r="K160">
        <v>0</v>
      </c>
      <c r="L160">
        <v>0</v>
      </c>
      <c r="M160" t="s">
        <v>4</v>
      </c>
      <c r="N160">
        <v>0</v>
      </c>
      <c r="O160">
        <v>0</v>
      </c>
      <c r="P160" t="s">
        <v>5</v>
      </c>
      <c r="Q160">
        <v>0</v>
      </c>
      <c r="R160">
        <v>0</v>
      </c>
      <c r="S160" t="s">
        <v>6</v>
      </c>
      <c r="T160">
        <v>0</v>
      </c>
      <c r="U160">
        <v>0</v>
      </c>
      <c r="V160" t="s">
        <v>7</v>
      </c>
      <c r="W160">
        <v>0</v>
      </c>
      <c r="X160">
        <v>0</v>
      </c>
      <c r="Y160" t="s">
        <v>8</v>
      </c>
      <c r="Z160">
        <v>0</v>
      </c>
      <c r="AA160">
        <v>0</v>
      </c>
      <c r="AB160" t="s">
        <v>9</v>
      </c>
      <c r="AC160">
        <v>0</v>
      </c>
      <c r="AD160">
        <v>0</v>
      </c>
      <c r="AE160" t="s">
        <v>10</v>
      </c>
      <c r="AF160">
        <v>0</v>
      </c>
      <c r="AG160">
        <v>0</v>
      </c>
      <c r="AH160" t="s">
        <v>11</v>
      </c>
      <c r="AI160">
        <v>0</v>
      </c>
      <c r="AJ160">
        <v>0</v>
      </c>
      <c r="AK160" t="s">
        <v>12</v>
      </c>
      <c r="AL160">
        <v>0</v>
      </c>
      <c r="AM160">
        <v>0</v>
      </c>
    </row>
    <row r="161" spans="1:39" x14ac:dyDescent="0.25">
      <c r="A161" t="s">
        <v>103</v>
      </c>
      <c r="B161">
        <v>20</v>
      </c>
      <c r="C161">
        <v>500</v>
      </c>
      <c r="D161" t="s">
        <v>1</v>
      </c>
      <c r="E161">
        <v>0</v>
      </c>
      <c r="F161">
        <v>0</v>
      </c>
      <c r="G161" t="s">
        <v>2</v>
      </c>
      <c r="H161">
        <v>0</v>
      </c>
      <c r="I161">
        <v>0</v>
      </c>
      <c r="J161" t="s">
        <v>3</v>
      </c>
      <c r="K161">
        <v>0</v>
      </c>
      <c r="L161">
        <v>0</v>
      </c>
      <c r="M161" t="s">
        <v>4</v>
      </c>
      <c r="N161">
        <v>0</v>
      </c>
      <c r="O161">
        <v>0</v>
      </c>
      <c r="P161" t="s">
        <v>5</v>
      </c>
      <c r="Q161">
        <v>0</v>
      </c>
      <c r="R161">
        <v>0</v>
      </c>
      <c r="S161" t="s">
        <v>6</v>
      </c>
      <c r="T161">
        <v>0</v>
      </c>
      <c r="U161">
        <v>0</v>
      </c>
      <c r="V161" t="s">
        <v>7</v>
      </c>
      <c r="W161">
        <v>0</v>
      </c>
      <c r="X161">
        <v>0</v>
      </c>
      <c r="Y161" t="s">
        <v>8</v>
      </c>
      <c r="Z161">
        <v>0</v>
      </c>
      <c r="AA161">
        <v>0</v>
      </c>
      <c r="AB161" t="s">
        <v>9</v>
      </c>
      <c r="AC161">
        <v>0</v>
      </c>
      <c r="AD161">
        <v>0</v>
      </c>
      <c r="AE161" t="s">
        <v>10</v>
      </c>
      <c r="AF161">
        <v>0</v>
      </c>
      <c r="AG161">
        <v>0</v>
      </c>
      <c r="AH161" t="s">
        <v>11</v>
      </c>
      <c r="AI161">
        <v>0</v>
      </c>
      <c r="AJ161">
        <v>0</v>
      </c>
      <c r="AK161" t="s">
        <v>12</v>
      </c>
      <c r="AL161">
        <v>0</v>
      </c>
      <c r="AM161">
        <v>0</v>
      </c>
    </row>
    <row r="162" spans="1:39" x14ac:dyDescent="0.25">
      <c r="A162" t="s">
        <v>104</v>
      </c>
      <c r="B162">
        <v>1</v>
      </c>
      <c r="C162">
        <v>25</v>
      </c>
      <c r="D162" t="s">
        <v>1</v>
      </c>
      <c r="E162">
        <v>0</v>
      </c>
      <c r="F162">
        <v>0</v>
      </c>
      <c r="G162" t="s">
        <v>2</v>
      </c>
      <c r="H162">
        <v>15.594251999999999</v>
      </c>
      <c r="I162">
        <v>0.188891</v>
      </c>
      <c r="J162" t="s">
        <v>3</v>
      </c>
      <c r="K162">
        <v>15.486662000000001</v>
      </c>
      <c r="L162">
        <v>0.189031</v>
      </c>
      <c r="M162" t="s">
        <v>4</v>
      </c>
      <c r="N162">
        <v>6.1670150000000001</v>
      </c>
      <c r="O162">
        <v>5.0100000000000003E-4</v>
      </c>
      <c r="P162" t="s">
        <v>5</v>
      </c>
      <c r="Q162">
        <v>0.12956599999999999</v>
      </c>
      <c r="R162">
        <v>9.9999999999999995E-7</v>
      </c>
      <c r="S162" t="s">
        <v>6</v>
      </c>
      <c r="T162">
        <v>5.7751400000000004</v>
      </c>
      <c r="U162">
        <v>0.177624</v>
      </c>
      <c r="V162" t="s">
        <v>7</v>
      </c>
      <c r="W162">
        <v>0</v>
      </c>
      <c r="X162">
        <v>0</v>
      </c>
      <c r="Y162" t="s">
        <v>8</v>
      </c>
      <c r="Z162">
        <v>0</v>
      </c>
      <c r="AA162">
        <v>0</v>
      </c>
      <c r="AB162" t="s">
        <v>9</v>
      </c>
      <c r="AC162">
        <v>0</v>
      </c>
      <c r="AD162">
        <v>0</v>
      </c>
      <c r="AE162" t="s">
        <v>10</v>
      </c>
      <c r="AF162">
        <v>1.2340000000000001E-3</v>
      </c>
      <c r="AG162">
        <v>0</v>
      </c>
      <c r="AH162" t="s">
        <v>11</v>
      </c>
      <c r="AI162">
        <v>0.99619400000000002</v>
      </c>
      <c r="AJ162">
        <v>3.0000000000000001E-6</v>
      </c>
      <c r="AK162" t="s">
        <v>12</v>
      </c>
      <c r="AL162">
        <v>0</v>
      </c>
      <c r="AM162">
        <v>0</v>
      </c>
    </row>
    <row r="163" spans="1:39" x14ac:dyDescent="0.25">
      <c r="A163" t="s">
        <v>104</v>
      </c>
      <c r="B163">
        <v>2</v>
      </c>
      <c r="C163">
        <v>50</v>
      </c>
      <c r="D163" t="s">
        <v>1</v>
      </c>
      <c r="E163">
        <v>0</v>
      </c>
      <c r="F163">
        <v>0</v>
      </c>
      <c r="G163" t="s">
        <v>2</v>
      </c>
      <c r="H163">
        <v>31.113775</v>
      </c>
      <c r="I163">
        <v>0.74631000000000003</v>
      </c>
      <c r="J163" t="s">
        <v>3</v>
      </c>
      <c r="K163">
        <v>30.899113</v>
      </c>
      <c r="L163">
        <v>0.74605600000000005</v>
      </c>
      <c r="M163" t="s">
        <v>4</v>
      </c>
      <c r="N163">
        <v>12.33226</v>
      </c>
      <c r="O163">
        <v>9.9099999999999991E-4</v>
      </c>
      <c r="P163" t="s">
        <v>5</v>
      </c>
      <c r="Q163">
        <v>0.259239</v>
      </c>
      <c r="R163">
        <v>5.0000000000000004E-6</v>
      </c>
      <c r="S163" t="s">
        <v>6</v>
      </c>
      <c r="T163">
        <v>11.522005</v>
      </c>
      <c r="U163">
        <v>0.70420899999999997</v>
      </c>
      <c r="V163" t="s">
        <v>7</v>
      </c>
      <c r="W163">
        <v>0</v>
      </c>
      <c r="X163">
        <v>0</v>
      </c>
      <c r="Y163" t="s">
        <v>8</v>
      </c>
      <c r="Z163">
        <v>0</v>
      </c>
      <c r="AA163">
        <v>0</v>
      </c>
      <c r="AB163" t="s">
        <v>9</v>
      </c>
      <c r="AC163">
        <v>0</v>
      </c>
      <c r="AD163">
        <v>0</v>
      </c>
      <c r="AE163" t="s">
        <v>10</v>
      </c>
      <c r="AF163">
        <v>1.2310000000000001E-3</v>
      </c>
      <c r="AG163">
        <v>0</v>
      </c>
      <c r="AH163" t="s">
        <v>11</v>
      </c>
      <c r="AI163">
        <v>0.99718700000000005</v>
      </c>
      <c r="AJ163">
        <v>3.0000000000000001E-6</v>
      </c>
      <c r="AK163" t="s">
        <v>12</v>
      </c>
      <c r="AL163">
        <v>0</v>
      </c>
      <c r="AM163">
        <v>0</v>
      </c>
    </row>
    <row r="164" spans="1:39" x14ac:dyDescent="0.25">
      <c r="A164" t="s">
        <v>104</v>
      </c>
      <c r="B164">
        <v>3</v>
      </c>
      <c r="C164">
        <v>75</v>
      </c>
      <c r="D164" t="s">
        <v>1</v>
      </c>
      <c r="E164">
        <v>0</v>
      </c>
      <c r="F164">
        <v>0</v>
      </c>
      <c r="G164" t="s">
        <v>2</v>
      </c>
      <c r="H164">
        <v>46.650198000000003</v>
      </c>
      <c r="I164">
        <v>1.584721</v>
      </c>
      <c r="J164" t="s">
        <v>3</v>
      </c>
      <c r="K164">
        <v>46.328977000000002</v>
      </c>
      <c r="L164">
        <v>1.5836140000000001</v>
      </c>
      <c r="M164" t="s">
        <v>4</v>
      </c>
      <c r="N164">
        <v>18.497772999999999</v>
      </c>
      <c r="O164">
        <v>1.477E-3</v>
      </c>
      <c r="P164" t="s">
        <v>5</v>
      </c>
      <c r="Q164">
        <v>0.38869100000000001</v>
      </c>
      <c r="R164">
        <v>7.9999999999999996E-6</v>
      </c>
      <c r="S164" t="s">
        <v>6</v>
      </c>
      <c r="T164">
        <v>17.268609999999999</v>
      </c>
      <c r="U164">
        <v>1.580254</v>
      </c>
      <c r="V164" t="s">
        <v>7</v>
      </c>
      <c r="W164">
        <v>0</v>
      </c>
      <c r="X164">
        <v>0</v>
      </c>
      <c r="Y164" t="s">
        <v>8</v>
      </c>
      <c r="Z164">
        <v>0</v>
      </c>
      <c r="AA164">
        <v>0</v>
      </c>
      <c r="AB164" t="s">
        <v>9</v>
      </c>
      <c r="AC164">
        <v>0</v>
      </c>
      <c r="AD164">
        <v>0</v>
      </c>
      <c r="AE164" t="s">
        <v>10</v>
      </c>
      <c r="AF164">
        <v>1.23E-3</v>
      </c>
      <c r="AG164">
        <v>0</v>
      </c>
      <c r="AH164" t="s">
        <v>11</v>
      </c>
      <c r="AI164">
        <v>0.99756900000000004</v>
      </c>
      <c r="AJ164">
        <v>3.0000000000000001E-6</v>
      </c>
      <c r="AK164" t="s">
        <v>12</v>
      </c>
      <c r="AL164">
        <v>0</v>
      </c>
      <c r="AM164">
        <v>0</v>
      </c>
    </row>
    <row r="165" spans="1:39" x14ac:dyDescent="0.25">
      <c r="A165" t="s">
        <v>104</v>
      </c>
      <c r="B165">
        <v>4</v>
      </c>
      <c r="C165">
        <v>100</v>
      </c>
      <c r="D165" t="s">
        <v>1</v>
      </c>
      <c r="E165">
        <v>0</v>
      </c>
      <c r="F165">
        <v>0</v>
      </c>
      <c r="G165" t="s">
        <v>2</v>
      </c>
      <c r="H165">
        <v>62.222515000000001</v>
      </c>
      <c r="I165">
        <v>3.1832389999999999</v>
      </c>
      <c r="J165" t="s">
        <v>3</v>
      </c>
      <c r="K165">
        <v>61.793807999999999</v>
      </c>
      <c r="L165">
        <v>3.1715040000000001</v>
      </c>
      <c r="M165" t="s">
        <v>4</v>
      </c>
      <c r="N165">
        <v>24.661985999999999</v>
      </c>
      <c r="O165">
        <v>1.8129999999999999E-3</v>
      </c>
      <c r="P165" t="s">
        <v>5</v>
      </c>
      <c r="Q165">
        <v>0.51827999999999996</v>
      </c>
      <c r="R165">
        <v>1.1E-5</v>
      </c>
      <c r="S165" t="s">
        <v>6</v>
      </c>
      <c r="T165">
        <v>23.014161000000001</v>
      </c>
      <c r="U165">
        <v>2.803464</v>
      </c>
      <c r="V165" t="s">
        <v>7</v>
      </c>
      <c r="W165">
        <v>0</v>
      </c>
      <c r="X165">
        <v>0</v>
      </c>
      <c r="Y165" t="s">
        <v>8</v>
      </c>
      <c r="Z165">
        <v>0</v>
      </c>
      <c r="AA165">
        <v>0</v>
      </c>
      <c r="AB165" t="s">
        <v>9</v>
      </c>
      <c r="AC165">
        <v>0</v>
      </c>
      <c r="AD165">
        <v>0</v>
      </c>
      <c r="AE165" t="s">
        <v>10</v>
      </c>
      <c r="AF165">
        <v>1.23E-3</v>
      </c>
      <c r="AG165">
        <v>0</v>
      </c>
      <c r="AH165" t="s">
        <v>11</v>
      </c>
      <c r="AI165">
        <v>0.99783999999999995</v>
      </c>
      <c r="AJ165">
        <v>3.0000000000000001E-6</v>
      </c>
      <c r="AK165" t="s">
        <v>12</v>
      </c>
      <c r="AL165">
        <v>0</v>
      </c>
      <c r="AM165">
        <v>0</v>
      </c>
    </row>
    <row r="166" spans="1:39" x14ac:dyDescent="0.25">
      <c r="A166" t="s">
        <v>104</v>
      </c>
      <c r="B166">
        <v>5</v>
      </c>
      <c r="C166">
        <v>125</v>
      </c>
      <c r="D166" t="s">
        <v>1</v>
      </c>
      <c r="E166">
        <v>0</v>
      </c>
      <c r="F166">
        <v>0</v>
      </c>
      <c r="G166" t="s">
        <v>2</v>
      </c>
      <c r="H166">
        <v>77.745183999999995</v>
      </c>
      <c r="I166">
        <v>4.8995749999999996</v>
      </c>
      <c r="J166" t="s">
        <v>3</v>
      </c>
      <c r="K166">
        <v>77.210857000000004</v>
      </c>
      <c r="L166">
        <v>4.8882859999999999</v>
      </c>
      <c r="M166" t="s">
        <v>4</v>
      </c>
      <c r="N166">
        <v>30.824148000000001</v>
      </c>
      <c r="O166">
        <v>1.614E-3</v>
      </c>
      <c r="P166" t="s">
        <v>5</v>
      </c>
      <c r="Q166">
        <v>0.64762600000000003</v>
      </c>
      <c r="R166">
        <v>1.2999999999999999E-5</v>
      </c>
      <c r="S166" t="s">
        <v>6</v>
      </c>
      <c r="T166">
        <v>28.759782999999999</v>
      </c>
      <c r="U166">
        <v>4.3741019999999997</v>
      </c>
      <c r="V166" t="s">
        <v>7</v>
      </c>
      <c r="W166">
        <v>0</v>
      </c>
      <c r="X166">
        <v>0</v>
      </c>
      <c r="Y166" t="s">
        <v>8</v>
      </c>
      <c r="Z166">
        <v>0</v>
      </c>
      <c r="AA166">
        <v>0</v>
      </c>
      <c r="AB166" t="s">
        <v>9</v>
      </c>
      <c r="AC166">
        <v>0</v>
      </c>
      <c r="AD166">
        <v>0</v>
      </c>
      <c r="AE166" t="s">
        <v>10</v>
      </c>
      <c r="AF166">
        <v>1.23E-3</v>
      </c>
      <c r="AG166">
        <v>0</v>
      </c>
      <c r="AH166" t="s">
        <v>11</v>
      </c>
      <c r="AI166">
        <v>0.99820399999999998</v>
      </c>
      <c r="AJ166">
        <v>1.9999999999999999E-6</v>
      </c>
      <c r="AK166" t="s">
        <v>12</v>
      </c>
      <c r="AL166">
        <v>0</v>
      </c>
      <c r="AM166">
        <v>0</v>
      </c>
    </row>
    <row r="167" spans="1:39" x14ac:dyDescent="0.25">
      <c r="A167" t="s">
        <v>104</v>
      </c>
      <c r="B167">
        <v>6</v>
      </c>
      <c r="C167">
        <v>150</v>
      </c>
      <c r="D167" t="s">
        <v>1</v>
      </c>
      <c r="E167">
        <v>0</v>
      </c>
      <c r="F167">
        <v>0</v>
      </c>
      <c r="G167" t="s">
        <v>2</v>
      </c>
      <c r="H167">
        <v>93.262021000000004</v>
      </c>
      <c r="I167">
        <v>6.9446070000000004</v>
      </c>
      <c r="J167" t="s">
        <v>3</v>
      </c>
      <c r="K167">
        <v>92.621482</v>
      </c>
      <c r="L167">
        <v>6.9320029999999999</v>
      </c>
      <c r="M167" t="s">
        <v>4</v>
      </c>
      <c r="N167">
        <v>36.983423000000002</v>
      </c>
      <c r="O167">
        <v>1.6149999999999999E-3</v>
      </c>
      <c r="P167" t="s">
        <v>5</v>
      </c>
      <c r="Q167">
        <v>0.77676699999999999</v>
      </c>
      <c r="R167">
        <v>1.4E-5</v>
      </c>
      <c r="S167" t="s">
        <v>6</v>
      </c>
      <c r="T167">
        <v>34.504978999999999</v>
      </c>
      <c r="U167">
        <v>6.2871119999999996</v>
      </c>
      <c r="V167" t="s">
        <v>7</v>
      </c>
      <c r="W167">
        <v>0</v>
      </c>
      <c r="X167">
        <v>0</v>
      </c>
      <c r="Y167" t="s">
        <v>8</v>
      </c>
      <c r="Z167">
        <v>0</v>
      </c>
      <c r="AA167">
        <v>0</v>
      </c>
      <c r="AB167" t="s">
        <v>9</v>
      </c>
      <c r="AC167">
        <v>0</v>
      </c>
      <c r="AD167">
        <v>0</v>
      </c>
      <c r="AE167" t="s">
        <v>10</v>
      </c>
      <c r="AF167">
        <v>1.23E-3</v>
      </c>
      <c r="AG167">
        <v>0</v>
      </c>
      <c r="AH167" t="s">
        <v>11</v>
      </c>
      <c r="AI167">
        <v>0.99858999999999998</v>
      </c>
      <c r="AJ167">
        <v>1.9999999999999999E-6</v>
      </c>
      <c r="AK167" t="s">
        <v>12</v>
      </c>
      <c r="AL167">
        <v>0</v>
      </c>
      <c r="AM167">
        <v>0</v>
      </c>
    </row>
    <row r="168" spans="1:39" x14ac:dyDescent="0.25">
      <c r="A168" t="s">
        <v>104</v>
      </c>
      <c r="B168">
        <v>7</v>
      </c>
      <c r="C168">
        <v>175</v>
      </c>
      <c r="D168" t="s">
        <v>1</v>
      </c>
      <c r="E168">
        <v>0</v>
      </c>
      <c r="F168">
        <v>0</v>
      </c>
      <c r="G168" t="s">
        <v>2</v>
      </c>
      <c r="H168">
        <v>108.785462</v>
      </c>
      <c r="I168">
        <v>9.4268149999999995</v>
      </c>
      <c r="J168" t="s">
        <v>3</v>
      </c>
      <c r="K168">
        <v>108.039777</v>
      </c>
      <c r="L168">
        <v>9.4116049999999998</v>
      </c>
      <c r="M168" t="s">
        <v>4</v>
      </c>
      <c r="N168">
        <v>43.144440000000003</v>
      </c>
      <c r="O168">
        <v>2.5079999999999998E-3</v>
      </c>
      <c r="P168" t="s">
        <v>5</v>
      </c>
      <c r="Q168">
        <v>0.90592399999999995</v>
      </c>
      <c r="R168">
        <v>1.7E-5</v>
      </c>
      <c r="S168" t="s">
        <v>6</v>
      </c>
      <c r="T168">
        <v>40.250943999999997</v>
      </c>
      <c r="U168">
        <v>8.5477360000000004</v>
      </c>
      <c r="V168" t="s">
        <v>7</v>
      </c>
      <c r="W168">
        <v>0</v>
      </c>
      <c r="X168">
        <v>0</v>
      </c>
      <c r="Y168" t="s">
        <v>8</v>
      </c>
      <c r="Z168">
        <v>0</v>
      </c>
      <c r="AA168">
        <v>0</v>
      </c>
      <c r="AB168" t="s">
        <v>9</v>
      </c>
      <c r="AC168">
        <v>0</v>
      </c>
      <c r="AD168">
        <v>0</v>
      </c>
      <c r="AE168" t="s">
        <v>10</v>
      </c>
      <c r="AF168">
        <v>1.23E-3</v>
      </c>
      <c r="AG168">
        <v>0</v>
      </c>
      <c r="AH168" t="s">
        <v>11</v>
      </c>
      <c r="AI168">
        <v>0.998664</v>
      </c>
      <c r="AJ168">
        <v>1.9999999999999999E-6</v>
      </c>
      <c r="AK168" t="s">
        <v>12</v>
      </c>
      <c r="AL168">
        <v>0</v>
      </c>
      <c r="AM168">
        <v>0</v>
      </c>
    </row>
    <row r="169" spans="1:39" x14ac:dyDescent="0.25">
      <c r="A169" t="s">
        <v>104</v>
      </c>
      <c r="B169">
        <v>8</v>
      </c>
      <c r="C169">
        <v>200</v>
      </c>
      <c r="D169" t="s">
        <v>1</v>
      </c>
      <c r="E169">
        <v>0</v>
      </c>
      <c r="F169">
        <v>0</v>
      </c>
      <c r="G169" t="s">
        <v>2</v>
      </c>
      <c r="H169">
        <v>124.295248</v>
      </c>
      <c r="I169">
        <v>12.153584</v>
      </c>
      <c r="J169" t="s">
        <v>3</v>
      </c>
      <c r="K169">
        <v>123.44394200000001</v>
      </c>
      <c r="L169">
        <v>12.131482</v>
      </c>
      <c r="M169" t="s">
        <v>4</v>
      </c>
      <c r="N169">
        <v>49.312026000000003</v>
      </c>
      <c r="O169">
        <v>4.2119999999999996E-3</v>
      </c>
      <c r="P169" t="s">
        <v>5</v>
      </c>
      <c r="Q169">
        <v>1.0353540000000001</v>
      </c>
      <c r="R169">
        <v>2.6999999999999999E-5</v>
      </c>
      <c r="S169" t="s">
        <v>6</v>
      </c>
      <c r="T169">
        <v>45.99776</v>
      </c>
      <c r="U169">
        <v>11.168987</v>
      </c>
      <c r="V169" t="s">
        <v>7</v>
      </c>
      <c r="W169">
        <v>0</v>
      </c>
      <c r="X169">
        <v>0</v>
      </c>
      <c r="Y169" t="s">
        <v>8</v>
      </c>
      <c r="Z169">
        <v>0</v>
      </c>
      <c r="AA169">
        <v>0</v>
      </c>
      <c r="AB169" t="s">
        <v>9</v>
      </c>
      <c r="AC169">
        <v>0</v>
      </c>
      <c r="AD169">
        <v>0</v>
      </c>
      <c r="AE169" t="s">
        <v>10</v>
      </c>
      <c r="AF169">
        <v>1.23E-3</v>
      </c>
      <c r="AG169">
        <v>0</v>
      </c>
      <c r="AH169" t="s">
        <v>11</v>
      </c>
      <c r="AI169">
        <v>0.99894799999999995</v>
      </c>
      <c r="AJ169">
        <v>9.9999999999999995E-7</v>
      </c>
      <c r="AK169" t="s">
        <v>12</v>
      </c>
      <c r="AL169">
        <v>0</v>
      </c>
      <c r="AM169">
        <v>0</v>
      </c>
    </row>
    <row r="170" spans="1:39" x14ac:dyDescent="0.25">
      <c r="A170" t="s">
        <v>104</v>
      </c>
      <c r="B170">
        <v>9</v>
      </c>
      <c r="C170">
        <v>225</v>
      </c>
      <c r="D170" t="s">
        <v>1</v>
      </c>
      <c r="E170">
        <v>0</v>
      </c>
      <c r="F170">
        <v>0</v>
      </c>
      <c r="G170" t="s">
        <v>2</v>
      </c>
      <c r="H170">
        <v>139.80640500000001</v>
      </c>
      <c r="I170">
        <v>15.393786</v>
      </c>
      <c r="J170" t="s">
        <v>3</v>
      </c>
      <c r="K170">
        <v>138.85047800000001</v>
      </c>
      <c r="L170">
        <v>15.371648</v>
      </c>
      <c r="M170" t="s">
        <v>4</v>
      </c>
      <c r="N170">
        <v>55.478355000000001</v>
      </c>
      <c r="O170">
        <v>4.777E-3</v>
      </c>
      <c r="P170" t="s">
        <v>5</v>
      </c>
      <c r="Q170">
        <v>1.1644060000000001</v>
      </c>
      <c r="R170">
        <v>2.9E-5</v>
      </c>
      <c r="S170" t="s">
        <v>6</v>
      </c>
      <c r="T170">
        <v>51.742311999999998</v>
      </c>
      <c r="U170">
        <v>14.135075000000001</v>
      </c>
      <c r="V170" t="s">
        <v>7</v>
      </c>
      <c r="W170">
        <v>0</v>
      </c>
      <c r="X170">
        <v>0</v>
      </c>
      <c r="Y170" t="s">
        <v>8</v>
      </c>
      <c r="Z170">
        <v>0</v>
      </c>
      <c r="AA170">
        <v>0</v>
      </c>
      <c r="AB170" t="s">
        <v>9</v>
      </c>
      <c r="AC170">
        <v>0</v>
      </c>
      <c r="AD170">
        <v>0</v>
      </c>
      <c r="AE170" t="s">
        <v>10</v>
      </c>
      <c r="AF170">
        <v>1.23E-3</v>
      </c>
      <c r="AG170">
        <v>0</v>
      </c>
      <c r="AH170" t="s">
        <v>11</v>
      </c>
      <c r="AI170">
        <v>0.99908699999999995</v>
      </c>
      <c r="AJ170">
        <v>9.9999999999999995E-7</v>
      </c>
      <c r="AK170" t="s">
        <v>12</v>
      </c>
      <c r="AL170">
        <v>0</v>
      </c>
      <c r="AM170">
        <v>0</v>
      </c>
    </row>
    <row r="171" spans="1:39" x14ac:dyDescent="0.25">
      <c r="A171" t="s">
        <v>104</v>
      </c>
      <c r="B171">
        <v>10</v>
      </c>
      <c r="C171">
        <v>250</v>
      </c>
      <c r="D171" t="s">
        <v>1</v>
      </c>
      <c r="E171">
        <v>0</v>
      </c>
      <c r="F171">
        <v>0</v>
      </c>
      <c r="G171" t="s">
        <v>2</v>
      </c>
      <c r="H171">
        <v>155.314763</v>
      </c>
      <c r="I171">
        <v>18.915320000000001</v>
      </c>
      <c r="J171" t="s">
        <v>3</v>
      </c>
      <c r="K171">
        <v>154.253714</v>
      </c>
      <c r="L171">
        <v>18.891912999999999</v>
      </c>
      <c r="M171" t="s">
        <v>4</v>
      </c>
      <c r="N171">
        <v>61.642541999999999</v>
      </c>
      <c r="O171">
        <v>4.8310000000000002E-3</v>
      </c>
      <c r="P171" t="s">
        <v>5</v>
      </c>
      <c r="Q171">
        <v>1.2935589999999999</v>
      </c>
      <c r="R171">
        <v>3.3000000000000003E-5</v>
      </c>
      <c r="S171" t="s">
        <v>6</v>
      </c>
      <c r="T171">
        <v>57.486893999999999</v>
      </c>
      <c r="U171">
        <v>17.445947</v>
      </c>
      <c r="V171" t="s">
        <v>7</v>
      </c>
      <c r="W171">
        <v>0</v>
      </c>
      <c r="X171">
        <v>0</v>
      </c>
      <c r="Y171" t="s">
        <v>8</v>
      </c>
      <c r="Z171">
        <v>0</v>
      </c>
      <c r="AA171">
        <v>0</v>
      </c>
      <c r="AB171" t="s">
        <v>9</v>
      </c>
      <c r="AC171">
        <v>0</v>
      </c>
      <c r="AD171">
        <v>0</v>
      </c>
      <c r="AE171" t="s">
        <v>10</v>
      </c>
      <c r="AF171">
        <v>1.23E-3</v>
      </c>
      <c r="AG171">
        <v>0</v>
      </c>
      <c r="AH171" t="s">
        <v>11</v>
      </c>
      <c r="AI171">
        <v>0.99919599999999997</v>
      </c>
      <c r="AJ171">
        <v>9.9999999999999995E-7</v>
      </c>
      <c r="AK171" t="s">
        <v>12</v>
      </c>
      <c r="AL171">
        <v>0</v>
      </c>
      <c r="AM171">
        <v>0</v>
      </c>
    </row>
    <row r="172" spans="1:39" x14ac:dyDescent="0.25">
      <c r="A172" t="s">
        <v>104</v>
      </c>
      <c r="B172">
        <v>11</v>
      </c>
      <c r="C172">
        <v>275</v>
      </c>
      <c r="D172" t="s">
        <v>1</v>
      </c>
      <c r="E172">
        <v>0</v>
      </c>
      <c r="F172">
        <v>0</v>
      </c>
      <c r="G172" t="s">
        <v>2</v>
      </c>
      <c r="H172">
        <v>170.80506600000001</v>
      </c>
      <c r="I172">
        <v>22.725335999999999</v>
      </c>
      <c r="J172" t="s">
        <v>3</v>
      </c>
      <c r="K172">
        <v>169.63890000000001</v>
      </c>
      <c r="L172">
        <v>22.700617999999999</v>
      </c>
      <c r="M172" t="s">
        <v>4</v>
      </c>
      <c r="N172">
        <v>67.804661999999993</v>
      </c>
      <c r="O172">
        <v>4.9579999999999997E-3</v>
      </c>
      <c r="P172" t="s">
        <v>5</v>
      </c>
      <c r="Q172">
        <v>1.4228080000000001</v>
      </c>
      <c r="R172">
        <v>4.1E-5</v>
      </c>
      <c r="S172" t="s">
        <v>6</v>
      </c>
      <c r="T172">
        <v>63.231377000000002</v>
      </c>
      <c r="U172">
        <v>21.110130000000002</v>
      </c>
      <c r="V172" t="s">
        <v>7</v>
      </c>
      <c r="W172">
        <v>0</v>
      </c>
      <c r="X172">
        <v>0</v>
      </c>
      <c r="Y172" t="s">
        <v>8</v>
      </c>
      <c r="Z172">
        <v>0</v>
      </c>
      <c r="AA172">
        <v>0</v>
      </c>
      <c r="AB172" t="s">
        <v>9</v>
      </c>
      <c r="AC172">
        <v>0</v>
      </c>
      <c r="AD172">
        <v>0</v>
      </c>
      <c r="AE172" t="s">
        <v>10</v>
      </c>
      <c r="AF172">
        <v>1.23E-3</v>
      </c>
      <c r="AG172">
        <v>0</v>
      </c>
      <c r="AH172" t="s">
        <v>11</v>
      </c>
      <c r="AI172">
        <v>0.99924999999999997</v>
      </c>
      <c r="AJ172">
        <v>9.9999999999999995E-7</v>
      </c>
      <c r="AK172" t="s">
        <v>12</v>
      </c>
      <c r="AL172">
        <v>0</v>
      </c>
      <c r="AM172">
        <v>0</v>
      </c>
    </row>
    <row r="173" spans="1:39" x14ac:dyDescent="0.25">
      <c r="A173" t="s">
        <v>104</v>
      </c>
      <c r="B173">
        <v>12</v>
      </c>
      <c r="C173">
        <v>300</v>
      </c>
      <c r="D173" t="s">
        <v>1</v>
      </c>
      <c r="E173">
        <v>0</v>
      </c>
      <c r="F173">
        <v>0</v>
      </c>
      <c r="G173" t="s">
        <v>2</v>
      </c>
      <c r="H173">
        <v>186.298856</v>
      </c>
      <c r="I173">
        <v>26.913432</v>
      </c>
      <c r="J173" t="s">
        <v>3</v>
      </c>
      <c r="K173">
        <v>185.02693500000001</v>
      </c>
      <c r="L173">
        <v>26.885898000000001</v>
      </c>
      <c r="M173" t="s">
        <v>4</v>
      </c>
      <c r="N173">
        <v>73.970459000000005</v>
      </c>
      <c r="O173">
        <v>4.9760000000000004E-3</v>
      </c>
      <c r="P173" t="s">
        <v>5</v>
      </c>
      <c r="Q173">
        <v>1.5522450000000001</v>
      </c>
      <c r="R173">
        <v>4.3000000000000002E-5</v>
      </c>
      <c r="S173" t="s">
        <v>6</v>
      </c>
      <c r="T173">
        <v>68.976500999999999</v>
      </c>
      <c r="U173">
        <v>25.112843000000002</v>
      </c>
      <c r="V173" t="s">
        <v>7</v>
      </c>
      <c r="W173">
        <v>0</v>
      </c>
      <c r="X173">
        <v>0</v>
      </c>
      <c r="Y173" t="s">
        <v>8</v>
      </c>
      <c r="Z173">
        <v>0</v>
      </c>
      <c r="AA173">
        <v>0</v>
      </c>
      <c r="AB173" t="s">
        <v>9</v>
      </c>
      <c r="AC173">
        <v>0</v>
      </c>
      <c r="AD173">
        <v>0</v>
      </c>
      <c r="AE173" t="s">
        <v>10</v>
      </c>
      <c r="AF173">
        <v>1.23E-3</v>
      </c>
      <c r="AG173">
        <v>0</v>
      </c>
      <c r="AH173" t="s">
        <v>11</v>
      </c>
      <c r="AI173">
        <v>0.99926499999999996</v>
      </c>
      <c r="AJ173">
        <v>9.9999999999999995E-7</v>
      </c>
      <c r="AK173" t="s">
        <v>12</v>
      </c>
      <c r="AL173">
        <v>0</v>
      </c>
      <c r="AM173">
        <v>0</v>
      </c>
    </row>
    <row r="174" spans="1:39" x14ac:dyDescent="0.25">
      <c r="A174" t="s">
        <v>104</v>
      </c>
      <c r="B174">
        <v>13</v>
      </c>
      <c r="C174">
        <v>325</v>
      </c>
      <c r="D174" t="s">
        <v>1</v>
      </c>
      <c r="E174">
        <v>0</v>
      </c>
      <c r="F174">
        <v>0</v>
      </c>
      <c r="G174" t="s">
        <v>2</v>
      </c>
      <c r="H174">
        <v>201.80367000000001</v>
      </c>
      <c r="I174">
        <v>31.15005</v>
      </c>
      <c r="J174" t="s">
        <v>3</v>
      </c>
      <c r="K174">
        <v>200.42641499999999</v>
      </c>
      <c r="L174">
        <v>31.119720999999998</v>
      </c>
      <c r="M174" t="s">
        <v>4</v>
      </c>
      <c r="N174">
        <v>80.131118000000001</v>
      </c>
      <c r="O174">
        <v>5.1780000000000003E-3</v>
      </c>
      <c r="P174" t="s">
        <v>5</v>
      </c>
      <c r="Q174">
        <v>1.681414</v>
      </c>
      <c r="R174">
        <v>4.6999999999999997E-5</v>
      </c>
      <c r="S174" t="s">
        <v>6</v>
      </c>
      <c r="T174">
        <v>74.720999000000006</v>
      </c>
      <c r="U174">
        <v>29.474276</v>
      </c>
      <c r="V174" t="s">
        <v>7</v>
      </c>
      <c r="W174">
        <v>0</v>
      </c>
      <c r="X174">
        <v>0</v>
      </c>
      <c r="Y174" t="s">
        <v>8</v>
      </c>
      <c r="Z174">
        <v>0</v>
      </c>
      <c r="AA174">
        <v>0</v>
      </c>
      <c r="AB174" t="s">
        <v>9</v>
      </c>
      <c r="AC174">
        <v>0</v>
      </c>
      <c r="AD174">
        <v>0</v>
      </c>
      <c r="AE174" t="s">
        <v>10</v>
      </c>
      <c r="AF174">
        <v>1.23E-3</v>
      </c>
      <c r="AG174">
        <v>0</v>
      </c>
      <c r="AH174" t="s">
        <v>11</v>
      </c>
      <c r="AI174">
        <v>0.99933399999999994</v>
      </c>
      <c r="AJ174">
        <v>9.9999999999999995E-7</v>
      </c>
      <c r="AK174" t="s">
        <v>12</v>
      </c>
      <c r="AL174">
        <v>0</v>
      </c>
      <c r="AM174">
        <v>0</v>
      </c>
    </row>
    <row r="175" spans="1:39" x14ac:dyDescent="0.25">
      <c r="A175" t="s">
        <v>104</v>
      </c>
      <c r="B175">
        <v>14</v>
      </c>
      <c r="C175">
        <v>350</v>
      </c>
      <c r="D175" t="s">
        <v>1</v>
      </c>
      <c r="E175">
        <v>0</v>
      </c>
      <c r="F175">
        <v>0</v>
      </c>
      <c r="G175" t="s">
        <v>2</v>
      </c>
      <c r="H175">
        <v>217.30018200000001</v>
      </c>
      <c r="I175">
        <v>35.977426000000001</v>
      </c>
      <c r="J175" t="s">
        <v>3</v>
      </c>
      <c r="K175">
        <v>215.817485</v>
      </c>
      <c r="L175">
        <v>35.941769000000001</v>
      </c>
      <c r="M175" t="s">
        <v>4</v>
      </c>
      <c r="N175">
        <v>86.296526999999998</v>
      </c>
      <c r="O175">
        <v>5.568E-3</v>
      </c>
      <c r="P175" t="s">
        <v>5</v>
      </c>
      <c r="Q175">
        <v>1.810287</v>
      </c>
      <c r="R175">
        <v>4.6999999999999997E-5</v>
      </c>
      <c r="S175" t="s">
        <v>6</v>
      </c>
      <c r="T175">
        <v>80.465479999999999</v>
      </c>
      <c r="U175">
        <v>34.187587999999998</v>
      </c>
      <c r="V175" t="s">
        <v>7</v>
      </c>
      <c r="W175">
        <v>0</v>
      </c>
      <c r="X175">
        <v>0</v>
      </c>
      <c r="Y175" t="s">
        <v>8</v>
      </c>
      <c r="Z175">
        <v>0</v>
      </c>
      <c r="AA175">
        <v>0</v>
      </c>
      <c r="AB175" t="s">
        <v>9</v>
      </c>
      <c r="AC175">
        <v>0</v>
      </c>
      <c r="AD175">
        <v>0</v>
      </c>
      <c r="AE175" t="s">
        <v>10</v>
      </c>
      <c r="AF175">
        <v>1.23E-3</v>
      </c>
      <c r="AG175">
        <v>0</v>
      </c>
      <c r="AH175" t="s">
        <v>11</v>
      </c>
      <c r="AI175">
        <v>0.99934599999999996</v>
      </c>
      <c r="AJ175">
        <v>9.9999999999999995E-7</v>
      </c>
      <c r="AK175" t="s">
        <v>12</v>
      </c>
      <c r="AL175">
        <v>0</v>
      </c>
      <c r="AM175">
        <v>0</v>
      </c>
    </row>
    <row r="176" spans="1:39" x14ac:dyDescent="0.25">
      <c r="A176" t="s">
        <v>104</v>
      </c>
      <c r="B176">
        <v>15</v>
      </c>
      <c r="C176">
        <v>375</v>
      </c>
      <c r="D176" t="s">
        <v>1</v>
      </c>
      <c r="E176">
        <v>0</v>
      </c>
      <c r="F176">
        <v>0</v>
      </c>
      <c r="G176" t="s">
        <v>2</v>
      </c>
      <c r="H176">
        <v>232.79070300000001</v>
      </c>
      <c r="I176">
        <v>41.216895000000001</v>
      </c>
      <c r="J176" t="s">
        <v>3</v>
      </c>
      <c r="K176">
        <v>231.20269099999999</v>
      </c>
      <c r="L176">
        <v>41.177494000000003</v>
      </c>
      <c r="M176" t="s">
        <v>4</v>
      </c>
      <c r="N176">
        <v>92.458967999999999</v>
      </c>
      <c r="O176">
        <v>5.4419999999999998E-3</v>
      </c>
      <c r="P176" t="s">
        <v>5</v>
      </c>
      <c r="Q176">
        <v>1.939629</v>
      </c>
      <c r="R176">
        <v>5.1E-5</v>
      </c>
      <c r="S176" t="s">
        <v>6</v>
      </c>
      <c r="T176">
        <v>86.209501000000003</v>
      </c>
      <c r="U176">
        <v>39.244715999999997</v>
      </c>
      <c r="V176" t="s">
        <v>7</v>
      </c>
      <c r="W176">
        <v>0</v>
      </c>
      <c r="X176">
        <v>0</v>
      </c>
      <c r="Y176" t="s">
        <v>8</v>
      </c>
      <c r="Z176">
        <v>0</v>
      </c>
      <c r="AA176">
        <v>0</v>
      </c>
      <c r="AB176" t="s">
        <v>9</v>
      </c>
      <c r="AC176">
        <v>0</v>
      </c>
      <c r="AD176">
        <v>0</v>
      </c>
      <c r="AE176" t="s">
        <v>10</v>
      </c>
      <c r="AF176">
        <v>1.23E-3</v>
      </c>
      <c r="AG176">
        <v>0</v>
      </c>
      <c r="AH176" t="s">
        <v>11</v>
      </c>
      <c r="AI176">
        <v>0.99935600000000002</v>
      </c>
      <c r="AJ176">
        <v>0</v>
      </c>
      <c r="AK176" t="s">
        <v>12</v>
      </c>
      <c r="AL176">
        <v>0</v>
      </c>
      <c r="AM176">
        <v>0</v>
      </c>
    </row>
    <row r="177" spans="1:39" x14ac:dyDescent="0.25">
      <c r="A177" t="s">
        <v>104</v>
      </c>
      <c r="B177">
        <v>16</v>
      </c>
      <c r="C177">
        <v>400</v>
      </c>
      <c r="D177" t="s">
        <v>1</v>
      </c>
      <c r="E177">
        <v>0</v>
      </c>
      <c r="F177">
        <v>0</v>
      </c>
      <c r="G177" t="s">
        <v>2</v>
      </c>
      <c r="H177">
        <v>248.29088899999999</v>
      </c>
      <c r="I177">
        <v>46.856374000000002</v>
      </c>
      <c r="J177" t="s">
        <v>3</v>
      </c>
      <c r="K177">
        <v>246.59779599999999</v>
      </c>
      <c r="L177">
        <v>46.814852000000002</v>
      </c>
      <c r="M177" t="s">
        <v>4</v>
      </c>
      <c r="N177">
        <v>98.622819000000007</v>
      </c>
      <c r="O177">
        <v>6.1619999999999999E-3</v>
      </c>
      <c r="P177" t="s">
        <v>5</v>
      </c>
      <c r="Q177">
        <v>2.0686290000000001</v>
      </c>
      <c r="R177">
        <v>5.5999999999999999E-5</v>
      </c>
      <c r="S177" t="s">
        <v>6</v>
      </c>
      <c r="T177">
        <v>91.953552000000002</v>
      </c>
      <c r="U177">
        <v>44.641601000000001</v>
      </c>
      <c r="V177" t="s">
        <v>7</v>
      </c>
      <c r="W177">
        <v>0</v>
      </c>
      <c r="X177">
        <v>0</v>
      </c>
      <c r="Y177" t="s">
        <v>8</v>
      </c>
      <c r="Z177">
        <v>0</v>
      </c>
      <c r="AA177">
        <v>0</v>
      </c>
      <c r="AB177" t="s">
        <v>9</v>
      </c>
      <c r="AC177">
        <v>0</v>
      </c>
      <c r="AD177">
        <v>0</v>
      </c>
      <c r="AE177" t="s">
        <v>10</v>
      </c>
      <c r="AF177">
        <v>1.23E-3</v>
      </c>
      <c r="AG177">
        <v>0</v>
      </c>
      <c r="AH177" t="s">
        <v>11</v>
      </c>
      <c r="AI177">
        <v>0.99935799999999997</v>
      </c>
      <c r="AJ177">
        <v>0</v>
      </c>
      <c r="AK177" t="s">
        <v>12</v>
      </c>
      <c r="AL177">
        <v>0</v>
      </c>
      <c r="AM177">
        <v>0</v>
      </c>
    </row>
    <row r="178" spans="1:39" x14ac:dyDescent="0.25">
      <c r="A178" t="s">
        <v>104</v>
      </c>
      <c r="B178">
        <v>17</v>
      </c>
      <c r="C178">
        <v>425</v>
      </c>
      <c r="D178" t="s">
        <v>1</v>
      </c>
      <c r="E178">
        <v>0</v>
      </c>
      <c r="F178">
        <v>0</v>
      </c>
      <c r="G178" t="s">
        <v>2</v>
      </c>
      <c r="H178">
        <v>263.780395</v>
      </c>
      <c r="I178">
        <v>52.687170999999999</v>
      </c>
      <c r="J178" t="s">
        <v>3</v>
      </c>
      <c r="K178">
        <v>261.98238800000001</v>
      </c>
      <c r="L178">
        <v>52.649797999999997</v>
      </c>
      <c r="M178" t="s">
        <v>4</v>
      </c>
      <c r="N178">
        <v>104.787646</v>
      </c>
      <c r="O178">
        <v>6.1349999999999998E-3</v>
      </c>
      <c r="P178" t="s">
        <v>5</v>
      </c>
      <c r="Q178">
        <v>2.1976830000000001</v>
      </c>
      <c r="R178">
        <v>6.0999999999999999E-5</v>
      </c>
      <c r="S178" t="s">
        <v>6</v>
      </c>
      <c r="T178">
        <v>97.697948999999994</v>
      </c>
      <c r="U178">
        <v>50.392144000000002</v>
      </c>
      <c r="V178" t="s">
        <v>7</v>
      </c>
      <c r="W178">
        <v>0</v>
      </c>
      <c r="X178">
        <v>0</v>
      </c>
      <c r="Y178" t="s">
        <v>8</v>
      </c>
      <c r="Z178">
        <v>0</v>
      </c>
      <c r="AA178">
        <v>0</v>
      </c>
      <c r="AB178" t="s">
        <v>9</v>
      </c>
      <c r="AC178">
        <v>0</v>
      </c>
      <c r="AD178">
        <v>0</v>
      </c>
      <c r="AE178" t="s">
        <v>10</v>
      </c>
      <c r="AF178">
        <v>1.23E-3</v>
      </c>
      <c r="AG178">
        <v>0</v>
      </c>
      <c r="AH178" t="s">
        <v>11</v>
      </c>
      <c r="AI178">
        <v>0.99940300000000004</v>
      </c>
      <c r="AJ178">
        <v>0</v>
      </c>
      <c r="AK178" t="s">
        <v>12</v>
      </c>
      <c r="AL178">
        <v>0</v>
      </c>
      <c r="AM178">
        <v>0</v>
      </c>
    </row>
    <row r="179" spans="1:39" x14ac:dyDescent="0.25">
      <c r="A179" t="s">
        <v>104</v>
      </c>
      <c r="B179">
        <v>18</v>
      </c>
      <c r="C179">
        <v>450</v>
      </c>
      <c r="D179" t="s">
        <v>1</v>
      </c>
      <c r="E179">
        <v>0</v>
      </c>
      <c r="F179">
        <v>0</v>
      </c>
      <c r="G179" t="s">
        <v>2</v>
      </c>
      <c r="H179">
        <v>279.27395000000001</v>
      </c>
      <c r="I179">
        <v>58.754866999999997</v>
      </c>
      <c r="J179" t="s">
        <v>3</v>
      </c>
      <c r="K179">
        <v>277.37013100000001</v>
      </c>
      <c r="L179">
        <v>58.710073000000001</v>
      </c>
      <c r="M179" t="s">
        <v>4</v>
      </c>
      <c r="N179">
        <v>110.94609</v>
      </c>
      <c r="O179">
        <v>6.4229999999999999E-3</v>
      </c>
      <c r="P179" t="s">
        <v>5</v>
      </c>
      <c r="Q179">
        <v>2.326705</v>
      </c>
      <c r="R179">
        <v>6.6000000000000005E-5</v>
      </c>
      <c r="S179" t="s">
        <v>6</v>
      </c>
      <c r="T179">
        <v>103.44965000000001</v>
      </c>
      <c r="U179">
        <v>56.321165999999998</v>
      </c>
      <c r="V179" t="s">
        <v>7</v>
      </c>
      <c r="W179">
        <v>0</v>
      </c>
      <c r="X179">
        <v>0</v>
      </c>
      <c r="Y179" t="s">
        <v>8</v>
      </c>
      <c r="Z179">
        <v>0</v>
      </c>
      <c r="AA179">
        <v>0</v>
      </c>
      <c r="AB179" t="s">
        <v>9</v>
      </c>
      <c r="AC179">
        <v>0</v>
      </c>
      <c r="AD179">
        <v>0</v>
      </c>
      <c r="AE179" t="s">
        <v>10</v>
      </c>
      <c r="AF179">
        <v>1.23E-3</v>
      </c>
      <c r="AG179">
        <v>0</v>
      </c>
      <c r="AH179" t="s">
        <v>11</v>
      </c>
      <c r="AI179">
        <v>0.99940799999999996</v>
      </c>
      <c r="AJ179">
        <v>0</v>
      </c>
      <c r="AK179" t="s">
        <v>12</v>
      </c>
      <c r="AL179">
        <v>0</v>
      </c>
      <c r="AM179">
        <v>0</v>
      </c>
    </row>
    <row r="180" spans="1:39" x14ac:dyDescent="0.25">
      <c r="A180" t="s">
        <v>104</v>
      </c>
      <c r="B180">
        <v>19</v>
      </c>
      <c r="C180">
        <v>475</v>
      </c>
      <c r="D180" t="s">
        <v>1</v>
      </c>
      <c r="E180">
        <v>0</v>
      </c>
      <c r="F180">
        <v>0</v>
      </c>
      <c r="G180" t="s">
        <v>2</v>
      </c>
      <c r="H180">
        <v>294.79303499999997</v>
      </c>
      <c r="I180">
        <v>65.134643999999994</v>
      </c>
      <c r="J180" t="s">
        <v>3</v>
      </c>
      <c r="K180">
        <v>292.784086</v>
      </c>
      <c r="L180">
        <v>65.090057000000002</v>
      </c>
      <c r="M180" t="s">
        <v>4</v>
      </c>
      <c r="N180">
        <v>117.106594</v>
      </c>
      <c r="O180">
        <v>6.6309999999999997E-3</v>
      </c>
      <c r="P180" t="s">
        <v>5</v>
      </c>
      <c r="Q180">
        <v>2.4558330000000002</v>
      </c>
      <c r="R180">
        <v>6.7999999999999999E-5</v>
      </c>
      <c r="S180" t="s">
        <v>6</v>
      </c>
      <c r="T180">
        <v>109.213042</v>
      </c>
      <c r="U180">
        <v>62.282623999999998</v>
      </c>
      <c r="V180" t="s">
        <v>7</v>
      </c>
      <c r="W180">
        <v>0</v>
      </c>
      <c r="X180">
        <v>0</v>
      </c>
      <c r="Y180" t="s">
        <v>8</v>
      </c>
      <c r="Z180">
        <v>0</v>
      </c>
      <c r="AA180">
        <v>0</v>
      </c>
      <c r="AB180" t="s">
        <v>9</v>
      </c>
      <c r="AC180">
        <v>0</v>
      </c>
      <c r="AD180">
        <v>0</v>
      </c>
      <c r="AE180" t="s">
        <v>10</v>
      </c>
      <c r="AF180">
        <v>1.23E-3</v>
      </c>
      <c r="AG180">
        <v>0</v>
      </c>
      <c r="AH180" t="s">
        <v>11</v>
      </c>
      <c r="AI180">
        <v>0.99944299999999997</v>
      </c>
      <c r="AJ180">
        <v>0</v>
      </c>
      <c r="AK180" t="s">
        <v>12</v>
      </c>
      <c r="AL180">
        <v>0</v>
      </c>
      <c r="AM180">
        <v>0</v>
      </c>
    </row>
    <row r="181" spans="1:39" x14ac:dyDescent="0.25">
      <c r="A181" t="s">
        <v>104</v>
      </c>
      <c r="B181">
        <v>20</v>
      </c>
      <c r="C181">
        <v>500</v>
      </c>
      <c r="D181" t="s">
        <v>1</v>
      </c>
      <c r="E181">
        <v>0</v>
      </c>
      <c r="F181">
        <v>0</v>
      </c>
      <c r="G181" t="s">
        <v>2</v>
      </c>
      <c r="H181">
        <v>310.31967800000001</v>
      </c>
      <c r="I181">
        <v>71.905505000000005</v>
      </c>
      <c r="J181" t="s">
        <v>3</v>
      </c>
      <c r="K181">
        <v>308.20544799999999</v>
      </c>
      <c r="L181">
        <v>71.864339000000001</v>
      </c>
      <c r="M181" t="s">
        <v>4</v>
      </c>
      <c r="N181">
        <v>123.27213</v>
      </c>
      <c r="O181">
        <v>7.6680000000000003E-3</v>
      </c>
      <c r="P181" t="s">
        <v>5</v>
      </c>
      <c r="Q181">
        <v>2.584857</v>
      </c>
      <c r="R181">
        <v>7.1000000000000005E-5</v>
      </c>
      <c r="S181" t="s">
        <v>6</v>
      </c>
      <c r="T181">
        <v>114.976585</v>
      </c>
      <c r="U181">
        <v>68.596401999999998</v>
      </c>
      <c r="V181" t="s">
        <v>7</v>
      </c>
      <c r="W181">
        <v>0</v>
      </c>
      <c r="X181">
        <v>0</v>
      </c>
      <c r="Y181" t="s">
        <v>8</v>
      </c>
      <c r="Z181">
        <v>0</v>
      </c>
      <c r="AA181">
        <v>0</v>
      </c>
      <c r="AB181" t="s">
        <v>9</v>
      </c>
      <c r="AC181">
        <v>0</v>
      </c>
      <c r="AD181">
        <v>0</v>
      </c>
      <c r="AE181" t="s">
        <v>10</v>
      </c>
      <c r="AF181">
        <v>1.23E-3</v>
      </c>
      <c r="AG181">
        <v>0</v>
      </c>
      <c r="AH181" t="s">
        <v>11</v>
      </c>
      <c r="AI181">
        <v>0.99945300000000004</v>
      </c>
      <c r="AJ181">
        <v>0</v>
      </c>
      <c r="AK181" t="s">
        <v>12</v>
      </c>
      <c r="AL181">
        <v>0</v>
      </c>
      <c r="AM181">
        <v>0</v>
      </c>
    </row>
    <row r="182" spans="1:39" x14ac:dyDescent="0.25">
      <c r="A182" t="s">
        <v>105</v>
      </c>
      <c r="B182">
        <v>1</v>
      </c>
      <c r="C182">
        <v>25</v>
      </c>
      <c r="D182" t="s">
        <v>1</v>
      </c>
      <c r="E182">
        <v>0</v>
      </c>
      <c r="F182">
        <v>0</v>
      </c>
      <c r="G182" t="s">
        <v>2</v>
      </c>
      <c r="H182">
        <v>179.06061399999999</v>
      </c>
      <c r="I182">
        <v>7.2874109999999996</v>
      </c>
      <c r="J182" t="s">
        <v>3</v>
      </c>
      <c r="K182">
        <v>177.59292400000001</v>
      </c>
      <c r="L182">
        <v>7.3037700000000001</v>
      </c>
      <c r="M182" t="s">
        <v>4</v>
      </c>
      <c r="N182">
        <v>30.073180000000001</v>
      </c>
      <c r="O182">
        <v>1.3259999999999999E-3</v>
      </c>
      <c r="P182" t="s">
        <v>5</v>
      </c>
      <c r="Q182">
        <v>124.046756</v>
      </c>
      <c r="R182">
        <v>0.11348900000000001</v>
      </c>
      <c r="S182" t="s">
        <v>6</v>
      </c>
      <c r="T182">
        <v>176.43277599999999</v>
      </c>
      <c r="U182">
        <v>4.2393020000000003</v>
      </c>
      <c r="V182" t="s">
        <v>7</v>
      </c>
      <c r="W182">
        <v>0</v>
      </c>
      <c r="X182">
        <v>0</v>
      </c>
      <c r="Y182" t="s">
        <v>8</v>
      </c>
      <c r="Z182">
        <v>0</v>
      </c>
      <c r="AA182">
        <v>0</v>
      </c>
      <c r="AB182" t="s">
        <v>9</v>
      </c>
      <c r="AC182">
        <v>0</v>
      </c>
      <c r="AD182">
        <v>0</v>
      </c>
      <c r="AE182" t="s">
        <v>10</v>
      </c>
      <c r="AF182">
        <v>1.232E-3</v>
      </c>
      <c r="AG182">
        <v>0</v>
      </c>
      <c r="AH182" t="s">
        <v>11</v>
      </c>
      <c r="AI182">
        <v>0.99611000000000005</v>
      </c>
      <c r="AJ182">
        <v>1.9999999999999999E-6</v>
      </c>
      <c r="AK182" t="s">
        <v>12</v>
      </c>
      <c r="AL182">
        <v>0</v>
      </c>
      <c r="AM182">
        <v>0</v>
      </c>
    </row>
    <row r="183" spans="1:39" x14ac:dyDescent="0.25">
      <c r="A183" t="s">
        <v>105</v>
      </c>
      <c r="B183">
        <v>2</v>
      </c>
      <c r="C183">
        <v>50</v>
      </c>
      <c r="D183" t="s">
        <v>1</v>
      </c>
      <c r="E183">
        <v>0</v>
      </c>
      <c r="F183">
        <v>0</v>
      </c>
      <c r="G183" t="s">
        <v>2</v>
      </c>
      <c r="H183">
        <v>358.07325300000002</v>
      </c>
      <c r="I183">
        <v>8.7582419999999992</v>
      </c>
      <c r="J183" t="s">
        <v>3</v>
      </c>
      <c r="K183">
        <v>355.20378399999998</v>
      </c>
      <c r="L183">
        <v>8.7749129999999997</v>
      </c>
      <c r="M183" t="s">
        <v>4</v>
      </c>
      <c r="N183">
        <v>60.127288999999998</v>
      </c>
      <c r="O183">
        <v>4.3969999999999999E-3</v>
      </c>
      <c r="P183" t="s">
        <v>5</v>
      </c>
      <c r="Q183">
        <v>248.40789100000001</v>
      </c>
      <c r="R183">
        <v>0.174569</v>
      </c>
      <c r="S183" t="s">
        <v>6</v>
      </c>
      <c r="T183">
        <v>352.98263700000001</v>
      </c>
      <c r="U183">
        <v>5.1712870000000004</v>
      </c>
      <c r="V183" t="s">
        <v>7</v>
      </c>
      <c r="W183">
        <v>0</v>
      </c>
      <c r="X183">
        <v>0</v>
      </c>
      <c r="Y183" t="s">
        <v>8</v>
      </c>
      <c r="Z183">
        <v>0</v>
      </c>
      <c r="AA183">
        <v>0</v>
      </c>
      <c r="AB183" t="s">
        <v>9</v>
      </c>
      <c r="AC183">
        <v>0</v>
      </c>
      <c r="AD183">
        <v>0</v>
      </c>
      <c r="AE183" t="s">
        <v>10</v>
      </c>
      <c r="AF183">
        <v>1.2310000000000001E-3</v>
      </c>
      <c r="AG183">
        <v>0</v>
      </c>
      <c r="AH183" t="s">
        <v>11</v>
      </c>
      <c r="AI183">
        <v>0.996834</v>
      </c>
      <c r="AJ183">
        <v>3.0000000000000001E-6</v>
      </c>
      <c r="AK183" t="s">
        <v>12</v>
      </c>
      <c r="AL183">
        <v>0</v>
      </c>
      <c r="AM183">
        <v>0</v>
      </c>
    </row>
    <row r="184" spans="1:39" x14ac:dyDescent="0.25">
      <c r="A184" t="s">
        <v>105</v>
      </c>
      <c r="B184">
        <v>3</v>
      </c>
      <c r="C184">
        <v>75</v>
      </c>
      <c r="D184" t="s">
        <v>1</v>
      </c>
      <c r="E184">
        <v>0</v>
      </c>
      <c r="F184">
        <v>0</v>
      </c>
      <c r="G184" t="s">
        <v>2</v>
      </c>
      <c r="H184">
        <v>536.92291299999999</v>
      </c>
      <c r="I184">
        <v>11.376294</v>
      </c>
      <c r="J184" t="s">
        <v>3</v>
      </c>
      <c r="K184">
        <v>532.64279399999998</v>
      </c>
      <c r="L184">
        <v>11.390319999999999</v>
      </c>
      <c r="M184" t="s">
        <v>4</v>
      </c>
      <c r="N184">
        <v>90.185686000000004</v>
      </c>
      <c r="O184">
        <v>9.1179999999999994E-3</v>
      </c>
      <c r="P184" t="s">
        <v>5</v>
      </c>
      <c r="Q184">
        <v>372.72662800000001</v>
      </c>
      <c r="R184">
        <v>0.25344699999999998</v>
      </c>
      <c r="S184" t="s">
        <v>6</v>
      </c>
      <c r="T184">
        <v>529.36212499999999</v>
      </c>
      <c r="U184">
        <v>6.8542430000000003</v>
      </c>
      <c r="V184" t="s">
        <v>7</v>
      </c>
      <c r="W184">
        <v>0</v>
      </c>
      <c r="X184">
        <v>0</v>
      </c>
      <c r="Y184" t="s">
        <v>8</v>
      </c>
      <c r="Z184">
        <v>0</v>
      </c>
      <c r="AA184">
        <v>0</v>
      </c>
      <c r="AB184" t="s">
        <v>9</v>
      </c>
      <c r="AC184">
        <v>0</v>
      </c>
      <c r="AD184">
        <v>0</v>
      </c>
      <c r="AE184" t="s">
        <v>10</v>
      </c>
      <c r="AF184">
        <v>1.23E-3</v>
      </c>
      <c r="AG184">
        <v>0</v>
      </c>
      <c r="AH184" t="s">
        <v>11</v>
      </c>
      <c r="AI184">
        <v>0.997506</v>
      </c>
      <c r="AJ184">
        <v>3.0000000000000001E-6</v>
      </c>
      <c r="AK184" t="s">
        <v>12</v>
      </c>
      <c r="AL184">
        <v>0</v>
      </c>
      <c r="AM184">
        <v>0</v>
      </c>
    </row>
    <row r="185" spans="1:39" x14ac:dyDescent="0.25">
      <c r="A185" t="s">
        <v>105</v>
      </c>
      <c r="B185">
        <v>4</v>
      </c>
      <c r="C185">
        <v>100</v>
      </c>
      <c r="D185" t="s">
        <v>1</v>
      </c>
      <c r="E185">
        <v>0</v>
      </c>
      <c r="F185">
        <v>0</v>
      </c>
      <c r="G185" t="s">
        <v>2</v>
      </c>
      <c r="H185">
        <v>715.86592299999995</v>
      </c>
      <c r="I185">
        <v>9.1643740000000005</v>
      </c>
      <c r="J185" t="s">
        <v>3</v>
      </c>
      <c r="K185">
        <v>710.17847500000005</v>
      </c>
      <c r="L185">
        <v>9.1606009999999998</v>
      </c>
      <c r="M185" t="s">
        <v>4</v>
      </c>
      <c r="N185">
        <v>120.24226299999999</v>
      </c>
      <c r="O185">
        <v>1.5139E-2</v>
      </c>
      <c r="P185" t="s">
        <v>5</v>
      </c>
      <c r="Q185">
        <v>497.08147600000001</v>
      </c>
      <c r="R185">
        <v>0.39344600000000002</v>
      </c>
      <c r="S185" t="s">
        <v>6</v>
      </c>
      <c r="T185">
        <v>705.86612200000002</v>
      </c>
      <c r="U185">
        <v>5.5512589999999999</v>
      </c>
      <c r="V185" t="s">
        <v>7</v>
      </c>
      <c r="W185">
        <v>0</v>
      </c>
      <c r="X185">
        <v>0</v>
      </c>
      <c r="Y185" t="s">
        <v>8</v>
      </c>
      <c r="Z185">
        <v>0</v>
      </c>
      <c r="AA185">
        <v>0</v>
      </c>
      <c r="AB185" t="s">
        <v>9</v>
      </c>
      <c r="AC185">
        <v>0</v>
      </c>
      <c r="AD185">
        <v>0</v>
      </c>
      <c r="AE185" t="s">
        <v>10</v>
      </c>
      <c r="AF185">
        <v>1.23E-3</v>
      </c>
      <c r="AG185">
        <v>0</v>
      </c>
      <c r="AH185" t="s">
        <v>11</v>
      </c>
      <c r="AI185">
        <v>0.99785100000000004</v>
      </c>
      <c r="AJ185">
        <v>3.0000000000000001E-6</v>
      </c>
      <c r="AK185" t="s">
        <v>12</v>
      </c>
      <c r="AL185">
        <v>0</v>
      </c>
      <c r="AM185">
        <v>0</v>
      </c>
    </row>
    <row r="186" spans="1:39" x14ac:dyDescent="0.25">
      <c r="A186" t="s">
        <v>105</v>
      </c>
      <c r="B186">
        <v>5</v>
      </c>
      <c r="C186">
        <v>125</v>
      </c>
      <c r="D186" t="s">
        <v>1</v>
      </c>
      <c r="E186">
        <v>0</v>
      </c>
      <c r="F186">
        <v>0</v>
      </c>
      <c r="G186" t="s">
        <v>2</v>
      </c>
      <c r="H186">
        <v>895.06894299999999</v>
      </c>
      <c r="I186">
        <v>9.5706769999999999</v>
      </c>
      <c r="J186" t="s">
        <v>3</v>
      </c>
      <c r="K186">
        <v>887.97853999999995</v>
      </c>
      <c r="L186">
        <v>9.5766449999999992</v>
      </c>
      <c r="M186" t="s">
        <v>4</v>
      </c>
      <c r="N186">
        <v>150.295536</v>
      </c>
      <c r="O186">
        <v>2.2796E-2</v>
      </c>
      <c r="P186" t="s">
        <v>5</v>
      </c>
      <c r="Q186">
        <v>621.46063500000002</v>
      </c>
      <c r="R186">
        <v>0.61558199999999996</v>
      </c>
      <c r="S186" t="s">
        <v>6</v>
      </c>
      <c r="T186">
        <v>882.57977100000005</v>
      </c>
      <c r="U186">
        <v>6.5497160000000001</v>
      </c>
      <c r="V186" t="s">
        <v>7</v>
      </c>
      <c r="W186">
        <v>0</v>
      </c>
      <c r="X186">
        <v>0</v>
      </c>
      <c r="Y186" t="s">
        <v>8</v>
      </c>
      <c r="Z186">
        <v>0</v>
      </c>
      <c r="AA186">
        <v>0</v>
      </c>
      <c r="AB186" t="s">
        <v>9</v>
      </c>
      <c r="AC186">
        <v>0</v>
      </c>
      <c r="AD186">
        <v>0</v>
      </c>
      <c r="AE186" t="s">
        <v>10</v>
      </c>
      <c r="AF186">
        <v>1.23E-3</v>
      </c>
      <c r="AG186">
        <v>0</v>
      </c>
      <c r="AH186" t="s">
        <v>11</v>
      </c>
      <c r="AI186">
        <v>0.99827699999999997</v>
      </c>
      <c r="AJ186">
        <v>1.9999999999999999E-6</v>
      </c>
      <c r="AK186" t="s">
        <v>12</v>
      </c>
      <c r="AL186">
        <v>0</v>
      </c>
      <c r="AM186">
        <v>0</v>
      </c>
    </row>
    <row r="187" spans="1:39" x14ac:dyDescent="0.25">
      <c r="A187" t="s">
        <v>105</v>
      </c>
      <c r="B187">
        <v>6</v>
      </c>
      <c r="C187">
        <v>150</v>
      </c>
      <c r="D187" t="s">
        <v>1</v>
      </c>
      <c r="E187">
        <v>0</v>
      </c>
      <c r="F187">
        <v>0</v>
      </c>
      <c r="G187" t="s">
        <v>2</v>
      </c>
      <c r="H187">
        <v>1074.00845</v>
      </c>
      <c r="I187">
        <v>11.958546</v>
      </c>
      <c r="J187" t="s">
        <v>3</v>
      </c>
      <c r="K187">
        <v>1065.514314</v>
      </c>
      <c r="L187">
        <v>12.007935</v>
      </c>
      <c r="M187" t="s">
        <v>4</v>
      </c>
      <c r="N187">
        <v>180.35037</v>
      </c>
      <c r="O187">
        <v>3.3036999999999997E-2</v>
      </c>
      <c r="P187" t="s">
        <v>5</v>
      </c>
      <c r="Q187">
        <v>745.78679699999998</v>
      </c>
      <c r="R187">
        <v>0.90006699999999995</v>
      </c>
      <c r="S187" t="s">
        <v>6</v>
      </c>
      <c r="T187">
        <v>1059.0693329999999</v>
      </c>
      <c r="U187">
        <v>8.0321210000000001</v>
      </c>
      <c r="V187" t="s">
        <v>7</v>
      </c>
      <c r="W187">
        <v>0</v>
      </c>
      <c r="X187">
        <v>0</v>
      </c>
      <c r="Y187" t="s">
        <v>8</v>
      </c>
      <c r="Z187">
        <v>0</v>
      </c>
      <c r="AA187">
        <v>0</v>
      </c>
      <c r="AB187" t="s">
        <v>9</v>
      </c>
      <c r="AC187">
        <v>0</v>
      </c>
      <c r="AD187">
        <v>0</v>
      </c>
      <c r="AE187" t="s">
        <v>10</v>
      </c>
      <c r="AF187">
        <v>1.23E-3</v>
      </c>
      <c r="AG187">
        <v>0</v>
      </c>
      <c r="AH187" t="s">
        <v>11</v>
      </c>
      <c r="AI187">
        <v>0.99853999999999998</v>
      </c>
      <c r="AJ187">
        <v>1.9999999999999999E-6</v>
      </c>
      <c r="AK187" t="s">
        <v>12</v>
      </c>
      <c r="AL187">
        <v>0</v>
      </c>
      <c r="AM187">
        <v>0</v>
      </c>
    </row>
    <row r="188" spans="1:39" x14ac:dyDescent="0.25">
      <c r="A188" t="s">
        <v>105</v>
      </c>
      <c r="B188">
        <v>7</v>
      </c>
      <c r="C188">
        <v>175</v>
      </c>
      <c r="D188" t="s">
        <v>1</v>
      </c>
      <c r="E188">
        <v>0</v>
      </c>
      <c r="F188">
        <v>0</v>
      </c>
      <c r="G188" t="s">
        <v>2</v>
      </c>
      <c r="H188">
        <v>1252.9871700000001</v>
      </c>
      <c r="I188">
        <v>17.695080999999998</v>
      </c>
      <c r="J188" t="s">
        <v>3</v>
      </c>
      <c r="K188">
        <v>1243.092678</v>
      </c>
      <c r="L188">
        <v>17.734693</v>
      </c>
      <c r="M188" t="s">
        <v>4</v>
      </c>
      <c r="N188">
        <v>210.404526</v>
      </c>
      <c r="O188">
        <v>4.6184000000000003E-2</v>
      </c>
      <c r="P188" t="s">
        <v>5</v>
      </c>
      <c r="Q188">
        <v>870.17731700000002</v>
      </c>
      <c r="R188">
        <v>1.252656</v>
      </c>
      <c r="S188" t="s">
        <v>6</v>
      </c>
      <c r="T188">
        <v>1235.5848559999999</v>
      </c>
      <c r="U188">
        <v>11.692072</v>
      </c>
      <c r="V188" t="s">
        <v>7</v>
      </c>
      <c r="W188">
        <v>0</v>
      </c>
      <c r="X188">
        <v>0</v>
      </c>
      <c r="Y188" t="s">
        <v>8</v>
      </c>
      <c r="Z188">
        <v>0</v>
      </c>
      <c r="AA188">
        <v>0</v>
      </c>
      <c r="AB188" t="s">
        <v>9</v>
      </c>
      <c r="AC188">
        <v>0</v>
      </c>
      <c r="AD188">
        <v>0</v>
      </c>
      <c r="AE188" t="s">
        <v>10</v>
      </c>
      <c r="AF188">
        <v>1.23E-3</v>
      </c>
      <c r="AG188">
        <v>0</v>
      </c>
      <c r="AH188" t="s">
        <v>11</v>
      </c>
      <c r="AI188">
        <v>0.99873699999999999</v>
      </c>
      <c r="AJ188">
        <v>9.9999999999999995E-7</v>
      </c>
      <c r="AK188" t="s">
        <v>12</v>
      </c>
      <c r="AL188">
        <v>0</v>
      </c>
      <c r="AM188">
        <v>0</v>
      </c>
    </row>
    <row r="189" spans="1:39" x14ac:dyDescent="0.25">
      <c r="A189" t="s">
        <v>105</v>
      </c>
      <c r="B189">
        <v>8</v>
      </c>
      <c r="C189">
        <v>200</v>
      </c>
      <c r="D189" t="s">
        <v>1</v>
      </c>
      <c r="E189">
        <v>0</v>
      </c>
      <c r="F189">
        <v>0</v>
      </c>
      <c r="G189" t="s">
        <v>2</v>
      </c>
      <c r="H189">
        <v>1432.1336040000001</v>
      </c>
      <c r="I189">
        <v>18.524332999999999</v>
      </c>
      <c r="J189" t="s">
        <v>3</v>
      </c>
      <c r="K189">
        <v>1420.8376000000001</v>
      </c>
      <c r="L189">
        <v>18.545231999999999</v>
      </c>
      <c r="M189" t="s">
        <v>4</v>
      </c>
      <c r="N189">
        <v>240.457258</v>
      </c>
      <c r="O189">
        <v>6.1705000000000003E-2</v>
      </c>
      <c r="P189" t="s">
        <v>5</v>
      </c>
      <c r="Q189">
        <v>994.52534300000002</v>
      </c>
      <c r="R189">
        <v>1.564174</v>
      </c>
      <c r="S189" t="s">
        <v>6</v>
      </c>
      <c r="T189">
        <v>1412.2501560000001</v>
      </c>
      <c r="U189">
        <v>12.030943000000001</v>
      </c>
      <c r="V189" t="s">
        <v>7</v>
      </c>
      <c r="W189">
        <v>0</v>
      </c>
      <c r="X189">
        <v>0</v>
      </c>
      <c r="Y189" t="s">
        <v>8</v>
      </c>
      <c r="Z189">
        <v>0</v>
      </c>
      <c r="AA189">
        <v>0</v>
      </c>
      <c r="AB189" t="s">
        <v>9</v>
      </c>
      <c r="AC189">
        <v>0</v>
      </c>
      <c r="AD189">
        <v>0</v>
      </c>
      <c r="AE189" t="s">
        <v>10</v>
      </c>
      <c r="AF189">
        <v>1.23E-3</v>
      </c>
      <c r="AG189">
        <v>0</v>
      </c>
      <c r="AH189" t="s">
        <v>11</v>
      </c>
      <c r="AI189">
        <v>0.99897100000000005</v>
      </c>
      <c r="AJ189">
        <v>9.9999999999999995E-7</v>
      </c>
      <c r="AK189" t="s">
        <v>12</v>
      </c>
      <c r="AL189">
        <v>0</v>
      </c>
      <c r="AM189">
        <v>0</v>
      </c>
    </row>
    <row r="190" spans="1:39" x14ac:dyDescent="0.25">
      <c r="A190" t="s">
        <v>105</v>
      </c>
      <c r="B190">
        <v>9</v>
      </c>
      <c r="C190">
        <v>225</v>
      </c>
      <c r="D190" t="s">
        <v>1</v>
      </c>
      <c r="E190">
        <v>0</v>
      </c>
      <c r="F190">
        <v>0</v>
      </c>
      <c r="G190" t="s">
        <v>2</v>
      </c>
      <c r="H190">
        <v>1611.2100290000001</v>
      </c>
      <c r="I190">
        <v>18.812628</v>
      </c>
      <c r="J190" t="s">
        <v>3</v>
      </c>
      <c r="K190">
        <v>1598.512988</v>
      </c>
      <c r="L190">
        <v>18.809916999999999</v>
      </c>
      <c r="M190" t="s">
        <v>4</v>
      </c>
      <c r="N190">
        <v>270.50958500000002</v>
      </c>
      <c r="O190">
        <v>7.8910999999999995E-2</v>
      </c>
      <c r="P190" t="s">
        <v>5</v>
      </c>
      <c r="Q190">
        <v>1118.876814</v>
      </c>
      <c r="R190">
        <v>2.026243</v>
      </c>
      <c r="S190" t="s">
        <v>6</v>
      </c>
      <c r="T190">
        <v>1588.8599830000001</v>
      </c>
      <c r="U190">
        <v>13.207184</v>
      </c>
      <c r="V190" t="s">
        <v>7</v>
      </c>
      <c r="W190">
        <v>0</v>
      </c>
      <c r="X190">
        <v>0</v>
      </c>
      <c r="Y190" t="s">
        <v>8</v>
      </c>
      <c r="Z190">
        <v>0</v>
      </c>
      <c r="AA190">
        <v>0</v>
      </c>
      <c r="AB190" t="s">
        <v>9</v>
      </c>
      <c r="AC190">
        <v>0</v>
      </c>
      <c r="AD190">
        <v>0</v>
      </c>
      <c r="AE190" t="s">
        <v>10</v>
      </c>
      <c r="AF190">
        <v>1.23E-3</v>
      </c>
      <c r="AG190">
        <v>0</v>
      </c>
      <c r="AH190" t="s">
        <v>11</v>
      </c>
      <c r="AI190">
        <v>0.99908200000000003</v>
      </c>
      <c r="AJ190">
        <v>9.9999999999999995E-7</v>
      </c>
      <c r="AK190" t="s">
        <v>12</v>
      </c>
      <c r="AL190">
        <v>0</v>
      </c>
      <c r="AM190">
        <v>0</v>
      </c>
    </row>
    <row r="191" spans="1:39" x14ac:dyDescent="0.25">
      <c r="A191" t="s">
        <v>105</v>
      </c>
      <c r="B191">
        <v>10</v>
      </c>
      <c r="C191">
        <v>250</v>
      </c>
      <c r="D191" t="s">
        <v>1</v>
      </c>
      <c r="E191">
        <v>0</v>
      </c>
      <c r="F191">
        <v>0</v>
      </c>
      <c r="G191" t="s">
        <v>2</v>
      </c>
      <c r="H191">
        <v>1790.153855</v>
      </c>
      <c r="I191">
        <v>19.376588000000002</v>
      </c>
      <c r="J191" t="s">
        <v>3</v>
      </c>
      <c r="K191">
        <v>1776.0561110000001</v>
      </c>
      <c r="L191">
        <v>19.373888999999998</v>
      </c>
      <c r="M191" t="s">
        <v>4</v>
      </c>
      <c r="N191">
        <v>300.56170800000001</v>
      </c>
      <c r="O191">
        <v>9.7382999999999997E-2</v>
      </c>
      <c r="P191" t="s">
        <v>5</v>
      </c>
      <c r="Q191">
        <v>1243.2231449999999</v>
      </c>
      <c r="R191">
        <v>2.5141300000000002</v>
      </c>
      <c r="S191" t="s">
        <v>6</v>
      </c>
      <c r="T191">
        <v>1765.351936</v>
      </c>
      <c r="U191">
        <v>14.170730000000001</v>
      </c>
      <c r="V191" t="s">
        <v>7</v>
      </c>
      <c r="W191">
        <v>0</v>
      </c>
      <c r="X191">
        <v>0</v>
      </c>
      <c r="Y191" t="s">
        <v>8</v>
      </c>
      <c r="Z191">
        <v>0</v>
      </c>
      <c r="AA191">
        <v>0</v>
      </c>
      <c r="AB191" t="s">
        <v>9</v>
      </c>
      <c r="AC191">
        <v>0</v>
      </c>
      <c r="AD191">
        <v>0</v>
      </c>
      <c r="AE191" t="s">
        <v>10</v>
      </c>
      <c r="AF191">
        <v>1.23E-3</v>
      </c>
      <c r="AG191">
        <v>0</v>
      </c>
      <c r="AH191" t="s">
        <v>11</v>
      </c>
      <c r="AI191">
        <v>0.99916400000000005</v>
      </c>
      <c r="AJ191">
        <v>9.9999999999999995E-7</v>
      </c>
      <c r="AK191" t="s">
        <v>12</v>
      </c>
      <c r="AL191">
        <v>0</v>
      </c>
      <c r="AM191">
        <v>0</v>
      </c>
    </row>
    <row r="192" spans="1:39" x14ac:dyDescent="0.25">
      <c r="A192" t="s">
        <v>105</v>
      </c>
      <c r="B192">
        <v>11</v>
      </c>
      <c r="C192">
        <v>275</v>
      </c>
      <c r="D192" t="s">
        <v>1</v>
      </c>
      <c r="E192">
        <v>0</v>
      </c>
      <c r="F192">
        <v>0</v>
      </c>
      <c r="G192" t="s">
        <v>2</v>
      </c>
      <c r="H192">
        <v>1969.19614</v>
      </c>
      <c r="I192">
        <v>20.545960999999998</v>
      </c>
      <c r="J192" t="s">
        <v>3</v>
      </c>
      <c r="K192">
        <v>1953.6984809999999</v>
      </c>
      <c r="L192">
        <v>20.573024</v>
      </c>
      <c r="M192" t="s">
        <v>4</v>
      </c>
      <c r="N192">
        <v>330.61144300000001</v>
      </c>
      <c r="O192">
        <v>0.11593000000000001</v>
      </c>
      <c r="P192" t="s">
        <v>5</v>
      </c>
      <c r="Q192">
        <v>1367.6156370000001</v>
      </c>
      <c r="R192">
        <v>2.7946719999999998</v>
      </c>
      <c r="S192" t="s">
        <v>6</v>
      </c>
      <c r="T192">
        <v>1941.9060059999999</v>
      </c>
      <c r="U192">
        <v>15.262055999999999</v>
      </c>
      <c r="V192" t="s">
        <v>7</v>
      </c>
      <c r="W192">
        <v>0</v>
      </c>
      <c r="X192">
        <v>0</v>
      </c>
      <c r="Y192" t="s">
        <v>8</v>
      </c>
      <c r="Z192">
        <v>0</v>
      </c>
      <c r="AA192">
        <v>0</v>
      </c>
      <c r="AB192" t="s">
        <v>9</v>
      </c>
      <c r="AC192">
        <v>0</v>
      </c>
      <c r="AD192">
        <v>0</v>
      </c>
      <c r="AE192" t="s">
        <v>10</v>
      </c>
      <c r="AF192">
        <v>1.23E-3</v>
      </c>
      <c r="AG192">
        <v>0</v>
      </c>
      <c r="AH192" t="s">
        <v>11</v>
      </c>
      <c r="AI192">
        <v>0.99925399999999998</v>
      </c>
      <c r="AJ192">
        <v>9.9999999999999995E-7</v>
      </c>
      <c r="AK192" t="s">
        <v>12</v>
      </c>
      <c r="AL192">
        <v>2.2000000000000002</v>
      </c>
      <c r="AM192">
        <v>237.16</v>
      </c>
    </row>
    <row r="193" spans="1:39" x14ac:dyDescent="0.25">
      <c r="A193" t="s">
        <v>105</v>
      </c>
      <c r="B193">
        <v>12</v>
      </c>
      <c r="C193">
        <v>300</v>
      </c>
      <c r="D193" t="s">
        <v>1</v>
      </c>
      <c r="E193">
        <v>0</v>
      </c>
      <c r="F193">
        <v>0</v>
      </c>
      <c r="G193" t="s">
        <v>2</v>
      </c>
      <c r="H193">
        <v>2148.0436180000002</v>
      </c>
      <c r="I193">
        <v>26.846700999999999</v>
      </c>
      <c r="J193" t="s">
        <v>3</v>
      </c>
      <c r="K193">
        <v>2131.14356</v>
      </c>
      <c r="L193">
        <v>26.912949000000001</v>
      </c>
      <c r="M193" t="s">
        <v>4</v>
      </c>
      <c r="N193">
        <v>360.667733</v>
      </c>
      <c r="O193">
        <v>0.13583000000000001</v>
      </c>
      <c r="P193" t="s">
        <v>5</v>
      </c>
      <c r="Q193">
        <v>1492.05439</v>
      </c>
      <c r="R193">
        <v>3.3318050000000001</v>
      </c>
      <c r="S193" t="s">
        <v>6</v>
      </c>
      <c r="T193">
        <v>2118.3045999999999</v>
      </c>
      <c r="U193">
        <v>19.019262999999999</v>
      </c>
      <c r="V193" t="s">
        <v>7</v>
      </c>
      <c r="W193">
        <v>0</v>
      </c>
      <c r="X193">
        <v>0</v>
      </c>
      <c r="Y193" t="s">
        <v>8</v>
      </c>
      <c r="Z193">
        <v>0</v>
      </c>
      <c r="AA193">
        <v>0</v>
      </c>
      <c r="AB193" t="s">
        <v>9</v>
      </c>
      <c r="AC193">
        <v>0</v>
      </c>
      <c r="AD193">
        <v>0</v>
      </c>
      <c r="AE193" t="s">
        <v>10</v>
      </c>
      <c r="AF193">
        <v>1.23E-3</v>
      </c>
      <c r="AG193">
        <v>0</v>
      </c>
      <c r="AH193" t="s">
        <v>11</v>
      </c>
      <c r="AI193">
        <v>0.99932699999999997</v>
      </c>
      <c r="AJ193">
        <v>9.9999999999999995E-7</v>
      </c>
      <c r="AK193" t="s">
        <v>12</v>
      </c>
      <c r="AL193">
        <v>2.2000000000000002</v>
      </c>
      <c r="AM193">
        <v>237.16</v>
      </c>
    </row>
    <row r="194" spans="1:39" x14ac:dyDescent="0.25">
      <c r="A194" t="s">
        <v>105</v>
      </c>
      <c r="B194">
        <v>13</v>
      </c>
      <c r="C194">
        <v>325</v>
      </c>
      <c r="D194" t="s">
        <v>1</v>
      </c>
      <c r="E194">
        <v>0</v>
      </c>
      <c r="F194">
        <v>0</v>
      </c>
      <c r="G194" t="s">
        <v>2</v>
      </c>
      <c r="H194">
        <v>2326.902822</v>
      </c>
      <c r="I194">
        <v>29.394957000000002</v>
      </c>
      <c r="J194" t="s">
        <v>3</v>
      </c>
      <c r="K194">
        <v>2308.603979</v>
      </c>
      <c r="L194">
        <v>29.444585</v>
      </c>
      <c r="M194" t="s">
        <v>4</v>
      </c>
      <c r="N194">
        <v>390.72195699999997</v>
      </c>
      <c r="O194">
        <v>0.15893699999999999</v>
      </c>
      <c r="P194" t="s">
        <v>5</v>
      </c>
      <c r="Q194">
        <v>1616.470859</v>
      </c>
      <c r="R194">
        <v>3.6813560000000001</v>
      </c>
      <c r="S194" t="s">
        <v>6</v>
      </c>
      <c r="T194">
        <v>2294.740957</v>
      </c>
      <c r="U194">
        <v>20.447087</v>
      </c>
      <c r="V194" t="s">
        <v>7</v>
      </c>
      <c r="W194">
        <v>0</v>
      </c>
      <c r="X194">
        <v>0</v>
      </c>
      <c r="Y194" t="s">
        <v>8</v>
      </c>
      <c r="Z194">
        <v>0</v>
      </c>
      <c r="AA194">
        <v>0</v>
      </c>
      <c r="AB194" t="s">
        <v>9</v>
      </c>
      <c r="AC194">
        <v>0</v>
      </c>
      <c r="AD194">
        <v>0</v>
      </c>
      <c r="AE194" t="s">
        <v>10</v>
      </c>
      <c r="AF194">
        <v>1.23E-3</v>
      </c>
      <c r="AG194">
        <v>0</v>
      </c>
      <c r="AH194" t="s">
        <v>11</v>
      </c>
      <c r="AI194">
        <v>0.99938800000000005</v>
      </c>
      <c r="AJ194">
        <v>9.9999999999999995E-7</v>
      </c>
      <c r="AK194" t="s">
        <v>12</v>
      </c>
      <c r="AL194">
        <v>2.2000000000000002</v>
      </c>
      <c r="AM194">
        <v>237.16</v>
      </c>
    </row>
    <row r="195" spans="1:39" x14ac:dyDescent="0.25">
      <c r="A195" t="s">
        <v>105</v>
      </c>
      <c r="B195">
        <v>14</v>
      </c>
      <c r="C195">
        <v>350</v>
      </c>
      <c r="D195" t="s">
        <v>1</v>
      </c>
      <c r="E195">
        <v>0</v>
      </c>
      <c r="F195">
        <v>0</v>
      </c>
      <c r="G195" t="s">
        <v>2</v>
      </c>
      <c r="H195">
        <v>2506.1631010000001</v>
      </c>
      <c r="I195">
        <v>28.418668</v>
      </c>
      <c r="J195" t="s">
        <v>3</v>
      </c>
      <c r="K195">
        <v>2486.465854</v>
      </c>
      <c r="L195">
        <v>28.438271</v>
      </c>
      <c r="M195" t="s">
        <v>4</v>
      </c>
      <c r="N195">
        <v>420.77073000000001</v>
      </c>
      <c r="O195">
        <v>0.18385199999999999</v>
      </c>
      <c r="P195" t="s">
        <v>5</v>
      </c>
      <c r="Q195">
        <v>1740.8830809999999</v>
      </c>
      <c r="R195">
        <v>4.1696299999999997</v>
      </c>
      <c r="S195" t="s">
        <v>6</v>
      </c>
      <c r="T195">
        <v>2471.4827</v>
      </c>
      <c r="U195">
        <v>20.312372</v>
      </c>
      <c r="V195" t="s">
        <v>7</v>
      </c>
      <c r="W195">
        <v>0</v>
      </c>
      <c r="X195">
        <v>0</v>
      </c>
      <c r="Y195" t="s">
        <v>8</v>
      </c>
      <c r="Z195">
        <v>0</v>
      </c>
      <c r="AA195">
        <v>0</v>
      </c>
      <c r="AB195" t="s">
        <v>9</v>
      </c>
      <c r="AC195">
        <v>0</v>
      </c>
      <c r="AD195">
        <v>0</v>
      </c>
      <c r="AE195" t="s">
        <v>10</v>
      </c>
      <c r="AF195">
        <v>1.23E-3</v>
      </c>
      <c r="AG195">
        <v>0</v>
      </c>
      <c r="AH195" t="s">
        <v>11</v>
      </c>
      <c r="AI195">
        <v>0.99942299999999995</v>
      </c>
      <c r="AJ195">
        <v>9.9999999999999995E-7</v>
      </c>
      <c r="AK195" t="s">
        <v>12</v>
      </c>
      <c r="AL195">
        <v>2.2000000000000002</v>
      </c>
      <c r="AM195">
        <v>237.16</v>
      </c>
    </row>
    <row r="196" spans="1:39" x14ac:dyDescent="0.25">
      <c r="A196" t="s">
        <v>105</v>
      </c>
      <c r="B196">
        <v>15</v>
      </c>
      <c r="C196">
        <v>375</v>
      </c>
      <c r="D196" t="s">
        <v>1</v>
      </c>
      <c r="E196">
        <v>0</v>
      </c>
      <c r="F196">
        <v>0</v>
      </c>
      <c r="G196" t="s">
        <v>2</v>
      </c>
      <c r="H196">
        <v>2685.006367</v>
      </c>
      <c r="I196">
        <v>26.990228999999999</v>
      </c>
      <c r="J196" t="s">
        <v>3</v>
      </c>
      <c r="K196">
        <v>2663.9115969999998</v>
      </c>
      <c r="L196">
        <v>27.040666000000002</v>
      </c>
      <c r="M196" t="s">
        <v>4</v>
      </c>
      <c r="N196">
        <v>450.82450399999999</v>
      </c>
      <c r="O196">
        <v>0.214091</v>
      </c>
      <c r="P196" t="s">
        <v>5</v>
      </c>
      <c r="Q196">
        <v>1865.2963159999999</v>
      </c>
      <c r="R196">
        <v>4.8489360000000001</v>
      </c>
      <c r="S196" t="s">
        <v>6</v>
      </c>
      <c r="T196">
        <v>2647.8803760000001</v>
      </c>
      <c r="U196">
        <v>19.747491</v>
      </c>
      <c r="V196" t="s">
        <v>7</v>
      </c>
      <c r="W196">
        <v>0</v>
      </c>
      <c r="X196">
        <v>0</v>
      </c>
      <c r="Y196" t="s">
        <v>8</v>
      </c>
      <c r="Z196">
        <v>0</v>
      </c>
      <c r="AA196">
        <v>0</v>
      </c>
      <c r="AB196" t="s">
        <v>9</v>
      </c>
      <c r="AC196">
        <v>0</v>
      </c>
      <c r="AD196">
        <v>0</v>
      </c>
      <c r="AE196" t="s">
        <v>10</v>
      </c>
      <c r="AF196">
        <v>1.23E-3</v>
      </c>
      <c r="AG196">
        <v>0</v>
      </c>
      <c r="AH196" t="s">
        <v>11</v>
      </c>
      <c r="AI196">
        <v>0.99942500000000001</v>
      </c>
      <c r="AJ196">
        <v>9.9999999999999995E-7</v>
      </c>
      <c r="AK196" t="s">
        <v>12</v>
      </c>
      <c r="AL196">
        <v>2.2000000000000002</v>
      </c>
      <c r="AM196">
        <v>237.16</v>
      </c>
    </row>
    <row r="197" spans="1:39" x14ac:dyDescent="0.25">
      <c r="A197" t="s">
        <v>105</v>
      </c>
      <c r="B197">
        <v>16</v>
      </c>
      <c r="C197">
        <v>400</v>
      </c>
      <c r="D197" t="s">
        <v>1</v>
      </c>
      <c r="E197">
        <v>0</v>
      </c>
      <c r="F197">
        <v>0</v>
      </c>
      <c r="G197" t="s">
        <v>2</v>
      </c>
      <c r="H197">
        <v>2864.0790529999999</v>
      </c>
      <c r="I197">
        <v>25.532616000000001</v>
      </c>
      <c r="J197" t="s">
        <v>3</v>
      </c>
      <c r="K197">
        <v>2841.5868260000002</v>
      </c>
      <c r="L197">
        <v>25.568529000000002</v>
      </c>
      <c r="M197" t="s">
        <v>4</v>
      </c>
      <c r="N197">
        <v>480.87726300000003</v>
      </c>
      <c r="O197">
        <v>0.24449000000000001</v>
      </c>
      <c r="P197" t="s">
        <v>5</v>
      </c>
      <c r="Q197">
        <v>1989.721943</v>
      </c>
      <c r="R197">
        <v>5.4826779999999999</v>
      </c>
      <c r="S197" t="s">
        <v>6</v>
      </c>
      <c r="T197">
        <v>2824.4700200000002</v>
      </c>
      <c r="U197">
        <v>19.213809000000001</v>
      </c>
      <c r="V197" t="s">
        <v>7</v>
      </c>
      <c r="W197">
        <v>0</v>
      </c>
      <c r="X197">
        <v>0</v>
      </c>
      <c r="Y197" t="s">
        <v>8</v>
      </c>
      <c r="Z197">
        <v>0</v>
      </c>
      <c r="AA197">
        <v>0</v>
      </c>
      <c r="AB197" t="s">
        <v>9</v>
      </c>
      <c r="AC197">
        <v>0</v>
      </c>
      <c r="AD197">
        <v>0</v>
      </c>
      <c r="AE197" t="s">
        <v>10</v>
      </c>
      <c r="AF197">
        <v>1.23E-3</v>
      </c>
      <c r="AG197">
        <v>0</v>
      </c>
      <c r="AH197" t="s">
        <v>11</v>
      </c>
      <c r="AI197">
        <v>0.99942699999999995</v>
      </c>
      <c r="AJ197">
        <v>9.9999999999999995E-7</v>
      </c>
      <c r="AK197" t="s">
        <v>12</v>
      </c>
      <c r="AL197">
        <v>2.2000000000000002</v>
      </c>
      <c r="AM197">
        <v>237.16</v>
      </c>
    </row>
    <row r="198" spans="1:39" x14ac:dyDescent="0.25">
      <c r="A198" t="s">
        <v>105</v>
      </c>
      <c r="B198">
        <v>17</v>
      </c>
      <c r="C198">
        <v>425</v>
      </c>
      <c r="D198" t="s">
        <v>1</v>
      </c>
      <c r="E198">
        <v>0</v>
      </c>
      <c r="F198">
        <v>0</v>
      </c>
      <c r="G198" t="s">
        <v>2</v>
      </c>
      <c r="H198">
        <v>3042.8617530000001</v>
      </c>
      <c r="I198">
        <v>26.240228999999999</v>
      </c>
      <c r="J198" t="s">
        <v>3</v>
      </c>
      <c r="K198">
        <v>3018.9716939999998</v>
      </c>
      <c r="L198">
        <v>26.367899000000001</v>
      </c>
      <c r="M198" t="s">
        <v>4</v>
      </c>
      <c r="N198">
        <v>510.928833</v>
      </c>
      <c r="O198">
        <v>0.28010000000000002</v>
      </c>
      <c r="P198" t="s">
        <v>5</v>
      </c>
      <c r="Q198">
        <v>2114.1762939999999</v>
      </c>
      <c r="R198">
        <v>6.1130319999999996</v>
      </c>
      <c r="S198" t="s">
        <v>6</v>
      </c>
      <c r="T198">
        <v>3000.8394090000002</v>
      </c>
      <c r="U198">
        <v>19.305364000000001</v>
      </c>
      <c r="V198" t="s">
        <v>7</v>
      </c>
      <c r="W198">
        <v>0</v>
      </c>
      <c r="X198">
        <v>0</v>
      </c>
      <c r="Y198" t="s">
        <v>8</v>
      </c>
      <c r="Z198">
        <v>0</v>
      </c>
      <c r="AA198">
        <v>0</v>
      </c>
      <c r="AB198" t="s">
        <v>9</v>
      </c>
      <c r="AC198">
        <v>0</v>
      </c>
      <c r="AD198">
        <v>0</v>
      </c>
      <c r="AE198" t="s">
        <v>10</v>
      </c>
      <c r="AF198">
        <v>1.23E-3</v>
      </c>
      <c r="AG198">
        <v>0</v>
      </c>
      <c r="AH198" t="s">
        <v>11</v>
      </c>
      <c r="AI198">
        <v>0.99946900000000005</v>
      </c>
      <c r="AJ198">
        <v>9.9999999999999995E-7</v>
      </c>
      <c r="AK198" t="s">
        <v>12</v>
      </c>
      <c r="AL198">
        <v>2.2000000000000002</v>
      </c>
      <c r="AM198">
        <v>237.16</v>
      </c>
    </row>
    <row r="199" spans="1:39" x14ac:dyDescent="0.25">
      <c r="A199" t="s">
        <v>105</v>
      </c>
      <c r="B199">
        <v>18</v>
      </c>
      <c r="C199">
        <v>450</v>
      </c>
      <c r="D199" t="s">
        <v>1</v>
      </c>
      <c r="E199">
        <v>0</v>
      </c>
      <c r="F199">
        <v>0</v>
      </c>
      <c r="G199" t="s">
        <v>2</v>
      </c>
      <c r="H199">
        <v>3222.0411909999998</v>
      </c>
      <c r="I199">
        <v>34.059237000000003</v>
      </c>
      <c r="J199" t="s">
        <v>3</v>
      </c>
      <c r="K199">
        <v>3196.75207</v>
      </c>
      <c r="L199">
        <v>34.142803999999998</v>
      </c>
      <c r="M199" t="s">
        <v>4</v>
      </c>
      <c r="N199">
        <v>540.97857399999998</v>
      </c>
      <c r="O199">
        <v>0.310977</v>
      </c>
      <c r="P199" t="s">
        <v>5</v>
      </c>
      <c r="Q199">
        <v>2238.6346389999999</v>
      </c>
      <c r="R199">
        <v>7.1180640000000004</v>
      </c>
      <c r="S199" t="s">
        <v>6</v>
      </c>
      <c r="T199">
        <v>3177.509673</v>
      </c>
      <c r="U199">
        <v>24.377368000000001</v>
      </c>
      <c r="V199" t="s">
        <v>7</v>
      </c>
      <c r="W199">
        <v>0</v>
      </c>
      <c r="X199">
        <v>0</v>
      </c>
      <c r="Y199" t="s">
        <v>8</v>
      </c>
      <c r="Z199">
        <v>0</v>
      </c>
      <c r="AA199">
        <v>0</v>
      </c>
      <c r="AB199" t="s">
        <v>9</v>
      </c>
      <c r="AC199">
        <v>0</v>
      </c>
      <c r="AD199">
        <v>0</v>
      </c>
      <c r="AE199" t="s">
        <v>10</v>
      </c>
      <c r="AF199">
        <v>1.23E-3</v>
      </c>
      <c r="AG199">
        <v>0</v>
      </c>
      <c r="AH199" t="s">
        <v>11</v>
      </c>
      <c r="AI199">
        <v>0.99947399999999997</v>
      </c>
      <c r="AJ199">
        <v>0</v>
      </c>
      <c r="AK199" t="s">
        <v>12</v>
      </c>
      <c r="AL199">
        <v>2.2000000000000002</v>
      </c>
      <c r="AM199">
        <v>237.16</v>
      </c>
    </row>
    <row r="200" spans="1:39" x14ac:dyDescent="0.25">
      <c r="A200" t="s">
        <v>105</v>
      </c>
      <c r="B200">
        <v>19</v>
      </c>
      <c r="C200">
        <v>475</v>
      </c>
      <c r="D200" t="s">
        <v>1</v>
      </c>
      <c r="E200">
        <v>0</v>
      </c>
      <c r="F200">
        <v>0</v>
      </c>
      <c r="G200" t="s">
        <v>2</v>
      </c>
      <c r="H200">
        <v>3400.8803809999999</v>
      </c>
      <c r="I200">
        <v>30.649569</v>
      </c>
      <c r="J200" t="s">
        <v>3</v>
      </c>
      <c r="K200">
        <v>3374.1955130000001</v>
      </c>
      <c r="L200">
        <v>30.702777999999999</v>
      </c>
      <c r="M200" t="s">
        <v>4</v>
      </c>
      <c r="N200">
        <v>571.03078400000004</v>
      </c>
      <c r="O200">
        <v>0.34870899999999999</v>
      </c>
      <c r="P200" t="s">
        <v>5</v>
      </c>
      <c r="Q200">
        <v>2363.0870559999998</v>
      </c>
      <c r="R200">
        <v>7.9265800000000004</v>
      </c>
      <c r="S200" t="s">
        <v>6</v>
      </c>
      <c r="T200">
        <v>3353.9382369999998</v>
      </c>
      <c r="U200">
        <v>22.212551999999999</v>
      </c>
      <c r="V200" t="s">
        <v>7</v>
      </c>
      <c r="W200">
        <v>0</v>
      </c>
      <c r="X200">
        <v>0</v>
      </c>
      <c r="Y200" t="s">
        <v>8</v>
      </c>
      <c r="Z200">
        <v>0</v>
      </c>
      <c r="AA200">
        <v>0</v>
      </c>
      <c r="AB200" t="s">
        <v>9</v>
      </c>
      <c r="AC200">
        <v>0</v>
      </c>
      <c r="AD200">
        <v>0</v>
      </c>
      <c r="AE200" t="s">
        <v>10</v>
      </c>
      <c r="AF200">
        <v>1.23E-3</v>
      </c>
      <c r="AG200">
        <v>0</v>
      </c>
      <c r="AH200" t="s">
        <v>11</v>
      </c>
      <c r="AI200">
        <v>0.99947900000000001</v>
      </c>
      <c r="AJ200">
        <v>0</v>
      </c>
      <c r="AK200" t="s">
        <v>12</v>
      </c>
      <c r="AL200">
        <v>2.2000000000000002</v>
      </c>
      <c r="AM200">
        <v>237.16</v>
      </c>
    </row>
    <row r="201" spans="1:39" x14ac:dyDescent="0.25">
      <c r="A201" t="s">
        <v>105</v>
      </c>
      <c r="B201">
        <v>20</v>
      </c>
      <c r="C201">
        <v>500</v>
      </c>
      <c r="D201" t="s">
        <v>1</v>
      </c>
      <c r="E201">
        <v>0</v>
      </c>
      <c r="F201">
        <v>0</v>
      </c>
      <c r="G201" t="s">
        <v>2</v>
      </c>
      <c r="H201">
        <v>3579.9946190000001</v>
      </c>
      <c r="I201">
        <v>32.728859999999997</v>
      </c>
      <c r="J201" t="s">
        <v>3</v>
      </c>
      <c r="K201">
        <v>3551.910449</v>
      </c>
      <c r="L201">
        <v>32.743510999999998</v>
      </c>
      <c r="M201" t="s">
        <v>4</v>
      </c>
      <c r="N201">
        <v>601.08268099999998</v>
      </c>
      <c r="O201">
        <v>0.38813300000000001</v>
      </c>
      <c r="P201" t="s">
        <v>5</v>
      </c>
      <c r="Q201">
        <v>2487.5477000000001</v>
      </c>
      <c r="R201">
        <v>8.6641119999999994</v>
      </c>
      <c r="S201" t="s">
        <v>6</v>
      </c>
      <c r="T201">
        <v>3530.5503469999999</v>
      </c>
      <c r="U201">
        <v>24.328970999999999</v>
      </c>
      <c r="V201" t="s">
        <v>7</v>
      </c>
      <c r="W201">
        <v>0</v>
      </c>
      <c r="X201">
        <v>0</v>
      </c>
      <c r="Y201" t="s">
        <v>8</v>
      </c>
      <c r="Z201">
        <v>0</v>
      </c>
      <c r="AA201">
        <v>0</v>
      </c>
      <c r="AB201" t="s">
        <v>9</v>
      </c>
      <c r="AC201">
        <v>0</v>
      </c>
      <c r="AD201">
        <v>0</v>
      </c>
      <c r="AE201" t="s">
        <v>10</v>
      </c>
      <c r="AF201">
        <v>1.23E-3</v>
      </c>
      <c r="AG201">
        <v>0</v>
      </c>
      <c r="AH201" t="s">
        <v>11</v>
      </c>
      <c r="AI201">
        <v>0.99950799999999995</v>
      </c>
      <c r="AJ201">
        <v>0</v>
      </c>
      <c r="AK201" t="s">
        <v>12</v>
      </c>
      <c r="AL201">
        <v>2.2000000000000002</v>
      </c>
      <c r="AM201">
        <v>237.16</v>
      </c>
    </row>
    <row r="202" spans="1:39" x14ac:dyDescent="0.25">
      <c r="A202" t="s">
        <v>93</v>
      </c>
      <c r="B202">
        <v>1</v>
      </c>
      <c r="C202">
        <v>25</v>
      </c>
      <c r="D202" t="s">
        <v>1</v>
      </c>
      <c r="E202">
        <v>0</v>
      </c>
      <c r="F202">
        <v>0</v>
      </c>
      <c r="G202" t="s">
        <v>2</v>
      </c>
      <c r="H202">
        <v>0</v>
      </c>
      <c r="I202">
        <v>0</v>
      </c>
      <c r="J202" t="s">
        <v>3</v>
      </c>
      <c r="K202">
        <v>0</v>
      </c>
      <c r="L202">
        <v>0</v>
      </c>
      <c r="M202" t="s">
        <v>4</v>
      </c>
      <c r="N202">
        <v>0</v>
      </c>
      <c r="O202">
        <v>0</v>
      </c>
      <c r="P202" t="s">
        <v>5</v>
      </c>
      <c r="Q202">
        <v>0</v>
      </c>
      <c r="R202">
        <v>0</v>
      </c>
      <c r="S202" t="s">
        <v>6</v>
      </c>
      <c r="T202">
        <v>0</v>
      </c>
      <c r="U202">
        <v>0</v>
      </c>
      <c r="V202" t="s">
        <v>7</v>
      </c>
      <c r="W202">
        <v>0</v>
      </c>
      <c r="X202">
        <v>0</v>
      </c>
      <c r="Y202" t="s">
        <v>8</v>
      </c>
      <c r="Z202">
        <v>0</v>
      </c>
      <c r="AA202">
        <v>0</v>
      </c>
      <c r="AB202" t="s">
        <v>9</v>
      </c>
      <c r="AC202">
        <v>0</v>
      </c>
      <c r="AD202">
        <v>0</v>
      </c>
      <c r="AE202" t="s">
        <v>10</v>
      </c>
      <c r="AF202">
        <v>32767</v>
      </c>
      <c r="AG202">
        <v>0</v>
      </c>
      <c r="AH202" t="s">
        <v>11</v>
      </c>
      <c r="AI202">
        <v>-32767</v>
      </c>
      <c r="AJ202">
        <v>0</v>
      </c>
      <c r="AK202" t="s">
        <v>12</v>
      </c>
      <c r="AL202">
        <v>0</v>
      </c>
      <c r="AM202">
        <v>0</v>
      </c>
    </row>
    <row r="203" spans="1:39" x14ac:dyDescent="0.25">
      <c r="A203" t="s">
        <v>93</v>
      </c>
      <c r="B203">
        <v>2</v>
      </c>
      <c r="C203">
        <v>50</v>
      </c>
      <c r="D203" t="s">
        <v>1</v>
      </c>
      <c r="E203">
        <v>0</v>
      </c>
      <c r="F203">
        <v>0</v>
      </c>
      <c r="G203" t="s">
        <v>2</v>
      </c>
      <c r="H203">
        <v>0</v>
      </c>
      <c r="I203">
        <v>0</v>
      </c>
      <c r="J203" t="s">
        <v>3</v>
      </c>
      <c r="K203">
        <v>0</v>
      </c>
      <c r="L203">
        <v>0</v>
      </c>
      <c r="M203" t="s">
        <v>4</v>
      </c>
      <c r="N203">
        <v>0</v>
      </c>
      <c r="O203">
        <v>0</v>
      </c>
      <c r="P203" t="s">
        <v>5</v>
      </c>
      <c r="Q203">
        <v>0</v>
      </c>
      <c r="R203">
        <v>0</v>
      </c>
      <c r="S203" t="s">
        <v>6</v>
      </c>
      <c r="T203">
        <v>0</v>
      </c>
      <c r="U203">
        <v>0</v>
      </c>
      <c r="V203" t="s">
        <v>7</v>
      </c>
      <c r="W203">
        <v>0</v>
      </c>
      <c r="X203">
        <v>0</v>
      </c>
      <c r="Y203" t="s">
        <v>8</v>
      </c>
      <c r="Z203">
        <v>0</v>
      </c>
      <c r="AA203">
        <v>0</v>
      </c>
      <c r="AB203" t="s">
        <v>9</v>
      </c>
      <c r="AC203">
        <v>0</v>
      </c>
      <c r="AD203">
        <v>0</v>
      </c>
      <c r="AE203" t="s">
        <v>10</v>
      </c>
      <c r="AF203">
        <v>32767</v>
      </c>
      <c r="AG203">
        <v>0</v>
      </c>
      <c r="AH203" t="s">
        <v>11</v>
      </c>
      <c r="AI203">
        <v>-32767</v>
      </c>
      <c r="AJ203">
        <v>0</v>
      </c>
      <c r="AK203" t="s">
        <v>12</v>
      </c>
      <c r="AL203">
        <v>0</v>
      </c>
      <c r="AM203">
        <v>0</v>
      </c>
    </row>
    <row r="204" spans="1:39" x14ac:dyDescent="0.25">
      <c r="A204" t="s">
        <v>93</v>
      </c>
      <c r="B204">
        <v>3</v>
      </c>
      <c r="C204">
        <v>75</v>
      </c>
      <c r="D204" t="s">
        <v>1</v>
      </c>
      <c r="E204">
        <v>0</v>
      </c>
      <c r="F204">
        <v>0</v>
      </c>
      <c r="G204" t="s">
        <v>2</v>
      </c>
      <c r="H204">
        <v>0</v>
      </c>
      <c r="I204">
        <v>0</v>
      </c>
      <c r="J204" t="s">
        <v>3</v>
      </c>
      <c r="K204">
        <v>0</v>
      </c>
      <c r="L204">
        <v>0</v>
      </c>
      <c r="M204" t="s">
        <v>4</v>
      </c>
      <c r="N204">
        <v>0</v>
      </c>
      <c r="O204">
        <v>0</v>
      </c>
      <c r="P204" t="s">
        <v>5</v>
      </c>
      <c r="Q204">
        <v>0</v>
      </c>
      <c r="R204">
        <v>0</v>
      </c>
      <c r="S204" t="s">
        <v>6</v>
      </c>
      <c r="T204">
        <v>0</v>
      </c>
      <c r="U204">
        <v>0</v>
      </c>
      <c r="V204" t="s">
        <v>7</v>
      </c>
      <c r="W204">
        <v>0</v>
      </c>
      <c r="X204">
        <v>0</v>
      </c>
      <c r="Y204" t="s">
        <v>8</v>
      </c>
      <c r="Z204">
        <v>0</v>
      </c>
      <c r="AA204">
        <v>0</v>
      </c>
      <c r="AB204" t="s">
        <v>9</v>
      </c>
      <c r="AC204">
        <v>0</v>
      </c>
      <c r="AD204">
        <v>0</v>
      </c>
      <c r="AE204" t="s">
        <v>10</v>
      </c>
      <c r="AF204">
        <v>32767</v>
      </c>
      <c r="AG204">
        <v>0</v>
      </c>
      <c r="AH204" t="s">
        <v>11</v>
      </c>
      <c r="AI204">
        <v>-32767</v>
      </c>
      <c r="AJ204">
        <v>0</v>
      </c>
      <c r="AK204" t="s">
        <v>12</v>
      </c>
      <c r="AL204">
        <v>0</v>
      </c>
      <c r="AM204">
        <v>0</v>
      </c>
    </row>
    <row r="205" spans="1:39" x14ac:dyDescent="0.25">
      <c r="A205" t="s">
        <v>93</v>
      </c>
      <c r="B205">
        <v>4</v>
      </c>
      <c r="C205">
        <v>100</v>
      </c>
      <c r="D205" t="s">
        <v>1</v>
      </c>
      <c r="E205">
        <v>0</v>
      </c>
      <c r="F205">
        <v>0</v>
      </c>
      <c r="G205" t="s">
        <v>2</v>
      </c>
      <c r="H205">
        <v>0</v>
      </c>
      <c r="I205">
        <v>0</v>
      </c>
      <c r="J205" t="s">
        <v>3</v>
      </c>
      <c r="K205">
        <v>0</v>
      </c>
      <c r="L205">
        <v>0</v>
      </c>
      <c r="M205" t="s">
        <v>4</v>
      </c>
      <c r="N205">
        <v>0</v>
      </c>
      <c r="O205">
        <v>0</v>
      </c>
      <c r="P205" t="s">
        <v>5</v>
      </c>
      <c r="Q205">
        <v>0</v>
      </c>
      <c r="R205">
        <v>0</v>
      </c>
      <c r="S205" t="s">
        <v>6</v>
      </c>
      <c r="T205">
        <v>0</v>
      </c>
      <c r="U205">
        <v>0</v>
      </c>
      <c r="V205" t="s">
        <v>7</v>
      </c>
      <c r="W205">
        <v>0</v>
      </c>
      <c r="X205">
        <v>0</v>
      </c>
      <c r="Y205" t="s">
        <v>8</v>
      </c>
      <c r="Z205">
        <v>0</v>
      </c>
      <c r="AA205">
        <v>0</v>
      </c>
      <c r="AB205" t="s">
        <v>9</v>
      </c>
      <c r="AC205">
        <v>0</v>
      </c>
      <c r="AD205">
        <v>0</v>
      </c>
      <c r="AE205" t="s">
        <v>10</v>
      </c>
      <c r="AF205">
        <v>32767</v>
      </c>
      <c r="AG205">
        <v>0</v>
      </c>
      <c r="AH205" t="s">
        <v>11</v>
      </c>
      <c r="AI205">
        <v>-32767</v>
      </c>
      <c r="AJ205">
        <v>0</v>
      </c>
      <c r="AK205" t="s">
        <v>12</v>
      </c>
      <c r="AL205">
        <v>0</v>
      </c>
      <c r="AM205">
        <v>0</v>
      </c>
    </row>
    <row r="206" spans="1:39" x14ac:dyDescent="0.25">
      <c r="A206" t="s">
        <v>93</v>
      </c>
      <c r="B206">
        <v>5</v>
      </c>
      <c r="C206">
        <v>125</v>
      </c>
      <c r="D206" t="s">
        <v>1</v>
      </c>
      <c r="E206">
        <v>0</v>
      </c>
      <c r="F206">
        <v>0</v>
      </c>
      <c r="G206" t="s">
        <v>2</v>
      </c>
      <c r="H206">
        <v>0</v>
      </c>
      <c r="I206">
        <v>0</v>
      </c>
      <c r="J206" t="s">
        <v>3</v>
      </c>
      <c r="K206">
        <v>0</v>
      </c>
      <c r="L206">
        <v>0</v>
      </c>
      <c r="M206" t="s">
        <v>4</v>
      </c>
      <c r="N206">
        <v>0</v>
      </c>
      <c r="O206">
        <v>0</v>
      </c>
      <c r="P206" t="s">
        <v>5</v>
      </c>
      <c r="Q206">
        <v>0</v>
      </c>
      <c r="R206">
        <v>0</v>
      </c>
      <c r="S206" t="s">
        <v>6</v>
      </c>
      <c r="T206">
        <v>0</v>
      </c>
      <c r="U206">
        <v>0</v>
      </c>
      <c r="V206" t="s">
        <v>7</v>
      </c>
      <c r="W206">
        <v>0</v>
      </c>
      <c r="X206">
        <v>0</v>
      </c>
      <c r="Y206" t="s">
        <v>8</v>
      </c>
      <c r="Z206">
        <v>0</v>
      </c>
      <c r="AA206">
        <v>0</v>
      </c>
      <c r="AB206" t="s">
        <v>9</v>
      </c>
      <c r="AC206">
        <v>0</v>
      </c>
      <c r="AD206">
        <v>0</v>
      </c>
      <c r="AE206" t="s">
        <v>10</v>
      </c>
      <c r="AF206">
        <v>32767</v>
      </c>
      <c r="AG206">
        <v>0</v>
      </c>
      <c r="AH206" t="s">
        <v>11</v>
      </c>
      <c r="AI206">
        <v>-32767</v>
      </c>
      <c r="AJ206">
        <v>0</v>
      </c>
      <c r="AK206" t="s">
        <v>12</v>
      </c>
      <c r="AL206">
        <v>0</v>
      </c>
      <c r="AM206">
        <v>0</v>
      </c>
    </row>
    <row r="207" spans="1:39" x14ac:dyDescent="0.25">
      <c r="A207" t="s">
        <v>93</v>
      </c>
      <c r="B207">
        <v>6</v>
      </c>
      <c r="C207">
        <v>150</v>
      </c>
      <c r="D207" t="s">
        <v>1</v>
      </c>
      <c r="E207">
        <v>0</v>
      </c>
      <c r="F207">
        <v>0</v>
      </c>
      <c r="G207" t="s">
        <v>2</v>
      </c>
      <c r="H207">
        <v>0</v>
      </c>
      <c r="I207">
        <v>0</v>
      </c>
      <c r="J207" t="s">
        <v>3</v>
      </c>
      <c r="K207">
        <v>0</v>
      </c>
      <c r="L207">
        <v>0</v>
      </c>
      <c r="M207" t="s">
        <v>4</v>
      </c>
      <c r="N207">
        <v>0</v>
      </c>
      <c r="O207">
        <v>0</v>
      </c>
      <c r="P207" t="s">
        <v>5</v>
      </c>
      <c r="Q207">
        <v>0</v>
      </c>
      <c r="R207">
        <v>0</v>
      </c>
      <c r="S207" t="s">
        <v>6</v>
      </c>
      <c r="T207">
        <v>0</v>
      </c>
      <c r="U207">
        <v>0</v>
      </c>
      <c r="V207" t="s">
        <v>7</v>
      </c>
      <c r="W207">
        <v>0</v>
      </c>
      <c r="X207">
        <v>0</v>
      </c>
      <c r="Y207" t="s">
        <v>8</v>
      </c>
      <c r="Z207">
        <v>0</v>
      </c>
      <c r="AA207">
        <v>0</v>
      </c>
      <c r="AB207" t="s">
        <v>9</v>
      </c>
      <c r="AC207">
        <v>0</v>
      </c>
      <c r="AD207">
        <v>0</v>
      </c>
      <c r="AE207" t="s">
        <v>10</v>
      </c>
      <c r="AF207">
        <v>32767</v>
      </c>
      <c r="AG207">
        <v>0</v>
      </c>
      <c r="AH207" t="s">
        <v>11</v>
      </c>
      <c r="AI207">
        <v>-32767</v>
      </c>
      <c r="AJ207">
        <v>0</v>
      </c>
      <c r="AK207" t="s">
        <v>12</v>
      </c>
      <c r="AL207">
        <v>0</v>
      </c>
      <c r="AM207">
        <v>0</v>
      </c>
    </row>
    <row r="208" spans="1:39" x14ac:dyDescent="0.25">
      <c r="A208" t="s">
        <v>93</v>
      </c>
      <c r="B208">
        <v>7</v>
      </c>
      <c r="C208">
        <v>175</v>
      </c>
      <c r="D208" t="s">
        <v>1</v>
      </c>
      <c r="E208">
        <v>0</v>
      </c>
      <c r="F208">
        <v>0</v>
      </c>
      <c r="G208" t="s">
        <v>2</v>
      </c>
      <c r="H208">
        <v>0</v>
      </c>
      <c r="I208">
        <v>0</v>
      </c>
      <c r="J208" t="s">
        <v>3</v>
      </c>
      <c r="K208">
        <v>0</v>
      </c>
      <c r="L208">
        <v>0</v>
      </c>
      <c r="M208" t="s">
        <v>4</v>
      </c>
      <c r="N208">
        <v>0</v>
      </c>
      <c r="O208">
        <v>0</v>
      </c>
      <c r="P208" t="s">
        <v>5</v>
      </c>
      <c r="Q208">
        <v>0</v>
      </c>
      <c r="R208">
        <v>0</v>
      </c>
      <c r="S208" t="s">
        <v>6</v>
      </c>
      <c r="T208">
        <v>0</v>
      </c>
      <c r="U208">
        <v>0</v>
      </c>
      <c r="V208" t="s">
        <v>7</v>
      </c>
      <c r="W208">
        <v>0</v>
      </c>
      <c r="X208">
        <v>0</v>
      </c>
      <c r="Y208" t="s">
        <v>8</v>
      </c>
      <c r="Z208">
        <v>0</v>
      </c>
      <c r="AA208">
        <v>0</v>
      </c>
      <c r="AB208" t="s">
        <v>9</v>
      </c>
      <c r="AC208">
        <v>0</v>
      </c>
      <c r="AD208">
        <v>0</v>
      </c>
      <c r="AE208" t="s">
        <v>10</v>
      </c>
      <c r="AF208">
        <v>32767</v>
      </c>
      <c r="AG208">
        <v>0</v>
      </c>
      <c r="AH208" t="s">
        <v>11</v>
      </c>
      <c r="AI208">
        <v>-32767</v>
      </c>
      <c r="AJ208">
        <v>0</v>
      </c>
      <c r="AK208" t="s">
        <v>12</v>
      </c>
      <c r="AL208">
        <v>0</v>
      </c>
      <c r="AM208">
        <v>0</v>
      </c>
    </row>
    <row r="209" spans="1:39" x14ac:dyDescent="0.25">
      <c r="A209" t="s">
        <v>93</v>
      </c>
      <c r="B209">
        <v>8</v>
      </c>
      <c r="C209">
        <v>200</v>
      </c>
      <c r="D209" t="s">
        <v>1</v>
      </c>
      <c r="E209">
        <v>0</v>
      </c>
      <c r="F209">
        <v>0</v>
      </c>
      <c r="G209" t="s">
        <v>2</v>
      </c>
      <c r="H209">
        <v>0</v>
      </c>
      <c r="I209">
        <v>0</v>
      </c>
      <c r="J209" t="s">
        <v>3</v>
      </c>
      <c r="K209">
        <v>0</v>
      </c>
      <c r="L209">
        <v>0</v>
      </c>
      <c r="M209" t="s">
        <v>4</v>
      </c>
      <c r="N209">
        <v>0</v>
      </c>
      <c r="O209">
        <v>0</v>
      </c>
      <c r="P209" t="s">
        <v>5</v>
      </c>
      <c r="Q209">
        <v>0</v>
      </c>
      <c r="R209">
        <v>0</v>
      </c>
      <c r="S209" t="s">
        <v>6</v>
      </c>
      <c r="T209">
        <v>0</v>
      </c>
      <c r="U209">
        <v>0</v>
      </c>
      <c r="V209" t="s">
        <v>7</v>
      </c>
      <c r="W209">
        <v>0</v>
      </c>
      <c r="X209">
        <v>0</v>
      </c>
      <c r="Y209" t="s">
        <v>8</v>
      </c>
      <c r="Z209">
        <v>0</v>
      </c>
      <c r="AA209">
        <v>0</v>
      </c>
      <c r="AB209" t="s">
        <v>9</v>
      </c>
      <c r="AC209">
        <v>0</v>
      </c>
      <c r="AD209">
        <v>0</v>
      </c>
      <c r="AE209" t="s">
        <v>10</v>
      </c>
      <c r="AF209">
        <v>32767</v>
      </c>
      <c r="AG209">
        <v>0</v>
      </c>
      <c r="AH209" t="s">
        <v>11</v>
      </c>
      <c r="AI209">
        <v>-32767</v>
      </c>
      <c r="AJ209">
        <v>0</v>
      </c>
      <c r="AK209" t="s">
        <v>12</v>
      </c>
      <c r="AL209">
        <v>0</v>
      </c>
      <c r="AM209">
        <v>0</v>
      </c>
    </row>
    <row r="210" spans="1:39" x14ac:dyDescent="0.25">
      <c r="A210" t="s">
        <v>93</v>
      </c>
      <c r="B210">
        <v>9</v>
      </c>
      <c r="C210">
        <v>225</v>
      </c>
      <c r="D210" t="s">
        <v>1</v>
      </c>
      <c r="E210">
        <v>0</v>
      </c>
      <c r="F210">
        <v>0</v>
      </c>
      <c r="G210" t="s">
        <v>2</v>
      </c>
      <c r="H210">
        <v>0</v>
      </c>
      <c r="I210">
        <v>0</v>
      </c>
      <c r="J210" t="s">
        <v>3</v>
      </c>
      <c r="K210">
        <v>0</v>
      </c>
      <c r="L210">
        <v>0</v>
      </c>
      <c r="M210" t="s">
        <v>4</v>
      </c>
      <c r="N210">
        <v>0</v>
      </c>
      <c r="O210">
        <v>0</v>
      </c>
      <c r="P210" t="s">
        <v>5</v>
      </c>
      <c r="Q210">
        <v>0</v>
      </c>
      <c r="R210">
        <v>0</v>
      </c>
      <c r="S210" t="s">
        <v>6</v>
      </c>
      <c r="T210">
        <v>0</v>
      </c>
      <c r="U210">
        <v>0</v>
      </c>
      <c r="V210" t="s">
        <v>7</v>
      </c>
      <c r="W210">
        <v>0</v>
      </c>
      <c r="X210">
        <v>0</v>
      </c>
      <c r="Y210" t="s">
        <v>8</v>
      </c>
      <c r="Z210">
        <v>0</v>
      </c>
      <c r="AA210">
        <v>0</v>
      </c>
      <c r="AB210" t="s">
        <v>9</v>
      </c>
      <c r="AC210">
        <v>0</v>
      </c>
      <c r="AD210">
        <v>0</v>
      </c>
      <c r="AE210" t="s">
        <v>10</v>
      </c>
      <c r="AF210">
        <v>32767</v>
      </c>
      <c r="AG210">
        <v>0</v>
      </c>
      <c r="AH210" t="s">
        <v>11</v>
      </c>
      <c r="AI210">
        <v>-32767</v>
      </c>
      <c r="AJ210">
        <v>0</v>
      </c>
      <c r="AK210" t="s">
        <v>12</v>
      </c>
      <c r="AL210">
        <v>0</v>
      </c>
      <c r="AM210">
        <v>0</v>
      </c>
    </row>
    <row r="211" spans="1:39" x14ac:dyDescent="0.25">
      <c r="A211" t="s">
        <v>93</v>
      </c>
      <c r="B211">
        <v>10</v>
      </c>
      <c r="C211">
        <v>250</v>
      </c>
      <c r="D211" t="s">
        <v>1</v>
      </c>
      <c r="E211">
        <v>0</v>
      </c>
      <c r="F211">
        <v>0</v>
      </c>
      <c r="G211" t="s">
        <v>2</v>
      </c>
      <c r="H211">
        <v>0</v>
      </c>
      <c r="I211">
        <v>0</v>
      </c>
      <c r="J211" t="s">
        <v>3</v>
      </c>
      <c r="K211">
        <v>0</v>
      </c>
      <c r="L211">
        <v>0</v>
      </c>
      <c r="M211" t="s">
        <v>4</v>
      </c>
      <c r="N211">
        <v>0</v>
      </c>
      <c r="O211">
        <v>0</v>
      </c>
      <c r="P211" t="s">
        <v>5</v>
      </c>
      <c r="Q211">
        <v>0</v>
      </c>
      <c r="R211">
        <v>0</v>
      </c>
      <c r="S211" t="s">
        <v>6</v>
      </c>
      <c r="T211">
        <v>0</v>
      </c>
      <c r="U211">
        <v>0</v>
      </c>
      <c r="V211" t="s">
        <v>7</v>
      </c>
      <c r="W211">
        <v>0</v>
      </c>
      <c r="X211">
        <v>0</v>
      </c>
      <c r="Y211" t="s">
        <v>8</v>
      </c>
      <c r="Z211">
        <v>0</v>
      </c>
      <c r="AA211">
        <v>0</v>
      </c>
      <c r="AB211" t="s">
        <v>9</v>
      </c>
      <c r="AC211">
        <v>0</v>
      </c>
      <c r="AD211">
        <v>0</v>
      </c>
      <c r="AE211" t="s">
        <v>10</v>
      </c>
      <c r="AF211">
        <v>32767</v>
      </c>
      <c r="AG211">
        <v>0</v>
      </c>
      <c r="AH211" t="s">
        <v>11</v>
      </c>
      <c r="AI211">
        <v>-32767</v>
      </c>
      <c r="AJ211">
        <v>0</v>
      </c>
      <c r="AK211" t="s">
        <v>12</v>
      </c>
      <c r="AL211">
        <v>0</v>
      </c>
      <c r="AM211">
        <v>0</v>
      </c>
    </row>
    <row r="212" spans="1:39" x14ac:dyDescent="0.25">
      <c r="A212" t="s">
        <v>93</v>
      </c>
      <c r="B212">
        <v>11</v>
      </c>
      <c r="C212">
        <v>275</v>
      </c>
      <c r="D212" t="s">
        <v>1</v>
      </c>
      <c r="E212">
        <v>0</v>
      </c>
      <c r="F212">
        <v>0</v>
      </c>
      <c r="G212" t="s">
        <v>2</v>
      </c>
      <c r="H212">
        <v>0</v>
      </c>
      <c r="I212">
        <v>0</v>
      </c>
      <c r="J212" t="s">
        <v>3</v>
      </c>
      <c r="K212">
        <v>0</v>
      </c>
      <c r="L212">
        <v>0</v>
      </c>
      <c r="M212" t="s">
        <v>4</v>
      </c>
      <c r="N212">
        <v>0</v>
      </c>
      <c r="O212">
        <v>0</v>
      </c>
      <c r="P212" t="s">
        <v>5</v>
      </c>
      <c r="Q212">
        <v>0</v>
      </c>
      <c r="R212">
        <v>0</v>
      </c>
      <c r="S212" t="s">
        <v>6</v>
      </c>
      <c r="T212">
        <v>0</v>
      </c>
      <c r="U212">
        <v>0</v>
      </c>
      <c r="V212" t="s">
        <v>7</v>
      </c>
      <c r="W212">
        <v>0</v>
      </c>
      <c r="X212">
        <v>0</v>
      </c>
      <c r="Y212" t="s">
        <v>8</v>
      </c>
      <c r="Z212">
        <v>0</v>
      </c>
      <c r="AA212">
        <v>0</v>
      </c>
      <c r="AB212" t="s">
        <v>9</v>
      </c>
      <c r="AC212">
        <v>0</v>
      </c>
      <c r="AD212">
        <v>0</v>
      </c>
      <c r="AE212" t="s">
        <v>10</v>
      </c>
      <c r="AF212">
        <v>32767</v>
      </c>
      <c r="AG212">
        <v>0</v>
      </c>
      <c r="AH212" t="s">
        <v>11</v>
      </c>
      <c r="AI212">
        <v>-32767</v>
      </c>
      <c r="AJ212">
        <v>0</v>
      </c>
      <c r="AK212" t="s">
        <v>12</v>
      </c>
      <c r="AL212">
        <v>0</v>
      </c>
      <c r="AM212">
        <v>0</v>
      </c>
    </row>
    <row r="213" spans="1:39" x14ac:dyDescent="0.25">
      <c r="A213" t="s">
        <v>93</v>
      </c>
      <c r="B213">
        <v>12</v>
      </c>
      <c r="C213">
        <v>300</v>
      </c>
      <c r="D213" t="s">
        <v>1</v>
      </c>
      <c r="E213">
        <v>0</v>
      </c>
      <c r="F213">
        <v>0</v>
      </c>
      <c r="G213" t="s">
        <v>2</v>
      </c>
      <c r="H213">
        <v>0</v>
      </c>
      <c r="I213">
        <v>0</v>
      </c>
      <c r="J213" t="s">
        <v>3</v>
      </c>
      <c r="K213">
        <v>0</v>
      </c>
      <c r="L213">
        <v>0</v>
      </c>
      <c r="M213" t="s">
        <v>4</v>
      </c>
      <c r="N213">
        <v>0</v>
      </c>
      <c r="O213">
        <v>0</v>
      </c>
      <c r="P213" t="s">
        <v>5</v>
      </c>
      <c r="Q213">
        <v>0</v>
      </c>
      <c r="R213">
        <v>0</v>
      </c>
      <c r="S213" t="s">
        <v>6</v>
      </c>
      <c r="T213">
        <v>0</v>
      </c>
      <c r="U213">
        <v>0</v>
      </c>
      <c r="V213" t="s">
        <v>7</v>
      </c>
      <c r="W213">
        <v>0</v>
      </c>
      <c r="X213">
        <v>0</v>
      </c>
      <c r="Y213" t="s">
        <v>8</v>
      </c>
      <c r="Z213">
        <v>0</v>
      </c>
      <c r="AA213">
        <v>0</v>
      </c>
      <c r="AB213" t="s">
        <v>9</v>
      </c>
      <c r="AC213">
        <v>0</v>
      </c>
      <c r="AD213">
        <v>0</v>
      </c>
      <c r="AE213" t="s">
        <v>10</v>
      </c>
      <c r="AF213">
        <v>32767</v>
      </c>
      <c r="AG213">
        <v>0</v>
      </c>
      <c r="AH213" t="s">
        <v>11</v>
      </c>
      <c r="AI213">
        <v>-32767</v>
      </c>
      <c r="AJ213">
        <v>0</v>
      </c>
      <c r="AK213" t="s">
        <v>12</v>
      </c>
      <c r="AL213">
        <v>0</v>
      </c>
      <c r="AM213">
        <v>0</v>
      </c>
    </row>
    <row r="214" spans="1:39" x14ac:dyDescent="0.25">
      <c r="A214" t="s">
        <v>93</v>
      </c>
      <c r="B214">
        <v>13</v>
      </c>
      <c r="C214">
        <v>325</v>
      </c>
      <c r="D214" t="s">
        <v>1</v>
      </c>
      <c r="E214">
        <v>0</v>
      </c>
      <c r="F214">
        <v>0</v>
      </c>
      <c r="G214" t="s">
        <v>2</v>
      </c>
      <c r="H214">
        <v>0</v>
      </c>
      <c r="I214">
        <v>0</v>
      </c>
      <c r="J214" t="s">
        <v>3</v>
      </c>
      <c r="K214">
        <v>0</v>
      </c>
      <c r="L214">
        <v>0</v>
      </c>
      <c r="M214" t="s">
        <v>4</v>
      </c>
      <c r="N214">
        <v>0</v>
      </c>
      <c r="O214">
        <v>0</v>
      </c>
      <c r="P214" t="s">
        <v>5</v>
      </c>
      <c r="Q214">
        <v>0</v>
      </c>
      <c r="R214">
        <v>0</v>
      </c>
      <c r="S214" t="s">
        <v>6</v>
      </c>
      <c r="T214">
        <v>0</v>
      </c>
      <c r="U214">
        <v>0</v>
      </c>
      <c r="V214" t="s">
        <v>7</v>
      </c>
      <c r="W214">
        <v>0</v>
      </c>
      <c r="X214">
        <v>0</v>
      </c>
      <c r="Y214" t="s">
        <v>8</v>
      </c>
      <c r="Z214">
        <v>0</v>
      </c>
      <c r="AA214">
        <v>0</v>
      </c>
      <c r="AB214" t="s">
        <v>9</v>
      </c>
      <c r="AC214">
        <v>0</v>
      </c>
      <c r="AD214">
        <v>0</v>
      </c>
      <c r="AE214" t="s">
        <v>10</v>
      </c>
      <c r="AF214">
        <v>32767</v>
      </c>
      <c r="AG214">
        <v>0</v>
      </c>
      <c r="AH214" t="s">
        <v>11</v>
      </c>
      <c r="AI214">
        <v>-32767</v>
      </c>
      <c r="AJ214">
        <v>0</v>
      </c>
      <c r="AK214" t="s">
        <v>12</v>
      </c>
      <c r="AL214">
        <v>0</v>
      </c>
      <c r="AM214">
        <v>0</v>
      </c>
    </row>
    <row r="215" spans="1:39" x14ac:dyDescent="0.25">
      <c r="A215" t="s">
        <v>93</v>
      </c>
      <c r="B215">
        <v>14</v>
      </c>
      <c r="C215">
        <v>350</v>
      </c>
      <c r="D215" t="s">
        <v>1</v>
      </c>
      <c r="E215">
        <v>0</v>
      </c>
      <c r="F215">
        <v>0</v>
      </c>
      <c r="G215" t="s">
        <v>2</v>
      </c>
      <c r="H215">
        <v>0</v>
      </c>
      <c r="I215">
        <v>0</v>
      </c>
      <c r="J215" t="s">
        <v>3</v>
      </c>
      <c r="K215">
        <v>0</v>
      </c>
      <c r="L215">
        <v>0</v>
      </c>
      <c r="M215" t="s">
        <v>4</v>
      </c>
      <c r="N215">
        <v>0</v>
      </c>
      <c r="O215">
        <v>0</v>
      </c>
      <c r="P215" t="s">
        <v>5</v>
      </c>
      <c r="Q215">
        <v>0</v>
      </c>
      <c r="R215">
        <v>0</v>
      </c>
      <c r="S215" t="s">
        <v>6</v>
      </c>
      <c r="T215">
        <v>0</v>
      </c>
      <c r="U215">
        <v>0</v>
      </c>
      <c r="V215" t="s">
        <v>7</v>
      </c>
      <c r="W215">
        <v>0</v>
      </c>
      <c r="X215">
        <v>0</v>
      </c>
      <c r="Y215" t="s">
        <v>8</v>
      </c>
      <c r="Z215">
        <v>0</v>
      </c>
      <c r="AA215">
        <v>0</v>
      </c>
      <c r="AB215" t="s">
        <v>9</v>
      </c>
      <c r="AC215">
        <v>0</v>
      </c>
      <c r="AD215">
        <v>0</v>
      </c>
      <c r="AE215" t="s">
        <v>10</v>
      </c>
      <c r="AF215">
        <v>32767</v>
      </c>
      <c r="AG215">
        <v>0</v>
      </c>
      <c r="AH215" t="s">
        <v>11</v>
      </c>
      <c r="AI215">
        <v>-32767</v>
      </c>
      <c r="AJ215">
        <v>0</v>
      </c>
      <c r="AK215" t="s">
        <v>12</v>
      </c>
      <c r="AL215">
        <v>0</v>
      </c>
      <c r="AM215">
        <v>0</v>
      </c>
    </row>
    <row r="216" spans="1:39" x14ac:dyDescent="0.25">
      <c r="A216" t="s">
        <v>93</v>
      </c>
      <c r="B216">
        <v>15</v>
      </c>
      <c r="C216">
        <v>375</v>
      </c>
      <c r="D216" t="s">
        <v>1</v>
      </c>
      <c r="E216">
        <v>0</v>
      </c>
      <c r="F216">
        <v>0</v>
      </c>
      <c r="G216" t="s">
        <v>2</v>
      </c>
      <c r="H216">
        <v>0</v>
      </c>
      <c r="I216">
        <v>0</v>
      </c>
      <c r="J216" t="s">
        <v>3</v>
      </c>
      <c r="K216">
        <v>0</v>
      </c>
      <c r="L216">
        <v>0</v>
      </c>
      <c r="M216" t="s">
        <v>4</v>
      </c>
      <c r="N216">
        <v>0</v>
      </c>
      <c r="O216">
        <v>0</v>
      </c>
      <c r="P216" t="s">
        <v>5</v>
      </c>
      <c r="Q216">
        <v>0</v>
      </c>
      <c r="R216">
        <v>0</v>
      </c>
      <c r="S216" t="s">
        <v>6</v>
      </c>
      <c r="T216">
        <v>0</v>
      </c>
      <c r="U216">
        <v>0</v>
      </c>
      <c r="V216" t="s">
        <v>7</v>
      </c>
      <c r="W216">
        <v>0</v>
      </c>
      <c r="X216">
        <v>0</v>
      </c>
      <c r="Y216" t="s">
        <v>8</v>
      </c>
      <c r="Z216">
        <v>0</v>
      </c>
      <c r="AA216">
        <v>0</v>
      </c>
      <c r="AB216" t="s">
        <v>9</v>
      </c>
      <c r="AC216">
        <v>0</v>
      </c>
      <c r="AD216">
        <v>0</v>
      </c>
      <c r="AE216" t="s">
        <v>10</v>
      </c>
      <c r="AF216">
        <v>32767</v>
      </c>
      <c r="AG216">
        <v>0</v>
      </c>
      <c r="AH216" t="s">
        <v>11</v>
      </c>
      <c r="AI216">
        <v>-32767</v>
      </c>
      <c r="AJ216">
        <v>0</v>
      </c>
      <c r="AK216" t="s">
        <v>12</v>
      </c>
      <c r="AL216">
        <v>0</v>
      </c>
      <c r="AM216">
        <v>0</v>
      </c>
    </row>
    <row r="217" spans="1:39" x14ac:dyDescent="0.25">
      <c r="A217" t="s">
        <v>93</v>
      </c>
      <c r="B217">
        <v>16</v>
      </c>
      <c r="C217">
        <v>400</v>
      </c>
      <c r="D217" t="s">
        <v>1</v>
      </c>
      <c r="E217">
        <v>0</v>
      </c>
      <c r="F217">
        <v>0</v>
      </c>
      <c r="G217" t="s">
        <v>2</v>
      </c>
      <c r="H217">
        <v>0</v>
      </c>
      <c r="I217">
        <v>0</v>
      </c>
      <c r="J217" t="s">
        <v>3</v>
      </c>
      <c r="K217">
        <v>0</v>
      </c>
      <c r="L217">
        <v>0</v>
      </c>
      <c r="M217" t="s">
        <v>4</v>
      </c>
      <c r="N217">
        <v>0</v>
      </c>
      <c r="O217">
        <v>0</v>
      </c>
      <c r="P217" t="s">
        <v>5</v>
      </c>
      <c r="Q217">
        <v>0</v>
      </c>
      <c r="R217">
        <v>0</v>
      </c>
      <c r="S217" t="s">
        <v>6</v>
      </c>
      <c r="T217">
        <v>0</v>
      </c>
      <c r="U217">
        <v>0</v>
      </c>
      <c r="V217" t="s">
        <v>7</v>
      </c>
      <c r="W217">
        <v>0</v>
      </c>
      <c r="X217">
        <v>0</v>
      </c>
      <c r="Y217" t="s">
        <v>8</v>
      </c>
      <c r="Z217">
        <v>0</v>
      </c>
      <c r="AA217">
        <v>0</v>
      </c>
      <c r="AB217" t="s">
        <v>9</v>
      </c>
      <c r="AC217">
        <v>0</v>
      </c>
      <c r="AD217">
        <v>0</v>
      </c>
      <c r="AE217" t="s">
        <v>10</v>
      </c>
      <c r="AF217">
        <v>32767</v>
      </c>
      <c r="AG217">
        <v>0</v>
      </c>
      <c r="AH217" t="s">
        <v>11</v>
      </c>
      <c r="AI217">
        <v>-32767</v>
      </c>
      <c r="AJ217">
        <v>0</v>
      </c>
      <c r="AK217" t="s">
        <v>12</v>
      </c>
      <c r="AL217">
        <v>0</v>
      </c>
      <c r="AM217">
        <v>0</v>
      </c>
    </row>
    <row r="218" spans="1:39" x14ac:dyDescent="0.25">
      <c r="A218" t="s">
        <v>93</v>
      </c>
      <c r="B218">
        <v>17</v>
      </c>
      <c r="C218">
        <v>425</v>
      </c>
      <c r="D218" t="s">
        <v>1</v>
      </c>
      <c r="E218">
        <v>0</v>
      </c>
      <c r="F218">
        <v>0</v>
      </c>
      <c r="G218" t="s">
        <v>2</v>
      </c>
      <c r="H218">
        <v>0</v>
      </c>
      <c r="I218">
        <v>0</v>
      </c>
      <c r="J218" t="s">
        <v>3</v>
      </c>
      <c r="K218">
        <v>0</v>
      </c>
      <c r="L218">
        <v>0</v>
      </c>
      <c r="M218" t="s">
        <v>4</v>
      </c>
      <c r="N218">
        <v>0</v>
      </c>
      <c r="O218">
        <v>0</v>
      </c>
      <c r="P218" t="s">
        <v>5</v>
      </c>
      <c r="Q218">
        <v>0</v>
      </c>
      <c r="R218">
        <v>0</v>
      </c>
      <c r="S218" t="s">
        <v>6</v>
      </c>
      <c r="T218">
        <v>0</v>
      </c>
      <c r="U218">
        <v>0</v>
      </c>
      <c r="V218" t="s">
        <v>7</v>
      </c>
      <c r="W218">
        <v>0</v>
      </c>
      <c r="X218">
        <v>0</v>
      </c>
      <c r="Y218" t="s">
        <v>8</v>
      </c>
      <c r="Z218">
        <v>0</v>
      </c>
      <c r="AA218">
        <v>0</v>
      </c>
      <c r="AB218" t="s">
        <v>9</v>
      </c>
      <c r="AC218">
        <v>0</v>
      </c>
      <c r="AD218">
        <v>0</v>
      </c>
      <c r="AE218" t="s">
        <v>10</v>
      </c>
      <c r="AF218">
        <v>32767</v>
      </c>
      <c r="AG218">
        <v>0</v>
      </c>
      <c r="AH218" t="s">
        <v>11</v>
      </c>
      <c r="AI218">
        <v>-32767</v>
      </c>
      <c r="AJ218">
        <v>0</v>
      </c>
      <c r="AK218" t="s">
        <v>12</v>
      </c>
      <c r="AL218">
        <v>0</v>
      </c>
      <c r="AM218">
        <v>0</v>
      </c>
    </row>
    <row r="219" spans="1:39" x14ac:dyDescent="0.25">
      <c r="A219" t="s">
        <v>93</v>
      </c>
      <c r="B219">
        <v>18</v>
      </c>
      <c r="C219">
        <v>450</v>
      </c>
      <c r="D219" t="s">
        <v>1</v>
      </c>
      <c r="E219">
        <v>0</v>
      </c>
      <c r="F219">
        <v>0</v>
      </c>
      <c r="G219" t="s">
        <v>2</v>
      </c>
      <c r="H219">
        <v>0</v>
      </c>
      <c r="I219">
        <v>0</v>
      </c>
      <c r="J219" t="s">
        <v>3</v>
      </c>
      <c r="K219">
        <v>0</v>
      </c>
      <c r="L219">
        <v>0</v>
      </c>
      <c r="M219" t="s">
        <v>4</v>
      </c>
      <c r="N219">
        <v>0</v>
      </c>
      <c r="O219">
        <v>0</v>
      </c>
      <c r="P219" t="s">
        <v>5</v>
      </c>
      <c r="Q219">
        <v>0</v>
      </c>
      <c r="R219">
        <v>0</v>
      </c>
      <c r="S219" t="s">
        <v>6</v>
      </c>
      <c r="T219">
        <v>0</v>
      </c>
      <c r="U219">
        <v>0</v>
      </c>
      <c r="V219" t="s">
        <v>7</v>
      </c>
      <c r="W219">
        <v>0</v>
      </c>
      <c r="X219">
        <v>0</v>
      </c>
      <c r="Y219" t="s">
        <v>8</v>
      </c>
      <c r="Z219">
        <v>0</v>
      </c>
      <c r="AA219">
        <v>0</v>
      </c>
      <c r="AB219" t="s">
        <v>9</v>
      </c>
      <c r="AC219">
        <v>0</v>
      </c>
      <c r="AD219">
        <v>0</v>
      </c>
      <c r="AE219" t="s">
        <v>10</v>
      </c>
      <c r="AF219">
        <v>32767</v>
      </c>
      <c r="AG219">
        <v>0</v>
      </c>
      <c r="AH219" t="s">
        <v>11</v>
      </c>
      <c r="AI219">
        <v>-32767</v>
      </c>
      <c r="AJ219">
        <v>0</v>
      </c>
      <c r="AK219" t="s">
        <v>12</v>
      </c>
      <c r="AL219">
        <v>0</v>
      </c>
      <c r="AM219">
        <v>0</v>
      </c>
    </row>
    <row r="220" spans="1:39" x14ac:dyDescent="0.25">
      <c r="A220" t="s">
        <v>93</v>
      </c>
      <c r="B220">
        <v>19</v>
      </c>
      <c r="C220">
        <v>475</v>
      </c>
      <c r="D220" t="s">
        <v>1</v>
      </c>
      <c r="E220">
        <v>0</v>
      </c>
      <c r="F220">
        <v>0</v>
      </c>
      <c r="G220" t="s">
        <v>2</v>
      </c>
      <c r="H220">
        <v>0</v>
      </c>
      <c r="I220">
        <v>0</v>
      </c>
      <c r="J220" t="s">
        <v>3</v>
      </c>
      <c r="K220">
        <v>0</v>
      </c>
      <c r="L220">
        <v>0</v>
      </c>
      <c r="M220" t="s">
        <v>4</v>
      </c>
      <c r="N220">
        <v>0</v>
      </c>
      <c r="O220">
        <v>0</v>
      </c>
      <c r="P220" t="s">
        <v>5</v>
      </c>
      <c r="Q220">
        <v>0</v>
      </c>
      <c r="R220">
        <v>0</v>
      </c>
      <c r="S220" t="s">
        <v>6</v>
      </c>
      <c r="T220">
        <v>0</v>
      </c>
      <c r="U220">
        <v>0</v>
      </c>
      <c r="V220" t="s">
        <v>7</v>
      </c>
      <c r="W220">
        <v>0</v>
      </c>
      <c r="X220">
        <v>0</v>
      </c>
      <c r="Y220" t="s">
        <v>8</v>
      </c>
      <c r="Z220">
        <v>0</v>
      </c>
      <c r="AA220">
        <v>0</v>
      </c>
      <c r="AB220" t="s">
        <v>9</v>
      </c>
      <c r="AC220">
        <v>0</v>
      </c>
      <c r="AD220">
        <v>0</v>
      </c>
      <c r="AE220" t="s">
        <v>10</v>
      </c>
      <c r="AF220">
        <v>32767</v>
      </c>
      <c r="AG220">
        <v>0</v>
      </c>
      <c r="AH220" t="s">
        <v>11</v>
      </c>
      <c r="AI220">
        <v>-32767</v>
      </c>
      <c r="AJ220">
        <v>0</v>
      </c>
      <c r="AK220" t="s">
        <v>12</v>
      </c>
      <c r="AL220">
        <v>0</v>
      </c>
      <c r="AM220">
        <v>0</v>
      </c>
    </row>
    <row r="221" spans="1:39" x14ac:dyDescent="0.25">
      <c r="A221" t="s">
        <v>93</v>
      </c>
      <c r="B221">
        <v>20</v>
      </c>
      <c r="C221">
        <v>500</v>
      </c>
      <c r="D221" t="s">
        <v>1</v>
      </c>
      <c r="E221">
        <v>0</v>
      </c>
      <c r="F221">
        <v>0</v>
      </c>
      <c r="G221" t="s">
        <v>2</v>
      </c>
      <c r="H221">
        <v>0</v>
      </c>
      <c r="I221">
        <v>0</v>
      </c>
      <c r="J221" t="s">
        <v>3</v>
      </c>
      <c r="K221">
        <v>0</v>
      </c>
      <c r="L221">
        <v>0</v>
      </c>
      <c r="M221" t="s">
        <v>4</v>
      </c>
      <c r="N221">
        <v>0</v>
      </c>
      <c r="O221">
        <v>0</v>
      </c>
      <c r="P221" t="s">
        <v>5</v>
      </c>
      <c r="Q221">
        <v>0</v>
      </c>
      <c r="R221">
        <v>0</v>
      </c>
      <c r="S221" t="s">
        <v>6</v>
      </c>
      <c r="T221">
        <v>0</v>
      </c>
      <c r="U221">
        <v>0</v>
      </c>
      <c r="V221" t="s">
        <v>7</v>
      </c>
      <c r="W221">
        <v>0</v>
      </c>
      <c r="X221">
        <v>0</v>
      </c>
      <c r="Y221" t="s">
        <v>8</v>
      </c>
      <c r="Z221">
        <v>0</v>
      </c>
      <c r="AA221">
        <v>0</v>
      </c>
      <c r="AB221" t="s">
        <v>9</v>
      </c>
      <c r="AC221">
        <v>0</v>
      </c>
      <c r="AD221">
        <v>0</v>
      </c>
      <c r="AE221" t="s">
        <v>10</v>
      </c>
      <c r="AF221">
        <v>32767</v>
      </c>
      <c r="AG221">
        <v>0</v>
      </c>
      <c r="AH221" t="s">
        <v>11</v>
      </c>
      <c r="AI221">
        <v>-32767</v>
      </c>
      <c r="AJ221">
        <v>0</v>
      </c>
      <c r="AK221" t="s">
        <v>12</v>
      </c>
      <c r="AL221">
        <v>0</v>
      </c>
      <c r="AM221">
        <v>0</v>
      </c>
    </row>
    <row r="222" spans="1:39" x14ac:dyDescent="0.25">
      <c r="A222" t="s">
        <v>14</v>
      </c>
      <c r="B222">
        <v>1</v>
      </c>
      <c r="C222">
        <v>25</v>
      </c>
      <c r="D222" t="s">
        <v>1</v>
      </c>
      <c r="E222">
        <v>0</v>
      </c>
      <c r="F222">
        <v>0</v>
      </c>
      <c r="G222" t="s">
        <v>2</v>
      </c>
      <c r="H222">
        <v>32.148100999999997</v>
      </c>
      <c r="I222">
        <v>0.26899699999999999</v>
      </c>
      <c r="J222" t="s">
        <v>3</v>
      </c>
      <c r="K222">
        <v>16.434190999999998</v>
      </c>
      <c r="L222">
        <v>6.6100000000000002E-4</v>
      </c>
      <c r="M222" t="s">
        <v>4</v>
      </c>
      <c r="N222">
        <v>0</v>
      </c>
      <c r="O222">
        <v>0</v>
      </c>
      <c r="P222" t="s">
        <v>5</v>
      </c>
      <c r="Q222">
        <v>0</v>
      </c>
      <c r="R222">
        <v>0</v>
      </c>
      <c r="S222" t="s">
        <v>6</v>
      </c>
      <c r="T222">
        <v>0</v>
      </c>
      <c r="U222">
        <v>0</v>
      </c>
      <c r="V222" t="s">
        <v>7</v>
      </c>
      <c r="W222">
        <v>0</v>
      </c>
      <c r="X222">
        <v>0</v>
      </c>
      <c r="Y222" t="s">
        <v>8</v>
      </c>
      <c r="Z222">
        <v>0</v>
      </c>
      <c r="AA222">
        <v>0</v>
      </c>
      <c r="AB222" t="s">
        <v>9</v>
      </c>
      <c r="AC222">
        <v>0</v>
      </c>
      <c r="AD222">
        <v>0</v>
      </c>
      <c r="AE222" t="s">
        <v>10</v>
      </c>
      <c r="AF222">
        <v>32767</v>
      </c>
      <c r="AG222">
        <v>0</v>
      </c>
      <c r="AH222" t="s">
        <v>11</v>
      </c>
      <c r="AI222">
        <v>-32767</v>
      </c>
      <c r="AJ222">
        <v>0</v>
      </c>
      <c r="AK222" t="s">
        <v>12</v>
      </c>
      <c r="AL222">
        <v>0</v>
      </c>
      <c r="AM222">
        <v>0</v>
      </c>
    </row>
    <row r="223" spans="1:39" x14ac:dyDescent="0.25">
      <c r="A223" t="s">
        <v>14</v>
      </c>
      <c r="B223">
        <v>2</v>
      </c>
      <c r="C223">
        <v>50</v>
      </c>
      <c r="D223" t="s">
        <v>1</v>
      </c>
      <c r="E223">
        <v>0</v>
      </c>
      <c r="F223">
        <v>0</v>
      </c>
      <c r="G223" t="s">
        <v>2</v>
      </c>
      <c r="H223">
        <v>64.525471999999993</v>
      </c>
      <c r="I223">
        <v>1.2067650000000001</v>
      </c>
      <c r="J223" t="s">
        <v>3</v>
      </c>
      <c r="K223">
        <v>32.849930000000001</v>
      </c>
      <c r="L223">
        <v>1.2639999999999999E-3</v>
      </c>
      <c r="M223" t="s">
        <v>4</v>
      </c>
      <c r="N223">
        <v>0</v>
      </c>
      <c r="O223">
        <v>0</v>
      </c>
      <c r="P223" t="s">
        <v>5</v>
      </c>
      <c r="Q223">
        <v>0</v>
      </c>
      <c r="R223">
        <v>0</v>
      </c>
      <c r="S223" t="s">
        <v>6</v>
      </c>
      <c r="T223">
        <v>0</v>
      </c>
      <c r="U223">
        <v>0</v>
      </c>
      <c r="V223" t="s">
        <v>7</v>
      </c>
      <c r="W223">
        <v>0</v>
      </c>
      <c r="X223">
        <v>0</v>
      </c>
      <c r="Y223" t="s">
        <v>8</v>
      </c>
      <c r="Z223">
        <v>0</v>
      </c>
      <c r="AA223">
        <v>0</v>
      </c>
      <c r="AB223" t="s">
        <v>9</v>
      </c>
      <c r="AC223">
        <v>0</v>
      </c>
      <c r="AD223">
        <v>0</v>
      </c>
      <c r="AE223" t="s">
        <v>10</v>
      </c>
      <c r="AF223">
        <v>32767</v>
      </c>
      <c r="AG223">
        <v>0</v>
      </c>
      <c r="AH223" t="s">
        <v>11</v>
      </c>
      <c r="AI223">
        <v>-32767</v>
      </c>
      <c r="AJ223">
        <v>0</v>
      </c>
      <c r="AK223" t="s">
        <v>12</v>
      </c>
      <c r="AL223">
        <v>0</v>
      </c>
      <c r="AM223">
        <v>0</v>
      </c>
    </row>
    <row r="224" spans="1:39" x14ac:dyDescent="0.25">
      <c r="A224" t="s">
        <v>14</v>
      </c>
      <c r="B224">
        <v>3</v>
      </c>
      <c r="C224">
        <v>75</v>
      </c>
      <c r="D224" t="s">
        <v>1</v>
      </c>
      <c r="E224">
        <v>0</v>
      </c>
      <c r="F224">
        <v>0</v>
      </c>
      <c r="G224" t="s">
        <v>2</v>
      </c>
      <c r="H224">
        <v>96.913207</v>
      </c>
      <c r="I224">
        <v>2.9079489999999999</v>
      </c>
      <c r="J224" t="s">
        <v>3</v>
      </c>
      <c r="K224">
        <v>49.268892000000001</v>
      </c>
      <c r="L224">
        <v>2.3939999999999999E-3</v>
      </c>
      <c r="M224" t="s">
        <v>4</v>
      </c>
      <c r="N224">
        <v>0</v>
      </c>
      <c r="O224">
        <v>0</v>
      </c>
      <c r="P224" t="s">
        <v>5</v>
      </c>
      <c r="Q224">
        <v>0</v>
      </c>
      <c r="R224">
        <v>0</v>
      </c>
      <c r="S224" t="s">
        <v>6</v>
      </c>
      <c r="T224">
        <v>0</v>
      </c>
      <c r="U224">
        <v>0</v>
      </c>
      <c r="V224" t="s">
        <v>7</v>
      </c>
      <c r="W224">
        <v>0</v>
      </c>
      <c r="X224">
        <v>0</v>
      </c>
      <c r="Y224" t="s">
        <v>8</v>
      </c>
      <c r="Z224">
        <v>0</v>
      </c>
      <c r="AA224">
        <v>0</v>
      </c>
      <c r="AB224" t="s">
        <v>9</v>
      </c>
      <c r="AC224">
        <v>0</v>
      </c>
      <c r="AD224">
        <v>0</v>
      </c>
      <c r="AE224" t="s">
        <v>10</v>
      </c>
      <c r="AF224">
        <v>32767</v>
      </c>
      <c r="AG224">
        <v>0</v>
      </c>
      <c r="AH224" t="s">
        <v>11</v>
      </c>
      <c r="AI224">
        <v>-32767</v>
      </c>
      <c r="AJ224">
        <v>0</v>
      </c>
      <c r="AK224" t="s">
        <v>12</v>
      </c>
      <c r="AL224">
        <v>0</v>
      </c>
      <c r="AM224">
        <v>0</v>
      </c>
    </row>
    <row r="225" spans="1:39" x14ac:dyDescent="0.25">
      <c r="A225" t="s">
        <v>14</v>
      </c>
      <c r="B225">
        <v>4</v>
      </c>
      <c r="C225">
        <v>100</v>
      </c>
      <c r="D225" t="s">
        <v>1</v>
      </c>
      <c r="E225">
        <v>0</v>
      </c>
      <c r="F225">
        <v>0</v>
      </c>
      <c r="G225" t="s">
        <v>2</v>
      </c>
      <c r="H225">
        <v>129.30502799999999</v>
      </c>
      <c r="I225">
        <v>5.2294679999999998</v>
      </c>
      <c r="J225" t="s">
        <v>3</v>
      </c>
      <c r="K225">
        <v>65.689768999999998</v>
      </c>
      <c r="L225">
        <v>2.9759999999999999E-3</v>
      </c>
      <c r="M225" t="s">
        <v>4</v>
      </c>
      <c r="N225">
        <v>0</v>
      </c>
      <c r="O225">
        <v>0</v>
      </c>
      <c r="P225" t="s">
        <v>5</v>
      </c>
      <c r="Q225">
        <v>0</v>
      </c>
      <c r="R225">
        <v>0</v>
      </c>
      <c r="S225" t="s">
        <v>6</v>
      </c>
      <c r="T225">
        <v>0</v>
      </c>
      <c r="U225">
        <v>0</v>
      </c>
      <c r="V225" t="s">
        <v>7</v>
      </c>
      <c r="W225">
        <v>0</v>
      </c>
      <c r="X225">
        <v>0</v>
      </c>
      <c r="Y225" t="s">
        <v>8</v>
      </c>
      <c r="Z225">
        <v>0</v>
      </c>
      <c r="AA225">
        <v>0</v>
      </c>
      <c r="AB225" t="s">
        <v>9</v>
      </c>
      <c r="AC225">
        <v>0</v>
      </c>
      <c r="AD225">
        <v>0</v>
      </c>
      <c r="AE225" t="s">
        <v>10</v>
      </c>
      <c r="AF225">
        <v>32767</v>
      </c>
      <c r="AG225">
        <v>0</v>
      </c>
      <c r="AH225" t="s">
        <v>11</v>
      </c>
      <c r="AI225">
        <v>-32767</v>
      </c>
      <c r="AJ225">
        <v>0</v>
      </c>
      <c r="AK225" t="s">
        <v>12</v>
      </c>
      <c r="AL225">
        <v>0</v>
      </c>
      <c r="AM225">
        <v>0</v>
      </c>
    </row>
    <row r="226" spans="1:39" x14ac:dyDescent="0.25">
      <c r="A226" t="s">
        <v>14</v>
      </c>
      <c r="B226">
        <v>5</v>
      </c>
      <c r="C226">
        <v>125</v>
      </c>
      <c r="D226" t="s">
        <v>1</v>
      </c>
      <c r="E226">
        <v>0</v>
      </c>
      <c r="F226">
        <v>0</v>
      </c>
      <c r="G226" t="s">
        <v>2</v>
      </c>
      <c r="H226">
        <v>161.695877</v>
      </c>
      <c r="I226">
        <v>8.2135230000000004</v>
      </c>
      <c r="J226" t="s">
        <v>3</v>
      </c>
      <c r="K226">
        <v>82.110528000000002</v>
      </c>
      <c r="L226">
        <v>3.9430000000000003E-3</v>
      </c>
      <c r="M226" t="s">
        <v>4</v>
      </c>
      <c r="N226">
        <v>0</v>
      </c>
      <c r="O226">
        <v>0</v>
      </c>
      <c r="P226" t="s">
        <v>5</v>
      </c>
      <c r="Q226">
        <v>0</v>
      </c>
      <c r="R226">
        <v>0</v>
      </c>
      <c r="S226" t="s">
        <v>6</v>
      </c>
      <c r="T226">
        <v>0</v>
      </c>
      <c r="U226">
        <v>0</v>
      </c>
      <c r="V226" t="s">
        <v>7</v>
      </c>
      <c r="W226">
        <v>0</v>
      </c>
      <c r="X226">
        <v>0</v>
      </c>
      <c r="Y226" t="s">
        <v>8</v>
      </c>
      <c r="Z226">
        <v>0</v>
      </c>
      <c r="AA226">
        <v>0</v>
      </c>
      <c r="AB226" t="s">
        <v>9</v>
      </c>
      <c r="AC226">
        <v>0</v>
      </c>
      <c r="AD226">
        <v>0</v>
      </c>
      <c r="AE226" t="s">
        <v>10</v>
      </c>
      <c r="AF226">
        <v>32767</v>
      </c>
      <c r="AG226">
        <v>0</v>
      </c>
      <c r="AH226" t="s">
        <v>11</v>
      </c>
      <c r="AI226">
        <v>-32767</v>
      </c>
      <c r="AJ226">
        <v>0</v>
      </c>
      <c r="AK226" t="s">
        <v>12</v>
      </c>
      <c r="AL226">
        <v>0</v>
      </c>
      <c r="AM226">
        <v>0</v>
      </c>
    </row>
    <row r="227" spans="1:39" x14ac:dyDescent="0.25">
      <c r="A227" t="s">
        <v>14</v>
      </c>
      <c r="B227">
        <v>6</v>
      </c>
      <c r="C227">
        <v>150</v>
      </c>
      <c r="D227" t="s">
        <v>1</v>
      </c>
      <c r="E227">
        <v>0</v>
      </c>
      <c r="F227">
        <v>0</v>
      </c>
      <c r="G227" t="s">
        <v>2</v>
      </c>
      <c r="H227">
        <v>194.09111799999999</v>
      </c>
      <c r="I227">
        <v>11.82957</v>
      </c>
      <c r="J227" t="s">
        <v>3</v>
      </c>
      <c r="K227">
        <v>98.533163999999999</v>
      </c>
      <c r="L227">
        <v>4.548E-3</v>
      </c>
      <c r="M227" t="s">
        <v>4</v>
      </c>
      <c r="N227">
        <v>0</v>
      </c>
      <c r="O227">
        <v>0</v>
      </c>
      <c r="P227" t="s">
        <v>5</v>
      </c>
      <c r="Q227">
        <v>0</v>
      </c>
      <c r="R227">
        <v>0</v>
      </c>
      <c r="S227" t="s">
        <v>6</v>
      </c>
      <c r="T227">
        <v>0</v>
      </c>
      <c r="U227">
        <v>0</v>
      </c>
      <c r="V227" t="s">
        <v>7</v>
      </c>
      <c r="W227">
        <v>0</v>
      </c>
      <c r="X227">
        <v>0</v>
      </c>
      <c r="Y227" t="s">
        <v>8</v>
      </c>
      <c r="Z227">
        <v>0</v>
      </c>
      <c r="AA227">
        <v>0</v>
      </c>
      <c r="AB227" t="s">
        <v>9</v>
      </c>
      <c r="AC227">
        <v>0</v>
      </c>
      <c r="AD227">
        <v>0</v>
      </c>
      <c r="AE227" t="s">
        <v>10</v>
      </c>
      <c r="AF227">
        <v>32767</v>
      </c>
      <c r="AG227">
        <v>0</v>
      </c>
      <c r="AH227" t="s">
        <v>11</v>
      </c>
      <c r="AI227">
        <v>-32767</v>
      </c>
      <c r="AJ227">
        <v>0</v>
      </c>
      <c r="AK227" t="s">
        <v>12</v>
      </c>
      <c r="AL227">
        <v>0</v>
      </c>
      <c r="AM227">
        <v>0</v>
      </c>
    </row>
    <row r="228" spans="1:39" x14ac:dyDescent="0.25">
      <c r="A228" t="s">
        <v>14</v>
      </c>
      <c r="B228">
        <v>7</v>
      </c>
      <c r="C228">
        <v>175</v>
      </c>
      <c r="D228" t="s">
        <v>1</v>
      </c>
      <c r="E228">
        <v>0</v>
      </c>
      <c r="F228">
        <v>0</v>
      </c>
      <c r="G228" t="s">
        <v>2</v>
      </c>
      <c r="H228">
        <v>226.488598</v>
      </c>
      <c r="I228">
        <v>16.244237999999999</v>
      </c>
      <c r="J228" t="s">
        <v>3</v>
      </c>
      <c r="K228">
        <v>114.957247</v>
      </c>
      <c r="L228">
        <v>5.6680000000000003E-3</v>
      </c>
      <c r="M228" t="s">
        <v>4</v>
      </c>
      <c r="N228">
        <v>0</v>
      </c>
      <c r="O228">
        <v>0</v>
      </c>
      <c r="P228" t="s">
        <v>5</v>
      </c>
      <c r="Q228">
        <v>0</v>
      </c>
      <c r="R228">
        <v>0</v>
      </c>
      <c r="S228" t="s">
        <v>6</v>
      </c>
      <c r="T228">
        <v>0</v>
      </c>
      <c r="U228">
        <v>0</v>
      </c>
      <c r="V228" t="s">
        <v>7</v>
      </c>
      <c r="W228">
        <v>0</v>
      </c>
      <c r="X228">
        <v>0</v>
      </c>
      <c r="Y228" t="s">
        <v>8</v>
      </c>
      <c r="Z228">
        <v>0</v>
      </c>
      <c r="AA228">
        <v>0</v>
      </c>
      <c r="AB228" t="s">
        <v>9</v>
      </c>
      <c r="AC228">
        <v>0</v>
      </c>
      <c r="AD228">
        <v>0</v>
      </c>
      <c r="AE228" t="s">
        <v>10</v>
      </c>
      <c r="AF228">
        <v>32767</v>
      </c>
      <c r="AG228">
        <v>0</v>
      </c>
      <c r="AH228" t="s">
        <v>11</v>
      </c>
      <c r="AI228">
        <v>-32767</v>
      </c>
      <c r="AJ228">
        <v>0</v>
      </c>
      <c r="AK228" t="s">
        <v>12</v>
      </c>
      <c r="AL228">
        <v>0</v>
      </c>
      <c r="AM228">
        <v>0</v>
      </c>
    </row>
    <row r="229" spans="1:39" x14ac:dyDescent="0.25">
      <c r="A229" t="s">
        <v>14</v>
      </c>
      <c r="B229">
        <v>8</v>
      </c>
      <c r="C229">
        <v>200</v>
      </c>
      <c r="D229" t="s">
        <v>1</v>
      </c>
      <c r="E229">
        <v>0</v>
      </c>
      <c r="F229">
        <v>0</v>
      </c>
      <c r="G229" t="s">
        <v>2</v>
      </c>
      <c r="H229">
        <v>258.88445100000001</v>
      </c>
      <c r="I229">
        <v>21.549040999999999</v>
      </c>
      <c r="J229" t="s">
        <v>3</v>
      </c>
      <c r="K229">
        <v>131.37597700000001</v>
      </c>
      <c r="L229">
        <v>7.5550000000000001E-3</v>
      </c>
      <c r="M229" t="s">
        <v>4</v>
      </c>
      <c r="N229">
        <v>0</v>
      </c>
      <c r="O229">
        <v>0</v>
      </c>
      <c r="P229" t="s">
        <v>5</v>
      </c>
      <c r="Q229">
        <v>0</v>
      </c>
      <c r="R229">
        <v>0</v>
      </c>
      <c r="S229" t="s">
        <v>6</v>
      </c>
      <c r="T229">
        <v>0</v>
      </c>
      <c r="U229">
        <v>0</v>
      </c>
      <c r="V229" t="s">
        <v>7</v>
      </c>
      <c r="W229">
        <v>0</v>
      </c>
      <c r="X229">
        <v>0</v>
      </c>
      <c r="Y229" t="s">
        <v>8</v>
      </c>
      <c r="Z229">
        <v>0</v>
      </c>
      <c r="AA229">
        <v>0</v>
      </c>
      <c r="AB229" t="s">
        <v>9</v>
      </c>
      <c r="AC229">
        <v>0</v>
      </c>
      <c r="AD229">
        <v>0</v>
      </c>
      <c r="AE229" t="s">
        <v>10</v>
      </c>
      <c r="AF229">
        <v>32767</v>
      </c>
      <c r="AG229">
        <v>0</v>
      </c>
      <c r="AH229" t="s">
        <v>11</v>
      </c>
      <c r="AI229">
        <v>-32767</v>
      </c>
      <c r="AJ229">
        <v>0</v>
      </c>
      <c r="AK229" t="s">
        <v>12</v>
      </c>
      <c r="AL229">
        <v>0</v>
      </c>
      <c r="AM229">
        <v>0</v>
      </c>
    </row>
    <row r="230" spans="1:39" x14ac:dyDescent="0.25">
      <c r="A230" t="s">
        <v>14</v>
      </c>
      <c r="B230">
        <v>9</v>
      </c>
      <c r="C230">
        <v>225</v>
      </c>
      <c r="D230" t="s">
        <v>1</v>
      </c>
      <c r="E230">
        <v>0</v>
      </c>
      <c r="F230">
        <v>0</v>
      </c>
      <c r="G230" t="s">
        <v>2</v>
      </c>
      <c r="H230">
        <v>291.28182399999997</v>
      </c>
      <c r="I230">
        <v>27.293019000000001</v>
      </c>
      <c r="J230" t="s">
        <v>3</v>
      </c>
      <c r="K230">
        <v>147.796706</v>
      </c>
      <c r="L230">
        <v>9.0679999999999997E-3</v>
      </c>
      <c r="M230" t="s">
        <v>4</v>
      </c>
      <c r="N230">
        <v>0</v>
      </c>
      <c r="O230">
        <v>0</v>
      </c>
      <c r="P230" t="s">
        <v>5</v>
      </c>
      <c r="Q230">
        <v>0</v>
      </c>
      <c r="R230">
        <v>0</v>
      </c>
      <c r="S230" t="s">
        <v>6</v>
      </c>
      <c r="T230">
        <v>0</v>
      </c>
      <c r="U230">
        <v>0</v>
      </c>
      <c r="V230" t="s">
        <v>7</v>
      </c>
      <c r="W230">
        <v>0</v>
      </c>
      <c r="X230">
        <v>0</v>
      </c>
      <c r="Y230" t="s">
        <v>8</v>
      </c>
      <c r="Z230">
        <v>0</v>
      </c>
      <c r="AA230">
        <v>0</v>
      </c>
      <c r="AB230" t="s">
        <v>9</v>
      </c>
      <c r="AC230">
        <v>0</v>
      </c>
      <c r="AD230">
        <v>0</v>
      </c>
      <c r="AE230" t="s">
        <v>10</v>
      </c>
      <c r="AF230">
        <v>32767</v>
      </c>
      <c r="AG230">
        <v>0</v>
      </c>
      <c r="AH230" t="s">
        <v>11</v>
      </c>
      <c r="AI230">
        <v>-32767</v>
      </c>
      <c r="AJ230">
        <v>0</v>
      </c>
      <c r="AK230" t="s">
        <v>12</v>
      </c>
      <c r="AL230">
        <v>0</v>
      </c>
      <c r="AM230">
        <v>0</v>
      </c>
    </row>
    <row r="231" spans="1:39" x14ac:dyDescent="0.25">
      <c r="A231" t="s">
        <v>14</v>
      </c>
      <c r="B231">
        <v>10</v>
      </c>
      <c r="C231">
        <v>250</v>
      </c>
      <c r="D231" t="s">
        <v>1</v>
      </c>
      <c r="E231">
        <v>0</v>
      </c>
      <c r="F231">
        <v>0</v>
      </c>
      <c r="G231" t="s">
        <v>2</v>
      </c>
      <c r="H231">
        <v>323.65100000000001</v>
      </c>
      <c r="I231">
        <v>33.449441999999998</v>
      </c>
      <c r="J231" t="s">
        <v>3</v>
      </c>
      <c r="K231">
        <v>164.21897300000001</v>
      </c>
      <c r="L231">
        <v>1.0841E-2</v>
      </c>
      <c r="M231" t="s">
        <v>4</v>
      </c>
      <c r="N231">
        <v>0</v>
      </c>
      <c r="O231">
        <v>0</v>
      </c>
      <c r="P231" t="s">
        <v>5</v>
      </c>
      <c r="Q231">
        <v>0</v>
      </c>
      <c r="R231">
        <v>0</v>
      </c>
      <c r="S231" t="s">
        <v>6</v>
      </c>
      <c r="T231">
        <v>0</v>
      </c>
      <c r="U231">
        <v>0</v>
      </c>
      <c r="V231" t="s">
        <v>7</v>
      </c>
      <c r="W231">
        <v>0</v>
      </c>
      <c r="X231">
        <v>0</v>
      </c>
      <c r="Y231" t="s">
        <v>8</v>
      </c>
      <c r="Z231">
        <v>0</v>
      </c>
      <c r="AA231">
        <v>0</v>
      </c>
      <c r="AB231" t="s">
        <v>9</v>
      </c>
      <c r="AC231">
        <v>0</v>
      </c>
      <c r="AD231">
        <v>0</v>
      </c>
      <c r="AE231" t="s">
        <v>10</v>
      </c>
      <c r="AF231">
        <v>32767</v>
      </c>
      <c r="AG231">
        <v>0</v>
      </c>
      <c r="AH231" t="s">
        <v>11</v>
      </c>
      <c r="AI231">
        <v>-32767</v>
      </c>
      <c r="AJ231">
        <v>0</v>
      </c>
      <c r="AK231" t="s">
        <v>12</v>
      </c>
      <c r="AL231">
        <v>0</v>
      </c>
      <c r="AM231">
        <v>0</v>
      </c>
    </row>
    <row r="232" spans="1:39" x14ac:dyDescent="0.25">
      <c r="A232" t="s">
        <v>14</v>
      </c>
      <c r="B232">
        <v>11</v>
      </c>
      <c r="C232">
        <v>275</v>
      </c>
      <c r="D232" t="s">
        <v>1</v>
      </c>
      <c r="E232">
        <v>0</v>
      </c>
      <c r="F232">
        <v>0</v>
      </c>
      <c r="G232" t="s">
        <v>2</v>
      </c>
      <c r="H232">
        <v>356.02467799999999</v>
      </c>
      <c r="I232">
        <v>40.547550000000001</v>
      </c>
      <c r="J232" t="s">
        <v>3</v>
      </c>
      <c r="K232">
        <v>180.64192700000001</v>
      </c>
      <c r="L232">
        <v>1.2916E-2</v>
      </c>
      <c r="M232" t="s">
        <v>4</v>
      </c>
      <c r="N232">
        <v>0</v>
      </c>
      <c r="O232">
        <v>0</v>
      </c>
      <c r="P232" t="s">
        <v>5</v>
      </c>
      <c r="Q232">
        <v>0</v>
      </c>
      <c r="R232">
        <v>0</v>
      </c>
      <c r="S232" t="s">
        <v>6</v>
      </c>
      <c r="T232">
        <v>0</v>
      </c>
      <c r="U232">
        <v>0</v>
      </c>
      <c r="V232" t="s">
        <v>7</v>
      </c>
      <c r="W232">
        <v>0</v>
      </c>
      <c r="X232">
        <v>0</v>
      </c>
      <c r="Y232" t="s">
        <v>8</v>
      </c>
      <c r="Z232">
        <v>0</v>
      </c>
      <c r="AA232">
        <v>0</v>
      </c>
      <c r="AB232" t="s">
        <v>9</v>
      </c>
      <c r="AC232">
        <v>0</v>
      </c>
      <c r="AD232">
        <v>0</v>
      </c>
      <c r="AE232" t="s">
        <v>10</v>
      </c>
      <c r="AF232">
        <v>32767</v>
      </c>
      <c r="AG232">
        <v>0</v>
      </c>
      <c r="AH232" t="s">
        <v>11</v>
      </c>
      <c r="AI232">
        <v>-32767</v>
      </c>
      <c r="AJ232">
        <v>0</v>
      </c>
      <c r="AK232" t="s">
        <v>12</v>
      </c>
      <c r="AL232">
        <v>0</v>
      </c>
      <c r="AM232">
        <v>0</v>
      </c>
    </row>
    <row r="233" spans="1:39" x14ac:dyDescent="0.25">
      <c r="A233" t="s">
        <v>14</v>
      </c>
      <c r="B233">
        <v>12</v>
      </c>
      <c r="C233">
        <v>300</v>
      </c>
      <c r="D233" t="s">
        <v>1</v>
      </c>
      <c r="E233">
        <v>0</v>
      </c>
      <c r="F233">
        <v>0</v>
      </c>
      <c r="G233" t="s">
        <v>2</v>
      </c>
      <c r="H233">
        <v>388.42242499999998</v>
      </c>
      <c r="I233">
        <v>48.479681999999997</v>
      </c>
      <c r="J233" t="s">
        <v>3</v>
      </c>
      <c r="K233">
        <v>197.06845100000001</v>
      </c>
      <c r="L233">
        <v>1.5198E-2</v>
      </c>
      <c r="M233" t="s">
        <v>4</v>
      </c>
      <c r="N233">
        <v>0</v>
      </c>
      <c r="O233">
        <v>0</v>
      </c>
      <c r="P233" t="s">
        <v>5</v>
      </c>
      <c r="Q233">
        <v>0</v>
      </c>
      <c r="R233">
        <v>0</v>
      </c>
      <c r="S233" t="s">
        <v>6</v>
      </c>
      <c r="T233">
        <v>0</v>
      </c>
      <c r="U233">
        <v>0</v>
      </c>
      <c r="V233" t="s">
        <v>7</v>
      </c>
      <c r="W233">
        <v>0</v>
      </c>
      <c r="X233">
        <v>0</v>
      </c>
      <c r="Y233" t="s">
        <v>8</v>
      </c>
      <c r="Z233">
        <v>0</v>
      </c>
      <c r="AA233">
        <v>0</v>
      </c>
      <c r="AB233" t="s">
        <v>9</v>
      </c>
      <c r="AC233">
        <v>0</v>
      </c>
      <c r="AD233">
        <v>0</v>
      </c>
      <c r="AE233" t="s">
        <v>10</v>
      </c>
      <c r="AF233">
        <v>32767</v>
      </c>
      <c r="AG233">
        <v>0</v>
      </c>
      <c r="AH233" t="s">
        <v>11</v>
      </c>
      <c r="AI233">
        <v>-32767</v>
      </c>
      <c r="AJ233">
        <v>0</v>
      </c>
      <c r="AK233" t="s">
        <v>12</v>
      </c>
      <c r="AL233">
        <v>0</v>
      </c>
      <c r="AM233">
        <v>0</v>
      </c>
    </row>
    <row r="234" spans="1:39" x14ac:dyDescent="0.25">
      <c r="A234" t="s">
        <v>14</v>
      </c>
      <c r="B234">
        <v>13</v>
      </c>
      <c r="C234">
        <v>325</v>
      </c>
      <c r="D234" t="s">
        <v>1</v>
      </c>
      <c r="E234">
        <v>0</v>
      </c>
      <c r="F234">
        <v>0</v>
      </c>
      <c r="G234" t="s">
        <v>2</v>
      </c>
      <c r="H234">
        <v>420.80917499999998</v>
      </c>
      <c r="I234">
        <v>57.016677000000001</v>
      </c>
      <c r="J234" t="s">
        <v>3</v>
      </c>
      <c r="K234">
        <v>213.49043599999999</v>
      </c>
      <c r="L234">
        <v>1.5455999999999999E-2</v>
      </c>
      <c r="M234" t="s">
        <v>4</v>
      </c>
      <c r="N234">
        <v>0</v>
      </c>
      <c r="O234">
        <v>0</v>
      </c>
      <c r="P234" t="s">
        <v>5</v>
      </c>
      <c r="Q234">
        <v>0</v>
      </c>
      <c r="R234">
        <v>0</v>
      </c>
      <c r="S234" t="s">
        <v>6</v>
      </c>
      <c r="T234">
        <v>0</v>
      </c>
      <c r="U234">
        <v>0</v>
      </c>
      <c r="V234" t="s">
        <v>7</v>
      </c>
      <c r="W234">
        <v>0</v>
      </c>
      <c r="X234">
        <v>0</v>
      </c>
      <c r="Y234" t="s">
        <v>8</v>
      </c>
      <c r="Z234">
        <v>0</v>
      </c>
      <c r="AA234">
        <v>0</v>
      </c>
      <c r="AB234" t="s">
        <v>9</v>
      </c>
      <c r="AC234">
        <v>0</v>
      </c>
      <c r="AD234">
        <v>0</v>
      </c>
      <c r="AE234" t="s">
        <v>10</v>
      </c>
      <c r="AF234">
        <v>32767</v>
      </c>
      <c r="AG234">
        <v>0</v>
      </c>
      <c r="AH234" t="s">
        <v>11</v>
      </c>
      <c r="AI234">
        <v>-32767</v>
      </c>
      <c r="AJ234">
        <v>0</v>
      </c>
      <c r="AK234" t="s">
        <v>12</v>
      </c>
      <c r="AL234">
        <v>0</v>
      </c>
      <c r="AM234">
        <v>0</v>
      </c>
    </row>
    <row r="235" spans="1:39" x14ac:dyDescent="0.25">
      <c r="A235" t="s">
        <v>14</v>
      </c>
      <c r="B235">
        <v>14</v>
      </c>
      <c r="C235">
        <v>350</v>
      </c>
      <c r="D235" t="s">
        <v>1</v>
      </c>
      <c r="E235">
        <v>0</v>
      </c>
      <c r="F235">
        <v>0</v>
      </c>
      <c r="G235" t="s">
        <v>2</v>
      </c>
      <c r="H235">
        <v>453.172211</v>
      </c>
      <c r="I235">
        <v>65.994735000000006</v>
      </c>
      <c r="J235" t="s">
        <v>3</v>
      </c>
      <c r="K235">
        <v>229.90865500000001</v>
      </c>
      <c r="L235">
        <v>1.6632999999999998E-2</v>
      </c>
      <c r="M235" t="s">
        <v>4</v>
      </c>
      <c r="N235">
        <v>0</v>
      </c>
      <c r="O235">
        <v>0</v>
      </c>
      <c r="P235" t="s">
        <v>5</v>
      </c>
      <c r="Q235">
        <v>0</v>
      </c>
      <c r="R235">
        <v>0</v>
      </c>
      <c r="S235" t="s">
        <v>6</v>
      </c>
      <c r="T235">
        <v>0</v>
      </c>
      <c r="U235">
        <v>0</v>
      </c>
      <c r="V235" t="s">
        <v>7</v>
      </c>
      <c r="W235">
        <v>0</v>
      </c>
      <c r="X235">
        <v>0</v>
      </c>
      <c r="Y235" t="s">
        <v>8</v>
      </c>
      <c r="Z235">
        <v>0</v>
      </c>
      <c r="AA235">
        <v>0</v>
      </c>
      <c r="AB235" t="s">
        <v>9</v>
      </c>
      <c r="AC235">
        <v>0</v>
      </c>
      <c r="AD235">
        <v>0</v>
      </c>
      <c r="AE235" t="s">
        <v>10</v>
      </c>
      <c r="AF235">
        <v>32767</v>
      </c>
      <c r="AG235">
        <v>0</v>
      </c>
      <c r="AH235" t="s">
        <v>11</v>
      </c>
      <c r="AI235">
        <v>-32767</v>
      </c>
      <c r="AJ235">
        <v>0</v>
      </c>
      <c r="AK235" t="s">
        <v>12</v>
      </c>
      <c r="AL235">
        <v>0</v>
      </c>
      <c r="AM235">
        <v>0</v>
      </c>
    </row>
    <row r="236" spans="1:39" x14ac:dyDescent="0.25">
      <c r="A236" t="s">
        <v>14</v>
      </c>
      <c r="B236">
        <v>15</v>
      </c>
      <c r="C236">
        <v>375</v>
      </c>
      <c r="D236" t="s">
        <v>1</v>
      </c>
      <c r="E236">
        <v>0</v>
      </c>
      <c r="F236">
        <v>0</v>
      </c>
      <c r="G236" t="s">
        <v>2</v>
      </c>
      <c r="H236">
        <v>485.55403999999999</v>
      </c>
      <c r="I236">
        <v>75.873924000000002</v>
      </c>
      <c r="J236" t="s">
        <v>3</v>
      </c>
      <c r="K236">
        <v>246.32893799999999</v>
      </c>
      <c r="L236">
        <v>1.6399E-2</v>
      </c>
      <c r="M236" t="s">
        <v>4</v>
      </c>
      <c r="N236">
        <v>0</v>
      </c>
      <c r="O236">
        <v>0</v>
      </c>
      <c r="P236" t="s">
        <v>5</v>
      </c>
      <c r="Q236">
        <v>0</v>
      </c>
      <c r="R236">
        <v>0</v>
      </c>
      <c r="S236" t="s">
        <v>6</v>
      </c>
      <c r="T236">
        <v>0</v>
      </c>
      <c r="U236">
        <v>0</v>
      </c>
      <c r="V236" t="s">
        <v>7</v>
      </c>
      <c r="W236">
        <v>0</v>
      </c>
      <c r="X236">
        <v>0</v>
      </c>
      <c r="Y236" t="s">
        <v>8</v>
      </c>
      <c r="Z236">
        <v>0</v>
      </c>
      <c r="AA236">
        <v>0</v>
      </c>
      <c r="AB236" t="s">
        <v>9</v>
      </c>
      <c r="AC236">
        <v>0</v>
      </c>
      <c r="AD236">
        <v>0</v>
      </c>
      <c r="AE236" t="s">
        <v>10</v>
      </c>
      <c r="AF236">
        <v>32767</v>
      </c>
      <c r="AG236">
        <v>0</v>
      </c>
      <c r="AH236" t="s">
        <v>11</v>
      </c>
      <c r="AI236">
        <v>-32767</v>
      </c>
      <c r="AJ236">
        <v>0</v>
      </c>
      <c r="AK236" t="s">
        <v>12</v>
      </c>
      <c r="AL236">
        <v>0</v>
      </c>
      <c r="AM236">
        <v>0</v>
      </c>
    </row>
    <row r="237" spans="1:39" x14ac:dyDescent="0.25">
      <c r="A237" t="s">
        <v>14</v>
      </c>
      <c r="B237">
        <v>16</v>
      </c>
      <c r="C237">
        <v>400</v>
      </c>
      <c r="D237" t="s">
        <v>1</v>
      </c>
      <c r="E237">
        <v>0</v>
      </c>
      <c r="F237">
        <v>0</v>
      </c>
      <c r="G237" t="s">
        <v>2</v>
      </c>
      <c r="H237">
        <v>517.92627900000002</v>
      </c>
      <c r="I237">
        <v>86.275994999999995</v>
      </c>
      <c r="J237" t="s">
        <v>3</v>
      </c>
      <c r="K237">
        <v>262.745341</v>
      </c>
      <c r="L237">
        <v>1.8266999999999999E-2</v>
      </c>
      <c r="M237" t="s">
        <v>4</v>
      </c>
      <c r="N237">
        <v>0</v>
      </c>
      <c r="O237">
        <v>0</v>
      </c>
      <c r="P237" t="s">
        <v>5</v>
      </c>
      <c r="Q237">
        <v>0</v>
      </c>
      <c r="R237">
        <v>0</v>
      </c>
      <c r="S237" t="s">
        <v>6</v>
      </c>
      <c r="T237">
        <v>0</v>
      </c>
      <c r="U237">
        <v>0</v>
      </c>
      <c r="V237" t="s">
        <v>7</v>
      </c>
      <c r="W237">
        <v>0</v>
      </c>
      <c r="X237">
        <v>0</v>
      </c>
      <c r="Y237" t="s">
        <v>8</v>
      </c>
      <c r="Z237">
        <v>0</v>
      </c>
      <c r="AA237">
        <v>0</v>
      </c>
      <c r="AB237" t="s">
        <v>9</v>
      </c>
      <c r="AC237">
        <v>0</v>
      </c>
      <c r="AD237">
        <v>0</v>
      </c>
      <c r="AE237" t="s">
        <v>10</v>
      </c>
      <c r="AF237">
        <v>32767</v>
      </c>
      <c r="AG237">
        <v>0</v>
      </c>
      <c r="AH237" t="s">
        <v>11</v>
      </c>
      <c r="AI237">
        <v>-32767</v>
      </c>
      <c r="AJ237">
        <v>0</v>
      </c>
      <c r="AK237" t="s">
        <v>12</v>
      </c>
      <c r="AL237">
        <v>0</v>
      </c>
      <c r="AM237">
        <v>0</v>
      </c>
    </row>
    <row r="238" spans="1:39" x14ac:dyDescent="0.25">
      <c r="A238" t="s">
        <v>14</v>
      </c>
      <c r="B238">
        <v>17</v>
      </c>
      <c r="C238">
        <v>425</v>
      </c>
      <c r="D238" t="s">
        <v>1</v>
      </c>
      <c r="E238">
        <v>0</v>
      </c>
      <c r="F238">
        <v>0</v>
      </c>
      <c r="G238" t="s">
        <v>2</v>
      </c>
      <c r="H238">
        <v>550.31461400000001</v>
      </c>
      <c r="I238">
        <v>97.52037</v>
      </c>
      <c r="J238" t="s">
        <v>3</v>
      </c>
      <c r="K238">
        <v>279.16822300000001</v>
      </c>
      <c r="L238">
        <v>1.9085000000000001E-2</v>
      </c>
      <c r="M238" t="s">
        <v>4</v>
      </c>
      <c r="N238">
        <v>0</v>
      </c>
      <c r="O238">
        <v>0</v>
      </c>
      <c r="P238" t="s">
        <v>5</v>
      </c>
      <c r="Q238">
        <v>0</v>
      </c>
      <c r="R238">
        <v>0</v>
      </c>
      <c r="S238" t="s">
        <v>6</v>
      </c>
      <c r="T238">
        <v>0</v>
      </c>
      <c r="U238">
        <v>0</v>
      </c>
      <c r="V238" t="s">
        <v>7</v>
      </c>
      <c r="W238">
        <v>0</v>
      </c>
      <c r="X238">
        <v>0</v>
      </c>
      <c r="Y238" t="s">
        <v>8</v>
      </c>
      <c r="Z238">
        <v>0</v>
      </c>
      <c r="AA238">
        <v>0</v>
      </c>
      <c r="AB238" t="s">
        <v>9</v>
      </c>
      <c r="AC238">
        <v>0</v>
      </c>
      <c r="AD238">
        <v>0</v>
      </c>
      <c r="AE238" t="s">
        <v>10</v>
      </c>
      <c r="AF238">
        <v>32767</v>
      </c>
      <c r="AG238">
        <v>0</v>
      </c>
      <c r="AH238" t="s">
        <v>11</v>
      </c>
      <c r="AI238">
        <v>-32767</v>
      </c>
      <c r="AJ238">
        <v>0</v>
      </c>
      <c r="AK238" t="s">
        <v>12</v>
      </c>
      <c r="AL238">
        <v>0</v>
      </c>
      <c r="AM238">
        <v>0</v>
      </c>
    </row>
    <row r="239" spans="1:39" x14ac:dyDescent="0.25">
      <c r="A239" t="s">
        <v>14</v>
      </c>
      <c r="B239">
        <v>18</v>
      </c>
      <c r="C239">
        <v>450</v>
      </c>
      <c r="D239" t="s">
        <v>1</v>
      </c>
      <c r="E239">
        <v>0</v>
      </c>
      <c r="F239">
        <v>0</v>
      </c>
      <c r="G239" t="s">
        <v>2</v>
      </c>
      <c r="H239">
        <v>582.70552399999997</v>
      </c>
      <c r="I239">
        <v>109.17167600000001</v>
      </c>
      <c r="J239" t="s">
        <v>3</v>
      </c>
      <c r="K239">
        <v>295.59142200000002</v>
      </c>
      <c r="L239">
        <v>1.9386E-2</v>
      </c>
      <c r="M239" t="s">
        <v>4</v>
      </c>
      <c r="N239">
        <v>0</v>
      </c>
      <c r="O239">
        <v>0</v>
      </c>
      <c r="P239" t="s">
        <v>5</v>
      </c>
      <c r="Q239">
        <v>0</v>
      </c>
      <c r="R239">
        <v>0</v>
      </c>
      <c r="S239" t="s">
        <v>6</v>
      </c>
      <c r="T239">
        <v>0</v>
      </c>
      <c r="U239">
        <v>0</v>
      </c>
      <c r="V239" t="s">
        <v>7</v>
      </c>
      <c r="W239">
        <v>0</v>
      </c>
      <c r="X239">
        <v>0</v>
      </c>
      <c r="Y239" t="s">
        <v>8</v>
      </c>
      <c r="Z239">
        <v>0</v>
      </c>
      <c r="AA239">
        <v>0</v>
      </c>
      <c r="AB239" t="s">
        <v>9</v>
      </c>
      <c r="AC239">
        <v>0</v>
      </c>
      <c r="AD239">
        <v>0</v>
      </c>
      <c r="AE239" t="s">
        <v>10</v>
      </c>
      <c r="AF239">
        <v>32767</v>
      </c>
      <c r="AG239">
        <v>0</v>
      </c>
      <c r="AH239" t="s">
        <v>11</v>
      </c>
      <c r="AI239">
        <v>-32767</v>
      </c>
      <c r="AJ239">
        <v>0</v>
      </c>
      <c r="AK239" t="s">
        <v>12</v>
      </c>
      <c r="AL239">
        <v>0</v>
      </c>
      <c r="AM239">
        <v>0</v>
      </c>
    </row>
    <row r="240" spans="1:39" x14ac:dyDescent="0.25">
      <c r="A240" t="s">
        <v>14</v>
      </c>
      <c r="B240">
        <v>19</v>
      </c>
      <c r="C240">
        <v>475</v>
      </c>
      <c r="D240" t="s">
        <v>1</v>
      </c>
      <c r="E240">
        <v>0</v>
      </c>
      <c r="F240">
        <v>0</v>
      </c>
      <c r="G240" t="s">
        <v>2</v>
      </c>
      <c r="H240">
        <v>615.07972199999995</v>
      </c>
      <c r="I240">
        <v>122.036703</v>
      </c>
      <c r="J240" t="s">
        <v>3</v>
      </c>
      <c r="K240">
        <v>312.00865199999998</v>
      </c>
      <c r="L240">
        <v>1.9993E-2</v>
      </c>
      <c r="M240" t="s">
        <v>4</v>
      </c>
      <c r="N240">
        <v>0</v>
      </c>
      <c r="O240">
        <v>0</v>
      </c>
      <c r="P240" t="s">
        <v>5</v>
      </c>
      <c r="Q240">
        <v>0</v>
      </c>
      <c r="R240">
        <v>0</v>
      </c>
      <c r="S240" t="s">
        <v>6</v>
      </c>
      <c r="T240">
        <v>0</v>
      </c>
      <c r="U240">
        <v>0</v>
      </c>
      <c r="V240" t="s">
        <v>7</v>
      </c>
      <c r="W240">
        <v>0</v>
      </c>
      <c r="X240">
        <v>0</v>
      </c>
      <c r="Y240" t="s">
        <v>8</v>
      </c>
      <c r="Z240">
        <v>0</v>
      </c>
      <c r="AA240">
        <v>0</v>
      </c>
      <c r="AB240" t="s">
        <v>9</v>
      </c>
      <c r="AC240">
        <v>0</v>
      </c>
      <c r="AD240">
        <v>0</v>
      </c>
      <c r="AE240" t="s">
        <v>10</v>
      </c>
      <c r="AF240">
        <v>32767</v>
      </c>
      <c r="AG240">
        <v>0</v>
      </c>
      <c r="AH240" t="s">
        <v>11</v>
      </c>
      <c r="AI240">
        <v>-32767</v>
      </c>
      <c r="AJ240">
        <v>0</v>
      </c>
      <c r="AK240" t="s">
        <v>12</v>
      </c>
      <c r="AL240">
        <v>0</v>
      </c>
      <c r="AM240">
        <v>0</v>
      </c>
    </row>
    <row r="241" spans="1:39" x14ac:dyDescent="0.25">
      <c r="A241" t="s">
        <v>14</v>
      </c>
      <c r="B241">
        <v>20</v>
      </c>
      <c r="C241">
        <v>500</v>
      </c>
      <c r="D241" t="s">
        <v>1</v>
      </c>
      <c r="E241">
        <v>0</v>
      </c>
      <c r="F241">
        <v>0</v>
      </c>
      <c r="G241" t="s">
        <v>2</v>
      </c>
      <c r="H241">
        <v>647.45873200000005</v>
      </c>
      <c r="I241">
        <v>135.297719</v>
      </c>
      <c r="J241" t="s">
        <v>3</v>
      </c>
      <c r="K241">
        <v>328.43316700000003</v>
      </c>
      <c r="L241">
        <v>2.1221E-2</v>
      </c>
      <c r="M241" t="s">
        <v>4</v>
      </c>
      <c r="N241">
        <v>0</v>
      </c>
      <c r="O241">
        <v>0</v>
      </c>
      <c r="P241" t="s">
        <v>5</v>
      </c>
      <c r="Q241">
        <v>0</v>
      </c>
      <c r="R241">
        <v>0</v>
      </c>
      <c r="S241" t="s">
        <v>6</v>
      </c>
      <c r="T241">
        <v>0</v>
      </c>
      <c r="U241">
        <v>0</v>
      </c>
      <c r="V241" t="s">
        <v>7</v>
      </c>
      <c r="W241">
        <v>0</v>
      </c>
      <c r="X241">
        <v>0</v>
      </c>
      <c r="Y241" t="s">
        <v>8</v>
      </c>
      <c r="Z241">
        <v>0</v>
      </c>
      <c r="AA241">
        <v>0</v>
      </c>
      <c r="AB241" t="s">
        <v>9</v>
      </c>
      <c r="AC241">
        <v>0</v>
      </c>
      <c r="AD241">
        <v>0</v>
      </c>
      <c r="AE241" t="s">
        <v>10</v>
      </c>
      <c r="AF241">
        <v>32767</v>
      </c>
      <c r="AG241">
        <v>0</v>
      </c>
      <c r="AH241" t="s">
        <v>11</v>
      </c>
      <c r="AI241">
        <v>-32767</v>
      </c>
      <c r="AJ241">
        <v>0</v>
      </c>
      <c r="AK241" t="s">
        <v>12</v>
      </c>
      <c r="AL241">
        <v>0</v>
      </c>
      <c r="AM241">
        <v>0</v>
      </c>
    </row>
    <row r="242" spans="1:39" x14ac:dyDescent="0.25">
      <c r="A242" t="s">
        <v>15</v>
      </c>
      <c r="B242">
        <v>1</v>
      </c>
      <c r="C242">
        <v>25</v>
      </c>
      <c r="D242" t="s">
        <v>1</v>
      </c>
      <c r="E242">
        <v>0</v>
      </c>
      <c r="F242">
        <v>0</v>
      </c>
      <c r="G242" t="s">
        <v>2</v>
      </c>
      <c r="H242">
        <v>24.388014999999999</v>
      </c>
      <c r="I242">
        <v>0.19956599999999999</v>
      </c>
      <c r="J242" t="s">
        <v>3</v>
      </c>
      <c r="K242">
        <v>8.8131319999999995</v>
      </c>
      <c r="L242">
        <v>1.6799999999999999E-4</v>
      </c>
      <c r="M242" t="s">
        <v>4</v>
      </c>
      <c r="N242">
        <v>0</v>
      </c>
      <c r="O242">
        <v>0</v>
      </c>
      <c r="P242" t="s">
        <v>5</v>
      </c>
      <c r="Q242">
        <v>0</v>
      </c>
      <c r="R242">
        <v>0</v>
      </c>
      <c r="S242" t="s">
        <v>6</v>
      </c>
      <c r="T242">
        <v>0</v>
      </c>
      <c r="U242">
        <v>0</v>
      </c>
      <c r="V242" t="s">
        <v>7</v>
      </c>
      <c r="W242">
        <v>0</v>
      </c>
      <c r="X242">
        <v>0</v>
      </c>
      <c r="Y242" t="s">
        <v>8</v>
      </c>
      <c r="Z242">
        <v>0</v>
      </c>
      <c r="AA242">
        <v>0</v>
      </c>
      <c r="AB242" t="s">
        <v>9</v>
      </c>
      <c r="AC242">
        <v>0</v>
      </c>
      <c r="AD242">
        <v>0</v>
      </c>
      <c r="AE242" t="s">
        <v>10</v>
      </c>
      <c r="AF242">
        <v>32767</v>
      </c>
      <c r="AG242">
        <v>0</v>
      </c>
      <c r="AH242" t="s">
        <v>11</v>
      </c>
      <c r="AI242">
        <v>-32767</v>
      </c>
      <c r="AJ242">
        <v>0</v>
      </c>
      <c r="AK242" t="s">
        <v>12</v>
      </c>
      <c r="AL242">
        <v>0</v>
      </c>
      <c r="AM242">
        <v>0</v>
      </c>
    </row>
    <row r="243" spans="1:39" x14ac:dyDescent="0.25">
      <c r="A243" t="s">
        <v>15</v>
      </c>
      <c r="B243">
        <v>2</v>
      </c>
      <c r="C243">
        <v>50</v>
      </c>
      <c r="D243" t="s">
        <v>1</v>
      </c>
      <c r="E243">
        <v>0</v>
      </c>
      <c r="F243">
        <v>0</v>
      </c>
      <c r="G243" t="s">
        <v>2</v>
      </c>
      <c r="H243">
        <v>48.798350999999997</v>
      </c>
      <c r="I243">
        <v>0.82850100000000004</v>
      </c>
      <c r="J243" t="s">
        <v>3</v>
      </c>
      <c r="K243">
        <v>17.608194999999998</v>
      </c>
      <c r="L243">
        <v>3.7399999999999998E-4</v>
      </c>
      <c r="M243" t="s">
        <v>4</v>
      </c>
      <c r="N243">
        <v>0</v>
      </c>
      <c r="O243">
        <v>0</v>
      </c>
      <c r="P243" t="s">
        <v>5</v>
      </c>
      <c r="Q243">
        <v>0</v>
      </c>
      <c r="R243">
        <v>0</v>
      </c>
      <c r="S243" t="s">
        <v>6</v>
      </c>
      <c r="T243">
        <v>0</v>
      </c>
      <c r="U243">
        <v>0</v>
      </c>
      <c r="V243" t="s">
        <v>7</v>
      </c>
      <c r="W243">
        <v>0</v>
      </c>
      <c r="X243">
        <v>0</v>
      </c>
      <c r="Y243" t="s">
        <v>8</v>
      </c>
      <c r="Z243">
        <v>0</v>
      </c>
      <c r="AA243">
        <v>0</v>
      </c>
      <c r="AB243" t="s">
        <v>9</v>
      </c>
      <c r="AC243">
        <v>0</v>
      </c>
      <c r="AD243">
        <v>0</v>
      </c>
      <c r="AE243" t="s">
        <v>10</v>
      </c>
      <c r="AF243">
        <v>32767</v>
      </c>
      <c r="AG243">
        <v>0</v>
      </c>
      <c r="AH243" t="s">
        <v>11</v>
      </c>
      <c r="AI243">
        <v>-32767</v>
      </c>
      <c r="AJ243">
        <v>0</v>
      </c>
      <c r="AK243" t="s">
        <v>12</v>
      </c>
      <c r="AL243">
        <v>0</v>
      </c>
      <c r="AM243">
        <v>0</v>
      </c>
    </row>
    <row r="244" spans="1:39" x14ac:dyDescent="0.25">
      <c r="A244" t="s">
        <v>15</v>
      </c>
      <c r="B244">
        <v>3</v>
      </c>
      <c r="C244">
        <v>75</v>
      </c>
      <c r="D244" t="s">
        <v>1</v>
      </c>
      <c r="E244">
        <v>0</v>
      </c>
      <c r="F244">
        <v>0</v>
      </c>
      <c r="G244" t="s">
        <v>2</v>
      </c>
      <c r="H244">
        <v>73.212228999999994</v>
      </c>
      <c r="I244">
        <v>1.910666</v>
      </c>
      <c r="J244" t="s">
        <v>3</v>
      </c>
      <c r="K244">
        <v>26.4071</v>
      </c>
      <c r="L244">
        <v>6.6200000000000005E-4</v>
      </c>
      <c r="M244" t="s">
        <v>4</v>
      </c>
      <c r="N244">
        <v>0</v>
      </c>
      <c r="O244">
        <v>0</v>
      </c>
      <c r="P244" t="s">
        <v>5</v>
      </c>
      <c r="Q244">
        <v>0</v>
      </c>
      <c r="R244">
        <v>0</v>
      </c>
      <c r="S244" t="s">
        <v>6</v>
      </c>
      <c r="T244">
        <v>0</v>
      </c>
      <c r="U244">
        <v>0</v>
      </c>
      <c r="V244" t="s">
        <v>7</v>
      </c>
      <c r="W244">
        <v>0</v>
      </c>
      <c r="X244">
        <v>0</v>
      </c>
      <c r="Y244" t="s">
        <v>8</v>
      </c>
      <c r="Z244">
        <v>0</v>
      </c>
      <c r="AA244">
        <v>0</v>
      </c>
      <c r="AB244" t="s">
        <v>9</v>
      </c>
      <c r="AC244">
        <v>0</v>
      </c>
      <c r="AD244">
        <v>0</v>
      </c>
      <c r="AE244" t="s">
        <v>10</v>
      </c>
      <c r="AF244">
        <v>32767</v>
      </c>
      <c r="AG244">
        <v>0</v>
      </c>
      <c r="AH244" t="s">
        <v>11</v>
      </c>
      <c r="AI244">
        <v>-32767</v>
      </c>
      <c r="AJ244">
        <v>0</v>
      </c>
      <c r="AK244" t="s">
        <v>12</v>
      </c>
      <c r="AL244">
        <v>0</v>
      </c>
      <c r="AM244">
        <v>0</v>
      </c>
    </row>
    <row r="245" spans="1:39" x14ac:dyDescent="0.25">
      <c r="A245" t="s">
        <v>15</v>
      </c>
      <c r="B245">
        <v>4</v>
      </c>
      <c r="C245">
        <v>100</v>
      </c>
      <c r="D245" t="s">
        <v>1</v>
      </c>
      <c r="E245">
        <v>0</v>
      </c>
      <c r="F245">
        <v>0</v>
      </c>
      <c r="G245" t="s">
        <v>2</v>
      </c>
      <c r="H245">
        <v>97.633007000000006</v>
      </c>
      <c r="I245">
        <v>3.4259010000000001</v>
      </c>
      <c r="J245" t="s">
        <v>3</v>
      </c>
      <c r="K245">
        <v>35.207003</v>
      </c>
      <c r="L245">
        <v>1.1100000000000001E-3</v>
      </c>
      <c r="M245" t="s">
        <v>4</v>
      </c>
      <c r="N245">
        <v>0</v>
      </c>
      <c r="O245">
        <v>0</v>
      </c>
      <c r="P245" t="s">
        <v>5</v>
      </c>
      <c r="Q245">
        <v>0</v>
      </c>
      <c r="R245">
        <v>0</v>
      </c>
      <c r="S245" t="s">
        <v>6</v>
      </c>
      <c r="T245">
        <v>0</v>
      </c>
      <c r="U245">
        <v>0</v>
      </c>
      <c r="V245" t="s">
        <v>7</v>
      </c>
      <c r="W245">
        <v>0</v>
      </c>
      <c r="X245">
        <v>0</v>
      </c>
      <c r="Y245" t="s">
        <v>8</v>
      </c>
      <c r="Z245">
        <v>0</v>
      </c>
      <c r="AA245">
        <v>0</v>
      </c>
      <c r="AB245" t="s">
        <v>9</v>
      </c>
      <c r="AC245">
        <v>0</v>
      </c>
      <c r="AD245">
        <v>0</v>
      </c>
      <c r="AE245" t="s">
        <v>10</v>
      </c>
      <c r="AF245">
        <v>32767</v>
      </c>
      <c r="AG245">
        <v>0</v>
      </c>
      <c r="AH245" t="s">
        <v>11</v>
      </c>
      <c r="AI245">
        <v>-32767</v>
      </c>
      <c r="AJ245">
        <v>0</v>
      </c>
      <c r="AK245" t="s">
        <v>12</v>
      </c>
      <c r="AL245">
        <v>0</v>
      </c>
      <c r="AM245">
        <v>0</v>
      </c>
    </row>
    <row r="246" spans="1:39" x14ac:dyDescent="0.25">
      <c r="A246" t="s">
        <v>15</v>
      </c>
      <c r="B246">
        <v>5</v>
      </c>
      <c r="C246">
        <v>125</v>
      </c>
      <c r="D246" t="s">
        <v>1</v>
      </c>
      <c r="E246">
        <v>0</v>
      </c>
      <c r="F246">
        <v>0</v>
      </c>
      <c r="G246" t="s">
        <v>2</v>
      </c>
      <c r="H246">
        <v>122.033384</v>
      </c>
      <c r="I246">
        <v>5.3670640000000001</v>
      </c>
      <c r="J246" t="s">
        <v>3</v>
      </c>
      <c r="K246">
        <v>44.006196000000003</v>
      </c>
      <c r="L246">
        <v>1.575E-3</v>
      </c>
      <c r="M246" t="s">
        <v>4</v>
      </c>
      <c r="N246">
        <v>0</v>
      </c>
      <c r="O246">
        <v>0</v>
      </c>
      <c r="P246" t="s">
        <v>5</v>
      </c>
      <c r="Q246">
        <v>0</v>
      </c>
      <c r="R246">
        <v>0</v>
      </c>
      <c r="S246" t="s">
        <v>6</v>
      </c>
      <c r="T246">
        <v>0</v>
      </c>
      <c r="U246">
        <v>0</v>
      </c>
      <c r="V246" t="s">
        <v>7</v>
      </c>
      <c r="W246">
        <v>0</v>
      </c>
      <c r="X246">
        <v>0</v>
      </c>
      <c r="Y246" t="s">
        <v>8</v>
      </c>
      <c r="Z246">
        <v>0</v>
      </c>
      <c r="AA246">
        <v>0</v>
      </c>
      <c r="AB246" t="s">
        <v>9</v>
      </c>
      <c r="AC246">
        <v>0</v>
      </c>
      <c r="AD246">
        <v>0</v>
      </c>
      <c r="AE246" t="s">
        <v>10</v>
      </c>
      <c r="AF246">
        <v>32767</v>
      </c>
      <c r="AG246">
        <v>0</v>
      </c>
      <c r="AH246" t="s">
        <v>11</v>
      </c>
      <c r="AI246">
        <v>-32767</v>
      </c>
      <c r="AJ246">
        <v>0</v>
      </c>
      <c r="AK246" t="s">
        <v>12</v>
      </c>
      <c r="AL246">
        <v>0</v>
      </c>
      <c r="AM246">
        <v>0</v>
      </c>
    </row>
    <row r="247" spans="1:39" x14ac:dyDescent="0.25">
      <c r="A247" t="s">
        <v>15</v>
      </c>
      <c r="B247">
        <v>6</v>
      </c>
      <c r="C247">
        <v>150</v>
      </c>
      <c r="D247" t="s">
        <v>1</v>
      </c>
      <c r="E247">
        <v>0</v>
      </c>
      <c r="F247">
        <v>0</v>
      </c>
      <c r="G247" t="s">
        <v>2</v>
      </c>
      <c r="H247">
        <v>146.42730399999999</v>
      </c>
      <c r="I247">
        <v>7.7331969999999997</v>
      </c>
      <c r="J247" t="s">
        <v>3</v>
      </c>
      <c r="K247">
        <v>52.805424000000002</v>
      </c>
      <c r="L247">
        <v>2.2330000000000002E-3</v>
      </c>
      <c r="M247" t="s">
        <v>4</v>
      </c>
      <c r="N247">
        <v>0</v>
      </c>
      <c r="O247">
        <v>0</v>
      </c>
      <c r="P247" t="s">
        <v>5</v>
      </c>
      <c r="Q247">
        <v>0</v>
      </c>
      <c r="R247">
        <v>0</v>
      </c>
      <c r="S247" t="s">
        <v>6</v>
      </c>
      <c r="T247">
        <v>0</v>
      </c>
      <c r="U247">
        <v>0</v>
      </c>
      <c r="V247" t="s">
        <v>7</v>
      </c>
      <c r="W247">
        <v>0</v>
      </c>
      <c r="X247">
        <v>0</v>
      </c>
      <c r="Y247" t="s">
        <v>8</v>
      </c>
      <c r="Z247">
        <v>0</v>
      </c>
      <c r="AA247">
        <v>0</v>
      </c>
      <c r="AB247" t="s">
        <v>9</v>
      </c>
      <c r="AC247">
        <v>0</v>
      </c>
      <c r="AD247">
        <v>0</v>
      </c>
      <c r="AE247" t="s">
        <v>10</v>
      </c>
      <c r="AF247">
        <v>32767</v>
      </c>
      <c r="AG247">
        <v>0</v>
      </c>
      <c r="AH247" t="s">
        <v>11</v>
      </c>
      <c r="AI247">
        <v>-32767</v>
      </c>
      <c r="AJ247">
        <v>0</v>
      </c>
      <c r="AK247" t="s">
        <v>12</v>
      </c>
      <c r="AL247">
        <v>0</v>
      </c>
      <c r="AM247">
        <v>0</v>
      </c>
    </row>
    <row r="248" spans="1:39" x14ac:dyDescent="0.25">
      <c r="A248" t="s">
        <v>15</v>
      </c>
      <c r="B248">
        <v>7</v>
      </c>
      <c r="C248">
        <v>175</v>
      </c>
      <c r="D248" t="s">
        <v>1</v>
      </c>
      <c r="E248">
        <v>0</v>
      </c>
      <c r="F248">
        <v>0</v>
      </c>
      <c r="G248" t="s">
        <v>2</v>
      </c>
      <c r="H248">
        <v>170.82868300000001</v>
      </c>
      <c r="I248">
        <v>10.495260999999999</v>
      </c>
      <c r="J248" t="s">
        <v>3</v>
      </c>
      <c r="K248">
        <v>61.603105999999997</v>
      </c>
      <c r="L248">
        <v>2.6619999999999999E-3</v>
      </c>
      <c r="M248" t="s">
        <v>4</v>
      </c>
      <c r="N248">
        <v>0</v>
      </c>
      <c r="O248">
        <v>0</v>
      </c>
      <c r="P248" t="s">
        <v>5</v>
      </c>
      <c r="Q248">
        <v>0</v>
      </c>
      <c r="R248">
        <v>0</v>
      </c>
      <c r="S248" t="s">
        <v>6</v>
      </c>
      <c r="T248">
        <v>0</v>
      </c>
      <c r="U248">
        <v>0</v>
      </c>
      <c r="V248" t="s">
        <v>7</v>
      </c>
      <c r="W248">
        <v>0</v>
      </c>
      <c r="X248">
        <v>0</v>
      </c>
      <c r="Y248" t="s">
        <v>8</v>
      </c>
      <c r="Z248">
        <v>0</v>
      </c>
      <c r="AA248">
        <v>0</v>
      </c>
      <c r="AB248" t="s">
        <v>9</v>
      </c>
      <c r="AC248">
        <v>0</v>
      </c>
      <c r="AD248">
        <v>0</v>
      </c>
      <c r="AE248" t="s">
        <v>10</v>
      </c>
      <c r="AF248">
        <v>32767</v>
      </c>
      <c r="AG248">
        <v>0</v>
      </c>
      <c r="AH248" t="s">
        <v>11</v>
      </c>
      <c r="AI248">
        <v>-32767</v>
      </c>
      <c r="AJ248">
        <v>0</v>
      </c>
      <c r="AK248" t="s">
        <v>12</v>
      </c>
      <c r="AL248">
        <v>0</v>
      </c>
      <c r="AM248">
        <v>0</v>
      </c>
    </row>
    <row r="249" spans="1:39" x14ac:dyDescent="0.25">
      <c r="A249" t="s">
        <v>15</v>
      </c>
      <c r="B249">
        <v>8</v>
      </c>
      <c r="C249">
        <v>200</v>
      </c>
      <c r="D249" t="s">
        <v>1</v>
      </c>
      <c r="E249">
        <v>0</v>
      </c>
      <c r="F249">
        <v>0</v>
      </c>
      <c r="G249" t="s">
        <v>2</v>
      </c>
      <c r="H249">
        <v>195.235286</v>
      </c>
      <c r="I249">
        <v>13.709056</v>
      </c>
      <c r="J249" t="s">
        <v>3</v>
      </c>
      <c r="K249">
        <v>70.405837000000005</v>
      </c>
      <c r="L249">
        <v>3.323E-3</v>
      </c>
      <c r="M249" t="s">
        <v>4</v>
      </c>
      <c r="N249">
        <v>0</v>
      </c>
      <c r="O249">
        <v>0</v>
      </c>
      <c r="P249" t="s">
        <v>5</v>
      </c>
      <c r="Q249">
        <v>0</v>
      </c>
      <c r="R249">
        <v>0</v>
      </c>
      <c r="S249" t="s">
        <v>6</v>
      </c>
      <c r="T249">
        <v>0</v>
      </c>
      <c r="U249">
        <v>0</v>
      </c>
      <c r="V249" t="s">
        <v>7</v>
      </c>
      <c r="W249">
        <v>0</v>
      </c>
      <c r="X249">
        <v>0</v>
      </c>
      <c r="Y249" t="s">
        <v>8</v>
      </c>
      <c r="Z249">
        <v>0</v>
      </c>
      <c r="AA249">
        <v>0</v>
      </c>
      <c r="AB249" t="s">
        <v>9</v>
      </c>
      <c r="AC249">
        <v>0</v>
      </c>
      <c r="AD249">
        <v>0</v>
      </c>
      <c r="AE249" t="s">
        <v>10</v>
      </c>
      <c r="AF249">
        <v>32767</v>
      </c>
      <c r="AG249">
        <v>0</v>
      </c>
      <c r="AH249" t="s">
        <v>11</v>
      </c>
      <c r="AI249">
        <v>-32767</v>
      </c>
      <c r="AJ249">
        <v>0</v>
      </c>
      <c r="AK249" t="s">
        <v>12</v>
      </c>
      <c r="AL249">
        <v>0</v>
      </c>
      <c r="AM249">
        <v>0</v>
      </c>
    </row>
    <row r="250" spans="1:39" x14ac:dyDescent="0.25">
      <c r="A250" t="s">
        <v>15</v>
      </c>
      <c r="B250">
        <v>9</v>
      </c>
      <c r="C250">
        <v>225</v>
      </c>
      <c r="D250" t="s">
        <v>1</v>
      </c>
      <c r="E250">
        <v>0</v>
      </c>
      <c r="F250">
        <v>0</v>
      </c>
      <c r="G250" t="s">
        <v>2</v>
      </c>
      <c r="H250">
        <v>219.640624</v>
      </c>
      <c r="I250">
        <v>17.315704</v>
      </c>
      <c r="J250" t="s">
        <v>3</v>
      </c>
      <c r="K250">
        <v>79.205145999999999</v>
      </c>
      <c r="L250">
        <v>4.0549999999999996E-3</v>
      </c>
      <c r="M250" t="s">
        <v>4</v>
      </c>
      <c r="N250">
        <v>0</v>
      </c>
      <c r="O250">
        <v>0</v>
      </c>
      <c r="P250" t="s">
        <v>5</v>
      </c>
      <c r="Q250">
        <v>0</v>
      </c>
      <c r="R250">
        <v>0</v>
      </c>
      <c r="S250" t="s">
        <v>6</v>
      </c>
      <c r="T250">
        <v>0</v>
      </c>
      <c r="U250">
        <v>0</v>
      </c>
      <c r="V250" t="s">
        <v>7</v>
      </c>
      <c r="W250">
        <v>0</v>
      </c>
      <c r="X250">
        <v>0</v>
      </c>
      <c r="Y250" t="s">
        <v>8</v>
      </c>
      <c r="Z250">
        <v>0</v>
      </c>
      <c r="AA250">
        <v>0</v>
      </c>
      <c r="AB250" t="s">
        <v>9</v>
      </c>
      <c r="AC250">
        <v>0</v>
      </c>
      <c r="AD250">
        <v>0</v>
      </c>
      <c r="AE250" t="s">
        <v>10</v>
      </c>
      <c r="AF250">
        <v>32767</v>
      </c>
      <c r="AG250">
        <v>0</v>
      </c>
      <c r="AH250" t="s">
        <v>11</v>
      </c>
      <c r="AI250">
        <v>-32767</v>
      </c>
      <c r="AJ250">
        <v>0</v>
      </c>
      <c r="AK250" t="s">
        <v>12</v>
      </c>
      <c r="AL250">
        <v>0</v>
      </c>
      <c r="AM250">
        <v>0</v>
      </c>
    </row>
    <row r="251" spans="1:39" x14ac:dyDescent="0.25">
      <c r="A251" t="s">
        <v>15</v>
      </c>
      <c r="B251">
        <v>10</v>
      </c>
      <c r="C251">
        <v>250</v>
      </c>
      <c r="D251" t="s">
        <v>1</v>
      </c>
      <c r="E251">
        <v>0</v>
      </c>
      <c r="F251">
        <v>0</v>
      </c>
      <c r="G251" t="s">
        <v>2</v>
      </c>
      <c r="H251">
        <v>244.048922</v>
      </c>
      <c r="I251">
        <v>21.371338000000002</v>
      </c>
      <c r="J251" t="s">
        <v>3</v>
      </c>
      <c r="K251">
        <v>88.005382999999995</v>
      </c>
      <c r="L251">
        <v>4.4400000000000004E-3</v>
      </c>
      <c r="M251" t="s">
        <v>4</v>
      </c>
      <c r="N251">
        <v>0</v>
      </c>
      <c r="O251">
        <v>0</v>
      </c>
      <c r="P251" t="s">
        <v>5</v>
      </c>
      <c r="Q251">
        <v>0</v>
      </c>
      <c r="R251">
        <v>0</v>
      </c>
      <c r="S251" t="s">
        <v>6</v>
      </c>
      <c r="T251">
        <v>0</v>
      </c>
      <c r="U251">
        <v>0</v>
      </c>
      <c r="V251" t="s">
        <v>7</v>
      </c>
      <c r="W251">
        <v>0</v>
      </c>
      <c r="X251">
        <v>0</v>
      </c>
      <c r="Y251" t="s">
        <v>8</v>
      </c>
      <c r="Z251">
        <v>0</v>
      </c>
      <c r="AA251">
        <v>0</v>
      </c>
      <c r="AB251" t="s">
        <v>9</v>
      </c>
      <c r="AC251">
        <v>0</v>
      </c>
      <c r="AD251">
        <v>0</v>
      </c>
      <c r="AE251" t="s">
        <v>10</v>
      </c>
      <c r="AF251">
        <v>32767</v>
      </c>
      <c r="AG251">
        <v>0</v>
      </c>
      <c r="AH251" t="s">
        <v>11</v>
      </c>
      <c r="AI251">
        <v>-32767</v>
      </c>
      <c r="AJ251">
        <v>0</v>
      </c>
      <c r="AK251" t="s">
        <v>12</v>
      </c>
      <c r="AL251">
        <v>0</v>
      </c>
      <c r="AM251">
        <v>0</v>
      </c>
    </row>
    <row r="252" spans="1:39" x14ac:dyDescent="0.25">
      <c r="A252" t="s">
        <v>15</v>
      </c>
      <c r="B252">
        <v>11</v>
      </c>
      <c r="C252">
        <v>275</v>
      </c>
      <c r="D252" t="s">
        <v>1</v>
      </c>
      <c r="E252">
        <v>0</v>
      </c>
      <c r="F252">
        <v>0</v>
      </c>
      <c r="G252" t="s">
        <v>2</v>
      </c>
      <c r="H252">
        <v>268.45375999999999</v>
      </c>
      <c r="I252">
        <v>25.792054</v>
      </c>
      <c r="J252" t="s">
        <v>3</v>
      </c>
      <c r="K252">
        <v>96.806208999999996</v>
      </c>
      <c r="L252">
        <v>4.6950000000000004E-3</v>
      </c>
      <c r="M252" t="s">
        <v>4</v>
      </c>
      <c r="N252">
        <v>0</v>
      </c>
      <c r="O252">
        <v>0</v>
      </c>
      <c r="P252" t="s">
        <v>5</v>
      </c>
      <c r="Q252">
        <v>0</v>
      </c>
      <c r="R252">
        <v>0</v>
      </c>
      <c r="S252" t="s">
        <v>6</v>
      </c>
      <c r="T252">
        <v>0</v>
      </c>
      <c r="U252">
        <v>0</v>
      </c>
      <c r="V252" t="s">
        <v>7</v>
      </c>
      <c r="W252">
        <v>0</v>
      </c>
      <c r="X252">
        <v>0</v>
      </c>
      <c r="Y252" t="s">
        <v>8</v>
      </c>
      <c r="Z252">
        <v>0</v>
      </c>
      <c r="AA252">
        <v>0</v>
      </c>
      <c r="AB252" t="s">
        <v>9</v>
      </c>
      <c r="AC252">
        <v>0</v>
      </c>
      <c r="AD252">
        <v>0</v>
      </c>
      <c r="AE252" t="s">
        <v>10</v>
      </c>
      <c r="AF252">
        <v>32767</v>
      </c>
      <c r="AG252">
        <v>0</v>
      </c>
      <c r="AH252" t="s">
        <v>11</v>
      </c>
      <c r="AI252">
        <v>-32767</v>
      </c>
      <c r="AJ252">
        <v>0</v>
      </c>
      <c r="AK252" t="s">
        <v>12</v>
      </c>
      <c r="AL252">
        <v>0</v>
      </c>
      <c r="AM252">
        <v>0</v>
      </c>
    </row>
    <row r="253" spans="1:39" x14ac:dyDescent="0.25">
      <c r="A253" t="s">
        <v>15</v>
      </c>
      <c r="B253">
        <v>12</v>
      </c>
      <c r="C253">
        <v>300</v>
      </c>
      <c r="D253" t="s">
        <v>1</v>
      </c>
      <c r="E253">
        <v>0</v>
      </c>
      <c r="F253">
        <v>0</v>
      </c>
      <c r="G253" t="s">
        <v>2</v>
      </c>
      <c r="H253">
        <v>292.85278599999998</v>
      </c>
      <c r="I253">
        <v>30.655781999999999</v>
      </c>
      <c r="J253" t="s">
        <v>3</v>
      </c>
      <c r="K253">
        <v>105.603415</v>
      </c>
      <c r="L253">
        <v>5.4390000000000003E-3</v>
      </c>
      <c r="M253" t="s">
        <v>4</v>
      </c>
      <c r="N253">
        <v>0</v>
      </c>
      <c r="O253">
        <v>0</v>
      </c>
      <c r="P253" t="s">
        <v>5</v>
      </c>
      <c r="Q253">
        <v>0</v>
      </c>
      <c r="R253">
        <v>0</v>
      </c>
      <c r="S253" t="s">
        <v>6</v>
      </c>
      <c r="T253">
        <v>0</v>
      </c>
      <c r="U253">
        <v>0</v>
      </c>
      <c r="V253" t="s">
        <v>7</v>
      </c>
      <c r="W253">
        <v>0</v>
      </c>
      <c r="X253">
        <v>0</v>
      </c>
      <c r="Y253" t="s">
        <v>8</v>
      </c>
      <c r="Z253">
        <v>0</v>
      </c>
      <c r="AA253">
        <v>0</v>
      </c>
      <c r="AB253" t="s">
        <v>9</v>
      </c>
      <c r="AC253">
        <v>0</v>
      </c>
      <c r="AD253">
        <v>0</v>
      </c>
      <c r="AE253" t="s">
        <v>10</v>
      </c>
      <c r="AF253">
        <v>32767</v>
      </c>
      <c r="AG253">
        <v>0</v>
      </c>
      <c r="AH253" t="s">
        <v>11</v>
      </c>
      <c r="AI253">
        <v>-32767</v>
      </c>
      <c r="AJ253">
        <v>0</v>
      </c>
      <c r="AK253" t="s">
        <v>12</v>
      </c>
      <c r="AL253">
        <v>0</v>
      </c>
      <c r="AM253">
        <v>0</v>
      </c>
    </row>
    <row r="254" spans="1:39" x14ac:dyDescent="0.25">
      <c r="A254" t="s">
        <v>15</v>
      </c>
      <c r="B254">
        <v>13</v>
      </c>
      <c r="C254">
        <v>325</v>
      </c>
      <c r="D254" t="s">
        <v>1</v>
      </c>
      <c r="E254">
        <v>0</v>
      </c>
      <c r="F254">
        <v>0</v>
      </c>
      <c r="G254" t="s">
        <v>2</v>
      </c>
      <c r="H254">
        <v>317.25948699999998</v>
      </c>
      <c r="I254">
        <v>36.004500999999998</v>
      </c>
      <c r="J254" t="s">
        <v>3</v>
      </c>
      <c r="K254">
        <v>114.40316799999999</v>
      </c>
      <c r="L254">
        <v>5.6860000000000001E-3</v>
      </c>
      <c r="M254" t="s">
        <v>4</v>
      </c>
      <c r="N254">
        <v>0</v>
      </c>
      <c r="O254">
        <v>0</v>
      </c>
      <c r="P254" t="s">
        <v>5</v>
      </c>
      <c r="Q254">
        <v>0</v>
      </c>
      <c r="R254">
        <v>0</v>
      </c>
      <c r="S254" t="s">
        <v>6</v>
      </c>
      <c r="T254">
        <v>0</v>
      </c>
      <c r="U254">
        <v>0</v>
      </c>
      <c r="V254" t="s">
        <v>7</v>
      </c>
      <c r="W254">
        <v>0</v>
      </c>
      <c r="X254">
        <v>0</v>
      </c>
      <c r="Y254" t="s">
        <v>8</v>
      </c>
      <c r="Z254">
        <v>0</v>
      </c>
      <c r="AA254">
        <v>0</v>
      </c>
      <c r="AB254" t="s">
        <v>9</v>
      </c>
      <c r="AC254">
        <v>0</v>
      </c>
      <c r="AD254">
        <v>0</v>
      </c>
      <c r="AE254" t="s">
        <v>10</v>
      </c>
      <c r="AF254">
        <v>32767</v>
      </c>
      <c r="AG254">
        <v>0</v>
      </c>
      <c r="AH254" t="s">
        <v>11</v>
      </c>
      <c r="AI254">
        <v>-32767</v>
      </c>
      <c r="AJ254">
        <v>0</v>
      </c>
      <c r="AK254" t="s">
        <v>12</v>
      </c>
      <c r="AL254">
        <v>0</v>
      </c>
      <c r="AM254">
        <v>0</v>
      </c>
    </row>
    <row r="255" spans="1:39" x14ac:dyDescent="0.25">
      <c r="A255" t="s">
        <v>15</v>
      </c>
      <c r="B255">
        <v>14</v>
      </c>
      <c r="C255">
        <v>350</v>
      </c>
      <c r="D255" t="s">
        <v>1</v>
      </c>
      <c r="E255">
        <v>0</v>
      </c>
      <c r="F255">
        <v>0</v>
      </c>
      <c r="G255" t="s">
        <v>2</v>
      </c>
      <c r="H255">
        <v>341.65245399999998</v>
      </c>
      <c r="I255">
        <v>41.813671999999997</v>
      </c>
      <c r="J255" t="s">
        <v>3</v>
      </c>
      <c r="K255">
        <v>123.202371</v>
      </c>
      <c r="L255">
        <v>6.6249999999999998E-3</v>
      </c>
      <c r="M255" t="s">
        <v>4</v>
      </c>
      <c r="N255">
        <v>0</v>
      </c>
      <c r="O255">
        <v>0</v>
      </c>
      <c r="P255" t="s">
        <v>5</v>
      </c>
      <c r="Q255">
        <v>0</v>
      </c>
      <c r="R255">
        <v>0</v>
      </c>
      <c r="S255" t="s">
        <v>6</v>
      </c>
      <c r="T255">
        <v>0</v>
      </c>
      <c r="U255">
        <v>0</v>
      </c>
      <c r="V255" t="s">
        <v>7</v>
      </c>
      <c r="W255">
        <v>0</v>
      </c>
      <c r="X255">
        <v>0</v>
      </c>
      <c r="Y255" t="s">
        <v>8</v>
      </c>
      <c r="Z255">
        <v>0</v>
      </c>
      <c r="AA255">
        <v>0</v>
      </c>
      <c r="AB255" t="s">
        <v>9</v>
      </c>
      <c r="AC255">
        <v>0</v>
      </c>
      <c r="AD255">
        <v>0</v>
      </c>
      <c r="AE255" t="s">
        <v>10</v>
      </c>
      <c r="AF255">
        <v>32767</v>
      </c>
      <c r="AG255">
        <v>0</v>
      </c>
      <c r="AH255" t="s">
        <v>11</v>
      </c>
      <c r="AI255">
        <v>-32767</v>
      </c>
      <c r="AJ255">
        <v>0</v>
      </c>
      <c r="AK255" t="s">
        <v>12</v>
      </c>
      <c r="AL255">
        <v>0</v>
      </c>
      <c r="AM255">
        <v>0</v>
      </c>
    </row>
    <row r="256" spans="1:39" x14ac:dyDescent="0.25">
      <c r="A256" t="s">
        <v>15</v>
      </c>
      <c r="B256">
        <v>15</v>
      </c>
      <c r="C256">
        <v>375</v>
      </c>
      <c r="D256" t="s">
        <v>1</v>
      </c>
      <c r="E256">
        <v>0</v>
      </c>
      <c r="F256">
        <v>0</v>
      </c>
      <c r="G256" t="s">
        <v>2</v>
      </c>
      <c r="H256">
        <v>366.06559900000002</v>
      </c>
      <c r="I256">
        <v>48.084336999999998</v>
      </c>
      <c r="J256" t="s">
        <v>3</v>
      </c>
      <c r="K256">
        <v>132.00519600000001</v>
      </c>
      <c r="L256">
        <v>8.0190000000000001E-3</v>
      </c>
      <c r="M256" t="s">
        <v>4</v>
      </c>
      <c r="N256">
        <v>0</v>
      </c>
      <c r="O256">
        <v>0</v>
      </c>
      <c r="P256" t="s">
        <v>5</v>
      </c>
      <c r="Q256">
        <v>0</v>
      </c>
      <c r="R256">
        <v>0</v>
      </c>
      <c r="S256" t="s">
        <v>6</v>
      </c>
      <c r="T256">
        <v>0</v>
      </c>
      <c r="U256">
        <v>0</v>
      </c>
      <c r="V256" t="s">
        <v>7</v>
      </c>
      <c r="W256">
        <v>0</v>
      </c>
      <c r="X256">
        <v>0</v>
      </c>
      <c r="Y256" t="s">
        <v>8</v>
      </c>
      <c r="Z256">
        <v>0</v>
      </c>
      <c r="AA256">
        <v>0</v>
      </c>
      <c r="AB256" t="s">
        <v>9</v>
      </c>
      <c r="AC256">
        <v>0</v>
      </c>
      <c r="AD256">
        <v>0</v>
      </c>
      <c r="AE256" t="s">
        <v>10</v>
      </c>
      <c r="AF256">
        <v>32767</v>
      </c>
      <c r="AG256">
        <v>0</v>
      </c>
      <c r="AH256" t="s">
        <v>11</v>
      </c>
      <c r="AI256">
        <v>-32767</v>
      </c>
      <c r="AJ256">
        <v>0</v>
      </c>
      <c r="AK256" t="s">
        <v>12</v>
      </c>
      <c r="AL256">
        <v>0</v>
      </c>
      <c r="AM256">
        <v>0</v>
      </c>
    </row>
    <row r="257" spans="1:39" x14ac:dyDescent="0.25">
      <c r="A257" t="s">
        <v>15</v>
      </c>
      <c r="B257">
        <v>16</v>
      </c>
      <c r="C257">
        <v>400</v>
      </c>
      <c r="D257" t="s">
        <v>1</v>
      </c>
      <c r="E257">
        <v>0</v>
      </c>
      <c r="F257">
        <v>0</v>
      </c>
      <c r="G257" t="s">
        <v>2</v>
      </c>
      <c r="H257">
        <v>390.45564300000001</v>
      </c>
      <c r="I257">
        <v>54.516596999999997</v>
      </c>
      <c r="J257" t="s">
        <v>3</v>
      </c>
      <c r="K257">
        <v>140.80592200000001</v>
      </c>
      <c r="L257">
        <v>8.8780000000000005E-3</v>
      </c>
      <c r="M257" t="s">
        <v>4</v>
      </c>
      <c r="N257">
        <v>0</v>
      </c>
      <c r="O257">
        <v>0</v>
      </c>
      <c r="P257" t="s">
        <v>5</v>
      </c>
      <c r="Q257">
        <v>0</v>
      </c>
      <c r="R257">
        <v>0</v>
      </c>
      <c r="S257" t="s">
        <v>6</v>
      </c>
      <c r="T257">
        <v>0</v>
      </c>
      <c r="U257">
        <v>0</v>
      </c>
      <c r="V257" t="s">
        <v>7</v>
      </c>
      <c r="W257">
        <v>0</v>
      </c>
      <c r="X257">
        <v>0</v>
      </c>
      <c r="Y257" t="s">
        <v>8</v>
      </c>
      <c r="Z257">
        <v>0</v>
      </c>
      <c r="AA257">
        <v>0</v>
      </c>
      <c r="AB257" t="s">
        <v>9</v>
      </c>
      <c r="AC257">
        <v>0</v>
      </c>
      <c r="AD257">
        <v>0</v>
      </c>
      <c r="AE257" t="s">
        <v>10</v>
      </c>
      <c r="AF257">
        <v>32767</v>
      </c>
      <c r="AG257">
        <v>0</v>
      </c>
      <c r="AH257" t="s">
        <v>11</v>
      </c>
      <c r="AI257">
        <v>-32767</v>
      </c>
      <c r="AJ257">
        <v>0</v>
      </c>
      <c r="AK257" t="s">
        <v>12</v>
      </c>
      <c r="AL257">
        <v>0</v>
      </c>
      <c r="AM257">
        <v>0</v>
      </c>
    </row>
    <row r="258" spans="1:39" x14ac:dyDescent="0.25">
      <c r="A258" t="s">
        <v>15</v>
      </c>
      <c r="B258">
        <v>17</v>
      </c>
      <c r="C258">
        <v>425</v>
      </c>
      <c r="D258" t="s">
        <v>1</v>
      </c>
      <c r="E258">
        <v>0</v>
      </c>
      <c r="F258">
        <v>0</v>
      </c>
      <c r="G258" t="s">
        <v>2</v>
      </c>
      <c r="H258">
        <v>414.85736300000002</v>
      </c>
      <c r="I258">
        <v>61.460233000000002</v>
      </c>
      <c r="J258" t="s">
        <v>3</v>
      </c>
      <c r="K258">
        <v>149.60785300000001</v>
      </c>
      <c r="L258">
        <v>9.9900000000000006E-3</v>
      </c>
      <c r="M258" t="s">
        <v>4</v>
      </c>
      <c r="N258">
        <v>0</v>
      </c>
      <c r="O258">
        <v>0</v>
      </c>
      <c r="P258" t="s">
        <v>5</v>
      </c>
      <c r="Q258">
        <v>0</v>
      </c>
      <c r="R258">
        <v>0</v>
      </c>
      <c r="S258" t="s">
        <v>6</v>
      </c>
      <c r="T258">
        <v>0</v>
      </c>
      <c r="U258">
        <v>0</v>
      </c>
      <c r="V258" t="s">
        <v>7</v>
      </c>
      <c r="W258">
        <v>0</v>
      </c>
      <c r="X258">
        <v>0</v>
      </c>
      <c r="Y258" t="s">
        <v>8</v>
      </c>
      <c r="Z258">
        <v>0</v>
      </c>
      <c r="AA258">
        <v>0</v>
      </c>
      <c r="AB258" t="s">
        <v>9</v>
      </c>
      <c r="AC258">
        <v>0</v>
      </c>
      <c r="AD258">
        <v>0</v>
      </c>
      <c r="AE258" t="s">
        <v>10</v>
      </c>
      <c r="AF258">
        <v>32767</v>
      </c>
      <c r="AG258">
        <v>0</v>
      </c>
      <c r="AH258" t="s">
        <v>11</v>
      </c>
      <c r="AI258">
        <v>-32767</v>
      </c>
      <c r="AJ258">
        <v>0</v>
      </c>
      <c r="AK258" t="s">
        <v>12</v>
      </c>
      <c r="AL258">
        <v>0</v>
      </c>
      <c r="AM258">
        <v>0</v>
      </c>
    </row>
    <row r="259" spans="1:39" x14ac:dyDescent="0.25">
      <c r="A259" t="s">
        <v>15</v>
      </c>
      <c r="B259">
        <v>18</v>
      </c>
      <c r="C259">
        <v>450</v>
      </c>
      <c r="D259" t="s">
        <v>1</v>
      </c>
      <c r="E259">
        <v>0</v>
      </c>
      <c r="F259">
        <v>0</v>
      </c>
      <c r="G259" t="s">
        <v>2</v>
      </c>
      <c r="H259">
        <v>439.26388500000002</v>
      </c>
      <c r="I259">
        <v>68.935174000000004</v>
      </c>
      <c r="J259" t="s">
        <v>3</v>
      </c>
      <c r="K259">
        <v>158.40633800000001</v>
      </c>
      <c r="L259">
        <v>1.1235999999999999E-2</v>
      </c>
      <c r="M259" t="s">
        <v>4</v>
      </c>
      <c r="N259">
        <v>0</v>
      </c>
      <c r="O259">
        <v>0</v>
      </c>
      <c r="P259" t="s">
        <v>5</v>
      </c>
      <c r="Q259">
        <v>0</v>
      </c>
      <c r="R259">
        <v>0</v>
      </c>
      <c r="S259" t="s">
        <v>6</v>
      </c>
      <c r="T259">
        <v>0</v>
      </c>
      <c r="U259">
        <v>0</v>
      </c>
      <c r="V259" t="s">
        <v>7</v>
      </c>
      <c r="W259">
        <v>0</v>
      </c>
      <c r="X259">
        <v>0</v>
      </c>
      <c r="Y259" t="s">
        <v>8</v>
      </c>
      <c r="Z259">
        <v>0</v>
      </c>
      <c r="AA259">
        <v>0</v>
      </c>
      <c r="AB259" t="s">
        <v>9</v>
      </c>
      <c r="AC259">
        <v>0</v>
      </c>
      <c r="AD259">
        <v>0</v>
      </c>
      <c r="AE259" t="s">
        <v>10</v>
      </c>
      <c r="AF259">
        <v>32767</v>
      </c>
      <c r="AG259">
        <v>0</v>
      </c>
      <c r="AH259" t="s">
        <v>11</v>
      </c>
      <c r="AI259">
        <v>-32767</v>
      </c>
      <c r="AJ259">
        <v>0</v>
      </c>
      <c r="AK259" t="s">
        <v>12</v>
      </c>
      <c r="AL259">
        <v>0</v>
      </c>
      <c r="AM259">
        <v>0</v>
      </c>
    </row>
    <row r="260" spans="1:39" x14ac:dyDescent="0.25">
      <c r="A260" t="s">
        <v>15</v>
      </c>
      <c r="B260">
        <v>19</v>
      </c>
      <c r="C260">
        <v>475</v>
      </c>
      <c r="D260" t="s">
        <v>1</v>
      </c>
      <c r="E260">
        <v>0</v>
      </c>
      <c r="F260">
        <v>0</v>
      </c>
      <c r="G260" t="s">
        <v>2</v>
      </c>
      <c r="H260">
        <v>463.672709</v>
      </c>
      <c r="I260">
        <v>76.810416000000004</v>
      </c>
      <c r="J260" t="s">
        <v>3</v>
      </c>
      <c r="K260">
        <v>167.20538999999999</v>
      </c>
      <c r="L260">
        <v>1.2017999999999999E-2</v>
      </c>
      <c r="M260" t="s">
        <v>4</v>
      </c>
      <c r="N260">
        <v>0</v>
      </c>
      <c r="O260">
        <v>0</v>
      </c>
      <c r="P260" t="s">
        <v>5</v>
      </c>
      <c r="Q260">
        <v>0</v>
      </c>
      <c r="R260">
        <v>0</v>
      </c>
      <c r="S260" t="s">
        <v>6</v>
      </c>
      <c r="T260">
        <v>0</v>
      </c>
      <c r="U260">
        <v>0</v>
      </c>
      <c r="V260" t="s">
        <v>7</v>
      </c>
      <c r="W260">
        <v>0</v>
      </c>
      <c r="X260">
        <v>0</v>
      </c>
      <c r="Y260" t="s">
        <v>8</v>
      </c>
      <c r="Z260">
        <v>0</v>
      </c>
      <c r="AA260">
        <v>0</v>
      </c>
      <c r="AB260" t="s">
        <v>9</v>
      </c>
      <c r="AC260">
        <v>0</v>
      </c>
      <c r="AD260">
        <v>0</v>
      </c>
      <c r="AE260" t="s">
        <v>10</v>
      </c>
      <c r="AF260">
        <v>32767</v>
      </c>
      <c r="AG260">
        <v>0</v>
      </c>
      <c r="AH260" t="s">
        <v>11</v>
      </c>
      <c r="AI260">
        <v>-32767</v>
      </c>
      <c r="AJ260">
        <v>0</v>
      </c>
      <c r="AK260" t="s">
        <v>12</v>
      </c>
      <c r="AL260">
        <v>0</v>
      </c>
      <c r="AM260">
        <v>0</v>
      </c>
    </row>
    <row r="261" spans="1:39" x14ac:dyDescent="0.25">
      <c r="A261" t="s">
        <v>15</v>
      </c>
      <c r="B261">
        <v>20</v>
      </c>
      <c r="C261">
        <v>500</v>
      </c>
      <c r="D261" t="s">
        <v>1</v>
      </c>
      <c r="E261">
        <v>0</v>
      </c>
      <c r="F261">
        <v>0</v>
      </c>
      <c r="G261" t="s">
        <v>2</v>
      </c>
      <c r="H261">
        <v>488.08568400000001</v>
      </c>
      <c r="I261">
        <v>85.153428000000005</v>
      </c>
      <c r="J261" t="s">
        <v>3</v>
      </c>
      <c r="K261">
        <v>176.00860900000001</v>
      </c>
      <c r="L261">
        <v>1.3061E-2</v>
      </c>
      <c r="M261" t="s">
        <v>4</v>
      </c>
      <c r="N261">
        <v>0</v>
      </c>
      <c r="O261">
        <v>0</v>
      </c>
      <c r="P261" t="s">
        <v>5</v>
      </c>
      <c r="Q261">
        <v>0</v>
      </c>
      <c r="R261">
        <v>0</v>
      </c>
      <c r="S261" t="s">
        <v>6</v>
      </c>
      <c r="T261">
        <v>0</v>
      </c>
      <c r="U261">
        <v>0</v>
      </c>
      <c r="V261" t="s">
        <v>7</v>
      </c>
      <c r="W261">
        <v>0</v>
      </c>
      <c r="X261">
        <v>0</v>
      </c>
      <c r="Y261" t="s">
        <v>8</v>
      </c>
      <c r="Z261">
        <v>0</v>
      </c>
      <c r="AA261">
        <v>0</v>
      </c>
      <c r="AB261" t="s">
        <v>9</v>
      </c>
      <c r="AC261">
        <v>0</v>
      </c>
      <c r="AD261">
        <v>0</v>
      </c>
      <c r="AE261" t="s">
        <v>10</v>
      </c>
      <c r="AF261">
        <v>32767</v>
      </c>
      <c r="AG261">
        <v>0</v>
      </c>
      <c r="AH261" t="s">
        <v>11</v>
      </c>
      <c r="AI261">
        <v>-32767</v>
      </c>
      <c r="AJ261">
        <v>0</v>
      </c>
      <c r="AK261" t="s">
        <v>12</v>
      </c>
      <c r="AL261">
        <v>0</v>
      </c>
      <c r="AM261">
        <v>0</v>
      </c>
    </row>
    <row r="262" spans="1:39" x14ac:dyDescent="0.25">
      <c r="A262" t="s">
        <v>94</v>
      </c>
      <c r="B262">
        <v>1</v>
      </c>
      <c r="C262">
        <v>25</v>
      </c>
      <c r="D262" t="s">
        <v>1</v>
      </c>
      <c r="E262">
        <v>0</v>
      </c>
      <c r="F262">
        <v>0</v>
      </c>
      <c r="G262" t="s">
        <v>2</v>
      </c>
      <c r="H262">
        <v>23.968589999999999</v>
      </c>
      <c r="I262">
        <v>1.8730000000000001E-3</v>
      </c>
      <c r="J262" t="s">
        <v>3</v>
      </c>
      <c r="K262">
        <v>5.9487459999999999</v>
      </c>
      <c r="L262">
        <v>3.86E-4</v>
      </c>
      <c r="M262" t="s">
        <v>4</v>
      </c>
      <c r="N262">
        <v>0</v>
      </c>
      <c r="O262">
        <v>0</v>
      </c>
      <c r="P262" t="s">
        <v>5</v>
      </c>
      <c r="Q262">
        <v>0</v>
      </c>
      <c r="R262">
        <v>0</v>
      </c>
      <c r="S262" t="s">
        <v>6</v>
      </c>
      <c r="T262">
        <v>0</v>
      </c>
      <c r="U262">
        <v>0</v>
      </c>
      <c r="V262" t="s">
        <v>7</v>
      </c>
      <c r="W262">
        <v>0</v>
      </c>
      <c r="X262">
        <v>0</v>
      </c>
      <c r="Y262" t="s">
        <v>8</v>
      </c>
      <c r="Z262">
        <v>0</v>
      </c>
      <c r="AA262">
        <v>0</v>
      </c>
      <c r="AB262" t="s">
        <v>9</v>
      </c>
      <c r="AC262">
        <v>0</v>
      </c>
      <c r="AD262">
        <v>0</v>
      </c>
      <c r="AE262" t="s">
        <v>10</v>
      </c>
      <c r="AF262">
        <v>32767</v>
      </c>
      <c r="AG262">
        <v>0</v>
      </c>
      <c r="AH262" t="s">
        <v>11</v>
      </c>
      <c r="AI262">
        <v>-32767</v>
      </c>
      <c r="AJ262">
        <v>0</v>
      </c>
      <c r="AK262" t="s">
        <v>12</v>
      </c>
      <c r="AL262">
        <v>0</v>
      </c>
      <c r="AM262">
        <v>0</v>
      </c>
    </row>
    <row r="263" spans="1:39" x14ac:dyDescent="0.25">
      <c r="A263" t="s">
        <v>94</v>
      </c>
      <c r="B263">
        <v>2</v>
      </c>
      <c r="C263">
        <v>50</v>
      </c>
      <c r="D263" t="s">
        <v>1</v>
      </c>
      <c r="E263">
        <v>0</v>
      </c>
      <c r="F263">
        <v>0</v>
      </c>
      <c r="G263" t="s">
        <v>2</v>
      </c>
      <c r="H263">
        <v>48.068347000000003</v>
      </c>
      <c r="I263">
        <v>6.0920000000000002E-3</v>
      </c>
      <c r="J263" t="s">
        <v>3</v>
      </c>
      <c r="K263">
        <v>11.975133</v>
      </c>
      <c r="L263">
        <v>6.9800000000000005E-4</v>
      </c>
      <c r="M263" t="s">
        <v>4</v>
      </c>
      <c r="N263">
        <v>0</v>
      </c>
      <c r="O263">
        <v>0</v>
      </c>
      <c r="P263" t="s">
        <v>5</v>
      </c>
      <c r="Q263">
        <v>0</v>
      </c>
      <c r="R263">
        <v>0</v>
      </c>
      <c r="S263" t="s">
        <v>6</v>
      </c>
      <c r="T263">
        <v>0</v>
      </c>
      <c r="U263">
        <v>0</v>
      </c>
      <c r="V263" t="s">
        <v>7</v>
      </c>
      <c r="W263">
        <v>0</v>
      </c>
      <c r="X263">
        <v>0</v>
      </c>
      <c r="Y263" t="s">
        <v>8</v>
      </c>
      <c r="Z263">
        <v>0</v>
      </c>
      <c r="AA263">
        <v>0</v>
      </c>
      <c r="AB263" t="s">
        <v>9</v>
      </c>
      <c r="AC263">
        <v>0</v>
      </c>
      <c r="AD263">
        <v>0</v>
      </c>
      <c r="AE263" t="s">
        <v>10</v>
      </c>
      <c r="AF263">
        <v>32767</v>
      </c>
      <c r="AG263">
        <v>0</v>
      </c>
      <c r="AH263" t="s">
        <v>11</v>
      </c>
      <c r="AI263">
        <v>-32767</v>
      </c>
      <c r="AJ263">
        <v>0</v>
      </c>
      <c r="AK263" t="s">
        <v>12</v>
      </c>
      <c r="AL263">
        <v>0</v>
      </c>
      <c r="AM263">
        <v>0</v>
      </c>
    </row>
    <row r="264" spans="1:39" x14ac:dyDescent="0.25">
      <c r="A264" t="s">
        <v>94</v>
      </c>
      <c r="B264">
        <v>3</v>
      </c>
      <c r="C264">
        <v>75</v>
      </c>
      <c r="D264" t="s">
        <v>1</v>
      </c>
      <c r="E264">
        <v>0</v>
      </c>
      <c r="F264">
        <v>0</v>
      </c>
      <c r="G264" t="s">
        <v>2</v>
      </c>
      <c r="H264">
        <v>72.225305000000006</v>
      </c>
      <c r="I264">
        <v>1.2548E-2</v>
      </c>
      <c r="J264" t="s">
        <v>3</v>
      </c>
      <c r="K264">
        <v>18.060759999999998</v>
      </c>
      <c r="L264">
        <v>1.371E-3</v>
      </c>
      <c r="M264" t="s">
        <v>4</v>
      </c>
      <c r="N264">
        <v>0</v>
      </c>
      <c r="O264">
        <v>0</v>
      </c>
      <c r="P264" t="s">
        <v>5</v>
      </c>
      <c r="Q264">
        <v>0</v>
      </c>
      <c r="R264">
        <v>0</v>
      </c>
      <c r="S264" t="s">
        <v>6</v>
      </c>
      <c r="T264">
        <v>0</v>
      </c>
      <c r="U264">
        <v>0</v>
      </c>
      <c r="V264" t="s">
        <v>7</v>
      </c>
      <c r="W264">
        <v>0</v>
      </c>
      <c r="X264">
        <v>0</v>
      </c>
      <c r="Y264" t="s">
        <v>8</v>
      </c>
      <c r="Z264">
        <v>0</v>
      </c>
      <c r="AA264">
        <v>0</v>
      </c>
      <c r="AB264" t="s">
        <v>9</v>
      </c>
      <c r="AC264">
        <v>0</v>
      </c>
      <c r="AD264">
        <v>0</v>
      </c>
      <c r="AE264" t="s">
        <v>10</v>
      </c>
      <c r="AF264">
        <v>32767</v>
      </c>
      <c r="AG264">
        <v>0</v>
      </c>
      <c r="AH264" t="s">
        <v>11</v>
      </c>
      <c r="AI264">
        <v>-32767</v>
      </c>
      <c r="AJ264">
        <v>0</v>
      </c>
      <c r="AK264" t="s">
        <v>12</v>
      </c>
      <c r="AL264">
        <v>0</v>
      </c>
      <c r="AM264">
        <v>0</v>
      </c>
    </row>
    <row r="265" spans="1:39" x14ac:dyDescent="0.25">
      <c r="A265" t="s">
        <v>94</v>
      </c>
      <c r="B265">
        <v>4</v>
      </c>
      <c r="C265">
        <v>100</v>
      </c>
      <c r="D265" t="s">
        <v>1</v>
      </c>
      <c r="E265">
        <v>0</v>
      </c>
      <c r="F265">
        <v>0</v>
      </c>
      <c r="G265" t="s">
        <v>2</v>
      </c>
      <c r="H265">
        <v>96.430099999999996</v>
      </c>
      <c r="I265">
        <v>2.0929E-2</v>
      </c>
      <c r="J265" t="s">
        <v>3</v>
      </c>
      <c r="K265">
        <v>24.191108</v>
      </c>
      <c r="L265">
        <v>1.8710000000000001E-3</v>
      </c>
      <c r="M265" t="s">
        <v>4</v>
      </c>
      <c r="N265">
        <v>0</v>
      </c>
      <c r="O265">
        <v>0</v>
      </c>
      <c r="P265" t="s">
        <v>5</v>
      </c>
      <c r="Q265">
        <v>0</v>
      </c>
      <c r="R265">
        <v>0</v>
      </c>
      <c r="S265" t="s">
        <v>6</v>
      </c>
      <c r="T265">
        <v>0</v>
      </c>
      <c r="U265">
        <v>0</v>
      </c>
      <c r="V265" t="s">
        <v>7</v>
      </c>
      <c r="W265">
        <v>0</v>
      </c>
      <c r="X265">
        <v>0</v>
      </c>
      <c r="Y265" t="s">
        <v>8</v>
      </c>
      <c r="Z265">
        <v>0</v>
      </c>
      <c r="AA265">
        <v>0</v>
      </c>
      <c r="AB265" t="s">
        <v>9</v>
      </c>
      <c r="AC265">
        <v>0</v>
      </c>
      <c r="AD265">
        <v>0</v>
      </c>
      <c r="AE265" t="s">
        <v>10</v>
      </c>
      <c r="AF265">
        <v>32767</v>
      </c>
      <c r="AG265">
        <v>0</v>
      </c>
      <c r="AH265" t="s">
        <v>11</v>
      </c>
      <c r="AI265">
        <v>-32767</v>
      </c>
      <c r="AJ265">
        <v>0</v>
      </c>
      <c r="AK265" t="s">
        <v>12</v>
      </c>
      <c r="AL265">
        <v>0</v>
      </c>
      <c r="AM265">
        <v>0</v>
      </c>
    </row>
    <row r="266" spans="1:39" x14ac:dyDescent="0.25">
      <c r="A266" t="s">
        <v>94</v>
      </c>
      <c r="B266">
        <v>5</v>
      </c>
      <c r="C266">
        <v>125</v>
      </c>
      <c r="D266" t="s">
        <v>1</v>
      </c>
      <c r="E266">
        <v>0</v>
      </c>
      <c r="F266">
        <v>0</v>
      </c>
      <c r="G266" t="s">
        <v>2</v>
      </c>
      <c r="H266">
        <v>120.67206299999999</v>
      </c>
      <c r="I266">
        <v>3.4304000000000001E-2</v>
      </c>
      <c r="J266" t="s">
        <v>3</v>
      </c>
      <c r="K266">
        <v>30.361581999999999</v>
      </c>
      <c r="L266">
        <v>2.8379999999999998E-3</v>
      </c>
      <c r="M266" t="s">
        <v>4</v>
      </c>
      <c r="N266">
        <v>0</v>
      </c>
      <c r="O266">
        <v>0</v>
      </c>
      <c r="P266" t="s">
        <v>5</v>
      </c>
      <c r="Q266">
        <v>0</v>
      </c>
      <c r="R266">
        <v>0</v>
      </c>
      <c r="S266" t="s">
        <v>6</v>
      </c>
      <c r="T266">
        <v>0</v>
      </c>
      <c r="U266">
        <v>0</v>
      </c>
      <c r="V266" t="s">
        <v>7</v>
      </c>
      <c r="W266">
        <v>0</v>
      </c>
      <c r="X266">
        <v>0</v>
      </c>
      <c r="Y266" t="s">
        <v>8</v>
      </c>
      <c r="Z266">
        <v>0</v>
      </c>
      <c r="AA266">
        <v>0</v>
      </c>
      <c r="AB266" t="s">
        <v>9</v>
      </c>
      <c r="AC266">
        <v>0</v>
      </c>
      <c r="AD266">
        <v>0</v>
      </c>
      <c r="AE266" t="s">
        <v>10</v>
      </c>
      <c r="AF266">
        <v>32767</v>
      </c>
      <c r="AG266">
        <v>0</v>
      </c>
      <c r="AH266" t="s">
        <v>11</v>
      </c>
      <c r="AI266">
        <v>-32767</v>
      </c>
      <c r="AJ266">
        <v>0</v>
      </c>
      <c r="AK266" t="s">
        <v>12</v>
      </c>
      <c r="AL266">
        <v>0</v>
      </c>
      <c r="AM266">
        <v>0</v>
      </c>
    </row>
    <row r="267" spans="1:39" x14ac:dyDescent="0.25">
      <c r="A267" t="s">
        <v>94</v>
      </c>
      <c r="B267">
        <v>6</v>
      </c>
      <c r="C267">
        <v>150</v>
      </c>
      <c r="D267" t="s">
        <v>1</v>
      </c>
      <c r="E267">
        <v>0</v>
      </c>
      <c r="F267">
        <v>0</v>
      </c>
      <c r="G267" t="s">
        <v>2</v>
      </c>
      <c r="H267">
        <v>144.958888</v>
      </c>
      <c r="I267">
        <v>4.9581E-2</v>
      </c>
      <c r="J267" t="s">
        <v>3</v>
      </c>
      <c r="K267">
        <v>36.571952000000003</v>
      </c>
      <c r="L267">
        <v>3.5279999999999999E-3</v>
      </c>
      <c r="M267" t="s">
        <v>4</v>
      </c>
      <c r="N267">
        <v>0</v>
      </c>
      <c r="O267">
        <v>0</v>
      </c>
      <c r="P267" t="s">
        <v>5</v>
      </c>
      <c r="Q267">
        <v>0</v>
      </c>
      <c r="R267">
        <v>0</v>
      </c>
      <c r="S267" t="s">
        <v>6</v>
      </c>
      <c r="T267">
        <v>0</v>
      </c>
      <c r="U267">
        <v>0</v>
      </c>
      <c r="V267" t="s">
        <v>7</v>
      </c>
      <c r="W267">
        <v>0</v>
      </c>
      <c r="X267">
        <v>0</v>
      </c>
      <c r="Y267" t="s">
        <v>8</v>
      </c>
      <c r="Z267">
        <v>0</v>
      </c>
      <c r="AA267">
        <v>0</v>
      </c>
      <c r="AB267" t="s">
        <v>9</v>
      </c>
      <c r="AC267">
        <v>0</v>
      </c>
      <c r="AD267">
        <v>0</v>
      </c>
      <c r="AE267" t="s">
        <v>10</v>
      </c>
      <c r="AF267">
        <v>32767</v>
      </c>
      <c r="AG267">
        <v>0</v>
      </c>
      <c r="AH267" t="s">
        <v>11</v>
      </c>
      <c r="AI267">
        <v>-32767</v>
      </c>
      <c r="AJ267">
        <v>0</v>
      </c>
      <c r="AK267" t="s">
        <v>12</v>
      </c>
      <c r="AL267">
        <v>0.04</v>
      </c>
      <c r="AM267">
        <v>3.8399999999999997E-2</v>
      </c>
    </row>
    <row r="268" spans="1:39" x14ac:dyDescent="0.25">
      <c r="A268" t="s">
        <v>94</v>
      </c>
      <c r="B268">
        <v>7</v>
      </c>
      <c r="C268">
        <v>175</v>
      </c>
      <c r="D268" t="s">
        <v>1</v>
      </c>
      <c r="E268">
        <v>0</v>
      </c>
      <c r="F268">
        <v>0</v>
      </c>
      <c r="G268" t="s">
        <v>2</v>
      </c>
      <c r="H268">
        <v>169.272525</v>
      </c>
      <c r="I268">
        <v>6.4452999999999996E-2</v>
      </c>
      <c r="J268" t="s">
        <v>3</v>
      </c>
      <c r="K268">
        <v>42.809657999999999</v>
      </c>
      <c r="L268">
        <v>5.0150000000000004E-3</v>
      </c>
      <c r="M268" t="s">
        <v>4</v>
      </c>
      <c r="N268">
        <v>0</v>
      </c>
      <c r="O268">
        <v>0</v>
      </c>
      <c r="P268" t="s">
        <v>5</v>
      </c>
      <c r="Q268">
        <v>0</v>
      </c>
      <c r="R268">
        <v>0</v>
      </c>
      <c r="S268" t="s">
        <v>6</v>
      </c>
      <c r="T268">
        <v>0</v>
      </c>
      <c r="U268">
        <v>0</v>
      </c>
      <c r="V268" t="s">
        <v>7</v>
      </c>
      <c r="W268">
        <v>0</v>
      </c>
      <c r="X268">
        <v>0</v>
      </c>
      <c r="Y268" t="s">
        <v>8</v>
      </c>
      <c r="Z268">
        <v>0</v>
      </c>
      <c r="AA268">
        <v>0</v>
      </c>
      <c r="AB268" t="s">
        <v>9</v>
      </c>
      <c r="AC268">
        <v>0</v>
      </c>
      <c r="AD268">
        <v>0</v>
      </c>
      <c r="AE268" t="s">
        <v>10</v>
      </c>
      <c r="AF268">
        <v>32767</v>
      </c>
      <c r="AG268">
        <v>0</v>
      </c>
      <c r="AH268" t="s">
        <v>11</v>
      </c>
      <c r="AI268">
        <v>-32767</v>
      </c>
      <c r="AJ268">
        <v>0</v>
      </c>
      <c r="AK268" t="s">
        <v>12</v>
      </c>
      <c r="AL268">
        <v>0.08</v>
      </c>
      <c r="AM268">
        <v>7.3599999999999999E-2</v>
      </c>
    </row>
    <row r="269" spans="1:39" x14ac:dyDescent="0.25">
      <c r="A269" t="s">
        <v>94</v>
      </c>
      <c r="B269">
        <v>8</v>
      </c>
      <c r="C269">
        <v>200</v>
      </c>
      <c r="D269" t="s">
        <v>1</v>
      </c>
      <c r="E269">
        <v>0</v>
      </c>
      <c r="F269">
        <v>0</v>
      </c>
      <c r="G269" t="s">
        <v>2</v>
      </c>
      <c r="H269">
        <v>193.62646100000001</v>
      </c>
      <c r="I269">
        <v>8.1639000000000003E-2</v>
      </c>
      <c r="J269" t="s">
        <v>3</v>
      </c>
      <c r="K269">
        <v>49.092916000000002</v>
      </c>
      <c r="L269">
        <v>6.2589999999999998E-3</v>
      </c>
      <c r="M269" t="s">
        <v>4</v>
      </c>
      <c r="N269">
        <v>0</v>
      </c>
      <c r="O269">
        <v>0</v>
      </c>
      <c r="P269" t="s">
        <v>5</v>
      </c>
      <c r="Q269">
        <v>0</v>
      </c>
      <c r="R269">
        <v>0</v>
      </c>
      <c r="S269" t="s">
        <v>6</v>
      </c>
      <c r="T269">
        <v>0</v>
      </c>
      <c r="U269">
        <v>0</v>
      </c>
      <c r="V269" t="s">
        <v>7</v>
      </c>
      <c r="W269">
        <v>0</v>
      </c>
      <c r="X269">
        <v>0</v>
      </c>
      <c r="Y269" t="s">
        <v>8</v>
      </c>
      <c r="Z269">
        <v>0</v>
      </c>
      <c r="AA269">
        <v>0</v>
      </c>
      <c r="AB269" t="s">
        <v>9</v>
      </c>
      <c r="AC269">
        <v>0</v>
      </c>
      <c r="AD269">
        <v>0</v>
      </c>
      <c r="AE269" t="s">
        <v>10</v>
      </c>
      <c r="AF269">
        <v>32767</v>
      </c>
      <c r="AG269">
        <v>0</v>
      </c>
      <c r="AH269" t="s">
        <v>11</v>
      </c>
      <c r="AI269">
        <v>-32767</v>
      </c>
      <c r="AJ269">
        <v>0</v>
      </c>
      <c r="AK269" t="s">
        <v>12</v>
      </c>
      <c r="AL269">
        <v>0.08</v>
      </c>
      <c r="AM269">
        <v>7.3599999999999999E-2</v>
      </c>
    </row>
    <row r="270" spans="1:39" x14ac:dyDescent="0.25">
      <c r="A270" t="s">
        <v>94</v>
      </c>
      <c r="B270">
        <v>9</v>
      </c>
      <c r="C270">
        <v>225</v>
      </c>
      <c r="D270" t="s">
        <v>1</v>
      </c>
      <c r="E270">
        <v>0</v>
      </c>
      <c r="F270">
        <v>0</v>
      </c>
      <c r="G270" t="s">
        <v>2</v>
      </c>
      <c r="H270">
        <v>218.02551800000001</v>
      </c>
      <c r="I270">
        <v>0.102981</v>
      </c>
      <c r="J270" t="s">
        <v>3</v>
      </c>
      <c r="K270">
        <v>55.415143</v>
      </c>
      <c r="L270">
        <v>6.1500000000000001E-3</v>
      </c>
      <c r="M270" t="s">
        <v>4</v>
      </c>
      <c r="N270">
        <v>0</v>
      </c>
      <c r="O270">
        <v>0</v>
      </c>
      <c r="P270" t="s">
        <v>5</v>
      </c>
      <c r="Q270">
        <v>0</v>
      </c>
      <c r="R270">
        <v>0</v>
      </c>
      <c r="S270" t="s">
        <v>6</v>
      </c>
      <c r="T270">
        <v>0</v>
      </c>
      <c r="U270">
        <v>0</v>
      </c>
      <c r="V270" t="s">
        <v>7</v>
      </c>
      <c r="W270">
        <v>0</v>
      </c>
      <c r="X270">
        <v>0</v>
      </c>
      <c r="Y270" t="s">
        <v>8</v>
      </c>
      <c r="Z270">
        <v>0</v>
      </c>
      <c r="AA270">
        <v>0</v>
      </c>
      <c r="AB270" t="s">
        <v>9</v>
      </c>
      <c r="AC270">
        <v>0</v>
      </c>
      <c r="AD270">
        <v>0</v>
      </c>
      <c r="AE270" t="s">
        <v>10</v>
      </c>
      <c r="AF270">
        <v>32767</v>
      </c>
      <c r="AG270">
        <v>0</v>
      </c>
      <c r="AH270" t="s">
        <v>11</v>
      </c>
      <c r="AI270">
        <v>-32767</v>
      </c>
      <c r="AJ270">
        <v>0</v>
      </c>
      <c r="AK270" t="s">
        <v>12</v>
      </c>
      <c r="AL270">
        <v>0.1</v>
      </c>
      <c r="AM270">
        <v>0.13</v>
      </c>
    </row>
    <row r="271" spans="1:39" x14ac:dyDescent="0.25">
      <c r="A271" t="s">
        <v>94</v>
      </c>
      <c r="B271">
        <v>10</v>
      </c>
      <c r="C271">
        <v>250</v>
      </c>
      <c r="D271" t="s">
        <v>1</v>
      </c>
      <c r="E271">
        <v>0</v>
      </c>
      <c r="F271">
        <v>0</v>
      </c>
      <c r="G271" t="s">
        <v>2</v>
      </c>
      <c r="H271">
        <v>242.46488099999999</v>
      </c>
      <c r="I271">
        <v>0.122402</v>
      </c>
      <c r="J271" t="s">
        <v>3</v>
      </c>
      <c r="K271">
        <v>61.774365000000003</v>
      </c>
      <c r="L271">
        <v>6.9259999999999999E-3</v>
      </c>
      <c r="M271" t="s">
        <v>4</v>
      </c>
      <c r="N271">
        <v>0</v>
      </c>
      <c r="O271">
        <v>0</v>
      </c>
      <c r="P271" t="s">
        <v>5</v>
      </c>
      <c r="Q271">
        <v>0</v>
      </c>
      <c r="R271">
        <v>0</v>
      </c>
      <c r="S271" t="s">
        <v>6</v>
      </c>
      <c r="T271">
        <v>0</v>
      </c>
      <c r="U271">
        <v>0</v>
      </c>
      <c r="V271" t="s">
        <v>7</v>
      </c>
      <c r="W271">
        <v>0</v>
      </c>
      <c r="X271">
        <v>0</v>
      </c>
      <c r="Y271" t="s">
        <v>8</v>
      </c>
      <c r="Z271">
        <v>0</v>
      </c>
      <c r="AA271">
        <v>0</v>
      </c>
      <c r="AB271" t="s">
        <v>9</v>
      </c>
      <c r="AC271">
        <v>0</v>
      </c>
      <c r="AD271">
        <v>0</v>
      </c>
      <c r="AE271" t="s">
        <v>10</v>
      </c>
      <c r="AF271">
        <v>32767</v>
      </c>
      <c r="AG271">
        <v>0</v>
      </c>
      <c r="AH271" t="s">
        <v>11</v>
      </c>
      <c r="AI271">
        <v>-32767</v>
      </c>
      <c r="AJ271">
        <v>0</v>
      </c>
      <c r="AK271" t="s">
        <v>12</v>
      </c>
      <c r="AL271">
        <v>0.1</v>
      </c>
      <c r="AM271">
        <v>0.13</v>
      </c>
    </row>
    <row r="272" spans="1:39" x14ac:dyDescent="0.25">
      <c r="A272" t="s">
        <v>94</v>
      </c>
      <c r="B272">
        <v>11</v>
      </c>
      <c r="C272">
        <v>275</v>
      </c>
      <c r="D272" t="s">
        <v>1</v>
      </c>
      <c r="E272">
        <v>0</v>
      </c>
      <c r="F272">
        <v>0</v>
      </c>
      <c r="G272" t="s">
        <v>2</v>
      </c>
      <c r="H272">
        <v>266.94350500000002</v>
      </c>
      <c r="I272">
        <v>0.153035</v>
      </c>
      <c r="J272" t="s">
        <v>3</v>
      </c>
      <c r="K272">
        <v>68.168867000000006</v>
      </c>
      <c r="L272">
        <v>9.0679999999999997E-3</v>
      </c>
      <c r="M272" t="s">
        <v>4</v>
      </c>
      <c r="N272">
        <v>0</v>
      </c>
      <c r="O272">
        <v>0</v>
      </c>
      <c r="P272" t="s">
        <v>5</v>
      </c>
      <c r="Q272">
        <v>0</v>
      </c>
      <c r="R272">
        <v>0</v>
      </c>
      <c r="S272" t="s">
        <v>6</v>
      </c>
      <c r="T272">
        <v>0</v>
      </c>
      <c r="U272">
        <v>0</v>
      </c>
      <c r="V272" t="s">
        <v>7</v>
      </c>
      <c r="W272">
        <v>0</v>
      </c>
      <c r="X272">
        <v>0</v>
      </c>
      <c r="Y272" t="s">
        <v>8</v>
      </c>
      <c r="Z272">
        <v>0</v>
      </c>
      <c r="AA272">
        <v>0</v>
      </c>
      <c r="AB272" t="s">
        <v>9</v>
      </c>
      <c r="AC272">
        <v>0</v>
      </c>
      <c r="AD272">
        <v>0</v>
      </c>
      <c r="AE272" t="s">
        <v>10</v>
      </c>
      <c r="AF272">
        <v>32767</v>
      </c>
      <c r="AG272">
        <v>0</v>
      </c>
      <c r="AH272" t="s">
        <v>11</v>
      </c>
      <c r="AI272">
        <v>-32767</v>
      </c>
      <c r="AJ272">
        <v>0</v>
      </c>
      <c r="AK272" t="s">
        <v>12</v>
      </c>
      <c r="AL272">
        <v>0.14000000000000001</v>
      </c>
      <c r="AM272">
        <v>0.16039999999999999</v>
      </c>
    </row>
    <row r="273" spans="1:39" x14ac:dyDescent="0.25">
      <c r="A273" t="s">
        <v>94</v>
      </c>
      <c r="B273">
        <v>12</v>
      </c>
      <c r="C273">
        <v>300</v>
      </c>
      <c r="D273" t="s">
        <v>1</v>
      </c>
      <c r="E273">
        <v>0</v>
      </c>
      <c r="F273">
        <v>0</v>
      </c>
      <c r="G273" t="s">
        <v>2</v>
      </c>
      <c r="H273">
        <v>291.443872</v>
      </c>
      <c r="I273">
        <v>0.18185200000000001</v>
      </c>
      <c r="J273" t="s">
        <v>3</v>
      </c>
      <c r="K273">
        <v>74.597104000000002</v>
      </c>
      <c r="L273">
        <v>1.0952E-2</v>
      </c>
      <c r="M273" t="s">
        <v>4</v>
      </c>
      <c r="N273">
        <v>0</v>
      </c>
      <c r="O273">
        <v>0</v>
      </c>
      <c r="P273" t="s">
        <v>5</v>
      </c>
      <c r="Q273">
        <v>0</v>
      </c>
      <c r="R273">
        <v>0</v>
      </c>
      <c r="S273" t="s">
        <v>6</v>
      </c>
      <c r="T273">
        <v>0</v>
      </c>
      <c r="U273">
        <v>0</v>
      </c>
      <c r="V273" t="s">
        <v>7</v>
      </c>
      <c r="W273">
        <v>0</v>
      </c>
      <c r="X273">
        <v>0</v>
      </c>
      <c r="Y273" t="s">
        <v>8</v>
      </c>
      <c r="Z273">
        <v>0</v>
      </c>
      <c r="AA273">
        <v>0</v>
      </c>
      <c r="AB273" t="s">
        <v>9</v>
      </c>
      <c r="AC273">
        <v>0</v>
      </c>
      <c r="AD273">
        <v>0</v>
      </c>
      <c r="AE273" t="s">
        <v>10</v>
      </c>
      <c r="AF273">
        <v>32767</v>
      </c>
      <c r="AG273">
        <v>0</v>
      </c>
      <c r="AH273" t="s">
        <v>11</v>
      </c>
      <c r="AI273">
        <v>-32767</v>
      </c>
      <c r="AJ273">
        <v>0</v>
      </c>
      <c r="AK273" t="s">
        <v>12</v>
      </c>
      <c r="AL273">
        <v>0.14000000000000001</v>
      </c>
      <c r="AM273">
        <v>0.16039999999999999</v>
      </c>
    </row>
    <row r="274" spans="1:39" x14ac:dyDescent="0.25">
      <c r="A274" t="s">
        <v>94</v>
      </c>
      <c r="B274">
        <v>13</v>
      </c>
      <c r="C274">
        <v>325</v>
      </c>
      <c r="D274" t="s">
        <v>1</v>
      </c>
      <c r="E274">
        <v>0</v>
      </c>
      <c r="F274">
        <v>0</v>
      </c>
      <c r="G274" t="s">
        <v>2</v>
      </c>
      <c r="H274">
        <v>315.98816299999999</v>
      </c>
      <c r="I274">
        <v>0.21488299999999999</v>
      </c>
      <c r="J274" t="s">
        <v>3</v>
      </c>
      <c r="K274">
        <v>81.062413000000006</v>
      </c>
      <c r="L274">
        <v>1.358E-2</v>
      </c>
      <c r="M274" t="s">
        <v>4</v>
      </c>
      <c r="N274">
        <v>0</v>
      </c>
      <c r="O274">
        <v>0</v>
      </c>
      <c r="P274" t="s">
        <v>5</v>
      </c>
      <c r="Q274">
        <v>0</v>
      </c>
      <c r="R274">
        <v>0</v>
      </c>
      <c r="S274" t="s">
        <v>6</v>
      </c>
      <c r="T274">
        <v>0</v>
      </c>
      <c r="U274">
        <v>0</v>
      </c>
      <c r="V274" t="s">
        <v>7</v>
      </c>
      <c r="W274">
        <v>0</v>
      </c>
      <c r="X274">
        <v>0</v>
      </c>
      <c r="Y274" t="s">
        <v>8</v>
      </c>
      <c r="Z274">
        <v>0</v>
      </c>
      <c r="AA274">
        <v>0</v>
      </c>
      <c r="AB274" t="s">
        <v>9</v>
      </c>
      <c r="AC274">
        <v>0</v>
      </c>
      <c r="AD274">
        <v>0</v>
      </c>
      <c r="AE274" t="s">
        <v>10</v>
      </c>
      <c r="AF274">
        <v>32767</v>
      </c>
      <c r="AG274">
        <v>0</v>
      </c>
      <c r="AH274" t="s">
        <v>11</v>
      </c>
      <c r="AI274">
        <v>-32767</v>
      </c>
      <c r="AJ274">
        <v>0</v>
      </c>
      <c r="AK274" t="s">
        <v>12</v>
      </c>
      <c r="AL274">
        <v>0.16</v>
      </c>
      <c r="AM274">
        <v>0.1744</v>
      </c>
    </row>
    <row r="275" spans="1:39" x14ac:dyDescent="0.25">
      <c r="A275" t="s">
        <v>94</v>
      </c>
      <c r="B275">
        <v>14</v>
      </c>
      <c r="C275">
        <v>350</v>
      </c>
      <c r="D275" t="s">
        <v>1</v>
      </c>
      <c r="E275">
        <v>0</v>
      </c>
      <c r="F275">
        <v>0</v>
      </c>
      <c r="G275" t="s">
        <v>2</v>
      </c>
      <c r="H275">
        <v>340.57094699999999</v>
      </c>
      <c r="I275">
        <v>0.24907699999999999</v>
      </c>
      <c r="J275" t="s">
        <v>3</v>
      </c>
      <c r="K275">
        <v>87.564442999999997</v>
      </c>
      <c r="L275">
        <v>1.6556000000000001E-2</v>
      </c>
      <c r="M275" t="s">
        <v>4</v>
      </c>
      <c r="N275">
        <v>0</v>
      </c>
      <c r="O275">
        <v>0</v>
      </c>
      <c r="P275" t="s">
        <v>5</v>
      </c>
      <c r="Q275">
        <v>0</v>
      </c>
      <c r="R275">
        <v>0</v>
      </c>
      <c r="S275" t="s">
        <v>6</v>
      </c>
      <c r="T275">
        <v>0</v>
      </c>
      <c r="U275">
        <v>0</v>
      </c>
      <c r="V275" t="s">
        <v>7</v>
      </c>
      <c r="W275">
        <v>0</v>
      </c>
      <c r="X275">
        <v>0</v>
      </c>
      <c r="Y275" t="s">
        <v>8</v>
      </c>
      <c r="Z275">
        <v>0</v>
      </c>
      <c r="AA275">
        <v>0</v>
      </c>
      <c r="AB275" t="s">
        <v>9</v>
      </c>
      <c r="AC275">
        <v>0</v>
      </c>
      <c r="AD275">
        <v>0</v>
      </c>
      <c r="AE275" t="s">
        <v>10</v>
      </c>
      <c r="AF275">
        <v>32767</v>
      </c>
      <c r="AG275">
        <v>0</v>
      </c>
      <c r="AH275" t="s">
        <v>11</v>
      </c>
      <c r="AI275">
        <v>-32767</v>
      </c>
      <c r="AJ275">
        <v>0</v>
      </c>
      <c r="AK275" t="s">
        <v>12</v>
      </c>
      <c r="AL275">
        <v>0.18</v>
      </c>
      <c r="AM275">
        <v>0.18759999999999999</v>
      </c>
    </row>
    <row r="276" spans="1:39" x14ac:dyDescent="0.25">
      <c r="A276" t="s">
        <v>94</v>
      </c>
      <c r="B276">
        <v>15</v>
      </c>
      <c r="C276">
        <v>375</v>
      </c>
      <c r="D276" t="s">
        <v>1</v>
      </c>
      <c r="E276">
        <v>0</v>
      </c>
      <c r="F276">
        <v>0</v>
      </c>
      <c r="G276" t="s">
        <v>2</v>
      </c>
      <c r="H276">
        <v>365.18571800000001</v>
      </c>
      <c r="I276">
        <v>0.27932699999999999</v>
      </c>
      <c r="J276" t="s">
        <v>3</v>
      </c>
      <c r="K276">
        <v>94.099898999999994</v>
      </c>
      <c r="L276">
        <v>1.7512E-2</v>
      </c>
      <c r="M276" t="s">
        <v>4</v>
      </c>
      <c r="N276">
        <v>0</v>
      </c>
      <c r="O276">
        <v>0</v>
      </c>
      <c r="P276" t="s">
        <v>5</v>
      </c>
      <c r="Q276">
        <v>0</v>
      </c>
      <c r="R276">
        <v>0</v>
      </c>
      <c r="S276" t="s">
        <v>6</v>
      </c>
      <c r="T276">
        <v>0</v>
      </c>
      <c r="U276">
        <v>0</v>
      </c>
      <c r="V276" t="s">
        <v>7</v>
      </c>
      <c r="W276">
        <v>0</v>
      </c>
      <c r="X276">
        <v>0</v>
      </c>
      <c r="Y276" t="s">
        <v>8</v>
      </c>
      <c r="Z276">
        <v>0</v>
      </c>
      <c r="AA276">
        <v>0</v>
      </c>
      <c r="AB276" t="s">
        <v>9</v>
      </c>
      <c r="AC276">
        <v>0</v>
      </c>
      <c r="AD276">
        <v>0</v>
      </c>
      <c r="AE276" t="s">
        <v>10</v>
      </c>
      <c r="AF276">
        <v>32767</v>
      </c>
      <c r="AG276">
        <v>0</v>
      </c>
      <c r="AH276" t="s">
        <v>11</v>
      </c>
      <c r="AI276">
        <v>-32767</v>
      </c>
      <c r="AJ276">
        <v>0</v>
      </c>
      <c r="AK276" t="s">
        <v>12</v>
      </c>
      <c r="AL276">
        <v>0.2</v>
      </c>
      <c r="AM276">
        <v>0.2</v>
      </c>
    </row>
    <row r="277" spans="1:39" x14ac:dyDescent="0.25">
      <c r="A277" t="s">
        <v>94</v>
      </c>
      <c r="B277">
        <v>16</v>
      </c>
      <c r="C277">
        <v>400</v>
      </c>
      <c r="D277" t="s">
        <v>1</v>
      </c>
      <c r="E277">
        <v>0</v>
      </c>
      <c r="F277">
        <v>0</v>
      </c>
      <c r="G277" t="s">
        <v>2</v>
      </c>
      <c r="H277">
        <v>389.83604700000001</v>
      </c>
      <c r="I277">
        <v>0.31235200000000002</v>
      </c>
      <c r="J277" t="s">
        <v>3</v>
      </c>
      <c r="K277">
        <v>100.669858</v>
      </c>
      <c r="L277">
        <v>1.7337999999999999E-2</v>
      </c>
      <c r="M277" t="s">
        <v>4</v>
      </c>
      <c r="N277">
        <v>0</v>
      </c>
      <c r="O277">
        <v>0</v>
      </c>
      <c r="P277" t="s">
        <v>5</v>
      </c>
      <c r="Q277">
        <v>0</v>
      </c>
      <c r="R277">
        <v>0</v>
      </c>
      <c r="S277" t="s">
        <v>6</v>
      </c>
      <c r="T277">
        <v>0</v>
      </c>
      <c r="U277">
        <v>0</v>
      </c>
      <c r="V277" t="s">
        <v>7</v>
      </c>
      <c r="W277">
        <v>0</v>
      </c>
      <c r="X277">
        <v>0</v>
      </c>
      <c r="Y277" t="s">
        <v>8</v>
      </c>
      <c r="Z277">
        <v>0</v>
      </c>
      <c r="AA277">
        <v>0</v>
      </c>
      <c r="AB277" t="s">
        <v>9</v>
      </c>
      <c r="AC277">
        <v>0</v>
      </c>
      <c r="AD277">
        <v>0</v>
      </c>
      <c r="AE277" t="s">
        <v>10</v>
      </c>
      <c r="AF277">
        <v>32767</v>
      </c>
      <c r="AG277">
        <v>0</v>
      </c>
      <c r="AH277" t="s">
        <v>11</v>
      </c>
      <c r="AI277">
        <v>-32767</v>
      </c>
      <c r="AJ277">
        <v>0</v>
      </c>
      <c r="AK277" t="s">
        <v>12</v>
      </c>
      <c r="AL277">
        <v>0.22</v>
      </c>
      <c r="AM277">
        <v>0.29160000000000003</v>
      </c>
    </row>
    <row r="278" spans="1:39" x14ac:dyDescent="0.25">
      <c r="A278" t="s">
        <v>94</v>
      </c>
      <c r="B278">
        <v>17</v>
      </c>
      <c r="C278">
        <v>425</v>
      </c>
      <c r="D278" t="s">
        <v>1</v>
      </c>
      <c r="E278">
        <v>0</v>
      </c>
      <c r="F278">
        <v>0</v>
      </c>
      <c r="G278" t="s">
        <v>2</v>
      </c>
      <c r="H278">
        <v>414.51429899999999</v>
      </c>
      <c r="I278">
        <v>0.34415600000000002</v>
      </c>
      <c r="J278" t="s">
        <v>3</v>
      </c>
      <c r="K278">
        <v>107.270832</v>
      </c>
      <c r="L278">
        <v>2.0851000000000001E-2</v>
      </c>
      <c r="M278" t="s">
        <v>4</v>
      </c>
      <c r="N278">
        <v>0</v>
      </c>
      <c r="O278">
        <v>0</v>
      </c>
      <c r="P278" t="s">
        <v>5</v>
      </c>
      <c r="Q278">
        <v>0</v>
      </c>
      <c r="R278">
        <v>0</v>
      </c>
      <c r="S278" t="s">
        <v>6</v>
      </c>
      <c r="T278">
        <v>0</v>
      </c>
      <c r="U278">
        <v>0</v>
      </c>
      <c r="V278" t="s">
        <v>7</v>
      </c>
      <c r="W278">
        <v>0</v>
      </c>
      <c r="X278">
        <v>0</v>
      </c>
      <c r="Y278" t="s">
        <v>8</v>
      </c>
      <c r="Z278">
        <v>0</v>
      </c>
      <c r="AA278">
        <v>0</v>
      </c>
      <c r="AB278" t="s">
        <v>9</v>
      </c>
      <c r="AC278">
        <v>0</v>
      </c>
      <c r="AD278">
        <v>0</v>
      </c>
      <c r="AE278" t="s">
        <v>10</v>
      </c>
      <c r="AF278">
        <v>32767</v>
      </c>
      <c r="AG278">
        <v>0</v>
      </c>
      <c r="AH278" t="s">
        <v>11</v>
      </c>
      <c r="AI278">
        <v>-32767</v>
      </c>
      <c r="AJ278">
        <v>0</v>
      </c>
      <c r="AK278" t="s">
        <v>12</v>
      </c>
      <c r="AL278">
        <v>0.24</v>
      </c>
      <c r="AM278">
        <v>0.3024</v>
      </c>
    </row>
    <row r="279" spans="1:39" x14ac:dyDescent="0.25">
      <c r="A279" t="s">
        <v>94</v>
      </c>
      <c r="B279">
        <v>18</v>
      </c>
      <c r="C279">
        <v>450</v>
      </c>
      <c r="D279" t="s">
        <v>1</v>
      </c>
      <c r="E279">
        <v>0</v>
      </c>
      <c r="F279">
        <v>0</v>
      </c>
      <c r="G279" t="s">
        <v>2</v>
      </c>
      <c r="H279">
        <v>439.23571900000002</v>
      </c>
      <c r="I279">
        <v>0.39145200000000002</v>
      </c>
      <c r="J279" t="s">
        <v>3</v>
      </c>
      <c r="K279">
        <v>113.914845</v>
      </c>
      <c r="L279">
        <v>2.3538E-2</v>
      </c>
      <c r="M279" t="s">
        <v>4</v>
      </c>
      <c r="N279">
        <v>0</v>
      </c>
      <c r="O279">
        <v>0</v>
      </c>
      <c r="P279" t="s">
        <v>5</v>
      </c>
      <c r="Q279">
        <v>0</v>
      </c>
      <c r="R279">
        <v>0</v>
      </c>
      <c r="S279" t="s">
        <v>6</v>
      </c>
      <c r="T279">
        <v>0</v>
      </c>
      <c r="U279">
        <v>0</v>
      </c>
      <c r="V279" t="s">
        <v>7</v>
      </c>
      <c r="W279">
        <v>0</v>
      </c>
      <c r="X279">
        <v>0</v>
      </c>
      <c r="Y279" t="s">
        <v>8</v>
      </c>
      <c r="Z279">
        <v>0</v>
      </c>
      <c r="AA279">
        <v>0</v>
      </c>
      <c r="AB279" t="s">
        <v>9</v>
      </c>
      <c r="AC279">
        <v>0</v>
      </c>
      <c r="AD279">
        <v>0</v>
      </c>
      <c r="AE279" t="s">
        <v>10</v>
      </c>
      <c r="AF279">
        <v>32767</v>
      </c>
      <c r="AG279">
        <v>0</v>
      </c>
      <c r="AH279" t="s">
        <v>11</v>
      </c>
      <c r="AI279">
        <v>-32767</v>
      </c>
      <c r="AJ279">
        <v>0</v>
      </c>
      <c r="AK279" t="s">
        <v>12</v>
      </c>
      <c r="AL279">
        <v>0.28000000000000003</v>
      </c>
      <c r="AM279">
        <v>0.36159999999999998</v>
      </c>
    </row>
    <row r="280" spans="1:39" x14ac:dyDescent="0.25">
      <c r="A280" t="s">
        <v>94</v>
      </c>
      <c r="B280">
        <v>19</v>
      </c>
      <c r="C280">
        <v>475</v>
      </c>
      <c r="D280" t="s">
        <v>1</v>
      </c>
      <c r="E280">
        <v>0</v>
      </c>
      <c r="F280">
        <v>0</v>
      </c>
      <c r="G280" t="s">
        <v>2</v>
      </c>
      <c r="H280">
        <v>463.995092</v>
      </c>
      <c r="I280">
        <v>0.42993599999999998</v>
      </c>
      <c r="J280" t="s">
        <v>3</v>
      </c>
      <c r="K280">
        <v>120.582769</v>
      </c>
      <c r="L280">
        <v>2.3838999999999999E-2</v>
      </c>
      <c r="M280" t="s">
        <v>4</v>
      </c>
      <c r="N280">
        <v>0</v>
      </c>
      <c r="O280">
        <v>0</v>
      </c>
      <c r="P280" t="s">
        <v>5</v>
      </c>
      <c r="Q280">
        <v>0</v>
      </c>
      <c r="R280">
        <v>0</v>
      </c>
      <c r="S280" t="s">
        <v>6</v>
      </c>
      <c r="T280">
        <v>0</v>
      </c>
      <c r="U280">
        <v>0</v>
      </c>
      <c r="V280" t="s">
        <v>7</v>
      </c>
      <c r="W280">
        <v>0</v>
      </c>
      <c r="X280">
        <v>0</v>
      </c>
      <c r="Y280" t="s">
        <v>8</v>
      </c>
      <c r="Z280">
        <v>0</v>
      </c>
      <c r="AA280">
        <v>0</v>
      </c>
      <c r="AB280" t="s">
        <v>9</v>
      </c>
      <c r="AC280">
        <v>0</v>
      </c>
      <c r="AD280">
        <v>0</v>
      </c>
      <c r="AE280" t="s">
        <v>10</v>
      </c>
      <c r="AF280">
        <v>32767</v>
      </c>
      <c r="AG280">
        <v>0</v>
      </c>
      <c r="AH280" t="s">
        <v>11</v>
      </c>
      <c r="AI280">
        <v>-32767</v>
      </c>
      <c r="AJ280">
        <v>0</v>
      </c>
      <c r="AK280" t="s">
        <v>12</v>
      </c>
      <c r="AL280">
        <v>0.3</v>
      </c>
      <c r="AM280">
        <v>0.37</v>
      </c>
    </row>
    <row r="281" spans="1:39" x14ac:dyDescent="0.25">
      <c r="A281" t="s">
        <v>94</v>
      </c>
      <c r="B281">
        <v>20</v>
      </c>
      <c r="C281">
        <v>500</v>
      </c>
      <c r="D281" t="s">
        <v>1</v>
      </c>
      <c r="E281">
        <v>0</v>
      </c>
      <c r="F281">
        <v>0</v>
      </c>
      <c r="G281" t="s">
        <v>2</v>
      </c>
      <c r="H281">
        <v>488.769001</v>
      </c>
      <c r="I281">
        <v>0.463339</v>
      </c>
      <c r="J281" t="s">
        <v>3</v>
      </c>
      <c r="K281">
        <v>127.27852900000001</v>
      </c>
      <c r="L281">
        <v>2.2898000000000002E-2</v>
      </c>
      <c r="M281" t="s">
        <v>4</v>
      </c>
      <c r="N281">
        <v>0</v>
      </c>
      <c r="O281">
        <v>0</v>
      </c>
      <c r="P281" t="s">
        <v>5</v>
      </c>
      <c r="Q281">
        <v>0</v>
      </c>
      <c r="R281">
        <v>0</v>
      </c>
      <c r="S281" t="s">
        <v>6</v>
      </c>
      <c r="T281">
        <v>0</v>
      </c>
      <c r="U281">
        <v>0</v>
      </c>
      <c r="V281" t="s">
        <v>7</v>
      </c>
      <c r="W281">
        <v>0</v>
      </c>
      <c r="X281">
        <v>0</v>
      </c>
      <c r="Y281" t="s">
        <v>8</v>
      </c>
      <c r="Z281">
        <v>0</v>
      </c>
      <c r="AA281">
        <v>0</v>
      </c>
      <c r="AB281" t="s">
        <v>9</v>
      </c>
      <c r="AC281">
        <v>0</v>
      </c>
      <c r="AD281">
        <v>0</v>
      </c>
      <c r="AE281" t="s">
        <v>10</v>
      </c>
      <c r="AF281">
        <v>32767</v>
      </c>
      <c r="AG281">
        <v>0</v>
      </c>
      <c r="AH281" t="s">
        <v>11</v>
      </c>
      <c r="AI281">
        <v>-32767</v>
      </c>
      <c r="AJ281">
        <v>0</v>
      </c>
      <c r="AK281" t="s">
        <v>12</v>
      </c>
      <c r="AL281">
        <v>0.3</v>
      </c>
      <c r="AM281">
        <v>0.37</v>
      </c>
    </row>
    <row r="282" spans="1:39" x14ac:dyDescent="0.25">
      <c r="A282" t="s">
        <v>95</v>
      </c>
      <c r="B282">
        <v>1</v>
      </c>
      <c r="C282">
        <v>25</v>
      </c>
      <c r="D282" t="s">
        <v>1</v>
      </c>
      <c r="E282">
        <v>0</v>
      </c>
      <c r="F282">
        <v>0</v>
      </c>
      <c r="G282" t="s">
        <v>2</v>
      </c>
      <c r="H282">
        <v>22.838756</v>
      </c>
      <c r="I282">
        <v>2.0119999999999999E-3</v>
      </c>
      <c r="J282" t="s">
        <v>3</v>
      </c>
      <c r="K282">
        <v>4.8262330000000002</v>
      </c>
      <c r="L282">
        <v>2.3E-5</v>
      </c>
      <c r="M282" t="s">
        <v>4</v>
      </c>
      <c r="N282">
        <v>0</v>
      </c>
      <c r="O282">
        <v>0</v>
      </c>
      <c r="P282" t="s">
        <v>5</v>
      </c>
      <c r="Q282">
        <v>0</v>
      </c>
      <c r="R282">
        <v>0</v>
      </c>
      <c r="S282" t="s">
        <v>6</v>
      </c>
      <c r="T282">
        <v>0</v>
      </c>
      <c r="U282">
        <v>0</v>
      </c>
      <c r="V282" t="s">
        <v>7</v>
      </c>
      <c r="W282">
        <v>0</v>
      </c>
      <c r="X282">
        <v>0</v>
      </c>
      <c r="Y282" t="s">
        <v>8</v>
      </c>
      <c r="Z282">
        <v>0</v>
      </c>
      <c r="AA282">
        <v>0</v>
      </c>
      <c r="AB282" t="s">
        <v>9</v>
      </c>
      <c r="AC282">
        <v>0</v>
      </c>
      <c r="AD282">
        <v>0</v>
      </c>
      <c r="AE282" t="s">
        <v>10</v>
      </c>
      <c r="AF282">
        <v>32767</v>
      </c>
      <c r="AG282">
        <v>0</v>
      </c>
      <c r="AH282" t="s">
        <v>11</v>
      </c>
      <c r="AI282">
        <v>-32767</v>
      </c>
      <c r="AJ282">
        <v>0</v>
      </c>
      <c r="AK282" t="s">
        <v>12</v>
      </c>
      <c r="AL282">
        <v>0</v>
      </c>
      <c r="AM282">
        <v>0</v>
      </c>
    </row>
    <row r="283" spans="1:39" x14ac:dyDescent="0.25">
      <c r="A283" t="s">
        <v>95</v>
      </c>
      <c r="B283">
        <v>2</v>
      </c>
      <c r="C283">
        <v>50</v>
      </c>
      <c r="D283" t="s">
        <v>1</v>
      </c>
      <c r="E283">
        <v>0</v>
      </c>
      <c r="F283">
        <v>0</v>
      </c>
      <c r="G283" t="s">
        <v>2</v>
      </c>
      <c r="H283">
        <v>45.728020999999998</v>
      </c>
      <c r="I283">
        <v>6.0000000000000001E-3</v>
      </c>
      <c r="J283" t="s">
        <v>3</v>
      </c>
      <c r="K283">
        <v>9.6383369999999999</v>
      </c>
      <c r="L283">
        <v>8.5000000000000006E-5</v>
      </c>
      <c r="M283" t="s">
        <v>4</v>
      </c>
      <c r="N283">
        <v>0</v>
      </c>
      <c r="O283">
        <v>0</v>
      </c>
      <c r="P283" t="s">
        <v>5</v>
      </c>
      <c r="Q283">
        <v>0</v>
      </c>
      <c r="R283">
        <v>0</v>
      </c>
      <c r="S283" t="s">
        <v>6</v>
      </c>
      <c r="T283">
        <v>0</v>
      </c>
      <c r="U283">
        <v>0</v>
      </c>
      <c r="V283" t="s">
        <v>7</v>
      </c>
      <c r="W283">
        <v>0</v>
      </c>
      <c r="X283">
        <v>0</v>
      </c>
      <c r="Y283" t="s">
        <v>8</v>
      </c>
      <c r="Z283">
        <v>0</v>
      </c>
      <c r="AA283">
        <v>0</v>
      </c>
      <c r="AB283" t="s">
        <v>9</v>
      </c>
      <c r="AC283">
        <v>0</v>
      </c>
      <c r="AD283">
        <v>0</v>
      </c>
      <c r="AE283" t="s">
        <v>10</v>
      </c>
      <c r="AF283">
        <v>32767</v>
      </c>
      <c r="AG283">
        <v>0</v>
      </c>
      <c r="AH283" t="s">
        <v>11</v>
      </c>
      <c r="AI283">
        <v>-32767</v>
      </c>
      <c r="AJ283">
        <v>0</v>
      </c>
      <c r="AK283" t="s">
        <v>12</v>
      </c>
      <c r="AL283">
        <v>0</v>
      </c>
      <c r="AM283">
        <v>0</v>
      </c>
    </row>
    <row r="284" spans="1:39" x14ac:dyDescent="0.25">
      <c r="A284" t="s">
        <v>95</v>
      </c>
      <c r="B284">
        <v>3</v>
      </c>
      <c r="C284">
        <v>75</v>
      </c>
      <c r="D284" t="s">
        <v>1</v>
      </c>
      <c r="E284">
        <v>0</v>
      </c>
      <c r="F284">
        <v>0</v>
      </c>
      <c r="G284" t="s">
        <v>2</v>
      </c>
      <c r="H284">
        <v>68.616359000000003</v>
      </c>
      <c r="I284">
        <v>1.2926999999999999E-2</v>
      </c>
      <c r="J284" t="s">
        <v>3</v>
      </c>
      <c r="K284">
        <v>14.449543999999999</v>
      </c>
      <c r="L284">
        <v>1.9100000000000001E-4</v>
      </c>
      <c r="M284" t="s">
        <v>4</v>
      </c>
      <c r="N284">
        <v>0</v>
      </c>
      <c r="O284">
        <v>0</v>
      </c>
      <c r="P284" t="s">
        <v>5</v>
      </c>
      <c r="Q284">
        <v>0</v>
      </c>
      <c r="R284">
        <v>0</v>
      </c>
      <c r="S284" t="s">
        <v>6</v>
      </c>
      <c r="T284">
        <v>0</v>
      </c>
      <c r="U284">
        <v>0</v>
      </c>
      <c r="V284" t="s">
        <v>7</v>
      </c>
      <c r="W284">
        <v>0</v>
      </c>
      <c r="X284">
        <v>0</v>
      </c>
      <c r="Y284" t="s">
        <v>8</v>
      </c>
      <c r="Z284">
        <v>0</v>
      </c>
      <c r="AA284">
        <v>0</v>
      </c>
      <c r="AB284" t="s">
        <v>9</v>
      </c>
      <c r="AC284">
        <v>0</v>
      </c>
      <c r="AD284">
        <v>0</v>
      </c>
      <c r="AE284" t="s">
        <v>10</v>
      </c>
      <c r="AF284">
        <v>32767</v>
      </c>
      <c r="AG284">
        <v>0</v>
      </c>
      <c r="AH284" t="s">
        <v>11</v>
      </c>
      <c r="AI284">
        <v>-32767</v>
      </c>
      <c r="AJ284">
        <v>0</v>
      </c>
      <c r="AK284" t="s">
        <v>12</v>
      </c>
      <c r="AL284">
        <v>0</v>
      </c>
      <c r="AM284">
        <v>0</v>
      </c>
    </row>
    <row r="285" spans="1:39" x14ac:dyDescent="0.25">
      <c r="A285" t="s">
        <v>95</v>
      </c>
      <c r="B285">
        <v>4</v>
      </c>
      <c r="C285">
        <v>100</v>
      </c>
      <c r="D285" t="s">
        <v>1</v>
      </c>
      <c r="E285">
        <v>0</v>
      </c>
      <c r="F285">
        <v>0</v>
      </c>
      <c r="G285" t="s">
        <v>2</v>
      </c>
      <c r="H285">
        <v>91.505917999999994</v>
      </c>
      <c r="I285">
        <v>2.1377E-2</v>
      </c>
      <c r="J285" t="s">
        <v>3</v>
      </c>
      <c r="K285">
        <v>19.261496999999999</v>
      </c>
      <c r="L285">
        <v>3.4400000000000001E-4</v>
      </c>
      <c r="M285" t="s">
        <v>4</v>
      </c>
      <c r="N285">
        <v>0</v>
      </c>
      <c r="O285">
        <v>0</v>
      </c>
      <c r="P285" t="s">
        <v>5</v>
      </c>
      <c r="Q285">
        <v>0</v>
      </c>
      <c r="R285">
        <v>0</v>
      </c>
      <c r="S285" t="s">
        <v>6</v>
      </c>
      <c r="T285">
        <v>0</v>
      </c>
      <c r="U285">
        <v>0</v>
      </c>
      <c r="V285" t="s">
        <v>7</v>
      </c>
      <c r="W285">
        <v>0</v>
      </c>
      <c r="X285">
        <v>0</v>
      </c>
      <c r="Y285" t="s">
        <v>8</v>
      </c>
      <c r="Z285">
        <v>0</v>
      </c>
      <c r="AA285">
        <v>0</v>
      </c>
      <c r="AB285" t="s">
        <v>9</v>
      </c>
      <c r="AC285">
        <v>0</v>
      </c>
      <c r="AD285">
        <v>0</v>
      </c>
      <c r="AE285" t="s">
        <v>10</v>
      </c>
      <c r="AF285">
        <v>32767</v>
      </c>
      <c r="AG285">
        <v>0</v>
      </c>
      <c r="AH285" t="s">
        <v>11</v>
      </c>
      <c r="AI285">
        <v>-32767</v>
      </c>
      <c r="AJ285">
        <v>0</v>
      </c>
      <c r="AK285" t="s">
        <v>12</v>
      </c>
      <c r="AL285">
        <v>0</v>
      </c>
      <c r="AM285">
        <v>0</v>
      </c>
    </row>
    <row r="286" spans="1:39" x14ac:dyDescent="0.25">
      <c r="A286" t="s">
        <v>95</v>
      </c>
      <c r="B286">
        <v>5</v>
      </c>
      <c r="C286">
        <v>125</v>
      </c>
      <c r="D286" t="s">
        <v>1</v>
      </c>
      <c r="E286">
        <v>0</v>
      </c>
      <c r="F286">
        <v>0</v>
      </c>
      <c r="G286" t="s">
        <v>2</v>
      </c>
      <c r="H286">
        <v>114.396535</v>
      </c>
      <c r="I286">
        <v>3.4264000000000003E-2</v>
      </c>
      <c r="J286" t="s">
        <v>3</v>
      </c>
      <c r="K286">
        <v>24.074041999999999</v>
      </c>
      <c r="L286">
        <v>5.2700000000000002E-4</v>
      </c>
      <c r="M286" t="s">
        <v>4</v>
      </c>
      <c r="N286">
        <v>0</v>
      </c>
      <c r="O286">
        <v>0</v>
      </c>
      <c r="P286" t="s">
        <v>5</v>
      </c>
      <c r="Q286">
        <v>0</v>
      </c>
      <c r="R286">
        <v>0</v>
      </c>
      <c r="S286" t="s">
        <v>6</v>
      </c>
      <c r="T286">
        <v>0</v>
      </c>
      <c r="U286">
        <v>0</v>
      </c>
      <c r="V286" t="s">
        <v>7</v>
      </c>
      <c r="W286">
        <v>0</v>
      </c>
      <c r="X286">
        <v>0</v>
      </c>
      <c r="Y286" t="s">
        <v>8</v>
      </c>
      <c r="Z286">
        <v>0</v>
      </c>
      <c r="AA286">
        <v>0</v>
      </c>
      <c r="AB286" t="s">
        <v>9</v>
      </c>
      <c r="AC286">
        <v>0</v>
      </c>
      <c r="AD286">
        <v>0</v>
      </c>
      <c r="AE286" t="s">
        <v>10</v>
      </c>
      <c r="AF286">
        <v>32767</v>
      </c>
      <c r="AG286">
        <v>0</v>
      </c>
      <c r="AH286" t="s">
        <v>11</v>
      </c>
      <c r="AI286">
        <v>-32767</v>
      </c>
      <c r="AJ286">
        <v>0</v>
      </c>
      <c r="AK286" t="s">
        <v>12</v>
      </c>
      <c r="AL286">
        <v>0</v>
      </c>
      <c r="AM286">
        <v>0</v>
      </c>
    </row>
    <row r="287" spans="1:39" x14ac:dyDescent="0.25">
      <c r="A287" t="s">
        <v>95</v>
      </c>
      <c r="B287">
        <v>6</v>
      </c>
      <c r="C287">
        <v>150</v>
      </c>
      <c r="D287" t="s">
        <v>1</v>
      </c>
      <c r="E287">
        <v>0</v>
      </c>
      <c r="F287">
        <v>0</v>
      </c>
      <c r="G287" t="s">
        <v>2</v>
      </c>
      <c r="H287">
        <v>137.28286199999999</v>
      </c>
      <c r="I287">
        <v>4.7442999999999999E-2</v>
      </c>
      <c r="J287" t="s">
        <v>3</v>
      </c>
      <c r="K287">
        <v>28.885570000000001</v>
      </c>
      <c r="L287">
        <v>7.2300000000000001E-4</v>
      </c>
      <c r="M287" t="s">
        <v>4</v>
      </c>
      <c r="N287">
        <v>0</v>
      </c>
      <c r="O287">
        <v>0</v>
      </c>
      <c r="P287" t="s">
        <v>5</v>
      </c>
      <c r="Q287">
        <v>0</v>
      </c>
      <c r="R287">
        <v>0</v>
      </c>
      <c r="S287" t="s">
        <v>6</v>
      </c>
      <c r="T287">
        <v>0</v>
      </c>
      <c r="U287">
        <v>0</v>
      </c>
      <c r="V287" t="s">
        <v>7</v>
      </c>
      <c r="W287">
        <v>0</v>
      </c>
      <c r="X287">
        <v>0</v>
      </c>
      <c r="Y287" t="s">
        <v>8</v>
      </c>
      <c r="Z287">
        <v>0</v>
      </c>
      <c r="AA287">
        <v>0</v>
      </c>
      <c r="AB287" t="s">
        <v>9</v>
      </c>
      <c r="AC287">
        <v>0</v>
      </c>
      <c r="AD287">
        <v>0</v>
      </c>
      <c r="AE287" t="s">
        <v>10</v>
      </c>
      <c r="AF287">
        <v>32767</v>
      </c>
      <c r="AG287">
        <v>0</v>
      </c>
      <c r="AH287" t="s">
        <v>11</v>
      </c>
      <c r="AI287">
        <v>-32767</v>
      </c>
      <c r="AJ287">
        <v>0</v>
      </c>
      <c r="AK287" t="s">
        <v>12</v>
      </c>
      <c r="AL287">
        <v>0</v>
      </c>
      <c r="AM287">
        <v>0</v>
      </c>
    </row>
    <row r="288" spans="1:39" x14ac:dyDescent="0.25">
      <c r="A288" t="s">
        <v>95</v>
      </c>
      <c r="B288">
        <v>7</v>
      </c>
      <c r="C288">
        <v>175</v>
      </c>
      <c r="D288" t="s">
        <v>1</v>
      </c>
      <c r="E288">
        <v>0</v>
      </c>
      <c r="F288">
        <v>0</v>
      </c>
      <c r="G288" t="s">
        <v>2</v>
      </c>
      <c r="H288">
        <v>160.176547</v>
      </c>
      <c r="I288">
        <v>6.4173999999999995E-2</v>
      </c>
      <c r="J288" t="s">
        <v>3</v>
      </c>
      <c r="K288">
        <v>33.697972</v>
      </c>
      <c r="L288">
        <v>9.6699999999999998E-4</v>
      </c>
      <c r="M288" t="s">
        <v>4</v>
      </c>
      <c r="N288">
        <v>0</v>
      </c>
      <c r="O288">
        <v>0</v>
      </c>
      <c r="P288" t="s">
        <v>5</v>
      </c>
      <c r="Q288">
        <v>0</v>
      </c>
      <c r="R288">
        <v>0</v>
      </c>
      <c r="S288" t="s">
        <v>6</v>
      </c>
      <c r="T288">
        <v>0</v>
      </c>
      <c r="U288">
        <v>0</v>
      </c>
      <c r="V288" t="s">
        <v>7</v>
      </c>
      <c r="W288">
        <v>0</v>
      </c>
      <c r="X288">
        <v>0</v>
      </c>
      <c r="Y288" t="s">
        <v>8</v>
      </c>
      <c r="Z288">
        <v>0</v>
      </c>
      <c r="AA288">
        <v>0</v>
      </c>
      <c r="AB288" t="s">
        <v>9</v>
      </c>
      <c r="AC288">
        <v>0</v>
      </c>
      <c r="AD288">
        <v>0</v>
      </c>
      <c r="AE288" t="s">
        <v>10</v>
      </c>
      <c r="AF288">
        <v>32767</v>
      </c>
      <c r="AG288">
        <v>0</v>
      </c>
      <c r="AH288" t="s">
        <v>11</v>
      </c>
      <c r="AI288">
        <v>-32767</v>
      </c>
      <c r="AJ288">
        <v>0</v>
      </c>
      <c r="AK288" t="s">
        <v>12</v>
      </c>
      <c r="AL288">
        <v>0</v>
      </c>
      <c r="AM288">
        <v>0</v>
      </c>
    </row>
    <row r="289" spans="1:39" x14ac:dyDescent="0.25">
      <c r="A289" t="s">
        <v>95</v>
      </c>
      <c r="B289">
        <v>8</v>
      </c>
      <c r="C289">
        <v>200</v>
      </c>
      <c r="D289" t="s">
        <v>1</v>
      </c>
      <c r="E289">
        <v>0</v>
      </c>
      <c r="F289">
        <v>0</v>
      </c>
      <c r="G289" t="s">
        <v>2</v>
      </c>
      <c r="H289">
        <v>183.05933999999999</v>
      </c>
      <c r="I289">
        <v>8.2317000000000001E-2</v>
      </c>
      <c r="J289" t="s">
        <v>3</v>
      </c>
      <c r="K289">
        <v>38.510458999999997</v>
      </c>
      <c r="L289">
        <v>1.2899999999999999E-3</v>
      </c>
      <c r="M289" t="s">
        <v>4</v>
      </c>
      <c r="N289">
        <v>0</v>
      </c>
      <c r="O289">
        <v>0</v>
      </c>
      <c r="P289" t="s">
        <v>5</v>
      </c>
      <c r="Q289">
        <v>0</v>
      </c>
      <c r="R289">
        <v>0</v>
      </c>
      <c r="S289" t="s">
        <v>6</v>
      </c>
      <c r="T289">
        <v>0</v>
      </c>
      <c r="U289">
        <v>0</v>
      </c>
      <c r="V289" t="s">
        <v>7</v>
      </c>
      <c r="W289">
        <v>0</v>
      </c>
      <c r="X289">
        <v>0</v>
      </c>
      <c r="Y289" t="s">
        <v>8</v>
      </c>
      <c r="Z289">
        <v>0</v>
      </c>
      <c r="AA289">
        <v>0</v>
      </c>
      <c r="AB289" t="s">
        <v>9</v>
      </c>
      <c r="AC289">
        <v>0</v>
      </c>
      <c r="AD289">
        <v>0</v>
      </c>
      <c r="AE289" t="s">
        <v>10</v>
      </c>
      <c r="AF289">
        <v>32767</v>
      </c>
      <c r="AG289">
        <v>0</v>
      </c>
      <c r="AH289" t="s">
        <v>11</v>
      </c>
      <c r="AI289">
        <v>-32767</v>
      </c>
      <c r="AJ289">
        <v>0</v>
      </c>
      <c r="AK289" t="s">
        <v>12</v>
      </c>
      <c r="AL289">
        <v>0</v>
      </c>
      <c r="AM289">
        <v>0</v>
      </c>
    </row>
    <row r="290" spans="1:39" x14ac:dyDescent="0.25">
      <c r="A290" t="s">
        <v>95</v>
      </c>
      <c r="B290">
        <v>9</v>
      </c>
      <c r="C290">
        <v>225</v>
      </c>
      <c r="D290" t="s">
        <v>1</v>
      </c>
      <c r="E290">
        <v>0</v>
      </c>
      <c r="F290">
        <v>0</v>
      </c>
      <c r="G290" t="s">
        <v>2</v>
      </c>
      <c r="H290">
        <v>205.954339</v>
      </c>
      <c r="I290">
        <v>0.10735</v>
      </c>
      <c r="J290" t="s">
        <v>3</v>
      </c>
      <c r="K290">
        <v>43.323670999999997</v>
      </c>
      <c r="L290">
        <v>1.6069999999999999E-3</v>
      </c>
      <c r="M290" t="s">
        <v>4</v>
      </c>
      <c r="N290">
        <v>0</v>
      </c>
      <c r="O290">
        <v>0</v>
      </c>
      <c r="P290" t="s">
        <v>5</v>
      </c>
      <c r="Q290">
        <v>0</v>
      </c>
      <c r="R290">
        <v>0</v>
      </c>
      <c r="S290" t="s">
        <v>6</v>
      </c>
      <c r="T290">
        <v>0</v>
      </c>
      <c r="U290">
        <v>0</v>
      </c>
      <c r="V290" t="s">
        <v>7</v>
      </c>
      <c r="W290">
        <v>0</v>
      </c>
      <c r="X290">
        <v>0</v>
      </c>
      <c r="Y290" t="s">
        <v>8</v>
      </c>
      <c r="Z290">
        <v>0</v>
      </c>
      <c r="AA290">
        <v>0</v>
      </c>
      <c r="AB290" t="s">
        <v>9</v>
      </c>
      <c r="AC290">
        <v>0</v>
      </c>
      <c r="AD290">
        <v>0</v>
      </c>
      <c r="AE290" t="s">
        <v>10</v>
      </c>
      <c r="AF290">
        <v>32767</v>
      </c>
      <c r="AG290">
        <v>0</v>
      </c>
      <c r="AH290" t="s">
        <v>11</v>
      </c>
      <c r="AI290">
        <v>-32767</v>
      </c>
      <c r="AJ290">
        <v>0</v>
      </c>
      <c r="AK290" t="s">
        <v>12</v>
      </c>
      <c r="AL290">
        <v>0</v>
      </c>
      <c r="AM290">
        <v>0</v>
      </c>
    </row>
    <row r="291" spans="1:39" x14ac:dyDescent="0.25">
      <c r="A291" t="s">
        <v>95</v>
      </c>
      <c r="B291">
        <v>10</v>
      </c>
      <c r="C291">
        <v>250</v>
      </c>
      <c r="D291" t="s">
        <v>1</v>
      </c>
      <c r="E291">
        <v>0</v>
      </c>
      <c r="F291">
        <v>0</v>
      </c>
      <c r="G291" t="s">
        <v>2</v>
      </c>
      <c r="H291">
        <v>228.84796600000001</v>
      </c>
      <c r="I291">
        <v>0.13056400000000001</v>
      </c>
      <c r="J291" t="s">
        <v>3</v>
      </c>
      <c r="K291">
        <v>48.137346999999998</v>
      </c>
      <c r="L291">
        <v>1.949E-3</v>
      </c>
      <c r="M291" t="s">
        <v>4</v>
      </c>
      <c r="N291">
        <v>0</v>
      </c>
      <c r="O291">
        <v>0</v>
      </c>
      <c r="P291" t="s">
        <v>5</v>
      </c>
      <c r="Q291">
        <v>0</v>
      </c>
      <c r="R291">
        <v>0</v>
      </c>
      <c r="S291" t="s">
        <v>6</v>
      </c>
      <c r="T291">
        <v>0</v>
      </c>
      <c r="U291">
        <v>0</v>
      </c>
      <c r="V291" t="s">
        <v>7</v>
      </c>
      <c r="W291">
        <v>0</v>
      </c>
      <c r="X291">
        <v>0</v>
      </c>
      <c r="Y291" t="s">
        <v>8</v>
      </c>
      <c r="Z291">
        <v>0</v>
      </c>
      <c r="AA291">
        <v>0</v>
      </c>
      <c r="AB291" t="s">
        <v>9</v>
      </c>
      <c r="AC291">
        <v>0</v>
      </c>
      <c r="AD291">
        <v>0</v>
      </c>
      <c r="AE291" t="s">
        <v>10</v>
      </c>
      <c r="AF291">
        <v>32767</v>
      </c>
      <c r="AG291">
        <v>0</v>
      </c>
      <c r="AH291" t="s">
        <v>11</v>
      </c>
      <c r="AI291">
        <v>-32767</v>
      </c>
      <c r="AJ291">
        <v>0</v>
      </c>
      <c r="AK291" t="s">
        <v>12</v>
      </c>
      <c r="AL291">
        <v>0</v>
      </c>
      <c r="AM291">
        <v>0</v>
      </c>
    </row>
    <row r="292" spans="1:39" x14ac:dyDescent="0.25">
      <c r="A292" t="s">
        <v>95</v>
      </c>
      <c r="B292">
        <v>11</v>
      </c>
      <c r="C292">
        <v>275</v>
      </c>
      <c r="D292" t="s">
        <v>1</v>
      </c>
      <c r="E292">
        <v>0</v>
      </c>
      <c r="F292">
        <v>0</v>
      </c>
      <c r="G292" t="s">
        <v>2</v>
      </c>
      <c r="H292">
        <v>251.73665399999999</v>
      </c>
      <c r="I292">
        <v>0.15910099999999999</v>
      </c>
      <c r="J292" t="s">
        <v>3</v>
      </c>
      <c r="K292">
        <v>52.950352000000002</v>
      </c>
      <c r="L292">
        <v>2.3730000000000001E-3</v>
      </c>
      <c r="M292" t="s">
        <v>4</v>
      </c>
      <c r="N292">
        <v>0</v>
      </c>
      <c r="O292">
        <v>0</v>
      </c>
      <c r="P292" t="s">
        <v>5</v>
      </c>
      <c r="Q292">
        <v>0</v>
      </c>
      <c r="R292">
        <v>0</v>
      </c>
      <c r="S292" t="s">
        <v>6</v>
      </c>
      <c r="T292">
        <v>0</v>
      </c>
      <c r="U292">
        <v>0</v>
      </c>
      <c r="V292" t="s">
        <v>7</v>
      </c>
      <c r="W292">
        <v>0</v>
      </c>
      <c r="X292">
        <v>0</v>
      </c>
      <c r="Y292" t="s">
        <v>8</v>
      </c>
      <c r="Z292">
        <v>0</v>
      </c>
      <c r="AA292">
        <v>0</v>
      </c>
      <c r="AB292" t="s">
        <v>9</v>
      </c>
      <c r="AC292">
        <v>0</v>
      </c>
      <c r="AD292">
        <v>0</v>
      </c>
      <c r="AE292" t="s">
        <v>10</v>
      </c>
      <c r="AF292">
        <v>32767</v>
      </c>
      <c r="AG292">
        <v>0</v>
      </c>
      <c r="AH292" t="s">
        <v>11</v>
      </c>
      <c r="AI292">
        <v>-32767</v>
      </c>
      <c r="AJ292">
        <v>0</v>
      </c>
      <c r="AK292" t="s">
        <v>12</v>
      </c>
      <c r="AL292">
        <v>0</v>
      </c>
      <c r="AM292">
        <v>0</v>
      </c>
    </row>
    <row r="293" spans="1:39" x14ac:dyDescent="0.25">
      <c r="A293" t="s">
        <v>95</v>
      </c>
      <c r="B293">
        <v>12</v>
      </c>
      <c r="C293">
        <v>300</v>
      </c>
      <c r="D293" t="s">
        <v>1</v>
      </c>
      <c r="E293">
        <v>0</v>
      </c>
      <c r="F293">
        <v>0</v>
      </c>
      <c r="G293" t="s">
        <v>2</v>
      </c>
      <c r="H293">
        <v>274.62696</v>
      </c>
      <c r="I293">
        <v>0.19208900000000001</v>
      </c>
      <c r="J293" t="s">
        <v>3</v>
      </c>
      <c r="K293">
        <v>57.764279999999999</v>
      </c>
      <c r="L293">
        <v>2.8969999999999998E-3</v>
      </c>
      <c r="M293" t="s">
        <v>4</v>
      </c>
      <c r="N293">
        <v>0</v>
      </c>
      <c r="O293">
        <v>0</v>
      </c>
      <c r="P293" t="s">
        <v>5</v>
      </c>
      <c r="Q293">
        <v>0</v>
      </c>
      <c r="R293">
        <v>0</v>
      </c>
      <c r="S293" t="s">
        <v>6</v>
      </c>
      <c r="T293">
        <v>0</v>
      </c>
      <c r="U293">
        <v>0</v>
      </c>
      <c r="V293" t="s">
        <v>7</v>
      </c>
      <c r="W293">
        <v>0</v>
      </c>
      <c r="X293">
        <v>0</v>
      </c>
      <c r="Y293" t="s">
        <v>8</v>
      </c>
      <c r="Z293">
        <v>0</v>
      </c>
      <c r="AA293">
        <v>0</v>
      </c>
      <c r="AB293" t="s">
        <v>9</v>
      </c>
      <c r="AC293">
        <v>0</v>
      </c>
      <c r="AD293">
        <v>0</v>
      </c>
      <c r="AE293" t="s">
        <v>10</v>
      </c>
      <c r="AF293">
        <v>32767</v>
      </c>
      <c r="AG293">
        <v>0</v>
      </c>
      <c r="AH293" t="s">
        <v>11</v>
      </c>
      <c r="AI293">
        <v>-32767</v>
      </c>
      <c r="AJ293">
        <v>0</v>
      </c>
      <c r="AK293" t="s">
        <v>12</v>
      </c>
      <c r="AL293">
        <v>0</v>
      </c>
      <c r="AM293">
        <v>0</v>
      </c>
    </row>
    <row r="294" spans="1:39" x14ac:dyDescent="0.25">
      <c r="A294" t="s">
        <v>95</v>
      </c>
      <c r="B294">
        <v>13</v>
      </c>
      <c r="C294">
        <v>325</v>
      </c>
      <c r="D294" t="s">
        <v>1</v>
      </c>
      <c r="E294">
        <v>0</v>
      </c>
      <c r="F294">
        <v>0</v>
      </c>
      <c r="G294" t="s">
        <v>2</v>
      </c>
      <c r="H294">
        <v>297.52631500000001</v>
      </c>
      <c r="I294">
        <v>0.22346199999999999</v>
      </c>
      <c r="J294" t="s">
        <v>3</v>
      </c>
      <c r="K294">
        <v>62.578538999999999</v>
      </c>
      <c r="L294">
        <v>3.46E-3</v>
      </c>
      <c r="M294" t="s">
        <v>4</v>
      </c>
      <c r="N294">
        <v>0</v>
      </c>
      <c r="O294">
        <v>0</v>
      </c>
      <c r="P294" t="s">
        <v>5</v>
      </c>
      <c r="Q294">
        <v>0</v>
      </c>
      <c r="R294">
        <v>0</v>
      </c>
      <c r="S294" t="s">
        <v>6</v>
      </c>
      <c r="T294">
        <v>0</v>
      </c>
      <c r="U294">
        <v>0</v>
      </c>
      <c r="V294" t="s">
        <v>7</v>
      </c>
      <c r="W294">
        <v>0</v>
      </c>
      <c r="X294">
        <v>0</v>
      </c>
      <c r="Y294" t="s">
        <v>8</v>
      </c>
      <c r="Z294">
        <v>0</v>
      </c>
      <c r="AA294">
        <v>0</v>
      </c>
      <c r="AB294" t="s">
        <v>9</v>
      </c>
      <c r="AC294">
        <v>0</v>
      </c>
      <c r="AD294">
        <v>0</v>
      </c>
      <c r="AE294" t="s">
        <v>10</v>
      </c>
      <c r="AF294">
        <v>32767</v>
      </c>
      <c r="AG294">
        <v>0</v>
      </c>
      <c r="AH294" t="s">
        <v>11</v>
      </c>
      <c r="AI294">
        <v>-32767</v>
      </c>
      <c r="AJ294">
        <v>0</v>
      </c>
      <c r="AK294" t="s">
        <v>12</v>
      </c>
      <c r="AL294">
        <v>0</v>
      </c>
      <c r="AM294">
        <v>0</v>
      </c>
    </row>
    <row r="295" spans="1:39" x14ac:dyDescent="0.25">
      <c r="A295" t="s">
        <v>95</v>
      </c>
      <c r="B295">
        <v>14</v>
      </c>
      <c r="C295">
        <v>350</v>
      </c>
      <c r="D295" t="s">
        <v>1</v>
      </c>
      <c r="E295">
        <v>0</v>
      </c>
      <c r="F295">
        <v>0</v>
      </c>
      <c r="G295" t="s">
        <v>2</v>
      </c>
      <c r="H295">
        <v>320.413231</v>
      </c>
      <c r="I295">
        <v>0.25281199999999998</v>
      </c>
      <c r="J295" t="s">
        <v>3</v>
      </c>
      <c r="K295">
        <v>67.392257999999998</v>
      </c>
      <c r="L295">
        <v>4.0810000000000004E-3</v>
      </c>
      <c r="M295" t="s">
        <v>4</v>
      </c>
      <c r="N295">
        <v>0</v>
      </c>
      <c r="O295">
        <v>0</v>
      </c>
      <c r="P295" t="s">
        <v>5</v>
      </c>
      <c r="Q295">
        <v>0</v>
      </c>
      <c r="R295">
        <v>0</v>
      </c>
      <c r="S295" t="s">
        <v>6</v>
      </c>
      <c r="T295">
        <v>0</v>
      </c>
      <c r="U295">
        <v>0</v>
      </c>
      <c r="V295" t="s">
        <v>7</v>
      </c>
      <c r="W295">
        <v>0</v>
      </c>
      <c r="X295">
        <v>0</v>
      </c>
      <c r="Y295" t="s">
        <v>8</v>
      </c>
      <c r="Z295">
        <v>0</v>
      </c>
      <c r="AA295">
        <v>0</v>
      </c>
      <c r="AB295" t="s">
        <v>9</v>
      </c>
      <c r="AC295">
        <v>0</v>
      </c>
      <c r="AD295">
        <v>0</v>
      </c>
      <c r="AE295" t="s">
        <v>10</v>
      </c>
      <c r="AF295">
        <v>32767</v>
      </c>
      <c r="AG295">
        <v>0</v>
      </c>
      <c r="AH295" t="s">
        <v>11</v>
      </c>
      <c r="AI295">
        <v>-32767</v>
      </c>
      <c r="AJ295">
        <v>0</v>
      </c>
      <c r="AK295" t="s">
        <v>12</v>
      </c>
      <c r="AL295">
        <v>0</v>
      </c>
      <c r="AM295">
        <v>0</v>
      </c>
    </row>
    <row r="296" spans="1:39" x14ac:dyDescent="0.25">
      <c r="A296" t="s">
        <v>95</v>
      </c>
      <c r="B296">
        <v>15</v>
      </c>
      <c r="C296">
        <v>375</v>
      </c>
      <c r="D296" t="s">
        <v>1</v>
      </c>
      <c r="E296">
        <v>0</v>
      </c>
      <c r="F296">
        <v>0</v>
      </c>
      <c r="G296" t="s">
        <v>2</v>
      </c>
      <c r="H296">
        <v>343.30607300000003</v>
      </c>
      <c r="I296">
        <v>0.29159600000000002</v>
      </c>
      <c r="J296" t="s">
        <v>3</v>
      </c>
      <c r="K296">
        <v>72.205799999999996</v>
      </c>
      <c r="L296">
        <v>4.7889999999999999E-3</v>
      </c>
      <c r="M296" t="s">
        <v>4</v>
      </c>
      <c r="N296">
        <v>0</v>
      </c>
      <c r="O296">
        <v>0</v>
      </c>
      <c r="P296" t="s">
        <v>5</v>
      </c>
      <c r="Q296">
        <v>0</v>
      </c>
      <c r="R296">
        <v>0</v>
      </c>
      <c r="S296" t="s">
        <v>6</v>
      </c>
      <c r="T296">
        <v>0</v>
      </c>
      <c r="U296">
        <v>0</v>
      </c>
      <c r="V296" t="s">
        <v>7</v>
      </c>
      <c r="W296">
        <v>0</v>
      </c>
      <c r="X296">
        <v>0</v>
      </c>
      <c r="Y296" t="s">
        <v>8</v>
      </c>
      <c r="Z296">
        <v>0</v>
      </c>
      <c r="AA296">
        <v>0</v>
      </c>
      <c r="AB296" t="s">
        <v>9</v>
      </c>
      <c r="AC296">
        <v>0</v>
      </c>
      <c r="AD296">
        <v>0</v>
      </c>
      <c r="AE296" t="s">
        <v>10</v>
      </c>
      <c r="AF296">
        <v>32767</v>
      </c>
      <c r="AG296">
        <v>0</v>
      </c>
      <c r="AH296" t="s">
        <v>11</v>
      </c>
      <c r="AI296">
        <v>-32767</v>
      </c>
      <c r="AJ296">
        <v>0</v>
      </c>
      <c r="AK296" t="s">
        <v>12</v>
      </c>
      <c r="AL296">
        <v>0</v>
      </c>
      <c r="AM296">
        <v>0</v>
      </c>
    </row>
    <row r="297" spans="1:39" x14ac:dyDescent="0.25">
      <c r="A297" t="s">
        <v>95</v>
      </c>
      <c r="B297">
        <v>16</v>
      </c>
      <c r="C297">
        <v>400</v>
      </c>
      <c r="D297" t="s">
        <v>1</v>
      </c>
      <c r="E297">
        <v>0</v>
      </c>
      <c r="F297">
        <v>0</v>
      </c>
      <c r="G297" t="s">
        <v>2</v>
      </c>
      <c r="H297">
        <v>366.20217700000001</v>
      </c>
      <c r="I297">
        <v>0.334453</v>
      </c>
      <c r="J297" t="s">
        <v>3</v>
      </c>
      <c r="K297">
        <v>77.020090999999994</v>
      </c>
      <c r="L297">
        <v>5.4140000000000004E-3</v>
      </c>
      <c r="M297" t="s">
        <v>4</v>
      </c>
      <c r="N297">
        <v>0</v>
      </c>
      <c r="O297">
        <v>0</v>
      </c>
      <c r="P297" t="s">
        <v>5</v>
      </c>
      <c r="Q297">
        <v>0</v>
      </c>
      <c r="R297">
        <v>0</v>
      </c>
      <c r="S297" t="s">
        <v>6</v>
      </c>
      <c r="T297">
        <v>0</v>
      </c>
      <c r="U297">
        <v>0</v>
      </c>
      <c r="V297" t="s">
        <v>7</v>
      </c>
      <c r="W297">
        <v>0</v>
      </c>
      <c r="X297">
        <v>0</v>
      </c>
      <c r="Y297" t="s">
        <v>8</v>
      </c>
      <c r="Z297">
        <v>0</v>
      </c>
      <c r="AA297">
        <v>0</v>
      </c>
      <c r="AB297" t="s">
        <v>9</v>
      </c>
      <c r="AC297">
        <v>0</v>
      </c>
      <c r="AD297">
        <v>0</v>
      </c>
      <c r="AE297" t="s">
        <v>10</v>
      </c>
      <c r="AF297">
        <v>32767</v>
      </c>
      <c r="AG297">
        <v>0</v>
      </c>
      <c r="AH297" t="s">
        <v>11</v>
      </c>
      <c r="AI297">
        <v>-32767</v>
      </c>
      <c r="AJ297">
        <v>0</v>
      </c>
      <c r="AK297" t="s">
        <v>12</v>
      </c>
      <c r="AL297">
        <v>0</v>
      </c>
      <c r="AM297">
        <v>0</v>
      </c>
    </row>
    <row r="298" spans="1:39" x14ac:dyDescent="0.25">
      <c r="A298" t="s">
        <v>95</v>
      </c>
      <c r="B298">
        <v>17</v>
      </c>
      <c r="C298">
        <v>425</v>
      </c>
      <c r="D298" t="s">
        <v>1</v>
      </c>
      <c r="E298">
        <v>0</v>
      </c>
      <c r="F298">
        <v>0</v>
      </c>
      <c r="G298" t="s">
        <v>2</v>
      </c>
      <c r="H298">
        <v>389.10154299999999</v>
      </c>
      <c r="I298">
        <v>0.374718</v>
      </c>
      <c r="J298" t="s">
        <v>3</v>
      </c>
      <c r="K298">
        <v>81.835292999999993</v>
      </c>
      <c r="L298">
        <v>6.136E-3</v>
      </c>
      <c r="M298" t="s">
        <v>4</v>
      </c>
      <c r="N298">
        <v>0</v>
      </c>
      <c r="O298">
        <v>0</v>
      </c>
      <c r="P298" t="s">
        <v>5</v>
      </c>
      <c r="Q298">
        <v>0</v>
      </c>
      <c r="R298">
        <v>0</v>
      </c>
      <c r="S298" t="s">
        <v>6</v>
      </c>
      <c r="T298">
        <v>0</v>
      </c>
      <c r="U298">
        <v>0</v>
      </c>
      <c r="V298" t="s">
        <v>7</v>
      </c>
      <c r="W298">
        <v>0</v>
      </c>
      <c r="X298">
        <v>0</v>
      </c>
      <c r="Y298" t="s">
        <v>8</v>
      </c>
      <c r="Z298">
        <v>0</v>
      </c>
      <c r="AA298">
        <v>0</v>
      </c>
      <c r="AB298" t="s">
        <v>9</v>
      </c>
      <c r="AC298">
        <v>0</v>
      </c>
      <c r="AD298">
        <v>0</v>
      </c>
      <c r="AE298" t="s">
        <v>10</v>
      </c>
      <c r="AF298">
        <v>32767</v>
      </c>
      <c r="AG298">
        <v>0</v>
      </c>
      <c r="AH298" t="s">
        <v>11</v>
      </c>
      <c r="AI298">
        <v>-32767</v>
      </c>
      <c r="AJ298">
        <v>0</v>
      </c>
      <c r="AK298" t="s">
        <v>12</v>
      </c>
      <c r="AL298">
        <v>0</v>
      </c>
      <c r="AM298">
        <v>0</v>
      </c>
    </row>
    <row r="299" spans="1:39" x14ac:dyDescent="0.25">
      <c r="A299" t="s">
        <v>95</v>
      </c>
      <c r="B299">
        <v>18</v>
      </c>
      <c r="C299">
        <v>450</v>
      </c>
      <c r="D299" t="s">
        <v>1</v>
      </c>
      <c r="E299">
        <v>0</v>
      </c>
      <c r="F299">
        <v>0</v>
      </c>
      <c r="G299" t="s">
        <v>2</v>
      </c>
      <c r="H299">
        <v>411.99836800000003</v>
      </c>
      <c r="I299">
        <v>0.41969099999999998</v>
      </c>
      <c r="J299" t="s">
        <v>3</v>
      </c>
      <c r="K299">
        <v>86.650064999999998</v>
      </c>
      <c r="L299">
        <v>6.8519999999999996E-3</v>
      </c>
      <c r="M299" t="s">
        <v>4</v>
      </c>
      <c r="N299">
        <v>0</v>
      </c>
      <c r="O299">
        <v>0</v>
      </c>
      <c r="P299" t="s">
        <v>5</v>
      </c>
      <c r="Q299">
        <v>0</v>
      </c>
      <c r="R299">
        <v>0</v>
      </c>
      <c r="S299" t="s">
        <v>6</v>
      </c>
      <c r="T299">
        <v>0</v>
      </c>
      <c r="U299">
        <v>0</v>
      </c>
      <c r="V299" t="s">
        <v>7</v>
      </c>
      <c r="W299">
        <v>0</v>
      </c>
      <c r="X299">
        <v>0</v>
      </c>
      <c r="Y299" t="s">
        <v>8</v>
      </c>
      <c r="Z299">
        <v>0</v>
      </c>
      <c r="AA299">
        <v>0</v>
      </c>
      <c r="AB299" t="s">
        <v>9</v>
      </c>
      <c r="AC299">
        <v>0</v>
      </c>
      <c r="AD299">
        <v>0</v>
      </c>
      <c r="AE299" t="s">
        <v>10</v>
      </c>
      <c r="AF299">
        <v>32767</v>
      </c>
      <c r="AG299">
        <v>0</v>
      </c>
      <c r="AH299" t="s">
        <v>11</v>
      </c>
      <c r="AI299">
        <v>-32767</v>
      </c>
      <c r="AJ299">
        <v>0</v>
      </c>
      <c r="AK299" t="s">
        <v>12</v>
      </c>
      <c r="AL299">
        <v>0</v>
      </c>
      <c r="AM299">
        <v>0</v>
      </c>
    </row>
    <row r="300" spans="1:39" x14ac:dyDescent="0.25">
      <c r="A300" t="s">
        <v>95</v>
      </c>
      <c r="B300">
        <v>19</v>
      </c>
      <c r="C300">
        <v>475</v>
      </c>
      <c r="D300" t="s">
        <v>1</v>
      </c>
      <c r="E300">
        <v>0</v>
      </c>
      <c r="F300">
        <v>0</v>
      </c>
      <c r="G300" t="s">
        <v>2</v>
      </c>
      <c r="H300">
        <v>434.89352100000002</v>
      </c>
      <c r="I300">
        <v>0.46444600000000003</v>
      </c>
      <c r="J300" t="s">
        <v>3</v>
      </c>
      <c r="K300">
        <v>91.464546999999996</v>
      </c>
      <c r="L300">
        <v>7.4799999999999997E-3</v>
      </c>
      <c r="M300" t="s">
        <v>4</v>
      </c>
      <c r="N300">
        <v>0</v>
      </c>
      <c r="O300">
        <v>0</v>
      </c>
      <c r="P300" t="s">
        <v>5</v>
      </c>
      <c r="Q300">
        <v>0</v>
      </c>
      <c r="R300">
        <v>0</v>
      </c>
      <c r="S300" t="s">
        <v>6</v>
      </c>
      <c r="T300">
        <v>0</v>
      </c>
      <c r="U300">
        <v>0</v>
      </c>
      <c r="V300" t="s">
        <v>7</v>
      </c>
      <c r="W300">
        <v>0</v>
      </c>
      <c r="X300">
        <v>0</v>
      </c>
      <c r="Y300" t="s">
        <v>8</v>
      </c>
      <c r="Z300">
        <v>0</v>
      </c>
      <c r="AA300">
        <v>0</v>
      </c>
      <c r="AB300" t="s">
        <v>9</v>
      </c>
      <c r="AC300">
        <v>0</v>
      </c>
      <c r="AD300">
        <v>0</v>
      </c>
      <c r="AE300" t="s">
        <v>10</v>
      </c>
      <c r="AF300">
        <v>32767</v>
      </c>
      <c r="AG300">
        <v>0</v>
      </c>
      <c r="AH300" t="s">
        <v>11</v>
      </c>
      <c r="AI300">
        <v>-32767</v>
      </c>
      <c r="AJ300">
        <v>0</v>
      </c>
      <c r="AK300" t="s">
        <v>12</v>
      </c>
      <c r="AL300">
        <v>0</v>
      </c>
      <c r="AM300">
        <v>0</v>
      </c>
    </row>
    <row r="301" spans="1:39" x14ac:dyDescent="0.25">
      <c r="A301" t="s">
        <v>95</v>
      </c>
      <c r="B301">
        <v>20</v>
      </c>
      <c r="C301">
        <v>500</v>
      </c>
      <c r="D301" t="s">
        <v>1</v>
      </c>
      <c r="E301">
        <v>0</v>
      </c>
      <c r="F301">
        <v>0</v>
      </c>
      <c r="G301" t="s">
        <v>2</v>
      </c>
      <c r="H301">
        <v>457.78983499999998</v>
      </c>
      <c r="I301">
        <v>0.50763999999999998</v>
      </c>
      <c r="J301" t="s">
        <v>3</v>
      </c>
      <c r="K301">
        <v>96.279086000000007</v>
      </c>
      <c r="L301">
        <v>8.2970000000000006E-3</v>
      </c>
      <c r="M301" t="s">
        <v>4</v>
      </c>
      <c r="N301">
        <v>0</v>
      </c>
      <c r="O301">
        <v>0</v>
      </c>
      <c r="P301" t="s">
        <v>5</v>
      </c>
      <c r="Q301">
        <v>0</v>
      </c>
      <c r="R301">
        <v>0</v>
      </c>
      <c r="S301" t="s">
        <v>6</v>
      </c>
      <c r="T301">
        <v>0</v>
      </c>
      <c r="U301">
        <v>0</v>
      </c>
      <c r="V301" t="s">
        <v>7</v>
      </c>
      <c r="W301">
        <v>0</v>
      </c>
      <c r="X301">
        <v>0</v>
      </c>
      <c r="Y301" t="s">
        <v>8</v>
      </c>
      <c r="Z301">
        <v>0</v>
      </c>
      <c r="AA301">
        <v>0</v>
      </c>
      <c r="AB301" t="s">
        <v>9</v>
      </c>
      <c r="AC301">
        <v>0</v>
      </c>
      <c r="AD301">
        <v>0</v>
      </c>
      <c r="AE301" t="s">
        <v>10</v>
      </c>
      <c r="AF301">
        <v>32767</v>
      </c>
      <c r="AG301">
        <v>0</v>
      </c>
      <c r="AH301" t="s">
        <v>11</v>
      </c>
      <c r="AI301">
        <v>-32767</v>
      </c>
      <c r="AJ301">
        <v>0</v>
      </c>
      <c r="AK301" t="s">
        <v>12</v>
      </c>
      <c r="AL301">
        <v>0</v>
      </c>
      <c r="AM301">
        <v>0</v>
      </c>
    </row>
    <row r="302" spans="1:39" x14ac:dyDescent="0.25">
      <c r="A302" t="s">
        <v>106</v>
      </c>
      <c r="B302">
        <v>1</v>
      </c>
      <c r="C302">
        <v>25</v>
      </c>
      <c r="D302" t="s">
        <v>1</v>
      </c>
      <c r="E302">
        <v>0</v>
      </c>
      <c r="F302">
        <v>0</v>
      </c>
      <c r="G302" t="s">
        <v>2</v>
      </c>
      <c r="H302">
        <v>21.565562</v>
      </c>
      <c r="I302">
        <v>1.7880000000000001E-3</v>
      </c>
      <c r="J302" t="s">
        <v>3</v>
      </c>
      <c r="K302">
        <v>5.9627020000000002</v>
      </c>
      <c r="L302">
        <v>3.8699999999999997E-4</v>
      </c>
      <c r="M302" t="s">
        <v>4</v>
      </c>
      <c r="N302">
        <v>0</v>
      </c>
      <c r="O302">
        <v>0</v>
      </c>
      <c r="P302" t="s">
        <v>5</v>
      </c>
      <c r="Q302">
        <v>0</v>
      </c>
      <c r="R302">
        <v>0</v>
      </c>
      <c r="S302" t="s">
        <v>6</v>
      </c>
      <c r="T302">
        <v>0</v>
      </c>
      <c r="U302">
        <v>0</v>
      </c>
      <c r="V302" t="s">
        <v>7</v>
      </c>
      <c r="W302">
        <v>0</v>
      </c>
      <c r="X302">
        <v>0</v>
      </c>
      <c r="Y302" t="s">
        <v>8</v>
      </c>
      <c r="Z302">
        <v>0</v>
      </c>
      <c r="AA302">
        <v>0</v>
      </c>
      <c r="AB302" t="s">
        <v>9</v>
      </c>
      <c r="AC302">
        <v>0</v>
      </c>
      <c r="AD302">
        <v>0</v>
      </c>
      <c r="AE302" t="s">
        <v>10</v>
      </c>
      <c r="AF302">
        <v>32767</v>
      </c>
      <c r="AG302">
        <v>0</v>
      </c>
      <c r="AH302" t="s">
        <v>11</v>
      </c>
      <c r="AI302">
        <v>-32767</v>
      </c>
      <c r="AJ302">
        <v>0</v>
      </c>
      <c r="AK302" t="s">
        <v>12</v>
      </c>
      <c r="AL302">
        <v>0.02</v>
      </c>
      <c r="AM302">
        <v>1.9599999999999999E-2</v>
      </c>
    </row>
    <row r="303" spans="1:39" x14ac:dyDescent="0.25">
      <c r="A303" t="s">
        <v>106</v>
      </c>
      <c r="B303">
        <v>2</v>
      </c>
      <c r="C303">
        <v>50</v>
      </c>
      <c r="D303" t="s">
        <v>1</v>
      </c>
      <c r="E303">
        <v>0</v>
      </c>
      <c r="F303">
        <v>0</v>
      </c>
      <c r="G303" t="s">
        <v>2</v>
      </c>
      <c r="H303">
        <v>43.218995999999997</v>
      </c>
      <c r="I303">
        <v>3.2209999999999999E-3</v>
      </c>
      <c r="J303" t="s">
        <v>3</v>
      </c>
      <c r="K303">
        <v>11.996779999999999</v>
      </c>
      <c r="L303">
        <v>9.3300000000000002E-4</v>
      </c>
      <c r="M303" t="s">
        <v>4</v>
      </c>
      <c r="N303">
        <v>0</v>
      </c>
      <c r="O303">
        <v>0</v>
      </c>
      <c r="P303" t="s">
        <v>5</v>
      </c>
      <c r="Q303">
        <v>0</v>
      </c>
      <c r="R303">
        <v>0</v>
      </c>
      <c r="S303" t="s">
        <v>6</v>
      </c>
      <c r="T303">
        <v>0</v>
      </c>
      <c r="U303">
        <v>0</v>
      </c>
      <c r="V303" t="s">
        <v>7</v>
      </c>
      <c r="W303">
        <v>0</v>
      </c>
      <c r="X303">
        <v>0</v>
      </c>
      <c r="Y303" t="s">
        <v>8</v>
      </c>
      <c r="Z303">
        <v>0</v>
      </c>
      <c r="AA303">
        <v>0</v>
      </c>
      <c r="AB303" t="s">
        <v>9</v>
      </c>
      <c r="AC303">
        <v>0</v>
      </c>
      <c r="AD303">
        <v>0</v>
      </c>
      <c r="AE303" t="s">
        <v>10</v>
      </c>
      <c r="AF303">
        <v>32767</v>
      </c>
      <c r="AG303">
        <v>0</v>
      </c>
      <c r="AH303" t="s">
        <v>11</v>
      </c>
      <c r="AI303">
        <v>-32767</v>
      </c>
      <c r="AJ303">
        <v>0</v>
      </c>
      <c r="AK303" t="s">
        <v>12</v>
      </c>
      <c r="AL303">
        <v>0.06</v>
      </c>
      <c r="AM303">
        <v>5.6399999999999999E-2</v>
      </c>
    </row>
    <row r="304" spans="1:39" x14ac:dyDescent="0.25">
      <c r="A304" t="s">
        <v>106</v>
      </c>
      <c r="B304">
        <v>3</v>
      </c>
      <c r="C304">
        <v>75</v>
      </c>
      <c r="D304" t="s">
        <v>1</v>
      </c>
      <c r="E304">
        <v>0</v>
      </c>
      <c r="F304">
        <v>0</v>
      </c>
      <c r="G304" t="s">
        <v>2</v>
      </c>
      <c r="H304">
        <v>64.938855000000004</v>
      </c>
      <c r="I304">
        <v>4.5120000000000004E-3</v>
      </c>
      <c r="J304" t="s">
        <v>3</v>
      </c>
      <c r="K304">
        <v>18.098592</v>
      </c>
      <c r="L304">
        <v>1.464E-3</v>
      </c>
      <c r="M304" t="s">
        <v>4</v>
      </c>
      <c r="N304">
        <v>0</v>
      </c>
      <c r="O304">
        <v>0</v>
      </c>
      <c r="P304" t="s">
        <v>5</v>
      </c>
      <c r="Q304">
        <v>0</v>
      </c>
      <c r="R304">
        <v>0</v>
      </c>
      <c r="S304" t="s">
        <v>6</v>
      </c>
      <c r="T304">
        <v>0</v>
      </c>
      <c r="U304">
        <v>0</v>
      </c>
      <c r="V304" t="s">
        <v>7</v>
      </c>
      <c r="W304">
        <v>0</v>
      </c>
      <c r="X304">
        <v>0</v>
      </c>
      <c r="Y304" t="s">
        <v>8</v>
      </c>
      <c r="Z304">
        <v>0</v>
      </c>
      <c r="AA304">
        <v>0</v>
      </c>
      <c r="AB304" t="s">
        <v>9</v>
      </c>
      <c r="AC304">
        <v>0</v>
      </c>
      <c r="AD304">
        <v>0</v>
      </c>
      <c r="AE304" t="s">
        <v>10</v>
      </c>
      <c r="AF304">
        <v>32767</v>
      </c>
      <c r="AG304">
        <v>0</v>
      </c>
      <c r="AH304" t="s">
        <v>11</v>
      </c>
      <c r="AI304">
        <v>-32767</v>
      </c>
      <c r="AJ304">
        <v>0</v>
      </c>
      <c r="AK304" t="s">
        <v>12</v>
      </c>
      <c r="AL304">
        <v>0.08</v>
      </c>
      <c r="AM304">
        <v>7.3599999999999999E-2</v>
      </c>
    </row>
    <row r="305" spans="1:39" x14ac:dyDescent="0.25">
      <c r="A305" t="s">
        <v>106</v>
      </c>
      <c r="B305">
        <v>4</v>
      </c>
      <c r="C305">
        <v>100</v>
      </c>
      <c r="D305" t="s">
        <v>1</v>
      </c>
      <c r="E305">
        <v>0</v>
      </c>
      <c r="F305">
        <v>0</v>
      </c>
      <c r="G305" t="s">
        <v>2</v>
      </c>
      <c r="H305">
        <v>86.697834999999998</v>
      </c>
      <c r="I305">
        <v>6.1510000000000002E-3</v>
      </c>
      <c r="J305" t="s">
        <v>3</v>
      </c>
      <c r="K305">
        <v>24.241219999999998</v>
      </c>
      <c r="L305">
        <v>1.946E-3</v>
      </c>
      <c r="M305" t="s">
        <v>4</v>
      </c>
      <c r="N305">
        <v>0</v>
      </c>
      <c r="O305">
        <v>0</v>
      </c>
      <c r="P305" t="s">
        <v>5</v>
      </c>
      <c r="Q305">
        <v>0</v>
      </c>
      <c r="R305">
        <v>0</v>
      </c>
      <c r="S305" t="s">
        <v>6</v>
      </c>
      <c r="T305">
        <v>0</v>
      </c>
      <c r="U305">
        <v>0</v>
      </c>
      <c r="V305" t="s">
        <v>7</v>
      </c>
      <c r="W305">
        <v>0</v>
      </c>
      <c r="X305">
        <v>0</v>
      </c>
      <c r="Y305" t="s">
        <v>8</v>
      </c>
      <c r="Z305">
        <v>0</v>
      </c>
      <c r="AA305">
        <v>0</v>
      </c>
      <c r="AB305" t="s">
        <v>9</v>
      </c>
      <c r="AC305">
        <v>0</v>
      </c>
      <c r="AD305">
        <v>0</v>
      </c>
      <c r="AE305" t="s">
        <v>10</v>
      </c>
      <c r="AF305">
        <v>32767</v>
      </c>
      <c r="AG305">
        <v>0</v>
      </c>
      <c r="AH305" t="s">
        <v>11</v>
      </c>
      <c r="AI305">
        <v>-32767</v>
      </c>
      <c r="AJ305">
        <v>0</v>
      </c>
      <c r="AK305" t="s">
        <v>12</v>
      </c>
      <c r="AL305">
        <v>0.08</v>
      </c>
      <c r="AM305">
        <v>7.3599999999999999E-2</v>
      </c>
    </row>
    <row r="306" spans="1:39" x14ac:dyDescent="0.25">
      <c r="A306" t="s">
        <v>106</v>
      </c>
      <c r="B306">
        <v>5</v>
      </c>
      <c r="C306">
        <v>125</v>
      </c>
      <c r="D306" t="s">
        <v>1</v>
      </c>
      <c r="E306">
        <v>0</v>
      </c>
      <c r="F306">
        <v>0</v>
      </c>
      <c r="G306" t="s">
        <v>2</v>
      </c>
      <c r="H306">
        <v>108.496664</v>
      </c>
      <c r="I306">
        <v>7.8289999999999992E-3</v>
      </c>
      <c r="J306" t="s">
        <v>3</v>
      </c>
      <c r="K306">
        <v>30.422630000000002</v>
      </c>
      <c r="L306">
        <v>2.4350000000000001E-3</v>
      </c>
      <c r="M306" t="s">
        <v>4</v>
      </c>
      <c r="N306">
        <v>0</v>
      </c>
      <c r="O306">
        <v>0</v>
      </c>
      <c r="P306" t="s">
        <v>5</v>
      </c>
      <c r="Q306">
        <v>0</v>
      </c>
      <c r="R306">
        <v>0</v>
      </c>
      <c r="S306" t="s">
        <v>6</v>
      </c>
      <c r="T306">
        <v>0</v>
      </c>
      <c r="U306">
        <v>0</v>
      </c>
      <c r="V306" t="s">
        <v>7</v>
      </c>
      <c r="W306">
        <v>0</v>
      </c>
      <c r="X306">
        <v>0</v>
      </c>
      <c r="Y306" t="s">
        <v>8</v>
      </c>
      <c r="Z306">
        <v>0</v>
      </c>
      <c r="AA306">
        <v>0</v>
      </c>
      <c r="AB306" t="s">
        <v>9</v>
      </c>
      <c r="AC306">
        <v>0</v>
      </c>
      <c r="AD306">
        <v>0</v>
      </c>
      <c r="AE306" t="s">
        <v>10</v>
      </c>
      <c r="AF306">
        <v>32767</v>
      </c>
      <c r="AG306">
        <v>0</v>
      </c>
      <c r="AH306" t="s">
        <v>11</v>
      </c>
      <c r="AI306">
        <v>-32767</v>
      </c>
      <c r="AJ306">
        <v>0</v>
      </c>
      <c r="AK306" t="s">
        <v>12</v>
      </c>
      <c r="AL306">
        <v>0.08</v>
      </c>
      <c r="AM306">
        <v>7.3599999999999999E-2</v>
      </c>
    </row>
    <row r="307" spans="1:39" x14ac:dyDescent="0.25">
      <c r="A307" t="s">
        <v>106</v>
      </c>
      <c r="B307">
        <v>6</v>
      </c>
      <c r="C307">
        <v>150</v>
      </c>
      <c r="D307" t="s">
        <v>1</v>
      </c>
      <c r="E307">
        <v>0</v>
      </c>
      <c r="F307">
        <v>0</v>
      </c>
      <c r="G307" t="s">
        <v>2</v>
      </c>
      <c r="H307">
        <v>130.334824</v>
      </c>
      <c r="I307">
        <v>9.7350000000000006E-3</v>
      </c>
      <c r="J307" t="s">
        <v>3</v>
      </c>
      <c r="K307">
        <v>36.642642000000002</v>
      </c>
      <c r="L307">
        <v>2.7290000000000001E-3</v>
      </c>
      <c r="M307" t="s">
        <v>4</v>
      </c>
      <c r="N307">
        <v>0</v>
      </c>
      <c r="O307">
        <v>0</v>
      </c>
      <c r="P307" t="s">
        <v>5</v>
      </c>
      <c r="Q307">
        <v>0</v>
      </c>
      <c r="R307">
        <v>0</v>
      </c>
      <c r="S307" t="s">
        <v>6</v>
      </c>
      <c r="T307">
        <v>0</v>
      </c>
      <c r="U307">
        <v>0</v>
      </c>
      <c r="V307" t="s">
        <v>7</v>
      </c>
      <c r="W307">
        <v>0</v>
      </c>
      <c r="X307">
        <v>0</v>
      </c>
      <c r="Y307" t="s">
        <v>8</v>
      </c>
      <c r="Z307">
        <v>0</v>
      </c>
      <c r="AA307">
        <v>0</v>
      </c>
      <c r="AB307" t="s">
        <v>9</v>
      </c>
      <c r="AC307">
        <v>0</v>
      </c>
      <c r="AD307">
        <v>0</v>
      </c>
      <c r="AE307" t="s">
        <v>10</v>
      </c>
      <c r="AF307">
        <v>32767</v>
      </c>
      <c r="AG307">
        <v>0</v>
      </c>
      <c r="AH307" t="s">
        <v>11</v>
      </c>
      <c r="AI307">
        <v>-32767</v>
      </c>
      <c r="AJ307">
        <v>0</v>
      </c>
      <c r="AK307" t="s">
        <v>12</v>
      </c>
      <c r="AL307">
        <v>0.1</v>
      </c>
      <c r="AM307">
        <v>0.09</v>
      </c>
    </row>
    <row r="308" spans="1:39" x14ac:dyDescent="0.25">
      <c r="A308" t="s">
        <v>106</v>
      </c>
      <c r="B308">
        <v>7</v>
      </c>
      <c r="C308">
        <v>175</v>
      </c>
      <c r="D308" t="s">
        <v>1</v>
      </c>
      <c r="E308">
        <v>0</v>
      </c>
      <c r="F308">
        <v>0</v>
      </c>
      <c r="G308" t="s">
        <v>2</v>
      </c>
      <c r="H308">
        <v>152.20573200000001</v>
      </c>
      <c r="I308">
        <v>1.1724E-2</v>
      </c>
      <c r="J308" t="s">
        <v>3</v>
      </c>
      <c r="K308">
        <v>42.894931</v>
      </c>
      <c r="L308">
        <v>3.7959999999999999E-3</v>
      </c>
      <c r="M308" t="s">
        <v>4</v>
      </c>
      <c r="N308">
        <v>0</v>
      </c>
      <c r="O308">
        <v>0</v>
      </c>
      <c r="P308" t="s">
        <v>5</v>
      </c>
      <c r="Q308">
        <v>0</v>
      </c>
      <c r="R308">
        <v>0</v>
      </c>
      <c r="S308" t="s">
        <v>6</v>
      </c>
      <c r="T308">
        <v>0</v>
      </c>
      <c r="U308">
        <v>0</v>
      </c>
      <c r="V308" t="s">
        <v>7</v>
      </c>
      <c r="W308">
        <v>0</v>
      </c>
      <c r="X308">
        <v>0</v>
      </c>
      <c r="Y308" t="s">
        <v>8</v>
      </c>
      <c r="Z308">
        <v>0</v>
      </c>
      <c r="AA308">
        <v>0</v>
      </c>
      <c r="AB308" t="s">
        <v>9</v>
      </c>
      <c r="AC308">
        <v>0</v>
      </c>
      <c r="AD308">
        <v>0</v>
      </c>
      <c r="AE308" t="s">
        <v>10</v>
      </c>
      <c r="AF308">
        <v>32767</v>
      </c>
      <c r="AG308">
        <v>0</v>
      </c>
      <c r="AH308" t="s">
        <v>11</v>
      </c>
      <c r="AI308">
        <v>-32767</v>
      </c>
      <c r="AJ308">
        <v>0</v>
      </c>
      <c r="AK308" t="s">
        <v>12</v>
      </c>
      <c r="AL308">
        <v>0.1</v>
      </c>
      <c r="AM308">
        <v>0.09</v>
      </c>
    </row>
    <row r="309" spans="1:39" x14ac:dyDescent="0.25">
      <c r="A309" t="s">
        <v>106</v>
      </c>
      <c r="B309">
        <v>8</v>
      </c>
      <c r="C309">
        <v>200</v>
      </c>
      <c r="D309" t="s">
        <v>1</v>
      </c>
      <c r="E309">
        <v>0</v>
      </c>
      <c r="F309">
        <v>0</v>
      </c>
      <c r="G309" t="s">
        <v>2</v>
      </c>
      <c r="H309">
        <v>174.11453</v>
      </c>
      <c r="I309">
        <v>1.3455999999999999E-2</v>
      </c>
      <c r="J309" t="s">
        <v>3</v>
      </c>
      <c r="K309">
        <v>49.185398999999997</v>
      </c>
      <c r="L309">
        <v>4.15E-3</v>
      </c>
      <c r="M309" t="s">
        <v>4</v>
      </c>
      <c r="N309">
        <v>0</v>
      </c>
      <c r="O309">
        <v>0</v>
      </c>
      <c r="P309" t="s">
        <v>5</v>
      </c>
      <c r="Q309">
        <v>0</v>
      </c>
      <c r="R309">
        <v>0</v>
      </c>
      <c r="S309" t="s">
        <v>6</v>
      </c>
      <c r="T309">
        <v>0</v>
      </c>
      <c r="U309">
        <v>0</v>
      </c>
      <c r="V309" t="s">
        <v>7</v>
      </c>
      <c r="W309">
        <v>0</v>
      </c>
      <c r="X309">
        <v>0</v>
      </c>
      <c r="Y309" t="s">
        <v>8</v>
      </c>
      <c r="Z309">
        <v>0</v>
      </c>
      <c r="AA309">
        <v>0</v>
      </c>
      <c r="AB309" t="s">
        <v>9</v>
      </c>
      <c r="AC309">
        <v>0</v>
      </c>
      <c r="AD309">
        <v>0</v>
      </c>
      <c r="AE309" t="s">
        <v>10</v>
      </c>
      <c r="AF309">
        <v>32767</v>
      </c>
      <c r="AG309">
        <v>0</v>
      </c>
      <c r="AH309" t="s">
        <v>11</v>
      </c>
      <c r="AI309">
        <v>-32767</v>
      </c>
      <c r="AJ309">
        <v>0</v>
      </c>
      <c r="AK309" t="s">
        <v>12</v>
      </c>
      <c r="AL309">
        <v>0.12</v>
      </c>
      <c r="AM309">
        <v>0.1056</v>
      </c>
    </row>
    <row r="310" spans="1:39" x14ac:dyDescent="0.25">
      <c r="A310" t="s">
        <v>106</v>
      </c>
      <c r="B310">
        <v>9</v>
      </c>
      <c r="C310">
        <v>225</v>
      </c>
      <c r="D310" t="s">
        <v>1</v>
      </c>
      <c r="E310">
        <v>0</v>
      </c>
      <c r="F310">
        <v>0</v>
      </c>
      <c r="G310" t="s">
        <v>2</v>
      </c>
      <c r="H310">
        <v>196.06715</v>
      </c>
      <c r="I310">
        <v>1.6816000000000001E-2</v>
      </c>
      <c r="J310" t="s">
        <v>3</v>
      </c>
      <c r="K310">
        <v>55.519246000000003</v>
      </c>
      <c r="L310">
        <v>6.2030000000000002E-3</v>
      </c>
      <c r="M310" t="s">
        <v>4</v>
      </c>
      <c r="N310">
        <v>0</v>
      </c>
      <c r="O310">
        <v>0</v>
      </c>
      <c r="P310" t="s">
        <v>5</v>
      </c>
      <c r="Q310">
        <v>0</v>
      </c>
      <c r="R310">
        <v>0</v>
      </c>
      <c r="S310" t="s">
        <v>6</v>
      </c>
      <c r="T310">
        <v>0</v>
      </c>
      <c r="U310">
        <v>0</v>
      </c>
      <c r="V310" t="s">
        <v>7</v>
      </c>
      <c r="W310">
        <v>0</v>
      </c>
      <c r="X310">
        <v>0</v>
      </c>
      <c r="Y310" t="s">
        <v>8</v>
      </c>
      <c r="Z310">
        <v>0</v>
      </c>
      <c r="AA310">
        <v>0</v>
      </c>
      <c r="AB310" t="s">
        <v>9</v>
      </c>
      <c r="AC310">
        <v>0</v>
      </c>
      <c r="AD310">
        <v>0</v>
      </c>
      <c r="AE310" t="s">
        <v>10</v>
      </c>
      <c r="AF310">
        <v>32767</v>
      </c>
      <c r="AG310">
        <v>0</v>
      </c>
      <c r="AH310" t="s">
        <v>11</v>
      </c>
      <c r="AI310">
        <v>-32767</v>
      </c>
      <c r="AJ310">
        <v>0</v>
      </c>
      <c r="AK310" t="s">
        <v>12</v>
      </c>
      <c r="AL310">
        <v>0.18</v>
      </c>
      <c r="AM310">
        <v>0.14760000000000001</v>
      </c>
    </row>
    <row r="311" spans="1:39" x14ac:dyDescent="0.25">
      <c r="A311" t="s">
        <v>106</v>
      </c>
      <c r="B311">
        <v>10</v>
      </c>
      <c r="C311">
        <v>250</v>
      </c>
      <c r="D311" t="s">
        <v>1</v>
      </c>
      <c r="E311">
        <v>0</v>
      </c>
      <c r="F311">
        <v>0</v>
      </c>
      <c r="G311" t="s">
        <v>2</v>
      </c>
      <c r="H311">
        <v>218.04558700000001</v>
      </c>
      <c r="I311">
        <v>1.9469E-2</v>
      </c>
      <c r="J311" t="s">
        <v>3</v>
      </c>
      <c r="K311">
        <v>61.879832</v>
      </c>
      <c r="L311">
        <v>7.4489999999999999E-3</v>
      </c>
      <c r="M311" t="s">
        <v>4</v>
      </c>
      <c r="N311">
        <v>0</v>
      </c>
      <c r="O311">
        <v>0</v>
      </c>
      <c r="P311" t="s">
        <v>5</v>
      </c>
      <c r="Q311">
        <v>0</v>
      </c>
      <c r="R311">
        <v>0</v>
      </c>
      <c r="S311" t="s">
        <v>6</v>
      </c>
      <c r="T311">
        <v>0</v>
      </c>
      <c r="U311">
        <v>0</v>
      </c>
      <c r="V311" t="s">
        <v>7</v>
      </c>
      <c r="W311">
        <v>0</v>
      </c>
      <c r="X311">
        <v>0</v>
      </c>
      <c r="Y311" t="s">
        <v>8</v>
      </c>
      <c r="Z311">
        <v>0</v>
      </c>
      <c r="AA311">
        <v>0</v>
      </c>
      <c r="AB311" t="s">
        <v>9</v>
      </c>
      <c r="AC311">
        <v>0</v>
      </c>
      <c r="AD311">
        <v>0</v>
      </c>
      <c r="AE311" t="s">
        <v>10</v>
      </c>
      <c r="AF311">
        <v>32767</v>
      </c>
      <c r="AG311">
        <v>0</v>
      </c>
      <c r="AH311" t="s">
        <v>11</v>
      </c>
      <c r="AI311">
        <v>-32767</v>
      </c>
      <c r="AJ311">
        <v>0</v>
      </c>
      <c r="AK311" t="s">
        <v>12</v>
      </c>
      <c r="AL311">
        <v>0.2</v>
      </c>
      <c r="AM311">
        <v>0.2</v>
      </c>
    </row>
    <row r="312" spans="1:39" x14ac:dyDescent="0.25">
      <c r="A312" t="s">
        <v>106</v>
      </c>
      <c r="B312">
        <v>11</v>
      </c>
      <c r="C312">
        <v>275</v>
      </c>
      <c r="D312" t="s">
        <v>1</v>
      </c>
      <c r="E312">
        <v>0</v>
      </c>
      <c r="F312">
        <v>0</v>
      </c>
      <c r="G312" t="s">
        <v>2</v>
      </c>
      <c r="H312">
        <v>240.06118599999999</v>
      </c>
      <c r="I312">
        <v>2.2595000000000001E-2</v>
      </c>
      <c r="J312" t="s">
        <v>3</v>
      </c>
      <c r="K312">
        <v>68.278225000000006</v>
      </c>
      <c r="L312">
        <v>7.3229999999999996E-3</v>
      </c>
      <c r="M312" t="s">
        <v>4</v>
      </c>
      <c r="N312">
        <v>0</v>
      </c>
      <c r="O312">
        <v>0</v>
      </c>
      <c r="P312" t="s">
        <v>5</v>
      </c>
      <c r="Q312">
        <v>0</v>
      </c>
      <c r="R312">
        <v>0</v>
      </c>
      <c r="S312" t="s">
        <v>6</v>
      </c>
      <c r="T312">
        <v>0</v>
      </c>
      <c r="U312">
        <v>0</v>
      </c>
      <c r="V312" t="s">
        <v>7</v>
      </c>
      <c r="W312">
        <v>0</v>
      </c>
      <c r="X312">
        <v>0</v>
      </c>
      <c r="Y312" t="s">
        <v>8</v>
      </c>
      <c r="Z312">
        <v>0</v>
      </c>
      <c r="AA312">
        <v>0</v>
      </c>
      <c r="AB312" t="s">
        <v>9</v>
      </c>
      <c r="AC312">
        <v>0</v>
      </c>
      <c r="AD312">
        <v>0</v>
      </c>
      <c r="AE312" t="s">
        <v>10</v>
      </c>
      <c r="AF312">
        <v>32767</v>
      </c>
      <c r="AG312">
        <v>0</v>
      </c>
      <c r="AH312" t="s">
        <v>11</v>
      </c>
      <c r="AI312">
        <v>-32767</v>
      </c>
      <c r="AJ312">
        <v>0</v>
      </c>
      <c r="AK312" t="s">
        <v>12</v>
      </c>
      <c r="AL312">
        <v>0.2</v>
      </c>
      <c r="AM312">
        <v>0.2</v>
      </c>
    </row>
    <row r="313" spans="1:39" x14ac:dyDescent="0.25">
      <c r="A313" t="s">
        <v>106</v>
      </c>
      <c r="B313">
        <v>12</v>
      </c>
      <c r="C313">
        <v>300</v>
      </c>
      <c r="D313" t="s">
        <v>1</v>
      </c>
      <c r="E313">
        <v>0</v>
      </c>
      <c r="F313">
        <v>0</v>
      </c>
      <c r="G313" t="s">
        <v>2</v>
      </c>
      <c r="H313">
        <v>262.117659</v>
      </c>
      <c r="I313">
        <v>2.5593000000000001E-2</v>
      </c>
      <c r="J313" t="s">
        <v>3</v>
      </c>
      <c r="K313">
        <v>74.718078000000006</v>
      </c>
      <c r="L313">
        <v>7.7619999999999998E-3</v>
      </c>
      <c r="M313" t="s">
        <v>4</v>
      </c>
      <c r="N313">
        <v>0</v>
      </c>
      <c r="O313">
        <v>0</v>
      </c>
      <c r="P313" t="s">
        <v>5</v>
      </c>
      <c r="Q313">
        <v>0</v>
      </c>
      <c r="R313">
        <v>0</v>
      </c>
      <c r="S313" t="s">
        <v>6</v>
      </c>
      <c r="T313">
        <v>0</v>
      </c>
      <c r="U313">
        <v>0</v>
      </c>
      <c r="V313" t="s">
        <v>7</v>
      </c>
      <c r="W313">
        <v>0</v>
      </c>
      <c r="X313">
        <v>0</v>
      </c>
      <c r="Y313" t="s">
        <v>8</v>
      </c>
      <c r="Z313">
        <v>0</v>
      </c>
      <c r="AA313">
        <v>0</v>
      </c>
      <c r="AB313" t="s">
        <v>9</v>
      </c>
      <c r="AC313">
        <v>0</v>
      </c>
      <c r="AD313">
        <v>0</v>
      </c>
      <c r="AE313" t="s">
        <v>10</v>
      </c>
      <c r="AF313">
        <v>32767</v>
      </c>
      <c r="AG313">
        <v>0</v>
      </c>
      <c r="AH313" t="s">
        <v>11</v>
      </c>
      <c r="AI313">
        <v>-32767</v>
      </c>
      <c r="AJ313">
        <v>0</v>
      </c>
      <c r="AK313" t="s">
        <v>12</v>
      </c>
      <c r="AL313">
        <v>0.24</v>
      </c>
      <c r="AM313">
        <v>0.22239999999999999</v>
      </c>
    </row>
    <row r="314" spans="1:39" x14ac:dyDescent="0.25">
      <c r="A314" t="s">
        <v>106</v>
      </c>
      <c r="B314">
        <v>13</v>
      </c>
      <c r="C314">
        <v>325</v>
      </c>
      <c r="D314" t="s">
        <v>1</v>
      </c>
      <c r="E314">
        <v>0</v>
      </c>
      <c r="F314">
        <v>0</v>
      </c>
      <c r="G314" t="s">
        <v>2</v>
      </c>
      <c r="H314">
        <v>284.21067199999999</v>
      </c>
      <c r="I314">
        <v>2.8565E-2</v>
      </c>
      <c r="J314" t="s">
        <v>3</v>
      </c>
      <c r="K314">
        <v>81.194551000000004</v>
      </c>
      <c r="L314">
        <v>9.1800000000000007E-3</v>
      </c>
      <c r="M314" t="s">
        <v>4</v>
      </c>
      <c r="N314">
        <v>0</v>
      </c>
      <c r="O314">
        <v>0</v>
      </c>
      <c r="P314" t="s">
        <v>5</v>
      </c>
      <c r="Q314">
        <v>0</v>
      </c>
      <c r="R314">
        <v>0</v>
      </c>
      <c r="S314" t="s">
        <v>6</v>
      </c>
      <c r="T314">
        <v>0</v>
      </c>
      <c r="U314">
        <v>0</v>
      </c>
      <c r="V314" t="s">
        <v>7</v>
      </c>
      <c r="W314">
        <v>0</v>
      </c>
      <c r="X314">
        <v>0</v>
      </c>
      <c r="Y314" t="s">
        <v>8</v>
      </c>
      <c r="Z314">
        <v>0</v>
      </c>
      <c r="AA314">
        <v>0</v>
      </c>
      <c r="AB314" t="s">
        <v>9</v>
      </c>
      <c r="AC314">
        <v>0</v>
      </c>
      <c r="AD314">
        <v>0</v>
      </c>
      <c r="AE314" t="s">
        <v>10</v>
      </c>
      <c r="AF314">
        <v>32767</v>
      </c>
      <c r="AG314">
        <v>0</v>
      </c>
      <c r="AH314" t="s">
        <v>11</v>
      </c>
      <c r="AI314">
        <v>-32767</v>
      </c>
      <c r="AJ314">
        <v>0</v>
      </c>
      <c r="AK314" t="s">
        <v>12</v>
      </c>
      <c r="AL314">
        <v>0.24</v>
      </c>
      <c r="AM314">
        <v>0.22239999999999999</v>
      </c>
    </row>
    <row r="315" spans="1:39" x14ac:dyDescent="0.25">
      <c r="A315" t="s">
        <v>106</v>
      </c>
      <c r="B315">
        <v>14</v>
      </c>
      <c r="C315">
        <v>350</v>
      </c>
      <c r="D315" t="s">
        <v>1</v>
      </c>
      <c r="E315">
        <v>0</v>
      </c>
      <c r="F315">
        <v>0</v>
      </c>
      <c r="G315" t="s">
        <v>2</v>
      </c>
      <c r="H315">
        <v>306.33519000000001</v>
      </c>
      <c r="I315">
        <v>3.1614999999999997E-2</v>
      </c>
      <c r="J315" t="s">
        <v>3</v>
      </c>
      <c r="K315">
        <v>87.700480999999996</v>
      </c>
      <c r="L315">
        <v>9.7730000000000004E-3</v>
      </c>
      <c r="M315" t="s">
        <v>4</v>
      </c>
      <c r="N315">
        <v>0</v>
      </c>
      <c r="O315">
        <v>0</v>
      </c>
      <c r="P315" t="s">
        <v>5</v>
      </c>
      <c r="Q315">
        <v>0</v>
      </c>
      <c r="R315">
        <v>0</v>
      </c>
      <c r="S315" t="s">
        <v>6</v>
      </c>
      <c r="T315">
        <v>0</v>
      </c>
      <c r="U315">
        <v>0</v>
      </c>
      <c r="V315" t="s">
        <v>7</v>
      </c>
      <c r="W315">
        <v>0</v>
      </c>
      <c r="X315">
        <v>0</v>
      </c>
      <c r="Y315" t="s">
        <v>8</v>
      </c>
      <c r="Z315">
        <v>0</v>
      </c>
      <c r="AA315">
        <v>0</v>
      </c>
      <c r="AB315" t="s">
        <v>9</v>
      </c>
      <c r="AC315">
        <v>0</v>
      </c>
      <c r="AD315">
        <v>0</v>
      </c>
      <c r="AE315" t="s">
        <v>10</v>
      </c>
      <c r="AF315">
        <v>32767</v>
      </c>
      <c r="AG315">
        <v>0</v>
      </c>
      <c r="AH315" t="s">
        <v>11</v>
      </c>
      <c r="AI315">
        <v>-32767</v>
      </c>
      <c r="AJ315">
        <v>0</v>
      </c>
      <c r="AK315" t="s">
        <v>12</v>
      </c>
      <c r="AL315">
        <v>0.24</v>
      </c>
      <c r="AM315">
        <v>0.22239999999999999</v>
      </c>
    </row>
    <row r="316" spans="1:39" x14ac:dyDescent="0.25">
      <c r="A316" t="s">
        <v>106</v>
      </c>
      <c r="B316">
        <v>15</v>
      </c>
      <c r="C316">
        <v>375</v>
      </c>
      <c r="D316" t="s">
        <v>1</v>
      </c>
      <c r="E316">
        <v>0</v>
      </c>
      <c r="F316">
        <v>0</v>
      </c>
      <c r="G316" t="s">
        <v>2</v>
      </c>
      <c r="H316">
        <v>328.48893800000002</v>
      </c>
      <c r="I316">
        <v>3.4841999999999998E-2</v>
      </c>
      <c r="J316" t="s">
        <v>3</v>
      </c>
      <c r="K316">
        <v>94.236678999999995</v>
      </c>
      <c r="L316">
        <v>1.3103E-2</v>
      </c>
      <c r="M316" t="s">
        <v>4</v>
      </c>
      <c r="N316">
        <v>0</v>
      </c>
      <c r="O316">
        <v>0</v>
      </c>
      <c r="P316" t="s">
        <v>5</v>
      </c>
      <c r="Q316">
        <v>0</v>
      </c>
      <c r="R316">
        <v>0</v>
      </c>
      <c r="S316" t="s">
        <v>6</v>
      </c>
      <c r="T316">
        <v>0</v>
      </c>
      <c r="U316">
        <v>0</v>
      </c>
      <c r="V316" t="s">
        <v>7</v>
      </c>
      <c r="W316">
        <v>0</v>
      </c>
      <c r="X316">
        <v>0</v>
      </c>
      <c r="Y316" t="s">
        <v>8</v>
      </c>
      <c r="Z316">
        <v>0</v>
      </c>
      <c r="AA316">
        <v>0</v>
      </c>
      <c r="AB316" t="s">
        <v>9</v>
      </c>
      <c r="AC316">
        <v>0</v>
      </c>
      <c r="AD316">
        <v>0</v>
      </c>
      <c r="AE316" t="s">
        <v>10</v>
      </c>
      <c r="AF316">
        <v>32767</v>
      </c>
      <c r="AG316">
        <v>0</v>
      </c>
      <c r="AH316" t="s">
        <v>11</v>
      </c>
      <c r="AI316">
        <v>-32767</v>
      </c>
      <c r="AJ316">
        <v>0</v>
      </c>
      <c r="AK316" t="s">
        <v>12</v>
      </c>
      <c r="AL316">
        <v>0.26</v>
      </c>
      <c r="AM316">
        <v>0.27239999999999998</v>
      </c>
    </row>
    <row r="317" spans="1:39" x14ac:dyDescent="0.25">
      <c r="A317" t="s">
        <v>106</v>
      </c>
      <c r="B317">
        <v>16</v>
      </c>
      <c r="C317">
        <v>400</v>
      </c>
      <c r="D317" t="s">
        <v>1</v>
      </c>
      <c r="E317">
        <v>0</v>
      </c>
      <c r="F317">
        <v>0</v>
      </c>
      <c r="G317" t="s">
        <v>2</v>
      </c>
      <c r="H317">
        <v>350.67224499999998</v>
      </c>
      <c r="I317">
        <v>4.7134000000000002E-2</v>
      </c>
      <c r="J317" t="s">
        <v>3</v>
      </c>
      <c r="K317">
        <v>100.801827</v>
      </c>
      <c r="L317">
        <v>1.8029E-2</v>
      </c>
      <c r="M317" t="s">
        <v>4</v>
      </c>
      <c r="N317">
        <v>0</v>
      </c>
      <c r="O317">
        <v>0</v>
      </c>
      <c r="P317" t="s">
        <v>5</v>
      </c>
      <c r="Q317">
        <v>0</v>
      </c>
      <c r="R317">
        <v>0</v>
      </c>
      <c r="S317" t="s">
        <v>6</v>
      </c>
      <c r="T317">
        <v>0</v>
      </c>
      <c r="U317">
        <v>0</v>
      </c>
      <c r="V317" t="s">
        <v>7</v>
      </c>
      <c r="W317">
        <v>0</v>
      </c>
      <c r="X317">
        <v>0</v>
      </c>
      <c r="Y317" t="s">
        <v>8</v>
      </c>
      <c r="Z317">
        <v>0</v>
      </c>
      <c r="AA317">
        <v>0</v>
      </c>
      <c r="AB317" t="s">
        <v>9</v>
      </c>
      <c r="AC317">
        <v>0</v>
      </c>
      <c r="AD317">
        <v>0</v>
      </c>
      <c r="AE317" t="s">
        <v>10</v>
      </c>
      <c r="AF317">
        <v>32767</v>
      </c>
      <c r="AG317">
        <v>0</v>
      </c>
      <c r="AH317" t="s">
        <v>11</v>
      </c>
      <c r="AI317">
        <v>-32767</v>
      </c>
      <c r="AJ317">
        <v>0</v>
      </c>
      <c r="AK317" t="s">
        <v>12</v>
      </c>
      <c r="AL317">
        <v>0.28000000000000003</v>
      </c>
      <c r="AM317">
        <v>0.36159999999999998</v>
      </c>
    </row>
    <row r="318" spans="1:39" x14ac:dyDescent="0.25">
      <c r="A318" t="s">
        <v>106</v>
      </c>
      <c r="B318">
        <v>17</v>
      </c>
      <c r="C318">
        <v>425</v>
      </c>
      <c r="D318" t="s">
        <v>1</v>
      </c>
      <c r="E318">
        <v>0</v>
      </c>
      <c r="F318">
        <v>0</v>
      </c>
      <c r="G318" t="s">
        <v>2</v>
      </c>
      <c r="H318">
        <v>372.90762799999999</v>
      </c>
      <c r="I318">
        <v>4.9272999999999997E-2</v>
      </c>
      <c r="J318" t="s">
        <v>3</v>
      </c>
      <c r="K318">
        <v>107.420614</v>
      </c>
      <c r="L318">
        <v>1.6979999999999999E-2</v>
      </c>
      <c r="M318" t="s">
        <v>4</v>
      </c>
      <c r="N318">
        <v>0</v>
      </c>
      <c r="O318">
        <v>0</v>
      </c>
      <c r="P318" t="s">
        <v>5</v>
      </c>
      <c r="Q318">
        <v>0</v>
      </c>
      <c r="R318">
        <v>0</v>
      </c>
      <c r="S318" t="s">
        <v>6</v>
      </c>
      <c r="T318">
        <v>0</v>
      </c>
      <c r="U318">
        <v>0</v>
      </c>
      <c r="V318" t="s">
        <v>7</v>
      </c>
      <c r="W318">
        <v>0</v>
      </c>
      <c r="X318">
        <v>0</v>
      </c>
      <c r="Y318" t="s">
        <v>8</v>
      </c>
      <c r="Z318">
        <v>0</v>
      </c>
      <c r="AA318">
        <v>0</v>
      </c>
      <c r="AB318" t="s">
        <v>9</v>
      </c>
      <c r="AC318">
        <v>0</v>
      </c>
      <c r="AD318">
        <v>0</v>
      </c>
      <c r="AE318" t="s">
        <v>10</v>
      </c>
      <c r="AF318">
        <v>32767</v>
      </c>
      <c r="AG318">
        <v>0</v>
      </c>
      <c r="AH318" t="s">
        <v>11</v>
      </c>
      <c r="AI318">
        <v>-32767</v>
      </c>
      <c r="AJ318">
        <v>0</v>
      </c>
      <c r="AK318" t="s">
        <v>12</v>
      </c>
      <c r="AL318">
        <v>0.28000000000000003</v>
      </c>
      <c r="AM318">
        <v>0.36159999999999998</v>
      </c>
    </row>
    <row r="319" spans="1:39" x14ac:dyDescent="0.25">
      <c r="A319" t="s">
        <v>106</v>
      </c>
      <c r="B319">
        <v>18</v>
      </c>
      <c r="C319">
        <v>450</v>
      </c>
      <c r="D319" t="s">
        <v>1</v>
      </c>
      <c r="E319">
        <v>0</v>
      </c>
      <c r="F319">
        <v>0</v>
      </c>
      <c r="G319" t="s">
        <v>2</v>
      </c>
      <c r="H319">
        <v>395.16146500000002</v>
      </c>
      <c r="I319">
        <v>5.1749999999999997E-2</v>
      </c>
      <c r="J319" t="s">
        <v>3</v>
      </c>
      <c r="K319">
        <v>114.0562</v>
      </c>
      <c r="L319">
        <v>1.7891000000000001E-2</v>
      </c>
      <c r="M319" t="s">
        <v>4</v>
      </c>
      <c r="N319">
        <v>0</v>
      </c>
      <c r="O319">
        <v>0</v>
      </c>
      <c r="P319" t="s">
        <v>5</v>
      </c>
      <c r="Q319">
        <v>0</v>
      </c>
      <c r="R319">
        <v>0</v>
      </c>
      <c r="S319" t="s">
        <v>6</v>
      </c>
      <c r="T319">
        <v>0</v>
      </c>
      <c r="U319">
        <v>0</v>
      </c>
      <c r="V319" t="s">
        <v>7</v>
      </c>
      <c r="W319">
        <v>0</v>
      </c>
      <c r="X319">
        <v>0</v>
      </c>
      <c r="Y319" t="s">
        <v>8</v>
      </c>
      <c r="Z319">
        <v>0</v>
      </c>
      <c r="AA319">
        <v>0</v>
      </c>
      <c r="AB319" t="s">
        <v>9</v>
      </c>
      <c r="AC319">
        <v>0</v>
      </c>
      <c r="AD319">
        <v>0</v>
      </c>
      <c r="AE319" t="s">
        <v>10</v>
      </c>
      <c r="AF319">
        <v>32767</v>
      </c>
      <c r="AG319">
        <v>0</v>
      </c>
      <c r="AH319" t="s">
        <v>11</v>
      </c>
      <c r="AI319">
        <v>-32767</v>
      </c>
      <c r="AJ319">
        <v>0</v>
      </c>
      <c r="AK319" t="s">
        <v>12</v>
      </c>
      <c r="AL319">
        <v>0.3</v>
      </c>
      <c r="AM319">
        <v>0.37</v>
      </c>
    </row>
    <row r="320" spans="1:39" x14ac:dyDescent="0.25">
      <c r="A320" t="s">
        <v>106</v>
      </c>
      <c r="B320">
        <v>19</v>
      </c>
      <c r="C320">
        <v>475</v>
      </c>
      <c r="D320" t="s">
        <v>1</v>
      </c>
      <c r="E320">
        <v>0</v>
      </c>
      <c r="F320">
        <v>0</v>
      </c>
      <c r="G320" t="s">
        <v>2</v>
      </c>
      <c r="H320">
        <v>417.45006000000001</v>
      </c>
      <c r="I320">
        <v>5.6064000000000003E-2</v>
      </c>
      <c r="J320" t="s">
        <v>3</v>
      </c>
      <c r="K320">
        <v>120.728176</v>
      </c>
      <c r="L320">
        <v>1.9007E-2</v>
      </c>
      <c r="M320" t="s">
        <v>4</v>
      </c>
      <c r="N320">
        <v>0</v>
      </c>
      <c r="O320">
        <v>0</v>
      </c>
      <c r="P320" t="s">
        <v>5</v>
      </c>
      <c r="Q320">
        <v>0</v>
      </c>
      <c r="R320">
        <v>0</v>
      </c>
      <c r="S320" t="s">
        <v>6</v>
      </c>
      <c r="T320">
        <v>0</v>
      </c>
      <c r="U320">
        <v>0</v>
      </c>
      <c r="V320" t="s">
        <v>7</v>
      </c>
      <c r="W320">
        <v>0</v>
      </c>
      <c r="X320">
        <v>0</v>
      </c>
      <c r="Y320" t="s">
        <v>8</v>
      </c>
      <c r="Z320">
        <v>0</v>
      </c>
      <c r="AA320">
        <v>0</v>
      </c>
      <c r="AB320" t="s">
        <v>9</v>
      </c>
      <c r="AC320">
        <v>0</v>
      </c>
      <c r="AD320">
        <v>0</v>
      </c>
      <c r="AE320" t="s">
        <v>10</v>
      </c>
      <c r="AF320">
        <v>32767</v>
      </c>
      <c r="AG320">
        <v>0</v>
      </c>
      <c r="AH320" t="s">
        <v>11</v>
      </c>
      <c r="AI320">
        <v>-32767</v>
      </c>
      <c r="AJ320">
        <v>0</v>
      </c>
      <c r="AK320" t="s">
        <v>12</v>
      </c>
      <c r="AL320">
        <v>0.32</v>
      </c>
      <c r="AM320">
        <v>0.37759999999999999</v>
      </c>
    </row>
    <row r="321" spans="1:39" x14ac:dyDescent="0.25">
      <c r="A321" t="s">
        <v>106</v>
      </c>
      <c r="B321">
        <v>20</v>
      </c>
      <c r="C321">
        <v>500</v>
      </c>
      <c r="D321" t="s">
        <v>1</v>
      </c>
      <c r="E321">
        <v>0</v>
      </c>
      <c r="F321">
        <v>0</v>
      </c>
      <c r="G321" t="s">
        <v>2</v>
      </c>
      <c r="H321">
        <v>439.76558699999998</v>
      </c>
      <c r="I321">
        <v>6.1698000000000003E-2</v>
      </c>
      <c r="J321" t="s">
        <v>3</v>
      </c>
      <c r="K321">
        <v>127.42614500000001</v>
      </c>
      <c r="L321">
        <v>2.1316000000000002E-2</v>
      </c>
      <c r="M321" t="s">
        <v>4</v>
      </c>
      <c r="N321">
        <v>0</v>
      </c>
      <c r="O321">
        <v>0</v>
      </c>
      <c r="P321" t="s">
        <v>5</v>
      </c>
      <c r="Q321">
        <v>0</v>
      </c>
      <c r="R321">
        <v>0</v>
      </c>
      <c r="S321" t="s">
        <v>6</v>
      </c>
      <c r="T321">
        <v>0</v>
      </c>
      <c r="U321">
        <v>0</v>
      </c>
      <c r="V321" t="s">
        <v>7</v>
      </c>
      <c r="W321">
        <v>0</v>
      </c>
      <c r="X321">
        <v>0</v>
      </c>
      <c r="Y321" t="s">
        <v>8</v>
      </c>
      <c r="Z321">
        <v>0</v>
      </c>
      <c r="AA321">
        <v>0</v>
      </c>
      <c r="AB321" t="s">
        <v>9</v>
      </c>
      <c r="AC321">
        <v>0</v>
      </c>
      <c r="AD321">
        <v>0</v>
      </c>
      <c r="AE321" t="s">
        <v>10</v>
      </c>
      <c r="AF321">
        <v>32767</v>
      </c>
      <c r="AG321">
        <v>0</v>
      </c>
      <c r="AH321" t="s">
        <v>11</v>
      </c>
      <c r="AI321">
        <v>-32767</v>
      </c>
      <c r="AJ321">
        <v>0</v>
      </c>
      <c r="AK321" t="s">
        <v>12</v>
      </c>
      <c r="AL321">
        <v>0.34</v>
      </c>
      <c r="AM321">
        <v>0.38440000000000002</v>
      </c>
    </row>
    <row r="322" spans="1:39" x14ac:dyDescent="0.25">
      <c r="A322" t="s">
        <v>16</v>
      </c>
      <c r="B322">
        <v>1</v>
      </c>
      <c r="C322">
        <v>25</v>
      </c>
      <c r="D322" t="s">
        <v>1</v>
      </c>
      <c r="E322">
        <v>0</v>
      </c>
      <c r="F322">
        <v>0</v>
      </c>
      <c r="G322" t="s">
        <v>2</v>
      </c>
      <c r="H322">
        <v>0</v>
      </c>
      <c r="I322">
        <v>0</v>
      </c>
      <c r="J322" t="s">
        <v>3</v>
      </c>
      <c r="K322">
        <v>0</v>
      </c>
      <c r="L322">
        <v>0</v>
      </c>
      <c r="M322" t="s">
        <v>4</v>
      </c>
      <c r="N322">
        <v>0</v>
      </c>
      <c r="O322">
        <v>0</v>
      </c>
      <c r="P322" t="s">
        <v>5</v>
      </c>
      <c r="Q322">
        <v>0</v>
      </c>
      <c r="R322">
        <v>0</v>
      </c>
      <c r="S322" t="s">
        <v>6</v>
      </c>
      <c r="T322">
        <v>0</v>
      </c>
      <c r="U322">
        <v>0</v>
      </c>
      <c r="V322" t="s">
        <v>7</v>
      </c>
      <c r="W322">
        <v>0</v>
      </c>
      <c r="X322">
        <v>0</v>
      </c>
      <c r="Y322" t="s">
        <v>8</v>
      </c>
      <c r="Z322">
        <v>0</v>
      </c>
      <c r="AA322">
        <v>0</v>
      </c>
      <c r="AB322" t="s">
        <v>9</v>
      </c>
      <c r="AC322">
        <v>0</v>
      </c>
      <c r="AD322">
        <v>0</v>
      </c>
      <c r="AE322" t="s">
        <v>10</v>
      </c>
      <c r="AF322">
        <v>0</v>
      </c>
      <c r="AG322">
        <v>0</v>
      </c>
      <c r="AH322" t="s">
        <v>11</v>
      </c>
      <c r="AI322">
        <v>0</v>
      </c>
      <c r="AJ322">
        <v>0</v>
      </c>
      <c r="AK322" t="s">
        <v>12</v>
      </c>
      <c r="AL322">
        <v>0</v>
      </c>
      <c r="AM322">
        <v>0</v>
      </c>
    </row>
    <row r="323" spans="1:39" x14ac:dyDescent="0.25">
      <c r="A323" t="s">
        <v>16</v>
      </c>
      <c r="B323">
        <v>2</v>
      </c>
      <c r="C323">
        <v>50</v>
      </c>
      <c r="D323" t="s">
        <v>1</v>
      </c>
      <c r="E323">
        <v>0</v>
      </c>
      <c r="F323">
        <v>0</v>
      </c>
      <c r="G323" t="s">
        <v>2</v>
      </c>
      <c r="H323">
        <v>0</v>
      </c>
      <c r="I323">
        <v>0</v>
      </c>
      <c r="J323" t="s">
        <v>3</v>
      </c>
      <c r="K323">
        <v>0</v>
      </c>
      <c r="L323">
        <v>0</v>
      </c>
      <c r="M323" t="s">
        <v>4</v>
      </c>
      <c r="N323">
        <v>0</v>
      </c>
      <c r="O323">
        <v>0</v>
      </c>
      <c r="P323" t="s">
        <v>5</v>
      </c>
      <c r="Q323">
        <v>0</v>
      </c>
      <c r="R323">
        <v>0</v>
      </c>
      <c r="S323" t="s">
        <v>6</v>
      </c>
      <c r="T323">
        <v>0</v>
      </c>
      <c r="U323">
        <v>0</v>
      </c>
      <c r="V323" t="s">
        <v>7</v>
      </c>
      <c r="W323">
        <v>0</v>
      </c>
      <c r="X323">
        <v>0</v>
      </c>
      <c r="Y323" t="s">
        <v>8</v>
      </c>
      <c r="Z323">
        <v>0</v>
      </c>
      <c r="AA323">
        <v>0</v>
      </c>
      <c r="AB323" t="s">
        <v>9</v>
      </c>
      <c r="AC323">
        <v>0</v>
      </c>
      <c r="AD323">
        <v>0</v>
      </c>
      <c r="AE323" t="s">
        <v>10</v>
      </c>
      <c r="AF323">
        <v>0</v>
      </c>
      <c r="AG323">
        <v>0</v>
      </c>
      <c r="AH323" t="s">
        <v>11</v>
      </c>
      <c r="AI323">
        <v>0</v>
      </c>
      <c r="AJ323">
        <v>0</v>
      </c>
      <c r="AK323" t="s">
        <v>12</v>
      </c>
      <c r="AL323">
        <v>0</v>
      </c>
      <c r="AM323">
        <v>0</v>
      </c>
    </row>
    <row r="324" spans="1:39" x14ac:dyDescent="0.25">
      <c r="A324" t="s">
        <v>16</v>
      </c>
      <c r="B324">
        <v>3</v>
      </c>
      <c r="C324">
        <v>75</v>
      </c>
      <c r="D324" t="s">
        <v>1</v>
      </c>
      <c r="E324">
        <v>0</v>
      </c>
      <c r="F324">
        <v>0</v>
      </c>
      <c r="G324" t="s">
        <v>2</v>
      </c>
      <c r="H324">
        <v>0</v>
      </c>
      <c r="I324">
        <v>0</v>
      </c>
      <c r="J324" t="s">
        <v>3</v>
      </c>
      <c r="K324">
        <v>0</v>
      </c>
      <c r="L324">
        <v>0</v>
      </c>
      <c r="M324" t="s">
        <v>4</v>
      </c>
      <c r="N324">
        <v>0</v>
      </c>
      <c r="O324">
        <v>0</v>
      </c>
      <c r="P324" t="s">
        <v>5</v>
      </c>
      <c r="Q324">
        <v>0</v>
      </c>
      <c r="R324">
        <v>0</v>
      </c>
      <c r="S324" t="s">
        <v>6</v>
      </c>
      <c r="T324">
        <v>0</v>
      </c>
      <c r="U324">
        <v>0</v>
      </c>
      <c r="V324" t="s">
        <v>7</v>
      </c>
      <c r="W324">
        <v>0</v>
      </c>
      <c r="X324">
        <v>0</v>
      </c>
      <c r="Y324" t="s">
        <v>8</v>
      </c>
      <c r="Z324">
        <v>0</v>
      </c>
      <c r="AA324">
        <v>0</v>
      </c>
      <c r="AB324" t="s">
        <v>9</v>
      </c>
      <c r="AC324">
        <v>0</v>
      </c>
      <c r="AD324">
        <v>0</v>
      </c>
      <c r="AE324" t="s">
        <v>10</v>
      </c>
      <c r="AF324">
        <v>0</v>
      </c>
      <c r="AG324">
        <v>0</v>
      </c>
      <c r="AH324" t="s">
        <v>11</v>
      </c>
      <c r="AI324">
        <v>0</v>
      </c>
      <c r="AJ324">
        <v>0</v>
      </c>
      <c r="AK324" t="s">
        <v>12</v>
      </c>
      <c r="AL324">
        <v>0</v>
      </c>
      <c r="AM324">
        <v>0</v>
      </c>
    </row>
    <row r="325" spans="1:39" x14ac:dyDescent="0.25">
      <c r="A325" t="s">
        <v>16</v>
      </c>
      <c r="B325">
        <v>4</v>
      </c>
      <c r="C325">
        <v>100</v>
      </c>
      <c r="D325" t="s">
        <v>1</v>
      </c>
      <c r="E325">
        <v>0</v>
      </c>
      <c r="F325">
        <v>0</v>
      </c>
      <c r="G325" t="s">
        <v>2</v>
      </c>
      <c r="H325">
        <v>0</v>
      </c>
      <c r="I325">
        <v>0</v>
      </c>
      <c r="J325" t="s">
        <v>3</v>
      </c>
      <c r="K325">
        <v>0</v>
      </c>
      <c r="L325">
        <v>0</v>
      </c>
      <c r="M325" t="s">
        <v>4</v>
      </c>
      <c r="N325">
        <v>0</v>
      </c>
      <c r="O325">
        <v>0</v>
      </c>
      <c r="P325" t="s">
        <v>5</v>
      </c>
      <c r="Q325">
        <v>0</v>
      </c>
      <c r="R325">
        <v>0</v>
      </c>
      <c r="S325" t="s">
        <v>6</v>
      </c>
      <c r="T325">
        <v>0</v>
      </c>
      <c r="U325">
        <v>0</v>
      </c>
      <c r="V325" t="s">
        <v>7</v>
      </c>
      <c r="W325">
        <v>0</v>
      </c>
      <c r="X325">
        <v>0</v>
      </c>
      <c r="Y325" t="s">
        <v>8</v>
      </c>
      <c r="Z325">
        <v>0</v>
      </c>
      <c r="AA325">
        <v>0</v>
      </c>
      <c r="AB325" t="s">
        <v>9</v>
      </c>
      <c r="AC325">
        <v>0</v>
      </c>
      <c r="AD325">
        <v>0</v>
      </c>
      <c r="AE325" t="s">
        <v>10</v>
      </c>
      <c r="AF325">
        <v>0</v>
      </c>
      <c r="AG325">
        <v>0</v>
      </c>
      <c r="AH325" t="s">
        <v>11</v>
      </c>
      <c r="AI325">
        <v>0</v>
      </c>
      <c r="AJ325">
        <v>0</v>
      </c>
      <c r="AK325" t="s">
        <v>12</v>
      </c>
      <c r="AL325">
        <v>0</v>
      </c>
      <c r="AM325">
        <v>0</v>
      </c>
    </row>
    <row r="326" spans="1:39" x14ac:dyDescent="0.25">
      <c r="A326" t="s">
        <v>16</v>
      </c>
      <c r="B326">
        <v>5</v>
      </c>
      <c r="C326">
        <v>125</v>
      </c>
      <c r="D326" t="s">
        <v>1</v>
      </c>
      <c r="E326">
        <v>0</v>
      </c>
      <c r="F326">
        <v>0</v>
      </c>
      <c r="G326" t="s">
        <v>2</v>
      </c>
      <c r="H326">
        <v>0</v>
      </c>
      <c r="I326">
        <v>0</v>
      </c>
      <c r="J326" t="s">
        <v>3</v>
      </c>
      <c r="K326">
        <v>0</v>
      </c>
      <c r="L326">
        <v>0</v>
      </c>
      <c r="M326" t="s">
        <v>4</v>
      </c>
      <c r="N326">
        <v>0</v>
      </c>
      <c r="O326">
        <v>0</v>
      </c>
      <c r="P326" t="s">
        <v>5</v>
      </c>
      <c r="Q326">
        <v>0</v>
      </c>
      <c r="R326">
        <v>0</v>
      </c>
      <c r="S326" t="s">
        <v>6</v>
      </c>
      <c r="T326">
        <v>0</v>
      </c>
      <c r="U326">
        <v>0</v>
      </c>
      <c r="V326" t="s">
        <v>7</v>
      </c>
      <c r="W326">
        <v>0</v>
      </c>
      <c r="X326">
        <v>0</v>
      </c>
      <c r="Y326" t="s">
        <v>8</v>
      </c>
      <c r="Z326">
        <v>0</v>
      </c>
      <c r="AA326">
        <v>0</v>
      </c>
      <c r="AB326" t="s">
        <v>9</v>
      </c>
      <c r="AC326">
        <v>0</v>
      </c>
      <c r="AD326">
        <v>0</v>
      </c>
      <c r="AE326" t="s">
        <v>10</v>
      </c>
      <c r="AF326">
        <v>0</v>
      </c>
      <c r="AG326">
        <v>0</v>
      </c>
      <c r="AH326" t="s">
        <v>11</v>
      </c>
      <c r="AI326">
        <v>0</v>
      </c>
      <c r="AJ326">
        <v>0</v>
      </c>
      <c r="AK326" t="s">
        <v>12</v>
      </c>
      <c r="AL326">
        <v>0</v>
      </c>
      <c r="AM326">
        <v>0</v>
      </c>
    </row>
    <row r="327" spans="1:39" x14ac:dyDescent="0.25">
      <c r="A327" t="s">
        <v>16</v>
      </c>
      <c r="B327">
        <v>6</v>
      </c>
      <c r="C327">
        <v>150</v>
      </c>
      <c r="D327" t="s">
        <v>1</v>
      </c>
      <c r="E327">
        <v>0</v>
      </c>
      <c r="F327">
        <v>0</v>
      </c>
      <c r="G327" t="s">
        <v>2</v>
      </c>
      <c r="H327">
        <v>0</v>
      </c>
      <c r="I327">
        <v>0</v>
      </c>
      <c r="J327" t="s">
        <v>3</v>
      </c>
      <c r="K327">
        <v>0</v>
      </c>
      <c r="L327">
        <v>0</v>
      </c>
      <c r="M327" t="s">
        <v>4</v>
      </c>
      <c r="N327">
        <v>0</v>
      </c>
      <c r="O327">
        <v>0</v>
      </c>
      <c r="P327" t="s">
        <v>5</v>
      </c>
      <c r="Q327">
        <v>0</v>
      </c>
      <c r="R327">
        <v>0</v>
      </c>
      <c r="S327" t="s">
        <v>6</v>
      </c>
      <c r="T327">
        <v>0</v>
      </c>
      <c r="U327">
        <v>0</v>
      </c>
      <c r="V327" t="s">
        <v>7</v>
      </c>
      <c r="W327">
        <v>0</v>
      </c>
      <c r="X327">
        <v>0</v>
      </c>
      <c r="Y327" t="s">
        <v>8</v>
      </c>
      <c r="Z327">
        <v>0</v>
      </c>
      <c r="AA327">
        <v>0</v>
      </c>
      <c r="AB327" t="s">
        <v>9</v>
      </c>
      <c r="AC327">
        <v>0</v>
      </c>
      <c r="AD327">
        <v>0</v>
      </c>
      <c r="AE327" t="s">
        <v>10</v>
      </c>
      <c r="AF327">
        <v>0</v>
      </c>
      <c r="AG327">
        <v>0</v>
      </c>
      <c r="AH327" t="s">
        <v>11</v>
      </c>
      <c r="AI327">
        <v>0</v>
      </c>
      <c r="AJ327">
        <v>0</v>
      </c>
      <c r="AK327" t="s">
        <v>12</v>
      </c>
      <c r="AL327">
        <v>0</v>
      </c>
      <c r="AM327">
        <v>0</v>
      </c>
    </row>
    <row r="328" spans="1:39" x14ac:dyDescent="0.25">
      <c r="A328" t="s">
        <v>16</v>
      </c>
      <c r="B328">
        <v>7</v>
      </c>
      <c r="C328">
        <v>175</v>
      </c>
      <c r="D328" t="s">
        <v>1</v>
      </c>
      <c r="E328">
        <v>0</v>
      </c>
      <c r="F328">
        <v>0</v>
      </c>
      <c r="G328" t="s">
        <v>2</v>
      </c>
      <c r="H328">
        <v>0</v>
      </c>
      <c r="I328">
        <v>0</v>
      </c>
      <c r="J328" t="s">
        <v>3</v>
      </c>
      <c r="K328">
        <v>0</v>
      </c>
      <c r="L328">
        <v>0</v>
      </c>
      <c r="M328" t="s">
        <v>4</v>
      </c>
      <c r="N328">
        <v>0</v>
      </c>
      <c r="O328">
        <v>0</v>
      </c>
      <c r="P328" t="s">
        <v>5</v>
      </c>
      <c r="Q328">
        <v>0</v>
      </c>
      <c r="R328">
        <v>0</v>
      </c>
      <c r="S328" t="s">
        <v>6</v>
      </c>
      <c r="T328">
        <v>0</v>
      </c>
      <c r="U328">
        <v>0</v>
      </c>
      <c r="V328" t="s">
        <v>7</v>
      </c>
      <c r="W328">
        <v>0</v>
      </c>
      <c r="X328">
        <v>0</v>
      </c>
      <c r="Y328" t="s">
        <v>8</v>
      </c>
      <c r="Z328">
        <v>0</v>
      </c>
      <c r="AA328">
        <v>0</v>
      </c>
      <c r="AB328" t="s">
        <v>9</v>
      </c>
      <c r="AC328">
        <v>0</v>
      </c>
      <c r="AD328">
        <v>0</v>
      </c>
      <c r="AE328" t="s">
        <v>10</v>
      </c>
      <c r="AF328">
        <v>0</v>
      </c>
      <c r="AG328">
        <v>0</v>
      </c>
      <c r="AH328" t="s">
        <v>11</v>
      </c>
      <c r="AI328">
        <v>0</v>
      </c>
      <c r="AJ328">
        <v>0</v>
      </c>
      <c r="AK328" t="s">
        <v>12</v>
      </c>
      <c r="AL328">
        <v>0</v>
      </c>
      <c r="AM328">
        <v>0</v>
      </c>
    </row>
    <row r="329" spans="1:39" x14ac:dyDescent="0.25">
      <c r="A329" t="s">
        <v>16</v>
      </c>
      <c r="B329">
        <v>8</v>
      </c>
      <c r="C329">
        <v>200</v>
      </c>
      <c r="D329" t="s">
        <v>1</v>
      </c>
      <c r="E329">
        <v>0</v>
      </c>
      <c r="F329">
        <v>0</v>
      </c>
      <c r="G329" t="s">
        <v>2</v>
      </c>
      <c r="H329">
        <v>0</v>
      </c>
      <c r="I329">
        <v>0</v>
      </c>
      <c r="J329" t="s">
        <v>3</v>
      </c>
      <c r="K329">
        <v>0</v>
      </c>
      <c r="L329">
        <v>0</v>
      </c>
      <c r="M329" t="s">
        <v>4</v>
      </c>
      <c r="N329">
        <v>0</v>
      </c>
      <c r="O329">
        <v>0</v>
      </c>
      <c r="P329" t="s">
        <v>5</v>
      </c>
      <c r="Q329">
        <v>0</v>
      </c>
      <c r="R329">
        <v>0</v>
      </c>
      <c r="S329" t="s">
        <v>6</v>
      </c>
      <c r="T329">
        <v>0</v>
      </c>
      <c r="U329">
        <v>0</v>
      </c>
      <c r="V329" t="s">
        <v>7</v>
      </c>
      <c r="W329">
        <v>0</v>
      </c>
      <c r="X329">
        <v>0</v>
      </c>
      <c r="Y329" t="s">
        <v>8</v>
      </c>
      <c r="Z329">
        <v>0</v>
      </c>
      <c r="AA329">
        <v>0</v>
      </c>
      <c r="AB329" t="s">
        <v>9</v>
      </c>
      <c r="AC329">
        <v>0</v>
      </c>
      <c r="AD329">
        <v>0</v>
      </c>
      <c r="AE329" t="s">
        <v>10</v>
      </c>
      <c r="AF329">
        <v>0</v>
      </c>
      <c r="AG329">
        <v>0</v>
      </c>
      <c r="AH329" t="s">
        <v>11</v>
      </c>
      <c r="AI329">
        <v>0</v>
      </c>
      <c r="AJ329">
        <v>0</v>
      </c>
      <c r="AK329" t="s">
        <v>12</v>
      </c>
      <c r="AL329">
        <v>0</v>
      </c>
      <c r="AM329">
        <v>0</v>
      </c>
    </row>
    <row r="330" spans="1:39" x14ac:dyDescent="0.25">
      <c r="A330" t="s">
        <v>16</v>
      </c>
      <c r="B330">
        <v>9</v>
      </c>
      <c r="C330">
        <v>225</v>
      </c>
      <c r="D330" t="s">
        <v>1</v>
      </c>
      <c r="E330">
        <v>0</v>
      </c>
      <c r="F330">
        <v>0</v>
      </c>
      <c r="G330" t="s">
        <v>2</v>
      </c>
      <c r="H330">
        <v>0</v>
      </c>
      <c r="I330">
        <v>0</v>
      </c>
      <c r="J330" t="s">
        <v>3</v>
      </c>
      <c r="K330">
        <v>0</v>
      </c>
      <c r="L330">
        <v>0</v>
      </c>
      <c r="M330" t="s">
        <v>4</v>
      </c>
      <c r="N330">
        <v>0</v>
      </c>
      <c r="O330">
        <v>0</v>
      </c>
      <c r="P330" t="s">
        <v>5</v>
      </c>
      <c r="Q330">
        <v>0</v>
      </c>
      <c r="R330">
        <v>0</v>
      </c>
      <c r="S330" t="s">
        <v>6</v>
      </c>
      <c r="T330">
        <v>0</v>
      </c>
      <c r="U330">
        <v>0</v>
      </c>
      <c r="V330" t="s">
        <v>7</v>
      </c>
      <c r="W330">
        <v>0</v>
      </c>
      <c r="X330">
        <v>0</v>
      </c>
      <c r="Y330" t="s">
        <v>8</v>
      </c>
      <c r="Z330">
        <v>0</v>
      </c>
      <c r="AA330">
        <v>0</v>
      </c>
      <c r="AB330" t="s">
        <v>9</v>
      </c>
      <c r="AC330">
        <v>0</v>
      </c>
      <c r="AD330">
        <v>0</v>
      </c>
      <c r="AE330" t="s">
        <v>10</v>
      </c>
      <c r="AF330">
        <v>0</v>
      </c>
      <c r="AG330">
        <v>0</v>
      </c>
      <c r="AH330" t="s">
        <v>11</v>
      </c>
      <c r="AI330">
        <v>0</v>
      </c>
      <c r="AJ330">
        <v>0</v>
      </c>
      <c r="AK330" t="s">
        <v>12</v>
      </c>
      <c r="AL330">
        <v>0</v>
      </c>
      <c r="AM330">
        <v>0</v>
      </c>
    </row>
    <row r="331" spans="1:39" x14ac:dyDescent="0.25">
      <c r="A331" t="s">
        <v>16</v>
      </c>
      <c r="B331">
        <v>10</v>
      </c>
      <c r="C331">
        <v>250</v>
      </c>
      <c r="D331" t="s">
        <v>1</v>
      </c>
      <c r="E331">
        <v>0</v>
      </c>
      <c r="F331">
        <v>0</v>
      </c>
      <c r="G331" t="s">
        <v>2</v>
      </c>
      <c r="H331">
        <v>0</v>
      </c>
      <c r="I331">
        <v>0</v>
      </c>
      <c r="J331" t="s">
        <v>3</v>
      </c>
      <c r="K331">
        <v>0</v>
      </c>
      <c r="L331">
        <v>0</v>
      </c>
      <c r="M331" t="s">
        <v>4</v>
      </c>
      <c r="N331">
        <v>0</v>
      </c>
      <c r="O331">
        <v>0</v>
      </c>
      <c r="P331" t="s">
        <v>5</v>
      </c>
      <c r="Q331">
        <v>0</v>
      </c>
      <c r="R331">
        <v>0</v>
      </c>
      <c r="S331" t="s">
        <v>6</v>
      </c>
      <c r="T331">
        <v>0</v>
      </c>
      <c r="U331">
        <v>0</v>
      </c>
      <c r="V331" t="s">
        <v>7</v>
      </c>
      <c r="W331">
        <v>0</v>
      </c>
      <c r="X331">
        <v>0</v>
      </c>
      <c r="Y331" t="s">
        <v>8</v>
      </c>
      <c r="Z331">
        <v>0</v>
      </c>
      <c r="AA331">
        <v>0</v>
      </c>
      <c r="AB331" t="s">
        <v>9</v>
      </c>
      <c r="AC331">
        <v>0</v>
      </c>
      <c r="AD331">
        <v>0</v>
      </c>
      <c r="AE331" t="s">
        <v>10</v>
      </c>
      <c r="AF331">
        <v>0</v>
      </c>
      <c r="AG331">
        <v>0</v>
      </c>
      <c r="AH331" t="s">
        <v>11</v>
      </c>
      <c r="AI331">
        <v>0</v>
      </c>
      <c r="AJ331">
        <v>0</v>
      </c>
      <c r="AK331" t="s">
        <v>12</v>
      </c>
      <c r="AL331">
        <v>0</v>
      </c>
      <c r="AM331">
        <v>0</v>
      </c>
    </row>
    <row r="332" spans="1:39" x14ac:dyDescent="0.25">
      <c r="A332" t="s">
        <v>16</v>
      </c>
      <c r="B332">
        <v>11</v>
      </c>
      <c r="C332">
        <v>275</v>
      </c>
      <c r="D332" t="s">
        <v>1</v>
      </c>
      <c r="E332">
        <v>0</v>
      </c>
      <c r="F332">
        <v>0</v>
      </c>
      <c r="G332" t="s">
        <v>2</v>
      </c>
      <c r="H332">
        <v>0</v>
      </c>
      <c r="I332">
        <v>0</v>
      </c>
      <c r="J332" t="s">
        <v>3</v>
      </c>
      <c r="K332">
        <v>0</v>
      </c>
      <c r="L332">
        <v>0</v>
      </c>
      <c r="M332" t="s">
        <v>4</v>
      </c>
      <c r="N332">
        <v>0</v>
      </c>
      <c r="O332">
        <v>0</v>
      </c>
      <c r="P332" t="s">
        <v>5</v>
      </c>
      <c r="Q332">
        <v>0</v>
      </c>
      <c r="R332">
        <v>0</v>
      </c>
      <c r="S332" t="s">
        <v>6</v>
      </c>
      <c r="T332">
        <v>0</v>
      </c>
      <c r="U332">
        <v>0</v>
      </c>
      <c r="V332" t="s">
        <v>7</v>
      </c>
      <c r="W332">
        <v>0</v>
      </c>
      <c r="X332">
        <v>0</v>
      </c>
      <c r="Y332" t="s">
        <v>8</v>
      </c>
      <c r="Z332">
        <v>0</v>
      </c>
      <c r="AA332">
        <v>0</v>
      </c>
      <c r="AB332" t="s">
        <v>9</v>
      </c>
      <c r="AC332">
        <v>0</v>
      </c>
      <c r="AD332">
        <v>0</v>
      </c>
      <c r="AE332" t="s">
        <v>10</v>
      </c>
      <c r="AF332">
        <v>0</v>
      </c>
      <c r="AG332">
        <v>0</v>
      </c>
      <c r="AH332" t="s">
        <v>11</v>
      </c>
      <c r="AI332">
        <v>0</v>
      </c>
      <c r="AJ332">
        <v>0</v>
      </c>
      <c r="AK332" t="s">
        <v>12</v>
      </c>
      <c r="AL332">
        <v>0</v>
      </c>
      <c r="AM332">
        <v>0</v>
      </c>
    </row>
    <row r="333" spans="1:39" x14ac:dyDescent="0.25">
      <c r="A333" t="s">
        <v>16</v>
      </c>
      <c r="B333">
        <v>12</v>
      </c>
      <c r="C333">
        <v>300</v>
      </c>
      <c r="D333" t="s">
        <v>1</v>
      </c>
      <c r="E333">
        <v>0</v>
      </c>
      <c r="F333">
        <v>0</v>
      </c>
      <c r="G333" t="s">
        <v>2</v>
      </c>
      <c r="H333">
        <v>0</v>
      </c>
      <c r="I333">
        <v>0</v>
      </c>
      <c r="J333" t="s">
        <v>3</v>
      </c>
      <c r="K333">
        <v>0</v>
      </c>
      <c r="L333">
        <v>0</v>
      </c>
      <c r="M333" t="s">
        <v>4</v>
      </c>
      <c r="N333">
        <v>0</v>
      </c>
      <c r="O333">
        <v>0</v>
      </c>
      <c r="P333" t="s">
        <v>5</v>
      </c>
      <c r="Q333">
        <v>0</v>
      </c>
      <c r="R333">
        <v>0</v>
      </c>
      <c r="S333" t="s">
        <v>6</v>
      </c>
      <c r="T333">
        <v>0</v>
      </c>
      <c r="U333">
        <v>0</v>
      </c>
      <c r="V333" t="s">
        <v>7</v>
      </c>
      <c r="W333">
        <v>0</v>
      </c>
      <c r="X333">
        <v>0</v>
      </c>
      <c r="Y333" t="s">
        <v>8</v>
      </c>
      <c r="Z333">
        <v>0</v>
      </c>
      <c r="AA333">
        <v>0</v>
      </c>
      <c r="AB333" t="s">
        <v>9</v>
      </c>
      <c r="AC333">
        <v>0</v>
      </c>
      <c r="AD333">
        <v>0</v>
      </c>
      <c r="AE333" t="s">
        <v>10</v>
      </c>
      <c r="AF333">
        <v>0</v>
      </c>
      <c r="AG333">
        <v>0</v>
      </c>
      <c r="AH333" t="s">
        <v>11</v>
      </c>
      <c r="AI333">
        <v>0</v>
      </c>
      <c r="AJ333">
        <v>0</v>
      </c>
      <c r="AK333" t="s">
        <v>12</v>
      </c>
      <c r="AL333">
        <v>0</v>
      </c>
      <c r="AM333">
        <v>0</v>
      </c>
    </row>
    <row r="334" spans="1:39" x14ac:dyDescent="0.25">
      <c r="A334" t="s">
        <v>16</v>
      </c>
      <c r="B334">
        <v>13</v>
      </c>
      <c r="C334">
        <v>325</v>
      </c>
      <c r="D334" t="s">
        <v>1</v>
      </c>
      <c r="E334">
        <v>0</v>
      </c>
      <c r="F334">
        <v>0</v>
      </c>
      <c r="G334" t="s">
        <v>2</v>
      </c>
      <c r="H334">
        <v>0</v>
      </c>
      <c r="I334">
        <v>0</v>
      </c>
      <c r="J334" t="s">
        <v>3</v>
      </c>
      <c r="K334">
        <v>0</v>
      </c>
      <c r="L334">
        <v>0</v>
      </c>
      <c r="M334" t="s">
        <v>4</v>
      </c>
      <c r="N334">
        <v>0</v>
      </c>
      <c r="O334">
        <v>0</v>
      </c>
      <c r="P334" t="s">
        <v>5</v>
      </c>
      <c r="Q334">
        <v>0</v>
      </c>
      <c r="R334">
        <v>0</v>
      </c>
      <c r="S334" t="s">
        <v>6</v>
      </c>
      <c r="T334">
        <v>0</v>
      </c>
      <c r="U334">
        <v>0</v>
      </c>
      <c r="V334" t="s">
        <v>7</v>
      </c>
      <c r="W334">
        <v>0</v>
      </c>
      <c r="X334">
        <v>0</v>
      </c>
      <c r="Y334" t="s">
        <v>8</v>
      </c>
      <c r="Z334">
        <v>0</v>
      </c>
      <c r="AA334">
        <v>0</v>
      </c>
      <c r="AB334" t="s">
        <v>9</v>
      </c>
      <c r="AC334">
        <v>0</v>
      </c>
      <c r="AD334">
        <v>0</v>
      </c>
      <c r="AE334" t="s">
        <v>10</v>
      </c>
      <c r="AF334">
        <v>0</v>
      </c>
      <c r="AG334">
        <v>0</v>
      </c>
      <c r="AH334" t="s">
        <v>11</v>
      </c>
      <c r="AI334">
        <v>0</v>
      </c>
      <c r="AJ334">
        <v>0</v>
      </c>
      <c r="AK334" t="s">
        <v>12</v>
      </c>
      <c r="AL334">
        <v>0</v>
      </c>
      <c r="AM334">
        <v>0</v>
      </c>
    </row>
    <row r="335" spans="1:39" x14ac:dyDescent="0.25">
      <c r="A335" t="s">
        <v>16</v>
      </c>
      <c r="B335">
        <v>14</v>
      </c>
      <c r="C335">
        <v>350</v>
      </c>
      <c r="D335" t="s">
        <v>1</v>
      </c>
      <c r="E335">
        <v>0</v>
      </c>
      <c r="F335">
        <v>0</v>
      </c>
      <c r="G335" t="s">
        <v>2</v>
      </c>
      <c r="H335">
        <v>0</v>
      </c>
      <c r="I335">
        <v>0</v>
      </c>
      <c r="J335" t="s">
        <v>3</v>
      </c>
      <c r="K335">
        <v>0</v>
      </c>
      <c r="L335">
        <v>0</v>
      </c>
      <c r="M335" t="s">
        <v>4</v>
      </c>
      <c r="N335">
        <v>0</v>
      </c>
      <c r="O335">
        <v>0</v>
      </c>
      <c r="P335" t="s">
        <v>5</v>
      </c>
      <c r="Q335">
        <v>0</v>
      </c>
      <c r="R335">
        <v>0</v>
      </c>
      <c r="S335" t="s">
        <v>6</v>
      </c>
      <c r="T335">
        <v>0</v>
      </c>
      <c r="U335">
        <v>0</v>
      </c>
      <c r="V335" t="s">
        <v>7</v>
      </c>
      <c r="W335">
        <v>0</v>
      </c>
      <c r="X335">
        <v>0</v>
      </c>
      <c r="Y335" t="s">
        <v>8</v>
      </c>
      <c r="Z335">
        <v>0</v>
      </c>
      <c r="AA335">
        <v>0</v>
      </c>
      <c r="AB335" t="s">
        <v>9</v>
      </c>
      <c r="AC335">
        <v>0</v>
      </c>
      <c r="AD335">
        <v>0</v>
      </c>
      <c r="AE335" t="s">
        <v>10</v>
      </c>
      <c r="AF335">
        <v>0</v>
      </c>
      <c r="AG335">
        <v>0</v>
      </c>
      <c r="AH335" t="s">
        <v>11</v>
      </c>
      <c r="AI335">
        <v>0</v>
      </c>
      <c r="AJ335">
        <v>0</v>
      </c>
      <c r="AK335" t="s">
        <v>12</v>
      </c>
      <c r="AL335">
        <v>0</v>
      </c>
      <c r="AM335">
        <v>0</v>
      </c>
    </row>
    <row r="336" spans="1:39" x14ac:dyDescent="0.25">
      <c r="A336" t="s">
        <v>16</v>
      </c>
      <c r="B336">
        <v>15</v>
      </c>
      <c r="C336">
        <v>375</v>
      </c>
      <c r="D336" t="s">
        <v>1</v>
      </c>
      <c r="E336">
        <v>0</v>
      </c>
      <c r="F336">
        <v>0</v>
      </c>
      <c r="G336" t="s">
        <v>2</v>
      </c>
      <c r="H336">
        <v>0</v>
      </c>
      <c r="I336">
        <v>0</v>
      </c>
      <c r="J336" t="s">
        <v>3</v>
      </c>
      <c r="K336">
        <v>0</v>
      </c>
      <c r="L336">
        <v>0</v>
      </c>
      <c r="M336" t="s">
        <v>4</v>
      </c>
      <c r="N336">
        <v>0</v>
      </c>
      <c r="O336">
        <v>0</v>
      </c>
      <c r="P336" t="s">
        <v>5</v>
      </c>
      <c r="Q336">
        <v>0</v>
      </c>
      <c r="R336">
        <v>0</v>
      </c>
      <c r="S336" t="s">
        <v>6</v>
      </c>
      <c r="T336">
        <v>0</v>
      </c>
      <c r="U336">
        <v>0</v>
      </c>
      <c r="V336" t="s">
        <v>7</v>
      </c>
      <c r="W336">
        <v>0</v>
      </c>
      <c r="X336">
        <v>0</v>
      </c>
      <c r="Y336" t="s">
        <v>8</v>
      </c>
      <c r="Z336">
        <v>0</v>
      </c>
      <c r="AA336">
        <v>0</v>
      </c>
      <c r="AB336" t="s">
        <v>9</v>
      </c>
      <c r="AC336">
        <v>0</v>
      </c>
      <c r="AD336">
        <v>0</v>
      </c>
      <c r="AE336" t="s">
        <v>10</v>
      </c>
      <c r="AF336">
        <v>0</v>
      </c>
      <c r="AG336">
        <v>0</v>
      </c>
      <c r="AH336" t="s">
        <v>11</v>
      </c>
      <c r="AI336">
        <v>0</v>
      </c>
      <c r="AJ336">
        <v>0</v>
      </c>
      <c r="AK336" t="s">
        <v>12</v>
      </c>
      <c r="AL336">
        <v>0</v>
      </c>
      <c r="AM336">
        <v>0</v>
      </c>
    </row>
    <row r="337" spans="1:39" x14ac:dyDescent="0.25">
      <c r="A337" t="s">
        <v>16</v>
      </c>
      <c r="B337">
        <v>16</v>
      </c>
      <c r="C337">
        <v>400</v>
      </c>
      <c r="D337" t="s">
        <v>1</v>
      </c>
      <c r="E337">
        <v>0</v>
      </c>
      <c r="F337">
        <v>0</v>
      </c>
      <c r="G337" t="s">
        <v>2</v>
      </c>
      <c r="H337">
        <v>0</v>
      </c>
      <c r="I337">
        <v>0</v>
      </c>
      <c r="J337" t="s">
        <v>3</v>
      </c>
      <c r="K337">
        <v>0</v>
      </c>
      <c r="L337">
        <v>0</v>
      </c>
      <c r="M337" t="s">
        <v>4</v>
      </c>
      <c r="N337">
        <v>0</v>
      </c>
      <c r="O337">
        <v>0</v>
      </c>
      <c r="P337" t="s">
        <v>5</v>
      </c>
      <c r="Q337">
        <v>0</v>
      </c>
      <c r="R337">
        <v>0</v>
      </c>
      <c r="S337" t="s">
        <v>6</v>
      </c>
      <c r="T337">
        <v>0</v>
      </c>
      <c r="U337">
        <v>0</v>
      </c>
      <c r="V337" t="s">
        <v>7</v>
      </c>
      <c r="W337">
        <v>0</v>
      </c>
      <c r="X337">
        <v>0</v>
      </c>
      <c r="Y337" t="s">
        <v>8</v>
      </c>
      <c r="Z337">
        <v>0</v>
      </c>
      <c r="AA337">
        <v>0</v>
      </c>
      <c r="AB337" t="s">
        <v>9</v>
      </c>
      <c r="AC337">
        <v>0</v>
      </c>
      <c r="AD337">
        <v>0</v>
      </c>
      <c r="AE337" t="s">
        <v>10</v>
      </c>
      <c r="AF337">
        <v>0</v>
      </c>
      <c r="AG337">
        <v>0</v>
      </c>
      <c r="AH337" t="s">
        <v>11</v>
      </c>
      <c r="AI337">
        <v>0</v>
      </c>
      <c r="AJ337">
        <v>0</v>
      </c>
      <c r="AK337" t="s">
        <v>12</v>
      </c>
      <c r="AL337">
        <v>0</v>
      </c>
      <c r="AM337">
        <v>0</v>
      </c>
    </row>
    <row r="338" spans="1:39" x14ac:dyDescent="0.25">
      <c r="A338" t="s">
        <v>16</v>
      </c>
      <c r="B338">
        <v>17</v>
      </c>
      <c r="C338">
        <v>425</v>
      </c>
      <c r="D338" t="s">
        <v>1</v>
      </c>
      <c r="E338">
        <v>0</v>
      </c>
      <c r="F338">
        <v>0</v>
      </c>
      <c r="G338" t="s">
        <v>2</v>
      </c>
      <c r="H338">
        <v>0</v>
      </c>
      <c r="I338">
        <v>0</v>
      </c>
      <c r="J338" t="s">
        <v>3</v>
      </c>
      <c r="K338">
        <v>0</v>
      </c>
      <c r="L338">
        <v>0</v>
      </c>
      <c r="M338" t="s">
        <v>4</v>
      </c>
      <c r="N338">
        <v>0</v>
      </c>
      <c r="O338">
        <v>0</v>
      </c>
      <c r="P338" t="s">
        <v>5</v>
      </c>
      <c r="Q338">
        <v>0</v>
      </c>
      <c r="R338">
        <v>0</v>
      </c>
      <c r="S338" t="s">
        <v>6</v>
      </c>
      <c r="T338">
        <v>0</v>
      </c>
      <c r="U338">
        <v>0</v>
      </c>
      <c r="V338" t="s">
        <v>7</v>
      </c>
      <c r="W338">
        <v>0</v>
      </c>
      <c r="X338">
        <v>0</v>
      </c>
      <c r="Y338" t="s">
        <v>8</v>
      </c>
      <c r="Z338">
        <v>0</v>
      </c>
      <c r="AA338">
        <v>0</v>
      </c>
      <c r="AB338" t="s">
        <v>9</v>
      </c>
      <c r="AC338">
        <v>0</v>
      </c>
      <c r="AD338">
        <v>0</v>
      </c>
      <c r="AE338" t="s">
        <v>10</v>
      </c>
      <c r="AF338">
        <v>0</v>
      </c>
      <c r="AG338">
        <v>0</v>
      </c>
      <c r="AH338" t="s">
        <v>11</v>
      </c>
      <c r="AI338">
        <v>0</v>
      </c>
      <c r="AJ338">
        <v>0</v>
      </c>
      <c r="AK338" t="s">
        <v>12</v>
      </c>
      <c r="AL338">
        <v>0</v>
      </c>
      <c r="AM338">
        <v>0</v>
      </c>
    </row>
    <row r="339" spans="1:39" x14ac:dyDescent="0.25">
      <c r="A339" t="s">
        <v>16</v>
      </c>
      <c r="B339">
        <v>18</v>
      </c>
      <c r="C339">
        <v>450</v>
      </c>
      <c r="D339" t="s">
        <v>1</v>
      </c>
      <c r="E339">
        <v>0</v>
      </c>
      <c r="F339">
        <v>0</v>
      </c>
      <c r="G339" t="s">
        <v>2</v>
      </c>
      <c r="H339">
        <v>0</v>
      </c>
      <c r="I339">
        <v>0</v>
      </c>
      <c r="J339" t="s">
        <v>3</v>
      </c>
      <c r="K339">
        <v>0</v>
      </c>
      <c r="L339">
        <v>0</v>
      </c>
      <c r="M339" t="s">
        <v>4</v>
      </c>
      <c r="N339">
        <v>0</v>
      </c>
      <c r="O339">
        <v>0</v>
      </c>
      <c r="P339" t="s">
        <v>5</v>
      </c>
      <c r="Q339">
        <v>0</v>
      </c>
      <c r="R339">
        <v>0</v>
      </c>
      <c r="S339" t="s">
        <v>6</v>
      </c>
      <c r="T339">
        <v>0</v>
      </c>
      <c r="U339">
        <v>0</v>
      </c>
      <c r="V339" t="s">
        <v>7</v>
      </c>
      <c r="W339">
        <v>0</v>
      </c>
      <c r="X339">
        <v>0</v>
      </c>
      <c r="Y339" t="s">
        <v>8</v>
      </c>
      <c r="Z339">
        <v>0</v>
      </c>
      <c r="AA339">
        <v>0</v>
      </c>
      <c r="AB339" t="s">
        <v>9</v>
      </c>
      <c r="AC339">
        <v>0</v>
      </c>
      <c r="AD339">
        <v>0</v>
      </c>
      <c r="AE339" t="s">
        <v>10</v>
      </c>
      <c r="AF339">
        <v>0</v>
      </c>
      <c r="AG339">
        <v>0</v>
      </c>
      <c r="AH339" t="s">
        <v>11</v>
      </c>
      <c r="AI339">
        <v>0</v>
      </c>
      <c r="AJ339">
        <v>0</v>
      </c>
      <c r="AK339" t="s">
        <v>12</v>
      </c>
      <c r="AL339">
        <v>0</v>
      </c>
      <c r="AM339">
        <v>0</v>
      </c>
    </row>
    <row r="340" spans="1:39" x14ac:dyDescent="0.25">
      <c r="A340" t="s">
        <v>16</v>
      </c>
      <c r="B340">
        <v>19</v>
      </c>
      <c r="C340">
        <v>475</v>
      </c>
      <c r="D340" t="s">
        <v>1</v>
      </c>
      <c r="E340">
        <v>0</v>
      </c>
      <c r="F340">
        <v>0</v>
      </c>
      <c r="G340" t="s">
        <v>2</v>
      </c>
      <c r="H340">
        <v>0</v>
      </c>
      <c r="I340">
        <v>0</v>
      </c>
      <c r="J340" t="s">
        <v>3</v>
      </c>
      <c r="K340">
        <v>0</v>
      </c>
      <c r="L340">
        <v>0</v>
      </c>
      <c r="M340" t="s">
        <v>4</v>
      </c>
      <c r="N340">
        <v>0</v>
      </c>
      <c r="O340">
        <v>0</v>
      </c>
      <c r="P340" t="s">
        <v>5</v>
      </c>
      <c r="Q340">
        <v>0</v>
      </c>
      <c r="R340">
        <v>0</v>
      </c>
      <c r="S340" t="s">
        <v>6</v>
      </c>
      <c r="T340">
        <v>0</v>
      </c>
      <c r="U340">
        <v>0</v>
      </c>
      <c r="V340" t="s">
        <v>7</v>
      </c>
      <c r="W340">
        <v>0</v>
      </c>
      <c r="X340">
        <v>0</v>
      </c>
      <c r="Y340" t="s">
        <v>8</v>
      </c>
      <c r="Z340">
        <v>0</v>
      </c>
      <c r="AA340">
        <v>0</v>
      </c>
      <c r="AB340" t="s">
        <v>9</v>
      </c>
      <c r="AC340">
        <v>0</v>
      </c>
      <c r="AD340">
        <v>0</v>
      </c>
      <c r="AE340" t="s">
        <v>10</v>
      </c>
      <c r="AF340">
        <v>0</v>
      </c>
      <c r="AG340">
        <v>0</v>
      </c>
      <c r="AH340" t="s">
        <v>11</v>
      </c>
      <c r="AI340">
        <v>0</v>
      </c>
      <c r="AJ340">
        <v>0</v>
      </c>
      <c r="AK340" t="s">
        <v>12</v>
      </c>
      <c r="AL340">
        <v>0</v>
      </c>
      <c r="AM340">
        <v>0</v>
      </c>
    </row>
    <row r="341" spans="1:39" x14ac:dyDescent="0.25">
      <c r="A341" t="s">
        <v>16</v>
      </c>
      <c r="B341">
        <v>20</v>
      </c>
      <c r="C341">
        <v>500</v>
      </c>
      <c r="D341" t="s">
        <v>1</v>
      </c>
      <c r="E341">
        <v>0</v>
      </c>
      <c r="F341">
        <v>0</v>
      </c>
      <c r="G341" t="s">
        <v>2</v>
      </c>
      <c r="H341">
        <v>0</v>
      </c>
      <c r="I341">
        <v>0</v>
      </c>
      <c r="J341" t="s">
        <v>3</v>
      </c>
      <c r="K341">
        <v>0</v>
      </c>
      <c r="L341">
        <v>0</v>
      </c>
      <c r="M341" t="s">
        <v>4</v>
      </c>
      <c r="N341">
        <v>0</v>
      </c>
      <c r="O341">
        <v>0</v>
      </c>
      <c r="P341" t="s">
        <v>5</v>
      </c>
      <c r="Q341">
        <v>0</v>
      </c>
      <c r="R341">
        <v>0</v>
      </c>
      <c r="S341" t="s">
        <v>6</v>
      </c>
      <c r="T341">
        <v>0</v>
      </c>
      <c r="U341">
        <v>0</v>
      </c>
      <c r="V341" t="s">
        <v>7</v>
      </c>
      <c r="W341">
        <v>0</v>
      </c>
      <c r="X341">
        <v>0</v>
      </c>
      <c r="Y341" t="s">
        <v>8</v>
      </c>
      <c r="Z341">
        <v>0</v>
      </c>
      <c r="AA341">
        <v>0</v>
      </c>
      <c r="AB341" t="s">
        <v>9</v>
      </c>
      <c r="AC341">
        <v>0</v>
      </c>
      <c r="AD341">
        <v>0</v>
      </c>
      <c r="AE341" t="s">
        <v>10</v>
      </c>
      <c r="AF341">
        <v>0</v>
      </c>
      <c r="AG341">
        <v>0</v>
      </c>
      <c r="AH341" t="s">
        <v>11</v>
      </c>
      <c r="AI341">
        <v>0</v>
      </c>
      <c r="AJ341">
        <v>0</v>
      </c>
      <c r="AK341" t="s">
        <v>12</v>
      </c>
      <c r="AL341">
        <v>0</v>
      </c>
      <c r="AM341">
        <v>0</v>
      </c>
    </row>
    <row r="342" spans="1:39" x14ac:dyDescent="0.25">
      <c r="A342" t="s">
        <v>173</v>
      </c>
      <c r="B342">
        <v>1</v>
      </c>
      <c r="C342">
        <v>25</v>
      </c>
      <c r="D342" t="s">
        <v>1</v>
      </c>
      <c r="E342">
        <v>0</v>
      </c>
      <c r="F342">
        <v>0</v>
      </c>
      <c r="G342" t="s">
        <v>2</v>
      </c>
      <c r="H342">
        <v>0</v>
      </c>
      <c r="I342">
        <v>0</v>
      </c>
      <c r="J342" t="s">
        <v>3</v>
      </c>
      <c r="K342">
        <v>0</v>
      </c>
      <c r="L342">
        <v>0</v>
      </c>
      <c r="M342" t="s">
        <v>4</v>
      </c>
      <c r="N342">
        <v>0</v>
      </c>
      <c r="O342">
        <v>0</v>
      </c>
      <c r="P342" t="s">
        <v>5</v>
      </c>
      <c r="Q342">
        <v>0</v>
      </c>
      <c r="R342">
        <v>0</v>
      </c>
      <c r="S342" t="s">
        <v>6</v>
      </c>
      <c r="T342">
        <v>0</v>
      </c>
      <c r="U342">
        <v>0</v>
      </c>
      <c r="V342" t="s">
        <v>7</v>
      </c>
      <c r="W342">
        <v>0</v>
      </c>
      <c r="X342">
        <v>0</v>
      </c>
      <c r="Y342" t="s">
        <v>8</v>
      </c>
      <c r="Z342">
        <v>0</v>
      </c>
      <c r="AA342">
        <v>0</v>
      </c>
      <c r="AB342" t="s">
        <v>9</v>
      </c>
      <c r="AC342">
        <v>0</v>
      </c>
      <c r="AD342">
        <v>0</v>
      </c>
      <c r="AE342" t="s">
        <v>10</v>
      </c>
      <c r="AF342">
        <v>0</v>
      </c>
      <c r="AG342">
        <v>0</v>
      </c>
      <c r="AH342" t="s">
        <v>11</v>
      </c>
      <c r="AI342">
        <v>0</v>
      </c>
      <c r="AJ342">
        <v>0</v>
      </c>
      <c r="AK342" t="s">
        <v>12</v>
      </c>
      <c r="AL342">
        <v>0</v>
      </c>
      <c r="AM342">
        <v>0</v>
      </c>
    </row>
    <row r="343" spans="1:39" x14ac:dyDescent="0.25">
      <c r="A343" t="s">
        <v>173</v>
      </c>
      <c r="B343">
        <v>2</v>
      </c>
      <c r="C343">
        <v>50</v>
      </c>
      <c r="D343" t="s">
        <v>1</v>
      </c>
      <c r="E343">
        <v>0</v>
      </c>
      <c r="F343">
        <v>0</v>
      </c>
      <c r="G343" t="s">
        <v>2</v>
      </c>
      <c r="H343">
        <v>0</v>
      </c>
      <c r="I343">
        <v>0</v>
      </c>
      <c r="J343" t="s">
        <v>3</v>
      </c>
      <c r="K343">
        <v>0</v>
      </c>
      <c r="L343">
        <v>0</v>
      </c>
      <c r="M343" t="s">
        <v>4</v>
      </c>
      <c r="N343">
        <v>0</v>
      </c>
      <c r="O343">
        <v>0</v>
      </c>
      <c r="P343" t="s">
        <v>5</v>
      </c>
      <c r="Q343">
        <v>0</v>
      </c>
      <c r="R343">
        <v>0</v>
      </c>
      <c r="S343" t="s">
        <v>6</v>
      </c>
      <c r="T343">
        <v>0</v>
      </c>
      <c r="U343">
        <v>0</v>
      </c>
      <c r="V343" t="s">
        <v>7</v>
      </c>
      <c r="W343">
        <v>0</v>
      </c>
      <c r="X343">
        <v>0</v>
      </c>
      <c r="Y343" t="s">
        <v>8</v>
      </c>
      <c r="Z343">
        <v>0</v>
      </c>
      <c r="AA343">
        <v>0</v>
      </c>
      <c r="AB343" t="s">
        <v>9</v>
      </c>
      <c r="AC343">
        <v>0</v>
      </c>
      <c r="AD343">
        <v>0</v>
      </c>
      <c r="AE343" t="s">
        <v>10</v>
      </c>
      <c r="AF343">
        <v>0</v>
      </c>
      <c r="AG343">
        <v>0</v>
      </c>
      <c r="AH343" t="s">
        <v>11</v>
      </c>
      <c r="AI343">
        <v>0</v>
      </c>
      <c r="AJ343">
        <v>0</v>
      </c>
      <c r="AK343" t="s">
        <v>12</v>
      </c>
      <c r="AL343">
        <v>0</v>
      </c>
      <c r="AM343">
        <v>0</v>
      </c>
    </row>
    <row r="344" spans="1:39" x14ac:dyDescent="0.25">
      <c r="A344" t="s">
        <v>173</v>
      </c>
      <c r="B344">
        <v>3</v>
      </c>
      <c r="C344">
        <v>75</v>
      </c>
      <c r="D344" t="s">
        <v>1</v>
      </c>
      <c r="E344">
        <v>0</v>
      </c>
      <c r="F344">
        <v>0</v>
      </c>
      <c r="G344" t="s">
        <v>2</v>
      </c>
      <c r="H344">
        <v>0</v>
      </c>
      <c r="I344">
        <v>0</v>
      </c>
      <c r="J344" t="s">
        <v>3</v>
      </c>
      <c r="K344">
        <v>0</v>
      </c>
      <c r="L344">
        <v>0</v>
      </c>
      <c r="M344" t="s">
        <v>4</v>
      </c>
      <c r="N344">
        <v>0</v>
      </c>
      <c r="O344">
        <v>0</v>
      </c>
      <c r="P344" t="s">
        <v>5</v>
      </c>
      <c r="Q344">
        <v>0</v>
      </c>
      <c r="R344">
        <v>0</v>
      </c>
      <c r="S344" t="s">
        <v>6</v>
      </c>
      <c r="T344">
        <v>0</v>
      </c>
      <c r="U344">
        <v>0</v>
      </c>
      <c r="V344" t="s">
        <v>7</v>
      </c>
      <c r="W344">
        <v>0</v>
      </c>
      <c r="X344">
        <v>0</v>
      </c>
      <c r="Y344" t="s">
        <v>8</v>
      </c>
      <c r="Z344">
        <v>0</v>
      </c>
      <c r="AA344">
        <v>0</v>
      </c>
      <c r="AB344" t="s">
        <v>9</v>
      </c>
      <c r="AC344">
        <v>0</v>
      </c>
      <c r="AD344">
        <v>0</v>
      </c>
      <c r="AE344" t="s">
        <v>10</v>
      </c>
      <c r="AF344">
        <v>0</v>
      </c>
      <c r="AG344">
        <v>0</v>
      </c>
      <c r="AH344" t="s">
        <v>11</v>
      </c>
      <c r="AI344">
        <v>0</v>
      </c>
      <c r="AJ344">
        <v>0</v>
      </c>
      <c r="AK344" t="s">
        <v>12</v>
      </c>
      <c r="AL344">
        <v>0</v>
      </c>
      <c r="AM344">
        <v>0</v>
      </c>
    </row>
    <row r="345" spans="1:39" x14ac:dyDescent="0.25">
      <c r="A345" t="s">
        <v>173</v>
      </c>
      <c r="B345">
        <v>4</v>
      </c>
      <c r="C345">
        <v>100</v>
      </c>
      <c r="D345" t="s">
        <v>1</v>
      </c>
      <c r="E345">
        <v>0</v>
      </c>
      <c r="F345">
        <v>0</v>
      </c>
      <c r="G345" t="s">
        <v>2</v>
      </c>
      <c r="H345">
        <v>0</v>
      </c>
      <c r="I345">
        <v>0</v>
      </c>
      <c r="J345" t="s">
        <v>3</v>
      </c>
      <c r="K345">
        <v>0</v>
      </c>
      <c r="L345">
        <v>0</v>
      </c>
      <c r="M345" t="s">
        <v>4</v>
      </c>
      <c r="N345">
        <v>0</v>
      </c>
      <c r="O345">
        <v>0</v>
      </c>
      <c r="P345" t="s">
        <v>5</v>
      </c>
      <c r="Q345">
        <v>0</v>
      </c>
      <c r="R345">
        <v>0</v>
      </c>
      <c r="S345" t="s">
        <v>6</v>
      </c>
      <c r="T345">
        <v>0</v>
      </c>
      <c r="U345">
        <v>0</v>
      </c>
      <c r="V345" t="s">
        <v>7</v>
      </c>
      <c r="W345">
        <v>0</v>
      </c>
      <c r="X345">
        <v>0</v>
      </c>
      <c r="Y345" t="s">
        <v>8</v>
      </c>
      <c r="Z345">
        <v>0</v>
      </c>
      <c r="AA345">
        <v>0</v>
      </c>
      <c r="AB345" t="s">
        <v>9</v>
      </c>
      <c r="AC345">
        <v>0</v>
      </c>
      <c r="AD345">
        <v>0</v>
      </c>
      <c r="AE345" t="s">
        <v>10</v>
      </c>
      <c r="AF345">
        <v>0</v>
      </c>
      <c r="AG345">
        <v>0</v>
      </c>
      <c r="AH345" t="s">
        <v>11</v>
      </c>
      <c r="AI345">
        <v>0</v>
      </c>
      <c r="AJ345">
        <v>0</v>
      </c>
      <c r="AK345" t="s">
        <v>12</v>
      </c>
      <c r="AL345">
        <v>0</v>
      </c>
      <c r="AM345">
        <v>0</v>
      </c>
    </row>
    <row r="346" spans="1:39" x14ac:dyDescent="0.25">
      <c r="A346" t="s">
        <v>173</v>
      </c>
      <c r="B346">
        <v>5</v>
      </c>
      <c r="C346">
        <v>125</v>
      </c>
      <c r="D346" t="s">
        <v>1</v>
      </c>
      <c r="E346">
        <v>0</v>
      </c>
      <c r="F346">
        <v>0</v>
      </c>
      <c r="G346" t="s">
        <v>2</v>
      </c>
      <c r="H346">
        <v>0</v>
      </c>
      <c r="I346">
        <v>0</v>
      </c>
      <c r="J346" t="s">
        <v>3</v>
      </c>
      <c r="K346">
        <v>0</v>
      </c>
      <c r="L346">
        <v>0</v>
      </c>
      <c r="M346" t="s">
        <v>4</v>
      </c>
      <c r="N346">
        <v>0</v>
      </c>
      <c r="O346">
        <v>0</v>
      </c>
      <c r="P346" t="s">
        <v>5</v>
      </c>
      <c r="Q346">
        <v>0</v>
      </c>
      <c r="R346">
        <v>0</v>
      </c>
      <c r="S346" t="s">
        <v>6</v>
      </c>
      <c r="T346">
        <v>0</v>
      </c>
      <c r="U346">
        <v>0</v>
      </c>
      <c r="V346" t="s">
        <v>7</v>
      </c>
      <c r="W346">
        <v>0</v>
      </c>
      <c r="X346">
        <v>0</v>
      </c>
      <c r="Y346" t="s">
        <v>8</v>
      </c>
      <c r="Z346">
        <v>0</v>
      </c>
      <c r="AA346">
        <v>0</v>
      </c>
      <c r="AB346" t="s">
        <v>9</v>
      </c>
      <c r="AC346">
        <v>0</v>
      </c>
      <c r="AD346">
        <v>0</v>
      </c>
      <c r="AE346" t="s">
        <v>10</v>
      </c>
      <c r="AF346">
        <v>0</v>
      </c>
      <c r="AG346">
        <v>0</v>
      </c>
      <c r="AH346" t="s">
        <v>11</v>
      </c>
      <c r="AI346">
        <v>0</v>
      </c>
      <c r="AJ346">
        <v>0</v>
      </c>
      <c r="AK346" t="s">
        <v>12</v>
      </c>
      <c r="AL346">
        <v>0</v>
      </c>
      <c r="AM346">
        <v>0</v>
      </c>
    </row>
    <row r="347" spans="1:39" x14ac:dyDescent="0.25">
      <c r="A347" t="s">
        <v>173</v>
      </c>
      <c r="B347">
        <v>6</v>
      </c>
      <c r="C347">
        <v>150</v>
      </c>
      <c r="D347" t="s">
        <v>1</v>
      </c>
      <c r="E347">
        <v>0</v>
      </c>
      <c r="F347">
        <v>0</v>
      </c>
      <c r="G347" t="s">
        <v>2</v>
      </c>
      <c r="H347">
        <v>0</v>
      </c>
      <c r="I347">
        <v>0</v>
      </c>
      <c r="J347" t="s">
        <v>3</v>
      </c>
      <c r="K347">
        <v>0</v>
      </c>
      <c r="L347">
        <v>0</v>
      </c>
      <c r="M347" t="s">
        <v>4</v>
      </c>
      <c r="N347">
        <v>0</v>
      </c>
      <c r="O347">
        <v>0</v>
      </c>
      <c r="P347" t="s">
        <v>5</v>
      </c>
      <c r="Q347">
        <v>0</v>
      </c>
      <c r="R347">
        <v>0</v>
      </c>
      <c r="S347" t="s">
        <v>6</v>
      </c>
      <c r="T347">
        <v>0</v>
      </c>
      <c r="U347">
        <v>0</v>
      </c>
      <c r="V347" t="s">
        <v>7</v>
      </c>
      <c r="W347">
        <v>0</v>
      </c>
      <c r="X347">
        <v>0</v>
      </c>
      <c r="Y347" t="s">
        <v>8</v>
      </c>
      <c r="Z347">
        <v>0</v>
      </c>
      <c r="AA347">
        <v>0</v>
      </c>
      <c r="AB347" t="s">
        <v>9</v>
      </c>
      <c r="AC347">
        <v>0</v>
      </c>
      <c r="AD347">
        <v>0</v>
      </c>
      <c r="AE347" t="s">
        <v>10</v>
      </c>
      <c r="AF347">
        <v>0</v>
      </c>
      <c r="AG347">
        <v>0</v>
      </c>
      <c r="AH347" t="s">
        <v>11</v>
      </c>
      <c r="AI347">
        <v>0</v>
      </c>
      <c r="AJ347">
        <v>0</v>
      </c>
      <c r="AK347" t="s">
        <v>12</v>
      </c>
      <c r="AL347">
        <v>0</v>
      </c>
      <c r="AM347">
        <v>0</v>
      </c>
    </row>
    <row r="348" spans="1:39" x14ac:dyDescent="0.25">
      <c r="A348" t="s">
        <v>173</v>
      </c>
      <c r="B348">
        <v>7</v>
      </c>
      <c r="C348">
        <v>175</v>
      </c>
      <c r="D348" t="s">
        <v>1</v>
      </c>
      <c r="E348">
        <v>0</v>
      </c>
      <c r="F348">
        <v>0</v>
      </c>
      <c r="G348" t="s">
        <v>2</v>
      </c>
      <c r="H348">
        <v>0</v>
      </c>
      <c r="I348">
        <v>0</v>
      </c>
      <c r="J348" t="s">
        <v>3</v>
      </c>
      <c r="K348">
        <v>0</v>
      </c>
      <c r="L348">
        <v>0</v>
      </c>
      <c r="M348" t="s">
        <v>4</v>
      </c>
      <c r="N348">
        <v>0</v>
      </c>
      <c r="O348">
        <v>0</v>
      </c>
      <c r="P348" t="s">
        <v>5</v>
      </c>
      <c r="Q348">
        <v>0</v>
      </c>
      <c r="R348">
        <v>0</v>
      </c>
      <c r="S348" t="s">
        <v>6</v>
      </c>
      <c r="T348">
        <v>0</v>
      </c>
      <c r="U348">
        <v>0</v>
      </c>
      <c r="V348" t="s">
        <v>7</v>
      </c>
      <c r="W348">
        <v>0</v>
      </c>
      <c r="X348">
        <v>0</v>
      </c>
      <c r="Y348" t="s">
        <v>8</v>
      </c>
      <c r="Z348">
        <v>0</v>
      </c>
      <c r="AA348">
        <v>0</v>
      </c>
      <c r="AB348" t="s">
        <v>9</v>
      </c>
      <c r="AC348">
        <v>0</v>
      </c>
      <c r="AD348">
        <v>0</v>
      </c>
      <c r="AE348" t="s">
        <v>10</v>
      </c>
      <c r="AF348">
        <v>0</v>
      </c>
      <c r="AG348">
        <v>0</v>
      </c>
      <c r="AH348" t="s">
        <v>11</v>
      </c>
      <c r="AI348">
        <v>0</v>
      </c>
      <c r="AJ348">
        <v>0</v>
      </c>
      <c r="AK348" t="s">
        <v>12</v>
      </c>
      <c r="AL348">
        <v>0</v>
      </c>
      <c r="AM348">
        <v>0</v>
      </c>
    </row>
    <row r="349" spans="1:39" x14ac:dyDescent="0.25">
      <c r="A349" t="s">
        <v>173</v>
      </c>
      <c r="B349">
        <v>8</v>
      </c>
      <c r="C349">
        <v>200</v>
      </c>
      <c r="D349" t="s">
        <v>1</v>
      </c>
      <c r="E349">
        <v>0</v>
      </c>
      <c r="F349">
        <v>0</v>
      </c>
      <c r="G349" t="s">
        <v>2</v>
      </c>
      <c r="H349">
        <v>0</v>
      </c>
      <c r="I349">
        <v>0</v>
      </c>
      <c r="J349" t="s">
        <v>3</v>
      </c>
      <c r="K349">
        <v>0</v>
      </c>
      <c r="L349">
        <v>0</v>
      </c>
      <c r="M349" t="s">
        <v>4</v>
      </c>
      <c r="N349">
        <v>0</v>
      </c>
      <c r="O349">
        <v>0</v>
      </c>
      <c r="P349" t="s">
        <v>5</v>
      </c>
      <c r="Q349">
        <v>0</v>
      </c>
      <c r="R349">
        <v>0</v>
      </c>
      <c r="S349" t="s">
        <v>6</v>
      </c>
      <c r="T349">
        <v>0</v>
      </c>
      <c r="U349">
        <v>0</v>
      </c>
      <c r="V349" t="s">
        <v>7</v>
      </c>
      <c r="W349">
        <v>0</v>
      </c>
      <c r="X349">
        <v>0</v>
      </c>
      <c r="Y349" t="s">
        <v>8</v>
      </c>
      <c r="Z349">
        <v>0</v>
      </c>
      <c r="AA349">
        <v>0</v>
      </c>
      <c r="AB349" t="s">
        <v>9</v>
      </c>
      <c r="AC349">
        <v>0</v>
      </c>
      <c r="AD349">
        <v>0</v>
      </c>
      <c r="AE349" t="s">
        <v>10</v>
      </c>
      <c r="AF349">
        <v>0</v>
      </c>
      <c r="AG349">
        <v>0</v>
      </c>
      <c r="AH349" t="s">
        <v>11</v>
      </c>
      <c r="AI349">
        <v>0</v>
      </c>
      <c r="AJ349">
        <v>0</v>
      </c>
      <c r="AK349" t="s">
        <v>12</v>
      </c>
      <c r="AL349">
        <v>0</v>
      </c>
      <c r="AM349">
        <v>0</v>
      </c>
    </row>
    <row r="350" spans="1:39" x14ac:dyDescent="0.25">
      <c r="A350" t="s">
        <v>173</v>
      </c>
      <c r="B350">
        <v>9</v>
      </c>
      <c r="C350">
        <v>225</v>
      </c>
      <c r="D350" t="s">
        <v>1</v>
      </c>
      <c r="E350">
        <v>0</v>
      </c>
      <c r="F350">
        <v>0</v>
      </c>
      <c r="G350" t="s">
        <v>2</v>
      </c>
      <c r="H350">
        <v>0</v>
      </c>
      <c r="I350">
        <v>0</v>
      </c>
      <c r="J350" t="s">
        <v>3</v>
      </c>
      <c r="K350">
        <v>0</v>
      </c>
      <c r="L350">
        <v>0</v>
      </c>
      <c r="M350" t="s">
        <v>4</v>
      </c>
      <c r="N350">
        <v>0</v>
      </c>
      <c r="O350">
        <v>0</v>
      </c>
      <c r="P350" t="s">
        <v>5</v>
      </c>
      <c r="Q350">
        <v>0</v>
      </c>
      <c r="R350">
        <v>0</v>
      </c>
      <c r="S350" t="s">
        <v>6</v>
      </c>
      <c r="T350">
        <v>0</v>
      </c>
      <c r="U350">
        <v>0</v>
      </c>
      <c r="V350" t="s">
        <v>7</v>
      </c>
      <c r="W350">
        <v>0</v>
      </c>
      <c r="X350">
        <v>0</v>
      </c>
      <c r="Y350" t="s">
        <v>8</v>
      </c>
      <c r="Z350">
        <v>0</v>
      </c>
      <c r="AA350">
        <v>0</v>
      </c>
      <c r="AB350" t="s">
        <v>9</v>
      </c>
      <c r="AC350">
        <v>0</v>
      </c>
      <c r="AD350">
        <v>0</v>
      </c>
      <c r="AE350" t="s">
        <v>10</v>
      </c>
      <c r="AF350">
        <v>0</v>
      </c>
      <c r="AG350">
        <v>0</v>
      </c>
      <c r="AH350" t="s">
        <v>11</v>
      </c>
      <c r="AI350">
        <v>0</v>
      </c>
      <c r="AJ350">
        <v>0</v>
      </c>
      <c r="AK350" t="s">
        <v>12</v>
      </c>
      <c r="AL350">
        <v>0</v>
      </c>
      <c r="AM350">
        <v>0</v>
      </c>
    </row>
    <row r="351" spans="1:39" x14ac:dyDescent="0.25">
      <c r="A351" t="s">
        <v>173</v>
      </c>
      <c r="B351">
        <v>10</v>
      </c>
      <c r="C351">
        <v>250</v>
      </c>
      <c r="D351" t="s">
        <v>1</v>
      </c>
      <c r="E351">
        <v>0</v>
      </c>
      <c r="F351">
        <v>0</v>
      </c>
      <c r="G351" t="s">
        <v>2</v>
      </c>
      <c r="H351">
        <v>0</v>
      </c>
      <c r="I351">
        <v>0</v>
      </c>
      <c r="J351" t="s">
        <v>3</v>
      </c>
      <c r="K351">
        <v>0</v>
      </c>
      <c r="L351">
        <v>0</v>
      </c>
      <c r="M351" t="s">
        <v>4</v>
      </c>
      <c r="N351">
        <v>0</v>
      </c>
      <c r="O351">
        <v>0</v>
      </c>
      <c r="P351" t="s">
        <v>5</v>
      </c>
      <c r="Q351">
        <v>0</v>
      </c>
      <c r="R351">
        <v>0</v>
      </c>
      <c r="S351" t="s">
        <v>6</v>
      </c>
      <c r="T351">
        <v>0</v>
      </c>
      <c r="U351">
        <v>0</v>
      </c>
      <c r="V351" t="s">
        <v>7</v>
      </c>
      <c r="W351">
        <v>0</v>
      </c>
      <c r="X351">
        <v>0</v>
      </c>
      <c r="Y351" t="s">
        <v>8</v>
      </c>
      <c r="Z351">
        <v>0</v>
      </c>
      <c r="AA351">
        <v>0</v>
      </c>
      <c r="AB351" t="s">
        <v>9</v>
      </c>
      <c r="AC351">
        <v>0</v>
      </c>
      <c r="AD351">
        <v>0</v>
      </c>
      <c r="AE351" t="s">
        <v>10</v>
      </c>
      <c r="AF351">
        <v>0</v>
      </c>
      <c r="AG351">
        <v>0</v>
      </c>
      <c r="AH351" t="s">
        <v>11</v>
      </c>
      <c r="AI351">
        <v>0</v>
      </c>
      <c r="AJ351">
        <v>0</v>
      </c>
      <c r="AK351" t="s">
        <v>12</v>
      </c>
      <c r="AL351">
        <v>0</v>
      </c>
      <c r="AM351">
        <v>0</v>
      </c>
    </row>
    <row r="352" spans="1:39" x14ac:dyDescent="0.25">
      <c r="A352" t="s">
        <v>173</v>
      </c>
      <c r="B352">
        <v>11</v>
      </c>
      <c r="C352">
        <v>275</v>
      </c>
      <c r="D352" t="s">
        <v>1</v>
      </c>
      <c r="E352">
        <v>0</v>
      </c>
      <c r="F352">
        <v>0</v>
      </c>
      <c r="G352" t="s">
        <v>2</v>
      </c>
      <c r="H352">
        <v>0</v>
      </c>
      <c r="I352">
        <v>0</v>
      </c>
      <c r="J352" t="s">
        <v>3</v>
      </c>
      <c r="K352">
        <v>0</v>
      </c>
      <c r="L352">
        <v>0</v>
      </c>
      <c r="M352" t="s">
        <v>4</v>
      </c>
      <c r="N352">
        <v>0</v>
      </c>
      <c r="O352">
        <v>0</v>
      </c>
      <c r="P352" t="s">
        <v>5</v>
      </c>
      <c r="Q352">
        <v>0</v>
      </c>
      <c r="R352">
        <v>0</v>
      </c>
      <c r="S352" t="s">
        <v>6</v>
      </c>
      <c r="T352">
        <v>0</v>
      </c>
      <c r="U352">
        <v>0</v>
      </c>
      <c r="V352" t="s">
        <v>7</v>
      </c>
      <c r="W352">
        <v>0</v>
      </c>
      <c r="X352">
        <v>0</v>
      </c>
      <c r="Y352" t="s">
        <v>8</v>
      </c>
      <c r="Z352">
        <v>0</v>
      </c>
      <c r="AA352">
        <v>0</v>
      </c>
      <c r="AB352" t="s">
        <v>9</v>
      </c>
      <c r="AC352">
        <v>0</v>
      </c>
      <c r="AD352">
        <v>0</v>
      </c>
      <c r="AE352" t="s">
        <v>10</v>
      </c>
      <c r="AF352">
        <v>0</v>
      </c>
      <c r="AG352">
        <v>0</v>
      </c>
      <c r="AH352" t="s">
        <v>11</v>
      </c>
      <c r="AI352">
        <v>0</v>
      </c>
      <c r="AJ352">
        <v>0</v>
      </c>
      <c r="AK352" t="s">
        <v>12</v>
      </c>
      <c r="AL352">
        <v>0</v>
      </c>
      <c r="AM352">
        <v>0</v>
      </c>
    </row>
    <row r="353" spans="1:39" x14ac:dyDescent="0.25">
      <c r="A353" t="s">
        <v>173</v>
      </c>
      <c r="B353">
        <v>12</v>
      </c>
      <c r="C353">
        <v>300</v>
      </c>
      <c r="D353" t="s">
        <v>1</v>
      </c>
      <c r="E353">
        <v>0</v>
      </c>
      <c r="F353">
        <v>0</v>
      </c>
      <c r="G353" t="s">
        <v>2</v>
      </c>
      <c r="H353">
        <v>0</v>
      </c>
      <c r="I353">
        <v>0</v>
      </c>
      <c r="J353" t="s">
        <v>3</v>
      </c>
      <c r="K353">
        <v>0</v>
      </c>
      <c r="L353">
        <v>0</v>
      </c>
      <c r="M353" t="s">
        <v>4</v>
      </c>
      <c r="N353">
        <v>0</v>
      </c>
      <c r="O353">
        <v>0</v>
      </c>
      <c r="P353" t="s">
        <v>5</v>
      </c>
      <c r="Q353">
        <v>0</v>
      </c>
      <c r="R353">
        <v>0</v>
      </c>
      <c r="S353" t="s">
        <v>6</v>
      </c>
      <c r="T353">
        <v>0</v>
      </c>
      <c r="U353">
        <v>0</v>
      </c>
      <c r="V353" t="s">
        <v>7</v>
      </c>
      <c r="W353">
        <v>0</v>
      </c>
      <c r="X353">
        <v>0</v>
      </c>
      <c r="Y353" t="s">
        <v>8</v>
      </c>
      <c r="Z353">
        <v>0</v>
      </c>
      <c r="AA353">
        <v>0</v>
      </c>
      <c r="AB353" t="s">
        <v>9</v>
      </c>
      <c r="AC353">
        <v>0</v>
      </c>
      <c r="AD353">
        <v>0</v>
      </c>
      <c r="AE353" t="s">
        <v>10</v>
      </c>
      <c r="AF353">
        <v>0</v>
      </c>
      <c r="AG353">
        <v>0</v>
      </c>
      <c r="AH353" t="s">
        <v>11</v>
      </c>
      <c r="AI353">
        <v>0</v>
      </c>
      <c r="AJ353">
        <v>0</v>
      </c>
      <c r="AK353" t="s">
        <v>12</v>
      </c>
      <c r="AL353">
        <v>0</v>
      </c>
      <c r="AM353">
        <v>0</v>
      </c>
    </row>
    <row r="354" spans="1:39" x14ac:dyDescent="0.25">
      <c r="A354" t="s">
        <v>173</v>
      </c>
      <c r="B354">
        <v>13</v>
      </c>
      <c r="C354">
        <v>325</v>
      </c>
      <c r="D354" t="s">
        <v>1</v>
      </c>
      <c r="E354">
        <v>0</v>
      </c>
      <c r="F354">
        <v>0</v>
      </c>
      <c r="G354" t="s">
        <v>2</v>
      </c>
      <c r="H354">
        <v>0</v>
      </c>
      <c r="I354">
        <v>0</v>
      </c>
      <c r="J354" t="s">
        <v>3</v>
      </c>
      <c r="K354">
        <v>0</v>
      </c>
      <c r="L354">
        <v>0</v>
      </c>
      <c r="M354" t="s">
        <v>4</v>
      </c>
      <c r="N354">
        <v>0</v>
      </c>
      <c r="O354">
        <v>0</v>
      </c>
      <c r="P354" t="s">
        <v>5</v>
      </c>
      <c r="Q354">
        <v>0</v>
      </c>
      <c r="R354">
        <v>0</v>
      </c>
      <c r="S354" t="s">
        <v>6</v>
      </c>
      <c r="T354">
        <v>0</v>
      </c>
      <c r="U354">
        <v>0</v>
      </c>
      <c r="V354" t="s">
        <v>7</v>
      </c>
      <c r="W354">
        <v>0</v>
      </c>
      <c r="X354">
        <v>0</v>
      </c>
      <c r="Y354" t="s">
        <v>8</v>
      </c>
      <c r="Z354">
        <v>0</v>
      </c>
      <c r="AA354">
        <v>0</v>
      </c>
      <c r="AB354" t="s">
        <v>9</v>
      </c>
      <c r="AC354">
        <v>0</v>
      </c>
      <c r="AD354">
        <v>0</v>
      </c>
      <c r="AE354" t="s">
        <v>10</v>
      </c>
      <c r="AF354">
        <v>0</v>
      </c>
      <c r="AG354">
        <v>0</v>
      </c>
      <c r="AH354" t="s">
        <v>11</v>
      </c>
      <c r="AI354">
        <v>0</v>
      </c>
      <c r="AJ354">
        <v>0</v>
      </c>
      <c r="AK354" t="s">
        <v>12</v>
      </c>
      <c r="AL354">
        <v>0</v>
      </c>
      <c r="AM354">
        <v>0</v>
      </c>
    </row>
    <row r="355" spans="1:39" x14ac:dyDescent="0.25">
      <c r="A355" t="s">
        <v>173</v>
      </c>
      <c r="B355">
        <v>14</v>
      </c>
      <c r="C355">
        <v>350</v>
      </c>
      <c r="D355" t="s">
        <v>1</v>
      </c>
      <c r="E355">
        <v>0</v>
      </c>
      <c r="F355">
        <v>0</v>
      </c>
      <c r="G355" t="s">
        <v>2</v>
      </c>
      <c r="H355">
        <v>0</v>
      </c>
      <c r="I355">
        <v>0</v>
      </c>
      <c r="J355" t="s">
        <v>3</v>
      </c>
      <c r="K355">
        <v>0</v>
      </c>
      <c r="L355">
        <v>0</v>
      </c>
      <c r="M355" t="s">
        <v>4</v>
      </c>
      <c r="N355">
        <v>0</v>
      </c>
      <c r="O355">
        <v>0</v>
      </c>
      <c r="P355" t="s">
        <v>5</v>
      </c>
      <c r="Q355">
        <v>0</v>
      </c>
      <c r="R355">
        <v>0</v>
      </c>
      <c r="S355" t="s">
        <v>6</v>
      </c>
      <c r="T355">
        <v>0</v>
      </c>
      <c r="U355">
        <v>0</v>
      </c>
      <c r="V355" t="s">
        <v>7</v>
      </c>
      <c r="W355">
        <v>0</v>
      </c>
      <c r="X355">
        <v>0</v>
      </c>
      <c r="Y355" t="s">
        <v>8</v>
      </c>
      <c r="Z355">
        <v>0</v>
      </c>
      <c r="AA355">
        <v>0</v>
      </c>
      <c r="AB355" t="s">
        <v>9</v>
      </c>
      <c r="AC355">
        <v>0</v>
      </c>
      <c r="AD355">
        <v>0</v>
      </c>
      <c r="AE355" t="s">
        <v>10</v>
      </c>
      <c r="AF355">
        <v>0</v>
      </c>
      <c r="AG355">
        <v>0</v>
      </c>
      <c r="AH355" t="s">
        <v>11</v>
      </c>
      <c r="AI355">
        <v>0</v>
      </c>
      <c r="AJ355">
        <v>0</v>
      </c>
      <c r="AK355" t="s">
        <v>12</v>
      </c>
      <c r="AL355">
        <v>0</v>
      </c>
      <c r="AM355">
        <v>0</v>
      </c>
    </row>
    <row r="356" spans="1:39" x14ac:dyDescent="0.25">
      <c r="A356" t="s">
        <v>173</v>
      </c>
      <c r="B356">
        <v>15</v>
      </c>
      <c r="C356">
        <v>375</v>
      </c>
      <c r="D356" t="s">
        <v>1</v>
      </c>
      <c r="E356">
        <v>0</v>
      </c>
      <c r="F356">
        <v>0</v>
      </c>
      <c r="G356" t="s">
        <v>2</v>
      </c>
      <c r="H356">
        <v>0</v>
      </c>
      <c r="I356">
        <v>0</v>
      </c>
      <c r="J356" t="s">
        <v>3</v>
      </c>
      <c r="K356">
        <v>0</v>
      </c>
      <c r="L356">
        <v>0</v>
      </c>
      <c r="M356" t="s">
        <v>4</v>
      </c>
      <c r="N356">
        <v>0</v>
      </c>
      <c r="O356">
        <v>0</v>
      </c>
      <c r="P356" t="s">
        <v>5</v>
      </c>
      <c r="Q356">
        <v>0</v>
      </c>
      <c r="R356">
        <v>0</v>
      </c>
      <c r="S356" t="s">
        <v>6</v>
      </c>
      <c r="T356">
        <v>0</v>
      </c>
      <c r="U356">
        <v>0</v>
      </c>
      <c r="V356" t="s">
        <v>7</v>
      </c>
      <c r="W356">
        <v>0</v>
      </c>
      <c r="X356">
        <v>0</v>
      </c>
      <c r="Y356" t="s">
        <v>8</v>
      </c>
      <c r="Z356">
        <v>0</v>
      </c>
      <c r="AA356">
        <v>0</v>
      </c>
      <c r="AB356" t="s">
        <v>9</v>
      </c>
      <c r="AC356">
        <v>0</v>
      </c>
      <c r="AD356">
        <v>0</v>
      </c>
      <c r="AE356" t="s">
        <v>10</v>
      </c>
      <c r="AF356">
        <v>0</v>
      </c>
      <c r="AG356">
        <v>0</v>
      </c>
      <c r="AH356" t="s">
        <v>11</v>
      </c>
      <c r="AI356">
        <v>0</v>
      </c>
      <c r="AJ356">
        <v>0</v>
      </c>
      <c r="AK356" t="s">
        <v>12</v>
      </c>
      <c r="AL356">
        <v>0</v>
      </c>
      <c r="AM356">
        <v>0</v>
      </c>
    </row>
    <row r="357" spans="1:39" x14ac:dyDescent="0.25">
      <c r="A357" t="s">
        <v>173</v>
      </c>
      <c r="B357">
        <v>16</v>
      </c>
      <c r="C357">
        <v>400</v>
      </c>
      <c r="D357" t="s">
        <v>1</v>
      </c>
      <c r="E357">
        <v>0</v>
      </c>
      <c r="F357">
        <v>0</v>
      </c>
      <c r="G357" t="s">
        <v>2</v>
      </c>
      <c r="H357">
        <v>0</v>
      </c>
      <c r="I357">
        <v>0</v>
      </c>
      <c r="J357" t="s">
        <v>3</v>
      </c>
      <c r="K357">
        <v>0</v>
      </c>
      <c r="L357">
        <v>0</v>
      </c>
      <c r="M357" t="s">
        <v>4</v>
      </c>
      <c r="N357">
        <v>0</v>
      </c>
      <c r="O357">
        <v>0</v>
      </c>
      <c r="P357" t="s">
        <v>5</v>
      </c>
      <c r="Q357">
        <v>0</v>
      </c>
      <c r="R357">
        <v>0</v>
      </c>
      <c r="S357" t="s">
        <v>6</v>
      </c>
      <c r="T357">
        <v>0</v>
      </c>
      <c r="U357">
        <v>0</v>
      </c>
      <c r="V357" t="s">
        <v>7</v>
      </c>
      <c r="W357">
        <v>0</v>
      </c>
      <c r="X357">
        <v>0</v>
      </c>
      <c r="Y357" t="s">
        <v>8</v>
      </c>
      <c r="Z357">
        <v>0</v>
      </c>
      <c r="AA357">
        <v>0</v>
      </c>
      <c r="AB357" t="s">
        <v>9</v>
      </c>
      <c r="AC357">
        <v>0</v>
      </c>
      <c r="AD357">
        <v>0</v>
      </c>
      <c r="AE357" t="s">
        <v>10</v>
      </c>
      <c r="AF357">
        <v>0</v>
      </c>
      <c r="AG357">
        <v>0</v>
      </c>
      <c r="AH357" t="s">
        <v>11</v>
      </c>
      <c r="AI357">
        <v>0</v>
      </c>
      <c r="AJ357">
        <v>0</v>
      </c>
      <c r="AK357" t="s">
        <v>12</v>
      </c>
      <c r="AL357">
        <v>0</v>
      </c>
      <c r="AM357">
        <v>0</v>
      </c>
    </row>
    <row r="358" spans="1:39" x14ac:dyDescent="0.25">
      <c r="A358" t="s">
        <v>173</v>
      </c>
      <c r="B358">
        <v>17</v>
      </c>
      <c r="C358">
        <v>425</v>
      </c>
      <c r="D358" t="s">
        <v>1</v>
      </c>
      <c r="E358">
        <v>0</v>
      </c>
      <c r="F358">
        <v>0</v>
      </c>
      <c r="G358" t="s">
        <v>2</v>
      </c>
      <c r="H358">
        <v>0</v>
      </c>
      <c r="I358">
        <v>0</v>
      </c>
      <c r="J358" t="s">
        <v>3</v>
      </c>
      <c r="K358">
        <v>0</v>
      </c>
      <c r="L358">
        <v>0</v>
      </c>
      <c r="M358" t="s">
        <v>4</v>
      </c>
      <c r="N358">
        <v>0</v>
      </c>
      <c r="O358">
        <v>0</v>
      </c>
      <c r="P358" t="s">
        <v>5</v>
      </c>
      <c r="Q358">
        <v>0</v>
      </c>
      <c r="R358">
        <v>0</v>
      </c>
      <c r="S358" t="s">
        <v>6</v>
      </c>
      <c r="T358">
        <v>0</v>
      </c>
      <c r="U358">
        <v>0</v>
      </c>
      <c r="V358" t="s">
        <v>7</v>
      </c>
      <c r="W358">
        <v>0</v>
      </c>
      <c r="X358">
        <v>0</v>
      </c>
      <c r="Y358" t="s">
        <v>8</v>
      </c>
      <c r="Z358">
        <v>0</v>
      </c>
      <c r="AA358">
        <v>0</v>
      </c>
      <c r="AB358" t="s">
        <v>9</v>
      </c>
      <c r="AC358">
        <v>0</v>
      </c>
      <c r="AD358">
        <v>0</v>
      </c>
      <c r="AE358" t="s">
        <v>10</v>
      </c>
      <c r="AF358">
        <v>0</v>
      </c>
      <c r="AG358">
        <v>0</v>
      </c>
      <c r="AH358" t="s">
        <v>11</v>
      </c>
      <c r="AI358">
        <v>0</v>
      </c>
      <c r="AJ358">
        <v>0</v>
      </c>
      <c r="AK358" t="s">
        <v>12</v>
      </c>
      <c r="AL358">
        <v>0</v>
      </c>
      <c r="AM358">
        <v>0</v>
      </c>
    </row>
    <row r="359" spans="1:39" x14ac:dyDescent="0.25">
      <c r="A359" t="s">
        <v>173</v>
      </c>
      <c r="B359">
        <v>18</v>
      </c>
      <c r="C359">
        <v>450</v>
      </c>
      <c r="D359" t="s">
        <v>1</v>
      </c>
      <c r="E359">
        <v>0</v>
      </c>
      <c r="F359">
        <v>0</v>
      </c>
      <c r="G359" t="s">
        <v>2</v>
      </c>
      <c r="H359">
        <v>0</v>
      </c>
      <c r="I359">
        <v>0</v>
      </c>
      <c r="J359" t="s">
        <v>3</v>
      </c>
      <c r="K359">
        <v>0</v>
      </c>
      <c r="L359">
        <v>0</v>
      </c>
      <c r="M359" t="s">
        <v>4</v>
      </c>
      <c r="N359">
        <v>0</v>
      </c>
      <c r="O359">
        <v>0</v>
      </c>
      <c r="P359" t="s">
        <v>5</v>
      </c>
      <c r="Q359">
        <v>0</v>
      </c>
      <c r="R359">
        <v>0</v>
      </c>
      <c r="S359" t="s">
        <v>6</v>
      </c>
      <c r="T359">
        <v>0</v>
      </c>
      <c r="U359">
        <v>0</v>
      </c>
      <c r="V359" t="s">
        <v>7</v>
      </c>
      <c r="W359">
        <v>0</v>
      </c>
      <c r="X359">
        <v>0</v>
      </c>
      <c r="Y359" t="s">
        <v>8</v>
      </c>
      <c r="Z359">
        <v>0</v>
      </c>
      <c r="AA359">
        <v>0</v>
      </c>
      <c r="AB359" t="s">
        <v>9</v>
      </c>
      <c r="AC359">
        <v>0</v>
      </c>
      <c r="AD359">
        <v>0</v>
      </c>
      <c r="AE359" t="s">
        <v>10</v>
      </c>
      <c r="AF359">
        <v>0</v>
      </c>
      <c r="AG359">
        <v>0</v>
      </c>
      <c r="AH359" t="s">
        <v>11</v>
      </c>
      <c r="AI359">
        <v>0</v>
      </c>
      <c r="AJ359">
        <v>0</v>
      </c>
      <c r="AK359" t="s">
        <v>12</v>
      </c>
      <c r="AL359">
        <v>0</v>
      </c>
      <c r="AM359">
        <v>0</v>
      </c>
    </row>
    <row r="360" spans="1:39" x14ac:dyDescent="0.25">
      <c r="A360" t="s">
        <v>173</v>
      </c>
      <c r="B360">
        <v>19</v>
      </c>
      <c r="C360">
        <v>475</v>
      </c>
      <c r="D360" t="s">
        <v>1</v>
      </c>
      <c r="E360">
        <v>0</v>
      </c>
      <c r="F360">
        <v>0</v>
      </c>
      <c r="G360" t="s">
        <v>2</v>
      </c>
      <c r="H360">
        <v>0</v>
      </c>
      <c r="I360">
        <v>0</v>
      </c>
      <c r="J360" t="s">
        <v>3</v>
      </c>
      <c r="K360">
        <v>0</v>
      </c>
      <c r="L360">
        <v>0</v>
      </c>
      <c r="M360" t="s">
        <v>4</v>
      </c>
      <c r="N360">
        <v>0</v>
      </c>
      <c r="O360">
        <v>0</v>
      </c>
      <c r="P360" t="s">
        <v>5</v>
      </c>
      <c r="Q360">
        <v>0</v>
      </c>
      <c r="R360">
        <v>0</v>
      </c>
      <c r="S360" t="s">
        <v>6</v>
      </c>
      <c r="T360">
        <v>0</v>
      </c>
      <c r="U360">
        <v>0</v>
      </c>
      <c r="V360" t="s">
        <v>7</v>
      </c>
      <c r="W360">
        <v>0</v>
      </c>
      <c r="X360">
        <v>0</v>
      </c>
      <c r="Y360" t="s">
        <v>8</v>
      </c>
      <c r="Z360">
        <v>0</v>
      </c>
      <c r="AA360">
        <v>0</v>
      </c>
      <c r="AB360" t="s">
        <v>9</v>
      </c>
      <c r="AC360">
        <v>0</v>
      </c>
      <c r="AD360">
        <v>0</v>
      </c>
      <c r="AE360" t="s">
        <v>10</v>
      </c>
      <c r="AF360">
        <v>0</v>
      </c>
      <c r="AG360">
        <v>0</v>
      </c>
      <c r="AH360" t="s">
        <v>11</v>
      </c>
      <c r="AI360">
        <v>0</v>
      </c>
      <c r="AJ360">
        <v>0</v>
      </c>
      <c r="AK360" t="s">
        <v>12</v>
      </c>
      <c r="AL360">
        <v>0</v>
      </c>
      <c r="AM360">
        <v>0</v>
      </c>
    </row>
    <row r="361" spans="1:39" x14ac:dyDescent="0.25">
      <c r="A361" t="s">
        <v>173</v>
      </c>
      <c r="B361">
        <v>20</v>
      </c>
      <c r="C361">
        <v>500</v>
      </c>
      <c r="D361" t="s">
        <v>1</v>
      </c>
      <c r="E361">
        <v>0</v>
      </c>
      <c r="F361">
        <v>0</v>
      </c>
      <c r="G361" t="s">
        <v>2</v>
      </c>
      <c r="H361">
        <v>0</v>
      </c>
      <c r="I361">
        <v>0</v>
      </c>
      <c r="J361" t="s">
        <v>3</v>
      </c>
      <c r="K361">
        <v>0</v>
      </c>
      <c r="L361">
        <v>0</v>
      </c>
      <c r="M361" t="s">
        <v>4</v>
      </c>
      <c r="N361">
        <v>0</v>
      </c>
      <c r="O361">
        <v>0</v>
      </c>
      <c r="P361" t="s">
        <v>5</v>
      </c>
      <c r="Q361">
        <v>0</v>
      </c>
      <c r="R361">
        <v>0</v>
      </c>
      <c r="S361" t="s">
        <v>6</v>
      </c>
      <c r="T361">
        <v>0</v>
      </c>
      <c r="U361">
        <v>0</v>
      </c>
      <c r="V361" t="s">
        <v>7</v>
      </c>
      <c r="W361">
        <v>0</v>
      </c>
      <c r="X361">
        <v>0</v>
      </c>
      <c r="Y361" t="s">
        <v>8</v>
      </c>
      <c r="Z361">
        <v>0</v>
      </c>
      <c r="AA361">
        <v>0</v>
      </c>
      <c r="AB361" t="s">
        <v>9</v>
      </c>
      <c r="AC361">
        <v>0</v>
      </c>
      <c r="AD361">
        <v>0</v>
      </c>
      <c r="AE361" t="s">
        <v>10</v>
      </c>
      <c r="AF361">
        <v>0</v>
      </c>
      <c r="AG361">
        <v>0</v>
      </c>
      <c r="AH361" t="s">
        <v>11</v>
      </c>
      <c r="AI361">
        <v>0</v>
      </c>
      <c r="AJ361">
        <v>0</v>
      </c>
      <c r="AK361" t="s">
        <v>12</v>
      </c>
      <c r="AL361">
        <v>0</v>
      </c>
      <c r="AM361">
        <v>0</v>
      </c>
    </row>
    <row r="363" spans="1:39" x14ac:dyDescent="0.25">
      <c r="A363" t="s">
        <v>174</v>
      </c>
    </row>
    <row r="364" spans="1:39" x14ac:dyDescent="0.25">
      <c r="A364" t="s">
        <v>174</v>
      </c>
    </row>
    <row r="365" spans="1:39" x14ac:dyDescent="0.25">
      <c r="A365" t="s">
        <v>174</v>
      </c>
    </row>
    <row r="366" spans="1:39" x14ac:dyDescent="0.25">
      <c r="A366" t="s">
        <v>174</v>
      </c>
    </row>
    <row r="367" spans="1:39" x14ac:dyDescent="0.25">
      <c r="A367" t="s">
        <v>174</v>
      </c>
    </row>
    <row r="368" spans="1:39" x14ac:dyDescent="0.25">
      <c r="A368" t="s">
        <v>174</v>
      </c>
    </row>
    <row r="369" spans="1:39" x14ac:dyDescent="0.25">
      <c r="A369" t="s">
        <v>174</v>
      </c>
    </row>
    <row r="370" spans="1:39" x14ac:dyDescent="0.25">
      <c r="A370" t="s">
        <v>174</v>
      </c>
    </row>
    <row r="371" spans="1:39" x14ac:dyDescent="0.25">
      <c r="A371" t="s">
        <v>174</v>
      </c>
    </row>
    <row r="372" spans="1:39" x14ac:dyDescent="0.25">
      <c r="A372" t="s">
        <v>174</v>
      </c>
    </row>
    <row r="373" spans="1:39" x14ac:dyDescent="0.25">
      <c r="A373" t="s">
        <v>174</v>
      </c>
    </row>
    <row r="374" spans="1:39" x14ac:dyDescent="0.25">
      <c r="A374" t="s">
        <v>174</v>
      </c>
    </row>
    <row r="375" spans="1:39" x14ac:dyDescent="0.25">
      <c r="A375" t="s">
        <v>174</v>
      </c>
    </row>
    <row r="376" spans="1:39" x14ac:dyDescent="0.25">
      <c r="A376" t="s">
        <v>174</v>
      </c>
    </row>
    <row r="377" spans="1:39" x14ac:dyDescent="0.25">
      <c r="A377" t="s">
        <v>174</v>
      </c>
    </row>
    <row r="378" spans="1:39" x14ac:dyDescent="0.25">
      <c r="A378" t="s">
        <v>174</v>
      </c>
    </row>
    <row r="379" spans="1:39" x14ac:dyDescent="0.25">
      <c r="A379" t="s">
        <v>174</v>
      </c>
    </row>
    <row r="380" spans="1:39" x14ac:dyDescent="0.25">
      <c r="A380" t="s">
        <v>174</v>
      </c>
    </row>
    <row r="381" spans="1:39" x14ac:dyDescent="0.25">
      <c r="A381" t="s">
        <v>174</v>
      </c>
    </row>
    <row r="382" spans="1:39" x14ac:dyDescent="0.25">
      <c r="A382" t="s">
        <v>18</v>
      </c>
      <c r="B382">
        <v>1</v>
      </c>
      <c r="C382">
        <v>25</v>
      </c>
      <c r="D382" t="s">
        <v>1</v>
      </c>
      <c r="E382">
        <v>0</v>
      </c>
      <c r="F382">
        <v>0</v>
      </c>
      <c r="G382" t="s">
        <v>2</v>
      </c>
      <c r="H382">
        <v>137.20025699999999</v>
      </c>
      <c r="I382">
        <v>1.4472E-2</v>
      </c>
      <c r="J382" t="s">
        <v>3</v>
      </c>
      <c r="K382">
        <v>137.07602399999999</v>
      </c>
      <c r="L382">
        <v>1.4598E-2</v>
      </c>
      <c r="M382" t="s">
        <v>4</v>
      </c>
      <c r="N382">
        <v>6.2368600000000001</v>
      </c>
      <c r="O382">
        <v>4.6900000000000002E-4</v>
      </c>
      <c r="P382" t="s">
        <v>5</v>
      </c>
      <c r="Q382">
        <v>31.379677999999998</v>
      </c>
      <c r="R382">
        <v>6.7559999999999999E-3</v>
      </c>
      <c r="S382" t="s">
        <v>6</v>
      </c>
      <c r="T382">
        <v>4.2875579999999998</v>
      </c>
      <c r="U382">
        <v>1.63E-4</v>
      </c>
      <c r="V382" t="s">
        <v>7</v>
      </c>
      <c r="W382">
        <v>4.1426819999999998</v>
      </c>
      <c r="X382">
        <v>6.6000000000000005E-5</v>
      </c>
      <c r="Y382" t="s">
        <v>8</v>
      </c>
      <c r="Z382">
        <v>18.709029000000001</v>
      </c>
      <c r="AA382">
        <v>6.2729999999999999E-3</v>
      </c>
      <c r="AB382" t="s">
        <v>9</v>
      </c>
      <c r="AC382">
        <v>96.435027000000005</v>
      </c>
      <c r="AD382">
        <v>8.3599999999999994E-3</v>
      </c>
      <c r="AE382" t="s">
        <v>10</v>
      </c>
      <c r="AF382">
        <v>1.2359999999999999E-3</v>
      </c>
      <c r="AG382">
        <v>0</v>
      </c>
      <c r="AH382" t="s">
        <v>11</v>
      </c>
      <c r="AI382">
        <v>0.99593399999999999</v>
      </c>
      <c r="AJ382">
        <v>1.9999999999999999E-6</v>
      </c>
      <c r="AK382" t="s">
        <v>12</v>
      </c>
      <c r="AL382">
        <v>0</v>
      </c>
      <c r="AM382">
        <v>0</v>
      </c>
    </row>
    <row r="383" spans="1:39" x14ac:dyDescent="0.25">
      <c r="A383" t="s">
        <v>18</v>
      </c>
      <c r="B383">
        <v>2</v>
      </c>
      <c r="C383">
        <v>50</v>
      </c>
      <c r="D383" t="s">
        <v>1</v>
      </c>
      <c r="E383">
        <v>0</v>
      </c>
      <c r="F383">
        <v>0</v>
      </c>
      <c r="G383" t="s">
        <v>2</v>
      </c>
      <c r="H383">
        <v>274.583348</v>
      </c>
      <c r="I383">
        <v>3.9711000000000003E-2</v>
      </c>
      <c r="J383" t="s">
        <v>3</v>
      </c>
      <c r="K383">
        <v>274.33741600000002</v>
      </c>
      <c r="L383">
        <v>3.9833E-2</v>
      </c>
      <c r="M383" t="s">
        <v>4</v>
      </c>
      <c r="N383">
        <v>12.473682999999999</v>
      </c>
      <c r="O383">
        <v>1.176E-3</v>
      </c>
      <c r="P383" t="s">
        <v>5</v>
      </c>
      <c r="Q383">
        <v>63.074919999999999</v>
      </c>
      <c r="R383">
        <v>1.2661E-2</v>
      </c>
      <c r="S383" t="s">
        <v>6</v>
      </c>
      <c r="T383">
        <v>8.5480750000000008</v>
      </c>
      <c r="U383">
        <v>2.1599999999999999E-4</v>
      </c>
      <c r="V383" t="s">
        <v>7</v>
      </c>
      <c r="W383">
        <v>8.2804350000000007</v>
      </c>
      <c r="X383">
        <v>1.07E-4</v>
      </c>
      <c r="Y383" t="s">
        <v>8</v>
      </c>
      <c r="Z383">
        <v>37.767685999999998</v>
      </c>
      <c r="AA383">
        <v>1.257E-2</v>
      </c>
      <c r="AB383" t="s">
        <v>9</v>
      </c>
      <c r="AC383">
        <v>192.74942999999999</v>
      </c>
      <c r="AD383">
        <v>2.7876000000000001E-2</v>
      </c>
      <c r="AE383" t="s">
        <v>10</v>
      </c>
      <c r="AF383">
        <v>1.2310000000000001E-3</v>
      </c>
      <c r="AG383">
        <v>0</v>
      </c>
      <c r="AH383" t="s">
        <v>11</v>
      </c>
      <c r="AI383">
        <v>0.99667099999999997</v>
      </c>
      <c r="AJ383">
        <v>3.0000000000000001E-6</v>
      </c>
      <c r="AK383" t="s">
        <v>12</v>
      </c>
      <c r="AL383">
        <v>0</v>
      </c>
      <c r="AM383">
        <v>0</v>
      </c>
    </row>
    <row r="384" spans="1:39" x14ac:dyDescent="0.25">
      <c r="A384" t="s">
        <v>18</v>
      </c>
      <c r="B384">
        <v>3</v>
      </c>
      <c r="C384">
        <v>75</v>
      </c>
      <c r="D384" t="s">
        <v>1</v>
      </c>
      <c r="E384">
        <v>0</v>
      </c>
      <c r="F384">
        <v>0</v>
      </c>
      <c r="G384" t="s">
        <v>2</v>
      </c>
      <c r="H384">
        <v>412.00034299999999</v>
      </c>
      <c r="I384">
        <v>8.1293000000000004E-2</v>
      </c>
      <c r="J384" t="s">
        <v>3</v>
      </c>
      <c r="K384">
        <v>411.63196099999999</v>
      </c>
      <c r="L384">
        <v>8.1438999999999998E-2</v>
      </c>
      <c r="M384" t="s">
        <v>4</v>
      </c>
      <c r="N384">
        <v>18.726123999999999</v>
      </c>
      <c r="O384">
        <v>2.0600000000000002E-3</v>
      </c>
      <c r="P384" t="s">
        <v>5</v>
      </c>
      <c r="Q384">
        <v>94.812746000000004</v>
      </c>
      <c r="R384">
        <v>1.8943999999999999E-2</v>
      </c>
      <c r="S384" t="s">
        <v>6</v>
      </c>
      <c r="T384">
        <v>12.819685</v>
      </c>
      <c r="U384">
        <v>2.5999999999999998E-4</v>
      </c>
      <c r="V384" t="s">
        <v>7</v>
      </c>
      <c r="W384">
        <v>12.419867999999999</v>
      </c>
      <c r="X384">
        <v>1.4200000000000001E-4</v>
      </c>
      <c r="Y384" t="s">
        <v>8</v>
      </c>
      <c r="Z384">
        <v>56.860230000000001</v>
      </c>
      <c r="AA384">
        <v>1.7979999999999999E-2</v>
      </c>
      <c r="AB384" t="s">
        <v>9</v>
      </c>
      <c r="AC384">
        <v>289.06139899999999</v>
      </c>
      <c r="AD384">
        <v>6.0212000000000002E-2</v>
      </c>
      <c r="AE384" t="s">
        <v>10</v>
      </c>
      <c r="AF384">
        <v>1.2310000000000001E-3</v>
      </c>
      <c r="AG384">
        <v>0</v>
      </c>
      <c r="AH384" t="s">
        <v>11</v>
      </c>
      <c r="AI384">
        <v>0.99765400000000004</v>
      </c>
      <c r="AJ384">
        <v>3.0000000000000001E-6</v>
      </c>
      <c r="AK384" t="s">
        <v>12</v>
      </c>
      <c r="AL384">
        <v>0</v>
      </c>
      <c r="AM384">
        <v>0</v>
      </c>
    </row>
    <row r="385" spans="1:39" x14ac:dyDescent="0.25">
      <c r="A385" t="s">
        <v>18</v>
      </c>
      <c r="B385">
        <v>4</v>
      </c>
      <c r="C385">
        <v>100</v>
      </c>
      <c r="D385" t="s">
        <v>1</v>
      </c>
      <c r="E385">
        <v>0</v>
      </c>
      <c r="F385">
        <v>0</v>
      </c>
      <c r="G385" t="s">
        <v>2</v>
      </c>
      <c r="H385">
        <v>549.38811299999998</v>
      </c>
      <c r="I385">
        <v>0.12594900000000001</v>
      </c>
      <c r="J385" t="s">
        <v>3</v>
      </c>
      <c r="K385">
        <v>548.89677200000006</v>
      </c>
      <c r="L385">
        <v>0.125974</v>
      </c>
      <c r="M385" t="s">
        <v>4</v>
      </c>
      <c r="N385">
        <v>24.972109</v>
      </c>
      <c r="O385">
        <v>2.7750000000000001E-3</v>
      </c>
      <c r="P385" t="s">
        <v>5</v>
      </c>
      <c r="Q385">
        <v>126.52698599999999</v>
      </c>
      <c r="R385">
        <v>2.8032000000000001E-2</v>
      </c>
      <c r="S385" t="s">
        <v>6</v>
      </c>
      <c r="T385">
        <v>17.093859999999999</v>
      </c>
      <c r="U385">
        <v>3.3399999999999999E-4</v>
      </c>
      <c r="V385" t="s">
        <v>7</v>
      </c>
      <c r="W385">
        <v>16.561935999999999</v>
      </c>
      <c r="X385">
        <v>1.8599999999999999E-4</v>
      </c>
      <c r="Y385" t="s">
        <v>8</v>
      </c>
      <c r="Z385">
        <v>75.913452000000007</v>
      </c>
      <c r="AA385">
        <v>2.7996E-2</v>
      </c>
      <c r="AB385" t="s">
        <v>9</v>
      </c>
      <c r="AC385">
        <v>385.404966</v>
      </c>
      <c r="AD385">
        <v>0.101241</v>
      </c>
      <c r="AE385" t="s">
        <v>10</v>
      </c>
      <c r="AF385">
        <v>1.23E-3</v>
      </c>
      <c r="AG385">
        <v>0</v>
      </c>
      <c r="AH385" t="s">
        <v>11</v>
      </c>
      <c r="AI385">
        <v>0.99807100000000004</v>
      </c>
      <c r="AJ385">
        <v>1.9999999999999999E-6</v>
      </c>
      <c r="AK385" t="s">
        <v>12</v>
      </c>
      <c r="AL385">
        <v>0</v>
      </c>
      <c r="AM385">
        <v>0</v>
      </c>
    </row>
    <row r="386" spans="1:39" x14ac:dyDescent="0.25">
      <c r="A386" t="s">
        <v>18</v>
      </c>
      <c r="B386">
        <v>5</v>
      </c>
      <c r="C386">
        <v>125</v>
      </c>
      <c r="D386" t="s">
        <v>1</v>
      </c>
      <c r="E386">
        <v>0</v>
      </c>
      <c r="F386">
        <v>0</v>
      </c>
      <c r="G386" t="s">
        <v>2</v>
      </c>
      <c r="H386">
        <v>686.78493800000001</v>
      </c>
      <c r="I386">
        <v>0.206791</v>
      </c>
      <c r="J386" t="s">
        <v>3</v>
      </c>
      <c r="K386">
        <v>686.17096300000003</v>
      </c>
      <c r="L386">
        <v>0.20663200000000001</v>
      </c>
      <c r="M386" t="s">
        <v>4</v>
      </c>
      <c r="N386">
        <v>31.215261000000002</v>
      </c>
      <c r="O386">
        <v>3.7989999999999999E-3</v>
      </c>
      <c r="P386" t="s">
        <v>5</v>
      </c>
      <c r="Q386">
        <v>158.24345</v>
      </c>
      <c r="R386">
        <v>5.2534999999999998E-2</v>
      </c>
      <c r="S386" t="s">
        <v>6</v>
      </c>
      <c r="T386">
        <v>21.369572999999999</v>
      </c>
      <c r="U386">
        <v>5.3799999999999996E-4</v>
      </c>
      <c r="V386" t="s">
        <v>7</v>
      </c>
      <c r="W386">
        <v>20.707159999999998</v>
      </c>
      <c r="X386">
        <v>2.3900000000000001E-4</v>
      </c>
      <c r="Y386" t="s">
        <v>8</v>
      </c>
      <c r="Z386">
        <v>94.985309999999998</v>
      </c>
      <c r="AA386">
        <v>5.3199999999999997E-2</v>
      </c>
      <c r="AB386" t="s">
        <v>9</v>
      </c>
      <c r="AC386">
        <v>481.73505599999999</v>
      </c>
      <c r="AD386">
        <v>0.148397</v>
      </c>
      <c r="AE386" t="s">
        <v>10</v>
      </c>
      <c r="AF386">
        <v>1.23E-3</v>
      </c>
      <c r="AG386">
        <v>0</v>
      </c>
      <c r="AH386" t="s">
        <v>11</v>
      </c>
      <c r="AI386">
        <v>0.99829500000000004</v>
      </c>
      <c r="AJ386">
        <v>1.9999999999999999E-6</v>
      </c>
      <c r="AK386" t="s">
        <v>12</v>
      </c>
      <c r="AL386">
        <v>0.18</v>
      </c>
      <c r="AM386">
        <v>1.5875999999999999</v>
      </c>
    </row>
    <row r="387" spans="1:39" x14ac:dyDescent="0.25">
      <c r="A387" t="s">
        <v>18</v>
      </c>
      <c r="B387">
        <v>6</v>
      </c>
      <c r="C387">
        <v>150</v>
      </c>
      <c r="D387" t="s">
        <v>1</v>
      </c>
      <c r="E387">
        <v>0</v>
      </c>
      <c r="F387">
        <v>0</v>
      </c>
      <c r="G387" t="s">
        <v>2</v>
      </c>
      <c r="H387">
        <v>824.23282200000006</v>
      </c>
      <c r="I387">
        <v>0.26498899999999997</v>
      </c>
      <c r="J387" t="s">
        <v>3</v>
      </c>
      <c r="K387">
        <v>823.496038</v>
      </c>
      <c r="L387">
        <v>0.26495299999999999</v>
      </c>
      <c r="M387" t="s">
        <v>4</v>
      </c>
      <c r="N387">
        <v>37.462879000000001</v>
      </c>
      <c r="O387">
        <v>4.9769999999999997E-3</v>
      </c>
      <c r="P387" t="s">
        <v>5</v>
      </c>
      <c r="Q387">
        <v>189.98894300000001</v>
      </c>
      <c r="R387">
        <v>3.9903000000000001E-2</v>
      </c>
      <c r="S387" t="s">
        <v>6</v>
      </c>
      <c r="T387">
        <v>25.645143000000001</v>
      </c>
      <c r="U387">
        <v>7.0799999999999997E-4</v>
      </c>
      <c r="V387" t="s">
        <v>7</v>
      </c>
      <c r="W387">
        <v>24.853594999999999</v>
      </c>
      <c r="X387">
        <v>2.42E-4</v>
      </c>
      <c r="Y387" t="s">
        <v>8</v>
      </c>
      <c r="Z387">
        <v>114.086736</v>
      </c>
      <c r="AA387">
        <v>4.0777000000000001E-2</v>
      </c>
      <c r="AB387" t="s">
        <v>9</v>
      </c>
      <c r="AC387">
        <v>578.01151600000003</v>
      </c>
      <c r="AD387">
        <v>0.219942</v>
      </c>
      <c r="AE387" t="s">
        <v>10</v>
      </c>
      <c r="AF387">
        <v>1.23E-3</v>
      </c>
      <c r="AG387">
        <v>0</v>
      </c>
      <c r="AH387" t="s">
        <v>11</v>
      </c>
      <c r="AI387">
        <v>0.99858800000000003</v>
      </c>
      <c r="AJ387">
        <v>1.9999999999999999E-6</v>
      </c>
      <c r="AK387" t="s">
        <v>12</v>
      </c>
      <c r="AL387">
        <v>0.18</v>
      </c>
      <c r="AM387">
        <v>1.5875999999999999</v>
      </c>
    </row>
    <row r="388" spans="1:39" x14ac:dyDescent="0.25">
      <c r="A388" t="s">
        <v>18</v>
      </c>
      <c r="B388">
        <v>7</v>
      </c>
      <c r="C388">
        <v>175</v>
      </c>
      <c r="D388" t="s">
        <v>1</v>
      </c>
      <c r="E388">
        <v>0</v>
      </c>
      <c r="F388">
        <v>0</v>
      </c>
      <c r="G388" t="s">
        <v>2</v>
      </c>
      <c r="H388">
        <v>961.59130200000004</v>
      </c>
      <c r="I388">
        <v>0.497363</v>
      </c>
      <c r="J388" t="s">
        <v>3</v>
      </c>
      <c r="K388">
        <v>960.73151499999994</v>
      </c>
      <c r="L388">
        <v>0.49761300000000003</v>
      </c>
      <c r="M388" t="s">
        <v>4</v>
      </c>
      <c r="N388">
        <v>43.706063999999998</v>
      </c>
      <c r="O388">
        <v>6.4970000000000002E-3</v>
      </c>
      <c r="P388" t="s">
        <v>5</v>
      </c>
      <c r="Q388">
        <v>221.65697</v>
      </c>
      <c r="R388">
        <v>0.140737</v>
      </c>
      <c r="S388" t="s">
        <v>6</v>
      </c>
      <c r="T388">
        <v>29.921496000000001</v>
      </c>
      <c r="U388">
        <v>8.43E-4</v>
      </c>
      <c r="V388" t="s">
        <v>7</v>
      </c>
      <c r="W388">
        <v>29.000755999999999</v>
      </c>
      <c r="X388">
        <v>2.8699999999999998E-4</v>
      </c>
      <c r="Y388" t="s">
        <v>8</v>
      </c>
      <c r="Z388">
        <v>133.10952499999999</v>
      </c>
      <c r="AA388">
        <v>0.14482700000000001</v>
      </c>
      <c r="AB388" t="s">
        <v>9</v>
      </c>
      <c r="AC388">
        <v>674.24776899999995</v>
      </c>
      <c r="AD388">
        <v>0.28005799999999997</v>
      </c>
      <c r="AE388" t="s">
        <v>10</v>
      </c>
      <c r="AF388">
        <v>1.23E-3</v>
      </c>
      <c r="AG388">
        <v>0</v>
      </c>
      <c r="AH388" t="s">
        <v>11</v>
      </c>
      <c r="AI388">
        <v>0.99879899999999999</v>
      </c>
      <c r="AJ388">
        <v>9.9999999999999995E-7</v>
      </c>
      <c r="AK388" t="s">
        <v>12</v>
      </c>
      <c r="AL388">
        <v>0.18</v>
      </c>
      <c r="AM388">
        <v>1.5875999999999999</v>
      </c>
    </row>
    <row r="389" spans="1:39" x14ac:dyDescent="0.25">
      <c r="A389" t="s">
        <v>18</v>
      </c>
      <c r="B389">
        <v>8</v>
      </c>
      <c r="C389">
        <v>200</v>
      </c>
      <c r="D389" t="s">
        <v>1</v>
      </c>
      <c r="E389">
        <v>0</v>
      </c>
      <c r="F389">
        <v>0</v>
      </c>
      <c r="G389" t="s">
        <v>2</v>
      </c>
      <c r="H389">
        <v>1099.0150880000001</v>
      </c>
      <c r="I389">
        <v>0.48437599999999997</v>
      </c>
      <c r="J389" t="s">
        <v>3</v>
      </c>
      <c r="K389">
        <v>1098.0324800000001</v>
      </c>
      <c r="L389">
        <v>0.484485</v>
      </c>
      <c r="M389" t="s">
        <v>4</v>
      </c>
      <c r="N389">
        <v>49.948224000000003</v>
      </c>
      <c r="O389">
        <v>7.9080000000000001E-3</v>
      </c>
      <c r="P389" t="s">
        <v>5</v>
      </c>
      <c r="Q389">
        <v>253.398922</v>
      </c>
      <c r="R389">
        <v>9.0204000000000006E-2</v>
      </c>
      <c r="S389" t="s">
        <v>6</v>
      </c>
      <c r="T389">
        <v>34.194152000000003</v>
      </c>
      <c r="U389">
        <v>8.7100000000000003E-4</v>
      </c>
      <c r="V389" t="s">
        <v>7</v>
      </c>
      <c r="W389">
        <v>33.145691999999997</v>
      </c>
      <c r="X389">
        <v>3.59E-4</v>
      </c>
      <c r="Y389" t="s">
        <v>8</v>
      </c>
      <c r="Z389">
        <v>152.209092</v>
      </c>
      <c r="AA389">
        <v>9.3550999999999995E-2</v>
      </c>
      <c r="AB389" t="s">
        <v>9</v>
      </c>
      <c r="AC389">
        <v>770.47704799999997</v>
      </c>
      <c r="AD389">
        <v>0.354458</v>
      </c>
      <c r="AE389" t="s">
        <v>10</v>
      </c>
      <c r="AF389">
        <v>1.23E-3</v>
      </c>
      <c r="AG389">
        <v>0</v>
      </c>
      <c r="AH389" t="s">
        <v>11</v>
      </c>
      <c r="AI389">
        <v>0.99893399999999999</v>
      </c>
      <c r="AJ389">
        <v>9.9999999999999995E-7</v>
      </c>
      <c r="AK389" t="s">
        <v>12</v>
      </c>
      <c r="AL389">
        <v>0.18</v>
      </c>
      <c r="AM389">
        <v>1.5875999999999999</v>
      </c>
    </row>
    <row r="390" spans="1:39" x14ac:dyDescent="0.25">
      <c r="A390" t="s">
        <v>18</v>
      </c>
      <c r="B390">
        <v>9</v>
      </c>
      <c r="C390">
        <v>225</v>
      </c>
      <c r="D390" t="s">
        <v>1</v>
      </c>
      <c r="E390">
        <v>0</v>
      </c>
      <c r="F390">
        <v>0</v>
      </c>
      <c r="G390" t="s">
        <v>2</v>
      </c>
      <c r="H390">
        <v>1236.4573829999999</v>
      </c>
      <c r="I390">
        <v>0.54290899999999997</v>
      </c>
      <c r="J390" t="s">
        <v>3</v>
      </c>
      <c r="K390">
        <v>1235.3521410000001</v>
      </c>
      <c r="L390">
        <v>0.54255799999999998</v>
      </c>
      <c r="M390" t="s">
        <v>4</v>
      </c>
      <c r="N390">
        <v>56.188113999999999</v>
      </c>
      <c r="O390">
        <v>8.9730000000000001E-3</v>
      </c>
      <c r="P390" t="s">
        <v>5</v>
      </c>
      <c r="Q390">
        <v>285.17271499999998</v>
      </c>
      <c r="R390">
        <v>6.4354999999999996E-2</v>
      </c>
      <c r="S390" t="s">
        <v>6</v>
      </c>
      <c r="T390">
        <v>38.460914000000002</v>
      </c>
      <c r="U390">
        <v>9.6199999999999996E-4</v>
      </c>
      <c r="V390" t="s">
        <v>7</v>
      </c>
      <c r="W390">
        <v>37.283512999999999</v>
      </c>
      <c r="X390">
        <v>4.3199999999999998E-4</v>
      </c>
      <c r="Y390" t="s">
        <v>8</v>
      </c>
      <c r="Z390">
        <v>171.319693</v>
      </c>
      <c r="AA390">
        <v>7.0929000000000006E-2</v>
      </c>
      <c r="AB390" t="s">
        <v>9</v>
      </c>
      <c r="AC390">
        <v>866.71566499999994</v>
      </c>
      <c r="AD390">
        <v>0.43373200000000001</v>
      </c>
      <c r="AE390" t="s">
        <v>10</v>
      </c>
      <c r="AF390">
        <v>1.23E-3</v>
      </c>
      <c r="AG390">
        <v>0</v>
      </c>
      <c r="AH390" t="s">
        <v>11</v>
      </c>
      <c r="AI390">
        <v>0.99912299999999998</v>
      </c>
      <c r="AJ390">
        <v>9.9999999999999995E-7</v>
      </c>
      <c r="AK390" t="s">
        <v>12</v>
      </c>
      <c r="AL390">
        <v>0.18</v>
      </c>
      <c r="AM390">
        <v>1.5875999999999999</v>
      </c>
    </row>
    <row r="391" spans="1:39" x14ac:dyDescent="0.25">
      <c r="A391" t="s">
        <v>18</v>
      </c>
      <c r="B391">
        <v>10</v>
      </c>
      <c r="C391">
        <v>250</v>
      </c>
      <c r="D391" t="s">
        <v>1</v>
      </c>
      <c r="E391">
        <v>0</v>
      </c>
      <c r="F391">
        <v>0</v>
      </c>
      <c r="G391" t="s">
        <v>2</v>
      </c>
      <c r="H391">
        <v>1373.8897489999999</v>
      </c>
      <c r="I391">
        <v>0.58461600000000002</v>
      </c>
      <c r="J391" t="s">
        <v>3</v>
      </c>
      <c r="K391">
        <v>1372.661709</v>
      </c>
      <c r="L391">
        <v>0.58363699999999996</v>
      </c>
      <c r="M391" t="s">
        <v>4</v>
      </c>
      <c r="N391">
        <v>62.431063999999999</v>
      </c>
      <c r="O391">
        <v>1.0263E-2</v>
      </c>
      <c r="P391" t="s">
        <v>5</v>
      </c>
      <c r="Q391">
        <v>316.92663900000002</v>
      </c>
      <c r="R391">
        <v>6.5050999999999998E-2</v>
      </c>
      <c r="S391" t="s">
        <v>6</v>
      </c>
      <c r="T391">
        <v>42.729489999999998</v>
      </c>
      <c r="U391">
        <v>1.0679999999999999E-3</v>
      </c>
      <c r="V391" t="s">
        <v>7</v>
      </c>
      <c r="W391">
        <v>41.419313000000002</v>
      </c>
      <c r="X391">
        <v>5.8500000000000002E-4</v>
      </c>
      <c r="Y391" t="s">
        <v>8</v>
      </c>
      <c r="Z391">
        <v>190.41048900000001</v>
      </c>
      <c r="AA391">
        <v>6.8298999999999999E-2</v>
      </c>
      <c r="AB391" t="s">
        <v>9</v>
      </c>
      <c r="AC391">
        <v>962.96334400000001</v>
      </c>
      <c r="AD391">
        <v>0.51360399999999995</v>
      </c>
      <c r="AE391" t="s">
        <v>10</v>
      </c>
      <c r="AF391">
        <v>1.23E-3</v>
      </c>
      <c r="AG391">
        <v>0</v>
      </c>
      <c r="AH391" t="s">
        <v>11</v>
      </c>
      <c r="AI391">
        <v>0.99916700000000003</v>
      </c>
      <c r="AJ391">
        <v>9.9999999999999995E-7</v>
      </c>
      <c r="AK391" t="s">
        <v>12</v>
      </c>
      <c r="AL391">
        <v>4.0599999999999996</v>
      </c>
      <c r="AM391">
        <v>737.85640000000001</v>
      </c>
    </row>
    <row r="392" spans="1:39" x14ac:dyDescent="0.25">
      <c r="A392" t="s">
        <v>18</v>
      </c>
      <c r="B392">
        <v>11</v>
      </c>
      <c r="C392">
        <v>275</v>
      </c>
      <c r="D392" t="s">
        <v>1</v>
      </c>
      <c r="E392">
        <v>0</v>
      </c>
      <c r="F392">
        <v>0</v>
      </c>
      <c r="G392" t="s">
        <v>2</v>
      </c>
      <c r="H392">
        <v>1511.3348000000001</v>
      </c>
      <c r="I392">
        <v>0.69968900000000001</v>
      </c>
      <c r="J392" t="s">
        <v>3</v>
      </c>
      <c r="K392">
        <v>1509.984062</v>
      </c>
      <c r="L392">
        <v>0.69892299999999996</v>
      </c>
      <c r="M392" t="s">
        <v>4</v>
      </c>
      <c r="N392">
        <v>68.670974000000001</v>
      </c>
      <c r="O392">
        <v>1.2527E-2</v>
      </c>
      <c r="P392" t="s">
        <v>5</v>
      </c>
      <c r="Q392">
        <v>348.704612</v>
      </c>
      <c r="R392">
        <v>7.0613999999999996E-2</v>
      </c>
      <c r="S392" t="s">
        <v>6</v>
      </c>
      <c r="T392">
        <v>46.999493000000001</v>
      </c>
      <c r="U392">
        <v>1.145E-3</v>
      </c>
      <c r="V392" t="s">
        <v>7</v>
      </c>
      <c r="W392">
        <v>45.556640999999999</v>
      </c>
      <c r="X392">
        <v>6.6500000000000001E-4</v>
      </c>
      <c r="Y392" t="s">
        <v>8</v>
      </c>
      <c r="Z392">
        <v>209.52141700000001</v>
      </c>
      <c r="AA392">
        <v>7.2955999999999993E-2</v>
      </c>
      <c r="AB392" t="s">
        <v>9</v>
      </c>
      <c r="AC392">
        <v>1059.1997389999999</v>
      </c>
      <c r="AD392">
        <v>0.62817599999999996</v>
      </c>
      <c r="AE392" t="s">
        <v>10</v>
      </c>
      <c r="AF392">
        <v>1.23E-3</v>
      </c>
      <c r="AG392">
        <v>0</v>
      </c>
      <c r="AH392" t="s">
        <v>11</v>
      </c>
      <c r="AI392">
        <v>0.99923300000000004</v>
      </c>
      <c r="AJ392">
        <v>9.9999999999999995E-7</v>
      </c>
      <c r="AK392" t="s">
        <v>12</v>
      </c>
      <c r="AL392">
        <v>4.0599999999999996</v>
      </c>
      <c r="AM392">
        <v>737.85640000000001</v>
      </c>
    </row>
    <row r="393" spans="1:39" x14ac:dyDescent="0.25">
      <c r="A393" t="s">
        <v>18</v>
      </c>
      <c r="B393">
        <v>12</v>
      </c>
      <c r="C393">
        <v>300</v>
      </c>
      <c r="D393" t="s">
        <v>1</v>
      </c>
      <c r="E393">
        <v>0</v>
      </c>
      <c r="F393">
        <v>0</v>
      </c>
      <c r="G393" t="s">
        <v>2</v>
      </c>
      <c r="H393">
        <v>1648.804766</v>
      </c>
      <c r="I393">
        <v>0.84248199999999995</v>
      </c>
      <c r="J393" t="s">
        <v>3</v>
      </c>
      <c r="K393">
        <v>1647.3315379999999</v>
      </c>
      <c r="L393">
        <v>0.84156500000000001</v>
      </c>
      <c r="M393" t="s">
        <v>4</v>
      </c>
      <c r="N393">
        <v>74.913760999999994</v>
      </c>
      <c r="O393">
        <v>1.3793E-2</v>
      </c>
      <c r="P393" t="s">
        <v>5</v>
      </c>
      <c r="Q393">
        <v>380.49442900000003</v>
      </c>
      <c r="R393">
        <v>8.5125000000000006E-2</v>
      </c>
      <c r="S393" t="s">
        <v>6</v>
      </c>
      <c r="T393">
        <v>51.269151000000001</v>
      </c>
      <c r="U393">
        <v>1.126E-3</v>
      </c>
      <c r="V393" t="s">
        <v>7</v>
      </c>
      <c r="W393">
        <v>49.697414999999999</v>
      </c>
      <c r="X393">
        <v>7.8200000000000003E-4</v>
      </c>
      <c r="Y393" t="s">
        <v>8</v>
      </c>
      <c r="Z393">
        <v>228.642067</v>
      </c>
      <c r="AA393">
        <v>8.6362999999999995E-2</v>
      </c>
      <c r="AB393" t="s">
        <v>9</v>
      </c>
      <c r="AC393">
        <v>1155.4456399999999</v>
      </c>
      <c r="AD393">
        <v>0.76658599999999999</v>
      </c>
      <c r="AE393" t="s">
        <v>10</v>
      </c>
      <c r="AF393">
        <v>1.23E-3</v>
      </c>
      <c r="AG393">
        <v>0</v>
      </c>
      <c r="AH393" t="s">
        <v>11</v>
      </c>
      <c r="AI393">
        <v>0.99928600000000001</v>
      </c>
      <c r="AJ393">
        <v>9.9999999999999995E-7</v>
      </c>
      <c r="AK393" t="s">
        <v>12</v>
      </c>
      <c r="AL393">
        <v>4.0599999999999996</v>
      </c>
      <c r="AM393">
        <v>737.85640000000001</v>
      </c>
    </row>
    <row r="394" spans="1:39" x14ac:dyDescent="0.25">
      <c r="A394" t="s">
        <v>18</v>
      </c>
      <c r="B394">
        <v>13</v>
      </c>
      <c r="C394">
        <v>325</v>
      </c>
      <c r="D394" t="s">
        <v>1</v>
      </c>
      <c r="E394">
        <v>0</v>
      </c>
      <c r="F394">
        <v>0</v>
      </c>
      <c r="G394" t="s">
        <v>2</v>
      </c>
      <c r="H394">
        <v>1786.281526</v>
      </c>
      <c r="I394">
        <v>1.051906</v>
      </c>
      <c r="J394" t="s">
        <v>3</v>
      </c>
      <c r="K394">
        <v>1784.6860300000001</v>
      </c>
      <c r="L394">
        <v>1.050592</v>
      </c>
      <c r="M394" t="s">
        <v>4</v>
      </c>
      <c r="N394">
        <v>81.154683000000006</v>
      </c>
      <c r="O394">
        <v>1.4841E-2</v>
      </c>
      <c r="P394" t="s">
        <v>5</v>
      </c>
      <c r="Q394">
        <v>412.28613100000001</v>
      </c>
      <c r="R394">
        <v>0.113873</v>
      </c>
      <c r="S394" t="s">
        <v>6</v>
      </c>
      <c r="T394">
        <v>55.540004000000003</v>
      </c>
      <c r="U394">
        <v>1.286E-3</v>
      </c>
      <c r="V394" t="s">
        <v>7</v>
      </c>
      <c r="W394">
        <v>53.835816999999999</v>
      </c>
      <c r="X394">
        <v>8.9499999999999996E-4</v>
      </c>
      <c r="Y394" t="s">
        <v>8</v>
      </c>
      <c r="Z394">
        <v>247.767056</v>
      </c>
      <c r="AA394">
        <v>0.114235</v>
      </c>
      <c r="AB394" t="s">
        <v>9</v>
      </c>
      <c r="AC394">
        <v>1251.6994259999999</v>
      </c>
      <c r="AD394">
        <v>0.91425900000000004</v>
      </c>
      <c r="AE394" t="s">
        <v>10</v>
      </c>
      <c r="AF394">
        <v>1.23E-3</v>
      </c>
      <c r="AG394">
        <v>0</v>
      </c>
      <c r="AH394" t="s">
        <v>11</v>
      </c>
      <c r="AI394">
        <v>0.99933799999999995</v>
      </c>
      <c r="AJ394">
        <v>9.9999999999999995E-7</v>
      </c>
      <c r="AK394" t="s">
        <v>12</v>
      </c>
      <c r="AL394">
        <v>4.0599999999999996</v>
      </c>
      <c r="AM394">
        <v>737.85640000000001</v>
      </c>
    </row>
    <row r="395" spans="1:39" x14ac:dyDescent="0.25">
      <c r="A395" t="s">
        <v>18</v>
      </c>
      <c r="B395">
        <v>14</v>
      </c>
      <c r="C395">
        <v>350</v>
      </c>
      <c r="D395" t="s">
        <v>1</v>
      </c>
      <c r="E395">
        <v>0</v>
      </c>
      <c r="F395">
        <v>0</v>
      </c>
      <c r="G395" t="s">
        <v>2</v>
      </c>
      <c r="H395">
        <v>1923.7827219999999</v>
      </c>
      <c r="I395">
        <v>1.236175</v>
      </c>
      <c r="J395" t="s">
        <v>3</v>
      </c>
      <c r="K395">
        <v>1922.0649390000001</v>
      </c>
      <c r="L395">
        <v>1.234937</v>
      </c>
      <c r="M395" t="s">
        <v>4</v>
      </c>
      <c r="N395">
        <v>87.393901</v>
      </c>
      <c r="O395">
        <v>1.6695999999999999E-2</v>
      </c>
      <c r="P395" t="s">
        <v>5</v>
      </c>
      <c r="Q395">
        <v>444.11498499999999</v>
      </c>
      <c r="R395">
        <v>0.18224599999999999</v>
      </c>
      <c r="S395" t="s">
        <v>6</v>
      </c>
      <c r="T395">
        <v>59.808514000000002</v>
      </c>
      <c r="U395">
        <v>1.346E-3</v>
      </c>
      <c r="V395" t="s">
        <v>7</v>
      </c>
      <c r="W395">
        <v>57.976331999999999</v>
      </c>
      <c r="X395">
        <v>9.8400000000000007E-4</v>
      </c>
      <c r="Y395" t="s">
        <v>8</v>
      </c>
      <c r="Z395">
        <v>266.97108400000002</v>
      </c>
      <c r="AA395">
        <v>0.187892</v>
      </c>
      <c r="AB395" t="s">
        <v>9</v>
      </c>
      <c r="AC395">
        <v>1347.9394359999999</v>
      </c>
      <c r="AD395">
        <v>1.0635669999999999</v>
      </c>
      <c r="AE395" t="s">
        <v>10</v>
      </c>
      <c r="AF395">
        <v>1.23E-3</v>
      </c>
      <c r="AG395">
        <v>0</v>
      </c>
      <c r="AH395" t="s">
        <v>11</v>
      </c>
      <c r="AI395">
        <v>0.99937399999999998</v>
      </c>
      <c r="AJ395">
        <v>9.9999999999999995E-7</v>
      </c>
      <c r="AK395" t="s">
        <v>12</v>
      </c>
      <c r="AL395">
        <v>4.0599999999999996</v>
      </c>
      <c r="AM395">
        <v>737.85640000000001</v>
      </c>
    </row>
    <row r="396" spans="1:39" x14ac:dyDescent="0.25">
      <c r="A396" t="s">
        <v>18</v>
      </c>
      <c r="B396">
        <v>15</v>
      </c>
      <c r="C396">
        <v>375</v>
      </c>
      <c r="D396" t="s">
        <v>1</v>
      </c>
      <c r="E396">
        <v>0</v>
      </c>
      <c r="F396">
        <v>0</v>
      </c>
      <c r="G396" t="s">
        <v>2</v>
      </c>
      <c r="H396">
        <v>2061.2563719999998</v>
      </c>
      <c r="I396">
        <v>1.489994</v>
      </c>
      <c r="J396" t="s">
        <v>3</v>
      </c>
      <c r="K396">
        <v>2059.4159960000002</v>
      </c>
      <c r="L396">
        <v>1.488958</v>
      </c>
      <c r="M396" t="s">
        <v>4</v>
      </c>
      <c r="N396">
        <v>93.632778999999999</v>
      </c>
      <c r="O396">
        <v>1.9383999999999998E-2</v>
      </c>
      <c r="P396" t="s">
        <v>5</v>
      </c>
      <c r="Q396">
        <v>475.91488099999998</v>
      </c>
      <c r="R396">
        <v>0.32147100000000001</v>
      </c>
      <c r="S396" t="s">
        <v>6</v>
      </c>
      <c r="T396">
        <v>64.079514000000003</v>
      </c>
      <c r="U396">
        <v>1.529E-3</v>
      </c>
      <c r="V396" t="s">
        <v>7</v>
      </c>
      <c r="W396">
        <v>62.116947000000003</v>
      </c>
      <c r="X396">
        <v>1.065E-3</v>
      </c>
      <c r="Y396" t="s">
        <v>8</v>
      </c>
      <c r="Z396">
        <v>286.17909700000001</v>
      </c>
      <c r="AA396">
        <v>0.33283699999999999</v>
      </c>
      <c r="AB396" t="s">
        <v>9</v>
      </c>
      <c r="AC396">
        <v>1444.181836</v>
      </c>
      <c r="AD396">
        <v>1.2494000000000001</v>
      </c>
      <c r="AE396" t="s">
        <v>10</v>
      </c>
      <c r="AF396">
        <v>1.23E-3</v>
      </c>
      <c r="AG396">
        <v>0</v>
      </c>
      <c r="AH396" t="s">
        <v>11</v>
      </c>
      <c r="AI396">
        <v>0.99944100000000002</v>
      </c>
      <c r="AJ396">
        <v>9.9999999999999995E-7</v>
      </c>
      <c r="AK396" t="s">
        <v>12</v>
      </c>
      <c r="AL396">
        <v>4.0599999999999996</v>
      </c>
      <c r="AM396">
        <v>737.85640000000001</v>
      </c>
    </row>
    <row r="397" spans="1:39" x14ac:dyDescent="0.25">
      <c r="A397" t="s">
        <v>18</v>
      </c>
      <c r="B397">
        <v>16</v>
      </c>
      <c r="C397">
        <v>400</v>
      </c>
      <c r="D397" t="s">
        <v>1</v>
      </c>
      <c r="E397">
        <v>0</v>
      </c>
      <c r="F397">
        <v>0</v>
      </c>
      <c r="G397" t="s">
        <v>2</v>
      </c>
      <c r="H397">
        <v>2198.7017919999998</v>
      </c>
      <c r="I397">
        <v>1.736939</v>
      </c>
      <c r="J397" t="s">
        <v>3</v>
      </c>
      <c r="K397">
        <v>2196.7391459999999</v>
      </c>
      <c r="L397">
        <v>1.736116</v>
      </c>
      <c r="M397" t="s">
        <v>4</v>
      </c>
      <c r="N397">
        <v>99.871590999999995</v>
      </c>
      <c r="O397">
        <v>2.1885000000000002E-2</v>
      </c>
      <c r="P397" t="s">
        <v>5</v>
      </c>
      <c r="Q397">
        <v>507.69823200000002</v>
      </c>
      <c r="R397">
        <v>0.51498699999999997</v>
      </c>
      <c r="S397" t="s">
        <v>6</v>
      </c>
      <c r="T397">
        <v>68.346079000000003</v>
      </c>
      <c r="U397">
        <v>1.6949999999999999E-3</v>
      </c>
      <c r="V397" t="s">
        <v>7</v>
      </c>
      <c r="W397">
        <v>66.257721000000004</v>
      </c>
      <c r="X397">
        <v>1.1119999999999999E-3</v>
      </c>
      <c r="Y397" t="s">
        <v>8</v>
      </c>
      <c r="Z397">
        <v>305.37301200000002</v>
      </c>
      <c r="AA397">
        <v>0.55210800000000004</v>
      </c>
      <c r="AB397" t="s">
        <v>9</v>
      </c>
      <c r="AC397">
        <v>1540.4142870000001</v>
      </c>
      <c r="AD397">
        <v>1.4337960000000001</v>
      </c>
      <c r="AE397" t="s">
        <v>10</v>
      </c>
      <c r="AF397">
        <v>1.23E-3</v>
      </c>
      <c r="AG397">
        <v>0</v>
      </c>
      <c r="AH397" t="s">
        <v>11</v>
      </c>
      <c r="AI397">
        <v>0.99945799999999996</v>
      </c>
      <c r="AJ397">
        <v>0</v>
      </c>
      <c r="AK397" t="s">
        <v>12</v>
      </c>
      <c r="AL397">
        <v>4.0599999999999996</v>
      </c>
      <c r="AM397">
        <v>737.85640000000001</v>
      </c>
    </row>
    <row r="398" spans="1:39" x14ac:dyDescent="0.25">
      <c r="A398" t="s">
        <v>18</v>
      </c>
      <c r="B398">
        <v>17</v>
      </c>
      <c r="C398">
        <v>425</v>
      </c>
      <c r="D398" t="s">
        <v>1</v>
      </c>
      <c r="E398">
        <v>0</v>
      </c>
      <c r="F398">
        <v>0</v>
      </c>
      <c r="G398" t="s">
        <v>2</v>
      </c>
      <c r="H398">
        <v>2336.2119969999999</v>
      </c>
      <c r="I398">
        <v>1.9743569999999999</v>
      </c>
      <c r="J398" t="s">
        <v>3</v>
      </c>
      <c r="K398">
        <v>2334.1272309999999</v>
      </c>
      <c r="L398">
        <v>1.9738770000000001</v>
      </c>
      <c r="M398" t="s">
        <v>4</v>
      </c>
      <c r="N398">
        <v>106.10665899999999</v>
      </c>
      <c r="O398">
        <v>2.3720999999999999E-2</v>
      </c>
      <c r="P398" t="s">
        <v>5</v>
      </c>
      <c r="Q398">
        <v>539.58092999999997</v>
      </c>
      <c r="R398">
        <v>0.55456099999999997</v>
      </c>
      <c r="S398" t="s">
        <v>6</v>
      </c>
      <c r="T398">
        <v>72.613431000000006</v>
      </c>
      <c r="U398">
        <v>1.8779999999999999E-3</v>
      </c>
      <c r="V398" t="s">
        <v>7</v>
      </c>
      <c r="W398">
        <v>70.401675999999995</v>
      </c>
      <c r="X398">
        <v>1.0740000000000001E-3</v>
      </c>
      <c r="Y398" t="s">
        <v>8</v>
      </c>
      <c r="Z398">
        <v>324.61847599999999</v>
      </c>
      <c r="AA398">
        <v>0.58604900000000004</v>
      </c>
      <c r="AB398" t="s">
        <v>9</v>
      </c>
      <c r="AC398">
        <v>1636.65886</v>
      </c>
      <c r="AD398">
        <v>1.6417820000000001</v>
      </c>
      <c r="AE398" t="s">
        <v>10</v>
      </c>
      <c r="AF398">
        <v>1.23E-3</v>
      </c>
      <c r="AG398">
        <v>0</v>
      </c>
      <c r="AH398" t="s">
        <v>11</v>
      </c>
      <c r="AI398">
        <v>0.99948099999999995</v>
      </c>
      <c r="AJ398">
        <v>0</v>
      </c>
      <c r="AK398" t="s">
        <v>12</v>
      </c>
      <c r="AL398">
        <v>4.0599999999999996</v>
      </c>
      <c r="AM398">
        <v>737.85640000000001</v>
      </c>
    </row>
    <row r="399" spans="1:39" x14ac:dyDescent="0.25">
      <c r="A399" t="s">
        <v>18</v>
      </c>
      <c r="B399">
        <v>18</v>
      </c>
      <c r="C399">
        <v>450</v>
      </c>
      <c r="D399" t="s">
        <v>1</v>
      </c>
      <c r="E399">
        <v>0</v>
      </c>
      <c r="F399">
        <v>0</v>
      </c>
      <c r="G399" t="s">
        <v>2</v>
      </c>
      <c r="H399">
        <v>2473.7169680000002</v>
      </c>
      <c r="I399">
        <v>2.1754039999999999</v>
      </c>
      <c r="J399" t="s">
        <v>3</v>
      </c>
      <c r="K399">
        <v>2471.5099169999999</v>
      </c>
      <c r="L399">
        <v>2.1750699999999998</v>
      </c>
      <c r="M399" t="s">
        <v>4</v>
      </c>
      <c r="N399">
        <v>112.342794</v>
      </c>
      <c r="O399">
        <v>2.4955999999999999E-2</v>
      </c>
      <c r="P399" t="s">
        <v>5</v>
      </c>
      <c r="Q399">
        <v>571.45988799999998</v>
      </c>
      <c r="R399">
        <v>0.60286799999999996</v>
      </c>
      <c r="S399" t="s">
        <v>6</v>
      </c>
      <c r="T399">
        <v>76.883081000000004</v>
      </c>
      <c r="U399">
        <v>2.1870000000000001E-3</v>
      </c>
      <c r="V399" t="s">
        <v>7</v>
      </c>
      <c r="W399">
        <v>74.545929999999998</v>
      </c>
      <c r="X399">
        <v>1.1670000000000001E-3</v>
      </c>
      <c r="Y399" t="s">
        <v>8</v>
      </c>
      <c r="Z399">
        <v>343.84970499999997</v>
      </c>
      <c r="AA399">
        <v>0.63525399999999999</v>
      </c>
      <c r="AB399" t="s">
        <v>9</v>
      </c>
      <c r="AC399">
        <v>1732.9109109999999</v>
      </c>
      <c r="AD399">
        <v>1.8624639999999999</v>
      </c>
      <c r="AE399" t="s">
        <v>10</v>
      </c>
      <c r="AF399">
        <v>1.23E-3</v>
      </c>
      <c r="AG399">
        <v>0</v>
      </c>
      <c r="AH399" t="s">
        <v>11</v>
      </c>
      <c r="AI399">
        <v>0.99948499999999996</v>
      </c>
      <c r="AJ399">
        <v>0</v>
      </c>
      <c r="AK399" t="s">
        <v>12</v>
      </c>
      <c r="AL399">
        <v>4.0599999999999996</v>
      </c>
      <c r="AM399">
        <v>737.85640000000001</v>
      </c>
    </row>
    <row r="400" spans="1:39" x14ac:dyDescent="0.25">
      <c r="A400" t="s">
        <v>18</v>
      </c>
      <c r="B400">
        <v>19</v>
      </c>
      <c r="C400">
        <v>475</v>
      </c>
      <c r="D400" t="s">
        <v>1</v>
      </c>
      <c r="E400">
        <v>0</v>
      </c>
      <c r="F400">
        <v>0</v>
      </c>
      <c r="G400" t="s">
        <v>2</v>
      </c>
      <c r="H400">
        <v>2611.2341500000002</v>
      </c>
      <c r="I400">
        <v>2.4013870000000002</v>
      </c>
      <c r="J400" t="s">
        <v>3</v>
      </c>
      <c r="K400">
        <v>2608.9046920000001</v>
      </c>
      <c r="L400">
        <v>2.4014449999999998</v>
      </c>
      <c r="M400" t="s">
        <v>4</v>
      </c>
      <c r="N400">
        <v>118.581414</v>
      </c>
      <c r="O400">
        <v>2.6859000000000001E-2</v>
      </c>
      <c r="P400" t="s">
        <v>5</v>
      </c>
      <c r="Q400">
        <v>603.35543900000005</v>
      </c>
      <c r="R400">
        <v>0.66556599999999999</v>
      </c>
      <c r="S400" t="s">
        <v>6</v>
      </c>
      <c r="T400">
        <v>81.150553000000002</v>
      </c>
      <c r="U400">
        <v>2.395E-3</v>
      </c>
      <c r="V400" t="s">
        <v>7</v>
      </c>
      <c r="W400">
        <v>78.690876000000003</v>
      </c>
      <c r="X400">
        <v>1.2849999999999999E-3</v>
      </c>
      <c r="Y400" t="s">
        <v>8</v>
      </c>
      <c r="Z400">
        <v>363.10076199999997</v>
      </c>
      <c r="AA400">
        <v>0.69635100000000005</v>
      </c>
      <c r="AB400" t="s">
        <v>9</v>
      </c>
      <c r="AC400">
        <v>1829.1543919999999</v>
      </c>
      <c r="AD400">
        <v>2.0590009999999999</v>
      </c>
      <c r="AE400" t="s">
        <v>10</v>
      </c>
      <c r="AF400">
        <v>1.23E-3</v>
      </c>
      <c r="AG400">
        <v>0</v>
      </c>
      <c r="AH400" t="s">
        <v>11</v>
      </c>
      <c r="AI400">
        <v>0.99949399999999999</v>
      </c>
      <c r="AJ400">
        <v>0</v>
      </c>
      <c r="AK400" t="s">
        <v>12</v>
      </c>
      <c r="AL400">
        <v>4.0599999999999996</v>
      </c>
      <c r="AM400">
        <v>737.85640000000001</v>
      </c>
    </row>
    <row r="401" spans="1:39" x14ac:dyDescent="0.25">
      <c r="A401" t="s">
        <v>18</v>
      </c>
      <c r="B401">
        <v>20</v>
      </c>
      <c r="C401">
        <v>500</v>
      </c>
      <c r="D401" t="s">
        <v>1</v>
      </c>
      <c r="E401">
        <v>0</v>
      </c>
      <c r="F401">
        <v>0</v>
      </c>
      <c r="G401" t="s">
        <v>2</v>
      </c>
      <c r="H401">
        <v>2748.737134</v>
      </c>
      <c r="I401">
        <v>2.683227</v>
      </c>
      <c r="J401" t="s">
        <v>3</v>
      </c>
      <c r="K401">
        <v>2746.2854790000001</v>
      </c>
      <c r="L401">
        <v>2.6833619999999998</v>
      </c>
      <c r="M401" t="s">
        <v>4</v>
      </c>
      <c r="N401">
        <v>124.81397800000001</v>
      </c>
      <c r="O401">
        <v>2.9652000000000001E-2</v>
      </c>
      <c r="P401" t="s">
        <v>5</v>
      </c>
      <c r="Q401">
        <v>635.25125100000002</v>
      </c>
      <c r="R401">
        <v>0.75586100000000001</v>
      </c>
      <c r="S401" t="s">
        <v>6</v>
      </c>
      <c r="T401">
        <v>85.416388999999995</v>
      </c>
      <c r="U401">
        <v>2.6559999999999999E-3</v>
      </c>
      <c r="V401" t="s">
        <v>7</v>
      </c>
      <c r="W401">
        <v>82.834926999999993</v>
      </c>
      <c r="X401">
        <v>1.371E-3</v>
      </c>
      <c r="Y401" t="s">
        <v>8</v>
      </c>
      <c r="Z401">
        <v>382.35317400000002</v>
      </c>
      <c r="AA401">
        <v>0.78121200000000002</v>
      </c>
      <c r="AB401" t="s">
        <v>9</v>
      </c>
      <c r="AC401">
        <v>1925.391646</v>
      </c>
      <c r="AD401">
        <v>2.2571699999999999</v>
      </c>
      <c r="AE401" t="s">
        <v>10</v>
      </c>
      <c r="AF401">
        <v>1.23E-3</v>
      </c>
      <c r="AG401">
        <v>0</v>
      </c>
      <c r="AH401" t="s">
        <v>11</v>
      </c>
      <c r="AI401">
        <v>0.99954299999999996</v>
      </c>
      <c r="AJ401">
        <v>0</v>
      </c>
      <c r="AK401" t="s">
        <v>12</v>
      </c>
      <c r="AL401">
        <v>8.1999999999999993</v>
      </c>
      <c r="AM401">
        <v>1544.08</v>
      </c>
    </row>
    <row r="402" spans="1:39" x14ac:dyDescent="0.25">
      <c r="A402" t="s">
        <v>19</v>
      </c>
      <c r="B402">
        <v>1</v>
      </c>
      <c r="C402">
        <v>25</v>
      </c>
      <c r="D402" t="s">
        <v>1</v>
      </c>
      <c r="E402">
        <v>0</v>
      </c>
      <c r="F402">
        <v>0</v>
      </c>
      <c r="G402" t="s">
        <v>2</v>
      </c>
      <c r="H402">
        <v>0</v>
      </c>
      <c r="I402">
        <v>0</v>
      </c>
      <c r="J402" t="s">
        <v>3</v>
      </c>
      <c r="K402">
        <v>0</v>
      </c>
      <c r="L402">
        <v>0</v>
      </c>
      <c r="M402" t="s">
        <v>4</v>
      </c>
      <c r="N402">
        <v>0</v>
      </c>
      <c r="O402">
        <v>0</v>
      </c>
      <c r="P402" t="s">
        <v>5</v>
      </c>
      <c r="Q402">
        <v>0</v>
      </c>
      <c r="R402">
        <v>0</v>
      </c>
      <c r="S402" t="s">
        <v>6</v>
      </c>
      <c r="T402">
        <v>0</v>
      </c>
      <c r="U402">
        <v>0</v>
      </c>
      <c r="V402" t="s">
        <v>7</v>
      </c>
      <c r="W402">
        <v>0</v>
      </c>
      <c r="X402">
        <v>0</v>
      </c>
      <c r="Y402" t="s">
        <v>8</v>
      </c>
      <c r="Z402">
        <v>0</v>
      </c>
      <c r="AA402">
        <v>0</v>
      </c>
      <c r="AB402" t="s">
        <v>9</v>
      </c>
      <c r="AC402">
        <v>0</v>
      </c>
      <c r="AD402">
        <v>0</v>
      </c>
      <c r="AE402" t="s">
        <v>10</v>
      </c>
      <c r="AF402">
        <v>0</v>
      </c>
      <c r="AG402">
        <v>0</v>
      </c>
      <c r="AH402" t="s">
        <v>11</v>
      </c>
      <c r="AI402">
        <v>0</v>
      </c>
      <c r="AJ402">
        <v>0</v>
      </c>
      <c r="AK402" t="s">
        <v>12</v>
      </c>
      <c r="AL402">
        <v>0</v>
      </c>
      <c r="AM402">
        <v>0</v>
      </c>
    </row>
    <row r="403" spans="1:39" x14ac:dyDescent="0.25">
      <c r="A403" t="s">
        <v>19</v>
      </c>
      <c r="B403">
        <v>2</v>
      </c>
      <c r="C403">
        <v>50</v>
      </c>
      <c r="D403" t="s">
        <v>1</v>
      </c>
      <c r="E403">
        <v>0</v>
      </c>
      <c r="F403">
        <v>0</v>
      </c>
      <c r="G403" t="s">
        <v>2</v>
      </c>
      <c r="H403">
        <v>0</v>
      </c>
      <c r="I403">
        <v>0</v>
      </c>
      <c r="J403" t="s">
        <v>3</v>
      </c>
      <c r="K403">
        <v>0</v>
      </c>
      <c r="L403">
        <v>0</v>
      </c>
      <c r="M403" t="s">
        <v>4</v>
      </c>
      <c r="N403">
        <v>0</v>
      </c>
      <c r="O403">
        <v>0</v>
      </c>
      <c r="P403" t="s">
        <v>5</v>
      </c>
      <c r="Q403">
        <v>0</v>
      </c>
      <c r="R403">
        <v>0</v>
      </c>
      <c r="S403" t="s">
        <v>6</v>
      </c>
      <c r="T403">
        <v>0</v>
      </c>
      <c r="U403">
        <v>0</v>
      </c>
      <c r="V403" t="s">
        <v>7</v>
      </c>
      <c r="W403">
        <v>0</v>
      </c>
      <c r="X403">
        <v>0</v>
      </c>
      <c r="Y403" t="s">
        <v>8</v>
      </c>
      <c r="Z403">
        <v>0</v>
      </c>
      <c r="AA403">
        <v>0</v>
      </c>
      <c r="AB403" t="s">
        <v>9</v>
      </c>
      <c r="AC403">
        <v>0</v>
      </c>
      <c r="AD403">
        <v>0</v>
      </c>
      <c r="AE403" t="s">
        <v>10</v>
      </c>
      <c r="AF403">
        <v>0</v>
      </c>
      <c r="AG403">
        <v>0</v>
      </c>
      <c r="AH403" t="s">
        <v>11</v>
      </c>
      <c r="AI403">
        <v>0</v>
      </c>
      <c r="AJ403">
        <v>0</v>
      </c>
      <c r="AK403" t="s">
        <v>12</v>
      </c>
      <c r="AL403">
        <v>0</v>
      </c>
      <c r="AM403">
        <v>0</v>
      </c>
    </row>
    <row r="404" spans="1:39" x14ac:dyDescent="0.25">
      <c r="A404" t="s">
        <v>19</v>
      </c>
      <c r="B404">
        <v>3</v>
      </c>
      <c r="C404">
        <v>75</v>
      </c>
      <c r="D404" t="s">
        <v>1</v>
      </c>
      <c r="E404">
        <v>0</v>
      </c>
      <c r="F404">
        <v>0</v>
      </c>
      <c r="G404" t="s">
        <v>2</v>
      </c>
      <c r="H404">
        <v>0</v>
      </c>
      <c r="I404">
        <v>0</v>
      </c>
      <c r="J404" t="s">
        <v>3</v>
      </c>
      <c r="K404">
        <v>0</v>
      </c>
      <c r="L404">
        <v>0</v>
      </c>
      <c r="M404" t="s">
        <v>4</v>
      </c>
      <c r="N404">
        <v>0</v>
      </c>
      <c r="O404">
        <v>0</v>
      </c>
      <c r="P404" t="s">
        <v>5</v>
      </c>
      <c r="Q404">
        <v>0</v>
      </c>
      <c r="R404">
        <v>0</v>
      </c>
      <c r="S404" t="s">
        <v>6</v>
      </c>
      <c r="T404">
        <v>0</v>
      </c>
      <c r="U404">
        <v>0</v>
      </c>
      <c r="V404" t="s">
        <v>7</v>
      </c>
      <c r="W404">
        <v>0</v>
      </c>
      <c r="X404">
        <v>0</v>
      </c>
      <c r="Y404" t="s">
        <v>8</v>
      </c>
      <c r="Z404">
        <v>0</v>
      </c>
      <c r="AA404">
        <v>0</v>
      </c>
      <c r="AB404" t="s">
        <v>9</v>
      </c>
      <c r="AC404">
        <v>0</v>
      </c>
      <c r="AD404">
        <v>0</v>
      </c>
      <c r="AE404" t="s">
        <v>10</v>
      </c>
      <c r="AF404">
        <v>0</v>
      </c>
      <c r="AG404">
        <v>0</v>
      </c>
      <c r="AH404" t="s">
        <v>11</v>
      </c>
      <c r="AI404">
        <v>0</v>
      </c>
      <c r="AJ404">
        <v>0</v>
      </c>
      <c r="AK404" t="s">
        <v>12</v>
      </c>
      <c r="AL404">
        <v>0</v>
      </c>
      <c r="AM404">
        <v>0</v>
      </c>
    </row>
    <row r="405" spans="1:39" x14ac:dyDescent="0.25">
      <c r="A405" t="s">
        <v>19</v>
      </c>
      <c r="B405">
        <v>4</v>
      </c>
      <c r="C405">
        <v>100</v>
      </c>
      <c r="D405" t="s">
        <v>1</v>
      </c>
      <c r="E405">
        <v>0</v>
      </c>
      <c r="F405">
        <v>0</v>
      </c>
      <c r="G405" t="s">
        <v>2</v>
      </c>
      <c r="H405">
        <v>0</v>
      </c>
      <c r="I405">
        <v>0</v>
      </c>
      <c r="J405" t="s">
        <v>3</v>
      </c>
      <c r="K405">
        <v>0</v>
      </c>
      <c r="L405">
        <v>0</v>
      </c>
      <c r="M405" t="s">
        <v>4</v>
      </c>
      <c r="N405">
        <v>0</v>
      </c>
      <c r="O405">
        <v>0</v>
      </c>
      <c r="P405" t="s">
        <v>5</v>
      </c>
      <c r="Q405">
        <v>0</v>
      </c>
      <c r="R405">
        <v>0</v>
      </c>
      <c r="S405" t="s">
        <v>6</v>
      </c>
      <c r="T405">
        <v>0</v>
      </c>
      <c r="U405">
        <v>0</v>
      </c>
      <c r="V405" t="s">
        <v>7</v>
      </c>
      <c r="W405">
        <v>0</v>
      </c>
      <c r="X405">
        <v>0</v>
      </c>
      <c r="Y405" t="s">
        <v>8</v>
      </c>
      <c r="Z405">
        <v>0</v>
      </c>
      <c r="AA405">
        <v>0</v>
      </c>
      <c r="AB405" t="s">
        <v>9</v>
      </c>
      <c r="AC405">
        <v>0</v>
      </c>
      <c r="AD405">
        <v>0</v>
      </c>
      <c r="AE405" t="s">
        <v>10</v>
      </c>
      <c r="AF405">
        <v>0</v>
      </c>
      <c r="AG405">
        <v>0</v>
      </c>
      <c r="AH405" t="s">
        <v>11</v>
      </c>
      <c r="AI405">
        <v>0</v>
      </c>
      <c r="AJ405">
        <v>0</v>
      </c>
      <c r="AK405" t="s">
        <v>12</v>
      </c>
      <c r="AL405">
        <v>0</v>
      </c>
      <c r="AM405">
        <v>0</v>
      </c>
    </row>
    <row r="406" spans="1:39" x14ac:dyDescent="0.25">
      <c r="A406" t="s">
        <v>19</v>
      </c>
      <c r="B406">
        <v>5</v>
      </c>
      <c r="C406">
        <v>125</v>
      </c>
      <c r="D406" t="s">
        <v>1</v>
      </c>
      <c r="E406">
        <v>0</v>
      </c>
      <c r="F406">
        <v>0</v>
      </c>
      <c r="G406" t="s">
        <v>2</v>
      </c>
      <c r="H406">
        <v>0</v>
      </c>
      <c r="I406">
        <v>0</v>
      </c>
      <c r="J406" t="s">
        <v>3</v>
      </c>
      <c r="K406">
        <v>0</v>
      </c>
      <c r="L406">
        <v>0</v>
      </c>
      <c r="M406" t="s">
        <v>4</v>
      </c>
      <c r="N406">
        <v>0</v>
      </c>
      <c r="O406">
        <v>0</v>
      </c>
      <c r="P406" t="s">
        <v>5</v>
      </c>
      <c r="Q406">
        <v>0</v>
      </c>
      <c r="R406">
        <v>0</v>
      </c>
      <c r="S406" t="s">
        <v>6</v>
      </c>
      <c r="T406">
        <v>0</v>
      </c>
      <c r="U406">
        <v>0</v>
      </c>
      <c r="V406" t="s">
        <v>7</v>
      </c>
      <c r="W406">
        <v>0</v>
      </c>
      <c r="X406">
        <v>0</v>
      </c>
      <c r="Y406" t="s">
        <v>8</v>
      </c>
      <c r="Z406">
        <v>0</v>
      </c>
      <c r="AA406">
        <v>0</v>
      </c>
      <c r="AB406" t="s">
        <v>9</v>
      </c>
      <c r="AC406">
        <v>0</v>
      </c>
      <c r="AD406">
        <v>0</v>
      </c>
      <c r="AE406" t="s">
        <v>10</v>
      </c>
      <c r="AF406">
        <v>0</v>
      </c>
      <c r="AG406">
        <v>0</v>
      </c>
      <c r="AH406" t="s">
        <v>11</v>
      </c>
      <c r="AI406">
        <v>0</v>
      </c>
      <c r="AJ406">
        <v>0</v>
      </c>
      <c r="AK406" t="s">
        <v>12</v>
      </c>
      <c r="AL406">
        <v>0</v>
      </c>
      <c r="AM406">
        <v>0</v>
      </c>
    </row>
    <row r="407" spans="1:39" x14ac:dyDescent="0.25">
      <c r="A407" t="s">
        <v>19</v>
      </c>
      <c r="B407">
        <v>6</v>
      </c>
      <c r="C407">
        <v>150</v>
      </c>
      <c r="D407" t="s">
        <v>1</v>
      </c>
      <c r="E407">
        <v>0</v>
      </c>
      <c r="F407">
        <v>0</v>
      </c>
      <c r="G407" t="s">
        <v>2</v>
      </c>
      <c r="H407">
        <v>0</v>
      </c>
      <c r="I407">
        <v>0</v>
      </c>
      <c r="J407" t="s">
        <v>3</v>
      </c>
      <c r="K407">
        <v>0</v>
      </c>
      <c r="L407">
        <v>0</v>
      </c>
      <c r="M407" t="s">
        <v>4</v>
      </c>
      <c r="N407">
        <v>0</v>
      </c>
      <c r="O407">
        <v>0</v>
      </c>
      <c r="P407" t="s">
        <v>5</v>
      </c>
      <c r="Q407">
        <v>0</v>
      </c>
      <c r="R407">
        <v>0</v>
      </c>
      <c r="S407" t="s">
        <v>6</v>
      </c>
      <c r="T407">
        <v>0</v>
      </c>
      <c r="U407">
        <v>0</v>
      </c>
      <c r="V407" t="s">
        <v>7</v>
      </c>
      <c r="W407">
        <v>0</v>
      </c>
      <c r="X407">
        <v>0</v>
      </c>
      <c r="Y407" t="s">
        <v>8</v>
      </c>
      <c r="Z407">
        <v>0</v>
      </c>
      <c r="AA407">
        <v>0</v>
      </c>
      <c r="AB407" t="s">
        <v>9</v>
      </c>
      <c r="AC407">
        <v>0</v>
      </c>
      <c r="AD407">
        <v>0</v>
      </c>
      <c r="AE407" t="s">
        <v>10</v>
      </c>
      <c r="AF407">
        <v>0</v>
      </c>
      <c r="AG407">
        <v>0</v>
      </c>
      <c r="AH407" t="s">
        <v>11</v>
      </c>
      <c r="AI407">
        <v>0</v>
      </c>
      <c r="AJ407">
        <v>0</v>
      </c>
      <c r="AK407" t="s">
        <v>12</v>
      </c>
      <c r="AL407">
        <v>0</v>
      </c>
      <c r="AM407">
        <v>0</v>
      </c>
    </row>
    <row r="408" spans="1:39" x14ac:dyDescent="0.25">
      <c r="A408" t="s">
        <v>19</v>
      </c>
      <c r="B408">
        <v>7</v>
      </c>
      <c r="C408">
        <v>175</v>
      </c>
      <c r="D408" t="s">
        <v>1</v>
      </c>
      <c r="E408">
        <v>0</v>
      </c>
      <c r="F408">
        <v>0</v>
      </c>
      <c r="G408" t="s">
        <v>2</v>
      </c>
      <c r="H408">
        <v>0</v>
      </c>
      <c r="I408">
        <v>0</v>
      </c>
      <c r="J408" t="s">
        <v>3</v>
      </c>
      <c r="K408">
        <v>0</v>
      </c>
      <c r="L408">
        <v>0</v>
      </c>
      <c r="M408" t="s">
        <v>4</v>
      </c>
      <c r="N408">
        <v>0</v>
      </c>
      <c r="O408">
        <v>0</v>
      </c>
      <c r="P408" t="s">
        <v>5</v>
      </c>
      <c r="Q408">
        <v>0</v>
      </c>
      <c r="R408">
        <v>0</v>
      </c>
      <c r="S408" t="s">
        <v>6</v>
      </c>
      <c r="T408">
        <v>0</v>
      </c>
      <c r="U408">
        <v>0</v>
      </c>
      <c r="V408" t="s">
        <v>7</v>
      </c>
      <c r="W408">
        <v>0</v>
      </c>
      <c r="X408">
        <v>0</v>
      </c>
      <c r="Y408" t="s">
        <v>8</v>
      </c>
      <c r="Z408">
        <v>0</v>
      </c>
      <c r="AA408">
        <v>0</v>
      </c>
      <c r="AB408" t="s">
        <v>9</v>
      </c>
      <c r="AC408">
        <v>0</v>
      </c>
      <c r="AD408">
        <v>0</v>
      </c>
      <c r="AE408" t="s">
        <v>10</v>
      </c>
      <c r="AF408">
        <v>0</v>
      </c>
      <c r="AG408">
        <v>0</v>
      </c>
      <c r="AH408" t="s">
        <v>11</v>
      </c>
      <c r="AI408">
        <v>0</v>
      </c>
      <c r="AJ408">
        <v>0</v>
      </c>
      <c r="AK408" t="s">
        <v>12</v>
      </c>
      <c r="AL408">
        <v>0</v>
      </c>
      <c r="AM408">
        <v>0</v>
      </c>
    </row>
    <row r="409" spans="1:39" x14ac:dyDescent="0.25">
      <c r="A409" t="s">
        <v>19</v>
      </c>
      <c r="B409">
        <v>8</v>
      </c>
      <c r="C409">
        <v>200</v>
      </c>
      <c r="D409" t="s">
        <v>1</v>
      </c>
      <c r="E409">
        <v>0</v>
      </c>
      <c r="F409">
        <v>0</v>
      </c>
      <c r="G409" t="s">
        <v>2</v>
      </c>
      <c r="H409">
        <v>0</v>
      </c>
      <c r="I409">
        <v>0</v>
      </c>
      <c r="J409" t="s">
        <v>3</v>
      </c>
      <c r="K409">
        <v>0</v>
      </c>
      <c r="L409">
        <v>0</v>
      </c>
      <c r="M409" t="s">
        <v>4</v>
      </c>
      <c r="N409">
        <v>0</v>
      </c>
      <c r="O409">
        <v>0</v>
      </c>
      <c r="P409" t="s">
        <v>5</v>
      </c>
      <c r="Q409">
        <v>0</v>
      </c>
      <c r="R409">
        <v>0</v>
      </c>
      <c r="S409" t="s">
        <v>6</v>
      </c>
      <c r="T409">
        <v>0</v>
      </c>
      <c r="U409">
        <v>0</v>
      </c>
      <c r="V409" t="s">
        <v>7</v>
      </c>
      <c r="W409">
        <v>0</v>
      </c>
      <c r="X409">
        <v>0</v>
      </c>
      <c r="Y409" t="s">
        <v>8</v>
      </c>
      <c r="Z409">
        <v>0</v>
      </c>
      <c r="AA409">
        <v>0</v>
      </c>
      <c r="AB409" t="s">
        <v>9</v>
      </c>
      <c r="AC409">
        <v>0</v>
      </c>
      <c r="AD409">
        <v>0</v>
      </c>
      <c r="AE409" t="s">
        <v>10</v>
      </c>
      <c r="AF409">
        <v>0</v>
      </c>
      <c r="AG409">
        <v>0</v>
      </c>
      <c r="AH409" t="s">
        <v>11</v>
      </c>
      <c r="AI409">
        <v>0</v>
      </c>
      <c r="AJ409">
        <v>0</v>
      </c>
      <c r="AK409" t="s">
        <v>12</v>
      </c>
      <c r="AL409">
        <v>0</v>
      </c>
      <c r="AM409">
        <v>0</v>
      </c>
    </row>
    <row r="410" spans="1:39" x14ac:dyDescent="0.25">
      <c r="A410" t="s">
        <v>19</v>
      </c>
      <c r="B410">
        <v>9</v>
      </c>
      <c r="C410">
        <v>225</v>
      </c>
      <c r="D410" t="s">
        <v>1</v>
      </c>
      <c r="E410">
        <v>0</v>
      </c>
      <c r="F410">
        <v>0</v>
      </c>
      <c r="G410" t="s">
        <v>2</v>
      </c>
      <c r="H410">
        <v>0</v>
      </c>
      <c r="I410">
        <v>0</v>
      </c>
      <c r="J410" t="s">
        <v>3</v>
      </c>
      <c r="K410">
        <v>0</v>
      </c>
      <c r="L410">
        <v>0</v>
      </c>
      <c r="M410" t="s">
        <v>4</v>
      </c>
      <c r="N410">
        <v>0</v>
      </c>
      <c r="O410">
        <v>0</v>
      </c>
      <c r="P410" t="s">
        <v>5</v>
      </c>
      <c r="Q410">
        <v>0</v>
      </c>
      <c r="R410">
        <v>0</v>
      </c>
      <c r="S410" t="s">
        <v>6</v>
      </c>
      <c r="T410">
        <v>0</v>
      </c>
      <c r="U410">
        <v>0</v>
      </c>
      <c r="V410" t="s">
        <v>7</v>
      </c>
      <c r="W410">
        <v>0</v>
      </c>
      <c r="X410">
        <v>0</v>
      </c>
      <c r="Y410" t="s">
        <v>8</v>
      </c>
      <c r="Z410">
        <v>0</v>
      </c>
      <c r="AA410">
        <v>0</v>
      </c>
      <c r="AB410" t="s">
        <v>9</v>
      </c>
      <c r="AC410">
        <v>0</v>
      </c>
      <c r="AD410">
        <v>0</v>
      </c>
      <c r="AE410" t="s">
        <v>10</v>
      </c>
      <c r="AF410">
        <v>0</v>
      </c>
      <c r="AG410">
        <v>0</v>
      </c>
      <c r="AH410" t="s">
        <v>11</v>
      </c>
      <c r="AI410">
        <v>0</v>
      </c>
      <c r="AJ410">
        <v>0</v>
      </c>
      <c r="AK410" t="s">
        <v>12</v>
      </c>
      <c r="AL410">
        <v>0</v>
      </c>
      <c r="AM410">
        <v>0</v>
      </c>
    </row>
    <row r="411" spans="1:39" x14ac:dyDescent="0.25">
      <c r="A411" t="s">
        <v>19</v>
      </c>
      <c r="B411">
        <v>10</v>
      </c>
      <c r="C411">
        <v>250</v>
      </c>
      <c r="D411" t="s">
        <v>1</v>
      </c>
      <c r="E411">
        <v>0</v>
      </c>
      <c r="F411">
        <v>0</v>
      </c>
      <c r="G411" t="s">
        <v>2</v>
      </c>
      <c r="H411">
        <v>0</v>
      </c>
      <c r="I411">
        <v>0</v>
      </c>
      <c r="J411" t="s">
        <v>3</v>
      </c>
      <c r="K411">
        <v>0</v>
      </c>
      <c r="L411">
        <v>0</v>
      </c>
      <c r="M411" t="s">
        <v>4</v>
      </c>
      <c r="N411">
        <v>0</v>
      </c>
      <c r="O411">
        <v>0</v>
      </c>
      <c r="P411" t="s">
        <v>5</v>
      </c>
      <c r="Q411">
        <v>0</v>
      </c>
      <c r="R411">
        <v>0</v>
      </c>
      <c r="S411" t="s">
        <v>6</v>
      </c>
      <c r="T411">
        <v>0</v>
      </c>
      <c r="U411">
        <v>0</v>
      </c>
      <c r="V411" t="s">
        <v>7</v>
      </c>
      <c r="W411">
        <v>0</v>
      </c>
      <c r="X411">
        <v>0</v>
      </c>
      <c r="Y411" t="s">
        <v>8</v>
      </c>
      <c r="Z411">
        <v>0</v>
      </c>
      <c r="AA411">
        <v>0</v>
      </c>
      <c r="AB411" t="s">
        <v>9</v>
      </c>
      <c r="AC411">
        <v>0</v>
      </c>
      <c r="AD411">
        <v>0</v>
      </c>
      <c r="AE411" t="s">
        <v>10</v>
      </c>
      <c r="AF411">
        <v>0</v>
      </c>
      <c r="AG411">
        <v>0</v>
      </c>
      <c r="AH411" t="s">
        <v>11</v>
      </c>
      <c r="AI411">
        <v>0</v>
      </c>
      <c r="AJ411">
        <v>0</v>
      </c>
      <c r="AK411" t="s">
        <v>12</v>
      </c>
      <c r="AL411">
        <v>0</v>
      </c>
      <c r="AM411">
        <v>0</v>
      </c>
    </row>
    <row r="412" spans="1:39" x14ac:dyDescent="0.25">
      <c r="A412" t="s">
        <v>19</v>
      </c>
      <c r="B412">
        <v>11</v>
      </c>
      <c r="C412">
        <v>275</v>
      </c>
      <c r="D412" t="s">
        <v>1</v>
      </c>
      <c r="E412">
        <v>0</v>
      </c>
      <c r="F412">
        <v>0</v>
      </c>
      <c r="G412" t="s">
        <v>2</v>
      </c>
      <c r="H412">
        <v>0</v>
      </c>
      <c r="I412">
        <v>0</v>
      </c>
      <c r="J412" t="s">
        <v>3</v>
      </c>
      <c r="K412">
        <v>0</v>
      </c>
      <c r="L412">
        <v>0</v>
      </c>
      <c r="M412" t="s">
        <v>4</v>
      </c>
      <c r="N412">
        <v>0</v>
      </c>
      <c r="O412">
        <v>0</v>
      </c>
      <c r="P412" t="s">
        <v>5</v>
      </c>
      <c r="Q412">
        <v>0</v>
      </c>
      <c r="R412">
        <v>0</v>
      </c>
      <c r="S412" t="s">
        <v>6</v>
      </c>
      <c r="T412">
        <v>0</v>
      </c>
      <c r="U412">
        <v>0</v>
      </c>
      <c r="V412" t="s">
        <v>7</v>
      </c>
      <c r="W412">
        <v>0</v>
      </c>
      <c r="X412">
        <v>0</v>
      </c>
      <c r="Y412" t="s">
        <v>8</v>
      </c>
      <c r="Z412">
        <v>0</v>
      </c>
      <c r="AA412">
        <v>0</v>
      </c>
      <c r="AB412" t="s">
        <v>9</v>
      </c>
      <c r="AC412">
        <v>0</v>
      </c>
      <c r="AD412">
        <v>0</v>
      </c>
      <c r="AE412" t="s">
        <v>10</v>
      </c>
      <c r="AF412">
        <v>0</v>
      </c>
      <c r="AG412">
        <v>0</v>
      </c>
      <c r="AH412" t="s">
        <v>11</v>
      </c>
      <c r="AI412">
        <v>0</v>
      </c>
      <c r="AJ412">
        <v>0</v>
      </c>
      <c r="AK412" t="s">
        <v>12</v>
      </c>
      <c r="AL412">
        <v>0</v>
      </c>
      <c r="AM412">
        <v>0</v>
      </c>
    </row>
    <row r="413" spans="1:39" x14ac:dyDescent="0.25">
      <c r="A413" t="s">
        <v>19</v>
      </c>
      <c r="B413">
        <v>12</v>
      </c>
      <c r="C413">
        <v>300</v>
      </c>
      <c r="D413" t="s">
        <v>1</v>
      </c>
      <c r="E413">
        <v>0</v>
      </c>
      <c r="F413">
        <v>0</v>
      </c>
      <c r="G413" t="s">
        <v>2</v>
      </c>
      <c r="H413">
        <v>0</v>
      </c>
      <c r="I413">
        <v>0</v>
      </c>
      <c r="J413" t="s">
        <v>3</v>
      </c>
      <c r="K413">
        <v>0</v>
      </c>
      <c r="L413">
        <v>0</v>
      </c>
      <c r="M413" t="s">
        <v>4</v>
      </c>
      <c r="N413">
        <v>0</v>
      </c>
      <c r="O413">
        <v>0</v>
      </c>
      <c r="P413" t="s">
        <v>5</v>
      </c>
      <c r="Q413">
        <v>0</v>
      </c>
      <c r="R413">
        <v>0</v>
      </c>
      <c r="S413" t="s">
        <v>6</v>
      </c>
      <c r="T413">
        <v>0</v>
      </c>
      <c r="U413">
        <v>0</v>
      </c>
      <c r="V413" t="s">
        <v>7</v>
      </c>
      <c r="W413">
        <v>0</v>
      </c>
      <c r="X413">
        <v>0</v>
      </c>
      <c r="Y413" t="s">
        <v>8</v>
      </c>
      <c r="Z413">
        <v>0</v>
      </c>
      <c r="AA413">
        <v>0</v>
      </c>
      <c r="AB413" t="s">
        <v>9</v>
      </c>
      <c r="AC413">
        <v>0</v>
      </c>
      <c r="AD413">
        <v>0</v>
      </c>
      <c r="AE413" t="s">
        <v>10</v>
      </c>
      <c r="AF413">
        <v>0</v>
      </c>
      <c r="AG413">
        <v>0</v>
      </c>
      <c r="AH413" t="s">
        <v>11</v>
      </c>
      <c r="AI413">
        <v>0</v>
      </c>
      <c r="AJ413">
        <v>0</v>
      </c>
      <c r="AK413" t="s">
        <v>12</v>
      </c>
      <c r="AL413">
        <v>0</v>
      </c>
      <c r="AM413">
        <v>0</v>
      </c>
    </row>
    <row r="414" spans="1:39" x14ac:dyDescent="0.25">
      <c r="A414" t="s">
        <v>19</v>
      </c>
      <c r="B414">
        <v>13</v>
      </c>
      <c r="C414">
        <v>325</v>
      </c>
      <c r="D414" t="s">
        <v>1</v>
      </c>
      <c r="E414">
        <v>0</v>
      </c>
      <c r="F414">
        <v>0</v>
      </c>
      <c r="G414" t="s">
        <v>2</v>
      </c>
      <c r="H414">
        <v>0</v>
      </c>
      <c r="I414">
        <v>0</v>
      </c>
      <c r="J414" t="s">
        <v>3</v>
      </c>
      <c r="K414">
        <v>0</v>
      </c>
      <c r="L414">
        <v>0</v>
      </c>
      <c r="M414" t="s">
        <v>4</v>
      </c>
      <c r="N414">
        <v>0</v>
      </c>
      <c r="O414">
        <v>0</v>
      </c>
      <c r="P414" t="s">
        <v>5</v>
      </c>
      <c r="Q414">
        <v>0</v>
      </c>
      <c r="R414">
        <v>0</v>
      </c>
      <c r="S414" t="s">
        <v>6</v>
      </c>
      <c r="T414">
        <v>0</v>
      </c>
      <c r="U414">
        <v>0</v>
      </c>
      <c r="V414" t="s">
        <v>7</v>
      </c>
      <c r="W414">
        <v>0</v>
      </c>
      <c r="X414">
        <v>0</v>
      </c>
      <c r="Y414" t="s">
        <v>8</v>
      </c>
      <c r="Z414">
        <v>0</v>
      </c>
      <c r="AA414">
        <v>0</v>
      </c>
      <c r="AB414" t="s">
        <v>9</v>
      </c>
      <c r="AC414">
        <v>0</v>
      </c>
      <c r="AD414">
        <v>0</v>
      </c>
      <c r="AE414" t="s">
        <v>10</v>
      </c>
      <c r="AF414">
        <v>0</v>
      </c>
      <c r="AG414">
        <v>0</v>
      </c>
      <c r="AH414" t="s">
        <v>11</v>
      </c>
      <c r="AI414">
        <v>0</v>
      </c>
      <c r="AJ414">
        <v>0</v>
      </c>
      <c r="AK414" t="s">
        <v>12</v>
      </c>
      <c r="AL414">
        <v>0</v>
      </c>
      <c r="AM414">
        <v>0</v>
      </c>
    </row>
    <row r="415" spans="1:39" x14ac:dyDescent="0.25">
      <c r="A415" t="s">
        <v>19</v>
      </c>
      <c r="B415">
        <v>14</v>
      </c>
      <c r="C415">
        <v>350</v>
      </c>
      <c r="D415" t="s">
        <v>1</v>
      </c>
      <c r="E415">
        <v>0</v>
      </c>
      <c r="F415">
        <v>0</v>
      </c>
      <c r="G415" t="s">
        <v>2</v>
      </c>
      <c r="H415">
        <v>0</v>
      </c>
      <c r="I415">
        <v>0</v>
      </c>
      <c r="J415" t="s">
        <v>3</v>
      </c>
      <c r="K415">
        <v>0</v>
      </c>
      <c r="L415">
        <v>0</v>
      </c>
      <c r="M415" t="s">
        <v>4</v>
      </c>
      <c r="N415">
        <v>0</v>
      </c>
      <c r="O415">
        <v>0</v>
      </c>
      <c r="P415" t="s">
        <v>5</v>
      </c>
      <c r="Q415">
        <v>0</v>
      </c>
      <c r="R415">
        <v>0</v>
      </c>
      <c r="S415" t="s">
        <v>6</v>
      </c>
      <c r="T415">
        <v>0</v>
      </c>
      <c r="U415">
        <v>0</v>
      </c>
      <c r="V415" t="s">
        <v>7</v>
      </c>
      <c r="W415">
        <v>0</v>
      </c>
      <c r="X415">
        <v>0</v>
      </c>
      <c r="Y415" t="s">
        <v>8</v>
      </c>
      <c r="Z415">
        <v>0</v>
      </c>
      <c r="AA415">
        <v>0</v>
      </c>
      <c r="AB415" t="s">
        <v>9</v>
      </c>
      <c r="AC415">
        <v>0</v>
      </c>
      <c r="AD415">
        <v>0</v>
      </c>
      <c r="AE415" t="s">
        <v>10</v>
      </c>
      <c r="AF415">
        <v>0</v>
      </c>
      <c r="AG415">
        <v>0</v>
      </c>
      <c r="AH415" t="s">
        <v>11</v>
      </c>
      <c r="AI415">
        <v>0</v>
      </c>
      <c r="AJ415">
        <v>0</v>
      </c>
      <c r="AK415" t="s">
        <v>12</v>
      </c>
      <c r="AL415">
        <v>0</v>
      </c>
      <c r="AM415">
        <v>0</v>
      </c>
    </row>
    <row r="416" spans="1:39" x14ac:dyDescent="0.25">
      <c r="A416" t="s">
        <v>19</v>
      </c>
      <c r="B416">
        <v>15</v>
      </c>
      <c r="C416">
        <v>375</v>
      </c>
      <c r="D416" t="s">
        <v>1</v>
      </c>
      <c r="E416">
        <v>0</v>
      </c>
      <c r="F416">
        <v>0</v>
      </c>
      <c r="G416" t="s">
        <v>2</v>
      </c>
      <c r="H416">
        <v>0</v>
      </c>
      <c r="I416">
        <v>0</v>
      </c>
      <c r="J416" t="s">
        <v>3</v>
      </c>
      <c r="K416">
        <v>0</v>
      </c>
      <c r="L416">
        <v>0</v>
      </c>
      <c r="M416" t="s">
        <v>4</v>
      </c>
      <c r="N416">
        <v>0</v>
      </c>
      <c r="O416">
        <v>0</v>
      </c>
      <c r="P416" t="s">
        <v>5</v>
      </c>
      <c r="Q416">
        <v>0</v>
      </c>
      <c r="R416">
        <v>0</v>
      </c>
      <c r="S416" t="s">
        <v>6</v>
      </c>
      <c r="T416">
        <v>0</v>
      </c>
      <c r="U416">
        <v>0</v>
      </c>
      <c r="V416" t="s">
        <v>7</v>
      </c>
      <c r="W416">
        <v>0</v>
      </c>
      <c r="X416">
        <v>0</v>
      </c>
      <c r="Y416" t="s">
        <v>8</v>
      </c>
      <c r="Z416">
        <v>0</v>
      </c>
      <c r="AA416">
        <v>0</v>
      </c>
      <c r="AB416" t="s">
        <v>9</v>
      </c>
      <c r="AC416">
        <v>0</v>
      </c>
      <c r="AD416">
        <v>0</v>
      </c>
      <c r="AE416" t="s">
        <v>10</v>
      </c>
      <c r="AF416">
        <v>0</v>
      </c>
      <c r="AG416">
        <v>0</v>
      </c>
      <c r="AH416" t="s">
        <v>11</v>
      </c>
      <c r="AI416">
        <v>0</v>
      </c>
      <c r="AJ416">
        <v>0</v>
      </c>
      <c r="AK416" t="s">
        <v>12</v>
      </c>
      <c r="AL416">
        <v>0</v>
      </c>
      <c r="AM416">
        <v>0</v>
      </c>
    </row>
    <row r="417" spans="1:39" x14ac:dyDescent="0.25">
      <c r="A417" t="s">
        <v>19</v>
      </c>
      <c r="B417">
        <v>16</v>
      </c>
      <c r="C417">
        <v>400</v>
      </c>
      <c r="D417" t="s">
        <v>1</v>
      </c>
      <c r="E417">
        <v>0</v>
      </c>
      <c r="F417">
        <v>0</v>
      </c>
      <c r="G417" t="s">
        <v>2</v>
      </c>
      <c r="H417">
        <v>0</v>
      </c>
      <c r="I417">
        <v>0</v>
      </c>
      <c r="J417" t="s">
        <v>3</v>
      </c>
      <c r="K417">
        <v>0</v>
      </c>
      <c r="L417">
        <v>0</v>
      </c>
      <c r="M417" t="s">
        <v>4</v>
      </c>
      <c r="N417">
        <v>0</v>
      </c>
      <c r="O417">
        <v>0</v>
      </c>
      <c r="P417" t="s">
        <v>5</v>
      </c>
      <c r="Q417">
        <v>0</v>
      </c>
      <c r="R417">
        <v>0</v>
      </c>
      <c r="S417" t="s">
        <v>6</v>
      </c>
      <c r="T417">
        <v>0</v>
      </c>
      <c r="U417">
        <v>0</v>
      </c>
      <c r="V417" t="s">
        <v>7</v>
      </c>
      <c r="W417">
        <v>0</v>
      </c>
      <c r="X417">
        <v>0</v>
      </c>
      <c r="Y417" t="s">
        <v>8</v>
      </c>
      <c r="Z417">
        <v>0</v>
      </c>
      <c r="AA417">
        <v>0</v>
      </c>
      <c r="AB417" t="s">
        <v>9</v>
      </c>
      <c r="AC417">
        <v>0</v>
      </c>
      <c r="AD417">
        <v>0</v>
      </c>
      <c r="AE417" t="s">
        <v>10</v>
      </c>
      <c r="AF417">
        <v>0</v>
      </c>
      <c r="AG417">
        <v>0</v>
      </c>
      <c r="AH417" t="s">
        <v>11</v>
      </c>
      <c r="AI417">
        <v>0</v>
      </c>
      <c r="AJ417">
        <v>0</v>
      </c>
      <c r="AK417" t="s">
        <v>12</v>
      </c>
      <c r="AL417">
        <v>0</v>
      </c>
      <c r="AM417">
        <v>0</v>
      </c>
    </row>
    <row r="418" spans="1:39" x14ac:dyDescent="0.25">
      <c r="A418" t="s">
        <v>19</v>
      </c>
      <c r="B418">
        <v>17</v>
      </c>
      <c r="C418">
        <v>425</v>
      </c>
      <c r="D418" t="s">
        <v>1</v>
      </c>
      <c r="E418">
        <v>0</v>
      </c>
      <c r="F418">
        <v>0</v>
      </c>
      <c r="G418" t="s">
        <v>2</v>
      </c>
      <c r="H418">
        <v>0</v>
      </c>
      <c r="I418">
        <v>0</v>
      </c>
      <c r="J418" t="s">
        <v>3</v>
      </c>
      <c r="K418">
        <v>0</v>
      </c>
      <c r="L418">
        <v>0</v>
      </c>
      <c r="M418" t="s">
        <v>4</v>
      </c>
      <c r="N418">
        <v>0</v>
      </c>
      <c r="O418">
        <v>0</v>
      </c>
      <c r="P418" t="s">
        <v>5</v>
      </c>
      <c r="Q418">
        <v>0</v>
      </c>
      <c r="R418">
        <v>0</v>
      </c>
      <c r="S418" t="s">
        <v>6</v>
      </c>
      <c r="T418">
        <v>0</v>
      </c>
      <c r="U418">
        <v>0</v>
      </c>
      <c r="V418" t="s">
        <v>7</v>
      </c>
      <c r="W418">
        <v>0</v>
      </c>
      <c r="X418">
        <v>0</v>
      </c>
      <c r="Y418" t="s">
        <v>8</v>
      </c>
      <c r="Z418">
        <v>0</v>
      </c>
      <c r="AA418">
        <v>0</v>
      </c>
      <c r="AB418" t="s">
        <v>9</v>
      </c>
      <c r="AC418">
        <v>0</v>
      </c>
      <c r="AD418">
        <v>0</v>
      </c>
      <c r="AE418" t="s">
        <v>10</v>
      </c>
      <c r="AF418">
        <v>0</v>
      </c>
      <c r="AG418">
        <v>0</v>
      </c>
      <c r="AH418" t="s">
        <v>11</v>
      </c>
      <c r="AI418">
        <v>0</v>
      </c>
      <c r="AJ418">
        <v>0</v>
      </c>
      <c r="AK418" t="s">
        <v>12</v>
      </c>
      <c r="AL418">
        <v>0</v>
      </c>
      <c r="AM418">
        <v>0</v>
      </c>
    </row>
    <row r="419" spans="1:39" x14ac:dyDescent="0.25">
      <c r="A419" t="s">
        <v>19</v>
      </c>
      <c r="B419">
        <v>18</v>
      </c>
      <c r="C419">
        <v>450</v>
      </c>
      <c r="D419" t="s">
        <v>1</v>
      </c>
      <c r="E419">
        <v>0</v>
      </c>
      <c r="F419">
        <v>0</v>
      </c>
      <c r="G419" t="s">
        <v>2</v>
      </c>
      <c r="H419">
        <v>0</v>
      </c>
      <c r="I419">
        <v>0</v>
      </c>
      <c r="J419" t="s">
        <v>3</v>
      </c>
      <c r="K419">
        <v>0</v>
      </c>
      <c r="L419">
        <v>0</v>
      </c>
      <c r="M419" t="s">
        <v>4</v>
      </c>
      <c r="N419">
        <v>0</v>
      </c>
      <c r="O419">
        <v>0</v>
      </c>
      <c r="P419" t="s">
        <v>5</v>
      </c>
      <c r="Q419">
        <v>0</v>
      </c>
      <c r="R419">
        <v>0</v>
      </c>
      <c r="S419" t="s">
        <v>6</v>
      </c>
      <c r="T419">
        <v>0</v>
      </c>
      <c r="U419">
        <v>0</v>
      </c>
      <c r="V419" t="s">
        <v>7</v>
      </c>
      <c r="W419">
        <v>0</v>
      </c>
      <c r="X419">
        <v>0</v>
      </c>
      <c r="Y419" t="s">
        <v>8</v>
      </c>
      <c r="Z419">
        <v>0</v>
      </c>
      <c r="AA419">
        <v>0</v>
      </c>
      <c r="AB419" t="s">
        <v>9</v>
      </c>
      <c r="AC419">
        <v>0</v>
      </c>
      <c r="AD419">
        <v>0</v>
      </c>
      <c r="AE419" t="s">
        <v>10</v>
      </c>
      <c r="AF419">
        <v>0</v>
      </c>
      <c r="AG419">
        <v>0</v>
      </c>
      <c r="AH419" t="s">
        <v>11</v>
      </c>
      <c r="AI419">
        <v>0</v>
      </c>
      <c r="AJ419">
        <v>0</v>
      </c>
      <c r="AK419" t="s">
        <v>12</v>
      </c>
      <c r="AL419">
        <v>0</v>
      </c>
      <c r="AM419">
        <v>0</v>
      </c>
    </row>
    <row r="420" spans="1:39" x14ac:dyDescent="0.25">
      <c r="A420" t="s">
        <v>19</v>
      </c>
      <c r="B420">
        <v>19</v>
      </c>
      <c r="C420">
        <v>475</v>
      </c>
      <c r="D420" t="s">
        <v>1</v>
      </c>
      <c r="E420">
        <v>0</v>
      </c>
      <c r="F420">
        <v>0</v>
      </c>
      <c r="G420" t="s">
        <v>2</v>
      </c>
      <c r="H420">
        <v>0</v>
      </c>
      <c r="I420">
        <v>0</v>
      </c>
      <c r="J420" t="s">
        <v>3</v>
      </c>
      <c r="K420">
        <v>0</v>
      </c>
      <c r="L420">
        <v>0</v>
      </c>
      <c r="M420" t="s">
        <v>4</v>
      </c>
      <c r="N420">
        <v>0</v>
      </c>
      <c r="O420">
        <v>0</v>
      </c>
      <c r="P420" t="s">
        <v>5</v>
      </c>
      <c r="Q420">
        <v>0</v>
      </c>
      <c r="R420">
        <v>0</v>
      </c>
      <c r="S420" t="s">
        <v>6</v>
      </c>
      <c r="T420">
        <v>0</v>
      </c>
      <c r="U420">
        <v>0</v>
      </c>
      <c r="V420" t="s">
        <v>7</v>
      </c>
      <c r="W420">
        <v>0</v>
      </c>
      <c r="X420">
        <v>0</v>
      </c>
      <c r="Y420" t="s">
        <v>8</v>
      </c>
      <c r="Z420">
        <v>0</v>
      </c>
      <c r="AA420">
        <v>0</v>
      </c>
      <c r="AB420" t="s">
        <v>9</v>
      </c>
      <c r="AC420">
        <v>0</v>
      </c>
      <c r="AD420">
        <v>0</v>
      </c>
      <c r="AE420" t="s">
        <v>10</v>
      </c>
      <c r="AF420">
        <v>0</v>
      </c>
      <c r="AG420">
        <v>0</v>
      </c>
      <c r="AH420" t="s">
        <v>11</v>
      </c>
      <c r="AI420">
        <v>0</v>
      </c>
      <c r="AJ420">
        <v>0</v>
      </c>
      <c r="AK420" t="s">
        <v>12</v>
      </c>
      <c r="AL420">
        <v>0</v>
      </c>
      <c r="AM420">
        <v>0</v>
      </c>
    </row>
    <row r="421" spans="1:39" x14ac:dyDescent="0.25">
      <c r="A421" t="s">
        <v>19</v>
      </c>
      <c r="B421">
        <v>20</v>
      </c>
      <c r="C421">
        <v>500</v>
      </c>
      <c r="D421" t="s">
        <v>1</v>
      </c>
      <c r="E421">
        <v>0</v>
      </c>
      <c r="F421">
        <v>0</v>
      </c>
      <c r="G421" t="s">
        <v>2</v>
      </c>
      <c r="H421">
        <v>0</v>
      </c>
      <c r="I421">
        <v>0</v>
      </c>
      <c r="J421" t="s">
        <v>3</v>
      </c>
      <c r="K421">
        <v>0</v>
      </c>
      <c r="L421">
        <v>0</v>
      </c>
      <c r="M421" t="s">
        <v>4</v>
      </c>
      <c r="N421">
        <v>0</v>
      </c>
      <c r="O421">
        <v>0</v>
      </c>
      <c r="P421" t="s">
        <v>5</v>
      </c>
      <c r="Q421">
        <v>0</v>
      </c>
      <c r="R421">
        <v>0</v>
      </c>
      <c r="S421" t="s">
        <v>6</v>
      </c>
      <c r="T421">
        <v>0</v>
      </c>
      <c r="U421">
        <v>0</v>
      </c>
      <c r="V421" t="s">
        <v>7</v>
      </c>
      <c r="W421">
        <v>0</v>
      </c>
      <c r="X421">
        <v>0</v>
      </c>
      <c r="Y421" t="s">
        <v>8</v>
      </c>
      <c r="Z421">
        <v>0</v>
      </c>
      <c r="AA421">
        <v>0</v>
      </c>
      <c r="AB421" t="s">
        <v>9</v>
      </c>
      <c r="AC421">
        <v>0</v>
      </c>
      <c r="AD421">
        <v>0</v>
      </c>
      <c r="AE421" t="s">
        <v>10</v>
      </c>
      <c r="AF421">
        <v>0</v>
      </c>
      <c r="AG421">
        <v>0</v>
      </c>
      <c r="AH421" t="s">
        <v>11</v>
      </c>
      <c r="AI421">
        <v>0</v>
      </c>
      <c r="AJ421">
        <v>0</v>
      </c>
      <c r="AK421" t="s">
        <v>12</v>
      </c>
      <c r="AL421">
        <v>0</v>
      </c>
      <c r="AM421">
        <v>0</v>
      </c>
    </row>
    <row r="422" spans="1:39" x14ac:dyDescent="0.25">
      <c r="A422" t="s">
        <v>20</v>
      </c>
      <c r="B422">
        <v>1</v>
      </c>
      <c r="C422">
        <v>25</v>
      </c>
      <c r="D422" t="s">
        <v>1</v>
      </c>
      <c r="E422">
        <v>0</v>
      </c>
      <c r="F422">
        <v>0</v>
      </c>
      <c r="G422" t="s">
        <v>2</v>
      </c>
      <c r="H422">
        <v>106.35492000000001</v>
      </c>
      <c r="I422">
        <v>2.1069999999999998E-2</v>
      </c>
      <c r="J422" t="s">
        <v>3</v>
      </c>
      <c r="K422">
        <v>106.229116</v>
      </c>
      <c r="L422">
        <v>2.1096E-2</v>
      </c>
      <c r="M422" t="s">
        <v>4</v>
      </c>
      <c r="N422">
        <v>6.2161109999999997</v>
      </c>
      <c r="O422">
        <v>2.8800000000000001E-4</v>
      </c>
      <c r="P422" t="s">
        <v>5</v>
      </c>
      <c r="Q422">
        <v>0</v>
      </c>
      <c r="R422">
        <v>0</v>
      </c>
      <c r="S422" t="s">
        <v>6</v>
      </c>
      <c r="T422">
        <v>4.1538069999999996</v>
      </c>
      <c r="U422">
        <v>2.5799999999999998E-4</v>
      </c>
      <c r="V422" t="s">
        <v>7</v>
      </c>
      <c r="W422">
        <v>0</v>
      </c>
      <c r="X422">
        <v>0</v>
      </c>
      <c r="Y422" t="s">
        <v>8</v>
      </c>
      <c r="Z422">
        <v>0</v>
      </c>
      <c r="AA422">
        <v>0</v>
      </c>
      <c r="AB422" t="s">
        <v>9</v>
      </c>
      <c r="AC422">
        <v>1.232E-3</v>
      </c>
      <c r="AD422">
        <v>0</v>
      </c>
      <c r="AE422" t="s">
        <v>10</v>
      </c>
      <c r="AF422">
        <v>0</v>
      </c>
      <c r="AG422">
        <v>0</v>
      </c>
      <c r="AH422" t="s">
        <v>11</v>
      </c>
      <c r="AI422">
        <v>0.99629599999999996</v>
      </c>
      <c r="AJ422">
        <v>1.9999999999999999E-6</v>
      </c>
      <c r="AK422" t="s">
        <v>12</v>
      </c>
      <c r="AL422">
        <v>0</v>
      </c>
      <c r="AM422">
        <v>0</v>
      </c>
    </row>
    <row r="423" spans="1:39" x14ac:dyDescent="0.25">
      <c r="A423" t="s">
        <v>20</v>
      </c>
      <c r="B423">
        <v>2</v>
      </c>
      <c r="C423">
        <v>50</v>
      </c>
      <c r="D423" t="s">
        <v>1</v>
      </c>
      <c r="E423">
        <v>0</v>
      </c>
      <c r="F423">
        <v>0</v>
      </c>
      <c r="G423" t="s">
        <v>2</v>
      </c>
      <c r="H423">
        <v>212.62630799999999</v>
      </c>
      <c r="I423">
        <v>6.0470999999999997E-2</v>
      </c>
      <c r="J423" t="s">
        <v>3</v>
      </c>
      <c r="K423">
        <v>212.374878</v>
      </c>
      <c r="L423">
        <v>6.0496000000000001E-2</v>
      </c>
      <c r="M423" t="s">
        <v>4</v>
      </c>
      <c r="N423">
        <v>12.434729000000001</v>
      </c>
      <c r="O423">
        <v>7.1699999999999997E-4</v>
      </c>
      <c r="P423" t="s">
        <v>5</v>
      </c>
      <c r="Q423">
        <v>0</v>
      </c>
      <c r="R423">
        <v>0</v>
      </c>
      <c r="S423" t="s">
        <v>6</v>
      </c>
      <c r="T423">
        <v>8.302797</v>
      </c>
      <c r="U423">
        <v>3.59E-4</v>
      </c>
      <c r="V423" t="s">
        <v>7</v>
      </c>
      <c r="W423">
        <v>0</v>
      </c>
      <c r="X423">
        <v>0</v>
      </c>
      <c r="Y423" t="s">
        <v>8</v>
      </c>
      <c r="Z423">
        <v>0</v>
      </c>
      <c r="AA423">
        <v>0</v>
      </c>
      <c r="AB423" t="s">
        <v>9</v>
      </c>
      <c r="AC423">
        <v>1.2310000000000001E-3</v>
      </c>
      <c r="AD423">
        <v>0</v>
      </c>
      <c r="AE423" t="s">
        <v>10</v>
      </c>
      <c r="AF423">
        <v>0</v>
      </c>
      <c r="AG423">
        <v>0</v>
      </c>
      <c r="AH423" t="s">
        <v>11</v>
      </c>
      <c r="AI423">
        <v>0.99734999999999996</v>
      </c>
      <c r="AJ423">
        <v>3.0000000000000001E-6</v>
      </c>
      <c r="AK423" t="s">
        <v>12</v>
      </c>
      <c r="AL423">
        <v>0</v>
      </c>
      <c r="AM423">
        <v>0</v>
      </c>
    </row>
    <row r="424" spans="1:39" x14ac:dyDescent="0.25">
      <c r="A424" t="s">
        <v>20</v>
      </c>
      <c r="B424">
        <v>3</v>
      </c>
      <c r="C424">
        <v>75</v>
      </c>
      <c r="D424" t="s">
        <v>1</v>
      </c>
      <c r="E424">
        <v>0</v>
      </c>
      <c r="F424">
        <v>0</v>
      </c>
      <c r="G424" t="s">
        <v>2</v>
      </c>
      <c r="H424">
        <v>318.92872699999998</v>
      </c>
      <c r="I424">
        <v>0.12034400000000001</v>
      </c>
      <c r="J424" t="s">
        <v>3</v>
      </c>
      <c r="K424">
        <v>318.55158999999998</v>
      </c>
      <c r="L424">
        <v>0.12035999999999999</v>
      </c>
      <c r="M424" t="s">
        <v>4</v>
      </c>
      <c r="N424">
        <v>18.651717000000001</v>
      </c>
      <c r="O424">
        <v>9.5200000000000005E-4</v>
      </c>
      <c r="P424" t="s">
        <v>5</v>
      </c>
      <c r="Q424">
        <v>0</v>
      </c>
      <c r="R424">
        <v>0</v>
      </c>
      <c r="S424" t="s">
        <v>6</v>
      </c>
      <c r="T424">
        <v>12.459569</v>
      </c>
      <c r="U424">
        <v>8.1800000000000004E-4</v>
      </c>
      <c r="V424" t="s">
        <v>7</v>
      </c>
      <c r="W424">
        <v>0</v>
      </c>
      <c r="X424">
        <v>0</v>
      </c>
      <c r="Y424" t="s">
        <v>8</v>
      </c>
      <c r="Z424">
        <v>0</v>
      </c>
      <c r="AA424">
        <v>0</v>
      </c>
      <c r="AB424" t="s">
        <v>9</v>
      </c>
      <c r="AC424">
        <v>1.23E-3</v>
      </c>
      <c r="AD424">
        <v>0</v>
      </c>
      <c r="AE424" t="s">
        <v>10</v>
      </c>
      <c r="AF424">
        <v>0</v>
      </c>
      <c r="AG424">
        <v>0</v>
      </c>
      <c r="AH424" t="s">
        <v>11</v>
      </c>
      <c r="AI424">
        <v>0.99775400000000003</v>
      </c>
      <c r="AJ424">
        <v>3.0000000000000001E-6</v>
      </c>
      <c r="AK424" t="s">
        <v>12</v>
      </c>
      <c r="AL424">
        <v>0</v>
      </c>
      <c r="AM424">
        <v>0</v>
      </c>
    </row>
    <row r="425" spans="1:39" x14ac:dyDescent="0.25">
      <c r="A425" t="s">
        <v>20</v>
      </c>
      <c r="B425">
        <v>4</v>
      </c>
      <c r="C425">
        <v>100</v>
      </c>
      <c r="D425" t="s">
        <v>1</v>
      </c>
      <c r="E425">
        <v>0</v>
      </c>
      <c r="F425">
        <v>0</v>
      </c>
      <c r="G425" t="s">
        <v>2</v>
      </c>
      <c r="H425">
        <v>425.28663999999998</v>
      </c>
      <c r="I425">
        <v>0.27111800000000003</v>
      </c>
      <c r="J425" t="s">
        <v>3</v>
      </c>
      <c r="K425">
        <v>424.78382099999999</v>
      </c>
      <c r="L425">
        <v>0.27079999999999999</v>
      </c>
      <c r="M425" t="s">
        <v>4</v>
      </c>
      <c r="N425">
        <v>24.873370999999999</v>
      </c>
      <c r="O425">
        <v>1.33E-3</v>
      </c>
      <c r="P425" t="s">
        <v>5</v>
      </c>
      <c r="Q425">
        <v>0</v>
      </c>
      <c r="R425">
        <v>0</v>
      </c>
      <c r="S425" t="s">
        <v>6</v>
      </c>
      <c r="T425">
        <v>16.614898</v>
      </c>
      <c r="U425">
        <v>1.16E-3</v>
      </c>
      <c r="V425" t="s">
        <v>7</v>
      </c>
      <c r="W425">
        <v>0</v>
      </c>
      <c r="X425">
        <v>0</v>
      </c>
      <c r="Y425" t="s">
        <v>8</v>
      </c>
      <c r="Z425">
        <v>0</v>
      </c>
      <c r="AA425">
        <v>0</v>
      </c>
      <c r="AB425" t="s">
        <v>9</v>
      </c>
      <c r="AC425">
        <v>1.23E-3</v>
      </c>
      <c r="AD425">
        <v>0</v>
      </c>
      <c r="AE425" t="s">
        <v>10</v>
      </c>
      <c r="AF425">
        <v>0</v>
      </c>
      <c r="AG425">
        <v>0</v>
      </c>
      <c r="AH425" t="s">
        <v>11</v>
      </c>
      <c r="AI425">
        <v>0.99799599999999999</v>
      </c>
      <c r="AJ425">
        <v>3.0000000000000001E-6</v>
      </c>
      <c r="AK425" t="s">
        <v>12</v>
      </c>
      <c r="AL425">
        <v>0</v>
      </c>
      <c r="AM425">
        <v>0</v>
      </c>
    </row>
    <row r="426" spans="1:39" x14ac:dyDescent="0.25">
      <c r="A426" t="s">
        <v>20</v>
      </c>
      <c r="B426">
        <v>5</v>
      </c>
      <c r="C426">
        <v>125</v>
      </c>
      <c r="D426" t="s">
        <v>1</v>
      </c>
      <c r="E426">
        <v>0</v>
      </c>
      <c r="F426">
        <v>0</v>
      </c>
      <c r="G426" t="s">
        <v>2</v>
      </c>
      <c r="H426">
        <v>531.661157</v>
      </c>
      <c r="I426">
        <v>0.41743999999999998</v>
      </c>
      <c r="J426" t="s">
        <v>3</v>
      </c>
      <c r="K426">
        <v>531.03232400000002</v>
      </c>
      <c r="L426">
        <v>0.41647400000000001</v>
      </c>
      <c r="M426" t="s">
        <v>4</v>
      </c>
      <c r="N426">
        <v>31.097445</v>
      </c>
      <c r="O426">
        <v>2.0720000000000001E-3</v>
      </c>
      <c r="P426" t="s">
        <v>5</v>
      </c>
      <c r="Q426">
        <v>0</v>
      </c>
      <c r="R426">
        <v>0</v>
      </c>
      <c r="S426" t="s">
        <v>6</v>
      </c>
      <c r="T426">
        <v>20.771834999999999</v>
      </c>
      <c r="U426">
        <v>1.4840000000000001E-3</v>
      </c>
      <c r="V426" t="s">
        <v>7</v>
      </c>
      <c r="W426">
        <v>0</v>
      </c>
      <c r="X426">
        <v>0</v>
      </c>
      <c r="Y426" t="s">
        <v>8</v>
      </c>
      <c r="Z426">
        <v>0</v>
      </c>
      <c r="AA426">
        <v>0</v>
      </c>
      <c r="AB426" t="s">
        <v>9</v>
      </c>
      <c r="AC426">
        <v>1.23E-3</v>
      </c>
      <c r="AD426">
        <v>0</v>
      </c>
      <c r="AE426" t="s">
        <v>10</v>
      </c>
      <c r="AF426">
        <v>0</v>
      </c>
      <c r="AG426">
        <v>0</v>
      </c>
      <c r="AH426" t="s">
        <v>11</v>
      </c>
      <c r="AI426">
        <v>0.99833499999999997</v>
      </c>
      <c r="AJ426">
        <v>1.9999999999999999E-6</v>
      </c>
      <c r="AK426" t="s">
        <v>12</v>
      </c>
      <c r="AL426">
        <v>0</v>
      </c>
      <c r="AM426">
        <v>0</v>
      </c>
    </row>
    <row r="427" spans="1:39" x14ac:dyDescent="0.25">
      <c r="A427" t="s">
        <v>20</v>
      </c>
      <c r="B427">
        <v>6</v>
      </c>
      <c r="C427">
        <v>150</v>
      </c>
      <c r="D427" t="s">
        <v>1</v>
      </c>
      <c r="E427">
        <v>0</v>
      </c>
      <c r="F427">
        <v>0</v>
      </c>
      <c r="G427" t="s">
        <v>2</v>
      </c>
      <c r="H427">
        <v>638.02234999999996</v>
      </c>
      <c r="I427">
        <v>0.60553299999999999</v>
      </c>
      <c r="J427" t="s">
        <v>3</v>
      </c>
      <c r="K427">
        <v>637.267743</v>
      </c>
      <c r="L427">
        <v>0.60420399999999996</v>
      </c>
      <c r="M427" t="s">
        <v>4</v>
      </c>
      <c r="N427">
        <v>37.318716999999999</v>
      </c>
      <c r="O427">
        <v>2.8349999999999998E-3</v>
      </c>
      <c r="P427" t="s">
        <v>5</v>
      </c>
      <c r="Q427">
        <v>0</v>
      </c>
      <c r="R427">
        <v>0</v>
      </c>
      <c r="S427" t="s">
        <v>6</v>
      </c>
      <c r="T427">
        <v>24.929570999999999</v>
      </c>
      <c r="U427">
        <v>1.8079999999999999E-3</v>
      </c>
      <c r="V427" t="s">
        <v>7</v>
      </c>
      <c r="W427">
        <v>0</v>
      </c>
      <c r="X427">
        <v>0</v>
      </c>
      <c r="Y427" t="s">
        <v>8</v>
      </c>
      <c r="Z427">
        <v>0</v>
      </c>
      <c r="AA427">
        <v>0</v>
      </c>
      <c r="AB427" t="s">
        <v>9</v>
      </c>
      <c r="AC427">
        <v>1.23E-3</v>
      </c>
      <c r="AD427">
        <v>0</v>
      </c>
      <c r="AE427" t="s">
        <v>10</v>
      </c>
      <c r="AF427">
        <v>0</v>
      </c>
      <c r="AG427">
        <v>0</v>
      </c>
      <c r="AH427" t="s">
        <v>11</v>
      </c>
      <c r="AI427">
        <v>0.99865700000000002</v>
      </c>
      <c r="AJ427">
        <v>1.9999999999999999E-6</v>
      </c>
      <c r="AK427" t="s">
        <v>12</v>
      </c>
      <c r="AL427">
        <v>0</v>
      </c>
      <c r="AM427">
        <v>0</v>
      </c>
    </row>
    <row r="428" spans="1:39" x14ac:dyDescent="0.25">
      <c r="A428" t="s">
        <v>20</v>
      </c>
      <c r="B428">
        <v>7</v>
      </c>
      <c r="C428">
        <v>175</v>
      </c>
      <c r="D428" t="s">
        <v>1</v>
      </c>
      <c r="E428">
        <v>0</v>
      </c>
      <c r="F428">
        <v>0</v>
      </c>
      <c r="G428" t="s">
        <v>2</v>
      </c>
      <c r="H428">
        <v>744.28749300000004</v>
      </c>
      <c r="I428">
        <v>0.69774800000000003</v>
      </c>
      <c r="J428" t="s">
        <v>3</v>
      </c>
      <c r="K428">
        <v>743.406296</v>
      </c>
      <c r="L428">
        <v>0.69738900000000004</v>
      </c>
      <c r="M428" t="s">
        <v>4</v>
      </c>
      <c r="N428">
        <v>43.539234</v>
      </c>
      <c r="O428">
        <v>3.104E-3</v>
      </c>
      <c r="P428" t="s">
        <v>5</v>
      </c>
      <c r="Q428">
        <v>0</v>
      </c>
      <c r="R428">
        <v>0</v>
      </c>
      <c r="S428" t="s">
        <v>6</v>
      </c>
      <c r="T428">
        <v>29.083466000000001</v>
      </c>
      <c r="U428">
        <v>1.9550000000000001E-3</v>
      </c>
      <c r="V428" t="s">
        <v>7</v>
      </c>
      <c r="W428">
        <v>0</v>
      </c>
      <c r="X428">
        <v>0</v>
      </c>
      <c r="Y428" t="s">
        <v>8</v>
      </c>
      <c r="Z428">
        <v>0</v>
      </c>
      <c r="AA428">
        <v>0</v>
      </c>
      <c r="AB428" t="s">
        <v>9</v>
      </c>
      <c r="AC428">
        <v>1.23E-3</v>
      </c>
      <c r="AD428">
        <v>0</v>
      </c>
      <c r="AE428" t="s">
        <v>10</v>
      </c>
      <c r="AF428">
        <v>0</v>
      </c>
      <c r="AG428">
        <v>0</v>
      </c>
      <c r="AH428" t="s">
        <v>11</v>
      </c>
      <c r="AI428">
        <v>0.99890900000000005</v>
      </c>
      <c r="AJ428">
        <v>9.9999999999999995E-7</v>
      </c>
      <c r="AK428" t="s">
        <v>12</v>
      </c>
      <c r="AL428">
        <v>0</v>
      </c>
      <c r="AM428">
        <v>0</v>
      </c>
    </row>
    <row r="429" spans="1:39" x14ac:dyDescent="0.25">
      <c r="A429" t="s">
        <v>20</v>
      </c>
      <c r="B429">
        <v>8</v>
      </c>
      <c r="C429">
        <v>200</v>
      </c>
      <c r="D429" t="s">
        <v>1</v>
      </c>
      <c r="E429">
        <v>0</v>
      </c>
      <c r="F429">
        <v>0</v>
      </c>
      <c r="G429" t="s">
        <v>2</v>
      </c>
      <c r="H429">
        <v>850.569163</v>
      </c>
      <c r="I429">
        <v>0.83867400000000003</v>
      </c>
      <c r="J429" t="s">
        <v>3</v>
      </c>
      <c r="K429">
        <v>849.56228799999997</v>
      </c>
      <c r="L429">
        <v>0.83772999999999997</v>
      </c>
      <c r="M429" t="s">
        <v>4</v>
      </c>
      <c r="N429">
        <v>49.758636000000003</v>
      </c>
      <c r="O429">
        <v>3.0790000000000001E-3</v>
      </c>
      <c r="P429" t="s">
        <v>5</v>
      </c>
      <c r="Q429">
        <v>0</v>
      </c>
      <c r="R429">
        <v>0</v>
      </c>
      <c r="S429" t="s">
        <v>6</v>
      </c>
      <c r="T429">
        <v>33.237143000000003</v>
      </c>
      <c r="U429">
        <v>1.954E-3</v>
      </c>
      <c r="V429" t="s">
        <v>7</v>
      </c>
      <c r="W429">
        <v>0</v>
      </c>
      <c r="X429">
        <v>0</v>
      </c>
      <c r="Y429" t="s">
        <v>8</v>
      </c>
      <c r="Z429">
        <v>0</v>
      </c>
      <c r="AA429">
        <v>0</v>
      </c>
      <c r="AB429" t="s">
        <v>9</v>
      </c>
      <c r="AC429">
        <v>1.23E-3</v>
      </c>
      <c r="AD429">
        <v>0</v>
      </c>
      <c r="AE429" t="s">
        <v>10</v>
      </c>
      <c r="AF429">
        <v>0</v>
      </c>
      <c r="AG429">
        <v>0</v>
      </c>
      <c r="AH429" t="s">
        <v>11</v>
      </c>
      <c r="AI429">
        <v>0.99905299999999997</v>
      </c>
      <c r="AJ429">
        <v>9.9999999999999995E-7</v>
      </c>
      <c r="AK429" t="s">
        <v>12</v>
      </c>
      <c r="AL429">
        <v>0</v>
      </c>
      <c r="AM429">
        <v>0</v>
      </c>
    </row>
    <row r="430" spans="1:39" x14ac:dyDescent="0.25">
      <c r="A430" t="s">
        <v>20</v>
      </c>
      <c r="B430">
        <v>9</v>
      </c>
      <c r="C430">
        <v>225</v>
      </c>
      <c r="D430" t="s">
        <v>1</v>
      </c>
      <c r="E430">
        <v>0</v>
      </c>
      <c r="F430">
        <v>0</v>
      </c>
      <c r="G430" t="s">
        <v>2</v>
      </c>
      <c r="H430">
        <v>956.83155199999999</v>
      </c>
      <c r="I430">
        <v>0.98244200000000004</v>
      </c>
      <c r="J430" t="s">
        <v>3</v>
      </c>
      <c r="K430">
        <v>955.69906100000003</v>
      </c>
      <c r="L430">
        <v>0.98159399999999997</v>
      </c>
      <c r="M430" t="s">
        <v>4</v>
      </c>
      <c r="N430">
        <v>55.975409999999997</v>
      </c>
      <c r="O430">
        <v>3.784E-3</v>
      </c>
      <c r="P430" t="s">
        <v>5</v>
      </c>
      <c r="Q430">
        <v>0</v>
      </c>
      <c r="R430">
        <v>0</v>
      </c>
      <c r="S430" t="s">
        <v>6</v>
      </c>
      <c r="T430">
        <v>37.383065999999999</v>
      </c>
      <c r="U430">
        <v>1.9889999999999999E-3</v>
      </c>
      <c r="V430" t="s">
        <v>7</v>
      </c>
      <c r="W430">
        <v>0</v>
      </c>
      <c r="X430">
        <v>0</v>
      </c>
      <c r="Y430" t="s">
        <v>8</v>
      </c>
      <c r="Z430">
        <v>0</v>
      </c>
      <c r="AA430">
        <v>0</v>
      </c>
      <c r="AB430" t="s">
        <v>9</v>
      </c>
      <c r="AC430">
        <v>1.23E-3</v>
      </c>
      <c r="AD430">
        <v>0</v>
      </c>
      <c r="AE430" t="s">
        <v>10</v>
      </c>
      <c r="AF430">
        <v>0</v>
      </c>
      <c r="AG430">
        <v>0</v>
      </c>
      <c r="AH430" t="s">
        <v>11</v>
      </c>
      <c r="AI430">
        <v>0.99911899999999998</v>
      </c>
      <c r="AJ430">
        <v>9.9999999999999995E-7</v>
      </c>
      <c r="AK430" t="s">
        <v>12</v>
      </c>
      <c r="AL430">
        <v>0</v>
      </c>
      <c r="AM430">
        <v>0</v>
      </c>
    </row>
    <row r="431" spans="1:39" x14ac:dyDescent="0.25">
      <c r="A431" t="s">
        <v>20</v>
      </c>
      <c r="B431">
        <v>10</v>
      </c>
      <c r="C431">
        <v>250</v>
      </c>
      <c r="D431" t="s">
        <v>1</v>
      </c>
      <c r="E431">
        <v>0</v>
      </c>
      <c r="F431">
        <v>0</v>
      </c>
      <c r="G431" t="s">
        <v>2</v>
      </c>
      <c r="H431">
        <v>1063.1118919999999</v>
      </c>
      <c r="I431">
        <v>1.1911039999999999</v>
      </c>
      <c r="J431" t="s">
        <v>3</v>
      </c>
      <c r="K431">
        <v>1061.853809</v>
      </c>
      <c r="L431">
        <v>1.189943</v>
      </c>
      <c r="M431" t="s">
        <v>4</v>
      </c>
      <c r="N431">
        <v>62.192929999999997</v>
      </c>
      <c r="O431">
        <v>4.2709999999999996E-3</v>
      </c>
      <c r="P431" t="s">
        <v>5</v>
      </c>
      <c r="Q431">
        <v>0</v>
      </c>
      <c r="R431">
        <v>0</v>
      </c>
      <c r="S431" t="s">
        <v>6</v>
      </c>
      <c r="T431">
        <v>41.528185000000001</v>
      </c>
      <c r="U431">
        <v>2.1189999999999998E-3</v>
      </c>
      <c r="V431" t="s">
        <v>7</v>
      </c>
      <c r="W431">
        <v>0</v>
      </c>
      <c r="X431">
        <v>0</v>
      </c>
      <c r="Y431" t="s">
        <v>8</v>
      </c>
      <c r="Z431">
        <v>0</v>
      </c>
      <c r="AA431">
        <v>0</v>
      </c>
      <c r="AB431" t="s">
        <v>9</v>
      </c>
      <c r="AC431">
        <v>1.23E-3</v>
      </c>
      <c r="AD431">
        <v>0</v>
      </c>
      <c r="AE431" t="s">
        <v>10</v>
      </c>
      <c r="AF431">
        <v>0</v>
      </c>
      <c r="AG431">
        <v>0</v>
      </c>
      <c r="AH431" t="s">
        <v>11</v>
      </c>
      <c r="AI431">
        <v>0.99918099999999999</v>
      </c>
      <c r="AJ431">
        <v>9.9999999999999995E-7</v>
      </c>
      <c r="AK431" t="s">
        <v>12</v>
      </c>
      <c r="AL431">
        <v>0</v>
      </c>
      <c r="AM431">
        <v>0</v>
      </c>
    </row>
    <row r="432" spans="1:39" x14ac:dyDescent="0.25">
      <c r="A432" t="s">
        <v>20</v>
      </c>
      <c r="B432">
        <v>11</v>
      </c>
      <c r="C432">
        <v>275</v>
      </c>
      <c r="D432" t="s">
        <v>1</v>
      </c>
      <c r="E432">
        <v>0</v>
      </c>
      <c r="F432">
        <v>0</v>
      </c>
      <c r="G432" t="s">
        <v>2</v>
      </c>
      <c r="H432">
        <v>1169.3881859999999</v>
      </c>
      <c r="I432">
        <v>1.393392</v>
      </c>
      <c r="J432" t="s">
        <v>3</v>
      </c>
      <c r="K432">
        <v>1168.004424</v>
      </c>
      <c r="L432">
        <v>1.391867</v>
      </c>
      <c r="M432" t="s">
        <v>4</v>
      </c>
      <c r="N432">
        <v>68.413711000000006</v>
      </c>
      <c r="O432">
        <v>5.7120000000000001E-3</v>
      </c>
      <c r="P432" t="s">
        <v>5</v>
      </c>
      <c r="Q432">
        <v>0</v>
      </c>
      <c r="R432">
        <v>0</v>
      </c>
      <c r="S432" t="s">
        <v>6</v>
      </c>
      <c r="T432">
        <v>45.672553000000001</v>
      </c>
      <c r="U432">
        <v>2.6740000000000002E-3</v>
      </c>
      <c r="V432" t="s">
        <v>7</v>
      </c>
      <c r="W432">
        <v>0</v>
      </c>
      <c r="X432">
        <v>0</v>
      </c>
      <c r="Y432" t="s">
        <v>8</v>
      </c>
      <c r="Z432">
        <v>0</v>
      </c>
      <c r="AA432">
        <v>0</v>
      </c>
      <c r="AB432" t="s">
        <v>9</v>
      </c>
      <c r="AC432">
        <v>1.23E-3</v>
      </c>
      <c r="AD432">
        <v>0</v>
      </c>
      <c r="AE432" t="s">
        <v>10</v>
      </c>
      <c r="AF432">
        <v>0</v>
      </c>
      <c r="AG432">
        <v>0</v>
      </c>
      <c r="AH432" t="s">
        <v>11</v>
      </c>
      <c r="AI432">
        <v>0.999247</v>
      </c>
      <c r="AJ432">
        <v>9.9999999999999995E-7</v>
      </c>
      <c r="AK432" t="s">
        <v>12</v>
      </c>
      <c r="AL432">
        <v>0</v>
      </c>
      <c r="AM432">
        <v>0</v>
      </c>
    </row>
    <row r="433" spans="1:39" x14ac:dyDescent="0.25">
      <c r="A433" t="s">
        <v>20</v>
      </c>
      <c r="B433">
        <v>12</v>
      </c>
      <c r="C433">
        <v>300</v>
      </c>
      <c r="D433" t="s">
        <v>1</v>
      </c>
      <c r="E433">
        <v>0</v>
      </c>
      <c r="F433">
        <v>0</v>
      </c>
      <c r="G433" t="s">
        <v>2</v>
      </c>
      <c r="H433">
        <v>1275.6530270000001</v>
      </c>
      <c r="I433">
        <v>1.6005130000000001</v>
      </c>
      <c r="J433" t="s">
        <v>3</v>
      </c>
      <c r="K433">
        <v>1274.1433810000001</v>
      </c>
      <c r="L433">
        <v>1.598746</v>
      </c>
      <c r="M433" t="s">
        <v>4</v>
      </c>
      <c r="N433">
        <v>74.627756000000005</v>
      </c>
      <c r="O433">
        <v>6.1029999999999999E-3</v>
      </c>
      <c r="P433" t="s">
        <v>5</v>
      </c>
      <c r="Q433">
        <v>0</v>
      </c>
      <c r="R433">
        <v>0</v>
      </c>
      <c r="S433" t="s">
        <v>6</v>
      </c>
      <c r="T433">
        <v>49.818199</v>
      </c>
      <c r="U433">
        <v>2.9220000000000001E-3</v>
      </c>
      <c r="V433" t="s">
        <v>7</v>
      </c>
      <c r="W433">
        <v>0</v>
      </c>
      <c r="X433">
        <v>0</v>
      </c>
      <c r="Y433" t="s">
        <v>8</v>
      </c>
      <c r="Z433">
        <v>0</v>
      </c>
      <c r="AA433">
        <v>0</v>
      </c>
      <c r="AB433" t="s">
        <v>9</v>
      </c>
      <c r="AC433">
        <v>1.23E-3</v>
      </c>
      <c r="AD433">
        <v>0</v>
      </c>
      <c r="AE433" t="s">
        <v>10</v>
      </c>
      <c r="AF433">
        <v>0</v>
      </c>
      <c r="AG433">
        <v>0</v>
      </c>
      <c r="AH433" t="s">
        <v>11</v>
      </c>
      <c r="AI433">
        <v>0.99933700000000003</v>
      </c>
      <c r="AJ433">
        <v>0</v>
      </c>
      <c r="AK433" t="s">
        <v>12</v>
      </c>
      <c r="AL433">
        <v>0</v>
      </c>
      <c r="AM433">
        <v>0</v>
      </c>
    </row>
    <row r="434" spans="1:39" x14ac:dyDescent="0.25">
      <c r="A434" t="s">
        <v>20</v>
      </c>
      <c r="B434">
        <v>13</v>
      </c>
      <c r="C434">
        <v>325</v>
      </c>
      <c r="D434" t="s">
        <v>1</v>
      </c>
      <c r="E434">
        <v>0</v>
      </c>
      <c r="F434">
        <v>0</v>
      </c>
      <c r="G434" t="s">
        <v>2</v>
      </c>
      <c r="H434">
        <v>1381.9141159999999</v>
      </c>
      <c r="I434">
        <v>1.8403750000000001</v>
      </c>
      <c r="J434" t="s">
        <v>3</v>
      </c>
      <c r="K434">
        <v>1380.2786229999999</v>
      </c>
      <c r="L434">
        <v>1.8376969999999999</v>
      </c>
      <c r="M434" t="s">
        <v>4</v>
      </c>
      <c r="N434">
        <v>80.850504000000001</v>
      </c>
      <c r="O434">
        <v>7.522E-3</v>
      </c>
      <c r="P434" t="s">
        <v>5</v>
      </c>
      <c r="Q434">
        <v>0</v>
      </c>
      <c r="R434">
        <v>0</v>
      </c>
      <c r="S434" t="s">
        <v>6</v>
      </c>
      <c r="T434">
        <v>53.963003</v>
      </c>
      <c r="U434">
        <v>2.8730000000000001E-3</v>
      </c>
      <c r="V434" t="s">
        <v>7</v>
      </c>
      <c r="W434">
        <v>0</v>
      </c>
      <c r="X434">
        <v>0</v>
      </c>
      <c r="Y434" t="s">
        <v>8</v>
      </c>
      <c r="Z434">
        <v>0</v>
      </c>
      <c r="AA434">
        <v>0</v>
      </c>
      <c r="AB434" t="s">
        <v>9</v>
      </c>
      <c r="AC434">
        <v>1.23E-3</v>
      </c>
      <c r="AD434">
        <v>0</v>
      </c>
      <c r="AE434" t="s">
        <v>10</v>
      </c>
      <c r="AF434">
        <v>0</v>
      </c>
      <c r="AG434">
        <v>0</v>
      </c>
      <c r="AH434" t="s">
        <v>11</v>
      </c>
      <c r="AI434">
        <v>0.99939999999999996</v>
      </c>
      <c r="AJ434">
        <v>0</v>
      </c>
      <c r="AK434" t="s">
        <v>12</v>
      </c>
      <c r="AL434">
        <v>0</v>
      </c>
      <c r="AM434">
        <v>0</v>
      </c>
    </row>
    <row r="435" spans="1:39" x14ac:dyDescent="0.25">
      <c r="A435" t="s">
        <v>20</v>
      </c>
      <c r="B435">
        <v>14</v>
      </c>
      <c r="C435">
        <v>350</v>
      </c>
      <c r="D435" t="s">
        <v>1</v>
      </c>
      <c r="E435">
        <v>0</v>
      </c>
      <c r="F435">
        <v>0</v>
      </c>
      <c r="G435" t="s">
        <v>2</v>
      </c>
      <c r="H435">
        <v>1488.1485889999999</v>
      </c>
      <c r="I435">
        <v>2.0716779999999999</v>
      </c>
      <c r="J435" t="s">
        <v>3</v>
      </c>
      <c r="K435">
        <v>1486.387307</v>
      </c>
      <c r="L435">
        <v>2.0691009999999999</v>
      </c>
      <c r="M435" t="s">
        <v>4</v>
      </c>
      <c r="N435">
        <v>87.063401999999996</v>
      </c>
      <c r="O435">
        <v>7.6940000000000003E-3</v>
      </c>
      <c r="P435" t="s">
        <v>5</v>
      </c>
      <c r="Q435">
        <v>0</v>
      </c>
      <c r="R435">
        <v>0</v>
      </c>
      <c r="S435" t="s">
        <v>6</v>
      </c>
      <c r="T435">
        <v>58.107548000000001</v>
      </c>
      <c r="U435">
        <v>2.7659999999999998E-3</v>
      </c>
      <c r="V435" t="s">
        <v>7</v>
      </c>
      <c r="W435">
        <v>0</v>
      </c>
      <c r="X435">
        <v>0</v>
      </c>
      <c r="Y435" t="s">
        <v>8</v>
      </c>
      <c r="Z435">
        <v>0</v>
      </c>
      <c r="AA435">
        <v>0</v>
      </c>
      <c r="AB435" t="s">
        <v>9</v>
      </c>
      <c r="AC435">
        <v>1.23E-3</v>
      </c>
      <c r="AD435">
        <v>0</v>
      </c>
      <c r="AE435" t="s">
        <v>10</v>
      </c>
      <c r="AF435">
        <v>0</v>
      </c>
      <c r="AG435">
        <v>0</v>
      </c>
      <c r="AH435" t="s">
        <v>11</v>
      </c>
      <c r="AI435">
        <v>0.999448</v>
      </c>
      <c r="AJ435">
        <v>0</v>
      </c>
      <c r="AK435" t="s">
        <v>12</v>
      </c>
      <c r="AL435">
        <v>0</v>
      </c>
      <c r="AM435">
        <v>0</v>
      </c>
    </row>
    <row r="436" spans="1:39" x14ac:dyDescent="0.25">
      <c r="A436" t="s">
        <v>20</v>
      </c>
      <c r="B436">
        <v>15</v>
      </c>
      <c r="C436">
        <v>375</v>
      </c>
      <c r="D436" t="s">
        <v>1</v>
      </c>
      <c r="E436">
        <v>0</v>
      </c>
      <c r="F436">
        <v>0</v>
      </c>
      <c r="G436" t="s">
        <v>2</v>
      </c>
      <c r="H436">
        <v>1594.3820020000001</v>
      </c>
      <c r="I436">
        <v>2.2892399999999999</v>
      </c>
      <c r="J436" t="s">
        <v>3</v>
      </c>
      <c r="K436">
        <v>1592.4949340000001</v>
      </c>
      <c r="L436">
        <v>2.2872089999999998</v>
      </c>
      <c r="M436" t="s">
        <v>4</v>
      </c>
      <c r="N436">
        <v>93.277805000000001</v>
      </c>
      <c r="O436">
        <v>8.1890000000000001E-3</v>
      </c>
      <c r="P436" t="s">
        <v>5</v>
      </c>
      <c r="Q436">
        <v>0</v>
      </c>
      <c r="R436">
        <v>0</v>
      </c>
      <c r="S436" t="s">
        <v>6</v>
      </c>
      <c r="T436">
        <v>62.250785999999998</v>
      </c>
      <c r="U436">
        <v>2.7880000000000001E-3</v>
      </c>
      <c r="V436" t="s">
        <v>7</v>
      </c>
      <c r="W436">
        <v>0</v>
      </c>
      <c r="X436">
        <v>0</v>
      </c>
      <c r="Y436" t="s">
        <v>8</v>
      </c>
      <c r="Z436">
        <v>0</v>
      </c>
      <c r="AA436">
        <v>0</v>
      </c>
      <c r="AB436" t="s">
        <v>9</v>
      </c>
      <c r="AC436">
        <v>1.23E-3</v>
      </c>
      <c r="AD436">
        <v>0</v>
      </c>
      <c r="AE436" t="s">
        <v>10</v>
      </c>
      <c r="AF436">
        <v>0</v>
      </c>
      <c r="AG436">
        <v>0</v>
      </c>
      <c r="AH436" t="s">
        <v>11</v>
      </c>
      <c r="AI436">
        <v>0.999448</v>
      </c>
      <c r="AJ436">
        <v>0</v>
      </c>
      <c r="AK436" t="s">
        <v>12</v>
      </c>
      <c r="AL436">
        <v>0</v>
      </c>
      <c r="AM436">
        <v>0</v>
      </c>
    </row>
    <row r="437" spans="1:39" x14ac:dyDescent="0.25">
      <c r="A437" t="s">
        <v>20</v>
      </c>
      <c r="B437">
        <v>16</v>
      </c>
      <c r="C437">
        <v>400</v>
      </c>
      <c r="D437" t="s">
        <v>1</v>
      </c>
      <c r="E437">
        <v>0</v>
      </c>
      <c r="F437">
        <v>0</v>
      </c>
      <c r="G437" t="s">
        <v>2</v>
      </c>
      <c r="H437">
        <v>1700.657158</v>
      </c>
      <c r="I437">
        <v>2.6213359999999999</v>
      </c>
      <c r="J437" t="s">
        <v>3</v>
      </c>
      <c r="K437">
        <v>1698.64429</v>
      </c>
      <c r="L437">
        <v>2.6199599999999998</v>
      </c>
      <c r="M437" t="s">
        <v>4</v>
      </c>
      <c r="N437">
        <v>99.492193999999998</v>
      </c>
      <c r="O437">
        <v>7.9509999999999997E-3</v>
      </c>
      <c r="P437" t="s">
        <v>5</v>
      </c>
      <c r="Q437">
        <v>0</v>
      </c>
      <c r="R437">
        <v>0</v>
      </c>
      <c r="S437" t="s">
        <v>6</v>
      </c>
      <c r="T437">
        <v>66.397114999999999</v>
      </c>
      <c r="U437">
        <v>2.8210000000000002E-3</v>
      </c>
      <c r="V437" t="s">
        <v>7</v>
      </c>
      <c r="W437">
        <v>0</v>
      </c>
      <c r="X437">
        <v>0</v>
      </c>
      <c r="Y437" t="s">
        <v>8</v>
      </c>
      <c r="Z437">
        <v>0</v>
      </c>
      <c r="AA437">
        <v>0</v>
      </c>
      <c r="AB437" t="s">
        <v>9</v>
      </c>
      <c r="AC437">
        <v>1.23E-3</v>
      </c>
      <c r="AD437">
        <v>0</v>
      </c>
      <c r="AE437" t="s">
        <v>10</v>
      </c>
      <c r="AF437">
        <v>0</v>
      </c>
      <c r="AG437">
        <v>0</v>
      </c>
      <c r="AH437" t="s">
        <v>11</v>
      </c>
      <c r="AI437">
        <v>0.99950000000000006</v>
      </c>
      <c r="AJ437">
        <v>0</v>
      </c>
      <c r="AK437" t="s">
        <v>12</v>
      </c>
      <c r="AL437">
        <v>0</v>
      </c>
      <c r="AM437">
        <v>0</v>
      </c>
    </row>
    <row r="438" spans="1:39" x14ac:dyDescent="0.25">
      <c r="A438" t="s">
        <v>20</v>
      </c>
      <c r="B438">
        <v>17</v>
      </c>
      <c r="C438">
        <v>425</v>
      </c>
      <c r="D438" t="s">
        <v>1</v>
      </c>
      <c r="E438">
        <v>0</v>
      </c>
      <c r="F438">
        <v>0</v>
      </c>
      <c r="G438" t="s">
        <v>2</v>
      </c>
      <c r="H438">
        <v>1806.9114649999999</v>
      </c>
      <c r="I438">
        <v>2.9068580000000002</v>
      </c>
      <c r="J438" t="s">
        <v>3</v>
      </c>
      <c r="K438">
        <v>1804.772954</v>
      </c>
      <c r="L438">
        <v>2.9060570000000001</v>
      </c>
      <c r="M438" t="s">
        <v>4</v>
      </c>
      <c r="N438">
        <v>105.70817599999999</v>
      </c>
      <c r="O438">
        <v>8.0309999999999999E-3</v>
      </c>
      <c r="P438" t="s">
        <v>5</v>
      </c>
      <c r="Q438">
        <v>0</v>
      </c>
      <c r="R438">
        <v>0</v>
      </c>
      <c r="S438" t="s">
        <v>6</v>
      </c>
      <c r="T438">
        <v>70.545860000000005</v>
      </c>
      <c r="U438">
        <v>2.8349999999999998E-3</v>
      </c>
      <c r="V438" t="s">
        <v>7</v>
      </c>
      <c r="W438">
        <v>0</v>
      </c>
      <c r="X438">
        <v>0</v>
      </c>
      <c r="Y438" t="s">
        <v>8</v>
      </c>
      <c r="Z438">
        <v>0</v>
      </c>
      <c r="AA438">
        <v>0</v>
      </c>
      <c r="AB438" t="s">
        <v>9</v>
      </c>
      <c r="AC438">
        <v>1.23E-3</v>
      </c>
      <c r="AD438">
        <v>0</v>
      </c>
      <c r="AE438" t="s">
        <v>10</v>
      </c>
      <c r="AF438">
        <v>0</v>
      </c>
      <c r="AG438">
        <v>0</v>
      </c>
      <c r="AH438" t="s">
        <v>11</v>
      </c>
      <c r="AI438">
        <v>0.99954399999999999</v>
      </c>
      <c r="AJ438">
        <v>0</v>
      </c>
      <c r="AK438" t="s">
        <v>12</v>
      </c>
      <c r="AL438">
        <v>0</v>
      </c>
      <c r="AM438">
        <v>0</v>
      </c>
    </row>
    <row r="439" spans="1:39" x14ac:dyDescent="0.25">
      <c r="A439" t="s">
        <v>20</v>
      </c>
      <c r="B439">
        <v>18</v>
      </c>
      <c r="C439">
        <v>450</v>
      </c>
      <c r="D439" t="s">
        <v>1</v>
      </c>
      <c r="E439">
        <v>0</v>
      </c>
      <c r="F439">
        <v>0</v>
      </c>
      <c r="G439" t="s">
        <v>2</v>
      </c>
      <c r="H439">
        <v>1913.1745189999999</v>
      </c>
      <c r="I439">
        <v>3.1959919999999999</v>
      </c>
      <c r="J439" t="s">
        <v>3</v>
      </c>
      <c r="K439">
        <v>1910.9103050000001</v>
      </c>
      <c r="L439">
        <v>3.1959279999999999</v>
      </c>
      <c r="M439" t="s">
        <v>4</v>
      </c>
      <c r="N439">
        <v>111.92419200000001</v>
      </c>
      <c r="O439">
        <v>9.1109999999999993E-3</v>
      </c>
      <c r="P439" t="s">
        <v>5</v>
      </c>
      <c r="Q439">
        <v>0</v>
      </c>
      <c r="R439">
        <v>0</v>
      </c>
      <c r="S439" t="s">
        <v>6</v>
      </c>
      <c r="T439">
        <v>74.692389000000006</v>
      </c>
      <c r="U439">
        <v>3.0200000000000001E-3</v>
      </c>
      <c r="V439" t="s">
        <v>7</v>
      </c>
      <c r="W439">
        <v>0</v>
      </c>
      <c r="X439">
        <v>0</v>
      </c>
      <c r="Y439" t="s">
        <v>8</v>
      </c>
      <c r="Z439">
        <v>0</v>
      </c>
      <c r="AA439">
        <v>0</v>
      </c>
      <c r="AB439" t="s">
        <v>9</v>
      </c>
      <c r="AC439">
        <v>1.23E-3</v>
      </c>
      <c r="AD439">
        <v>0</v>
      </c>
      <c r="AE439" t="s">
        <v>10</v>
      </c>
      <c r="AF439">
        <v>0</v>
      </c>
      <c r="AG439">
        <v>0</v>
      </c>
      <c r="AH439" t="s">
        <v>11</v>
      </c>
      <c r="AI439">
        <v>0.99957200000000002</v>
      </c>
      <c r="AJ439">
        <v>0</v>
      </c>
      <c r="AK439" t="s">
        <v>12</v>
      </c>
      <c r="AL439">
        <v>0</v>
      </c>
      <c r="AM439">
        <v>0</v>
      </c>
    </row>
    <row r="440" spans="1:39" x14ac:dyDescent="0.25">
      <c r="A440" t="s">
        <v>20</v>
      </c>
      <c r="B440">
        <v>19</v>
      </c>
      <c r="C440">
        <v>475</v>
      </c>
      <c r="D440" t="s">
        <v>1</v>
      </c>
      <c r="E440">
        <v>0</v>
      </c>
      <c r="F440">
        <v>0</v>
      </c>
      <c r="G440" t="s">
        <v>2</v>
      </c>
      <c r="H440">
        <v>2019.4127390000001</v>
      </c>
      <c r="I440">
        <v>3.5330170000000001</v>
      </c>
      <c r="J440" t="s">
        <v>3</v>
      </c>
      <c r="K440">
        <v>2017.0228030000001</v>
      </c>
      <c r="L440">
        <v>3.5333239999999999</v>
      </c>
      <c r="M440" t="s">
        <v>4</v>
      </c>
      <c r="N440">
        <v>118.13681</v>
      </c>
      <c r="O440">
        <v>9.11E-3</v>
      </c>
      <c r="P440" t="s">
        <v>5</v>
      </c>
      <c r="Q440">
        <v>0</v>
      </c>
      <c r="R440">
        <v>0</v>
      </c>
      <c r="S440" t="s">
        <v>6</v>
      </c>
      <c r="T440">
        <v>78.838127</v>
      </c>
      <c r="U440">
        <v>3.143E-3</v>
      </c>
      <c r="V440" t="s">
        <v>7</v>
      </c>
      <c r="W440">
        <v>0</v>
      </c>
      <c r="X440">
        <v>0</v>
      </c>
      <c r="Y440" t="s">
        <v>8</v>
      </c>
      <c r="Z440">
        <v>0</v>
      </c>
      <c r="AA440">
        <v>0</v>
      </c>
      <c r="AB440" t="s">
        <v>9</v>
      </c>
      <c r="AC440">
        <v>1.23E-3</v>
      </c>
      <c r="AD440">
        <v>0</v>
      </c>
      <c r="AE440" t="s">
        <v>10</v>
      </c>
      <c r="AF440">
        <v>0</v>
      </c>
      <c r="AG440">
        <v>0</v>
      </c>
      <c r="AH440" t="s">
        <v>11</v>
      </c>
      <c r="AI440">
        <v>0.99960000000000004</v>
      </c>
      <c r="AJ440">
        <v>0</v>
      </c>
      <c r="AK440" t="s">
        <v>12</v>
      </c>
      <c r="AL440">
        <v>0</v>
      </c>
      <c r="AM440">
        <v>0</v>
      </c>
    </row>
    <row r="441" spans="1:39" x14ac:dyDescent="0.25">
      <c r="A441" t="s">
        <v>20</v>
      </c>
      <c r="B441">
        <v>20</v>
      </c>
      <c r="C441">
        <v>500</v>
      </c>
      <c r="D441" t="s">
        <v>1</v>
      </c>
      <c r="E441">
        <v>0</v>
      </c>
      <c r="F441">
        <v>0</v>
      </c>
      <c r="G441" t="s">
        <v>2</v>
      </c>
      <c r="H441">
        <v>2125.664272</v>
      </c>
      <c r="I441">
        <v>3.9491640000000001</v>
      </c>
      <c r="J441" t="s">
        <v>3</v>
      </c>
      <c r="K441">
        <v>2123.1484909999999</v>
      </c>
      <c r="L441">
        <v>3.9485679999999999</v>
      </c>
      <c r="M441" t="s">
        <v>4</v>
      </c>
      <c r="N441">
        <v>124.35324799999999</v>
      </c>
      <c r="O441">
        <v>9.7149999999999997E-3</v>
      </c>
      <c r="P441" t="s">
        <v>5</v>
      </c>
      <c r="Q441">
        <v>0</v>
      </c>
      <c r="R441">
        <v>0</v>
      </c>
      <c r="S441" t="s">
        <v>6</v>
      </c>
      <c r="T441">
        <v>82.985828999999995</v>
      </c>
      <c r="U441">
        <v>3.307E-3</v>
      </c>
      <c r="V441" t="s">
        <v>7</v>
      </c>
      <c r="W441">
        <v>0</v>
      </c>
      <c r="X441">
        <v>0</v>
      </c>
      <c r="Y441" t="s">
        <v>8</v>
      </c>
      <c r="Z441">
        <v>0</v>
      </c>
      <c r="AA441">
        <v>0</v>
      </c>
      <c r="AB441" t="s">
        <v>9</v>
      </c>
      <c r="AC441">
        <v>1.23E-3</v>
      </c>
      <c r="AD441">
        <v>0</v>
      </c>
      <c r="AE441" t="s">
        <v>10</v>
      </c>
      <c r="AF441">
        <v>0</v>
      </c>
      <c r="AG441">
        <v>0</v>
      </c>
      <c r="AH441" t="s">
        <v>11</v>
      </c>
      <c r="AI441">
        <v>0.99962799999999996</v>
      </c>
      <c r="AJ441">
        <v>0</v>
      </c>
      <c r="AK441" t="s">
        <v>12</v>
      </c>
      <c r="AL441">
        <v>0</v>
      </c>
      <c r="AM441">
        <v>0</v>
      </c>
    </row>
    <row r="442" spans="1:39" x14ac:dyDescent="0.25">
      <c r="A442" t="s">
        <v>21</v>
      </c>
      <c r="B442">
        <v>1</v>
      </c>
      <c r="C442">
        <v>25</v>
      </c>
      <c r="D442" t="s">
        <v>1</v>
      </c>
      <c r="E442">
        <v>0</v>
      </c>
      <c r="F442">
        <v>0</v>
      </c>
      <c r="G442" t="s">
        <v>2</v>
      </c>
      <c r="H442">
        <v>396.65439099999998</v>
      </c>
      <c r="I442">
        <v>1.157996</v>
      </c>
      <c r="J442" t="s">
        <v>3</v>
      </c>
      <c r="K442">
        <v>396.437635</v>
      </c>
      <c r="L442">
        <v>1.1591849999999999</v>
      </c>
      <c r="M442" t="s">
        <v>4</v>
      </c>
      <c r="N442">
        <v>11.308631</v>
      </c>
      <c r="O442">
        <v>7.7340000000000004E-3</v>
      </c>
      <c r="P442" t="s">
        <v>5</v>
      </c>
      <c r="Q442">
        <v>50.543928000000001</v>
      </c>
      <c r="R442">
        <v>6.6050999999999999E-2</v>
      </c>
      <c r="S442" t="s">
        <v>6</v>
      </c>
      <c r="T442">
        <v>11.643624000000001</v>
      </c>
      <c r="U442">
        <v>5.7399999999999997E-4</v>
      </c>
      <c r="V442" t="s">
        <v>7</v>
      </c>
      <c r="W442">
        <v>0</v>
      </c>
      <c r="X442">
        <v>0</v>
      </c>
      <c r="Y442" t="s">
        <v>8</v>
      </c>
      <c r="Z442">
        <v>0</v>
      </c>
      <c r="AA442">
        <v>0</v>
      </c>
      <c r="AB442" t="s">
        <v>9</v>
      </c>
      <c r="AC442">
        <v>0</v>
      </c>
      <c r="AD442">
        <v>0</v>
      </c>
      <c r="AE442" t="s">
        <v>10</v>
      </c>
      <c r="AF442">
        <v>1.2340000000000001E-3</v>
      </c>
      <c r="AG442">
        <v>0</v>
      </c>
      <c r="AH442" t="s">
        <v>11</v>
      </c>
      <c r="AI442">
        <v>0.99616199999999999</v>
      </c>
      <c r="AJ442">
        <v>1.9999999999999999E-6</v>
      </c>
      <c r="AK442" t="s">
        <v>12</v>
      </c>
      <c r="AL442">
        <v>0</v>
      </c>
      <c r="AM442">
        <v>0</v>
      </c>
    </row>
    <row r="443" spans="1:39" x14ac:dyDescent="0.25">
      <c r="A443" t="s">
        <v>21</v>
      </c>
      <c r="B443">
        <v>2</v>
      </c>
      <c r="C443">
        <v>50</v>
      </c>
      <c r="D443" t="s">
        <v>1</v>
      </c>
      <c r="E443">
        <v>0</v>
      </c>
      <c r="F443">
        <v>0</v>
      </c>
      <c r="G443" t="s">
        <v>2</v>
      </c>
      <c r="H443">
        <v>794.37263299999995</v>
      </c>
      <c r="I443">
        <v>4.1946130000000004</v>
      </c>
      <c r="J443" t="s">
        <v>3</v>
      </c>
      <c r="K443">
        <v>793.93779700000005</v>
      </c>
      <c r="L443">
        <v>4.1972189999999996</v>
      </c>
      <c r="M443" t="s">
        <v>4</v>
      </c>
      <c r="N443">
        <v>22.648263</v>
      </c>
      <c r="O443">
        <v>1.7937000000000002E-2</v>
      </c>
      <c r="P443" t="s">
        <v>5</v>
      </c>
      <c r="Q443">
        <v>101.136611</v>
      </c>
      <c r="R443">
        <v>0.16026499999999999</v>
      </c>
      <c r="S443" t="s">
        <v>6</v>
      </c>
      <c r="T443">
        <v>23.303165</v>
      </c>
      <c r="U443">
        <v>1.366E-3</v>
      </c>
      <c r="V443" t="s">
        <v>7</v>
      </c>
      <c r="W443">
        <v>0</v>
      </c>
      <c r="X443">
        <v>0</v>
      </c>
      <c r="Y443" t="s">
        <v>8</v>
      </c>
      <c r="Z443">
        <v>0</v>
      </c>
      <c r="AA443">
        <v>0</v>
      </c>
      <c r="AB443" t="s">
        <v>9</v>
      </c>
      <c r="AC443">
        <v>0</v>
      </c>
      <c r="AD443">
        <v>0</v>
      </c>
      <c r="AE443" t="s">
        <v>10</v>
      </c>
      <c r="AF443">
        <v>1.2310000000000001E-3</v>
      </c>
      <c r="AG443">
        <v>0</v>
      </c>
      <c r="AH443" t="s">
        <v>11</v>
      </c>
      <c r="AI443">
        <v>0.99696099999999999</v>
      </c>
      <c r="AJ443">
        <v>3.0000000000000001E-6</v>
      </c>
      <c r="AK443" t="s">
        <v>12</v>
      </c>
      <c r="AL443">
        <v>0</v>
      </c>
      <c r="AM443">
        <v>0</v>
      </c>
    </row>
    <row r="444" spans="1:39" x14ac:dyDescent="0.25">
      <c r="A444" t="s">
        <v>21</v>
      </c>
      <c r="B444">
        <v>3</v>
      </c>
      <c r="C444">
        <v>75</v>
      </c>
      <c r="D444" t="s">
        <v>1</v>
      </c>
      <c r="E444">
        <v>0</v>
      </c>
      <c r="F444">
        <v>0</v>
      </c>
      <c r="G444" t="s">
        <v>2</v>
      </c>
      <c r="H444">
        <v>1192.079187</v>
      </c>
      <c r="I444">
        <v>9.8957409999999992</v>
      </c>
      <c r="J444" t="s">
        <v>3</v>
      </c>
      <c r="K444">
        <v>1191.4260859999999</v>
      </c>
      <c r="L444">
        <v>9.9031540000000007</v>
      </c>
      <c r="M444" t="s">
        <v>4</v>
      </c>
      <c r="N444">
        <v>34.007258</v>
      </c>
      <c r="O444">
        <v>3.5324000000000001E-2</v>
      </c>
      <c r="P444" t="s">
        <v>5</v>
      </c>
      <c r="Q444">
        <v>151.66997000000001</v>
      </c>
      <c r="R444">
        <v>0.28390199999999999</v>
      </c>
      <c r="S444" t="s">
        <v>6</v>
      </c>
      <c r="T444">
        <v>34.962778999999998</v>
      </c>
      <c r="U444">
        <v>3.176E-3</v>
      </c>
      <c r="V444" t="s">
        <v>7</v>
      </c>
      <c r="W444">
        <v>0</v>
      </c>
      <c r="X444">
        <v>0</v>
      </c>
      <c r="Y444" t="s">
        <v>8</v>
      </c>
      <c r="Z444">
        <v>0</v>
      </c>
      <c r="AA444">
        <v>0</v>
      </c>
      <c r="AB444" t="s">
        <v>9</v>
      </c>
      <c r="AC444">
        <v>0</v>
      </c>
      <c r="AD444">
        <v>0</v>
      </c>
      <c r="AE444" t="s">
        <v>10</v>
      </c>
      <c r="AF444">
        <v>1.2310000000000001E-3</v>
      </c>
      <c r="AG444">
        <v>0</v>
      </c>
      <c r="AH444" t="s">
        <v>11</v>
      </c>
      <c r="AI444">
        <v>0.99753999999999998</v>
      </c>
      <c r="AJ444">
        <v>3.0000000000000001E-6</v>
      </c>
      <c r="AK444" t="s">
        <v>12</v>
      </c>
      <c r="AL444">
        <v>0</v>
      </c>
      <c r="AM444">
        <v>0</v>
      </c>
    </row>
    <row r="445" spans="1:39" x14ac:dyDescent="0.25">
      <c r="A445" t="s">
        <v>21</v>
      </c>
      <c r="B445">
        <v>4</v>
      </c>
      <c r="C445">
        <v>100</v>
      </c>
      <c r="D445" t="s">
        <v>1</v>
      </c>
      <c r="E445">
        <v>0</v>
      </c>
      <c r="F445">
        <v>0</v>
      </c>
      <c r="G445" t="s">
        <v>2</v>
      </c>
      <c r="H445">
        <v>1589.859336</v>
      </c>
      <c r="I445">
        <v>18.033142000000002</v>
      </c>
      <c r="J445" t="s">
        <v>3</v>
      </c>
      <c r="K445">
        <v>1588.988206</v>
      </c>
      <c r="L445">
        <v>18.045960999999998</v>
      </c>
      <c r="M445" t="s">
        <v>4</v>
      </c>
      <c r="N445">
        <v>45.362594999999999</v>
      </c>
      <c r="O445">
        <v>4.8770000000000001E-2</v>
      </c>
      <c r="P445" t="s">
        <v>5</v>
      </c>
      <c r="Q445">
        <v>202.34080700000001</v>
      </c>
      <c r="R445">
        <v>0.44328800000000002</v>
      </c>
      <c r="S445" t="s">
        <v>6</v>
      </c>
      <c r="T445">
        <v>46.619635000000002</v>
      </c>
      <c r="U445">
        <v>5.999E-3</v>
      </c>
      <c r="V445" t="s">
        <v>7</v>
      </c>
      <c r="W445">
        <v>0</v>
      </c>
      <c r="X445">
        <v>0</v>
      </c>
      <c r="Y445" t="s">
        <v>8</v>
      </c>
      <c r="Z445">
        <v>0</v>
      </c>
      <c r="AA445">
        <v>0</v>
      </c>
      <c r="AB445" t="s">
        <v>9</v>
      </c>
      <c r="AC445">
        <v>0</v>
      </c>
      <c r="AD445">
        <v>0</v>
      </c>
      <c r="AE445" t="s">
        <v>10</v>
      </c>
      <c r="AF445">
        <v>1.23E-3</v>
      </c>
      <c r="AG445">
        <v>0</v>
      </c>
      <c r="AH445" t="s">
        <v>11</v>
      </c>
      <c r="AI445">
        <v>0.99802999999999997</v>
      </c>
      <c r="AJ445">
        <v>3.0000000000000001E-6</v>
      </c>
      <c r="AK445" t="s">
        <v>12</v>
      </c>
      <c r="AL445">
        <v>0</v>
      </c>
      <c r="AM445">
        <v>0</v>
      </c>
    </row>
    <row r="446" spans="1:39" x14ac:dyDescent="0.25">
      <c r="A446" t="s">
        <v>21</v>
      </c>
      <c r="B446">
        <v>5</v>
      </c>
      <c r="C446">
        <v>125</v>
      </c>
      <c r="D446" t="s">
        <v>1</v>
      </c>
      <c r="E446">
        <v>0</v>
      </c>
      <c r="F446">
        <v>0</v>
      </c>
      <c r="G446" t="s">
        <v>2</v>
      </c>
      <c r="H446">
        <v>1987.669036</v>
      </c>
      <c r="I446">
        <v>29.034448000000001</v>
      </c>
      <c r="J446" t="s">
        <v>3</v>
      </c>
      <c r="K446">
        <v>1986.579673</v>
      </c>
      <c r="L446">
        <v>29.055942000000002</v>
      </c>
      <c r="M446" t="s">
        <v>4</v>
      </c>
      <c r="N446">
        <v>56.715611000000003</v>
      </c>
      <c r="O446">
        <v>6.3918000000000003E-2</v>
      </c>
      <c r="P446" t="s">
        <v>5</v>
      </c>
      <c r="Q446">
        <v>252.94123200000001</v>
      </c>
      <c r="R446">
        <v>0.76793500000000003</v>
      </c>
      <c r="S446" t="s">
        <v>6</v>
      </c>
      <c r="T446">
        <v>58.279544999999999</v>
      </c>
      <c r="U446">
        <v>9.8119999999999995E-3</v>
      </c>
      <c r="V446" t="s">
        <v>7</v>
      </c>
      <c r="W446">
        <v>0</v>
      </c>
      <c r="X446">
        <v>0</v>
      </c>
      <c r="Y446" t="s">
        <v>8</v>
      </c>
      <c r="Z446">
        <v>0</v>
      </c>
      <c r="AA446">
        <v>0</v>
      </c>
      <c r="AB446" t="s">
        <v>9</v>
      </c>
      <c r="AC446">
        <v>0</v>
      </c>
      <c r="AD446">
        <v>0</v>
      </c>
      <c r="AE446" t="s">
        <v>10</v>
      </c>
      <c r="AF446">
        <v>1.23E-3</v>
      </c>
      <c r="AG446">
        <v>0</v>
      </c>
      <c r="AH446" t="s">
        <v>11</v>
      </c>
      <c r="AI446">
        <v>0.99826700000000002</v>
      </c>
      <c r="AJ446">
        <v>3.0000000000000001E-6</v>
      </c>
      <c r="AK446" t="s">
        <v>12</v>
      </c>
      <c r="AL446">
        <v>0</v>
      </c>
      <c r="AM446">
        <v>0</v>
      </c>
    </row>
    <row r="447" spans="1:39" x14ac:dyDescent="0.25">
      <c r="A447" t="s">
        <v>21</v>
      </c>
      <c r="B447">
        <v>6</v>
      </c>
      <c r="C447">
        <v>150</v>
      </c>
      <c r="D447" t="s">
        <v>1</v>
      </c>
      <c r="E447">
        <v>0</v>
      </c>
      <c r="F447">
        <v>0</v>
      </c>
      <c r="G447" t="s">
        <v>2</v>
      </c>
      <c r="H447">
        <v>2385.4932180000001</v>
      </c>
      <c r="I447">
        <v>43.213279</v>
      </c>
      <c r="J447" t="s">
        <v>3</v>
      </c>
      <c r="K447">
        <v>2384.1859570000001</v>
      </c>
      <c r="L447">
        <v>43.242099000000003</v>
      </c>
      <c r="M447" t="s">
        <v>4</v>
      </c>
      <c r="N447">
        <v>68.066661999999994</v>
      </c>
      <c r="O447">
        <v>7.7656000000000003E-2</v>
      </c>
      <c r="P447" t="s">
        <v>5</v>
      </c>
      <c r="Q447">
        <v>303.682253</v>
      </c>
      <c r="R447">
        <v>1.1375379999999999</v>
      </c>
      <c r="S447" t="s">
        <v>6</v>
      </c>
      <c r="T447">
        <v>69.951687000000007</v>
      </c>
      <c r="U447">
        <v>1.2767000000000001E-2</v>
      </c>
      <c r="V447" t="s">
        <v>7</v>
      </c>
      <c r="W447">
        <v>0</v>
      </c>
      <c r="X447">
        <v>0</v>
      </c>
      <c r="Y447" t="s">
        <v>8</v>
      </c>
      <c r="Z447">
        <v>0</v>
      </c>
      <c r="AA447">
        <v>0</v>
      </c>
      <c r="AB447" t="s">
        <v>9</v>
      </c>
      <c r="AC447">
        <v>0</v>
      </c>
      <c r="AD447">
        <v>0</v>
      </c>
      <c r="AE447" t="s">
        <v>10</v>
      </c>
      <c r="AF447">
        <v>1.23E-3</v>
      </c>
      <c r="AG447">
        <v>0</v>
      </c>
      <c r="AH447" t="s">
        <v>11</v>
      </c>
      <c r="AI447">
        <v>0.99874099999999999</v>
      </c>
      <c r="AJ447">
        <v>1.9999999999999999E-6</v>
      </c>
      <c r="AK447" t="s">
        <v>12</v>
      </c>
      <c r="AL447">
        <v>0</v>
      </c>
      <c r="AM447">
        <v>0</v>
      </c>
    </row>
    <row r="448" spans="1:39" x14ac:dyDescent="0.25">
      <c r="A448" t="s">
        <v>21</v>
      </c>
      <c r="B448">
        <v>7</v>
      </c>
      <c r="C448">
        <v>175</v>
      </c>
      <c r="D448" t="s">
        <v>1</v>
      </c>
      <c r="E448">
        <v>0</v>
      </c>
      <c r="F448">
        <v>0</v>
      </c>
      <c r="G448" t="s">
        <v>2</v>
      </c>
      <c r="H448">
        <v>2783.5789159999999</v>
      </c>
      <c r="I448">
        <v>58.670988999999999</v>
      </c>
      <c r="J448" t="s">
        <v>3</v>
      </c>
      <c r="K448">
        <v>2782.0543990000001</v>
      </c>
      <c r="L448">
        <v>58.704872999999999</v>
      </c>
      <c r="M448" t="s">
        <v>4</v>
      </c>
      <c r="N448">
        <v>79.420122000000006</v>
      </c>
      <c r="O448">
        <v>0.100886</v>
      </c>
      <c r="P448" t="s">
        <v>5</v>
      </c>
      <c r="Q448">
        <v>354.70020799999998</v>
      </c>
      <c r="R448">
        <v>1.536816</v>
      </c>
      <c r="S448" t="s">
        <v>6</v>
      </c>
      <c r="T448">
        <v>81.612361000000007</v>
      </c>
      <c r="U448">
        <v>1.7902999999999999E-2</v>
      </c>
      <c r="V448" t="s">
        <v>7</v>
      </c>
      <c r="W448">
        <v>0</v>
      </c>
      <c r="X448">
        <v>0</v>
      </c>
      <c r="Y448" t="s">
        <v>8</v>
      </c>
      <c r="Z448">
        <v>0</v>
      </c>
      <c r="AA448">
        <v>0</v>
      </c>
      <c r="AB448" t="s">
        <v>9</v>
      </c>
      <c r="AC448">
        <v>0</v>
      </c>
      <c r="AD448">
        <v>0</v>
      </c>
      <c r="AE448" t="s">
        <v>10</v>
      </c>
      <c r="AF448">
        <v>1.23E-3</v>
      </c>
      <c r="AG448">
        <v>0</v>
      </c>
      <c r="AH448" t="s">
        <v>11</v>
      </c>
      <c r="AI448">
        <v>0.99883500000000003</v>
      </c>
      <c r="AJ448">
        <v>9.9999999999999995E-7</v>
      </c>
      <c r="AK448" t="s">
        <v>12</v>
      </c>
      <c r="AL448">
        <v>0</v>
      </c>
      <c r="AM448">
        <v>0</v>
      </c>
    </row>
    <row r="449" spans="1:39" x14ac:dyDescent="0.25">
      <c r="A449" t="s">
        <v>21</v>
      </c>
      <c r="B449">
        <v>8</v>
      </c>
      <c r="C449">
        <v>200</v>
      </c>
      <c r="D449" t="s">
        <v>1</v>
      </c>
      <c r="E449">
        <v>0</v>
      </c>
      <c r="F449">
        <v>0</v>
      </c>
      <c r="G449" t="s">
        <v>2</v>
      </c>
      <c r="H449">
        <v>3181.6344089999998</v>
      </c>
      <c r="I449">
        <v>77.651066</v>
      </c>
      <c r="J449" t="s">
        <v>3</v>
      </c>
      <c r="K449">
        <v>3179.8918210000002</v>
      </c>
      <c r="L449">
        <v>77.704240999999996</v>
      </c>
      <c r="M449" t="s">
        <v>4</v>
      </c>
      <c r="N449">
        <v>90.785673000000003</v>
      </c>
      <c r="O449">
        <v>0.124458</v>
      </c>
      <c r="P449" t="s">
        <v>5</v>
      </c>
      <c r="Q449">
        <v>405.58213599999999</v>
      </c>
      <c r="R449">
        <v>2.021172</v>
      </c>
      <c r="S449" t="s">
        <v>6</v>
      </c>
      <c r="T449">
        <v>93.284308999999993</v>
      </c>
      <c r="U449">
        <v>2.4471E-2</v>
      </c>
      <c r="V449" t="s">
        <v>7</v>
      </c>
      <c r="W449">
        <v>0</v>
      </c>
      <c r="X449">
        <v>0</v>
      </c>
      <c r="Y449" t="s">
        <v>8</v>
      </c>
      <c r="Z449">
        <v>0</v>
      </c>
      <c r="AA449">
        <v>0</v>
      </c>
      <c r="AB449" t="s">
        <v>9</v>
      </c>
      <c r="AC449">
        <v>0</v>
      </c>
      <c r="AD449">
        <v>0</v>
      </c>
      <c r="AE449" t="s">
        <v>10</v>
      </c>
      <c r="AF449">
        <v>1.23E-3</v>
      </c>
      <c r="AG449">
        <v>0</v>
      </c>
      <c r="AH449" t="s">
        <v>11</v>
      </c>
      <c r="AI449">
        <v>0.99893399999999999</v>
      </c>
      <c r="AJ449">
        <v>9.9999999999999995E-7</v>
      </c>
      <c r="AK449" t="s">
        <v>12</v>
      </c>
      <c r="AL449">
        <v>0</v>
      </c>
      <c r="AM449">
        <v>0</v>
      </c>
    </row>
    <row r="450" spans="1:39" x14ac:dyDescent="0.25">
      <c r="A450" t="s">
        <v>21</v>
      </c>
      <c r="B450">
        <v>9</v>
      </c>
      <c r="C450">
        <v>225</v>
      </c>
      <c r="D450" t="s">
        <v>1</v>
      </c>
      <c r="E450">
        <v>0</v>
      </c>
      <c r="F450">
        <v>0</v>
      </c>
      <c r="G450" t="s">
        <v>2</v>
      </c>
      <c r="H450">
        <v>3579.6608940000001</v>
      </c>
      <c r="I450">
        <v>97.313259000000002</v>
      </c>
      <c r="J450" t="s">
        <v>3</v>
      </c>
      <c r="K450">
        <v>3577.7001460000001</v>
      </c>
      <c r="L450">
        <v>97.373383000000004</v>
      </c>
      <c r="M450" t="s">
        <v>4</v>
      </c>
      <c r="N450">
        <v>102.154777</v>
      </c>
      <c r="O450">
        <v>0.15169199999999999</v>
      </c>
      <c r="P450" t="s">
        <v>5</v>
      </c>
      <c r="Q450">
        <v>456.45758499999999</v>
      </c>
      <c r="R450">
        <v>2.6114459999999999</v>
      </c>
      <c r="S450" t="s">
        <v>6</v>
      </c>
      <c r="T450">
        <v>104.958854</v>
      </c>
      <c r="U450">
        <v>3.2349999999999997E-2</v>
      </c>
      <c r="V450" t="s">
        <v>7</v>
      </c>
      <c r="W450">
        <v>0</v>
      </c>
      <c r="X450">
        <v>0</v>
      </c>
      <c r="Y450" t="s">
        <v>8</v>
      </c>
      <c r="Z450">
        <v>0</v>
      </c>
      <c r="AA450">
        <v>0</v>
      </c>
      <c r="AB450" t="s">
        <v>9</v>
      </c>
      <c r="AC450">
        <v>0</v>
      </c>
      <c r="AD450">
        <v>0</v>
      </c>
      <c r="AE450" t="s">
        <v>10</v>
      </c>
      <c r="AF450">
        <v>1.23E-3</v>
      </c>
      <c r="AG450">
        <v>0</v>
      </c>
      <c r="AH450" t="s">
        <v>11</v>
      </c>
      <c r="AI450">
        <v>0.99908600000000003</v>
      </c>
      <c r="AJ450">
        <v>9.9999999999999995E-7</v>
      </c>
      <c r="AK450" t="s">
        <v>12</v>
      </c>
      <c r="AL450">
        <v>0</v>
      </c>
      <c r="AM450">
        <v>0</v>
      </c>
    </row>
    <row r="451" spans="1:39" x14ac:dyDescent="0.25">
      <c r="A451" t="s">
        <v>21</v>
      </c>
      <c r="B451">
        <v>10</v>
      </c>
      <c r="C451">
        <v>250</v>
      </c>
      <c r="D451" t="s">
        <v>1</v>
      </c>
      <c r="E451">
        <v>0</v>
      </c>
      <c r="F451">
        <v>0</v>
      </c>
      <c r="G451" t="s">
        <v>2</v>
      </c>
      <c r="H451">
        <v>3977.83374</v>
      </c>
      <c r="I451">
        <v>120.052689</v>
      </c>
      <c r="J451" t="s">
        <v>3</v>
      </c>
      <c r="K451">
        <v>3975.6551119999999</v>
      </c>
      <c r="L451">
        <v>120.107235</v>
      </c>
      <c r="M451" t="s">
        <v>4</v>
      </c>
      <c r="N451">
        <v>113.520442</v>
      </c>
      <c r="O451">
        <v>0.183118</v>
      </c>
      <c r="P451" t="s">
        <v>5</v>
      </c>
      <c r="Q451">
        <v>507.27845400000001</v>
      </c>
      <c r="R451">
        <v>3.3359009999999998</v>
      </c>
      <c r="S451" t="s">
        <v>6</v>
      </c>
      <c r="T451">
        <v>116.63120000000001</v>
      </c>
      <c r="U451">
        <v>3.7852999999999998E-2</v>
      </c>
      <c r="V451" t="s">
        <v>7</v>
      </c>
      <c r="W451">
        <v>0</v>
      </c>
      <c r="X451">
        <v>0</v>
      </c>
      <c r="Y451" t="s">
        <v>8</v>
      </c>
      <c r="Z451">
        <v>0</v>
      </c>
      <c r="AA451">
        <v>0</v>
      </c>
      <c r="AB451" t="s">
        <v>9</v>
      </c>
      <c r="AC451">
        <v>0</v>
      </c>
      <c r="AD451">
        <v>0</v>
      </c>
      <c r="AE451" t="s">
        <v>10</v>
      </c>
      <c r="AF451">
        <v>1.23E-3</v>
      </c>
      <c r="AG451">
        <v>0</v>
      </c>
      <c r="AH451" t="s">
        <v>11</v>
      </c>
      <c r="AI451">
        <v>0.99911700000000003</v>
      </c>
      <c r="AJ451">
        <v>9.9999999999999995E-7</v>
      </c>
      <c r="AK451" t="s">
        <v>12</v>
      </c>
      <c r="AL451">
        <v>0</v>
      </c>
      <c r="AM451">
        <v>0</v>
      </c>
    </row>
    <row r="452" spans="1:39" x14ac:dyDescent="0.25">
      <c r="A452" t="s">
        <v>21</v>
      </c>
      <c r="B452">
        <v>11</v>
      </c>
      <c r="C452">
        <v>275</v>
      </c>
      <c r="D452" t="s">
        <v>1</v>
      </c>
      <c r="E452">
        <v>0</v>
      </c>
      <c r="F452">
        <v>0</v>
      </c>
      <c r="G452" t="s">
        <v>2</v>
      </c>
      <c r="H452">
        <v>4375.947588</v>
      </c>
      <c r="I452">
        <v>145.360615</v>
      </c>
      <c r="J452" t="s">
        <v>3</v>
      </c>
      <c r="K452">
        <v>4373.5507230000003</v>
      </c>
      <c r="L452">
        <v>145.42258200000001</v>
      </c>
      <c r="M452" t="s">
        <v>4</v>
      </c>
      <c r="N452">
        <v>124.89600799999999</v>
      </c>
      <c r="O452">
        <v>0.20539199999999999</v>
      </c>
      <c r="P452" t="s">
        <v>5</v>
      </c>
      <c r="Q452">
        <v>558.04304100000002</v>
      </c>
      <c r="R452">
        <v>3.76641</v>
      </c>
      <c r="S452" t="s">
        <v>6</v>
      </c>
      <c r="T452">
        <v>128.30957100000001</v>
      </c>
      <c r="U452">
        <v>4.6907999999999998E-2</v>
      </c>
      <c r="V452" t="s">
        <v>7</v>
      </c>
      <c r="W452">
        <v>0</v>
      </c>
      <c r="X452">
        <v>0</v>
      </c>
      <c r="Y452" t="s">
        <v>8</v>
      </c>
      <c r="Z452">
        <v>0</v>
      </c>
      <c r="AA452">
        <v>0</v>
      </c>
      <c r="AB452" t="s">
        <v>9</v>
      </c>
      <c r="AC452">
        <v>0</v>
      </c>
      <c r="AD452">
        <v>0</v>
      </c>
      <c r="AE452" t="s">
        <v>10</v>
      </c>
      <c r="AF452">
        <v>1.23E-3</v>
      </c>
      <c r="AG452">
        <v>0</v>
      </c>
      <c r="AH452" t="s">
        <v>11</v>
      </c>
      <c r="AI452">
        <v>0.99921599999999999</v>
      </c>
      <c r="AJ452">
        <v>9.9999999999999995E-7</v>
      </c>
      <c r="AK452" t="s">
        <v>12</v>
      </c>
      <c r="AL452">
        <v>0</v>
      </c>
      <c r="AM452">
        <v>0</v>
      </c>
    </row>
    <row r="453" spans="1:39" x14ac:dyDescent="0.25">
      <c r="A453" t="s">
        <v>21</v>
      </c>
      <c r="B453">
        <v>12</v>
      </c>
      <c r="C453">
        <v>300</v>
      </c>
      <c r="D453" t="s">
        <v>1</v>
      </c>
      <c r="E453">
        <v>0</v>
      </c>
      <c r="F453">
        <v>0</v>
      </c>
      <c r="G453" t="s">
        <v>2</v>
      </c>
      <c r="H453">
        <v>4774.0085740000004</v>
      </c>
      <c r="I453">
        <v>169.35998000000001</v>
      </c>
      <c r="J453" t="s">
        <v>3</v>
      </c>
      <c r="K453">
        <v>4771.3937400000004</v>
      </c>
      <c r="L453">
        <v>169.43841900000001</v>
      </c>
      <c r="M453" t="s">
        <v>4</v>
      </c>
      <c r="N453">
        <v>136.24535800000001</v>
      </c>
      <c r="O453">
        <v>0.216728</v>
      </c>
      <c r="P453" t="s">
        <v>5</v>
      </c>
      <c r="Q453">
        <v>608.94308100000001</v>
      </c>
      <c r="R453">
        <v>4.4741460000000002</v>
      </c>
      <c r="S453" t="s">
        <v>6</v>
      </c>
      <c r="T453">
        <v>140.016524</v>
      </c>
      <c r="U453">
        <v>5.7901000000000001E-2</v>
      </c>
      <c r="V453" t="s">
        <v>7</v>
      </c>
      <c r="W453">
        <v>0</v>
      </c>
      <c r="X453">
        <v>0</v>
      </c>
      <c r="Y453" t="s">
        <v>8</v>
      </c>
      <c r="Z453">
        <v>0</v>
      </c>
      <c r="AA453">
        <v>0</v>
      </c>
      <c r="AB453" t="s">
        <v>9</v>
      </c>
      <c r="AC453">
        <v>0</v>
      </c>
      <c r="AD453">
        <v>0</v>
      </c>
      <c r="AE453" t="s">
        <v>10</v>
      </c>
      <c r="AF453">
        <v>1.23E-3</v>
      </c>
      <c r="AG453">
        <v>0</v>
      </c>
      <c r="AH453" t="s">
        <v>11</v>
      </c>
      <c r="AI453">
        <v>0.99928399999999995</v>
      </c>
      <c r="AJ453">
        <v>9.9999999999999995E-7</v>
      </c>
      <c r="AK453" t="s">
        <v>12</v>
      </c>
      <c r="AL453">
        <v>0</v>
      </c>
      <c r="AM453">
        <v>0</v>
      </c>
    </row>
    <row r="454" spans="1:39" x14ac:dyDescent="0.25">
      <c r="A454" t="s">
        <v>21</v>
      </c>
      <c r="B454">
        <v>13</v>
      </c>
      <c r="C454">
        <v>325</v>
      </c>
      <c r="D454" t="s">
        <v>1</v>
      </c>
      <c r="E454">
        <v>0</v>
      </c>
      <c r="F454">
        <v>0</v>
      </c>
      <c r="G454" t="s">
        <v>2</v>
      </c>
      <c r="H454">
        <v>5172.1155859999999</v>
      </c>
      <c r="I454">
        <v>200.83242000000001</v>
      </c>
      <c r="J454" t="s">
        <v>3</v>
      </c>
      <c r="K454">
        <v>5169.2832319999998</v>
      </c>
      <c r="L454">
        <v>200.91730799999999</v>
      </c>
      <c r="M454" t="s">
        <v>4</v>
      </c>
      <c r="N454">
        <v>147.60740699999999</v>
      </c>
      <c r="O454">
        <v>0.24757399999999999</v>
      </c>
      <c r="P454" t="s">
        <v>5</v>
      </c>
      <c r="Q454">
        <v>659.917416</v>
      </c>
      <c r="R454">
        <v>5.314241</v>
      </c>
      <c r="S454" t="s">
        <v>6</v>
      </c>
      <c r="T454">
        <v>151.720089</v>
      </c>
      <c r="U454">
        <v>6.5556000000000003E-2</v>
      </c>
      <c r="V454" t="s">
        <v>7</v>
      </c>
      <c r="W454">
        <v>0</v>
      </c>
      <c r="X454">
        <v>0</v>
      </c>
      <c r="Y454" t="s">
        <v>8</v>
      </c>
      <c r="Z454">
        <v>0</v>
      </c>
      <c r="AA454">
        <v>0</v>
      </c>
      <c r="AB454" t="s">
        <v>9</v>
      </c>
      <c r="AC454">
        <v>0</v>
      </c>
      <c r="AD454">
        <v>0</v>
      </c>
      <c r="AE454" t="s">
        <v>10</v>
      </c>
      <c r="AF454">
        <v>1.23E-3</v>
      </c>
      <c r="AG454">
        <v>0</v>
      </c>
      <c r="AH454" t="s">
        <v>11</v>
      </c>
      <c r="AI454">
        <v>0.999413</v>
      </c>
      <c r="AJ454">
        <v>0</v>
      </c>
      <c r="AK454" t="s">
        <v>12</v>
      </c>
      <c r="AL454">
        <v>0</v>
      </c>
      <c r="AM454">
        <v>0</v>
      </c>
    </row>
    <row r="455" spans="1:39" x14ac:dyDescent="0.25">
      <c r="A455" t="s">
        <v>21</v>
      </c>
      <c r="B455">
        <v>14</v>
      </c>
      <c r="C455">
        <v>350</v>
      </c>
      <c r="D455" t="s">
        <v>1</v>
      </c>
      <c r="E455">
        <v>0</v>
      </c>
      <c r="F455">
        <v>0</v>
      </c>
      <c r="G455" t="s">
        <v>2</v>
      </c>
      <c r="H455">
        <v>5570.3057909999998</v>
      </c>
      <c r="I455">
        <v>236.634321</v>
      </c>
      <c r="J455" t="s">
        <v>3</v>
      </c>
      <c r="K455">
        <v>5567.255811</v>
      </c>
      <c r="L455">
        <v>236.72150199999999</v>
      </c>
      <c r="M455" t="s">
        <v>4</v>
      </c>
      <c r="N455">
        <v>158.95937900000001</v>
      </c>
      <c r="O455">
        <v>0.28140999999999999</v>
      </c>
      <c r="P455" t="s">
        <v>5</v>
      </c>
      <c r="Q455">
        <v>710.831909</v>
      </c>
      <c r="R455">
        <v>6.1722149999999996</v>
      </c>
      <c r="S455" t="s">
        <v>6</v>
      </c>
      <c r="T455">
        <v>163.423529</v>
      </c>
      <c r="U455">
        <v>7.4129E-2</v>
      </c>
      <c r="V455" t="s">
        <v>7</v>
      </c>
      <c r="W455">
        <v>0</v>
      </c>
      <c r="X455">
        <v>0</v>
      </c>
      <c r="Y455" t="s">
        <v>8</v>
      </c>
      <c r="Z455">
        <v>0</v>
      </c>
      <c r="AA455">
        <v>0</v>
      </c>
      <c r="AB455" t="s">
        <v>9</v>
      </c>
      <c r="AC455">
        <v>0</v>
      </c>
      <c r="AD455">
        <v>0</v>
      </c>
      <c r="AE455" t="s">
        <v>10</v>
      </c>
      <c r="AF455">
        <v>1.23E-3</v>
      </c>
      <c r="AG455">
        <v>0</v>
      </c>
      <c r="AH455" t="s">
        <v>11</v>
      </c>
      <c r="AI455">
        <v>0.99945600000000001</v>
      </c>
      <c r="AJ455">
        <v>0</v>
      </c>
      <c r="AK455" t="s">
        <v>12</v>
      </c>
      <c r="AL455">
        <v>0</v>
      </c>
      <c r="AM455">
        <v>0</v>
      </c>
    </row>
    <row r="456" spans="1:39" x14ac:dyDescent="0.25">
      <c r="A456" t="s">
        <v>21</v>
      </c>
      <c r="B456">
        <v>15</v>
      </c>
      <c r="C456">
        <v>375</v>
      </c>
      <c r="D456" t="s">
        <v>1</v>
      </c>
      <c r="E456">
        <v>0</v>
      </c>
      <c r="F456">
        <v>0</v>
      </c>
      <c r="G456" t="s">
        <v>2</v>
      </c>
      <c r="H456">
        <v>5968.3381149999996</v>
      </c>
      <c r="I456">
        <v>271.43989900000003</v>
      </c>
      <c r="J456" t="s">
        <v>3</v>
      </c>
      <c r="K456">
        <v>5965.0700489999999</v>
      </c>
      <c r="L456">
        <v>271.54913599999998</v>
      </c>
      <c r="M456" t="s">
        <v>4</v>
      </c>
      <c r="N456">
        <v>170.31849199999999</v>
      </c>
      <c r="O456">
        <v>0.31220199999999998</v>
      </c>
      <c r="P456" t="s">
        <v>5</v>
      </c>
      <c r="Q456">
        <v>761.69698100000005</v>
      </c>
      <c r="R456">
        <v>7.501557</v>
      </c>
      <c r="S456" t="s">
        <v>6</v>
      </c>
      <c r="T456">
        <v>175.124424</v>
      </c>
      <c r="U456">
        <v>8.5787000000000002E-2</v>
      </c>
      <c r="V456" t="s">
        <v>7</v>
      </c>
      <c r="W456">
        <v>0</v>
      </c>
      <c r="X456">
        <v>0</v>
      </c>
      <c r="Y456" t="s">
        <v>8</v>
      </c>
      <c r="Z456">
        <v>0</v>
      </c>
      <c r="AA456">
        <v>0</v>
      </c>
      <c r="AB456" t="s">
        <v>9</v>
      </c>
      <c r="AC456">
        <v>0</v>
      </c>
      <c r="AD456">
        <v>0</v>
      </c>
      <c r="AE456" t="s">
        <v>10</v>
      </c>
      <c r="AF456">
        <v>1.23E-3</v>
      </c>
      <c r="AG456">
        <v>0</v>
      </c>
      <c r="AH456" t="s">
        <v>11</v>
      </c>
      <c r="AI456">
        <v>0.99947200000000003</v>
      </c>
      <c r="AJ456">
        <v>0</v>
      </c>
      <c r="AK456" t="s">
        <v>12</v>
      </c>
      <c r="AL456">
        <v>0</v>
      </c>
      <c r="AM456">
        <v>0</v>
      </c>
    </row>
    <row r="457" spans="1:39" x14ac:dyDescent="0.25">
      <c r="A457" t="s">
        <v>21</v>
      </c>
      <c r="B457">
        <v>16</v>
      </c>
      <c r="C457">
        <v>400</v>
      </c>
      <c r="D457" t="s">
        <v>1</v>
      </c>
      <c r="E457">
        <v>0</v>
      </c>
      <c r="F457">
        <v>0</v>
      </c>
      <c r="G457" t="s">
        <v>2</v>
      </c>
      <c r="H457">
        <v>6366.5608689999999</v>
      </c>
      <c r="I457">
        <v>309.48678999999998</v>
      </c>
      <c r="J457" t="s">
        <v>3</v>
      </c>
      <c r="K457">
        <v>6363.0752249999996</v>
      </c>
      <c r="L457">
        <v>309.58870100000001</v>
      </c>
      <c r="M457" t="s">
        <v>4</v>
      </c>
      <c r="N457">
        <v>181.68802700000001</v>
      </c>
      <c r="O457">
        <v>0.33102100000000001</v>
      </c>
      <c r="P457" t="s">
        <v>5</v>
      </c>
      <c r="Q457">
        <v>812.737167</v>
      </c>
      <c r="R457">
        <v>8.9027650000000005</v>
      </c>
      <c r="S457" t="s">
        <v>6</v>
      </c>
      <c r="T457">
        <v>186.832887</v>
      </c>
      <c r="U457">
        <v>9.6641000000000005E-2</v>
      </c>
      <c r="V457" t="s">
        <v>7</v>
      </c>
      <c r="W457">
        <v>0</v>
      </c>
      <c r="X457">
        <v>0</v>
      </c>
      <c r="Y457" t="s">
        <v>8</v>
      </c>
      <c r="Z457">
        <v>0</v>
      </c>
      <c r="AA457">
        <v>0</v>
      </c>
      <c r="AB457" t="s">
        <v>9</v>
      </c>
      <c r="AC457">
        <v>0</v>
      </c>
      <c r="AD457">
        <v>0</v>
      </c>
      <c r="AE457" t="s">
        <v>10</v>
      </c>
      <c r="AF457">
        <v>1.23E-3</v>
      </c>
      <c r="AG457">
        <v>0</v>
      </c>
      <c r="AH457" t="s">
        <v>11</v>
      </c>
      <c r="AI457">
        <v>0.99951900000000005</v>
      </c>
      <c r="AJ457">
        <v>0</v>
      </c>
      <c r="AK457" t="s">
        <v>12</v>
      </c>
      <c r="AL457">
        <v>0</v>
      </c>
      <c r="AM457">
        <v>0</v>
      </c>
    </row>
    <row r="458" spans="1:39" x14ac:dyDescent="0.25">
      <c r="A458" t="s">
        <v>21</v>
      </c>
      <c r="B458">
        <v>17</v>
      </c>
      <c r="C458">
        <v>425</v>
      </c>
      <c r="D458" t="s">
        <v>1</v>
      </c>
      <c r="E458">
        <v>0</v>
      </c>
      <c r="F458">
        <v>0</v>
      </c>
      <c r="G458" t="s">
        <v>2</v>
      </c>
      <c r="H458">
        <v>6764.8681640000004</v>
      </c>
      <c r="I458">
        <v>347.70907999999997</v>
      </c>
      <c r="J458" t="s">
        <v>3</v>
      </c>
      <c r="K458">
        <v>6761.1645509999998</v>
      </c>
      <c r="L458">
        <v>347.78148299999998</v>
      </c>
      <c r="M458" t="s">
        <v>4</v>
      </c>
      <c r="N458">
        <v>193.049015</v>
      </c>
      <c r="O458">
        <v>0.37534200000000001</v>
      </c>
      <c r="P458" t="s">
        <v>5</v>
      </c>
      <c r="Q458">
        <v>863.82706800000005</v>
      </c>
      <c r="R458">
        <v>9.8369350000000004</v>
      </c>
      <c r="S458" t="s">
        <v>6</v>
      </c>
      <c r="T458">
        <v>198.535483</v>
      </c>
      <c r="U458">
        <v>0.108209</v>
      </c>
      <c r="V458" t="s">
        <v>7</v>
      </c>
      <c r="W458">
        <v>0</v>
      </c>
      <c r="X458">
        <v>0</v>
      </c>
      <c r="Y458" t="s">
        <v>8</v>
      </c>
      <c r="Z458">
        <v>0</v>
      </c>
      <c r="AA458">
        <v>0</v>
      </c>
      <c r="AB458" t="s">
        <v>9</v>
      </c>
      <c r="AC458">
        <v>0</v>
      </c>
      <c r="AD458">
        <v>0</v>
      </c>
      <c r="AE458" t="s">
        <v>10</v>
      </c>
      <c r="AF458">
        <v>1.23E-3</v>
      </c>
      <c r="AG458">
        <v>0</v>
      </c>
      <c r="AH458" t="s">
        <v>11</v>
      </c>
      <c r="AI458">
        <v>0.99954799999999999</v>
      </c>
      <c r="AJ458">
        <v>0</v>
      </c>
      <c r="AK458" t="s">
        <v>12</v>
      </c>
      <c r="AL458">
        <v>0</v>
      </c>
      <c r="AM458">
        <v>0</v>
      </c>
    </row>
    <row r="459" spans="1:39" x14ac:dyDescent="0.25">
      <c r="A459" t="s">
        <v>21</v>
      </c>
      <c r="B459">
        <v>18</v>
      </c>
      <c r="C459">
        <v>450</v>
      </c>
      <c r="D459" t="s">
        <v>1</v>
      </c>
      <c r="E459">
        <v>0</v>
      </c>
      <c r="F459">
        <v>0</v>
      </c>
      <c r="G459" t="s">
        <v>2</v>
      </c>
      <c r="H459">
        <v>7163.1830659999996</v>
      </c>
      <c r="I459">
        <v>393.01257500000003</v>
      </c>
      <c r="J459" t="s">
        <v>3</v>
      </c>
      <c r="K459">
        <v>7159.2617479999999</v>
      </c>
      <c r="L459">
        <v>393.06794400000001</v>
      </c>
      <c r="M459" t="s">
        <v>4</v>
      </c>
      <c r="N459">
        <v>204.41197</v>
      </c>
      <c r="O459">
        <v>0.42033799999999999</v>
      </c>
      <c r="P459" t="s">
        <v>5</v>
      </c>
      <c r="Q459">
        <v>914.96682299999998</v>
      </c>
      <c r="R459">
        <v>10.583505000000001</v>
      </c>
      <c r="S459" t="s">
        <v>6</v>
      </c>
      <c r="T459">
        <v>210.23574400000001</v>
      </c>
      <c r="U459">
        <v>0.120713</v>
      </c>
      <c r="V459" t="s">
        <v>7</v>
      </c>
      <c r="W459">
        <v>0</v>
      </c>
      <c r="X459">
        <v>0</v>
      </c>
      <c r="Y459" t="s">
        <v>8</v>
      </c>
      <c r="Z459">
        <v>0</v>
      </c>
      <c r="AA459">
        <v>0</v>
      </c>
      <c r="AB459" t="s">
        <v>9</v>
      </c>
      <c r="AC459">
        <v>0</v>
      </c>
      <c r="AD459">
        <v>0</v>
      </c>
      <c r="AE459" t="s">
        <v>10</v>
      </c>
      <c r="AF459">
        <v>1.23E-3</v>
      </c>
      <c r="AG459">
        <v>0</v>
      </c>
      <c r="AH459" t="s">
        <v>11</v>
      </c>
      <c r="AI459">
        <v>0.99957499999999999</v>
      </c>
      <c r="AJ459">
        <v>0</v>
      </c>
      <c r="AK459" t="s">
        <v>12</v>
      </c>
      <c r="AL459">
        <v>0</v>
      </c>
      <c r="AM459">
        <v>0</v>
      </c>
    </row>
    <row r="460" spans="1:39" x14ac:dyDescent="0.25">
      <c r="A460" t="s">
        <v>21</v>
      </c>
      <c r="B460">
        <v>19</v>
      </c>
      <c r="C460">
        <v>475</v>
      </c>
      <c r="D460" t="s">
        <v>1</v>
      </c>
      <c r="E460">
        <v>0</v>
      </c>
      <c r="F460">
        <v>0</v>
      </c>
      <c r="G460" t="s">
        <v>2</v>
      </c>
      <c r="H460">
        <v>7561.5018950000003</v>
      </c>
      <c r="I460">
        <v>441.44799799999998</v>
      </c>
      <c r="J460" t="s">
        <v>3</v>
      </c>
      <c r="K460">
        <v>7557.3632319999997</v>
      </c>
      <c r="L460">
        <v>441.50931200000002</v>
      </c>
      <c r="M460" t="s">
        <v>4</v>
      </c>
      <c r="N460">
        <v>215.75781699999999</v>
      </c>
      <c r="O460">
        <v>0.48275899999999999</v>
      </c>
      <c r="P460" t="s">
        <v>5</v>
      </c>
      <c r="Q460">
        <v>966.07106699999997</v>
      </c>
      <c r="R460">
        <v>11.553364</v>
      </c>
      <c r="S460" t="s">
        <v>6</v>
      </c>
      <c r="T460">
        <v>221.93520799999999</v>
      </c>
      <c r="U460">
        <v>0.13467599999999999</v>
      </c>
      <c r="V460" t="s">
        <v>7</v>
      </c>
      <c r="W460">
        <v>0</v>
      </c>
      <c r="X460">
        <v>0</v>
      </c>
      <c r="Y460" t="s">
        <v>8</v>
      </c>
      <c r="Z460">
        <v>0</v>
      </c>
      <c r="AA460">
        <v>0</v>
      </c>
      <c r="AB460" t="s">
        <v>9</v>
      </c>
      <c r="AC460">
        <v>0</v>
      </c>
      <c r="AD460">
        <v>0</v>
      </c>
      <c r="AE460" t="s">
        <v>10</v>
      </c>
      <c r="AF460">
        <v>1.23E-3</v>
      </c>
      <c r="AG460">
        <v>0</v>
      </c>
      <c r="AH460" t="s">
        <v>11</v>
      </c>
      <c r="AI460">
        <v>0.99960700000000002</v>
      </c>
      <c r="AJ460">
        <v>0</v>
      </c>
      <c r="AK460" t="s">
        <v>12</v>
      </c>
      <c r="AL460">
        <v>0</v>
      </c>
      <c r="AM460">
        <v>0</v>
      </c>
    </row>
    <row r="461" spans="1:39" x14ac:dyDescent="0.25">
      <c r="A461" t="s">
        <v>21</v>
      </c>
      <c r="B461">
        <v>20</v>
      </c>
      <c r="C461">
        <v>500</v>
      </c>
      <c r="D461" t="s">
        <v>1</v>
      </c>
      <c r="E461">
        <v>0</v>
      </c>
      <c r="F461">
        <v>0</v>
      </c>
      <c r="G461" t="s">
        <v>2</v>
      </c>
      <c r="H461">
        <v>7960.0103220000001</v>
      </c>
      <c r="I461">
        <v>489.37876</v>
      </c>
      <c r="J461" t="s">
        <v>3</v>
      </c>
      <c r="K461">
        <v>7955.6537699999999</v>
      </c>
      <c r="L461">
        <v>489.44123999999999</v>
      </c>
      <c r="M461" t="s">
        <v>4</v>
      </c>
      <c r="N461">
        <v>227.13456300000001</v>
      </c>
      <c r="O461">
        <v>0.52594600000000002</v>
      </c>
      <c r="P461" t="s">
        <v>5</v>
      </c>
      <c r="Q461">
        <v>1017.22392</v>
      </c>
      <c r="R461">
        <v>13.092889</v>
      </c>
      <c r="S461" t="s">
        <v>6</v>
      </c>
      <c r="T461">
        <v>233.644239</v>
      </c>
      <c r="U461">
        <v>0.150423</v>
      </c>
      <c r="V461" t="s">
        <v>7</v>
      </c>
      <c r="W461">
        <v>0</v>
      </c>
      <c r="X461">
        <v>0</v>
      </c>
      <c r="Y461" t="s">
        <v>8</v>
      </c>
      <c r="Z461">
        <v>0</v>
      </c>
      <c r="AA461">
        <v>0</v>
      </c>
      <c r="AB461" t="s">
        <v>9</v>
      </c>
      <c r="AC461">
        <v>0</v>
      </c>
      <c r="AD461">
        <v>0</v>
      </c>
      <c r="AE461" t="s">
        <v>10</v>
      </c>
      <c r="AF461">
        <v>1.23E-3</v>
      </c>
      <c r="AG461">
        <v>0</v>
      </c>
      <c r="AH461" t="s">
        <v>11</v>
      </c>
      <c r="AI461">
        <v>0.99960800000000005</v>
      </c>
      <c r="AJ461">
        <v>0</v>
      </c>
      <c r="AK461" t="s">
        <v>12</v>
      </c>
      <c r="AL461">
        <v>0</v>
      </c>
      <c r="AM461">
        <v>0</v>
      </c>
    </row>
    <row r="462" spans="1:39" x14ac:dyDescent="0.25">
      <c r="A462" t="s">
        <v>22</v>
      </c>
      <c r="B462">
        <v>1</v>
      </c>
      <c r="C462">
        <v>25</v>
      </c>
      <c r="D462" t="s">
        <v>1</v>
      </c>
      <c r="E462">
        <v>0</v>
      </c>
      <c r="F462">
        <v>0</v>
      </c>
      <c r="G462" t="s">
        <v>2</v>
      </c>
      <c r="H462">
        <v>350.79772100000002</v>
      </c>
      <c r="I462">
        <v>1.4517519999999999</v>
      </c>
      <c r="J462" t="s">
        <v>3</v>
      </c>
      <c r="K462">
        <v>350.58944100000002</v>
      </c>
      <c r="L462">
        <v>1.4543060000000001</v>
      </c>
      <c r="M462" t="s">
        <v>4</v>
      </c>
      <c r="N462">
        <v>11.31001</v>
      </c>
      <c r="O462">
        <v>5.7200000000000003E-3</v>
      </c>
      <c r="P462" t="s">
        <v>5</v>
      </c>
      <c r="Q462">
        <v>0</v>
      </c>
      <c r="R462">
        <v>0</v>
      </c>
      <c r="S462" t="s">
        <v>6</v>
      </c>
      <c r="T462">
        <v>11.835039</v>
      </c>
      <c r="U462">
        <v>5.3600000000000002E-4</v>
      </c>
      <c r="V462" t="s">
        <v>7</v>
      </c>
      <c r="W462">
        <v>0</v>
      </c>
      <c r="X462">
        <v>0</v>
      </c>
      <c r="Y462" t="s">
        <v>8</v>
      </c>
      <c r="Z462">
        <v>0</v>
      </c>
      <c r="AA462">
        <v>0</v>
      </c>
      <c r="AB462" t="s">
        <v>9</v>
      </c>
      <c r="AC462">
        <v>0</v>
      </c>
      <c r="AD462">
        <v>0</v>
      </c>
      <c r="AE462" t="s">
        <v>10</v>
      </c>
      <c r="AF462">
        <v>1.2390000000000001E-3</v>
      </c>
      <c r="AG462">
        <v>0</v>
      </c>
      <c r="AH462" t="s">
        <v>11</v>
      </c>
      <c r="AI462">
        <v>0.99617199999999995</v>
      </c>
      <c r="AJ462">
        <v>3.0000000000000001E-6</v>
      </c>
      <c r="AK462" t="s">
        <v>12</v>
      </c>
      <c r="AL462">
        <v>0</v>
      </c>
      <c r="AM462">
        <v>0</v>
      </c>
    </row>
    <row r="463" spans="1:39" x14ac:dyDescent="0.25">
      <c r="A463" t="s">
        <v>22</v>
      </c>
      <c r="B463">
        <v>2</v>
      </c>
      <c r="C463">
        <v>50</v>
      </c>
      <c r="D463" t="s">
        <v>1</v>
      </c>
      <c r="E463">
        <v>0</v>
      </c>
      <c r="F463">
        <v>0</v>
      </c>
      <c r="G463" t="s">
        <v>2</v>
      </c>
      <c r="H463">
        <v>702.682368</v>
      </c>
      <c r="I463">
        <v>6.4925829999999998</v>
      </c>
      <c r="J463" t="s">
        <v>3</v>
      </c>
      <c r="K463">
        <v>702.26514899999995</v>
      </c>
      <c r="L463">
        <v>6.5033269999999996</v>
      </c>
      <c r="M463" t="s">
        <v>4</v>
      </c>
      <c r="N463">
        <v>22.637207</v>
      </c>
      <c r="O463">
        <v>1.2930000000000001E-2</v>
      </c>
      <c r="P463" t="s">
        <v>5</v>
      </c>
      <c r="Q463">
        <v>0</v>
      </c>
      <c r="R463">
        <v>0</v>
      </c>
      <c r="S463" t="s">
        <v>6</v>
      </c>
      <c r="T463">
        <v>23.664742</v>
      </c>
      <c r="U463">
        <v>1.178E-3</v>
      </c>
      <c r="V463" t="s">
        <v>7</v>
      </c>
      <c r="W463">
        <v>0</v>
      </c>
      <c r="X463">
        <v>0</v>
      </c>
      <c r="Y463" t="s">
        <v>8</v>
      </c>
      <c r="Z463">
        <v>0</v>
      </c>
      <c r="AA463">
        <v>0</v>
      </c>
      <c r="AB463" t="s">
        <v>9</v>
      </c>
      <c r="AC463">
        <v>0</v>
      </c>
      <c r="AD463">
        <v>0</v>
      </c>
      <c r="AE463" t="s">
        <v>10</v>
      </c>
      <c r="AF463">
        <v>1.232E-3</v>
      </c>
      <c r="AG463">
        <v>0</v>
      </c>
      <c r="AH463" t="s">
        <v>11</v>
      </c>
      <c r="AI463">
        <v>0.99725799999999998</v>
      </c>
      <c r="AJ463">
        <v>3.0000000000000001E-6</v>
      </c>
      <c r="AK463" t="s">
        <v>12</v>
      </c>
      <c r="AL463">
        <v>0</v>
      </c>
      <c r="AM463">
        <v>0</v>
      </c>
    </row>
    <row r="464" spans="1:39" x14ac:dyDescent="0.25">
      <c r="A464" t="s">
        <v>22</v>
      </c>
      <c r="B464">
        <v>3</v>
      </c>
      <c r="C464">
        <v>75</v>
      </c>
      <c r="D464" t="s">
        <v>1</v>
      </c>
      <c r="E464">
        <v>0</v>
      </c>
      <c r="F464">
        <v>0</v>
      </c>
      <c r="G464" t="s">
        <v>2</v>
      </c>
      <c r="H464">
        <v>1054.5362500000001</v>
      </c>
      <c r="I464">
        <v>14.582535999999999</v>
      </c>
      <c r="J464" t="s">
        <v>3</v>
      </c>
      <c r="K464">
        <v>1053.9103</v>
      </c>
      <c r="L464">
        <v>14.614618</v>
      </c>
      <c r="M464" t="s">
        <v>4</v>
      </c>
      <c r="N464">
        <v>33.958091000000003</v>
      </c>
      <c r="O464">
        <v>1.9927E-2</v>
      </c>
      <c r="P464" t="s">
        <v>5</v>
      </c>
      <c r="Q464">
        <v>0</v>
      </c>
      <c r="R464">
        <v>0</v>
      </c>
      <c r="S464" t="s">
        <v>6</v>
      </c>
      <c r="T464">
        <v>35.492786000000002</v>
      </c>
      <c r="U464">
        <v>1.9300000000000001E-3</v>
      </c>
      <c r="V464" t="s">
        <v>7</v>
      </c>
      <c r="W464">
        <v>0</v>
      </c>
      <c r="X464">
        <v>0</v>
      </c>
      <c r="Y464" t="s">
        <v>8</v>
      </c>
      <c r="Z464">
        <v>0</v>
      </c>
      <c r="AA464">
        <v>0</v>
      </c>
      <c r="AB464" t="s">
        <v>9</v>
      </c>
      <c r="AC464">
        <v>0</v>
      </c>
      <c r="AD464">
        <v>0</v>
      </c>
      <c r="AE464" t="s">
        <v>10</v>
      </c>
      <c r="AF464">
        <v>1.2310000000000001E-3</v>
      </c>
      <c r="AG464">
        <v>0</v>
      </c>
      <c r="AH464" t="s">
        <v>11</v>
      </c>
      <c r="AI464">
        <v>0.997946</v>
      </c>
      <c r="AJ464">
        <v>3.0000000000000001E-6</v>
      </c>
      <c r="AK464" t="s">
        <v>12</v>
      </c>
      <c r="AL464">
        <v>0</v>
      </c>
      <c r="AM464">
        <v>0</v>
      </c>
    </row>
    <row r="465" spans="1:39" x14ac:dyDescent="0.25">
      <c r="A465" t="s">
        <v>22</v>
      </c>
      <c r="B465">
        <v>4</v>
      </c>
      <c r="C465">
        <v>100</v>
      </c>
      <c r="D465" t="s">
        <v>1</v>
      </c>
      <c r="E465">
        <v>0</v>
      </c>
      <c r="F465">
        <v>0</v>
      </c>
      <c r="G465" t="s">
        <v>2</v>
      </c>
      <c r="H465">
        <v>1406.3329490000001</v>
      </c>
      <c r="I465">
        <v>26.33718</v>
      </c>
      <c r="J465" t="s">
        <v>3</v>
      </c>
      <c r="K465">
        <v>1405.4978639999999</v>
      </c>
      <c r="L465">
        <v>26.401785</v>
      </c>
      <c r="M465" t="s">
        <v>4</v>
      </c>
      <c r="N465">
        <v>45.268422999999999</v>
      </c>
      <c r="O465">
        <v>2.6737E-2</v>
      </c>
      <c r="P465" t="s">
        <v>5</v>
      </c>
      <c r="Q465">
        <v>0</v>
      </c>
      <c r="R465">
        <v>0</v>
      </c>
      <c r="S465" t="s">
        <v>6</v>
      </c>
      <c r="T465">
        <v>47.321837000000002</v>
      </c>
      <c r="U465">
        <v>3.4770000000000001E-3</v>
      </c>
      <c r="V465" t="s">
        <v>7</v>
      </c>
      <c r="W465">
        <v>0</v>
      </c>
      <c r="X465">
        <v>0</v>
      </c>
      <c r="Y465" t="s">
        <v>8</v>
      </c>
      <c r="Z465">
        <v>0</v>
      </c>
      <c r="AA465">
        <v>0</v>
      </c>
      <c r="AB465" t="s">
        <v>9</v>
      </c>
      <c r="AC465">
        <v>0</v>
      </c>
      <c r="AD465">
        <v>0</v>
      </c>
      <c r="AE465" t="s">
        <v>10</v>
      </c>
      <c r="AF465">
        <v>1.23E-3</v>
      </c>
      <c r="AG465">
        <v>0</v>
      </c>
      <c r="AH465" t="s">
        <v>11</v>
      </c>
      <c r="AI465">
        <v>0.99842699999999995</v>
      </c>
      <c r="AJ465">
        <v>1.9999999999999999E-6</v>
      </c>
      <c r="AK465" t="s">
        <v>12</v>
      </c>
      <c r="AL465">
        <v>0</v>
      </c>
      <c r="AM465">
        <v>0</v>
      </c>
    </row>
    <row r="466" spans="1:39" x14ac:dyDescent="0.25">
      <c r="A466" t="s">
        <v>22</v>
      </c>
      <c r="B466">
        <v>5</v>
      </c>
      <c r="C466">
        <v>125</v>
      </c>
      <c r="D466" t="s">
        <v>1</v>
      </c>
      <c r="E466">
        <v>0</v>
      </c>
      <c r="F466">
        <v>0</v>
      </c>
      <c r="G466" t="s">
        <v>2</v>
      </c>
      <c r="H466">
        <v>1758.1854659999999</v>
      </c>
      <c r="I466">
        <v>39.887731000000002</v>
      </c>
      <c r="J466" t="s">
        <v>3</v>
      </c>
      <c r="K466">
        <v>1757.141533</v>
      </c>
      <c r="L466">
        <v>39.992677</v>
      </c>
      <c r="M466" t="s">
        <v>4</v>
      </c>
      <c r="N466">
        <v>56.576093</v>
      </c>
      <c r="O466">
        <v>3.3690999999999999E-2</v>
      </c>
      <c r="P466" t="s">
        <v>5</v>
      </c>
      <c r="Q466">
        <v>0</v>
      </c>
      <c r="R466">
        <v>0</v>
      </c>
      <c r="S466" t="s">
        <v>6</v>
      </c>
      <c r="T466">
        <v>59.151522</v>
      </c>
      <c r="U466">
        <v>4.9779999999999998E-3</v>
      </c>
      <c r="V466" t="s">
        <v>7</v>
      </c>
      <c r="W466">
        <v>0</v>
      </c>
      <c r="X466">
        <v>0</v>
      </c>
      <c r="Y466" t="s">
        <v>8</v>
      </c>
      <c r="Z466">
        <v>0</v>
      </c>
      <c r="AA466">
        <v>0</v>
      </c>
      <c r="AB466" t="s">
        <v>9</v>
      </c>
      <c r="AC466">
        <v>0</v>
      </c>
      <c r="AD466">
        <v>0</v>
      </c>
      <c r="AE466" t="s">
        <v>10</v>
      </c>
      <c r="AF466">
        <v>1.23E-3</v>
      </c>
      <c r="AG466">
        <v>0</v>
      </c>
      <c r="AH466" t="s">
        <v>11</v>
      </c>
      <c r="AI466">
        <v>0.99881299999999995</v>
      </c>
      <c r="AJ466">
        <v>1.9999999999999999E-6</v>
      </c>
      <c r="AK466" t="s">
        <v>12</v>
      </c>
      <c r="AL466">
        <v>0</v>
      </c>
      <c r="AM466">
        <v>0</v>
      </c>
    </row>
    <row r="467" spans="1:39" x14ac:dyDescent="0.25">
      <c r="A467" t="s">
        <v>22</v>
      </c>
      <c r="B467">
        <v>6</v>
      </c>
      <c r="C467">
        <v>150</v>
      </c>
      <c r="D467" t="s">
        <v>1</v>
      </c>
      <c r="E467">
        <v>0</v>
      </c>
      <c r="F467">
        <v>0</v>
      </c>
      <c r="G467" t="s">
        <v>2</v>
      </c>
      <c r="H467">
        <v>2109.99332</v>
      </c>
      <c r="I467">
        <v>56.899273999999998</v>
      </c>
      <c r="J467" t="s">
        <v>3</v>
      </c>
      <c r="K467">
        <v>2108.7399850000002</v>
      </c>
      <c r="L467">
        <v>57.056685999999999</v>
      </c>
      <c r="M467" t="s">
        <v>4</v>
      </c>
      <c r="N467">
        <v>67.894441</v>
      </c>
      <c r="O467">
        <v>3.8403E-2</v>
      </c>
      <c r="P467" t="s">
        <v>5</v>
      </c>
      <c r="Q467">
        <v>0</v>
      </c>
      <c r="R467">
        <v>0</v>
      </c>
      <c r="S467" t="s">
        <v>6</v>
      </c>
      <c r="T467">
        <v>70.979580999999996</v>
      </c>
      <c r="U467">
        <v>6.8649999999999996E-3</v>
      </c>
      <c r="V467" t="s">
        <v>7</v>
      </c>
      <c r="W467">
        <v>0</v>
      </c>
      <c r="X467">
        <v>0</v>
      </c>
      <c r="Y467" t="s">
        <v>8</v>
      </c>
      <c r="Z467">
        <v>0</v>
      </c>
      <c r="AA467">
        <v>0</v>
      </c>
      <c r="AB467" t="s">
        <v>9</v>
      </c>
      <c r="AC467">
        <v>0</v>
      </c>
      <c r="AD467">
        <v>0</v>
      </c>
      <c r="AE467" t="s">
        <v>10</v>
      </c>
      <c r="AF467">
        <v>1.23E-3</v>
      </c>
      <c r="AG467">
        <v>0</v>
      </c>
      <c r="AH467" t="s">
        <v>11</v>
      </c>
      <c r="AI467">
        <v>0.99885299999999999</v>
      </c>
      <c r="AJ467">
        <v>1.9999999999999999E-6</v>
      </c>
      <c r="AK467" t="s">
        <v>12</v>
      </c>
      <c r="AL467">
        <v>0</v>
      </c>
      <c r="AM467">
        <v>0</v>
      </c>
    </row>
    <row r="468" spans="1:39" x14ac:dyDescent="0.25">
      <c r="A468" t="s">
        <v>22</v>
      </c>
      <c r="B468">
        <v>7</v>
      </c>
      <c r="C468">
        <v>175</v>
      </c>
      <c r="D468" t="s">
        <v>1</v>
      </c>
      <c r="E468">
        <v>0</v>
      </c>
      <c r="F468">
        <v>0</v>
      </c>
      <c r="G468" t="s">
        <v>2</v>
      </c>
      <c r="H468">
        <v>2461.7816750000002</v>
      </c>
      <c r="I468">
        <v>76.469824000000003</v>
      </c>
      <c r="J468" t="s">
        <v>3</v>
      </c>
      <c r="K468">
        <v>2460.3195700000001</v>
      </c>
      <c r="L468">
        <v>76.683543999999998</v>
      </c>
      <c r="M468" t="s">
        <v>4</v>
      </c>
      <c r="N468">
        <v>79.203382000000005</v>
      </c>
      <c r="O468">
        <v>4.7108999999999998E-2</v>
      </c>
      <c r="P468" t="s">
        <v>5</v>
      </c>
      <c r="Q468">
        <v>0</v>
      </c>
      <c r="R468">
        <v>0</v>
      </c>
      <c r="S468" t="s">
        <v>6</v>
      </c>
      <c r="T468">
        <v>82.811025999999998</v>
      </c>
      <c r="U468">
        <v>8.7919999999999995E-3</v>
      </c>
      <c r="V468" t="s">
        <v>7</v>
      </c>
      <c r="W468">
        <v>0</v>
      </c>
      <c r="X468">
        <v>0</v>
      </c>
      <c r="Y468" t="s">
        <v>8</v>
      </c>
      <c r="Z468">
        <v>0</v>
      </c>
      <c r="AA468">
        <v>0</v>
      </c>
      <c r="AB468" t="s">
        <v>9</v>
      </c>
      <c r="AC468">
        <v>0</v>
      </c>
      <c r="AD468">
        <v>0</v>
      </c>
      <c r="AE468" t="s">
        <v>10</v>
      </c>
      <c r="AF468">
        <v>1.23E-3</v>
      </c>
      <c r="AG468">
        <v>0</v>
      </c>
      <c r="AH468" t="s">
        <v>11</v>
      </c>
      <c r="AI468">
        <v>0.99912100000000004</v>
      </c>
      <c r="AJ468">
        <v>9.9999999999999995E-7</v>
      </c>
      <c r="AK468" t="s">
        <v>12</v>
      </c>
      <c r="AL468">
        <v>0</v>
      </c>
      <c r="AM468">
        <v>0</v>
      </c>
    </row>
    <row r="469" spans="1:39" x14ac:dyDescent="0.25">
      <c r="A469" t="s">
        <v>22</v>
      </c>
      <c r="B469">
        <v>8</v>
      </c>
      <c r="C469">
        <v>200</v>
      </c>
      <c r="D469" t="s">
        <v>1</v>
      </c>
      <c r="E469">
        <v>0</v>
      </c>
      <c r="F469">
        <v>0</v>
      </c>
      <c r="G469" t="s">
        <v>2</v>
      </c>
      <c r="H469">
        <v>2813.754277</v>
      </c>
      <c r="I469">
        <v>101.62273</v>
      </c>
      <c r="J469" t="s">
        <v>3</v>
      </c>
      <c r="K469">
        <v>2812.0835550000002</v>
      </c>
      <c r="L469">
        <v>101.902666</v>
      </c>
      <c r="M469" t="s">
        <v>4</v>
      </c>
      <c r="N469">
        <v>90.518906999999999</v>
      </c>
      <c r="O469">
        <v>5.6308999999999998E-2</v>
      </c>
      <c r="P469" t="s">
        <v>5</v>
      </c>
      <c r="Q469">
        <v>0</v>
      </c>
      <c r="R469">
        <v>0</v>
      </c>
      <c r="S469" t="s">
        <v>6</v>
      </c>
      <c r="T469">
        <v>94.644436999999996</v>
      </c>
      <c r="U469">
        <v>9.2689999999999995E-3</v>
      </c>
      <c r="V469" t="s">
        <v>7</v>
      </c>
      <c r="W469">
        <v>0</v>
      </c>
      <c r="X469">
        <v>0</v>
      </c>
      <c r="Y469" t="s">
        <v>8</v>
      </c>
      <c r="Z469">
        <v>0</v>
      </c>
      <c r="AA469">
        <v>0</v>
      </c>
      <c r="AB469" t="s">
        <v>9</v>
      </c>
      <c r="AC469">
        <v>0</v>
      </c>
      <c r="AD469">
        <v>0</v>
      </c>
      <c r="AE469" t="s">
        <v>10</v>
      </c>
      <c r="AF469">
        <v>1.23E-3</v>
      </c>
      <c r="AG469">
        <v>0</v>
      </c>
      <c r="AH469" t="s">
        <v>11</v>
      </c>
      <c r="AI469">
        <v>0.99924800000000003</v>
      </c>
      <c r="AJ469">
        <v>9.9999999999999995E-7</v>
      </c>
      <c r="AK469" t="s">
        <v>12</v>
      </c>
      <c r="AL469">
        <v>0</v>
      </c>
      <c r="AM469">
        <v>0</v>
      </c>
    </row>
    <row r="470" spans="1:39" x14ac:dyDescent="0.25">
      <c r="A470" t="s">
        <v>22</v>
      </c>
      <c r="B470">
        <v>9</v>
      </c>
      <c r="C470">
        <v>225</v>
      </c>
      <c r="D470" t="s">
        <v>1</v>
      </c>
      <c r="E470">
        <v>0</v>
      </c>
      <c r="F470">
        <v>0</v>
      </c>
      <c r="G470" t="s">
        <v>2</v>
      </c>
      <c r="H470">
        <v>3165.6925980000001</v>
      </c>
      <c r="I470">
        <v>130.778244</v>
      </c>
      <c r="J470" t="s">
        <v>3</v>
      </c>
      <c r="K470">
        <v>3163.813384</v>
      </c>
      <c r="L470">
        <v>131.13037299999999</v>
      </c>
      <c r="M470" t="s">
        <v>4</v>
      </c>
      <c r="N470">
        <v>101.839389</v>
      </c>
      <c r="O470">
        <v>6.3724000000000003E-2</v>
      </c>
      <c r="P470" t="s">
        <v>5</v>
      </c>
      <c r="Q470">
        <v>0</v>
      </c>
      <c r="R470">
        <v>0</v>
      </c>
      <c r="S470" t="s">
        <v>6</v>
      </c>
      <c r="T470">
        <v>106.47679100000001</v>
      </c>
      <c r="U470">
        <v>1.0137E-2</v>
      </c>
      <c r="V470" t="s">
        <v>7</v>
      </c>
      <c r="W470">
        <v>0</v>
      </c>
      <c r="X470">
        <v>0</v>
      </c>
      <c r="Y470" t="s">
        <v>8</v>
      </c>
      <c r="Z470">
        <v>0</v>
      </c>
      <c r="AA470">
        <v>0</v>
      </c>
      <c r="AB470" t="s">
        <v>9</v>
      </c>
      <c r="AC470">
        <v>0</v>
      </c>
      <c r="AD470">
        <v>0</v>
      </c>
      <c r="AE470" t="s">
        <v>10</v>
      </c>
      <c r="AF470">
        <v>1.23E-3</v>
      </c>
      <c r="AG470">
        <v>0</v>
      </c>
      <c r="AH470" t="s">
        <v>11</v>
      </c>
      <c r="AI470">
        <v>0.99926300000000001</v>
      </c>
      <c r="AJ470">
        <v>9.9999999999999995E-7</v>
      </c>
      <c r="AK470" t="s">
        <v>12</v>
      </c>
      <c r="AL470">
        <v>0</v>
      </c>
      <c r="AM470">
        <v>0</v>
      </c>
    </row>
    <row r="471" spans="1:39" x14ac:dyDescent="0.25">
      <c r="A471" t="s">
        <v>22</v>
      </c>
      <c r="B471">
        <v>10</v>
      </c>
      <c r="C471">
        <v>250</v>
      </c>
      <c r="D471" t="s">
        <v>1</v>
      </c>
      <c r="E471">
        <v>0</v>
      </c>
      <c r="F471">
        <v>0</v>
      </c>
      <c r="G471" t="s">
        <v>2</v>
      </c>
      <c r="H471">
        <v>3517.6252829999999</v>
      </c>
      <c r="I471">
        <v>160.75278</v>
      </c>
      <c r="J471" t="s">
        <v>3</v>
      </c>
      <c r="K471">
        <v>3515.5373629999999</v>
      </c>
      <c r="L471">
        <v>161.18357599999999</v>
      </c>
      <c r="M471" t="s">
        <v>4</v>
      </c>
      <c r="N471">
        <v>113.13924299999999</v>
      </c>
      <c r="O471">
        <v>6.5681000000000003E-2</v>
      </c>
      <c r="P471" t="s">
        <v>5</v>
      </c>
      <c r="Q471">
        <v>0</v>
      </c>
      <c r="R471">
        <v>0</v>
      </c>
      <c r="S471" t="s">
        <v>6</v>
      </c>
      <c r="T471">
        <v>118.304362</v>
      </c>
      <c r="U471">
        <v>1.1058999999999999E-2</v>
      </c>
      <c r="V471" t="s">
        <v>7</v>
      </c>
      <c r="W471">
        <v>0</v>
      </c>
      <c r="X471">
        <v>0</v>
      </c>
      <c r="Y471" t="s">
        <v>8</v>
      </c>
      <c r="Z471">
        <v>0</v>
      </c>
      <c r="AA471">
        <v>0</v>
      </c>
      <c r="AB471" t="s">
        <v>9</v>
      </c>
      <c r="AC471">
        <v>0</v>
      </c>
      <c r="AD471">
        <v>0</v>
      </c>
      <c r="AE471" t="s">
        <v>10</v>
      </c>
      <c r="AF471">
        <v>1.23E-3</v>
      </c>
      <c r="AG471">
        <v>0</v>
      </c>
      <c r="AH471" t="s">
        <v>11</v>
      </c>
      <c r="AI471">
        <v>0.99944999999999995</v>
      </c>
      <c r="AJ471">
        <v>9.9999999999999995E-7</v>
      </c>
      <c r="AK471" t="s">
        <v>12</v>
      </c>
      <c r="AL471">
        <v>0</v>
      </c>
      <c r="AM471">
        <v>0</v>
      </c>
    </row>
    <row r="472" spans="1:39" x14ac:dyDescent="0.25">
      <c r="A472" t="s">
        <v>22</v>
      </c>
      <c r="B472">
        <v>11</v>
      </c>
      <c r="C472">
        <v>275</v>
      </c>
      <c r="D472" t="s">
        <v>1</v>
      </c>
      <c r="E472">
        <v>0</v>
      </c>
      <c r="F472">
        <v>0</v>
      </c>
      <c r="G472" t="s">
        <v>2</v>
      </c>
      <c r="H472">
        <v>3869.4703370000002</v>
      </c>
      <c r="I472">
        <v>194.48427899999999</v>
      </c>
      <c r="J472" t="s">
        <v>3</v>
      </c>
      <c r="K472">
        <v>3867.173906</v>
      </c>
      <c r="L472">
        <v>195.00823299999999</v>
      </c>
      <c r="M472" t="s">
        <v>4</v>
      </c>
      <c r="N472">
        <v>124.450602</v>
      </c>
      <c r="O472">
        <v>7.3695999999999998E-2</v>
      </c>
      <c r="P472" t="s">
        <v>5</v>
      </c>
      <c r="Q472">
        <v>0</v>
      </c>
      <c r="R472">
        <v>0</v>
      </c>
      <c r="S472" t="s">
        <v>6</v>
      </c>
      <c r="T472">
        <v>130.138552</v>
      </c>
      <c r="U472">
        <v>1.2512000000000001E-2</v>
      </c>
      <c r="V472" t="s">
        <v>7</v>
      </c>
      <c r="W472">
        <v>0</v>
      </c>
      <c r="X472">
        <v>0</v>
      </c>
      <c r="Y472" t="s">
        <v>8</v>
      </c>
      <c r="Z472">
        <v>0</v>
      </c>
      <c r="AA472">
        <v>0</v>
      </c>
      <c r="AB472" t="s">
        <v>9</v>
      </c>
      <c r="AC472">
        <v>0</v>
      </c>
      <c r="AD472">
        <v>0</v>
      </c>
      <c r="AE472" t="s">
        <v>10</v>
      </c>
      <c r="AF472">
        <v>1.23E-3</v>
      </c>
      <c r="AG472">
        <v>0</v>
      </c>
      <c r="AH472" t="s">
        <v>11</v>
      </c>
      <c r="AI472">
        <v>0.99948300000000001</v>
      </c>
      <c r="AJ472">
        <v>9.9999999999999995E-7</v>
      </c>
      <c r="AK472" t="s">
        <v>12</v>
      </c>
      <c r="AL472">
        <v>0</v>
      </c>
      <c r="AM472">
        <v>0</v>
      </c>
    </row>
    <row r="473" spans="1:39" x14ac:dyDescent="0.25">
      <c r="A473" t="s">
        <v>22</v>
      </c>
      <c r="B473">
        <v>12</v>
      </c>
      <c r="C473">
        <v>300</v>
      </c>
      <c r="D473" t="s">
        <v>1</v>
      </c>
      <c r="E473">
        <v>0</v>
      </c>
      <c r="F473">
        <v>0</v>
      </c>
      <c r="G473" t="s">
        <v>2</v>
      </c>
      <c r="H473">
        <v>4221.3470020000004</v>
      </c>
      <c r="I473">
        <v>227.96705600000001</v>
      </c>
      <c r="J473" t="s">
        <v>3</v>
      </c>
      <c r="K473">
        <v>4218.8418549999997</v>
      </c>
      <c r="L473">
        <v>228.58081200000001</v>
      </c>
      <c r="M473" t="s">
        <v>4</v>
      </c>
      <c r="N473">
        <v>135.76716500000001</v>
      </c>
      <c r="O473">
        <v>9.6196000000000004E-2</v>
      </c>
      <c r="P473" t="s">
        <v>5</v>
      </c>
      <c r="Q473">
        <v>0</v>
      </c>
      <c r="R473">
        <v>0</v>
      </c>
      <c r="S473" t="s">
        <v>6</v>
      </c>
      <c r="T473">
        <v>141.992244</v>
      </c>
      <c r="U473">
        <v>1.3708E-2</v>
      </c>
      <c r="V473" t="s">
        <v>7</v>
      </c>
      <c r="W473">
        <v>0</v>
      </c>
      <c r="X473">
        <v>0</v>
      </c>
      <c r="Y473" t="s">
        <v>8</v>
      </c>
      <c r="Z473">
        <v>0</v>
      </c>
      <c r="AA473">
        <v>0</v>
      </c>
      <c r="AB473" t="s">
        <v>9</v>
      </c>
      <c r="AC473">
        <v>0</v>
      </c>
      <c r="AD473">
        <v>0</v>
      </c>
      <c r="AE473" t="s">
        <v>10</v>
      </c>
      <c r="AF473">
        <v>1.23E-3</v>
      </c>
      <c r="AG473">
        <v>0</v>
      </c>
      <c r="AH473" t="s">
        <v>11</v>
      </c>
      <c r="AI473">
        <v>0.99948899999999996</v>
      </c>
      <c r="AJ473">
        <v>9.9999999999999995E-7</v>
      </c>
      <c r="AK473" t="s">
        <v>12</v>
      </c>
      <c r="AL473">
        <v>0</v>
      </c>
      <c r="AM473">
        <v>0</v>
      </c>
    </row>
    <row r="474" spans="1:39" x14ac:dyDescent="0.25">
      <c r="A474" t="s">
        <v>22</v>
      </c>
      <c r="B474">
        <v>13</v>
      </c>
      <c r="C474">
        <v>325</v>
      </c>
      <c r="D474" t="s">
        <v>1</v>
      </c>
      <c r="E474">
        <v>0</v>
      </c>
      <c r="F474">
        <v>0</v>
      </c>
      <c r="G474" t="s">
        <v>2</v>
      </c>
      <c r="H474">
        <v>4573.2222069999998</v>
      </c>
      <c r="I474">
        <v>264.05292400000002</v>
      </c>
      <c r="J474" t="s">
        <v>3</v>
      </c>
      <c r="K474">
        <v>4570.5086039999997</v>
      </c>
      <c r="L474">
        <v>264.75160899999997</v>
      </c>
      <c r="M474" t="s">
        <v>4</v>
      </c>
      <c r="N474">
        <v>147.087097</v>
      </c>
      <c r="O474">
        <v>0.111859</v>
      </c>
      <c r="P474" t="s">
        <v>5</v>
      </c>
      <c r="Q474">
        <v>0</v>
      </c>
      <c r="R474">
        <v>0</v>
      </c>
      <c r="S474" t="s">
        <v>6</v>
      </c>
      <c r="T474">
        <v>153.84393499999999</v>
      </c>
      <c r="U474">
        <v>1.5439E-2</v>
      </c>
      <c r="V474" t="s">
        <v>7</v>
      </c>
      <c r="W474">
        <v>0</v>
      </c>
      <c r="X474">
        <v>0</v>
      </c>
      <c r="Y474" t="s">
        <v>8</v>
      </c>
      <c r="Z474">
        <v>0</v>
      </c>
      <c r="AA474">
        <v>0</v>
      </c>
      <c r="AB474" t="s">
        <v>9</v>
      </c>
      <c r="AC474">
        <v>0</v>
      </c>
      <c r="AD474">
        <v>0</v>
      </c>
      <c r="AE474" t="s">
        <v>10</v>
      </c>
      <c r="AF474">
        <v>1.23E-3</v>
      </c>
      <c r="AG474">
        <v>0</v>
      </c>
      <c r="AH474" t="s">
        <v>11</v>
      </c>
      <c r="AI474">
        <v>0.99958100000000005</v>
      </c>
      <c r="AJ474">
        <v>0</v>
      </c>
      <c r="AK474" t="s">
        <v>12</v>
      </c>
      <c r="AL474">
        <v>0</v>
      </c>
      <c r="AM474">
        <v>0</v>
      </c>
    </row>
    <row r="475" spans="1:39" x14ac:dyDescent="0.25">
      <c r="A475" t="s">
        <v>22</v>
      </c>
      <c r="B475">
        <v>14</v>
      </c>
      <c r="C475">
        <v>350</v>
      </c>
      <c r="D475" t="s">
        <v>1</v>
      </c>
      <c r="E475">
        <v>0</v>
      </c>
      <c r="F475">
        <v>0</v>
      </c>
      <c r="G475" t="s">
        <v>2</v>
      </c>
      <c r="H475">
        <v>4925.0751460000001</v>
      </c>
      <c r="I475">
        <v>302.66143799999998</v>
      </c>
      <c r="J475" t="s">
        <v>3</v>
      </c>
      <c r="K475">
        <v>4922.1533010000003</v>
      </c>
      <c r="L475">
        <v>303.43591199999997</v>
      </c>
      <c r="M475" t="s">
        <v>4</v>
      </c>
      <c r="N475">
        <v>158.408559</v>
      </c>
      <c r="O475">
        <v>0.129525</v>
      </c>
      <c r="P475" t="s">
        <v>5</v>
      </c>
      <c r="Q475">
        <v>0</v>
      </c>
      <c r="R475">
        <v>0</v>
      </c>
      <c r="S475" t="s">
        <v>6</v>
      </c>
      <c r="T475">
        <v>165.69860199999999</v>
      </c>
      <c r="U475">
        <v>1.8185E-2</v>
      </c>
      <c r="V475" t="s">
        <v>7</v>
      </c>
      <c r="W475">
        <v>0</v>
      </c>
      <c r="X475">
        <v>0</v>
      </c>
      <c r="Y475" t="s">
        <v>8</v>
      </c>
      <c r="Z475">
        <v>0</v>
      </c>
      <c r="AA475">
        <v>0</v>
      </c>
      <c r="AB475" t="s">
        <v>9</v>
      </c>
      <c r="AC475">
        <v>0</v>
      </c>
      <c r="AD475">
        <v>0</v>
      </c>
      <c r="AE475" t="s">
        <v>10</v>
      </c>
      <c r="AF475">
        <v>1.23E-3</v>
      </c>
      <c r="AG475">
        <v>0</v>
      </c>
      <c r="AH475" t="s">
        <v>11</v>
      </c>
      <c r="AI475">
        <v>0.99958599999999997</v>
      </c>
      <c r="AJ475">
        <v>0</v>
      </c>
      <c r="AK475" t="s">
        <v>12</v>
      </c>
      <c r="AL475">
        <v>0</v>
      </c>
      <c r="AM475">
        <v>0</v>
      </c>
    </row>
    <row r="476" spans="1:39" x14ac:dyDescent="0.25">
      <c r="A476" t="s">
        <v>22</v>
      </c>
      <c r="B476">
        <v>15</v>
      </c>
      <c r="C476">
        <v>375</v>
      </c>
      <c r="D476" t="s">
        <v>1</v>
      </c>
      <c r="E476">
        <v>0</v>
      </c>
      <c r="F476">
        <v>0</v>
      </c>
      <c r="G476" t="s">
        <v>2</v>
      </c>
      <c r="H476">
        <v>5276.9955959999998</v>
      </c>
      <c r="I476">
        <v>346.200987</v>
      </c>
      <c r="J476" t="s">
        <v>3</v>
      </c>
      <c r="K476">
        <v>5273.865186</v>
      </c>
      <c r="L476">
        <v>347.07515999999998</v>
      </c>
      <c r="M476" t="s">
        <v>4</v>
      </c>
      <c r="N476">
        <v>169.73872700000001</v>
      </c>
      <c r="O476">
        <v>0.14355899999999999</v>
      </c>
      <c r="P476" t="s">
        <v>5</v>
      </c>
      <c r="Q476">
        <v>0</v>
      </c>
      <c r="R476">
        <v>0</v>
      </c>
      <c r="S476" t="s">
        <v>6</v>
      </c>
      <c r="T476">
        <v>177.56125900000001</v>
      </c>
      <c r="U476">
        <v>1.9494000000000001E-2</v>
      </c>
      <c r="V476" t="s">
        <v>7</v>
      </c>
      <c r="W476">
        <v>0</v>
      </c>
      <c r="X476">
        <v>0</v>
      </c>
      <c r="Y476" t="s">
        <v>8</v>
      </c>
      <c r="Z476">
        <v>0</v>
      </c>
      <c r="AA476">
        <v>0</v>
      </c>
      <c r="AB476" t="s">
        <v>9</v>
      </c>
      <c r="AC476">
        <v>0</v>
      </c>
      <c r="AD476">
        <v>0</v>
      </c>
      <c r="AE476" t="s">
        <v>10</v>
      </c>
      <c r="AF476">
        <v>1.23E-3</v>
      </c>
      <c r="AG476">
        <v>0</v>
      </c>
      <c r="AH476" t="s">
        <v>11</v>
      </c>
      <c r="AI476">
        <v>0.99963599999999997</v>
      </c>
      <c r="AJ476">
        <v>0</v>
      </c>
      <c r="AK476" t="s">
        <v>12</v>
      </c>
      <c r="AL476">
        <v>0</v>
      </c>
      <c r="AM476">
        <v>0</v>
      </c>
    </row>
    <row r="477" spans="1:39" x14ac:dyDescent="0.25">
      <c r="A477" t="s">
        <v>22</v>
      </c>
      <c r="B477">
        <v>16</v>
      </c>
      <c r="C477">
        <v>400</v>
      </c>
      <c r="D477" t="s">
        <v>1</v>
      </c>
      <c r="E477">
        <v>0</v>
      </c>
      <c r="F477">
        <v>0</v>
      </c>
      <c r="G477" t="s">
        <v>2</v>
      </c>
      <c r="H477">
        <v>5628.8716599999998</v>
      </c>
      <c r="I477">
        <v>391.43651199999999</v>
      </c>
      <c r="J477" t="s">
        <v>3</v>
      </c>
      <c r="K477">
        <v>5625.532725</v>
      </c>
      <c r="L477">
        <v>392.41094099999998</v>
      </c>
      <c r="M477" t="s">
        <v>4</v>
      </c>
      <c r="N477">
        <v>181.04528400000001</v>
      </c>
      <c r="O477">
        <v>0.14933199999999999</v>
      </c>
      <c r="P477" t="s">
        <v>5</v>
      </c>
      <c r="Q477">
        <v>0</v>
      </c>
      <c r="R477">
        <v>0</v>
      </c>
      <c r="S477" t="s">
        <v>6</v>
      </c>
      <c r="T477">
        <v>189.41615400000001</v>
      </c>
      <c r="U477">
        <v>2.1548999999999999E-2</v>
      </c>
      <c r="V477" t="s">
        <v>7</v>
      </c>
      <c r="W477">
        <v>0</v>
      </c>
      <c r="X477">
        <v>0</v>
      </c>
      <c r="Y477" t="s">
        <v>8</v>
      </c>
      <c r="Z477">
        <v>0</v>
      </c>
      <c r="AA477">
        <v>0</v>
      </c>
      <c r="AB477" t="s">
        <v>9</v>
      </c>
      <c r="AC477">
        <v>0</v>
      </c>
      <c r="AD477">
        <v>0</v>
      </c>
      <c r="AE477" t="s">
        <v>10</v>
      </c>
      <c r="AF477">
        <v>1.23E-3</v>
      </c>
      <c r="AG477">
        <v>0</v>
      </c>
      <c r="AH477" t="s">
        <v>11</v>
      </c>
      <c r="AI477">
        <v>0.99965899999999996</v>
      </c>
      <c r="AJ477">
        <v>0</v>
      </c>
      <c r="AK477" t="s">
        <v>12</v>
      </c>
      <c r="AL477">
        <v>0</v>
      </c>
      <c r="AM477">
        <v>0</v>
      </c>
    </row>
    <row r="478" spans="1:39" x14ac:dyDescent="0.25">
      <c r="A478" t="s">
        <v>22</v>
      </c>
      <c r="B478">
        <v>17</v>
      </c>
      <c r="C478">
        <v>425</v>
      </c>
      <c r="D478" t="s">
        <v>1</v>
      </c>
      <c r="E478">
        <v>0</v>
      </c>
      <c r="F478">
        <v>0</v>
      </c>
      <c r="G478" t="s">
        <v>2</v>
      </c>
      <c r="H478">
        <v>5980.7393460000003</v>
      </c>
      <c r="I478">
        <v>436.71065199999998</v>
      </c>
      <c r="J478" t="s">
        <v>3</v>
      </c>
      <c r="K478">
        <v>5977.1923239999996</v>
      </c>
      <c r="L478">
        <v>437.76009800000003</v>
      </c>
      <c r="M478" t="s">
        <v>4</v>
      </c>
      <c r="N478">
        <v>192.36359999999999</v>
      </c>
      <c r="O478">
        <v>0.16208400000000001</v>
      </c>
      <c r="P478" t="s">
        <v>5</v>
      </c>
      <c r="Q478">
        <v>0</v>
      </c>
      <c r="R478">
        <v>0</v>
      </c>
      <c r="S478" t="s">
        <v>6</v>
      </c>
      <c r="T478">
        <v>201.270769</v>
      </c>
      <c r="U478">
        <v>2.0867E-2</v>
      </c>
      <c r="V478" t="s">
        <v>7</v>
      </c>
      <c r="W478">
        <v>0</v>
      </c>
      <c r="X478">
        <v>0</v>
      </c>
      <c r="Y478" t="s">
        <v>8</v>
      </c>
      <c r="Z478">
        <v>0</v>
      </c>
      <c r="AA478">
        <v>0</v>
      </c>
      <c r="AB478" t="s">
        <v>9</v>
      </c>
      <c r="AC478">
        <v>0</v>
      </c>
      <c r="AD478">
        <v>0</v>
      </c>
      <c r="AE478" t="s">
        <v>10</v>
      </c>
      <c r="AF478">
        <v>1.23E-3</v>
      </c>
      <c r="AG478">
        <v>0</v>
      </c>
      <c r="AH478" t="s">
        <v>11</v>
      </c>
      <c r="AI478">
        <v>0.99967099999999998</v>
      </c>
      <c r="AJ478">
        <v>0</v>
      </c>
      <c r="AK478" t="s">
        <v>12</v>
      </c>
      <c r="AL478">
        <v>0</v>
      </c>
      <c r="AM478">
        <v>0</v>
      </c>
    </row>
    <row r="479" spans="1:39" x14ac:dyDescent="0.25">
      <c r="A479" t="s">
        <v>22</v>
      </c>
      <c r="B479">
        <v>18</v>
      </c>
      <c r="C479">
        <v>450</v>
      </c>
      <c r="D479" t="s">
        <v>1</v>
      </c>
      <c r="E479">
        <v>0</v>
      </c>
      <c r="F479">
        <v>0</v>
      </c>
      <c r="G479" t="s">
        <v>2</v>
      </c>
      <c r="H479">
        <v>6332.514502</v>
      </c>
      <c r="I479">
        <v>486.31687499999998</v>
      </c>
      <c r="J479" t="s">
        <v>3</v>
      </c>
      <c r="K479">
        <v>6328.7593260000003</v>
      </c>
      <c r="L479">
        <v>487.48076700000001</v>
      </c>
      <c r="M479" t="s">
        <v>4</v>
      </c>
      <c r="N479">
        <v>203.663668</v>
      </c>
      <c r="O479">
        <v>0.16680500000000001</v>
      </c>
      <c r="P479" t="s">
        <v>5</v>
      </c>
      <c r="Q479">
        <v>0</v>
      </c>
      <c r="R479">
        <v>0</v>
      </c>
      <c r="S479" t="s">
        <v>6</v>
      </c>
      <c r="T479">
        <v>213.12647100000001</v>
      </c>
      <c r="U479">
        <v>2.1963E-2</v>
      </c>
      <c r="V479" t="s">
        <v>7</v>
      </c>
      <c r="W479">
        <v>0</v>
      </c>
      <c r="X479">
        <v>0</v>
      </c>
      <c r="Y479" t="s">
        <v>8</v>
      </c>
      <c r="Z479">
        <v>0</v>
      </c>
      <c r="AA479">
        <v>0</v>
      </c>
      <c r="AB479" t="s">
        <v>9</v>
      </c>
      <c r="AC479">
        <v>0</v>
      </c>
      <c r="AD479">
        <v>0</v>
      </c>
      <c r="AE479" t="s">
        <v>10</v>
      </c>
      <c r="AF479">
        <v>1.23E-3</v>
      </c>
      <c r="AG479">
        <v>0</v>
      </c>
      <c r="AH479" t="s">
        <v>11</v>
      </c>
      <c r="AI479">
        <v>0.99967099999999998</v>
      </c>
      <c r="AJ479">
        <v>0</v>
      </c>
      <c r="AK479" t="s">
        <v>12</v>
      </c>
      <c r="AL479">
        <v>0</v>
      </c>
      <c r="AM479">
        <v>0</v>
      </c>
    </row>
    <row r="480" spans="1:39" x14ac:dyDescent="0.25">
      <c r="A480" t="s">
        <v>22</v>
      </c>
      <c r="B480">
        <v>19</v>
      </c>
      <c r="C480">
        <v>475</v>
      </c>
      <c r="D480" t="s">
        <v>1</v>
      </c>
      <c r="E480">
        <v>0</v>
      </c>
      <c r="F480">
        <v>0</v>
      </c>
      <c r="G480" t="s">
        <v>2</v>
      </c>
      <c r="H480">
        <v>6684.3474800000004</v>
      </c>
      <c r="I480">
        <v>542.68943400000001</v>
      </c>
      <c r="J480" t="s">
        <v>3</v>
      </c>
      <c r="K480">
        <v>6680.3836430000001</v>
      </c>
      <c r="L480">
        <v>543.97379100000001</v>
      </c>
      <c r="M480" t="s">
        <v>4</v>
      </c>
      <c r="N480">
        <v>214.95820699999999</v>
      </c>
      <c r="O480">
        <v>0.18241099999999999</v>
      </c>
      <c r="P480" t="s">
        <v>5</v>
      </c>
      <c r="Q480">
        <v>0</v>
      </c>
      <c r="R480">
        <v>0</v>
      </c>
      <c r="S480" t="s">
        <v>6</v>
      </c>
      <c r="T480">
        <v>224.98136700000001</v>
      </c>
      <c r="U480">
        <v>2.5784999999999999E-2</v>
      </c>
      <c r="V480" t="s">
        <v>7</v>
      </c>
      <c r="W480">
        <v>0</v>
      </c>
      <c r="X480">
        <v>0</v>
      </c>
      <c r="Y480" t="s">
        <v>8</v>
      </c>
      <c r="Z480">
        <v>0</v>
      </c>
      <c r="AA480">
        <v>0</v>
      </c>
      <c r="AB480" t="s">
        <v>9</v>
      </c>
      <c r="AC480">
        <v>0</v>
      </c>
      <c r="AD480">
        <v>0</v>
      </c>
      <c r="AE480" t="s">
        <v>10</v>
      </c>
      <c r="AF480">
        <v>1.23E-3</v>
      </c>
      <c r="AG480">
        <v>0</v>
      </c>
      <c r="AH480" t="s">
        <v>11</v>
      </c>
      <c r="AI480">
        <v>0.99968599999999996</v>
      </c>
      <c r="AJ480">
        <v>0</v>
      </c>
      <c r="AK480" t="s">
        <v>12</v>
      </c>
      <c r="AL480">
        <v>0</v>
      </c>
      <c r="AM480">
        <v>0</v>
      </c>
    </row>
    <row r="481" spans="1:39" x14ac:dyDescent="0.25">
      <c r="A481" t="s">
        <v>22</v>
      </c>
      <c r="B481">
        <v>20</v>
      </c>
      <c r="C481">
        <v>500</v>
      </c>
      <c r="D481" t="s">
        <v>1</v>
      </c>
      <c r="E481">
        <v>0</v>
      </c>
      <c r="F481">
        <v>0</v>
      </c>
      <c r="G481" t="s">
        <v>2</v>
      </c>
      <c r="H481">
        <v>7036.25875</v>
      </c>
      <c r="I481">
        <v>598.17487800000004</v>
      </c>
      <c r="J481" t="s">
        <v>3</v>
      </c>
      <c r="K481">
        <v>7032.0862889999999</v>
      </c>
      <c r="L481">
        <v>599.57934299999999</v>
      </c>
      <c r="M481" t="s">
        <v>4</v>
      </c>
      <c r="N481">
        <v>226.25982500000001</v>
      </c>
      <c r="O481">
        <v>0.19308600000000001</v>
      </c>
      <c r="P481" t="s">
        <v>5</v>
      </c>
      <c r="Q481">
        <v>0</v>
      </c>
      <c r="R481">
        <v>0</v>
      </c>
      <c r="S481" t="s">
        <v>6</v>
      </c>
      <c r="T481">
        <v>236.83163500000001</v>
      </c>
      <c r="U481">
        <v>2.6744E-2</v>
      </c>
      <c r="V481" t="s">
        <v>7</v>
      </c>
      <c r="W481">
        <v>0</v>
      </c>
      <c r="X481">
        <v>0</v>
      </c>
      <c r="Y481" t="s">
        <v>8</v>
      </c>
      <c r="Z481">
        <v>0</v>
      </c>
      <c r="AA481">
        <v>0</v>
      </c>
      <c r="AB481" t="s">
        <v>9</v>
      </c>
      <c r="AC481">
        <v>0</v>
      </c>
      <c r="AD481">
        <v>0</v>
      </c>
      <c r="AE481" t="s">
        <v>10</v>
      </c>
      <c r="AF481">
        <v>1.23E-3</v>
      </c>
      <c r="AG481">
        <v>0</v>
      </c>
      <c r="AH481" t="s">
        <v>11</v>
      </c>
      <c r="AI481">
        <v>0.99968999999999997</v>
      </c>
      <c r="AJ481">
        <v>0</v>
      </c>
      <c r="AK481" t="s">
        <v>12</v>
      </c>
      <c r="AL481">
        <v>0</v>
      </c>
      <c r="AM481">
        <v>0</v>
      </c>
    </row>
    <row r="482" spans="1:39" x14ac:dyDescent="0.25">
      <c r="A482" t="s">
        <v>23</v>
      </c>
      <c r="B482">
        <v>1</v>
      </c>
      <c r="C482">
        <v>25</v>
      </c>
      <c r="D482" t="s">
        <v>1</v>
      </c>
      <c r="E482">
        <v>0</v>
      </c>
      <c r="F482">
        <v>0</v>
      </c>
      <c r="G482" t="s">
        <v>2</v>
      </c>
      <c r="H482">
        <v>132.0454</v>
      </c>
      <c r="I482">
        <v>2.6692E-2</v>
      </c>
      <c r="J482" t="s">
        <v>3</v>
      </c>
      <c r="K482">
        <v>131.91394600000001</v>
      </c>
      <c r="L482">
        <v>2.6661000000000001E-2</v>
      </c>
      <c r="M482" t="s">
        <v>4</v>
      </c>
      <c r="N482">
        <v>6.2362250000000001</v>
      </c>
      <c r="O482">
        <v>5.3499999999999999E-4</v>
      </c>
      <c r="P482" t="s">
        <v>5</v>
      </c>
      <c r="Q482">
        <v>28.138594000000001</v>
      </c>
      <c r="R482">
        <v>7.8309999999999994E-3</v>
      </c>
      <c r="S482" t="s">
        <v>6</v>
      </c>
      <c r="T482">
        <v>4.2460589999999998</v>
      </c>
      <c r="U482">
        <v>1.222E-3</v>
      </c>
      <c r="V482" t="s">
        <v>7</v>
      </c>
      <c r="W482">
        <v>0</v>
      </c>
      <c r="X482">
        <v>0</v>
      </c>
      <c r="Y482" t="s">
        <v>8</v>
      </c>
      <c r="Z482">
        <v>0</v>
      </c>
      <c r="AA482">
        <v>0</v>
      </c>
      <c r="AB482" t="s">
        <v>9</v>
      </c>
      <c r="AC482">
        <v>0</v>
      </c>
      <c r="AD482">
        <v>0</v>
      </c>
      <c r="AE482" t="s">
        <v>10</v>
      </c>
      <c r="AF482">
        <v>1.2340000000000001E-3</v>
      </c>
      <c r="AG482">
        <v>0</v>
      </c>
      <c r="AH482" t="s">
        <v>11</v>
      </c>
      <c r="AI482">
        <v>0.99596099999999999</v>
      </c>
      <c r="AJ482">
        <v>1.9999999999999999E-6</v>
      </c>
      <c r="AK482" t="s">
        <v>12</v>
      </c>
      <c r="AL482">
        <v>0</v>
      </c>
      <c r="AM482">
        <v>0</v>
      </c>
    </row>
    <row r="483" spans="1:39" x14ac:dyDescent="0.25">
      <c r="A483" t="s">
        <v>23</v>
      </c>
      <c r="B483">
        <v>2</v>
      </c>
      <c r="C483">
        <v>50</v>
      </c>
      <c r="D483" t="s">
        <v>1</v>
      </c>
      <c r="E483">
        <v>0</v>
      </c>
      <c r="F483">
        <v>0</v>
      </c>
      <c r="G483" t="s">
        <v>2</v>
      </c>
      <c r="H483">
        <v>264.20645400000001</v>
      </c>
      <c r="I483">
        <v>0.111912</v>
      </c>
      <c r="J483" t="s">
        <v>3</v>
      </c>
      <c r="K483">
        <v>263.94546800000001</v>
      </c>
      <c r="L483">
        <v>0.11190600000000001</v>
      </c>
      <c r="M483" t="s">
        <v>4</v>
      </c>
      <c r="N483">
        <v>12.467764000000001</v>
      </c>
      <c r="O483">
        <v>1.042E-3</v>
      </c>
      <c r="P483" t="s">
        <v>5</v>
      </c>
      <c r="Q483">
        <v>56.579979999999999</v>
      </c>
      <c r="R483">
        <v>2.5059999999999999E-2</v>
      </c>
      <c r="S483" t="s">
        <v>6</v>
      </c>
      <c r="T483">
        <v>8.4692329999999991</v>
      </c>
      <c r="U483">
        <v>4.0000000000000001E-3</v>
      </c>
      <c r="V483" t="s">
        <v>7</v>
      </c>
      <c r="W483">
        <v>0</v>
      </c>
      <c r="X483">
        <v>0</v>
      </c>
      <c r="Y483" t="s">
        <v>8</v>
      </c>
      <c r="Z483">
        <v>0</v>
      </c>
      <c r="AA483">
        <v>0</v>
      </c>
      <c r="AB483" t="s">
        <v>9</v>
      </c>
      <c r="AC483">
        <v>0</v>
      </c>
      <c r="AD483">
        <v>0</v>
      </c>
      <c r="AE483" t="s">
        <v>10</v>
      </c>
      <c r="AF483">
        <v>1.2310000000000001E-3</v>
      </c>
      <c r="AG483">
        <v>0</v>
      </c>
      <c r="AH483" t="s">
        <v>11</v>
      </c>
      <c r="AI483">
        <v>0.99686799999999998</v>
      </c>
      <c r="AJ483">
        <v>3.0000000000000001E-6</v>
      </c>
      <c r="AK483" t="s">
        <v>12</v>
      </c>
      <c r="AL483">
        <v>0</v>
      </c>
      <c r="AM483">
        <v>0</v>
      </c>
    </row>
    <row r="484" spans="1:39" x14ac:dyDescent="0.25">
      <c r="A484" t="s">
        <v>23</v>
      </c>
      <c r="B484">
        <v>3</v>
      </c>
      <c r="C484">
        <v>75</v>
      </c>
      <c r="D484" t="s">
        <v>1</v>
      </c>
      <c r="E484">
        <v>0</v>
      </c>
      <c r="F484">
        <v>0</v>
      </c>
      <c r="G484" t="s">
        <v>2</v>
      </c>
      <c r="H484">
        <v>396.38273900000002</v>
      </c>
      <c r="I484">
        <v>0.31532100000000002</v>
      </c>
      <c r="J484" t="s">
        <v>3</v>
      </c>
      <c r="K484">
        <v>395.99138099999999</v>
      </c>
      <c r="L484">
        <v>0.31541400000000003</v>
      </c>
      <c r="M484" t="s">
        <v>4</v>
      </c>
      <c r="N484">
        <v>18.704294999999998</v>
      </c>
      <c r="O484">
        <v>1.4890000000000001E-3</v>
      </c>
      <c r="P484" t="s">
        <v>5</v>
      </c>
      <c r="Q484">
        <v>85.026578000000001</v>
      </c>
      <c r="R484">
        <v>0.128165</v>
      </c>
      <c r="S484" t="s">
        <v>6</v>
      </c>
      <c r="T484">
        <v>12.696495000000001</v>
      </c>
      <c r="U484">
        <v>9.3509999999999999E-3</v>
      </c>
      <c r="V484" t="s">
        <v>7</v>
      </c>
      <c r="W484">
        <v>0</v>
      </c>
      <c r="X484">
        <v>0</v>
      </c>
      <c r="Y484" t="s">
        <v>8</v>
      </c>
      <c r="Z484">
        <v>0</v>
      </c>
      <c r="AA484">
        <v>0</v>
      </c>
      <c r="AB484" t="s">
        <v>9</v>
      </c>
      <c r="AC484">
        <v>0</v>
      </c>
      <c r="AD484">
        <v>0</v>
      </c>
      <c r="AE484" t="s">
        <v>10</v>
      </c>
      <c r="AF484">
        <v>1.23E-3</v>
      </c>
      <c r="AG484">
        <v>0</v>
      </c>
      <c r="AH484" t="s">
        <v>11</v>
      </c>
      <c r="AI484">
        <v>0.99760300000000002</v>
      </c>
      <c r="AJ484">
        <v>3.0000000000000001E-6</v>
      </c>
      <c r="AK484" t="s">
        <v>12</v>
      </c>
      <c r="AL484">
        <v>0</v>
      </c>
      <c r="AM484">
        <v>0</v>
      </c>
    </row>
    <row r="485" spans="1:39" x14ac:dyDescent="0.25">
      <c r="A485" t="s">
        <v>23</v>
      </c>
      <c r="B485">
        <v>4</v>
      </c>
      <c r="C485">
        <v>100</v>
      </c>
      <c r="D485" t="s">
        <v>1</v>
      </c>
      <c r="E485">
        <v>0</v>
      </c>
      <c r="F485">
        <v>0</v>
      </c>
      <c r="G485" t="s">
        <v>2</v>
      </c>
      <c r="H485">
        <v>528.60985700000003</v>
      </c>
      <c r="I485">
        <v>0.32731300000000002</v>
      </c>
      <c r="J485" t="s">
        <v>3</v>
      </c>
      <c r="K485">
        <v>528.08843300000001</v>
      </c>
      <c r="L485">
        <v>0.32721699999999998</v>
      </c>
      <c r="M485" t="s">
        <v>4</v>
      </c>
      <c r="N485">
        <v>24.949652</v>
      </c>
      <c r="O485">
        <v>2.356E-3</v>
      </c>
      <c r="P485" t="s">
        <v>5</v>
      </c>
      <c r="Q485">
        <v>113.53296</v>
      </c>
      <c r="R485">
        <v>7.8286999999999995E-2</v>
      </c>
      <c r="S485" t="s">
        <v>6</v>
      </c>
      <c r="T485">
        <v>16.923784999999999</v>
      </c>
      <c r="U485">
        <v>1.2859000000000001E-2</v>
      </c>
      <c r="V485" t="s">
        <v>7</v>
      </c>
      <c r="W485">
        <v>0</v>
      </c>
      <c r="X485">
        <v>0</v>
      </c>
      <c r="Y485" t="s">
        <v>8</v>
      </c>
      <c r="Z485">
        <v>0</v>
      </c>
      <c r="AA485">
        <v>0</v>
      </c>
      <c r="AB485" t="s">
        <v>9</v>
      </c>
      <c r="AC485">
        <v>0</v>
      </c>
      <c r="AD485">
        <v>0</v>
      </c>
      <c r="AE485" t="s">
        <v>10</v>
      </c>
      <c r="AF485">
        <v>1.23E-3</v>
      </c>
      <c r="AG485">
        <v>0</v>
      </c>
      <c r="AH485" t="s">
        <v>11</v>
      </c>
      <c r="AI485">
        <v>0.99807599999999996</v>
      </c>
      <c r="AJ485">
        <v>1.9999999999999999E-6</v>
      </c>
      <c r="AK485" t="s">
        <v>12</v>
      </c>
      <c r="AL485">
        <v>0</v>
      </c>
      <c r="AM485">
        <v>0</v>
      </c>
    </row>
    <row r="486" spans="1:39" x14ac:dyDescent="0.25">
      <c r="A486" t="s">
        <v>23</v>
      </c>
      <c r="B486">
        <v>5</v>
      </c>
      <c r="C486">
        <v>125</v>
      </c>
      <c r="D486" t="s">
        <v>1</v>
      </c>
      <c r="E486">
        <v>0</v>
      </c>
      <c r="F486">
        <v>0</v>
      </c>
      <c r="G486" t="s">
        <v>2</v>
      </c>
      <c r="H486">
        <v>660.88255400000003</v>
      </c>
      <c r="I486">
        <v>0.36867100000000003</v>
      </c>
      <c r="J486" t="s">
        <v>3</v>
      </c>
      <c r="K486">
        <v>660.23110999999994</v>
      </c>
      <c r="L486">
        <v>0.367975</v>
      </c>
      <c r="M486" t="s">
        <v>4</v>
      </c>
      <c r="N486">
        <v>31.188790999999998</v>
      </c>
      <c r="O486">
        <v>2.8879999999999999E-3</v>
      </c>
      <c r="P486" t="s">
        <v>5</v>
      </c>
      <c r="Q486">
        <v>142.072767</v>
      </c>
      <c r="R486">
        <v>5.5787000000000003E-2</v>
      </c>
      <c r="S486" t="s">
        <v>6</v>
      </c>
      <c r="T486">
        <v>21.155176999999998</v>
      </c>
      <c r="U486">
        <v>1.5485000000000001E-2</v>
      </c>
      <c r="V486" t="s">
        <v>7</v>
      </c>
      <c r="W486">
        <v>0</v>
      </c>
      <c r="X486">
        <v>0</v>
      </c>
      <c r="Y486" t="s">
        <v>8</v>
      </c>
      <c r="Z486">
        <v>0</v>
      </c>
      <c r="AA486">
        <v>0</v>
      </c>
      <c r="AB486" t="s">
        <v>9</v>
      </c>
      <c r="AC486">
        <v>0</v>
      </c>
      <c r="AD486">
        <v>0</v>
      </c>
      <c r="AE486" t="s">
        <v>10</v>
      </c>
      <c r="AF486">
        <v>1.23E-3</v>
      </c>
      <c r="AG486">
        <v>0</v>
      </c>
      <c r="AH486" t="s">
        <v>11</v>
      </c>
      <c r="AI486">
        <v>0.99828399999999995</v>
      </c>
      <c r="AJ486">
        <v>1.9999999999999999E-6</v>
      </c>
      <c r="AK486" t="s">
        <v>12</v>
      </c>
      <c r="AL486">
        <v>0</v>
      </c>
      <c r="AM486">
        <v>0</v>
      </c>
    </row>
    <row r="487" spans="1:39" x14ac:dyDescent="0.25">
      <c r="A487" t="s">
        <v>23</v>
      </c>
      <c r="B487">
        <v>6</v>
      </c>
      <c r="C487">
        <v>150</v>
      </c>
      <c r="D487" t="s">
        <v>1</v>
      </c>
      <c r="E487">
        <v>0</v>
      </c>
      <c r="F487">
        <v>0</v>
      </c>
      <c r="G487" t="s">
        <v>2</v>
      </c>
      <c r="H487">
        <v>793.10607100000004</v>
      </c>
      <c r="I487">
        <v>0.42758200000000002</v>
      </c>
      <c r="J487" t="s">
        <v>3</v>
      </c>
      <c r="K487">
        <v>792.32485699999995</v>
      </c>
      <c r="L487">
        <v>0.42680000000000001</v>
      </c>
      <c r="M487" t="s">
        <v>4</v>
      </c>
      <c r="N487">
        <v>37.421598000000003</v>
      </c>
      <c r="O487">
        <v>2.8670000000000002E-3</v>
      </c>
      <c r="P487" t="s">
        <v>5</v>
      </c>
      <c r="Q487">
        <v>170.59410800000001</v>
      </c>
      <c r="R487">
        <v>5.6328000000000003E-2</v>
      </c>
      <c r="S487" t="s">
        <v>6</v>
      </c>
      <c r="T487">
        <v>25.384335</v>
      </c>
      <c r="U487">
        <v>1.7503999999999999E-2</v>
      </c>
      <c r="V487" t="s">
        <v>7</v>
      </c>
      <c r="W487">
        <v>0</v>
      </c>
      <c r="X487">
        <v>0</v>
      </c>
      <c r="Y487" t="s">
        <v>8</v>
      </c>
      <c r="Z487">
        <v>0</v>
      </c>
      <c r="AA487">
        <v>0</v>
      </c>
      <c r="AB487" t="s">
        <v>9</v>
      </c>
      <c r="AC487">
        <v>0</v>
      </c>
      <c r="AD487">
        <v>0</v>
      </c>
      <c r="AE487" t="s">
        <v>10</v>
      </c>
      <c r="AF487">
        <v>1.23E-3</v>
      </c>
      <c r="AG487">
        <v>0</v>
      </c>
      <c r="AH487" t="s">
        <v>11</v>
      </c>
      <c r="AI487">
        <v>0.99843499999999996</v>
      </c>
      <c r="AJ487">
        <v>1.9999999999999999E-6</v>
      </c>
      <c r="AK487" t="s">
        <v>12</v>
      </c>
      <c r="AL487">
        <v>0</v>
      </c>
      <c r="AM487">
        <v>0</v>
      </c>
    </row>
    <row r="488" spans="1:39" x14ac:dyDescent="0.25">
      <c r="A488" t="s">
        <v>23</v>
      </c>
      <c r="B488">
        <v>7</v>
      </c>
      <c r="C488">
        <v>175</v>
      </c>
      <c r="D488" t="s">
        <v>1</v>
      </c>
      <c r="E488">
        <v>0</v>
      </c>
      <c r="F488">
        <v>0</v>
      </c>
      <c r="G488" t="s">
        <v>2</v>
      </c>
      <c r="H488">
        <v>925.38223600000003</v>
      </c>
      <c r="I488">
        <v>0.561415</v>
      </c>
      <c r="J488" t="s">
        <v>3</v>
      </c>
      <c r="K488">
        <v>924.47088299999996</v>
      </c>
      <c r="L488">
        <v>0.56009900000000001</v>
      </c>
      <c r="M488" t="s">
        <v>4</v>
      </c>
      <c r="N488">
        <v>43.661524999999997</v>
      </c>
      <c r="O488">
        <v>3.6059999999999998E-3</v>
      </c>
      <c r="P488" t="s">
        <v>5</v>
      </c>
      <c r="Q488">
        <v>199.14247499999999</v>
      </c>
      <c r="R488">
        <v>6.9499000000000005E-2</v>
      </c>
      <c r="S488" t="s">
        <v>6</v>
      </c>
      <c r="T488">
        <v>29.619505</v>
      </c>
      <c r="U488">
        <v>2.0896000000000001E-2</v>
      </c>
      <c r="V488" t="s">
        <v>7</v>
      </c>
      <c r="W488">
        <v>0</v>
      </c>
      <c r="X488">
        <v>0</v>
      </c>
      <c r="Y488" t="s">
        <v>8</v>
      </c>
      <c r="Z488">
        <v>0</v>
      </c>
      <c r="AA488">
        <v>0</v>
      </c>
      <c r="AB488" t="s">
        <v>9</v>
      </c>
      <c r="AC488">
        <v>0</v>
      </c>
      <c r="AD488">
        <v>0</v>
      </c>
      <c r="AE488" t="s">
        <v>10</v>
      </c>
      <c r="AF488">
        <v>1.23E-3</v>
      </c>
      <c r="AG488">
        <v>0</v>
      </c>
      <c r="AH488" t="s">
        <v>11</v>
      </c>
      <c r="AI488">
        <v>0.99860400000000005</v>
      </c>
      <c r="AJ488">
        <v>1.9999999999999999E-6</v>
      </c>
      <c r="AK488" t="s">
        <v>12</v>
      </c>
      <c r="AL488">
        <v>0</v>
      </c>
      <c r="AM488">
        <v>0</v>
      </c>
    </row>
    <row r="489" spans="1:39" x14ac:dyDescent="0.25">
      <c r="A489" t="s">
        <v>23</v>
      </c>
      <c r="B489">
        <v>8</v>
      </c>
      <c r="C489">
        <v>200</v>
      </c>
      <c r="D489" t="s">
        <v>1</v>
      </c>
      <c r="E489">
        <v>0</v>
      </c>
      <c r="F489">
        <v>0</v>
      </c>
      <c r="G489" t="s">
        <v>2</v>
      </c>
      <c r="H489">
        <v>1057.630281</v>
      </c>
      <c r="I489">
        <v>0.80792299999999995</v>
      </c>
      <c r="J489" t="s">
        <v>3</v>
      </c>
      <c r="K489">
        <v>1056.588831</v>
      </c>
      <c r="L489">
        <v>0.80596199999999996</v>
      </c>
      <c r="M489" t="s">
        <v>4</v>
      </c>
      <c r="N489">
        <v>49.898274999999998</v>
      </c>
      <c r="O489">
        <v>4.1780000000000003E-3</v>
      </c>
      <c r="P489" t="s">
        <v>5</v>
      </c>
      <c r="Q489">
        <v>227.67816400000001</v>
      </c>
      <c r="R489">
        <v>0.14865600000000001</v>
      </c>
      <c r="S489" t="s">
        <v>6</v>
      </c>
      <c r="T489">
        <v>33.852621999999997</v>
      </c>
      <c r="U489">
        <v>2.2428E-2</v>
      </c>
      <c r="V489" t="s">
        <v>7</v>
      </c>
      <c r="W489">
        <v>0</v>
      </c>
      <c r="X489">
        <v>0</v>
      </c>
      <c r="Y489" t="s">
        <v>8</v>
      </c>
      <c r="Z489">
        <v>0</v>
      </c>
      <c r="AA489">
        <v>0</v>
      </c>
      <c r="AB489" t="s">
        <v>9</v>
      </c>
      <c r="AC489">
        <v>0</v>
      </c>
      <c r="AD489">
        <v>0</v>
      </c>
      <c r="AE489" t="s">
        <v>10</v>
      </c>
      <c r="AF489">
        <v>1.23E-3</v>
      </c>
      <c r="AG489">
        <v>0</v>
      </c>
      <c r="AH489" t="s">
        <v>11</v>
      </c>
      <c r="AI489">
        <v>0.99870499999999995</v>
      </c>
      <c r="AJ489">
        <v>1.9999999999999999E-6</v>
      </c>
      <c r="AK489" t="s">
        <v>12</v>
      </c>
      <c r="AL489">
        <v>0</v>
      </c>
      <c r="AM489">
        <v>0</v>
      </c>
    </row>
    <row r="490" spans="1:39" x14ac:dyDescent="0.25">
      <c r="A490" t="s">
        <v>23</v>
      </c>
      <c r="B490">
        <v>9</v>
      </c>
      <c r="C490">
        <v>225</v>
      </c>
      <c r="D490" t="s">
        <v>1</v>
      </c>
      <c r="E490">
        <v>0</v>
      </c>
      <c r="F490">
        <v>0</v>
      </c>
      <c r="G490" t="s">
        <v>2</v>
      </c>
      <c r="H490">
        <v>1189.9331790000001</v>
      </c>
      <c r="I490">
        <v>0.95701800000000004</v>
      </c>
      <c r="J490" t="s">
        <v>3</v>
      </c>
      <c r="K490">
        <v>1188.7617310000001</v>
      </c>
      <c r="L490">
        <v>0.95454000000000006</v>
      </c>
      <c r="M490" t="s">
        <v>4</v>
      </c>
      <c r="N490">
        <v>56.137014000000001</v>
      </c>
      <c r="O490">
        <v>4.4809999999999997E-3</v>
      </c>
      <c r="P490" t="s">
        <v>5</v>
      </c>
      <c r="Q490">
        <v>256.249504</v>
      </c>
      <c r="R490">
        <v>0.13001699999999999</v>
      </c>
      <c r="S490" t="s">
        <v>6</v>
      </c>
      <c r="T490">
        <v>38.080728000000001</v>
      </c>
      <c r="U490">
        <v>2.3175999999999999E-2</v>
      </c>
      <c r="V490" t="s">
        <v>7</v>
      </c>
      <c r="W490">
        <v>0</v>
      </c>
      <c r="X490">
        <v>0</v>
      </c>
      <c r="Y490" t="s">
        <v>8</v>
      </c>
      <c r="Z490">
        <v>0</v>
      </c>
      <c r="AA490">
        <v>0</v>
      </c>
      <c r="AB490" t="s">
        <v>9</v>
      </c>
      <c r="AC490">
        <v>0</v>
      </c>
      <c r="AD490">
        <v>0</v>
      </c>
      <c r="AE490" t="s">
        <v>10</v>
      </c>
      <c r="AF490">
        <v>1.23E-3</v>
      </c>
      <c r="AG490">
        <v>0</v>
      </c>
      <c r="AH490" t="s">
        <v>11</v>
      </c>
      <c r="AI490">
        <v>0.99895199999999995</v>
      </c>
      <c r="AJ490">
        <v>9.9999999999999995E-7</v>
      </c>
      <c r="AK490" t="s">
        <v>12</v>
      </c>
      <c r="AL490">
        <v>0</v>
      </c>
      <c r="AM490">
        <v>0</v>
      </c>
    </row>
    <row r="491" spans="1:39" x14ac:dyDescent="0.25">
      <c r="A491" t="s">
        <v>23</v>
      </c>
      <c r="B491">
        <v>10</v>
      </c>
      <c r="C491">
        <v>250</v>
      </c>
      <c r="D491" t="s">
        <v>1</v>
      </c>
      <c r="E491">
        <v>0</v>
      </c>
      <c r="F491">
        <v>0</v>
      </c>
      <c r="G491" t="s">
        <v>2</v>
      </c>
      <c r="H491">
        <v>1322.194849</v>
      </c>
      <c r="I491">
        <v>1.127761</v>
      </c>
      <c r="J491" t="s">
        <v>3</v>
      </c>
      <c r="K491">
        <v>1320.8933810000001</v>
      </c>
      <c r="L491">
        <v>1.124455</v>
      </c>
      <c r="M491" t="s">
        <v>4</v>
      </c>
      <c r="N491">
        <v>62.370035000000001</v>
      </c>
      <c r="O491">
        <v>4.7419999999999997E-3</v>
      </c>
      <c r="P491" t="s">
        <v>5</v>
      </c>
      <c r="Q491">
        <v>284.82520399999999</v>
      </c>
      <c r="R491">
        <v>0.140981</v>
      </c>
      <c r="S491" t="s">
        <v>6</v>
      </c>
      <c r="T491">
        <v>42.301141999999999</v>
      </c>
      <c r="U491">
        <v>2.5398E-2</v>
      </c>
      <c r="V491" t="s">
        <v>7</v>
      </c>
      <c r="W491">
        <v>0</v>
      </c>
      <c r="X491">
        <v>0</v>
      </c>
      <c r="Y491" t="s">
        <v>8</v>
      </c>
      <c r="Z491">
        <v>0</v>
      </c>
      <c r="AA491">
        <v>0</v>
      </c>
      <c r="AB491" t="s">
        <v>9</v>
      </c>
      <c r="AC491">
        <v>0</v>
      </c>
      <c r="AD491">
        <v>0</v>
      </c>
      <c r="AE491" t="s">
        <v>10</v>
      </c>
      <c r="AF491">
        <v>1.23E-3</v>
      </c>
      <c r="AG491">
        <v>0</v>
      </c>
      <c r="AH491" t="s">
        <v>11</v>
      </c>
      <c r="AI491">
        <v>0.99897499999999995</v>
      </c>
      <c r="AJ491">
        <v>9.9999999999999995E-7</v>
      </c>
      <c r="AK491" t="s">
        <v>12</v>
      </c>
      <c r="AL491">
        <v>2.62</v>
      </c>
      <c r="AM491">
        <v>336.35559999999998</v>
      </c>
    </row>
    <row r="492" spans="1:39" x14ac:dyDescent="0.25">
      <c r="A492" t="s">
        <v>23</v>
      </c>
      <c r="B492">
        <v>11</v>
      </c>
      <c r="C492">
        <v>275</v>
      </c>
      <c r="D492" t="s">
        <v>1</v>
      </c>
      <c r="E492">
        <v>0</v>
      </c>
      <c r="F492">
        <v>0</v>
      </c>
      <c r="G492" t="s">
        <v>2</v>
      </c>
      <c r="H492">
        <v>1454.4904389999999</v>
      </c>
      <c r="I492">
        <v>1.2935749999999999</v>
      </c>
      <c r="J492" t="s">
        <v>3</v>
      </c>
      <c r="K492">
        <v>1453.0589210000001</v>
      </c>
      <c r="L492">
        <v>1.289445</v>
      </c>
      <c r="M492" t="s">
        <v>4</v>
      </c>
      <c r="N492">
        <v>68.605294000000001</v>
      </c>
      <c r="O492">
        <v>6.4739999999999997E-3</v>
      </c>
      <c r="P492" t="s">
        <v>5</v>
      </c>
      <c r="Q492">
        <v>313.43199900000002</v>
      </c>
      <c r="R492">
        <v>0.12621299999999999</v>
      </c>
      <c r="S492" t="s">
        <v>6</v>
      </c>
      <c r="T492">
        <v>46.518728000000003</v>
      </c>
      <c r="U492">
        <v>2.7820000000000001E-2</v>
      </c>
      <c r="V492" t="s">
        <v>7</v>
      </c>
      <c r="W492">
        <v>0</v>
      </c>
      <c r="X492">
        <v>0</v>
      </c>
      <c r="Y492" t="s">
        <v>8</v>
      </c>
      <c r="Z492">
        <v>0</v>
      </c>
      <c r="AA492">
        <v>0</v>
      </c>
      <c r="AB492" t="s">
        <v>9</v>
      </c>
      <c r="AC492">
        <v>0</v>
      </c>
      <c r="AD492">
        <v>0</v>
      </c>
      <c r="AE492" t="s">
        <v>10</v>
      </c>
      <c r="AF492">
        <v>1.23E-3</v>
      </c>
      <c r="AG492">
        <v>0</v>
      </c>
      <c r="AH492" t="s">
        <v>11</v>
      </c>
      <c r="AI492">
        <v>0.99910299999999996</v>
      </c>
      <c r="AJ492">
        <v>9.9999999999999995E-7</v>
      </c>
      <c r="AK492" t="s">
        <v>12</v>
      </c>
      <c r="AL492">
        <v>2.62</v>
      </c>
      <c r="AM492">
        <v>336.35559999999998</v>
      </c>
    </row>
    <row r="493" spans="1:39" x14ac:dyDescent="0.25">
      <c r="A493" t="s">
        <v>23</v>
      </c>
      <c r="B493">
        <v>12</v>
      </c>
      <c r="C493">
        <v>300</v>
      </c>
      <c r="D493" t="s">
        <v>1</v>
      </c>
      <c r="E493">
        <v>0</v>
      </c>
      <c r="F493">
        <v>0</v>
      </c>
      <c r="G493" t="s">
        <v>2</v>
      </c>
      <c r="H493">
        <v>1586.785869</v>
      </c>
      <c r="I493">
        <v>1.7724150000000001</v>
      </c>
      <c r="J493" t="s">
        <v>3</v>
      </c>
      <c r="K493">
        <v>1585.224385</v>
      </c>
      <c r="L493">
        <v>1.7683120000000001</v>
      </c>
      <c r="M493" t="s">
        <v>4</v>
      </c>
      <c r="N493">
        <v>74.841716000000005</v>
      </c>
      <c r="O493">
        <v>6.2680000000000001E-3</v>
      </c>
      <c r="P493" t="s">
        <v>5</v>
      </c>
      <c r="Q493">
        <v>342.027716</v>
      </c>
      <c r="R493">
        <v>0.19911599999999999</v>
      </c>
      <c r="S493" t="s">
        <v>6</v>
      </c>
      <c r="T493">
        <v>50.737186999999999</v>
      </c>
      <c r="U493">
        <v>3.0491999999999998E-2</v>
      </c>
      <c r="V493" t="s">
        <v>7</v>
      </c>
      <c r="W493">
        <v>0</v>
      </c>
      <c r="X493">
        <v>0</v>
      </c>
      <c r="Y493" t="s">
        <v>8</v>
      </c>
      <c r="Z493">
        <v>0</v>
      </c>
      <c r="AA493">
        <v>0</v>
      </c>
      <c r="AB493" t="s">
        <v>9</v>
      </c>
      <c r="AC493">
        <v>0</v>
      </c>
      <c r="AD493">
        <v>0</v>
      </c>
      <c r="AE493" t="s">
        <v>10</v>
      </c>
      <c r="AF493">
        <v>1.23E-3</v>
      </c>
      <c r="AG493">
        <v>0</v>
      </c>
      <c r="AH493" t="s">
        <v>11</v>
      </c>
      <c r="AI493">
        <v>0.99920900000000001</v>
      </c>
      <c r="AJ493">
        <v>9.9999999999999995E-7</v>
      </c>
      <c r="AK493" t="s">
        <v>12</v>
      </c>
      <c r="AL493">
        <v>2.62</v>
      </c>
      <c r="AM493">
        <v>336.35559999999998</v>
      </c>
    </row>
    <row r="494" spans="1:39" x14ac:dyDescent="0.25">
      <c r="A494" t="s">
        <v>23</v>
      </c>
      <c r="B494">
        <v>13</v>
      </c>
      <c r="C494">
        <v>325</v>
      </c>
      <c r="D494" t="s">
        <v>1</v>
      </c>
      <c r="E494">
        <v>0</v>
      </c>
      <c r="F494">
        <v>0</v>
      </c>
      <c r="G494" t="s">
        <v>2</v>
      </c>
      <c r="H494">
        <v>1719.1124050000001</v>
      </c>
      <c r="I494">
        <v>1.9492039999999999</v>
      </c>
      <c r="J494" t="s">
        <v>3</v>
      </c>
      <c r="K494">
        <v>1717.421104</v>
      </c>
      <c r="L494">
        <v>1.9451529999999999</v>
      </c>
      <c r="M494" t="s">
        <v>4</v>
      </c>
      <c r="N494">
        <v>81.075309000000004</v>
      </c>
      <c r="O494">
        <v>6.7359999999999998E-3</v>
      </c>
      <c r="P494" t="s">
        <v>5</v>
      </c>
      <c r="Q494">
        <v>370.66468800000001</v>
      </c>
      <c r="R494">
        <v>0.199873</v>
      </c>
      <c r="S494" t="s">
        <v>6</v>
      </c>
      <c r="T494">
        <v>54.966650000000001</v>
      </c>
      <c r="U494">
        <v>3.4153000000000003E-2</v>
      </c>
      <c r="V494" t="s">
        <v>7</v>
      </c>
      <c r="W494">
        <v>0</v>
      </c>
      <c r="X494">
        <v>0</v>
      </c>
      <c r="Y494" t="s">
        <v>8</v>
      </c>
      <c r="Z494">
        <v>0</v>
      </c>
      <c r="AA494">
        <v>0</v>
      </c>
      <c r="AB494" t="s">
        <v>9</v>
      </c>
      <c r="AC494">
        <v>0</v>
      </c>
      <c r="AD494">
        <v>0</v>
      </c>
      <c r="AE494" t="s">
        <v>10</v>
      </c>
      <c r="AF494">
        <v>1.23E-3</v>
      </c>
      <c r="AG494">
        <v>0</v>
      </c>
      <c r="AH494" t="s">
        <v>11</v>
      </c>
      <c r="AI494">
        <v>0.99931800000000004</v>
      </c>
      <c r="AJ494">
        <v>9.9999999999999995E-7</v>
      </c>
      <c r="AK494" t="s">
        <v>12</v>
      </c>
      <c r="AL494">
        <v>2.62</v>
      </c>
      <c r="AM494">
        <v>336.35559999999998</v>
      </c>
    </row>
    <row r="495" spans="1:39" x14ac:dyDescent="0.25">
      <c r="A495" t="s">
        <v>23</v>
      </c>
      <c r="B495">
        <v>14</v>
      </c>
      <c r="C495">
        <v>350</v>
      </c>
      <c r="D495" t="s">
        <v>1</v>
      </c>
      <c r="E495">
        <v>0</v>
      </c>
      <c r="F495">
        <v>0</v>
      </c>
      <c r="G495" t="s">
        <v>2</v>
      </c>
      <c r="H495">
        <v>1851.4496799999999</v>
      </c>
      <c r="I495">
        <v>2.1433270000000002</v>
      </c>
      <c r="J495" t="s">
        <v>3</v>
      </c>
      <c r="K495">
        <v>1849.628645</v>
      </c>
      <c r="L495">
        <v>2.138811</v>
      </c>
      <c r="M495" t="s">
        <v>4</v>
      </c>
      <c r="N495">
        <v>87.309591999999995</v>
      </c>
      <c r="O495">
        <v>7.2269999999999999E-3</v>
      </c>
      <c r="P495" t="s">
        <v>5</v>
      </c>
      <c r="Q495">
        <v>399.29795300000001</v>
      </c>
      <c r="R495">
        <v>0.187997</v>
      </c>
      <c r="S495" t="s">
        <v>6</v>
      </c>
      <c r="T495">
        <v>59.193064999999997</v>
      </c>
      <c r="U495">
        <v>3.7615999999999997E-2</v>
      </c>
      <c r="V495" t="s">
        <v>7</v>
      </c>
      <c r="W495">
        <v>0</v>
      </c>
      <c r="X495">
        <v>0</v>
      </c>
      <c r="Y495" t="s">
        <v>8</v>
      </c>
      <c r="Z495">
        <v>0</v>
      </c>
      <c r="AA495">
        <v>0</v>
      </c>
      <c r="AB495" t="s">
        <v>9</v>
      </c>
      <c r="AC495">
        <v>0</v>
      </c>
      <c r="AD495">
        <v>0</v>
      </c>
      <c r="AE495" t="s">
        <v>10</v>
      </c>
      <c r="AF495">
        <v>1.23E-3</v>
      </c>
      <c r="AG495">
        <v>0</v>
      </c>
      <c r="AH495" t="s">
        <v>11</v>
      </c>
      <c r="AI495">
        <v>0.99932399999999999</v>
      </c>
      <c r="AJ495">
        <v>9.9999999999999995E-7</v>
      </c>
      <c r="AK495" t="s">
        <v>12</v>
      </c>
      <c r="AL495">
        <v>2.62</v>
      </c>
      <c r="AM495">
        <v>336.35559999999998</v>
      </c>
    </row>
    <row r="496" spans="1:39" x14ac:dyDescent="0.25">
      <c r="A496" t="s">
        <v>23</v>
      </c>
      <c r="B496">
        <v>15</v>
      </c>
      <c r="C496">
        <v>375</v>
      </c>
      <c r="D496" t="s">
        <v>1</v>
      </c>
      <c r="E496">
        <v>0</v>
      </c>
      <c r="F496">
        <v>0</v>
      </c>
      <c r="G496" t="s">
        <v>2</v>
      </c>
      <c r="H496">
        <v>1983.7718190000001</v>
      </c>
      <c r="I496">
        <v>2.5203479999999998</v>
      </c>
      <c r="J496" t="s">
        <v>3</v>
      </c>
      <c r="K496">
        <v>1981.821013</v>
      </c>
      <c r="L496">
        <v>2.5157919999999998</v>
      </c>
      <c r="M496" t="s">
        <v>4</v>
      </c>
      <c r="N496">
        <v>93.541889999999995</v>
      </c>
      <c r="O496">
        <v>8.3199999999999993E-3</v>
      </c>
      <c r="P496" t="s">
        <v>5</v>
      </c>
      <c r="Q496">
        <v>427.93105500000001</v>
      </c>
      <c r="R496">
        <v>0.212976</v>
      </c>
      <c r="S496" t="s">
        <v>6</v>
      </c>
      <c r="T496">
        <v>63.419947999999998</v>
      </c>
      <c r="U496">
        <v>4.1718999999999999E-2</v>
      </c>
      <c r="V496" t="s">
        <v>7</v>
      </c>
      <c r="W496">
        <v>0</v>
      </c>
      <c r="X496">
        <v>0</v>
      </c>
      <c r="Y496" t="s">
        <v>8</v>
      </c>
      <c r="Z496">
        <v>0</v>
      </c>
      <c r="AA496">
        <v>0</v>
      </c>
      <c r="AB496" t="s">
        <v>9</v>
      </c>
      <c r="AC496">
        <v>0</v>
      </c>
      <c r="AD496">
        <v>0</v>
      </c>
      <c r="AE496" t="s">
        <v>10</v>
      </c>
      <c r="AF496">
        <v>1.23E-3</v>
      </c>
      <c r="AG496">
        <v>0</v>
      </c>
      <c r="AH496" t="s">
        <v>11</v>
      </c>
      <c r="AI496">
        <v>0.99936999999999998</v>
      </c>
      <c r="AJ496">
        <v>9.9999999999999995E-7</v>
      </c>
      <c r="AK496" t="s">
        <v>12</v>
      </c>
      <c r="AL496">
        <v>2.62</v>
      </c>
      <c r="AM496">
        <v>336.35559999999998</v>
      </c>
    </row>
    <row r="497" spans="1:39" x14ac:dyDescent="0.25">
      <c r="A497" t="s">
        <v>23</v>
      </c>
      <c r="B497">
        <v>16</v>
      </c>
      <c r="C497">
        <v>400</v>
      </c>
      <c r="D497" t="s">
        <v>1</v>
      </c>
      <c r="E497">
        <v>0</v>
      </c>
      <c r="F497">
        <v>0</v>
      </c>
      <c r="G497" t="s">
        <v>2</v>
      </c>
      <c r="H497">
        <v>2116.0841500000001</v>
      </c>
      <c r="I497">
        <v>2.705244</v>
      </c>
      <c r="J497" t="s">
        <v>3</v>
      </c>
      <c r="K497">
        <v>2114.003467</v>
      </c>
      <c r="L497">
        <v>2.7008519999999998</v>
      </c>
      <c r="M497" t="s">
        <v>4</v>
      </c>
      <c r="N497">
        <v>99.772980000000004</v>
      </c>
      <c r="O497">
        <v>8.5339999999999999E-3</v>
      </c>
      <c r="P497" t="s">
        <v>5</v>
      </c>
      <c r="Q497">
        <v>456.56853100000001</v>
      </c>
      <c r="R497">
        <v>0.21223900000000001</v>
      </c>
      <c r="S497" t="s">
        <v>6</v>
      </c>
      <c r="T497">
        <v>67.634082000000006</v>
      </c>
      <c r="U497">
        <v>4.2956000000000001E-2</v>
      </c>
      <c r="V497" t="s">
        <v>7</v>
      </c>
      <c r="W497">
        <v>0</v>
      </c>
      <c r="X497">
        <v>0</v>
      </c>
      <c r="Y497" t="s">
        <v>8</v>
      </c>
      <c r="Z497">
        <v>0</v>
      </c>
      <c r="AA497">
        <v>0</v>
      </c>
      <c r="AB497" t="s">
        <v>9</v>
      </c>
      <c r="AC497">
        <v>0</v>
      </c>
      <c r="AD497">
        <v>0</v>
      </c>
      <c r="AE497" t="s">
        <v>10</v>
      </c>
      <c r="AF497">
        <v>1.23E-3</v>
      </c>
      <c r="AG497">
        <v>0</v>
      </c>
      <c r="AH497" t="s">
        <v>11</v>
      </c>
      <c r="AI497">
        <v>0.99937799999999999</v>
      </c>
      <c r="AJ497">
        <v>9.9999999999999995E-7</v>
      </c>
      <c r="AK497" t="s">
        <v>12</v>
      </c>
      <c r="AL497">
        <v>7.18</v>
      </c>
      <c r="AM497">
        <v>1331.3476000000001</v>
      </c>
    </row>
    <row r="498" spans="1:39" x14ac:dyDescent="0.25">
      <c r="A498" t="s">
        <v>23</v>
      </c>
      <c r="B498">
        <v>17</v>
      </c>
      <c r="C498">
        <v>425</v>
      </c>
      <c r="D498" t="s">
        <v>1</v>
      </c>
      <c r="E498">
        <v>0</v>
      </c>
      <c r="F498">
        <v>0</v>
      </c>
      <c r="G498" t="s">
        <v>2</v>
      </c>
      <c r="H498">
        <v>2248.48333</v>
      </c>
      <c r="I498">
        <v>3.0368840000000001</v>
      </c>
      <c r="J498" t="s">
        <v>3</v>
      </c>
      <c r="K498">
        <v>2246.2727829999999</v>
      </c>
      <c r="L498">
        <v>3.0327220000000001</v>
      </c>
      <c r="M498" t="s">
        <v>4</v>
      </c>
      <c r="N498">
        <v>106.00971800000001</v>
      </c>
      <c r="O498">
        <v>8.6689999999999996E-3</v>
      </c>
      <c r="P498" t="s">
        <v>5</v>
      </c>
      <c r="Q498">
        <v>485.23939000000001</v>
      </c>
      <c r="R498">
        <v>0.208091</v>
      </c>
      <c r="S498" t="s">
        <v>6</v>
      </c>
      <c r="T498">
        <v>71.851145000000002</v>
      </c>
      <c r="U498">
        <v>4.5113E-2</v>
      </c>
      <c r="V498" t="s">
        <v>7</v>
      </c>
      <c r="W498">
        <v>0</v>
      </c>
      <c r="X498">
        <v>0</v>
      </c>
      <c r="Y498" t="s">
        <v>8</v>
      </c>
      <c r="Z498">
        <v>0</v>
      </c>
      <c r="AA498">
        <v>0</v>
      </c>
      <c r="AB498" t="s">
        <v>9</v>
      </c>
      <c r="AC498">
        <v>0</v>
      </c>
      <c r="AD498">
        <v>0</v>
      </c>
      <c r="AE498" t="s">
        <v>10</v>
      </c>
      <c r="AF498">
        <v>1.23E-3</v>
      </c>
      <c r="AG498">
        <v>0</v>
      </c>
      <c r="AH498" t="s">
        <v>11</v>
      </c>
      <c r="AI498">
        <v>0.99939800000000001</v>
      </c>
      <c r="AJ498">
        <v>9.9999999999999995E-7</v>
      </c>
      <c r="AK498" t="s">
        <v>12</v>
      </c>
      <c r="AL498">
        <v>7.18</v>
      </c>
      <c r="AM498">
        <v>1331.3476000000001</v>
      </c>
    </row>
    <row r="499" spans="1:39" x14ac:dyDescent="0.25">
      <c r="A499" t="s">
        <v>23</v>
      </c>
      <c r="B499">
        <v>18</v>
      </c>
      <c r="C499">
        <v>450</v>
      </c>
      <c r="D499" t="s">
        <v>1</v>
      </c>
      <c r="E499">
        <v>0</v>
      </c>
      <c r="F499">
        <v>0</v>
      </c>
      <c r="G499" t="s">
        <v>2</v>
      </c>
      <c r="H499">
        <v>2380.8418019999999</v>
      </c>
      <c r="I499">
        <v>3.4423689999999998</v>
      </c>
      <c r="J499" t="s">
        <v>3</v>
      </c>
      <c r="K499">
        <v>2378.5014839999999</v>
      </c>
      <c r="L499">
        <v>3.438822</v>
      </c>
      <c r="M499" t="s">
        <v>4</v>
      </c>
      <c r="N499">
        <v>112.24467300000001</v>
      </c>
      <c r="O499">
        <v>9.9939999999999994E-3</v>
      </c>
      <c r="P499" t="s">
        <v>5</v>
      </c>
      <c r="Q499">
        <v>513.92180800000006</v>
      </c>
      <c r="R499">
        <v>0.21815699999999999</v>
      </c>
      <c r="S499" t="s">
        <v>6</v>
      </c>
      <c r="T499">
        <v>76.069514999999996</v>
      </c>
      <c r="U499">
        <v>4.7502999999999997E-2</v>
      </c>
      <c r="V499" t="s">
        <v>7</v>
      </c>
      <c r="W499">
        <v>0</v>
      </c>
      <c r="X499">
        <v>0</v>
      </c>
      <c r="Y499" t="s">
        <v>8</v>
      </c>
      <c r="Z499">
        <v>0</v>
      </c>
      <c r="AA499">
        <v>0</v>
      </c>
      <c r="AB499" t="s">
        <v>9</v>
      </c>
      <c r="AC499">
        <v>0</v>
      </c>
      <c r="AD499">
        <v>0</v>
      </c>
      <c r="AE499" t="s">
        <v>10</v>
      </c>
      <c r="AF499">
        <v>1.23E-3</v>
      </c>
      <c r="AG499">
        <v>0</v>
      </c>
      <c r="AH499" t="s">
        <v>11</v>
      </c>
      <c r="AI499">
        <v>0.99941199999999997</v>
      </c>
      <c r="AJ499">
        <v>9.9999999999999995E-7</v>
      </c>
      <c r="AK499" t="s">
        <v>12</v>
      </c>
      <c r="AL499">
        <v>7.18</v>
      </c>
      <c r="AM499">
        <v>1331.3476000000001</v>
      </c>
    </row>
    <row r="500" spans="1:39" x14ac:dyDescent="0.25">
      <c r="A500" t="s">
        <v>23</v>
      </c>
      <c r="B500">
        <v>19</v>
      </c>
      <c r="C500">
        <v>475</v>
      </c>
      <c r="D500" t="s">
        <v>1</v>
      </c>
      <c r="E500">
        <v>0</v>
      </c>
      <c r="F500">
        <v>0</v>
      </c>
      <c r="G500" t="s">
        <v>2</v>
      </c>
      <c r="H500">
        <v>2513.2158589999999</v>
      </c>
      <c r="I500">
        <v>3.9157099999999998</v>
      </c>
      <c r="J500" t="s">
        <v>3</v>
      </c>
      <c r="K500">
        <v>2510.745801</v>
      </c>
      <c r="L500">
        <v>3.912487</v>
      </c>
      <c r="M500" t="s">
        <v>4</v>
      </c>
      <c r="N500">
        <v>118.480313</v>
      </c>
      <c r="O500">
        <v>1.184E-2</v>
      </c>
      <c r="P500" t="s">
        <v>5</v>
      </c>
      <c r="Q500">
        <v>542.52531599999998</v>
      </c>
      <c r="R500">
        <v>0.25538899999999998</v>
      </c>
      <c r="S500" t="s">
        <v>6</v>
      </c>
      <c r="T500">
        <v>80.291756000000007</v>
      </c>
      <c r="U500">
        <v>5.0389000000000003E-2</v>
      </c>
      <c r="V500" t="s">
        <v>7</v>
      </c>
      <c r="W500">
        <v>0</v>
      </c>
      <c r="X500">
        <v>0</v>
      </c>
      <c r="Y500" t="s">
        <v>8</v>
      </c>
      <c r="Z500">
        <v>0</v>
      </c>
      <c r="AA500">
        <v>0</v>
      </c>
      <c r="AB500" t="s">
        <v>9</v>
      </c>
      <c r="AC500">
        <v>0</v>
      </c>
      <c r="AD500">
        <v>0</v>
      </c>
      <c r="AE500" t="s">
        <v>10</v>
      </c>
      <c r="AF500">
        <v>1.23E-3</v>
      </c>
      <c r="AG500">
        <v>0</v>
      </c>
      <c r="AH500" t="s">
        <v>11</v>
      </c>
      <c r="AI500">
        <v>0.99944100000000002</v>
      </c>
      <c r="AJ500">
        <v>9.9999999999999995E-7</v>
      </c>
      <c r="AK500" t="s">
        <v>12</v>
      </c>
      <c r="AL500">
        <v>8.18</v>
      </c>
      <c r="AM500">
        <v>1365.9875999999999</v>
      </c>
    </row>
    <row r="501" spans="1:39" x14ac:dyDescent="0.25">
      <c r="A501" t="s">
        <v>23</v>
      </c>
      <c r="B501">
        <v>20</v>
      </c>
      <c r="C501">
        <v>500</v>
      </c>
      <c r="D501" t="s">
        <v>1</v>
      </c>
      <c r="E501">
        <v>0</v>
      </c>
      <c r="F501">
        <v>0</v>
      </c>
      <c r="G501" t="s">
        <v>2</v>
      </c>
      <c r="H501">
        <v>2645.5893160000001</v>
      </c>
      <c r="I501">
        <v>4.4179789999999999</v>
      </c>
      <c r="J501" t="s">
        <v>3</v>
      </c>
      <c r="K501">
        <v>2642.9891600000001</v>
      </c>
      <c r="L501">
        <v>4.4180000000000001</v>
      </c>
      <c r="M501" t="s">
        <v>4</v>
      </c>
      <c r="N501">
        <v>124.714186</v>
      </c>
      <c r="O501">
        <v>1.3467E-2</v>
      </c>
      <c r="P501" t="s">
        <v>5</v>
      </c>
      <c r="Q501">
        <v>571.13250900000003</v>
      </c>
      <c r="R501">
        <v>0.27366299999999999</v>
      </c>
      <c r="S501" t="s">
        <v>6</v>
      </c>
      <c r="T501">
        <v>84.512932000000006</v>
      </c>
      <c r="U501">
        <v>5.0657000000000001E-2</v>
      </c>
      <c r="V501" t="s">
        <v>7</v>
      </c>
      <c r="W501">
        <v>0</v>
      </c>
      <c r="X501">
        <v>0</v>
      </c>
      <c r="Y501" t="s">
        <v>8</v>
      </c>
      <c r="Z501">
        <v>0</v>
      </c>
      <c r="AA501">
        <v>0</v>
      </c>
      <c r="AB501" t="s">
        <v>9</v>
      </c>
      <c r="AC501">
        <v>0</v>
      </c>
      <c r="AD501">
        <v>0</v>
      </c>
      <c r="AE501" t="s">
        <v>10</v>
      </c>
      <c r="AF501">
        <v>1.23E-3</v>
      </c>
      <c r="AG501">
        <v>0</v>
      </c>
      <c r="AH501" t="s">
        <v>11</v>
      </c>
      <c r="AI501">
        <v>0.99956</v>
      </c>
      <c r="AJ501">
        <v>0</v>
      </c>
      <c r="AK501" t="s">
        <v>12</v>
      </c>
      <c r="AL501">
        <v>8.18</v>
      </c>
      <c r="AM501">
        <v>1365.9875999999999</v>
      </c>
    </row>
    <row r="502" spans="1:39" x14ac:dyDescent="0.25">
      <c r="A502" t="s">
        <v>76</v>
      </c>
      <c r="B502">
        <v>1</v>
      </c>
      <c r="C502">
        <v>25</v>
      </c>
      <c r="D502" t="s">
        <v>1</v>
      </c>
      <c r="E502">
        <v>0</v>
      </c>
      <c r="F502">
        <v>0</v>
      </c>
      <c r="G502" t="s">
        <v>2</v>
      </c>
      <c r="H502">
        <v>108.644316</v>
      </c>
      <c r="I502">
        <v>8.2100000000000003E-3</v>
      </c>
      <c r="J502" t="s">
        <v>3</v>
      </c>
      <c r="K502">
        <v>108.51827400000001</v>
      </c>
      <c r="L502">
        <v>8.2140000000000008E-3</v>
      </c>
      <c r="M502" t="s">
        <v>4</v>
      </c>
      <c r="N502">
        <v>6.204021</v>
      </c>
      <c r="O502">
        <v>2.5099999999999998E-4</v>
      </c>
      <c r="P502" t="s">
        <v>5</v>
      </c>
      <c r="Q502">
        <v>0</v>
      </c>
      <c r="R502">
        <v>0</v>
      </c>
      <c r="S502" t="s">
        <v>6</v>
      </c>
      <c r="T502">
        <v>4.200081</v>
      </c>
      <c r="U502">
        <v>1.9000000000000001E-4</v>
      </c>
      <c r="V502" t="s">
        <v>7</v>
      </c>
      <c r="W502">
        <v>0</v>
      </c>
      <c r="X502">
        <v>0</v>
      </c>
      <c r="Y502" t="s">
        <v>8</v>
      </c>
      <c r="Z502">
        <v>0</v>
      </c>
      <c r="AA502">
        <v>0</v>
      </c>
      <c r="AB502" t="s">
        <v>9</v>
      </c>
      <c r="AC502">
        <v>0</v>
      </c>
      <c r="AD502">
        <v>0</v>
      </c>
      <c r="AE502" t="s">
        <v>10</v>
      </c>
      <c r="AF502">
        <v>1.235E-3</v>
      </c>
      <c r="AG502">
        <v>0</v>
      </c>
      <c r="AH502" t="s">
        <v>11</v>
      </c>
      <c r="AI502">
        <v>0.99612199999999995</v>
      </c>
      <c r="AJ502">
        <v>1.9999999999999999E-6</v>
      </c>
      <c r="AK502" t="s">
        <v>12</v>
      </c>
      <c r="AL502">
        <v>0</v>
      </c>
      <c r="AM502">
        <v>0</v>
      </c>
    </row>
    <row r="503" spans="1:39" x14ac:dyDescent="0.25">
      <c r="A503" t="s">
        <v>76</v>
      </c>
      <c r="B503">
        <v>2</v>
      </c>
      <c r="C503">
        <v>50</v>
      </c>
      <c r="D503" t="s">
        <v>1</v>
      </c>
      <c r="E503">
        <v>0</v>
      </c>
      <c r="F503">
        <v>0</v>
      </c>
      <c r="G503" t="s">
        <v>2</v>
      </c>
      <c r="H503">
        <v>217.37448699999999</v>
      </c>
      <c r="I503">
        <v>3.7297999999999998E-2</v>
      </c>
      <c r="J503" t="s">
        <v>3</v>
      </c>
      <c r="K503">
        <v>217.12221299999999</v>
      </c>
      <c r="L503">
        <v>3.7402999999999999E-2</v>
      </c>
      <c r="M503" t="s">
        <v>4</v>
      </c>
      <c r="N503">
        <v>12.412857000000001</v>
      </c>
      <c r="O503">
        <v>6.6200000000000005E-4</v>
      </c>
      <c r="P503" t="s">
        <v>5</v>
      </c>
      <c r="Q503">
        <v>0</v>
      </c>
      <c r="R503">
        <v>0</v>
      </c>
      <c r="S503" t="s">
        <v>6</v>
      </c>
      <c r="T503">
        <v>8.4807179999999995</v>
      </c>
      <c r="U503">
        <v>1.1950000000000001E-3</v>
      </c>
      <c r="V503" t="s">
        <v>7</v>
      </c>
      <c r="W503">
        <v>0</v>
      </c>
      <c r="X503">
        <v>0</v>
      </c>
      <c r="Y503" t="s">
        <v>8</v>
      </c>
      <c r="Z503">
        <v>0</v>
      </c>
      <c r="AA503">
        <v>0</v>
      </c>
      <c r="AB503" t="s">
        <v>9</v>
      </c>
      <c r="AC503">
        <v>0</v>
      </c>
      <c r="AD503">
        <v>0</v>
      </c>
      <c r="AE503" t="s">
        <v>10</v>
      </c>
      <c r="AF503">
        <v>1.2310000000000001E-3</v>
      </c>
      <c r="AG503">
        <v>0</v>
      </c>
      <c r="AH503" t="s">
        <v>11</v>
      </c>
      <c r="AI503">
        <v>0.99663500000000005</v>
      </c>
      <c r="AJ503">
        <v>1.9999999999999999E-6</v>
      </c>
      <c r="AK503" t="s">
        <v>12</v>
      </c>
      <c r="AL503">
        <v>0</v>
      </c>
      <c r="AM503">
        <v>0</v>
      </c>
    </row>
    <row r="504" spans="1:39" x14ac:dyDescent="0.25">
      <c r="A504" t="s">
        <v>76</v>
      </c>
      <c r="B504">
        <v>3</v>
      </c>
      <c r="C504">
        <v>75</v>
      </c>
      <c r="D504" t="s">
        <v>1</v>
      </c>
      <c r="E504">
        <v>0</v>
      </c>
      <c r="F504">
        <v>0</v>
      </c>
      <c r="G504" t="s">
        <v>2</v>
      </c>
      <c r="H504">
        <v>326.08234499999998</v>
      </c>
      <c r="I504">
        <v>7.6801999999999995E-2</v>
      </c>
      <c r="J504" t="s">
        <v>3</v>
      </c>
      <c r="K504">
        <v>325.70410099999998</v>
      </c>
      <c r="L504">
        <v>7.6915999999999998E-2</v>
      </c>
      <c r="M504" t="s">
        <v>4</v>
      </c>
      <c r="N504">
        <v>18.618497999999999</v>
      </c>
      <c r="O504">
        <v>1.0070000000000001E-3</v>
      </c>
      <c r="P504" t="s">
        <v>5</v>
      </c>
      <c r="Q504">
        <v>0</v>
      </c>
      <c r="R504">
        <v>0</v>
      </c>
      <c r="S504" t="s">
        <v>6</v>
      </c>
      <c r="T504">
        <v>12.758933000000001</v>
      </c>
      <c r="U504">
        <v>2.405E-3</v>
      </c>
      <c r="V504" t="s">
        <v>7</v>
      </c>
      <c r="W504">
        <v>0</v>
      </c>
      <c r="X504">
        <v>0</v>
      </c>
      <c r="Y504" t="s">
        <v>8</v>
      </c>
      <c r="Z504">
        <v>0</v>
      </c>
      <c r="AA504">
        <v>0</v>
      </c>
      <c r="AB504" t="s">
        <v>9</v>
      </c>
      <c r="AC504">
        <v>0</v>
      </c>
      <c r="AD504">
        <v>0</v>
      </c>
      <c r="AE504" t="s">
        <v>10</v>
      </c>
      <c r="AF504">
        <v>1.2310000000000001E-3</v>
      </c>
      <c r="AG504">
        <v>0</v>
      </c>
      <c r="AH504" t="s">
        <v>11</v>
      </c>
      <c r="AI504">
        <v>0.99743899999999996</v>
      </c>
      <c r="AJ504">
        <v>3.0000000000000001E-6</v>
      </c>
      <c r="AK504" t="s">
        <v>12</v>
      </c>
      <c r="AL504">
        <v>0</v>
      </c>
      <c r="AM504">
        <v>0</v>
      </c>
    </row>
    <row r="505" spans="1:39" x14ac:dyDescent="0.25">
      <c r="A505" t="s">
        <v>76</v>
      </c>
      <c r="B505">
        <v>4</v>
      </c>
      <c r="C505">
        <v>100</v>
      </c>
      <c r="D505" t="s">
        <v>1</v>
      </c>
      <c r="E505">
        <v>0</v>
      </c>
      <c r="F505">
        <v>0</v>
      </c>
      <c r="G505" t="s">
        <v>2</v>
      </c>
      <c r="H505">
        <v>434.82028100000002</v>
      </c>
      <c r="I505">
        <v>0.118099</v>
      </c>
      <c r="J505" t="s">
        <v>3</v>
      </c>
      <c r="K505">
        <v>434.316123</v>
      </c>
      <c r="L505">
        <v>0.118336</v>
      </c>
      <c r="M505" t="s">
        <v>4</v>
      </c>
      <c r="N505">
        <v>24.826034</v>
      </c>
      <c r="O505">
        <v>1.3669999999999999E-3</v>
      </c>
      <c r="P505" t="s">
        <v>5</v>
      </c>
      <c r="Q505">
        <v>0</v>
      </c>
      <c r="R505">
        <v>0</v>
      </c>
      <c r="S505" t="s">
        <v>6</v>
      </c>
      <c r="T505">
        <v>17.046735999999999</v>
      </c>
      <c r="U505">
        <v>3.8189999999999999E-3</v>
      </c>
      <c r="V505" t="s">
        <v>7</v>
      </c>
      <c r="W505">
        <v>0</v>
      </c>
      <c r="X505">
        <v>0</v>
      </c>
      <c r="Y505" t="s">
        <v>8</v>
      </c>
      <c r="Z505">
        <v>0</v>
      </c>
      <c r="AA505">
        <v>0</v>
      </c>
      <c r="AB505" t="s">
        <v>9</v>
      </c>
      <c r="AC505">
        <v>0</v>
      </c>
      <c r="AD505">
        <v>0</v>
      </c>
      <c r="AE505" t="s">
        <v>10</v>
      </c>
      <c r="AF505">
        <v>1.23E-3</v>
      </c>
      <c r="AG505">
        <v>0</v>
      </c>
      <c r="AH505" t="s">
        <v>11</v>
      </c>
      <c r="AI505">
        <v>0.99802599999999997</v>
      </c>
      <c r="AJ505">
        <v>1.9999999999999999E-6</v>
      </c>
      <c r="AK505" t="s">
        <v>12</v>
      </c>
      <c r="AL505">
        <v>0</v>
      </c>
      <c r="AM505">
        <v>0</v>
      </c>
    </row>
    <row r="506" spans="1:39" x14ac:dyDescent="0.25">
      <c r="A506" t="s">
        <v>76</v>
      </c>
      <c r="B506">
        <v>5</v>
      </c>
      <c r="C506">
        <v>125</v>
      </c>
      <c r="D506" t="s">
        <v>1</v>
      </c>
      <c r="E506">
        <v>0</v>
      </c>
      <c r="F506">
        <v>0</v>
      </c>
      <c r="G506" t="s">
        <v>2</v>
      </c>
      <c r="H506">
        <v>543.55595100000005</v>
      </c>
      <c r="I506">
        <v>0.207649</v>
      </c>
      <c r="J506" t="s">
        <v>3</v>
      </c>
      <c r="K506">
        <v>542.92557399999998</v>
      </c>
      <c r="L506">
        <v>0.207486</v>
      </c>
      <c r="M506" t="s">
        <v>4</v>
      </c>
      <c r="N506">
        <v>31.031566999999999</v>
      </c>
      <c r="O506">
        <v>1.645E-3</v>
      </c>
      <c r="P506" t="s">
        <v>5</v>
      </c>
      <c r="Q506">
        <v>0</v>
      </c>
      <c r="R506">
        <v>0</v>
      </c>
      <c r="S506" t="s">
        <v>6</v>
      </c>
      <c r="T506">
        <v>21.336155999999999</v>
      </c>
      <c r="U506">
        <v>5.5710000000000004E-3</v>
      </c>
      <c r="V506" t="s">
        <v>7</v>
      </c>
      <c r="W506">
        <v>0</v>
      </c>
      <c r="X506">
        <v>0</v>
      </c>
      <c r="Y506" t="s">
        <v>8</v>
      </c>
      <c r="Z506">
        <v>0</v>
      </c>
      <c r="AA506">
        <v>0</v>
      </c>
      <c r="AB506" t="s">
        <v>9</v>
      </c>
      <c r="AC506">
        <v>0</v>
      </c>
      <c r="AD506">
        <v>0</v>
      </c>
      <c r="AE506" t="s">
        <v>10</v>
      </c>
      <c r="AF506">
        <v>1.23E-3</v>
      </c>
      <c r="AG506">
        <v>0</v>
      </c>
      <c r="AH506" t="s">
        <v>11</v>
      </c>
      <c r="AI506">
        <v>0.99840499999999999</v>
      </c>
      <c r="AJ506">
        <v>1.9999999999999999E-6</v>
      </c>
      <c r="AK506" t="s">
        <v>12</v>
      </c>
      <c r="AL506">
        <v>0</v>
      </c>
      <c r="AM506">
        <v>0</v>
      </c>
    </row>
    <row r="507" spans="1:39" x14ac:dyDescent="0.25">
      <c r="A507" t="s">
        <v>76</v>
      </c>
      <c r="B507">
        <v>6</v>
      </c>
      <c r="C507">
        <v>150</v>
      </c>
      <c r="D507" t="s">
        <v>1</v>
      </c>
      <c r="E507">
        <v>0</v>
      </c>
      <c r="F507">
        <v>0</v>
      </c>
      <c r="G507" t="s">
        <v>2</v>
      </c>
      <c r="H507">
        <v>652.29208600000004</v>
      </c>
      <c r="I507">
        <v>0.284972</v>
      </c>
      <c r="J507" t="s">
        <v>3</v>
      </c>
      <c r="K507">
        <v>651.535934</v>
      </c>
      <c r="L507">
        <v>0.28483199999999997</v>
      </c>
      <c r="M507" t="s">
        <v>4</v>
      </c>
      <c r="N507">
        <v>37.239956999999997</v>
      </c>
      <c r="O507">
        <v>1.688E-3</v>
      </c>
      <c r="P507" t="s">
        <v>5</v>
      </c>
      <c r="Q507">
        <v>0</v>
      </c>
      <c r="R507">
        <v>0</v>
      </c>
      <c r="S507" t="s">
        <v>6</v>
      </c>
      <c r="T507">
        <v>25.621205</v>
      </c>
      <c r="U507">
        <v>7.2249999999999997E-3</v>
      </c>
      <c r="V507" t="s">
        <v>7</v>
      </c>
      <c r="W507">
        <v>0</v>
      </c>
      <c r="X507">
        <v>0</v>
      </c>
      <c r="Y507" t="s">
        <v>8</v>
      </c>
      <c r="Z507">
        <v>0</v>
      </c>
      <c r="AA507">
        <v>0</v>
      </c>
      <c r="AB507" t="s">
        <v>9</v>
      </c>
      <c r="AC507">
        <v>0</v>
      </c>
      <c r="AD507">
        <v>0</v>
      </c>
      <c r="AE507" t="s">
        <v>10</v>
      </c>
      <c r="AF507">
        <v>1.23E-3</v>
      </c>
      <c r="AG507">
        <v>0</v>
      </c>
      <c r="AH507" t="s">
        <v>11</v>
      </c>
      <c r="AI507">
        <v>0.99856900000000004</v>
      </c>
      <c r="AJ507">
        <v>1.9999999999999999E-6</v>
      </c>
      <c r="AK507" t="s">
        <v>12</v>
      </c>
      <c r="AL507">
        <v>0</v>
      </c>
      <c r="AM507">
        <v>0</v>
      </c>
    </row>
    <row r="508" spans="1:39" x14ac:dyDescent="0.25">
      <c r="A508" t="s">
        <v>76</v>
      </c>
      <c r="B508">
        <v>7</v>
      </c>
      <c r="C508">
        <v>175</v>
      </c>
      <c r="D508" t="s">
        <v>1</v>
      </c>
      <c r="E508">
        <v>0</v>
      </c>
      <c r="F508">
        <v>0</v>
      </c>
      <c r="G508" t="s">
        <v>2</v>
      </c>
      <c r="H508">
        <v>761.02397099999996</v>
      </c>
      <c r="I508">
        <v>0.33566000000000001</v>
      </c>
      <c r="J508" t="s">
        <v>3</v>
      </c>
      <c r="K508">
        <v>760.14194799999996</v>
      </c>
      <c r="L508">
        <v>0.335845</v>
      </c>
      <c r="M508" t="s">
        <v>4</v>
      </c>
      <c r="N508">
        <v>43.446859000000003</v>
      </c>
      <c r="O508">
        <v>1.8929999999999999E-3</v>
      </c>
      <c r="P508" t="s">
        <v>5</v>
      </c>
      <c r="Q508">
        <v>0</v>
      </c>
      <c r="R508">
        <v>0</v>
      </c>
      <c r="S508" t="s">
        <v>6</v>
      </c>
      <c r="T508">
        <v>29.908484999999999</v>
      </c>
      <c r="U508">
        <v>9.3880000000000005E-3</v>
      </c>
      <c r="V508" t="s">
        <v>7</v>
      </c>
      <c r="W508">
        <v>0</v>
      </c>
      <c r="X508">
        <v>0</v>
      </c>
      <c r="Y508" t="s">
        <v>8</v>
      </c>
      <c r="Z508">
        <v>0</v>
      </c>
      <c r="AA508">
        <v>0</v>
      </c>
      <c r="AB508" t="s">
        <v>9</v>
      </c>
      <c r="AC508">
        <v>0</v>
      </c>
      <c r="AD508">
        <v>0</v>
      </c>
      <c r="AE508" t="s">
        <v>10</v>
      </c>
      <c r="AF508">
        <v>1.23E-3</v>
      </c>
      <c r="AG508">
        <v>0</v>
      </c>
      <c r="AH508" t="s">
        <v>11</v>
      </c>
      <c r="AI508">
        <v>0.998722</v>
      </c>
      <c r="AJ508">
        <v>1.9999999999999999E-6</v>
      </c>
      <c r="AK508" t="s">
        <v>12</v>
      </c>
      <c r="AL508">
        <v>0</v>
      </c>
      <c r="AM508">
        <v>0</v>
      </c>
    </row>
    <row r="509" spans="1:39" x14ac:dyDescent="0.25">
      <c r="A509" t="s">
        <v>76</v>
      </c>
      <c r="B509">
        <v>8</v>
      </c>
      <c r="C509">
        <v>200</v>
      </c>
      <c r="D509" t="s">
        <v>1</v>
      </c>
      <c r="E509">
        <v>0</v>
      </c>
      <c r="F509">
        <v>0</v>
      </c>
      <c r="G509" t="s">
        <v>2</v>
      </c>
      <c r="H509">
        <v>869.75878499999999</v>
      </c>
      <c r="I509">
        <v>0.38509199999999999</v>
      </c>
      <c r="J509" t="s">
        <v>3</v>
      </c>
      <c r="K509">
        <v>868.75095699999997</v>
      </c>
      <c r="L509">
        <v>0.38530999999999999</v>
      </c>
      <c r="M509" t="s">
        <v>4</v>
      </c>
      <c r="N509">
        <v>49.654192999999999</v>
      </c>
      <c r="O509">
        <v>2.114E-3</v>
      </c>
      <c r="P509" t="s">
        <v>5</v>
      </c>
      <c r="Q509">
        <v>0</v>
      </c>
      <c r="R509">
        <v>0</v>
      </c>
      <c r="S509" t="s">
        <v>6</v>
      </c>
      <c r="T509">
        <v>34.188595999999997</v>
      </c>
      <c r="U509">
        <v>1.1417E-2</v>
      </c>
      <c r="V509" t="s">
        <v>7</v>
      </c>
      <c r="W509">
        <v>0</v>
      </c>
      <c r="X509">
        <v>0</v>
      </c>
      <c r="Y509" t="s">
        <v>8</v>
      </c>
      <c r="Z509">
        <v>0</v>
      </c>
      <c r="AA509">
        <v>0</v>
      </c>
      <c r="AB509" t="s">
        <v>9</v>
      </c>
      <c r="AC509">
        <v>0</v>
      </c>
      <c r="AD509">
        <v>0</v>
      </c>
      <c r="AE509" t="s">
        <v>10</v>
      </c>
      <c r="AF509">
        <v>1.23E-3</v>
      </c>
      <c r="AG509">
        <v>0</v>
      </c>
      <c r="AH509" t="s">
        <v>11</v>
      </c>
      <c r="AI509">
        <v>0.99899800000000005</v>
      </c>
      <c r="AJ509">
        <v>9.9999999999999995E-7</v>
      </c>
      <c r="AK509" t="s">
        <v>12</v>
      </c>
      <c r="AL509">
        <v>0</v>
      </c>
      <c r="AM509">
        <v>0</v>
      </c>
    </row>
    <row r="510" spans="1:39" x14ac:dyDescent="0.25">
      <c r="A510" t="s">
        <v>76</v>
      </c>
      <c r="B510">
        <v>9</v>
      </c>
      <c r="C510">
        <v>225</v>
      </c>
      <c r="D510" t="s">
        <v>1</v>
      </c>
      <c r="E510">
        <v>0</v>
      </c>
      <c r="F510">
        <v>0</v>
      </c>
      <c r="G510" t="s">
        <v>2</v>
      </c>
      <c r="H510">
        <v>978.50841100000002</v>
      </c>
      <c r="I510">
        <v>0.45054300000000003</v>
      </c>
      <c r="J510" t="s">
        <v>3</v>
      </c>
      <c r="K510">
        <v>977.37473799999998</v>
      </c>
      <c r="L510">
        <v>0.45099800000000001</v>
      </c>
      <c r="M510" t="s">
        <v>4</v>
      </c>
      <c r="N510">
        <v>55.858612999999998</v>
      </c>
      <c r="O510">
        <v>2.6440000000000001E-3</v>
      </c>
      <c r="P510" t="s">
        <v>5</v>
      </c>
      <c r="Q510">
        <v>0</v>
      </c>
      <c r="R510">
        <v>0</v>
      </c>
      <c r="S510" t="s">
        <v>6</v>
      </c>
      <c r="T510">
        <v>38.467810999999998</v>
      </c>
      <c r="U510">
        <v>1.2895999999999999E-2</v>
      </c>
      <c r="V510" t="s">
        <v>7</v>
      </c>
      <c r="W510">
        <v>0</v>
      </c>
      <c r="X510">
        <v>0</v>
      </c>
      <c r="Y510" t="s">
        <v>8</v>
      </c>
      <c r="Z510">
        <v>0</v>
      </c>
      <c r="AA510">
        <v>0</v>
      </c>
      <c r="AB510" t="s">
        <v>9</v>
      </c>
      <c r="AC510">
        <v>0</v>
      </c>
      <c r="AD510">
        <v>0</v>
      </c>
      <c r="AE510" t="s">
        <v>10</v>
      </c>
      <c r="AF510">
        <v>1.23E-3</v>
      </c>
      <c r="AG510">
        <v>0</v>
      </c>
      <c r="AH510" t="s">
        <v>11</v>
      </c>
      <c r="AI510">
        <v>0.99926300000000001</v>
      </c>
      <c r="AJ510">
        <v>0</v>
      </c>
      <c r="AK510" t="s">
        <v>12</v>
      </c>
      <c r="AL510">
        <v>0</v>
      </c>
      <c r="AM510">
        <v>0</v>
      </c>
    </row>
    <row r="511" spans="1:39" x14ac:dyDescent="0.25">
      <c r="A511" t="s">
        <v>76</v>
      </c>
      <c r="B511">
        <v>10</v>
      </c>
      <c r="C511">
        <v>250</v>
      </c>
      <c r="D511" t="s">
        <v>1</v>
      </c>
      <c r="E511">
        <v>0</v>
      </c>
      <c r="F511">
        <v>0</v>
      </c>
      <c r="G511" t="s">
        <v>2</v>
      </c>
      <c r="H511">
        <v>1087.274373</v>
      </c>
      <c r="I511">
        <v>0.52823900000000001</v>
      </c>
      <c r="J511" t="s">
        <v>3</v>
      </c>
      <c r="K511">
        <v>1086.0148489999999</v>
      </c>
      <c r="L511">
        <v>0.52836399999999994</v>
      </c>
      <c r="M511" t="s">
        <v>4</v>
      </c>
      <c r="N511">
        <v>62.071694000000001</v>
      </c>
      <c r="O511">
        <v>3.0560000000000001E-3</v>
      </c>
      <c r="P511" t="s">
        <v>5</v>
      </c>
      <c r="Q511">
        <v>0</v>
      </c>
      <c r="R511">
        <v>0</v>
      </c>
      <c r="S511" t="s">
        <v>6</v>
      </c>
      <c r="T511">
        <v>42.741613999999998</v>
      </c>
      <c r="U511">
        <v>1.4024999999999999E-2</v>
      </c>
      <c r="V511" t="s">
        <v>7</v>
      </c>
      <c r="W511">
        <v>0</v>
      </c>
      <c r="X511">
        <v>0</v>
      </c>
      <c r="Y511" t="s">
        <v>8</v>
      </c>
      <c r="Z511">
        <v>0</v>
      </c>
      <c r="AA511">
        <v>0</v>
      </c>
      <c r="AB511" t="s">
        <v>9</v>
      </c>
      <c r="AC511">
        <v>0</v>
      </c>
      <c r="AD511">
        <v>0</v>
      </c>
      <c r="AE511" t="s">
        <v>10</v>
      </c>
      <c r="AF511">
        <v>1.23E-3</v>
      </c>
      <c r="AG511">
        <v>0</v>
      </c>
      <c r="AH511" t="s">
        <v>11</v>
      </c>
      <c r="AI511">
        <v>0.99930300000000005</v>
      </c>
      <c r="AJ511">
        <v>0</v>
      </c>
      <c r="AK511" t="s">
        <v>12</v>
      </c>
      <c r="AL511">
        <v>0</v>
      </c>
      <c r="AM511">
        <v>0</v>
      </c>
    </row>
    <row r="512" spans="1:39" x14ac:dyDescent="0.25">
      <c r="A512" t="s">
        <v>76</v>
      </c>
      <c r="B512">
        <v>11</v>
      </c>
      <c r="C512">
        <v>275</v>
      </c>
      <c r="D512" t="s">
        <v>1</v>
      </c>
      <c r="E512">
        <v>0</v>
      </c>
      <c r="F512">
        <v>0</v>
      </c>
      <c r="G512" t="s">
        <v>2</v>
      </c>
      <c r="H512">
        <v>1196.0076100000001</v>
      </c>
      <c r="I512">
        <v>0.61682099999999995</v>
      </c>
      <c r="J512" t="s">
        <v>3</v>
      </c>
      <c r="K512">
        <v>1194.6221829999999</v>
      </c>
      <c r="L512">
        <v>0.61678500000000003</v>
      </c>
      <c r="M512" t="s">
        <v>4</v>
      </c>
      <c r="N512">
        <v>68.278290999999996</v>
      </c>
      <c r="O512">
        <v>3.1229999999999999E-3</v>
      </c>
      <c r="P512" t="s">
        <v>5</v>
      </c>
      <c r="Q512">
        <v>0</v>
      </c>
      <c r="R512">
        <v>0</v>
      </c>
      <c r="S512" t="s">
        <v>6</v>
      </c>
      <c r="T512">
        <v>47.017125</v>
      </c>
      <c r="U512">
        <v>1.5455999999999999E-2</v>
      </c>
      <c r="V512" t="s">
        <v>7</v>
      </c>
      <c r="W512">
        <v>0</v>
      </c>
      <c r="X512">
        <v>0</v>
      </c>
      <c r="Y512" t="s">
        <v>8</v>
      </c>
      <c r="Z512">
        <v>0</v>
      </c>
      <c r="AA512">
        <v>0</v>
      </c>
      <c r="AB512" t="s">
        <v>9</v>
      </c>
      <c r="AC512">
        <v>0</v>
      </c>
      <c r="AD512">
        <v>0</v>
      </c>
      <c r="AE512" t="s">
        <v>10</v>
      </c>
      <c r="AF512">
        <v>1.23E-3</v>
      </c>
      <c r="AG512">
        <v>0</v>
      </c>
      <c r="AH512" t="s">
        <v>11</v>
      </c>
      <c r="AI512">
        <v>0.999359</v>
      </c>
      <c r="AJ512">
        <v>0</v>
      </c>
      <c r="AK512" t="s">
        <v>12</v>
      </c>
      <c r="AL512">
        <v>0</v>
      </c>
      <c r="AM512">
        <v>0</v>
      </c>
    </row>
    <row r="513" spans="1:39" x14ac:dyDescent="0.25">
      <c r="A513" t="s">
        <v>76</v>
      </c>
      <c r="B513">
        <v>12</v>
      </c>
      <c r="C513">
        <v>300</v>
      </c>
      <c r="D513" t="s">
        <v>1</v>
      </c>
      <c r="E513">
        <v>0</v>
      </c>
      <c r="F513">
        <v>0</v>
      </c>
      <c r="G513" t="s">
        <v>2</v>
      </c>
      <c r="H513">
        <v>1304.769016</v>
      </c>
      <c r="I513">
        <v>0.69688700000000003</v>
      </c>
      <c r="J513" t="s">
        <v>3</v>
      </c>
      <c r="K513">
        <v>1303.257854</v>
      </c>
      <c r="L513">
        <v>0.696905</v>
      </c>
      <c r="M513" t="s">
        <v>4</v>
      </c>
      <c r="N513">
        <v>74.487888999999996</v>
      </c>
      <c r="O513">
        <v>3.0170000000000002E-3</v>
      </c>
      <c r="P513" t="s">
        <v>5</v>
      </c>
      <c r="Q513">
        <v>0</v>
      </c>
      <c r="R513">
        <v>0</v>
      </c>
      <c r="S513" t="s">
        <v>6</v>
      </c>
      <c r="T513">
        <v>51.299185000000001</v>
      </c>
      <c r="U513">
        <v>1.7776E-2</v>
      </c>
      <c r="V513" t="s">
        <v>7</v>
      </c>
      <c r="W513">
        <v>0</v>
      </c>
      <c r="X513">
        <v>0</v>
      </c>
      <c r="Y513" t="s">
        <v>8</v>
      </c>
      <c r="Z513">
        <v>0</v>
      </c>
      <c r="AA513">
        <v>0</v>
      </c>
      <c r="AB513" t="s">
        <v>9</v>
      </c>
      <c r="AC513">
        <v>0</v>
      </c>
      <c r="AD513">
        <v>0</v>
      </c>
      <c r="AE513" t="s">
        <v>10</v>
      </c>
      <c r="AF513">
        <v>1.23E-3</v>
      </c>
      <c r="AG513">
        <v>0</v>
      </c>
      <c r="AH513" t="s">
        <v>11</v>
      </c>
      <c r="AI513">
        <v>0.99945499999999998</v>
      </c>
      <c r="AJ513">
        <v>0</v>
      </c>
      <c r="AK513" t="s">
        <v>12</v>
      </c>
      <c r="AL513">
        <v>0</v>
      </c>
      <c r="AM513">
        <v>0</v>
      </c>
    </row>
    <row r="514" spans="1:39" x14ac:dyDescent="0.25">
      <c r="A514" t="s">
        <v>76</v>
      </c>
      <c r="B514">
        <v>13</v>
      </c>
      <c r="C514">
        <v>325</v>
      </c>
      <c r="D514" t="s">
        <v>1</v>
      </c>
      <c r="E514">
        <v>0</v>
      </c>
      <c r="F514">
        <v>0</v>
      </c>
      <c r="G514" t="s">
        <v>2</v>
      </c>
      <c r="H514">
        <v>1413.5207230000001</v>
      </c>
      <c r="I514">
        <v>0.81210300000000002</v>
      </c>
      <c r="J514" t="s">
        <v>3</v>
      </c>
      <c r="K514">
        <v>1411.883313</v>
      </c>
      <c r="L514">
        <v>0.81130500000000005</v>
      </c>
      <c r="M514" t="s">
        <v>4</v>
      </c>
      <c r="N514">
        <v>80.698265000000006</v>
      </c>
      <c r="O514">
        <v>3.1840000000000002E-3</v>
      </c>
      <c r="P514" t="s">
        <v>5</v>
      </c>
      <c r="Q514">
        <v>0</v>
      </c>
      <c r="R514">
        <v>0</v>
      </c>
      <c r="S514" t="s">
        <v>6</v>
      </c>
      <c r="T514">
        <v>55.579633999999999</v>
      </c>
      <c r="U514">
        <v>2.0719000000000001E-2</v>
      </c>
      <c r="V514" t="s">
        <v>7</v>
      </c>
      <c r="W514">
        <v>0</v>
      </c>
      <c r="X514">
        <v>0</v>
      </c>
      <c r="Y514" t="s">
        <v>8</v>
      </c>
      <c r="Z514">
        <v>0</v>
      </c>
      <c r="AA514">
        <v>0</v>
      </c>
      <c r="AB514" t="s">
        <v>9</v>
      </c>
      <c r="AC514">
        <v>0</v>
      </c>
      <c r="AD514">
        <v>0</v>
      </c>
      <c r="AE514" t="s">
        <v>10</v>
      </c>
      <c r="AF514">
        <v>1.23E-3</v>
      </c>
      <c r="AG514">
        <v>0</v>
      </c>
      <c r="AH514" t="s">
        <v>11</v>
      </c>
      <c r="AI514">
        <v>0.99948599999999999</v>
      </c>
      <c r="AJ514">
        <v>0</v>
      </c>
      <c r="AK514" t="s">
        <v>12</v>
      </c>
      <c r="AL514">
        <v>0</v>
      </c>
      <c r="AM514">
        <v>0</v>
      </c>
    </row>
    <row r="515" spans="1:39" x14ac:dyDescent="0.25">
      <c r="A515" t="s">
        <v>76</v>
      </c>
      <c r="B515">
        <v>14</v>
      </c>
      <c r="C515">
        <v>350</v>
      </c>
      <c r="D515" t="s">
        <v>1</v>
      </c>
      <c r="E515">
        <v>0</v>
      </c>
      <c r="F515">
        <v>0</v>
      </c>
      <c r="G515" t="s">
        <v>2</v>
      </c>
      <c r="H515">
        <v>1522.278225</v>
      </c>
      <c r="I515">
        <v>0.94004799999999999</v>
      </c>
      <c r="J515" t="s">
        <v>3</v>
      </c>
      <c r="K515">
        <v>1520.515181</v>
      </c>
      <c r="L515">
        <v>0.93950500000000003</v>
      </c>
      <c r="M515" t="s">
        <v>4</v>
      </c>
      <c r="N515">
        <v>86.905006999999998</v>
      </c>
      <c r="O515">
        <v>3.137E-3</v>
      </c>
      <c r="P515" t="s">
        <v>5</v>
      </c>
      <c r="Q515">
        <v>0</v>
      </c>
      <c r="R515">
        <v>0</v>
      </c>
      <c r="S515" t="s">
        <v>6</v>
      </c>
      <c r="T515">
        <v>59.857619</v>
      </c>
      <c r="U515">
        <v>2.2526000000000001E-2</v>
      </c>
      <c r="V515" t="s">
        <v>7</v>
      </c>
      <c r="W515">
        <v>0</v>
      </c>
      <c r="X515">
        <v>0</v>
      </c>
      <c r="Y515" t="s">
        <v>8</v>
      </c>
      <c r="Z515">
        <v>0</v>
      </c>
      <c r="AA515">
        <v>0</v>
      </c>
      <c r="AB515" t="s">
        <v>9</v>
      </c>
      <c r="AC515">
        <v>0</v>
      </c>
      <c r="AD515">
        <v>0</v>
      </c>
      <c r="AE515" t="s">
        <v>10</v>
      </c>
      <c r="AF515">
        <v>1.23E-3</v>
      </c>
      <c r="AG515">
        <v>0</v>
      </c>
      <c r="AH515" t="s">
        <v>11</v>
      </c>
      <c r="AI515">
        <v>0.99952399999999997</v>
      </c>
      <c r="AJ515">
        <v>0</v>
      </c>
      <c r="AK515" t="s">
        <v>12</v>
      </c>
      <c r="AL515">
        <v>0</v>
      </c>
      <c r="AM515">
        <v>0</v>
      </c>
    </row>
    <row r="516" spans="1:39" x14ac:dyDescent="0.25">
      <c r="A516" t="s">
        <v>76</v>
      </c>
      <c r="B516">
        <v>15</v>
      </c>
      <c r="C516">
        <v>375</v>
      </c>
      <c r="D516" t="s">
        <v>1</v>
      </c>
      <c r="E516">
        <v>0</v>
      </c>
      <c r="F516">
        <v>0</v>
      </c>
      <c r="G516" t="s">
        <v>2</v>
      </c>
      <c r="H516">
        <v>1631.0263110000001</v>
      </c>
      <c r="I516">
        <v>1.046387</v>
      </c>
      <c r="J516" t="s">
        <v>3</v>
      </c>
      <c r="K516">
        <v>1629.1368460000001</v>
      </c>
      <c r="L516">
        <v>1.045698</v>
      </c>
      <c r="M516" t="s">
        <v>4</v>
      </c>
      <c r="N516">
        <v>93.109831</v>
      </c>
      <c r="O516">
        <v>2.8679999999999999E-3</v>
      </c>
      <c r="P516" t="s">
        <v>5</v>
      </c>
      <c r="Q516">
        <v>0</v>
      </c>
      <c r="R516">
        <v>0</v>
      </c>
      <c r="S516" t="s">
        <v>6</v>
      </c>
      <c r="T516">
        <v>64.139976000000004</v>
      </c>
      <c r="U516">
        <v>2.4548E-2</v>
      </c>
      <c r="V516" t="s">
        <v>7</v>
      </c>
      <c r="W516">
        <v>0</v>
      </c>
      <c r="X516">
        <v>0</v>
      </c>
      <c r="Y516" t="s">
        <v>8</v>
      </c>
      <c r="Z516">
        <v>0</v>
      </c>
      <c r="AA516">
        <v>0</v>
      </c>
      <c r="AB516" t="s">
        <v>9</v>
      </c>
      <c r="AC516">
        <v>0</v>
      </c>
      <c r="AD516">
        <v>0</v>
      </c>
      <c r="AE516" t="s">
        <v>10</v>
      </c>
      <c r="AF516">
        <v>1.23E-3</v>
      </c>
      <c r="AG516">
        <v>0</v>
      </c>
      <c r="AH516" t="s">
        <v>11</v>
      </c>
      <c r="AI516">
        <v>0.999525</v>
      </c>
      <c r="AJ516">
        <v>0</v>
      </c>
      <c r="AK516" t="s">
        <v>12</v>
      </c>
      <c r="AL516">
        <v>0</v>
      </c>
      <c r="AM516">
        <v>0</v>
      </c>
    </row>
    <row r="517" spans="1:39" x14ac:dyDescent="0.25">
      <c r="A517" t="s">
        <v>76</v>
      </c>
      <c r="B517">
        <v>16</v>
      </c>
      <c r="C517">
        <v>400</v>
      </c>
      <c r="D517" t="s">
        <v>1</v>
      </c>
      <c r="E517">
        <v>0</v>
      </c>
      <c r="F517">
        <v>0</v>
      </c>
      <c r="G517" t="s">
        <v>2</v>
      </c>
      <c r="H517">
        <v>1739.763921</v>
      </c>
      <c r="I517">
        <v>1.082989</v>
      </c>
      <c r="J517" t="s">
        <v>3</v>
      </c>
      <c r="K517">
        <v>1737.748789</v>
      </c>
      <c r="L517">
        <v>1.0822959999999999</v>
      </c>
      <c r="M517" t="s">
        <v>4</v>
      </c>
      <c r="N517">
        <v>99.315669</v>
      </c>
      <c r="O517">
        <v>2.9759999999999999E-3</v>
      </c>
      <c r="P517" t="s">
        <v>5</v>
      </c>
      <c r="Q517">
        <v>0</v>
      </c>
      <c r="R517">
        <v>0</v>
      </c>
      <c r="S517" t="s">
        <v>6</v>
      </c>
      <c r="T517">
        <v>68.418149999999997</v>
      </c>
      <c r="U517">
        <v>2.6343999999999999E-2</v>
      </c>
      <c r="V517" t="s">
        <v>7</v>
      </c>
      <c r="W517">
        <v>0</v>
      </c>
      <c r="X517">
        <v>0</v>
      </c>
      <c r="Y517" t="s">
        <v>8</v>
      </c>
      <c r="Z517">
        <v>0</v>
      </c>
      <c r="AA517">
        <v>0</v>
      </c>
      <c r="AB517" t="s">
        <v>9</v>
      </c>
      <c r="AC517">
        <v>0</v>
      </c>
      <c r="AD517">
        <v>0</v>
      </c>
      <c r="AE517" t="s">
        <v>10</v>
      </c>
      <c r="AF517">
        <v>1.23E-3</v>
      </c>
      <c r="AG517">
        <v>0</v>
      </c>
      <c r="AH517" t="s">
        <v>11</v>
      </c>
      <c r="AI517">
        <v>0.99953099999999995</v>
      </c>
      <c r="AJ517">
        <v>0</v>
      </c>
      <c r="AK517" t="s">
        <v>12</v>
      </c>
      <c r="AL517">
        <v>0</v>
      </c>
      <c r="AM517">
        <v>0</v>
      </c>
    </row>
    <row r="518" spans="1:39" x14ac:dyDescent="0.25">
      <c r="A518" t="s">
        <v>76</v>
      </c>
      <c r="B518">
        <v>17</v>
      </c>
      <c r="C518">
        <v>425</v>
      </c>
      <c r="D518" t="s">
        <v>1</v>
      </c>
      <c r="E518">
        <v>0</v>
      </c>
      <c r="F518">
        <v>0</v>
      </c>
      <c r="G518" t="s">
        <v>2</v>
      </c>
      <c r="H518">
        <v>1848.4970290000001</v>
      </c>
      <c r="I518">
        <v>1.2184809999999999</v>
      </c>
      <c r="J518" t="s">
        <v>3</v>
      </c>
      <c r="K518">
        <v>1846.3562039999999</v>
      </c>
      <c r="L518">
        <v>1.2175750000000001</v>
      </c>
      <c r="M518" t="s">
        <v>4</v>
      </c>
      <c r="N518">
        <v>105.518255</v>
      </c>
      <c r="O518">
        <v>2.8549999999999999E-3</v>
      </c>
      <c r="P518" t="s">
        <v>5</v>
      </c>
      <c r="Q518">
        <v>0</v>
      </c>
      <c r="R518">
        <v>0</v>
      </c>
      <c r="S518" t="s">
        <v>6</v>
      </c>
      <c r="T518">
        <v>72.697214000000002</v>
      </c>
      <c r="U518">
        <v>2.9156999999999999E-2</v>
      </c>
      <c r="V518" t="s">
        <v>7</v>
      </c>
      <c r="W518">
        <v>0</v>
      </c>
      <c r="X518">
        <v>0</v>
      </c>
      <c r="Y518" t="s">
        <v>8</v>
      </c>
      <c r="Z518">
        <v>0</v>
      </c>
      <c r="AA518">
        <v>0</v>
      </c>
      <c r="AB518" t="s">
        <v>9</v>
      </c>
      <c r="AC518">
        <v>0</v>
      </c>
      <c r="AD518">
        <v>0</v>
      </c>
      <c r="AE518" t="s">
        <v>10</v>
      </c>
      <c r="AF518">
        <v>1.23E-3</v>
      </c>
      <c r="AG518">
        <v>0</v>
      </c>
      <c r="AH518" t="s">
        <v>11</v>
      </c>
      <c r="AI518">
        <v>0.99956</v>
      </c>
      <c r="AJ518">
        <v>0</v>
      </c>
      <c r="AK518" t="s">
        <v>12</v>
      </c>
      <c r="AL518">
        <v>0</v>
      </c>
      <c r="AM518">
        <v>0</v>
      </c>
    </row>
    <row r="519" spans="1:39" x14ac:dyDescent="0.25">
      <c r="A519" t="s">
        <v>76</v>
      </c>
      <c r="B519">
        <v>18</v>
      </c>
      <c r="C519">
        <v>450</v>
      </c>
      <c r="D519" t="s">
        <v>1</v>
      </c>
      <c r="E519">
        <v>0</v>
      </c>
      <c r="F519">
        <v>0</v>
      </c>
      <c r="G519" t="s">
        <v>2</v>
      </c>
      <c r="H519">
        <v>1957.260759</v>
      </c>
      <c r="I519">
        <v>1.2362899999999999</v>
      </c>
      <c r="J519" t="s">
        <v>3</v>
      </c>
      <c r="K519">
        <v>1954.994121</v>
      </c>
      <c r="L519">
        <v>1.2362010000000001</v>
      </c>
      <c r="M519" t="s">
        <v>4</v>
      </c>
      <c r="N519">
        <v>111.731095</v>
      </c>
      <c r="O519">
        <v>3.7130000000000002E-3</v>
      </c>
      <c r="P519" t="s">
        <v>5</v>
      </c>
      <c r="Q519">
        <v>0</v>
      </c>
      <c r="R519">
        <v>0</v>
      </c>
      <c r="S519" t="s">
        <v>6</v>
      </c>
      <c r="T519">
        <v>76.977841999999995</v>
      </c>
      <c r="U519">
        <v>3.1399999999999997E-2</v>
      </c>
      <c r="V519" t="s">
        <v>7</v>
      </c>
      <c r="W519">
        <v>0</v>
      </c>
      <c r="X519">
        <v>0</v>
      </c>
      <c r="Y519" t="s">
        <v>8</v>
      </c>
      <c r="Z519">
        <v>0</v>
      </c>
      <c r="AA519">
        <v>0</v>
      </c>
      <c r="AB519" t="s">
        <v>9</v>
      </c>
      <c r="AC519">
        <v>0</v>
      </c>
      <c r="AD519">
        <v>0</v>
      </c>
      <c r="AE519" t="s">
        <v>10</v>
      </c>
      <c r="AF519">
        <v>1.23E-3</v>
      </c>
      <c r="AG519">
        <v>0</v>
      </c>
      <c r="AH519" t="s">
        <v>11</v>
      </c>
      <c r="AI519">
        <v>0.99961199999999995</v>
      </c>
      <c r="AJ519">
        <v>0</v>
      </c>
      <c r="AK519" t="s">
        <v>12</v>
      </c>
      <c r="AL519">
        <v>0</v>
      </c>
      <c r="AM519">
        <v>0</v>
      </c>
    </row>
    <row r="520" spans="1:39" x14ac:dyDescent="0.25">
      <c r="A520" t="s">
        <v>76</v>
      </c>
      <c r="B520">
        <v>19</v>
      </c>
      <c r="C520">
        <v>475</v>
      </c>
      <c r="D520" t="s">
        <v>1</v>
      </c>
      <c r="E520">
        <v>0</v>
      </c>
      <c r="F520">
        <v>0</v>
      </c>
      <c r="G520" t="s">
        <v>2</v>
      </c>
      <c r="H520">
        <v>2066.0027340000001</v>
      </c>
      <c r="I520">
        <v>1.3339510000000001</v>
      </c>
      <c r="J520" t="s">
        <v>3</v>
      </c>
      <c r="K520">
        <v>2063.6102390000001</v>
      </c>
      <c r="L520">
        <v>1.3332980000000001</v>
      </c>
      <c r="M520" t="s">
        <v>4</v>
      </c>
      <c r="N520">
        <v>117.94051899999999</v>
      </c>
      <c r="O520">
        <v>4.1399999999999996E-3</v>
      </c>
      <c r="P520" t="s">
        <v>5</v>
      </c>
      <c r="Q520">
        <v>0</v>
      </c>
      <c r="R520">
        <v>0</v>
      </c>
      <c r="S520" t="s">
        <v>6</v>
      </c>
      <c r="T520">
        <v>81.254232000000002</v>
      </c>
      <c r="U520">
        <v>3.2294999999999997E-2</v>
      </c>
      <c r="V520" t="s">
        <v>7</v>
      </c>
      <c r="W520">
        <v>0</v>
      </c>
      <c r="X520">
        <v>0</v>
      </c>
      <c r="Y520" t="s">
        <v>8</v>
      </c>
      <c r="Z520">
        <v>0</v>
      </c>
      <c r="AA520">
        <v>0</v>
      </c>
      <c r="AB520" t="s">
        <v>9</v>
      </c>
      <c r="AC520">
        <v>0</v>
      </c>
      <c r="AD520">
        <v>0</v>
      </c>
      <c r="AE520" t="s">
        <v>10</v>
      </c>
      <c r="AF520">
        <v>1.23E-3</v>
      </c>
      <c r="AG520">
        <v>0</v>
      </c>
      <c r="AH520" t="s">
        <v>11</v>
      </c>
      <c r="AI520">
        <v>0.99961500000000003</v>
      </c>
      <c r="AJ520">
        <v>0</v>
      </c>
      <c r="AK520" t="s">
        <v>12</v>
      </c>
      <c r="AL520">
        <v>0</v>
      </c>
      <c r="AM520">
        <v>0</v>
      </c>
    </row>
    <row r="521" spans="1:39" x14ac:dyDescent="0.25">
      <c r="A521" t="s">
        <v>76</v>
      </c>
      <c r="B521">
        <v>20</v>
      </c>
      <c r="C521">
        <v>500</v>
      </c>
      <c r="D521" t="s">
        <v>1</v>
      </c>
      <c r="E521">
        <v>0</v>
      </c>
      <c r="F521">
        <v>0</v>
      </c>
      <c r="G521" t="s">
        <v>2</v>
      </c>
      <c r="H521">
        <v>2174.7658499999998</v>
      </c>
      <c r="I521">
        <v>1.5285679999999999</v>
      </c>
      <c r="J521" t="s">
        <v>3</v>
      </c>
      <c r="K521">
        <v>2172.2471780000001</v>
      </c>
      <c r="L521">
        <v>1.527067</v>
      </c>
      <c r="M521" t="s">
        <v>4</v>
      </c>
      <c r="N521">
        <v>124.14567099999999</v>
      </c>
      <c r="O521">
        <v>4.581E-3</v>
      </c>
      <c r="P521" t="s">
        <v>5</v>
      </c>
      <c r="Q521">
        <v>0</v>
      </c>
      <c r="R521">
        <v>0</v>
      </c>
      <c r="S521" t="s">
        <v>6</v>
      </c>
      <c r="T521">
        <v>85.538165000000006</v>
      </c>
      <c r="U521">
        <v>3.4805999999999997E-2</v>
      </c>
      <c r="V521" t="s">
        <v>7</v>
      </c>
      <c r="W521">
        <v>0</v>
      </c>
      <c r="X521">
        <v>0</v>
      </c>
      <c r="Y521" t="s">
        <v>8</v>
      </c>
      <c r="Z521">
        <v>0</v>
      </c>
      <c r="AA521">
        <v>0</v>
      </c>
      <c r="AB521" t="s">
        <v>9</v>
      </c>
      <c r="AC521">
        <v>0</v>
      </c>
      <c r="AD521">
        <v>0</v>
      </c>
      <c r="AE521" t="s">
        <v>10</v>
      </c>
      <c r="AF521">
        <v>1.23E-3</v>
      </c>
      <c r="AG521">
        <v>0</v>
      </c>
      <c r="AH521" t="s">
        <v>11</v>
      </c>
      <c r="AI521">
        <v>0.99962600000000001</v>
      </c>
      <c r="AJ521">
        <v>0</v>
      </c>
      <c r="AK521" t="s">
        <v>12</v>
      </c>
      <c r="AL521">
        <v>0</v>
      </c>
      <c r="AM521">
        <v>0</v>
      </c>
    </row>
    <row r="522" spans="1:39" x14ac:dyDescent="0.25">
      <c r="A522" t="s">
        <v>144</v>
      </c>
      <c r="B522">
        <v>1</v>
      </c>
      <c r="C522">
        <v>25</v>
      </c>
      <c r="D522" t="s">
        <v>1</v>
      </c>
      <c r="E522">
        <v>0</v>
      </c>
      <c r="F522">
        <v>0</v>
      </c>
      <c r="G522" t="s">
        <v>2</v>
      </c>
      <c r="H522">
        <v>138.4093</v>
      </c>
      <c r="I522">
        <v>7.2178999999999993E-2</v>
      </c>
      <c r="J522" t="s">
        <v>3</v>
      </c>
      <c r="K522">
        <v>138.25832199999999</v>
      </c>
      <c r="L522">
        <v>7.1415999999999993E-2</v>
      </c>
      <c r="M522" t="s">
        <v>4</v>
      </c>
      <c r="N522">
        <v>6.4896729999999998</v>
      </c>
      <c r="O522">
        <v>5.04E-4</v>
      </c>
      <c r="P522" t="s">
        <v>5</v>
      </c>
      <c r="Q522">
        <v>31.706958</v>
      </c>
      <c r="R522">
        <v>8.4329999999999995E-3</v>
      </c>
      <c r="S522" t="s">
        <v>6</v>
      </c>
      <c r="T522">
        <v>4.2903010000000004</v>
      </c>
      <c r="U522">
        <v>1.73E-4</v>
      </c>
      <c r="V522" t="s">
        <v>7</v>
      </c>
      <c r="W522">
        <v>4.1573399999999996</v>
      </c>
      <c r="X522">
        <v>4.7800000000000002E-4</v>
      </c>
      <c r="Y522" t="s">
        <v>8</v>
      </c>
      <c r="Z522">
        <v>19.024819999999998</v>
      </c>
      <c r="AA522">
        <v>7.5449999999999996E-3</v>
      </c>
      <c r="AB522" t="s">
        <v>9</v>
      </c>
      <c r="AC522">
        <v>97.017612</v>
      </c>
      <c r="AD522">
        <v>4.0652000000000001E-2</v>
      </c>
      <c r="AE522" t="s">
        <v>10</v>
      </c>
      <c r="AF522">
        <v>1.2340000000000001E-3</v>
      </c>
      <c r="AG522">
        <v>0</v>
      </c>
      <c r="AH522" t="s">
        <v>11</v>
      </c>
      <c r="AI522">
        <v>0.99640899999999999</v>
      </c>
      <c r="AJ522">
        <v>3.0000000000000001E-6</v>
      </c>
      <c r="AK522" t="s">
        <v>12</v>
      </c>
      <c r="AL522">
        <v>0</v>
      </c>
      <c r="AM522">
        <v>0</v>
      </c>
    </row>
    <row r="523" spans="1:39" x14ac:dyDescent="0.25">
      <c r="A523" t="s">
        <v>144</v>
      </c>
      <c r="B523">
        <v>2</v>
      </c>
      <c r="C523">
        <v>50</v>
      </c>
      <c r="D523" t="s">
        <v>1</v>
      </c>
      <c r="E523">
        <v>0</v>
      </c>
      <c r="F523">
        <v>0</v>
      </c>
      <c r="G523" t="s">
        <v>2</v>
      </c>
      <c r="H523">
        <v>276.90000400000002</v>
      </c>
      <c r="I523">
        <v>0.14038300000000001</v>
      </c>
      <c r="J523" t="s">
        <v>3</v>
      </c>
      <c r="K523">
        <v>276.60736300000002</v>
      </c>
      <c r="L523">
        <v>0.139321</v>
      </c>
      <c r="M523" t="s">
        <v>4</v>
      </c>
      <c r="N523">
        <v>12.977995</v>
      </c>
      <c r="O523">
        <v>1.5690000000000001E-3</v>
      </c>
      <c r="P523" t="s">
        <v>5</v>
      </c>
      <c r="Q523">
        <v>63.700519999999997</v>
      </c>
      <c r="R523">
        <v>1.9800000000000002E-2</v>
      </c>
      <c r="S523" t="s">
        <v>6</v>
      </c>
      <c r="T523">
        <v>8.5559589999999996</v>
      </c>
      <c r="U523">
        <v>4.4900000000000002E-4</v>
      </c>
      <c r="V523" t="s">
        <v>7</v>
      </c>
      <c r="W523">
        <v>8.3078859999999999</v>
      </c>
      <c r="X523">
        <v>5.4299999999999997E-4</v>
      </c>
      <c r="Y523" t="s">
        <v>8</v>
      </c>
      <c r="Z523">
        <v>38.368110000000001</v>
      </c>
      <c r="AA523">
        <v>1.7239999999999998E-2</v>
      </c>
      <c r="AB523" t="s">
        <v>9</v>
      </c>
      <c r="AC523">
        <v>193.85600700000001</v>
      </c>
      <c r="AD523">
        <v>7.3261999999999994E-2</v>
      </c>
      <c r="AE523" t="s">
        <v>10</v>
      </c>
      <c r="AF523">
        <v>1.2310000000000001E-3</v>
      </c>
      <c r="AG523">
        <v>0</v>
      </c>
      <c r="AH523" t="s">
        <v>11</v>
      </c>
      <c r="AI523">
        <v>0.99728000000000006</v>
      </c>
      <c r="AJ523">
        <v>3.0000000000000001E-6</v>
      </c>
      <c r="AK523" t="s">
        <v>12</v>
      </c>
      <c r="AL523">
        <v>0</v>
      </c>
      <c r="AM523">
        <v>0</v>
      </c>
    </row>
    <row r="524" spans="1:39" x14ac:dyDescent="0.25">
      <c r="A524" t="s">
        <v>144</v>
      </c>
      <c r="B524">
        <v>3</v>
      </c>
      <c r="C524">
        <v>75</v>
      </c>
      <c r="D524" t="s">
        <v>1</v>
      </c>
      <c r="E524">
        <v>0</v>
      </c>
      <c r="F524">
        <v>0</v>
      </c>
      <c r="G524" t="s">
        <v>2</v>
      </c>
      <c r="H524">
        <v>415.41968100000003</v>
      </c>
      <c r="I524">
        <v>0.19822100000000001</v>
      </c>
      <c r="J524" t="s">
        <v>3</v>
      </c>
      <c r="K524">
        <v>414.98489699999999</v>
      </c>
      <c r="L524">
        <v>0.19711100000000001</v>
      </c>
      <c r="M524" t="s">
        <v>4</v>
      </c>
      <c r="N524">
        <v>19.468484</v>
      </c>
      <c r="O524">
        <v>1.7669999999999999E-3</v>
      </c>
      <c r="P524" t="s">
        <v>5</v>
      </c>
      <c r="Q524">
        <v>95.729133000000004</v>
      </c>
      <c r="R524">
        <v>3.4092999999999998E-2</v>
      </c>
      <c r="S524" t="s">
        <v>6</v>
      </c>
      <c r="T524">
        <v>12.831823</v>
      </c>
      <c r="U524">
        <v>6.9800000000000005E-4</v>
      </c>
      <c r="V524" t="s">
        <v>7</v>
      </c>
      <c r="W524">
        <v>12.462680000000001</v>
      </c>
      <c r="X524">
        <v>6.4999999999999997E-4</v>
      </c>
      <c r="Y524" t="s">
        <v>8</v>
      </c>
      <c r="Z524">
        <v>57.737412999999997</v>
      </c>
      <c r="AA524">
        <v>2.8885999999999998E-2</v>
      </c>
      <c r="AB524" t="s">
        <v>9</v>
      </c>
      <c r="AC524">
        <v>290.70952399999999</v>
      </c>
      <c r="AD524">
        <v>0.105381</v>
      </c>
      <c r="AE524" t="s">
        <v>10</v>
      </c>
      <c r="AF524">
        <v>1.23E-3</v>
      </c>
      <c r="AG524">
        <v>0</v>
      </c>
      <c r="AH524" t="s">
        <v>11</v>
      </c>
      <c r="AI524">
        <v>0.99786300000000006</v>
      </c>
      <c r="AJ524">
        <v>3.0000000000000001E-6</v>
      </c>
      <c r="AK524" t="s">
        <v>12</v>
      </c>
      <c r="AL524">
        <v>0</v>
      </c>
      <c r="AM524">
        <v>0</v>
      </c>
    </row>
    <row r="525" spans="1:39" x14ac:dyDescent="0.25">
      <c r="A525" t="s">
        <v>144</v>
      </c>
      <c r="B525">
        <v>4</v>
      </c>
      <c r="C525">
        <v>100</v>
      </c>
      <c r="D525" t="s">
        <v>1</v>
      </c>
      <c r="E525">
        <v>0</v>
      </c>
      <c r="F525">
        <v>0</v>
      </c>
      <c r="G525" t="s">
        <v>2</v>
      </c>
      <c r="H525">
        <v>553.943895</v>
      </c>
      <c r="I525">
        <v>0.35404600000000003</v>
      </c>
      <c r="J525" t="s">
        <v>3</v>
      </c>
      <c r="K525">
        <v>553.36730799999998</v>
      </c>
      <c r="L525">
        <v>0.35253800000000002</v>
      </c>
      <c r="M525" t="s">
        <v>4</v>
      </c>
      <c r="N525">
        <v>25.957180999999999</v>
      </c>
      <c r="O525">
        <v>2.3449999999999999E-3</v>
      </c>
      <c r="P525" t="s">
        <v>5</v>
      </c>
      <c r="Q525">
        <v>127.76823400000001</v>
      </c>
      <c r="R525">
        <v>0.112598</v>
      </c>
      <c r="S525" t="s">
        <v>6</v>
      </c>
      <c r="T525">
        <v>17.107303999999999</v>
      </c>
      <c r="U525">
        <v>7.6599999999999997E-4</v>
      </c>
      <c r="V525" t="s">
        <v>7</v>
      </c>
      <c r="W525">
        <v>16.616427999999999</v>
      </c>
      <c r="X525">
        <v>6.9999999999999999E-4</v>
      </c>
      <c r="Y525" t="s">
        <v>8</v>
      </c>
      <c r="Z525">
        <v>77.108532999999994</v>
      </c>
      <c r="AA525">
        <v>0.112293</v>
      </c>
      <c r="AB525" t="s">
        <v>9</v>
      </c>
      <c r="AC525">
        <v>387.58720499999998</v>
      </c>
      <c r="AD525">
        <v>0.14225399999999999</v>
      </c>
      <c r="AE525" t="s">
        <v>10</v>
      </c>
      <c r="AF525">
        <v>1.23E-3</v>
      </c>
      <c r="AG525">
        <v>0</v>
      </c>
      <c r="AH525" t="s">
        <v>11</v>
      </c>
      <c r="AI525">
        <v>0.99824500000000005</v>
      </c>
      <c r="AJ525">
        <v>1.9999999999999999E-6</v>
      </c>
      <c r="AK525" t="s">
        <v>12</v>
      </c>
      <c r="AL525">
        <v>0</v>
      </c>
      <c r="AM525">
        <v>0</v>
      </c>
    </row>
    <row r="526" spans="1:39" x14ac:dyDescent="0.25">
      <c r="A526" t="s">
        <v>144</v>
      </c>
      <c r="B526">
        <v>5</v>
      </c>
      <c r="C526">
        <v>125</v>
      </c>
      <c r="D526" t="s">
        <v>1</v>
      </c>
      <c r="E526">
        <v>0</v>
      </c>
      <c r="F526">
        <v>0</v>
      </c>
      <c r="G526" t="s">
        <v>2</v>
      </c>
      <c r="H526">
        <v>692.53047700000002</v>
      </c>
      <c r="I526">
        <v>0.40590100000000001</v>
      </c>
      <c r="J526" t="s">
        <v>3</v>
      </c>
      <c r="K526">
        <v>691.81186000000002</v>
      </c>
      <c r="L526">
        <v>0.40345900000000001</v>
      </c>
      <c r="M526" t="s">
        <v>4</v>
      </c>
      <c r="N526">
        <v>32.446347000000003</v>
      </c>
      <c r="O526">
        <v>2.9020000000000001E-3</v>
      </c>
      <c r="P526" t="s">
        <v>5</v>
      </c>
      <c r="Q526">
        <v>159.836387</v>
      </c>
      <c r="R526">
        <v>0.110517</v>
      </c>
      <c r="S526" t="s">
        <v>6</v>
      </c>
      <c r="T526">
        <v>21.387350000000001</v>
      </c>
      <c r="U526">
        <v>1.0970000000000001E-3</v>
      </c>
      <c r="V526" t="s">
        <v>7</v>
      </c>
      <c r="W526">
        <v>20.771892000000001</v>
      </c>
      <c r="X526">
        <v>7.7499999999999997E-4</v>
      </c>
      <c r="Y526" t="s">
        <v>8</v>
      </c>
      <c r="Z526">
        <v>96.525718999999995</v>
      </c>
      <c r="AA526">
        <v>0.103315</v>
      </c>
      <c r="AB526" t="s">
        <v>9</v>
      </c>
      <c r="AC526">
        <v>484.46795200000003</v>
      </c>
      <c r="AD526">
        <v>0.18689600000000001</v>
      </c>
      <c r="AE526" t="s">
        <v>10</v>
      </c>
      <c r="AF526">
        <v>1.23E-3</v>
      </c>
      <c r="AG526">
        <v>0</v>
      </c>
      <c r="AH526" t="s">
        <v>11</v>
      </c>
      <c r="AI526">
        <v>0.99854699999999996</v>
      </c>
      <c r="AJ526">
        <v>1.9999999999999999E-6</v>
      </c>
      <c r="AK526" t="s">
        <v>12</v>
      </c>
      <c r="AL526">
        <v>0</v>
      </c>
      <c r="AM526">
        <v>0</v>
      </c>
    </row>
    <row r="527" spans="1:39" x14ac:dyDescent="0.25">
      <c r="A527" t="s">
        <v>144</v>
      </c>
      <c r="B527">
        <v>6</v>
      </c>
      <c r="C527">
        <v>150</v>
      </c>
      <c r="D527" t="s">
        <v>1</v>
      </c>
      <c r="E527">
        <v>0</v>
      </c>
      <c r="F527">
        <v>0</v>
      </c>
      <c r="G527" t="s">
        <v>2</v>
      </c>
      <c r="H527">
        <v>831.09860700000002</v>
      </c>
      <c r="I527">
        <v>0.60140300000000002</v>
      </c>
      <c r="J527" t="s">
        <v>3</v>
      </c>
      <c r="K527">
        <v>830.23787200000004</v>
      </c>
      <c r="L527">
        <v>0.59787199999999996</v>
      </c>
      <c r="M527" t="s">
        <v>4</v>
      </c>
      <c r="N527">
        <v>38.931837999999999</v>
      </c>
      <c r="O527">
        <v>3.1549999999999998E-3</v>
      </c>
      <c r="P527" t="s">
        <v>5</v>
      </c>
      <c r="Q527">
        <v>191.876723</v>
      </c>
      <c r="R527">
        <v>0.13178500000000001</v>
      </c>
      <c r="S527" t="s">
        <v>6</v>
      </c>
      <c r="T527">
        <v>25.666034</v>
      </c>
      <c r="U527">
        <v>1.279E-3</v>
      </c>
      <c r="V527" t="s">
        <v>7</v>
      </c>
      <c r="W527">
        <v>24.930838999999999</v>
      </c>
      <c r="X527">
        <v>8.9499999999999996E-4</v>
      </c>
      <c r="Y527" t="s">
        <v>8</v>
      </c>
      <c r="Z527">
        <v>115.91485900000001</v>
      </c>
      <c r="AA527">
        <v>0.124565</v>
      </c>
      <c r="AB527" t="s">
        <v>9</v>
      </c>
      <c r="AC527">
        <v>581.27972499999998</v>
      </c>
      <c r="AD527">
        <v>0.28912199999999999</v>
      </c>
      <c r="AE527" t="s">
        <v>10</v>
      </c>
      <c r="AF527">
        <v>1.23E-3</v>
      </c>
      <c r="AG527">
        <v>0</v>
      </c>
      <c r="AH527" t="s">
        <v>11</v>
      </c>
      <c r="AI527">
        <v>0.99865999999999999</v>
      </c>
      <c r="AJ527">
        <v>1.9999999999999999E-6</v>
      </c>
      <c r="AK527" t="s">
        <v>12</v>
      </c>
      <c r="AL527">
        <v>0.1</v>
      </c>
      <c r="AM527">
        <v>0.49</v>
      </c>
    </row>
    <row r="528" spans="1:39" x14ac:dyDescent="0.25">
      <c r="A528" t="s">
        <v>144</v>
      </c>
      <c r="B528">
        <v>7</v>
      </c>
      <c r="C528">
        <v>175</v>
      </c>
      <c r="D528" t="s">
        <v>1</v>
      </c>
      <c r="E528">
        <v>0</v>
      </c>
      <c r="F528">
        <v>0</v>
      </c>
      <c r="G528" t="s">
        <v>2</v>
      </c>
      <c r="H528">
        <v>969.70892600000002</v>
      </c>
      <c r="I528">
        <v>0.75710200000000005</v>
      </c>
      <c r="J528" t="s">
        <v>3</v>
      </c>
      <c r="K528">
        <v>968.70621100000005</v>
      </c>
      <c r="L528">
        <v>0.75157799999999997</v>
      </c>
      <c r="M528" t="s">
        <v>4</v>
      </c>
      <c r="N528">
        <v>45.420406</v>
      </c>
      <c r="O528">
        <v>3.2789999999999998E-3</v>
      </c>
      <c r="P528" t="s">
        <v>5</v>
      </c>
      <c r="Q528">
        <v>223.94904399999999</v>
      </c>
      <c r="R528">
        <v>0.14843999999999999</v>
      </c>
      <c r="S528" t="s">
        <v>6</v>
      </c>
      <c r="T528">
        <v>29.944217999999999</v>
      </c>
      <c r="U528">
        <v>1.4779999999999999E-3</v>
      </c>
      <c r="V528" t="s">
        <v>7</v>
      </c>
      <c r="W528">
        <v>29.091694</v>
      </c>
      <c r="X528">
        <v>1.0610000000000001E-3</v>
      </c>
      <c r="Y528" t="s">
        <v>8</v>
      </c>
      <c r="Z528">
        <v>135.33538799999999</v>
      </c>
      <c r="AA528">
        <v>0.13448599999999999</v>
      </c>
      <c r="AB528" t="s">
        <v>9</v>
      </c>
      <c r="AC528">
        <v>678.06785200000002</v>
      </c>
      <c r="AD528">
        <v>0.38238899999999998</v>
      </c>
      <c r="AE528" t="s">
        <v>10</v>
      </c>
      <c r="AF528">
        <v>1.23E-3</v>
      </c>
      <c r="AG528">
        <v>0</v>
      </c>
      <c r="AH528" t="s">
        <v>11</v>
      </c>
      <c r="AI528">
        <v>0.99877300000000002</v>
      </c>
      <c r="AJ528">
        <v>9.9999999999999995E-7</v>
      </c>
      <c r="AK528" t="s">
        <v>12</v>
      </c>
      <c r="AL528">
        <v>0.1</v>
      </c>
      <c r="AM528">
        <v>0.49</v>
      </c>
    </row>
    <row r="529" spans="1:39" x14ac:dyDescent="0.25">
      <c r="A529" t="s">
        <v>144</v>
      </c>
      <c r="B529">
        <v>8</v>
      </c>
      <c r="C529">
        <v>200</v>
      </c>
      <c r="D529" t="s">
        <v>1</v>
      </c>
      <c r="E529">
        <v>0</v>
      </c>
      <c r="F529">
        <v>0</v>
      </c>
      <c r="G529" t="s">
        <v>2</v>
      </c>
      <c r="H529">
        <v>1108.271428</v>
      </c>
      <c r="I529">
        <v>0.89686999999999995</v>
      </c>
      <c r="J529" t="s">
        <v>3</v>
      </c>
      <c r="K529">
        <v>1107.126638</v>
      </c>
      <c r="L529">
        <v>0.889907</v>
      </c>
      <c r="M529" t="s">
        <v>4</v>
      </c>
      <c r="N529">
        <v>51.906388999999997</v>
      </c>
      <c r="O529">
        <v>3.7919999999999998E-3</v>
      </c>
      <c r="P529" t="s">
        <v>5</v>
      </c>
      <c r="Q529">
        <v>256.01424400000002</v>
      </c>
      <c r="R529">
        <v>0.190549</v>
      </c>
      <c r="S529" t="s">
        <v>6</v>
      </c>
      <c r="T529">
        <v>34.218456000000003</v>
      </c>
      <c r="U529">
        <v>1.456E-3</v>
      </c>
      <c r="V529" t="s">
        <v>7</v>
      </c>
      <c r="W529">
        <v>33.246209999999998</v>
      </c>
      <c r="X529">
        <v>1.193E-3</v>
      </c>
      <c r="Y529" t="s">
        <v>8</v>
      </c>
      <c r="Z529">
        <v>154.75217499999999</v>
      </c>
      <c r="AA529">
        <v>0.16917099999999999</v>
      </c>
      <c r="AB529" t="s">
        <v>9</v>
      </c>
      <c r="AC529">
        <v>774.81918700000006</v>
      </c>
      <c r="AD529">
        <v>0.45311099999999999</v>
      </c>
      <c r="AE529" t="s">
        <v>10</v>
      </c>
      <c r="AF529">
        <v>1.23E-3</v>
      </c>
      <c r="AG529">
        <v>0</v>
      </c>
      <c r="AH529" t="s">
        <v>11</v>
      </c>
      <c r="AI529">
        <v>0.99893699999999996</v>
      </c>
      <c r="AJ529">
        <v>9.9999999999999995E-7</v>
      </c>
      <c r="AK529" t="s">
        <v>12</v>
      </c>
      <c r="AL529">
        <v>0.1</v>
      </c>
      <c r="AM529">
        <v>0.49</v>
      </c>
    </row>
    <row r="530" spans="1:39" x14ac:dyDescent="0.25">
      <c r="A530" t="s">
        <v>144</v>
      </c>
      <c r="B530">
        <v>9</v>
      </c>
      <c r="C530">
        <v>225</v>
      </c>
      <c r="D530" t="s">
        <v>1</v>
      </c>
      <c r="E530">
        <v>0</v>
      </c>
      <c r="F530">
        <v>0</v>
      </c>
      <c r="G530" t="s">
        <v>2</v>
      </c>
      <c r="H530">
        <v>1246.8437719999999</v>
      </c>
      <c r="I530">
        <v>1.6127370000000001</v>
      </c>
      <c r="J530" t="s">
        <v>3</v>
      </c>
      <c r="K530">
        <v>1245.556797</v>
      </c>
      <c r="L530">
        <v>1.601844</v>
      </c>
      <c r="M530" t="s">
        <v>4</v>
      </c>
      <c r="N530">
        <v>58.394134999999999</v>
      </c>
      <c r="O530">
        <v>4.1229999999999999E-3</v>
      </c>
      <c r="P530" t="s">
        <v>5</v>
      </c>
      <c r="Q530">
        <v>288.062388</v>
      </c>
      <c r="R530">
        <v>0.35482399999999997</v>
      </c>
      <c r="S530" t="s">
        <v>6</v>
      </c>
      <c r="T530">
        <v>38.490907999999997</v>
      </c>
      <c r="U530">
        <v>1.949E-3</v>
      </c>
      <c r="V530" t="s">
        <v>7</v>
      </c>
      <c r="W530">
        <v>37.397196999999998</v>
      </c>
      <c r="X530">
        <v>1.444E-3</v>
      </c>
      <c r="Y530" t="s">
        <v>8</v>
      </c>
      <c r="Z530">
        <v>174.122544</v>
      </c>
      <c r="AA530">
        <v>0.33914100000000003</v>
      </c>
      <c r="AB530" t="s">
        <v>9</v>
      </c>
      <c r="AC530">
        <v>871.61783700000001</v>
      </c>
      <c r="AD530">
        <v>0.82306400000000002</v>
      </c>
      <c r="AE530" t="s">
        <v>10</v>
      </c>
      <c r="AF530">
        <v>1.23E-3</v>
      </c>
      <c r="AG530">
        <v>0</v>
      </c>
      <c r="AH530" t="s">
        <v>11</v>
      </c>
      <c r="AI530">
        <v>0.99896700000000005</v>
      </c>
      <c r="AJ530">
        <v>9.9999999999999995E-7</v>
      </c>
      <c r="AK530" t="s">
        <v>12</v>
      </c>
      <c r="AL530">
        <v>0.1</v>
      </c>
      <c r="AM530">
        <v>0.49</v>
      </c>
    </row>
    <row r="531" spans="1:39" x14ac:dyDescent="0.25">
      <c r="A531" t="s">
        <v>144</v>
      </c>
      <c r="B531">
        <v>10</v>
      </c>
      <c r="C531">
        <v>250</v>
      </c>
      <c r="D531" t="s">
        <v>1</v>
      </c>
      <c r="E531">
        <v>0</v>
      </c>
      <c r="F531">
        <v>0</v>
      </c>
      <c r="G531" t="s">
        <v>2</v>
      </c>
      <c r="H531">
        <v>1385.4128519999999</v>
      </c>
      <c r="I531">
        <v>1.7042980000000001</v>
      </c>
      <c r="J531" t="s">
        <v>3</v>
      </c>
      <c r="K531">
        <v>1383.983428</v>
      </c>
      <c r="L531">
        <v>1.6914309999999999</v>
      </c>
      <c r="M531" t="s">
        <v>4</v>
      </c>
      <c r="N531">
        <v>64.877983999999998</v>
      </c>
      <c r="O531">
        <v>4.5700000000000003E-3</v>
      </c>
      <c r="P531" t="s">
        <v>5</v>
      </c>
      <c r="Q531">
        <v>320.161292</v>
      </c>
      <c r="R531">
        <v>0.32841799999999999</v>
      </c>
      <c r="S531" t="s">
        <v>6</v>
      </c>
      <c r="T531">
        <v>42.760488000000002</v>
      </c>
      <c r="U531">
        <v>2.006E-3</v>
      </c>
      <c r="V531" t="s">
        <v>7</v>
      </c>
      <c r="W531">
        <v>41.545910999999997</v>
      </c>
      <c r="X531">
        <v>1.593E-3</v>
      </c>
      <c r="Y531" t="s">
        <v>8</v>
      </c>
      <c r="Z531">
        <v>193.54966099999999</v>
      </c>
      <c r="AA531">
        <v>0.30543700000000001</v>
      </c>
      <c r="AB531" t="s">
        <v>9</v>
      </c>
      <c r="AC531">
        <v>968.36802899999998</v>
      </c>
      <c r="AD531">
        <v>0.95441699999999996</v>
      </c>
      <c r="AE531" t="s">
        <v>10</v>
      </c>
      <c r="AF531">
        <v>1.23E-3</v>
      </c>
      <c r="AG531">
        <v>0</v>
      </c>
      <c r="AH531" t="s">
        <v>11</v>
      </c>
      <c r="AI531">
        <v>0.99904199999999999</v>
      </c>
      <c r="AJ531">
        <v>9.9999999999999995E-7</v>
      </c>
      <c r="AK531" t="s">
        <v>12</v>
      </c>
      <c r="AL531">
        <v>0.1</v>
      </c>
      <c r="AM531">
        <v>0.49</v>
      </c>
    </row>
    <row r="532" spans="1:39" x14ac:dyDescent="0.25">
      <c r="A532" t="s">
        <v>144</v>
      </c>
      <c r="B532">
        <v>11</v>
      </c>
      <c r="C532">
        <v>275</v>
      </c>
      <c r="D532" t="s">
        <v>1</v>
      </c>
      <c r="E532">
        <v>0</v>
      </c>
      <c r="F532">
        <v>0</v>
      </c>
      <c r="G532" t="s">
        <v>2</v>
      </c>
      <c r="H532">
        <v>1524.0004759999999</v>
      </c>
      <c r="I532">
        <v>1.89459</v>
      </c>
      <c r="J532" t="s">
        <v>3</v>
      </c>
      <c r="K532">
        <v>1522.4289819999999</v>
      </c>
      <c r="L532">
        <v>1.880307</v>
      </c>
      <c r="M532" t="s">
        <v>4</v>
      </c>
      <c r="N532">
        <v>71.362149000000002</v>
      </c>
      <c r="O532">
        <v>5.0029999999999996E-3</v>
      </c>
      <c r="P532" t="s">
        <v>5</v>
      </c>
      <c r="Q532">
        <v>352.27085</v>
      </c>
      <c r="R532">
        <v>0.34503400000000001</v>
      </c>
      <c r="S532" t="s">
        <v>6</v>
      </c>
      <c r="T532">
        <v>47.030119999999997</v>
      </c>
      <c r="U532">
        <v>2.1900000000000001E-3</v>
      </c>
      <c r="V532" t="s">
        <v>7</v>
      </c>
      <c r="W532">
        <v>45.696468000000003</v>
      </c>
      <c r="X532">
        <v>1.8339999999999999E-3</v>
      </c>
      <c r="Y532" t="s">
        <v>8</v>
      </c>
      <c r="Z532">
        <v>212.98312999999999</v>
      </c>
      <c r="AA532">
        <v>0.31343900000000002</v>
      </c>
      <c r="AB532" t="s">
        <v>9</v>
      </c>
      <c r="AC532">
        <v>1065.123245</v>
      </c>
      <c r="AD532">
        <v>1.113154</v>
      </c>
      <c r="AE532" t="s">
        <v>10</v>
      </c>
      <c r="AF532">
        <v>1.23E-3</v>
      </c>
      <c r="AG532">
        <v>0</v>
      </c>
      <c r="AH532" t="s">
        <v>11</v>
      </c>
      <c r="AI532">
        <v>0.99915699999999996</v>
      </c>
      <c r="AJ532">
        <v>9.9999999999999995E-7</v>
      </c>
      <c r="AK532" t="s">
        <v>12</v>
      </c>
      <c r="AL532">
        <v>0.1</v>
      </c>
      <c r="AM532">
        <v>0.49</v>
      </c>
    </row>
    <row r="533" spans="1:39" x14ac:dyDescent="0.25">
      <c r="A533" t="s">
        <v>144</v>
      </c>
      <c r="B533">
        <v>12</v>
      </c>
      <c r="C533">
        <v>300</v>
      </c>
      <c r="D533" t="s">
        <v>1</v>
      </c>
      <c r="E533">
        <v>0</v>
      </c>
      <c r="F533">
        <v>0</v>
      </c>
      <c r="G533" t="s">
        <v>2</v>
      </c>
      <c r="H533">
        <v>1662.630193</v>
      </c>
      <c r="I533">
        <v>2.1438269999999999</v>
      </c>
      <c r="J533" t="s">
        <v>3</v>
      </c>
      <c r="K533">
        <v>1660.916653</v>
      </c>
      <c r="L533">
        <v>2.1277819999999998</v>
      </c>
      <c r="M533" t="s">
        <v>4</v>
      </c>
      <c r="N533">
        <v>77.847009999999997</v>
      </c>
      <c r="O533">
        <v>5.9100000000000003E-3</v>
      </c>
      <c r="P533" t="s">
        <v>5</v>
      </c>
      <c r="Q533">
        <v>384.399541</v>
      </c>
      <c r="R533">
        <v>0.39174999999999999</v>
      </c>
      <c r="S533" t="s">
        <v>6</v>
      </c>
      <c r="T533">
        <v>51.297825000000003</v>
      </c>
      <c r="U533">
        <v>2.2899999999999999E-3</v>
      </c>
      <c r="V533" t="s">
        <v>7</v>
      </c>
      <c r="W533">
        <v>49.849952000000002</v>
      </c>
      <c r="X533">
        <v>1.879E-3</v>
      </c>
      <c r="Y533" t="s">
        <v>8</v>
      </c>
      <c r="Z533">
        <v>232.43892600000001</v>
      </c>
      <c r="AA533">
        <v>0.35090100000000002</v>
      </c>
      <c r="AB533" t="s">
        <v>9</v>
      </c>
      <c r="AC533">
        <v>1161.895552</v>
      </c>
      <c r="AD533">
        <v>1.24112</v>
      </c>
      <c r="AE533" t="s">
        <v>10</v>
      </c>
      <c r="AF533">
        <v>1.23E-3</v>
      </c>
      <c r="AG533">
        <v>0</v>
      </c>
      <c r="AH533" t="s">
        <v>11</v>
      </c>
      <c r="AI533">
        <v>0.99935200000000002</v>
      </c>
      <c r="AJ533">
        <v>9.9999999999999995E-7</v>
      </c>
      <c r="AK533" t="s">
        <v>12</v>
      </c>
      <c r="AL533">
        <v>0.1</v>
      </c>
      <c r="AM533">
        <v>0.49</v>
      </c>
    </row>
    <row r="534" spans="1:39" x14ac:dyDescent="0.25">
      <c r="A534" t="s">
        <v>144</v>
      </c>
      <c r="B534">
        <v>13</v>
      </c>
      <c r="C534">
        <v>325</v>
      </c>
      <c r="D534" t="s">
        <v>1</v>
      </c>
      <c r="E534">
        <v>0</v>
      </c>
      <c r="F534">
        <v>0</v>
      </c>
      <c r="G534" t="s">
        <v>2</v>
      </c>
      <c r="H534">
        <v>1801.2536889999999</v>
      </c>
      <c r="I534">
        <v>2.5002140000000002</v>
      </c>
      <c r="J534" t="s">
        <v>3</v>
      </c>
      <c r="K534">
        <v>1799.3980079999999</v>
      </c>
      <c r="L534">
        <v>2.4838390000000001</v>
      </c>
      <c r="M534" t="s">
        <v>4</v>
      </c>
      <c r="N534">
        <v>84.334248000000002</v>
      </c>
      <c r="O534">
        <v>6.4400000000000004E-3</v>
      </c>
      <c r="P534" t="s">
        <v>5</v>
      </c>
      <c r="Q534">
        <v>416.52454499999999</v>
      </c>
      <c r="R534">
        <v>0.44239000000000001</v>
      </c>
      <c r="S534" t="s">
        <v>6</v>
      </c>
      <c r="T534">
        <v>55.566713999999997</v>
      </c>
      <c r="U534">
        <v>2.4090000000000001E-3</v>
      </c>
      <c r="V534" t="s">
        <v>7</v>
      </c>
      <c r="W534">
        <v>54.002806</v>
      </c>
      <c r="X534">
        <v>1.967E-3</v>
      </c>
      <c r="Y534" t="s">
        <v>8</v>
      </c>
      <c r="Z534">
        <v>251.884614</v>
      </c>
      <c r="AA534">
        <v>0.38200099999999998</v>
      </c>
      <c r="AB534" t="s">
        <v>9</v>
      </c>
      <c r="AC534">
        <v>1258.6647780000001</v>
      </c>
      <c r="AD534">
        <v>1.374547</v>
      </c>
      <c r="AE534" t="s">
        <v>10</v>
      </c>
      <c r="AF534">
        <v>1.23E-3</v>
      </c>
      <c r="AG534">
        <v>0</v>
      </c>
      <c r="AH534" t="s">
        <v>11</v>
      </c>
      <c r="AI534">
        <v>0.99936899999999995</v>
      </c>
      <c r="AJ534">
        <v>9.9999999999999995E-7</v>
      </c>
      <c r="AK534" t="s">
        <v>12</v>
      </c>
      <c r="AL534">
        <v>0.1</v>
      </c>
      <c r="AM534">
        <v>0.49</v>
      </c>
    </row>
    <row r="535" spans="1:39" x14ac:dyDescent="0.25">
      <c r="A535" t="s">
        <v>144</v>
      </c>
      <c r="B535">
        <v>14</v>
      </c>
      <c r="C535">
        <v>350</v>
      </c>
      <c r="D535" t="s">
        <v>1</v>
      </c>
      <c r="E535">
        <v>0</v>
      </c>
      <c r="F535">
        <v>0</v>
      </c>
      <c r="G535" t="s">
        <v>2</v>
      </c>
      <c r="H535">
        <v>1939.8164939999999</v>
      </c>
      <c r="I535">
        <v>2.8059859999999999</v>
      </c>
      <c r="J535" t="s">
        <v>3</v>
      </c>
      <c r="K535">
        <v>1937.8187399999999</v>
      </c>
      <c r="L535">
        <v>2.7879100000000001</v>
      </c>
      <c r="M535" t="s">
        <v>4</v>
      </c>
      <c r="N535">
        <v>90.819716999999997</v>
      </c>
      <c r="O535">
        <v>6.4999999999999997E-3</v>
      </c>
      <c r="P535" t="s">
        <v>5</v>
      </c>
      <c r="Q535">
        <v>448.62122599999998</v>
      </c>
      <c r="R535">
        <v>0.55010800000000004</v>
      </c>
      <c r="S535" t="s">
        <v>6</v>
      </c>
      <c r="T535">
        <v>59.835994999999997</v>
      </c>
      <c r="U535">
        <v>2.372E-3</v>
      </c>
      <c r="V535" t="s">
        <v>7</v>
      </c>
      <c r="W535">
        <v>58.153937999999997</v>
      </c>
      <c r="X535">
        <v>2.1580000000000002E-3</v>
      </c>
      <c r="Y535" t="s">
        <v>8</v>
      </c>
      <c r="Z535">
        <v>271.37239399999999</v>
      </c>
      <c r="AA535">
        <v>0.47749599999999998</v>
      </c>
      <c r="AB535" t="s">
        <v>9</v>
      </c>
      <c r="AC535">
        <v>1355.402705</v>
      </c>
      <c r="AD535">
        <v>1.5038020000000001</v>
      </c>
      <c r="AE535" t="s">
        <v>10</v>
      </c>
      <c r="AF535">
        <v>1.23E-3</v>
      </c>
      <c r="AG535">
        <v>0</v>
      </c>
      <c r="AH535" t="s">
        <v>11</v>
      </c>
      <c r="AI535">
        <v>0.999475</v>
      </c>
      <c r="AJ535">
        <v>9.9999999999999995E-7</v>
      </c>
      <c r="AK535" t="s">
        <v>12</v>
      </c>
      <c r="AL535">
        <v>0.1</v>
      </c>
      <c r="AM535">
        <v>0.49</v>
      </c>
    </row>
    <row r="536" spans="1:39" x14ac:dyDescent="0.25">
      <c r="A536" t="s">
        <v>144</v>
      </c>
      <c r="B536">
        <v>15</v>
      </c>
      <c r="C536">
        <v>375</v>
      </c>
      <c r="D536" t="s">
        <v>1</v>
      </c>
      <c r="E536">
        <v>0</v>
      </c>
      <c r="F536">
        <v>0</v>
      </c>
      <c r="G536" t="s">
        <v>2</v>
      </c>
      <c r="H536">
        <v>2078.4348829999999</v>
      </c>
      <c r="I536">
        <v>3.1910349999999998</v>
      </c>
      <c r="J536" t="s">
        <v>3</v>
      </c>
      <c r="K536">
        <v>2076.2951710000002</v>
      </c>
      <c r="L536">
        <v>3.1710400000000001</v>
      </c>
      <c r="M536" t="s">
        <v>4</v>
      </c>
      <c r="N536">
        <v>97.309820999999999</v>
      </c>
      <c r="O536">
        <v>6.8640000000000003E-3</v>
      </c>
      <c r="P536" t="s">
        <v>5</v>
      </c>
      <c r="Q536">
        <v>480.74548099999998</v>
      </c>
      <c r="R536">
        <v>0.65793500000000005</v>
      </c>
      <c r="S536" t="s">
        <v>6</v>
      </c>
      <c r="T536">
        <v>64.105981</v>
      </c>
      <c r="U536">
        <v>2.3040000000000001E-3</v>
      </c>
      <c r="V536" t="s">
        <v>7</v>
      </c>
      <c r="W536">
        <v>62.305764000000003</v>
      </c>
      <c r="X536">
        <v>2.1159999999999998E-3</v>
      </c>
      <c r="Y536" t="s">
        <v>8</v>
      </c>
      <c r="Z536">
        <v>290.90900799999997</v>
      </c>
      <c r="AA536">
        <v>0.58495200000000003</v>
      </c>
      <c r="AB536" t="s">
        <v>9</v>
      </c>
      <c r="AC536">
        <v>1452.163188</v>
      </c>
      <c r="AD536">
        <v>1.6984300000000001</v>
      </c>
      <c r="AE536" t="s">
        <v>10</v>
      </c>
      <c r="AF536">
        <v>1.23E-3</v>
      </c>
      <c r="AG536">
        <v>0</v>
      </c>
      <c r="AH536" t="s">
        <v>11</v>
      </c>
      <c r="AI536">
        <v>0.99951800000000002</v>
      </c>
      <c r="AJ536">
        <v>9.9999999999999995E-7</v>
      </c>
      <c r="AK536" t="s">
        <v>12</v>
      </c>
      <c r="AL536">
        <v>0.1</v>
      </c>
      <c r="AM536">
        <v>0.49</v>
      </c>
    </row>
    <row r="537" spans="1:39" x14ac:dyDescent="0.25">
      <c r="A537" t="s">
        <v>144</v>
      </c>
      <c r="B537">
        <v>16</v>
      </c>
      <c r="C537">
        <v>400</v>
      </c>
      <c r="D537" t="s">
        <v>1</v>
      </c>
      <c r="E537">
        <v>0</v>
      </c>
      <c r="F537">
        <v>0</v>
      </c>
      <c r="G537" t="s">
        <v>2</v>
      </c>
      <c r="H537">
        <v>2217.1167719999999</v>
      </c>
      <c r="I537">
        <v>3.4133580000000001</v>
      </c>
      <c r="J537" t="s">
        <v>3</v>
      </c>
      <c r="K537">
        <v>2214.8348390000001</v>
      </c>
      <c r="L537">
        <v>3.3913449999999998</v>
      </c>
      <c r="M537" t="s">
        <v>4</v>
      </c>
      <c r="N537">
        <v>103.797674</v>
      </c>
      <c r="O537">
        <v>7.1549999999999999E-3</v>
      </c>
      <c r="P537" t="s">
        <v>5</v>
      </c>
      <c r="Q537">
        <v>512.91155500000002</v>
      </c>
      <c r="R537">
        <v>0.66005800000000003</v>
      </c>
      <c r="S537" t="s">
        <v>6</v>
      </c>
      <c r="T537">
        <v>68.371925000000005</v>
      </c>
      <c r="U537">
        <v>2.4819999999999998E-3</v>
      </c>
      <c r="V537" t="s">
        <v>7</v>
      </c>
      <c r="W537">
        <v>66.457616999999999</v>
      </c>
      <c r="X537">
        <v>2.3159999999999999E-3</v>
      </c>
      <c r="Y537" t="s">
        <v>8</v>
      </c>
      <c r="Z537">
        <v>310.48673600000001</v>
      </c>
      <c r="AA537">
        <v>0.57108499999999995</v>
      </c>
      <c r="AB537" t="s">
        <v>9</v>
      </c>
      <c r="AC537">
        <v>1548.9480980000001</v>
      </c>
      <c r="AD537">
        <v>1.8579509999999999</v>
      </c>
      <c r="AE537" t="s">
        <v>10</v>
      </c>
      <c r="AF537">
        <v>1.23E-3</v>
      </c>
      <c r="AG537">
        <v>0</v>
      </c>
      <c r="AH537" t="s">
        <v>11</v>
      </c>
      <c r="AI537">
        <v>0.999583</v>
      </c>
      <c r="AJ537">
        <v>9.9999999999999995E-7</v>
      </c>
      <c r="AK537" t="s">
        <v>12</v>
      </c>
      <c r="AL537">
        <v>1.68</v>
      </c>
      <c r="AM537">
        <v>63.697600000000001</v>
      </c>
    </row>
    <row r="538" spans="1:39" x14ac:dyDescent="0.25">
      <c r="A538" t="s">
        <v>144</v>
      </c>
      <c r="B538">
        <v>17</v>
      </c>
      <c r="C538">
        <v>425</v>
      </c>
      <c r="D538" t="s">
        <v>1</v>
      </c>
      <c r="E538">
        <v>0</v>
      </c>
      <c r="F538">
        <v>0</v>
      </c>
      <c r="G538" t="s">
        <v>2</v>
      </c>
      <c r="H538">
        <v>2355.745508</v>
      </c>
      <c r="I538">
        <v>3.9265409999999998</v>
      </c>
      <c r="J538" t="s">
        <v>3</v>
      </c>
      <c r="K538">
        <v>2353.3214160000002</v>
      </c>
      <c r="L538">
        <v>3.9013710000000001</v>
      </c>
      <c r="M538" t="s">
        <v>4</v>
      </c>
      <c r="N538">
        <v>110.284948</v>
      </c>
      <c r="O538">
        <v>8.0990000000000003E-3</v>
      </c>
      <c r="P538" t="s">
        <v>5</v>
      </c>
      <c r="Q538">
        <v>545.118605</v>
      </c>
      <c r="R538">
        <v>0.72492699999999999</v>
      </c>
      <c r="S538" t="s">
        <v>6</v>
      </c>
      <c r="T538">
        <v>72.639467999999994</v>
      </c>
      <c r="U538">
        <v>2.6900000000000001E-3</v>
      </c>
      <c r="V538" t="s">
        <v>7</v>
      </c>
      <c r="W538">
        <v>70.612703999999994</v>
      </c>
      <c r="X538">
        <v>2.555E-3</v>
      </c>
      <c r="Y538" t="s">
        <v>8</v>
      </c>
      <c r="Z538">
        <v>330.04275899999999</v>
      </c>
      <c r="AA538">
        <v>0.62525900000000001</v>
      </c>
      <c r="AB538" t="s">
        <v>9</v>
      </c>
      <c r="AC538">
        <v>1645.6996730000001</v>
      </c>
      <c r="AD538">
        <v>2.1550440000000002</v>
      </c>
      <c r="AE538" t="s">
        <v>10</v>
      </c>
      <c r="AF538">
        <v>1.23E-3</v>
      </c>
      <c r="AG538">
        <v>0</v>
      </c>
      <c r="AH538" t="s">
        <v>11</v>
      </c>
      <c r="AI538">
        <v>0.999583</v>
      </c>
      <c r="AJ538">
        <v>9.9999999999999995E-7</v>
      </c>
      <c r="AK538" t="s">
        <v>12</v>
      </c>
      <c r="AL538">
        <v>1.68</v>
      </c>
      <c r="AM538">
        <v>63.697600000000001</v>
      </c>
    </row>
    <row r="539" spans="1:39" x14ac:dyDescent="0.25">
      <c r="A539" t="s">
        <v>144</v>
      </c>
      <c r="B539">
        <v>18</v>
      </c>
      <c r="C539">
        <v>450</v>
      </c>
      <c r="D539" t="s">
        <v>1</v>
      </c>
      <c r="E539">
        <v>0</v>
      </c>
      <c r="F539">
        <v>0</v>
      </c>
      <c r="G539" t="s">
        <v>2</v>
      </c>
      <c r="H539">
        <v>2494.385049</v>
      </c>
      <c r="I539">
        <v>4.241981</v>
      </c>
      <c r="J539" t="s">
        <v>3</v>
      </c>
      <c r="K539">
        <v>2491.8185640000002</v>
      </c>
      <c r="L539">
        <v>4.2150119999999998</v>
      </c>
      <c r="M539" t="s">
        <v>4</v>
      </c>
      <c r="N539">
        <v>116.77438600000001</v>
      </c>
      <c r="O539">
        <v>8.7189999999999993E-3</v>
      </c>
      <c r="P539" t="s">
        <v>5</v>
      </c>
      <c r="Q539">
        <v>577.32802900000002</v>
      </c>
      <c r="R539">
        <v>0.76074399999999998</v>
      </c>
      <c r="S539" t="s">
        <v>6</v>
      </c>
      <c r="T539">
        <v>76.906970999999999</v>
      </c>
      <c r="U539">
        <v>2.8279999999999998E-3</v>
      </c>
      <c r="V539" t="s">
        <v>7</v>
      </c>
      <c r="W539">
        <v>74.767553000000007</v>
      </c>
      <c r="X539">
        <v>2.5630000000000002E-3</v>
      </c>
      <c r="Y539" t="s">
        <v>8</v>
      </c>
      <c r="Z539">
        <v>349.60203100000001</v>
      </c>
      <c r="AA539">
        <v>0.66009499999999999</v>
      </c>
      <c r="AB539" t="s">
        <v>9</v>
      </c>
      <c r="AC539">
        <v>1742.453389</v>
      </c>
      <c r="AD539">
        <v>2.3751669999999998</v>
      </c>
      <c r="AE539" t="s">
        <v>10</v>
      </c>
      <c r="AF539">
        <v>1.23E-3</v>
      </c>
      <c r="AG539">
        <v>0</v>
      </c>
      <c r="AH539" t="s">
        <v>11</v>
      </c>
      <c r="AI539">
        <v>0.99960300000000002</v>
      </c>
      <c r="AJ539">
        <v>9.9999999999999995E-7</v>
      </c>
      <c r="AK539" t="s">
        <v>12</v>
      </c>
      <c r="AL539">
        <v>1.68</v>
      </c>
      <c r="AM539">
        <v>63.697600000000001</v>
      </c>
    </row>
    <row r="540" spans="1:39" x14ac:dyDescent="0.25">
      <c r="A540" t="s">
        <v>144</v>
      </c>
      <c r="B540">
        <v>19</v>
      </c>
      <c r="C540">
        <v>475</v>
      </c>
      <c r="D540" t="s">
        <v>1</v>
      </c>
      <c r="E540">
        <v>0</v>
      </c>
      <c r="F540">
        <v>0</v>
      </c>
      <c r="G540" t="s">
        <v>2</v>
      </c>
      <c r="H540">
        <v>2632.9877929999998</v>
      </c>
      <c r="I540">
        <v>4.6789779999999999</v>
      </c>
      <c r="J540" t="s">
        <v>3</v>
      </c>
      <c r="K540">
        <v>2630.2791550000002</v>
      </c>
      <c r="L540">
        <v>4.6501200000000003</v>
      </c>
      <c r="M540" t="s">
        <v>4</v>
      </c>
      <c r="N540">
        <v>123.26272899999999</v>
      </c>
      <c r="O540">
        <v>9.5139999999999999E-3</v>
      </c>
      <c r="P540" t="s">
        <v>5</v>
      </c>
      <c r="Q540">
        <v>609.51623800000004</v>
      </c>
      <c r="R540">
        <v>0.839391</v>
      </c>
      <c r="S540" t="s">
        <v>6</v>
      </c>
      <c r="T540">
        <v>81.173439999999999</v>
      </c>
      <c r="U540">
        <v>2.9619999999999998E-3</v>
      </c>
      <c r="V540" t="s">
        <v>7</v>
      </c>
      <c r="W540">
        <v>78.922794999999994</v>
      </c>
      <c r="X540">
        <v>2.6519999999999998E-3</v>
      </c>
      <c r="Y540" t="s">
        <v>8</v>
      </c>
      <c r="Z540">
        <v>369.14126700000003</v>
      </c>
      <c r="AA540">
        <v>0.72921199999999997</v>
      </c>
      <c r="AB540" t="s">
        <v>9</v>
      </c>
      <c r="AC540">
        <v>1839.1972089999999</v>
      </c>
      <c r="AD540">
        <v>2.5982630000000002</v>
      </c>
      <c r="AE540" t="s">
        <v>10</v>
      </c>
      <c r="AF540">
        <v>1.23E-3</v>
      </c>
      <c r="AG540">
        <v>0</v>
      </c>
      <c r="AH540" t="s">
        <v>11</v>
      </c>
      <c r="AI540">
        <v>0.99962499999999999</v>
      </c>
      <c r="AJ540">
        <v>9.9999999999999995E-7</v>
      </c>
      <c r="AK540" t="s">
        <v>12</v>
      </c>
      <c r="AL540">
        <v>1.68</v>
      </c>
      <c r="AM540">
        <v>63.697600000000001</v>
      </c>
    </row>
    <row r="541" spans="1:39" x14ac:dyDescent="0.25">
      <c r="A541" t="s">
        <v>144</v>
      </c>
      <c r="B541">
        <v>20</v>
      </c>
      <c r="C541">
        <v>500</v>
      </c>
      <c r="D541" t="s">
        <v>1</v>
      </c>
      <c r="E541">
        <v>0</v>
      </c>
      <c r="F541">
        <v>0</v>
      </c>
      <c r="G541" t="s">
        <v>2</v>
      </c>
      <c r="H541">
        <v>2771.606914</v>
      </c>
      <c r="I541">
        <v>5.0004099999999996</v>
      </c>
      <c r="J541" t="s">
        <v>3</v>
      </c>
      <c r="K541">
        <v>2768.7560109999999</v>
      </c>
      <c r="L541">
        <v>4.9694320000000003</v>
      </c>
      <c r="M541" t="s">
        <v>4</v>
      </c>
      <c r="N541">
        <v>129.74974399999999</v>
      </c>
      <c r="O541">
        <v>1.0123E-2</v>
      </c>
      <c r="P541" t="s">
        <v>5</v>
      </c>
      <c r="Q541">
        <v>641.70112099999994</v>
      </c>
      <c r="R541">
        <v>0.90793299999999999</v>
      </c>
      <c r="S541" t="s">
        <v>6</v>
      </c>
      <c r="T541">
        <v>85.440448000000004</v>
      </c>
      <c r="U541">
        <v>3.0850000000000001E-3</v>
      </c>
      <c r="V541" t="s">
        <v>7</v>
      </c>
      <c r="W541">
        <v>83.078439000000003</v>
      </c>
      <c r="X541">
        <v>2.5799999999999998E-3</v>
      </c>
      <c r="Y541" t="s">
        <v>8</v>
      </c>
      <c r="Z541">
        <v>388.67479500000002</v>
      </c>
      <c r="AA541">
        <v>0.79238600000000003</v>
      </c>
      <c r="AB541" t="s">
        <v>9</v>
      </c>
      <c r="AC541">
        <v>1935.958967</v>
      </c>
      <c r="AD541">
        <v>2.8686579999999999</v>
      </c>
      <c r="AE541" t="s">
        <v>10</v>
      </c>
      <c r="AF541">
        <v>1.23E-3</v>
      </c>
      <c r="AG541">
        <v>0</v>
      </c>
      <c r="AH541" t="s">
        <v>11</v>
      </c>
      <c r="AI541">
        <v>0.999637</v>
      </c>
      <c r="AJ541">
        <v>9.9999999999999995E-7</v>
      </c>
      <c r="AK541" t="s">
        <v>12</v>
      </c>
      <c r="AL541">
        <v>1.68</v>
      </c>
      <c r="AM541">
        <v>63.697600000000001</v>
      </c>
    </row>
    <row r="542" spans="1:39" x14ac:dyDescent="0.25">
      <c r="A542" t="s">
        <v>145</v>
      </c>
      <c r="B542">
        <v>1</v>
      </c>
      <c r="C542">
        <v>25</v>
      </c>
      <c r="D542" t="s">
        <v>1</v>
      </c>
      <c r="E542">
        <v>0</v>
      </c>
      <c r="F542">
        <v>0</v>
      </c>
      <c r="G542" t="s">
        <v>2</v>
      </c>
      <c r="H542">
        <v>0</v>
      </c>
      <c r="I542">
        <v>0</v>
      </c>
      <c r="J542" t="s">
        <v>3</v>
      </c>
      <c r="K542">
        <v>0</v>
      </c>
      <c r="L542">
        <v>0</v>
      </c>
      <c r="M542" t="s">
        <v>4</v>
      </c>
      <c r="N542">
        <v>0</v>
      </c>
      <c r="O542">
        <v>0</v>
      </c>
      <c r="P542" t="s">
        <v>5</v>
      </c>
      <c r="Q542">
        <v>0</v>
      </c>
      <c r="R542">
        <v>0</v>
      </c>
      <c r="S542" t="s">
        <v>6</v>
      </c>
      <c r="T542">
        <v>0</v>
      </c>
      <c r="U542">
        <v>0</v>
      </c>
      <c r="V542" t="s">
        <v>7</v>
      </c>
      <c r="W542">
        <v>0</v>
      </c>
      <c r="X542">
        <v>0</v>
      </c>
      <c r="Y542" t="s">
        <v>8</v>
      </c>
      <c r="Z542">
        <v>0</v>
      </c>
      <c r="AA542">
        <v>0</v>
      </c>
      <c r="AB542" t="s">
        <v>9</v>
      </c>
      <c r="AC542">
        <v>0</v>
      </c>
      <c r="AD542">
        <v>0</v>
      </c>
      <c r="AE542" t="s">
        <v>10</v>
      </c>
      <c r="AF542">
        <v>0</v>
      </c>
      <c r="AG542">
        <v>0</v>
      </c>
      <c r="AH542" t="s">
        <v>11</v>
      </c>
      <c r="AI542">
        <v>0</v>
      </c>
      <c r="AJ542">
        <v>0</v>
      </c>
      <c r="AK542" t="s">
        <v>12</v>
      </c>
      <c r="AL542">
        <v>0</v>
      </c>
      <c r="AM542">
        <v>0</v>
      </c>
    </row>
    <row r="543" spans="1:39" x14ac:dyDescent="0.25">
      <c r="A543" t="s">
        <v>145</v>
      </c>
      <c r="B543">
        <v>2</v>
      </c>
      <c r="C543">
        <v>50</v>
      </c>
      <c r="D543" t="s">
        <v>1</v>
      </c>
      <c r="E543">
        <v>0</v>
      </c>
      <c r="F543">
        <v>0</v>
      </c>
      <c r="G543" t="s">
        <v>2</v>
      </c>
      <c r="H543">
        <v>0</v>
      </c>
      <c r="I543">
        <v>0</v>
      </c>
      <c r="J543" t="s">
        <v>3</v>
      </c>
      <c r="K543">
        <v>0</v>
      </c>
      <c r="L543">
        <v>0</v>
      </c>
      <c r="M543" t="s">
        <v>4</v>
      </c>
      <c r="N543">
        <v>0</v>
      </c>
      <c r="O543">
        <v>0</v>
      </c>
      <c r="P543" t="s">
        <v>5</v>
      </c>
      <c r="Q543">
        <v>0</v>
      </c>
      <c r="R543">
        <v>0</v>
      </c>
      <c r="S543" t="s">
        <v>6</v>
      </c>
      <c r="T543">
        <v>0</v>
      </c>
      <c r="U543">
        <v>0</v>
      </c>
      <c r="V543" t="s">
        <v>7</v>
      </c>
      <c r="W543">
        <v>0</v>
      </c>
      <c r="X543">
        <v>0</v>
      </c>
      <c r="Y543" t="s">
        <v>8</v>
      </c>
      <c r="Z543">
        <v>0</v>
      </c>
      <c r="AA543">
        <v>0</v>
      </c>
      <c r="AB543" t="s">
        <v>9</v>
      </c>
      <c r="AC543">
        <v>0</v>
      </c>
      <c r="AD543">
        <v>0</v>
      </c>
      <c r="AE543" t="s">
        <v>10</v>
      </c>
      <c r="AF543">
        <v>0</v>
      </c>
      <c r="AG543">
        <v>0</v>
      </c>
      <c r="AH543" t="s">
        <v>11</v>
      </c>
      <c r="AI543">
        <v>0</v>
      </c>
      <c r="AJ543">
        <v>0</v>
      </c>
      <c r="AK543" t="s">
        <v>12</v>
      </c>
      <c r="AL543">
        <v>0</v>
      </c>
      <c r="AM543">
        <v>0</v>
      </c>
    </row>
    <row r="544" spans="1:39" x14ac:dyDescent="0.25">
      <c r="A544" t="s">
        <v>145</v>
      </c>
      <c r="B544">
        <v>3</v>
      </c>
      <c r="C544">
        <v>75</v>
      </c>
      <c r="D544" t="s">
        <v>1</v>
      </c>
      <c r="E544">
        <v>0</v>
      </c>
      <c r="F544">
        <v>0</v>
      </c>
      <c r="G544" t="s">
        <v>2</v>
      </c>
      <c r="H544">
        <v>0</v>
      </c>
      <c r="I544">
        <v>0</v>
      </c>
      <c r="J544" t="s">
        <v>3</v>
      </c>
      <c r="K544">
        <v>0</v>
      </c>
      <c r="L544">
        <v>0</v>
      </c>
      <c r="M544" t="s">
        <v>4</v>
      </c>
      <c r="N544">
        <v>0</v>
      </c>
      <c r="O544">
        <v>0</v>
      </c>
      <c r="P544" t="s">
        <v>5</v>
      </c>
      <c r="Q544">
        <v>0</v>
      </c>
      <c r="R544">
        <v>0</v>
      </c>
      <c r="S544" t="s">
        <v>6</v>
      </c>
      <c r="T544">
        <v>0</v>
      </c>
      <c r="U544">
        <v>0</v>
      </c>
      <c r="V544" t="s">
        <v>7</v>
      </c>
      <c r="W544">
        <v>0</v>
      </c>
      <c r="X544">
        <v>0</v>
      </c>
      <c r="Y544" t="s">
        <v>8</v>
      </c>
      <c r="Z544">
        <v>0</v>
      </c>
      <c r="AA544">
        <v>0</v>
      </c>
      <c r="AB544" t="s">
        <v>9</v>
      </c>
      <c r="AC544">
        <v>0</v>
      </c>
      <c r="AD544">
        <v>0</v>
      </c>
      <c r="AE544" t="s">
        <v>10</v>
      </c>
      <c r="AF544">
        <v>0</v>
      </c>
      <c r="AG544">
        <v>0</v>
      </c>
      <c r="AH544" t="s">
        <v>11</v>
      </c>
      <c r="AI544">
        <v>0</v>
      </c>
      <c r="AJ544">
        <v>0</v>
      </c>
      <c r="AK544" t="s">
        <v>12</v>
      </c>
      <c r="AL544">
        <v>0</v>
      </c>
      <c r="AM544">
        <v>0</v>
      </c>
    </row>
    <row r="545" spans="1:39" x14ac:dyDescent="0.25">
      <c r="A545" t="s">
        <v>145</v>
      </c>
      <c r="B545">
        <v>4</v>
      </c>
      <c r="C545">
        <v>100</v>
      </c>
      <c r="D545" t="s">
        <v>1</v>
      </c>
      <c r="E545">
        <v>0</v>
      </c>
      <c r="F545">
        <v>0</v>
      </c>
      <c r="G545" t="s">
        <v>2</v>
      </c>
      <c r="H545">
        <v>0</v>
      </c>
      <c r="I545">
        <v>0</v>
      </c>
      <c r="J545" t="s">
        <v>3</v>
      </c>
      <c r="K545">
        <v>0</v>
      </c>
      <c r="L545">
        <v>0</v>
      </c>
      <c r="M545" t="s">
        <v>4</v>
      </c>
      <c r="N545">
        <v>0</v>
      </c>
      <c r="O545">
        <v>0</v>
      </c>
      <c r="P545" t="s">
        <v>5</v>
      </c>
      <c r="Q545">
        <v>0</v>
      </c>
      <c r="R545">
        <v>0</v>
      </c>
      <c r="S545" t="s">
        <v>6</v>
      </c>
      <c r="T545">
        <v>0</v>
      </c>
      <c r="U545">
        <v>0</v>
      </c>
      <c r="V545" t="s">
        <v>7</v>
      </c>
      <c r="W545">
        <v>0</v>
      </c>
      <c r="X545">
        <v>0</v>
      </c>
      <c r="Y545" t="s">
        <v>8</v>
      </c>
      <c r="Z545">
        <v>0</v>
      </c>
      <c r="AA545">
        <v>0</v>
      </c>
      <c r="AB545" t="s">
        <v>9</v>
      </c>
      <c r="AC545">
        <v>0</v>
      </c>
      <c r="AD545">
        <v>0</v>
      </c>
      <c r="AE545" t="s">
        <v>10</v>
      </c>
      <c r="AF545">
        <v>0</v>
      </c>
      <c r="AG545">
        <v>0</v>
      </c>
      <c r="AH545" t="s">
        <v>11</v>
      </c>
      <c r="AI545">
        <v>0</v>
      </c>
      <c r="AJ545">
        <v>0</v>
      </c>
      <c r="AK545" t="s">
        <v>12</v>
      </c>
      <c r="AL545">
        <v>0</v>
      </c>
      <c r="AM545">
        <v>0</v>
      </c>
    </row>
    <row r="546" spans="1:39" x14ac:dyDescent="0.25">
      <c r="A546" t="s">
        <v>145</v>
      </c>
      <c r="B546">
        <v>5</v>
      </c>
      <c r="C546">
        <v>125</v>
      </c>
      <c r="D546" t="s">
        <v>1</v>
      </c>
      <c r="E546">
        <v>0</v>
      </c>
      <c r="F546">
        <v>0</v>
      </c>
      <c r="G546" t="s">
        <v>2</v>
      </c>
      <c r="H546">
        <v>0</v>
      </c>
      <c r="I546">
        <v>0</v>
      </c>
      <c r="J546" t="s">
        <v>3</v>
      </c>
      <c r="K546">
        <v>0</v>
      </c>
      <c r="L546">
        <v>0</v>
      </c>
      <c r="M546" t="s">
        <v>4</v>
      </c>
      <c r="N546">
        <v>0</v>
      </c>
      <c r="O546">
        <v>0</v>
      </c>
      <c r="P546" t="s">
        <v>5</v>
      </c>
      <c r="Q546">
        <v>0</v>
      </c>
      <c r="R546">
        <v>0</v>
      </c>
      <c r="S546" t="s">
        <v>6</v>
      </c>
      <c r="T546">
        <v>0</v>
      </c>
      <c r="U546">
        <v>0</v>
      </c>
      <c r="V546" t="s">
        <v>7</v>
      </c>
      <c r="W546">
        <v>0</v>
      </c>
      <c r="X546">
        <v>0</v>
      </c>
      <c r="Y546" t="s">
        <v>8</v>
      </c>
      <c r="Z546">
        <v>0</v>
      </c>
      <c r="AA546">
        <v>0</v>
      </c>
      <c r="AB546" t="s">
        <v>9</v>
      </c>
      <c r="AC546">
        <v>0</v>
      </c>
      <c r="AD546">
        <v>0</v>
      </c>
      <c r="AE546" t="s">
        <v>10</v>
      </c>
      <c r="AF546">
        <v>0</v>
      </c>
      <c r="AG546">
        <v>0</v>
      </c>
      <c r="AH546" t="s">
        <v>11</v>
      </c>
      <c r="AI546">
        <v>0</v>
      </c>
      <c r="AJ546">
        <v>0</v>
      </c>
      <c r="AK546" t="s">
        <v>12</v>
      </c>
      <c r="AL546">
        <v>0</v>
      </c>
      <c r="AM546">
        <v>0</v>
      </c>
    </row>
    <row r="547" spans="1:39" x14ac:dyDescent="0.25">
      <c r="A547" t="s">
        <v>145</v>
      </c>
      <c r="B547">
        <v>6</v>
      </c>
      <c r="C547">
        <v>150</v>
      </c>
      <c r="D547" t="s">
        <v>1</v>
      </c>
      <c r="E547">
        <v>0</v>
      </c>
      <c r="F547">
        <v>0</v>
      </c>
      <c r="G547" t="s">
        <v>2</v>
      </c>
      <c r="H547">
        <v>0</v>
      </c>
      <c r="I547">
        <v>0</v>
      </c>
      <c r="J547" t="s">
        <v>3</v>
      </c>
      <c r="K547">
        <v>0</v>
      </c>
      <c r="L547">
        <v>0</v>
      </c>
      <c r="M547" t="s">
        <v>4</v>
      </c>
      <c r="N547">
        <v>0</v>
      </c>
      <c r="O547">
        <v>0</v>
      </c>
      <c r="P547" t="s">
        <v>5</v>
      </c>
      <c r="Q547">
        <v>0</v>
      </c>
      <c r="R547">
        <v>0</v>
      </c>
      <c r="S547" t="s">
        <v>6</v>
      </c>
      <c r="T547">
        <v>0</v>
      </c>
      <c r="U547">
        <v>0</v>
      </c>
      <c r="V547" t="s">
        <v>7</v>
      </c>
      <c r="W547">
        <v>0</v>
      </c>
      <c r="X547">
        <v>0</v>
      </c>
      <c r="Y547" t="s">
        <v>8</v>
      </c>
      <c r="Z547">
        <v>0</v>
      </c>
      <c r="AA547">
        <v>0</v>
      </c>
      <c r="AB547" t="s">
        <v>9</v>
      </c>
      <c r="AC547">
        <v>0</v>
      </c>
      <c r="AD547">
        <v>0</v>
      </c>
      <c r="AE547" t="s">
        <v>10</v>
      </c>
      <c r="AF547">
        <v>0</v>
      </c>
      <c r="AG547">
        <v>0</v>
      </c>
      <c r="AH547" t="s">
        <v>11</v>
      </c>
      <c r="AI547">
        <v>0</v>
      </c>
      <c r="AJ547">
        <v>0</v>
      </c>
      <c r="AK547" t="s">
        <v>12</v>
      </c>
      <c r="AL547">
        <v>0</v>
      </c>
      <c r="AM547">
        <v>0</v>
      </c>
    </row>
    <row r="548" spans="1:39" x14ac:dyDescent="0.25">
      <c r="A548" t="s">
        <v>145</v>
      </c>
      <c r="B548">
        <v>7</v>
      </c>
      <c r="C548">
        <v>175</v>
      </c>
      <c r="D548" t="s">
        <v>1</v>
      </c>
      <c r="E548">
        <v>0</v>
      </c>
      <c r="F548">
        <v>0</v>
      </c>
      <c r="G548" t="s">
        <v>2</v>
      </c>
      <c r="H548">
        <v>0</v>
      </c>
      <c r="I548">
        <v>0</v>
      </c>
      <c r="J548" t="s">
        <v>3</v>
      </c>
      <c r="K548">
        <v>0</v>
      </c>
      <c r="L548">
        <v>0</v>
      </c>
      <c r="M548" t="s">
        <v>4</v>
      </c>
      <c r="N548">
        <v>0</v>
      </c>
      <c r="O548">
        <v>0</v>
      </c>
      <c r="P548" t="s">
        <v>5</v>
      </c>
      <c r="Q548">
        <v>0</v>
      </c>
      <c r="R548">
        <v>0</v>
      </c>
      <c r="S548" t="s">
        <v>6</v>
      </c>
      <c r="T548">
        <v>0</v>
      </c>
      <c r="U548">
        <v>0</v>
      </c>
      <c r="V548" t="s">
        <v>7</v>
      </c>
      <c r="W548">
        <v>0</v>
      </c>
      <c r="X548">
        <v>0</v>
      </c>
      <c r="Y548" t="s">
        <v>8</v>
      </c>
      <c r="Z548">
        <v>0</v>
      </c>
      <c r="AA548">
        <v>0</v>
      </c>
      <c r="AB548" t="s">
        <v>9</v>
      </c>
      <c r="AC548">
        <v>0</v>
      </c>
      <c r="AD548">
        <v>0</v>
      </c>
      <c r="AE548" t="s">
        <v>10</v>
      </c>
      <c r="AF548">
        <v>0</v>
      </c>
      <c r="AG548">
        <v>0</v>
      </c>
      <c r="AH548" t="s">
        <v>11</v>
      </c>
      <c r="AI548">
        <v>0</v>
      </c>
      <c r="AJ548">
        <v>0</v>
      </c>
      <c r="AK548" t="s">
        <v>12</v>
      </c>
      <c r="AL548">
        <v>0</v>
      </c>
      <c r="AM548">
        <v>0</v>
      </c>
    </row>
    <row r="549" spans="1:39" x14ac:dyDescent="0.25">
      <c r="A549" t="s">
        <v>145</v>
      </c>
      <c r="B549">
        <v>8</v>
      </c>
      <c r="C549">
        <v>200</v>
      </c>
      <c r="D549" t="s">
        <v>1</v>
      </c>
      <c r="E549">
        <v>0</v>
      </c>
      <c r="F549">
        <v>0</v>
      </c>
      <c r="G549" t="s">
        <v>2</v>
      </c>
      <c r="H549">
        <v>0</v>
      </c>
      <c r="I549">
        <v>0</v>
      </c>
      <c r="J549" t="s">
        <v>3</v>
      </c>
      <c r="K549">
        <v>0</v>
      </c>
      <c r="L549">
        <v>0</v>
      </c>
      <c r="M549" t="s">
        <v>4</v>
      </c>
      <c r="N549">
        <v>0</v>
      </c>
      <c r="O549">
        <v>0</v>
      </c>
      <c r="P549" t="s">
        <v>5</v>
      </c>
      <c r="Q549">
        <v>0</v>
      </c>
      <c r="R549">
        <v>0</v>
      </c>
      <c r="S549" t="s">
        <v>6</v>
      </c>
      <c r="T549">
        <v>0</v>
      </c>
      <c r="U549">
        <v>0</v>
      </c>
      <c r="V549" t="s">
        <v>7</v>
      </c>
      <c r="W549">
        <v>0</v>
      </c>
      <c r="X549">
        <v>0</v>
      </c>
      <c r="Y549" t="s">
        <v>8</v>
      </c>
      <c r="Z549">
        <v>0</v>
      </c>
      <c r="AA549">
        <v>0</v>
      </c>
      <c r="AB549" t="s">
        <v>9</v>
      </c>
      <c r="AC549">
        <v>0</v>
      </c>
      <c r="AD549">
        <v>0</v>
      </c>
      <c r="AE549" t="s">
        <v>10</v>
      </c>
      <c r="AF549">
        <v>0</v>
      </c>
      <c r="AG549">
        <v>0</v>
      </c>
      <c r="AH549" t="s">
        <v>11</v>
      </c>
      <c r="AI549">
        <v>0</v>
      </c>
      <c r="AJ549">
        <v>0</v>
      </c>
      <c r="AK549" t="s">
        <v>12</v>
      </c>
      <c r="AL549">
        <v>0</v>
      </c>
      <c r="AM549">
        <v>0</v>
      </c>
    </row>
    <row r="550" spans="1:39" x14ac:dyDescent="0.25">
      <c r="A550" t="s">
        <v>145</v>
      </c>
      <c r="B550">
        <v>9</v>
      </c>
      <c r="C550">
        <v>225</v>
      </c>
      <c r="D550" t="s">
        <v>1</v>
      </c>
      <c r="E550">
        <v>0</v>
      </c>
      <c r="F550">
        <v>0</v>
      </c>
      <c r="G550" t="s">
        <v>2</v>
      </c>
      <c r="H550">
        <v>0</v>
      </c>
      <c r="I550">
        <v>0</v>
      </c>
      <c r="J550" t="s">
        <v>3</v>
      </c>
      <c r="K550">
        <v>0</v>
      </c>
      <c r="L550">
        <v>0</v>
      </c>
      <c r="M550" t="s">
        <v>4</v>
      </c>
      <c r="N550">
        <v>0</v>
      </c>
      <c r="O550">
        <v>0</v>
      </c>
      <c r="P550" t="s">
        <v>5</v>
      </c>
      <c r="Q550">
        <v>0</v>
      </c>
      <c r="R550">
        <v>0</v>
      </c>
      <c r="S550" t="s">
        <v>6</v>
      </c>
      <c r="T550">
        <v>0</v>
      </c>
      <c r="U550">
        <v>0</v>
      </c>
      <c r="V550" t="s">
        <v>7</v>
      </c>
      <c r="W550">
        <v>0</v>
      </c>
      <c r="X550">
        <v>0</v>
      </c>
      <c r="Y550" t="s">
        <v>8</v>
      </c>
      <c r="Z550">
        <v>0</v>
      </c>
      <c r="AA550">
        <v>0</v>
      </c>
      <c r="AB550" t="s">
        <v>9</v>
      </c>
      <c r="AC550">
        <v>0</v>
      </c>
      <c r="AD550">
        <v>0</v>
      </c>
      <c r="AE550" t="s">
        <v>10</v>
      </c>
      <c r="AF550">
        <v>0</v>
      </c>
      <c r="AG550">
        <v>0</v>
      </c>
      <c r="AH550" t="s">
        <v>11</v>
      </c>
      <c r="AI550">
        <v>0</v>
      </c>
      <c r="AJ550">
        <v>0</v>
      </c>
      <c r="AK550" t="s">
        <v>12</v>
      </c>
      <c r="AL550">
        <v>0</v>
      </c>
      <c r="AM550">
        <v>0</v>
      </c>
    </row>
    <row r="551" spans="1:39" x14ac:dyDescent="0.25">
      <c r="A551" t="s">
        <v>145</v>
      </c>
      <c r="B551">
        <v>10</v>
      </c>
      <c r="C551">
        <v>250</v>
      </c>
      <c r="D551" t="s">
        <v>1</v>
      </c>
      <c r="E551">
        <v>0</v>
      </c>
      <c r="F551">
        <v>0</v>
      </c>
      <c r="G551" t="s">
        <v>2</v>
      </c>
      <c r="H551">
        <v>0</v>
      </c>
      <c r="I551">
        <v>0</v>
      </c>
      <c r="J551" t="s">
        <v>3</v>
      </c>
      <c r="K551">
        <v>0</v>
      </c>
      <c r="L551">
        <v>0</v>
      </c>
      <c r="M551" t="s">
        <v>4</v>
      </c>
      <c r="N551">
        <v>0</v>
      </c>
      <c r="O551">
        <v>0</v>
      </c>
      <c r="P551" t="s">
        <v>5</v>
      </c>
      <c r="Q551">
        <v>0</v>
      </c>
      <c r="R551">
        <v>0</v>
      </c>
      <c r="S551" t="s">
        <v>6</v>
      </c>
      <c r="T551">
        <v>0</v>
      </c>
      <c r="U551">
        <v>0</v>
      </c>
      <c r="V551" t="s">
        <v>7</v>
      </c>
      <c r="W551">
        <v>0</v>
      </c>
      <c r="X551">
        <v>0</v>
      </c>
      <c r="Y551" t="s">
        <v>8</v>
      </c>
      <c r="Z551">
        <v>0</v>
      </c>
      <c r="AA551">
        <v>0</v>
      </c>
      <c r="AB551" t="s">
        <v>9</v>
      </c>
      <c r="AC551">
        <v>0</v>
      </c>
      <c r="AD551">
        <v>0</v>
      </c>
      <c r="AE551" t="s">
        <v>10</v>
      </c>
      <c r="AF551">
        <v>0</v>
      </c>
      <c r="AG551">
        <v>0</v>
      </c>
      <c r="AH551" t="s">
        <v>11</v>
      </c>
      <c r="AI551">
        <v>0</v>
      </c>
      <c r="AJ551">
        <v>0</v>
      </c>
      <c r="AK551" t="s">
        <v>12</v>
      </c>
      <c r="AL551">
        <v>0</v>
      </c>
      <c r="AM551">
        <v>0</v>
      </c>
    </row>
    <row r="552" spans="1:39" x14ac:dyDescent="0.25">
      <c r="A552" t="s">
        <v>145</v>
      </c>
      <c r="B552">
        <v>11</v>
      </c>
      <c r="C552">
        <v>275</v>
      </c>
      <c r="D552" t="s">
        <v>1</v>
      </c>
      <c r="E552">
        <v>0</v>
      </c>
      <c r="F552">
        <v>0</v>
      </c>
      <c r="G552" t="s">
        <v>2</v>
      </c>
      <c r="H552">
        <v>0</v>
      </c>
      <c r="I552">
        <v>0</v>
      </c>
      <c r="J552" t="s">
        <v>3</v>
      </c>
      <c r="K552">
        <v>0</v>
      </c>
      <c r="L552">
        <v>0</v>
      </c>
      <c r="M552" t="s">
        <v>4</v>
      </c>
      <c r="N552">
        <v>0</v>
      </c>
      <c r="O552">
        <v>0</v>
      </c>
      <c r="P552" t="s">
        <v>5</v>
      </c>
      <c r="Q552">
        <v>0</v>
      </c>
      <c r="R552">
        <v>0</v>
      </c>
      <c r="S552" t="s">
        <v>6</v>
      </c>
      <c r="T552">
        <v>0</v>
      </c>
      <c r="U552">
        <v>0</v>
      </c>
      <c r="V552" t="s">
        <v>7</v>
      </c>
      <c r="W552">
        <v>0</v>
      </c>
      <c r="X552">
        <v>0</v>
      </c>
      <c r="Y552" t="s">
        <v>8</v>
      </c>
      <c r="Z552">
        <v>0</v>
      </c>
      <c r="AA552">
        <v>0</v>
      </c>
      <c r="AB552" t="s">
        <v>9</v>
      </c>
      <c r="AC552">
        <v>0</v>
      </c>
      <c r="AD552">
        <v>0</v>
      </c>
      <c r="AE552" t="s">
        <v>10</v>
      </c>
      <c r="AF552">
        <v>0</v>
      </c>
      <c r="AG552">
        <v>0</v>
      </c>
      <c r="AH552" t="s">
        <v>11</v>
      </c>
      <c r="AI552">
        <v>0</v>
      </c>
      <c r="AJ552">
        <v>0</v>
      </c>
      <c r="AK552" t="s">
        <v>12</v>
      </c>
      <c r="AL552">
        <v>0</v>
      </c>
      <c r="AM552">
        <v>0</v>
      </c>
    </row>
    <row r="553" spans="1:39" x14ac:dyDescent="0.25">
      <c r="A553" t="s">
        <v>145</v>
      </c>
      <c r="B553">
        <v>12</v>
      </c>
      <c r="C553">
        <v>300</v>
      </c>
      <c r="D553" t="s">
        <v>1</v>
      </c>
      <c r="E553">
        <v>0</v>
      </c>
      <c r="F553">
        <v>0</v>
      </c>
      <c r="G553" t="s">
        <v>2</v>
      </c>
      <c r="H553">
        <v>0</v>
      </c>
      <c r="I553">
        <v>0</v>
      </c>
      <c r="J553" t="s">
        <v>3</v>
      </c>
      <c r="K553">
        <v>0</v>
      </c>
      <c r="L553">
        <v>0</v>
      </c>
      <c r="M553" t="s">
        <v>4</v>
      </c>
      <c r="N553">
        <v>0</v>
      </c>
      <c r="O553">
        <v>0</v>
      </c>
      <c r="P553" t="s">
        <v>5</v>
      </c>
      <c r="Q553">
        <v>0</v>
      </c>
      <c r="R553">
        <v>0</v>
      </c>
      <c r="S553" t="s">
        <v>6</v>
      </c>
      <c r="T553">
        <v>0</v>
      </c>
      <c r="U553">
        <v>0</v>
      </c>
      <c r="V553" t="s">
        <v>7</v>
      </c>
      <c r="W553">
        <v>0</v>
      </c>
      <c r="X553">
        <v>0</v>
      </c>
      <c r="Y553" t="s">
        <v>8</v>
      </c>
      <c r="Z553">
        <v>0</v>
      </c>
      <c r="AA553">
        <v>0</v>
      </c>
      <c r="AB553" t="s">
        <v>9</v>
      </c>
      <c r="AC553">
        <v>0</v>
      </c>
      <c r="AD553">
        <v>0</v>
      </c>
      <c r="AE553" t="s">
        <v>10</v>
      </c>
      <c r="AF553">
        <v>0</v>
      </c>
      <c r="AG553">
        <v>0</v>
      </c>
      <c r="AH553" t="s">
        <v>11</v>
      </c>
      <c r="AI553">
        <v>0</v>
      </c>
      <c r="AJ553">
        <v>0</v>
      </c>
      <c r="AK553" t="s">
        <v>12</v>
      </c>
      <c r="AL553">
        <v>0</v>
      </c>
      <c r="AM553">
        <v>0</v>
      </c>
    </row>
    <row r="554" spans="1:39" x14ac:dyDescent="0.25">
      <c r="A554" t="s">
        <v>145</v>
      </c>
      <c r="B554">
        <v>13</v>
      </c>
      <c r="C554">
        <v>325</v>
      </c>
      <c r="D554" t="s">
        <v>1</v>
      </c>
      <c r="E554">
        <v>0</v>
      </c>
      <c r="F554">
        <v>0</v>
      </c>
      <c r="G554" t="s">
        <v>2</v>
      </c>
      <c r="H554">
        <v>0</v>
      </c>
      <c r="I554">
        <v>0</v>
      </c>
      <c r="J554" t="s">
        <v>3</v>
      </c>
      <c r="K554">
        <v>0</v>
      </c>
      <c r="L554">
        <v>0</v>
      </c>
      <c r="M554" t="s">
        <v>4</v>
      </c>
      <c r="N554">
        <v>0</v>
      </c>
      <c r="O554">
        <v>0</v>
      </c>
      <c r="P554" t="s">
        <v>5</v>
      </c>
      <c r="Q554">
        <v>0</v>
      </c>
      <c r="R554">
        <v>0</v>
      </c>
      <c r="S554" t="s">
        <v>6</v>
      </c>
      <c r="T554">
        <v>0</v>
      </c>
      <c r="U554">
        <v>0</v>
      </c>
      <c r="V554" t="s">
        <v>7</v>
      </c>
      <c r="W554">
        <v>0</v>
      </c>
      <c r="X554">
        <v>0</v>
      </c>
      <c r="Y554" t="s">
        <v>8</v>
      </c>
      <c r="Z554">
        <v>0</v>
      </c>
      <c r="AA554">
        <v>0</v>
      </c>
      <c r="AB554" t="s">
        <v>9</v>
      </c>
      <c r="AC554">
        <v>0</v>
      </c>
      <c r="AD554">
        <v>0</v>
      </c>
      <c r="AE554" t="s">
        <v>10</v>
      </c>
      <c r="AF554">
        <v>0</v>
      </c>
      <c r="AG554">
        <v>0</v>
      </c>
      <c r="AH554" t="s">
        <v>11</v>
      </c>
      <c r="AI554">
        <v>0</v>
      </c>
      <c r="AJ554">
        <v>0</v>
      </c>
      <c r="AK554" t="s">
        <v>12</v>
      </c>
      <c r="AL554">
        <v>0</v>
      </c>
      <c r="AM554">
        <v>0</v>
      </c>
    </row>
    <row r="555" spans="1:39" x14ac:dyDescent="0.25">
      <c r="A555" t="s">
        <v>145</v>
      </c>
      <c r="B555">
        <v>14</v>
      </c>
      <c r="C555">
        <v>350</v>
      </c>
      <c r="D555" t="s">
        <v>1</v>
      </c>
      <c r="E555">
        <v>0</v>
      </c>
      <c r="F555">
        <v>0</v>
      </c>
      <c r="G555" t="s">
        <v>2</v>
      </c>
      <c r="H555">
        <v>0</v>
      </c>
      <c r="I555">
        <v>0</v>
      </c>
      <c r="J555" t="s">
        <v>3</v>
      </c>
      <c r="K555">
        <v>0</v>
      </c>
      <c r="L555">
        <v>0</v>
      </c>
      <c r="M555" t="s">
        <v>4</v>
      </c>
      <c r="N555">
        <v>0</v>
      </c>
      <c r="O555">
        <v>0</v>
      </c>
      <c r="P555" t="s">
        <v>5</v>
      </c>
      <c r="Q555">
        <v>0</v>
      </c>
      <c r="R555">
        <v>0</v>
      </c>
      <c r="S555" t="s">
        <v>6</v>
      </c>
      <c r="T555">
        <v>0</v>
      </c>
      <c r="U555">
        <v>0</v>
      </c>
      <c r="V555" t="s">
        <v>7</v>
      </c>
      <c r="W555">
        <v>0</v>
      </c>
      <c r="X555">
        <v>0</v>
      </c>
      <c r="Y555" t="s">
        <v>8</v>
      </c>
      <c r="Z555">
        <v>0</v>
      </c>
      <c r="AA555">
        <v>0</v>
      </c>
      <c r="AB555" t="s">
        <v>9</v>
      </c>
      <c r="AC555">
        <v>0</v>
      </c>
      <c r="AD555">
        <v>0</v>
      </c>
      <c r="AE555" t="s">
        <v>10</v>
      </c>
      <c r="AF555">
        <v>0</v>
      </c>
      <c r="AG555">
        <v>0</v>
      </c>
      <c r="AH555" t="s">
        <v>11</v>
      </c>
      <c r="AI555">
        <v>0</v>
      </c>
      <c r="AJ555">
        <v>0</v>
      </c>
      <c r="AK555" t="s">
        <v>12</v>
      </c>
      <c r="AL555">
        <v>0</v>
      </c>
      <c r="AM555">
        <v>0</v>
      </c>
    </row>
    <row r="556" spans="1:39" x14ac:dyDescent="0.25">
      <c r="A556" t="s">
        <v>145</v>
      </c>
      <c r="B556">
        <v>15</v>
      </c>
      <c r="C556">
        <v>375</v>
      </c>
      <c r="D556" t="s">
        <v>1</v>
      </c>
      <c r="E556">
        <v>0</v>
      </c>
      <c r="F556">
        <v>0</v>
      </c>
      <c r="G556" t="s">
        <v>2</v>
      </c>
      <c r="H556">
        <v>0</v>
      </c>
      <c r="I556">
        <v>0</v>
      </c>
      <c r="J556" t="s">
        <v>3</v>
      </c>
      <c r="K556">
        <v>0</v>
      </c>
      <c r="L556">
        <v>0</v>
      </c>
      <c r="M556" t="s">
        <v>4</v>
      </c>
      <c r="N556">
        <v>0</v>
      </c>
      <c r="O556">
        <v>0</v>
      </c>
      <c r="P556" t="s">
        <v>5</v>
      </c>
      <c r="Q556">
        <v>0</v>
      </c>
      <c r="R556">
        <v>0</v>
      </c>
      <c r="S556" t="s">
        <v>6</v>
      </c>
      <c r="T556">
        <v>0</v>
      </c>
      <c r="U556">
        <v>0</v>
      </c>
      <c r="V556" t="s">
        <v>7</v>
      </c>
      <c r="W556">
        <v>0</v>
      </c>
      <c r="X556">
        <v>0</v>
      </c>
      <c r="Y556" t="s">
        <v>8</v>
      </c>
      <c r="Z556">
        <v>0</v>
      </c>
      <c r="AA556">
        <v>0</v>
      </c>
      <c r="AB556" t="s">
        <v>9</v>
      </c>
      <c r="AC556">
        <v>0</v>
      </c>
      <c r="AD556">
        <v>0</v>
      </c>
      <c r="AE556" t="s">
        <v>10</v>
      </c>
      <c r="AF556">
        <v>0</v>
      </c>
      <c r="AG556">
        <v>0</v>
      </c>
      <c r="AH556" t="s">
        <v>11</v>
      </c>
      <c r="AI556">
        <v>0</v>
      </c>
      <c r="AJ556">
        <v>0</v>
      </c>
      <c r="AK556" t="s">
        <v>12</v>
      </c>
      <c r="AL556">
        <v>0</v>
      </c>
      <c r="AM556">
        <v>0</v>
      </c>
    </row>
    <row r="557" spans="1:39" x14ac:dyDescent="0.25">
      <c r="A557" t="s">
        <v>145</v>
      </c>
      <c r="B557">
        <v>16</v>
      </c>
      <c r="C557">
        <v>400</v>
      </c>
      <c r="D557" t="s">
        <v>1</v>
      </c>
      <c r="E557">
        <v>0</v>
      </c>
      <c r="F557">
        <v>0</v>
      </c>
      <c r="G557" t="s">
        <v>2</v>
      </c>
      <c r="H557">
        <v>0</v>
      </c>
      <c r="I557">
        <v>0</v>
      </c>
      <c r="J557" t="s">
        <v>3</v>
      </c>
      <c r="K557">
        <v>0</v>
      </c>
      <c r="L557">
        <v>0</v>
      </c>
      <c r="M557" t="s">
        <v>4</v>
      </c>
      <c r="N557">
        <v>0</v>
      </c>
      <c r="O557">
        <v>0</v>
      </c>
      <c r="P557" t="s">
        <v>5</v>
      </c>
      <c r="Q557">
        <v>0</v>
      </c>
      <c r="R557">
        <v>0</v>
      </c>
      <c r="S557" t="s">
        <v>6</v>
      </c>
      <c r="T557">
        <v>0</v>
      </c>
      <c r="U557">
        <v>0</v>
      </c>
      <c r="V557" t="s">
        <v>7</v>
      </c>
      <c r="W557">
        <v>0</v>
      </c>
      <c r="X557">
        <v>0</v>
      </c>
      <c r="Y557" t="s">
        <v>8</v>
      </c>
      <c r="Z557">
        <v>0</v>
      </c>
      <c r="AA557">
        <v>0</v>
      </c>
      <c r="AB557" t="s">
        <v>9</v>
      </c>
      <c r="AC557">
        <v>0</v>
      </c>
      <c r="AD557">
        <v>0</v>
      </c>
      <c r="AE557" t="s">
        <v>10</v>
      </c>
      <c r="AF557">
        <v>0</v>
      </c>
      <c r="AG557">
        <v>0</v>
      </c>
      <c r="AH557" t="s">
        <v>11</v>
      </c>
      <c r="AI557">
        <v>0</v>
      </c>
      <c r="AJ557">
        <v>0</v>
      </c>
      <c r="AK557" t="s">
        <v>12</v>
      </c>
      <c r="AL557">
        <v>0</v>
      </c>
      <c r="AM557">
        <v>0</v>
      </c>
    </row>
    <row r="558" spans="1:39" x14ac:dyDescent="0.25">
      <c r="A558" t="s">
        <v>145</v>
      </c>
      <c r="B558">
        <v>17</v>
      </c>
      <c r="C558">
        <v>425</v>
      </c>
      <c r="D558" t="s">
        <v>1</v>
      </c>
      <c r="E558">
        <v>0</v>
      </c>
      <c r="F558">
        <v>0</v>
      </c>
      <c r="G558" t="s">
        <v>2</v>
      </c>
      <c r="H558">
        <v>0</v>
      </c>
      <c r="I558">
        <v>0</v>
      </c>
      <c r="J558" t="s">
        <v>3</v>
      </c>
      <c r="K558">
        <v>0</v>
      </c>
      <c r="L558">
        <v>0</v>
      </c>
      <c r="M558" t="s">
        <v>4</v>
      </c>
      <c r="N558">
        <v>0</v>
      </c>
      <c r="O558">
        <v>0</v>
      </c>
      <c r="P558" t="s">
        <v>5</v>
      </c>
      <c r="Q558">
        <v>0</v>
      </c>
      <c r="R558">
        <v>0</v>
      </c>
      <c r="S558" t="s">
        <v>6</v>
      </c>
      <c r="T558">
        <v>0</v>
      </c>
      <c r="U558">
        <v>0</v>
      </c>
      <c r="V558" t="s">
        <v>7</v>
      </c>
      <c r="W558">
        <v>0</v>
      </c>
      <c r="X558">
        <v>0</v>
      </c>
      <c r="Y558" t="s">
        <v>8</v>
      </c>
      <c r="Z558">
        <v>0</v>
      </c>
      <c r="AA558">
        <v>0</v>
      </c>
      <c r="AB558" t="s">
        <v>9</v>
      </c>
      <c r="AC558">
        <v>0</v>
      </c>
      <c r="AD558">
        <v>0</v>
      </c>
      <c r="AE558" t="s">
        <v>10</v>
      </c>
      <c r="AF558">
        <v>0</v>
      </c>
      <c r="AG558">
        <v>0</v>
      </c>
      <c r="AH558" t="s">
        <v>11</v>
      </c>
      <c r="AI558">
        <v>0</v>
      </c>
      <c r="AJ558">
        <v>0</v>
      </c>
      <c r="AK558" t="s">
        <v>12</v>
      </c>
      <c r="AL558">
        <v>0</v>
      </c>
      <c r="AM558">
        <v>0</v>
      </c>
    </row>
    <row r="559" spans="1:39" x14ac:dyDescent="0.25">
      <c r="A559" t="s">
        <v>145</v>
      </c>
      <c r="B559">
        <v>18</v>
      </c>
      <c r="C559">
        <v>450</v>
      </c>
      <c r="D559" t="s">
        <v>1</v>
      </c>
      <c r="E559">
        <v>0</v>
      </c>
      <c r="F559">
        <v>0</v>
      </c>
      <c r="G559" t="s">
        <v>2</v>
      </c>
      <c r="H559">
        <v>0</v>
      </c>
      <c r="I559">
        <v>0</v>
      </c>
      <c r="J559" t="s">
        <v>3</v>
      </c>
      <c r="K559">
        <v>0</v>
      </c>
      <c r="L559">
        <v>0</v>
      </c>
      <c r="M559" t="s">
        <v>4</v>
      </c>
      <c r="N559">
        <v>0</v>
      </c>
      <c r="O559">
        <v>0</v>
      </c>
      <c r="P559" t="s">
        <v>5</v>
      </c>
      <c r="Q559">
        <v>0</v>
      </c>
      <c r="R559">
        <v>0</v>
      </c>
      <c r="S559" t="s">
        <v>6</v>
      </c>
      <c r="T559">
        <v>0</v>
      </c>
      <c r="U559">
        <v>0</v>
      </c>
      <c r="V559" t="s">
        <v>7</v>
      </c>
      <c r="W559">
        <v>0</v>
      </c>
      <c r="X559">
        <v>0</v>
      </c>
      <c r="Y559" t="s">
        <v>8</v>
      </c>
      <c r="Z559">
        <v>0</v>
      </c>
      <c r="AA559">
        <v>0</v>
      </c>
      <c r="AB559" t="s">
        <v>9</v>
      </c>
      <c r="AC559">
        <v>0</v>
      </c>
      <c r="AD559">
        <v>0</v>
      </c>
      <c r="AE559" t="s">
        <v>10</v>
      </c>
      <c r="AF559">
        <v>0</v>
      </c>
      <c r="AG559">
        <v>0</v>
      </c>
      <c r="AH559" t="s">
        <v>11</v>
      </c>
      <c r="AI559">
        <v>0</v>
      </c>
      <c r="AJ559">
        <v>0</v>
      </c>
      <c r="AK559" t="s">
        <v>12</v>
      </c>
      <c r="AL559">
        <v>0</v>
      </c>
      <c r="AM559">
        <v>0</v>
      </c>
    </row>
    <row r="560" spans="1:39" x14ac:dyDescent="0.25">
      <c r="A560" t="s">
        <v>145</v>
      </c>
      <c r="B560">
        <v>19</v>
      </c>
      <c r="C560">
        <v>475</v>
      </c>
      <c r="D560" t="s">
        <v>1</v>
      </c>
      <c r="E560">
        <v>0</v>
      </c>
      <c r="F560">
        <v>0</v>
      </c>
      <c r="G560" t="s">
        <v>2</v>
      </c>
      <c r="H560">
        <v>0</v>
      </c>
      <c r="I560">
        <v>0</v>
      </c>
      <c r="J560" t="s">
        <v>3</v>
      </c>
      <c r="K560">
        <v>0</v>
      </c>
      <c r="L560">
        <v>0</v>
      </c>
      <c r="M560" t="s">
        <v>4</v>
      </c>
      <c r="N560">
        <v>0</v>
      </c>
      <c r="O560">
        <v>0</v>
      </c>
      <c r="P560" t="s">
        <v>5</v>
      </c>
      <c r="Q560">
        <v>0</v>
      </c>
      <c r="R560">
        <v>0</v>
      </c>
      <c r="S560" t="s">
        <v>6</v>
      </c>
      <c r="T560">
        <v>0</v>
      </c>
      <c r="U560">
        <v>0</v>
      </c>
      <c r="V560" t="s">
        <v>7</v>
      </c>
      <c r="W560">
        <v>0</v>
      </c>
      <c r="X560">
        <v>0</v>
      </c>
      <c r="Y560" t="s">
        <v>8</v>
      </c>
      <c r="Z560">
        <v>0</v>
      </c>
      <c r="AA560">
        <v>0</v>
      </c>
      <c r="AB560" t="s">
        <v>9</v>
      </c>
      <c r="AC560">
        <v>0</v>
      </c>
      <c r="AD560">
        <v>0</v>
      </c>
      <c r="AE560" t="s">
        <v>10</v>
      </c>
      <c r="AF560">
        <v>0</v>
      </c>
      <c r="AG560">
        <v>0</v>
      </c>
      <c r="AH560" t="s">
        <v>11</v>
      </c>
      <c r="AI560">
        <v>0</v>
      </c>
      <c r="AJ560">
        <v>0</v>
      </c>
      <c r="AK560" t="s">
        <v>12</v>
      </c>
      <c r="AL560">
        <v>0</v>
      </c>
      <c r="AM560">
        <v>0</v>
      </c>
    </row>
    <row r="561" spans="1:39" x14ac:dyDescent="0.25">
      <c r="A561" t="s">
        <v>145</v>
      </c>
      <c r="B561">
        <v>20</v>
      </c>
      <c r="C561">
        <v>500</v>
      </c>
      <c r="D561" t="s">
        <v>1</v>
      </c>
      <c r="E561">
        <v>0</v>
      </c>
      <c r="F561">
        <v>0</v>
      </c>
      <c r="G561" t="s">
        <v>2</v>
      </c>
      <c r="H561">
        <v>0</v>
      </c>
      <c r="I561">
        <v>0</v>
      </c>
      <c r="J561" t="s">
        <v>3</v>
      </c>
      <c r="K561">
        <v>0</v>
      </c>
      <c r="L561">
        <v>0</v>
      </c>
      <c r="M561" t="s">
        <v>4</v>
      </c>
      <c r="N561">
        <v>0</v>
      </c>
      <c r="O561">
        <v>0</v>
      </c>
      <c r="P561" t="s">
        <v>5</v>
      </c>
      <c r="Q561">
        <v>0</v>
      </c>
      <c r="R561">
        <v>0</v>
      </c>
      <c r="S561" t="s">
        <v>6</v>
      </c>
      <c r="T561">
        <v>0</v>
      </c>
      <c r="U561">
        <v>0</v>
      </c>
      <c r="V561" t="s">
        <v>7</v>
      </c>
      <c r="W561">
        <v>0</v>
      </c>
      <c r="X561">
        <v>0</v>
      </c>
      <c r="Y561" t="s">
        <v>8</v>
      </c>
      <c r="Z561">
        <v>0</v>
      </c>
      <c r="AA561">
        <v>0</v>
      </c>
      <c r="AB561" t="s">
        <v>9</v>
      </c>
      <c r="AC561">
        <v>0</v>
      </c>
      <c r="AD561">
        <v>0</v>
      </c>
      <c r="AE561" t="s">
        <v>10</v>
      </c>
      <c r="AF561">
        <v>0</v>
      </c>
      <c r="AG561">
        <v>0</v>
      </c>
      <c r="AH561" t="s">
        <v>11</v>
      </c>
      <c r="AI561">
        <v>0</v>
      </c>
      <c r="AJ561">
        <v>0</v>
      </c>
      <c r="AK561" t="s">
        <v>12</v>
      </c>
      <c r="AL561">
        <v>0</v>
      </c>
      <c r="AM561">
        <v>0</v>
      </c>
    </row>
    <row r="562" spans="1:39" x14ac:dyDescent="0.25">
      <c r="A562" t="s">
        <v>146</v>
      </c>
      <c r="B562">
        <v>1</v>
      </c>
      <c r="C562">
        <v>25</v>
      </c>
      <c r="D562" t="s">
        <v>1</v>
      </c>
      <c r="E562">
        <v>0</v>
      </c>
      <c r="F562">
        <v>0</v>
      </c>
      <c r="G562" t="s">
        <v>2</v>
      </c>
      <c r="H562">
        <v>106.62887499999999</v>
      </c>
      <c r="I562">
        <v>8.8559999999999993E-3</v>
      </c>
      <c r="J562" t="s">
        <v>3</v>
      </c>
      <c r="K562">
        <v>106.48962400000001</v>
      </c>
      <c r="L562">
        <v>8.8330000000000006E-3</v>
      </c>
      <c r="M562" t="s">
        <v>4</v>
      </c>
      <c r="N562">
        <v>6.4759149999999996</v>
      </c>
      <c r="O562">
        <v>7.2999999999999999E-5</v>
      </c>
      <c r="P562" t="s">
        <v>5</v>
      </c>
      <c r="Q562">
        <v>0</v>
      </c>
      <c r="R562">
        <v>0</v>
      </c>
      <c r="S562" t="s">
        <v>6</v>
      </c>
      <c r="T562">
        <v>4.1508510000000003</v>
      </c>
      <c r="U562">
        <v>4.3000000000000002E-5</v>
      </c>
      <c r="V562" t="s">
        <v>7</v>
      </c>
      <c r="W562">
        <v>0</v>
      </c>
      <c r="X562">
        <v>0</v>
      </c>
      <c r="Y562" t="s">
        <v>8</v>
      </c>
      <c r="Z562">
        <v>0</v>
      </c>
      <c r="AA562">
        <v>0</v>
      </c>
      <c r="AB562" t="s">
        <v>9</v>
      </c>
      <c r="AC562">
        <v>1.237E-3</v>
      </c>
      <c r="AD562">
        <v>0</v>
      </c>
      <c r="AE562" t="s">
        <v>10</v>
      </c>
      <c r="AF562">
        <v>0</v>
      </c>
      <c r="AG562">
        <v>0</v>
      </c>
      <c r="AH562" t="s">
        <v>11</v>
      </c>
      <c r="AI562">
        <v>0.99628300000000003</v>
      </c>
      <c r="AJ562">
        <v>3.0000000000000001E-6</v>
      </c>
      <c r="AK562" t="s">
        <v>12</v>
      </c>
      <c r="AL562">
        <v>0</v>
      </c>
      <c r="AM562">
        <v>0</v>
      </c>
    </row>
    <row r="563" spans="1:39" x14ac:dyDescent="0.25">
      <c r="A563" t="s">
        <v>146</v>
      </c>
      <c r="B563">
        <v>2</v>
      </c>
      <c r="C563">
        <v>50</v>
      </c>
      <c r="D563" t="s">
        <v>1</v>
      </c>
      <c r="E563">
        <v>0</v>
      </c>
      <c r="F563">
        <v>0</v>
      </c>
      <c r="G563" t="s">
        <v>2</v>
      </c>
      <c r="H563">
        <v>213.239893</v>
      </c>
      <c r="I563">
        <v>2.7706000000000001E-2</v>
      </c>
      <c r="J563" t="s">
        <v>3</v>
      </c>
      <c r="K563">
        <v>212.962243</v>
      </c>
      <c r="L563">
        <v>2.7657999999999999E-2</v>
      </c>
      <c r="M563" t="s">
        <v>4</v>
      </c>
      <c r="N563">
        <v>12.94933</v>
      </c>
      <c r="O563">
        <v>1.17E-4</v>
      </c>
      <c r="P563" t="s">
        <v>5</v>
      </c>
      <c r="Q563">
        <v>0</v>
      </c>
      <c r="R563">
        <v>0</v>
      </c>
      <c r="S563" t="s">
        <v>6</v>
      </c>
      <c r="T563">
        <v>8.2993260000000006</v>
      </c>
      <c r="U563">
        <v>1.0900000000000001E-4</v>
      </c>
      <c r="V563" t="s">
        <v>7</v>
      </c>
      <c r="W563">
        <v>0</v>
      </c>
      <c r="X563">
        <v>0</v>
      </c>
      <c r="Y563" t="s">
        <v>8</v>
      </c>
      <c r="Z563">
        <v>0</v>
      </c>
      <c r="AA563">
        <v>0</v>
      </c>
      <c r="AB563" t="s">
        <v>9</v>
      </c>
      <c r="AC563">
        <v>1.2310000000000001E-3</v>
      </c>
      <c r="AD563">
        <v>0</v>
      </c>
      <c r="AE563" t="s">
        <v>10</v>
      </c>
      <c r="AF563">
        <v>0</v>
      </c>
      <c r="AG563">
        <v>0</v>
      </c>
      <c r="AH563" t="s">
        <v>11</v>
      </c>
      <c r="AI563">
        <v>0.99689300000000003</v>
      </c>
      <c r="AJ563">
        <v>3.0000000000000001E-6</v>
      </c>
      <c r="AK563" t="s">
        <v>12</v>
      </c>
      <c r="AL563">
        <v>0</v>
      </c>
      <c r="AM563">
        <v>0</v>
      </c>
    </row>
    <row r="564" spans="1:39" x14ac:dyDescent="0.25">
      <c r="A564" t="s">
        <v>146</v>
      </c>
      <c r="B564">
        <v>3</v>
      </c>
      <c r="C564">
        <v>75</v>
      </c>
      <c r="D564" t="s">
        <v>1</v>
      </c>
      <c r="E564">
        <v>0</v>
      </c>
      <c r="F564">
        <v>0</v>
      </c>
      <c r="G564" t="s">
        <v>2</v>
      </c>
      <c r="H564">
        <v>319.83763399999998</v>
      </c>
      <c r="I564">
        <v>5.9048000000000003E-2</v>
      </c>
      <c r="J564" t="s">
        <v>3</v>
      </c>
      <c r="K564">
        <v>319.42150500000002</v>
      </c>
      <c r="L564">
        <v>5.8958999999999998E-2</v>
      </c>
      <c r="M564" t="s">
        <v>4</v>
      </c>
      <c r="N564">
        <v>19.422359</v>
      </c>
      <c r="O564">
        <v>1.4300000000000001E-4</v>
      </c>
      <c r="P564" t="s">
        <v>5</v>
      </c>
      <c r="Q564">
        <v>0</v>
      </c>
      <c r="R564">
        <v>0</v>
      </c>
      <c r="S564" t="s">
        <v>6</v>
      </c>
      <c r="T564">
        <v>12.451150999999999</v>
      </c>
      <c r="U564">
        <v>1.7899999999999999E-4</v>
      </c>
      <c r="V564" t="s">
        <v>7</v>
      </c>
      <c r="W564">
        <v>0</v>
      </c>
      <c r="X564">
        <v>0</v>
      </c>
      <c r="Y564" t="s">
        <v>8</v>
      </c>
      <c r="Z564">
        <v>0</v>
      </c>
      <c r="AA564">
        <v>0</v>
      </c>
      <c r="AB564" t="s">
        <v>9</v>
      </c>
      <c r="AC564">
        <v>1.23E-3</v>
      </c>
      <c r="AD564">
        <v>0</v>
      </c>
      <c r="AE564" t="s">
        <v>10</v>
      </c>
      <c r="AF564">
        <v>0</v>
      </c>
      <c r="AG564">
        <v>0</v>
      </c>
      <c r="AH564" t="s">
        <v>11</v>
      </c>
      <c r="AI564">
        <v>0.99766600000000005</v>
      </c>
      <c r="AJ564">
        <v>1.9999999999999999E-6</v>
      </c>
      <c r="AK564" t="s">
        <v>12</v>
      </c>
      <c r="AL564">
        <v>0</v>
      </c>
      <c r="AM564">
        <v>0</v>
      </c>
    </row>
    <row r="565" spans="1:39" x14ac:dyDescent="0.25">
      <c r="A565" t="s">
        <v>146</v>
      </c>
      <c r="B565">
        <v>4</v>
      </c>
      <c r="C565">
        <v>100</v>
      </c>
      <c r="D565" t="s">
        <v>1</v>
      </c>
      <c r="E565">
        <v>0</v>
      </c>
      <c r="F565">
        <v>0</v>
      </c>
      <c r="G565" t="s">
        <v>2</v>
      </c>
      <c r="H565">
        <v>426.43607400000002</v>
      </c>
      <c r="I565">
        <v>0.10638599999999999</v>
      </c>
      <c r="J565" t="s">
        <v>3</v>
      </c>
      <c r="K565">
        <v>425.88153599999998</v>
      </c>
      <c r="L565">
        <v>0.10621700000000001</v>
      </c>
      <c r="M565" t="s">
        <v>4</v>
      </c>
      <c r="N565">
        <v>25.895489999999999</v>
      </c>
      <c r="O565">
        <v>2.2800000000000001E-4</v>
      </c>
      <c r="P565" t="s">
        <v>5</v>
      </c>
      <c r="Q565">
        <v>0</v>
      </c>
      <c r="R565">
        <v>0</v>
      </c>
      <c r="S565" t="s">
        <v>6</v>
      </c>
      <c r="T565">
        <v>16.601676999999999</v>
      </c>
      <c r="U565">
        <v>3.0299999999999999E-4</v>
      </c>
      <c r="V565" t="s">
        <v>7</v>
      </c>
      <c r="W565">
        <v>0</v>
      </c>
      <c r="X565">
        <v>0</v>
      </c>
      <c r="Y565" t="s">
        <v>8</v>
      </c>
      <c r="Z565">
        <v>0</v>
      </c>
      <c r="AA565">
        <v>0</v>
      </c>
      <c r="AB565" t="s">
        <v>9</v>
      </c>
      <c r="AC565">
        <v>1.23E-3</v>
      </c>
      <c r="AD565">
        <v>0</v>
      </c>
      <c r="AE565" t="s">
        <v>10</v>
      </c>
      <c r="AF565">
        <v>0</v>
      </c>
      <c r="AG565">
        <v>0</v>
      </c>
      <c r="AH565" t="s">
        <v>11</v>
      </c>
      <c r="AI565">
        <v>0.99825799999999998</v>
      </c>
      <c r="AJ565">
        <v>1.9999999999999999E-6</v>
      </c>
      <c r="AK565" t="s">
        <v>12</v>
      </c>
      <c r="AL565">
        <v>0</v>
      </c>
      <c r="AM565">
        <v>0</v>
      </c>
    </row>
    <row r="566" spans="1:39" x14ac:dyDescent="0.25">
      <c r="A566" t="s">
        <v>146</v>
      </c>
      <c r="B566">
        <v>5</v>
      </c>
      <c r="C566">
        <v>125</v>
      </c>
      <c r="D566" t="s">
        <v>1</v>
      </c>
      <c r="E566">
        <v>0</v>
      </c>
      <c r="F566">
        <v>0</v>
      </c>
      <c r="G566" t="s">
        <v>2</v>
      </c>
      <c r="H566">
        <v>533.04614900000001</v>
      </c>
      <c r="I566">
        <v>0.16727300000000001</v>
      </c>
      <c r="J566" t="s">
        <v>3</v>
      </c>
      <c r="K566">
        <v>532.35307399999999</v>
      </c>
      <c r="L566">
        <v>0.16703299999999999</v>
      </c>
      <c r="M566" t="s">
        <v>4</v>
      </c>
      <c r="N566">
        <v>32.367438</v>
      </c>
      <c r="O566">
        <v>3.4600000000000001E-4</v>
      </c>
      <c r="P566" t="s">
        <v>5</v>
      </c>
      <c r="Q566">
        <v>0</v>
      </c>
      <c r="R566">
        <v>0</v>
      </c>
      <c r="S566" t="s">
        <v>6</v>
      </c>
      <c r="T566">
        <v>20.755030000000001</v>
      </c>
      <c r="U566">
        <v>4.2499999999999998E-4</v>
      </c>
      <c r="V566" t="s">
        <v>7</v>
      </c>
      <c r="W566">
        <v>0</v>
      </c>
      <c r="X566">
        <v>0</v>
      </c>
      <c r="Y566" t="s">
        <v>8</v>
      </c>
      <c r="Z566">
        <v>0</v>
      </c>
      <c r="AA566">
        <v>0</v>
      </c>
      <c r="AB566" t="s">
        <v>9</v>
      </c>
      <c r="AC566">
        <v>1.23E-3</v>
      </c>
      <c r="AD566">
        <v>0</v>
      </c>
      <c r="AE566" t="s">
        <v>10</v>
      </c>
      <c r="AF566">
        <v>0</v>
      </c>
      <c r="AG566">
        <v>0</v>
      </c>
      <c r="AH566" t="s">
        <v>11</v>
      </c>
      <c r="AI566">
        <v>0.99842500000000001</v>
      </c>
      <c r="AJ566">
        <v>9.9999999999999995E-7</v>
      </c>
      <c r="AK566" t="s">
        <v>12</v>
      </c>
      <c r="AL566">
        <v>0</v>
      </c>
      <c r="AM566">
        <v>0</v>
      </c>
    </row>
    <row r="567" spans="1:39" x14ac:dyDescent="0.25">
      <c r="A567" t="s">
        <v>146</v>
      </c>
      <c r="B567">
        <v>6</v>
      </c>
      <c r="C567">
        <v>150</v>
      </c>
      <c r="D567" t="s">
        <v>1</v>
      </c>
      <c r="E567">
        <v>0</v>
      </c>
      <c r="F567">
        <v>0</v>
      </c>
      <c r="G567" t="s">
        <v>2</v>
      </c>
      <c r="H567">
        <v>639.64802199999997</v>
      </c>
      <c r="I567">
        <v>0.23338999999999999</v>
      </c>
      <c r="J567" t="s">
        <v>3</v>
      </c>
      <c r="K567">
        <v>638.81639299999995</v>
      </c>
      <c r="L567">
        <v>0.23302100000000001</v>
      </c>
      <c r="M567" t="s">
        <v>4</v>
      </c>
      <c r="N567">
        <v>38.840705</v>
      </c>
      <c r="O567">
        <v>4.2499999999999998E-4</v>
      </c>
      <c r="P567" t="s">
        <v>5</v>
      </c>
      <c r="Q567">
        <v>0</v>
      </c>
      <c r="R567">
        <v>0</v>
      </c>
      <c r="S567" t="s">
        <v>6</v>
      </c>
      <c r="T567">
        <v>24.908446999999999</v>
      </c>
      <c r="U567">
        <v>6.5499999999999998E-4</v>
      </c>
      <c r="V567" t="s">
        <v>7</v>
      </c>
      <c r="W567">
        <v>0</v>
      </c>
      <c r="X567">
        <v>0</v>
      </c>
      <c r="Y567" t="s">
        <v>8</v>
      </c>
      <c r="Z567">
        <v>0</v>
      </c>
      <c r="AA567">
        <v>0</v>
      </c>
      <c r="AB567" t="s">
        <v>9</v>
      </c>
      <c r="AC567">
        <v>1.23E-3</v>
      </c>
      <c r="AD567">
        <v>0</v>
      </c>
      <c r="AE567" t="s">
        <v>10</v>
      </c>
      <c r="AF567">
        <v>0</v>
      </c>
      <c r="AG567">
        <v>0</v>
      </c>
      <c r="AH567" t="s">
        <v>11</v>
      </c>
      <c r="AI567">
        <v>0.99857099999999999</v>
      </c>
      <c r="AJ567">
        <v>9.9999999999999995E-7</v>
      </c>
      <c r="AK567" t="s">
        <v>12</v>
      </c>
      <c r="AL567">
        <v>0</v>
      </c>
      <c r="AM567">
        <v>0</v>
      </c>
    </row>
    <row r="568" spans="1:39" x14ac:dyDescent="0.25">
      <c r="A568" t="s">
        <v>146</v>
      </c>
      <c r="B568">
        <v>7</v>
      </c>
      <c r="C568">
        <v>175</v>
      </c>
      <c r="D568" t="s">
        <v>1</v>
      </c>
      <c r="E568">
        <v>0</v>
      </c>
      <c r="F568">
        <v>0</v>
      </c>
      <c r="G568" t="s">
        <v>2</v>
      </c>
      <c r="H568">
        <v>746.25079300000004</v>
      </c>
      <c r="I568">
        <v>0.30183900000000002</v>
      </c>
      <c r="J568" t="s">
        <v>3</v>
      </c>
      <c r="K568">
        <v>745.280485</v>
      </c>
      <c r="L568">
        <v>0.30141299999999999</v>
      </c>
      <c r="M568" t="s">
        <v>4</v>
      </c>
      <c r="N568">
        <v>45.315922</v>
      </c>
      <c r="O568">
        <v>5.5000000000000003E-4</v>
      </c>
      <c r="P568" t="s">
        <v>5</v>
      </c>
      <c r="Q568">
        <v>0</v>
      </c>
      <c r="R568">
        <v>0</v>
      </c>
      <c r="S568" t="s">
        <v>6</v>
      </c>
      <c r="T568">
        <v>29.061236999999998</v>
      </c>
      <c r="U568">
        <v>8.5300000000000003E-4</v>
      </c>
      <c r="V568" t="s">
        <v>7</v>
      </c>
      <c r="W568">
        <v>0</v>
      </c>
      <c r="X568">
        <v>0</v>
      </c>
      <c r="Y568" t="s">
        <v>8</v>
      </c>
      <c r="Z568">
        <v>0</v>
      </c>
      <c r="AA568">
        <v>0</v>
      </c>
      <c r="AB568" t="s">
        <v>9</v>
      </c>
      <c r="AC568">
        <v>1.23E-3</v>
      </c>
      <c r="AD568">
        <v>0</v>
      </c>
      <c r="AE568" t="s">
        <v>10</v>
      </c>
      <c r="AF568">
        <v>0</v>
      </c>
      <c r="AG568">
        <v>0</v>
      </c>
      <c r="AH568" t="s">
        <v>11</v>
      </c>
      <c r="AI568">
        <v>0.99878</v>
      </c>
      <c r="AJ568">
        <v>9.9999999999999995E-7</v>
      </c>
      <c r="AK568" t="s">
        <v>12</v>
      </c>
      <c r="AL568">
        <v>0</v>
      </c>
      <c r="AM568">
        <v>0</v>
      </c>
    </row>
    <row r="569" spans="1:39" x14ac:dyDescent="0.25">
      <c r="A569" t="s">
        <v>146</v>
      </c>
      <c r="B569">
        <v>8</v>
      </c>
      <c r="C569">
        <v>200</v>
      </c>
      <c r="D569" t="s">
        <v>1</v>
      </c>
      <c r="E569">
        <v>0</v>
      </c>
      <c r="F569">
        <v>0</v>
      </c>
      <c r="G569" t="s">
        <v>2</v>
      </c>
      <c r="H569">
        <v>852.85025499999995</v>
      </c>
      <c r="I569">
        <v>0.3659</v>
      </c>
      <c r="J569" t="s">
        <v>3</v>
      </c>
      <c r="K569">
        <v>851.74147300000004</v>
      </c>
      <c r="L569">
        <v>0.36533500000000002</v>
      </c>
      <c r="M569" t="s">
        <v>4</v>
      </c>
      <c r="N569">
        <v>51.786690999999998</v>
      </c>
      <c r="O569">
        <v>6.5899999999999997E-4</v>
      </c>
      <c r="P569" t="s">
        <v>5</v>
      </c>
      <c r="Q569">
        <v>0</v>
      </c>
      <c r="R569">
        <v>0</v>
      </c>
      <c r="S569" t="s">
        <v>6</v>
      </c>
      <c r="T569">
        <v>33.212707000000002</v>
      </c>
      <c r="U569">
        <v>9.6500000000000004E-4</v>
      </c>
      <c r="V569" t="s">
        <v>7</v>
      </c>
      <c r="W569">
        <v>0</v>
      </c>
      <c r="X569">
        <v>0</v>
      </c>
      <c r="Y569" t="s">
        <v>8</v>
      </c>
      <c r="Z569">
        <v>0</v>
      </c>
      <c r="AA569">
        <v>0</v>
      </c>
      <c r="AB569" t="s">
        <v>9</v>
      </c>
      <c r="AC569">
        <v>1.23E-3</v>
      </c>
      <c r="AD569">
        <v>0</v>
      </c>
      <c r="AE569" t="s">
        <v>10</v>
      </c>
      <c r="AF569">
        <v>0</v>
      </c>
      <c r="AG569">
        <v>0</v>
      </c>
      <c r="AH569" t="s">
        <v>11</v>
      </c>
      <c r="AI569">
        <v>0.99898200000000004</v>
      </c>
      <c r="AJ569">
        <v>9.9999999999999995E-7</v>
      </c>
      <c r="AK569" t="s">
        <v>12</v>
      </c>
      <c r="AL569">
        <v>0</v>
      </c>
      <c r="AM569">
        <v>0</v>
      </c>
    </row>
    <row r="570" spans="1:39" x14ac:dyDescent="0.25">
      <c r="A570" t="s">
        <v>146</v>
      </c>
      <c r="B570">
        <v>9</v>
      </c>
      <c r="C570">
        <v>225</v>
      </c>
      <c r="D570" t="s">
        <v>1</v>
      </c>
      <c r="E570">
        <v>0</v>
      </c>
      <c r="F570">
        <v>0</v>
      </c>
      <c r="G570" t="s">
        <v>2</v>
      </c>
      <c r="H570">
        <v>959.45694000000003</v>
      </c>
      <c r="I570">
        <v>0.46557199999999999</v>
      </c>
      <c r="J570" t="s">
        <v>3</v>
      </c>
      <c r="K570">
        <v>958.20980299999997</v>
      </c>
      <c r="L570">
        <v>0.46484599999999998</v>
      </c>
      <c r="M570" t="s">
        <v>4</v>
      </c>
      <c r="N570">
        <v>58.262256999999998</v>
      </c>
      <c r="O570">
        <v>1.5989999999999999E-3</v>
      </c>
      <c r="P570" t="s">
        <v>5</v>
      </c>
      <c r="Q570">
        <v>0</v>
      </c>
      <c r="R570">
        <v>0</v>
      </c>
      <c r="S570" t="s">
        <v>6</v>
      </c>
      <c r="T570">
        <v>37.356251</v>
      </c>
      <c r="U570">
        <v>1.1800000000000001E-3</v>
      </c>
      <c r="V570" t="s">
        <v>7</v>
      </c>
      <c r="W570">
        <v>0</v>
      </c>
      <c r="X570">
        <v>0</v>
      </c>
      <c r="Y570" t="s">
        <v>8</v>
      </c>
      <c r="Z570">
        <v>0</v>
      </c>
      <c r="AA570">
        <v>0</v>
      </c>
      <c r="AB570" t="s">
        <v>9</v>
      </c>
      <c r="AC570">
        <v>1.23E-3</v>
      </c>
      <c r="AD570">
        <v>0</v>
      </c>
      <c r="AE570" t="s">
        <v>10</v>
      </c>
      <c r="AF570">
        <v>0</v>
      </c>
      <c r="AG570">
        <v>0</v>
      </c>
      <c r="AH570" t="s">
        <v>11</v>
      </c>
      <c r="AI570">
        <v>0.99901799999999996</v>
      </c>
      <c r="AJ570">
        <v>9.9999999999999995E-7</v>
      </c>
      <c r="AK570" t="s">
        <v>12</v>
      </c>
      <c r="AL570">
        <v>0</v>
      </c>
      <c r="AM570">
        <v>0</v>
      </c>
    </row>
    <row r="571" spans="1:39" x14ac:dyDescent="0.25">
      <c r="A571" t="s">
        <v>146</v>
      </c>
      <c r="B571">
        <v>10</v>
      </c>
      <c r="C571">
        <v>250</v>
      </c>
      <c r="D571" t="s">
        <v>1</v>
      </c>
      <c r="E571">
        <v>0</v>
      </c>
      <c r="F571">
        <v>0</v>
      </c>
      <c r="G571" t="s">
        <v>2</v>
      </c>
      <c r="H571">
        <v>1066.0408520000001</v>
      </c>
      <c r="I571">
        <v>0.56616500000000003</v>
      </c>
      <c r="J571" t="s">
        <v>3</v>
      </c>
      <c r="K571">
        <v>1064.6550609999999</v>
      </c>
      <c r="L571">
        <v>0.56524200000000002</v>
      </c>
      <c r="M571" t="s">
        <v>4</v>
      </c>
      <c r="N571">
        <v>64.734666000000004</v>
      </c>
      <c r="O571">
        <v>1.686E-3</v>
      </c>
      <c r="P571" t="s">
        <v>5</v>
      </c>
      <c r="Q571">
        <v>0</v>
      </c>
      <c r="R571">
        <v>0</v>
      </c>
      <c r="S571" t="s">
        <v>6</v>
      </c>
      <c r="T571">
        <v>41.498745999999997</v>
      </c>
      <c r="U571">
        <v>1.3860000000000001E-3</v>
      </c>
      <c r="V571" t="s">
        <v>7</v>
      </c>
      <c r="W571">
        <v>0</v>
      </c>
      <c r="X571">
        <v>0</v>
      </c>
      <c r="Y571" t="s">
        <v>8</v>
      </c>
      <c r="Z571">
        <v>0</v>
      </c>
      <c r="AA571">
        <v>0</v>
      </c>
      <c r="AB571" t="s">
        <v>9</v>
      </c>
      <c r="AC571">
        <v>1.23E-3</v>
      </c>
      <c r="AD571">
        <v>0</v>
      </c>
      <c r="AE571" t="s">
        <v>10</v>
      </c>
      <c r="AF571">
        <v>0</v>
      </c>
      <c r="AG571">
        <v>0</v>
      </c>
      <c r="AH571" t="s">
        <v>11</v>
      </c>
      <c r="AI571">
        <v>0.99907400000000002</v>
      </c>
      <c r="AJ571">
        <v>9.9999999999999995E-7</v>
      </c>
      <c r="AK571" t="s">
        <v>12</v>
      </c>
      <c r="AL571">
        <v>0</v>
      </c>
      <c r="AM571">
        <v>0</v>
      </c>
    </row>
    <row r="572" spans="1:39" x14ac:dyDescent="0.25">
      <c r="A572" t="s">
        <v>146</v>
      </c>
      <c r="B572">
        <v>11</v>
      </c>
      <c r="C572">
        <v>275</v>
      </c>
      <c r="D572" t="s">
        <v>1</v>
      </c>
      <c r="E572">
        <v>0</v>
      </c>
      <c r="F572">
        <v>0</v>
      </c>
      <c r="G572" t="s">
        <v>2</v>
      </c>
      <c r="H572">
        <v>1172.6354739999999</v>
      </c>
      <c r="I572">
        <v>0.64928699999999995</v>
      </c>
      <c r="J572" t="s">
        <v>3</v>
      </c>
      <c r="K572">
        <v>1171.1112479999999</v>
      </c>
      <c r="L572">
        <v>0.64806699999999995</v>
      </c>
      <c r="M572" t="s">
        <v>4</v>
      </c>
      <c r="N572">
        <v>71.205163999999996</v>
      </c>
      <c r="O572">
        <v>1.792E-3</v>
      </c>
      <c r="P572" t="s">
        <v>5</v>
      </c>
      <c r="Q572">
        <v>0</v>
      </c>
      <c r="R572">
        <v>0</v>
      </c>
      <c r="S572" t="s">
        <v>6</v>
      </c>
      <c r="T572">
        <v>45.640073000000001</v>
      </c>
      <c r="U572">
        <v>1.565E-3</v>
      </c>
      <c r="V572" t="s">
        <v>7</v>
      </c>
      <c r="W572">
        <v>0</v>
      </c>
      <c r="X572">
        <v>0</v>
      </c>
      <c r="Y572" t="s">
        <v>8</v>
      </c>
      <c r="Z572">
        <v>0</v>
      </c>
      <c r="AA572">
        <v>0</v>
      </c>
      <c r="AB572" t="s">
        <v>9</v>
      </c>
      <c r="AC572">
        <v>1.23E-3</v>
      </c>
      <c r="AD572">
        <v>0</v>
      </c>
      <c r="AE572" t="s">
        <v>10</v>
      </c>
      <c r="AF572">
        <v>0</v>
      </c>
      <c r="AG572">
        <v>0</v>
      </c>
      <c r="AH572" t="s">
        <v>11</v>
      </c>
      <c r="AI572">
        <v>0.99919400000000003</v>
      </c>
      <c r="AJ572">
        <v>9.9999999999999995E-7</v>
      </c>
      <c r="AK572" t="s">
        <v>12</v>
      </c>
      <c r="AL572">
        <v>0</v>
      </c>
      <c r="AM572">
        <v>0</v>
      </c>
    </row>
    <row r="573" spans="1:39" x14ac:dyDescent="0.25">
      <c r="A573" t="s">
        <v>146</v>
      </c>
      <c r="B573">
        <v>12</v>
      </c>
      <c r="C573">
        <v>300</v>
      </c>
      <c r="D573" t="s">
        <v>1</v>
      </c>
      <c r="E573">
        <v>0</v>
      </c>
      <c r="F573">
        <v>0</v>
      </c>
      <c r="G573" t="s">
        <v>2</v>
      </c>
      <c r="H573">
        <v>1279.2293380000001</v>
      </c>
      <c r="I573">
        <v>0.75791399999999998</v>
      </c>
      <c r="J573" t="s">
        <v>3</v>
      </c>
      <c r="K573">
        <v>1277.5664529999999</v>
      </c>
      <c r="L573">
        <v>0.75649299999999997</v>
      </c>
      <c r="M573" t="s">
        <v>4</v>
      </c>
      <c r="N573">
        <v>77.677182999999999</v>
      </c>
      <c r="O573">
        <v>1.8190000000000001E-3</v>
      </c>
      <c r="P573" t="s">
        <v>5</v>
      </c>
      <c r="Q573">
        <v>0</v>
      </c>
      <c r="R573">
        <v>0</v>
      </c>
      <c r="S573" t="s">
        <v>6</v>
      </c>
      <c r="T573">
        <v>49.783672000000003</v>
      </c>
      <c r="U573">
        <v>1.7799999999999999E-3</v>
      </c>
      <c r="V573" t="s">
        <v>7</v>
      </c>
      <c r="W573">
        <v>0</v>
      </c>
      <c r="X573">
        <v>0</v>
      </c>
      <c r="Y573" t="s">
        <v>8</v>
      </c>
      <c r="Z573">
        <v>0</v>
      </c>
      <c r="AA573">
        <v>0</v>
      </c>
      <c r="AB573" t="s">
        <v>9</v>
      </c>
      <c r="AC573">
        <v>1.23E-3</v>
      </c>
      <c r="AD573">
        <v>0</v>
      </c>
      <c r="AE573" t="s">
        <v>10</v>
      </c>
      <c r="AF573">
        <v>0</v>
      </c>
      <c r="AG573">
        <v>0</v>
      </c>
      <c r="AH573" t="s">
        <v>11</v>
      </c>
      <c r="AI573">
        <v>0.99923200000000001</v>
      </c>
      <c r="AJ573">
        <v>9.9999999999999995E-7</v>
      </c>
      <c r="AK573" t="s">
        <v>12</v>
      </c>
      <c r="AL573">
        <v>0</v>
      </c>
      <c r="AM573">
        <v>0</v>
      </c>
    </row>
    <row r="574" spans="1:39" x14ac:dyDescent="0.25">
      <c r="A574" t="s">
        <v>146</v>
      </c>
      <c r="B574">
        <v>13</v>
      </c>
      <c r="C574">
        <v>325</v>
      </c>
      <c r="D574" t="s">
        <v>1</v>
      </c>
      <c r="E574">
        <v>0</v>
      </c>
      <c r="F574">
        <v>0</v>
      </c>
      <c r="G574" t="s">
        <v>2</v>
      </c>
      <c r="H574">
        <v>1385.8402249999999</v>
      </c>
      <c r="I574">
        <v>0.90998100000000004</v>
      </c>
      <c r="J574" t="s">
        <v>3</v>
      </c>
      <c r="K574">
        <v>1384.0386599999999</v>
      </c>
      <c r="L574">
        <v>0.90831200000000001</v>
      </c>
      <c r="M574" t="s">
        <v>4</v>
      </c>
      <c r="N574">
        <v>84.153683000000001</v>
      </c>
      <c r="O574">
        <v>2.3860000000000001E-3</v>
      </c>
      <c r="P574" t="s">
        <v>5</v>
      </c>
      <c r="Q574">
        <v>0</v>
      </c>
      <c r="R574">
        <v>0</v>
      </c>
      <c r="S574" t="s">
        <v>6</v>
      </c>
      <c r="T574">
        <v>53.926969</v>
      </c>
      <c r="U574">
        <v>2.0309999999999998E-3</v>
      </c>
      <c r="V574" t="s">
        <v>7</v>
      </c>
      <c r="W574">
        <v>0</v>
      </c>
      <c r="X574">
        <v>0</v>
      </c>
      <c r="Y574" t="s">
        <v>8</v>
      </c>
      <c r="Z574">
        <v>0</v>
      </c>
      <c r="AA574">
        <v>0</v>
      </c>
      <c r="AB574" t="s">
        <v>9</v>
      </c>
      <c r="AC574">
        <v>1.23E-3</v>
      </c>
      <c r="AD574">
        <v>0</v>
      </c>
      <c r="AE574" t="s">
        <v>10</v>
      </c>
      <c r="AF574">
        <v>0</v>
      </c>
      <c r="AG574">
        <v>0</v>
      </c>
      <c r="AH574" t="s">
        <v>11</v>
      </c>
      <c r="AI574">
        <v>0.99930799999999997</v>
      </c>
      <c r="AJ574">
        <v>9.9999999999999995E-7</v>
      </c>
      <c r="AK574" t="s">
        <v>12</v>
      </c>
      <c r="AL574">
        <v>0</v>
      </c>
      <c r="AM574">
        <v>0</v>
      </c>
    </row>
    <row r="575" spans="1:39" x14ac:dyDescent="0.25">
      <c r="A575" t="s">
        <v>146</v>
      </c>
      <c r="B575">
        <v>14</v>
      </c>
      <c r="C575">
        <v>350</v>
      </c>
      <c r="D575" t="s">
        <v>1</v>
      </c>
      <c r="E575">
        <v>0</v>
      </c>
      <c r="F575">
        <v>0</v>
      </c>
      <c r="G575" t="s">
        <v>2</v>
      </c>
      <c r="H575">
        <v>1492.4333569999999</v>
      </c>
      <c r="I575">
        <v>1.071202</v>
      </c>
      <c r="J575" t="s">
        <v>3</v>
      </c>
      <c r="K575">
        <v>1490.493459</v>
      </c>
      <c r="L575">
        <v>1.0691489999999999</v>
      </c>
      <c r="M575" t="s">
        <v>4</v>
      </c>
      <c r="N575">
        <v>90.626765000000006</v>
      </c>
      <c r="O575">
        <v>2.4199999999999998E-3</v>
      </c>
      <c r="P575" t="s">
        <v>5</v>
      </c>
      <c r="Q575">
        <v>0</v>
      </c>
      <c r="R575">
        <v>0</v>
      </c>
      <c r="S575" t="s">
        <v>6</v>
      </c>
      <c r="T575">
        <v>58.068784000000001</v>
      </c>
      <c r="U575">
        <v>2.3210000000000001E-3</v>
      </c>
      <c r="V575" t="s">
        <v>7</v>
      </c>
      <c r="W575">
        <v>0</v>
      </c>
      <c r="X575">
        <v>0</v>
      </c>
      <c r="Y575" t="s">
        <v>8</v>
      </c>
      <c r="Z575">
        <v>0</v>
      </c>
      <c r="AA575">
        <v>0</v>
      </c>
      <c r="AB575" t="s">
        <v>9</v>
      </c>
      <c r="AC575">
        <v>1.23E-3</v>
      </c>
      <c r="AD575">
        <v>0</v>
      </c>
      <c r="AE575" t="s">
        <v>10</v>
      </c>
      <c r="AF575">
        <v>0</v>
      </c>
      <c r="AG575">
        <v>0</v>
      </c>
      <c r="AH575" t="s">
        <v>11</v>
      </c>
      <c r="AI575">
        <v>0.99938400000000005</v>
      </c>
      <c r="AJ575">
        <v>9.9999999999999995E-7</v>
      </c>
      <c r="AK575" t="s">
        <v>12</v>
      </c>
      <c r="AL575">
        <v>0</v>
      </c>
      <c r="AM575">
        <v>0</v>
      </c>
    </row>
    <row r="576" spans="1:39" x14ac:dyDescent="0.25">
      <c r="A576" t="s">
        <v>146</v>
      </c>
      <c r="B576">
        <v>15</v>
      </c>
      <c r="C576">
        <v>375</v>
      </c>
      <c r="D576" t="s">
        <v>1</v>
      </c>
      <c r="E576">
        <v>0</v>
      </c>
      <c r="F576">
        <v>0</v>
      </c>
      <c r="G576" t="s">
        <v>2</v>
      </c>
      <c r="H576">
        <v>1599.039937</v>
      </c>
      <c r="I576">
        <v>1.2287520000000001</v>
      </c>
      <c r="J576" t="s">
        <v>3</v>
      </c>
      <c r="K576">
        <v>1596.961384</v>
      </c>
      <c r="L576">
        <v>1.2260850000000001</v>
      </c>
      <c r="M576" t="s">
        <v>4</v>
      </c>
      <c r="N576">
        <v>97.100735999999998</v>
      </c>
      <c r="O576">
        <v>2.506E-3</v>
      </c>
      <c r="P576" t="s">
        <v>5</v>
      </c>
      <c r="Q576">
        <v>0</v>
      </c>
      <c r="R576">
        <v>0</v>
      </c>
      <c r="S576" t="s">
        <v>6</v>
      </c>
      <c r="T576">
        <v>62.212834000000001</v>
      </c>
      <c r="U576">
        <v>2.6800000000000001E-3</v>
      </c>
      <c r="V576" t="s">
        <v>7</v>
      </c>
      <c r="W576">
        <v>0</v>
      </c>
      <c r="X576">
        <v>0</v>
      </c>
      <c r="Y576" t="s">
        <v>8</v>
      </c>
      <c r="Z576">
        <v>0</v>
      </c>
      <c r="AA576">
        <v>0</v>
      </c>
      <c r="AB576" t="s">
        <v>9</v>
      </c>
      <c r="AC576">
        <v>1.23E-3</v>
      </c>
      <c r="AD576">
        <v>0</v>
      </c>
      <c r="AE576" t="s">
        <v>10</v>
      </c>
      <c r="AF576">
        <v>0</v>
      </c>
      <c r="AG576">
        <v>0</v>
      </c>
      <c r="AH576" t="s">
        <v>11</v>
      </c>
      <c r="AI576">
        <v>0.99943400000000004</v>
      </c>
      <c r="AJ576">
        <v>9.9999999999999995E-7</v>
      </c>
      <c r="AK576" t="s">
        <v>12</v>
      </c>
      <c r="AL576">
        <v>0</v>
      </c>
      <c r="AM576">
        <v>0</v>
      </c>
    </row>
    <row r="577" spans="1:39" x14ac:dyDescent="0.25">
      <c r="A577" t="s">
        <v>146</v>
      </c>
      <c r="B577">
        <v>16</v>
      </c>
      <c r="C577">
        <v>400</v>
      </c>
      <c r="D577" t="s">
        <v>1</v>
      </c>
      <c r="E577">
        <v>0</v>
      </c>
      <c r="F577">
        <v>0</v>
      </c>
      <c r="G577" t="s">
        <v>2</v>
      </c>
      <c r="H577">
        <v>1705.643376</v>
      </c>
      <c r="I577">
        <v>1.4023099999999999</v>
      </c>
      <c r="J577" t="s">
        <v>3</v>
      </c>
      <c r="K577">
        <v>1703.4259939999999</v>
      </c>
      <c r="L577">
        <v>1.3985430000000001</v>
      </c>
      <c r="M577" t="s">
        <v>4</v>
      </c>
      <c r="N577">
        <v>103.578115</v>
      </c>
      <c r="O577">
        <v>2.928E-3</v>
      </c>
      <c r="P577" t="s">
        <v>5</v>
      </c>
      <c r="Q577">
        <v>0</v>
      </c>
      <c r="R577">
        <v>0</v>
      </c>
      <c r="S577" t="s">
        <v>6</v>
      </c>
      <c r="T577">
        <v>66.358834000000002</v>
      </c>
      <c r="U577">
        <v>3.1029999999999999E-3</v>
      </c>
      <c r="V577" t="s">
        <v>7</v>
      </c>
      <c r="W577">
        <v>0</v>
      </c>
      <c r="X577">
        <v>0</v>
      </c>
      <c r="Y577" t="s">
        <v>8</v>
      </c>
      <c r="Z577">
        <v>0</v>
      </c>
      <c r="AA577">
        <v>0</v>
      </c>
      <c r="AB577" t="s">
        <v>9</v>
      </c>
      <c r="AC577">
        <v>1.23E-3</v>
      </c>
      <c r="AD577">
        <v>0</v>
      </c>
      <c r="AE577" t="s">
        <v>10</v>
      </c>
      <c r="AF577">
        <v>0</v>
      </c>
      <c r="AG577">
        <v>0</v>
      </c>
      <c r="AH577" t="s">
        <v>11</v>
      </c>
      <c r="AI577">
        <v>0.99943599999999999</v>
      </c>
      <c r="AJ577">
        <v>9.9999999999999995E-7</v>
      </c>
      <c r="AK577" t="s">
        <v>12</v>
      </c>
      <c r="AL577">
        <v>0</v>
      </c>
      <c r="AM577">
        <v>0</v>
      </c>
    </row>
    <row r="578" spans="1:39" x14ac:dyDescent="0.25">
      <c r="A578" t="s">
        <v>146</v>
      </c>
      <c r="B578">
        <v>17</v>
      </c>
      <c r="C578">
        <v>425</v>
      </c>
      <c r="D578" t="s">
        <v>1</v>
      </c>
      <c r="E578">
        <v>0</v>
      </c>
      <c r="F578">
        <v>0</v>
      </c>
      <c r="G578" t="s">
        <v>2</v>
      </c>
      <c r="H578">
        <v>1812.250708</v>
      </c>
      <c r="I578">
        <v>1.5861050000000001</v>
      </c>
      <c r="J578" t="s">
        <v>3</v>
      </c>
      <c r="K578">
        <v>1809.8948290000001</v>
      </c>
      <c r="L578">
        <v>1.5822210000000001</v>
      </c>
      <c r="M578" t="s">
        <v>4</v>
      </c>
      <c r="N578">
        <v>110.050028</v>
      </c>
      <c r="O578">
        <v>2.9659999999999999E-3</v>
      </c>
      <c r="P578" t="s">
        <v>5</v>
      </c>
      <c r="Q578">
        <v>0</v>
      </c>
      <c r="R578">
        <v>0</v>
      </c>
      <c r="S578" t="s">
        <v>6</v>
      </c>
      <c r="T578">
        <v>70.506055000000003</v>
      </c>
      <c r="U578">
        <v>3.336E-3</v>
      </c>
      <c r="V578" t="s">
        <v>7</v>
      </c>
      <c r="W578">
        <v>0</v>
      </c>
      <c r="X578">
        <v>0</v>
      </c>
      <c r="Y578" t="s">
        <v>8</v>
      </c>
      <c r="Z578">
        <v>0</v>
      </c>
      <c r="AA578">
        <v>0</v>
      </c>
      <c r="AB578" t="s">
        <v>9</v>
      </c>
      <c r="AC578">
        <v>1.23E-3</v>
      </c>
      <c r="AD578">
        <v>0</v>
      </c>
      <c r="AE578" t="s">
        <v>10</v>
      </c>
      <c r="AF578">
        <v>0</v>
      </c>
      <c r="AG578">
        <v>0</v>
      </c>
      <c r="AH578" t="s">
        <v>11</v>
      </c>
      <c r="AI578">
        <v>0.99954399999999999</v>
      </c>
      <c r="AJ578">
        <v>0</v>
      </c>
      <c r="AK578" t="s">
        <v>12</v>
      </c>
      <c r="AL578">
        <v>0</v>
      </c>
      <c r="AM578">
        <v>0</v>
      </c>
    </row>
    <row r="579" spans="1:39" x14ac:dyDescent="0.25">
      <c r="A579" t="s">
        <v>146</v>
      </c>
      <c r="B579">
        <v>18</v>
      </c>
      <c r="C579">
        <v>450</v>
      </c>
      <c r="D579" t="s">
        <v>1</v>
      </c>
      <c r="E579">
        <v>0</v>
      </c>
      <c r="F579">
        <v>0</v>
      </c>
      <c r="G579" t="s">
        <v>2</v>
      </c>
      <c r="H579">
        <v>1918.844775</v>
      </c>
      <c r="I579">
        <v>1.7223660000000001</v>
      </c>
      <c r="J579" t="s">
        <v>3</v>
      </c>
      <c r="K579">
        <v>1916.350361</v>
      </c>
      <c r="L579">
        <v>1.7185630000000001</v>
      </c>
      <c r="M579" t="s">
        <v>4</v>
      </c>
      <c r="N579">
        <v>116.523152</v>
      </c>
      <c r="O579">
        <v>2.9450000000000001E-3</v>
      </c>
      <c r="P579" t="s">
        <v>5</v>
      </c>
      <c r="Q579">
        <v>0</v>
      </c>
      <c r="R579">
        <v>0</v>
      </c>
      <c r="S579" t="s">
        <v>6</v>
      </c>
      <c r="T579">
        <v>74.653713999999994</v>
      </c>
      <c r="U579">
        <v>3.6640000000000002E-3</v>
      </c>
      <c r="V579" t="s">
        <v>7</v>
      </c>
      <c r="W579">
        <v>0</v>
      </c>
      <c r="X579">
        <v>0</v>
      </c>
      <c r="Y579" t="s">
        <v>8</v>
      </c>
      <c r="Z579">
        <v>0</v>
      </c>
      <c r="AA579">
        <v>0</v>
      </c>
      <c r="AB579" t="s">
        <v>9</v>
      </c>
      <c r="AC579">
        <v>1.23E-3</v>
      </c>
      <c r="AD579">
        <v>0</v>
      </c>
      <c r="AE579" t="s">
        <v>10</v>
      </c>
      <c r="AF579">
        <v>0</v>
      </c>
      <c r="AG579">
        <v>0</v>
      </c>
      <c r="AH579" t="s">
        <v>11</v>
      </c>
      <c r="AI579">
        <v>0.99957099999999999</v>
      </c>
      <c r="AJ579">
        <v>0</v>
      </c>
      <c r="AK579" t="s">
        <v>12</v>
      </c>
      <c r="AL579">
        <v>0</v>
      </c>
      <c r="AM579">
        <v>0</v>
      </c>
    </row>
    <row r="580" spans="1:39" x14ac:dyDescent="0.25">
      <c r="A580" t="s">
        <v>146</v>
      </c>
      <c r="B580">
        <v>19</v>
      </c>
      <c r="C580">
        <v>475</v>
      </c>
      <c r="D580" t="s">
        <v>1</v>
      </c>
      <c r="E580">
        <v>0</v>
      </c>
      <c r="F580">
        <v>0</v>
      </c>
      <c r="G580" t="s">
        <v>2</v>
      </c>
      <c r="H580">
        <v>2025.4393680000001</v>
      </c>
      <c r="I580">
        <v>1.8850789999999999</v>
      </c>
      <c r="J580" t="s">
        <v>3</v>
      </c>
      <c r="K580">
        <v>2022.8064919999999</v>
      </c>
      <c r="L580">
        <v>1.880682</v>
      </c>
      <c r="M580" t="s">
        <v>4</v>
      </c>
      <c r="N580">
        <v>122.996737</v>
      </c>
      <c r="O580">
        <v>3.127E-3</v>
      </c>
      <c r="P580" t="s">
        <v>5</v>
      </c>
      <c r="Q580">
        <v>0</v>
      </c>
      <c r="R580">
        <v>0</v>
      </c>
      <c r="S580" t="s">
        <v>6</v>
      </c>
      <c r="T580">
        <v>78.801344999999998</v>
      </c>
      <c r="U580">
        <v>3.9300000000000003E-3</v>
      </c>
      <c r="V580" t="s">
        <v>7</v>
      </c>
      <c r="W580">
        <v>0</v>
      </c>
      <c r="X580">
        <v>0</v>
      </c>
      <c r="Y580" t="s">
        <v>8</v>
      </c>
      <c r="Z580">
        <v>0</v>
      </c>
      <c r="AA580">
        <v>0</v>
      </c>
      <c r="AB580" t="s">
        <v>9</v>
      </c>
      <c r="AC580">
        <v>1.23E-3</v>
      </c>
      <c r="AD580">
        <v>0</v>
      </c>
      <c r="AE580" t="s">
        <v>10</v>
      </c>
      <c r="AF580">
        <v>0</v>
      </c>
      <c r="AG580">
        <v>0</v>
      </c>
      <c r="AH580" t="s">
        <v>11</v>
      </c>
      <c r="AI580">
        <v>0.99962899999999999</v>
      </c>
      <c r="AJ580">
        <v>0</v>
      </c>
      <c r="AK580" t="s">
        <v>12</v>
      </c>
      <c r="AL580">
        <v>0</v>
      </c>
      <c r="AM580">
        <v>0</v>
      </c>
    </row>
    <row r="581" spans="1:39" x14ac:dyDescent="0.25">
      <c r="A581" t="s">
        <v>146</v>
      </c>
      <c r="B581">
        <v>20</v>
      </c>
      <c r="C581">
        <v>500</v>
      </c>
      <c r="D581" t="s">
        <v>1</v>
      </c>
      <c r="E581">
        <v>0</v>
      </c>
      <c r="F581">
        <v>0</v>
      </c>
      <c r="G581" t="s">
        <v>2</v>
      </c>
      <c r="H581">
        <v>2132.0470610000002</v>
      </c>
      <c r="I581">
        <v>2.0088900000000001</v>
      </c>
      <c r="J581" t="s">
        <v>3</v>
      </c>
      <c r="K581">
        <v>2129.2756880000002</v>
      </c>
      <c r="L581">
        <v>2.003371</v>
      </c>
      <c r="M581" t="s">
        <v>4</v>
      </c>
      <c r="N581">
        <v>129.46939800000001</v>
      </c>
      <c r="O581">
        <v>3.297E-3</v>
      </c>
      <c r="P581" t="s">
        <v>5</v>
      </c>
      <c r="Q581">
        <v>0</v>
      </c>
      <c r="R581">
        <v>0</v>
      </c>
      <c r="S581" t="s">
        <v>6</v>
      </c>
      <c r="T581">
        <v>82.949330000000003</v>
      </c>
      <c r="U581">
        <v>4.1669999999999997E-3</v>
      </c>
      <c r="V581" t="s">
        <v>7</v>
      </c>
      <c r="W581">
        <v>0</v>
      </c>
      <c r="X581">
        <v>0</v>
      </c>
      <c r="Y581" t="s">
        <v>8</v>
      </c>
      <c r="Z581">
        <v>0</v>
      </c>
      <c r="AA581">
        <v>0</v>
      </c>
      <c r="AB581" t="s">
        <v>9</v>
      </c>
      <c r="AC581">
        <v>1.23E-3</v>
      </c>
      <c r="AD581">
        <v>0</v>
      </c>
      <c r="AE581" t="s">
        <v>10</v>
      </c>
      <c r="AF581">
        <v>0</v>
      </c>
      <c r="AG581">
        <v>0</v>
      </c>
      <c r="AH581" t="s">
        <v>11</v>
      </c>
      <c r="AI581">
        <v>0.99967700000000004</v>
      </c>
      <c r="AJ581">
        <v>0</v>
      </c>
      <c r="AK581" t="s">
        <v>12</v>
      </c>
      <c r="AL581">
        <v>0</v>
      </c>
      <c r="AM581">
        <v>0</v>
      </c>
    </row>
    <row r="582" spans="1:39" x14ac:dyDescent="0.25">
      <c r="A582" t="s">
        <v>175</v>
      </c>
      <c r="B582">
        <v>1</v>
      </c>
      <c r="C582">
        <v>25</v>
      </c>
      <c r="D582" t="s">
        <v>1</v>
      </c>
      <c r="E582">
        <v>0</v>
      </c>
      <c r="F582">
        <v>0</v>
      </c>
      <c r="G582" t="s">
        <v>2</v>
      </c>
      <c r="H582">
        <v>23.130098</v>
      </c>
      <c r="I582">
        <v>8.4330000000000002E-2</v>
      </c>
      <c r="J582" t="s">
        <v>3</v>
      </c>
      <c r="K582">
        <v>22.358384999999998</v>
      </c>
      <c r="L582">
        <v>8.3568000000000003E-2</v>
      </c>
      <c r="M582" t="s">
        <v>4</v>
      </c>
      <c r="N582">
        <v>13.199857</v>
      </c>
      <c r="O582">
        <v>8.1461000000000006E-2</v>
      </c>
      <c r="P582" t="s">
        <v>5</v>
      </c>
      <c r="Q582">
        <v>0</v>
      </c>
      <c r="R582">
        <v>0</v>
      </c>
      <c r="S582" t="s">
        <v>6</v>
      </c>
      <c r="T582">
        <v>0</v>
      </c>
      <c r="U582">
        <v>0</v>
      </c>
      <c r="V582" t="s">
        <v>7</v>
      </c>
      <c r="W582">
        <v>0</v>
      </c>
      <c r="X582">
        <v>0</v>
      </c>
      <c r="Y582" t="s">
        <v>8</v>
      </c>
      <c r="Z582">
        <v>0</v>
      </c>
      <c r="AA582">
        <v>0</v>
      </c>
      <c r="AB582" t="s">
        <v>9</v>
      </c>
      <c r="AC582">
        <v>0</v>
      </c>
      <c r="AD582">
        <v>0</v>
      </c>
      <c r="AE582" t="s">
        <v>10</v>
      </c>
      <c r="AF582">
        <v>1</v>
      </c>
      <c r="AG582">
        <v>0</v>
      </c>
      <c r="AH582" t="s">
        <v>11</v>
      </c>
      <c r="AI582">
        <v>1</v>
      </c>
      <c r="AJ582">
        <v>0</v>
      </c>
      <c r="AK582" t="s">
        <v>12</v>
      </c>
      <c r="AL582">
        <v>0</v>
      </c>
      <c r="AM582">
        <v>0</v>
      </c>
    </row>
    <row r="583" spans="1:39" x14ac:dyDescent="0.25">
      <c r="A583" t="s">
        <v>175</v>
      </c>
      <c r="B583">
        <v>2</v>
      </c>
      <c r="C583">
        <v>50</v>
      </c>
      <c r="D583" t="s">
        <v>1</v>
      </c>
      <c r="E583">
        <v>0</v>
      </c>
      <c r="F583">
        <v>0</v>
      </c>
      <c r="G583" t="s">
        <v>2</v>
      </c>
      <c r="H583">
        <v>46.282989999999998</v>
      </c>
      <c r="I583">
        <v>0.368398</v>
      </c>
      <c r="J583" t="s">
        <v>3</v>
      </c>
      <c r="K583">
        <v>44.750807000000002</v>
      </c>
      <c r="L583">
        <v>0.36519800000000002</v>
      </c>
      <c r="M583" t="s">
        <v>4</v>
      </c>
      <c r="N583">
        <v>26.452743000000002</v>
      </c>
      <c r="O583">
        <v>0.35650500000000002</v>
      </c>
      <c r="P583" t="s">
        <v>5</v>
      </c>
      <c r="Q583">
        <v>0</v>
      </c>
      <c r="R583">
        <v>0</v>
      </c>
      <c r="S583" t="s">
        <v>6</v>
      </c>
      <c r="T583">
        <v>0</v>
      </c>
      <c r="U583">
        <v>0</v>
      </c>
      <c r="V583" t="s">
        <v>7</v>
      </c>
      <c r="W583">
        <v>0</v>
      </c>
      <c r="X583">
        <v>0</v>
      </c>
      <c r="Y583" t="s">
        <v>8</v>
      </c>
      <c r="Z583">
        <v>0</v>
      </c>
      <c r="AA583">
        <v>0</v>
      </c>
      <c r="AB583" t="s">
        <v>9</v>
      </c>
      <c r="AC583">
        <v>0</v>
      </c>
      <c r="AD583">
        <v>0</v>
      </c>
      <c r="AE583" t="s">
        <v>10</v>
      </c>
      <c r="AF583">
        <v>1</v>
      </c>
      <c r="AG583">
        <v>0</v>
      </c>
      <c r="AH583" t="s">
        <v>11</v>
      </c>
      <c r="AI583">
        <v>1</v>
      </c>
      <c r="AJ583">
        <v>0</v>
      </c>
      <c r="AK583" t="s">
        <v>12</v>
      </c>
      <c r="AL583">
        <v>0</v>
      </c>
      <c r="AM583">
        <v>0</v>
      </c>
    </row>
    <row r="584" spans="1:39" x14ac:dyDescent="0.25">
      <c r="A584" t="s">
        <v>175</v>
      </c>
      <c r="B584">
        <v>3</v>
      </c>
      <c r="C584">
        <v>75</v>
      </c>
      <c r="D584" t="s">
        <v>1</v>
      </c>
      <c r="E584">
        <v>0</v>
      </c>
      <c r="F584">
        <v>0</v>
      </c>
      <c r="G584" t="s">
        <v>2</v>
      </c>
      <c r="H584">
        <v>69.459411000000003</v>
      </c>
      <c r="I584">
        <v>0.86327399999999999</v>
      </c>
      <c r="J584" t="s">
        <v>3</v>
      </c>
      <c r="K584">
        <v>67.166684000000004</v>
      </c>
      <c r="L584">
        <v>0.85618000000000005</v>
      </c>
      <c r="M584" t="s">
        <v>4</v>
      </c>
      <c r="N584">
        <v>39.728211999999999</v>
      </c>
      <c r="O584">
        <v>0.84118599999999999</v>
      </c>
      <c r="P584" t="s">
        <v>5</v>
      </c>
      <c r="Q584">
        <v>0</v>
      </c>
      <c r="R584">
        <v>0</v>
      </c>
      <c r="S584" t="s">
        <v>6</v>
      </c>
      <c r="T584">
        <v>0</v>
      </c>
      <c r="U584">
        <v>0</v>
      </c>
      <c r="V584" t="s">
        <v>7</v>
      </c>
      <c r="W584">
        <v>0</v>
      </c>
      <c r="X584">
        <v>0</v>
      </c>
      <c r="Y584" t="s">
        <v>8</v>
      </c>
      <c r="Z584">
        <v>0</v>
      </c>
      <c r="AA584">
        <v>0</v>
      </c>
      <c r="AB584" t="s">
        <v>9</v>
      </c>
      <c r="AC584">
        <v>0</v>
      </c>
      <c r="AD584">
        <v>0</v>
      </c>
      <c r="AE584" t="s">
        <v>10</v>
      </c>
      <c r="AF584">
        <v>1</v>
      </c>
      <c r="AG584">
        <v>0</v>
      </c>
      <c r="AH584" t="s">
        <v>11</v>
      </c>
      <c r="AI584">
        <v>1</v>
      </c>
      <c r="AJ584">
        <v>0</v>
      </c>
      <c r="AK584" t="s">
        <v>12</v>
      </c>
      <c r="AL584">
        <v>0</v>
      </c>
      <c r="AM584">
        <v>0</v>
      </c>
    </row>
    <row r="585" spans="1:39" x14ac:dyDescent="0.25">
      <c r="A585" t="s">
        <v>175</v>
      </c>
      <c r="B585">
        <v>4</v>
      </c>
      <c r="C585">
        <v>100</v>
      </c>
      <c r="D585" t="s">
        <v>1</v>
      </c>
      <c r="E585">
        <v>0</v>
      </c>
      <c r="F585">
        <v>0</v>
      </c>
      <c r="G585" t="s">
        <v>2</v>
      </c>
      <c r="H585">
        <v>92.635976999999997</v>
      </c>
      <c r="I585">
        <v>1.5584979999999999</v>
      </c>
      <c r="J585" t="s">
        <v>3</v>
      </c>
      <c r="K585">
        <v>89.582151999999994</v>
      </c>
      <c r="L585">
        <v>1.5466930000000001</v>
      </c>
      <c r="M585" t="s">
        <v>4</v>
      </c>
      <c r="N585">
        <v>53.004736000000001</v>
      </c>
      <c r="O585">
        <v>1.5197050000000001</v>
      </c>
      <c r="P585" t="s">
        <v>5</v>
      </c>
      <c r="Q585">
        <v>0</v>
      </c>
      <c r="R585">
        <v>0</v>
      </c>
      <c r="S585" t="s">
        <v>6</v>
      </c>
      <c r="T585">
        <v>0</v>
      </c>
      <c r="U585">
        <v>0</v>
      </c>
      <c r="V585" t="s">
        <v>7</v>
      </c>
      <c r="W585">
        <v>0</v>
      </c>
      <c r="X585">
        <v>0</v>
      </c>
      <c r="Y585" t="s">
        <v>8</v>
      </c>
      <c r="Z585">
        <v>0</v>
      </c>
      <c r="AA585">
        <v>0</v>
      </c>
      <c r="AB585" t="s">
        <v>9</v>
      </c>
      <c r="AC585">
        <v>0</v>
      </c>
      <c r="AD585">
        <v>0</v>
      </c>
      <c r="AE585" t="s">
        <v>10</v>
      </c>
      <c r="AF585">
        <v>1</v>
      </c>
      <c r="AG585">
        <v>0</v>
      </c>
      <c r="AH585" t="s">
        <v>11</v>
      </c>
      <c r="AI585">
        <v>1</v>
      </c>
      <c r="AJ585">
        <v>0</v>
      </c>
      <c r="AK585" t="s">
        <v>12</v>
      </c>
      <c r="AL585">
        <v>0</v>
      </c>
      <c r="AM585">
        <v>0</v>
      </c>
    </row>
    <row r="586" spans="1:39" x14ac:dyDescent="0.25">
      <c r="A586" t="s">
        <v>175</v>
      </c>
      <c r="B586">
        <v>5</v>
      </c>
      <c r="C586">
        <v>125</v>
      </c>
      <c r="D586" t="s">
        <v>1</v>
      </c>
      <c r="E586">
        <v>0</v>
      </c>
      <c r="F586">
        <v>0</v>
      </c>
      <c r="G586" t="s">
        <v>2</v>
      </c>
      <c r="H586">
        <v>115.81004799999999</v>
      </c>
      <c r="I586">
        <v>2.4633959999999999</v>
      </c>
      <c r="J586" t="s">
        <v>3</v>
      </c>
      <c r="K586">
        <v>111.99570799999999</v>
      </c>
      <c r="L586">
        <v>2.4459629999999999</v>
      </c>
      <c r="M586" t="s">
        <v>4</v>
      </c>
      <c r="N586">
        <v>66.281032999999994</v>
      </c>
      <c r="O586">
        <v>2.3992110000000002</v>
      </c>
      <c r="P586" t="s">
        <v>5</v>
      </c>
      <c r="Q586">
        <v>0</v>
      </c>
      <c r="R586">
        <v>0</v>
      </c>
      <c r="S586" t="s">
        <v>6</v>
      </c>
      <c r="T586">
        <v>0</v>
      </c>
      <c r="U586">
        <v>0</v>
      </c>
      <c r="V586" t="s">
        <v>7</v>
      </c>
      <c r="W586">
        <v>0</v>
      </c>
      <c r="X586">
        <v>0</v>
      </c>
      <c r="Y586" t="s">
        <v>8</v>
      </c>
      <c r="Z586">
        <v>0</v>
      </c>
      <c r="AA586">
        <v>0</v>
      </c>
      <c r="AB586" t="s">
        <v>9</v>
      </c>
      <c r="AC586">
        <v>0</v>
      </c>
      <c r="AD586">
        <v>0</v>
      </c>
      <c r="AE586" t="s">
        <v>10</v>
      </c>
      <c r="AF586">
        <v>1</v>
      </c>
      <c r="AG586">
        <v>0</v>
      </c>
      <c r="AH586" t="s">
        <v>11</v>
      </c>
      <c r="AI586">
        <v>1</v>
      </c>
      <c r="AJ586">
        <v>0</v>
      </c>
      <c r="AK586" t="s">
        <v>12</v>
      </c>
      <c r="AL586">
        <v>0</v>
      </c>
      <c r="AM586">
        <v>0</v>
      </c>
    </row>
    <row r="587" spans="1:39" x14ac:dyDescent="0.25">
      <c r="A587" t="s">
        <v>175</v>
      </c>
      <c r="B587">
        <v>6</v>
      </c>
      <c r="C587">
        <v>150</v>
      </c>
      <c r="D587" t="s">
        <v>1</v>
      </c>
      <c r="E587">
        <v>0</v>
      </c>
      <c r="F587">
        <v>0</v>
      </c>
      <c r="G587" t="s">
        <v>2</v>
      </c>
      <c r="H587">
        <v>138.984557</v>
      </c>
      <c r="I587">
        <v>3.5834380000000001</v>
      </c>
      <c r="J587" t="s">
        <v>3</v>
      </c>
      <c r="K587">
        <v>134.40982099999999</v>
      </c>
      <c r="L587">
        <v>3.5581900000000002</v>
      </c>
      <c r="M587" t="s">
        <v>4</v>
      </c>
      <c r="N587">
        <v>79.555452000000002</v>
      </c>
      <c r="O587">
        <v>3.4843980000000001</v>
      </c>
      <c r="P587" t="s">
        <v>5</v>
      </c>
      <c r="Q587">
        <v>0</v>
      </c>
      <c r="R587">
        <v>0</v>
      </c>
      <c r="S587" t="s">
        <v>6</v>
      </c>
      <c r="T587">
        <v>0</v>
      </c>
      <c r="U587">
        <v>0</v>
      </c>
      <c r="V587" t="s">
        <v>7</v>
      </c>
      <c r="W587">
        <v>0</v>
      </c>
      <c r="X587">
        <v>0</v>
      </c>
      <c r="Y587" t="s">
        <v>8</v>
      </c>
      <c r="Z587">
        <v>0</v>
      </c>
      <c r="AA587">
        <v>0</v>
      </c>
      <c r="AB587" t="s">
        <v>9</v>
      </c>
      <c r="AC587">
        <v>0</v>
      </c>
      <c r="AD587">
        <v>0</v>
      </c>
      <c r="AE587" t="s">
        <v>10</v>
      </c>
      <c r="AF587">
        <v>1</v>
      </c>
      <c r="AG587">
        <v>0</v>
      </c>
      <c r="AH587" t="s">
        <v>11</v>
      </c>
      <c r="AI587">
        <v>1</v>
      </c>
      <c r="AJ587">
        <v>0</v>
      </c>
      <c r="AK587" t="s">
        <v>12</v>
      </c>
      <c r="AL587">
        <v>0</v>
      </c>
      <c r="AM587">
        <v>0</v>
      </c>
    </row>
    <row r="588" spans="1:39" x14ac:dyDescent="0.25">
      <c r="A588" t="s">
        <v>175</v>
      </c>
      <c r="B588">
        <v>7</v>
      </c>
      <c r="C588">
        <v>175</v>
      </c>
      <c r="D588" t="s">
        <v>1</v>
      </c>
      <c r="E588">
        <v>0</v>
      </c>
      <c r="F588">
        <v>0</v>
      </c>
      <c r="G588" t="s">
        <v>2</v>
      </c>
      <c r="H588">
        <v>162.163343</v>
      </c>
      <c r="I588">
        <v>4.9091259999999997</v>
      </c>
      <c r="J588" t="s">
        <v>3</v>
      </c>
      <c r="K588">
        <v>156.828395</v>
      </c>
      <c r="L588">
        <v>4.8757039999999998</v>
      </c>
      <c r="M588" t="s">
        <v>4</v>
      </c>
      <c r="N588">
        <v>92.833836000000005</v>
      </c>
      <c r="O588">
        <v>4.7734990000000002</v>
      </c>
      <c r="P588" t="s">
        <v>5</v>
      </c>
      <c r="Q588">
        <v>0</v>
      </c>
      <c r="R588">
        <v>0</v>
      </c>
      <c r="S588" t="s">
        <v>6</v>
      </c>
      <c r="T588">
        <v>0</v>
      </c>
      <c r="U588">
        <v>0</v>
      </c>
      <c r="V588" t="s">
        <v>7</v>
      </c>
      <c r="W588">
        <v>0</v>
      </c>
      <c r="X588">
        <v>0</v>
      </c>
      <c r="Y588" t="s">
        <v>8</v>
      </c>
      <c r="Z588">
        <v>0</v>
      </c>
      <c r="AA588">
        <v>0</v>
      </c>
      <c r="AB588" t="s">
        <v>9</v>
      </c>
      <c r="AC588">
        <v>0</v>
      </c>
      <c r="AD588">
        <v>0</v>
      </c>
      <c r="AE588" t="s">
        <v>10</v>
      </c>
      <c r="AF588">
        <v>1</v>
      </c>
      <c r="AG588">
        <v>0</v>
      </c>
      <c r="AH588" t="s">
        <v>11</v>
      </c>
      <c r="AI588">
        <v>1</v>
      </c>
      <c r="AJ588">
        <v>0</v>
      </c>
      <c r="AK588" t="s">
        <v>12</v>
      </c>
      <c r="AL588">
        <v>0</v>
      </c>
      <c r="AM588">
        <v>0</v>
      </c>
    </row>
    <row r="589" spans="1:39" x14ac:dyDescent="0.25">
      <c r="A589" t="s">
        <v>175</v>
      </c>
      <c r="B589">
        <v>8</v>
      </c>
      <c r="C589">
        <v>200</v>
      </c>
      <c r="D589" t="s">
        <v>1</v>
      </c>
      <c r="E589">
        <v>0</v>
      </c>
      <c r="F589">
        <v>0</v>
      </c>
      <c r="G589" t="s">
        <v>2</v>
      </c>
      <c r="H589">
        <v>185.346261</v>
      </c>
      <c r="I589">
        <v>6.4464600000000001</v>
      </c>
      <c r="J589" t="s">
        <v>3</v>
      </c>
      <c r="K589">
        <v>179.25109</v>
      </c>
      <c r="L589">
        <v>6.4036150000000003</v>
      </c>
      <c r="M589" t="s">
        <v>4</v>
      </c>
      <c r="N589">
        <v>106.11543500000001</v>
      </c>
      <c r="O589">
        <v>6.2770700000000001</v>
      </c>
      <c r="P589" t="s">
        <v>5</v>
      </c>
      <c r="Q589">
        <v>0</v>
      </c>
      <c r="R589">
        <v>0</v>
      </c>
      <c r="S589" t="s">
        <v>6</v>
      </c>
      <c r="T589">
        <v>0</v>
      </c>
      <c r="U589">
        <v>0</v>
      </c>
      <c r="V589" t="s">
        <v>7</v>
      </c>
      <c r="W589">
        <v>0</v>
      </c>
      <c r="X589">
        <v>0</v>
      </c>
      <c r="Y589" t="s">
        <v>8</v>
      </c>
      <c r="Z589">
        <v>0</v>
      </c>
      <c r="AA589">
        <v>0</v>
      </c>
      <c r="AB589" t="s">
        <v>9</v>
      </c>
      <c r="AC589">
        <v>0</v>
      </c>
      <c r="AD589">
        <v>0</v>
      </c>
      <c r="AE589" t="s">
        <v>10</v>
      </c>
      <c r="AF589">
        <v>1</v>
      </c>
      <c r="AG589">
        <v>0</v>
      </c>
      <c r="AH589" t="s">
        <v>11</v>
      </c>
      <c r="AI589">
        <v>1</v>
      </c>
      <c r="AJ589">
        <v>0</v>
      </c>
      <c r="AK589" t="s">
        <v>12</v>
      </c>
      <c r="AL589">
        <v>0</v>
      </c>
      <c r="AM589">
        <v>0</v>
      </c>
    </row>
    <row r="590" spans="1:39" x14ac:dyDescent="0.25">
      <c r="A590" t="s">
        <v>175</v>
      </c>
      <c r="B590">
        <v>9</v>
      </c>
      <c r="C590">
        <v>225</v>
      </c>
      <c r="D590" t="s">
        <v>1</v>
      </c>
      <c r="E590">
        <v>0</v>
      </c>
      <c r="F590">
        <v>0</v>
      </c>
      <c r="G590" t="s">
        <v>2</v>
      </c>
      <c r="H590">
        <v>208.52875399999999</v>
      </c>
      <c r="I590">
        <v>8.2232500000000002</v>
      </c>
      <c r="J590" t="s">
        <v>3</v>
      </c>
      <c r="K590">
        <v>201.673247</v>
      </c>
      <c r="L590">
        <v>8.1661629999999992</v>
      </c>
      <c r="M590" t="s">
        <v>4</v>
      </c>
      <c r="N590">
        <v>119.398061</v>
      </c>
      <c r="O590">
        <v>8.0125109999999999</v>
      </c>
      <c r="P590" t="s">
        <v>5</v>
      </c>
      <c r="Q590">
        <v>0</v>
      </c>
      <c r="R590">
        <v>0</v>
      </c>
      <c r="S590" t="s">
        <v>6</v>
      </c>
      <c r="T590">
        <v>0</v>
      </c>
      <c r="U590">
        <v>0</v>
      </c>
      <c r="V590" t="s">
        <v>7</v>
      </c>
      <c r="W590">
        <v>0</v>
      </c>
      <c r="X590">
        <v>0</v>
      </c>
      <c r="Y590" t="s">
        <v>8</v>
      </c>
      <c r="Z590">
        <v>0</v>
      </c>
      <c r="AA590">
        <v>0</v>
      </c>
      <c r="AB590" t="s">
        <v>9</v>
      </c>
      <c r="AC590">
        <v>0</v>
      </c>
      <c r="AD590">
        <v>0</v>
      </c>
      <c r="AE590" t="s">
        <v>10</v>
      </c>
      <c r="AF590">
        <v>1</v>
      </c>
      <c r="AG590">
        <v>0</v>
      </c>
      <c r="AH590" t="s">
        <v>11</v>
      </c>
      <c r="AI590">
        <v>1</v>
      </c>
      <c r="AJ590">
        <v>0</v>
      </c>
      <c r="AK590" t="s">
        <v>12</v>
      </c>
      <c r="AL590">
        <v>0</v>
      </c>
      <c r="AM590">
        <v>0</v>
      </c>
    </row>
    <row r="591" spans="1:39" x14ac:dyDescent="0.25">
      <c r="A591" t="s">
        <v>175</v>
      </c>
      <c r="B591">
        <v>10</v>
      </c>
      <c r="C591">
        <v>250</v>
      </c>
      <c r="D591" t="s">
        <v>1</v>
      </c>
      <c r="E591">
        <v>0</v>
      </c>
      <c r="F591">
        <v>0</v>
      </c>
      <c r="G591" t="s">
        <v>2</v>
      </c>
      <c r="H591">
        <v>231.70159799999999</v>
      </c>
      <c r="I591">
        <v>10.208805</v>
      </c>
      <c r="J591" t="s">
        <v>3</v>
      </c>
      <c r="K591">
        <v>224.08526599999999</v>
      </c>
      <c r="L591">
        <v>10.138658</v>
      </c>
      <c r="M591" t="s">
        <v>4</v>
      </c>
      <c r="N591">
        <v>132.672473</v>
      </c>
      <c r="O591">
        <v>9.9473939999999992</v>
      </c>
      <c r="P591" t="s">
        <v>5</v>
      </c>
      <c r="Q591">
        <v>0</v>
      </c>
      <c r="R591">
        <v>0</v>
      </c>
      <c r="S591" t="s">
        <v>6</v>
      </c>
      <c r="T591">
        <v>0</v>
      </c>
      <c r="U591">
        <v>0</v>
      </c>
      <c r="V591" t="s">
        <v>7</v>
      </c>
      <c r="W591">
        <v>0</v>
      </c>
      <c r="X591">
        <v>0</v>
      </c>
      <c r="Y591" t="s">
        <v>8</v>
      </c>
      <c r="Z591">
        <v>0</v>
      </c>
      <c r="AA591">
        <v>0</v>
      </c>
      <c r="AB591" t="s">
        <v>9</v>
      </c>
      <c r="AC591">
        <v>0</v>
      </c>
      <c r="AD591">
        <v>0</v>
      </c>
      <c r="AE591" t="s">
        <v>10</v>
      </c>
      <c r="AF591">
        <v>1</v>
      </c>
      <c r="AG591">
        <v>0</v>
      </c>
      <c r="AH591" t="s">
        <v>11</v>
      </c>
      <c r="AI591">
        <v>1</v>
      </c>
      <c r="AJ591">
        <v>0</v>
      </c>
      <c r="AK591" t="s">
        <v>12</v>
      </c>
      <c r="AL591">
        <v>0</v>
      </c>
      <c r="AM591">
        <v>0</v>
      </c>
    </row>
    <row r="592" spans="1:39" x14ac:dyDescent="0.25">
      <c r="A592" t="s">
        <v>175</v>
      </c>
      <c r="B592">
        <v>11</v>
      </c>
      <c r="C592">
        <v>275</v>
      </c>
      <c r="D592" t="s">
        <v>1</v>
      </c>
      <c r="E592">
        <v>0</v>
      </c>
      <c r="F592">
        <v>0</v>
      </c>
      <c r="G592" t="s">
        <v>2</v>
      </c>
      <c r="H592">
        <v>254.87215499999999</v>
      </c>
      <c r="I592">
        <v>12.378081</v>
      </c>
      <c r="J592" t="s">
        <v>3</v>
      </c>
      <c r="K592">
        <v>246.49496600000001</v>
      </c>
      <c r="L592">
        <v>12.298252</v>
      </c>
      <c r="M592" t="s">
        <v>4</v>
      </c>
      <c r="N592">
        <v>145.942722</v>
      </c>
      <c r="O592">
        <v>12.071111</v>
      </c>
      <c r="P592" t="s">
        <v>5</v>
      </c>
      <c r="Q592">
        <v>0</v>
      </c>
      <c r="R592">
        <v>0</v>
      </c>
      <c r="S592" t="s">
        <v>6</v>
      </c>
      <c r="T592">
        <v>0</v>
      </c>
      <c r="U592">
        <v>0</v>
      </c>
      <c r="V592" t="s">
        <v>7</v>
      </c>
      <c r="W592">
        <v>0</v>
      </c>
      <c r="X592">
        <v>0</v>
      </c>
      <c r="Y592" t="s">
        <v>8</v>
      </c>
      <c r="Z592">
        <v>0</v>
      </c>
      <c r="AA592">
        <v>0</v>
      </c>
      <c r="AB592" t="s">
        <v>9</v>
      </c>
      <c r="AC592">
        <v>0</v>
      </c>
      <c r="AD592">
        <v>0</v>
      </c>
      <c r="AE592" t="s">
        <v>10</v>
      </c>
      <c r="AF592">
        <v>1</v>
      </c>
      <c r="AG592">
        <v>0</v>
      </c>
      <c r="AH592" t="s">
        <v>11</v>
      </c>
      <c r="AI592">
        <v>1</v>
      </c>
      <c r="AJ592">
        <v>0</v>
      </c>
      <c r="AK592" t="s">
        <v>12</v>
      </c>
      <c r="AL592">
        <v>0</v>
      </c>
      <c r="AM592">
        <v>0</v>
      </c>
    </row>
    <row r="593" spans="1:39" x14ac:dyDescent="0.25">
      <c r="A593" t="s">
        <v>175</v>
      </c>
      <c r="B593">
        <v>12</v>
      </c>
      <c r="C593">
        <v>300</v>
      </c>
      <c r="D593" t="s">
        <v>1</v>
      </c>
      <c r="E593">
        <v>0</v>
      </c>
      <c r="F593">
        <v>0</v>
      </c>
      <c r="G593" t="s">
        <v>2</v>
      </c>
      <c r="H593">
        <v>278.05465900000002</v>
      </c>
      <c r="I593">
        <v>14.753403</v>
      </c>
      <c r="J593" t="s">
        <v>3</v>
      </c>
      <c r="K593">
        <v>268.91716400000001</v>
      </c>
      <c r="L593">
        <v>14.660957</v>
      </c>
      <c r="M593" t="s">
        <v>4</v>
      </c>
      <c r="N593">
        <v>159.22186600000001</v>
      </c>
      <c r="O593">
        <v>14.404989</v>
      </c>
      <c r="P593" t="s">
        <v>5</v>
      </c>
      <c r="Q593">
        <v>0</v>
      </c>
      <c r="R593">
        <v>0</v>
      </c>
      <c r="S593" t="s">
        <v>6</v>
      </c>
      <c r="T593">
        <v>0</v>
      </c>
      <c r="U593">
        <v>0</v>
      </c>
      <c r="V593" t="s">
        <v>7</v>
      </c>
      <c r="W593">
        <v>0</v>
      </c>
      <c r="X593">
        <v>0</v>
      </c>
      <c r="Y593" t="s">
        <v>8</v>
      </c>
      <c r="Z593">
        <v>0</v>
      </c>
      <c r="AA593">
        <v>0</v>
      </c>
      <c r="AB593" t="s">
        <v>9</v>
      </c>
      <c r="AC593">
        <v>0</v>
      </c>
      <c r="AD593">
        <v>0</v>
      </c>
      <c r="AE593" t="s">
        <v>10</v>
      </c>
      <c r="AF593">
        <v>1</v>
      </c>
      <c r="AG593">
        <v>0</v>
      </c>
      <c r="AH593" t="s">
        <v>11</v>
      </c>
      <c r="AI593">
        <v>1</v>
      </c>
      <c r="AJ593">
        <v>0</v>
      </c>
      <c r="AK593" t="s">
        <v>12</v>
      </c>
      <c r="AL593">
        <v>0</v>
      </c>
      <c r="AM593">
        <v>0</v>
      </c>
    </row>
    <row r="594" spans="1:39" x14ac:dyDescent="0.25">
      <c r="A594" t="s">
        <v>175</v>
      </c>
      <c r="B594">
        <v>13</v>
      </c>
      <c r="C594">
        <v>325</v>
      </c>
      <c r="D594" t="s">
        <v>1</v>
      </c>
      <c r="E594">
        <v>0</v>
      </c>
      <c r="F594">
        <v>0</v>
      </c>
      <c r="G594" t="s">
        <v>2</v>
      </c>
      <c r="H594">
        <v>301.23305199999999</v>
      </c>
      <c r="I594">
        <v>17.334367</v>
      </c>
      <c r="J594" t="s">
        <v>3</v>
      </c>
      <c r="K594">
        <v>291.33465200000001</v>
      </c>
      <c r="L594">
        <v>17.222930000000002</v>
      </c>
      <c r="M594" t="s">
        <v>4</v>
      </c>
      <c r="N594">
        <v>172.50004899999999</v>
      </c>
      <c r="O594">
        <v>16.921139</v>
      </c>
      <c r="P594" t="s">
        <v>5</v>
      </c>
      <c r="Q594">
        <v>0</v>
      </c>
      <c r="R594">
        <v>0</v>
      </c>
      <c r="S594" t="s">
        <v>6</v>
      </c>
      <c r="T594">
        <v>0</v>
      </c>
      <c r="U594">
        <v>0</v>
      </c>
      <c r="V594" t="s">
        <v>7</v>
      </c>
      <c r="W594">
        <v>0</v>
      </c>
      <c r="X594">
        <v>0</v>
      </c>
      <c r="Y594" t="s">
        <v>8</v>
      </c>
      <c r="Z594">
        <v>0</v>
      </c>
      <c r="AA594">
        <v>0</v>
      </c>
      <c r="AB594" t="s">
        <v>9</v>
      </c>
      <c r="AC594">
        <v>0</v>
      </c>
      <c r="AD594">
        <v>0</v>
      </c>
      <c r="AE594" t="s">
        <v>10</v>
      </c>
      <c r="AF594">
        <v>1</v>
      </c>
      <c r="AG594">
        <v>0</v>
      </c>
      <c r="AH594" t="s">
        <v>11</v>
      </c>
      <c r="AI594">
        <v>1</v>
      </c>
      <c r="AJ594">
        <v>0</v>
      </c>
      <c r="AK594" t="s">
        <v>12</v>
      </c>
      <c r="AL594">
        <v>0</v>
      </c>
      <c r="AM594">
        <v>0</v>
      </c>
    </row>
    <row r="595" spans="1:39" x14ac:dyDescent="0.25">
      <c r="A595" t="s">
        <v>175</v>
      </c>
      <c r="B595">
        <v>14</v>
      </c>
      <c r="C595">
        <v>350</v>
      </c>
      <c r="D595" t="s">
        <v>1</v>
      </c>
      <c r="E595">
        <v>0</v>
      </c>
      <c r="F595">
        <v>0</v>
      </c>
      <c r="G595" t="s">
        <v>2</v>
      </c>
      <c r="H595">
        <v>324.40252700000002</v>
      </c>
      <c r="I595">
        <v>20.187346000000002</v>
      </c>
      <c r="J595" t="s">
        <v>3</v>
      </c>
      <c r="K595">
        <v>313.74328200000002</v>
      </c>
      <c r="L595">
        <v>20.054711000000001</v>
      </c>
      <c r="M595" t="s">
        <v>4</v>
      </c>
      <c r="N595">
        <v>185.76858799999999</v>
      </c>
      <c r="O595">
        <v>19.705742000000001</v>
      </c>
      <c r="P595" t="s">
        <v>5</v>
      </c>
      <c r="Q595">
        <v>0</v>
      </c>
      <c r="R595">
        <v>0</v>
      </c>
      <c r="S595" t="s">
        <v>6</v>
      </c>
      <c r="T595">
        <v>0</v>
      </c>
      <c r="U595">
        <v>0</v>
      </c>
      <c r="V595" t="s">
        <v>7</v>
      </c>
      <c r="W595">
        <v>0</v>
      </c>
      <c r="X595">
        <v>0</v>
      </c>
      <c r="Y595" t="s">
        <v>8</v>
      </c>
      <c r="Z595">
        <v>0</v>
      </c>
      <c r="AA595">
        <v>0</v>
      </c>
      <c r="AB595" t="s">
        <v>9</v>
      </c>
      <c r="AC595">
        <v>0</v>
      </c>
      <c r="AD595">
        <v>0</v>
      </c>
      <c r="AE595" t="s">
        <v>10</v>
      </c>
      <c r="AF595">
        <v>1</v>
      </c>
      <c r="AG595">
        <v>0</v>
      </c>
      <c r="AH595" t="s">
        <v>11</v>
      </c>
      <c r="AI595">
        <v>1</v>
      </c>
      <c r="AJ595">
        <v>0</v>
      </c>
      <c r="AK595" t="s">
        <v>12</v>
      </c>
      <c r="AL595">
        <v>0</v>
      </c>
      <c r="AM595">
        <v>0</v>
      </c>
    </row>
    <row r="596" spans="1:39" x14ac:dyDescent="0.25">
      <c r="A596" t="s">
        <v>175</v>
      </c>
      <c r="B596">
        <v>15</v>
      </c>
      <c r="C596">
        <v>375</v>
      </c>
      <c r="D596" t="s">
        <v>1</v>
      </c>
      <c r="E596">
        <v>0</v>
      </c>
      <c r="F596">
        <v>0</v>
      </c>
      <c r="G596" t="s">
        <v>2</v>
      </c>
      <c r="H596">
        <v>347.59052100000002</v>
      </c>
      <c r="I596">
        <v>23.31673</v>
      </c>
      <c r="J596" t="s">
        <v>3</v>
      </c>
      <c r="K596">
        <v>336.17079200000001</v>
      </c>
      <c r="L596">
        <v>23.162099999999999</v>
      </c>
      <c r="M596" t="s">
        <v>4</v>
      </c>
      <c r="N596">
        <v>199.05670599999999</v>
      </c>
      <c r="O596">
        <v>22.742826000000001</v>
      </c>
      <c r="P596" t="s">
        <v>5</v>
      </c>
      <c r="Q596">
        <v>0</v>
      </c>
      <c r="R596">
        <v>0</v>
      </c>
      <c r="S596" t="s">
        <v>6</v>
      </c>
      <c r="T596">
        <v>0</v>
      </c>
      <c r="U596">
        <v>0</v>
      </c>
      <c r="V596" t="s">
        <v>7</v>
      </c>
      <c r="W596">
        <v>0</v>
      </c>
      <c r="X596">
        <v>0</v>
      </c>
      <c r="Y596" t="s">
        <v>8</v>
      </c>
      <c r="Z596">
        <v>0</v>
      </c>
      <c r="AA596">
        <v>0</v>
      </c>
      <c r="AB596" t="s">
        <v>9</v>
      </c>
      <c r="AC596">
        <v>0</v>
      </c>
      <c r="AD596">
        <v>0</v>
      </c>
      <c r="AE596" t="s">
        <v>10</v>
      </c>
      <c r="AF596">
        <v>1</v>
      </c>
      <c r="AG596">
        <v>0</v>
      </c>
      <c r="AH596" t="s">
        <v>11</v>
      </c>
      <c r="AI596">
        <v>1</v>
      </c>
      <c r="AJ596">
        <v>0</v>
      </c>
      <c r="AK596" t="s">
        <v>12</v>
      </c>
      <c r="AL596">
        <v>0</v>
      </c>
      <c r="AM596">
        <v>0</v>
      </c>
    </row>
    <row r="597" spans="1:39" x14ac:dyDescent="0.25">
      <c r="A597" t="s">
        <v>175</v>
      </c>
      <c r="B597">
        <v>16</v>
      </c>
      <c r="C597">
        <v>400</v>
      </c>
      <c r="D597" t="s">
        <v>1</v>
      </c>
      <c r="E597">
        <v>0</v>
      </c>
      <c r="F597">
        <v>0</v>
      </c>
      <c r="G597" t="s">
        <v>2</v>
      </c>
      <c r="H597">
        <v>370.76669700000002</v>
      </c>
      <c r="I597">
        <v>26.517489000000001</v>
      </c>
      <c r="J597" t="s">
        <v>3</v>
      </c>
      <c r="K597">
        <v>358.58658400000002</v>
      </c>
      <c r="L597">
        <v>26.352093</v>
      </c>
      <c r="M597" t="s">
        <v>4</v>
      </c>
      <c r="N597">
        <v>212.33298199999999</v>
      </c>
      <c r="O597">
        <v>25.878193</v>
      </c>
      <c r="P597" t="s">
        <v>5</v>
      </c>
      <c r="Q597">
        <v>0</v>
      </c>
      <c r="R597">
        <v>0</v>
      </c>
      <c r="S597" t="s">
        <v>6</v>
      </c>
      <c r="T597">
        <v>0</v>
      </c>
      <c r="U597">
        <v>0</v>
      </c>
      <c r="V597" t="s">
        <v>7</v>
      </c>
      <c r="W597">
        <v>0</v>
      </c>
      <c r="X597">
        <v>0</v>
      </c>
      <c r="Y597" t="s">
        <v>8</v>
      </c>
      <c r="Z597">
        <v>0</v>
      </c>
      <c r="AA597">
        <v>0</v>
      </c>
      <c r="AB597" t="s">
        <v>9</v>
      </c>
      <c r="AC597">
        <v>0</v>
      </c>
      <c r="AD597">
        <v>0</v>
      </c>
      <c r="AE597" t="s">
        <v>10</v>
      </c>
      <c r="AF597">
        <v>1</v>
      </c>
      <c r="AG597">
        <v>0</v>
      </c>
      <c r="AH597" t="s">
        <v>11</v>
      </c>
      <c r="AI597">
        <v>1</v>
      </c>
      <c r="AJ597">
        <v>0</v>
      </c>
      <c r="AK597" t="s">
        <v>12</v>
      </c>
      <c r="AL597">
        <v>0</v>
      </c>
      <c r="AM597">
        <v>0</v>
      </c>
    </row>
    <row r="598" spans="1:39" x14ac:dyDescent="0.25">
      <c r="A598" t="s">
        <v>175</v>
      </c>
      <c r="B598">
        <v>17</v>
      </c>
      <c r="C598">
        <v>425</v>
      </c>
      <c r="D598" t="s">
        <v>1</v>
      </c>
      <c r="E598">
        <v>0</v>
      </c>
      <c r="F598">
        <v>0</v>
      </c>
      <c r="G598" t="s">
        <v>2</v>
      </c>
      <c r="H598">
        <v>393.94426099999998</v>
      </c>
      <c r="I598">
        <v>29.973192000000001</v>
      </c>
      <c r="J598" t="s">
        <v>3</v>
      </c>
      <c r="K598">
        <v>381.00353799999999</v>
      </c>
      <c r="L598">
        <v>29.790085999999999</v>
      </c>
      <c r="M598" t="s">
        <v>4</v>
      </c>
      <c r="N598">
        <v>225.61025000000001</v>
      </c>
      <c r="O598">
        <v>29.231769</v>
      </c>
      <c r="P598" t="s">
        <v>5</v>
      </c>
      <c r="Q598">
        <v>0</v>
      </c>
      <c r="R598">
        <v>0</v>
      </c>
      <c r="S598" t="s">
        <v>6</v>
      </c>
      <c r="T598">
        <v>0</v>
      </c>
      <c r="U598">
        <v>0</v>
      </c>
      <c r="V598" t="s">
        <v>7</v>
      </c>
      <c r="W598">
        <v>0</v>
      </c>
      <c r="X598">
        <v>0</v>
      </c>
      <c r="Y598" t="s">
        <v>8</v>
      </c>
      <c r="Z598">
        <v>0</v>
      </c>
      <c r="AA598">
        <v>0</v>
      </c>
      <c r="AB598" t="s">
        <v>9</v>
      </c>
      <c r="AC598">
        <v>0</v>
      </c>
      <c r="AD598">
        <v>0</v>
      </c>
      <c r="AE598" t="s">
        <v>10</v>
      </c>
      <c r="AF598">
        <v>1</v>
      </c>
      <c r="AG598">
        <v>0</v>
      </c>
      <c r="AH598" t="s">
        <v>11</v>
      </c>
      <c r="AI598">
        <v>1</v>
      </c>
      <c r="AJ598">
        <v>0</v>
      </c>
      <c r="AK598" t="s">
        <v>12</v>
      </c>
      <c r="AL598">
        <v>0</v>
      </c>
      <c r="AM598">
        <v>0</v>
      </c>
    </row>
    <row r="599" spans="1:39" x14ac:dyDescent="0.25">
      <c r="A599" t="s">
        <v>175</v>
      </c>
      <c r="B599">
        <v>18</v>
      </c>
      <c r="C599">
        <v>450</v>
      </c>
      <c r="D599" t="s">
        <v>1</v>
      </c>
      <c r="E599">
        <v>0</v>
      </c>
      <c r="F599">
        <v>0</v>
      </c>
      <c r="G599" t="s">
        <v>2</v>
      </c>
      <c r="H599">
        <v>417.122502</v>
      </c>
      <c r="I599">
        <v>33.669111999999998</v>
      </c>
      <c r="J599" t="s">
        <v>3</v>
      </c>
      <c r="K599">
        <v>403.421829</v>
      </c>
      <c r="L599">
        <v>33.467092000000001</v>
      </c>
      <c r="M599" t="s">
        <v>4</v>
      </c>
      <c r="N599">
        <v>238.89189099999999</v>
      </c>
      <c r="O599">
        <v>32.823464000000001</v>
      </c>
      <c r="P599" t="s">
        <v>5</v>
      </c>
      <c r="Q599">
        <v>0</v>
      </c>
      <c r="R599">
        <v>0</v>
      </c>
      <c r="S599" t="s">
        <v>6</v>
      </c>
      <c r="T599">
        <v>0</v>
      </c>
      <c r="U599">
        <v>0</v>
      </c>
      <c r="V599" t="s">
        <v>7</v>
      </c>
      <c r="W599">
        <v>0</v>
      </c>
      <c r="X599">
        <v>0</v>
      </c>
      <c r="Y599" t="s">
        <v>8</v>
      </c>
      <c r="Z599">
        <v>0</v>
      </c>
      <c r="AA599">
        <v>0</v>
      </c>
      <c r="AB599" t="s">
        <v>9</v>
      </c>
      <c r="AC599">
        <v>0</v>
      </c>
      <c r="AD599">
        <v>0</v>
      </c>
      <c r="AE599" t="s">
        <v>10</v>
      </c>
      <c r="AF599">
        <v>1</v>
      </c>
      <c r="AG599">
        <v>0</v>
      </c>
      <c r="AH599" t="s">
        <v>11</v>
      </c>
      <c r="AI599">
        <v>1</v>
      </c>
      <c r="AJ599">
        <v>0</v>
      </c>
      <c r="AK599" t="s">
        <v>12</v>
      </c>
      <c r="AL599">
        <v>0</v>
      </c>
      <c r="AM599">
        <v>0</v>
      </c>
    </row>
    <row r="600" spans="1:39" x14ac:dyDescent="0.25">
      <c r="A600" t="s">
        <v>175</v>
      </c>
      <c r="B600">
        <v>19</v>
      </c>
      <c r="C600">
        <v>475</v>
      </c>
      <c r="D600" t="s">
        <v>1</v>
      </c>
      <c r="E600">
        <v>0</v>
      </c>
      <c r="F600">
        <v>0</v>
      </c>
      <c r="G600" t="s">
        <v>2</v>
      </c>
      <c r="H600">
        <v>440.300275</v>
      </c>
      <c r="I600">
        <v>37.479855999999998</v>
      </c>
      <c r="J600" t="s">
        <v>3</v>
      </c>
      <c r="K600">
        <v>425.83866899999998</v>
      </c>
      <c r="L600">
        <v>37.248674000000001</v>
      </c>
      <c r="M600" t="s">
        <v>4</v>
      </c>
      <c r="N600">
        <v>252.17086599999999</v>
      </c>
      <c r="O600">
        <v>36.532324000000003</v>
      </c>
      <c r="P600" t="s">
        <v>5</v>
      </c>
      <c r="Q600">
        <v>0</v>
      </c>
      <c r="R600">
        <v>0</v>
      </c>
      <c r="S600" t="s">
        <v>6</v>
      </c>
      <c r="T600">
        <v>0</v>
      </c>
      <c r="U600">
        <v>0</v>
      </c>
      <c r="V600" t="s">
        <v>7</v>
      </c>
      <c r="W600">
        <v>0</v>
      </c>
      <c r="X600">
        <v>0</v>
      </c>
      <c r="Y600" t="s">
        <v>8</v>
      </c>
      <c r="Z600">
        <v>0</v>
      </c>
      <c r="AA600">
        <v>0</v>
      </c>
      <c r="AB600" t="s">
        <v>9</v>
      </c>
      <c r="AC600">
        <v>0</v>
      </c>
      <c r="AD600">
        <v>0</v>
      </c>
      <c r="AE600" t="s">
        <v>10</v>
      </c>
      <c r="AF600">
        <v>1</v>
      </c>
      <c r="AG600">
        <v>0</v>
      </c>
      <c r="AH600" t="s">
        <v>11</v>
      </c>
      <c r="AI600">
        <v>1</v>
      </c>
      <c r="AJ600">
        <v>0</v>
      </c>
      <c r="AK600" t="s">
        <v>12</v>
      </c>
      <c r="AL600">
        <v>0</v>
      </c>
      <c r="AM600">
        <v>0</v>
      </c>
    </row>
    <row r="601" spans="1:39" x14ac:dyDescent="0.25">
      <c r="A601" t="s">
        <v>175</v>
      </c>
      <c r="B601">
        <v>20</v>
      </c>
      <c r="C601">
        <v>500</v>
      </c>
      <c r="D601" t="s">
        <v>1</v>
      </c>
      <c r="E601">
        <v>0</v>
      </c>
      <c r="F601">
        <v>0</v>
      </c>
      <c r="G601" t="s">
        <v>2</v>
      </c>
      <c r="H601">
        <v>463.47974799999997</v>
      </c>
      <c r="I601">
        <v>41.690327000000003</v>
      </c>
      <c r="J601" t="s">
        <v>3</v>
      </c>
      <c r="K601">
        <v>448.25746299999997</v>
      </c>
      <c r="L601">
        <v>41.427531000000002</v>
      </c>
      <c r="M601" t="s">
        <v>4</v>
      </c>
      <c r="N601">
        <v>265.45017000000001</v>
      </c>
      <c r="O601">
        <v>40.595533000000003</v>
      </c>
      <c r="P601" t="s">
        <v>5</v>
      </c>
      <c r="Q601">
        <v>0</v>
      </c>
      <c r="R601">
        <v>0</v>
      </c>
      <c r="S601" t="s">
        <v>6</v>
      </c>
      <c r="T601">
        <v>0</v>
      </c>
      <c r="U601">
        <v>0</v>
      </c>
      <c r="V601" t="s">
        <v>7</v>
      </c>
      <c r="W601">
        <v>0</v>
      </c>
      <c r="X601">
        <v>0</v>
      </c>
      <c r="Y601" t="s">
        <v>8</v>
      </c>
      <c r="Z601">
        <v>0</v>
      </c>
      <c r="AA601">
        <v>0</v>
      </c>
      <c r="AB601" t="s">
        <v>9</v>
      </c>
      <c r="AC601">
        <v>0</v>
      </c>
      <c r="AD601">
        <v>0</v>
      </c>
      <c r="AE601" t="s">
        <v>10</v>
      </c>
      <c r="AF601">
        <v>1</v>
      </c>
      <c r="AG601">
        <v>0</v>
      </c>
      <c r="AH601" t="s">
        <v>11</v>
      </c>
      <c r="AI601">
        <v>1</v>
      </c>
      <c r="AJ601">
        <v>0</v>
      </c>
      <c r="AK601" t="s">
        <v>12</v>
      </c>
      <c r="AL601">
        <v>0</v>
      </c>
      <c r="AM601">
        <v>0</v>
      </c>
    </row>
    <row r="602" spans="1:39" x14ac:dyDescent="0.25">
      <c r="A602" t="s">
        <v>176</v>
      </c>
      <c r="B602">
        <v>1</v>
      </c>
      <c r="C602">
        <v>25</v>
      </c>
      <c r="D602" t="s">
        <v>1</v>
      </c>
      <c r="E602">
        <v>0</v>
      </c>
      <c r="F602">
        <v>0</v>
      </c>
      <c r="G602" t="s">
        <v>2</v>
      </c>
      <c r="H602">
        <v>21.619581</v>
      </c>
      <c r="I602">
        <v>1E-3</v>
      </c>
      <c r="J602" t="s">
        <v>3</v>
      </c>
      <c r="K602">
        <v>20.636396999999999</v>
      </c>
      <c r="L602">
        <v>9.68E-4</v>
      </c>
      <c r="M602" t="s">
        <v>4</v>
      </c>
      <c r="N602">
        <v>15.128358</v>
      </c>
      <c r="O602">
        <v>6.1799999999999995E-4</v>
      </c>
      <c r="P602" t="s">
        <v>5</v>
      </c>
      <c r="Q602">
        <v>0</v>
      </c>
      <c r="R602">
        <v>0</v>
      </c>
      <c r="S602" t="s">
        <v>6</v>
      </c>
      <c r="T602">
        <v>0</v>
      </c>
      <c r="U602">
        <v>0</v>
      </c>
      <c r="V602" t="s">
        <v>7</v>
      </c>
      <c r="W602">
        <v>0</v>
      </c>
      <c r="X602">
        <v>0</v>
      </c>
      <c r="Y602" t="s">
        <v>8</v>
      </c>
      <c r="Z602">
        <v>0</v>
      </c>
      <c r="AA602">
        <v>0</v>
      </c>
      <c r="AB602" t="s">
        <v>9</v>
      </c>
      <c r="AC602">
        <v>0</v>
      </c>
      <c r="AD602">
        <v>0</v>
      </c>
      <c r="AE602" t="s">
        <v>10</v>
      </c>
      <c r="AF602">
        <v>32767</v>
      </c>
      <c r="AG602">
        <v>0</v>
      </c>
      <c r="AH602" t="s">
        <v>11</v>
      </c>
      <c r="AI602">
        <v>-32767</v>
      </c>
      <c r="AJ602">
        <v>0</v>
      </c>
      <c r="AK602" t="s">
        <v>12</v>
      </c>
      <c r="AL602">
        <v>0</v>
      </c>
      <c r="AM602">
        <v>0</v>
      </c>
    </row>
    <row r="603" spans="1:39" x14ac:dyDescent="0.25">
      <c r="A603" t="s">
        <v>176</v>
      </c>
      <c r="B603">
        <v>2</v>
      </c>
      <c r="C603">
        <v>50</v>
      </c>
      <c r="D603" t="s">
        <v>1</v>
      </c>
      <c r="E603">
        <v>0</v>
      </c>
      <c r="F603">
        <v>0</v>
      </c>
      <c r="G603" t="s">
        <v>2</v>
      </c>
      <c r="H603">
        <v>43.264491999999997</v>
      </c>
      <c r="I603">
        <v>3.1619999999999999E-3</v>
      </c>
      <c r="J603" t="s">
        <v>3</v>
      </c>
      <c r="K603">
        <v>41.307896999999997</v>
      </c>
      <c r="L603">
        <v>3.0070000000000001E-3</v>
      </c>
      <c r="M603" t="s">
        <v>4</v>
      </c>
      <c r="N603">
        <v>30.244821000000002</v>
      </c>
      <c r="O603">
        <v>2.1080000000000001E-3</v>
      </c>
      <c r="P603" t="s">
        <v>5</v>
      </c>
      <c r="Q603">
        <v>0</v>
      </c>
      <c r="R603">
        <v>0</v>
      </c>
      <c r="S603" t="s">
        <v>6</v>
      </c>
      <c r="T603">
        <v>0</v>
      </c>
      <c r="U603">
        <v>0</v>
      </c>
      <c r="V603" t="s">
        <v>7</v>
      </c>
      <c r="W603">
        <v>0</v>
      </c>
      <c r="X603">
        <v>0</v>
      </c>
      <c r="Y603" t="s">
        <v>8</v>
      </c>
      <c r="Z603">
        <v>0</v>
      </c>
      <c r="AA603">
        <v>0</v>
      </c>
      <c r="AB603" t="s">
        <v>9</v>
      </c>
      <c r="AC603">
        <v>0</v>
      </c>
      <c r="AD603">
        <v>0</v>
      </c>
      <c r="AE603" t="s">
        <v>10</v>
      </c>
      <c r="AF603">
        <v>32767</v>
      </c>
      <c r="AG603">
        <v>0</v>
      </c>
      <c r="AH603" t="s">
        <v>11</v>
      </c>
      <c r="AI603">
        <v>-32767</v>
      </c>
      <c r="AJ603">
        <v>0</v>
      </c>
      <c r="AK603" t="s">
        <v>12</v>
      </c>
      <c r="AL603">
        <v>0</v>
      </c>
      <c r="AM603">
        <v>0</v>
      </c>
    </row>
    <row r="604" spans="1:39" x14ac:dyDescent="0.25">
      <c r="A604" t="s">
        <v>176</v>
      </c>
      <c r="B604">
        <v>3</v>
      </c>
      <c r="C604">
        <v>75</v>
      </c>
      <c r="D604" t="s">
        <v>1</v>
      </c>
      <c r="E604">
        <v>0</v>
      </c>
      <c r="F604">
        <v>0</v>
      </c>
      <c r="G604" t="s">
        <v>2</v>
      </c>
      <c r="H604">
        <v>64.948763999999997</v>
      </c>
      <c r="I604">
        <v>5.1089999999999998E-3</v>
      </c>
      <c r="J604" t="s">
        <v>3</v>
      </c>
      <c r="K604">
        <v>62.019813999999997</v>
      </c>
      <c r="L604">
        <v>4.9189999999999998E-3</v>
      </c>
      <c r="M604" t="s">
        <v>4</v>
      </c>
      <c r="N604">
        <v>45.361713000000002</v>
      </c>
      <c r="O604">
        <v>3.4889999999999999E-3</v>
      </c>
      <c r="P604" t="s">
        <v>5</v>
      </c>
      <c r="Q604">
        <v>0</v>
      </c>
      <c r="R604">
        <v>0</v>
      </c>
      <c r="S604" t="s">
        <v>6</v>
      </c>
      <c r="T604">
        <v>0</v>
      </c>
      <c r="U604">
        <v>0</v>
      </c>
      <c r="V604" t="s">
        <v>7</v>
      </c>
      <c r="W604">
        <v>0</v>
      </c>
      <c r="X604">
        <v>0</v>
      </c>
      <c r="Y604" t="s">
        <v>8</v>
      </c>
      <c r="Z604">
        <v>0</v>
      </c>
      <c r="AA604">
        <v>0</v>
      </c>
      <c r="AB604" t="s">
        <v>9</v>
      </c>
      <c r="AC604">
        <v>0</v>
      </c>
      <c r="AD604">
        <v>0</v>
      </c>
      <c r="AE604" t="s">
        <v>10</v>
      </c>
      <c r="AF604">
        <v>32767</v>
      </c>
      <c r="AG604">
        <v>0</v>
      </c>
      <c r="AH604" t="s">
        <v>11</v>
      </c>
      <c r="AI604">
        <v>-32767</v>
      </c>
      <c r="AJ604">
        <v>0</v>
      </c>
      <c r="AK604" t="s">
        <v>12</v>
      </c>
      <c r="AL604">
        <v>0</v>
      </c>
      <c r="AM604">
        <v>0</v>
      </c>
    </row>
    <row r="605" spans="1:39" x14ac:dyDescent="0.25">
      <c r="A605" t="s">
        <v>176</v>
      </c>
      <c r="B605">
        <v>4</v>
      </c>
      <c r="C605">
        <v>100</v>
      </c>
      <c r="D605" t="s">
        <v>1</v>
      </c>
      <c r="E605">
        <v>0</v>
      </c>
      <c r="F605">
        <v>0</v>
      </c>
      <c r="G605" t="s">
        <v>2</v>
      </c>
      <c r="H605">
        <v>86.657983999999999</v>
      </c>
      <c r="I605">
        <v>8.9230000000000004E-3</v>
      </c>
      <c r="J605" t="s">
        <v>3</v>
      </c>
      <c r="K605">
        <v>82.756214999999997</v>
      </c>
      <c r="L605">
        <v>8.4519999999999994E-3</v>
      </c>
      <c r="M605" t="s">
        <v>4</v>
      </c>
      <c r="N605">
        <v>60.474474999999998</v>
      </c>
      <c r="O605">
        <v>6.2969999999999996E-3</v>
      </c>
      <c r="P605" t="s">
        <v>5</v>
      </c>
      <c r="Q605">
        <v>0</v>
      </c>
      <c r="R605">
        <v>0</v>
      </c>
      <c r="S605" t="s">
        <v>6</v>
      </c>
      <c r="T605">
        <v>0</v>
      </c>
      <c r="U605">
        <v>0</v>
      </c>
      <c r="V605" t="s">
        <v>7</v>
      </c>
      <c r="W605">
        <v>0</v>
      </c>
      <c r="X605">
        <v>0</v>
      </c>
      <c r="Y605" t="s">
        <v>8</v>
      </c>
      <c r="Z605">
        <v>0</v>
      </c>
      <c r="AA605">
        <v>0</v>
      </c>
      <c r="AB605" t="s">
        <v>9</v>
      </c>
      <c r="AC605">
        <v>0</v>
      </c>
      <c r="AD605">
        <v>0</v>
      </c>
      <c r="AE605" t="s">
        <v>10</v>
      </c>
      <c r="AF605">
        <v>32767</v>
      </c>
      <c r="AG605">
        <v>0</v>
      </c>
      <c r="AH605" t="s">
        <v>11</v>
      </c>
      <c r="AI605">
        <v>-32767</v>
      </c>
      <c r="AJ605">
        <v>0</v>
      </c>
      <c r="AK605" t="s">
        <v>12</v>
      </c>
      <c r="AL605">
        <v>0</v>
      </c>
      <c r="AM605">
        <v>0</v>
      </c>
    </row>
    <row r="606" spans="1:39" x14ac:dyDescent="0.25">
      <c r="A606" t="s">
        <v>176</v>
      </c>
      <c r="B606">
        <v>5</v>
      </c>
      <c r="C606">
        <v>125</v>
      </c>
      <c r="D606" t="s">
        <v>1</v>
      </c>
      <c r="E606">
        <v>0</v>
      </c>
      <c r="F606">
        <v>0</v>
      </c>
      <c r="G606" t="s">
        <v>2</v>
      </c>
      <c r="H606">
        <v>108.388429</v>
      </c>
      <c r="I606">
        <v>1.3183E-2</v>
      </c>
      <c r="J606" t="s">
        <v>3</v>
      </c>
      <c r="K606">
        <v>103.51414800000001</v>
      </c>
      <c r="L606">
        <v>1.2408000000000001E-2</v>
      </c>
      <c r="M606" t="s">
        <v>4</v>
      </c>
      <c r="N606">
        <v>75.587762999999995</v>
      </c>
      <c r="O606">
        <v>9.0069999999999994E-3</v>
      </c>
      <c r="P606" t="s">
        <v>5</v>
      </c>
      <c r="Q606">
        <v>0</v>
      </c>
      <c r="R606">
        <v>0</v>
      </c>
      <c r="S606" t="s">
        <v>6</v>
      </c>
      <c r="T606">
        <v>0</v>
      </c>
      <c r="U606">
        <v>0</v>
      </c>
      <c r="V606" t="s">
        <v>7</v>
      </c>
      <c r="W606">
        <v>0</v>
      </c>
      <c r="X606">
        <v>0</v>
      </c>
      <c r="Y606" t="s">
        <v>8</v>
      </c>
      <c r="Z606">
        <v>0</v>
      </c>
      <c r="AA606">
        <v>0</v>
      </c>
      <c r="AB606" t="s">
        <v>9</v>
      </c>
      <c r="AC606">
        <v>0</v>
      </c>
      <c r="AD606">
        <v>0</v>
      </c>
      <c r="AE606" t="s">
        <v>10</v>
      </c>
      <c r="AF606">
        <v>32767</v>
      </c>
      <c r="AG606">
        <v>0</v>
      </c>
      <c r="AH606" t="s">
        <v>11</v>
      </c>
      <c r="AI606">
        <v>-32767</v>
      </c>
      <c r="AJ606">
        <v>0</v>
      </c>
      <c r="AK606" t="s">
        <v>12</v>
      </c>
      <c r="AL606">
        <v>0</v>
      </c>
      <c r="AM606">
        <v>0</v>
      </c>
    </row>
    <row r="607" spans="1:39" x14ac:dyDescent="0.25">
      <c r="A607" t="s">
        <v>176</v>
      </c>
      <c r="B607">
        <v>6</v>
      </c>
      <c r="C607">
        <v>150</v>
      </c>
      <c r="D607" t="s">
        <v>1</v>
      </c>
      <c r="E607">
        <v>0</v>
      </c>
      <c r="F607">
        <v>0</v>
      </c>
      <c r="G607" t="s">
        <v>2</v>
      </c>
      <c r="H607">
        <v>130.14330100000001</v>
      </c>
      <c r="I607">
        <v>1.8682000000000001E-2</v>
      </c>
      <c r="J607" t="s">
        <v>3</v>
      </c>
      <c r="K607">
        <v>124.295973</v>
      </c>
      <c r="L607">
        <v>1.7913999999999999E-2</v>
      </c>
      <c r="M607" t="s">
        <v>4</v>
      </c>
      <c r="N607">
        <v>90.707599000000002</v>
      </c>
      <c r="O607">
        <v>1.3409000000000001E-2</v>
      </c>
      <c r="P607" t="s">
        <v>5</v>
      </c>
      <c r="Q607">
        <v>0</v>
      </c>
      <c r="R607">
        <v>0</v>
      </c>
      <c r="S607" t="s">
        <v>6</v>
      </c>
      <c r="T607">
        <v>0</v>
      </c>
      <c r="U607">
        <v>0</v>
      </c>
      <c r="V607" t="s">
        <v>7</v>
      </c>
      <c r="W607">
        <v>0</v>
      </c>
      <c r="X607">
        <v>0</v>
      </c>
      <c r="Y607" t="s">
        <v>8</v>
      </c>
      <c r="Z607">
        <v>0</v>
      </c>
      <c r="AA607">
        <v>0</v>
      </c>
      <c r="AB607" t="s">
        <v>9</v>
      </c>
      <c r="AC607">
        <v>0</v>
      </c>
      <c r="AD607">
        <v>0</v>
      </c>
      <c r="AE607" t="s">
        <v>10</v>
      </c>
      <c r="AF607">
        <v>32767</v>
      </c>
      <c r="AG607">
        <v>0</v>
      </c>
      <c r="AH607" t="s">
        <v>11</v>
      </c>
      <c r="AI607">
        <v>-32767</v>
      </c>
      <c r="AJ607">
        <v>0</v>
      </c>
      <c r="AK607" t="s">
        <v>12</v>
      </c>
      <c r="AL607">
        <v>0</v>
      </c>
      <c r="AM607">
        <v>0</v>
      </c>
    </row>
    <row r="608" spans="1:39" x14ac:dyDescent="0.25">
      <c r="A608" t="s">
        <v>176</v>
      </c>
      <c r="B608">
        <v>7</v>
      </c>
      <c r="C608">
        <v>175</v>
      </c>
      <c r="D608" t="s">
        <v>1</v>
      </c>
      <c r="E608">
        <v>0</v>
      </c>
      <c r="F608">
        <v>0</v>
      </c>
      <c r="G608" t="s">
        <v>2</v>
      </c>
      <c r="H608">
        <v>151.918858</v>
      </c>
      <c r="I608">
        <v>2.4177000000000001E-2</v>
      </c>
      <c r="J608" t="s">
        <v>3</v>
      </c>
      <c r="K608">
        <v>145.09947099999999</v>
      </c>
      <c r="L608">
        <v>2.3179000000000002E-2</v>
      </c>
      <c r="M608" t="s">
        <v>4</v>
      </c>
      <c r="N608">
        <v>105.82646</v>
      </c>
      <c r="O608">
        <v>1.7873E-2</v>
      </c>
      <c r="P608" t="s">
        <v>5</v>
      </c>
      <c r="Q608">
        <v>0</v>
      </c>
      <c r="R608">
        <v>0</v>
      </c>
      <c r="S608" t="s">
        <v>6</v>
      </c>
      <c r="T608">
        <v>0</v>
      </c>
      <c r="U608">
        <v>0</v>
      </c>
      <c r="V608" t="s">
        <v>7</v>
      </c>
      <c r="W608">
        <v>0</v>
      </c>
      <c r="X608">
        <v>0</v>
      </c>
      <c r="Y608" t="s">
        <v>8</v>
      </c>
      <c r="Z608">
        <v>0</v>
      </c>
      <c r="AA608">
        <v>0</v>
      </c>
      <c r="AB608" t="s">
        <v>9</v>
      </c>
      <c r="AC608">
        <v>0</v>
      </c>
      <c r="AD608">
        <v>0</v>
      </c>
      <c r="AE608" t="s">
        <v>10</v>
      </c>
      <c r="AF608">
        <v>32767</v>
      </c>
      <c r="AG608">
        <v>0</v>
      </c>
      <c r="AH608" t="s">
        <v>11</v>
      </c>
      <c r="AI608">
        <v>-32767</v>
      </c>
      <c r="AJ608">
        <v>0</v>
      </c>
      <c r="AK608" t="s">
        <v>12</v>
      </c>
      <c r="AL608">
        <v>0</v>
      </c>
      <c r="AM608">
        <v>0</v>
      </c>
    </row>
    <row r="609" spans="1:39" x14ac:dyDescent="0.25">
      <c r="A609" t="s">
        <v>176</v>
      </c>
      <c r="B609">
        <v>8</v>
      </c>
      <c r="C609">
        <v>200</v>
      </c>
      <c r="D609" t="s">
        <v>1</v>
      </c>
      <c r="E609">
        <v>0</v>
      </c>
      <c r="F609">
        <v>0</v>
      </c>
      <c r="G609" t="s">
        <v>2</v>
      </c>
      <c r="H609">
        <v>173.71208200000001</v>
      </c>
      <c r="I609">
        <v>3.0036E-2</v>
      </c>
      <c r="J609" t="s">
        <v>3</v>
      </c>
      <c r="K609">
        <v>165.92019500000001</v>
      </c>
      <c r="L609">
        <v>2.8666000000000001E-2</v>
      </c>
      <c r="M609" t="s">
        <v>4</v>
      </c>
      <c r="N609">
        <v>120.945549</v>
      </c>
      <c r="O609">
        <v>2.3054000000000002E-2</v>
      </c>
      <c r="P609" t="s">
        <v>5</v>
      </c>
      <c r="Q609">
        <v>0</v>
      </c>
      <c r="R609">
        <v>0</v>
      </c>
      <c r="S609" t="s">
        <v>6</v>
      </c>
      <c r="T609">
        <v>0</v>
      </c>
      <c r="U609">
        <v>0</v>
      </c>
      <c r="V609" t="s">
        <v>7</v>
      </c>
      <c r="W609">
        <v>0</v>
      </c>
      <c r="X609">
        <v>0</v>
      </c>
      <c r="Y609" t="s">
        <v>8</v>
      </c>
      <c r="Z609">
        <v>0</v>
      </c>
      <c r="AA609">
        <v>0</v>
      </c>
      <c r="AB609" t="s">
        <v>9</v>
      </c>
      <c r="AC609">
        <v>0</v>
      </c>
      <c r="AD609">
        <v>0</v>
      </c>
      <c r="AE609" t="s">
        <v>10</v>
      </c>
      <c r="AF609">
        <v>32767</v>
      </c>
      <c r="AG609">
        <v>0</v>
      </c>
      <c r="AH609" t="s">
        <v>11</v>
      </c>
      <c r="AI609">
        <v>-32767</v>
      </c>
      <c r="AJ609">
        <v>0</v>
      </c>
      <c r="AK609" t="s">
        <v>12</v>
      </c>
      <c r="AL609">
        <v>0</v>
      </c>
      <c r="AM609">
        <v>0</v>
      </c>
    </row>
    <row r="610" spans="1:39" x14ac:dyDescent="0.25">
      <c r="A610" t="s">
        <v>176</v>
      </c>
      <c r="B610">
        <v>9</v>
      </c>
      <c r="C610">
        <v>225</v>
      </c>
      <c r="D610" t="s">
        <v>1</v>
      </c>
      <c r="E610">
        <v>0</v>
      </c>
      <c r="F610">
        <v>0</v>
      </c>
      <c r="G610" t="s">
        <v>2</v>
      </c>
      <c r="H610">
        <v>195.52590900000001</v>
      </c>
      <c r="I610">
        <v>3.6781000000000001E-2</v>
      </c>
      <c r="J610" t="s">
        <v>3</v>
      </c>
      <c r="K610">
        <v>186.76075299999999</v>
      </c>
      <c r="L610">
        <v>3.5194000000000003E-2</v>
      </c>
      <c r="M610" t="s">
        <v>4</v>
      </c>
      <c r="N610">
        <v>136.06295600000001</v>
      </c>
      <c r="O610">
        <v>2.9467E-2</v>
      </c>
      <c r="P610" t="s">
        <v>5</v>
      </c>
      <c r="Q610">
        <v>0</v>
      </c>
      <c r="R610">
        <v>0</v>
      </c>
      <c r="S610" t="s">
        <v>6</v>
      </c>
      <c r="T610">
        <v>0</v>
      </c>
      <c r="U610">
        <v>0</v>
      </c>
      <c r="V610" t="s">
        <v>7</v>
      </c>
      <c r="W610">
        <v>0</v>
      </c>
      <c r="X610">
        <v>0</v>
      </c>
      <c r="Y610" t="s">
        <v>8</v>
      </c>
      <c r="Z610">
        <v>0</v>
      </c>
      <c r="AA610">
        <v>0</v>
      </c>
      <c r="AB610" t="s">
        <v>9</v>
      </c>
      <c r="AC610">
        <v>0</v>
      </c>
      <c r="AD610">
        <v>0</v>
      </c>
      <c r="AE610" t="s">
        <v>10</v>
      </c>
      <c r="AF610">
        <v>32767</v>
      </c>
      <c r="AG610">
        <v>0</v>
      </c>
      <c r="AH610" t="s">
        <v>11</v>
      </c>
      <c r="AI610">
        <v>-32767</v>
      </c>
      <c r="AJ610">
        <v>0</v>
      </c>
      <c r="AK610" t="s">
        <v>12</v>
      </c>
      <c r="AL610">
        <v>0</v>
      </c>
      <c r="AM610">
        <v>0</v>
      </c>
    </row>
    <row r="611" spans="1:39" x14ac:dyDescent="0.25">
      <c r="A611" t="s">
        <v>176</v>
      </c>
      <c r="B611">
        <v>10</v>
      </c>
      <c r="C611">
        <v>250</v>
      </c>
      <c r="D611" t="s">
        <v>1</v>
      </c>
      <c r="E611">
        <v>0</v>
      </c>
      <c r="F611">
        <v>0</v>
      </c>
      <c r="G611" t="s">
        <v>2</v>
      </c>
      <c r="H611">
        <v>217.35915600000001</v>
      </c>
      <c r="I611">
        <v>4.6045999999999997E-2</v>
      </c>
      <c r="J611" t="s">
        <v>3</v>
      </c>
      <c r="K611">
        <v>207.62179900000001</v>
      </c>
      <c r="L611">
        <v>4.4327999999999999E-2</v>
      </c>
      <c r="M611" t="s">
        <v>4</v>
      </c>
      <c r="N611">
        <v>151.18020100000001</v>
      </c>
      <c r="O611">
        <v>3.6944999999999999E-2</v>
      </c>
      <c r="P611" t="s">
        <v>5</v>
      </c>
      <c r="Q611">
        <v>0</v>
      </c>
      <c r="R611">
        <v>0</v>
      </c>
      <c r="S611" t="s">
        <v>6</v>
      </c>
      <c r="T611">
        <v>0</v>
      </c>
      <c r="U611">
        <v>0</v>
      </c>
      <c r="V611" t="s">
        <v>7</v>
      </c>
      <c r="W611">
        <v>0</v>
      </c>
      <c r="X611">
        <v>0</v>
      </c>
      <c r="Y611" t="s">
        <v>8</v>
      </c>
      <c r="Z611">
        <v>0</v>
      </c>
      <c r="AA611">
        <v>0</v>
      </c>
      <c r="AB611" t="s">
        <v>9</v>
      </c>
      <c r="AC611">
        <v>0</v>
      </c>
      <c r="AD611">
        <v>0</v>
      </c>
      <c r="AE611" t="s">
        <v>10</v>
      </c>
      <c r="AF611">
        <v>32767</v>
      </c>
      <c r="AG611">
        <v>0</v>
      </c>
      <c r="AH611" t="s">
        <v>11</v>
      </c>
      <c r="AI611">
        <v>-32767</v>
      </c>
      <c r="AJ611">
        <v>0</v>
      </c>
      <c r="AK611" t="s">
        <v>12</v>
      </c>
      <c r="AL611">
        <v>0.02</v>
      </c>
      <c r="AM611">
        <v>1.9599999999999999E-2</v>
      </c>
    </row>
    <row r="612" spans="1:39" x14ac:dyDescent="0.25">
      <c r="A612" t="s">
        <v>176</v>
      </c>
      <c r="B612">
        <v>11</v>
      </c>
      <c r="C612">
        <v>275</v>
      </c>
      <c r="D612" t="s">
        <v>1</v>
      </c>
      <c r="E612">
        <v>0</v>
      </c>
      <c r="F612">
        <v>0</v>
      </c>
      <c r="G612" t="s">
        <v>2</v>
      </c>
      <c r="H612">
        <v>239.21326500000001</v>
      </c>
      <c r="I612">
        <v>5.8263000000000002E-2</v>
      </c>
      <c r="J612" t="s">
        <v>3</v>
      </c>
      <c r="K612">
        <v>228.50303400000001</v>
      </c>
      <c r="L612">
        <v>5.6245999999999997E-2</v>
      </c>
      <c r="M612" t="s">
        <v>4</v>
      </c>
      <c r="N612">
        <v>166.298101</v>
      </c>
      <c r="O612">
        <v>4.6184999999999997E-2</v>
      </c>
      <c r="P612" t="s">
        <v>5</v>
      </c>
      <c r="Q612">
        <v>0</v>
      </c>
      <c r="R612">
        <v>0</v>
      </c>
      <c r="S612" t="s">
        <v>6</v>
      </c>
      <c r="T612">
        <v>0</v>
      </c>
      <c r="U612">
        <v>0</v>
      </c>
      <c r="V612" t="s">
        <v>7</v>
      </c>
      <c r="W612">
        <v>0</v>
      </c>
      <c r="X612">
        <v>0</v>
      </c>
      <c r="Y612" t="s">
        <v>8</v>
      </c>
      <c r="Z612">
        <v>0</v>
      </c>
      <c r="AA612">
        <v>0</v>
      </c>
      <c r="AB612" t="s">
        <v>9</v>
      </c>
      <c r="AC612">
        <v>0</v>
      </c>
      <c r="AD612">
        <v>0</v>
      </c>
      <c r="AE612" t="s">
        <v>10</v>
      </c>
      <c r="AF612">
        <v>32767</v>
      </c>
      <c r="AG612">
        <v>0</v>
      </c>
      <c r="AH612" t="s">
        <v>11</v>
      </c>
      <c r="AI612">
        <v>-32767</v>
      </c>
      <c r="AJ612">
        <v>0</v>
      </c>
      <c r="AK612" t="s">
        <v>12</v>
      </c>
      <c r="AL612">
        <v>0.02</v>
      </c>
      <c r="AM612">
        <v>1.9599999999999999E-2</v>
      </c>
    </row>
    <row r="613" spans="1:39" x14ac:dyDescent="0.25">
      <c r="A613" t="s">
        <v>176</v>
      </c>
      <c r="B613">
        <v>12</v>
      </c>
      <c r="C613">
        <v>300</v>
      </c>
      <c r="D613" t="s">
        <v>1</v>
      </c>
      <c r="E613">
        <v>0</v>
      </c>
      <c r="F613">
        <v>0</v>
      </c>
      <c r="G613" t="s">
        <v>2</v>
      </c>
      <c r="H613">
        <v>261.08046999999999</v>
      </c>
      <c r="I613">
        <v>7.0009000000000002E-2</v>
      </c>
      <c r="J613" t="s">
        <v>3</v>
      </c>
      <c r="K613">
        <v>249.39754199999999</v>
      </c>
      <c r="L613">
        <v>6.7656999999999995E-2</v>
      </c>
      <c r="M613" t="s">
        <v>4</v>
      </c>
      <c r="N613">
        <v>181.415347</v>
      </c>
      <c r="O613">
        <v>5.3512999999999998E-2</v>
      </c>
      <c r="P613" t="s">
        <v>5</v>
      </c>
      <c r="Q613">
        <v>0</v>
      </c>
      <c r="R613">
        <v>0</v>
      </c>
      <c r="S613" t="s">
        <v>6</v>
      </c>
      <c r="T613">
        <v>0</v>
      </c>
      <c r="U613">
        <v>0</v>
      </c>
      <c r="V613" t="s">
        <v>7</v>
      </c>
      <c r="W613">
        <v>0</v>
      </c>
      <c r="X613">
        <v>0</v>
      </c>
      <c r="Y613" t="s">
        <v>8</v>
      </c>
      <c r="Z613">
        <v>0</v>
      </c>
      <c r="AA613">
        <v>0</v>
      </c>
      <c r="AB613" t="s">
        <v>9</v>
      </c>
      <c r="AC613">
        <v>0</v>
      </c>
      <c r="AD613">
        <v>0</v>
      </c>
      <c r="AE613" t="s">
        <v>10</v>
      </c>
      <c r="AF613">
        <v>32767</v>
      </c>
      <c r="AG613">
        <v>0</v>
      </c>
      <c r="AH613" t="s">
        <v>11</v>
      </c>
      <c r="AI613">
        <v>-32767</v>
      </c>
      <c r="AJ613">
        <v>0</v>
      </c>
      <c r="AK613" t="s">
        <v>12</v>
      </c>
      <c r="AL613">
        <v>0.02</v>
      </c>
      <c r="AM613">
        <v>1.9599999999999999E-2</v>
      </c>
    </row>
    <row r="614" spans="1:39" x14ac:dyDescent="0.25">
      <c r="A614" t="s">
        <v>176</v>
      </c>
      <c r="B614">
        <v>13</v>
      </c>
      <c r="C614">
        <v>325</v>
      </c>
      <c r="D614" t="s">
        <v>1</v>
      </c>
      <c r="E614">
        <v>0</v>
      </c>
      <c r="F614">
        <v>0</v>
      </c>
      <c r="G614" t="s">
        <v>2</v>
      </c>
      <c r="H614">
        <v>282.97292399999998</v>
      </c>
      <c r="I614">
        <v>7.9383999999999996E-2</v>
      </c>
      <c r="J614" t="s">
        <v>3</v>
      </c>
      <c r="K614">
        <v>270.31758200000002</v>
      </c>
      <c r="L614">
        <v>7.6711000000000001E-2</v>
      </c>
      <c r="M614" t="s">
        <v>4</v>
      </c>
      <c r="N614">
        <v>196.535021</v>
      </c>
      <c r="O614">
        <v>6.2673000000000006E-2</v>
      </c>
      <c r="P614" t="s">
        <v>5</v>
      </c>
      <c r="Q614">
        <v>0</v>
      </c>
      <c r="R614">
        <v>0</v>
      </c>
      <c r="S614" t="s">
        <v>6</v>
      </c>
      <c r="T614">
        <v>0</v>
      </c>
      <c r="U614">
        <v>0</v>
      </c>
      <c r="V614" t="s">
        <v>7</v>
      </c>
      <c r="W614">
        <v>0</v>
      </c>
      <c r="X614">
        <v>0</v>
      </c>
      <c r="Y614" t="s">
        <v>8</v>
      </c>
      <c r="Z614">
        <v>0</v>
      </c>
      <c r="AA614">
        <v>0</v>
      </c>
      <c r="AB614" t="s">
        <v>9</v>
      </c>
      <c r="AC614">
        <v>0</v>
      </c>
      <c r="AD614">
        <v>0</v>
      </c>
      <c r="AE614" t="s">
        <v>10</v>
      </c>
      <c r="AF614">
        <v>32767</v>
      </c>
      <c r="AG614">
        <v>0</v>
      </c>
      <c r="AH614" t="s">
        <v>11</v>
      </c>
      <c r="AI614">
        <v>-32767</v>
      </c>
      <c r="AJ614">
        <v>0</v>
      </c>
      <c r="AK614" t="s">
        <v>12</v>
      </c>
      <c r="AL614">
        <v>0.08</v>
      </c>
      <c r="AM614">
        <v>7.3599999999999999E-2</v>
      </c>
    </row>
    <row r="615" spans="1:39" x14ac:dyDescent="0.25">
      <c r="A615" t="s">
        <v>176</v>
      </c>
      <c r="B615">
        <v>14</v>
      </c>
      <c r="C615">
        <v>350</v>
      </c>
      <c r="D615" t="s">
        <v>1</v>
      </c>
      <c r="E615">
        <v>0</v>
      </c>
      <c r="F615">
        <v>0</v>
      </c>
      <c r="G615" t="s">
        <v>2</v>
      </c>
      <c r="H615">
        <v>304.88463100000001</v>
      </c>
      <c r="I615">
        <v>9.2772999999999994E-2</v>
      </c>
      <c r="J615" t="s">
        <v>3</v>
      </c>
      <c r="K615">
        <v>291.25662199999999</v>
      </c>
      <c r="L615">
        <v>8.9163999999999993E-2</v>
      </c>
      <c r="M615" t="s">
        <v>4</v>
      </c>
      <c r="N615">
        <v>211.64870300000001</v>
      </c>
      <c r="O615">
        <v>7.2010000000000005E-2</v>
      </c>
      <c r="P615" t="s">
        <v>5</v>
      </c>
      <c r="Q615">
        <v>0</v>
      </c>
      <c r="R615">
        <v>0</v>
      </c>
      <c r="S615" t="s">
        <v>6</v>
      </c>
      <c r="T615">
        <v>0</v>
      </c>
      <c r="U615">
        <v>0</v>
      </c>
      <c r="V615" t="s">
        <v>7</v>
      </c>
      <c r="W615">
        <v>0</v>
      </c>
      <c r="X615">
        <v>0</v>
      </c>
      <c r="Y615" t="s">
        <v>8</v>
      </c>
      <c r="Z615">
        <v>0</v>
      </c>
      <c r="AA615">
        <v>0</v>
      </c>
      <c r="AB615" t="s">
        <v>9</v>
      </c>
      <c r="AC615">
        <v>0</v>
      </c>
      <c r="AD615">
        <v>0</v>
      </c>
      <c r="AE615" t="s">
        <v>10</v>
      </c>
      <c r="AF615">
        <v>32767</v>
      </c>
      <c r="AG615">
        <v>0</v>
      </c>
      <c r="AH615" t="s">
        <v>11</v>
      </c>
      <c r="AI615">
        <v>-32767</v>
      </c>
      <c r="AJ615">
        <v>0</v>
      </c>
      <c r="AK615" t="s">
        <v>12</v>
      </c>
      <c r="AL615">
        <v>0.1</v>
      </c>
      <c r="AM615">
        <v>0.09</v>
      </c>
    </row>
    <row r="616" spans="1:39" x14ac:dyDescent="0.25">
      <c r="A616" t="s">
        <v>176</v>
      </c>
      <c r="B616">
        <v>15</v>
      </c>
      <c r="C616">
        <v>375</v>
      </c>
      <c r="D616" t="s">
        <v>1</v>
      </c>
      <c r="E616">
        <v>0</v>
      </c>
      <c r="F616">
        <v>0</v>
      </c>
      <c r="G616" t="s">
        <v>2</v>
      </c>
      <c r="H616">
        <v>326.81112000000002</v>
      </c>
      <c r="I616">
        <v>0.107851</v>
      </c>
      <c r="J616" t="s">
        <v>3</v>
      </c>
      <c r="K616">
        <v>312.21103499999998</v>
      </c>
      <c r="L616">
        <v>0.103696</v>
      </c>
      <c r="M616" t="s">
        <v>4</v>
      </c>
      <c r="N616">
        <v>226.76489799999999</v>
      </c>
      <c r="O616">
        <v>8.3054000000000003E-2</v>
      </c>
      <c r="P616" t="s">
        <v>5</v>
      </c>
      <c r="Q616">
        <v>0</v>
      </c>
      <c r="R616">
        <v>0</v>
      </c>
      <c r="S616" t="s">
        <v>6</v>
      </c>
      <c r="T616">
        <v>0</v>
      </c>
      <c r="U616">
        <v>0</v>
      </c>
      <c r="V616" t="s">
        <v>7</v>
      </c>
      <c r="W616">
        <v>0</v>
      </c>
      <c r="X616">
        <v>0</v>
      </c>
      <c r="Y616" t="s">
        <v>8</v>
      </c>
      <c r="Z616">
        <v>0</v>
      </c>
      <c r="AA616">
        <v>0</v>
      </c>
      <c r="AB616" t="s">
        <v>9</v>
      </c>
      <c r="AC616">
        <v>0</v>
      </c>
      <c r="AD616">
        <v>0</v>
      </c>
      <c r="AE616" t="s">
        <v>10</v>
      </c>
      <c r="AF616">
        <v>32767</v>
      </c>
      <c r="AG616">
        <v>0</v>
      </c>
      <c r="AH616" t="s">
        <v>11</v>
      </c>
      <c r="AI616">
        <v>-32767</v>
      </c>
      <c r="AJ616">
        <v>0</v>
      </c>
      <c r="AK616" t="s">
        <v>12</v>
      </c>
      <c r="AL616">
        <v>0.12</v>
      </c>
      <c r="AM616">
        <v>0.1056</v>
      </c>
    </row>
    <row r="617" spans="1:39" x14ac:dyDescent="0.25">
      <c r="A617" t="s">
        <v>176</v>
      </c>
      <c r="B617">
        <v>16</v>
      </c>
      <c r="C617">
        <v>400</v>
      </c>
      <c r="D617" t="s">
        <v>1</v>
      </c>
      <c r="E617">
        <v>0</v>
      </c>
      <c r="F617">
        <v>0</v>
      </c>
      <c r="G617" t="s">
        <v>2</v>
      </c>
      <c r="H617">
        <v>348.75728099999998</v>
      </c>
      <c r="I617">
        <v>0.118884</v>
      </c>
      <c r="J617" t="s">
        <v>3</v>
      </c>
      <c r="K617">
        <v>333.18443600000001</v>
      </c>
      <c r="L617">
        <v>0.114805</v>
      </c>
      <c r="M617" t="s">
        <v>4</v>
      </c>
      <c r="N617">
        <v>241.88282100000001</v>
      </c>
      <c r="O617">
        <v>9.3768000000000004E-2</v>
      </c>
      <c r="P617" t="s">
        <v>5</v>
      </c>
      <c r="Q617">
        <v>0</v>
      </c>
      <c r="R617">
        <v>0</v>
      </c>
      <c r="S617" t="s">
        <v>6</v>
      </c>
      <c r="T617">
        <v>0</v>
      </c>
      <c r="U617">
        <v>0</v>
      </c>
      <c r="V617" t="s">
        <v>7</v>
      </c>
      <c r="W617">
        <v>0</v>
      </c>
      <c r="X617">
        <v>0</v>
      </c>
      <c r="Y617" t="s">
        <v>8</v>
      </c>
      <c r="Z617">
        <v>0</v>
      </c>
      <c r="AA617">
        <v>0</v>
      </c>
      <c r="AB617" t="s">
        <v>9</v>
      </c>
      <c r="AC617">
        <v>0</v>
      </c>
      <c r="AD617">
        <v>0</v>
      </c>
      <c r="AE617" t="s">
        <v>10</v>
      </c>
      <c r="AF617">
        <v>32767</v>
      </c>
      <c r="AG617">
        <v>0</v>
      </c>
      <c r="AH617" t="s">
        <v>11</v>
      </c>
      <c r="AI617">
        <v>-32767</v>
      </c>
      <c r="AJ617">
        <v>0</v>
      </c>
      <c r="AK617" t="s">
        <v>12</v>
      </c>
      <c r="AL617">
        <v>0.12</v>
      </c>
      <c r="AM617">
        <v>0.1056</v>
      </c>
    </row>
    <row r="618" spans="1:39" x14ac:dyDescent="0.25">
      <c r="A618" t="s">
        <v>176</v>
      </c>
      <c r="B618">
        <v>17</v>
      </c>
      <c r="C618">
        <v>425</v>
      </c>
      <c r="D618" t="s">
        <v>1</v>
      </c>
      <c r="E618">
        <v>0</v>
      </c>
      <c r="F618">
        <v>0</v>
      </c>
      <c r="G618" t="s">
        <v>2</v>
      </c>
      <c r="H618">
        <v>370.73051600000002</v>
      </c>
      <c r="I618">
        <v>0.12735099999999999</v>
      </c>
      <c r="J618" t="s">
        <v>3</v>
      </c>
      <c r="K618">
        <v>354.18498199999999</v>
      </c>
      <c r="L618">
        <v>0.12313</v>
      </c>
      <c r="M618" t="s">
        <v>4</v>
      </c>
      <c r="N618">
        <v>257.004839</v>
      </c>
      <c r="O618">
        <v>0.105118</v>
      </c>
      <c r="P618" t="s">
        <v>5</v>
      </c>
      <c r="Q618">
        <v>0</v>
      </c>
      <c r="R618">
        <v>0</v>
      </c>
      <c r="S618" t="s">
        <v>6</v>
      </c>
      <c r="T618">
        <v>0</v>
      </c>
      <c r="U618">
        <v>0</v>
      </c>
      <c r="V618" t="s">
        <v>7</v>
      </c>
      <c r="W618">
        <v>0</v>
      </c>
      <c r="X618">
        <v>0</v>
      </c>
      <c r="Y618" t="s">
        <v>8</v>
      </c>
      <c r="Z618">
        <v>0</v>
      </c>
      <c r="AA618">
        <v>0</v>
      </c>
      <c r="AB618" t="s">
        <v>9</v>
      </c>
      <c r="AC618">
        <v>0</v>
      </c>
      <c r="AD618">
        <v>0</v>
      </c>
      <c r="AE618" t="s">
        <v>10</v>
      </c>
      <c r="AF618">
        <v>32767</v>
      </c>
      <c r="AG618">
        <v>0</v>
      </c>
      <c r="AH618" t="s">
        <v>11</v>
      </c>
      <c r="AI618">
        <v>-32767</v>
      </c>
      <c r="AJ618">
        <v>0</v>
      </c>
      <c r="AK618" t="s">
        <v>12</v>
      </c>
      <c r="AL618">
        <v>0.12</v>
      </c>
      <c r="AM618">
        <v>0.1056</v>
      </c>
    </row>
    <row r="619" spans="1:39" x14ac:dyDescent="0.25">
      <c r="A619" t="s">
        <v>176</v>
      </c>
      <c r="B619">
        <v>18</v>
      </c>
      <c r="C619">
        <v>450</v>
      </c>
      <c r="D619" t="s">
        <v>1</v>
      </c>
      <c r="E619">
        <v>0</v>
      </c>
      <c r="F619">
        <v>0</v>
      </c>
      <c r="G619" t="s">
        <v>2</v>
      </c>
      <c r="H619">
        <v>392.719675</v>
      </c>
      <c r="I619">
        <v>0.141737</v>
      </c>
      <c r="J619" t="s">
        <v>3</v>
      </c>
      <c r="K619">
        <v>375.20133299999998</v>
      </c>
      <c r="L619">
        <v>0.13689599999999999</v>
      </c>
      <c r="M619" t="s">
        <v>4</v>
      </c>
      <c r="N619">
        <v>272.12208900000002</v>
      </c>
      <c r="O619">
        <v>0.119421</v>
      </c>
      <c r="P619" t="s">
        <v>5</v>
      </c>
      <c r="Q619">
        <v>0</v>
      </c>
      <c r="R619">
        <v>0</v>
      </c>
      <c r="S619" t="s">
        <v>6</v>
      </c>
      <c r="T619">
        <v>0</v>
      </c>
      <c r="U619">
        <v>0</v>
      </c>
      <c r="V619" t="s">
        <v>7</v>
      </c>
      <c r="W619">
        <v>0</v>
      </c>
      <c r="X619">
        <v>0</v>
      </c>
      <c r="Y619" t="s">
        <v>8</v>
      </c>
      <c r="Z619">
        <v>0</v>
      </c>
      <c r="AA619">
        <v>0</v>
      </c>
      <c r="AB619" t="s">
        <v>9</v>
      </c>
      <c r="AC619">
        <v>0</v>
      </c>
      <c r="AD619">
        <v>0</v>
      </c>
      <c r="AE619" t="s">
        <v>10</v>
      </c>
      <c r="AF619">
        <v>32767</v>
      </c>
      <c r="AG619">
        <v>0</v>
      </c>
      <c r="AH619" t="s">
        <v>11</v>
      </c>
      <c r="AI619">
        <v>-32767</v>
      </c>
      <c r="AJ619">
        <v>0</v>
      </c>
      <c r="AK619" t="s">
        <v>12</v>
      </c>
      <c r="AL619">
        <v>0.16</v>
      </c>
      <c r="AM619">
        <v>0.13439999999999999</v>
      </c>
    </row>
    <row r="620" spans="1:39" x14ac:dyDescent="0.25">
      <c r="A620" t="s">
        <v>176</v>
      </c>
      <c r="B620">
        <v>19</v>
      </c>
      <c r="C620">
        <v>475</v>
      </c>
      <c r="D620" t="s">
        <v>1</v>
      </c>
      <c r="E620">
        <v>0</v>
      </c>
      <c r="F620">
        <v>0</v>
      </c>
      <c r="G620" t="s">
        <v>2</v>
      </c>
      <c r="H620">
        <v>414.722598</v>
      </c>
      <c r="I620">
        <v>0.153831</v>
      </c>
      <c r="J620" t="s">
        <v>3</v>
      </c>
      <c r="K620">
        <v>396.23183399999999</v>
      </c>
      <c r="L620">
        <v>0.14827599999999999</v>
      </c>
      <c r="M620" t="s">
        <v>4</v>
      </c>
      <c r="N620">
        <v>287.23593299999999</v>
      </c>
      <c r="O620">
        <v>0.13336200000000001</v>
      </c>
      <c r="P620" t="s">
        <v>5</v>
      </c>
      <c r="Q620">
        <v>0</v>
      </c>
      <c r="R620">
        <v>0</v>
      </c>
      <c r="S620" t="s">
        <v>6</v>
      </c>
      <c r="T620">
        <v>0</v>
      </c>
      <c r="U620">
        <v>0</v>
      </c>
      <c r="V620" t="s">
        <v>7</v>
      </c>
      <c r="W620">
        <v>0</v>
      </c>
      <c r="X620">
        <v>0</v>
      </c>
      <c r="Y620" t="s">
        <v>8</v>
      </c>
      <c r="Z620">
        <v>0</v>
      </c>
      <c r="AA620">
        <v>0</v>
      </c>
      <c r="AB620" t="s">
        <v>9</v>
      </c>
      <c r="AC620">
        <v>0</v>
      </c>
      <c r="AD620">
        <v>0</v>
      </c>
      <c r="AE620" t="s">
        <v>10</v>
      </c>
      <c r="AF620">
        <v>32767</v>
      </c>
      <c r="AG620">
        <v>0</v>
      </c>
      <c r="AH620" t="s">
        <v>11</v>
      </c>
      <c r="AI620">
        <v>-32767</v>
      </c>
      <c r="AJ620">
        <v>0</v>
      </c>
      <c r="AK620" t="s">
        <v>12</v>
      </c>
      <c r="AL620">
        <v>0.18</v>
      </c>
      <c r="AM620">
        <v>0.14760000000000001</v>
      </c>
    </row>
    <row r="621" spans="1:39" x14ac:dyDescent="0.25">
      <c r="A621" t="s">
        <v>176</v>
      </c>
      <c r="B621">
        <v>20</v>
      </c>
      <c r="C621">
        <v>500</v>
      </c>
      <c r="D621" t="s">
        <v>1</v>
      </c>
      <c r="E621">
        <v>0</v>
      </c>
      <c r="F621">
        <v>0</v>
      </c>
      <c r="G621" t="s">
        <v>2</v>
      </c>
      <c r="H621">
        <v>436.75049200000001</v>
      </c>
      <c r="I621">
        <v>0.16933699999999999</v>
      </c>
      <c r="J621" t="s">
        <v>3</v>
      </c>
      <c r="K621">
        <v>417.28696300000001</v>
      </c>
      <c r="L621">
        <v>0.164025</v>
      </c>
      <c r="M621" t="s">
        <v>4</v>
      </c>
      <c r="N621">
        <v>302.35347400000001</v>
      </c>
      <c r="O621">
        <v>0.146565</v>
      </c>
      <c r="P621" t="s">
        <v>5</v>
      </c>
      <c r="Q621">
        <v>0</v>
      </c>
      <c r="R621">
        <v>0</v>
      </c>
      <c r="S621" t="s">
        <v>6</v>
      </c>
      <c r="T621">
        <v>0</v>
      </c>
      <c r="U621">
        <v>0</v>
      </c>
      <c r="V621" t="s">
        <v>7</v>
      </c>
      <c r="W621">
        <v>0</v>
      </c>
      <c r="X621">
        <v>0</v>
      </c>
      <c r="Y621" t="s">
        <v>8</v>
      </c>
      <c r="Z621">
        <v>0</v>
      </c>
      <c r="AA621">
        <v>0</v>
      </c>
      <c r="AB621" t="s">
        <v>9</v>
      </c>
      <c r="AC621">
        <v>0</v>
      </c>
      <c r="AD621">
        <v>0</v>
      </c>
      <c r="AE621" t="s">
        <v>10</v>
      </c>
      <c r="AF621">
        <v>32767</v>
      </c>
      <c r="AG621">
        <v>0</v>
      </c>
      <c r="AH621" t="s">
        <v>11</v>
      </c>
      <c r="AI621">
        <v>-32767</v>
      </c>
      <c r="AJ621">
        <v>0</v>
      </c>
      <c r="AK621" t="s">
        <v>12</v>
      </c>
      <c r="AL621">
        <v>0.2</v>
      </c>
      <c r="AM621">
        <v>0.16</v>
      </c>
    </row>
    <row r="622" spans="1:39" x14ac:dyDescent="0.25">
      <c r="A622" t="s">
        <v>177</v>
      </c>
      <c r="B622">
        <v>1</v>
      </c>
      <c r="C622">
        <v>25</v>
      </c>
      <c r="D622" t="s">
        <v>1</v>
      </c>
      <c r="E622">
        <v>0</v>
      </c>
      <c r="F622">
        <v>0</v>
      </c>
      <c r="G622" t="s">
        <v>2</v>
      </c>
      <c r="H622">
        <v>20.347422999999999</v>
      </c>
      <c r="I622">
        <v>7.7300000000000003E-4</v>
      </c>
      <c r="J622" t="s">
        <v>3</v>
      </c>
      <c r="K622">
        <v>19.572088999999998</v>
      </c>
      <c r="L622">
        <v>7.36E-4</v>
      </c>
      <c r="M622" t="s">
        <v>4</v>
      </c>
      <c r="N622">
        <v>14.047992000000001</v>
      </c>
      <c r="O622">
        <v>3.7800000000000003E-4</v>
      </c>
      <c r="P622" t="s">
        <v>5</v>
      </c>
      <c r="Q622">
        <v>0</v>
      </c>
      <c r="R622">
        <v>0</v>
      </c>
      <c r="S622" t="s">
        <v>6</v>
      </c>
      <c r="T622">
        <v>0</v>
      </c>
      <c r="U622">
        <v>0</v>
      </c>
      <c r="V622" t="s">
        <v>7</v>
      </c>
      <c r="W622">
        <v>0</v>
      </c>
      <c r="X622">
        <v>0</v>
      </c>
      <c r="Y622" t="s">
        <v>8</v>
      </c>
      <c r="Z622">
        <v>0</v>
      </c>
      <c r="AA622">
        <v>0</v>
      </c>
      <c r="AB622" t="s">
        <v>9</v>
      </c>
      <c r="AC622">
        <v>0</v>
      </c>
      <c r="AD622">
        <v>0</v>
      </c>
      <c r="AE622" t="s">
        <v>10</v>
      </c>
      <c r="AF622">
        <v>32767</v>
      </c>
      <c r="AG622">
        <v>0</v>
      </c>
      <c r="AH622" t="s">
        <v>11</v>
      </c>
      <c r="AI622">
        <v>-32767</v>
      </c>
      <c r="AJ622">
        <v>0</v>
      </c>
      <c r="AK622" t="s">
        <v>12</v>
      </c>
      <c r="AL622">
        <v>0</v>
      </c>
      <c r="AM622">
        <v>0</v>
      </c>
    </row>
    <row r="623" spans="1:39" x14ac:dyDescent="0.25">
      <c r="A623" t="s">
        <v>177</v>
      </c>
      <c r="B623">
        <v>2</v>
      </c>
      <c r="C623">
        <v>50</v>
      </c>
      <c r="D623" t="s">
        <v>1</v>
      </c>
      <c r="E623">
        <v>0</v>
      </c>
      <c r="F623">
        <v>0</v>
      </c>
      <c r="G623" t="s">
        <v>2</v>
      </c>
      <c r="H623">
        <v>40.713980999999997</v>
      </c>
      <c r="I623">
        <v>2.062E-3</v>
      </c>
      <c r="J623" t="s">
        <v>3</v>
      </c>
      <c r="K623">
        <v>39.174610000000001</v>
      </c>
      <c r="L623">
        <v>2.0110000000000002E-3</v>
      </c>
      <c r="M623" t="s">
        <v>4</v>
      </c>
      <c r="N623">
        <v>28.084389999999999</v>
      </c>
      <c r="O623">
        <v>1.1839999999999999E-3</v>
      </c>
      <c r="P623" t="s">
        <v>5</v>
      </c>
      <c r="Q623">
        <v>0</v>
      </c>
      <c r="R623">
        <v>0</v>
      </c>
      <c r="S623" t="s">
        <v>6</v>
      </c>
      <c r="T623">
        <v>0</v>
      </c>
      <c r="U623">
        <v>0</v>
      </c>
      <c r="V623" t="s">
        <v>7</v>
      </c>
      <c r="W623">
        <v>0</v>
      </c>
      <c r="X623">
        <v>0</v>
      </c>
      <c r="Y623" t="s">
        <v>8</v>
      </c>
      <c r="Z623">
        <v>0</v>
      </c>
      <c r="AA623">
        <v>0</v>
      </c>
      <c r="AB623" t="s">
        <v>9</v>
      </c>
      <c r="AC623">
        <v>0</v>
      </c>
      <c r="AD623">
        <v>0</v>
      </c>
      <c r="AE623" t="s">
        <v>10</v>
      </c>
      <c r="AF623">
        <v>32767</v>
      </c>
      <c r="AG623">
        <v>0</v>
      </c>
      <c r="AH623" t="s">
        <v>11</v>
      </c>
      <c r="AI623">
        <v>-32767</v>
      </c>
      <c r="AJ623">
        <v>0</v>
      </c>
      <c r="AK623" t="s">
        <v>12</v>
      </c>
      <c r="AL623">
        <v>0.04</v>
      </c>
      <c r="AM623">
        <v>3.8399999999999997E-2</v>
      </c>
    </row>
    <row r="624" spans="1:39" x14ac:dyDescent="0.25">
      <c r="A624" t="s">
        <v>177</v>
      </c>
      <c r="B624">
        <v>3</v>
      </c>
      <c r="C624">
        <v>75</v>
      </c>
      <c r="D624" t="s">
        <v>1</v>
      </c>
      <c r="E624">
        <v>0</v>
      </c>
      <c r="F624">
        <v>0</v>
      </c>
      <c r="G624" t="s">
        <v>2</v>
      </c>
      <c r="H624">
        <v>61.118501999999999</v>
      </c>
      <c r="I624">
        <v>3.8119999999999999E-3</v>
      </c>
      <c r="J624" t="s">
        <v>3</v>
      </c>
      <c r="K624">
        <v>58.816750999999996</v>
      </c>
      <c r="L624">
        <v>3.6510000000000002E-3</v>
      </c>
      <c r="M624" t="s">
        <v>4</v>
      </c>
      <c r="N624">
        <v>42.119478000000001</v>
      </c>
      <c r="O624">
        <v>2.3010000000000001E-3</v>
      </c>
      <c r="P624" t="s">
        <v>5</v>
      </c>
      <c r="Q624">
        <v>0</v>
      </c>
      <c r="R624">
        <v>0</v>
      </c>
      <c r="S624" t="s">
        <v>6</v>
      </c>
      <c r="T624">
        <v>0</v>
      </c>
      <c r="U624">
        <v>0</v>
      </c>
      <c r="V624" t="s">
        <v>7</v>
      </c>
      <c r="W624">
        <v>0</v>
      </c>
      <c r="X624">
        <v>0</v>
      </c>
      <c r="Y624" t="s">
        <v>8</v>
      </c>
      <c r="Z624">
        <v>0</v>
      </c>
      <c r="AA624">
        <v>0</v>
      </c>
      <c r="AB624" t="s">
        <v>9</v>
      </c>
      <c r="AC624">
        <v>0</v>
      </c>
      <c r="AD624">
        <v>0</v>
      </c>
      <c r="AE624" t="s">
        <v>10</v>
      </c>
      <c r="AF624">
        <v>32767</v>
      </c>
      <c r="AG624">
        <v>0</v>
      </c>
      <c r="AH624" t="s">
        <v>11</v>
      </c>
      <c r="AI624">
        <v>-32767</v>
      </c>
      <c r="AJ624">
        <v>0</v>
      </c>
      <c r="AK624" t="s">
        <v>12</v>
      </c>
      <c r="AL624">
        <v>0.1</v>
      </c>
      <c r="AM624">
        <v>0.13</v>
      </c>
    </row>
    <row r="625" spans="1:39" x14ac:dyDescent="0.25">
      <c r="A625" t="s">
        <v>177</v>
      </c>
      <c r="B625">
        <v>4</v>
      </c>
      <c r="C625">
        <v>100</v>
      </c>
      <c r="D625" t="s">
        <v>1</v>
      </c>
      <c r="E625">
        <v>0</v>
      </c>
      <c r="F625">
        <v>0</v>
      </c>
      <c r="G625" t="s">
        <v>2</v>
      </c>
      <c r="H625">
        <v>81.544038</v>
      </c>
      <c r="I625">
        <v>5.7159999999999997E-3</v>
      </c>
      <c r="J625" t="s">
        <v>3</v>
      </c>
      <c r="K625">
        <v>78.479764000000003</v>
      </c>
      <c r="L625">
        <v>5.4010000000000004E-3</v>
      </c>
      <c r="M625" t="s">
        <v>4</v>
      </c>
      <c r="N625">
        <v>56.153373000000002</v>
      </c>
      <c r="O625">
        <v>4.2360000000000002E-3</v>
      </c>
      <c r="P625" t="s">
        <v>5</v>
      </c>
      <c r="Q625">
        <v>0</v>
      </c>
      <c r="R625">
        <v>0</v>
      </c>
      <c r="S625" t="s">
        <v>6</v>
      </c>
      <c r="T625">
        <v>0</v>
      </c>
      <c r="U625">
        <v>0</v>
      </c>
      <c r="V625" t="s">
        <v>7</v>
      </c>
      <c r="W625">
        <v>0</v>
      </c>
      <c r="X625">
        <v>0</v>
      </c>
      <c r="Y625" t="s">
        <v>8</v>
      </c>
      <c r="Z625">
        <v>0</v>
      </c>
      <c r="AA625">
        <v>0</v>
      </c>
      <c r="AB625" t="s">
        <v>9</v>
      </c>
      <c r="AC625">
        <v>0</v>
      </c>
      <c r="AD625">
        <v>0</v>
      </c>
      <c r="AE625" t="s">
        <v>10</v>
      </c>
      <c r="AF625">
        <v>32767</v>
      </c>
      <c r="AG625">
        <v>0</v>
      </c>
      <c r="AH625" t="s">
        <v>11</v>
      </c>
      <c r="AI625">
        <v>-32767</v>
      </c>
      <c r="AJ625">
        <v>0</v>
      </c>
      <c r="AK625" t="s">
        <v>12</v>
      </c>
      <c r="AL625">
        <v>0.12</v>
      </c>
      <c r="AM625">
        <v>0.14560000000000001</v>
      </c>
    </row>
    <row r="626" spans="1:39" x14ac:dyDescent="0.25">
      <c r="A626" t="s">
        <v>177</v>
      </c>
      <c r="B626">
        <v>5</v>
      </c>
      <c r="C626">
        <v>125</v>
      </c>
      <c r="D626" t="s">
        <v>1</v>
      </c>
      <c r="E626">
        <v>0</v>
      </c>
      <c r="F626">
        <v>0</v>
      </c>
      <c r="G626" t="s">
        <v>2</v>
      </c>
      <c r="H626">
        <v>101.991713</v>
      </c>
      <c r="I626">
        <v>7.7450000000000001E-3</v>
      </c>
      <c r="J626" t="s">
        <v>3</v>
      </c>
      <c r="K626">
        <v>98.165366000000006</v>
      </c>
      <c r="L626">
        <v>7.293E-3</v>
      </c>
      <c r="M626" t="s">
        <v>4</v>
      </c>
      <c r="N626">
        <v>70.186837999999995</v>
      </c>
      <c r="O626">
        <v>6.6230000000000004E-3</v>
      </c>
      <c r="P626" t="s">
        <v>5</v>
      </c>
      <c r="Q626">
        <v>0</v>
      </c>
      <c r="R626">
        <v>0</v>
      </c>
      <c r="S626" t="s">
        <v>6</v>
      </c>
      <c r="T626">
        <v>0</v>
      </c>
      <c r="U626">
        <v>0</v>
      </c>
      <c r="V626" t="s">
        <v>7</v>
      </c>
      <c r="W626">
        <v>0</v>
      </c>
      <c r="X626">
        <v>0</v>
      </c>
      <c r="Y626" t="s">
        <v>8</v>
      </c>
      <c r="Z626">
        <v>0</v>
      </c>
      <c r="AA626">
        <v>0</v>
      </c>
      <c r="AB626" t="s">
        <v>9</v>
      </c>
      <c r="AC626">
        <v>0</v>
      </c>
      <c r="AD626">
        <v>0</v>
      </c>
      <c r="AE626" t="s">
        <v>10</v>
      </c>
      <c r="AF626">
        <v>32767</v>
      </c>
      <c r="AG626">
        <v>0</v>
      </c>
      <c r="AH626" t="s">
        <v>11</v>
      </c>
      <c r="AI626">
        <v>-32767</v>
      </c>
      <c r="AJ626">
        <v>0</v>
      </c>
      <c r="AK626" t="s">
        <v>12</v>
      </c>
      <c r="AL626">
        <v>0.14000000000000001</v>
      </c>
      <c r="AM626">
        <v>0.16039999999999999</v>
      </c>
    </row>
    <row r="627" spans="1:39" x14ac:dyDescent="0.25">
      <c r="A627" t="s">
        <v>177</v>
      </c>
      <c r="B627">
        <v>6</v>
      </c>
      <c r="C627">
        <v>150</v>
      </c>
      <c r="D627" t="s">
        <v>1</v>
      </c>
      <c r="E627">
        <v>0</v>
      </c>
      <c r="F627">
        <v>0</v>
      </c>
      <c r="G627" t="s">
        <v>2</v>
      </c>
      <c r="H627">
        <v>122.456626</v>
      </c>
      <c r="I627">
        <v>1.1586000000000001E-2</v>
      </c>
      <c r="J627" t="s">
        <v>3</v>
      </c>
      <c r="K627">
        <v>117.86773599999999</v>
      </c>
      <c r="L627">
        <v>1.0906000000000001E-2</v>
      </c>
      <c r="M627" t="s">
        <v>4</v>
      </c>
      <c r="N627">
        <v>84.217776000000001</v>
      </c>
      <c r="O627">
        <v>9.9480000000000002E-3</v>
      </c>
      <c r="P627" t="s">
        <v>5</v>
      </c>
      <c r="Q627">
        <v>0</v>
      </c>
      <c r="R627">
        <v>0</v>
      </c>
      <c r="S627" t="s">
        <v>6</v>
      </c>
      <c r="T627">
        <v>0</v>
      </c>
      <c r="U627">
        <v>0</v>
      </c>
      <c r="V627" t="s">
        <v>7</v>
      </c>
      <c r="W627">
        <v>0</v>
      </c>
      <c r="X627">
        <v>0</v>
      </c>
      <c r="Y627" t="s">
        <v>8</v>
      </c>
      <c r="Z627">
        <v>0</v>
      </c>
      <c r="AA627">
        <v>0</v>
      </c>
      <c r="AB627" t="s">
        <v>9</v>
      </c>
      <c r="AC627">
        <v>0</v>
      </c>
      <c r="AD627">
        <v>0</v>
      </c>
      <c r="AE627" t="s">
        <v>10</v>
      </c>
      <c r="AF627">
        <v>32767</v>
      </c>
      <c r="AG627">
        <v>0</v>
      </c>
      <c r="AH627" t="s">
        <v>11</v>
      </c>
      <c r="AI627">
        <v>-32767</v>
      </c>
      <c r="AJ627">
        <v>0</v>
      </c>
      <c r="AK627" t="s">
        <v>12</v>
      </c>
      <c r="AL627">
        <v>0.14000000000000001</v>
      </c>
      <c r="AM627">
        <v>0.16039999999999999</v>
      </c>
    </row>
    <row r="628" spans="1:39" x14ac:dyDescent="0.25">
      <c r="A628" t="s">
        <v>177</v>
      </c>
      <c r="B628">
        <v>7</v>
      </c>
      <c r="C628">
        <v>175</v>
      </c>
      <c r="D628" t="s">
        <v>1</v>
      </c>
      <c r="E628">
        <v>0</v>
      </c>
      <c r="F628">
        <v>0</v>
      </c>
      <c r="G628" t="s">
        <v>2</v>
      </c>
      <c r="H628">
        <v>142.94495499999999</v>
      </c>
      <c r="I628">
        <v>1.5569E-2</v>
      </c>
      <c r="J628" t="s">
        <v>3</v>
      </c>
      <c r="K628">
        <v>137.594009</v>
      </c>
      <c r="L628">
        <v>1.4718E-2</v>
      </c>
      <c r="M628" t="s">
        <v>4</v>
      </c>
      <c r="N628">
        <v>98.250078999999999</v>
      </c>
      <c r="O628">
        <v>1.366E-2</v>
      </c>
      <c r="P628" t="s">
        <v>5</v>
      </c>
      <c r="Q628">
        <v>0</v>
      </c>
      <c r="R628">
        <v>0</v>
      </c>
      <c r="S628" t="s">
        <v>6</v>
      </c>
      <c r="T628">
        <v>0</v>
      </c>
      <c r="U628">
        <v>0</v>
      </c>
      <c r="V628" t="s">
        <v>7</v>
      </c>
      <c r="W628">
        <v>0</v>
      </c>
      <c r="X628">
        <v>0</v>
      </c>
      <c r="Y628" t="s">
        <v>8</v>
      </c>
      <c r="Z628">
        <v>0</v>
      </c>
      <c r="AA628">
        <v>0</v>
      </c>
      <c r="AB628" t="s">
        <v>9</v>
      </c>
      <c r="AC628">
        <v>0</v>
      </c>
      <c r="AD628">
        <v>0</v>
      </c>
      <c r="AE628" t="s">
        <v>10</v>
      </c>
      <c r="AF628">
        <v>32767</v>
      </c>
      <c r="AG628">
        <v>0</v>
      </c>
      <c r="AH628" t="s">
        <v>11</v>
      </c>
      <c r="AI628">
        <v>-32767</v>
      </c>
      <c r="AJ628">
        <v>0</v>
      </c>
      <c r="AK628" t="s">
        <v>12</v>
      </c>
      <c r="AL628">
        <v>0.18</v>
      </c>
      <c r="AM628">
        <v>0.2276</v>
      </c>
    </row>
    <row r="629" spans="1:39" x14ac:dyDescent="0.25">
      <c r="A629" t="s">
        <v>177</v>
      </c>
      <c r="B629">
        <v>8</v>
      </c>
      <c r="C629">
        <v>200</v>
      </c>
      <c r="D629" t="s">
        <v>1</v>
      </c>
      <c r="E629">
        <v>0</v>
      </c>
      <c r="F629">
        <v>0</v>
      </c>
      <c r="G629" t="s">
        <v>2</v>
      </c>
      <c r="H629">
        <v>163.45520999999999</v>
      </c>
      <c r="I629">
        <v>2.0286999999999999E-2</v>
      </c>
      <c r="J629" t="s">
        <v>3</v>
      </c>
      <c r="K629">
        <v>157.341936</v>
      </c>
      <c r="L629">
        <v>1.9154999999999998E-2</v>
      </c>
      <c r="M629" t="s">
        <v>4</v>
      </c>
      <c r="N629">
        <v>112.282641</v>
      </c>
      <c r="O629">
        <v>1.7915E-2</v>
      </c>
      <c r="P629" t="s">
        <v>5</v>
      </c>
      <c r="Q629">
        <v>0</v>
      </c>
      <c r="R629">
        <v>0</v>
      </c>
      <c r="S629" t="s">
        <v>6</v>
      </c>
      <c r="T629">
        <v>0</v>
      </c>
      <c r="U629">
        <v>0</v>
      </c>
      <c r="V629" t="s">
        <v>7</v>
      </c>
      <c r="W629">
        <v>0</v>
      </c>
      <c r="X629">
        <v>0</v>
      </c>
      <c r="Y629" t="s">
        <v>8</v>
      </c>
      <c r="Z629">
        <v>0</v>
      </c>
      <c r="AA629">
        <v>0</v>
      </c>
      <c r="AB629" t="s">
        <v>9</v>
      </c>
      <c r="AC629">
        <v>0</v>
      </c>
      <c r="AD629">
        <v>0</v>
      </c>
      <c r="AE629" t="s">
        <v>10</v>
      </c>
      <c r="AF629">
        <v>32767</v>
      </c>
      <c r="AG629">
        <v>0</v>
      </c>
      <c r="AH629" t="s">
        <v>11</v>
      </c>
      <c r="AI629">
        <v>-32767</v>
      </c>
      <c r="AJ629">
        <v>0</v>
      </c>
      <c r="AK629" t="s">
        <v>12</v>
      </c>
      <c r="AL629">
        <v>0.18</v>
      </c>
      <c r="AM629">
        <v>0.2276</v>
      </c>
    </row>
    <row r="630" spans="1:39" x14ac:dyDescent="0.25">
      <c r="A630" t="s">
        <v>177</v>
      </c>
      <c r="B630">
        <v>9</v>
      </c>
      <c r="C630">
        <v>225</v>
      </c>
      <c r="D630" t="s">
        <v>1</v>
      </c>
      <c r="E630">
        <v>0</v>
      </c>
      <c r="F630">
        <v>0</v>
      </c>
      <c r="G630" t="s">
        <v>2</v>
      </c>
      <c r="H630">
        <v>183.984793</v>
      </c>
      <c r="I630">
        <v>2.6995000000000002E-2</v>
      </c>
      <c r="J630" t="s">
        <v>3</v>
      </c>
      <c r="K630">
        <v>177.10897900000001</v>
      </c>
      <c r="L630">
        <v>2.5576000000000002E-2</v>
      </c>
      <c r="M630" t="s">
        <v>4</v>
      </c>
      <c r="N630">
        <v>126.315314</v>
      </c>
      <c r="O630">
        <v>2.3019000000000001E-2</v>
      </c>
      <c r="P630" t="s">
        <v>5</v>
      </c>
      <c r="Q630">
        <v>0</v>
      </c>
      <c r="R630">
        <v>0</v>
      </c>
      <c r="S630" t="s">
        <v>6</v>
      </c>
      <c r="T630">
        <v>0</v>
      </c>
      <c r="U630">
        <v>0</v>
      </c>
      <c r="V630" t="s">
        <v>7</v>
      </c>
      <c r="W630">
        <v>0</v>
      </c>
      <c r="X630">
        <v>0</v>
      </c>
      <c r="Y630" t="s">
        <v>8</v>
      </c>
      <c r="Z630">
        <v>0</v>
      </c>
      <c r="AA630">
        <v>0</v>
      </c>
      <c r="AB630" t="s">
        <v>9</v>
      </c>
      <c r="AC630">
        <v>0</v>
      </c>
      <c r="AD630">
        <v>0</v>
      </c>
      <c r="AE630" t="s">
        <v>10</v>
      </c>
      <c r="AF630">
        <v>32767</v>
      </c>
      <c r="AG630">
        <v>0</v>
      </c>
      <c r="AH630" t="s">
        <v>11</v>
      </c>
      <c r="AI630">
        <v>-32767</v>
      </c>
      <c r="AJ630">
        <v>0</v>
      </c>
      <c r="AK630" t="s">
        <v>12</v>
      </c>
      <c r="AL630">
        <v>0.26</v>
      </c>
      <c r="AM630">
        <v>0.31240000000000001</v>
      </c>
    </row>
    <row r="631" spans="1:39" x14ac:dyDescent="0.25">
      <c r="A631" t="s">
        <v>177</v>
      </c>
      <c r="B631">
        <v>10</v>
      </c>
      <c r="C631">
        <v>250</v>
      </c>
      <c r="D631" t="s">
        <v>1</v>
      </c>
      <c r="E631">
        <v>0</v>
      </c>
      <c r="F631">
        <v>0</v>
      </c>
      <c r="G631" t="s">
        <v>2</v>
      </c>
      <c r="H631">
        <v>204.53645399999999</v>
      </c>
      <c r="I631">
        <v>3.5577999999999999E-2</v>
      </c>
      <c r="J631" t="s">
        <v>3</v>
      </c>
      <c r="K631">
        <v>196.89774800000001</v>
      </c>
      <c r="L631">
        <v>3.3731999999999998E-2</v>
      </c>
      <c r="M631" t="s">
        <v>4</v>
      </c>
      <c r="N631">
        <v>140.34880200000001</v>
      </c>
      <c r="O631">
        <v>2.8594000000000001E-2</v>
      </c>
      <c r="P631" t="s">
        <v>5</v>
      </c>
      <c r="Q631">
        <v>0</v>
      </c>
      <c r="R631">
        <v>0</v>
      </c>
      <c r="S631" t="s">
        <v>6</v>
      </c>
      <c r="T631">
        <v>0</v>
      </c>
      <c r="U631">
        <v>0</v>
      </c>
      <c r="V631" t="s">
        <v>7</v>
      </c>
      <c r="W631">
        <v>0</v>
      </c>
      <c r="X631">
        <v>0</v>
      </c>
      <c r="Y631" t="s">
        <v>8</v>
      </c>
      <c r="Z631">
        <v>0</v>
      </c>
      <c r="AA631">
        <v>0</v>
      </c>
      <c r="AB631" t="s">
        <v>9</v>
      </c>
      <c r="AC631">
        <v>0</v>
      </c>
      <c r="AD631">
        <v>0</v>
      </c>
      <c r="AE631" t="s">
        <v>10</v>
      </c>
      <c r="AF631">
        <v>32767</v>
      </c>
      <c r="AG631">
        <v>0</v>
      </c>
      <c r="AH631" t="s">
        <v>11</v>
      </c>
      <c r="AI631">
        <v>-32767</v>
      </c>
      <c r="AJ631">
        <v>0</v>
      </c>
      <c r="AK631" t="s">
        <v>12</v>
      </c>
      <c r="AL631">
        <v>0.28000000000000003</v>
      </c>
      <c r="AM631">
        <v>0.3216</v>
      </c>
    </row>
    <row r="632" spans="1:39" x14ac:dyDescent="0.25">
      <c r="A632" t="s">
        <v>177</v>
      </c>
      <c r="B632">
        <v>11</v>
      </c>
      <c r="C632">
        <v>275</v>
      </c>
      <c r="D632" t="s">
        <v>1</v>
      </c>
      <c r="E632">
        <v>0</v>
      </c>
      <c r="F632">
        <v>0</v>
      </c>
      <c r="G632" t="s">
        <v>2</v>
      </c>
      <c r="H632">
        <v>225.10740999999999</v>
      </c>
      <c r="I632">
        <v>4.1964000000000001E-2</v>
      </c>
      <c r="J632" t="s">
        <v>3</v>
      </c>
      <c r="K632">
        <v>216.70630600000001</v>
      </c>
      <c r="L632">
        <v>4.0031999999999998E-2</v>
      </c>
      <c r="M632" t="s">
        <v>4</v>
      </c>
      <c r="N632">
        <v>154.38206700000001</v>
      </c>
      <c r="O632">
        <v>3.4521000000000003E-2</v>
      </c>
      <c r="P632" t="s">
        <v>5</v>
      </c>
      <c r="Q632">
        <v>0</v>
      </c>
      <c r="R632">
        <v>0</v>
      </c>
      <c r="S632" t="s">
        <v>6</v>
      </c>
      <c r="T632">
        <v>0</v>
      </c>
      <c r="U632">
        <v>0</v>
      </c>
      <c r="V632" t="s">
        <v>7</v>
      </c>
      <c r="W632">
        <v>0</v>
      </c>
      <c r="X632">
        <v>0</v>
      </c>
      <c r="Y632" t="s">
        <v>8</v>
      </c>
      <c r="Z632">
        <v>0</v>
      </c>
      <c r="AA632">
        <v>0</v>
      </c>
      <c r="AB632" t="s">
        <v>9</v>
      </c>
      <c r="AC632">
        <v>0</v>
      </c>
      <c r="AD632">
        <v>0</v>
      </c>
      <c r="AE632" t="s">
        <v>10</v>
      </c>
      <c r="AF632">
        <v>32767</v>
      </c>
      <c r="AG632">
        <v>0</v>
      </c>
      <c r="AH632" t="s">
        <v>11</v>
      </c>
      <c r="AI632">
        <v>-32767</v>
      </c>
      <c r="AJ632">
        <v>0</v>
      </c>
      <c r="AK632" t="s">
        <v>12</v>
      </c>
      <c r="AL632">
        <v>0.3</v>
      </c>
      <c r="AM632">
        <v>0.33</v>
      </c>
    </row>
    <row r="633" spans="1:39" x14ac:dyDescent="0.25">
      <c r="A633" t="s">
        <v>177</v>
      </c>
      <c r="B633">
        <v>12</v>
      </c>
      <c r="C633">
        <v>300</v>
      </c>
      <c r="D633" t="s">
        <v>1</v>
      </c>
      <c r="E633">
        <v>0</v>
      </c>
      <c r="F633">
        <v>0</v>
      </c>
      <c r="G633" t="s">
        <v>2</v>
      </c>
      <c r="H633">
        <v>245.69905</v>
      </c>
      <c r="I633">
        <v>4.9749000000000002E-2</v>
      </c>
      <c r="J633" t="s">
        <v>3</v>
      </c>
      <c r="K633">
        <v>236.534829</v>
      </c>
      <c r="L633">
        <v>4.7405000000000003E-2</v>
      </c>
      <c r="M633" t="s">
        <v>4</v>
      </c>
      <c r="N633">
        <v>168.41788399999999</v>
      </c>
      <c r="O633">
        <v>4.0704999999999998E-2</v>
      </c>
      <c r="P633" t="s">
        <v>5</v>
      </c>
      <c r="Q633">
        <v>0</v>
      </c>
      <c r="R633">
        <v>0</v>
      </c>
      <c r="S633" t="s">
        <v>6</v>
      </c>
      <c r="T633">
        <v>0</v>
      </c>
      <c r="U633">
        <v>0</v>
      </c>
      <c r="V633" t="s">
        <v>7</v>
      </c>
      <c r="W633">
        <v>0</v>
      </c>
      <c r="X633">
        <v>0</v>
      </c>
      <c r="Y633" t="s">
        <v>8</v>
      </c>
      <c r="Z633">
        <v>0</v>
      </c>
      <c r="AA633">
        <v>0</v>
      </c>
      <c r="AB633" t="s">
        <v>9</v>
      </c>
      <c r="AC633">
        <v>0</v>
      </c>
      <c r="AD633">
        <v>0</v>
      </c>
      <c r="AE633" t="s">
        <v>10</v>
      </c>
      <c r="AF633">
        <v>32767</v>
      </c>
      <c r="AG633">
        <v>0</v>
      </c>
      <c r="AH633" t="s">
        <v>11</v>
      </c>
      <c r="AI633">
        <v>-32767</v>
      </c>
      <c r="AJ633">
        <v>0</v>
      </c>
      <c r="AK633" t="s">
        <v>12</v>
      </c>
      <c r="AL633">
        <v>0.3</v>
      </c>
      <c r="AM633">
        <v>0.33</v>
      </c>
    </row>
    <row r="634" spans="1:39" x14ac:dyDescent="0.25">
      <c r="A634" t="s">
        <v>177</v>
      </c>
      <c r="B634">
        <v>13</v>
      </c>
      <c r="C634">
        <v>325</v>
      </c>
      <c r="D634" t="s">
        <v>1</v>
      </c>
      <c r="E634">
        <v>0</v>
      </c>
      <c r="F634">
        <v>0</v>
      </c>
      <c r="G634" t="s">
        <v>2</v>
      </c>
      <c r="H634">
        <v>266.30759599999999</v>
      </c>
      <c r="I634">
        <v>5.5627000000000003E-2</v>
      </c>
      <c r="J634" t="s">
        <v>3</v>
      </c>
      <c r="K634">
        <v>256.380608</v>
      </c>
      <c r="L634">
        <v>5.3256999999999999E-2</v>
      </c>
      <c r="M634" t="s">
        <v>4</v>
      </c>
      <c r="N634">
        <v>182.45044300000001</v>
      </c>
      <c r="O634">
        <v>4.7105000000000001E-2</v>
      </c>
      <c r="P634" t="s">
        <v>5</v>
      </c>
      <c r="Q634">
        <v>0</v>
      </c>
      <c r="R634">
        <v>0</v>
      </c>
      <c r="S634" t="s">
        <v>6</v>
      </c>
      <c r="T634">
        <v>0</v>
      </c>
      <c r="U634">
        <v>0</v>
      </c>
      <c r="V634" t="s">
        <v>7</v>
      </c>
      <c r="W634">
        <v>0</v>
      </c>
      <c r="X634">
        <v>0</v>
      </c>
      <c r="Y634" t="s">
        <v>8</v>
      </c>
      <c r="Z634">
        <v>0</v>
      </c>
      <c r="AA634">
        <v>0</v>
      </c>
      <c r="AB634" t="s">
        <v>9</v>
      </c>
      <c r="AC634">
        <v>0</v>
      </c>
      <c r="AD634">
        <v>0</v>
      </c>
      <c r="AE634" t="s">
        <v>10</v>
      </c>
      <c r="AF634">
        <v>32767</v>
      </c>
      <c r="AG634">
        <v>0</v>
      </c>
      <c r="AH634" t="s">
        <v>11</v>
      </c>
      <c r="AI634">
        <v>-32767</v>
      </c>
      <c r="AJ634">
        <v>0</v>
      </c>
      <c r="AK634" t="s">
        <v>12</v>
      </c>
      <c r="AL634">
        <v>0.32</v>
      </c>
      <c r="AM634">
        <v>0.37759999999999999</v>
      </c>
    </row>
    <row r="635" spans="1:39" x14ac:dyDescent="0.25">
      <c r="A635" t="s">
        <v>177</v>
      </c>
      <c r="B635">
        <v>14</v>
      </c>
      <c r="C635">
        <v>350</v>
      </c>
      <c r="D635" t="s">
        <v>1</v>
      </c>
      <c r="E635">
        <v>0</v>
      </c>
      <c r="F635">
        <v>0</v>
      </c>
      <c r="G635" t="s">
        <v>2</v>
      </c>
      <c r="H635">
        <v>286.93769500000002</v>
      </c>
      <c r="I635">
        <v>6.2861E-2</v>
      </c>
      <c r="J635" t="s">
        <v>3</v>
      </c>
      <c r="K635">
        <v>276.24820099999999</v>
      </c>
      <c r="L635">
        <v>5.9748000000000002E-2</v>
      </c>
      <c r="M635" t="s">
        <v>4</v>
      </c>
      <c r="N635">
        <v>196.48562100000001</v>
      </c>
      <c r="O635">
        <v>5.3969999999999997E-2</v>
      </c>
      <c r="P635" t="s">
        <v>5</v>
      </c>
      <c r="Q635">
        <v>0</v>
      </c>
      <c r="R635">
        <v>0</v>
      </c>
      <c r="S635" t="s">
        <v>6</v>
      </c>
      <c r="T635">
        <v>0</v>
      </c>
      <c r="U635">
        <v>0</v>
      </c>
      <c r="V635" t="s">
        <v>7</v>
      </c>
      <c r="W635">
        <v>0</v>
      </c>
      <c r="X635">
        <v>0</v>
      </c>
      <c r="Y635" t="s">
        <v>8</v>
      </c>
      <c r="Z635">
        <v>0</v>
      </c>
      <c r="AA635">
        <v>0</v>
      </c>
      <c r="AB635" t="s">
        <v>9</v>
      </c>
      <c r="AC635">
        <v>0</v>
      </c>
      <c r="AD635">
        <v>0</v>
      </c>
      <c r="AE635" t="s">
        <v>10</v>
      </c>
      <c r="AF635">
        <v>32767</v>
      </c>
      <c r="AG635">
        <v>0</v>
      </c>
      <c r="AH635" t="s">
        <v>11</v>
      </c>
      <c r="AI635">
        <v>-32767</v>
      </c>
      <c r="AJ635">
        <v>0</v>
      </c>
      <c r="AK635" t="s">
        <v>12</v>
      </c>
      <c r="AL635">
        <v>0.34</v>
      </c>
      <c r="AM635">
        <v>0.38440000000000002</v>
      </c>
    </row>
    <row r="636" spans="1:39" x14ac:dyDescent="0.25">
      <c r="A636" t="s">
        <v>177</v>
      </c>
      <c r="B636">
        <v>15</v>
      </c>
      <c r="C636">
        <v>375</v>
      </c>
      <c r="D636" t="s">
        <v>1</v>
      </c>
      <c r="E636">
        <v>0</v>
      </c>
      <c r="F636">
        <v>0</v>
      </c>
      <c r="G636" t="s">
        <v>2</v>
      </c>
      <c r="H636">
        <v>307.58498800000001</v>
      </c>
      <c r="I636">
        <v>7.2068999999999994E-2</v>
      </c>
      <c r="J636" t="s">
        <v>3</v>
      </c>
      <c r="K636">
        <v>296.13302499999998</v>
      </c>
      <c r="L636">
        <v>6.8028000000000005E-2</v>
      </c>
      <c r="M636" t="s">
        <v>4</v>
      </c>
      <c r="N636">
        <v>210.51954799999999</v>
      </c>
      <c r="O636">
        <v>6.2219999999999998E-2</v>
      </c>
      <c r="P636" t="s">
        <v>5</v>
      </c>
      <c r="Q636">
        <v>0</v>
      </c>
      <c r="R636">
        <v>0</v>
      </c>
      <c r="S636" t="s">
        <v>6</v>
      </c>
      <c r="T636">
        <v>0</v>
      </c>
      <c r="U636">
        <v>0</v>
      </c>
      <c r="V636" t="s">
        <v>7</v>
      </c>
      <c r="W636">
        <v>0</v>
      </c>
      <c r="X636">
        <v>0</v>
      </c>
      <c r="Y636" t="s">
        <v>8</v>
      </c>
      <c r="Z636">
        <v>0</v>
      </c>
      <c r="AA636">
        <v>0</v>
      </c>
      <c r="AB636" t="s">
        <v>9</v>
      </c>
      <c r="AC636">
        <v>0</v>
      </c>
      <c r="AD636">
        <v>0</v>
      </c>
      <c r="AE636" t="s">
        <v>10</v>
      </c>
      <c r="AF636">
        <v>32767</v>
      </c>
      <c r="AG636">
        <v>0</v>
      </c>
      <c r="AH636" t="s">
        <v>11</v>
      </c>
      <c r="AI636">
        <v>-32767</v>
      </c>
      <c r="AJ636">
        <v>0</v>
      </c>
      <c r="AK636" t="s">
        <v>12</v>
      </c>
      <c r="AL636">
        <v>0.36</v>
      </c>
      <c r="AM636">
        <v>0.39040000000000002</v>
      </c>
    </row>
    <row r="637" spans="1:39" x14ac:dyDescent="0.25">
      <c r="A637" t="s">
        <v>177</v>
      </c>
      <c r="B637">
        <v>16</v>
      </c>
      <c r="C637">
        <v>400</v>
      </c>
      <c r="D637" t="s">
        <v>1</v>
      </c>
      <c r="E637">
        <v>0</v>
      </c>
      <c r="F637">
        <v>0</v>
      </c>
      <c r="G637" t="s">
        <v>2</v>
      </c>
      <c r="H637">
        <v>328.25193899999999</v>
      </c>
      <c r="I637">
        <v>8.1872E-2</v>
      </c>
      <c r="J637" t="s">
        <v>3</v>
      </c>
      <c r="K637">
        <v>316.03709400000002</v>
      </c>
      <c r="L637">
        <v>7.7161999999999994E-2</v>
      </c>
      <c r="M637" t="s">
        <v>4</v>
      </c>
      <c r="N637">
        <v>224.55371199999999</v>
      </c>
      <c r="O637">
        <v>7.0296999999999998E-2</v>
      </c>
      <c r="P637" t="s">
        <v>5</v>
      </c>
      <c r="Q637">
        <v>0</v>
      </c>
      <c r="R637">
        <v>0</v>
      </c>
      <c r="S637" t="s">
        <v>6</v>
      </c>
      <c r="T637">
        <v>0</v>
      </c>
      <c r="U637">
        <v>0</v>
      </c>
      <c r="V637" t="s">
        <v>7</v>
      </c>
      <c r="W637">
        <v>0</v>
      </c>
      <c r="X637">
        <v>0</v>
      </c>
      <c r="Y637" t="s">
        <v>8</v>
      </c>
      <c r="Z637">
        <v>0</v>
      </c>
      <c r="AA637">
        <v>0</v>
      </c>
      <c r="AB637" t="s">
        <v>9</v>
      </c>
      <c r="AC637">
        <v>0</v>
      </c>
      <c r="AD637">
        <v>0</v>
      </c>
      <c r="AE637" t="s">
        <v>10</v>
      </c>
      <c r="AF637">
        <v>32767</v>
      </c>
      <c r="AG637">
        <v>0</v>
      </c>
      <c r="AH637" t="s">
        <v>11</v>
      </c>
      <c r="AI637">
        <v>-32767</v>
      </c>
      <c r="AJ637">
        <v>0</v>
      </c>
      <c r="AK637" t="s">
        <v>12</v>
      </c>
      <c r="AL637">
        <v>0.36</v>
      </c>
      <c r="AM637">
        <v>0.39040000000000002</v>
      </c>
    </row>
    <row r="638" spans="1:39" x14ac:dyDescent="0.25">
      <c r="A638" t="s">
        <v>177</v>
      </c>
      <c r="B638">
        <v>17</v>
      </c>
      <c r="C638">
        <v>425</v>
      </c>
      <c r="D638" t="s">
        <v>1</v>
      </c>
      <c r="E638">
        <v>0</v>
      </c>
      <c r="F638">
        <v>0</v>
      </c>
      <c r="G638" t="s">
        <v>2</v>
      </c>
      <c r="H638">
        <v>348.93578000000002</v>
      </c>
      <c r="I638">
        <v>9.5436000000000007E-2</v>
      </c>
      <c r="J638" t="s">
        <v>3</v>
      </c>
      <c r="K638">
        <v>335.95770399999998</v>
      </c>
      <c r="L638">
        <v>9.0152999999999997E-2</v>
      </c>
      <c r="M638" t="s">
        <v>4</v>
      </c>
      <c r="N638">
        <v>238.58676</v>
      </c>
      <c r="O638">
        <v>7.9861000000000001E-2</v>
      </c>
      <c r="P638" t="s">
        <v>5</v>
      </c>
      <c r="Q638">
        <v>0</v>
      </c>
      <c r="R638">
        <v>0</v>
      </c>
      <c r="S638" t="s">
        <v>6</v>
      </c>
      <c r="T638">
        <v>0</v>
      </c>
      <c r="U638">
        <v>0</v>
      </c>
      <c r="V638" t="s">
        <v>7</v>
      </c>
      <c r="W638">
        <v>0</v>
      </c>
      <c r="X638">
        <v>0</v>
      </c>
      <c r="Y638" t="s">
        <v>8</v>
      </c>
      <c r="Z638">
        <v>0</v>
      </c>
      <c r="AA638">
        <v>0</v>
      </c>
      <c r="AB638" t="s">
        <v>9</v>
      </c>
      <c r="AC638">
        <v>0</v>
      </c>
      <c r="AD638">
        <v>0</v>
      </c>
      <c r="AE638" t="s">
        <v>10</v>
      </c>
      <c r="AF638">
        <v>32767</v>
      </c>
      <c r="AG638">
        <v>0</v>
      </c>
      <c r="AH638" t="s">
        <v>11</v>
      </c>
      <c r="AI638">
        <v>-32767</v>
      </c>
      <c r="AJ638">
        <v>0</v>
      </c>
      <c r="AK638" t="s">
        <v>12</v>
      </c>
      <c r="AL638">
        <v>0.38</v>
      </c>
      <c r="AM638">
        <v>0.39560000000000001</v>
      </c>
    </row>
    <row r="639" spans="1:39" x14ac:dyDescent="0.25">
      <c r="A639" t="s">
        <v>177</v>
      </c>
      <c r="B639">
        <v>18</v>
      </c>
      <c r="C639">
        <v>450</v>
      </c>
      <c r="D639" t="s">
        <v>1</v>
      </c>
      <c r="E639">
        <v>0</v>
      </c>
      <c r="F639">
        <v>0</v>
      </c>
      <c r="G639" t="s">
        <v>2</v>
      </c>
      <c r="H639">
        <v>369.64169399999997</v>
      </c>
      <c r="I639">
        <v>0.109249</v>
      </c>
      <c r="J639" t="s">
        <v>3</v>
      </c>
      <c r="K639">
        <v>355.90111200000001</v>
      </c>
      <c r="L639">
        <v>0.103298</v>
      </c>
      <c r="M639" t="s">
        <v>4</v>
      </c>
      <c r="N639">
        <v>252.62066300000001</v>
      </c>
      <c r="O639">
        <v>9.0663999999999995E-2</v>
      </c>
      <c r="P639" t="s">
        <v>5</v>
      </c>
      <c r="Q639">
        <v>0</v>
      </c>
      <c r="R639">
        <v>0</v>
      </c>
      <c r="S639" t="s">
        <v>6</v>
      </c>
      <c r="T639">
        <v>0</v>
      </c>
      <c r="U639">
        <v>0</v>
      </c>
      <c r="V639" t="s">
        <v>7</v>
      </c>
      <c r="W639">
        <v>0</v>
      </c>
      <c r="X639">
        <v>0</v>
      </c>
      <c r="Y639" t="s">
        <v>8</v>
      </c>
      <c r="Z639">
        <v>0</v>
      </c>
      <c r="AA639">
        <v>0</v>
      </c>
      <c r="AB639" t="s">
        <v>9</v>
      </c>
      <c r="AC639">
        <v>0</v>
      </c>
      <c r="AD639">
        <v>0</v>
      </c>
      <c r="AE639" t="s">
        <v>10</v>
      </c>
      <c r="AF639">
        <v>32767</v>
      </c>
      <c r="AG639">
        <v>0</v>
      </c>
      <c r="AH639" t="s">
        <v>11</v>
      </c>
      <c r="AI639">
        <v>-32767</v>
      </c>
      <c r="AJ639">
        <v>0</v>
      </c>
      <c r="AK639" t="s">
        <v>12</v>
      </c>
      <c r="AL639">
        <v>0.38</v>
      </c>
      <c r="AM639">
        <v>0.39560000000000001</v>
      </c>
    </row>
    <row r="640" spans="1:39" x14ac:dyDescent="0.25">
      <c r="A640" t="s">
        <v>177</v>
      </c>
      <c r="B640">
        <v>19</v>
      </c>
      <c r="C640">
        <v>475</v>
      </c>
      <c r="D640" t="s">
        <v>1</v>
      </c>
      <c r="E640">
        <v>0</v>
      </c>
      <c r="F640">
        <v>0</v>
      </c>
      <c r="G640" t="s">
        <v>2</v>
      </c>
      <c r="H640">
        <v>390.36837600000001</v>
      </c>
      <c r="I640">
        <v>0.117932</v>
      </c>
      <c r="J640" t="s">
        <v>3</v>
      </c>
      <c r="K640">
        <v>375.86559</v>
      </c>
      <c r="L640">
        <v>0.11142199999999999</v>
      </c>
      <c r="M640" t="s">
        <v>4</v>
      </c>
      <c r="N640">
        <v>266.65491300000002</v>
      </c>
      <c r="O640">
        <v>0.100231</v>
      </c>
      <c r="P640" t="s">
        <v>5</v>
      </c>
      <c r="Q640">
        <v>0</v>
      </c>
      <c r="R640">
        <v>0</v>
      </c>
      <c r="S640" t="s">
        <v>6</v>
      </c>
      <c r="T640">
        <v>0</v>
      </c>
      <c r="U640">
        <v>0</v>
      </c>
      <c r="V640" t="s">
        <v>7</v>
      </c>
      <c r="W640">
        <v>0</v>
      </c>
      <c r="X640">
        <v>0</v>
      </c>
      <c r="Y640" t="s">
        <v>8</v>
      </c>
      <c r="Z640">
        <v>0</v>
      </c>
      <c r="AA640">
        <v>0</v>
      </c>
      <c r="AB640" t="s">
        <v>9</v>
      </c>
      <c r="AC640">
        <v>0</v>
      </c>
      <c r="AD640">
        <v>0</v>
      </c>
      <c r="AE640" t="s">
        <v>10</v>
      </c>
      <c r="AF640">
        <v>32767</v>
      </c>
      <c r="AG640">
        <v>0</v>
      </c>
      <c r="AH640" t="s">
        <v>11</v>
      </c>
      <c r="AI640">
        <v>-32767</v>
      </c>
      <c r="AJ640">
        <v>0</v>
      </c>
      <c r="AK640" t="s">
        <v>12</v>
      </c>
      <c r="AL640">
        <v>0.38</v>
      </c>
      <c r="AM640">
        <v>0.39560000000000001</v>
      </c>
    </row>
    <row r="641" spans="1:39" x14ac:dyDescent="0.25">
      <c r="A641" t="s">
        <v>177</v>
      </c>
      <c r="B641">
        <v>20</v>
      </c>
      <c r="C641">
        <v>500</v>
      </c>
      <c r="D641" t="s">
        <v>1</v>
      </c>
      <c r="E641">
        <v>0</v>
      </c>
      <c r="F641">
        <v>0</v>
      </c>
      <c r="G641" t="s">
        <v>2</v>
      </c>
      <c r="H641">
        <v>411.11480999999998</v>
      </c>
      <c r="I641">
        <v>0.12806600000000001</v>
      </c>
      <c r="J641" t="s">
        <v>3</v>
      </c>
      <c r="K641">
        <v>395.84970700000002</v>
      </c>
      <c r="L641">
        <v>0.12098</v>
      </c>
      <c r="M641" t="s">
        <v>4</v>
      </c>
      <c r="N641">
        <v>280.69101699999999</v>
      </c>
      <c r="O641">
        <v>0.11046599999999999</v>
      </c>
      <c r="P641" t="s">
        <v>5</v>
      </c>
      <c r="Q641">
        <v>0</v>
      </c>
      <c r="R641">
        <v>0</v>
      </c>
      <c r="S641" t="s">
        <v>6</v>
      </c>
      <c r="T641">
        <v>0</v>
      </c>
      <c r="U641">
        <v>0</v>
      </c>
      <c r="V641" t="s">
        <v>7</v>
      </c>
      <c r="W641">
        <v>0</v>
      </c>
      <c r="X641">
        <v>0</v>
      </c>
      <c r="Y641" t="s">
        <v>8</v>
      </c>
      <c r="Z641">
        <v>0</v>
      </c>
      <c r="AA641">
        <v>0</v>
      </c>
      <c r="AB641" t="s">
        <v>9</v>
      </c>
      <c r="AC641">
        <v>0</v>
      </c>
      <c r="AD641">
        <v>0</v>
      </c>
      <c r="AE641" t="s">
        <v>10</v>
      </c>
      <c r="AF641">
        <v>32767</v>
      </c>
      <c r="AG641">
        <v>0</v>
      </c>
      <c r="AH641" t="s">
        <v>11</v>
      </c>
      <c r="AI641">
        <v>-32767</v>
      </c>
      <c r="AJ641">
        <v>0</v>
      </c>
      <c r="AK641" t="s">
        <v>12</v>
      </c>
      <c r="AL641">
        <v>0.38</v>
      </c>
      <c r="AM641">
        <v>0.39560000000000001</v>
      </c>
    </row>
    <row r="642" spans="1:39" x14ac:dyDescent="0.25">
      <c r="A642" t="s">
        <v>178</v>
      </c>
      <c r="B642">
        <v>1</v>
      </c>
      <c r="C642">
        <v>25</v>
      </c>
      <c r="D642" t="s">
        <v>1</v>
      </c>
      <c r="E642">
        <v>0</v>
      </c>
      <c r="F642">
        <v>0</v>
      </c>
      <c r="G642" t="s">
        <v>2</v>
      </c>
      <c r="H642">
        <v>14.769657</v>
      </c>
      <c r="I642">
        <v>8.2799999999999996E-4</v>
      </c>
      <c r="J642" t="s">
        <v>3</v>
      </c>
      <c r="K642">
        <v>14.651085</v>
      </c>
      <c r="L642">
        <v>8.0400000000000003E-4</v>
      </c>
      <c r="M642" t="s">
        <v>4</v>
      </c>
      <c r="N642">
        <v>5.710458</v>
      </c>
      <c r="O642">
        <v>2.32E-4</v>
      </c>
      <c r="P642" t="s">
        <v>5</v>
      </c>
      <c r="Q642">
        <v>0.129583</v>
      </c>
      <c r="R642">
        <v>3.9999999999999998E-6</v>
      </c>
      <c r="S642" t="s">
        <v>6</v>
      </c>
      <c r="T642">
        <v>5.729711</v>
      </c>
      <c r="U642">
        <v>2.5000000000000001E-4</v>
      </c>
      <c r="V642" t="s">
        <v>7</v>
      </c>
      <c r="W642">
        <v>0.184279</v>
      </c>
      <c r="X642">
        <v>2.0000000000000002E-5</v>
      </c>
      <c r="Y642" t="s">
        <v>8</v>
      </c>
      <c r="Z642">
        <v>0</v>
      </c>
      <c r="AA642">
        <v>0</v>
      </c>
      <c r="AB642" t="s">
        <v>9</v>
      </c>
      <c r="AC642">
        <v>0</v>
      </c>
      <c r="AD642">
        <v>0</v>
      </c>
      <c r="AE642" t="s">
        <v>10</v>
      </c>
      <c r="AF642">
        <v>1.2329999999999999E-3</v>
      </c>
      <c r="AG642">
        <v>0</v>
      </c>
      <c r="AH642" t="s">
        <v>11</v>
      </c>
      <c r="AI642">
        <v>0.99613700000000005</v>
      </c>
      <c r="AJ642">
        <v>1.9999999999999999E-6</v>
      </c>
      <c r="AK642" t="s">
        <v>12</v>
      </c>
      <c r="AL642">
        <v>0.36</v>
      </c>
      <c r="AM642">
        <v>0.31040000000000001</v>
      </c>
    </row>
    <row r="643" spans="1:39" x14ac:dyDescent="0.25">
      <c r="A643" t="s">
        <v>178</v>
      </c>
      <c r="B643">
        <v>2</v>
      </c>
      <c r="C643">
        <v>50</v>
      </c>
      <c r="D643" t="s">
        <v>1</v>
      </c>
      <c r="E643">
        <v>0</v>
      </c>
      <c r="F643">
        <v>0</v>
      </c>
      <c r="G643" t="s">
        <v>2</v>
      </c>
      <c r="H643">
        <v>29.540037000000002</v>
      </c>
      <c r="I643">
        <v>2.032E-3</v>
      </c>
      <c r="J643" t="s">
        <v>3</v>
      </c>
      <c r="K643">
        <v>29.304772</v>
      </c>
      <c r="L643">
        <v>2.0309999999999998E-3</v>
      </c>
      <c r="M643" t="s">
        <v>4</v>
      </c>
      <c r="N643">
        <v>11.414132</v>
      </c>
      <c r="O643">
        <v>3.0400000000000002E-4</v>
      </c>
      <c r="P643" t="s">
        <v>5</v>
      </c>
      <c r="Q643">
        <v>0.25822600000000001</v>
      </c>
      <c r="R643">
        <v>6.0000000000000002E-6</v>
      </c>
      <c r="S643" t="s">
        <v>6</v>
      </c>
      <c r="T643">
        <v>11.502053</v>
      </c>
      <c r="U643">
        <v>5.4100000000000003E-4</v>
      </c>
      <c r="V643" t="s">
        <v>7</v>
      </c>
      <c r="W643">
        <v>0.36161700000000002</v>
      </c>
      <c r="X643">
        <v>2.5000000000000001E-5</v>
      </c>
      <c r="Y643" t="s">
        <v>8</v>
      </c>
      <c r="Z643">
        <v>0</v>
      </c>
      <c r="AA643">
        <v>0</v>
      </c>
      <c r="AB643" t="s">
        <v>9</v>
      </c>
      <c r="AC643">
        <v>0</v>
      </c>
      <c r="AD643">
        <v>0</v>
      </c>
      <c r="AE643" t="s">
        <v>10</v>
      </c>
      <c r="AF643">
        <v>1.2310000000000001E-3</v>
      </c>
      <c r="AG643">
        <v>0</v>
      </c>
      <c r="AH643" t="s">
        <v>11</v>
      </c>
      <c r="AI643">
        <v>0.99683699999999997</v>
      </c>
      <c r="AJ643">
        <v>3.0000000000000001E-6</v>
      </c>
      <c r="AK643" t="s">
        <v>12</v>
      </c>
      <c r="AL643">
        <v>1.68</v>
      </c>
      <c r="AM643">
        <v>1.8176000000000001</v>
      </c>
    </row>
    <row r="644" spans="1:39" x14ac:dyDescent="0.25">
      <c r="A644" t="s">
        <v>178</v>
      </c>
      <c r="B644">
        <v>3</v>
      </c>
      <c r="C644">
        <v>75</v>
      </c>
      <c r="D644" t="s">
        <v>1</v>
      </c>
      <c r="E644">
        <v>0</v>
      </c>
      <c r="F644">
        <v>0</v>
      </c>
      <c r="G644" t="s">
        <v>2</v>
      </c>
      <c r="H644">
        <v>44.349167000000001</v>
      </c>
      <c r="I644">
        <v>3.3110000000000001E-3</v>
      </c>
      <c r="J644" t="s">
        <v>3</v>
      </c>
      <c r="K644">
        <v>43.996133999999998</v>
      </c>
      <c r="L644">
        <v>3.2799999999999999E-3</v>
      </c>
      <c r="M644" t="s">
        <v>4</v>
      </c>
      <c r="N644">
        <v>17.123386</v>
      </c>
      <c r="O644">
        <v>6.4300000000000002E-4</v>
      </c>
      <c r="P644" t="s">
        <v>5</v>
      </c>
      <c r="Q644">
        <v>0.38727299999999998</v>
      </c>
      <c r="R644">
        <v>1.0000000000000001E-5</v>
      </c>
      <c r="S644" t="s">
        <v>6</v>
      </c>
      <c r="T644">
        <v>17.311077999999998</v>
      </c>
      <c r="U644">
        <v>8.6600000000000002E-4</v>
      </c>
      <c r="V644" t="s">
        <v>7</v>
      </c>
      <c r="W644">
        <v>0.53950299999999995</v>
      </c>
      <c r="X644">
        <v>2.6999999999999999E-5</v>
      </c>
      <c r="Y644" t="s">
        <v>8</v>
      </c>
      <c r="Z644">
        <v>0</v>
      </c>
      <c r="AA644">
        <v>0</v>
      </c>
      <c r="AB644" t="s">
        <v>9</v>
      </c>
      <c r="AC644">
        <v>0</v>
      </c>
      <c r="AD644">
        <v>0</v>
      </c>
      <c r="AE644" t="s">
        <v>10</v>
      </c>
      <c r="AF644">
        <v>1.23E-3</v>
      </c>
      <c r="AG644">
        <v>0</v>
      </c>
      <c r="AH644" t="s">
        <v>11</v>
      </c>
      <c r="AI644">
        <v>0.99762499999999998</v>
      </c>
      <c r="AJ644">
        <v>3.0000000000000001E-6</v>
      </c>
      <c r="AK644" t="s">
        <v>12</v>
      </c>
      <c r="AL644">
        <v>3.98</v>
      </c>
      <c r="AM644">
        <v>4.3395999999999999</v>
      </c>
    </row>
    <row r="645" spans="1:39" x14ac:dyDescent="0.25">
      <c r="A645" t="s">
        <v>178</v>
      </c>
      <c r="B645">
        <v>4</v>
      </c>
      <c r="C645">
        <v>100</v>
      </c>
      <c r="D645" t="s">
        <v>1</v>
      </c>
      <c r="E645">
        <v>0</v>
      </c>
      <c r="F645">
        <v>0</v>
      </c>
      <c r="G645" t="s">
        <v>2</v>
      </c>
      <c r="H645">
        <v>59.268103000000004</v>
      </c>
      <c r="I645">
        <v>0.212426</v>
      </c>
      <c r="J645" t="s">
        <v>3</v>
      </c>
      <c r="K645">
        <v>58.796799</v>
      </c>
      <c r="L645">
        <v>0.21224699999999999</v>
      </c>
      <c r="M645" t="s">
        <v>4</v>
      </c>
      <c r="N645">
        <v>22.828268000000001</v>
      </c>
      <c r="O645">
        <v>9.9599999999999992E-4</v>
      </c>
      <c r="P645" t="s">
        <v>5</v>
      </c>
      <c r="Q645">
        <v>0.51588800000000001</v>
      </c>
      <c r="R645">
        <v>9.0000000000000002E-6</v>
      </c>
      <c r="S645" t="s">
        <v>6</v>
      </c>
      <c r="T645">
        <v>23.148519</v>
      </c>
      <c r="U645">
        <v>1.271E-3</v>
      </c>
      <c r="V645" t="s">
        <v>7</v>
      </c>
      <c r="W645">
        <v>0.71701300000000001</v>
      </c>
      <c r="X645">
        <v>3.1999999999999999E-5</v>
      </c>
      <c r="Y645" t="s">
        <v>8</v>
      </c>
      <c r="Z645">
        <v>0</v>
      </c>
      <c r="AA645">
        <v>0</v>
      </c>
      <c r="AB645" t="s">
        <v>9</v>
      </c>
      <c r="AC645">
        <v>0</v>
      </c>
      <c r="AD645">
        <v>0</v>
      </c>
      <c r="AE645" t="s">
        <v>10</v>
      </c>
      <c r="AF645">
        <v>1.23E-3</v>
      </c>
      <c r="AG645">
        <v>0</v>
      </c>
      <c r="AH645" t="s">
        <v>11</v>
      </c>
      <c r="AI645">
        <v>0.99825600000000003</v>
      </c>
      <c r="AJ645">
        <v>1.9999999999999999E-6</v>
      </c>
      <c r="AK645" t="s">
        <v>12</v>
      </c>
      <c r="AL645">
        <v>6.98</v>
      </c>
      <c r="AM645">
        <v>9.2195999999999998</v>
      </c>
    </row>
    <row r="646" spans="1:39" x14ac:dyDescent="0.25">
      <c r="A646" t="s">
        <v>178</v>
      </c>
      <c r="B646">
        <v>5</v>
      </c>
      <c r="C646">
        <v>125</v>
      </c>
      <c r="D646" t="s">
        <v>1</v>
      </c>
      <c r="E646">
        <v>0</v>
      </c>
      <c r="F646">
        <v>0</v>
      </c>
      <c r="G646" t="s">
        <v>2</v>
      </c>
      <c r="H646">
        <v>74.127184</v>
      </c>
      <c r="I646">
        <v>0.217362</v>
      </c>
      <c r="J646" t="s">
        <v>3</v>
      </c>
      <c r="K646">
        <v>73.537323999999998</v>
      </c>
      <c r="L646">
        <v>0.216749</v>
      </c>
      <c r="M646" t="s">
        <v>4</v>
      </c>
      <c r="N646">
        <v>28.534935999999998</v>
      </c>
      <c r="O646">
        <v>1.485E-3</v>
      </c>
      <c r="P646" t="s">
        <v>5</v>
      </c>
      <c r="Q646">
        <v>0.64469799999999999</v>
      </c>
      <c r="R646">
        <v>1.1E-5</v>
      </c>
      <c r="S646" t="s">
        <v>6</v>
      </c>
      <c r="T646">
        <v>29.006543000000001</v>
      </c>
      <c r="U646">
        <v>1.7409999999999999E-3</v>
      </c>
      <c r="V646" t="s">
        <v>7</v>
      </c>
      <c r="W646">
        <v>0.89535699999999996</v>
      </c>
      <c r="X646">
        <v>4.1E-5</v>
      </c>
      <c r="Y646" t="s">
        <v>8</v>
      </c>
      <c r="Z646">
        <v>0</v>
      </c>
      <c r="AA646">
        <v>0</v>
      </c>
      <c r="AB646" t="s">
        <v>9</v>
      </c>
      <c r="AC646">
        <v>0</v>
      </c>
      <c r="AD646">
        <v>0</v>
      </c>
      <c r="AE646" t="s">
        <v>10</v>
      </c>
      <c r="AF646">
        <v>1.23E-3</v>
      </c>
      <c r="AG646">
        <v>0</v>
      </c>
      <c r="AH646" t="s">
        <v>11</v>
      </c>
      <c r="AI646">
        <v>0.99862799999999996</v>
      </c>
      <c r="AJ646">
        <v>1.9999999999999999E-6</v>
      </c>
      <c r="AK646" t="s">
        <v>12</v>
      </c>
      <c r="AL646">
        <v>10.82</v>
      </c>
      <c r="AM646">
        <v>13.387600000000001</v>
      </c>
    </row>
    <row r="647" spans="1:39" x14ac:dyDescent="0.25">
      <c r="A647" t="s">
        <v>178</v>
      </c>
      <c r="B647">
        <v>6</v>
      </c>
      <c r="C647">
        <v>150</v>
      </c>
      <c r="D647" t="s">
        <v>1</v>
      </c>
      <c r="E647">
        <v>0</v>
      </c>
      <c r="F647">
        <v>0</v>
      </c>
      <c r="G647" t="s">
        <v>2</v>
      </c>
      <c r="H647">
        <v>89.004345999999998</v>
      </c>
      <c r="I647">
        <v>0.22910800000000001</v>
      </c>
      <c r="J647" t="s">
        <v>3</v>
      </c>
      <c r="K647">
        <v>88.295411000000001</v>
      </c>
      <c r="L647">
        <v>0.22814999999999999</v>
      </c>
      <c r="M647" t="s">
        <v>4</v>
      </c>
      <c r="N647">
        <v>34.243222000000003</v>
      </c>
      <c r="O647">
        <v>2.1740000000000002E-3</v>
      </c>
      <c r="P647" t="s">
        <v>5</v>
      </c>
      <c r="Q647">
        <v>0.773617</v>
      </c>
      <c r="R647">
        <v>1.4E-5</v>
      </c>
      <c r="S647" t="s">
        <v>6</v>
      </c>
      <c r="T647">
        <v>34.882362000000001</v>
      </c>
      <c r="U647">
        <v>2.5839999999999999E-3</v>
      </c>
      <c r="V647" t="s">
        <v>7</v>
      </c>
      <c r="W647">
        <v>1.07345</v>
      </c>
      <c r="X647">
        <v>5.0000000000000002E-5</v>
      </c>
      <c r="Y647" t="s">
        <v>8</v>
      </c>
      <c r="Z647">
        <v>0</v>
      </c>
      <c r="AA647">
        <v>0</v>
      </c>
      <c r="AB647" t="s">
        <v>9</v>
      </c>
      <c r="AC647">
        <v>0</v>
      </c>
      <c r="AD647">
        <v>0</v>
      </c>
      <c r="AE647" t="s">
        <v>10</v>
      </c>
      <c r="AF647">
        <v>1.23E-3</v>
      </c>
      <c r="AG647">
        <v>0</v>
      </c>
      <c r="AH647" t="s">
        <v>11</v>
      </c>
      <c r="AI647">
        <v>0.998695</v>
      </c>
      <c r="AJ647">
        <v>1.9999999999999999E-6</v>
      </c>
      <c r="AK647" t="s">
        <v>12</v>
      </c>
      <c r="AL647">
        <v>15.46</v>
      </c>
      <c r="AM647">
        <v>21.968399999999999</v>
      </c>
    </row>
    <row r="648" spans="1:39" x14ac:dyDescent="0.25">
      <c r="A648" t="s">
        <v>178</v>
      </c>
      <c r="B648">
        <v>7</v>
      </c>
      <c r="C648">
        <v>175</v>
      </c>
      <c r="D648" t="s">
        <v>1</v>
      </c>
      <c r="E648">
        <v>0</v>
      </c>
      <c r="F648">
        <v>0</v>
      </c>
      <c r="G648" t="s">
        <v>2</v>
      </c>
      <c r="H648">
        <v>103.887467</v>
      </c>
      <c r="I648">
        <v>0.22770499999999999</v>
      </c>
      <c r="J648" t="s">
        <v>3</v>
      </c>
      <c r="K648">
        <v>103.060338</v>
      </c>
      <c r="L648">
        <v>0.22762299999999999</v>
      </c>
      <c r="M648" t="s">
        <v>4</v>
      </c>
      <c r="N648">
        <v>39.948734999999999</v>
      </c>
      <c r="O648">
        <v>2.5360000000000001E-3</v>
      </c>
      <c r="P648" t="s">
        <v>5</v>
      </c>
      <c r="Q648">
        <v>0.90244100000000005</v>
      </c>
      <c r="R648">
        <v>1.5999999999999999E-5</v>
      </c>
      <c r="S648" t="s">
        <v>6</v>
      </c>
      <c r="T648">
        <v>40.780005000000003</v>
      </c>
      <c r="U648">
        <v>2.8770000000000002E-3</v>
      </c>
      <c r="V648" t="s">
        <v>7</v>
      </c>
      <c r="W648">
        <v>1.251887</v>
      </c>
      <c r="X648">
        <v>5.3000000000000001E-5</v>
      </c>
      <c r="Y648" t="s">
        <v>8</v>
      </c>
      <c r="Z648">
        <v>0</v>
      </c>
      <c r="AA648">
        <v>0</v>
      </c>
      <c r="AB648" t="s">
        <v>9</v>
      </c>
      <c r="AC648">
        <v>0</v>
      </c>
      <c r="AD648">
        <v>0</v>
      </c>
      <c r="AE648" t="s">
        <v>10</v>
      </c>
      <c r="AF648">
        <v>1.23E-3</v>
      </c>
      <c r="AG648">
        <v>0</v>
      </c>
      <c r="AH648" t="s">
        <v>11</v>
      </c>
      <c r="AI648">
        <v>0.998888</v>
      </c>
      <c r="AJ648">
        <v>9.9999999999999995E-7</v>
      </c>
      <c r="AK648" t="s">
        <v>12</v>
      </c>
      <c r="AL648">
        <v>21.42</v>
      </c>
      <c r="AM648">
        <v>27.683599999999998</v>
      </c>
    </row>
    <row r="649" spans="1:39" x14ac:dyDescent="0.25">
      <c r="A649" t="s">
        <v>178</v>
      </c>
      <c r="B649">
        <v>8</v>
      </c>
      <c r="C649">
        <v>200</v>
      </c>
      <c r="D649" t="s">
        <v>1</v>
      </c>
      <c r="E649">
        <v>0</v>
      </c>
      <c r="F649">
        <v>0</v>
      </c>
      <c r="G649" t="s">
        <v>2</v>
      </c>
      <c r="H649">
        <v>118.791189</v>
      </c>
      <c r="I649">
        <v>0.23522999999999999</v>
      </c>
      <c r="J649" t="s">
        <v>3</v>
      </c>
      <c r="K649">
        <v>117.846283</v>
      </c>
      <c r="L649">
        <v>0.234207</v>
      </c>
      <c r="M649" t="s">
        <v>4</v>
      </c>
      <c r="N649">
        <v>45.65202</v>
      </c>
      <c r="O649">
        <v>2.8440000000000002E-3</v>
      </c>
      <c r="P649" t="s">
        <v>5</v>
      </c>
      <c r="Q649">
        <v>1.0311520000000001</v>
      </c>
      <c r="R649">
        <v>1.7E-5</v>
      </c>
      <c r="S649" t="s">
        <v>6</v>
      </c>
      <c r="T649">
        <v>46.702323999999997</v>
      </c>
      <c r="U649">
        <v>3.313E-3</v>
      </c>
      <c r="V649" t="s">
        <v>7</v>
      </c>
      <c r="W649">
        <v>1.43025</v>
      </c>
      <c r="X649">
        <v>6.3E-5</v>
      </c>
      <c r="Y649" t="s">
        <v>8</v>
      </c>
      <c r="Z649">
        <v>0</v>
      </c>
      <c r="AA649">
        <v>0</v>
      </c>
      <c r="AB649" t="s">
        <v>9</v>
      </c>
      <c r="AC649">
        <v>0</v>
      </c>
      <c r="AD649">
        <v>0</v>
      </c>
      <c r="AE649" t="s">
        <v>10</v>
      </c>
      <c r="AF649">
        <v>1.23E-3</v>
      </c>
      <c r="AG649">
        <v>0</v>
      </c>
      <c r="AH649" t="s">
        <v>11</v>
      </c>
      <c r="AI649">
        <v>0.99905699999999997</v>
      </c>
      <c r="AJ649">
        <v>9.9999999999999995E-7</v>
      </c>
      <c r="AK649" t="s">
        <v>12</v>
      </c>
      <c r="AL649">
        <v>28.62</v>
      </c>
      <c r="AM649">
        <v>41.315600000000003</v>
      </c>
    </row>
    <row r="650" spans="1:39" x14ac:dyDescent="0.25">
      <c r="A650" t="s">
        <v>178</v>
      </c>
      <c r="B650">
        <v>9</v>
      </c>
      <c r="C650">
        <v>225</v>
      </c>
      <c r="D650" t="s">
        <v>1</v>
      </c>
      <c r="E650">
        <v>0</v>
      </c>
      <c r="F650">
        <v>0</v>
      </c>
      <c r="G650" t="s">
        <v>2</v>
      </c>
      <c r="H650">
        <v>133.71354199999999</v>
      </c>
      <c r="I650">
        <v>0.244784</v>
      </c>
      <c r="J650" t="s">
        <v>3</v>
      </c>
      <c r="K650">
        <v>132.650701</v>
      </c>
      <c r="L650">
        <v>0.24366199999999999</v>
      </c>
      <c r="M650" t="s">
        <v>4</v>
      </c>
      <c r="N650">
        <v>51.359506000000003</v>
      </c>
      <c r="O650">
        <v>3.6099999999999999E-3</v>
      </c>
      <c r="P650" t="s">
        <v>5</v>
      </c>
      <c r="Q650">
        <v>1.159886</v>
      </c>
      <c r="R650">
        <v>1.7E-5</v>
      </c>
      <c r="S650" t="s">
        <v>6</v>
      </c>
      <c r="T650">
        <v>52.641177999999996</v>
      </c>
      <c r="U650">
        <v>3.9830000000000004E-3</v>
      </c>
      <c r="V650" t="s">
        <v>7</v>
      </c>
      <c r="W650">
        <v>1.6083780000000001</v>
      </c>
      <c r="X650">
        <v>8.7999999999999998E-5</v>
      </c>
      <c r="Y650" t="s">
        <v>8</v>
      </c>
      <c r="Z650">
        <v>0</v>
      </c>
      <c r="AA650">
        <v>0</v>
      </c>
      <c r="AB650" t="s">
        <v>9</v>
      </c>
      <c r="AC650">
        <v>0</v>
      </c>
      <c r="AD650">
        <v>0</v>
      </c>
      <c r="AE650" t="s">
        <v>10</v>
      </c>
      <c r="AF650">
        <v>1.23E-3</v>
      </c>
      <c r="AG650">
        <v>0</v>
      </c>
      <c r="AH650" t="s">
        <v>11</v>
      </c>
      <c r="AI650">
        <v>0.99919400000000003</v>
      </c>
      <c r="AJ650">
        <v>9.9999999999999995E-7</v>
      </c>
      <c r="AK650" t="s">
        <v>12</v>
      </c>
      <c r="AL650">
        <v>36.76</v>
      </c>
      <c r="AM650">
        <v>55.9024</v>
      </c>
    </row>
    <row r="651" spans="1:39" x14ac:dyDescent="0.25">
      <c r="A651" t="s">
        <v>178</v>
      </c>
      <c r="B651">
        <v>10</v>
      </c>
      <c r="C651">
        <v>250</v>
      </c>
      <c r="D651" t="s">
        <v>1</v>
      </c>
      <c r="E651">
        <v>0</v>
      </c>
      <c r="F651">
        <v>0</v>
      </c>
      <c r="G651" t="s">
        <v>2</v>
      </c>
      <c r="H651">
        <v>148.653604</v>
      </c>
      <c r="I651">
        <v>0.24466199999999999</v>
      </c>
      <c r="J651" t="s">
        <v>3</v>
      </c>
      <c r="K651">
        <v>147.47296700000001</v>
      </c>
      <c r="L651">
        <v>0.24399000000000001</v>
      </c>
      <c r="M651" t="s">
        <v>4</v>
      </c>
      <c r="N651">
        <v>57.064633999999998</v>
      </c>
      <c r="O651">
        <v>3.7239999999999999E-3</v>
      </c>
      <c r="P651" t="s">
        <v>5</v>
      </c>
      <c r="Q651">
        <v>1.288653</v>
      </c>
      <c r="R651">
        <v>1.9000000000000001E-5</v>
      </c>
      <c r="S651" t="s">
        <v>6</v>
      </c>
      <c r="T651">
        <v>58.599640999999998</v>
      </c>
      <c r="U651">
        <v>4.2440000000000004E-3</v>
      </c>
      <c r="V651" t="s">
        <v>7</v>
      </c>
      <c r="W651">
        <v>1.785288</v>
      </c>
      <c r="X651">
        <v>9.8999999999999994E-5</v>
      </c>
      <c r="Y651" t="s">
        <v>8</v>
      </c>
      <c r="Z651">
        <v>0</v>
      </c>
      <c r="AA651">
        <v>0</v>
      </c>
      <c r="AB651" t="s">
        <v>9</v>
      </c>
      <c r="AC651">
        <v>0</v>
      </c>
      <c r="AD651">
        <v>0</v>
      </c>
      <c r="AE651" t="s">
        <v>10</v>
      </c>
      <c r="AF651">
        <v>1.23E-3</v>
      </c>
      <c r="AG651">
        <v>0</v>
      </c>
      <c r="AH651" t="s">
        <v>11</v>
      </c>
      <c r="AI651">
        <v>0.99923600000000001</v>
      </c>
      <c r="AJ651">
        <v>9.9999999999999995E-7</v>
      </c>
      <c r="AK651" t="s">
        <v>12</v>
      </c>
      <c r="AL651">
        <v>44.92</v>
      </c>
      <c r="AM651">
        <v>76.593599999999995</v>
      </c>
    </row>
    <row r="652" spans="1:39" x14ac:dyDescent="0.25">
      <c r="A652" t="s">
        <v>178</v>
      </c>
      <c r="B652">
        <v>11</v>
      </c>
      <c r="C652">
        <v>275</v>
      </c>
      <c r="D652" t="s">
        <v>1</v>
      </c>
      <c r="E652">
        <v>0</v>
      </c>
      <c r="F652">
        <v>0</v>
      </c>
      <c r="G652" t="s">
        <v>2</v>
      </c>
      <c r="H652">
        <v>163.615782</v>
      </c>
      <c r="I652">
        <v>0.249638</v>
      </c>
      <c r="J652" t="s">
        <v>3</v>
      </c>
      <c r="K652">
        <v>162.31705700000001</v>
      </c>
      <c r="L652">
        <v>0.24862600000000001</v>
      </c>
      <c r="M652" t="s">
        <v>4</v>
      </c>
      <c r="N652">
        <v>62.767336</v>
      </c>
      <c r="O652">
        <v>4.0879999999999996E-3</v>
      </c>
      <c r="P652" t="s">
        <v>5</v>
      </c>
      <c r="Q652">
        <v>1.417535</v>
      </c>
      <c r="R652">
        <v>2.0999999999999999E-5</v>
      </c>
      <c r="S652" t="s">
        <v>6</v>
      </c>
      <c r="T652">
        <v>64.575963000000002</v>
      </c>
      <c r="U652">
        <v>5.2570000000000004E-3</v>
      </c>
      <c r="V652" t="s">
        <v>7</v>
      </c>
      <c r="W652">
        <v>1.962153</v>
      </c>
      <c r="X652">
        <v>1.1400000000000001E-4</v>
      </c>
      <c r="Y652" t="s">
        <v>8</v>
      </c>
      <c r="Z652">
        <v>0</v>
      </c>
      <c r="AA652">
        <v>0</v>
      </c>
      <c r="AB652" t="s">
        <v>9</v>
      </c>
      <c r="AC652">
        <v>0</v>
      </c>
      <c r="AD652">
        <v>0</v>
      </c>
      <c r="AE652" t="s">
        <v>10</v>
      </c>
      <c r="AF652">
        <v>1.23E-3</v>
      </c>
      <c r="AG652">
        <v>0</v>
      </c>
      <c r="AH652" t="s">
        <v>11</v>
      </c>
      <c r="AI652">
        <v>0.99927299999999997</v>
      </c>
      <c r="AJ652">
        <v>9.9999999999999995E-7</v>
      </c>
      <c r="AK652" t="s">
        <v>12</v>
      </c>
      <c r="AL652">
        <v>54.5</v>
      </c>
      <c r="AM652">
        <v>96.45</v>
      </c>
    </row>
    <row r="653" spans="1:39" x14ac:dyDescent="0.25">
      <c r="A653" t="s">
        <v>178</v>
      </c>
      <c r="B653">
        <v>12</v>
      </c>
      <c r="C653">
        <v>300</v>
      </c>
      <c r="D653" t="s">
        <v>1</v>
      </c>
      <c r="E653">
        <v>0</v>
      </c>
      <c r="F653">
        <v>0</v>
      </c>
      <c r="G653" t="s">
        <v>2</v>
      </c>
      <c r="H653">
        <v>178.59374500000001</v>
      </c>
      <c r="I653">
        <v>0.25691999999999998</v>
      </c>
      <c r="J653" t="s">
        <v>3</v>
      </c>
      <c r="K653">
        <v>177.176996</v>
      </c>
      <c r="L653">
        <v>0.25641399999999998</v>
      </c>
      <c r="M653" t="s">
        <v>4</v>
      </c>
      <c r="N653">
        <v>68.475615000000005</v>
      </c>
      <c r="O653">
        <v>4.8760000000000001E-3</v>
      </c>
      <c r="P653" t="s">
        <v>5</v>
      </c>
      <c r="Q653">
        <v>1.5464530000000001</v>
      </c>
      <c r="R653">
        <v>2.5000000000000001E-5</v>
      </c>
      <c r="S653" t="s">
        <v>6</v>
      </c>
      <c r="T653">
        <v>70.571106</v>
      </c>
      <c r="U653">
        <v>5.7840000000000001E-3</v>
      </c>
      <c r="V653" t="s">
        <v>7</v>
      </c>
      <c r="W653">
        <v>2.1390449999999999</v>
      </c>
      <c r="X653">
        <v>1.2300000000000001E-4</v>
      </c>
      <c r="Y653" t="s">
        <v>8</v>
      </c>
      <c r="Z653">
        <v>0</v>
      </c>
      <c r="AA653">
        <v>0</v>
      </c>
      <c r="AB653" t="s">
        <v>9</v>
      </c>
      <c r="AC653">
        <v>0</v>
      </c>
      <c r="AD653">
        <v>0</v>
      </c>
      <c r="AE653" t="s">
        <v>10</v>
      </c>
      <c r="AF653">
        <v>1.23E-3</v>
      </c>
      <c r="AG653">
        <v>0</v>
      </c>
      <c r="AH653" t="s">
        <v>11</v>
      </c>
      <c r="AI653">
        <v>0.99934999999999996</v>
      </c>
      <c r="AJ653">
        <v>9.9999999999999995E-7</v>
      </c>
      <c r="AK653" t="s">
        <v>12</v>
      </c>
      <c r="AL653">
        <v>65.48</v>
      </c>
      <c r="AM653">
        <v>99.889600000000002</v>
      </c>
    </row>
    <row r="654" spans="1:39" x14ac:dyDescent="0.25">
      <c r="A654" t="s">
        <v>178</v>
      </c>
      <c r="B654">
        <v>13</v>
      </c>
      <c r="C654">
        <v>325</v>
      </c>
      <c r="D654" t="s">
        <v>1</v>
      </c>
      <c r="E654">
        <v>0</v>
      </c>
      <c r="F654">
        <v>0</v>
      </c>
      <c r="G654" t="s">
        <v>2</v>
      </c>
      <c r="H654">
        <v>193.58346900000001</v>
      </c>
      <c r="I654">
        <v>0.25367600000000001</v>
      </c>
      <c r="J654" t="s">
        <v>3</v>
      </c>
      <c r="K654">
        <v>192.04874799999999</v>
      </c>
      <c r="L654">
        <v>0.25336500000000001</v>
      </c>
      <c r="M654" t="s">
        <v>4</v>
      </c>
      <c r="N654">
        <v>74.179989000000006</v>
      </c>
      <c r="O654">
        <v>5.0239999999999998E-3</v>
      </c>
      <c r="P654" t="s">
        <v>5</v>
      </c>
      <c r="Q654">
        <v>1.6752659999999999</v>
      </c>
      <c r="R654">
        <v>2.5000000000000001E-5</v>
      </c>
      <c r="S654" t="s">
        <v>6</v>
      </c>
      <c r="T654">
        <v>76.582824000000002</v>
      </c>
      <c r="U654">
        <v>6.2979999999999998E-3</v>
      </c>
      <c r="V654" t="s">
        <v>7</v>
      </c>
      <c r="W654">
        <v>2.315833</v>
      </c>
      <c r="X654">
        <v>1.3200000000000001E-4</v>
      </c>
      <c r="Y654" t="s">
        <v>8</v>
      </c>
      <c r="Z654">
        <v>0</v>
      </c>
      <c r="AA654">
        <v>0</v>
      </c>
      <c r="AB654" t="s">
        <v>9</v>
      </c>
      <c r="AC654">
        <v>0</v>
      </c>
      <c r="AD654">
        <v>0</v>
      </c>
      <c r="AE654" t="s">
        <v>10</v>
      </c>
      <c r="AF654">
        <v>1.23E-3</v>
      </c>
      <c r="AG654">
        <v>0</v>
      </c>
      <c r="AH654" t="s">
        <v>11</v>
      </c>
      <c r="AI654">
        <v>0.99937100000000001</v>
      </c>
      <c r="AJ654">
        <v>9.9999999999999995E-7</v>
      </c>
      <c r="AK654" t="s">
        <v>12</v>
      </c>
      <c r="AL654">
        <v>76.400000000000006</v>
      </c>
      <c r="AM654">
        <v>101.76</v>
      </c>
    </row>
    <row r="655" spans="1:39" x14ac:dyDescent="0.25">
      <c r="A655" t="s">
        <v>178</v>
      </c>
      <c r="B655">
        <v>14</v>
      </c>
      <c r="C655">
        <v>350</v>
      </c>
      <c r="D655" t="s">
        <v>1</v>
      </c>
      <c r="E655">
        <v>0</v>
      </c>
      <c r="F655">
        <v>0</v>
      </c>
      <c r="G655" t="s">
        <v>2</v>
      </c>
      <c r="H655">
        <v>208.59674799999999</v>
      </c>
      <c r="I655">
        <v>0.25801400000000002</v>
      </c>
      <c r="J655" t="s">
        <v>3</v>
      </c>
      <c r="K655">
        <v>206.94478100000001</v>
      </c>
      <c r="L655">
        <v>0.25883899999999999</v>
      </c>
      <c r="M655" t="s">
        <v>4</v>
      </c>
      <c r="N655">
        <v>79.884676999999996</v>
      </c>
      <c r="O655">
        <v>5.1580000000000003E-3</v>
      </c>
      <c r="P655" t="s">
        <v>5</v>
      </c>
      <c r="Q655">
        <v>1.8039160000000001</v>
      </c>
      <c r="R655">
        <v>2.9E-5</v>
      </c>
      <c r="S655" t="s">
        <v>6</v>
      </c>
      <c r="T655">
        <v>82.617512000000005</v>
      </c>
      <c r="U655">
        <v>7.4089999999999998E-3</v>
      </c>
      <c r="V655" t="s">
        <v>7</v>
      </c>
      <c r="W655">
        <v>2.492381</v>
      </c>
      <c r="X655">
        <v>1.3999999999999999E-4</v>
      </c>
      <c r="Y655" t="s">
        <v>8</v>
      </c>
      <c r="Z655">
        <v>0</v>
      </c>
      <c r="AA655">
        <v>0</v>
      </c>
      <c r="AB655" t="s">
        <v>9</v>
      </c>
      <c r="AC655">
        <v>0</v>
      </c>
      <c r="AD655">
        <v>0</v>
      </c>
      <c r="AE655" t="s">
        <v>10</v>
      </c>
      <c r="AF655">
        <v>1.23E-3</v>
      </c>
      <c r="AG655">
        <v>0</v>
      </c>
      <c r="AH655" t="s">
        <v>11</v>
      </c>
      <c r="AI655">
        <v>0.99941100000000005</v>
      </c>
      <c r="AJ655">
        <v>9.9999999999999995E-7</v>
      </c>
      <c r="AK655" t="s">
        <v>12</v>
      </c>
      <c r="AL655">
        <v>88.56</v>
      </c>
      <c r="AM655">
        <v>116.7264</v>
      </c>
    </row>
    <row r="656" spans="1:39" x14ac:dyDescent="0.25">
      <c r="A656" t="s">
        <v>178</v>
      </c>
      <c r="B656">
        <v>15</v>
      </c>
      <c r="C656">
        <v>375</v>
      </c>
      <c r="D656" t="s">
        <v>1</v>
      </c>
      <c r="E656">
        <v>0</v>
      </c>
      <c r="F656">
        <v>0</v>
      </c>
      <c r="G656" t="s">
        <v>2</v>
      </c>
      <c r="H656">
        <v>223.64624599999999</v>
      </c>
      <c r="I656">
        <v>0.26326300000000002</v>
      </c>
      <c r="J656" t="s">
        <v>3</v>
      </c>
      <c r="K656">
        <v>221.876555</v>
      </c>
      <c r="L656">
        <v>0.26430799999999999</v>
      </c>
      <c r="M656" t="s">
        <v>4</v>
      </c>
      <c r="N656">
        <v>85.588280999999995</v>
      </c>
      <c r="O656">
        <v>6.1479999999999998E-3</v>
      </c>
      <c r="P656" t="s">
        <v>5</v>
      </c>
      <c r="Q656">
        <v>1.9326950000000001</v>
      </c>
      <c r="R656">
        <v>3.3000000000000003E-5</v>
      </c>
      <c r="S656" t="s">
        <v>6</v>
      </c>
      <c r="T656">
        <v>88.672732999999994</v>
      </c>
      <c r="U656">
        <v>8.0319999999999992E-3</v>
      </c>
      <c r="V656" t="s">
        <v>7</v>
      </c>
      <c r="W656">
        <v>2.6693950000000002</v>
      </c>
      <c r="X656">
        <v>1.4899999999999999E-4</v>
      </c>
      <c r="Y656" t="s">
        <v>8</v>
      </c>
      <c r="Z656">
        <v>0</v>
      </c>
      <c r="AA656">
        <v>0</v>
      </c>
      <c r="AB656" t="s">
        <v>9</v>
      </c>
      <c r="AC656">
        <v>0</v>
      </c>
      <c r="AD656">
        <v>0</v>
      </c>
      <c r="AE656" t="s">
        <v>10</v>
      </c>
      <c r="AF656">
        <v>1.23E-3</v>
      </c>
      <c r="AG656">
        <v>0</v>
      </c>
      <c r="AH656" t="s">
        <v>11</v>
      </c>
      <c r="AI656">
        <v>0.99941500000000005</v>
      </c>
      <c r="AJ656">
        <v>9.9999999999999995E-7</v>
      </c>
      <c r="AK656" t="s">
        <v>12</v>
      </c>
      <c r="AL656">
        <v>101.52</v>
      </c>
      <c r="AM656">
        <v>126.6896</v>
      </c>
    </row>
    <row r="657" spans="1:39" x14ac:dyDescent="0.25">
      <c r="A657" t="s">
        <v>178</v>
      </c>
      <c r="B657">
        <v>16</v>
      </c>
      <c r="C657">
        <v>400</v>
      </c>
      <c r="D657" t="s">
        <v>1</v>
      </c>
      <c r="E657">
        <v>0</v>
      </c>
      <c r="F657">
        <v>0</v>
      </c>
      <c r="G657" t="s">
        <v>2</v>
      </c>
      <c r="H657">
        <v>238.72046900000001</v>
      </c>
      <c r="I657">
        <v>0.283331</v>
      </c>
      <c r="J657" t="s">
        <v>3</v>
      </c>
      <c r="K657">
        <v>236.83256600000001</v>
      </c>
      <c r="L657">
        <v>0.28605399999999997</v>
      </c>
      <c r="M657" t="s">
        <v>4</v>
      </c>
      <c r="N657">
        <v>91.288465000000002</v>
      </c>
      <c r="O657">
        <v>6.7710000000000001E-3</v>
      </c>
      <c r="P657" t="s">
        <v>5</v>
      </c>
      <c r="Q657">
        <v>2.061426</v>
      </c>
      <c r="R657">
        <v>3.6999999999999998E-5</v>
      </c>
      <c r="S657" t="s">
        <v>6</v>
      </c>
      <c r="T657">
        <v>94.746861999999993</v>
      </c>
      <c r="U657">
        <v>9.1649999999999995E-3</v>
      </c>
      <c r="V657" t="s">
        <v>7</v>
      </c>
      <c r="W657">
        <v>2.8457349999999999</v>
      </c>
      <c r="X657">
        <v>1.73E-4</v>
      </c>
      <c r="Y657" t="s">
        <v>8</v>
      </c>
      <c r="Z657">
        <v>0</v>
      </c>
      <c r="AA657">
        <v>0</v>
      </c>
      <c r="AB657" t="s">
        <v>9</v>
      </c>
      <c r="AC657">
        <v>0</v>
      </c>
      <c r="AD657">
        <v>0</v>
      </c>
      <c r="AE657" t="s">
        <v>10</v>
      </c>
      <c r="AF657">
        <v>1.23E-3</v>
      </c>
      <c r="AG657">
        <v>0</v>
      </c>
      <c r="AH657" t="s">
        <v>11</v>
      </c>
      <c r="AI657">
        <v>0.99957600000000002</v>
      </c>
      <c r="AJ657">
        <v>0</v>
      </c>
      <c r="AK657" t="s">
        <v>12</v>
      </c>
      <c r="AL657">
        <v>115.54</v>
      </c>
      <c r="AM657">
        <v>159.9684</v>
      </c>
    </row>
    <row r="658" spans="1:39" x14ac:dyDescent="0.25">
      <c r="A658" t="s">
        <v>178</v>
      </c>
      <c r="B658">
        <v>17</v>
      </c>
      <c r="C658">
        <v>425</v>
      </c>
      <c r="D658" t="s">
        <v>1</v>
      </c>
      <c r="E658">
        <v>0</v>
      </c>
      <c r="F658">
        <v>0</v>
      </c>
      <c r="G658" t="s">
        <v>2</v>
      </c>
      <c r="H658">
        <v>253.81072399999999</v>
      </c>
      <c r="I658">
        <v>0.30988500000000002</v>
      </c>
      <c r="J658" t="s">
        <v>3</v>
      </c>
      <c r="K658">
        <v>251.80550600000001</v>
      </c>
      <c r="L658">
        <v>0.31286999999999998</v>
      </c>
      <c r="M658" t="s">
        <v>4</v>
      </c>
      <c r="N658">
        <v>96.993947000000006</v>
      </c>
      <c r="O658">
        <v>6.8490000000000001E-3</v>
      </c>
      <c r="P658" t="s">
        <v>5</v>
      </c>
      <c r="Q658">
        <v>2.1902460000000001</v>
      </c>
      <c r="R658">
        <v>4.1999999999999998E-5</v>
      </c>
      <c r="S658" t="s">
        <v>6</v>
      </c>
      <c r="T658">
        <v>100.83896300000001</v>
      </c>
      <c r="U658">
        <v>1.1143999999999999E-2</v>
      </c>
      <c r="V658" t="s">
        <v>7</v>
      </c>
      <c r="W658">
        <v>3.0222929999999999</v>
      </c>
      <c r="X658">
        <v>1.8000000000000001E-4</v>
      </c>
      <c r="Y658" t="s">
        <v>8</v>
      </c>
      <c r="Z658">
        <v>0</v>
      </c>
      <c r="AA658">
        <v>0</v>
      </c>
      <c r="AB658" t="s">
        <v>9</v>
      </c>
      <c r="AC658">
        <v>0</v>
      </c>
      <c r="AD658">
        <v>0</v>
      </c>
      <c r="AE658" t="s">
        <v>10</v>
      </c>
      <c r="AF658">
        <v>1.23E-3</v>
      </c>
      <c r="AG658">
        <v>0</v>
      </c>
      <c r="AH658" t="s">
        <v>11</v>
      </c>
      <c r="AI658">
        <v>0.99960800000000005</v>
      </c>
      <c r="AJ658">
        <v>0</v>
      </c>
      <c r="AK658" t="s">
        <v>12</v>
      </c>
      <c r="AL658">
        <v>131.32</v>
      </c>
      <c r="AM658">
        <v>170.41759999999999</v>
      </c>
    </row>
    <row r="659" spans="1:39" x14ac:dyDescent="0.25">
      <c r="A659" t="s">
        <v>178</v>
      </c>
      <c r="B659">
        <v>18</v>
      </c>
      <c r="C659">
        <v>450</v>
      </c>
      <c r="D659" t="s">
        <v>1</v>
      </c>
      <c r="E659">
        <v>0</v>
      </c>
      <c r="F659">
        <v>0</v>
      </c>
      <c r="G659" t="s">
        <v>2</v>
      </c>
      <c r="H659">
        <v>268.90528999999998</v>
      </c>
      <c r="I659">
        <v>0.31387599999999999</v>
      </c>
      <c r="J659" t="s">
        <v>3</v>
      </c>
      <c r="K659">
        <v>266.78334699999999</v>
      </c>
      <c r="L659">
        <v>0.31761600000000001</v>
      </c>
      <c r="M659" t="s">
        <v>4</v>
      </c>
      <c r="N659">
        <v>102.700103</v>
      </c>
      <c r="O659">
        <v>6.9249999999999997E-3</v>
      </c>
      <c r="P659" t="s">
        <v>5</v>
      </c>
      <c r="Q659">
        <v>2.3187030000000002</v>
      </c>
      <c r="R659">
        <v>4.6E-5</v>
      </c>
      <c r="S659" t="s">
        <v>6</v>
      </c>
      <c r="T659">
        <v>106.948244</v>
      </c>
      <c r="U659">
        <v>1.1686999999999999E-2</v>
      </c>
      <c r="V659" t="s">
        <v>7</v>
      </c>
      <c r="W659">
        <v>3.198664</v>
      </c>
      <c r="X659">
        <v>2.04E-4</v>
      </c>
      <c r="Y659" t="s">
        <v>8</v>
      </c>
      <c r="Z659">
        <v>0</v>
      </c>
      <c r="AA659">
        <v>0</v>
      </c>
      <c r="AB659" t="s">
        <v>9</v>
      </c>
      <c r="AC659">
        <v>0</v>
      </c>
      <c r="AD659">
        <v>0</v>
      </c>
      <c r="AE659" t="s">
        <v>10</v>
      </c>
      <c r="AF659">
        <v>1.23E-3</v>
      </c>
      <c r="AG659">
        <v>0</v>
      </c>
      <c r="AH659" t="s">
        <v>11</v>
      </c>
      <c r="AI659">
        <v>0.99962799999999996</v>
      </c>
      <c r="AJ659">
        <v>0</v>
      </c>
      <c r="AK659" t="s">
        <v>12</v>
      </c>
      <c r="AL659">
        <v>147.4</v>
      </c>
      <c r="AM659">
        <v>217.56</v>
      </c>
    </row>
    <row r="660" spans="1:39" x14ac:dyDescent="0.25">
      <c r="A660" t="s">
        <v>178</v>
      </c>
      <c r="B660">
        <v>19</v>
      </c>
      <c r="C660">
        <v>475</v>
      </c>
      <c r="D660" t="s">
        <v>1</v>
      </c>
      <c r="E660">
        <v>0</v>
      </c>
      <c r="F660">
        <v>0</v>
      </c>
      <c r="G660" t="s">
        <v>2</v>
      </c>
      <c r="H660">
        <v>284.00923299999999</v>
      </c>
      <c r="I660">
        <v>0.313863</v>
      </c>
      <c r="J660" t="s">
        <v>3</v>
      </c>
      <c r="K660">
        <v>281.76983999999999</v>
      </c>
      <c r="L660">
        <v>0.31741799999999998</v>
      </c>
      <c r="M660" t="s">
        <v>4</v>
      </c>
      <c r="N660">
        <v>108.402794</v>
      </c>
      <c r="O660">
        <v>7.4229999999999999E-3</v>
      </c>
      <c r="P660" t="s">
        <v>5</v>
      </c>
      <c r="Q660">
        <v>2.4472649999999998</v>
      </c>
      <c r="R660">
        <v>5.1E-5</v>
      </c>
      <c r="S660" t="s">
        <v>6</v>
      </c>
      <c r="T660">
        <v>113.079221</v>
      </c>
      <c r="U660">
        <v>1.3851E-2</v>
      </c>
      <c r="V660" t="s">
        <v>7</v>
      </c>
      <c r="W660">
        <v>3.3753229999999999</v>
      </c>
      <c r="X660">
        <v>2.2900000000000001E-4</v>
      </c>
      <c r="Y660" t="s">
        <v>8</v>
      </c>
      <c r="Z660">
        <v>0</v>
      </c>
      <c r="AA660">
        <v>0</v>
      </c>
      <c r="AB660" t="s">
        <v>9</v>
      </c>
      <c r="AC660">
        <v>0</v>
      </c>
      <c r="AD660">
        <v>0</v>
      </c>
      <c r="AE660" t="s">
        <v>10</v>
      </c>
      <c r="AF660">
        <v>1.23E-3</v>
      </c>
      <c r="AG660">
        <v>0</v>
      </c>
      <c r="AH660" t="s">
        <v>11</v>
      </c>
      <c r="AI660">
        <v>0.99970700000000001</v>
      </c>
      <c r="AJ660">
        <v>0</v>
      </c>
      <c r="AK660" t="s">
        <v>12</v>
      </c>
      <c r="AL660">
        <v>164.7</v>
      </c>
      <c r="AM660">
        <v>233.73</v>
      </c>
    </row>
    <row r="661" spans="1:39" x14ac:dyDescent="0.25">
      <c r="A661" t="s">
        <v>178</v>
      </c>
      <c r="B661">
        <v>20</v>
      </c>
      <c r="C661">
        <v>500</v>
      </c>
      <c r="D661" t="s">
        <v>1</v>
      </c>
      <c r="E661">
        <v>0</v>
      </c>
      <c r="F661">
        <v>0</v>
      </c>
      <c r="G661" t="s">
        <v>2</v>
      </c>
      <c r="H661">
        <v>299.13140499999997</v>
      </c>
      <c r="I661">
        <v>0.32063199999999997</v>
      </c>
      <c r="J661" t="s">
        <v>3</v>
      </c>
      <c r="K661">
        <v>296.77480700000001</v>
      </c>
      <c r="L661">
        <v>0.324187</v>
      </c>
      <c r="M661" t="s">
        <v>4</v>
      </c>
      <c r="N661">
        <v>114.107828</v>
      </c>
      <c r="O661">
        <v>8.397E-3</v>
      </c>
      <c r="P661" t="s">
        <v>5</v>
      </c>
      <c r="Q661">
        <v>2.5758450000000002</v>
      </c>
      <c r="R661">
        <v>5.3000000000000001E-5</v>
      </c>
      <c r="S661" t="s">
        <v>6</v>
      </c>
      <c r="T661">
        <v>119.226248</v>
      </c>
      <c r="U661">
        <v>1.5292E-2</v>
      </c>
      <c r="V661" t="s">
        <v>7</v>
      </c>
      <c r="W661">
        <v>3.5521029999999998</v>
      </c>
      <c r="X661">
        <v>2.8400000000000002E-4</v>
      </c>
      <c r="Y661" t="s">
        <v>8</v>
      </c>
      <c r="Z661">
        <v>0</v>
      </c>
      <c r="AA661">
        <v>0</v>
      </c>
      <c r="AB661" t="s">
        <v>9</v>
      </c>
      <c r="AC661">
        <v>0</v>
      </c>
      <c r="AD661">
        <v>0</v>
      </c>
      <c r="AE661" t="s">
        <v>10</v>
      </c>
      <c r="AF661">
        <v>1.23E-3</v>
      </c>
      <c r="AG661">
        <v>0</v>
      </c>
      <c r="AH661" t="s">
        <v>11</v>
      </c>
      <c r="AI661">
        <v>0.99970700000000001</v>
      </c>
      <c r="AJ661">
        <v>0</v>
      </c>
      <c r="AK661" t="s">
        <v>12</v>
      </c>
      <c r="AL661">
        <v>182.14</v>
      </c>
      <c r="AM661">
        <v>233.56039999999999</v>
      </c>
    </row>
    <row r="662" spans="1:39" x14ac:dyDescent="0.25">
      <c r="A662" t="s">
        <v>179</v>
      </c>
      <c r="B662">
        <v>1</v>
      </c>
      <c r="C662">
        <v>25</v>
      </c>
      <c r="D662" t="s">
        <v>1</v>
      </c>
      <c r="E662">
        <v>0</v>
      </c>
      <c r="F662">
        <v>0</v>
      </c>
      <c r="G662" t="s">
        <v>2</v>
      </c>
      <c r="H662">
        <v>22.975383999999998</v>
      </c>
      <c r="I662">
        <v>6.0546999999999997E-2</v>
      </c>
      <c r="J662" t="s">
        <v>3</v>
      </c>
      <c r="K662">
        <v>9.1567249999999998</v>
      </c>
      <c r="L662">
        <v>1.93E-4</v>
      </c>
      <c r="M662" t="s">
        <v>4</v>
      </c>
      <c r="N662">
        <v>0</v>
      </c>
      <c r="O662">
        <v>0</v>
      </c>
      <c r="P662" t="s">
        <v>5</v>
      </c>
      <c r="Q662">
        <v>0</v>
      </c>
      <c r="R662">
        <v>0</v>
      </c>
      <c r="S662" t="s">
        <v>6</v>
      </c>
      <c r="T662">
        <v>0</v>
      </c>
      <c r="U662">
        <v>0</v>
      </c>
      <c r="V662" t="s">
        <v>7</v>
      </c>
      <c r="W662">
        <v>0</v>
      </c>
      <c r="X662">
        <v>0</v>
      </c>
      <c r="Y662" t="s">
        <v>8</v>
      </c>
      <c r="Z662">
        <v>0</v>
      </c>
      <c r="AA662">
        <v>0</v>
      </c>
      <c r="AB662" t="s">
        <v>9</v>
      </c>
      <c r="AC662">
        <v>0</v>
      </c>
      <c r="AD662">
        <v>0</v>
      </c>
      <c r="AE662" t="s">
        <v>10</v>
      </c>
      <c r="AF662">
        <v>32767</v>
      </c>
      <c r="AG662">
        <v>0</v>
      </c>
      <c r="AH662" t="s">
        <v>11</v>
      </c>
      <c r="AI662">
        <v>-32767</v>
      </c>
      <c r="AJ662">
        <v>0</v>
      </c>
      <c r="AK662" t="s">
        <v>12</v>
      </c>
      <c r="AL662">
        <v>0</v>
      </c>
      <c r="AM662">
        <v>0</v>
      </c>
    </row>
    <row r="663" spans="1:39" x14ac:dyDescent="0.25">
      <c r="A663" t="s">
        <v>179</v>
      </c>
      <c r="B663">
        <v>2</v>
      </c>
      <c r="C663">
        <v>50</v>
      </c>
      <c r="D663" t="s">
        <v>1</v>
      </c>
      <c r="E663">
        <v>0</v>
      </c>
      <c r="F663">
        <v>0</v>
      </c>
      <c r="G663" t="s">
        <v>2</v>
      </c>
      <c r="H663">
        <v>46.000416999999999</v>
      </c>
      <c r="I663">
        <v>0.26604699999999998</v>
      </c>
      <c r="J663" t="s">
        <v>3</v>
      </c>
      <c r="K663">
        <v>18.303241</v>
      </c>
      <c r="L663">
        <v>5.9500000000000004E-4</v>
      </c>
      <c r="M663" t="s">
        <v>4</v>
      </c>
      <c r="N663">
        <v>0</v>
      </c>
      <c r="O663">
        <v>0</v>
      </c>
      <c r="P663" t="s">
        <v>5</v>
      </c>
      <c r="Q663">
        <v>0</v>
      </c>
      <c r="R663">
        <v>0</v>
      </c>
      <c r="S663" t="s">
        <v>6</v>
      </c>
      <c r="T663">
        <v>0</v>
      </c>
      <c r="U663">
        <v>0</v>
      </c>
      <c r="V663" t="s">
        <v>7</v>
      </c>
      <c r="W663">
        <v>0</v>
      </c>
      <c r="X663">
        <v>0</v>
      </c>
      <c r="Y663" t="s">
        <v>8</v>
      </c>
      <c r="Z663">
        <v>0</v>
      </c>
      <c r="AA663">
        <v>0</v>
      </c>
      <c r="AB663" t="s">
        <v>9</v>
      </c>
      <c r="AC663">
        <v>0</v>
      </c>
      <c r="AD663">
        <v>0</v>
      </c>
      <c r="AE663" t="s">
        <v>10</v>
      </c>
      <c r="AF663">
        <v>32767</v>
      </c>
      <c r="AG663">
        <v>0</v>
      </c>
      <c r="AH663" t="s">
        <v>11</v>
      </c>
      <c r="AI663">
        <v>-32767</v>
      </c>
      <c r="AJ663">
        <v>0</v>
      </c>
      <c r="AK663" t="s">
        <v>12</v>
      </c>
      <c r="AL663">
        <v>0</v>
      </c>
      <c r="AM663">
        <v>0</v>
      </c>
    </row>
    <row r="664" spans="1:39" x14ac:dyDescent="0.25">
      <c r="A664" t="s">
        <v>179</v>
      </c>
      <c r="B664">
        <v>3</v>
      </c>
      <c r="C664">
        <v>75</v>
      </c>
      <c r="D664" t="s">
        <v>1</v>
      </c>
      <c r="E664">
        <v>0</v>
      </c>
      <c r="F664">
        <v>0</v>
      </c>
      <c r="G664" t="s">
        <v>2</v>
      </c>
      <c r="H664">
        <v>69.053289000000007</v>
      </c>
      <c r="I664">
        <v>0.64722100000000005</v>
      </c>
      <c r="J664" t="s">
        <v>3</v>
      </c>
      <c r="K664">
        <v>27.452667999999999</v>
      </c>
      <c r="L664">
        <v>1.1999999999999999E-3</v>
      </c>
      <c r="M664" t="s">
        <v>4</v>
      </c>
      <c r="N664">
        <v>0</v>
      </c>
      <c r="O664">
        <v>0</v>
      </c>
      <c r="P664" t="s">
        <v>5</v>
      </c>
      <c r="Q664">
        <v>0</v>
      </c>
      <c r="R664">
        <v>0</v>
      </c>
      <c r="S664" t="s">
        <v>6</v>
      </c>
      <c r="T664">
        <v>0</v>
      </c>
      <c r="U664">
        <v>0</v>
      </c>
      <c r="V664" t="s">
        <v>7</v>
      </c>
      <c r="W664">
        <v>0</v>
      </c>
      <c r="X664">
        <v>0</v>
      </c>
      <c r="Y664" t="s">
        <v>8</v>
      </c>
      <c r="Z664">
        <v>0</v>
      </c>
      <c r="AA664">
        <v>0</v>
      </c>
      <c r="AB664" t="s">
        <v>9</v>
      </c>
      <c r="AC664">
        <v>0</v>
      </c>
      <c r="AD664">
        <v>0</v>
      </c>
      <c r="AE664" t="s">
        <v>10</v>
      </c>
      <c r="AF664">
        <v>32767</v>
      </c>
      <c r="AG664">
        <v>0</v>
      </c>
      <c r="AH664" t="s">
        <v>11</v>
      </c>
      <c r="AI664">
        <v>-32767</v>
      </c>
      <c r="AJ664">
        <v>0</v>
      </c>
      <c r="AK664" t="s">
        <v>12</v>
      </c>
      <c r="AL664">
        <v>0</v>
      </c>
      <c r="AM664">
        <v>0</v>
      </c>
    </row>
    <row r="665" spans="1:39" x14ac:dyDescent="0.25">
      <c r="A665" t="s">
        <v>179</v>
      </c>
      <c r="B665">
        <v>4</v>
      </c>
      <c r="C665">
        <v>100</v>
      </c>
      <c r="D665" t="s">
        <v>1</v>
      </c>
      <c r="E665">
        <v>0</v>
      </c>
      <c r="F665">
        <v>0</v>
      </c>
      <c r="G665" t="s">
        <v>2</v>
      </c>
      <c r="H665">
        <v>92.106494999999995</v>
      </c>
      <c r="I665">
        <v>1.1691050000000001</v>
      </c>
      <c r="J665" t="s">
        <v>3</v>
      </c>
      <c r="K665">
        <v>36.598618999999999</v>
      </c>
      <c r="L665">
        <v>2.1480000000000002E-3</v>
      </c>
      <c r="M665" t="s">
        <v>4</v>
      </c>
      <c r="N665">
        <v>0</v>
      </c>
      <c r="O665">
        <v>0</v>
      </c>
      <c r="P665" t="s">
        <v>5</v>
      </c>
      <c r="Q665">
        <v>0</v>
      </c>
      <c r="R665">
        <v>0</v>
      </c>
      <c r="S665" t="s">
        <v>6</v>
      </c>
      <c r="T665">
        <v>0</v>
      </c>
      <c r="U665">
        <v>0</v>
      </c>
      <c r="V665" t="s">
        <v>7</v>
      </c>
      <c r="W665">
        <v>0</v>
      </c>
      <c r="X665">
        <v>0</v>
      </c>
      <c r="Y665" t="s">
        <v>8</v>
      </c>
      <c r="Z665">
        <v>0</v>
      </c>
      <c r="AA665">
        <v>0</v>
      </c>
      <c r="AB665" t="s">
        <v>9</v>
      </c>
      <c r="AC665">
        <v>0</v>
      </c>
      <c r="AD665">
        <v>0</v>
      </c>
      <c r="AE665" t="s">
        <v>10</v>
      </c>
      <c r="AF665">
        <v>32767</v>
      </c>
      <c r="AG665">
        <v>0</v>
      </c>
      <c r="AH665" t="s">
        <v>11</v>
      </c>
      <c r="AI665">
        <v>-32767</v>
      </c>
      <c r="AJ665">
        <v>0</v>
      </c>
      <c r="AK665" t="s">
        <v>12</v>
      </c>
      <c r="AL665">
        <v>0</v>
      </c>
      <c r="AM665">
        <v>0</v>
      </c>
    </row>
    <row r="666" spans="1:39" x14ac:dyDescent="0.25">
      <c r="A666" t="s">
        <v>179</v>
      </c>
      <c r="B666">
        <v>5</v>
      </c>
      <c r="C666">
        <v>125</v>
      </c>
      <c r="D666" t="s">
        <v>1</v>
      </c>
      <c r="E666">
        <v>0</v>
      </c>
      <c r="F666">
        <v>0</v>
      </c>
      <c r="G666" t="s">
        <v>2</v>
      </c>
      <c r="H666">
        <v>115.15195300000001</v>
      </c>
      <c r="I666">
        <v>1.8513759999999999</v>
      </c>
      <c r="J666" t="s">
        <v>3</v>
      </c>
      <c r="K666">
        <v>45.747687999999997</v>
      </c>
      <c r="L666">
        <v>3.0439999999999998E-3</v>
      </c>
      <c r="M666" t="s">
        <v>4</v>
      </c>
      <c r="N666">
        <v>0</v>
      </c>
      <c r="O666">
        <v>0</v>
      </c>
      <c r="P666" t="s">
        <v>5</v>
      </c>
      <c r="Q666">
        <v>0</v>
      </c>
      <c r="R666">
        <v>0</v>
      </c>
      <c r="S666" t="s">
        <v>6</v>
      </c>
      <c r="T666">
        <v>0</v>
      </c>
      <c r="U666">
        <v>0</v>
      </c>
      <c r="V666" t="s">
        <v>7</v>
      </c>
      <c r="W666">
        <v>0</v>
      </c>
      <c r="X666">
        <v>0</v>
      </c>
      <c r="Y666" t="s">
        <v>8</v>
      </c>
      <c r="Z666">
        <v>0</v>
      </c>
      <c r="AA666">
        <v>0</v>
      </c>
      <c r="AB666" t="s">
        <v>9</v>
      </c>
      <c r="AC666">
        <v>0</v>
      </c>
      <c r="AD666">
        <v>0</v>
      </c>
      <c r="AE666" t="s">
        <v>10</v>
      </c>
      <c r="AF666">
        <v>32767</v>
      </c>
      <c r="AG666">
        <v>0</v>
      </c>
      <c r="AH666" t="s">
        <v>11</v>
      </c>
      <c r="AI666">
        <v>-32767</v>
      </c>
      <c r="AJ666">
        <v>0</v>
      </c>
      <c r="AK666" t="s">
        <v>12</v>
      </c>
      <c r="AL666">
        <v>0</v>
      </c>
      <c r="AM666">
        <v>0</v>
      </c>
    </row>
    <row r="667" spans="1:39" x14ac:dyDescent="0.25">
      <c r="A667" t="s">
        <v>179</v>
      </c>
      <c r="B667">
        <v>6</v>
      </c>
      <c r="C667">
        <v>150</v>
      </c>
      <c r="D667" t="s">
        <v>1</v>
      </c>
      <c r="E667">
        <v>0</v>
      </c>
      <c r="F667">
        <v>0</v>
      </c>
      <c r="G667" t="s">
        <v>2</v>
      </c>
      <c r="H667">
        <v>138.209935</v>
      </c>
      <c r="I667">
        <v>2.7233510000000001</v>
      </c>
      <c r="J667" t="s">
        <v>3</v>
      </c>
      <c r="K667">
        <v>54.896656</v>
      </c>
      <c r="L667">
        <v>3.9110000000000004E-3</v>
      </c>
      <c r="M667" t="s">
        <v>4</v>
      </c>
      <c r="N667">
        <v>0</v>
      </c>
      <c r="O667">
        <v>0</v>
      </c>
      <c r="P667" t="s">
        <v>5</v>
      </c>
      <c r="Q667">
        <v>0</v>
      </c>
      <c r="R667">
        <v>0</v>
      </c>
      <c r="S667" t="s">
        <v>6</v>
      </c>
      <c r="T667">
        <v>0</v>
      </c>
      <c r="U667">
        <v>0</v>
      </c>
      <c r="V667" t="s">
        <v>7</v>
      </c>
      <c r="W667">
        <v>0</v>
      </c>
      <c r="X667">
        <v>0</v>
      </c>
      <c r="Y667" t="s">
        <v>8</v>
      </c>
      <c r="Z667">
        <v>0</v>
      </c>
      <c r="AA667">
        <v>0</v>
      </c>
      <c r="AB667" t="s">
        <v>9</v>
      </c>
      <c r="AC667">
        <v>0</v>
      </c>
      <c r="AD667">
        <v>0</v>
      </c>
      <c r="AE667" t="s">
        <v>10</v>
      </c>
      <c r="AF667">
        <v>32767</v>
      </c>
      <c r="AG667">
        <v>0</v>
      </c>
      <c r="AH667" t="s">
        <v>11</v>
      </c>
      <c r="AI667">
        <v>-32767</v>
      </c>
      <c r="AJ667">
        <v>0</v>
      </c>
      <c r="AK667" t="s">
        <v>12</v>
      </c>
      <c r="AL667">
        <v>0</v>
      </c>
      <c r="AM667">
        <v>0</v>
      </c>
    </row>
    <row r="668" spans="1:39" x14ac:dyDescent="0.25">
      <c r="A668" t="s">
        <v>179</v>
      </c>
      <c r="B668">
        <v>7</v>
      </c>
      <c r="C668">
        <v>175</v>
      </c>
      <c r="D668" t="s">
        <v>1</v>
      </c>
      <c r="E668">
        <v>0</v>
      </c>
      <c r="F668">
        <v>0</v>
      </c>
      <c r="G668" t="s">
        <v>2</v>
      </c>
      <c r="H668">
        <v>161.25863200000001</v>
      </c>
      <c r="I668">
        <v>3.7369319999999999</v>
      </c>
      <c r="J668" t="s">
        <v>3</v>
      </c>
      <c r="K668">
        <v>64.045502999999997</v>
      </c>
      <c r="L668">
        <v>5.3429999999999997E-3</v>
      </c>
      <c r="M668" t="s">
        <v>4</v>
      </c>
      <c r="N668">
        <v>0</v>
      </c>
      <c r="O668">
        <v>0</v>
      </c>
      <c r="P668" t="s">
        <v>5</v>
      </c>
      <c r="Q668">
        <v>0</v>
      </c>
      <c r="R668">
        <v>0</v>
      </c>
      <c r="S668" t="s">
        <v>6</v>
      </c>
      <c r="T668">
        <v>0</v>
      </c>
      <c r="U668">
        <v>0</v>
      </c>
      <c r="V668" t="s">
        <v>7</v>
      </c>
      <c r="W668">
        <v>0</v>
      </c>
      <c r="X668">
        <v>0</v>
      </c>
      <c r="Y668" t="s">
        <v>8</v>
      </c>
      <c r="Z668">
        <v>0</v>
      </c>
      <c r="AA668">
        <v>0</v>
      </c>
      <c r="AB668" t="s">
        <v>9</v>
      </c>
      <c r="AC668">
        <v>0</v>
      </c>
      <c r="AD668">
        <v>0</v>
      </c>
      <c r="AE668" t="s">
        <v>10</v>
      </c>
      <c r="AF668">
        <v>32767</v>
      </c>
      <c r="AG668">
        <v>0</v>
      </c>
      <c r="AH668" t="s">
        <v>11</v>
      </c>
      <c r="AI668">
        <v>-32767</v>
      </c>
      <c r="AJ668">
        <v>0</v>
      </c>
      <c r="AK668" t="s">
        <v>12</v>
      </c>
      <c r="AL668">
        <v>0</v>
      </c>
      <c r="AM668">
        <v>0</v>
      </c>
    </row>
    <row r="669" spans="1:39" x14ac:dyDescent="0.25">
      <c r="A669" t="s">
        <v>179</v>
      </c>
      <c r="B669">
        <v>8</v>
      </c>
      <c r="C669">
        <v>200</v>
      </c>
      <c r="D669" t="s">
        <v>1</v>
      </c>
      <c r="E669">
        <v>0</v>
      </c>
      <c r="F669">
        <v>0</v>
      </c>
      <c r="G669" t="s">
        <v>2</v>
      </c>
      <c r="H669">
        <v>184.31729100000001</v>
      </c>
      <c r="I669">
        <v>4.9671430000000001</v>
      </c>
      <c r="J669" t="s">
        <v>3</v>
      </c>
      <c r="K669">
        <v>73.193630999999996</v>
      </c>
      <c r="L669">
        <v>7.2119999999999997E-3</v>
      </c>
      <c r="M669" t="s">
        <v>4</v>
      </c>
      <c r="N669">
        <v>0</v>
      </c>
      <c r="O669">
        <v>0</v>
      </c>
      <c r="P669" t="s">
        <v>5</v>
      </c>
      <c r="Q669">
        <v>0</v>
      </c>
      <c r="R669">
        <v>0</v>
      </c>
      <c r="S669" t="s">
        <v>6</v>
      </c>
      <c r="T669">
        <v>0</v>
      </c>
      <c r="U669">
        <v>0</v>
      </c>
      <c r="V669" t="s">
        <v>7</v>
      </c>
      <c r="W669">
        <v>0</v>
      </c>
      <c r="X669">
        <v>0</v>
      </c>
      <c r="Y669" t="s">
        <v>8</v>
      </c>
      <c r="Z669">
        <v>0</v>
      </c>
      <c r="AA669">
        <v>0</v>
      </c>
      <c r="AB669" t="s">
        <v>9</v>
      </c>
      <c r="AC669">
        <v>0</v>
      </c>
      <c r="AD669">
        <v>0</v>
      </c>
      <c r="AE669" t="s">
        <v>10</v>
      </c>
      <c r="AF669">
        <v>32767</v>
      </c>
      <c r="AG669">
        <v>0</v>
      </c>
      <c r="AH669" t="s">
        <v>11</v>
      </c>
      <c r="AI669">
        <v>-32767</v>
      </c>
      <c r="AJ669">
        <v>0</v>
      </c>
      <c r="AK669" t="s">
        <v>12</v>
      </c>
      <c r="AL669">
        <v>0</v>
      </c>
      <c r="AM669">
        <v>0</v>
      </c>
    </row>
    <row r="670" spans="1:39" x14ac:dyDescent="0.25">
      <c r="A670" t="s">
        <v>179</v>
      </c>
      <c r="B670">
        <v>9</v>
      </c>
      <c r="C670">
        <v>225</v>
      </c>
      <c r="D670" t="s">
        <v>1</v>
      </c>
      <c r="E670">
        <v>0</v>
      </c>
      <c r="F670">
        <v>0</v>
      </c>
      <c r="G670" t="s">
        <v>2</v>
      </c>
      <c r="H670">
        <v>207.35382799999999</v>
      </c>
      <c r="I670">
        <v>6.2697149999999997</v>
      </c>
      <c r="J670" t="s">
        <v>3</v>
      </c>
      <c r="K670">
        <v>82.340090000000004</v>
      </c>
      <c r="L670">
        <v>9.3550000000000005E-3</v>
      </c>
      <c r="M670" t="s">
        <v>4</v>
      </c>
      <c r="N670">
        <v>0</v>
      </c>
      <c r="O670">
        <v>0</v>
      </c>
      <c r="P670" t="s">
        <v>5</v>
      </c>
      <c r="Q670">
        <v>0</v>
      </c>
      <c r="R670">
        <v>0</v>
      </c>
      <c r="S670" t="s">
        <v>6</v>
      </c>
      <c r="T670">
        <v>0</v>
      </c>
      <c r="U670">
        <v>0</v>
      </c>
      <c r="V670" t="s">
        <v>7</v>
      </c>
      <c r="W670">
        <v>0</v>
      </c>
      <c r="X670">
        <v>0</v>
      </c>
      <c r="Y670" t="s">
        <v>8</v>
      </c>
      <c r="Z670">
        <v>0</v>
      </c>
      <c r="AA670">
        <v>0</v>
      </c>
      <c r="AB670" t="s">
        <v>9</v>
      </c>
      <c r="AC670">
        <v>0</v>
      </c>
      <c r="AD670">
        <v>0</v>
      </c>
      <c r="AE670" t="s">
        <v>10</v>
      </c>
      <c r="AF670">
        <v>32767</v>
      </c>
      <c r="AG670">
        <v>0</v>
      </c>
      <c r="AH670" t="s">
        <v>11</v>
      </c>
      <c r="AI670">
        <v>-32767</v>
      </c>
      <c r="AJ670">
        <v>0</v>
      </c>
      <c r="AK670" t="s">
        <v>12</v>
      </c>
      <c r="AL670">
        <v>0</v>
      </c>
      <c r="AM670">
        <v>0</v>
      </c>
    </row>
    <row r="671" spans="1:39" x14ac:dyDescent="0.25">
      <c r="A671" t="s">
        <v>179</v>
      </c>
      <c r="B671">
        <v>10</v>
      </c>
      <c r="C671">
        <v>250</v>
      </c>
      <c r="D671" t="s">
        <v>1</v>
      </c>
      <c r="E671">
        <v>0</v>
      </c>
      <c r="F671">
        <v>0</v>
      </c>
      <c r="G671" t="s">
        <v>2</v>
      </c>
      <c r="H671">
        <v>230.412947</v>
      </c>
      <c r="I671">
        <v>7.7905239999999996</v>
      </c>
      <c r="J671" t="s">
        <v>3</v>
      </c>
      <c r="K671">
        <v>91.489238</v>
      </c>
      <c r="L671">
        <v>1.1150999999999999E-2</v>
      </c>
      <c r="M671" t="s">
        <v>4</v>
      </c>
      <c r="N671">
        <v>0</v>
      </c>
      <c r="O671">
        <v>0</v>
      </c>
      <c r="P671" t="s">
        <v>5</v>
      </c>
      <c r="Q671">
        <v>0</v>
      </c>
      <c r="R671">
        <v>0</v>
      </c>
      <c r="S671" t="s">
        <v>6</v>
      </c>
      <c r="T671">
        <v>0</v>
      </c>
      <c r="U671">
        <v>0</v>
      </c>
      <c r="V671" t="s">
        <v>7</v>
      </c>
      <c r="W671">
        <v>0</v>
      </c>
      <c r="X671">
        <v>0</v>
      </c>
      <c r="Y671" t="s">
        <v>8</v>
      </c>
      <c r="Z671">
        <v>0</v>
      </c>
      <c r="AA671">
        <v>0</v>
      </c>
      <c r="AB671" t="s">
        <v>9</v>
      </c>
      <c r="AC671">
        <v>0</v>
      </c>
      <c r="AD671">
        <v>0</v>
      </c>
      <c r="AE671" t="s">
        <v>10</v>
      </c>
      <c r="AF671">
        <v>32767</v>
      </c>
      <c r="AG671">
        <v>0</v>
      </c>
      <c r="AH671" t="s">
        <v>11</v>
      </c>
      <c r="AI671">
        <v>-32767</v>
      </c>
      <c r="AJ671">
        <v>0</v>
      </c>
      <c r="AK671" t="s">
        <v>12</v>
      </c>
      <c r="AL671">
        <v>0</v>
      </c>
      <c r="AM671">
        <v>0</v>
      </c>
    </row>
    <row r="672" spans="1:39" x14ac:dyDescent="0.25">
      <c r="A672" t="s">
        <v>179</v>
      </c>
      <c r="B672">
        <v>11</v>
      </c>
      <c r="C672">
        <v>275</v>
      </c>
      <c r="D672" t="s">
        <v>1</v>
      </c>
      <c r="E672">
        <v>0</v>
      </c>
      <c r="F672">
        <v>0</v>
      </c>
      <c r="G672" t="s">
        <v>2</v>
      </c>
      <c r="H672">
        <v>253.46214000000001</v>
      </c>
      <c r="I672">
        <v>9.5054020000000001</v>
      </c>
      <c r="J672" t="s">
        <v>3</v>
      </c>
      <c r="K672">
        <v>100.638514</v>
      </c>
      <c r="L672">
        <v>1.3782000000000001E-2</v>
      </c>
      <c r="M672" t="s">
        <v>4</v>
      </c>
      <c r="N672">
        <v>0</v>
      </c>
      <c r="O672">
        <v>0</v>
      </c>
      <c r="P672" t="s">
        <v>5</v>
      </c>
      <c r="Q672">
        <v>0</v>
      </c>
      <c r="R672">
        <v>0</v>
      </c>
      <c r="S672" t="s">
        <v>6</v>
      </c>
      <c r="T672">
        <v>0</v>
      </c>
      <c r="U672">
        <v>0</v>
      </c>
      <c r="V672" t="s">
        <v>7</v>
      </c>
      <c r="W672">
        <v>0</v>
      </c>
      <c r="X672">
        <v>0</v>
      </c>
      <c r="Y672" t="s">
        <v>8</v>
      </c>
      <c r="Z672">
        <v>0</v>
      </c>
      <c r="AA672">
        <v>0</v>
      </c>
      <c r="AB672" t="s">
        <v>9</v>
      </c>
      <c r="AC672">
        <v>0</v>
      </c>
      <c r="AD672">
        <v>0</v>
      </c>
      <c r="AE672" t="s">
        <v>10</v>
      </c>
      <c r="AF672">
        <v>32767</v>
      </c>
      <c r="AG672">
        <v>0</v>
      </c>
      <c r="AH672" t="s">
        <v>11</v>
      </c>
      <c r="AI672">
        <v>-32767</v>
      </c>
      <c r="AJ672">
        <v>0</v>
      </c>
      <c r="AK672" t="s">
        <v>12</v>
      </c>
      <c r="AL672">
        <v>0</v>
      </c>
      <c r="AM672">
        <v>0</v>
      </c>
    </row>
    <row r="673" spans="1:39" x14ac:dyDescent="0.25">
      <c r="A673" t="s">
        <v>179</v>
      </c>
      <c r="B673">
        <v>12</v>
      </c>
      <c r="C673">
        <v>300</v>
      </c>
      <c r="D673" t="s">
        <v>1</v>
      </c>
      <c r="E673">
        <v>0</v>
      </c>
      <c r="F673">
        <v>0</v>
      </c>
      <c r="G673" t="s">
        <v>2</v>
      </c>
      <c r="H673">
        <v>276.51246900000001</v>
      </c>
      <c r="I673">
        <v>11.387926999999999</v>
      </c>
      <c r="J673" t="s">
        <v>3</v>
      </c>
      <c r="K673">
        <v>109.786417</v>
      </c>
      <c r="L673">
        <v>1.6656000000000001E-2</v>
      </c>
      <c r="M673" t="s">
        <v>4</v>
      </c>
      <c r="N673">
        <v>0</v>
      </c>
      <c r="O673">
        <v>0</v>
      </c>
      <c r="P673" t="s">
        <v>5</v>
      </c>
      <c r="Q673">
        <v>0</v>
      </c>
      <c r="R673">
        <v>0</v>
      </c>
      <c r="S673" t="s">
        <v>6</v>
      </c>
      <c r="T673">
        <v>0</v>
      </c>
      <c r="U673">
        <v>0</v>
      </c>
      <c r="V673" t="s">
        <v>7</v>
      </c>
      <c r="W673">
        <v>0</v>
      </c>
      <c r="X673">
        <v>0</v>
      </c>
      <c r="Y673" t="s">
        <v>8</v>
      </c>
      <c r="Z673">
        <v>0</v>
      </c>
      <c r="AA673">
        <v>0</v>
      </c>
      <c r="AB673" t="s">
        <v>9</v>
      </c>
      <c r="AC673">
        <v>0</v>
      </c>
      <c r="AD673">
        <v>0</v>
      </c>
      <c r="AE673" t="s">
        <v>10</v>
      </c>
      <c r="AF673">
        <v>32767</v>
      </c>
      <c r="AG673">
        <v>0</v>
      </c>
      <c r="AH673" t="s">
        <v>11</v>
      </c>
      <c r="AI673">
        <v>-32767</v>
      </c>
      <c r="AJ673">
        <v>0</v>
      </c>
      <c r="AK673" t="s">
        <v>12</v>
      </c>
      <c r="AL673">
        <v>0</v>
      </c>
      <c r="AM673">
        <v>0</v>
      </c>
    </row>
    <row r="674" spans="1:39" x14ac:dyDescent="0.25">
      <c r="A674" t="s">
        <v>179</v>
      </c>
      <c r="B674">
        <v>13</v>
      </c>
      <c r="C674">
        <v>325</v>
      </c>
      <c r="D674" t="s">
        <v>1</v>
      </c>
      <c r="E674">
        <v>0</v>
      </c>
      <c r="F674">
        <v>0</v>
      </c>
      <c r="G674" t="s">
        <v>2</v>
      </c>
      <c r="H674">
        <v>299.563177</v>
      </c>
      <c r="I674">
        <v>13.366657</v>
      </c>
      <c r="J674" t="s">
        <v>3</v>
      </c>
      <c r="K674">
        <v>118.935598</v>
      </c>
      <c r="L674">
        <v>1.9112000000000001E-2</v>
      </c>
      <c r="M674" t="s">
        <v>4</v>
      </c>
      <c r="N674">
        <v>0</v>
      </c>
      <c r="O674">
        <v>0</v>
      </c>
      <c r="P674" t="s">
        <v>5</v>
      </c>
      <c r="Q674">
        <v>0</v>
      </c>
      <c r="R674">
        <v>0</v>
      </c>
      <c r="S674" t="s">
        <v>6</v>
      </c>
      <c r="T674">
        <v>0</v>
      </c>
      <c r="U674">
        <v>0</v>
      </c>
      <c r="V674" t="s">
        <v>7</v>
      </c>
      <c r="W674">
        <v>0</v>
      </c>
      <c r="X674">
        <v>0</v>
      </c>
      <c r="Y674" t="s">
        <v>8</v>
      </c>
      <c r="Z674">
        <v>0</v>
      </c>
      <c r="AA674">
        <v>0</v>
      </c>
      <c r="AB674" t="s">
        <v>9</v>
      </c>
      <c r="AC674">
        <v>0</v>
      </c>
      <c r="AD674">
        <v>0</v>
      </c>
      <c r="AE674" t="s">
        <v>10</v>
      </c>
      <c r="AF674">
        <v>32767</v>
      </c>
      <c r="AG674">
        <v>0</v>
      </c>
      <c r="AH674" t="s">
        <v>11</v>
      </c>
      <c r="AI674">
        <v>-32767</v>
      </c>
      <c r="AJ674">
        <v>0</v>
      </c>
      <c r="AK674" t="s">
        <v>12</v>
      </c>
      <c r="AL674">
        <v>0</v>
      </c>
      <c r="AM674">
        <v>0</v>
      </c>
    </row>
    <row r="675" spans="1:39" x14ac:dyDescent="0.25">
      <c r="A675" t="s">
        <v>179</v>
      </c>
      <c r="B675">
        <v>14</v>
      </c>
      <c r="C675">
        <v>350</v>
      </c>
      <c r="D675" t="s">
        <v>1</v>
      </c>
      <c r="E675">
        <v>0</v>
      </c>
      <c r="F675">
        <v>0</v>
      </c>
      <c r="G675" t="s">
        <v>2</v>
      </c>
      <c r="H675">
        <v>322.61335000000003</v>
      </c>
      <c r="I675">
        <v>15.528798999999999</v>
      </c>
      <c r="J675" t="s">
        <v>3</v>
      </c>
      <c r="K675">
        <v>128.08376699999999</v>
      </c>
      <c r="L675">
        <v>2.2225999999999999E-2</v>
      </c>
      <c r="M675" t="s">
        <v>4</v>
      </c>
      <c r="N675">
        <v>0</v>
      </c>
      <c r="O675">
        <v>0</v>
      </c>
      <c r="P675" t="s">
        <v>5</v>
      </c>
      <c r="Q675">
        <v>0</v>
      </c>
      <c r="R675">
        <v>0</v>
      </c>
      <c r="S675" t="s">
        <v>6</v>
      </c>
      <c r="T675">
        <v>0</v>
      </c>
      <c r="U675">
        <v>0</v>
      </c>
      <c r="V675" t="s">
        <v>7</v>
      </c>
      <c r="W675">
        <v>0</v>
      </c>
      <c r="X675">
        <v>0</v>
      </c>
      <c r="Y675" t="s">
        <v>8</v>
      </c>
      <c r="Z675">
        <v>0</v>
      </c>
      <c r="AA675">
        <v>0</v>
      </c>
      <c r="AB675" t="s">
        <v>9</v>
      </c>
      <c r="AC675">
        <v>0</v>
      </c>
      <c r="AD675">
        <v>0</v>
      </c>
      <c r="AE675" t="s">
        <v>10</v>
      </c>
      <c r="AF675">
        <v>32767</v>
      </c>
      <c r="AG675">
        <v>0</v>
      </c>
      <c r="AH675" t="s">
        <v>11</v>
      </c>
      <c r="AI675">
        <v>-32767</v>
      </c>
      <c r="AJ675">
        <v>0</v>
      </c>
      <c r="AK675" t="s">
        <v>12</v>
      </c>
      <c r="AL675">
        <v>0</v>
      </c>
      <c r="AM675">
        <v>0</v>
      </c>
    </row>
    <row r="676" spans="1:39" x14ac:dyDescent="0.25">
      <c r="A676" t="s">
        <v>179</v>
      </c>
      <c r="B676">
        <v>15</v>
      </c>
      <c r="C676">
        <v>375</v>
      </c>
      <c r="D676" t="s">
        <v>1</v>
      </c>
      <c r="E676">
        <v>0</v>
      </c>
      <c r="F676">
        <v>0</v>
      </c>
      <c r="G676" t="s">
        <v>2</v>
      </c>
      <c r="H676">
        <v>345.661497</v>
      </c>
      <c r="I676">
        <v>17.871503000000001</v>
      </c>
      <c r="J676" t="s">
        <v>3</v>
      </c>
      <c r="K676">
        <v>137.23209199999999</v>
      </c>
      <c r="L676">
        <v>2.5923000000000002E-2</v>
      </c>
      <c r="M676" t="s">
        <v>4</v>
      </c>
      <c r="N676">
        <v>0</v>
      </c>
      <c r="O676">
        <v>0</v>
      </c>
      <c r="P676" t="s">
        <v>5</v>
      </c>
      <c r="Q676">
        <v>0</v>
      </c>
      <c r="R676">
        <v>0</v>
      </c>
      <c r="S676" t="s">
        <v>6</v>
      </c>
      <c r="T676">
        <v>0</v>
      </c>
      <c r="U676">
        <v>0</v>
      </c>
      <c r="V676" t="s">
        <v>7</v>
      </c>
      <c r="W676">
        <v>0</v>
      </c>
      <c r="X676">
        <v>0</v>
      </c>
      <c r="Y676" t="s">
        <v>8</v>
      </c>
      <c r="Z676">
        <v>0</v>
      </c>
      <c r="AA676">
        <v>0</v>
      </c>
      <c r="AB676" t="s">
        <v>9</v>
      </c>
      <c r="AC676">
        <v>0</v>
      </c>
      <c r="AD676">
        <v>0</v>
      </c>
      <c r="AE676" t="s">
        <v>10</v>
      </c>
      <c r="AF676">
        <v>32767</v>
      </c>
      <c r="AG676">
        <v>0</v>
      </c>
      <c r="AH676" t="s">
        <v>11</v>
      </c>
      <c r="AI676">
        <v>-32767</v>
      </c>
      <c r="AJ676">
        <v>0</v>
      </c>
      <c r="AK676" t="s">
        <v>12</v>
      </c>
      <c r="AL676">
        <v>0</v>
      </c>
      <c r="AM676">
        <v>0</v>
      </c>
    </row>
    <row r="677" spans="1:39" x14ac:dyDescent="0.25">
      <c r="A677" t="s">
        <v>179</v>
      </c>
      <c r="B677">
        <v>16</v>
      </c>
      <c r="C677">
        <v>400</v>
      </c>
      <c r="D677" t="s">
        <v>1</v>
      </c>
      <c r="E677">
        <v>0</v>
      </c>
      <c r="F677">
        <v>0</v>
      </c>
      <c r="G677" t="s">
        <v>2</v>
      </c>
      <c r="H677">
        <v>368.70734299999998</v>
      </c>
      <c r="I677">
        <v>20.329087999999999</v>
      </c>
      <c r="J677" t="s">
        <v>3</v>
      </c>
      <c r="K677">
        <v>146.380289</v>
      </c>
      <c r="L677">
        <v>2.9959E-2</v>
      </c>
      <c r="M677" t="s">
        <v>4</v>
      </c>
      <c r="N677">
        <v>0</v>
      </c>
      <c r="O677">
        <v>0</v>
      </c>
      <c r="P677" t="s">
        <v>5</v>
      </c>
      <c r="Q677">
        <v>0</v>
      </c>
      <c r="R677">
        <v>0</v>
      </c>
      <c r="S677" t="s">
        <v>6</v>
      </c>
      <c r="T677">
        <v>0</v>
      </c>
      <c r="U677">
        <v>0</v>
      </c>
      <c r="V677" t="s">
        <v>7</v>
      </c>
      <c r="W677">
        <v>0</v>
      </c>
      <c r="X677">
        <v>0</v>
      </c>
      <c r="Y677" t="s">
        <v>8</v>
      </c>
      <c r="Z677">
        <v>0</v>
      </c>
      <c r="AA677">
        <v>0</v>
      </c>
      <c r="AB677" t="s">
        <v>9</v>
      </c>
      <c r="AC677">
        <v>0</v>
      </c>
      <c r="AD677">
        <v>0</v>
      </c>
      <c r="AE677" t="s">
        <v>10</v>
      </c>
      <c r="AF677">
        <v>32767</v>
      </c>
      <c r="AG677">
        <v>0</v>
      </c>
      <c r="AH677" t="s">
        <v>11</v>
      </c>
      <c r="AI677">
        <v>-32767</v>
      </c>
      <c r="AJ677">
        <v>0</v>
      </c>
      <c r="AK677" t="s">
        <v>12</v>
      </c>
      <c r="AL677">
        <v>0</v>
      </c>
      <c r="AM677">
        <v>0</v>
      </c>
    </row>
    <row r="678" spans="1:39" x14ac:dyDescent="0.25">
      <c r="A678" t="s">
        <v>179</v>
      </c>
      <c r="B678">
        <v>17</v>
      </c>
      <c r="C678">
        <v>425</v>
      </c>
      <c r="D678" t="s">
        <v>1</v>
      </c>
      <c r="E678">
        <v>0</v>
      </c>
      <c r="F678">
        <v>0</v>
      </c>
      <c r="G678" t="s">
        <v>2</v>
      </c>
      <c r="H678">
        <v>391.76332600000001</v>
      </c>
      <c r="I678">
        <v>22.968463</v>
      </c>
      <c r="J678" t="s">
        <v>3</v>
      </c>
      <c r="K678">
        <v>155.52991499999999</v>
      </c>
      <c r="L678">
        <v>3.3277000000000001E-2</v>
      </c>
      <c r="M678" t="s">
        <v>4</v>
      </c>
      <c r="N678">
        <v>0</v>
      </c>
      <c r="O678">
        <v>0</v>
      </c>
      <c r="P678" t="s">
        <v>5</v>
      </c>
      <c r="Q678">
        <v>0</v>
      </c>
      <c r="R678">
        <v>0</v>
      </c>
      <c r="S678" t="s">
        <v>6</v>
      </c>
      <c r="T678">
        <v>0</v>
      </c>
      <c r="U678">
        <v>0</v>
      </c>
      <c r="V678" t="s">
        <v>7</v>
      </c>
      <c r="W678">
        <v>0</v>
      </c>
      <c r="X678">
        <v>0</v>
      </c>
      <c r="Y678" t="s">
        <v>8</v>
      </c>
      <c r="Z678">
        <v>0</v>
      </c>
      <c r="AA678">
        <v>0</v>
      </c>
      <c r="AB678" t="s">
        <v>9</v>
      </c>
      <c r="AC678">
        <v>0</v>
      </c>
      <c r="AD678">
        <v>0</v>
      </c>
      <c r="AE678" t="s">
        <v>10</v>
      </c>
      <c r="AF678">
        <v>32767</v>
      </c>
      <c r="AG678">
        <v>0</v>
      </c>
      <c r="AH678" t="s">
        <v>11</v>
      </c>
      <c r="AI678">
        <v>-32767</v>
      </c>
      <c r="AJ678">
        <v>0</v>
      </c>
      <c r="AK678" t="s">
        <v>12</v>
      </c>
      <c r="AL678">
        <v>0</v>
      </c>
      <c r="AM678">
        <v>0</v>
      </c>
    </row>
    <row r="679" spans="1:39" x14ac:dyDescent="0.25">
      <c r="A679" t="s">
        <v>179</v>
      </c>
      <c r="B679">
        <v>18</v>
      </c>
      <c r="C679">
        <v>450</v>
      </c>
      <c r="D679" t="s">
        <v>1</v>
      </c>
      <c r="E679">
        <v>0</v>
      </c>
      <c r="F679">
        <v>0</v>
      </c>
      <c r="G679" t="s">
        <v>2</v>
      </c>
      <c r="H679">
        <v>414.82032800000002</v>
      </c>
      <c r="I679">
        <v>25.872610000000002</v>
      </c>
      <c r="J679" t="s">
        <v>3</v>
      </c>
      <c r="K679">
        <v>164.68163000000001</v>
      </c>
      <c r="L679">
        <v>3.5638000000000003E-2</v>
      </c>
      <c r="M679" t="s">
        <v>4</v>
      </c>
      <c r="N679">
        <v>0</v>
      </c>
      <c r="O679">
        <v>0</v>
      </c>
      <c r="P679" t="s">
        <v>5</v>
      </c>
      <c r="Q679">
        <v>0</v>
      </c>
      <c r="R679">
        <v>0</v>
      </c>
      <c r="S679" t="s">
        <v>6</v>
      </c>
      <c r="T679">
        <v>0</v>
      </c>
      <c r="U679">
        <v>0</v>
      </c>
      <c r="V679" t="s">
        <v>7</v>
      </c>
      <c r="W679">
        <v>0</v>
      </c>
      <c r="X679">
        <v>0</v>
      </c>
      <c r="Y679" t="s">
        <v>8</v>
      </c>
      <c r="Z679">
        <v>0</v>
      </c>
      <c r="AA679">
        <v>0</v>
      </c>
      <c r="AB679" t="s">
        <v>9</v>
      </c>
      <c r="AC679">
        <v>0</v>
      </c>
      <c r="AD679">
        <v>0</v>
      </c>
      <c r="AE679" t="s">
        <v>10</v>
      </c>
      <c r="AF679">
        <v>32767</v>
      </c>
      <c r="AG679">
        <v>0</v>
      </c>
      <c r="AH679" t="s">
        <v>11</v>
      </c>
      <c r="AI679">
        <v>-32767</v>
      </c>
      <c r="AJ679">
        <v>0</v>
      </c>
      <c r="AK679" t="s">
        <v>12</v>
      </c>
      <c r="AL679">
        <v>0</v>
      </c>
      <c r="AM679">
        <v>0</v>
      </c>
    </row>
    <row r="680" spans="1:39" x14ac:dyDescent="0.25">
      <c r="A680" t="s">
        <v>179</v>
      </c>
      <c r="B680">
        <v>19</v>
      </c>
      <c r="C680">
        <v>475</v>
      </c>
      <c r="D680" t="s">
        <v>1</v>
      </c>
      <c r="E680">
        <v>0</v>
      </c>
      <c r="F680">
        <v>0</v>
      </c>
      <c r="G680" t="s">
        <v>2</v>
      </c>
      <c r="H680">
        <v>437.87043699999998</v>
      </c>
      <c r="I680">
        <v>28.805807000000001</v>
      </c>
      <c r="J680" t="s">
        <v>3</v>
      </c>
      <c r="K680">
        <v>173.83028999999999</v>
      </c>
      <c r="L680">
        <v>3.9191999999999998E-2</v>
      </c>
      <c r="M680" t="s">
        <v>4</v>
      </c>
      <c r="N680">
        <v>0</v>
      </c>
      <c r="O680">
        <v>0</v>
      </c>
      <c r="P680" t="s">
        <v>5</v>
      </c>
      <c r="Q680">
        <v>0</v>
      </c>
      <c r="R680">
        <v>0</v>
      </c>
      <c r="S680" t="s">
        <v>6</v>
      </c>
      <c r="T680">
        <v>0</v>
      </c>
      <c r="U680">
        <v>0</v>
      </c>
      <c r="V680" t="s">
        <v>7</v>
      </c>
      <c r="W680">
        <v>0</v>
      </c>
      <c r="X680">
        <v>0</v>
      </c>
      <c r="Y680" t="s">
        <v>8</v>
      </c>
      <c r="Z680">
        <v>0</v>
      </c>
      <c r="AA680">
        <v>0</v>
      </c>
      <c r="AB680" t="s">
        <v>9</v>
      </c>
      <c r="AC680">
        <v>0</v>
      </c>
      <c r="AD680">
        <v>0</v>
      </c>
      <c r="AE680" t="s">
        <v>10</v>
      </c>
      <c r="AF680">
        <v>32767</v>
      </c>
      <c r="AG680">
        <v>0</v>
      </c>
      <c r="AH680" t="s">
        <v>11</v>
      </c>
      <c r="AI680">
        <v>-32767</v>
      </c>
      <c r="AJ680">
        <v>0</v>
      </c>
      <c r="AK680" t="s">
        <v>12</v>
      </c>
      <c r="AL680">
        <v>0</v>
      </c>
      <c r="AM680">
        <v>0</v>
      </c>
    </row>
    <row r="681" spans="1:39" x14ac:dyDescent="0.25">
      <c r="A681" t="s">
        <v>179</v>
      </c>
      <c r="B681">
        <v>20</v>
      </c>
      <c r="C681">
        <v>500</v>
      </c>
      <c r="D681" t="s">
        <v>1</v>
      </c>
      <c r="E681">
        <v>0</v>
      </c>
      <c r="F681">
        <v>0</v>
      </c>
      <c r="G681" t="s">
        <v>2</v>
      </c>
      <c r="H681">
        <v>460.91574300000002</v>
      </c>
      <c r="I681">
        <v>31.882968999999999</v>
      </c>
      <c r="J681" t="s">
        <v>3</v>
      </c>
      <c r="K681">
        <v>182.97881000000001</v>
      </c>
      <c r="L681">
        <v>4.3242000000000003E-2</v>
      </c>
      <c r="M681" t="s">
        <v>4</v>
      </c>
      <c r="N681">
        <v>0</v>
      </c>
      <c r="O681">
        <v>0</v>
      </c>
      <c r="P681" t="s">
        <v>5</v>
      </c>
      <c r="Q681">
        <v>0</v>
      </c>
      <c r="R681">
        <v>0</v>
      </c>
      <c r="S681" t="s">
        <v>6</v>
      </c>
      <c r="T681">
        <v>0</v>
      </c>
      <c r="U681">
        <v>0</v>
      </c>
      <c r="V681" t="s">
        <v>7</v>
      </c>
      <c r="W681">
        <v>0</v>
      </c>
      <c r="X681">
        <v>0</v>
      </c>
      <c r="Y681" t="s">
        <v>8</v>
      </c>
      <c r="Z681">
        <v>0</v>
      </c>
      <c r="AA681">
        <v>0</v>
      </c>
      <c r="AB681" t="s">
        <v>9</v>
      </c>
      <c r="AC681">
        <v>0</v>
      </c>
      <c r="AD681">
        <v>0</v>
      </c>
      <c r="AE681" t="s">
        <v>10</v>
      </c>
      <c r="AF681">
        <v>32767</v>
      </c>
      <c r="AG681">
        <v>0</v>
      </c>
      <c r="AH681" t="s">
        <v>11</v>
      </c>
      <c r="AI681">
        <v>-32767</v>
      </c>
      <c r="AJ681">
        <v>0</v>
      </c>
      <c r="AK681" t="s">
        <v>12</v>
      </c>
      <c r="AL681">
        <v>0</v>
      </c>
      <c r="AM681">
        <v>0</v>
      </c>
    </row>
    <row r="682" spans="1:39" x14ac:dyDescent="0.25">
      <c r="A682" t="s">
        <v>180</v>
      </c>
      <c r="B682">
        <v>1</v>
      </c>
      <c r="C682">
        <v>25</v>
      </c>
      <c r="D682" t="s">
        <v>1</v>
      </c>
      <c r="E682">
        <v>0</v>
      </c>
      <c r="F682">
        <v>0</v>
      </c>
      <c r="G682" t="s">
        <v>2</v>
      </c>
      <c r="H682">
        <v>21.237278</v>
      </c>
      <c r="I682">
        <v>1.6611000000000001E-2</v>
      </c>
      <c r="J682" t="s">
        <v>3</v>
      </c>
      <c r="K682">
        <v>5.4896219999999998</v>
      </c>
      <c r="L682">
        <v>1.5899999999999999E-4</v>
      </c>
      <c r="M682" t="s">
        <v>4</v>
      </c>
      <c r="N682">
        <v>0</v>
      </c>
      <c r="O682">
        <v>0</v>
      </c>
      <c r="P682" t="s">
        <v>5</v>
      </c>
      <c r="Q682">
        <v>0</v>
      </c>
      <c r="R682">
        <v>0</v>
      </c>
      <c r="S682" t="s">
        <v>6</v>
      </c>
      <c r="T682">
        <v>0</v>
      </c>
      <c r="U682">
        <v>0</v>
      </c>
      <c r="V682" t="s">
        <v>7</v>
      </c>
      <c r="W682">
        <v>0</v>
      </c>
      <c r="X682">
        <v>0</v>
      </c>
      <c r="Y682" t="s">
        <v>8</v>
      </c>
      <c r="Z682">
        <v>0</v>
      </c>
      <c r="AA682">
        <v>0</v>
      </c>
      <c r="AB682" t="s">
        <v>9</v>
      </c>
      <c r="AC682">
        <v>0</v>
      </c>
      <c r="AD682">
        <v>0</v>
      </c>
      <c r="AE682" t="s">
        <v>10</v>
      </c>
      <c r="AF682">
        <v>32767</v>
      </c>
      <c r="AG682">
        <v>0</v>
      </c>
      <c r="AH682" t="s">
        <v>11</v>
      </c>
      <c r="AI682">
        <v>-32767</v>
      </c>
      <c r="AJ682">
        <v>0</v>
      </c>
      <c r="AK682" t="s">
        <v>12</v>
      </c>
      <c r="AL682">
        <v>0</v>
      </c>
      <c r="AM682">
        <v>0</v>
      </c>
    </row>
    <row r="683" spans="1:39" x14ac:dyDescent="0.25">
      <c r="A683" t="s">
        <v>180</v>
      </c>
      <c r="B683">
        <v>2</v>
      </c>
      <c r="C683">
        <v>50</v>
      </c>
      <c r="D683" t="s">
        <v>1</v>
      </c>
      <c r="E683">
        <v>0</v>
      </c>
      <c r="F683">
        <v>0</v>
      </c>
      <c r="G683" t="s">
        <v>2</v>
      </c>
      <c r="H683">
        <v>42.535179999999997</v>
      </c>
      <c r="I683">
        <v>6.5779000000000004E-2</v>
      </c>
      <c r="J683" t="s">
        <v>3</v>
      </c>
      <c r="K683">
        <v>11.030944999999999</v>
      </c>
      <c r="L683">
        <v>3.6600000000000001E-4</v>
      </c>
      <c r="M683" t="s">
        <v>4</v>
      </c>
      <c r="N683">
        <v>0</v>
      </c>
      <c r="O683">
        <v>0</v>
      </c>
      <c r="P683" t="s">
        <v>5</v>
      </c>
      <c r="Q683">
        <v>0</v>
      </c>
      <c r="R683">
        <v>0</v>
      </c>
      <c r="S683" t="s">
        <v>6</v>
      </c>
      <c r="T683">
        <v>0</v>
      </c>
      <c r="U683">
        <v>0</v>
      </c>
      <c r="V683" t="s">
        <v>7</v>
      </c>
      <c r="W683">
        <v>0</v>
      </c>
      <c r="X683">
        <v>0</v>
      </c>
      <c r="Y683" t="s">
        <v>8</v>
      </c>
      <c r="Z683">
        <v>0</v>
      </c>
      <c r="AA683">
        <v>0</v>
      </c>
      <c r="AB683" t="s">
        <v>9</v>
      </c>
      <c r="AC683">
        <v>0</v>
      </c>
      <c r="AD683">
        <v>0</v>
      </c>
      <c r="AE683" t="s">
        <v>10</v>
      </c>
      <c r="AF683">
        <v>32767</v>
      </c>
      <c r="AG683">
        <v>0</v>
      </c>
      <c r="AH683" t="s">
        <v>11</v>
      </c>
      <c r="AI683">
        <v>-32767</v>
      </c>
      <c r="AJ683">
        <v>0</v>
      </c>
      <c r="AK683" t="s">
        <v>12</v>
      </c>
      <c r="AL683">
        <v>0</v>
      </c>
      <c r="AM683">
        <v>0</v>
      </c>
    </row>
    <row r="684" spans="1:39" x14ac:dyDescent="0.25">
      <c r="A684" t="s">
        <v>180</v>
      </c>
      <c r="B684">
        <v>3</v>
      </c>
      <c r="C684">
        <v>75</v>
      </c>
      <c r="D684" t="s">
        <v>1</v>
      </c>
      <c r="E684">
        <v>0</v>
      </c>
      <c r="F684">
        <v>0</v>
      </c>
      <c r="G684" t="s">
        <v>2</v>
      </c>
      <c r="H684">
        <v>63.866562999999999</v>
      </c>
      <c r="I684">
        <v>0.15230099999999999</v>
      </c>
      <c r="J684" t="s">
        <v>3</v>
      </c>
      <c r="K684">
        <v>16.606393000000001</v>
      </c>
      <c r="L684">
        <v>6.7100000000000005E-4</v>
      </c>
      <c r="M684" t="s">
        <v>4</v>
      </c>
      <c r="N684">
        <v>0</v>
      </c>
      <c r="O684">
        <v>0</v>
      </c>
      <c r="P684" t="s">
        <v>5</v>
      </c>
      <c r="Q684">
        <v>0</v>
      </c>
      <c r="R684">
        <v>0</v>
      </c>
      <c r="S684" t="s">
        <v>6</v>
      </c>
      <c r="T684">
        <v>0</v>
      </c>
      <c r="U684">
        <v>0</v>
      </c>
      <c r="V684" t="s">
        <v>7</v>
      </c>
      <c r="W684">
        <v>0</v>
      </c>
      <c r="X684">
        <v>0</v>
      </c>
      <c r="Y684" t="s">
        <v>8</v>
      </c>
      <c r="Z684">
        <v>0</v>
      </c>
      <c r="AA684">
        <v>0</v>
      </c>
      <c r="AB684" t="s">
        <v>9</v>
      </c>
      <c r="AC684">
        <v>0</v>
      </c>
      <c r="AD684">
        <v>0</v>
      </c>
      <c r="AE684" t="s">
        <v>10</v>
      </c>
      <c r="AF684">
        <v>32767</v>
      </c>
      <c r="AG684">
        <v>0</v>
      </c>
      <c r="AH684" t="s">
        <v>11</v>
      </c>
      <c r="AI684">
        <v>-32767</v>
      </c>
      <c r="AJ684">
        <v>0</v>
      </c>
      <c r="AK684" t="s">
        <v>12</v>
      </c>
      <c r="AL684">
        <v>0</v>
      </c>
      <c r="AM684">
        <v>0</v>
      </c>
    </row>
    <row r="685" spans="1:39" x14ac:dyDescent="0.25">
      <c r="A685" t="s">
        <v>180</v>
      </c>
      <c r="B685">
        <v>4</v>
      </c>
      <c r="C685">
        <v>100</v>
      </c>
      <c r="D685" t="s">
        <v>1</v>
      </c>
      <c r="E685">
        <v>0</v>
      </c>
      <c r="F685">
        <v>0</v>
      </c>
      <c r="G685" t="s">
        <v>2</v>
      </c>
      <c r="H685">
        <v>85.224787000000006</v>
      </c>
      <c r="I685">
        <v>0.26679700000000001</v>
      </c>
      <c r="J685" t="s">
        <v>3</v>
      </c>
      <c r="K685">
        <v>22.210681000000001</v>
      </c>
      <c r="L685">
        <v>1.1640000000000001E-3</v>
      </c>
      <c r="M685" t="s">
        <v>4</v>
      </c>
      <c r="N685">
        <v>0</v>
      </c>
      <c r="O685">
        <v>0</v>
      </c>
      <c r="P685" t="s">
        <v>5</v>
      </c>
      <c r="Q685">
        <v>0</v>
      </c>
      <c r="R685">
        <v>0</v>
      </c>
      <c r="S685" t="s">
        <v>6</v>
      </c>
      <c r="T685">
        <v>0</v>
      </c>
      <c r="U685">
        <v>0</v>
      </c>
      <c r="V685" t="s">
        <v>7</v>
      </c>
      <c r="W685">
        <v>0</v>
      </c>
      <c r="X685">
        <v>0</v>
      </c>
      <c r="Y685" t="s">
        <v>8</v>
      </c>
      <c r="Z685">
        <v>0</v>
      </c>
      <c r="AA685">
        <v>0</v>
      </c>
      <c r="AB685" t="s">
        <v>9</v>
      </c>
      <c r="AC685">
        <v>0</v>
      </c>
      <c r="AD685">
        <v>0</v>
      </c>
      <c r="AE685" t="s">
        <v>10</v>
      </c>
      <c r="AF685">
        <v>32767</v>
      </c>
      <c r="AG685">
        <v>0</v>
      </c>
      <c r="AH685" t="s">
        <v>11</v>
      </c>
      <c r="AI685">
        <v>-32767</v>
      </c>
      <c r="AJ685">
        <v>0</v>
      </c>
      <c r="AK685" t="s">
        <v>12</v>
      </c>
      <c r="AL685">
        <v>0.06</v>
      </c>
      <c r="AM685">
        <v>5.6399999999999999E-2</v>
      </c>
    </row>
    <row r="686" spans="1:39" x14ac:dyDescent="0.25">
      <c r="A686" t="s">
        <v>180</v>
      </c>
      <c r="B686">
        <v>5</v>
      </c>
      <c r="C686">
        <v>125</v>
      </c>
      <c r="D686" t="s">
        <v>1</v>
      </c>
      <c r="E686">
        <v>0</v>
      </c>
      <c r="F686">
        <v>0</v>
      </c>
      <c r="G686" t="s">
        <v>2</v>
      </c>
      <c r="H686">
        <v>106.606093</v>
      </c>
      <c r="I686">
        <v>0.41584500000000002</v>
      </c>
      <c r="J686" t="s">
        <v>3</v>
      </c>
      <c r="K686">
        <v>27.837871</v>
      </c>
      <c r="L686">
        <v>1.459E-3</v>
      </c>
      <c r="M686" t="s">
        <v>4</v>
      </c>
      <c r="N686">
        <v>0</v>
      </c>
      <c r="O686">
        <v>0</v>
      </c>
      <c r="P686" t="s">
        <v>5</v>
      </c>
      <c r="Q686">
        <v>0</v>
      </c>
      <c r="R686">
        <v>0</v>
      </c>
      <c r="S686" t="s">
        <v>6</v>
      </c>
      <c r="T686">
        <v>0</v>
      </c>
      <c r="U686">
        <v>0</v>
      </c>
      <c r="V686" t="s">
        <v>7</v>
      </c>
      <c r="W686">
        <v>0</v>
      </c>
      <c r="X686">
        <v>0</v>
      </c>
      <c r="Y686" t="s">
        <v>8</v>
      </c>
      <c r="Z686">
        <v>0</v>
      </c>
      <c r="AA686">
        <v>0</v>
      </c>
      <c r="AB686" t="s">
        <v>9</v>
      </c>
      <c r="AC686">
        <v>0</v>
      </c>
      <c r="AD686">
        <v>0</v>
      </c>
      <c r="AE686" t="s">
        <v>10</v>
      </c>
      <c r="AF686">
        <v>32767</v>
      </c>
      <c r="AG686">
        <v>0</v>
      </c>
      <c r="AH686" t="s">
        <v>11</v>
      </c>
      <c r="AI686">
        <v>-32767</v>
      </c>
      <c r="AJ686">
        <v>0</v>
      </c>
      <c r="AK686" t="s">
        <v>12</v>
      </c>
      <c r="AL686">
        <v>0.08</v>
      </c>
      <c r="AM686">
        <v>7.3599999999999999E-2</v>
      </c>
    </row>
    <row r="687" spans="1:39" x14ac:dyDescent="0.25">
      <c r="A687" t="s">
        <v>180</v>
      </c>
      <c r="B687">
        <v>6</v>
      </c>
      <c r="C687">
        <v>150</v>
      </c>
      <c r="D687" t="s">
        <v>1</v>
      </c>
      <c r="E687">
        <v>0</v>
      </c>
      <c r="F687">
        <v>0</v>
      </c>
      <c r="G687" t="s">
        <v>2</v>
      </c>
      <c r="H687">
        <v>128.00384600000001</v>
      </c>
      <c r="I687">
        <v>0.59765400000000002</v>
      </c>
      <c r="J687" t="s">
        <v>3</v>
      </c>
      <c r="K687">
        <v>33.484026999999998</v>
      </c>
      <c r="L687">
        <v>1.892E-3</v>
      </c>
      <c r="M687" t="s">
        <v>4</v>
      </c>
      <c r="N687">
        <v>0</v>
      </c>
      <c r="O687">
        <v>0</v>
      </c>
      <c r="P687" t="s">
        <v>5</v>
      </c>
      <c r="Q687">
        <v>0</v>
      </c>
      <c r="R687">
        <v>0</v>
      </c>
      <c r="S687" t="s">
        <v>6</v>
      </c>
      <c r="T687">
        <v>0</v>
      </c>
      <c r="U687">
        <v>0</v>
      </c>
      <c r="V687" t="s">
        <v>7</v>
      </c>
      <c r="W687">
        <v>0</v>
      </c>
      <c r="X687">
        <v>0</v>
      </c>
      <c r="Y687" t="s">
        <v>8</v>
      </c>
      <c r="Z687">
        <v>0</v>
      </c>
      <c r="AA687">
        <v>0</v>
      </c>
      <c r="AB687" t="s">
        <v>9</v>
      </c>
      <c r="AC687">
        <v>0</v>
      </c>
      <c r="AD687">
        <v>0</v>
      </c>
      <c r="AE687" t="s">
        <v>10</v>
      </c>
      <c r="AF687">
        <v>32767</v>
      </c>
      <c r="AG687">
        <v>0</v>
      </c>
      <c r="AH687" t="s">
        <v>11</v>
      </c>
      <c r="AI687">
        <v>-32767</v>
      </c>
      <c r="AJ687">
        <v>0</v>
      </c>
      <c r="AK687" t="s">
        <v>12</v>
      </c>
      <c r="AL687">
        <v>0.08</v>
      </c>
      <c r="AM687">
        <v>7.3599999999999999E-2</v>
      </c>
    </row>
    <row r="688" spans="1:39" x14ac:dyDescent="0.25">
      <c r="A688" t="s">
        <v>180</v>
      </c>
      <c r="B688">
        <v>7</v>
      </c>
      <c r="C688">
        <v>175</v>
      </c>
      <c r="D688" t="s">
        <v>1</v>
      </c>
      <c r="E688">
        <v>0</v>
      </c>
      <c r="F688">
        <v>0</v>
      </c>
      <c r="G688" t="s">
        <v>2</v>
      </c>
      <c r="H688">
        <v>149.42702600000001</v>
      </c>
      <c r="I688">
        <v>0.81345400000000001</v>
      </c>
      <c r="J688" t="s">
        <v>3</v>
      </c>
      <c r="K688">
        <v>39.155031999999999</v>
      </c>
      <c r="L688">
        <v>1.9910000000000001E-3</v>
      </c>
      <c r="M688" t="s">
        <v>4</v>
      </c>
      <c r="N688">
        <v>0</v>
      </c>
      <c r="O688">
        <v>0</v>
      </c>
      <c r="P688" t="s">
        <v>5</v>
      </c>
      <c r="Q688">
        <v>0</v>
      </c>
      <c r="R688">
        <v>0</v>
      </c>
      <c r="S688" t="s">
        <v>6</v>
      </c>
      <c r="T688">
        <v>0</v>
      </c>
      <c r="U688">
        <v>0</v>
      </c>
      <c r="V688" t="s">
        <v>7</v>
      </c>
      <c r="W688">
        <v>0</v>
      </c>
      <c r="X688">
        <v>0</v>
      </c>
      <c r="Y688" t="s">
        <v>8</v>
      </c>
      <c r="Z688">
        <v>0</v>
      </c>
      <c r="AA688">
        <v>0</v>
      </c>
      <c r="AB688" t="s">
        <v>9</v>
      </c>
      <c r="AC688">
        <v>0</v>
      </c>
      <c r="AD688">
        <v>0</v>
      </c>
      <c r="AE688" t="s">
        <v>10</v>
      </c>
      <c r="AF688">
        <v>32767</v>
      </c>
      <c r="AG688">
        <v>0</v>
      </c>
      <c r="AH688" t="s">
        <v>11</v>
      </c>
      <c r="AI688">
        <v>-32767</v>
      </c>
      <c r="AJ688">
        <v>0</v>
      </c>
      <c r="AK688" t="s">
        <v>12</v>
      </c>
      <c r="AL688">
        <v>0.12</v>
      </c>
      <c r="AM688">
        <v>0.14560000000000001</v>
      </c>
    </row>
    <row r="689" spans="1:39" x14ac:dyDescent="0.25">
      <c r="A689" t="s">
        <v>180</v>
      </c>
      <c r="B689">
        <v>8</v>
      </c>
      <c r="C689">
        <v>200</v>
      </c>
      <c r="D689" t="s">
        <v>1</v>
      </c>
      <c r="E689">
        <v>0</v>
      </c>
      <c r="F689">
        <v>0</v>
      </c>
      <c r="G689" t="s">
        <v>2</v>
      </c>
      <c r="H689">
        <v>170.860524</v>
      </c>
      <c r="I689">
        <v>1.058683</v>
      </c>
      <c r="J689" t="s">
        <v>3</v>
      </c>
      <c r="K689">
        <v>44.839547000000003</v>
      </c>
      <c r="L689">
        <v>2.2049999999999999E-3</v>
      </c>
      <c r="M689" t="s">
        <v>4</v>
      </c>
      <c r="N689">
        <v>0</v>
      </c>
      <c r="O689">
        <v>0</v>
      </c>
      <c r="P689" t="s">
        <v>5</v>
      </c>
      <c r="Q689">
        <v>0</v>
      </c>
      <c r="R689">
        <v>0</v>
      </c>
      <c r="S689" t="s">
        <v>6</v>
      </c>
      <c r="T689">
        <v>0</v>
      </c>
      <c r="U689">
        <v>0</v>
      </c>
      <c r="V689" t="s">
        <v>7</v>
      </c>
      <c r="W689">
        <v>0</v>
      </c>
      <c r="X689">
        <v>0</v>
      </c>
      <c r="Y689" t="s">
        <v>8</v>
      </c>
      <c r="Z689">
        <v>0</v>
      </c>
      <c r="AA689">
        <v>0</v>
      </c>
      <c r="AB689" t="s">
        <v>9</v>
      </c>
      <c r="AC689">
        <v>0</v>
      </c>
      <c r="AD689">
        <v>0</v>
      </c>
      <c r="AE689" t="s">
        <v>10</v>
      </c>
      <c r="AF689">
        <v>32767</v>
      </c>
      <c r="AG689">
        <v>0</v>
      </c>
      <c r="AH689" t="s">
        <v>11</v>
      </c>
      <c r="AI689">
        <v>-32767</v>
      </c>
      <c r="AJ689">
        <v>0</v>
      </c>
      <c r="AK689" t="s">
        <v>12</v>
      </c>
      <c r="AL689">
        <v>0.14000000000000001</v>
      </c>
      <c r="AM689">
        <v>0.16039999999999999</v>
      </c>
    </row>
    <row r="690" spans="1:39" x14ac:dyDescent="0.25">
      <c r="A690" t="s">
        <v>180</v>
      </c>
      <c r="B690">
        <v>9</v>
      </c>
      <c r="C690">
        <v>225</v>
      </c>
      <c r="D690" t="s">
        <v>1</v>
      </c>
      <c r="E690">
        <v>0</v>
      </c>
      <c r="F690">
        <v>0</v>
      </c>
      <c r="G690" t="s">
        <v>2</v>
      </c>
      <c r="H690">
        <v>192.31904399999999</v>
      </c>
      <c r="I690">
        <v>1.3571759999999999</v>
      </c>
      <c r="J690" t="s">
        <v>3</v>
      </c>
      <c r="K690">
        <v>50.548000999999999</v>
      </c>
      <c r="L690">
        <v>2.6050000000000001E-3</v>
      </c>
      <c r="M690" t="s">
        <v>4</v>
      </c>
      <c r="N690">
        <v>0</v>
      </c>
      <c r="O690">
        <v>0</v>
      </c>
      <c r="P690" t="s">
        <v>5</v>
      </c>
      <c r="Q690">
        <v>0</v>
      </c>
      <c r="R690">
        <v>0</v>
      </c>
      <c r="S690" t="s">
        <v>6</v>
      </c>
      <c r="T690">
        <v>0</v>
      </c>
      <c r="U690">
        <v>0</v>
      </c>
      <c r="V690" t="s">
        <v>7</v>
      </c>
      <c r="W690">
        <v>0</v>
      </c>
      <c r="X690">
        <v>0</v>
      </c>
      <c r="Y690" t="s">
        <v>8</v>
      </c>
      <c r="Z690">
        <v>0</v>
      </c>
      <c r="AA690">
        <v>0</v>
      </c>
      <c r="AB690" t="s">
        <v>9</v>
      </c>
      <c r="AC690">
        <v>0</v>
      </c>
      <c r="AD690">
        <v>0</v>
      </c>
      <c r="AE690" t="s">
        <v>10</v>
      </c>
      <c r="AF690">
        <v>32767</v>
      </c>
      <c r="AG690">
        <v>0</v>
      </c>
      <c r="AH690" t="s">
        <v>11</v>
      </c>
      <c r="AI690">
        <v>-32767</v>
      </c>
      <c r="AJ690">
        <v>0</v>
      </c>
      <c r="AK690" t="s">
        <v>12</v>
      </c>
      <c r="AL690">
        <v>0.16</v>
      </c>
      <c r="AM690">
        <v>0.21440000000000001</v>
      </c>
    </row>
    <row r="691" spans="1:39" x14ac:dyDescent="0.25">
      <c r="A691" t="s">
        <v>180</v>
      </c>
      <c r="B691">
        <v>10</v>
      </c>
      <c r="C691">
        <v>250</v>
      </c>
      <c r="D691" t="s">
        <v>1</v>
      </c>
      <c r="E691">
        <v>0</v>
      </c>
      <c r="F691">
        <v>0</v>
      </c>
      <c r="G691" t="s">
        <v>2</v>
      </c>
      <c r="H691">
        <v>213.796097</v>
      </c>
      <c r="I691">
        <v>1.6958299999999999</v>
      </c>
      <c r="J691" t="s">
        <v>3</v>
      </c>
      <c r="K691">
        <v>56.275390999999999</v>
      </c>
      <c r="L691">
        <v>3.2009999999999999E-3</v>
      </c>
      <c r="M691" t="s">
        <v>4</v>
      </c>
      <c r="N691">
        <v>0</v>
      </c>
      <c r="O691">
        <v>0</v>
      </c>
      <c r="P691" t="s">
        <v>5</v>
      </c>
      <c r="Q691">
        <v>0</v>
      </c>
      <c r="R691">
        <v>0</v>
      </c>
      <c r="S691" t="s">
        <v>6</v>
      </c>
      <c r="T691">
        <v>0</v>
      </c>
      <c r="U691">
        <v>0</v>
      </c>
      <c r="V691" t="s">
        <v>7</v>
      </c>
      <c r="W691">
        <v>0</v>
      </c>
      <c r="X691">
        <v>0</v>
      </c>
      <c r="Y691" t="s">
        <v>8</v>
      </c>
      <c r="Z691">
        <v>0</v>
      </c>
      <c r="AA691">
        <v>0</v>
      </c>
      <c r="AB691" t="s">
        <v>9</v>
      </c>
      <c r="AC691">
        <v>0</v>
      </c>
      <c r="AD691">
        <v>0</v>
      </c>
      <c r="AE691" t="s">
        <v>10</v>
      </c>
      <c r="AF691">
        <v>32767</v>
      </c>
      <c r="AG691">
        <v>0</v>
      </c>
      <c r="AH691" t="s">
        <v>11</v>
      </c>
      <c r="AI691">
        <v>-32767</v>
      </c>
      <c r="AJ691">
        <v>0</v>
      </c>
      <c r="AK691" t="s">
        <v>12</v>
      </c>
      <c r="AL691">
        <v>0.18</v>
      </c>
      <c r="AM691">
        <v>0.2276</v>
      </c>
    </row>
    <row r="692" spans="1:39" x14ac:dyDescent="0.25">
      <c r="A692" t="s">
        <v>180</v>
      </c>
      <c r="B692">
        <v>11</v>
      </c>
      <c r="C692">
        <v>275</v>
      </c>
      <c r="D692" t="s">
        <v>1</v>
      </c>
      <c r="E692">
        <v>0</v>
      </c>
      <c r="F692">
        <v>0</v>
      </c>
      <c r="G692" t="s">
        <v>2</v>
      </c>
      <c r="H692">
        <v>235.29951299999999</v>
      </c>
      <c r="I692">
        <v>2.0696810000000001</v>
      </c>
      <c r="J692" t="s">
        <v>3</v>
      </c>
      <c r="K692">
        <v>62.021751000000002</v>
      </c>
      <c r="L692">
        <v>3.6589999999999999E-3</v>
      </c>
      <c r="M692" t="s">
        <v>4</v>
      </c>
      <c r="N692">
        <v>0</v>
      </c>
      <c r="O692">
        <v>0</v>
      </c>
      <c r="P692" t="s">
        <v>5</v>
      </c>
      <c r="Q692">
        <v>0</v>
      </c>
      <c r="R692">
        <v>0</v>
      </c>
      <c r="S692" t="s">
        <v>6</v>
      </c>
      <c r="T692">
        <v>0</v>
      </c>
      <c r="U692">
        <v>0</v>
      </c>
      <c r="V692" t="s">
        <v>7</v>
      </c>
      <c r="W692">
        <v>0</v>
      </c>
      <c r="X692">
        <v>0</v>
      </c>
      <c r="Y692" t="s">
        <v>8</v>
      </c>
      <c r="Z692">
        <v>0</v>
      </c>
      <c r="AA692">
        <v>0</v>
      </c>
      <c r="AB692" t="s">
        <v>9</v>
      </c>
      <c r="AC692">
        <v>0</v>
      </c>
      <c r="AD692">
        <v>0</v>
      </c>
      <c r="AE692" t="s">
        <v>10</v>
      </c>
      <c r="AF692">
        <v>32767</v>
      </c>
      <c r="AG692">
        <v>0</v>
      </c>
      <c r="AH692" t="s">
        <v>11</v>
      </c>
      <c r="AI692">
        <v>-32767</v>
      </c>
      <c r="AJ692">
        <v>0</v>
      </c>
      <c r="AK692" t="s">
        <v>12</v>
      </c>
      <c r="AL692">
        <v>0.18</v>
      </c>
      <c r="AM692">
        <v>0.2276</v>
      </c>
    </row>
    <row r="693" spans="1:39" x14ac:dyDescent="0.25">
      <c r="A693" t="s">
        <v>180</v>
      </c>
      <c r="B693">
        <v>12</v>
      </c>
      <c r="C693">
        <v>300</v>
      </c>
      <c r="D693" t="s">
        <v>1</v>
      </c>
      <c r="E693">
        <v>0</v>
      </c>
      <c r="F693">
        <v>0</v>
      </c>
      <c r="G693" t="s">
        <v>2</v>
      </c>
      <c r="H693">
        <v>256.81985800000001</v>
      </c>
      <c r="I693">
        <v>2.4335840000000002</v>
      </c>
      <c r="J693" t="s">
        <v>3</v>
      </c>
      <c r="K693">
        <v>67.790186000000006</v>
      </c>
      <c r="L693">
        <v>4.1159999999999999E-3</v>
      </c>
      <c r="M693" t="s">
        <v>4</v>
      </c>
      <c r="N693">
        <v>0</v>
      </c>
      <c r="O693">
        <v>0</v>
      </c>
      <c r="P693" t="s">
        <v>5</v>
      </c>
      <c r="Q693">
        <v>0</v>
      </c>
      <c r="R693">
        <v>0</v>
      </c>
      <c r="S693" t="s">
        <v>6</v>
      </c>
      <c r="T693">
        <v>0</v>
      </c>
      <c r="U693">
        <v>0</v>
      </c>
      <c r="V693" t="s">
        <v>7</v>
      </c>
      <c r="W693">
        <v>0</v>
      </c>
      <c r="X693">
        <v>0</v>
      </c>
      <c r="Y693" t="s">
        <v>8</v>
      </c>
      <c r="Z693">
        <v>0</v>
      </c>
      <c r="AA693">
        <v>0</v>
      </c>
      <c r="AB693" t="s">
        <v>9</v>
      </c>
      <c r="AC693">
        <v>0</v>
      </c>
      <c r="AD693">
        <v>0</v>
      </c>
      <c r="AE693" t="s">
        <v>10</v>
      </c>
      <c r="AF693">
        <v>32767</v>
      </c>
      <c r="AG693">
        <v>0</v>
      </c>
      <c r="AH693" t="s">
        <v>11</v>
      </c>
      <c r="AI693">
        <v>-32767</v>
      </c>
      <c r="AJ693">
        <v>0</v>
      </c>
      <c r="AK693" t="s">
        <v>12</v>
      </c>
      <c r="AL693">
        <v>0.2</v>
      </c>
      <c r="AM693">
        <v>0.24</v>
      </c>
    </row>
    <row r="694" spans="1:39" x14ac:dyDescent="0.25">
      <c r="A694" t="s">
        <v>180</v>
      </c>
      <c r="B694">
        <v>13</v>
      </c>
      <c r="C694">
        <v>325</v>
      </c>
      <c r="D694" t="s">
        <v>1</v>
      </c>
      <c r="E694">
        <v>0</v>
      </c>
      <c r="F694">
        <v>0</v>
      </c>
      <c r="G694" t="s">
        <v>2</v>
      </c>
      <c r="H694">
        <v>278.36557199999999</v>
      </c>
      <c r="I694">
        <v>2.9208419999999999</v>
      </c>
      <c r="J694" t="s">
        <v>3</v>
      </c>
      <c r="K694">
        <v>73.574698999999995</v>
      </c>
      <c r="L694">
        <v>4.5929999999999999E-3</v>
      </c>
      <c r="M694" t="s">
        <v>4</v>
      </c>
      <c r="N694">
        <v>0</v>
      </c>
      <c r="O694">
        <v>0</v>
      </c>
      <c r="P694" t="s">
        <v>5</v>
      </c>
      <c r="Q694">
        <v>0</v>
      </c>
      <c r="R694">
        <v>0</v>
      </c>
      <c r="S694" t="s">
        <v>6</v>
      </c>
      <c r="T694">
        <v>0</v>
      </c>
      <c r="U694">
        <v>0</v>
      </c>
      <c r="V694" t="s">
        <v>7</v>
      </c>
      <c r="W694">
        <v>0</v>
      </c>
      <c r="X694">
        <v>0</v>
      </c>
      <c r="Y694" t="s">
        <v>8</v>
      </c>
      <c r="Z694">
        <v>0</v>
      </c>
      <c r="AA694">
        <v>0</v>
      </c>
      <c r="AB694" t="s">
        <v>9</v>
      </c>
      <c r="AC694">
        <v>0</v>
      </c>
      <c r="AD694">
        <v>0</v>
      </c>
      <c r="AE694" t="s">
        <v>10</v>
      </c>
      <c r="AF694">
        <v>32767</v>
      </c>
      <c r="AG694">
        <v>0</v>
      </c>
      <c r="AH694" t="s">
        <v>11</v>
      </c>
      <c r="AI694">
        <v>-32767</v>
      </c>
      <c r="AJ694">
        <v>0</v>
      </c>
      <c r="AK694" t="s">
        <v>12</v>
      </c>
      <c r="AL694">
        <v>0.22</v>
      </c>
      <c r="AM694">
        <v>0.25159999999999999</v>
      </c>
    </row>
    <row r="695" spans="1:39" x14ac:dyDescent="0.25">
      <c r="A695" t="s">
        <v>180</v>
      </c>
      <c r="B695">
        <v>14</v>
      </c>
      <c r="C695">
        <v>350</v>
      </c>
      <c r="D695" t="s">
        <v>1</v>
      </c>
      <c r="E695">
        <v>0</v>
      </c>
      <c r="F695">
        <v>0</v>
      </c>
      <c r="G695" t="s">
        <v>2</v>
      </c>
      <c r="H695">
        <v>299.92172699999998</v>
      </c>
      <c r="I695">
        <v>3.3810470000000001</v>
      </c>
      <c r="J695" t="s">
        <v>3</v>
      </c>
      <c r="K695">
        <v>79.382197000000005</v>
      </c>
      <c r="L695">
        <v>5.986E-3</v>
      </c>
      <c r="M695" t="s">
        <v>4</v>
      </c>
      <c r="N695">
        <v>0</v>
      </c>
      <c r="O695">
        <v>0</v>
      </c>
      <c r="P695" t="s">
        <v>5</v>
      </c>
      <c r="Q695">
        <v>0</v>
      </c>
      <c r="R695">
        <v>0</v>
      </c>
      <c r="S695" t="s">
        <v>6</v>
      </c>
      <c r="T695">
        <v>0</v>
      </c>
      <c r="U695">
        <v>0</v>
      </c>
      <c r="V695" t="s">
        <v>7</v>
      </c>
      <c r="W695">
        <v>0</v>
      </c>
      <c r="X695">
        <v>0</v>
      </c>
      <c r="Y695" t="s">
        <v>8</v>
      </c>
      <c r="Z695">
        <v>0</v>
      </c>
      <c r="AA695">
        <v>0</v>
      </c>
      <c r="AB695" t="s">
        <v>9</v>
      </c>
      <c r="AC695">
        <v>0</v>
      </c>
      <c r="AD695">
        <v>0</v>
      </c>
      <c r="AE695" t="s">
        <v>10</v>
      </c>
      <c r="AF695">
        <v>32767</v>
      </c>
      <c r="AG695">
        <v>0</v>
      </c>
      <c r="AH695" t="s">
        <v>11</v>
      </c>
      <c r="AI695">
        <v>-32767</v>
      </c>
      <c r="AJ695">
        <v>0</v>
      </c>
      <c r="AK695" t="s">
        <v>12</v>
      </c>
      <c r="AL695">
        <v>0.22</v>
      </c>
      <c r="AM695">
        <v>0.25159999999999999</v>
      </c>
    </row>
    <row r="696" spans="1:39" x14ac:dyDescent="0.25">
      <c r="A696" t="s">
        <v>180</v>
      </c>
      <c r="B696">
        <v>15</v>
      </c>
      <c r="C696">
        <v>375</v>
      </c>
      <c r="D696" t="s">
        <v>1</v>
      </c>
      <c r="E696">
        <v>0</v>
      </c>
      <c r="F696">
        <v>0</v>
      </c>
      <c r="G696" t="s">
        <v>2</v>
      </c>
      <c r="H696">
        <v>321.49558999999999</v>
      </c>
      <c r="I696">
        <v>3.8868299999999998</v>
      </c>
      <c r="J696" t="s">
        <v>3</v>
      </c>
      <c r="K696">
        <v>85.203130000000002</v>
      </c>
      <c r="L696">
        <v>6.6579999999999999E-3</v>
      </c>
      <c r="M696" t="s">
        <v>4</v>
      </c>
      <c r="N696">
        <v>0</v>
      </c>
      <c r="O696">
        <v>0</v>
      </c>
      <c r="P696" t="s">
        <v>5</v>
      </c>
      <c r="Q696">
        <v>0</v>
      </c>
      <c r="R696">
        <v>0</v>
      </c>
      <c r="S696" t="s">
        <v>6</v>
      </c>
      <c r="T696">
        <v>0</v>
      </c>
      <c r="U696">
        <v>0</v>
      </c>
      <c r="V696" t="s">
        <v>7</v>
      </c>
      <c r="W696">
        <v>0</v>
      </c>
      <c r="X696">
        <v>0</v>
      </c>
      <c r="Y696" t="s">
        <v>8</v>
      </c>
      <c r="Z696">
        <v>0</v>
      </c>
      <c r="AA696">
        <v>0</v>
      </c>
      <c r="AB696" t="s">
        <v>9</v>
      </c>
      <c r="AC696">
        <v>0</v>
      </c>
      <c r="AD696">
        <v>0</v>
      </c>
      <c r="AE696" t="s">
        <v>10</v>
      </c>
      <c r="AF696">
        <v>32767</v>
      </c>
      <c r="AG696">
        <v>0</v>
      </c>
      <c r="AH696" t="s">
        <v>11</v>
      </c>
      <c r="AI696">
        <v>-32767</v>
      </c>
      <c r="AJ696">
        <v>0</v>
      </c>
      <c r="AK696" t="s">
        <v>12</v>
      </c>
      <c r="AL696">
        <v>0.22</v>
      </c>
      <c r="AM696">
        <v>0.25159999999999999</v>
      </c>
    </row>
    <row r="697" spans="1:39" x14ac:dyDescent="0.25">
      <c r="A697" t="s">
        <v>180</v>
      </c>
      <c r="B697">
        <v>16</v>
      </c>
      <c r="C697">
        <v>400</v>
      </c>
      <c r="D697" t="s">
        <v>1</v>
      </c>
      <c r="E697">
        <v>0</v>
      </c>
      <c r="F697">
        <v>0</v>
      </c>
      <c r="G697" t="s">
        <v>2</v>
      </c>
      <c r="H697">
        <v>343.098704</v>
      </c>
      <c r="I697">
        <v>4.4378539999999997</v>
      </c>
      <c r="J697" t="s">
        <v>3</v>
      </c>
      <c r="K697">
        <v>91.050216000000006</v>
      </c>
      <c r="L697">
        <v>6.9239999999999996E-3</v>
      </c>
      <c r="M697" t="s">
        <v>4</v>
      </c>
      <c r="N697">
        <v>0</v>
      </c>
      <c r="O697">
        <v>0</v>
      </c>
      <c r="P697" t="s">
        <v>5</v>
      </c>
      <c r="Q697">
        <v>0</v>
      </c>
      <c r="R697">
        <v>0</v>
      </c>
      <c r="S697" t="s">
        <v>6</v>
      </c>
      <c r="T697">
        <v>0</v>
      </c>
      <c r="U697">
        <v>0</v>
      </c>
      <c r="V697" t="s">
        <v>7</v>
      </c>
      <c r="W697">
        <v>0</v>
      </c>
      <c r="X697">
        <v>0</v>
      </c>
      <c r="Y697" t="s">
        <v>8</v>
      </c>
      <c r="Z697">
        <v>0</v>
      </c>
      <c r="AA697">
        <v>0</v>
      </c>
      <c r="AB697" t="s">
        <v>9</v>
      </c>
      <c r="AC697">
        <v>0</v>
      </c>
      <c r="AD697">
        <v>0</v>
      </c>
      <c r="AE697" t="s">
        <v>10</v>
      </c>
      <c r="AF697">
        <v>32767</v>
      </c>
      <c r="AG697">
        <v>0</v>
      </c>
      <c r="AH697" t="s">
        <v>11</v>
      </c>
      <c r="AI697">
        <v>-32767</v>
      </c>
      <c r="AJ697">
        <v>0</v>
      </c>
      <c r="AK697" t="s">
        <v>12</v>
      </c>
      <c r="AL697">
        <v>0.24</v>
      </c>
      <c r="AM697">
        <v>0.3024</v>
      </c>
    </row>
    <row r="698" spans="1:39" x14ac:dyDescent="0.25">
      <c r="A698" t="s">
        <v>180</v>
      </c>
      <c r="B698">
        <v>17</v>
      </c>
      <c r="C698">
        <v>425</v>
      </c>
      <c r="D698" t="s">
        <v>1</v>
      </c>
      <c r="E698">
        <v>0</v>
      </c>
      <c r="F698">
        <v>0</v>
      </c>
      <c r="G698" t="s">
        <v>2</v>
      </c>
      <c r="H698">
        <v>364.70651700000002</v>
      </c>
      <c r="I698">
        <v>5.0271210000000002</v>
      </c>
      <c r="J698" t="s">
        <v>3</v>
      </c>
      <c r="K698">
        <v>96.9054</v>
      </c>
      <c r="L698">
        <v>8.2769999999999996E-3</v>
      </c>
      <c r="M698" t="s">
        <v>4</v>
      </c>
      <c r="N698">
        <v>0</v>
      </c>
      <c r="O698">
        <v>0</v>
      </c>
      <c r="P698" t="s">
        <v>5</v>
      </c>
      <c r="Q698">
        <v>0</v>
      </c>
      <c r="R698">
        <v>0</v>
      </c>
      <c r="S698" t="s">
        <v>6</v>
      </c>
      <c r="T698">
        <v>0</v>
      </c>
      <c r="U698">
        <v>0</v>
      </c>
      <c r="V698" t="s">
        <v>7</v>
      </c>
      <c r="W698">
        <v>0</v>
      </c>
      <c r="X698">
        <v>0</v>
      </c>
      <c r="Y698" t="s">
        <v>8</v>
      </c>
      <c r="Z698">
        <v>0</v>
      </c>
      <c r="AA698">
        <v>0</v>
      </c>
      <c r="AB698" t="s">
        <v>9</v>
      </c>
      <c r="AC698">
        <v>0</v>
      </c>
      <c r="AD698">
        <v>0</v>
      </c>
      <c r="AE698" t="s">
        <v>10</v>
      </c>
      <c r="AF698">
        <v>32767</v>
      </c>
      <c r="AG698">
        <v>0</v>
      </c>
      <c r="AH698" t="s">
        <v>11</v>
      </c>
      <c r="AI698">
        <v>-32767</v>
      </c>
      <c r="AJ698">
        <v>0</v>
      </c>
      <c r="AK698" t="s">
        <v>12</v>
      </c>
      <c r="AL698">
        <v>0.28000000000000003</v>
      </c>
      <c r="AM698">
        <v>0.40160000000000001</v>
      </c>
    </row>
    <row r="699" spans="1:39" x14ac:dyDescent="0.25">
      <c r="A699" t="s">
        <v>180</v>
      </c>
      <c r="B699">
        <v>18</v>
      </c>
      <c r="C699">
        <v>450</v>
      </c>
      <c r="D699" t="s">
        <v>1</v>
      </c>
      <c r="E699">
        <v>0</v>
      </c>
      <c r="F699">
        <v>0</v>
      </c>
      <c r="G699" t="s">
        <v>2</v>
      </c>
      <c r="H699">
        <v>386.33866499999999</v>
      </c>
      <c r="I699">
        <v>5.6916539999999998</v>
      </c>
      <c r="J699" t="s">
        <v>3</v>
      </c>
      <c r="K699">
        <v>102.788186</v>
      </c>
      <c r="L699">
        <v>8.1670000000000006E-3</v>
      </c>
      <c r="M699" t="s">
        <v>4</v>
      </c>
      <c r="N699">
        <v>0</v>
      </c>
      <c r="O699">
        <v>0</v>
      </c>
      <c r="P699" t="s">
        <v>5</v>
      </c>
      <c r="Q699">
        <v>0</v>
      </c>
      <c r="R699">
        <v>0</v>
      </c>
      <c r="S699" t="s">
        <v>6</v>
      </c>
      <c r="T699">
        <v>0</v>
      </c>
      <c r="U699">
        <v>0</v>
      </c>
      <c r="V699" t="s">
        <v>7</v>
      </c>
      <c r="W699">
        <v>0</v>
      </c>
      <c r="X699">
        <v>0</v>
      </c>
      <c r="Y699" t="s">
        <v>8</v>
      </c>
      <c r="Z699">
        <v>0</v>
      </c>
      <c r="AA699">
        <v>0</v>
      </c>
      <c r="AB699" t="s">
        <v>9</v>
      </c>
      <c r="AC699">
        <v>0</v>
      </c>
      <c r="AD699">
        <v>0</v>
      </c>
      <c r="AE699" t="s">
        <v>10</v>
      </c>
      <c r="AF699">
        <v>32767</v>
      </c>
      <c r="AG699">
        <v>0</v>
      </c>
      <c r="AH699" t="s">
        <v>11</v>
      </c>
      <c r="AI699">
        <v>-32767</v>
      </c>
      <c r="AJ699">
        <v>0</v>
      </c>
      <c r="AK699" t="s">
        <v>12</v>
      </c>
      <c r="AL699">
        <v>0.28000000000000003</v>
      </c>
      <c r="AM699">
        <v>0.40160000000000001</v>
      </c>
    </row>
    <row r="700" spans="1:39" x14ac:dyDescent="0.25">
      <c r="A700" t="s">
        <v>180</v>
      </c>
      <c r="B700">
        <v>19</v>
      </c>
      <c r="C700">
        <v>475</v>
      </c>
      <c r="D700" t="s">
        <v>1</v>
      </c>
      <c r="E700">
        <v>0</v>
      </c>
      <c r="F700">
        <v>0</v>
      </c>
      <c r="G700" t="s">
        <v>2</v>
      </c>
      <c r="H700">
        <v>407.98950500000001</v>
      </c>
      <c r="I700">
        <v>6.3743439999999998</v>
      </c>
      <c r="J700" t="s">
        <v>3</v>
      </c>
      <c r="K700">
        <v>108.68714900000001</v>
      </c>
      <c r="L700">
        <v>9.3690000000000006E-3</v>
      </c>
      <c r="M700" t="s">
        <v>4</v>
      </c>
      <c r="N700">
        <v>0</v>
      </c>
      <c r="O700">
        <v>0</v>
      </c>
      <c r="P700" t="s">
        <v>5</v>
      </c>
      <c r="Q700">
        <v>0</v>
      </c>
      <c r="R700">
        <v>0</v>
      </c>
      <c r="S700" t="s">
        <v>6</v>
      </c>
      <c r="T700">
        <v>0</v>
      </c>
      <c r="U700">
        <v>0</v>
      </c>
      <c r="V700" t="s">
        <v>7</v>
      </c>
      <c r="W700">
        <v>0</v>
      </c>
      <c r="X700">
        <v>0</v>
      </c>
      <c r="Y700" t="s">
        <v>8</v>
      </c>
      <c r="Z700">
        <v>0</v>
      </c>
      <c r="AA700">
        <v>0</v>
      </c>
      <c r="AB700" t="s">
        <v>9</v>
      </c>
      <c r="AC700">
        <v>0</v>
      </c>
      <c r="AD700">
        <v>0</v>
      </c>
      <c r="AE700" t="s">
        <v>10</v>
      </c>
      <c r="AF700">
        <v>32767</v>
      </c>
      <c r="AG700">
        <v>0</v>
      </c>
      <c r="AH700" t="s">
        <v>11</v>
      </c>
      <c r="AI700">
        <v>-32767</v>
      </c>
      <c r="AJ700">
        <v>0</v>
      </c>
      <c r="AK700" t="s">
        <v>12</v>
      </c>
      <c r="AL700">
        <v>0.3</v>
      </c>
      <c r="AM700">
        <v>0.41</v>
      </c>
    </row>
    <row r="701" spans="1:39" x14ac:dyDescent="0.25">
      <c r="A701" t="s">
        <v>180</v>
      </c>
      <c r="B701">
        <v>20</v>
      </c>
      <c r="C701">
        <v>500</v>
      </c>
      <c r="D701" t="s">
        <v>1</v>
      </c>
      <c r="E701">
        <v>0</v>
      </c>
      <c r="F701">
        <v>0</v>
      </c>
      <c r="G701" t="s">
        <v>2</v>
      </c>
      <c r="H701">
        <v>429.66489100000001</v>
      </c>
      <c r="I701">
        <v>7.0497110000000003</v>
      </c>
      <c r="J701" t="s">
        <v>3</v>
      </c>
      <c r="K701">
        <v>114.606478</v>
      </c>
      <c r="L701">
        <v>9.7590000000000003E-3</v>
      </c>
      <c r="M701" t="s">
        <v>4</v>
      </c>
      <c r="N701">
        <v>0</v>
      </c>
      <c r="O701">
        <v>0</v>
      </c>
      <c r="P701" t="s">
        <v>5</v>
      </c>
      <c r="Q701">
        <v>0</v>
      </c>
      <c r="R701">
        <v>0</v>
      </c>
      <c r="S701" t="s">
        <v>6</v>
      </c>
      <c r="T701">
        <v>0</v>
      </c>
      <c r="U701">
        <v>0</v>
      </c>
      <c r="V701" t="s">
        <v>7</v>
      </c>
      <c r="W701">
        <v>0</v>
      </c>
      <c r="X701">
        <v>0</v>
      </c>
      <c r="Y701" t="s">
        <v>8</v>
      </c>
      <c r="Z701">
        <v>0</v>
      </c>
      <c r="AA701">
        <v>0</v>
      </c>
      <c r="AB701" t="s">
        <v>9</v>
      </c>
      <c r="AC701">
        <v>0</v>
      </c>
      <c r="AD701">
        <v>0</v>
      </c>
      <c r="AE701" t="s">
        <v>10</v>
      </c>
      <c r="AF701">
        <v>32767</v>
      </c>
      <c r="AG701">
        <v>0</v>
      </c>
      <c r="AH701" t="s">
        <v>11</v>
      </c>
      <c r="AI701">
        <v>-32767</v>
      </c>
      <c r="AJ701">
        <v>0</v>
      </c>
      <c r="AK701" t="s">
        <v>12</v>
      </c>
      <c r="AL701">
        <v>0.32</v>
      </c>
      <c r="AM701">
        <v>0.45760000000000001</v>
      </c>
    </row>
    <row r="702" spans="1:39" x14ac:dyDescent="0.25">
      <c r="A702" t="s">
        <v>181</v>
      </c>
      <c r="B702">
        <v>1</v>
      </c>
      <c r="C702">
        <v>25</v>
      </c>
      <c r="D702" t="s">
        <v>1</v>
      </c>
      <c r="E702">
        <v>0</v>
      </c>
      <c r="F702">
        <v>0</v>
      </c>
      <c r="G702" t="s">
        <v>2</v>
      </c>
      <c r="H702">
        <v>20.056405999999999</v>
      </c>
      <c r="I702">
        <v>5.2599999999999999E-4</v>
      </c>
      <c r="J702" t="s">
        <v>3</v>
      </c>
      <c r="K702">
        <v>5.5024430000000004</v>
      </c>
      <c r="L702">
        <v>1.9699999999999999E-4</v>
      </c>
      <c r="M702" t="s">
        <v>4</v>
      </c>
      <c r="N702">
        <v>0</v>
      </c>
      <c r="O702">
        <v>0</v>
      </c>
      <c r="P702" t="s">
        <v>5</v>
      </c>
      <c r="Q702">
        <v>0</v>
      </c>
      <c r="R702">
        <v>0</v>
      </c>
      <c r="S702" t="s">
        <v>6</v>
      </c>
      <c r="T702">
        <v>0</v>
      </c>
      <c r="U702">
        <v>0</v>
      </c>
      <c r="V702" t="s">
        <v>7</v>
      </c>
      <c r="W702">
        <v>0</v>
      </c>
      <c r="X702">
        <v>0</v>
      </c>
      <c r="Y702" t="s">
        <v>8</v>
      </c>
      <c r="Z702">
        <v>0</v>
      </c>
      <c r="AA702">
        <v>0</v>
      </c>
      <c r="AB702" t="s">
        <v>9</v>
      </c>
      <c r="AC702">
        <v>0</v>
      </c>
      <c r="AD702">
        <v>0</v>
      </c>
      <c r="AE702" t="s">
        <v>10</v>
      </c>
      <c r="AF702">
        <v>32767</v>
      </c>
      <c r="AG702">
        <v>0</v>
      </c>
      <c r="AH702" t="s">
        <v>11</v>
      </c>
      <c r="AI702">
        <v>-32767</v>
      </c>
      <c r="AJ702">
        <v>0</v>
      </c>
      <c r="AK702" t="s">
        <v>12</v>
      </c>
      <c r="AL702">
        <v>0</v>
      </c>
      <c r="AM702">
        <v>0</v>
      </c>
    </row>
    <row r="703" spans="1:39" x14ac:dyDescent="0.25">
      <c r="A703" t="s">
        <v>181</v>
      </c>
      <c r="B703">
        <v>2</v>
      </c>
      <c r="C703">
        <v>50</v>
      </c>
      <c r="D703" t="s">
        <v>1</v>
      </c>
      <c r="E703">
        <v>0</v>
      </c>
      <c r="F703">
        <v>0</v>
      </c>
      <c r="G703" t="s">
        <v>2</v>
      </c>
      <c r="H703">
        <v>40.186109000000002</v>
      </c>
      <c r="I703">
        <v>1.0070000000000001E-3</v>
      </c>
      <c r="J703" t="s">
        <v>3</v>
      </c>
      <c r="K703">
        <v>11.053326999999999</v>
      </c>
      <c r="L703">
        <v>4.8899999999999996E-4</v>
      </c>
      <c r="M703" t="s">
        <v>4</v>
      </c>
      <c r="N703">
        <v>0</v>
      </c>
      <c r="O703">
        <v>0</v>
      </c>
      <c r="P703" t="s">
        <v>5</v>
      </c>
      <c r="Q703">
        <v>0</v>
      </c>
      <c r="R703">
        <v>0</v>
      </c>
      <c r="S703" t="s">
        <v>6</v>
      </c>
      <c r="T703">
        <v>0</v>
      </c>
      <c r="U703">
        <v>0</v>
      </c>
      <c r="V703" t="s">
        <v>7</v>
      </c>
      <c r="W703">
        <v>0</v>
      </c>
      <c r="X703">
        <v>0</v>
      </c>
      <c r="Y703" t="s">
        <v>8</v>
      </c>
      <c r="Z703">
        <v>0</v>
      </c>
      <c r="AA703">
        <v>0</v>
      </c>
      <c r="AB703" t="s">
        <v>9</v>
      </c>
      <c r="AC703">
        <v>0</v>
      </c>
      <c r="AD703">
        <v>0</v>
      </c>
      <c r="AE703" t="s">
        <v>10</v>
      </c>
      <c r="AF703">
        <v>32767</v>
      </c>
      <c r="AG703">
        <v>0</v>
      </c>
      <c r="AH703" t="s">
        <v>11</v>
      </c>
      <c r="AI703">
        <v>-32767</v>
      </c>
      <c r="AJ703">
        <v>0</v>
      </c>
      <c r="AK703" t="s">
        <v>12</v>
      </c>
      <c r="AL703">
        <v>0</v>
      </c>
      <c r="AM703">
        <v>0</v>
      </c>
    </row>
    <row r="704" spans="1:39" x14ac:dyDescent="0.25">
      <c r="A704" t="s">
        <v>181</v>
      </c>
      <c r="B704">
        <v>3</v>
      </c>
      <c r="C704">
        <v>75</v>
      </c>
      <c r="D704" t="s">
        <v>1</v>
      </c>
      <c r="E704">
        <v>0</v>
      </c>
      <c r="F704">
        <v>0</v>
      </c>
      <c r="G704" t="s">
        <v>2</v>
      </c>
      <c r="H704">
        <v>60.359689000000003</v>
      </c>
      <c r="I704">
        <v>2.588E-3</v>
      </c>
      <c r="J704" t="s">
        <v>3</v>
      </c>
      <c r="K704">
        <v>16.648782000000001</v>
      </c>
      <c r="L704">
        <v>8.9899999999999995E-4</v>
      </c>
      <c r="M704" t="s">
        <v>4</v>
      </c>
      <c r="N704">
        <v>0</v>
      </c>
      <c r="O704">
        <v>0</v>
      </c>
      <c r="P704" t="s">
        <v>5</v>
      </c>
      <c r="Q704">
        <v>0</v>
      </c>
      <c r="R704">
        <v>0</v>
      </c>
      <c r="S704" t="s">
        <v>6</v>
      </c>
      <c r="T704">
        <v>0</v>
      </c>
      <c r="U704">
        <v>0</v>
      </c>
      <c r="V704" t="s">
        <v>7</v>
      </c>
      <c r="W704">
        <v>0</v>
      </c>
      <c r="X704">
        <v>0</v>
      </c>
      <c r="Y704" t="s">
        <v>8</v>
      </c>
      <c r="Z704">
        <v>0</v>
      </c>
      <c r="AA704">
        <v>0</v>
      </c>
      <c r="AB704" t="s">
        <v>9</v>
      </c>
      <c r="AC704">
        <v>0</v>
      </c>
      <c r="AD704">
        <v>0</v>
      </c>
      <c r="AE704" t="s">
        <v>10</v>
      </c>
      <c r="AF704">
        <v>32767</v>
      </c>
      <c r="AG704">
        <v>0</v>
      </c>
      <c r="AH704" t="s">
        <v>11</v>
      </c>
      <c r="AI704">
        <v>-32767</v>
      </c>
      <c r="AJ704">
        <v>0</v>
      </c>
      <c r="AK704" t="s">
        <v>12</v>
      </c>
      <c r="AL704">
        <v>0.04</v>
      </c>
      <c r="AM704">
        <v>3.8399999999999997E-2</v>
      </c>
    </row>
    <row r="705" spans="1:39" x14ac:dyDescent="0.25">
      <c r="A705" t="s">
        <v>181</v>
      </c>
      <c r="B705">
        <v>4</v>
      </c>
      <c r="C705">
        <v>100</v>
      </c>
      <c r="D705" t="s">
        <v>1</v>
      </c>
      <c r="E705">
        <v>0</v>
      </c>
      <c r="F705">
        <v>0</v>
      </c>
      <c r="G705" t="s">
        <v>2</v>
      </c>
      <c r="H705">
        <v>80.552954999999997</v>
      </c>
      <c r="I705">
        <v>4.9300000000000004E-3</v>
      </c>
      <c r="J705" t="s">
        <v>3</v>
      </c>
      <c r="K705">
        <v>22.265609999999999</v>
      </c>
      <c r="L705">
        <v>1.354E-3</v>
      </c>
      <c r="M705" t="s">
        <v>4</v>
      </c>
      <c r="N705">
        <v>0</v>
      </c>
      <c r="O705">
        <v>0</v>
      </c>
      <c r="P705" t="s">
        <v>5</v>
      </c>
      <c r="Q705">
        <v>0</v>
      </c>
      <c r="R705">
        <v>0</v>
      </c>
      <c r="S705" t="s">
        <v>6</v>
      </c>
      <c r="T705">
        <v>0</v>
      </c>
      <c r="U705">
        <v>0</v>
      </c>
      <c r="V705" t="s">
        <v>7</v>
      </c>
      <c r="W705">
        <v>0</v>
      </c>
      <c r="X705">
        <v>0</v>
      </c>
      <c r="Y705" t="s">
        <v>8</v>
      </c>
      <c r="Z705">
        <v>0</v>
      </c>
      <c r="AA705">
        <v>0</v>
      </c>
      <c r="AB705" t="s">
        <v>9</v>
      </c>
      <c r="AC705">
        <v>0</v>
      </c>
      <c r="AD705">
        <v>0</v>
      </c>
      <c r="AE705" t="s">
        <v>10</v>
      </c>
      <c r="AF705">
        <v>32767</v>
      </c>
      <c r="AG705">
        <v>0</v>
      </c>
      <c r="AH705" t="s">
        <v>11</v>
      </c>
      <c r="AI705">
        <v>-32767</v>
      </c>
      <c r="AJ705">
        <v>0</v>
      </c>
      <c r="AK705" t="s">
        <v>12</v>
      </c>
      <c r="AL705">
        <v>0.06</v>
      </c>
      <c r="AM705">
        <v>5.6399999999999999E-2</v>
      </c>
    </row>
    <row r="706" spans="1:39" x14ac:dyDescent="0.25">
      <c r="A706" t="s">
        <v>181</v>
      </c>
      <c r="B706">
        <v>5</v>
      </c>
      <c r="C706">
        <v>125</v>
      </c>
      <c r="D706" t="s">
        <v>1</v>
      </c>
      <c r="E706">
        <v>0</v>
      </c>
      <c r="F706">
        <v>0</v>
      </c>
      <c r="G706" t="s">
        <v>2</v>
      </c>
      <c r="H706">
        <v>100.76558</v>
      </c>
      <c r="I706">
        <v>7.4830000000000001E-3</v>
      </c>
      <c r="J706" t="s">
        <v>3</v>
      </c>
      <c r="K706">
        <v>27.906867999999999</v>
      </c>
      <c r="L706">
        <v>1.804E-3</v>
      </c>
      <c r="M706" t="s">
        <v>4</v>
      </c>
      <c r="N706">
        <v>0</v>
      </c>
      <c r="O706">
        <v>0</v>
      </c>
      <c r="P706" t="s">
        <v>5</v>
      </c>
      <c r="Q706">
        <v>0</v>
      </c>
      <c r="R706">
        <v>0</v>
      </c>
      <c r="S706" t="s">
        <v>6</v>
      </c>
      <c r="T706">
        <v>0</v>
      </c>
      <c r="U706">
        <v>0</v>
      </c>
      <c r="V706" t="s">
        <v>7</v>
      </c>
      <c r="W706">
        <v>0</v>
      </c>
      <c r="X706">
        <v>0</v>
      </c>
      <c r="Y706" t="s">
        <v>8</v>
      </c>
      <c r="Z706">
        <v>0</v>
      </c>
      <c r="AA706">
        <v>0</v>
      </c>
      <c r="AB706" t="s">
        <v>9</v>
      </c>
      <c r="AC706">
        <v>0</v>
      </c>
      <c r="AD706">
        <v>0</v>
      </c>
      <c r="AE706" t="s">
        <v>10</v>
      </c>
      <c r="AF706">
        <v>32767</v>
      </c>
      <c r="AG706">
        <v>0</v>
      </c>
      <c r="AH706" t="s">
        <v>11</v>
      </c>
      <c r="AI706">
        <v>-32767</v>
      </c>
      <c r="AJ706">
        <v>0</v>
      </c>
      <c r="AK706" t="s">
        <v>12</v>
      </c>
      <c r="AL706">
        <v>0.08</v>
      </c>
      <c r="AM706">
        <v>7.3599999999999999E-2</v>
      </c>
    </row>
    <row r="707" spans="1:39" x14ac:dyDescent="0.25">
      <c r="A707" t="s">
        <v>181</v>
      </c>
      <c r="B707">
        <v>6</v>
      </c>
      <c r="C707">
        <v>150</v>
      </c>
      <c r="D707" t="s">
        <v>1</v>
      </c>
      <c r="E707">
        <v>0</v>
      </c>
      <c r="F707">
        <v>0</v>
      </c>
      <c r="G707" t="s">
        <v>2</v>
      </c>
      <c r="H707">
        <v>121.002622</v>
      </c>
      <c r="I707">
        <v>1.1690000000000001E-2</v>
      </c>
      <c r="J707" t="s">
        <v>3</v>
      </c>
      <c r="K707">
        <v>33.569381999999997</v>
      </c>
      <c r="L707">
        <v>2.447E-3</v>
      </c>
      <c r="M707" t="s">
        <v>4</v>
      </c>
      <c r="N707">
        <v>0</v>
      </c>
      <c r="O707">
        <v>0</v>
      </c>
      <c r="P707" t="s">
        <v>5</v>
      </c>
      <c r="Q707">
        <v>0</v>
      </c>
      <c r="R707">
        <v>0</v>
      </c>
      <c r="S707" t="s">
        <v>6</v>
      </c>
      <c r="T707">
        <v>0</v>
      </c>
      <c r="U707">
        <v>0</v>
      </c>
      <c r="V707" t="s">
        <v>7</v>
      </c>
      <c r="W707">
        <v>0</v>
      </c>
      <c r="X707">
        <v>0</v>
      </c>
      <c r="Y707" t="s">
        <v>8</v>
      </c>
      <c r="Z707">
        <v>0</v>
      </c>
      <c r="AA707">
        <v>0</v>
      </c>
      <c r="AB707" t="s">
        <v>9</v>
      </c>
      <c r="AC707">
        <v>0</v>
      </c>
      <c r="AD707">
        <v>0</v>
      </c>
      <c r="AE707" t="s">
        <v>10</v>
      </c>
      <c r="AF707">
        <v>32767</v>
      </c>
      <c r="AG707">
        <v>0</v>
      </c>
      <c r="AH707" t="s">
        <v>11</v>
      </c>
      <c r="AI707">
        <v>-32767</v>
      </c>
      <c r="AJ707">
        <v>0</v>
      </c>
      <c r="AK707" t="s">
        <v>12</v>
      </c>
      <c r="AL707">
        <v>0.08</v>
      </c>
      <c r="AM707">
        <v>7.3599999999999999E-2</v>
      </c>
    </row>
    <row r="708" spans="1:39" x14ac:dyDescent="0.25">
      <c r="A708" t="s">
        <v>181</v>
      </c>
      <c r="B708">
        <v>7</v>
      </c>
      <c r="C708">
        <v>175</v>
      </c>
      <c r="D708" t="s">
        <v>1</v>
      </c>
      <c r="E708">
        <v>0</v>
      </c>
      <c r="F708">
        <v>0</v>
      </c>
      <c r="G708" t="s">
        <v>2</v>
      </c>
      <c r="H708">
        <v>141.25909100000001</v>
      </c>
      <c r="I708">
        <v>1.6021000000000001E-2</v>
      </c>
      <c r="J708" t="s">
        <v>3</v>
      </c>
      <c r="K708">
        <v>39.252825999999999</v>
      </c>
      <c r="L708">
        <v>3.0339999999999998E-3</v>
      </c>
      <c r="M708" t="s">
        <v>4</v>
      </c>
      <c r="N708">
        <v>0</v>
      </c>
      <c r="O708">
        <v>0</v>
      </c>
      <c r="P708" t="s">
        <v>5</v>
      </c>
      <c r="Q708">
        <v>0</v>
      </c>
      <c r="R708">
        <v>0</v>
      </c>
      <c r="S708" t="s">
        <v>6</v>
      </c>
      <c r="T708">
        <v>0</v>
      </c>
      <c r="U708">
        <v>0</v>
      </c>
      <c r="V708" t="s">
        <v>7</v>
      </c>
      <c r="W708">
        <v>0</v>
      </c>
      <c r="X708">
        <v>0</v>
      </c>
      <c r="Y708" t="s">
        <v>8</v>
      </c>
      <c r="Z708">
        <v>0</v>
      </c>
      <c r="AA708">
        <v>0</v>
      </c>
      <c r="AB708" t="s">
        <v>9</v>
      </c>
      <c r="AC708">
        <v>0</v>
      </c>
      <c r="AD708">
        <v>0</v>
      </c>
      <c r="AE708" t="s">
        <v>10</v>
      </c>
      <c r="AF708">
        <v>32767</v>
      </c>
      <c r="AG708">
        <v>0</v>
      </c>
      <c r="AH708" t="s">
        <v>11</v>
      </c>
      <c r="AI708">
        <v>-32767</v>
      </c>
      <c r="AJ708">
        <v>0</v>
      </c>
      <c r="AK708" t="s">
        <v>12</v>
      </c>
      <c r="AL708">
        <v>0.14000000000000001</v>
      </c>
      <c r="AM708">
        <v>0.12039999999999999</v>
      </c>
    </row>
    <row r="709" spans="1:39" x14ac:dyDescent="0.25">
      <c r="A709" t="s">
        <v>181</v>
      </c>
      <c r="B709">
        <v>8</v>
      </c>
      <c r="C709">
        <v>200</v>
      </c>
      <c r="D709" t="s">
        <v>1</v>
      </c>
      <c r="E709">
        <v>0</v>
      </c>
      <c r="F709">
        <v>0</v>
      </c>
      <c r="G709" t="s">
        <v>2</v>
      </c>
      <c r="H709">
        <v>161.53655800000001</v>
      </c>
      <c r="I709">
        <v>2.0500999999999998E-2</v>
      </c>
      <c r="J709" t="s">
        <v>3</v>
      </c>
      <c r="K709">
        <v>44.956375999999999</v>
      </c>
      <c r="L709">
        <v>3.5300000000000002E-3</v>
      </c>
      <c r="M709" t="s">
        <v>4</v>
      </c>
      <c r="N709">
        <v>0</v>
      </c>
      <c r="O709">
        <v>0</v>
      </c>
      <c r="P709" t="s">
        <v>5</v>
      </c>
      <c r="Q709">
        <v>0</v>
      </c>
      <c r="R709">
        <v>0</v>
      </c>
      <c r="S709" t="s">
        <v>6</v>
      </c>
      <c r="T709">
        <v>0</v>
      </c>
      <c r="U709">
        <v>0</v>
      </c>
      <c r="V709" t="s">
        <v>7</v>
      </c>
      <c r="W709">
        <v>0</v>
      </c>
      <c r="X709">
        <v>0</v>
      </c>
      <c r="Y709" t="s">
        <v>8</v>
      </c>
      <c r="Z709">
        <v>0</v>
      </c>
      <c r="AA709">
        <v>0</v>
      </c>
      <c r="AB709" t="s">
        <v>9</v>
      </c>
      <c r="AC709">
        <v>0</v>
      </c>
      <c r="AD709">
        <v>0</v>
      </c>
      <c r="AE709" t="s">
        <v>10</v>
      </c>
      <c r="AF709">
        <v>32767</v>
      </c>
      <c r="AG709">
        <v>0</v>
      </c>
      <c r="AH709" t="s">
        <v>11</v>
      </c>
      <c r="AI709">
        <v>-32767</v>
      </c>
      <c r="AJ709">
        <v>0</v>
      </c>
      <c r="AK709" t="s">
        <v>12</v>
      </c>
      <c r="AL709">
        <v>0.16</v>
      </c>
      <c r="AM709">
        <v>0.1744</v>
      </c>
    </row>
    <row r="710" spans="1:39" x14ac:dyDescent="0.25">
      <c r="A710" t="s">
        <v>181</v>
      </c>
      <c r="B710">
        <v>9</v>
      </c>
      <c r="C710">
        <v>225</v>
      </c>
      <c r="D710" t="s">
        <v>1</v>
      </c>
      <c r="E710">
        <v>0</v>
      </c>
      <c r="F710">
        <v>0</v>
      </c>
      <c r="G710" t="s">
        <v>2</v>
      </c>
      <c r="H710">
        <v>181.82741999999999</v>
      </c>
      <c r="I710">
        <v>2.4763E-2</v>
      </c>
      <c r="J710" t="s">
        <v>3</v>
      </c>
      <c r="K710">
        <v>50.674120000000002</v>
      </c>
      <c r="L710">
        <v>4.0689999999999997E-3</v>
      </c>
      <c r="M710" t="s">
        <v>4</v>
      </c>
      <c r="N710">
        <v>0</v>
      </c>
      <c r="O710">
        <v>0</v>
      </c>
      <c r="P710" t="s">
        <v>5</v>
      </c>
      <c r="Q710">
        <v>0</v>
      </c>
      <c r="R710">
        <v>0</v>
      </c>
      <c r="S710" t="s">
        <v>6</v>
      </c>
      <c r="T710">
        <v>0</v>
      </c>
      <c r="U710">
        <v>0</v>
      </c>
      <c r="V710" t="s">
        <v>7</v>
      </c>
      <c r="W710">
        <v>0</v>
      </c>
      <c r="X710">
        <v>0</v>
      </c>
      <c r="Y710" t="s">
        <v>8</v>
      </c>
      <c r="Z710">
        <v>0</v>
      </c>
      <c r="AA710">
        <v>0</v>
      </c>
      <c r="AB710" t="s">
        <v>9</v>
      </c>
      <c r="AC710">
        <v>0</v>
      </c>
      <c r="AD710">
        <v>0</v>
      </c>
      <c r="AE710" t="s">
        <v>10</v>
      </c>
      <c r="AF710">
        <v>32767</v>
      </c>
      <c r="AG710">
        <v>0</v>
      </c>
      <c r="AH710" t="s">
        <v>11</v>
      </c>
      <c r="AI710">
        <v>-32767</v>
      </c>
      <c r="AJ710">
        <v>0</v>
      </c>
      <c r="AK710" t="s">
        <v>12</v>
      </c>
      <c r="AL710">
        <v>0.2</v>
      </c>
      <c r="AM710">
        <v>0.2</v>
      </c>
    </row>
    <row r="711" spans="1:39" x14ac:dyDescent="0.25">
      <c r="A711" t="s">
        <v>181</v>
      </c>
      <c r="B711">
        <v>10</v>
      </c>
      <c r="C711">
        <v>250</v>
      </c>
      <c r="D711" t="s">
        <v>1</v>
      </c>
      <c r="E711">
        <v>0</v>
      </c>
      <c r="F711">
        <v>0</v>
      </c>
      <c r="G711" t="s">
        <v>2</v>
      </c>
      <c r="H711">
        <v>202.145149</v>
      </c>
      <c r="I711">
        <v>3.1039000000000001E-2</v>
      </c>
      <c r="J711" t="s">
        <v>3</v>
      </c>
      <c r="K711">
        <v>56.417498000000002</v>
      </c>
      <c r="L711">
        <v>4.7660000000000003E-3</v>
      </c>
      <c r="M711" t="s">
        <v>4</v>
      </c>
      <c r="N711">
        <v>0</v>
      </c>
      <c r="O711">
        <v>0</v>
      </c>
      <c r="P711" t="s">
        <v>5</v>
      </c>
      <c r="Q711">
        <v>0</v>
      </c>
      <c r="R711">
        <v>0</v>
      </c>
      <c r="S711" t="s">
        <v>6</v>
      </c>
      <c r="T711">
        <v>0</v>
      </c>
      <c r="U711">
        <v>0</v>
      </c>
      <c r="V711" t="s">
        <v>7</v>
      </c>
      <c r="W711">
        <v>0</v>
      </c>
      <c r="X711">
        <v>0</v>
      </c>
      <c r="Y711" t="s">
        <v>8</v>
      </c>
      <c r="Z711">
        <v>0</v>
      </c>
      <c r="AA711">
        <v>0</v>
      </c>
      <c r="AB711" t="s">
        <v>9</v>
      </c>
      <c r="AC711">
        <v>0</v>
      </c>
      <c r="AD711">
        <v>0</v>
      </c>
      <c r="AE711" t="s">
        <v>10</v>
      </c>
      <c r="AF711">
        <v>32767</v>
      </c>
      <c r="AG711">
        <v>0</v>
      </c>
      <c r="AH711" t="s">
        <v>11</v>
      </c>
      <c r="AI711">
        <v>-32767</v>
      </c>
      <c r="AJ711">
        <v>0</v>
      </c>
      <c r="AK711" t="s">
        <v>12</v>
      </c>
      <c r="AL711">
        <v>0.2</v>
      </c>
      <c r="AM711">
        <v>0.2</v>
      </c>
    </row>
    <row r="712" spans="1:39" x14ac:dyDescent="0.25">
      <c r="A712" t="s">
        <v>181</v>
      </c>
      <c r="B712">
        <v>11</v>
      </c>
      <c r="C712">
        <v>275</v>
      </c>
      <c r="D712" t="s">
        <v>1</v>
      </c>
      <c r="E712">
        <v>0</v>
      </c>
      <c r="F712">
        <v>0</v>
      </c>
      <c r="G712" t="s">
        <v>2</v>
      </c>
      <c r="H712">
        <v>222.47602800000001</v>
      </c>
      <c r="I712">
        <v>3.3137E-2</v>
      </c>
      <c r="J712" t="s">
        <v>3</v>
      </c>
      <c r="K712">
        <v>62.174948000000001</v>
      </c>
      <c r="L712">
        <v>4.6680000000000003E-3</v>
      </c>
      <c r="M712" t="s">
        <v>4</v>
      </c>
      <c r="N712">
        <v>0</v>
      </c>
      <c r="O712">
        <v>0</v>
      </c>
      <c r="P712" t="s">
        <v>5</v>
      </c>
      <c r="Q712">
        <v>0</v>
      </c>
      <c r="R712">
        <v>0</v>
      </c>
      <c r="S712" t="s">
        <v>6</v>
      </c>
      <c r="T712">
        <v>0</v>
      </c>
      <c r="U712">
        <v>0</v>
      </c>
      <c r="V712" t="s">
        <v>7</v>
      </c>
      <c r="W712">
        <v>0</v>
      </c>
      <c r="X712">
        <v>0</v>
      </c>
      <c r="Y712" t="s">
        <v>8</v>
      </c>
      <c r="Z712">
        <v>0</v>
      </c>
      <c r="AA712">
        <v>0</v>
      </c>
      <c r="AB712" t="s">
        <v>9</v>
      </c>
      <c r="AC712">
        <v>0</v>
      </c>
      <c r="AD712">
        <v>0</v>
      </c>
      <c r="AE712" t="s">
        <v>10</v>
      </c>
      <c r="AF712">
        <v>32767</v>
      </c>
      <c r="AG712">
        <v>0</v>
      </c>
      <c r="AH712" t="s">
        <v>11</v>
      </c>
      <c r="AI712">
        <v>-32767</v>
      </c>
      <c r="AJ712">
        <v>0</v>
      </c>
      <c r="AK712" t="s">
        <v>12</v>
      </c>
      <c r="AL712">
        <v>0.2</v>
      </c>
      <c r="AM712">
        <v>0.2</v>
      </c>
    </row>
    <row r="713" spans="1:39" x14ac:dyDescent="0.25">
      <c r="A713" t="s">
        <v>181</v>
      </c>
      <c r="B713">
        <v>12</v>
      </c>
      <c r="C713">
        <v>300</v>
      </c>
      <c r="D713" t="s">
        <v>1</v>
      </c>
      <c r="E713">
        <v>0</v>
      </c>
      <c r="F713">
        <v>0</v>
      </c>
      <c r="G713" t="s">
        <v>2</v>
      </c>
      <c r="H713">
        <v>242.82247599999999</v>
      </c>
      <c r="I713">
        <v>3.8057000000000001E-2</v>
      </c>
      <c r="J713" t="s">
        <v>3</v>
      </c>
      <c r="K713">
        <v>67.949819000000005</v>
      </c>
      <c r="L713">
        <v>5.4190000000000002E-3</v>
      </c>
      <c r="M713" t="s">
        <v>4</v>
      </c>
      <c r="N713">
        <v>0</v>
      </c>
      <c r="O713">
        <v>0</v>
      </c>
      <c r="P713" t="s">
        <v>5</v>
      </c>
      <c r="Q713">
        <v>0</v>
      </c>
      <c r="R713">
        <v>0</v>
      </c>
      <c r="S713" t="s">
        <v>6</v>
      </c>
      <c r="T713">
        <v>0</v>
      </c>
      <c r="U713">
        <v>0</v>
      </c>
      <c r="V713" t="s">
        <v>7</v>
      </c>
      <c r="W713">
        <v>0</v>
      </c>
      <c r="X713">
        <v>0</v>
      </c>
      <c r="Y713" t="s">
        <v>8</v>
      </c>
      <c r="Z713">
        <v>0</v>
      </c>
      <c r="AA713">
        <v>0</v>
      </c>
      <c r="AB713" t="s">
        <v>9</v>
      </c>
      <c r="AC713">
        <v>0</v>
      </c>
      <c r="AD713">
        <v>0</v>
      </c>
      <c r="AE713" t="s">
        <v>10</v>
      </c>
      <c r="AF713">
        <v>32767</v>
      </c>
      <c r="AG713">
        <v>0</v>
      </c>
      <c r="AH713" t="s">
        <v>11</v>
      </c>
      <c r="AI713">
        <v>-32767</v>
      </c>
      <c r="AJ713">
        <v>0</v>
      </c>
      <c r="AK713" t="s">
        <v>12</v>
      </c>
      <c r="AL713">
        <v>0.22</v>
      </c>
      <c r="AM713">
        <v>0.21160000000000001</v>
      </c>
    </row>
    <row r="714" spans="1:39" x14ac:dyDescent="0.25">
      <c r="A714" t="s">
        <v>181</v>
      </c>
      <c r="B714">
        <v>13</v>
      </c>
      <c r="C714">
        <v>325</v>
      </c>
      <c r="D714" t="s">
        <v>1</v>
      </c>
      <c r="E714">
        <v>0</v>
      </c>
      <c r="F714">
        <v>0</v>
      </c>
      <c r="G714" t="s">
        <v>2</v>
      </c>
      <c r="H714">
        <v>263.19545900000003</v>
      </c>
      <c r="I714">
        <v>4.3928000000000002E-2</v>
      </c>
      <c r="J714" t="s">
        <v>3</v>
      </c>
      <c r="K714">
        <v>73.750173000000004</v>
      </c>
      <c r="L714">
        <v>6.4840000000000002E-3</v>
      </c>
      <c r="M714" t="s">
        <v>4</v>
      </c>
      <c r="N714">
        <v>0</v>
      </c>
      <c r="O714">
        <v>0</v>
      </c>
      <c r="P714" t="s">
        <v>5</v>
      </c>
      <c r="Q714">
        <v>0</v>
      </c>
      <c r="R714">
        <v>0</v>
      </c>
      <c r="S714" t="s">
        <v>6</v>
      </c>
      <c r="T714">
        <v>0</v>
      </c>
      <c r="U714">
        <v>0</v>
      </c>
      <c r="V714" t="s">
        <v>7</v>
      </c>
      <c r="W714">
        <v>0</v>
      </c>
      <c r="X714">
        <v>0</v>
      </c>
      <c r="Y714" t="s">
        <v>8</v>
      </c>
      <c r="Z714">
        <v>0</v>
      </c>
      <c r="AA714">
        <v>0</v>
      </c>
      <c r="AB714" t="s">
        <v>9</v>
      </c>
      <c r="AC714">
        <v>0</v>
      </c>
      <c r="AD714">
        <v>0</v>
      </c>
      <c r="AE714" t="s">
        <v>10</v>
      </c>
      <c r="AF714">
        <v>32767</v>
      </c>
      <c r="AG714">
        <v>0</v>
      </c>
      <c r="AH714" t="s">
        <v>11</v>
      </c>
      <c r="AI714">
        <v>-32767</v>
      </c>
      <c r="AJ714">
        <v>0</v>
      </c>
      <c r="AK714" t="s">
        <v>12</v>
      </c>
      <c r="AL714">
        <v>0.22</v>
      </c>
      <c r="AM714">
        <v>0.21160000000000001</v>
      </c>
    </row>
    <row r="715" spans="1:39" x14ac:dyDescent="0.25">
      <c r="A715" t="s">
        <v>181</v>
      </c>
      <c r="B715">
        <v>14</v>
      </c>
      <c r="C715">
        <v>350</v>
      </c>
      <c r="D715" t="s">
        <v>1</v>
      </c>
      <c r="E715">
        <v>0</v>
      </c>
      <c r="F715">
        <v>0</v>
      </c>
      <c r="G715" t="s">
        <v>2</v>
      </c>
      <c r="H715">
        <v>283.59055799999999</v>
      </c>
      <c r="I715">
        <v>5.0085999999999999E-2</v>
      </c>
      <c r="J715" t="s">
        <v>3</v>
      </c>
      <c r="K715">
        <v>79.571378999999993</v>
      </c>
      <c r="L715">
        <v>7.6280000000000002E-3</v>
      </c>
      <c r="M715" t="s">
        <v>4</v>
      </c>
      <c r="N715">
        <v>0</v>
      </c>
      <c r="O715">
        <v>0</v>
      </c>
      <c r="P715" t="s">
        <v>5</v>
      </c>
      <c r="Q715">
        <v>0</v>
      </c>
      <c r="R715">
        <v>0</v>
      </c>
      <c r="S715" t="s">
        <v>6</v>
      </c>
      <c r="T715">
        <v>0</v>
      </c>
      <c r="U715">
        <v>0</v>
      </c>
      <c r="V715" t="s">
        <v>7</v>
      </c>
      <c r="W715">
        <v>0</v>
      </c>
      <c r="X715">
        <v>0</v>
      </c>
      <c r="Y715" t="s">
        <v>8</v>
      </c>
      <c r="Z715">
        <v>0</v>
      </c>
      <c r="AA715">
        <v>0</v>
      </c>
      <c r="AB715" t="s">
        <v>9</v>
      </c>
      <c r="AC715">
        <v>0</v>
      </c>
      <c r="AD715">
        <v>0</v>
      </c>
      <c r="AE715" t="s">
        <v>10</v>
      </c>
      <c r="AF715">
        <v>32767</v>
      </c>
      <c r="AG715">
        <v>0</v>
      </c>
      <c r="AH715" t="s">
        <v>11</v>
      </c>
      <c r="AI715">
        <v>-32767</v>
      </c>
      <c r="AJ715">
        <v>0</v>
      </c>
      <c r="AK715" t="s">
        <v>12</v>
      </c>
      <c r="AL715">
        <v>0.24</v>
      </c>
      <c r="AM715">
        <v>0.22239999999999999</v>
      </c>
    </row>
    <row r="716" spans="1:39" x14ac:dyDescent="0.25">
      <c r="A716" t="s">
        <v>181</v>
      </c>
      <c r="B716">
        <v>15</v>
      </c>
      <c r="C716">
        <v>375</v>
      </c>
      <c r="D716" t="s">
        <v>1</v>
      </c>
      <c r="E716">
        <v>0</v>
      </c>
      <c r="F716">
        <v>0</v>
      </c>
      <c r="G716" t="s">
        <v>2</v>
      </c>
      <c r="H716">
        <v>304.00348100000002</v>
      </c>
      <c r="I716">
        <v>5.8323E-2</v>
      </c>
      <c r="J716" t="s">
        <v>3</v>
      </c>
      <c r="K716">
        <v>85.407846000000006</v>
      </c>
      <c r="L716">
        <v>1.0402E-2</v>
      </c>
      <c r="M716" t="s">
        <v>4</v>
      </c>
      <c r="N716">
        <v>0</v>
      </c>
      <c r="O716">
        <v>0</v>
      </c>
      <c r="P716" t="s">
        <v>5</v>
      </c>
      <c r="Q716">
        <v>0</v>
      </c>
      <c r="R716">
        <v>0</v>
      </c>
      <c r="S716" t="s">
        <v>6</v>
      </c>
      <c r="T716">
        <v>0</v>
      </c>
      <c r="U716">
        <v>0</v>
      </c>
      <c r="V716" t="s">
        <v>7</v>
      </c>
      <c r="W716">
        <v>0</v>
      </c>
      <c r="X716">
        <v>0</v>
      </c>
      <c r="Y716" t="s">
        <v>8</v>
      </c>
      <c r="Z716">
        <v>0</v>
      </c>
      <c r="AA716">
        <v>0</v>
      </c>
      <c r="AB716" t="s">
        <v>9</v>
      </c>
      <c r="AC716">
        <v>0</v>
      </c>
      <c r="AD716">
        <v>0</v>
      </c>
      <c r="AE716" t="s">
        <v>10</v>
      </c>
      <c r="AF716">
        <v>32767</v>
      </c>
      <c r="AG716">
        <v>0</v>
      </c>
      <c r="AH716" t="s">
        <v>11</v>
      </c>
      <c r="AI716">
        <v>-32767</v>
      </c>
      <c r="AJ716">
        <v>0</v>
      </c>
      <c r="AK716" t="s">
        <v>12</v>
      </c>
      <c r="AL716">
        <v>0.26</v>
      </c>
      <c r="AM716">
        <v>0.2324</v>
      </c>
    </row>
    <row r="717" spans="1:39" x14ac:dyDescent="0.25">
      <c r="A717" t="s">
        <v>181</v>
      </c>
      <c r="B717">
        <v>16</v>
      </c>
      <c r="C717">
        <v>400</v>
      </c>
      <c r="D717" t="s">
        <v>1</v>
      </c>
      <c r="E717">
        <v>0</v>
      </c>
      <c r="F717">
        <v>0</v>
      </c>
      <c r="G717" t="s">
        <v>2</v>
      </c>
      <c r="H717">
        <v>324.43290400000001</v>
      </c>
      <c r="I717">
        <v>6.4671000000000006E-2</v>
      </c>
      <c r="J717" t="s">
        <v>3</v>
      </c>
      <c r="K717">
        <v>91.261356000000006</v>
      </c>
      <c r="L717">
        <v>1.1277000000000001E-2</v>
      </c>
      <c r="M717" t="s">
        <v>4</v>
      </c>
      <c r="N717">
        <v>0</v>
      </c>
      <c r="O717">
        <v>0</v>
      </c>
      <c r="P717" t="s">
        <v>5</v>
      </c>
      <c r="Q717">
        <v>0</v>
      </c>
      <c r="R717">
        <v>0</v>
      </c>
      <c r="S717" t="s">
        <v>6</v>
      </c>
      <c r="T717">
        <v>0</v>
      </c>
      <c r="U717">
        <v>0</v>
      </c>
      <c r="V717" t="s">
        <v>7</v>
      </c>
      <c r="W717">
        <v>0</v>
      </c>
      <c r="X717">
        <v>0</v>
      </c>
      <c r="Y717" t="s">
        <v>8</v>
      </c>
      <c r="Z717">
        <v>0</v>
      </c>
      <c r="AA717">
        <v>0</v>
      </c>
      <c r="AB717" t="s">
        <v>9</v>
      </c>
      <c r="AC717">
        <v>0</v>
      </c>
      <c r="AD717">
        <v>0</v>
      </c>
      <c r="AE717" t="s">
        <v>10</v>
      </c>
      <c r="AF717">
        <v>32767</v>
      </c>
      <c r="AG717">
        <v>0</v>
      </c>
      <c r="AH717" t="s">
        <v>11</v>
      </c>
      <c r="AI717">
        <v>-32767</v>
      </c>
      <c r="AJ717">
        <v>0</v>
      </c>
      <c r="AK717" t="s">
        <v>12</v>
      </c>
      <c r="AL717">
        <v>0.32</v>
      </c>
      <c r="AM717">
        <v>0.2576</v>
      </c>
    </row>
    <row r="718" spans="1:39" x14ac:dyDescent="0.25">
      <c r="A718" t="s">
        <v>181</v>
      </c>
      <c r="B718">
        <v>17</v>
      </c>
      <c r="C718">
        <v>425</v>
      </c>
      <c r="D718" t="s">
        <v>1</v>
      </c>
      <c r="E718">
        <v>0</v>
      </c>
      <c r="F718">
        <v>0</v>
      </c>
      <c r="G718" t="s">
        <v>2</v>
      </c>
      <c r="H718">
        <v>344.88253200000003</v>
      </c>
      <c r="I718">
        <v>7.3535000000000003E-2</v>
      </c>
      <c r="J718" t="s">
        <v>3</v>
      </c>
      <c r="K718">
        <v>97.136353999999997</v>
      </c>
      <c r="L718">
        <v>1.0925000000000001E-2</v>
      </c>
      <c r="M718" t="s">
        <v>4</v>
      </c>
      <c r="N718">
        <v>0</v>
      </c>
      <c r="O718">
        <v>0</v>
      </c>
      <c r="P718" t="s">
        <v>5</v>
      </c>
      <c r="Q718">
        <v>0</v>
      </c>
      <c r="R718">
        <v>0</v>
      </c>
      <c r="S718" t="s">
        <v>6</v>
      </c>
      <c r="T718">
        <v>0</v>
      </c>
      <c r="U718">
        <v>0</v>
      </c>
      <c r="V718" t="s">
        <v>7</v>
      </c>
      <c r="W718">
        <v>0</v>
      </c>
      <c r="X718">
        <v>0</v>
      </c>
      <c r="Y718" t="s">
        <v>8</v>
      </c>
      <c r="Z718">
        <v>0</v>
      </c>
      <c r="AA718">
        <v>0</v>
      </c>
      <c r="AB718" t="s">
        <v>9</v>
      </c>
      <c r="AC718">
        <v>0</v>
      </c>
      <c r="AD718">
        <v>0</v>
      </c>
      <c r="AE718" t="s">
        <v>10</v>
      </c>
      <c r="AF718">
        <v>32767</v>
      </c>
      <c r="AG718">
        <v>0</v>
      </c>
      <c r="AH718" t="s">
        <v>11</v>
      </c>
      <c r="AI718">
        <v>-32767</v>
      </c>
      <c r="AJ718">
        <v>0</v>
      </c>
      <c r="AK718" t="s">
        <v>12</v>
      </c>
      <c r="AL718">
        <v>0.32</v>
      </c>
      <c r="AM718">
        <v>0.2576</v>
      </c>
    </row>
    <row r="719" spans="1:39" x14ac:dyDescent="0.25">
      <c r="A719" t="s">
        <v>181</v>
      </c>
      <c r="B719">
        <v>18</v>
      </c>
      <c r="C719">
        <v>450</v>
      </c>
      <c r="D719" t="s">
        <v>1</v>
      </c>
      <c r="E719">
        <v>0</v>
      </c>
      <c r="F719">
        <v>0</v>
      </c>
      <c r="G719" t="s">
        <v>2</v>
      </c>
      <c r="H719">
        <v>365.35204800000002</v>
      </c>
      <c r="I719">
        <v>8.4283999999999998E-2</v>
      </c>
      <c r="J719" t="s">
        <v>3</v>
      </c>
      <c r="K719">
        <v>103.03271100000001</v>
      </c>
      <c r="L719">
        <v>1.0596E-2</v>
      </c>
      <c r="M719" t="s">
        <v>4</v>
      </c>
      <c r="N719">
        <v>0</v>
      </c>
      <c r="O719">
        <v>0</v>
      </c>
      <c r="P719" t="s">
        <v>5</v>
      </c>
      <c r="Q719">
        <v>0</v>
      </c>
      <c r="R719">
        <v>0</v>
      </c>
      <c r="S719" t="s">
        <v>6</v>
      </c>
      <c r="T719">
        <v>0</v>
      </c>
      <c r="U719">
        <v>0</v>
      </c>
      <c r="V719" t="s">
        <v>7</v>
      </c>
      <c r="W719">
        <v>0</v>
      </c>
      <c r="X719">
        <v>0</v>
      </c>
      <c r="Y719" t="s">
        <v>8</v>
      </c>
      <c r="Z719">
        <v>0</v>
      </c>
      <c r="AA719">
        <v>0</v>
      </c>
      <c r="AB719" t="s">
        <v>9</v>
      </c>
      <c r="AC719">
        <v>0</v>
      </c>
      <c r="AD719">
        <v>0</v>
      </c>
      <c r="AE719" t="s">
        <v>10</v>
      </c>
      <c r="AF719">
        <v>32767</v>
      </c>
      <c r="AG719">
        <v>0</v>
      </c>
      <c r="AH719" t="s">
        <v>11</v>
      </c>
      <c r="AI719">
        <v>-32767</v>
      </c>
      <c r="AJ719">
        <v>0</v>
      </c>
      <c r="AK719" t="s">
        <v>12</v>
      </c>
      <c r="AL719">
        <v>0.32</v>
      </c>
      <c r="AM719">
        <v>0.2576</v>
      </c>
    </row>
    <row r="720" spans="1:39" x14ac:dyDescent="0.25">
      <c r="A720" t="s">
        <v>181</v>
      </c>
      <c r="B720">
        <v>19</v>
      </c>
      <c r="C720">
        <v>475</v>
      </c>
      <c r="D720" t="s">
        <v>1</v>
      </c>
      <c r="E720">
        <v>0</v>
      </c>
      <c r="F720">
        <v>0</v>
      </c>
      <c r="G720" t="s">
        <v>2</v>
      </c>
      <c r="H720">
        <v>385.83680399999997</v>
      </c>
      <c r="I720">
        <v>9.0983999999999995E-2</v>
      </c>
      <c r="J720" t="s">
        <v>3</v>
      </c>
      <c r="K720">
        <v>108.945184</v>
      </c>
      <c r="L720">
        <v>1.0711E-2</v>
      </c>
      <c r="M720" t="s">
        <v>4</v>
      </c>
      <c r="N720">
        <v>0</v>
      </c>
      <c r="O720">
        <v>0</v>
      </c>
      <c r="P720" t="s">
        <v>5</v>
      </c>
      <c r="Q720">
        <v>0</v>
      </c>
      <c r="R720">
        <v>0</v>
      </c>
      <c r="S720" t="s">
        <v>6</v>
      </c>
      <c r="T720">
        <v>0</v>
      </c>
      <c r="U720">
        <v>0</v>
      </c>
      <c r="V720" t="s">
        <v>7</v>
      </c>
      <c r="W720">
        <v>0</v>
      </c>
      <c r="X720">
        <v>0</v>
      </c>
      <c r="Y720" t="s">
        <v>8</v>
      </c>
      <c r="Z720">
        <v>0</v>
      </c>
      <c r="AA720">
        <v>0</v>
      </c>
      <c r="AB720" t="s">
        <v>9</v>
      </c>
      <c r="AC720">
        <v>0</v>
      </c>
      <c r="AD720">
        <v>0</v>
      </c>
      <c r="AE720" t="s">
        <v>10</v>
      </c>
      <c r="AF720">
        <v>32767</v>
      </c>
      <c r="AG720">
        <v>0</v>
      </c>
      <c r="AH720" t="s">
        <v>11</v>
      </c>
      <c r="AI720">
        <v>-32767</v>
      </c>
      <c r="AJ720">
        <v>0</v>
      </c>
      <c r="AK720" t="s">
        <v>12</v>
      </c>
      <c r="AL720">
        <v>0.32</v>
      </c>
      <c r="AM720">
        <v>0.2576</v>
      </c>
    </row>
    <row r="721" spans="1:39" x14ac:dyDescent="0.25">
      <c r="A721" t="s">
        <v>181</v>
      </c>
      <c r="B721">
        <v>20</v>
      </c>
      <c r="C721">
        <v>500</v>
      </c>
      <c r="D721" t="s">
        <v>1</v>
      </c>
      <c r="E721">
        <v>0</v>
      </c>
      <c r="F721">
        <v>0</v>
      </c>
      <c r="G721" t="s">
        <v>2</v>
      </c>
      <c r="H721">
        <v>406.348028</v>
      </c>
      <c r="I721">
        <v>0.100829</v>
      </c>
      <c r="J721" t="s">
        <v>3</v>
      </c>
      <c r="K721">
        <v>114.883607</v>
      </c>
      <c r="L721">
        <v>1.3254999999999999E-2</v>
      </c>
      <c r="M721" t="s">
        <v>4</v>
      </c>
      <c r="N721">
        <v>0</v>
      </c>
      <c r="O721">
        <v>0</v>
      </c>
      <c r="P721" t="s">
        <v>5</v>
      </c>
      <c r="Q721">
        <v>0</v>
      </c>
      <c r="R721">
        <v>0</v>
      </c>
      <c r="S721" t="s">
        <v>6</v>
      </c>
      <c r="T721">
        <v>0</v>
      </c>
      <c r="U721">
        <v>0</v>
      </c>
      <c r="V721" t="s">
        <v>7</v>
      </c>
      <c r="W721">
        <v>0</v>
      </c>
      <c r="X721">
        <v>0</v>
      </c>
      <c r="Y721" t="s">
        <v>8</v>
      </c>
      <c r="Z721">
        <v>0</v>
      </c>
      <c r="AA721">
        <v>0</v>
      </c>
      <c r="AB721" t="s">
        <v>9</v>
      </c>
      <c r="AC721">
        <v>0</v>
      </c>
      <c r="AD721">
        <v>0</v>
      </c>
      <c r="AE721" t="s">
        <v>10</v>
      </c>
      <c r="AF721">
        <v>32767</v>
      </c>
      <c r="AG721">
        <v>0</v>
      </c>
      <c r="AH721" t="s">
        <v>11</v>
      </c>
      <c r="AI721">
        <v>-32767</v>
      </c>
      <c r="AJ721">
        <v>0</v>
      </c>
      <c r="AK721" t="s">
        <v>12</v>
      </c>
      <c r="AL721">
        <v>0.32</v>
      </c>
      <c r="AM721">
        <v>0.2576</v>
      </c>
    </row>
    <row r="722" spans="1:39" x14ac:dyDescent="0.25">
      <c r="A722" t="s">
        <v>185</v>
      </c>
      <c r="B722">
        <v>1</v>
      </c>
      <c r="C722">
        <v>25</v>
      </c>
      <c r="D722" t="s">
        <v>1</v>
      </c>
      <c r="E722">
        <v>0</v>
      </c>
      <c r="F722">
        <v>0</v>
      </c>
      <c r="G722" t="s">
        <v>2</v>
      </c>
      <c r="H722">
        <v>21.831527000000001</v>
      </c>
      <c r="I722">
        <v>9.2800000000000001E-4</v>
      </c>
      <c r="J722" t="s">
        <v>3</v>
      </c>
      <c r="K722">
        <v>21.056372</v>
      </c>
      <c r="L722">
        <v>5.9900000000000003E-4</v>
      </c>
      <c r="M722" t="s">
        <v>4</v>
      </c>
      <c r="N722">
        <v>14.025841</v>
      </c>
      <c r="O722">
        <v>1.21E-4</v>
      </c>
      <c r="P722" t="s">
        <v>5</v>
      </c>
      <c r="Q722">
        <v>0</v>
      </c>
      <c r="R722">
        <v>0</v>
      </c>
      <c r="S722" t="s">
        <v>6</v>
      </c>
      <c r="T722">
        <v>0</v>
      </c>
      <c r="U722">
        <v>0</v>
      </c>
      <c r="V722" t="s">
        <v>7</v>
      </c>
      <c r="W722">
        <v>0</v>
      </c>
      <c r="X722">
        <v>0</v>
      </c>
      <c r="Y722" t="s">
        <v>8</v>
      </c>
      <c r="Z722">
        <v>0</v>
      </c>
      <c r="AA722">
        <v>0</v>
      </c>
      <c r="AB722" t="s">
        <v>9</v>
      </c>
      <c r="AC722">
        <v>0</v>
      </c>
      <c r="AD722">
        <v>0</v>
      </c>
      <c r="AE722" t="s">
        <v>10</v>
      </c>
      <c r="AF722">
        <v>32767</v>
      </c>
      <c r="AG722">
        <v>0</v>
      </c>
      <c r="AH722" t="s">
        <v>11</v>
      </c>
      <c r="AI722">
        <v>-32767</v>
      </c>
      <c r="AJ722">
        <v>0</v>
      </c>
      <c r="AK722" t="s">
        <v>12</v>
      </c>
      <c r="AL722">
        <v>0.02</v>
      </c>
      <c r="AM722">
        <v>1.9599999999999999E-2</v>
      </c>
    </row>
    <row r="723" spans="1:39" x14ac:dyDescent="0.25">
      <c r="A723" t="s">
        <v>185</v>
      </c>
      <c r="B723">
        <v>2</v>
      </c>
      <c r="C723">
        <v>50</v>
      </c>
      <c r="D723" t="s">
        <v>1</v>
      </c>
      <c r="E723">
        <v>0</v>
      </c>
      <c r="F723">
        <v>0</v>
      </c>
      <c r="G723" t="s">
        <v>2</v>
      </c>
      <c r="H723">
        <v>43.682172999999999</v>
      </c>
      <c r="I723">
        <v>2.215E-3</v>
      </c>
      <c r="J723" t="s">
        <v>3</v>
      </c>
      <c r="K723">
        <v>42.144373000000002</v>
      </c>
      <c r="L723">
        <v>1.609E-3</v>
      </c>
      <c r="M723" t="s">
        <v>4</v>
      </c>
      <c r="N723">
        <v>28.044478000000002</v>
      </c>
      <c r="O723">
        <v>4.1599999999999997E-4</v>
      </c>
      <c r="P723" t="s">
        <v>5</v>
      </c>
      <c r="Q723">
        <v>0</v>
      </c>
      <c r="R723">
        <v>0</v>
      </c>
      <c r="S723" t="s">
        <v>6</v>
      </c>
      <c r="T723">
        <v>0</v>
      </c>
      <c r="U723">
        <v>0</v>
      </c>
      <c r="V723" t="s">
        <v>7</v>
      </c>
      <c r="W723">
        <v>0</v>
      </c>
      <c r="X723">
        <v>0</v>
      </c>
      <c r="Y723" t="s">
        <v>8</v>
      </c>
      <c r="Z723">
        <v>0</v>
      </c>
      <c r="AA723">
        <v>0</v>
      </c>
      <c r="AB723" t="s">
        <v>9</v>
      </c>
      <c r="AC723">
        <v>0</v>
      </c>
      <c r="AD723">
        <v>0</v>
      </c>
      <c r="AE723" t="s">
        <v>10</v>
      </c>
      <c r="AF723">
        <v>32767</v>
      </c>
      <c r="AG723">
        <v>0</v>
      </c>
      <c r="AH723" t="s">
        <v>11</v>
      </c>
      <c r="AI723">
        <v>-32767</v>
      </c>
      <c r="AJ723">
        <v>0</v>
      </c>
      <c r="AK723" t="s">
        <v>12</v>
      </c>
      <c r="AL723">
        <v>0.04</v>
      </c>
      <c r="AM723">
        <v>3.8399999999999997E-2</v>
      </c>
    </row>
    <row r="724" spans="1:39" x14ac:dyDescent="0.25">
      <c r="A724" t="s">
        <v>185</v>
      </c>
      <c r="B724">
        <v>3</v>
      </c>
      <c r="C724">
        <v>75</v>
      </c>
      <c r="D724" t="s">
        <v>1</v>
      </c>
      <c r="E724">
        <v>0</v>
      </c>
      <c r="F724">
        <v>0</v>
      </c>
      <c r="G724" t="s">
        <v>2</v>
      </c>
      <c r="H724">
        <v>65.572845000000001</v>
      </c>
      <c r="I724">
        <v>4.3530000000000001E-3</v>
      </c>
      <c r="J724" t="s">
        <v>3</v>
      </c>
      <c r="K724">
        <v>63.273364999999998</v>
      </c>
      <c r="L724">
        <v>3.176E-3</v>
      </c>
      <c r="M724" t="s">
        <v>4</v>
      </c>
      <c r="N724">
        <v>42.062035000000002</v>
      </c>
      <c r="O724">
        <v>8.7299999999999997E-4</v>
      </c>
      <c r="P724" t="s">
        <v>5</v>
      </c>
      <c r="Q724">
        <v>0</v>
      </c>
      <c r="R724">
        <v>0</v>
      </c>
      <c r="S724" t="s">
        <v>6</v>
      </c>
      <c r="T724">
        <v>0</v>
      </c>
      <c r="U724">
        <v>0</v>
      </c>
      <c r="V724" t="s">
        <v>7</v>
      </c>
      <c r="W724">
        <v>0</v>
      </c>
      <c r="X724">
        <v>0</v>
      </c>
      <c r="Y724" t="s">
        <v>8</v>
      </c>
      <c r="Z724">
        <v>0</v>
      </c>
      <c r="AA724">
        <v>0</v>
      </c>
      <c r="AB724" t="s">
        <v>9</v>
      </c>
      <c r="AC724">
        <v>0</v>
      </c>
      <c r="AD724">
        <v>0</v>
      </c>
      <c r="AE724" t="s">
        <v>10</v>
      </c>
      <c r="AF724">
        <v>32767</v>
      </c>
      <c r="AG724">
        <v>0</v>
      </c>
      <c r="AH724" t="s">
        <v>11</v>
      </c>
      <c r="AI724">
        <v>-32767</v>
      </c>
      <c r="AJ724">
        <v>0</v>
      </c>
      <c r="AK724" t="s">
        <v>12</v>
      </c>
      <c r="AL724">
        <v>0.04</v>
      </c>
      <c r="AM724">
        <v>3.8399999999999997E-2</v>
      </c>
    </row>
    <row r="725" spans="1:39" x14ac:dyDescent="0.25">
      <c r="A725" t="s">
        <v>185</v>
      </c>
      <c r="B725">
        <v>4</v>
      </c>
      <c r="C725">
        <v>100</v>
      </c>
      <c r="D725" t="s">
        <v>1</v>
      </c>
      <c r="E725">
        <v>0</v>
      </c>
      <c r="F725">
        <v>0</v>
      </c>
      <c r="G725" t="s">
        <v>2</v>
      </c>
      <c r="H725">
        <v>87.486329999999995</v>
      </c>
      <c r="I725">
        <v>7.7190000000000002E-3</v>
      </c>
      <c r="J725" t="s">
        <v>3</v>
      </c>
      <c r="K725">
        <v>84.424716000000004</v>
      </c>
      <c r="L725">
        <v>5.9940000000000002E-3</v>
      </c>
      <c r="M725" t="s">
        <v>4</v>
      </c>
      <c r="N725">
        <v>56.079880000000003</v>
      </c>
      <c r="O725">
        <v>1.6999999999999999E-3</v>
      </c>
      <c r="P725" t="s">
        <v>5</v>
      </c>
      <c r="Q725">
        <v>0</v>
      </c>
      <c r="R725">
        <v>0</v>
      </c>
      <c r="S725" t="s">
        <v>6</v>
      </c>
      <c r="T725">
        <v>0</v>
      </c>
      <c r="U725">
        <v>0</v>
      </c>
      <c r="V725" t="s">
        <v>7</v>
      </c>
      <c r="W725">
        <v>0</v>
      </c>
      <c r="X725">
        <v>0</v>
      </c>
      <c r="Y725" t="s">
        <v>8</v>
      </c>
      <c r="Z725">
        <v>0</v>
      </c>
      <c r="AA725">
        <v>0</v>
      </c>
      <c r="AB725" t="s">
        <v>9</v>
      </c>
      <c r="AC725">
        <v>0</v>
      </c>
      <c r="AD725">
        <v>0</v>
      </c>
      <c r="AE725" t="s">
        <v>10</v>
      </c>
      <c r="AF725">
        <v>32767</v>
      </c>
      <c r="AG725">
        <v>0</v>
      </c>
      <c r="AH725" t="s">
        <v>11</v>
      </c>
      <c r="AI725">
        <v>-32767</v>
      </c>
      <c r="AJ725">
        <v>0</v>
      </c>
      <c r="AK725" t="s">
        <v>12</v>
      </c>
      <c r="AL725">
        <v>0.06</v>
      </c>
      <c r="AM725">
        <v>5.6399999999999999E-2</v>
      </c>
    </row>
    <row r="726" spans="1:39" x14ac:dyDescent="0.25">
      <c r="A726" t="s">
        <v>185</v>
      </c>
      <c r="B726">
        <v>5</v>
      </c>
      <c r="C726">
        <v>125</v>
      </c>
      <c r="D726" t="s">
        <v>1</v>
      </c>
      <c r="E726">
        <v>0</v>
      </c>
      <c r="F726">
        <v>0</v>
      </c>
      <c r="G726" t="s">
        <v>2</v>
      </c>
      <c r="H726">
        <v>109.425239</v>
      </c>
      <c r="I726">
        <v>1.0810999999999999E-2</v>
      </c>
      <c r="J726" t="s">
        <v>3</v>
      </c>
      <c r="K726">
        <v>105.60129999999999</v>
      </c>
      <c r="L726">
        <v>8.4270000000000005E-3</v>
      </c>
      <c r="M726" t="s">
        <v>4</v>
      </c>
      <c r="N726">
        <v>70.097470999999999</v>
      </c>
      <c r="O726">
        <v>2.8180000000000002E-3</v>
      </c>
      <c r="P726" t="s">
        <v>5</v>
      </c>
      <c r="Q726">
        <v>0</v>
      </c>
      <c r="R726">
        <v>0</v>
      </c>
      <c r="S726" t="s">
        <v>6</v>
      </c>
      <c r="T726">
        <v>0</v>
      </c>
      <c r="U726">
        <v>0</v>
      </c>
      <c r="V726" t="s">
        <v>7</v>
      </c>
      <c r="W726">
        <v>0</v>
      </c>
      <c r="X726">
        <v>0</v>
      </c>
      <c r="Y726" t="s">
        <v>8</v>
      </c>
      <c r="Z726">
        <v>0</v>
      </c>
      <c r="AA726">
        <v>0</v>
      </c>
      <c r="AB726" t="s">
        <v>9</v>
      </c>
      <c r="AC726">
        <v>0</v>
      </c>
      <c r="AD726">
        <v>0</v>
      </c>
      <c r="AE726" t="s">
        <v>10</v>
      </c>
      <c r="AF726">
        <v>32767</v>
      </c>
      <c r="AG726">
        <v>0</v>
      </c>
      <c r="AH726" t="s">
        <v>11</v>
      </c>
      <c r="AI726">
        <v>-32767</v>
      </c>
      <c r="AJ726">
        <v>0</v>
      </c>
      <c r="AK726" t="s">
        <v>12</v>
      </c>
      <c r="AL726">
        <v>0.06</v>
      </c>
      <c r="AM726">
        <v>5.6399999999999999E-2</v>
      </c>
    </row>
    <row r="727" spans="1:39" x14ac:dyDescent="0.25">
      <c r="A727" t="s">
        <v>185</v>
      </c>
      <c r="B727">
        <v>6</v>
      </c>
      <c r="C727">
        <v>150</v>
      </c>
      <c r="D727" t="s">
        <v>1</v>
      </c>
      <c r="E727">
        <v>0</v>
      </c>
      <c r="F727">
        <v>0</v>
      </c>
      <c r="G727" t="s">
        <v>2</v>
      </c>
      <c r="H727">
        <v>131.379884</v>
      </c>
      <c r="I727">
        <v>1.3602E-2</v>
      </c>
      <c r="J727" t="s">
        <v>3</v>
      </c>
      <c r="K727">
        <v>126.793559</v>
      </c>
      <c r="L727">
        <v>1.0834999999999999E-2</v>
      </c>
      <c r="M727" t="s">
        <v>4</v>
      </c>
      <c r="N727">
        <v>84.113731000000001</v>
      </c>
      <c r="O727">
        <v>4.0119999999999999E-3</v>
      </c>
      <c r="P727" t="s">
        <v>5</v>
      </c>
      <c r="Q727">
        <v>0</v>
      </c>
      <c r="R727">
        <v>0</v>
      </c>
      <c r="S727" t="s">
        <v>6</v>
      </c>
      <c r="T727">
        <v>0</v>
      </c>
      <c r="U727">
        <v>0</v>
      </c>
      <c r="V727" t="s">
        <v>7</v>
      </c>
      <c r="W727">
        <v>0</v>
      </c>
      <c r="X727">
        <v>0</v>
      </c>
      <c r="Y727" t="s">
        <v>8</v>
      </c>
      <c r="Z727">
        <v>0</v>
      </c>
      <c r="AA727">
        <v>0</v>
      </c>
      <c r="AB727" t="s">
        <v>9</v>
      </c>
      <c r="AC727">
        <v>0</v>
      </c>
      <c r="AD727">
        <v>0</v>
      </c>
      <c r="AE727" t="s">
        <v>10</v>
      </c>
      <c r="AF727">
        <v>32767</v>
      </c>
      <c r="AG727">
        <v>0</v>
      </c>
      <c r="AH727" t="s">
        <v>11</v>
      </c>
      <c r="AI727">
        <v>-32767</v>
      </c>
      <c r="AJ727">
        <v>0</v>
      </c>
      <c r="AK727" t="s">
        <v>12</v>
      </c>
      <c r="AL727">
        <v>0.06</v>
      </c>
      <c r="AM727">
        <v>5.6399999999999999E-2</v>
      </c>
    </row>
    <row r="728" spans="1:39" x14ac:dyDescent="0.25">
      <c r="A728" t="s">
        <v>185</v>
      </c>
      <c r="B728">
        <v>7</v>
      </c>
      <c r="C728">
        <v>175</v>
      </c>
      <c r="D728" t="s">
        <v>1</v>
      </c>
      <c r="E728">
        <v>0</v>
      </c>
      <c r="F728">
        <v>0</v>
      </c>
      <c r="G728" t="s">
        <v>2</v>
      </c>
      <c r="H728">
        <v>153.34940800000001</v>
      </c>
      <c r="I728">
        <v>1.8086000000000001E-2</v>
      </c>
      <c r="J728" t="s">
        <v>3</v>
      </c>
      <c r="K728">
        <v>148.000775</v>
      </c>
      <c r="L728">
        <v>1.4687E-2</v>
      </c>
      <c r="M728" t="s">
        <v>4</v>
      </c>
      <c r="N728">
        <v>98.131856999999997</v>
      </c>
      <c r="O728">
        <v>5.5380000000000004E-3</v>
      </c>
      <c r="P728" t="s">
        <v>5</v>
      </c>
      <c r="Q728">
        <v>0</v>
      </c>
      <c r="R728">
        <v>0</v>
      </c>
      <c r="S728" t="s">
        <v>6</v>
      </c>
      <c r="T728">
        <v>0</v>
      </c>
      <c r="U728">
        <v>0</v>
      </c>
      <c r="V728" t="s">
        <v>7</v>
      </c>
      <c r="W728">
        <v>0</v>
      </c>
      <c r="X728">
        <v>0</v>
      </c>
      <c r="Y728" t="s">
        <v>8</v>
      </c>
      <c r="Z728">
        <v>0</v>
      </c>
      <c r="AA728">
        <v>0</v>
      </c>
      <c r="AB728" t="s">
        <v>9</v>
      </c>
      <c r="AC728">
        <v>0</v>
      </c>
      <c r="AD728">
        <v>0</v>
      </c>
      <c r="AE728" t="s">
        <v>10</v>
      </c>
      <c r="AF728">
        <v>32767</v>
      </c>
      <c r="AG728">
        <v>0</v>
      </c>
      <c r="AH728" t="s">
        <v>11</v>
      </c>
      <c r="AI728">
        <v>-32767</v>
      </c>
      <c r="AJ728">
        <v>0</v>
      </c>
      <c r="AK728" t="s">
        <v>12</v>
      </c>
      <c r="AL728">
        <v>0.06</v>
      </c>
      <c r="AM728">
        <v>5.6399999999999999E-2</v>
      </c>
    </row>
    <row r="729" spans="1:39" x14ac:dyDescent="0.25">
      <c r="A729" t="s">
        <v>185</v>
      </c>
      <c r="B729">
        <v>8</v>
      </c>
      <c r="C729">
        <v>200</v>
      </c>
      <c r="D729" t="s">
        <v>1</v>
      </c>
      <c r="E729">
        <v>0</v>
      </c>
      <c r="F729">
        <v>0</v>
      </c>
      <c r="G729" t="s">
        <v>2</v>
      </c>
      <c r="H729">
        <v>175.34350499999999</v>
      </c>
      <c r="I729">
        <v>2.3178000000000001E-2</v>
      </c>
      <c r="J729" t="s">
        <v>3</v>
      </c>
      <c r="K729">
        <v>169.233001</v>
      </c>
      <c r="L729">
        <v>1.9147000000000001E-2</v>
      </c>
      <c r="M729" t="s">
        <v>4</v>
      </c>
      <c r="N729">
        <v>112.149529</v>
      </c>
      <c r="O729">
        <v>7.3899999999999999E-3</v>
      </c>
      <c r="P729" t="s">
        <v>5</v>
      </c>
      <c r="Q729">
        <v>0</v>
      </c>
      <c r="R729">
        <v>0</v>
      </c>
      <c r="S729" t="s">
        <v>6</v>
      </c>
      <c r="T729">
        <v>0</v>
      </c>
      <c r="U729">
        <v>0</v>
      </c>
      <c r="V729" t="s">
        <v>7</v>
      </c>
      <c r="W729">
        <v>0</v>
      </c>
      <c r="X729">
        <v>0</v>
      </c>
      <c r="Y729" t="s">
        <v>8</v>
      </c>
      <c r="Z729">
        <v>0</v>
      </c>
      <c r="AA729">
        <v>0</v>
      </c>
      <c r="AB729" t="s">
        <v>9</v>
      </c>
      <c r="AC729">
        <v>0</v>
      </c>
      <c r="AD729">
        <v>0</v>
      </c>
      <c r="AE729" t="s">
        <v>10</v>
      </c>
      <c r="AF729">
        <v>32767</v>
      </c>
      <c r="AG729">
        <v>0</v>
      </c>
      <c r="AH729" t="s">
        <v>11</v>
      </c>
      <c r="AI729">
        <v>-32767</v>
      </c>
      <c r="AJ729">
        <v>0</v>
      </c>
      <c r="AK729" t="s">
        <v>12</v>
      </c>
      <c r="AL729">
        <v>0.1</v>
      </c>
      <c r="AM729">
        <v>0.09</v>
      </c>
    </row>
    <row r="730" spans="1:39" x14ac:dyDescent="0.25">
      <c r="A730" t="s">
        <v>185</v>
      </c>
      <c r="B730">
        <v>9</v>
      </c>
      <c r="C730">
        <v>225</v>
      </c>
      <c r="D730" t="s">
        <v>1</v>
      </c>
      <c r="E730">
        <v>0</v>
      </c>
      <c r="F730">
        <v>0</v>
      </c>
      <c r="G730" t="s">
        <v>2</v>
      </c>
      <c r="H730">
        <v>197.348805</v>
      </c>
      <c r="I730">
        <v>2.7928999999999999E-2</v>
      </c>
      <c r="J730" t="s">
        <v>3</v>
      </c>
      <c r="K730">
        <v>190.476451</v>
      </c>
      <c r="L730">
        <v>2.3472E-2</v>
      </c>
      <c r="M730" t="s">
        <v>4</v>
      </c>
      <c r="N730">
        <v>126.166088</v>
      </c>
      <c r="O730">
        <v>9.1219999999999999E-3</v>
      </c>
      <c r="P730" t="s">
        <v>5</v>
      </c>
      <c r="Q730">
        <v>0</v>
      </c>
      <c r="R730">
        <v>0</v>
      </c>
      <c r="S730" t="s">
        <v>6</v>
      </c>
      <c r="T730">
        <v>0</v>
      </c>
      <c r="U730">
        <v>0</v>
      </c>
      <c r="V730" t="s">
        <v>7</v>
      </c>
      <c r="W730">
        <v>0</v>
      </c>
      <c r="X730">
        <v>0</v>
      </c>
      <c r="Y730" t="s">
        <v>8</v>
      </c>
      <c r="Z730">
        <v>0</v>
      </c>
      <c r="AA730">
        <v>0</v>
      </c>
      <c r="AB730" t="s">
        <v>9</v>
      </c>
      <c r="AC730">
        <v>0</v>
      </c>
      <c r="AD730">
        <v>0</v>
      </c>
      <c r="AE730" t="s">
        <v>10</v>
      </c>
      <c r="AF730">
        <v>32767</v>
      </c>
      <c r="AG730">
        <v>0</v>
      </c>
      <c r="AH730" t="s">
        <v>11</v>
      </c>
      <c r="AI730">
        <v>-32767</v>
      </c>
      <c r="AJ730">
        <v>0</v>
      </c>
      <c r="AK730" t="s">
        <v>12</v>
      </c>
      <c r="AL730">
        <v>0.1</v>
      </c>
      <c r="AM730">
        <v>0.09</v>
      </c>
    </row>
    <row r="731" spans="1:39" x14ac:dyDescent="0.25">
      <c r="A731" t="s">
        <v>185</v>
      </c>
      <c r="B731">
        <v>10</v>
      </c>
      <c r="C731">
        <v>250</v>
      </c>
      <c r="D731" t="s">
        <v>1</v>
      </c>
      <c r="E731">
        <v>0</v>
      </c>
      <c r="F731">
        <v>0</v>
      </c>
      <c r="G731" t="s">
        <v>2</v>
      </c>
      <c r="H731">
        <v>219.37531799999999</v>
      </c>
      <c r="I731">
        <v>3.3101999999999999E-2</v>
      </c>
      <c r="J731" t="s">
        <v>3</v>
      </c>
      <c r="K731">
        <v>211.740793</v>
      </c>
      <c r="L731">
        <v>2.8036999999999999E-2</v>
      </c>
      <c r="M731" t="s">
        <v>4</v>
      </c>
      <c r="N731">
        <v>140.18360200000001</v>
      </c>
      <c r="O731">
        <v>1.0988E-2</v>
      </c>
      <c r="P731" t="s">
        <v>5</v>
      </c>
      <c r="Q731">
        <v>0</v>
      </c>
      <c r="R731">
        <v>0</v>
      </c>
      <c r="S731" t="s">
        <v>6</v>
      </c>
      <c r="T731">
        <v>0</v>
      </c>
      <c r="U731">
        <v>0</v>
      </c>
      <c r="V731" t="s">
        <v>7</v>
      </c>
      <c r="W731">
        <v>0</v>
      </c>
      <c r="X731">
        <v>0</v>
      </c>
      <c r="Y731" t="s">
        <v>8</v>
      </c>
      <c r="Z731">
        <v>0</v>
      </c>
      <c r="AA731">
        <v>0</v>
      </c>
      <c r="AB731" t="s">
        <v>9</v>
      </c>
      <c r="AC731">
        <v>0</v>
      </c>
      <c r="AD731">
        <v>0</v>
      </c>
      <c r="AE731" t="s">
        <v>10</v>
      </c>
      <c r="AF731">
        <v>32767</v>
      </c>
      <c r="AG731">
        <v>0</v>
      </c>
      <c r="AH731" t="s">
        <v>11</v>
      </c>
      <c r="AI731">
        <v>-32767</v>
      </c>
      <c r="AJ731">
        <v>0</v>
      </c>
      <c r="AK731" t="s">
        <v>12</v>
      </c>
      <c r="AL731">
        <v>0.1</v>
      </c>
      <c r="AM731">
        <v>0.09</v>
      </c>
    </row>
    <row r="732" spans="1:39" x14ac:dyDescent="0.25">
      <c r="A732" t="s">
        <v>185</v>
      </c>
      <c r="B732">
        <v>11</v>
      </c>
      <c r="C732">
        <v>275</v>
      </c>
      <c r="D732" t="s">
        <v>1</v>
      </c>
      <c r="E732">
        <v>0</v>
      </c>
      <c r="F732">
        <v>0</v>
      </c>
      <c r="G732" t="s">
        <v>2</v>
      </c>
      <c r="H732">
        <v>241.422256</v>
      </c>
      <c r="I732">
        <v>3.9232999999999997E-2</v>
      </c>
      <c r="J732" t="s">
        <v>3</v>
      </c>
      <c r="K732">
        <v>233.02534600000001</v>
      </c>
      <c r="L732">
        <v>3.2994000000000002E-2</v>
      </c>
      <c r="M732" t="s">
        <v>4</v>
      </c>
      <c r="N732">
        <v>154.20056700000001</v>
      </c>
      <c r="O732">
        <v>1.3303000000000001E-2</v>
      </c>
      <c r="P732" t="s">
        <v>5</v>
      </c>
      <c r="Q732">
        <v>0</v>
      </c>
      <c r="R732">
        <v>0</v>
      </c>
      <c r="S732" t="s">
        <v>6</v>
      </c>
      <c r="T732">
        <v>0</v>
      </c>
      <c r="U732">
        <v>0</v>
      </c>
      <c r="V732" t="s">
        <v>7</v>
      </c>
      <c r="W732">
        <v>0</v>
      </c>
      <c r="X732">
        <v>0</v>
      </c>
      <c r="Y732" t="s">
        <v>8</v>
      </c>
      <c r="Z732">
        <v>0</v>
      </c>
      <c r="AA732">
        <v>0</v>
      </c>
      <c r="AB732" t="s">
        <v>9</v>
      </c>
      <c r="AC732">
        <v>0</v>
      </c>
      <c r="AD732">
        <v>0</v>
      </c>
      <c r="AE732" t="s">
        <v>10</v>
      </c>
      <c r="AF732">
        <v>32767</v>
      </c>
      <c r="AG732">
        <v>0</v>
      </c>
      <c r="AH732" t="s">
        <v>11</v>
      </c>
      <c r="AI732">
        <v>-32767</v>
      </c>
      <c r="AJ732">
        <v>0</v>
      </c>
      <c r="AK732" t="s">
        <v>12</v>
      </c>
      <c r="AL732">
        <v>0.12</v>
      </c>
      <c r="AM732">
        <v>0.1056</v>
      </c>
    </row>
    <row r="733" spans="1:39" x14ac:dyDescent="0.25">
      <c r="A733" t="s">
        <v>185</v>
      </c>
      <c r="B733">
        <v>12</v>
      </c>
      <c r="C733">
        <v>300</v>
      </c>
      <c r="D733" t="s">
        <v>1</v>
      </c>
      <c r="E733">
        <v>0</v>
      </c>
      <c r="F733">
        <v>0</v>
      </c>
      <c r="G733" t="s">
        <v>2</v>
      </c>
      <c r="H733">
        <v>263.481044</v>
      </c>
      <c r="I733">
        <v>4.6010000000000002E-2</v>
      </c>
      <c r="J733" t="s">
        <v>3</v>
      </c>
      <c r="K733">
        <v>254.32185100000001</v>
      </c>
      <c r="L733">
        <v>3.8686999999999999E-2</v>
      </c>
      <c r="M733" t="s">
        <v>4</v>
      </c>
      <c r="N733">
        <v>168.217356</v>
      </c>
      <c r="O733">
        <v>1.6211E-2</v>
      </c>
      <c r="P733" t="s">
        <v>5</v>
      </c>
      <c r="Q733">
        <v>0</v>
      </c>
      <c r="R733">
        <v>0</v>
      </c>
      <c r="S733" t="s">
        <v>6</v>
      </c>
      <c r="T733">
        <v>0</v>
      </c>
      <c r="U733">
        <v>0</v>
      </c>
      <c r="V733" t="s">
        <v>7</v>
      </c>
      <c r="W733">
        <v>0</v>
      </c>
      <c r="X733">
        <v>0</v>
      </c>
      <c r="Y733" t="s">
        <v>8</v>
      </c>
      <c r="Z733">
        <v>0</v>
      </c>
      <c r="AA733">
        <v>0</v>
      </c>
      <c r="AB733" t="s">
        <v>9</v>
      </c>
      <c r="AC733">
        <v>0</v>
      </c>
      <c r="AD733">
        <v>0</v>
      </c>
      <c r="AE733" t="s">
        <v>10</v>
      </c>
      <c r="AF733">
        <v>32767</v>
      </c>
      <c r="AG733">
        <v>0</v>
      </c>
      <c r="AH733" t="s">
        <v>11</v>
      </c>
      <c r="AI733">
        <v>-32767</v>
      </c>
      <c r="AJ733">
        <v>0</v>
      </c>
      <c r="AK733" t="s">
        <v>12</v>
      </c>
      <c r="AL733">
        <v>0.12</v>
      </c>
      <c r="AM733">
        <v>0.1056</v>
      </c>
    </row>
    <row r="734" spans="1:39" x14ac:dyDescent="0.25">
      <c r="A734" t="s">
        <v>185</v>
      </c>
      <c r="B734">
        <v>13</v>
      </c>
      <c r="C734">
        <v>325</v>
      </c>
      <c r="D734" t="s">
        <v>1</v>
      </c>
      <c r="E734">
        <v>0</v>
      </c>
      <c r="F734">
        <v>0</v>
      </c>
      <c r="G734" t="s">
        <v>2</v>
      </c>
      <c r="H734">
        <v>285.56419099999999</v>
      </c>
      <c r="I734">
        <v>5.6564000000000003E-2</v>
      </c>
      <c r="J734" t="s">
        <v>3</v>
      </c>
      <c r="K734">
        <v>275.64329300000003</v>
      </c>
      <c r="L734">
        <v>4.8173000000000001E-2</v>
      </c>
      <c r="M734" t="s">
        <v>4</v>
      </c>
      <c r="N734">
        <v>182.232505</v>
      </c>
      <c r="O734">
        <v>1.9143E-2</v>
      </c>
      <c r="P734" t="s">
        <v>5</v>
      </c>
      <c r="Q734">
        <v>0</v>
      </c>
      <c r="R734">
        <v>0</v>
      </c>
      <c r="S734" t="s">
        <v>6</v>
      </c>
      <c r="T734">
        <v>0</v>
      </c>
      <c r="U734">
        <v>0</v>
      </c>
      <c r="V734" t="s">
        <v>7</v>
      </c>
      <c r="W734">
        <v>0</v>
      </c>
      <c r="X734">
        <v>0</v>
      </c>
      <c r="Y734" t="s">
        <v>8</v>
      </c>
      <c r="Z734">
        <v>0</v>
      </c>
      <c r="AA734">
        <v>0</v>
      </c>
      <c r="AB734" t="s">
        <v>9</v>
      </c>
      <c r="AC734">
        <v>0</v>
      </c>
      <c r="AD734">
        <v>0</v>
      </c>
      <c r="AE734" t="s">
        <v>10</v>
      </c>
      <c r="AF734">
        <v>32767</v>
      </c>
      <c r="AG734">
        <v>0</v>
      </c>
      <c r="AH734" t="s">
        <v>11</v>
      </c>
      <c r="AI734">
        <v>-32767</v>
      </c>
      <c r="AJ734">
        <v>0</v>
      </c>
      <c r="AK734" t="s">
        <v>12</v>
      </c>
      <c r="AL734">
        <v>0.14000000000000001</v>
      </c>
      <c r="AM734">
        <v>0.12039999999999999</v>
      </c>
    </row>
    <row r="735" spans="1:39" x14ac:dyDescent="0.25">
      <c r="A735" t="s">
        <v>185</v>
      </c>
      <c r="B735">
        <v>14</v>
      </c>
      <c r="C735">
        <v>350</v>
      </c>
      <c r="D735" t="s">
        <v>1</v>
      </c>
      <c r="E735">
        <v>0</v>
      </c>
      <c r="F735">
        <v>0</v>
      </c>
      <c r="G735" t="s">
        <v>2</v>
      </c>
      <c r="H735">
        <v>307.666877</v>
      </c>
      <c r="I735">
        <v>6.2257E-2</v>
      </c>
      <c r="J735" t="s">
        <v>3</v>
      </c>
      <c r="K735">
        <v>296.98501599999997</v>
      </c>
      <c r="L735">
        <v>5.3366999999999998E-2</v>
      </c>
      <c r="M735" t="s">
        <v>4</v>
      </c>
      <c r="N735">
        <v>196.24902599999999</v>
      </c>
      <c r="O735">
        <v>2.1668E-2</v>
      </c>
      <c r="P735" t="s">
        <v>5</v>
      </c>
      <c r="Q735">
        <v>0</v>
      </c>
      <c r="R735">
        <v>0</v>
      </c>
      <c r="S735" t="s">
        <v>6</v>
      </c>
      <c r="T735">
        <v>0</v>
      </c>
      <c r="U735">
        <v>0</v>
      </c>
      <c r="V735" t="s">
        <v>7</v>
      </c>
      <c r="W735">
        <v>0</v>
      </c>
      <c r="X735">
        <v>0</v>
      </c>
      <c r="Y735" t="s">
        <v>8</v>
      </c>
      <c r="Z735">
        <v>0</v>
      </c>
      <c r="AA735">
        <v>0</v>
      </c>
      <c r="AB735" t="s">
        <v>9</v>
      </c>
      <c r="AC735">
        <v>0</v>
      </c>
      <c r="AD735">
        <v>0</v>
      </c>
      <c r="AE735" t="s">
        <v>10</v>
      </c>
      <c r="AF735">
        <v>32767</v>
      </c>
      <c r="AG735">
        <v>0</v>
      </c>
      <c r="AH735" t="s">
        <v>11</v>
      </c>
      <c r="AI735">
        <v>-32767</v>
      </c>
      <c r="AJ735">
        <v>0</v>
      </c>
      <c r="AK735" t="s">
        <v>12</v>
      </c>
      <c r="AL735">
        <v>0.14000000000000001</v>
      </c>
      <c r="AM735">
        <v>0.12039999999999999</v>
      </c>
    </row>
    <row r="736" spans="1:39" x14ac:dyDescent="0.25">
      <c r="A736" t="s">
        <v>185</v>
      </c>
      <c r="B736">
        <v>15</v>
      </c>
      <c r="C736">
        <v>375</v>
      </c>
      <c r="D736" t="s">
        <v>1</v>
      </c>
      <c r="E736">
        <v>0</v>
      </c>
      <c r="F736">
        <v>0</v>
      </c>
      <c r="G736" t="s">
        <v>2</v>
      </c>
      <c r="H736">
        <v>329.78331800000001</v>
      </c>
      <c r="I736">
        <v>6.8516999999999995E-2</v>
      </c>
      <c r="J736" t="s">
        <v>3</v>
      </c>
      <c r="K736">
        <v>318.33999799999998</v>
      </c>
      <c r="L736">
        <v>5.9414000000000002E-2</v>
      </c>
      <c r="M736" t="s">
        <v>4</v>
      </c>
      <c r="N736">
        <v>210.26432399999999</v>
      </c>
      <c r="O736">
        <v>2.4299999999999999E-2</v>
      </c>
      <c r="P736" t="s">
        <v>5</v>
      </c>
      <c r="Q736">
        <v>0</v>
      </c>
      <c r="R736">
        <v>0</v>
      </c>
      <c r="S736" t="s">
        <v>6</v>
      </c>
      <c r="T736">
        <v>0</v>
      </c>
      <c r="U736">
        <v>0</v>
      </c>
      <c r="V736" t="s">
        <v>7</v>
      </c>
      <c r="W736">
        <v>0</v>
      </c>
      <c r="X736">
        <v>0</v>
      </c>
      <c r="Y736" t="s">
        <v>8</v>
      </c>
      <c r="Z736">
        <v>0</v>
      </c>
      <c r="AA736">
        <v>0</v>
      </c>
      <c r="AB736" t="s">
        <v>9</v>
      </c>
      <c r="AC736">
        <v>0</v>
      </c>
      <c r="AD736">
        <v>0</v>
      </c>
      <c r="AE736" t="s">
        <v>10</v>
      </c>
      <c r="AF736">
        <v>32767</v>
      </c>
      <c r="AG736">
        <v>0</v>
      </c>
      <c r="AH736" t="s">
        <v>11</v>
      </c>
      <c r="AI736">
        <v>-32767</v>
      </c>
      <c r="AJ736">
        <v>0</v>
      </c>
      <c r="AK736" t="s">
        <v>12</v>
      </c>
      <c r="AL736">
        <v>0.14000000000000001</v>
      </c>
      <c r="AM736">
        <v>0.12039999999999999</v>
      </c>
    </row>
    <row r="737" spans="1:39" x14ac:dyDescent="0.25">
      <c r="A737" t="s">
        <v>185</v>
      </c>
      <c r="B737">
        <v>16</v>
      </c>
      <c r="C737">
        <v>400</v>
      </c>
      <c r="D737" t="s">
        <v>1</v>
      </c>
      <c r="E737">
        <v>0</v>
      </c>
      <c r="F737">
        <v>0</v>
      </c>
      <c r="G737" t="s">
        <v>2</v>
      </c>
      <c r="H737">
        <v>351.91635600000001</v>
      </c>
      <c r="I737">
        <v>7.5672000000000003E-2</v>
      </c>
      <c r="J737" t="s">
        <v>3</v>
      </c>
      <c r="K737">
        <v>339.71142300000002</v>
      </c>
      <c r="L737">
        <v>6.5303E-2</v>
      </c>
      <c r="M737" t="s">
        <v>4</v>
      </c>
      <c r="N737">
        <v>224.28206499999999</v>
      </c>
      <c r="O737">
        <v>2.7370999999999999E-2</v>
      </c>
      <c r="P737" t="s">
        <v>5</v>
      </c>
      <c r="Q737">
        <v>0</v>
      </c>
      <c r="R737">
        <v>0</v>
      </c>
      <c r="S737" t="s">
        <v>6</v>
      </c>
      <c r="T737">
        <v>0</v>
      </c>
      <c r="U737">
        <v>0</v>
      </c>
      <c r="V737" t="s">
        <v>7</v>
      </c>
      <c r="W737">
        <v>0</v>
      </c>
      <c r="X737">
        <v>0</v>
      </c>
      <c r="Y737" t="s">
        <v>8</v>
      </c>
      <c r="Z737">
        <v>0</v>
      </c>
      <c r="AA737">
        <v>0</v>
      </c>
      <c r="AB737" t="s">
        <v>9</v>
      </c>
      <c r="AC737">
        <v>0</v>
      </c>
      <c r="AD737">
        <v>0</v>
      </c>
      <c r="AE737" t="s">
        <v>10</v>
      </c>
      <c r="AF737">
        <v>32767</v>
      </c>
      <c r="AG737">
        <v>0</v>
      </c>
      <c r="AH737" t="s">
        <v>11</v>
      </c>
      <c r="AI737">
        <v>-32767</v>
      </c>
      <c r="AJ737">
        <v>0</v>
      </c>
      <c r="AK737" t="s">
        <v>12</v>
      </c>
      <c r="AL737">
        <v>0.18</v>
      </c>
      <c r="AM737">
        <v>0.18759999999999999</v>
      </c>
    </row>
    <row r="738" spans="1:39" x14ac:dyDescent="0.25">
      <c r="A738" t="s">
        <v>185</v>
      </c>
      <c r="B738">
        <v>17</v>
      </c>
      <c r="C738">
        <v>425</v>
      </c>
      <c r="D738" t="s">
        <v>1</v>
      </c>
      <c r="E738">
        <v>0</v>
      </c>
      <c r="F738">
        <v>0</v>
      </c>
      <c r="G738" t="s">
        <v>2</v>
      </c>
      <c r="H738">
        <v>374.06867699999998</v>
      </c>
      <c r="I738">
        <v>8.3349000000000006E-2</v>
      </c>
      <c r="J738" t="s">
        <v>3</v>
      </c>
      <c r="K738">
        <v>361.10236600000002</v>
      </c>
      <c r="L738">
        <v>7.1606000000000003E-2</v>
      </c>
      <c r="M738" t="s">
        <v>4</v>
      </c>
      <c r="N738">
        <v>238.297179</v>
      </c>
      <c r="O738">
        <v>3.0096000000000001E-2</v>
      </c>
      <c r="P738" t="s">
        <v>5</v>
      </c>
      <c r="Q738">
        <v>0</v>
      </c>
      <c r="R738">
        <v>0</v>
      </c>
      <c r="S738" t="s">
        <v>6</v>
      </c>
      <c r="T738">
        <v>0</v>
      </c>
      <c r="U738">
        <v>0</v>
      </c>
      <c r="V738" t="s">
        <v>7</v>
      </c>
      <c r="W738">
        <v>0</v>
      </c>
      <c r="X738">
        <v>0</v>
      </c>
      <c r="Y738" t="s">
        <v>8</v>
      </c>
      <c r="Z738">
        <v>0</v>
      </c>
      <c r="AA738">
        <v>0</v>
      </c>
      <c r="AB738" t="s">
        <v>9</v>
      </c>
      <c r="AC738">
        <v>0</v>
      </c>
      <c r="AD738">
        <v>0</v>
      </c>
      <c r="AE738" t="s">
        <v>10</v>
      </c>
      <c r="AF738">
        <v>32767</v>
      </c>
      <c r="AG738">
        <v>0</v>
      </c>
      <c r="AH738" t="s">
        <v>11</v>
      </c>
      <c r="AI738">
        <v>-32767</v>
      </c>
      <c r="AJ738">
        <v>0</v>
      </c>
      <c r="AK738" t="s">
        <v>12</v>
      </c>
      <c r="AL738">
        <v>0.2</v>
      </c>
      <c r="AM738">
        <v>0.2</v>
      </c>
    </row>
    <row r="739" spans="1:39" x14ac:dyDescent="0.25">
      <c r="A739" t="s">
        <v>185</v>
      </c>
      <c r="B739">
        <v>18</v>
      </c>
      <c r="C739">
        <v>450</v>
      </c>
      <c r="D739" t="s">
        <v>1</v>
      </c>
      <c r="E739">
        <v>0</v>
      </c>
      <c r="F739">
        <v>0</v>
      </c>
      <c r="G739" t="s">
        <v>2</v>
      </c>
      <c r="H739">
        <v>396.24472400000002</v>
      </c>
      <c r="I739">
        <v>9.1137999999999997E-2</v>
      </c>
      <c r="J739" t="s">
        <v>3</v>
      </c>
      <c r="K739">
        <v>382.517133</v>
      </c>
      <c r="L739">
        <v>7.9075999999999994E-2</v>
      </c>
      <c r="M739" t="s">
        <v>4</v>
      </c>
      <c r="N739">
        <v>252.31423599999999</v>
      </c>
      <c r="O739">
        <v>3.3160000000000002E-2</v>
      </c>
      <c r="P739" t="s">
        <v>5</v>
      </c>
      <c r="Q739">
        <v>0</v>
      </c>
      <c r="R739">
        <v>0</v>
      </c>
      <c r="S739" t="s">
        <v>6</v>
      </c>
      <c r="T739">
        <v>0</v>
      </c>
      <c r="U739">
        <v>0</v>
      </c>
      <c r="V739" t="s">
        <v>7</v>
      </c>
      <c r="W739">
        <v>0</v>
      </c>
      <c r="X739">
        <v>0</v>
      </c>
      <c r="Y739" t="s">
        <v>8</v>
      </c>
      <c r="Z739">
        <v>0</v>
      </c>
      <c r="AA739">
        <v>0</v>
      </c>
      <c r="AB739" t="s">
        <v>9</v>
      </c>
      <c r="AC739">
        <v>0</v>
      </c>
      <c r="AD739">
        <v>0</v>
      </c>
      <c r="AE739" t="s">
        <v>10</v>
      </c>
      <c r="AF739">
        <v>32767</v>
      </c>
      <c r="AG739">
        <v>0</v>
      </c>
      <c r="AH739" t="s">
        <v>11</v>
      </c>
      <c r="AI739">
        <v>-32767</v>
      </c>
      <c r="AJ739">
        <v>0</v>
      </c>
      <c r="AK739" t="s">
        <v>12</v>
      </c>
      <c r="AL739">
        <v>0.22</v>
      </c>
      <c r="AM739">
        <v>0.21160000000000001</v>
      </c>
    </row>
    <row r="740" spans="1:39" x14ac:dyDescent="0.25">
      <c r="A740" t="s">
        <v>185</v>
      </c>
      <c r="B740">
        <v>19</v>
      </c>
      <c r="C740">
        <v>475</v>
      </c>
      <c r="D740" t="s">
        <v>1</v>
      </c>
      <c r="E740">
        <v>0</v>
      </c>
      <c r="F740">
        <v>0</v>
      </c>
      <c r="G740" t="s">
        <v>2</v>
      </c>
      <c r="H740">
        <v>418.43185499999998</v>
      </c>
      <c r="I740">
        <v>9.9351999999999996E-2</v>
      </c>
      <c r="J740" t="s">
        <v>3</v>
      </c>
      <c r="K740">
        <v>403.94350300000002</v>
      </c>
      <c r="L740">
        <v>8.6246000000000003E-2</v>
      </c>
      <c r="M740" t="s">
        <v>4</v>
      </c>
      <c r="N740">
        <v>266.329387</v>
      </c>
      <c r="O740">
        <v>3.6366000000000002E-2</v>
      </c>
      <c r="P740" t="s">
        <v>5</v>
      </c>
      <c r="Q740">
        <v>0</v>
      </c>
      <c r="R740">
        <v>0</v>
      </c>
      <c r="S740" t="s">
        <v>6</v>
      </c>
      <c r="T740">
        <v>0</v>
      </c>
      <c r="U740">
        <v>0</v>
      </c>
      <c r="V740" t="s">
        <v>7</v>
      </c>
      <c r="W740">
        <v>0</v>
      </c>
      <c r="X740">
        <v>0</v>
      </c>
      <c r="Y740" t="s">
        <v>8</v>
      </c>
      <c r="Z740">
        <v>0</v>
      </c>
      <c r="AA740">
        <v>0</v>
      </c>
      <c r="AB740" t="s">
        <v>9</v>
      </c>
      <c r="AC740">
        <v>0</v>
      </c>
      <c r="AD740">
        <v>0</v>
      </c>
      <c r="AE740" t="s">
        <v>10</v>
      </c>
      <c r="AF740">
        <v>32767</v>
      </c>
      <c r="AG740">
        <v>0</v>
      </c>
      <c r="AH740" t="s">
        <v>11</v>
      </c>
      <c r="AI740">
        <v>-32767</v>
      </c>
      <c r="AJ740">
        <v>0</v>
      </c>
      <c r="AK740" t="s">
        <v>12</v>
      </c>
      <c r="AL740">
        <v>0.22</v>
      </c>
      <c r="AM740">
        <v>0.21160000000000001</v>
      </c>
    </row>
    <row r="741" spans="1:39" x14ac:dyDescent="0.25">
      <c r="A741" t="s">
        <v>185</v>
      </c>
      <c r="B741">
        <v>20</v>
      </c>
      <c r="C741">
        <v>500</v>
      </c>
      <c r="D741" t="s">
        <v>1</v>
      </c>
      <c r="E741">
        <v>0</v>
      </c>
      <c r="F741">
        <v>0</v>
      </c>
      <c r="G741" t="s">
        <v>2</v>
      </c>
      <c r="H741">
        <v>440.637452</v>
      </c>
      <c r="I741">
        <v>0.106082</v>
      </c>
      <c r="J741" t="s">
        <v>3</v>
      </c>
      <c r="K741">
        <v>425.38772899999998</v>
      </c>
      <c r="L741">
        <v>9.1758999999999993E-2</v>
      </c>
      <c r="M741" t="s">
        <v>4</v>
      </c>
      <c r="N741">
        <v>280.34435200000001</v>
      </c>
      <c r="O741">
        <v>3.9796999999999999E-2</v>
      </c>
      <c r="P741" t="s">
        <v>5</v>
      </c>
      <c r="Q741">
        <v>0</v>
      </c>
      <c r="R741">
        <v>0</v>
      </c>
      <c r="S741" t="s">
        <v>6</v>
      </c>
      <c r="T741">
        <v>0</v>
      </c>
      <c r="U741">
        <v>0</v>
      </c>
      <c r="V741" t="s">
        <v>7</v>
      </c>
      <c r="W741">
        <v>0</v>
      </c>
      <c r="X741">
        <v>0</v>
      </c>
      <c r="Y741" t="s">
        <v>8</v>
      </c>
      <c r="Z741">
        <v>0</v>
      </c>
      <c r="AA741">
        <v>0</v>
      </c>
      <c r="AB741" t="s">
        <v>9</v>
      </c>
      <c r="AC741">
        <v>0</v>
      </c>
      <c r="AD741">
        <v>0</v>
      </c>
      <c r="AE741" t="s">
        <v>10</v>
      </c>
      <c r="AF741">
        <v>32767</v>
      </c>
      <c r="AG741">
        <v>0</v>
      </c>
      <c r="AH741" t="s">
        <v>11</v>
      </c>
      <c r="AI741">
        <v>-32767</v>
      </c>
      <c r="AJ741">
        <v>0</v>
      </c>
      <c r="AK741" t="s">
        <v>12</v>
      </c>
      <c r="AL741">
        <v>0.24</v>
      </c>
      <c r="AM741">
        <v>0.22239999999999999</v>
      </c>
    </row>
    <row r="742" spans="1:39" x14ac:dyDescent="0.25">
      <c r="A742" t="s">
        <v>186</v>
      </c>
      <c r="B742">
        <v>1</v>
      </c>
      <c r="C742">
        <v>25</v>
      </c>
      <c r="D742" t="s">
        <v>1</v>
      </c>
      <c r="E742">
        <v>0</v>
      </c>
      <c r="F742">
        <v>0</v>
      </c>
      <c r="G742" t="s">
        <v>2</v>
      </c>
      <c r="H742">
        <v>16.306018000000002</v>
      </c>
      <c r="I742">
        <v>2.6467000000000001E-2</v>
      </c>
      <c r="J742" t="s">
        <v>3</v>
      </c>
      <c r="K742">
        <v>16.184388999999999</v>
      </c>
      <c r="L742">
        <v>2.6769000000000001E-2</v>
      </c>
      <c r="M742" t="s">
        <v>4</v>
      </c>
      <c r="N742">
        <v>5.7266839999999997</v>
      </c>
      <c r="O742">
        <v>8.6700000000000004E-4</v>
      </c>
      <c r="P742" t="s">
        <v>5</v>
      </c>
      <c r="Q742">
        <v>0.13320899999999999</v>
      </c>
      <c r="R742">
        <v>3.9999999999999998E-6</v>
      </c>
      <c r="S742" t="s">
        <v>6</v>
      </c>
      <c r="T742">
        <v>7.2238629999999997</v>
      </c>
      <c r="U742">
        <v>1.9000000000000001E-4</v>
      </c>
      <c r="V742" t="s">
        <v>7</v>
      </c>
      <c r="W742">
        <v>0.18648300000000001</v>
      </c>
      <c r="X742">
        <v>1.1E-5</v>
      </c>
      <c r="Y742" t="s">
        <v>8</v>
      </c>
      <c r="Z742">
        <v>0</v>
      </c>
      <c r="AA742">
        <v>0</v>
      </c>
      <c r="AB742" t="s">
        <v>9</v>
      </c>
      <c r="AC742">
        <v>0</v>
      </c>
      <c r="AD742">
        <v>0</v>
      </c>
      <c r="AE742" t="s">
        <v>10</v>
      </c>
      <c r="AF742">
        <v>1.2340000000000001E-3</v>
      </c>
      <c r="AG742">
        <v>0</v>
      </c>
      <c r="AH742" t="s">
        <v>11</v>
      </c>
      <c r="AI742">
        <v>0.99622699999999997</v>
      </c>
      <c r="AJ742">
        <v>3.0000000000000001E-6</v>
      </c>
      <c r="AK742" t="s">
        <v>12</v>
      </c>
      <c r="AL742">
        <v>0.38</v>
      </c>
      <c r="AM742">
        <v>0.2356</v>
      </c>
    </row>
    <row r="743" spans="1:39" x14ac:dyDescent="0.25">
      <c r="A743" t="s">
        <v>186</v>
      </c>
      <c r="B743">
        <v>2</v>
      </c>
      <c r="C743">
        <v>50</v>
      </c>
      <c r="D743" t="s">
        <v>1</v>
      </c>
      <c r="E743">
        <v>0</v>
      </c>
      <c r="F743">
        <v>0</v>
      </c>
      <c r="G743" t="s">
        <v>2</v>
      </c>
      <c r="H743">
        <v>32.639308</v>
      </c>
      <c r="I743">
        <v>9.2754000000000003E-2</v>
      </c>
      <c r="J743" t="s">
        <v>3</v>
      </c>
      <c r="K743">
        <v>32.397986000000003</v>
      </c>
      <c r="L743">
        <v>9.1066999999999995E-2</v>
      </c>
      <c r="M743" t="s">
        <v>4</v>
      </c>
      <c r="N743">
        <v>11.453974000000001</v>
      </c>
      <c r="O743">
        <v>2.7230000000000002E-3</v>
      </c>
      <c r="P743" t="s">
        <v>5</v>
      </c>
      <c r="Q743">
        <v>0.26543299999999997</v>
      </c>
      <c r="R743">
        <v>9.0000000000000002E-6</v>
      </c>
      <c r="S743" t="s">
        <v>6</v>
      </c>
      <c r="T743">
        <v>14.484591999999999</v>
      </c>
      <c r="U743">
        <v>4.5399999999999998E-4</v>
      </c>
      <c r="V743" t="s">
        <v>7</v>
      </c>
      <c r="W743">
        <v>0.36640400000000001</v>
      </c>
      <c r="X743">
        <v>2.9E-5</v>
      </c>
      <c r="Y743" t="s">
        <v>8</v>
      </c>
      <c r="Z743">
        <v>0</v>
      </c>
      <c r="AA743">
        <v>0</v>
      </c>
      <c r="AB743" t="s">
        <v>9</v>
      </c>
      <c r="AC743">
        <v>0</v>
      </c>
      <c r="AD743">
        <v>0</v>
      </c>
      <c r="AE743" t="s">
        <v>10</v>
      </c>
      <c r="AF743">
        <v>1.2310000000000001E-3</v>
      </c>
      <c r="AG743">
        <v>0</v>
      </c>
      <c r="AH743" t="s">
        <v>11</v>
      </c>
      <c r="AI743">
        <v>0.99695</v>
      </c>
      <c r="AJ743">
        <v>3.0000000000000001E-6</v>
      </c>
      <c r="AK743" t="s">
        <v>12</v>
      </c>
      <c r="AL743">
        <v>1.5</v>
      </c>
      <c r="AM743">
        <v>1.1299999999999999</v>
      </c>
    </row>
    <row r="744" spans="1:39" x14ac:dyDescent="0.25">
      <c r="A744" t="s">
        <v>186</v>
      </c>
      <c r="B744">
        <v>3</v>
      </c>
      <c r="C744">
        <v>75</v>
      </c>
      <c r="D744" t="s">
        <v>1</v>
      </c>
      <c r="E744">
        <v>0</v>
      </c>
      <c r="F744">
        <v>0</v>
      </c>
      <c r="G744" t="s">
        <v>2</v>
      </c>
      <c r="H744">
        <v>48.951130999999997</v>
      </c>
      <c r="I744">
        <v>9.4170000000000004E-2</v>
      </c>
      <c r="J744" t="s">
        <v>3</v>
      </c>
      <c r="K744">
        <v>48.590252999999997</v>
      </c>
      <c r="L744">
        <v>9.3012999999999998E-2</v>
      </c>
      <c r="M744" t="s">
        <v>4</v>
      </c>
      <c r="N744">
        <v>17.170770999999998</v>
      </c>
      <c r="O744">
        <v>3.3159999999999999E-3</v>
      </c>
      <c r="P744" t="s">
        <v>5</v>
      </c>
      <c r="Q744">
        <v>0.39713900000000002</v>
      </c>
      <c r="R744">
        <v>1.0000000000000001E-5</v>
      </c>
      <c r="S744" t="s">
        <v>6</v>
      </c>
      <c r="T744">
        <v>21.780933999999998</v>
      </c>
      <c r="U744">
        <v>9.5200000000000005E-4</v>
      </c>
      <c r="V744" t="s">
        <v>7</v>
      </c>
      <c r="W744">
        <v>0.54565600000000003</v>
      </c>
      <c r="X744">
        <v>4.1999999999999998E-5</v>
      </c>
      <c r="Y744" t="s">
        <v>8</v>
      </c>
      <c r="Z744">
        <v>0</v>
      </c>
      <c r="AA744">
        <v>0</v>
      </c>
      <c r="AB744" t="s">
        <v>9</v>
      </c>
      <c r="AC744">
        <v>0</v>
      </c>
      <c r="AD744">
        <v>0</v>
      </c>
      <c r="AE744" t="s">
        <v>10</v>
      </c>
      <c r="AF744">
        <v>1.23E-3</v>
      </c>
      <c r="AG744">
        <v>0</v>
      </c>
      <c r="AH744" t="s">
        <v>11</v>
      </c>
      <c r="AI744">
        <v>0.99759799999999998</v>
      </c>
      <c r="AJ744">
        <v>3.0000000000000001E-6</v>
      </c>
      <c r="AK744" t="s">
        <v>12</v>
      </c>
      <c r="AL744">
        <v>3.64</v>
      </c>
      <c r="AM744">
        <v>3.0703999999999998</v>
      </c>
    </row>
    <row r="745" spans="1:39" x14ac:dyDescent="0.25">
      <c r="A745" t="s">
        <v>186</v>
      </c>
      <c r="B745">
        <v>4</v>
      </c>
      <c r="C745">
        <v>100</v>
      </c>
      <c r="D745" t="s">
        <v>1</v>
      </c>
      <c r="E745">
        <v>0</v>
      </c>
      <c r="F745">
        <v>0</v>
      </c>
      <c r="G745" t="s">
        <v>2</v>
      </c>
      <c r="H745">
        <v>65.281104999999997</v>
      </c>
      <c r="I745">
        <v>9.7261E-2</v>
      </c>
      <c r="J745" t="s">
        <v>3</v>
      </c>
      <c r="K745">
        <v>64.800676999999993</v>
      </c>
      <c r="L745">
        <v>9.5833000000000002E-2</v>
      </c>
      <c r="M745" t="s">
        <v>4</v>
      </c>
      <c r="N745">
        <v>22.889759999999999</v>
      </c>
      <c r="O745">
        <v>4.1240000000000001E-3</v>
      </c>
      <c r="P745" t="s">
        <v>5</v>
      </c>
      <c r="Q745">
        <v>0.52894600000000003</v>
      </c>
      <c r="R745">
        <v>1.2999999999999999E-5</v>
      </c>
      <c r="S745" t="s">
        <v>6</v>
      </c>
      <c r="T745">
        <v>29.101845999999998</v>
      </c>
      <c r="U745">
        <v>1.2960000000000001E-3</v>
      </c>
      <c r="V745" t="s">
        <v>7</v>
      </c>
      <c r="W745">
        <v>0.72477499999999995</v>
      </c>
      <c r="X745">
        <v>6.0999999999999999E-5</v>
      </c>
      <c r="Y745" t="s">
        <v>8</v>
      </c>
      <c r="Z745">
        <v>0</v>
      </c>
      <c r="AA745">
        <v>0</v>
      </c>
      <c r="AB745" t="s">
        <v>9</v>
      </c>
      <c r="AC745">
        <v>0</v>
      </c>
      <c r="AD745">
        <v>0</v>
      </c>
      <c r="AE745" t="s">
        <v>10</v>
      </c>
      <c r="AF745">
        <v>1.23E-3</v>
      </c>
      <c r="AG745">
        <v>0</v>
      </c>
      <c r="AH745" t="s">
        <v>11</v>
      </c>
      <c r="AI745">
        <v>0.998251</v>
      </c>
      <c r="AJ745">
        <v>1.9999999999999999E-6</v>
      </c>
      <c r="AK745" t="s">
        <v>12</v>
      </c>
      <c r="AL745">
        <v>6.96</v>
      </c>
      <c r="AM745">
        <v>7.5183999999999997</v>
      </c>
    </row>
    <row r="746" spans="1:39" x14ac:dyDescent="0.25">
      <c r="A746" t="s">
        <v>186</v>
      </c>
      <c r="B746">
        <v>5</v>
      </c>
      <c r="C746">
        <v>125</v>
      </c>
      <c r="D746" t="s">
        <v>1</v>
      </c>
      <c r="E746">
        <v>0</v>
      </c>
      <c r="F746">
        <v>0</v>
      </c>
      <c r="G746" t="s">
        <v>2</v>
      </c>
      <c r="H746">
        <v>81.630049</v>
      </c>
      <c r="I746">
        <v>0.101175</v>
      </c>
      <c r="J746" t="s">
        <v>3</v>
      </c>
      <c r="K746">
        <v>81.03</v>
      </c>
      <c r="L746">
        <v>9.9339999999999998E-2</v>
      </c>
      <c r="M746" t="s">
        <v>4</v>
      </c>
      <c r="N746">
        <v>28.607703000000001</v>
      </c>
      <c r="O746">
        <v>4.8780000000000004E-3</v>
      </c>
      <c r="P746" t="s">
        <v>5</v>
      </c>
      <c r="Q746">
        <v>0.66054400000000002</v>
      </c>
      <c r="R746">
        <v>1.4E-5</v>
      </c>
      <c r="S746" t="s">
        <v>6</v>
      </c>
      <c r="T746">
        <v>36.443389000000003</v>
      </c>
      <c r="U746">
        <v>1.6130000000000001E-3</v>
      </c>
      <c r="V746" t="s">
        <v>7</v>
      </c>
      <c r="W746">
        <v>0.90389200000000003</v>
      </c>
      <c r="X746">
        <v>8.2999999999999998E-5</v>
      </c>
      <c r="Y746" t="s">
        <v>8</v>
      </c>
      <c r="Z746">
        <v>0</v>
      </c>
      <c r="AA746">
        <v>0</v>
      </c>
      <c r="AB746" t="s">
        <v>9</v>
      </c>
      <c r="AC746">
        <v>0</v>
      </c>
      <c r="AD746">
        <v>0</v>
      </c>
      <c r="AE746" t="s">
        <v>10</v>
      </c>
      <c r="AF746">
        <v>1.23E-3</v>
      </c>
      <c r="AG746">
        <v>0</v>
      </c>
      <c r="AH746" t="s">
        <v>11</v>
      </c>
      <c r="AI746">
        <v>0.99865400000000004</v>
      </c>
      <c r="AJ746">
        <v>9.9999999999999995E-7</v>
      </c>
      <c r="AK746" t="s">
        <v>12</v>
      </c>
      <c r="AL746">
        <v>11.14</v>
      </c>
      <c r="AM746">
        <v>11.8004</v>
      </c>
    </row>
    <row r="747" spans="1:39" x14ac:dyDescent="0.25">
      <c r="A747" t="s">
        <v>186</v>
      </c>
      <c r="B747">
        <v>6</v>
      </c>
      <c r="C747">
        <v>150</v>
      </c>
      <c r="D747" t="s">
        <v>1</v>
      </c>
      <c r="E747">
        <v>0</v>
      </c>
      <c r="F747">
        <v>0</v>
      </c>
      <c r="G747" t="s">
        <v>2</v>
      </c>
      <c r="H747">
        <v>97.990431000000001</v>
      </c>
      <c r="I747">
        <v>0.102267</v>
      </c>
      <c r="J747" t="s">
        <v>3</v>
      </c>
      <c r="K747">
        <v>97.271073000000001</v>
      </c>
      <c r="L747">
        <v>0.100443</v>
      </c>
      <c r="M747" t="s">
        <v>4</v>
      </c>
      <c r="N747">
        <v>34.323887999999997</v>
      </c>
      <c r="O747">
        <v>6.4559999999999999E-3</v>
      </c>
      <c r="P747" t="s">
        <v>5</v>
      </c>
      <c r="Q747">
        <v>0.79203900000000005</v>
      </c>
      <c r="R747">
        <v>1.5999999999999999E-5</v>
      </c>
      <c r="S747" t="s">
        <v>6</v>
      </c>
      <c r="T747">
        <v>43.802320999999999</v>
      </c>
      <c r="U747">
        <v>1.9620000000000002E-3</v>
      </c>
      <c r="V747" t="s">
        <v>7</v>
      </c>
      <c r="W747">
        <v>1.0827340000000001</v>
      </c>
      <c r="X747">
        <v>1.13E-4</v>
      </c>
      <c r="Y747" t="s">
        <v>8</v>
      </c>
      <c r="Z747">
        <v>0</v>
      </c>
      <c r="AA747">
        <v>0</v>
      </c>
      <c r="AB747" t="s">
        <v>9</v>
      </c>
      <c r="AC747">
        <v>0</v>
      </c>
      <c r="AD747">
        <v>0</v>
      </c>
      <c r="AE747" t="s">
        <v>10</v>
      </c>
      <c r="AF747">
        <v>1.23E-3</v>
      </c>
      <c r="AG747">
        <v>0</v>
      </c>
      <c r="AH747" t="s">
        <v>11</v>
      </c>
      <c r="AI747">
        <v>0.99878400000000001</v>
      </c>
      <c r="AJ747">
        <v>9.9999999999999995E-7</v>
      </c>
      <c r="AK747" t="s">
        <v>12</v>
      </c>
      <c r="AL747">
        <v>15.6</v>
      </c>
      <c r="AM747">
        <v>15.44</v>
      </c>
    </row>
    <row r="748" spans="1:39" x14ac:dyDescent="0.25">
      <c r="A748" t="s">
        <v>186</v>
      </c>
      <c r="B748">
        <v>7</v>
      </c>
      <c r="C748">
        <v>175</v>
      </c>
      <c r="D748" t="s">
        <v>1</v>
      </c>
      <c r="E748">
        <v>0</v>
      </c>
      <c r="F748">
        <v>0</v>
      </c>
      <c r="G748" t="s">
        <v>2</v>
      </c>
      <c r="H748">
        <v>114.408432</v>
      </c>
      <c r="I748">
        <v>0.13719100000000001</v>
      </c>
      <c r="J748" t="s">
        <v>3</v>
      </c>
      <c r="K748">
        <v>113.570211</v>
      </c>
      <c r="L748">
        <v>0.135381</v>
      </c>
      <c r="M748" t="s">
        <v>4</v>
      </c>
      <c r="N748">
        <v>40.045617</v>
      </c>
      <c r="O748">
        <v>7.8009999999999998E-3</v>
      </c>
      <c r="P748" t="s">
        <v>5</v>
      </c>
      <c r="Q748">
        <v>0.92333200000000004</v>
      </c>
      <c r="R748">
        <v>1.5E-5</v>
      </c>
      <c r="S748" t="s">
        <v>6</v>
      </c>
      <c r="T748">
        <v>51.180411999999997</v>
      </c>
      <c r="U748">
        <v>2.1770000000000001E-3</v>
      </c>
      <c r="V748" t="s">
        <v>7</v>
      </c>
      <c r="W748">
        <v>1.261161</v>
      </c>
      <c r="X748">
        <v>1.3300000000000001E-4</v>
      </c>
      <c r="Y748" t="s">
        <v>8</v>
      </c>
      <c r="Z748">
        <v>0</v>
      </c>
      <c r="AA748">
        <v>0</v>
      </c>
      <c r="AB748" t="s">
        <v>9</v>
      </c>
      <c r="AC748">
        <v>0</v>
      </c>
      <c r="AD748">
        <v>0</v>
      </c>
      <c r="AE748" t="s">
        <v>10</v>
      </c>
      <c r="AF748">
        <v>1.23E-3</v>
      </c>
      <c r="AG748">
        <v>0</v>
      </c>
      <c r="AH748" t="s">
        <v>11</v>
      </c>
      <c r="AI748">
        <v>0.99894300000000003</v>
      </c>
      <c r="AJ748">
        <v>9.9999999999999995E-7</v>
      </c>
      <c r="AK748" t="s">
        <v>12</v>
      </c>
      <c r="AL748">
        <v>21.74</v>
      </c>
      <c r="AM748">
        <v>23.5124</v>
      </c>
    </row>
    <row r="749" spans="1:39" x14ac:dyDescent="0.25">
      <c r="A749" t="s">
        <v>186</v>
      </c>
      <c r="B749">
        <v>8</v>
      </c>
      <c r="C749">
        <v>200</v>
      </c>
      <c r="D749" t="s">
        <v>1</v>
      </c>
      <c r="E749">
        <v>0</v>
      </c>
      <c r="F749">
        <v>0</v>
      </c>
      <c r="G749" t="s">
        <v>2</v>
      </c>
      <c r="H749">
        <v>130.82747800000001</v>
      </c>
      <c r="I749">
        <v>0.231267</v>
      </c>
      <c r="J749" t="s">
        <v>3</v>
      </c>
      <c r="K749">
        <v>129.870408</v>
      </c>
      <c r="L749">
        <v>0.22931299999999999</v>
      </c>
      <c r="M749" t="s">
        <v>4</v>
      </c>
      <c r="N749">
        <v>45.762096999999997</v>
      </c>
      <c r="O749">
        <v>9.1789999999999997E-3</v>
      </c>
      <c r="P749" t="s">
        <v>5</v>
      </c>
      <c r="Q749">
        <v>1.054937</v>
      </c>
      <c r="R749">
        <v>2.0000000000000002E-5</v>
      </c>
      <c r="S749" t="s">
        <v>6</v>
      </c>
      <c r="T749">
        <v>58.580669</v>
      </c>
      <c r="U749">
        <v>2.6649999999999998E-3</v>
      </c>
      <c r="V749" t="s">
        <v>7</v>
      </c>
      <c r="W749">
        <v>1.4398340000000001</v>
      </c>
      <c r="X749">
        <v>1.7200000000000001E-4</v>
      </c>
      <c r="Y749" t="s">
        <v>8</v>
      </c>
      <c r="Z749">
        <v>0</v>
      </c>
      <c r="AA749">
        <v>0</v>
      </c>
      <c r="AB749" t="s">
        <v>9</v>
      </c>
      <c r="AC749">
        <v>0</v>
      </c>
      <c r="AD749">
        <v>0</v>
      </c>
      <c r="AE749" t="s">
        <v>10</v>
      </c>
      <c r="AF749">
        <v>1.23E-3</v>
      </c>
      <c r="AG749">
        <v>0</v>
      </c>
      <c r="AH749" t="s">
        <v>11</v>
      </c>
      <c r="AI749">
        <v>0.99906799999999996</v>
      </c>
      <c r="AJ749">
        <v>9.9999999999999995E-7</v>
      </c>
      <c r="AK749" t="s">
        <v>12</v>
      </c>
      <c r="AL749">
        <v>28.72</v>
      </c>
      <c r="AM749">
        <v>30.041599999999999</v>
      </c>
    </row>
    <row r="750" spans="1:39" x14ac:dyDescent="0.25">
      <c r="A750" t="s">
        <v>186</v>
      </c>
      <c r="B750">
        <v>9</v>
      </c>
      <c r="C750">
        <v>225</v>
      </c>
      <c r="D750" t="s">
        <v>1</v>
      </c>
      <c r="E750">
        <v>0</v>
      </c>
      <c r="F750">
        <v>0</v>
      </c>
      <c r="G750" t="s">
        <v>2</v>
      </c>
      <c r="H750">
        <v>147.24535</v>
      </c>
      <c r="I750">
        <v>0.245369</v>
      </c>
      <c r="J750" t="s">
        <v>3</v>
      </c>
      <c r="K750">
        <v>146.16933700000001</v>
      </c>
      <c r="L750">
        <v>0.243834</v>
      </c>
      <c r="M750" t="s">
        <v>4</v>
      </c>
      <c r="N750">
        <v>51.473272000000001</v>
      </c>
      <c r="O750">
        <v>1.0687E-2</v>
      </c>
      <c r="P750" t="s">
        <v>5</v>
      </c>
      <c r="Q750">
        <v>1.1866319999999999</v>
      </c>
      <c r="R750">
        <v>2.3E-5</v>
      </c>
      <c r="S750" t="s">
        <v>6</v>
      </c>
      <c r="T750">
        <v>65.993692999999993</v>
      </c>
      <c r="U750">
        <v>3.0560000000000001E-3</v>
      </c>
      <c r="V750" t="s">
        <v>7</v>
      </c>
      <c r="W750">
        <v>1.617572</v>
      </c>
      <c r="X750">
        <v>1.9799999999999999E-4</v>
      </c>
      <c r="Y750" t="s">
        <v>8</v>
      </c>
      <c r="Z750">
        <v>0</v>
      </c>
      <c r="AA750">
        <v>0</v>
      </c>
      <c r="AB750" t="s">
        <v>9</v>
      </c>
      <c r="AC750">
        <v>0</v>
      </c>
      <c r="AD750">
        <v>0</v>
      </c>
      <c r="AE750" t="s">
        <v>10</v>
      </c>
      <c r="AF750">
        <v>1.23E-3</v>
      </c>
      <c r="AG750">
        <v>0</v>
      </c>
      <c r="AH750" t="s">
        <v>11</v>
      </c>
      <c r="AI750">
        <v>0.99914499999999995</v>
      </c>
      <c r="AJ750">
        <v>9.9999999999999995E-7</v>
      </c>
      <c r="AK750" t="s">
        <v>12</v>
      </c>
      <c r="AL750">
        <v>36.24</v>
      </c>
      <c r="AM750">
        <v>41.2624</v>
      </c>
    </row>
    <row r="751" spans="1:39" x14ac:dyDescent="0.25">
      <c r="A751" t="s">
        <v>186</v>
      </c>
      <c r="B751">
        <v>10</v>
      </c>
      <c r="C751">
        <v>250</v>
      </c>
      <c r="D751" t="s">
        <v>1</v>
      </c>
      <c r="E751">
        <v>0</v>
      </c>
      <c r="F751">
        <v>0</v>
      </c>
      <c r="G751" t="s">
        <v>2</v>
      </c>
      <c r="H751">
        <v>163.69956400000001</v>
      </c>
      <c r="I751">
        <v>0.26849699999999999</v>
      </c>
      <c r="J751" t="s">
        <v>3</v>
      </c>
      <c r="K751">
        <v>162.50487000000001</v>
      </c>
      <c r="L751">
        <v>0.26692399999999999</v>
      </c>
      <c r="M751" t="s">
        <v>4</v>
      </c>
      <c r="N751">
        <v>57.185194000000003</v>
      </c>
      <c r="O751">
        <v>1.2472E-2</v>
      </c>
      <c r="P751" t="s">
        <v>5</v>
      </c>
      <c r="Q751">
        <v>1.3181929999999999</v>
      </c>
      <c r="R751">
        <v>2.6999999999999999E-5</v>
      </c>
      <c r="S751" t="s">
        <v>6</v>
      </c>
      <c r="T751">
        <v>73.429264000000003</v>
      </c>
      <c r="U751">
        <v>3.424E-3</v>
      </c>
      <c r="V751" t="s">
        <v>7</v>
      </c>
      <c r="W751">
        <v>1.7954129999999999</v>
      </c>
      <c r="X751">
        <v>2.1800000000000001E-4</v>
      </c>
      <c r="Y751" t="s">
        <v>8</v>
      </c>
      <c r="Z751">
        <v>0</v>
      </c>
      <c r="AA751">
        <v>0</v>
      </c>
      <c r="AB751" t="s">
        <v>9</v>
      </c>
      <c r="AC751">
        <v>0</v>
      </c>
      <c r="AD751">
        <v>0</v>
      </c>
      <c r="AE751" t="s">
        <v>10</v>
      </c>
      <c r="AF751">
        <v>1.23E-3</v>
      </c>
      <c r="AG751">
        <v>0</v>
      </c>
      <c r="AH751" t="s">
        <v>11</v>
      </c>
      <c r="AI751">
        <v>0.99918799999999997</v>
      </c>
      <c r="AJ751">
        <v>9.9999999999999995E-7</v>
      </c>
      <c r="AK751" t="s">
        <v>12</v>
      </c>
      <c r="AL751">
        <v>45.24</v>
      </c>
      <c r="AM751">
        <v>57.022399999999998</v>
      </c>
    </row>
    <row r="752" spans="1:39" x14ac:dyDescent="0.25">
      <c r="A752" t="s">
        <v>186</v>
      </c>
      <c r="B752">
        <v>11</v>
      </c>
      <c r="C752">
        <v>275</v>
      </c>
      <c r="D752" t="s">
        <v>1</v>
      </c>
      <c r="E752">
        <v>0</v>
      </c>
      <c r="F752">
        <v>0</v>
      </c>
      <c r="G752" t="s">
        <v>2</v>
      </c>
      <c r="H752">
        <v>180.154628</v>
      </c>
      <c r="I752">
        <v>0.25765100000000002</v>
      </c>
      <c r="J752" t="s">
        <v>3</v>
      </c>
      <c r="K752">
        <v>178.84113500000001</v>
      </c>
      <c r="L752">
        <v>0.25597500000000001</v>
      </c>
      <c r="M752" t="s">
        <v>4</v>
      </c>
      <c r="N752">
        <v>62.901907999999999</v>
      </c>
      <c r="O752">
        <v>1.3546000000000001E-2</v>
      </c>
      <c r="P752" t="s">
        <v>5</v>
      </c>
      <c r="Q752">
        <v>1.4499789999999999</v>
      </c>
      <c r="R752">
        <v>3.0000000000000001E-5</v>
      </c>
      <c r="S752" t="s">
        <v>6</v>
      </c>
      <c r="T752">
        <v>80.878808000000006</v>
      </c>
      <c r="U752">
        <v>4.1180000000000001E-3</v>
      </c>
      <c r="V752" t="s">
        <v>7</v>
      </c>
      <c r="W752">
        <v>1.973141</v>
      </c>
      <c r="X752">
        <v>2.5500000000000002E-4</v>
      </c>
      <c r="Y752" t="s">
        <v>8</v>
      </c>
      <c r="Z752">
        <v>0</v>
      </c>
      <c r="AA752">
        <v>0</v>
      </c>
      <c r="AB752" t="s">
        <v>9</v>
      </c>
      <c r="AC752">
        <v>0</v>
      </c>
      <c r="AD752">
        <v>0</v>
      </c>
      <c r="AE752" t="s">
        <v>10</v>
      </c>
      <c r="AF752">
        <v>1.23E-3</v>
      </c>
      <c r="AG752">
        <v>0</v>
      </c>
      <c r="AH752" t="s">
        <v>11</v>
      </c>
      <c r="AI752">
        <v>0.99927100000000002</v>
      </c>
      <c r="AJ752">
        <v>0</v>
      </c>
      <c r="AK752" t="s">
        <v>12</v>
      </c>
      <c r="AL752">
        <v>53.98</v>
      </c>
      <c r="AM752">
        <v>78.699600000000004</v>
      </c>
    </row>
    <row r="753" spans="1:39" x14ac:dyDescent="0.25">
      <c r="A753" t="s">
        <v>186</v>
      </c>
      <c r="B753">
        <v>12</v>
      </c>
      <c r="C753">
        <v>300</v>
      </c>
      <c r="D753" t="s">
        <v>1</v>
      </c>
      <c r="E753">
        <v>0</v>
      </c>
      <c r="F753">
        <v>0</v>
      </c>
      <c r="G753" t="s">
        <v>2</v>
      </c>
      <c r="H753">
        <v>196.67961700000001</v>
      </c>
      <c r="I753">
        <v>0.34450999999999998</v>
      </c>
      <c r="J753" t="s">
        <v>3</v>
      </c>
      <c r="K753">
        <v>195.246714</v>
      </c>
      <c r="L753">
        <v>0.34024100000000002</v>
      </c>
      <c r="M753" t="s">
        <v>4</v>
      </c>
      <c r="N753">
        <v>68.622444999999999</v>
      </c>
      <c r="O753">
        <v>1.5893000000000001E-2</v>
      </c>
      <c r="P753" t="s">
        <v>5</v>
      </c>
      <c r="Q753">
        <v>1.5818460000000001</v>
      </c>
      <c r="R753">
        <v>3.6000000000000001E-5</v>
      </c>
      <c r="S753" t="s">
        <v>6</v>
      </c>
      <c r="T753">
        <v>88.343688999999998</v>
      </c>
      <c r="U753">
        <v>5.4549999999999998E-3</v>
      </c>
      <c r="V753" t="s">
        <v>7</v>
      </c>
      <c r="W753">
        <v>2.151046</v>
      </c>
      <c r="X753">
        <v>2.9799999999999998E-4</v>
      </c>
      <c r="Y753" t="s">
        <v>8</v>
      </c>
      <c r="Z753">
        <v>0</v>
      </c>
      <c r="AA753">
        <v>0</v>
      </c>
      <c r="AB753" t="s">
        <v>9</v>
      </c>
      <c r="AC753">
        <v>0</v>
      </c>
      <c r="AD753">
        <v>0</v>
      </c>
      <c r="AE753" t="s">
        <v>10</v>
      </c>
      <c r="AF753">
        <v>1.23E-3</v>
      </c>
      <c r="AG753">
        <v>0</v>
      </c>
      <c r="AH753" t="s">
        <v>11</v>
      </c>
      <c r="AI753">
        <v>0.99935799999999997</v>
      </c>
      <c r="AJ753">
        <v>0</v>
      </c>
      <c r="AK753" t="s">
        <v>12</v>
      </c>
      <c r="AL753">
        <v>64.3</v>
      </c>
      <c r="AM753">
        <v>89.93</v>
      </c>
    </row>
    <row r="754" spans="1:39" x14ac:dyDescent="0.25">
      <c r="A754" t="s">
        <v>186</v>
      </c>
      <c r="B754">
        <v>13</v>
      </c>
      <c r="C754">
        <v>325</v>
      </c>
      <c r="D754" t="s">
        <v>1</v>
      </c>
      <c r="E754">
        <v>0</v>
      </c>
      <c r="F754">
        <v>0</v>
      </c>
      <c r="G754" t="s">
        <v>2</v>
      </c>
      <c r="H754">
        <v>213.15764799999999</v>
      </c>
      <c r="I754">
        <v>0.34803600000000001</v>
      </c>
      <c r="J754" t="s">
        <v>3</v>
      </c>
      <c r="K754">
        <v>211.605751</v>
      </c>
      <c r="L754">
        <v>0.34330500000000003</v>
      </c>
      <c r="M754" t="s">
        <v>4</v>
      </c>
      <c r="N754">
        <v>74.338204000000005</v>
      </c>
      <c r="O754">
        <v>1.9168000000000001E-2</v>
      </c>
      <c r="P754" t="s">
        <v>5</v>
      </c>
      <c r="Q754">
        <v>1.7135750000000001</v>
      </c>
      <c r="R754">
        <v>4.1999999999999998E-5</v>
      </c>
      <c r="S754" t="s">
        <v>6</v>
      </c>
      <c r="T754">
        <v>95.831835999999996</v>
      </c>
      <c r="U754">
        <v>6.058E-3</v>
      </c>
      <c r="V754" t="s">
        <v>7</v>
      </c>
      <c r="W754">
        <v>2.3285879999999999</v>
      </c>
      <c r="X754">
        <v>3.3599999999999998E-4</v>
      </c>
      <c r="Y754" t="s">
        <v>8</v>
      </c>
      <c r="Z754">
        <v>0</v>
      </c>
      <c r="AA754">
        <v>0</v>
      </c>
      <c r="AB754" t="s">
        <v>9</v>
      </c>
      <c r="AC754">
        <v>0</v>
      </c>
      <c r="AD754">
        <v>0</v>
      </c>
      <c r="AE754" t="s">
        <v>10</v>
      </c>
      <c r="AF754">
        <v>1.23E-3</v>
      </c>
      <c r="AG754">
        <v>0</v>
      </c>
      <c r="AH754" t="s">
        <v>11</v>
      </c>
      <c r="AI754">
        <v>0.99936400000000003</v>
      </c>
      <c r="AJ754">
        <v>0</v>
      </c>
      <c r="AK754" t="s">
        <v>12</v>
      </c>
      <c r="AL754">
        <v>75.94</v>
      </c>
      <c r="AM754">
        <v>88.496399999999994</v>
      </c>
    </row>
    <row r="755" spans="1:39" x14ac:dyDescent="0.25">
      <c r="A755" t="s">
        <v>186</v>
      </c>
      <c r="B755">
        <v>14</v>
      </c>
      <c r="C755">
        <v>350</v>
      </c>
      <c r="D755" t="s">
        <v>1</v>
      </c>
      <c r="E755">
        <v>0</v>
      </c>
      <c r="F755">
        <v>0</v>
      </c>
      <c r="G755" t="s">
        <v>2</v>
      </c>
      <c r="H755">
        <v>229.67467300000001</v>
      </c>
      <c r="I755">
        <v>0.34886699999999998</v>
      </c>
      <c r="J755" t="s">
        <v>3</v>
      </c>
      <c r="K755">
        <v>228.00364400000001</v>
      </c>
      <c r="L755">
        <v>0.34339599999999998</v>
      </c>
      <c r="M755" t="s">
        <v>4</v>
      </c>
      <c r="N755">
        <v>80.058096000000006</v>
      </c>
      <c r="O755">
        <v>2.1434999999999999E-2</v>
      </c>
      <c r="P755" t="s">
        <v>5</v>
      </c>
      <c r="Q755">
        <v>1.8453949999999999</v>
      </c>
      <c r="R755">
        <v>5.0000000000000002E-5</v>
      </c>
      <c r="S755" t="s">
        <v>6</v>
      </c>
      <c r="T755">
        <v>103.33805700000001</v>
      </c>
      <c r="U755">
        <v>6.8399999999999997E-3</v>
      </c>
      <c r="V755" t="s">
        <v>7</v>
      </c>
      <c r="W755">
        <v>2.5058940000000001</v>
      </c>
      <c r="X755">
        <v>3.8200000000000002E-4</v>
      </c>
      <c r="Y755" t="s">
        <v>8</v>
      </c>
      <c r="Z755">
        <v>0</v>
      </c>
      <c r="AA755">
        <v>0</v>
      </c>
      <c r="AB755" t="s">
        <v>9</v>
      </c>
      <c r="AC755">
        <v>0</v>
      </c>
      <c r="AD755">
        <v>0</v>
      </c>
      <c r="AE755" t="s">
        <v>10</v>
      </c>
      <c r="AF755">
        <v>1.23E-3</v>
      </c>
      <c r="AG755">
        <v>0</v>
      </c>
      <c r="AH755" t="s">
        <v>11</v>
      </c>
      <c r="AI755">
        <v>0.99938199999999999</v>
      </c>
      <c r="AJ755">
        <v>0</v>
      </c>
      <c r="AK755" t="s">
        <v>12</v>
      </c>
      <c r="AL755">
        <v>88.42</v>
      </c>
      <c r="AM755">
        <v>106.9636</v>
      </c>
    </row>
    <row r="756" spans="1:39" x14ac:dyDescent="0.25">
      <c r="A756" t="s">
        <v>186</v>
      </c>
      <c r="B756">
        <v>15</v>
      </c>
      <c r="C756">
        <v>375</v>
      </c>
      <c r="D756" t="s">
        <v>1</v>
      </c>
      <c r="E756">
        <v>0</v>
      </c>
      <c r="F756">
        <v>0</v>
      </c>
      <c r="G756" t="s">
        <v>2</v>
      </c>
      <c r="H756">
        <v>246.19501700000001</v>
      </c>
      <c r="I756">
        <v>0.35478999999999999</v>
      </c>
      <c r="J756" t="s">
        <v>3</v>
      </c>
      <c r="K756">
        <v>244.40474900000001</v>
      </c>
      <c r="L756">
        <v>0.34863699999999997</v>
      </c>
      <c r="M756" t="s">
        <v>4</v>
      </c>
      <c r="N756">
        <v>85.773798999999997</v>
      </c>
      <c r="O756">
        <v>2.4614E-2</v>
      </c>
      <c r="P756" t="s">
        <v>5</v>
      </c>
      <c r="Q756">
        <v>1.97709</v>
      </c>
      <c r="R756">
        <v>5.7000000000000003E-5</v>
      </c>
      <c r="S756" t="s">
        <v>6</v>
      </c>
      <c r="T756">
        <v>110.860066</v>
      </c>
      <c r="U756">
        <v>8.1659999999999996E-3</v>
      </c>
      <c r="V756" t="s">
        <v>7</v>
      </c>
      <c r="W756">
        <v>2.68357</v>
      </c>
      <c r="X756">
        <v>4.3399999999999998E-4</v>
      </c>
      <c r="Y756" t="s">
        <v>8</v>
      </c>
      <c r="Z756">
        <v>0</v>
      </c>
      <c r="AA756">
        <v>0</v>
      </c>
      <c r="AB756" t="s">
        <v>9</v>
      </c>
      <c r="AC756">
        <v>0</v>
      </c>
      <c r="AD756">
        <v>0</v>
      </c>
      <c r="AE756" t="s">
        <v>10</v>
      </c>
      <c r="AF756">
        <v>1.23E-3</v>
      </c>
      <c r="AG756">
        <v>0</v>
      </c>
      <c r="AH756" t="s">
        <v>11</v>
      </c>
      <c r="AI756">
        <v>0.99943300000000002</v>
      </c>
      <c r="AJ756">
        <v>0</v>
      </c>
      <c r="AK756" t="s">
        <v>12</v>
      </c>
      <c r="AL756">
        <v>101.16</v>
      </c>
      <c r="AM756">
        <v>124.45440000000001</v>
      </c>
    </row>
    <row r="757" spans="1:39" x14ac:dyDescent="0.25">
      <c r="A757" t="s">
        <v>186</v>
      </c>
      <c r="B757">
        <v>16</v>
      </c>
      <c r="C757">
        <v>400</v>
      </c>
      <c r="D757" t="s">
        <v>1</v>
      </c>
      <c r="E757">
        <v>0</v>
      </c>
      <c r="F757">
        <v>0</v>
      </c>
      <c r="G757" t="s">
        <v>2</v>
      </c>
      <c r="H757">
        <v>262.75968699999999</v>
      </c>
      <c r="I757">
        <v>0.36146600000000001</v>
      </c>
      <c r="J757" t="s">
        <v>3</v>
      </c>
      <c r="K757">
        <v>260.85019699999998</v>
      </c>
      <c r="L757">
        <v>0.35552800000000001</v>
      </c>
      <c r="M757" t="s">
        <v>4</v>
      </c>
      <c r="N757">
        <v>91.489397999999994</v>
      </c>
      <c r="O757">
        <v>2.6960999999999999E-2</v>
      </c>
      <c r="P757" t="s">
        <v>5</v>
      </c>
      <c r="Q757">
        <v>2.1088680000000002</v>
      </c>
      <c r="R757">
        <v>6.2000000000000003E-5</v>
      </c>
      <c r="S757" t="s">
        <v>6</v>
      </c>
      <c r="T757">
        <v>118.40463099999999</v>
      </c>
      <c r="U757">
        <v>1.044E-2</v>
      </c>
      <c r="V757" t="s">
        <v>7</v>
      </c>
      <c r="W757">
        <v>2.8609209999999998</v>
      </c>
      <c r="X757">
        <v>4.7899999999999999E-4</v>
      </c>
      <c r="Y757" t="s">
        <v>8</v>
      </c>
      <c r="Z757">
        <v>0</v>
      </c>
      <c r="AA757">
        <v>0</v>
      </c>
      <c r="AB757" t="s">
        <v>9</v>
      </c>
      <c r="AC757">
        <v>0</v>
      </c>
      <c r="AD757">
        <v>0</v>
      </c>
      <c r="AE757" t="s">
        <v>10</v>
      </c>
      <c r="AF757">
        <v>1.23E-3</v>
      </c>
      <c r="AG757">
        <v>0</v>
      </c>
      <c r="AH757" t="s">
        <v>11</v>
      </c>
      <c r="AI757">
        <v>0.99950600000000001</v>
      </c>
      <c r="AJ757">
        <v>0</v>
      </c>
      <c r="AK757" t="s">
        <v>12</v>
      </c>
      <c r="AL757">
        <v>115.16</v>
      </c>
      <c r="AM757">
        <v>154.17439999999999</v>
      </c>
    </row>
    <row r="758" spans="1:39" x14ac:dyDescent="0.25">
      <c r="A758" t="s">
        <v>186</v>
      </c>
      <c r="B758">
        <v>17</v>
      </c>
      <c r="C758">
        <v>425</v>
      </c>
      <c r="D758" t="s">
        <v>1</v>
      </c>
      <c r="E758">
        <v>0</v>
      </c>
      <c r="F758">
        <v>0</v>
      </c>
      <c r="G758" t="s">
        <v>2</v>
      </c>
      <c r="H758">
        <v>279.33510799999999</v>
      </c>
      <c r="I758">
        <v>0.42783500000000002</v>
      </c>
      <c r="J758" t="s">
        <v>3</v>
      </c>
      <c r="K758">
        <v>277.306307</v>
      </c>
      <c r="L758">
        <v>0.421377</v>
      </c>
      <c r="M758" t="s">
        <v>4</v>
      </c>
      <c r="N758">
        <v>97.205725999999999</v>
      </c>
      <c r="O758">
        <v>3.1711000000000003E-2</v>
      </c>
      <c r="P758" t="s">
        <v>5</v>
      </c>
      <c r="Q758">
        <v>2.2407249999999999</v>
      </c>
      <c r="R758">
        <v>6.4999999999999994E-5</v>
      </c>
      <c r="S758" t="s">
        <v>6</v>
      </c>
      <c r="T758">
        <v>125.9742</v>
      </c>
      <c r="U758">
        <v>1.125E-2</v>
      </c>
      <c r="V758" t="s">
        <v>7</v>
      </c>
      <c r="W758">
        <v>3.0382099999999999</v>
      </c>
      <c r="X758">
        <v>5.2700000000000002E-4</v>
      </c>
      <c r="Y758" t="s">
        <v>8</v>
      </c>
      <c r="Z758">
        <v>0</v>
      </c>
      <c r="AA758">
        <v>0</v>
      </c>
      <c r="AB758" t="s">
        <v>9</v>
      </c>
      <c r="AC758">
        <v>0</v>
      </c>
      <c r="AD758">
        <v>0</v>
      </c>
      <c r="AE758" t="s">
        <v>10</v>
      </c>
      <c r="AF758">
        <v>1.23E-3</v>
      </c>
      <c r="AG758">
        <v>0</v>
      </c>
      <c r="AH758" t="s">
        <v>11</v>
      </c>
      <c r="AI758">
        <v>0.999525</v>
      </c>
      <c r="AJ758">
        <v>0</v>
      </c>
      <c r="AK758" t="s">
        <v>12</v>
      </c>
      <c r="AL758">
        <v>129.86000000000001</v>
      </c>
      <c r="AM758">
        <v>178.2004</v>
      </c>
    </row>
    <row r="759" spans="1:39" x14ac:dyDescent="0.25">
      <c r="A759" t="s">
        <v>186</v>
      </c>
      <c r="B759">
        <v>18</v>
      </c>
      <c r="C759">
        <v>450</v>
      </c>
      <c r="D759" t="s">
        <v>1</v>
      </c>
      <c r="E759">
        <v>0</v>
      </c>
      <c r="F759">
        <v>0</v>
      </c>
      <c r="G759" t="s">
        <v>2</v>
      </c>
      <c r="H759">
        <v>295.93980800000003</v>
      </c>
      <c r="I759">
        <v>0.43239499999999997</v>
      </c>
      <c r="J759" t="s">
        <v>3</v>
      </c>
      <c r="K759">
        <v>293.79163499999999</v>
      </c>
      <c r="L759">
        <v>0.42498200000000003</v>
      </c>
      <c r="M759" t="s">
        <v>4</v>
      </c>
      <c r="N759">
        <v>102.925343</v>
      </c>
      <c r="O759">
        <v>3.5388000000000003E-2</v>
      </c>
      <c r="P759" t="s">
        <v>5</v>
      </c>
      <c r="Q759">
        <v>2.3727879999999999</v>
      </c>
      <c r="R759">
        <v>7.6000000000000004E-5</v>
      </c>
      <c r="S759" t="s">
        <v>6</v>
      </c>
      <c r="T759">
        <v>133.55670799999999</v>
      </c>
      <c r="U759">
        <v>1.3185000000000001E-2</v>
      </c>
      <c r="V759" t="s">
        <v>7</v>
      </c>
      <c r="W759">
        <v>3.2159040000000001</v>
      </c>
      <c r="X759">
        <v>5.9000000000000003E-4</v>
      </c>
      <c r="Y759" t="s">
        <v>8</v>
      </c>
      <c r="Z759">
        <v>0</v>
      </c>
      <c r="AA759">
        <v>0</v>
      </c>
      <c r="AB759" t="s">
        <v>9</v>
      </c>
      <c r="AC759">
        <v>0</v>
      </c>
      <c r="AD759">
        <v>0</v>
      </c>
      <c r="AE759" t="s">
        <v>10</v>
      </c>
      <c r="AF759">
        <v>1.23E-3</v>
      </c>
      <c r="AG759">
        <v>0</v>
      </c>
      <c r="AH759" t="s">
        <v>11</v>
      </c>
      <c r="AI759">
        <v>0.99954200000000004</v>
      </c>
      <c r="AJ759">
        <v>0</v>
      </c>
      <c r="AK759" t="s">
        <v>12</v>
      </c>
      <c r="AL759">
        <v>145.9</v>
      </c>
      <c r="AM759">
        <v>198.25</v>
      </c>
    </row>
    <row r="760" spans="1:39" x14ac:dyDescent="0.25">
      <c r="A760" t="s">
        <v>186</v>
      </c>
      <c r="B760">
        <v>19</v>
      </c>
      <c r="C760">
        <v>475</v>
      </c>
      <c r="D760" t="s">
        <v>1</v>
      </c>
      <c r="E760">
        <v>0</v>
      </c>
      <c r="F760">
        <v>0</v>
      </c>
      <c r="G760" t="s">
        <v>2</v>
      </c>
      <c r="H760">
        <v>312.53119400000003</v>
      </c>
      <c r="I760">
        <v>0.43611899999999998</v>
      </c>
      <c r="J760" t="s">
        <v>3</v>
      </c>
      <c r="K760">
        <v>310.264115</v>
      </c>
      <c r="L760">
        <v>0.42846499999999998</v>
      </c>
      <c r="M760" t="s">
        <v>4</v>
      </c>
      <c r="N760">
        <v>108.643242</v>
      </c>
      <c r="O760">
        <v>3.6623000000000003E-2</v>
      </c>
      <c r="P760" t="s">
        <v>5</v>
      </c>
      <c r="Q760">
        <v>2.5045769999999998</v>
      </c>
      <c r="R760">
        <v>8.0000000000000007E-5</v>
      </c>
      <c r="S760" t="s">
        <v>6</v>
      </c>
      <c r="T760">
        <v>141.15659400000001</v>
      </c>
      <c r="U760">
        <v>1.5311999999999999E-2</v>
      </c>
      <c r="V760" t="s">
        <v>7</v>
      </c>
      <c r="W760">
        <v>3.39398</v>
      </c>
      <c r="X760">
        <v>6.29E-4</v>
      </c>
      <c r="Y760" t="s">
        <v>8</v>
      </c>
      <c r="Z760">
        <v>0</v>
      </c>
      <c r="AA760">
        <v>0</v>
      </c>
      <c r="AB760" t="s">
        <v>9</v>
      </c>
      <c r="AC760">
        <v>0</v>
      </c>
      <c r="AD760">
        <v>0</v>
      </c>
      <c r="AE760" t="s">
        <v>10</v>
      </c>
      <c r="AF760">
        <v>1.23E-3</v>
      </c>
      <c r="AG760">
        <v>0</v>
      </c>
      <c r="AH760" t="s">
        <v>11</v>
      </c>
      <c r="AI760">
        <v>0.99954799999999999</v>
      </c>
      <c r="AJ760">
        <v>0</v>
      </c>
      <c r="AK760" t="s">
        <v>12</v>
      </c>
      <c r="AL760">
        <v>162.82</v>
      </c>
      <c r="AM760">
        <v>256.54759999999999</v>
      </c>
    </row>
    <row r="761" spans="1:39" x14ac:dyDescent="0.25">
      <c r="A761" t="s">
        <v>186</v>
      </c>
      <c r="B761">
        <v>20</v>
      </c>
      <c r="C761">
        <v>500</v>
      </c>
      <c r="D761" t="s">
        <v>1</v>
      </c>
      <c r="E761">
        <v>0</v>
      </c>
      <c r="F761">
        <v>0</v>
      </c>
      <c r="G761" t="s">
        <v>2</v>
      </c>
      <c r="H761">
        <v>329.15318300000001</v>
      </c>
      <c r="I761">
        <v>0.473889</v>
      </c>
      <c r="J761" t="s">
        <v>3</v>
      </c>
      <c r="K761">
        <v>326.76702</v>
      </c>
      <c r="L761">
        <v>0.46722200000000003</v>
      </c>
      <c r="M761" t="s">
        <v>4</v>
      </c>
      <c r="N761">
        <v>114.35921399999999</v>
      </c>
      <c r="O761">
        <v>4.0405999999999997E-2</v>
      </c>
      <c r="P761" t="s">
        <v>5</v>
      </c>
      <c r="Q761">
        <v>2.6367370000000001</v>
      </c>
      <c r="R761">
        <v>9.8999999999999994E-5</v>
      </c>
      <c r="S761" t="s">
        <v>6</v>
      </c>
      <c r="T761">
        <v>148.77032399999999</v>
      </c>
      <c r="U761">
        <v>1.6514000000000001E-2</v>
      </c>
      <c r="V761" t="s">
        <v>7</v>
      </c>
      <c r="W761">
        <v>3.5715439999999998</v>
      </c>
      <c r="X761">
        <v>6.6399999999999999E-4</v>
      </c>
      <c r="Y761" t="s">
        <v>8</v>
      </c>
      <c r="Z761">
        <v>0</v>
      </c>
      <c r="AA761">
        <v>0</v>
      </c>
      <c r="AB761" t="s">
        <v>9</v>
      </c>
      <c r="AC761">
        <v>0</v>
      </c>
      <c r="AD761">
        <v>0</v>
      </c>
      <c r="AE761" t="s">
        <v>10</v>
      </c>
      <c r="AF761">
        <v>1.23E-3</v>
      </c>
      <c r="AG761">
        <v>0</v>
      </c>
      <c r="AH761" t="s">
        <v>11</v>
      </c>
      <c r="AI761">
        <v>0.99955000000000005</v>
      </c>
      <c r="AJ761">
        <v>0</v>
      </c>
      <c r="AK761" t="s">
        <v>12</v>
      </c>
      <c r="AL761">
        <v>181.16</v>
      </c>
      <c r="AM761">
        <v>273.61439999999999</v>
      </c>
    </row>
    <row r="762" spans="1:39" x14ac:dyDescent="0.25">
      <c r="A762" t="s">
        <v>187</v>
      </c>
      <c r="B762">
        <v>1</v>
      </c>
      <c r="C762">
        <v>25</v>
      </c>
      <c r="D762" t="s">
        <v>1</v>
      </c>
      <c r="E762">
        <v>0</v>
      </c>
      <c r="F762">
        <v>0</v>
      </c>
      <c r="G762" t="s">
        <v>2</v>
      </c>
      <c r="H762">
        <v>21.576889000000001</v>
      </c>
      <c r="I762">
        <v>9.6900000000000003E-4</v>
      </c>
      <c r="J762" t="s">
        <v>3</v>
      </c>
      <c r="K762">
        <v>7.0105040000000001</v>
      </c>
      <c r="L762">
        <v>2.4600000000000002E-4</v>
      </c>
      <c r="M762" t="s">
        <v>4</v>
      </c>
      <c r="N762">
        <v>0</v>
      </c>
      <c r="O762">
        <v>0</v>
      </c>
      <c r="P762" t="s">
        <v>5</v>
      </c>
      <c r="Q762">
        <v>0</v>
      </c>
      <c r="R762">
        <v>0</v>
      </c>
      <c r="S762" t="s">
        <v>6</v>
      </c>
      <c r="T762">
        <v>0</v>
      </c>
      <c r="U762">
        <v>0</v>
      </c>
      <c r="V762" t="s">
        <v>7</v>
      </c>
      <c r="W762">
        <v>0</v>
      </c>
      <c r="X762">
        <v>0</v>
      </c>
      <c r="Y762" t="s">
        <v>8</v>
      </c>
      <c r="Z762">
        <v>0</v>
      </c>
      <c r="AA762">
        <v>0</v>
      </c>
      <c r="AB762" t="s">
        <v>9</v>
      </c>
      <c r="AC762">
        <v>0</v>
      </c>
      <c r="AD762">
        <v>0</v>
      </c>
      <c r="AE762" t="s">
        <v>10</v>
      </c>
      <c r="AF762">
        <v>32767</v>
      </c>
      <c r="AG762">
        <v>0</v>
      </c>
      <c r="AH762" t="s">
        <v>11</v>
      </c>
      <c r="AI762">
        <v>-32767</v>
      </c>
      <c r="AJ762">
        <v>0</v>
      </c>
      <c r="AK762" t="s">
        <v>12</v>
      </c>
      <c r="AL762">
        <v>0.02</v>
      </c>
      <c r="AM762">
        <v>1.9599999999999999E-2</v>
      </c>
    </row>
    <row r="763" spans="1:39" x14ac:dyDescent="0.25">
      <c r="A763" t="s">
        <v>187</v>
      </c>
      <c r="B763">
        <v>2</v>
      </c>
      <c r="C763">
        <v>50</v>
      </c>
      <c r="D763" t="s">
        <v>1</v>
      </c>
      <c r="E763">
        <v>0</v>
      </c>
      <c r="F763">
        <v>0</v>
      </c>
      <c r="G763" t="s">
        <v>2</v>
      </c>
      <c r="H763">
        <v>43.214227999999999</v>
      </c>
      <c r="I763">
        <v>1.487E-3</v>
      </c>
      <c r="J763" t="s">
        <v>3</v>
      </c>
      <c r="K763">
        <v>14.065082</v>
      </c>
      <c r="L763">
        <v>5.3499999999999999E-4</v>
      </c>
      <c r="M763" t="s">
        <v>4</v>
      </c>
      <c r="N763">
        <v>0</v>
      </c>
      <c r="O763">
        <v>0</v>
      </c>
      <c r="P763" t="s">
        <v>5</v>
      </c>
      <c r="Q763">
        <v>0</v>
      </c>
      <c r="R763">
        <v>0</v>
      </c>
      <c r="S763" t="s">
        <v>6</v>
      </c>
      <c r="T763">
        <v>0</v>
      </c>
      <c r="U763">
        <v>0</v>
      </c>
      <c r="V763" t="s">
        <v>7</v>
      </c>
      <c r="W763">
        <v>0</v>
      </c>
      <c r="X763">
        <v>0</v>
      </c>
      <c r="Y763" t="s">
        <v>8</v>
      </c>
      <c r="Z763">
        <v>0</v>
      </c>
      <c r="AA763">
        <v>0</v>
      </c>
      <c r="AB763" t="s">
        <v>9</v>
      </c>
      <c r="AC763">
        <v>0</v>
      </c>
      <c r="AD763">
        <v>0</v>
      </c>
      <c r="AE763" t="s">
        <v>10</v>
      </c>
      <c r="AF763">
        <v>32767</v>
      </c>
      <c r="AG763">
        <v>0</v>
      </c>
      <c r="AH763" t="s">
        <v>11</v>
      </c>
      <c r="AI763">
        <v>-32767</v>
      </c>
      <c r="AJ763">
        <v>0</v>
      </c>
      <c r="AK763" t="s">
        <v>12</v>
      </c>
      <c r="AL763">
        <v>0.04</v>
      </c>
      <c r="AM763">
        <v>3.8399999999999997E-2</v>
      </c>
    </row>
    <row r="764" spans="1:39" x14ac:dyDescent="0.25">
      <c r="A764" t="s">
        <v>187</v>
      </c>
      <c r="B764">
        <v>3</v>
      </c>
      <c r="C764">
        <v>75</v>
      </c>
      <c r="D764" t="s">
        <v>1</v>
      </c>
      <c r="E764">
        <v>0</v>
      </c>
      <c r="F764">
        <v>0</v>
      </c>
      <c r="G764" t="s">
        <v>2</v>
      </c>
      <c r="H764">
        <v>64.888806000000002</v>
      </c>
      <c r="I764">
        <v>2.1440000000000001E-3</v>
      </c>
      <c r="J764" t="s">
        <v>3</v>
      </c>
      <c r="K764">
        <v>21.157879000000001</v>
      </c>
      <c r="L764">
        <v>8.1800000000000004E-4</v>
      </c>
      <c r="M764" t="s">
        <v>4</v>
      </c>
      <c r="N764">
        <v>0</v>
      </c>
      <c r="O764">
        <v>0</v>
      </c>
      <c r="P764" t="s">
        <v>5</v>
      </c>
      <c r="Q764">
        <v>0</v>
      </c>
      <c r="R764">
        <v>0</v>
      </c>
      <c r="S764" t="s">
        <v>6</v>
      </c>
      <c r="T764">
        <v>0</v>
      </c>
      <c r="U764">
        <v>0</v>
      </c>
      <c r="V764" t="s">
        <v>7</v>
      </c>
      <c r="W764">
        <v>0</v>
      </c>
      <c r="X764">
        <v>0</v>
      </c>
      <c r="Y764" t="s">
        <v>8</v>
      </c>
      <c r="Z764">
        <v>0</v>
      </c>
      <c r="AA764">
        <v>0</v>
      </c>
      <c r="AB764" t="s">
        <v>9</v>
      </c>
      <c r="AC764">
        <v>0</v>
      </c>
      <c r="AD764">
        <v>0</v>
      </c>
      <c r="AE764" t="s">
        <v>10</v>
      </c>
      <c r="AF764">
        <v>32767</v>
      </c>
      <c r="AG764">
        <v>0</v>
      </c>
      <c r="AH764" t="s">
        <v>11</v>
      </c>
      <c r="AI764">
        <v>-32767</v>
      </c>
      <c r="AJ764">
        <v>0</v>
      </c>
      <c r="AK764" t="s">
        <v>12</v>
      </c>
      <c r="AL764">
        <v>0.04</v>
      </c>
      <c r="AM764">
        <v>3.8399999999999997E-2</v>
      </c>
    </row>
    <row r="765" spans="1:39" x14ac:dyDescent="0.25">
      <c r="A765" t="s">
        <v>187</v>
      </c>
      <c r="B765">
        <v>4</v>
      </c>
      <c r="C765">
        <v>100</v>
      </c>
      <c r="D765" t="s">
        <v>1</v>
      </c>
      <c r="E765">
        <v>0</v>
      </c>
      <c r="F765">
        <v>0</v>
      </c>
      <c r="G765" t="s">
        <v>2</v>
      </c>
      <c r="H765">
        <v>86.582845000000006</v>
      </c>
      <c r="I765">
        <v>3.0639999999999999E-3</v>
      </c>
      <c r="J765" t="s">
        <v>3</v>
      </c>
      <c r="K765">
        <v>28.271802000000001</v>
      </c>
      <c r="L765">
        <v>1.225E-3</v>
      </c>
      <c r="M765" t="s">
        <v>4</v>
      </c>
      <c r="N765">
        <v>0</v>
      </c>
      <c r="O765">
        <v>0</v>
      </c>
      <c r="P765" t="s">
        <v>5</v>
      </c>
      <c r="Q765">
        <v>0</v>
      </c>
      <c r="R765">
        <v>0</v>
      </c>
      <c r="S765" t="s">
        <v>6</v>
      </c>
      <c r="T765">
        <v>0</v>
      </c>
      <c r="U765">
        <v>0</v>
      </c>
      <c r="V765" t="s">
        <v>7</v>
      </c>
      <c r="W765">
        <v>0</v>
      </c>
      <c r="X765">
        <v>0</v>
      </c>
      <c r="Y765" t="s">
        <v>8</v>
      </c>
      <c r="Z765">
        <v>0</v>
      </c>
      <c r="AA765">
        <v>0</v>
      </c>
      <c r="AB765" t="s">
        <v>9</v>
      </c>
      <c r="AC765">
        <v>0</v>
      </c>
      <c r="AD765">
        <v>0</v>
      </c>
      <c r="AE765" t="s">
        <v>10</v>
      </c>
      <c r="AF765">
        <v>32767</v>
      </c>
      <c r="AG765">
        <v>0</v>
      </c>
      <c r="AH765" t="s">
        <v>11</v>
      </c>
      <c r="AI765">
        <v>-32767</v>
      </c>
      <c r="AJ765">
        <v>0</v>
      </c>
      <c r="AK765" t="s">
        <v>12</v>
      </c>
      <c r="AL765">
        <v>0.08</v>
      </c>
      <c r="AM765">
        <v>7.3599999999999999E-2</v>
      </c>
    </row>
    <row r="766" spans="1:39" x14ac:dyDescent="0.25">
      <c r="A766" t="s">
        <v>187</v>
      </c>
      <c r="B766">
        <v>5</v>
      </c>
      <c r="C766">
        <v>125</v>
      </c>
      <c r="D766" t="s">
        <v>1</v>
      </c>
      <c r="E766">
        <v>0</v>
      </c>
      <c r="F766">
        <v>0</v>
      </c>
      <c r="G766" t="s">
        <v>2</v>
      </c>
      <c r="H766">
        <v>108.30413900000001</v>
      </c>
      <c r="I766">
        <v>4.555E-3</v>
      </c>
      <c r="J766" t="s">
        <v>3</v>
      </c>
      <c r="K766">
        <v>35.413201000000001</v>
      </c>
      <c r="L766">
        <v>1.6620000000000001E-3</v>
      </c>
      <c r="M766" t="s">
        <v>4</v>
      </c>
      <c r="N766">
        <v>0</v>
      </c>
      <c r="O766">
        <v>0</v>
      </c>
      <c r="P766" t="s">
        <v>5</v>
      </c>
      <c r="Q766">
        <v>0</v>
      </c>
      <c r="R766">
        <v>0</v>
      </c>
      <c r="S766" t="s">
        <v>6</v>
      </c>
      <c r="T766">
        <v>0</v>
      </c>
      <c r="U766">
        <v>0</v>
      </c>
      <c r="V766" t="s">
        <v>7</v>
      </c>
      <c r="W766">
        <v>0</v>
      </c>
      <c r="X766">
        <v>0</v>
      </c>
      <c r="Y766" t="s">
        <v>8</v>
      </c>
      <c r="Z766">
        <v>0</v>
      </c>
      <c r="AA766">
        <v>0</v>
      </c>
      <c r="AB766" t="s">
        <v>9</v>
      </c>
      <c r="AC766">
        <v>0</v>
      </c>
      <c r="AD766">
        <v>0</v>
      </c>
      <c r="AE766" t="s">
        <v>10</v>
      </c>
      <c r="AF766">
        <v>32767</v>
      </c>
      <c r="AG766">
        <v>0</v>
      </c>
      <c r="AH766" t="s">
        <v>11</v>
      </c>
      <c r="AI766">
        <v>-32767</v>
      </c>
      <c r="AJ766">
        <v>0</v>
      </c>
      <c r="AK766" t="s">
        <v>12</v>
      </c>
      <c r="AL766">
        <v>0.08</v>
      </c>
      <c r="AM766">
        <v>7.3599999999999999E-2</v>
      </c>
    </row>
    <row r="767" spans="1:39" x14ac:dyDescent="0.25">
      <c r="A767" t="s">
        <v>187</v>
      </c>
      <c r="B767">
        <v>6</v>
      </c>
      <c r="C767">
        <v>150</v>
      </c>
      <c r="D767" t="s">
        <v>1</v>
      </c>
      <c r="E767">
        <v>0</v>
      </c>
      <c r="F767">
        <v>0</v>
      </c>
      <c r="G767" t="s">
        <v>2</v>
      </c>
      <c r="H767">
        <v>130.04343800000001</v>
      </c>
      <c r="I767">
        <v>6.0070000000000002E-3</v>
      </c>
      <c r="J767" t="s">
        <v>3</v>
      </c>
      <c r="K767">
        <v>42.573526999999999</v>
      </c>
      <c r="L767">
        <v>2.3579999999999999E-3</v>
      </c>
      <c r="M767" t="s">
        <v>4</v>
      </c>
      <c r="N767">
        <v>0</v>
      </c>
      <c r="O767">
        <v>0</v>
      </c>
      <c r="P767" t="s">
        <v>5</v>
      </c>
      <c r="Q767">
        <v>0</v>
      </c>
      <c r="R767">
        <v>0</v>
      </c>
      <c r="S767" t="s">
        <v>6</v>
      </c>
      <c r="T767">
        <v>0</v>
      </c>
      <c r="U767">
        <v>0</v>
      </c>
      <c r="V767" t="s">
        <v>7</v>
      </c>
      <c r="W767">
        <v>0</v>
      </c>
      <c r="X767">
        <v>0</v>
      </c>
      <c r="Y767" t="s">
        <v>8</v>
      </c>
      <c r="Z767">
        <v>0</v>
      </c>
      <c r="AA767">
        <v>0</v>
      </c>
      <c r="AB767" t="s">
        <v>9</v>
      </c>
      <c r="AC767">
        <v>0</v>
      </c>
      <c r="AD767">
        <v>0</v>
      </c>
      <c r="AE767" t="s">
        <v>10</v>
      </c>
      <c r="AF767">
        <v>32767</v>
      </c>
      <c r="AG767">
        <v>0</v>
      </c>
      <c r="AH767" t="s">
        <v>11</v>
      </c>
      <c r="AI767">
        <v>-32767</v>
      </c>
      <c r="AJ767">
        <v>0</v>
      </c>
      <c r="AK767" t="s">
        <v>12</v>
      </c>
      <c r="AL767">
        <v>0.1</v>
      </c>
      <c r="AM767">
        <v>0.09</v>
      </c>
    </row>
    <row r="768" spans="1:39" x14ac:dyDescent="0.25">
      <c r="A768" t="s">
        <v>187</v>
      </c>
      <c r="B768">
        <v>7</v>
      </c>
      <c r="C768">
        <v>175</v>
      </c>
      <c r="D768" t="s">
        <v>1</v>
      </c>
      <c r="E768">
        <v>0</v>
      </c>
      <c r="F768">
        <v>0</v>
      </c>
      <c r="G768" t="s">
        <v>2</v>
      </c>
      <c r="H768">
        <v>151.800139</v>
      </c>
      <c r="I768">
        <v>7.6629999999999997E-3</v>
      </c>
      <c r="J768" t="s">
        <v>3</v>
      </c>
      <c r="K768">
        <v>49.750565999999999</v>
      </c>
      <c r="L768">
        <v>2.6350000000000002E-3</v>
      </c>
      <c r="M768" t="s">
        <v>4</v>
      </c>
      <c r="N768">
        <v>0</v>
      </c>
      <c r="O768">
        <v>0</v>
      </c>
      <c r="P768" t="s">
        <v>5</v>
      </c>
      <c r="Q768">
        <v>0</v>
      </c>
      <c r="R768">
        <v>0</v>
      </c>
      <c r="S768" t="s">
        <v>6</v>
      </c>
      <c r="T768">
        <v>0</v>
      </c>
      <c r="U768">
        <v>0</v>
      </c>
      <c r="V768" t="s">
        <v>7</v>
      </c>
      <c r="W768">
        <v>0</v>
      </c>
      <c r="X768">
        <v>0</v>
      </c>
      <c r="Y768" t="s">
        <v>8</v>
      </c>
      <c r="Z768">
        <v>0</v>
      </c>
      <c r="AA768">
        <v>0</v>
      </c>
      <c r="AB768" t="s">
        <v>9</v>
      </c>
      <c r="AC768">
        <v>0</v>
      </c>
      <c r="AD768">
        <v>0</v>
      </c>
      <c r="AE768" t="s">
        <v>10</v>
      </c>
      <c r="AF768">
        <v>32767</v>
      </c>
      <c r="AG768">
        <v>0</v>
      </c>
      <c r="AH768" t="s">
        <v>11</v>
      </c>
      <c r="AI768">
        <v>-32767</v>
      </c>
      <c r="AJ768">
        <v>0</v>
      </c>
      <c r="AK768" t="s">
        <v>12</v>
      </c>
      <c r="AL768">
        <v>0.14000000000000001</v>
      </c>
      <c r="AM768">
        <v>0.12039999999999999</v>
      </c>
    </row>
    <row r="769" spans="1:39" x14ac:dyDescent="0.25">
      <c r="A769" t="s">
        <v>187</v>
      </c>
      <c r="B769">
        <v>8</v>
      </c>
      <c r="C769">
        <v>200</v>
      </c>
      <c r="D769" t="s">
        <v>1</v>
      </c>
      <c r="E769">
        <v>0</v>
      </c>
      <c r="F769">
        <v>0</v>
      </c>
      <c r="G769" t="s">
        <v>2</v>
      </c>
      <c r="H769">
        <v>173.57477399999999</v>
      </c>
      <c r="I769">
        <v>1.0625000000000001E-2</v>
      </c>
      <c r="J769" t="s">
        <v>3</v>
      </c>
      <c r="K769">
        <v>56.945605</v>
      </c>
      <c r="L769">
        <v>3.4320000000000002E-3</v>
      </c>
      <c r="M769" t="s">
        <v>4</v>
      </c>
      <c r="N769">
        <v>0</v>
      </c>
      <c r="O769">
        <v>0</v>
      </c>
      <c r="P769" t="s">
        <v>5</v>
      </c>
      <c r="Q769">
        <v>0</v>
      </c>
      <c r="R769">
        <v>0</v>
      </c>
      <c r="S769" t="s">
        <v>6</v>
      </c>
      <c r="T769">
        <v>0</v>
      </c>
      <c r="U769">
        <v>0</v>
      </c>
      <c r="V769" t="s">
        <v>7</v>
      </c>
      <c r="W769">
        <v>0</v>
      </c>
      <c r="X769">
        <v>0</v>
      </c>
      <c r="Y769" t="s">
        <v>8</v>
      </c>
      <c r="Z769">
        <v>0</v>
      </c>
      <c r="AA769">
        <v>0</v>
      </c>
      <c r="AB769" t="s">
        <v>9</v>
      </c>
      <c r="AC769">
        <v>0</v>
      </c>
      <c r="AD769">
        <v>0</v>
      </c>
      <c r="AE769" t="s">
        <v>10</v>
      </c>
      <c r="AF769">
        <v>32767</v>
      </c>
      <c r="AG769">
        <v>0</v>
      </c>
      <c r="AH769" t="s">
        <v>11</v>
      </c>
      <c r="AI769">
        <v>-32767</v>
      </c>
      <c r="AJ769">
        <v>0</v>
      </c>
      <c r="AK769" t="s">
        <v>12</v>
      </c>
      <c r="AL769">
        <v>0.18</v>
      </c>
      <c r="AM769">
        <v>0.14760000000000001</v>
      </c>
    </row>
    <row r="770" spans="1:39" x14ac:dyDescent="0.25">
      <c r="A770" t="s">
        <v>187</v>
      </c>
      <c r="B770">
        <v>9</v>
      </c>
      <c r="C770">
        <v>225</v>
      </c>
      <c r="D770" t="s">
        <v>1</v>
      </c>
      <c r="E770">
        <v>0</v>
      </c>
      <c r="F770">
        <v>0</v>
      </c>
      <c r="G770" t="s">
        <v>2</v>
      </c>
      <c r="H770">
        <v>195.369471</v>
      </c>
      <c r="I770">
        <v>1.3911E-2</v>
      </c>
      <c r="J770" t="s">
        <v>3</v>
      </c>
      <c r="K770">
        <v>64.161156000000005</v>
      </c>
      <c r="L770">
        <v>4.0670000000000003E-3</v>
      </c>
      <c r="M770" t="s">
        <v>4</v>
      </c>
      <c r="N770">
        <v>0</v>
      </c>
      <c r="O770">
        <v>0</v>
      </c>
      <c r="P770" t="s">
        <v>5</v>
      </c>
      <c r="Q770">
        <v>0</v>
      </c>
      <c r="R770">
        <v>0</v>
      </c>
      <c r="S770" t="s">
        <v>6</v>
      </c>
      <c r="T770">
        <v>0</v>
      </c>
      <c r="U770">
        <v>0</v>
      </c>
      <c r="V770" t="s">
        <v>7</v>
      </c>
      <c r="W770">
        <v>0</v>
      </c>
      <c r="X770">
        <v>0</v>
      </c>
      <c r="Y770" t="s">
        <v>8</v>
      </c>
      <c r="Z770">
        <v>0</v>
      </c>
      <c r="AA770">
        <v>0</v>
      </c>
      <c r="AB770" t="s">
        <v>9</v>
      </c>
      <c r="AC770">
        <v>0</v>
      </c>
      <c r="AD770">
        <v>0</v>
      </c>
      <c r="AE770" t="s">
        <v>10</v>
      </c>
      <c r="AF770">
        <v>32767</v>
      </c>
      <c r="AG770">
        <v>0</v>
      </c>
      <c r="AH770" t="s">
        <v>11</v>
      </c>
      <c r="AI770">
        <v>-32767</v>
      </c>
      <c r="AJ770">
        <v>0</v>
      </c>
      <c r="AK770" t="s">
        <v>12</v>
      </c>
      <c r="AL770">
        <v>0.18</v>
      </c>
      <c r="AM770">
        <v>0.14760000000000001</v>
      </c>
    </row>
    <row r="771" spans="1:39" x14ac:dyDescent="0.25">
      <c r="A771" t="s">
        <v>187</v>
      </c>
      <c r="B771">
        <v>10</v>
      </c>
      <c r="C771">
        <v>250</v>
      </c>
      <c r="D771" t="s">
        <v>1</v>
      </c>
      <c r="E771">
        <v>0</v>
      </c>
      <c r="F771">
        <v>0</v>
      </c>
      <c r="G771" t="s">
        <v>2</v>
      </c>
      <c r="H771">
        <v>217.182816</v>
      </c>
      <c r="I771">
        <v>1.7739999999999999E-2</v>
      </c>
      <c r="J771" t="s">
        <v>3</v>
      </c>
      <c r="K771">
        <v>71.394591000000005</v>
      </c>
      <c r="L771">
        <v>5.0470000000000003E-3</v>
      </c>
      <c r="M771" t="s">
        <v>4</v>
      </c>
      <c r="N771">
        <v>0</v>
      </c>
      <c r="O771">
        <v>0</v>
      </c>
      <c r="P771" t="s">
        <v>5</v>
      </c>
      <c r="Q771">
        <v>0</v>
      </c>
      <c r="R771">
        <v>0</v>
      </c>
      <c r="S771" t="s">
        <v>6</v>
      </c>
      <c r="T771">
        <v>0</v>
      </c>
      <c r="U771">
        <v>0</v>
      </c>
      <c r="V771" t="s">
        <v>7</v>
      </c>
      <c r="W771">
        <v>0</v>
      </c>
      <c r="X771">
        <v>0</v>
      </c>
      <c r="Y771" t="s">
        <v>8</v>
      </c>
      <c r="Z771">
        <v>0</v>
      </c>
      <c r="AA771">
        <v>0</v>
      </c>
      <c r="AB771" t="s">
        <v>9</v>
      </c>
      <c r="AC771">
        <v>0</v>
      </c>
      <c r="AD771">
        <v>0</v>
      </c>
      <c r="AE771" t="s">
        <v>10</v>
      </c>
      <c r="AF771">
        <v>32767</v>
      </c>
      <c r="AG771">
        <v>0</v>
      </c>
      <c r="AH771" t="s">
        <v>11</v>
      </c>
      <c r="AI771">
        <v>-32767</v>
      </c>
      <c r="AJ771">
        <v>0</v>
      </c>
      <c r="AK771" t="s">
        <v>12</v>
      </c>
      <c r="AL771">
        <v>0.18</v>
      </c>
      <c r="AM771">
        <v>0.14760000000000001</v>
      </c>
    </row>
    <row r="772" spans="1:39" x14ac:dyDescent="0.25">
      <c r="A772" t="s">
        <v>187</v>
      </c>
      <c r="B772">
        <v>11</v>
      </c>
      <c r="C772">
        <v>275</v>
      </c>
      <c r="D772" t="s">
        <v>1</v>
      </c>
      <c r="E772">
        <v>0</v>
      </c>
      <c r="F772">
        <v>0</v>
      </c>
      <c r="G772" t="s">
        <v>2</v>
      </c>
      <c r="H772">
        <v>239.02001799999999</v>
      </c>
      <c r="I772">
        <v>2.1801000000000001E-2</v>
      </c>
      <c r="J772" t="s">
        <v>3</v>
      </c>
      <c r="K772">
        <v>78.650881999999996</v>
      </c>
      <c r="L772">
        <v>5.8209999999999998E-3</v>
      </c>
      <c r="M772" t="s">
        <v>4</v>
      </c>
      <c r="N772">
        <v>0</v>
      </c>
      <c r="O772">
        <v>0</v>
      </c>
      <c r="P772" t="s">
        <v>5</v>
      </c>
      <c r="Q772">
        <v>0</v>
      </c>
      <c r="R772">
        <v>0</v>
      </c>
      <c r="S772" t="s">
        <v>6</v>
      </c>
      <c r="T772">
        <v>0</v>
      </c>
      <c r="U772">
        <v>0</v>
      </c>
      <c r="V772" t="s">
        <v>7</v>
      </c>
      <c r="W772">
        <v>0</v>
      </c>
      <c r="X772">
        <v>0</v>
      </c>
      <c r="Y772" t="s">
        <v>8</v>
      </c>
      <c r="Z772">
        <v>0</v>
      </c>
      <c r="AA772">
        <v>0</v>
      </c>
      <c r="AB772" t="s">
        <v>9</v>
      </c>
      <c r="AC772">
        <v>0</v>
      </c>
      <c r="AD772">
        <v>0</v>
      </c>
      <c r="AE772" t="s">
        <v>10</v>
      </c>
      <c r="AF772">
        <v>32767</v>
      </c>
      <c r="AG772">
        <v>0</v>
      </c>
      <c r="AH772" t="s">
        <v>11</v>
      </c>
      <c r="AI772">
        <v>-32767</v>
      </c>
      <c r="AJ772">
        <v>0</v>
      </c>
      <c r="AK772" t="s">
        <v>12</v>
      </c>
      <c r="AL772">
        <v>0.18</v>
      </c>
      <c r="AM772">
        <v>0.14760000000000001</v>
      </c>
    </row>
    <row r="773" spans="1:39" x14ac:dyDescent="0.25">
      <c r="A773" t="s">
        <v>187</v>
      </c>
      <c r="B773">
        <v>12</v>
      </c>
      <c r="C773">
        <v>300</v>
      </c>
      <c r="D773" t="s">
        <v>1</v>
      </c>
      <c r="E773">
        <v>0</v>
      </c>
      <c r="F773">
        <v>0</v>
      </c>
      <c r="G773" t="s">
        <v>2</v>
      </c>
      <c r="H773">
        <v>260.86788799999999</v>
      </c>
      <c r="I773">
        <v>2.5114999999999998E-2</v>
      </c>
      <c r="J773" t="s">
        <v>3</v>
      </c>
      <c r="K773">
        <v>85.920469999999995</v>
      </c>
      <c r="L773">
        <v>6.5599999999999999E-3</v>
      </c>
      <c r="M773" t="s">
        <v>4</v>
      </c>
      <c r="N773">
        <v>0</v>
      </c>
      <c r="O773">
        <v>0</v>
      </c>
      <c r="P773" t="s">
        <v>5</v>
      </c>
      <c r="Q773">
        <v>0</v>
      </c>
      <c r="R773">
        <v>0</v>
      </c>
      <c r="S773" t="s">
        <v>6</v>
      </c>
      <c r="T773">
        <v>0</v>
      </c>
      <c r="U773">
        <v>0</v>
      </c>
      <c r="V773" t="s">
        <v>7</v>
      </c>
      <c r="W773">
        <v>0</v>
      </c>
      <c r="X773">
        <v>0</v>
      </c>
      <c r="Y773" t="s">
        <v>8</v>
      </c>
      <c r="Z773">
        <v>0</v>
      </c>
      <c r="AA773">
        <v>0</v>
      </c>
      <c r="AB773" t="s">
        <v>9</v>
      </c>
      <c r="AC773">
        <v>0</v>
      </c>
      <c r="AD773">
        <v>0</v>
      </c>
      <c r="AE773" t="s">
        <v>10</v>
      </c>
      <c r="AF773">
        <v>32767</v>
      </c>
      <c r="AG773">
        <v>0</v>
      </c>
      <c r="AH773" t="s">
        <v>11</v>
      </c>
      <c r="AI773">
        <v>-32767</v>
      </c>
      <c r="AJ773">
        <v>0</v>
      </c>
      <c r="AK773" t="s">
        <v>12</v>
      </c>
      <c r="AL773">
        <v>0.18</v>
      </c>
      <c r="AM773">
        <v>0.14760000000000001</v>
      </c>
    </row>
    <row r="774" spans="1:39" x14ac:dyDescent="0.25">
      <c r="A774" t="s">
        <v>187</v>
      </c>
      <c r="B774">
        <v>13</v>
      </c>
      <c r="C774">
        <v>325</v>
      </c>
      <c r="D774" t="s">
        <v>1</v>
      </c>
      <c r="E774">
        <v>0</v>
      </c>
      <c r="F774">
        <v>0</v>
      </c>
      <c r="G774" t="s">
        <v>2</v>
      </c>
      <c r="H774">
        <v>282.74035500000002</v>
      </c>
      <c r="I774">
        <v>2.7632E-2</v>
      </c>
      <c r="J774" t="s">
        <v>3</v>
      </c>
      <c r="K774">
        <v>93.213087999999999</v>
      </c>
      <c r="L774">
        <v>6.855E-3</v>
      </c>
      <c r="M774" t="s">
        <v>4</v>
      </c>
      <c r="N774">
        <v>0</v>
      </c>
      <c r="O774">
        <v>0</v>
      </c>
      <c r="P774" t="s">
        <v>5</v>
      </c>
      <c r="Q774">
        <v>0</v>
      </c>
      <c r="R774">
        <v>0</v>
      </c>
      <c r="S774" t="s">
        <v>6</v>
      </c>
      <c r="T774">
        <v>0</v>
      </c>
      <c r="U774">
        <v>0</v>
      </c>
      <c r="V774" t="s">
        <v>7</v>
      </c>
      <c r="W774">
        <v>0</v>
      </c>
      <c r="X774">
        <v>0</v>
      </c>
      <c r="Y774" t="s">
        <v>8</v>
      </c>
      <c r="Z774">
        <v>0</v>
      </c>
      <c r="AA774">
        <v>0</v>
      </c>
      <c r="AB774" t="s">
        <v>9</v>
      </c>
      <c r="AC774">
        <v>0</v>
      </c>
      <c r="AD774">
        <v>0</v>
      </c>
      <c r="AE774" t="s">
        <v>10</v>
      </c>
      <c r="AF774">
        <v>32767</v>
      </c>
      <c r="AG774">
        <v>0</v>
      </c>
      <c r="AH774" t="s">
        <v>11</v>
      </c>
      <c r="AI774">
        <v>-32767</v>
      </c>
      <c r="AJ774">
        <v>0</v>
      </c>
      <c r="AK774" t="s">
        <v>12</v>
      </c>
      <c r="AL774">
        <v>0.18</v>
      </c>
      <c r="AM774">
        <v>0.14760000000000001</v>
      </c>
    </row>
    <row r="775" spans="1:39" x14ac:dyDescent="0.25">
      <c r="A775" t="s">
        <v>187</v>
      </c>
      <c r="B775">
        <v>14</v>
      </c>
      <c r="C775">
        <v>350</v>
      </c>
      <c r="D775" t="s">
        <v>1</v>
      </c>
      <c r="E775">
        <v>0</v>
      </c>
      <c r="F775">
        <v>0</v>
      </c>
      <c r="G775" t="s">
        <v>2</v>
      </c>
      <c r="H775">
        <v>304.62187699999998</v>
      </c>
      <c r="I775">
        <v>3.2668000000000003E-2</v>
      </c>
      <c r="J775" t="s">
        <v>3</v>
      </c>
      <c r="K775">
        <v>100.51630400000001</v>
      </c>
      <c r="L775">
        <v>8.286E-3</v>
      </c>
      <c r="M775" t="s">
        <v>4</v>
      </c>
      <c r="N775">
        <v>0</v>
      </c>
      <c r="O775">
        <v>0</v>
      </c>
      <c r="P775" t="s">
        <v>5</v>
      </c>
      <c r="Q775">
        <v>0</v>
      </c>
      <c r="R775">
        <v>0</v>
      </c>
      <c r="S775" t="s">
        <v>6</v>
      </c>
      <c r="T775">
        <v>0</v>
      </c>
      <c r="U775">
        <v>0</v>
      </c>
      <c r="V775" t="s">
        <v>7</v>
      </c>
      <c r="W775">
        <v>0</v>
      </c>
      <c r="X775">
        <v>0</v>
      </c>
      <c r="Y775" t="s">
        <v>8</v>
      </c>
      <c r="Z775">
        <v>0</v>
      </c>
      <c r="AA775">
        <v>0</v>
      </c>
      <c r="AB775" t="s">
        <v>9</v>
      </c>
      <c r="AC775">
        <v>0</v>
      </c>
      <c r="AD775">
        <v>0</v>
      </c>
      <c r="AE775" t="s">
        <v>10</v>
      </c>
      <c r="AF775">
        <v>32767</v>
      </c>
      <c r="AG775">
        <v>0</v>
      </c>
      <c r="AH775" t="s">
        <v>11</v>
      </c>
      <c r="AI775">
        <v>-32767</v>
      </c>
      <c r="AJ775">
        <v>0</v>
      </c>
      <c r="AK775" t="s">
        <v>12</v>
      </c>
      <c r="AL775">
        <v>0.18</v>
      </c>
      <c r="AM775">
        <v>0.14760000000000001</v>
      </c>
    </row>
    <row r="776" spans="1:39" x14ac:dyDescent="0.25">
      <c r="A776" t="s">
        <v>187</v>
      </c>
      <c r="B776">
        <v>15</v>
      </c>
      <c r="C776">
        <v>375</v>
      </c>
      <c r="D776" t="s">
        <v>1</v>
      </c>
      <c r="E776">
        <v>0</v>
      </c>
      <c r="F776">
        <v>0</v>
      </c>
      <c r="G776" t="s">
        <v>2</v>
      </c>
      <c r="H776">
        <v>326.52667400000001</v>
      </c>
      <c r="I776">
        <v>3.7233000000000002E-2</v>
      </c>
      <c r="J776" t="s">
        <v>3</v>
      </c>
      <c r="K776">
        <v>107.843143</v>
      </c>
      <c r="L776">
        <v>9.2429999999999995E-3</v>
      </c>
      <c r="M776" t="s">
        <v>4</v>
      </c>
      <c r="N776">
        <v>0</v>
      </c>
      <c r="O776">
        <v>0</v>
      </c>
      <c r="P776" t="s">
        <v>5</v>
      </c>
      <c r="Q776">
        <v>0</v>
      </c>
      <c r="R776">
        <v>0</v>
      </c>
      <c r="S776" t="s">
        <v>6</v>
      </c>
      <c r="T776">
        <v>0</v>
      </c>
      <c r="U776">
        <v>0</v>
      </c>
      <c r="V776" t="s">
        <v>7</v>
      </c>
      <c r="W776">
        <v>0</v>
      </c>
      <c r="X776">
        <v>0</v>
      </c>
      <c r="Y776" t="s">
        <v>8</v>
      </c>
      <c r="Z776">
        <v>0</v>
      </c>
      <c r="AA776">
        <v>0</v>
      </c>
      <c r="AB776" t="s">
        <v>9</v>
      </c>
      <c r="AC776">
        <v>0</v>
      </c>
      <c r="AD776">
        <v>0</v>
      </c>
      <c r="AE776" t="s">
        <v>10</v>
      </c>
      <c r="AF776">
        <v>32767</v>
      </c>
      <c r="AG776">
        <v>0</v>
      </c>
      <c r="AH776" t="s">
        <v>11</v>
      </c>
      <c r="AI776">
        <v>-32767</v>
      </c>
      <c r="AJ776">
        <v>0</v>
      </c>
      <c r="AK776" t="s">
        <v>12</v>
      </c>
      <c r="AL776">
        <v>0.2</v>
      </c>
      <c r="AM776">
        <v>0.16</v>
      </c>
    </row>
    <row r="777" spans="1:39" x14ac:dyDescent="0.25">
      <c r="A777" t="s">
        <v>187</v>
      </c>
      <c r="B777">
        <v>16</v>
      </c>
      <c r="C777">
        <v>400</v>
      </c>
      <c r="D777" t="s">
        <v>1</v>
      </c>
      <c r="E777">
        <v>0</v>
      </c>
      <c r="F777">
        <v>0</v>
      </c>
      <c r="G777" t="s">
        <v>2</v>
      </c>
      <c r="H777">
        <v>348.44728800000001</v>
      </c>
      <c r="I777">
        <v>4.2703999999999999E-2</v>
      </c>
      <c r="J777" t="s">
        <v>3</v>
      </c>
      <c r="K777">
        <v>115.185166</v>
      </c>
      <c r="L777">
        <v>1.0298E-2</v>
      </c>
      <c r="M777" t="s">
        <v>4</v>
      </c>
      <c r="N777">
        <v>0</v>
      </c>
      <c r="O777">
        <v>0</v>
      </c>
      <c r="P777" t="s">
        <v>5</v>
      </c>
      <c r="Q777">
        <v>0</v>
      </c>
      <c r="R777">
        <v>0</v>
      </c>
      <c r="S777" t="s">
        <v>6</v>
      </c>
      <c r="T777">
        <v>0</v>
      </c>
      <c r="U777">
        <v>0</v>
      </c>
      <c r="V777" t="s">
        <v>7</v>
      </c>
      <c r="W777">
        <v>0</v>
      </c>
      <c r="X777">
        <v>0</v>
      </c>
      <c r="Y777" t="s">
        <v>8</v>
      </c>
      <c r="Z777">
        <v>0</v>
      </c>
      <c r="AA777">
        <v>0</v>
      </c>
      <c r="AB777" t="s">
        <v>9</v>
      </c>
      <c r="AC777">
        <v>0</v>
      </c>
      <c r="AD777">
        <v>0</v>
      </c>
      <c r="AE777" t="s">
        <v>10</v>
      </c>
      <c r="AF777">
        <v>32767</v>
      </c>
      <c r="AG777">
        <v>0</v>
      </c>
      <c r="AH777" t="s">
        <v>11</v>
      </c>
      <c r="AI777">
        <v>-32767</v>
      </c>
      <c r="AJ777">
        <v>0</v>
      </c>
      <c r="AK777" t="s">
        <v>12</v>
      </c>
      <c r="AL777">
        <v>0.22</v>
      </c>
      <c r="AM777">
        <v>0.1716</v>
      </c>
    </row>
    <row r="778" spans="1:39" x14ac:dyDescent="0.25">
      <c r="A778" t="s">
        <v>187</v>
      </c>
      <c r="B778">
        <v>17</v>
      </c>
      <c r="C778">
        <v>425</v>
      </c>
      <c r="D778" t="s">
        <v>1</v>
      </c>
      <c r="E778">
        <v>0</v>
      </c>
      <c r="F778">
        <v>0</v>
      </c>
      <c r="G778" t="s">
        <v>2</v>
      </c>
      <c r="H778">
        <v>370.38856299999998</v>
      </c>
      <c r="I778">
        <v>4.5538000000000002E-2</v>
      </c>
      <c r="J778" t="s">
        <v>3</v>
      </c>
      <c r="K778">
        <v>122.548371</v>
      </c>
      <c r="L778">
        <v>1.0322E-2</v>
      </c>
      <c r="M778" t="s">
        <v>4</v>
      </c>
      <c r="N778">
        <v>0</v>
      </c>
      <c r="O778">
        <v>0</v>
      </c>
      <c r="P778" t="s">
        <v>5</v>
      </c>
      <c r="Q778">
        <v>0</v>
      </c>
      <c r="R778">
        <v>0</v>
      </c>
      <c r="S778" t="s">
        <v>6</v>
      </c>
      <c r="T778">
        <v>0</v>
      </c>
      <c r="U778">
        <v>0</v>
      </c>
      <c r="V778" t="s">
        <v>7</v>
      </c>
      <c r="W778">
        <v>0</v>
      </c>
      <c r="X778">
        <v>0</v>
      </c>
      <c r="Y778" t="s">
        <v>8</v>
      </c>
      <c r="Z778">
        <v>0</v>
      </c>
      <c r="AA778">
        <v>0</v>
      </c>
      <c r="AB778" t="s">
        <v>9</v>
      </c>
      <c r="AC778">
        <v>0</v>
      </c>
      <c r="AD778">
        <v>0</v>
      </c>
      <c r="AE778" t="s">
        <v>10</v>
      </c>
      <c r="AF778">
        <v>32767</v>
      </c>
      <c r="AG778">
        <v>0</v>
      </c>
      <c r="AH778" t="s">
        <v>11</v>
      </c>
      <c r="AI778">
        <v>-32767</v>
      </c>
      <c r="AJ778">
        <v>0</v>
      </c>
      <c r="AK778" t="s">
        <v>12</v>
      </c>
      <c r="AL778">
        <v>0.22</v>
      </c>
      <c r="AM778">
        <v>0.1716</v>
      </c>
    </row>
    <row r="779" spans="1:39" x14ac:dyDescent="0.25">
      <c r="A779" t="s">
        <v>187</v>
      </c>
      <c r="B779">
        <v>18</v>
      </c>
      <c r="C779">
        <v>450</v>
      </c>
      <c r="D779" t="s">
        <v>1</v>
      </c>
      <c r="E779">
        <v>0</v>
      </c>
      <c r="F779">
        <v>0</v>
      </c>
      <c r="G779" t="s">
        <v>2</v>
      </c>
      <c r="H779">
        <v>392.35059100000001</v>
      </c>
      <c r="I779">
        <v>4.9787999999999999E-2</v>
      </c>
      <c r="J779" t="s">
        <v>3</v>
      </c>
      <c r="K779">
        <v>129.931997</v>
      </c>
      <c r="L779">
        <v>1.1553000000000001E-2</v>
      </c>
      <c r="M779" t="s">
        <v>4</v>
      </c>
      <c r="N779">
        <v>0</v>
      </c>
      <c r="O779">
        <v>0</v>
      </c>
      <c r="P779" t="s">
        <v>5</v>
      </c>
      <c r="Q779">
        <v>0</v>
      </c>
      <c r="R779">
        <v>0</v>
      </c>
      <c r="S779" t="s">
        <v>6</v>
      </c>
      <c r="T779">
        <v>0</v>
      </c>
      <c r="U779">
        <v>0</v>
      </c>
      <c r="V779" t="s">
        <v>7</v>
      </c>
      <c r="W779">
        <v>0</v>
      </c>
      <c r="X779">
        <v>0</v>
      </c>
      <c r="Y779" t="s">
        <v>8</v>
      </c>
      <c r="Z779">
        <v>0</v>
      </c>
      <c r="AA779">
        <v>0</v>
      </c>
      <c r="AB779" t="s">
        <v>9</v>
      </c>
      <c r="AC779">
        <v>0</v>
      </c>
      <c r="AD779">
        <v>0</v>
      </c>
      <c r="AE779" t="s">
        <v>10</v>
      </c>
      <c r="AF779">
        <v>32767</v>
      </c>
      <c r="AG779">
        <v>0</v>
      </c>
      <c r="AH779" t="s">
        <v>11</v>
      </c>
      <c r="AI779">
        <v>-32767</v>
      </c>
      <c r="AJ779">
        <v>0</v>
      </c>
      <c r="AK779" t="s">
        <v>12</v>
      </c>
      <c r="AL779">
        <v>0.22</v>
      </c>
      <c r="AM779">
        <v>0.1716</v>
      </c>
    </row>
    <row r="780" spans="1:39" x14ac:dyDescent="0.25">
      <c r="A780" t="s">
        <v>187</v>
      </c>
      <c r="B780">
        <v>19</v>
      </c>
      <c r="C780">
        <v>475</v>
      </c>
      <c r="D780" t="s">
        <v>1</v>
      </c>
      <c r="E780">
        <v>0</v>
      </c>
      <c r="F780">
        <v>0</v>
      </c>
      <c r="G780" t="s">
        <v>2</v>
      </c>
      <c r="H780">
        <v>414.32544100000001</v>
      </c>
      <c r="I780">
        <v>5.4621999999999997E-2</v>
      </c>
      <c r="J780" t="s">
        <v>3</v>
      </c>
      <c r="K780">
        <v>137.32938200000001</v>
      </c>
      <c r="L780">
        <v>1.2253E-2</v>
      </c>
      <c r="M780" t="s">
        <v>4</v>
      </c>
      <c r="N780">
        <v>0</v>
      </c>
      <c r="O780">
        <v>0</v>
      </c>
      <c r="P780" t="s">
        <v>5</v>
      </c>
      <c r="Q780">
        <v>0</v>
      </c>
      <c r="R780">
        <v>0</v>
      </c>
      <c r="S780" t="s">
        <v>6</v>
      </c>
      <c r="T780">
        <v>0</v>
      </c>
      <c r="U780">
        <v>0</v>
      </c>
      <c r="V780" t="s">
        <v>7</v>
      </c>
      <c r="W780">
        <v>0</v>
      </c>
      <c r="X780">
        <v>0</v>
      </c>
      <c r="Y780" t="s">
        <v>8</v>
      </c>
      <c r="Z780">
        <v>0</v>
      </c>
      <c r="AA780">
        <v>0</v>
      </c>
      <c r="AB780" t="s">
        <v>9</v>
      </c>
      <c r="AC780">
        <v>0</v>
      </c>
      <c r="AD780">
        <v>0</v>
      </c>
      <c r="AE780" t="s">
        <v>10</v>
      </c>
      <c r="AF780">
        <v>32767</v>
      </c>
      <c r="AG780">
        <v>0</v>
      </c>
      <c r="AH780" t="s">
        <v>11</v>
      </c>
      <c r="AI780">
        <v>-32767</v>
      </c>
      <c r="AJ780">
        <v>0</v>
      </c>
      <c r="AK780" t="s">
        <v>12</v>
      </c>
      <c r="AL780">
        <v>0.24</v>
      </c>
      <c r="AM780">
        <v>0.18240000000000001</v>
      </c>
    </row>
    <row r="781" spans="1:39" x14ac:dyDescent="0.25">
      <c r="A781" t="s">
        <v>187</v>
      </c>
      <c r="B781">
        <v>20</v>
      </c>
      <c r="C781">
        <v>500</v>
      </c>
      <c r="D781" t="s">
        <v>1</v>
      </c>
      <c r="E781">
        <v>0</v>
      </c>
      <c r="F781">
        <v>0</v>
      </c>
      <c r="G781" t="s">
        <v>2</v>
      </c>
      <c r="H781">
        <v>436.327676</v>
      </c>
      <c r="I781">
        <v>6.3319E-2</v>
      </c>
      <c r="J781" t="s">
        <v>3</v>
      </c>
      <c r="K781">
        <v>144.75264899999999</v>
      </c>
      <c r="L781">
        <v>1.5431E-2</v>
      </c>
      <c r="M781" t="s">
        <v>4</v>
      </c>
      <c r="N781">
        <v>0</v>
      </c>
      <c r="O781">
        <v>0</v>
      </c>
      <c r="P781" t="s">
        <v>5</v>
      </c>
      <c r="Q781">
        <v>0</v>
      </c>
      <c r="R781">
        <v>0</v>
      </c>
      <c r="S781" t="s">
        <v>6</v>
      </c>
      <c r="T781">
        <v>0</v>
      </c>
      <c r="U781">
        <v>0</v>
      </c>
      <c r="V781" t="s">
        <v>7</v>
      </c>
      <c r="W781">
        <v>0</v>
      </c>
      <c r="X781">
        <v>0</v>
      </c>
      <c r="Y781" t="s">
        <v>8</v>
      </c>
      <c r="Z781">
        <v>0</v>
      </c>
      <c r="AA781">
        <v>0</v>
      </c>
      <c r="AB781" t="s">
        <v>9</v>
      </c>
      <c r="AC781">
        <v>0</v>
      </c>
      <c r="AD781">
        <v>0</v>
      </c>
      <c r="AE781" t="s">
        <v>10</v>
      </c>
      <c r="AF781">
        <v>32767</v>
      </c>
      <c r="AG781">
        <v>0</v>
      </c>
      <c r="AH781" t="s">
        <v>11</v>
      </c>
      <c r="AI781">
        <v>-32767</v>
      </c>
      <c r="AJ781">
        <v>0</v>
      </c>
      <c r="AK781" t="s">
        <v>12</v>
      </c>
      <c r="AL781">
        <v>0.24</v>
      </c>
      <c r="AM781">
        <v>0.18240000000000001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76"/>
  <sheetViews>
    <sheetView topLeftCell="A869" zoomScale="70" zoomScaleNormal="70" workbookViewId="0">
      <selection activeCell="A898" sqref="A898:J1009"/>
    </sheetView>
  </sheetViews>
  <sheetFormatPr defaultRowHeight="15" x14ac:dyDescent="0.25"/>
  <cols>
    <col min="1" max="1" width="33.140625" bestFit="1" customWidth="1"/>
  </cols>
  <sheetData>
    <row r="1" spans="1:17" x14ac:dyDescent="0.25">
      <c r="A1" t="s">
        <v>153</v>
      </c>
      <c r="B1" t="s">
        <v>107</v>
      </c>
      <c r="C1" t="s">
        <v>108</v>
      </c>
      <c r="D1" t="s">
        <v>109</v>
      </c>
      <c r="E1" t="s">
        <v>24</v>
      </c>
      <c r="F1" t="s">
        <v>25</v>
      </c>
      <c r="G1" t="s">
        <v>73</v>
      </c>
      <c r="H1" t="s">
        <v>26</v>
      </c>
      <c r="I1" t="s">
        <v>27</v>
      </c>
      <c r="J1" t="s">
        <v>28</v>
      </c>
      <c r="K1" t="s">
        <v>29</v>
      </c>
      <c r="L1" t="s">
        <v>54</v>
      </c>
      <c r="M1" t="s">
        <v>30</v>
      </c>
      <c r="N1" t="s">
        <v>31</v>
      </c>
      <c r="O1" t="s">
        <v>154</v>
      </c>
      <c r="P1" t="s">
        <v>32</v>
      </c>
      <c r="Q1" t="s">
        <v>33</v>
      </c>
    </row>
    <row r="2" spans="1:17" x14ac:dyDescent="0.25">
      <c r="A2" t="s">
        <v>34</v>
      </c>
      <c r="B2">
        <v>706.98900000000003</v>
      </c>
      <c r="C2">
        <v>691.65599999999995</v>
      </c>
      <c r="D2">
        <v>655.45600000000002</v>
      </c>
      <c r="E2">
        <v>639.92499999999995</v>
      </c>
      <c r="F2">
        <v>316.03500000000003</v>
      </c>
      <c r="G2">
        <v>0</v>
      </c>
      <c r="H2">
        <v>316.03500000000003</v>
      </c>
      <c r="I2">
        <v>1</v>
      </c>
      <c r="J2">
        <v>1</v>
      </c>
      <c r="K2">
        <v>0</v>
      </c>
    </row>
    <row r="3" spans="1:17" x14ac:dyDescent="0.25">
      <c r="A3" t="s">
        <v>34</v>
      </c>
      <c r="B3">
        <v>703.51300000000003</v>
      </c>
      <c r="C3">
        <v>683.02</v>
      </c>
      <c r="D3">
        <v>646.83600000000001</v>
      </c>
      <c r="E3">
        <v>631.44299999999998</v>
      </c>
      <c r="F3">
        <v>303.43799999999999</v>
      </c>
      <c r="G3">
        <v>0</v>
      </c>
      <c r="H3">
        <v>303.43799999999999</v>
      </c>
      <c r="I3">
        <v>1</v>
      </c>
      <c r="J3">
        <v>1</v>
      </c>
      <c r="K3">
        <v>0</v>
      </c>
    </row>
    <row r="4" spans="1:17" x14ac:dyDescent="0.25">
      <c r="A4" t="s">
        <v>34</v>
      </c>
      <c r="B4">
        <v>708.87</v>
      </c>
      <c r="C4">
        <v>692.48500000000001</v>
      </c>
      <c r="D4">
        <v>656.58799999999997</v>
      </c>
      <c r="E4">
        <v>641.28300000000002</v>
      </c>
      <c r="F4">
        <v>313.452</v>
      </c>
      <c r="G4">
        <v>0</v>
      </c>
      <c r="H4">
        <v>313.452</v>
      </c>
      <c r="I4">
        <v>1</v>
      </c>
      <c r="J4">
        <v>1</v>
      </c>
      <c r="K4">
        <v>0</v>
      </c>
    </row>
    <row r="5" spans="1:17" x14ac:dyDescent="0.25">
      <c r="A5" t="s">
        <v>34</v>
      </c>
      <c r="B5">
        <v>699.05600000000004</v>
      </c>
      <c r="C5">
        <v>682.62199999999996</v>
      </c>
      <c r="D5">
        <v>646.76199999999994</v>
      </c>
      <c r="E5">
        <v>631.36599999999999</v>
      </c>
      <c r="F5">
        <v>303.26400000000001</v>
      </c>
      <c r="G5">
        <v>0</v>
      </c>
      <c r="H5">
        <v>303.26400000000001</v>
      </c>
      <c r="I5">
        <v>1</v>
      </c>
      <c r="J5">
        <v>1</v>
      </c>
      <c r="K5">
        <v>0</v>
      </c>
    </row>
    <row r="6" spans="1:17" x14ac:dyDescent="0.25">
      <c r="A6" t="s">
        <v>34</v>
      </c>
      <c r="B6">
        <v>694.649</v>
      </c>
      <c r="C6">
        <v>678.04499999999996</v>
      </c>
      <c r="D6">
        <v>641.82500000000005</v>
      </c>
      <c r="E6">
        <v>626.46</v>
      </c>
      <c r="F6">
        <v>298.48700000000002</v>
      </c>
      <c r="G6">
        <v>0</v>
      </c>
      <c r="H6">
        <v>298.48700000000002</v>
      </c>
      <c r="I6">
        <v>1</v>
      </c>
      <c r="J6">
        <v>1</v>
      </c>
      <c r="K6">
        <v>0</v>
      </c>
    </row>
    <row r="7" spans="1:17" x14ac:dyDescent="0.25">
      <c r="A7" t="s">
        <v>34</v>
      </c>
      <c r="B7">
        <v>699.71400000000006</v>
      </c>
      <c r="C7">
        <v>683.35</v>
      </c>
      <c r="D7">
        <v>647.447</v>
      </c>
      <c r="E7">
        <v>632.096</v>
      </c>
      <c r="F7">
        <v>304.23599999999999</v>
      </c>
      <c r="G7">
        <v>0</v>
      </c>
      <c r="H7">
        <v>304.23599999999999</v>
      </c>
      <c r="I7">
        <v>1</v>
      </c>
      <c r="J7">
        <v>1</v>
      </c>
      <c r="K7">
        <v>0</v>
      </c>
    </row>
    <row r="8" spans="1:17" x14ac:dyDescent="0.25">
      <c r="A8" t="s">
        <v>34</v>
      </c>
      <c r="B8">
        <v>698.21799999999996</v>
      </c>
      <c r="C8">
        <v>681.95500000000004</v>
      </c>
      <c r="D8">
        <v>646.16600000000005</v>
      </c>
      <c r="E8">
        <v>630.79700000000003</v>
      </c>
      <c r="F8">
        <v>302.89400000000001</v>
      </c>
      <c r="G8">
        <v>0</v>
      </c>
      <c r="H8">
        <v>302.89400000000001</v>
      </c>
      <c r="I8">
        <v>1</v>
      </c>
      <c r="J8">
        <v>1</v>
      </c>
      <c r="K8">
        <v>0</v>
      </c>
    </row>
    <row r="9" spans="1:17" x14ac:dyDescent="0.25">
      <c r="A9" t="s">
        <v>34</v>
      </c>
      <c r="B9">
        <v>706.05700000000002</v>
      </c>
      <c r="C9">
        <v>689.54200000000003</v>
      </c>
      <c r="D9">
        <v>653.65300000000002</v>
      </c>
      <c r="E9">
        <v>638.32500000000005</v>
      </c>
      <c r="F9">
        <v>310.33600000000001</v>
      </c>
      <c r="G9">
        <v>0</v>
      </c>
      <c r="H9">
        <v>310.33600000000001</v>
      </c>
      <c r="I9">
        <v>1</v>
      </c>
      <c r="J9">
        <v>1</v>
      </c>
      <c r="K9">
        <v>0</v>
      </c>
    </row>
    <row r="10" spans="1:17" x14ac:dyDescent="0.25">
      <c r="A10" t="s">
        <v>34</v>
      </c>
      <c r="B10">
        <v>689.36099999999999</v>
      </c>
      <c r="C10">
        <v>673.20899999999995</v>
      </c>
      <c r="D10">
        <v>637.31299999999999</v>
      </c>
      <c r="E10">
        <v>621.99699999999996</v>
      </c>
      <c r="F10">
        <v>294.28899999999999</v>
      </c>
      <c r="G10">
        <v>0</v>
      </c>
      <c r="H10">
        <v>294.28899999999999</v>
      </c>
      <c r="I10">
        <v>1</v>
      </c>
      <c r="J10">
        <v>1</v>
      </c>
      <c r="K10">
        <v>0</v>
      </c>
    </row>
    <row r="11" spans="1:17" x14ac:dyDescent="0.25">
      <c r="A11" t="s">
        <v>34</v>
      </c>
      <c r="B11">
        <v>691.71</v>
      </c>
      <c r="C11">
        <v>675.37</v>
      </c>
      <c r="D11">
        <v>639.48699999999997</v>
      </c>
      <c r="E11">
        <v>624.16200000000003</v>
      </c>
      <c r="F11">
        <v>296.66899999999998</v>
      </c>
      <c r="G11">
        <v>0</v>
      </c>
      <c r="H11">
        <v>296.66899999999998</v>
      </c>
      <c r="I11">
        <v>1</v>
      </c>
      <c r="J11">
        <v>1</v>
      </c>
      <c r="K11">
        <v>0</v>
      </c>
    </row>
    <row r="12" spans="1:17" x14ac:dyDescent="0.25">
      <c r="A12" t="s">
        <v>34</v>
      </c>
      <c r="B12">
        <v>697.66300000000001</v>
      </c>
      <c r="C12">
        <v>681.39099999999996</v>
      </c>
      <c r="D12">
        <v>645.04899999999998</v>
      </c>
      <c r="E12">
        <v>629.67399999999998</v>
      </c>
      <c r="F12">
        <v>302.07600000000002</v>
      </c>
      <c r="G12">
        <v>0</v>
      </c>
      <c r="H12">
        <v>302.07600000000002</v>
      </c>
      <c r="I12">
        <v>1</v>
      </c>
      <c r="J12">
        <v>1</v>
      </c>
      <c r="K12">
        <v>0</v>
      </c>
    </row>
    <row r="13" spans="1:17" x14ac:dyDescent="0.25">
      <c r="A13" t="s">
        <v>34</v>
      </c>
      <c r="B13">
        <v>719.51300000000003</v>
      </c>
      <c r="C13">
        <v>703.29899999999998</v>
      </c>
      <c r="D13">
        <v>667.56700000000001</v>
      </c>
      <c r="E13">
        <v>651.87800000000004</v>
      </c>
      <c r="F13">
        <v>324.29300000000001</v>
      </c>
      <c r="G13">
        <v>0</v>
      </c>
      <c r="H13">
        <v>324.29300000000001</v>
      </c>
      <c r="I13">
        <v>1</v>
      </c>
      <c r="J13">
        <v>1</v>
      </c>
      <c r="K13">
        <v>0</v>
      </c>
    </row>
    <row r="14" spans="1:17" x14ac:dyDescent="0.25">
      <c r="A14" t="s">
        <v>34</v>
      </c>
      <c r="B14">
        <v>699.85699999999997</v>
      </c>
      <c r="C14">
        <v>683.29100000000005</v>
      </c>
      <c r="D14">
        <v>647.47799999999995</v>
      </c>
      <c r="E14">
        <v>632.14300000000003</v>
      </c>
      <c r="F14">
        <v>304.536</v>
      </c>
      <c r="G14">
        <v>0</v>
      </c>
      <c r="H14">
        <v>304.536</v>
      </c>
      <c r="I14">
        <v>1</v>
      </c>
      <c r="J14">
        <v>1</v>
      </c>
      <c r="K14">
        <v>0</v>
      </c>
    </row>
    <row r="15" spans="1:17" x14ac:dyDescent="0.25">
      <c r="A15" t="s">
        <v>34</v>
      </c>
      <c r="B15">
        <v>702.81600000000003</v>
      </c>
      <c r="C15">
        <v>686.62900000000002</v>
      </c>
      <c r="D15">
        <v>650.49199999999996</v>
      </c>
      <c r="E15">
        <v>635.14499999999998</v>
      </c>
      <c r="F15">
        <v>307.24900000000002</v>
      </c>
      <c r="G15">
        <v>0</v>
      </c>
      <c r="H15">
        <v>307.24900000000002</v>
      </c>
      <c r="I15">
        <v>1</v>
      </c>
      <c r="J15">
        <v>1</v>
      </c>
      <c r="K15">
        <v>0</v>
      </c>
    </row>
    <row r="16" spans="1:17" x14ac:dyDescent="0.25">
      <c r="A16" t="s">
        <v>34</v>
      </c>
      <c r="B16">
        <v>706.226</v>
      </c>
      <c r="C16">
        <v>690.14800000000002</v>
      </c>
      <c r="D16">
        <v>654.22900000000004</v>
      </c>
      <c r="E16">
        <v>638.93100000000004</v>
      </c>
      <c r="F16">
        <v>311.08</v>
      </c>
      <c r="G16">
        <v>0</v>
      </c>
      <c r="H16">
        <v>311.08</v>
      </c>
      <c r="I16">
        <v>1</v>
      </c>
      <c r="J16">
        <v>1</v>
      </c>
      <c r="K16">
        <v>0</v>
      </c>
    </row>
    <row r="17" spans="1:11" x14ac:dyDescent="0.25">
      <c r="A17" t="s">
        <v>34</v>
      </c>
      <c r="B17">
        <v>698.79700000000003</v>
      </c>
      <c r="C17">
        <v>682.16200000000003</v>
      </c>
      <c r="D17">
        <v>646.33000000000004</v>
      </c>
      <c r="E17">
        <v>631.03599999999994</v>
      </c>
      <c r="F17">
        <v>303.565</v>
      </c>
      <c r="G17">
        <v>0</v>
      </c>
      <c r="H17">
        <v>303.565</v>
      </c>
      <c r="I17">
        <v>1</v>
      </c>
      <c r="J17">
        <v>1</v>
      </c>
      <c r="K17">
        <v>0</v>
      </c>
    </row>
    <row r="18" spans="1:11" x14ac:dyDescent="0.25">
      <c r="A18" t="s">
        <v>34</v>
      </c>
      <c r="B18">
        <v>692.04399999999998</v>
      </c>
      <c r="C18">
        <v>675.49</v>
      </c>
      <c r="D18">
        <v>639.14300000000003</v>
      </c>
      <c r="E18">
        <v>623.83500000000004</v>
      </c>
      <c r="F18">
        <v>295.99400000000003</v>
      </c>
      <c r="G18">
        <v>0</v>
      </c>
      <c r="H18">
        <v>295.99400000000003</v>
      </c>
      <c r="I18">
        <v>1</v>
      </c>
      <c r="J18">
        <v>1</v>
      </c>
      <c r="K18">
        <v>0</v>
      </c>
    </row>
    <row r="19" spans="1:11" x14ac:dyDescent="0.25">
      <c r="A19" t="s">
        <v>34</v>
      </c>
      <c r="B19">
        <v>688.25199999999995</v>
      </c>
      <c r="C19">
        <v>672.10900000000004</v>
      </c>
      <c r="D19">
        <v>636.42499999999995</v>
      </c>
      <c r="E19">
        <v>621.10400000000004</v>
      </c>
      <c r="F19">
        <v>293.33800000000002</v>
      </c>
      <c r="G19">
        <v>0</v>
      </c>
      <c r="H19">
        <v>293.33800000000002</v>
      </c>
      <c r="I19">
        <v>1</v>
      </c>
      <c r="J19">
        <v>1</v>
      </c>
      <c r="K19">
        <v>0</v>
      </c>
    </row>
    <row r="20" spans="1:11" x14ac:dyDescent="0.25">
      <c r="A20" t="s">
        <v>34</v>
      </c>
      <c r="B20">
        <v>697.64099999999996</v>
      </c>
      <c r="C20">
        <v>681.55600000000004</v>
      </c>
      <c r="D20">
        <v>645.64099999999996</v>
      </c>
      <c r="E20">
        <v>630.31700000000001</v>
      </c>
      <c r="F20">
        <v>302.51400000000001</v>
      </c>
      <c r="G20">
        <v>0</v>
      </c>
      <c r="H20">
        <v>302.51400000000001</v>
      </c>
      <c r="I20">
        <v>1</v>
      </c>
      <c r="J20">
        <v>1</v>
      </c>
      <c r="K20">
        <v>0</v>
      </c>
    </row>
    <row r="21" spans="1:11" x14ac:dyDescent="0.25">
      <c r="A21" t="s">
        <v>34</v>
      </c>
      <c r="B21">
        <v>695.99900000000002</v>
      </c>
      <c r="C21">
        <v>679.83100000000002</v>
      </c>
      <c r="D21">
        <v>643.54999999999995</v>
      </c>
      <c r="E21">
        <v>628.01900000000001</v>
      </c>
      <c r="F21">
        <v>300.31099999999998</v>
      </c>
      <c r="G21">
        <v>0</v>
      </c>
      <c r="H21">
        <v>300.31099999999998</v>
      </c>
      <c r="I21">
        <v>1</v>
      </c>
      <c r="J21">
        <v>1</v>
      </c>
      <c r="K21">
        <v>0</v>
      </c>
    </row>
    <row r="22" spans="1:11" x14ac:dyDescent="0.25">
      <c r="A22" t="s">
        <v>34</v>
      </c>
      <c r="B22">
        <v>706.33199999999999</v>
      </c>
      <c r="C22">
        <v>689.80899999999997</v>
      </c>
      <c r="D22">
        <v>653.60900000000004</v>
      </c>
      <c r="E22">
        <v>638.31299999999999</v>
      </c>
      <c r="F22">
        <v>310.5</v>
      </c>
      <c r="G22">
        <v>0</v>
      </c>
      <c r="H22">
        <v>310.5</v>
      </c>
      <c r="I22">
        <v>1</v>
      </c>
      <c r="J22">
        <v>1</v>
      </c>
      <c r="K22">
        <v>0</v>
      </c>
    </row>
    <row r="23" spans="1:11" x14ac:dyDescent="0.25">
      <c r="A23" t="s">
        <v>34</v>
      </c>
      <c r="B23">
        <v>703.73400000000004</v>
      </c>
      <c r="C23">
        <v>687.58299999999997</v>
      </c>
      <c r="D23">
        <v>651.51300000000003</v>
      </c>
      <c r="E23">
        <v>636.178</v>
      </c>
      <c r="F23">
        <v>308.39</v>
      </c>
      <c r="G23">
        <v>0</v>
      </c>
      <c r="H23">
        <v>308.39</v>
      </c>
      <c r="I23">
        <v>1</v>
      </c>
      <c r="J23">
        <v>1</v>
      </c>
      <c r="K23">
        <v>0</v>
      </c>
    </row>
    <row r="24" spans="1:11" x14ac:dyDescent="0.25">
      <c r="A24" t="s">
        <v>34</v>
      </c>
      <c r="B24">
        <v>699.78099999999995</v>
      </c>
      <c r="C24">
        <v>683.78300000000002</v>
      </c>
      <c r="D24">
        <v>647.58399999999995</v>
      </c>
      <c r="E24">
        <v>632.25</v>
      </c>
      <c r="F24">
        <v>304.25700000000001</v>
      </c>
      <c r="G24">
        <v>0</v>
      </c>
      <c r="H24">
        <v>304.25700000000001</v>
      </c>
      <c r="I24">
        <v>1</v>
      </c>
      <c r="J24">
        <v>1</v>
      </c>
      <c r="K24">
        <v>0</v>
      </c>
    </row>
    <row r="25" spans="1:11" x14ac:dyDescent="0.25">
      <c r="A25" t="s">
        <v>34</v>
      </c>
      <c r="B25">
        <v>729.45799999999997</v>
      </c>
      <c r="C25">
        <v>713.34199999999998</v>
      </c>
      <c r="D25">
        <v>677.23099999999999</v>
      </c>
      <c r="E25">
        <v>661.59900000000005</v>
      </c>
      <c r="F25">
        <v>333.75400000000002</v>
      </c>
      <c r="G25">
        <v>0</v>
      </c>
      <c r="H25">
        <v>333.75400000000002</v>
      </c>
      <c r="I25">
        <v>1</v>
      </c>
      <c r="J25">
        <v>1</v>
      </c>
      <c r="K25">
        <v>0</v>
      </c>
    </row>
    <row r="26" spans="1:11" x14ac:dyDescent="0.25">
      <c r="A26" t="s">
        <v>34</v>
      </c>
      <c r="B26">
        <v>723.25699999999995</v>
      </c>
      <c r="C26">
        <v>707.21699999999998</v>
      </c>
      <c r="D26">
        <v>671.54100000000005</v>
      </c>
      <c r="E26">
        <v>655.91499999999996</v>
      </c>
      <c r="F26">
        <v>327.78199999999998</v>
      </c>
      <c r="G26">
        <v>0</v>
      </c>
      <c r="H26">
        <v>327.78199999999998</v>
      </c>
      <c r="I26">
        <v>1</v>
      </c>
      <c r="J26">
        <v>1</v>
      </c>
      <c r="K26">
        <v>0</v>
      </c>
    </row>
    <row r="27" spans="1:11" x14ac:dyDescent="0.25">
      <c r="A27" t="s">
        <v>34</v>
      </c>
      <c r="B27">
        <v>708.63199999999995</v>
      </c>
      <c r="C27">
        <v>692.1</v>
      </c>
      <c r="D27">
        <v>656.14300000000003</v>
      </c>
      <c r="E27">
        <v>640.81899999999996</v>
      </c>
      <c r="F27">
        <v>312.89800000000002</v>
      </c>
      <c r="G27">
        <v>0</v>
      </c>
      <c r="H27">
        <v>312.89800000000002</v>
      </c>
      <c r="I27">
        <v>1</v>
      </c>
      <c r="J27">
        <v>1</v>
      </c>
      <c r="K27">
        <v>0</v>
      </c>
    </row>
    <row r="28" spans="1:11" x14ac:dyDescent="0.25">
      <c r="A28" t="s">
        <v>34</v>
      </c>
      <c r="B28">
        <v>699.82399999999996</v>
      </c>
      <c r="C28">
        <v>683.399</v>
      </c>
      <c r="D28">
        <v>647.18600000000004</v>
      </c>
      <c r="E28">
        <v>631.84799999999996</v>
      </c>
      <c r="F28">
        <v>303.74</v>
      </c>
      <c r="G28">
        <v>0</v>
      </c>
      <c r="H28">
        <v>303.74</v>
      </c>
      <c r="I28">
        <v>1</v>
      </c>
      <c r="J28">
        <v>1</v>
      </c>
      <c r="K28">
        <v>0</v>
      </c>
    </row>
    <row r="29" spans="1:11" x14ac:dyDescent="0.25">
      <c r="A29" t="s">
        <v>34</v>
      </c>
      <c r="B29">
        <v>719.24199999999996</v>
      </c>
      <c r="C29">
        <v>703.149</v>
      </c>
      <c r="D29">
        <v>667.21100000000001</v>
      </c>
      <c r="E29">
        <v>651.74699999999996</v>
      </c>
      <c r="F29">
        <v>324.02300000000002</v>
      </c>
      <c r="G29">
        <v>0</v>
      </c>
      <c r="H29">
        <v>324.02300000000002</v>
      </c>
      <c r="I29">
        <v>1</v>
      </c>
      <c r="J29">
        <v>1</v>
      </c>
      <c r="K29">
        <v>0</v>
      </c>
    </row>
    <row r="30" spans="1:11" x14ac:dyDescent="0.25">
      <c r="A30" t="s">
        <v>34</v>
      </c>
      <c r="B30">
        <v>683.678</v>
      </c>
      <c r="C30">
        <v>667.61900000000003</v>
      </c>
      <c r="D30">
        <v>631.47</v>
      </c>
      <c r="E30">
        <v>616.08299999999997</v>
      </c>
      <c r="F30">
        <v>288.38099999999997</v>
      </c>
      <c r="G30">
        <v>0</v>
      </c>
      <c r="H30">
        <v>288.38099999999997</v>
      </c>
      <c r="I30">
        <v>1</v>
      </c>
      <c r="J30">
        <v>1</v>
      </c>
      <c r="K30">
        <v>0</v>
      </c>
    </row>
    <row r="31" spans="1:11" x14ac:dyDescent="0.25">
      <c r="A31" t="s">
        <v>34</v>
      </c>
      <c r="B31">
        <v>699.16099999999994</v>
      </c>
      <c r="C31">
        <v>683.01199999999994</v>
      </c>
      <c r="D31">
        <v>646.94299999999998</v>
      </c>
      <c r="E31">
        <v>631.58600000000001</v>
      </c>
      <c r="F31">
        <v>303.71899999999999</v>
      </c>
      <c r="G31">
        <v>0</v>
      </c>
      <c r="H31">
        <v>303.71899999999999</v>
      </c>
      <c r="I31">
        <v>1</v>
      </c>
      <c r="J31">
        <v>1</v>
      </c>
      <c r="K31">
        <v>0</v>
      </c>
    </row>
    <row r="32" spans="1:11" x14ac:dyDescent="0.25">
      <c r="A32" t="s">
        <v>34</v>
      </c>
      <c r="B32">
        <v>698.01099999999997</v>
      </c>
      <c r="C32">
        <v>682.01499999999999</v>
      </c>
      <c r="D32">
        <v>645.93200000000002</v>
      </c>
      <c r="E32">
        <v>630.59900000000005</v>
      </c>
      <c r="F32">
        <v>302.66399999999999</v>
      </c>
      <c r="G32">
        <v>0</v>
      </c>
      <c r="H32">
        <v>302.66399999999999</v>
      </c>
      <c r="I32">
        <v>1</v>
      </c>
      <c r="J32">
        <v>1</v>
      </c>
      <c r="K32">
        <v>0</v>
      </c>
    </row>
    <row r="33" spans="1:11" x14ac:dyDescent="0.25">
      <c r="A33" t="s">
        <v>34</v>
      </c>
      <c r="B33">
        <v>703.28399999999999</v>
      </c>
      <c r="C33">
        <v>687.17700000000002</v>
      </c>
      <c r="D33">
        <v>651.31299999999999</v>
      </c>
      <c r="E33">
        <v>635.96199999999999</v>
      </c>
      <c r="F33">
        <v>307.86399999999998</v>
      </c>
      <c r="G33">
        <v>0</v>
      </c>
      <c r="H33">
        <v>307.86399999999998</v>
      </c>
      <c r="I33">
        <v>1</v>
      </c>
      <c r="J33">
        <v>1</v>
      </c>
      <c r="K33">
        <v>0</v>
      </c>
    </row>
    <row r="34" spans="1:11" x14ac:dyDescent="0.25">
      <c r="A34" t="s">
        <v>34</v>
      </c>
      <c r="B34">
        <v>701.58299999999997</v>
      </c>
      <c r="C34">
        <v>685.13400000000001</v>
      </c>
      <c r="D34">
        <v>649.07299999999998</v>
      </c>
      <c r="E34">
        <v>633.70899999999995</v>
      </c>
      <c r="F34">
        <v>305.66800000000001</v>
      </c>
      <c r="G34">
        <v>0</v>
      </c>
      <c r="H34">
        <v>305.66800000000001</v>
      </c>
      <c r="I34">
        <v>1</v>
      </c>
      <c r="J34">
        <v>1</v>
      </c>
      <c r="K34">
        <v>0</v>
      </c>
    </row>
    <row r="35" spans="1:11" x14ac:dyDescent="0.25">
      <c r="A35" t="s">
        <v>34</v>
      </c>
      <c r="B35">
        <v>685.62</v>
      </c>
      <c r="C35">
        <v>669.50300000000004</v>
      </c>
      <c r="D35">
        <v>633.40899999999999</v>
      </c>
      <c r="E35">
        <v>618.04899999999998</v>
      </c>
      <c r="F35">
        <v>289.88799999999998</v>
      </c>
      <c r="G35">
        <v>0</v>
      </c>
      <c r="H35">
        <v>289.88799999999998</v>
      </c>
      <c r="I35">
        <v>1</v>
      </c>
      <c r="J35">
        <v>1</v>
      </c>
      <c r="K35">
        <v>0</v>
      </c>
    </row>
    <row r="36" spans="1:11" x14ac:dyDescent="0.25">
      <c r="A36" t="s">
        <v>34</v>
      </c>
      <c r="B36">
        <v>697.77099999999996</v>
      </c>
      <c r="C36">
        <v>681.64</v>
      </c>
      <c r="D36">
        <v>645.82000000000005</v>
      </c>
      <c r="E36">
        <v>630.45000000000005</v>
      </c>
      <c r="F36">
        <v>302.08999999999997</v>
      </c>
      <c r="G36">
        <v>0</v>
      </c>
      <c r="H36">
        <v>302.08999999999997</v>
      </c>
      <c r="I36">
        <v>1</v>
      </c>
      <c r="J36">
        <v>1</v>
      </c>
      <c r="K36">
        <v>0</v>
      </c>
    </row>
    <row r="37" spans="1:11" x14ac:dyDescent="0.25">
      <c r="A37" t="s">
        <v>34</v>
      </c>
      <c r="B37">
        <v>692.32299999999998</v>
      </c>
      <c r="C37">
        <v>676.17</v>
      </c>
      <c r="D37">
        <v>640.346</v>
      </c>
      <c r="E37">
        <v>624.96100000000001</v>
      </c>
      <c r="F37">
        <v>296.928</v>
      </c>
      <c r="G37">
        <v>0</v>
      </c>
      <c r="H37">
        <v>296.928</v>
      </c>
      <c r="I37">
        <v>1</v>
      </c>
      <c r="J37">
        <v>1</v>
      </c>
      <c r="K37">
        <v>0</v>
      </c>
    </row>
    <row r="38" spans="1:11" x14ac:dyDescent="0.25">
      <c r="A38" t="s">
        <v>34</v>
      </c>
      <c r="B38">
        <v>689.553</v>
      </c>
      <c r="C38">
        <v>673.11400000000003</v>
      </c>
      <c r="D38">
        <v>637.11</v>
      </c>
      <c r="E38">
        <v>621.43600000000004</v>
      </c>
      <c r="F38">
        <v>293.279</v>
      </c>
      <c r="G38">
        <v>0</v>
      </c>
      <c r="H38">
        <v>293.279</v>
      </c>
      <c r="I38">
        <v>1</v>
      </c>
      <c r="J38">
        <v>1</v>
      </c>
      <c r="K38">
        <v>0</v>
      </c>
    </row>
    <row r="39" spans="1:11" x14ac:dyDescent="0.25">
      <c r="A39" t="s">
        <v>34</v>
      </c>
      <c r="B39">
        <v>711.19299999999998</v>
      </c>
      <c r="C39">
        <v>695.08100000000002</v>
      </c>
      <c r="D39">
        <v>659.21600000000001</v>
      </c>
      <c r="E39">
        <v>643.61800000000005</v>
      </c>
      <c r="F39">
        <v>315.55900000000003</v>
      </c>
      <c r="G39">
        <v>0</v>
      </c>
      <c r="H39">
        <v>315.55900000000003</v>
      </c>
      <c r="I39">
        <v>1</v>
      </c>
      <c r="J39">
        <v>1</v>
      </c>
      <c r="K39">
        <v>0</v>
      </c>
    </row>
    <row r="40" spans="1:11" x14ac:dyDescent="0.25">
      <c r="A40" t="s">
        <v>34</v>
      </c>
      <c r="B40">
        <v>704.29499999999996</v>
      </c>
      <c r="C40">
        <v>688.22400000000005</v>
      </c>
      <c r="D40">
        <v>652.18100000000004</v>
      </c>
      <c r="E40">
        <v>636.84199999999998</v>
      </c>
      <c r="F40">
        <v>309.11</v>
      </c>
      <c r="G40">
        <v>0</v>
      </c>
      <c r="H40">
        <v>309.11</v>
      </c>
      <c r="I40">
        <v>1</v>
      </c>
      <c r="J40">
        <v>1</v>
      </c>
      <c r="K40">
        <v>0</v>
      </c>
    </row>
    <row r="41" spans="1:11" x14ac:dyDescent="0.25">
      <c r="A41" t="s">
        <v>34</v>
      </c>
      <c r="B41">
        <v>703.15300000000002</v>
      </c>
      <c r="C41">
        <v>686.63800000000003</v>
      </c>
      <c r="D41">
        <v>650.70000000000005</v>
      </c>
      <c r="E41">
        <v>635.37699999999995</v>
      </c>
      <c r="F41">
        <v>307.221</v>
      </c>
      <c r="G41">
        <v>0</v>
      </c>
      <c r="H41">
        <v>307.221</v>
      </c>
      <c r="I41">
        <v>1</v>
      </c>
      <c r="J41">
        <v>1</v>
      </c>
      <c r="K41">
        <v>0</v>
      </c>
    </row>
    <row r="42" spans="1:11" x14ac:dyDescent="0.25">
      <c r="A42" t="s">
        <v>34</v>
      </c>
      <c r="B42">
        <v>701.59100000000001</v>
      </c>
      <c r="C42">
        <v>685.12</v>
      </c>
      <c r="D42">
        <v>648.88300000000004</v>
      </c>
      <c r="E42">
        <v>633.55200000000002</v>
      </c>
      <c r="F42">
        <v>305.50799999999998</v>
      </c>
      <c r="G42">
        <v>0</v>
      </c>
      <c r="H42">
        <v>305.50799999999998</v>
      </c>
      <c r="I42">
        <v>1</v>
      </c>
      <c r="J42">
        <v>1</v>
      </c>
      <c r="K42">
        <v>0</v>
      </c>
    </row>
    <row r="43" spans="1:11" x14ac:dyDescent="0.25">
      <c r="A43" t="s">
        <v>34</v>
      </c>
      <c r="B43">
        <v>698.053</v>
      </c>
      <c r="C43">
        <v>681.53499999999997</v>
      </c>
      <c r="D43">
        <v>645.70600000000002</v>
      </c>
      <c r="E43">
        <v>630.35299999999995</v>
      </c>
      <c r="F43">
        <v>302.40300000000002</v>
      </c>
      <c r="G43">
        <v>0</v>
      </c>
      <c r="H43">
        <v>302.40300000000002</v>
      </c>
      <c r="I43">
        <v>1</v>
      </c>
      <c r="J43">
        <v>1</v>
      </c>
      <c r="K43">
        <v>0</v>
      </c>
    </row>
    <row r="44" spans="1:11" x14ac:dyDescent="0.25">
      <c r="A44" t="s">
        <v>34</v>
      </c>
      <c r="B44">
        <v>690.32799999999997</v>
      </c>
      <c r="C44">
        <v>674.26199999999994</v>
      </c>
      <c r="D44">
        <v>638.27099999999996</v>
      </c>
      <c r="E44">
        <v>622.923</v>
      </c>
      <c r="F44">
        <v>295.27800000000002</v>
      </c>
      <c r="G44">
        <v>0</v>
      </c>
      <c r="H44">
        <v>295.27800000000002</v>
      </c>
      <c r="I44">
        <v>1</v>
      </c>
      <c r="J44">
        <v>1</v>
      </c>
      <c r="K44">
        <v>0</v>
      </c>
    </row>
    <row r="45" spans="1:11" x14ac:dyDescent="0.25">
      <c r="A45" t="s">
        <v>34</v>
      </c>
      <c r="B45">
        <v>700.01800000000003</v>
      </c>
      <c r="C45">
        <v>683.40700000000004</v>
      </c>
      <c r="D45">
        <v>647.21799999999996</v>
      </c>
      <c r="E45">
        <v>631.85799999999995</v>
      </c>
      <c r="F45">
        <v>304.25099999999998</v>
      </c>
      <c r="G45">
        <v>0</v>
      </c>
      <c r="H45">
        <v>304.25099999999998</v>
      </c>
      <c r="I45">
        <v>1</v>
      </c>
      <c r="J45">
        <v>1</v>
      </c>
      <c r="K45">
        <v>0</v>
      </c>
    </row>
    <row r="46" spans="1:11" x14ac:dyDescent="0.25">
      <c r="A46" t="s">
        <v>34</v>
      </c>
      <c r="B46">
        <v>691.36699999999996</v>
      </c>
      <c r="C46">
        <v>675.23699999999997</v>
      </c>
      <c r="D46">
        <v>639.24900000000002</v>
      </c>
      <c r="E46">
        <v>623.80499999999995</v>
      </c>
      <c r="F46">
        <v>295.91399999999999</v>
      </c>
      <c r="G46">
        <v>0</v>
      </c>
      <c r="H46">
        <v>295.91399999999999</v>
      </c>
      <c r="I46">
        <v>1</v>
      </c>
      <c r="J46">
        <v>1</v>
      </c>
      <c r="K46">
        <v>0</v>
      </c>
    </row>
    <row r="47" spans="1:11" x14ac:dyDescent="0.25">
      <c r="A47" t="s">
        <v>34</v>
      </c>
      <c r="B47">
        <v>698.35599999999999</v>
      </c>
      <c r="C47">
        <v>682.12699999999995</v>
      </c>
      <c r="D47">
        <v>646.28200000000004</v>
      </c>
      <c r="E47">
        <v>630.58600000000001</v>
      </c>
      <c r="F47">
        <v>302.755</v>
      </c>
      <c r="G47">
        <v>0</v>
      </c>
      <c r="H47">
        <v>302.755</v>
      </c>
      <c r="I47">
        <v>1</v>
      </c>
      <c r="J47">
        <v>1</v>
      </c>
      <c r="K47">
        <v>0</v>
      </c>
    </row>
    <row r="48" spans="1:11" x14ac:dyDescent="0.25">
      <c r="A48" t="s">
        <v>34</v>
      </c>
      <c r="B48">
        <v>703.61699999999996</v>
      </c>
      <c r="C48">
        <v>687.06299999999999</v>
      </c>
      <c r="D48">
        <v>650.81399999999996</v>
      </c>
      <c r="E48">
        <v>635.46199999999999</v>
      </c>
      <c r="F48">
        <v>307.452</v>
      </c>
      <c r="G48">
        <v>0</v>
      </c>
      <c r="H48">
        <v>307.452</v>
      </c>
      <c r="I48">
        <v>1</v>
      </c>
      <c r="J48">
        <v>1</v>
      </c>
      <c r="K48">
        <v>0</v>
      </c>
    </row>
    <row r="49" spans="1:25" x14ac:dyDescent="0.25">
      <c r="A49" t="s">
        <v>34</v>
      </c>
      <c r="B49">
        <v>695.41300000000001</v>
      </c>
      <c r="C49">
        <v>678.30700000000002</v>
      </c>
      <c r="D49">
        <v>642.50800000000004</v>
      </c>
      <c r="E49">
        <v>627.16600000000005</v>
      </c>
      <c r="F49">
        <v>299.17500000000001</v>
      </c>
      <c r="G49">
        <v>0</v>
      </c>
      <c r="H49">
        <v>299.17500000000001</v>
      </c>
      <c r="I49">
        <v>1</v>
      </c>
      <c r="J49">
        <v>1</v>
      </c>
      <c r="K49">
        <v>0</v>
      </c>
    </row>
    <row r="50" spans="1:25" x14ac:dyDescent="0.25">
      <c r="A50" t="s">
        <v>34</v>
      </c>
      <c r="B50">
        <v>726.19799999999998</v>
      </c>
      <c r="C50">
        <v>709.92100000000005</v>
      </c>
      <c r="D50">
        <v>674.04100000000005</v>
      </c>
      <c r="E50">
        <v>658.73400000000004</v>
      </c>
      <c r="F50">
        <v>330.74700000000001</v>
      </c>
      <c r="G50">
        <v>0</v>
      </c>
      <c r="H50">
        <v>330.74700000000001</v>
      </c>
      <c r="I50">
        <v>1</v>
      </c>
      <c r="J50">
        <v>1</v>
      </c>
      <c r="K50">
        <v>0</v>
      </c>
    </row>
    <row r="51" spans="1:25" x14ac:dyDescent="0.25">
      <c r="A51" t="s">
        <v>34</v>
      </c>
      <c r="B51">
        <v>708.76900000000001</v>
      </c>
      <c r="C51">
        <v>692.48599999999999</v>
      </c>
      <c r="D51">
        <v>656.50099999999998</v>
      </c>
      <c r="E51">
        <v>641.14</v>
      </c>
      <c r="F51">
        <v>313.34300000000002</v>
      </c>
      <c r="G51">
        <v>0</v>
      </c>
      <c r="H51">
        <v>313.34300000000002</v>
      </c>
      <c r="I51">
        <v>1</v>
      </c>
      <c r="J51">
        <v>1</v>
      </c>
      <c r="K51">
        <v>0</v>
      </c>
    </row>
    <row r="52" spans="1:25" x14ac:dyDescent="0.25">
      <c r="A52" t="s">
        <v>34</v>
      </c>
      <c r="B52">
        <v>693.16499999999996</v>
      </c>
      <c r="C52">
        <v>677.00199999999995</v>
      </c>
      <c r="D52">
        <v>641.03499999999997</v>
      </c>
      <c r="E52">
        <v>625.70500000000004</v>
      </c>
      <c r="F52">
        <v>297.892</v>
      </c>
      <c r="G52">
        <v>0</v>
      </c>
      <c r="H52">
        <v>297.892</v>
      </c>
      <c r="I52">
        <v>1</v>
      </c>
      <c r="J52">
        <v>1</v>
      </c>
      <c r="K52">
        <v>0</v>
      </c>
    </row>
    <row r="53" spans="1:25" x14ac:dyDescent="0.25">
      <c r="A53" t="s">
        <v>34</v>
      </c>
      <c r="B53">
        <v>701.88699999999994</v>
      </c>
      <c r="C53">
        <v>685.23699999999997</v>
      </c>
      <c r="D53">
        <v>649.22</v>
      </c>
      <c r="E53">
        <v>633.92499999999995</v>
      </c>
      <c r="F53">
        <v>306.005</v>
      </c>
      <c r="G53">
        <v>0</v>
      </c>
      <c r="H53">
        <v>306.005</v>
      </c>
      <c r="I53">
        <v>1</v>
      </c>
      <c r="J53">
        <v>1</v>
      </c>
      <c r="K53">
        <v>0</v>
      </c>
    </row>
    <row r="54" spans="1:25" x14ac:dyDescent="0.25">
      <c r="A54" t="s">
        <v>34</v>
      </c>
      <c r="B54">
        <v>691.26499999999999</v>
      </c>
      <c r="C54">
        <v>674.577</v>
      </c>
      <c r="D54">
        <v>638.428</v>
      </c>
      <c r="E54">
        <v>623.09500000000003</v>
      </c>
      <c r="F54">
        <v>295.17700000000002</v>
      </c>
      <c r="G54">
        <v>0</v>
      </c>
      <c r="H54">
        <v>295.17700000000002</v>
      </c>
      <c r="I54">
        <v>1</v>
      </c>
      <c r="J54">
        <v>1</v>
      </c>
      <c r="K54">
        <v>0</v>
      </c>
    </row>
    <row r="55" spans="1:25" x14ac:dyDescent="0.25">
      <c r="A55" t="s">
        <v>34</v>
      </c>
      <c r="B55">
        <v>698.476</v>
      </c>
      <c r="C55">
        <v>682.16099999999994</v>
      </c>
      <c r="D55">
        <v>646.47799999999995</v>
      </c>
      <c r="E55">
        <v>631.13099999999997</v>
      </c>
      <c r="F55">
        <v>303.29399999999998</v>
      </c>
      <c r="G55">
        <v>0</v>
      </c>
      <c r="H55">
        <v>303.29399999999998</v>
      </c>
      <c r="I55">
        <v>1</v>
      </c>
      <c r="J55">
        <v>1</v>
      </c>
      <c r="K55">
        <v>0</v>
      </c>
      <c r="R55" t="s">
        <v>69</v>
      </c>
      <c r="U55" t="s">
        <v>68</v>
      </c>
      <c r="X55" t="s">
        <v>66</v>
      </c>
    </row>
    <row r="56" spans="1:25" s="3" customFormat="1" x14ac:dyDescent="0.25">
      <c r="A56" s="3" t="s">
        <v>34</v>
      </c>
      <c r="B56" s="3">
        <v>701.88300000000004</v>
      </c>
      <c r="C56" s="3">
        <v>685.62900000000002</v>
      </c>
      <c r="D56" s="3">
        <v>649.65899999999999</v>
      </c>
      <c r="E56" s="3">
        <v>634.28599999999994</v>
      </c>
      <c r="F56" s="3">
        <v>306.39100000000002</v>
      </c>
      <c r="G56" s="3">
        <v>0</v>
      </c>
      <c r="H56" s="3">
        <v>306.39100000000002</v>
      </c>
      <c r="I56" s="3">
        <v>1</v>
      </c>
      <c r="J56" s="3">
        <v>1</v>
      </c>
      <c r="K56" s="3">
        <v>0</v>
      </c>
      <c r="P56"/>
      <c r="Q56"/>
      <c r="R56">
        <f>AVERAGE(B7:B56)</f>
        <v>700.88277999999991</v>
      </c>
      <c r="S56">
        <f>AVERAGE(C7:C56)</f>
        <v>684.58223999999984</v>
      </c>
      <c r="T56"/>
      <c r="U56">
        <f>_xlfn.VAR.P(B7:B56)</f>
        <v>93.449239891599916</v>
      </c>
      <c r="V56">
        <f>_xlfn.VAR.P(C7:C56)</f>
        <v>93.903753582400043</v>
      </c>
      <c r="W56"/>
      <c r="X56">
        <f>1.96*SQRT(U56)/50</f>
        <v>0.3789430563910996</v>
      </c>
      <c r="Y56">
        <f>1.96*SQRT(V56)/50</f>
        <v>0.37986348061489039</v>
      </c>
    </row>
    <row r="57" spans="1:25" x14ac:dyDescent="0.25">
      <c r="A57" t="s">
        <v>110</v>
      </c>
      <c r="B57">
        <v>35050.812235999998</v>
      </c>
      <c r="C57" t="s">
        <v>36</v>
      </c>
    </row>
    <row r="58" spans="1:25" x14ac:dyDescent="0.25">
      <c r="A58" t="s">
        <v>35</v>
      </c>
      <c r="B58">
        <v>705.41499999999996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</row>
    <row r="59" spans="1:25" x14ac:dyDescent="0.25">
      <c r="A59" t="s">
        <v>35</v>
      </c>
      <c r="B59">
        <v>726.96100000000001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</row>
    <row r="60" spans="1:25" x14ac:dyDescent="0.25">
      <c r="A60" t="s">
        <v>35</v>
      </c>
      <c r="B60">
        <v>736.89300000000003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</row>
    <row r="61" spans="1:25" x14ac:dyDescent="0.25">
      <c r="A61" t="s">
        <v>35</v>
      </c>
      <c r="B61">
        <v>731.30600000000004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</row>
    <row r="62" spans="1:25" x14ac:dyDescent="0.25">
      <c r="A62" t="s">
        <v>35</v>
      </c>
      <c r="B62">
        <v>734.38800000000003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</row>
    <row r="63" spans="1:25" x14ac:dyDescent="0.25">
      <c r="A63" t="s">
        <v>35</v>
      </c>
      <c r="B63">
        <v>726.70299999999997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</row>
    <row r="64" spans="1:25" x14ac:dyDescent="0.25">
      <c r="A64" t="s">
        <v>35</v>
      </c>
      <c r="B64">
        <v>721.22799999999995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</row>
    <row r="65" spans="1:11" x14ac:dyDescent="0.25">
      <c r="A65" t="s">
        <v>35</v>
      </c>
      <c r="B65">
        <v>739.30200000000002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</row>
    <row r="66" spans="1:11" x14ac:dyDescent="0.25">
      <c r="A66" t="s">
        <v>35</v>
      </c>
      <c r="B66">
        <v>721.46400000000006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</row>
    <row r="67" spans="1:11" x14ac:dyDescent="0.25">
      <c r="A67" t="s">
        <v>35</v>
      </c>
      <c r="B67">
        <v>716.53899999999999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</row>
    <row r="68" spans="1:11" x14ac:dyDescent="0.25">
      <c r="A68" t="s">
        <v>35</v>
      </c>
      <c r="B68">
        <v>726.83299999999997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</row>
    <row r="69" spans="1:11" x14ac:dyDescent="0.25">
      <c r="A69" t="s">
        <v>35</v>
      </c>
      <c r="B69">
        <v>731.50599999999997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</row>
    <row r="70" spans="1:11" x14ac:dyDescent="0.25">
      <c r="A70" t="s">
        <v>35</v>
      </c>
      <c r="B70">
        <v>711.84799999999996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</row>
    <row r="71" spans="1:11" x14ac:dyDescent="0.25">
      <c r="A71" t="s">
        <v>35</v>
      </c>
      <c r="B71">
        <v>718.26800000000003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</row>
    <row r="72" spans="1:11" x14ac:dyDescent="0.25">
      <c r="A72" t="s">
        <v>35</v>
      </c>
      <c r="B72">
        <v>765.93600000000004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</row>
    <row r="73" spans="1:11" x14ac:dyDescent="0.25">
      <c r="A73" t="s">
        <v>35</v>
      </c>
      <c r="B73">
        <v>716.69200000000001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</row>
    <row r="74" spans="1:11" x14ac:dyDescent="0.25">
      <c r="A74" t="s">
        <v>35</v>
      </c>
      <c r="B74">
        <v>728.34400000000005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</row>
    <row r="75" spans="1:11" x14ac:dyDescent="0.25">
      <c r="A75" t="s">
        <v>35</v>
      </c>
      <c r="B75">
        <v>727.03800000000001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</row>
    <row r="76" spans="1:11" x14ac:dyDescent="0.25">
      <c r="A76" t="s">
        <v>35</v>
      </c>
      <c r="B76">
        <v>729.47500000000002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</row>
    <row r="77" spans="1:11" x14ac:dyDescent="0.25">
      <c r="A77" t="s">
        <v>35</v>
      </c>
      <c r="B77">
        <v>721.18100000000004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</row>
    <row r="78" spans="1:11" x14ac:dyDescent="0.25">
      <c r="A78" t="s">
        <v>35</v>
      </c>
      <c r="B78">
        <v>729.654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</row>
    <row r="79" spans="1:11" x14ac:dyDescent="0.25">
      <c r="A79" t="s">
        <v>35</v>
      </c>
      <c r="B79">
        <v>729.79499999999996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</row>
    <row r="80" spans="1:11" x14ac:dyDescent="0.25">
      <c r="A80" t="s">
        <v>35</v>
      </c>
      <c r="B80">
        <v>711.27099999999996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</row>
    <row r="81" spans="1:11" x14ac:dyDescent="0.25">
      <c r="A81" t="s">
        <v>35</v>
      </c>
      <c r="B81">
        <v>736.75400000000002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</row>
    <row r="82" spans="1:11" x14ac:dyDescent="0.25">
      <c r="A82" t="s">
        <v>35</v>
      </c>
      <c r="B82">
        <v>720.16600000000005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</row>
    <row r="83" spans="1:11" x14ac:dyDescent="0.25">
      <c r="A83" t="s">
        <v>35</v>
      </c>
      <c r="B83">
        <v>708.70699999999999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</row>
    <row r="84" spans="1:11" x14ac:dyDescent="0.25">
      <c r="A84" t="s">
        <v>35</v>
      </c>
      <c r="B84">
        <v>742.65499999999997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</row>
    <row r="85" spans="1:11" x14ac:dyDescent="0.25">
      <c r="A85" t="s">
        <v>35</v>
      </c>
      <c r="B85">
        <v>732.41899999999998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</row>
    <row r="86" spans="1:11" x14ac:dyDescent="0.25">
      <c r="A86" t="s">
        <v>35</v>
      </c>
      <c r="B86">
        <v>734.03899999999999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</row>
    <row r="87" spans="1:11" x14ac:dyDescent="0.25">
      <c r="A87" t="s">
        <v>35</v>
      </c>
      <c r="B87">
        <v>742.85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</row>
    <row r="88" spans="1:11" x14ac:dyDescent="0.25">
      <c r="A88" t="s">
        <v>35</v>
      </c>
      <c r="B88">
        <v>730.36900000000003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</row>
    <row r="89" spans="1:11" x14ac:dyDescent="0.25">
      <c r="A89" t="s">
        <v>35</v>
      </c>
      <c r="B89">
        <v>733.90899999999999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</row>
    <row r="90" spans="1:11" x14ac:dyDescent="0.25">
      <c r="A90" t="s">
        <v>35</v>
      </c>
      <c r="B90">
        <v>730.09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</row>
    <row r="91" spans="1:11" x14ac:dyDescent="0.25">
      <c r="A91" t="s">
        <v>35</v>
      </c>
      <c r="B91">
        <v>741.61400000000003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</row>
    <row r="92" spans="1:11" x14ac:dyDescent="0.25">
      <c r="A92" t="s">
        <v>35</v>
      </c>
      <c r="B92">
        <v>729.42700000000002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</row>
    <row r="93" spans="1:11" x14ac:dyDescent="0.25">
      <c r="A93" t="s">
        <v>35</v>
      </c>
      <c r="B93">
        <v>712.14700000000005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</row>
    <row r="94" spans="1:11" x14ac:dyDescent="0.25">
      <c r="A94" t="s">
        <v>35</v>
      </c>
      <c r="B94">
        <v>721.86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</row>
    <row r="95" spans="1:11" x14ac:dyDescent="0.25">
      <c r="A95" t="s">
        <v>35</v>
      </c>
      <c r="B95">
        <v>722.82899999999995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</row>
    <row r="96" spans="1:11" x14ac:dyDescent="0.25">
      <c r="A96" t="s">
        <v>35</v>
      </c>
      <c r="B96">
        <v>722.25900000000001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</row>
    <row r="97" spans="1:25" x14ac:dyDescent="0.25">
      <c r="A97" t="s">
        <v>35</v>
      </c>
      <c r="B97">
        <v>738.04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</row>
    <row r="98" spans="1:25" x14ac:dyDescent="0.25">
      <c r="A98" t="s">
        <v>35</v>
      </c>
      <c r="B98">
        <v>721.35900000000004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</row>
    <row r="99" spans="1:25" x14ac:dyDescent="0.25">
      <c r="A99" t="s">
        <v>35</v>
      </c>
      <c r="B99">
        <v>730.77700000000004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</row>
    <row r="100" spans="1:25" x14ac:dyDescent="0.25">
      <c r="A100" t="s">
        <v>35</v>
      </c>
      <c r="B100">
        <v>730.55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</row>
    <row r="101" spans="1:25" x14ac:dyDescent="0.25">
      <c r="A101" t="s">
        <v>35</v>
      </c>
      <c r="B101">
        <v>739.077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</row>
    <row r="102" spans="1:25" x14ac:dyDescent="0.25">
      <c r="A102" t="s">
        <v>35</v>
      </c>
      <c r="B102">
        <v>731.67399999999998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</row>
    <row r="103" spans="1:25" x14ac:dyDescent="0.25">
      <c r="A103" t="s">
        <v>35</v>
      </c>
      <c r="B103">
        <v>714.69899999999996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</row>
    <row r="104" spans="1:25" x14ac:dyDescent="0.25">
      <c r="A104" t="s">
        <v>35</v>
      </c>
      <c r="B104">
        <v>743.27800000000002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</row>
    <row r="105" spans="1:25" x14ac:dyDescent="0.25">
      <c r="A105" t="s">
        <v>35</v>
      </c>
      <c r="B105">
        <v>732.625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</row>
    <row r="106" spans="1:25" x14ac:dyDescent="0.25">
      <c r="A106" t="s">
        <v>35</v>
      </c>
      <c r="B106">
        <v>720.02099999999996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</row>
    <row r="107" spans="1:25" x14ac:dyDescent="0.25">
      <c r="A107" t="s">
        <v>35</v>
      </c>
      <c r="B107">
        <v>723.57399999999996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</row>
    <row r="108" spans="1:25" x14ac:dyDescent="0.25">
      <c r="A108" t="s">
        <v>35</v>
      </c>
      <c r="B108">
        <v>725.66200000000003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</row>
    <row r="109" spans="1:25" x14ac:dyDescent="0.25">
      <c r="A109" t="s">
        <v>35</v>
      </c>
      <c r="B109">
        <v>711.30100000000004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</row>
    <row r="110" spans="1:25" x14ac:dyDescent="0.25">
      <c r="A110" t="s">
        <v>35</v>
      </c>
      <c r="B110">
        <v>731.83100000000002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</row>
    <row r="111" spans="1:25" x14ac:dyDescent="0.25">
      <c r="A111" t="s">
        <v>35</v>
      </c>
      <c r="B111">
        <v>724.39599999999996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R111" t="s">
        <v>69</v>
      </c>
      <c r="U111" t="s">
        <v>68</v>
      </c>
      <c r="X111" t="s">
        <v>66</v>
      </c>
    </row>
    <row r="112" spans="1:25" x14ac:dyDescent="0.25">
      <c r="A112" t="s">
        <v>35</v>
      </c>
      <c r="B112">
        <v>730.81899999999996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R112">
        <f>AVERAGE(B63:B112)</f>
        <v>727.69708000000014</v>
      </c>
      <c r="S112">
        <f>AVERAGE(C63:C112)</f>
        <v>0</v>
      </c>
      <c r="U112">
        <f>_xlfn.VAR.P(B63:B112)</f>
        <v>106.58589199360003</v>
      </c>
      <c r="V112">
        <f>_xlfn.VAR.P(C63:C112)</f>
        <v>0</v>
      </c>
      <c r="X112">
        <f>1.96*SQRT(U112)/50</f>
        <v>0.40470253899999881</v>
      </c>
      <c r="Y112">
        <f>1.96*SQRT(V112)/50</f>
        <v>0</v>
      </c>
    </row>
    <row r="113" spans="1:9" x14ac:dyDescent="0.25">
      <c r="A113" t="s">
        <v>35</v>
      </c>
      <c r="B113">
        <v>36418.853479999998</v>
      </c>
      <c r="C113" t="s">
        <v>36</v>
      </c>
    </row>
    <row r="114" spans="1:9" x14ac:dyDescent="0.25">
      <c r="A114" t="s">
        <v>37</v>
      </c>
      <c r="B114">
        <v>2311.34</v>
      </c>
      <c r="C114">
        <v>2309.6799999999998</v>
      </c>
      <c r="D114">
        <v>2272.0700000000002</v>
      </c>
      <c r="E114">
        <v>2256.5500000000002</v>
      </c>
      <c r="F114">
        <v>303.39800000000002</v>
      </c>
      <c r="G114">
        <v>1</v>
      </c>
      <c r="H114">
        <v>1</v>
      </c>
      <c r="I114">
        <v>0</v>
      </c>
    </row>
    <row r="115" spans="1:9" x14ac:dyDescent="0.25">
      <c r="A115" t="s">
        <v>37</v>
      </c>
      <c r="B115">
        <v>2446.37</v>
      </c>
      <c r="C115">
        <v>2445.1799999999998</v>
      </c>
      <c r="D115">
        <v>2407.4499999999998</v>
      </c>
      <c r="E115">
        <v>2388.94</v>
      </c>
      <c r="F115">
        <v>372.86</v>
      </c>
      <c r="G115">
        <v>1</v>
      </c>
      <c r="H115">
        <v>1</v>
      </c>
      <c r="I115">
        <v>0</v>
      </c>
    </row>
    <row r="116" spans="1:9" x14ac:dyDescent="0.25">
      <c r="A116" t="s">
        <v>37</v>
      </c>
      <c r="B116">
        <v>2860.19</v>
      </c>
      <c r="C116">
        <v>2858.74</v>
      </c>
      <c r="D116">
        <v>2779.34</v>
      </c>
      <c r="E116">
        <v>2753.12</v>
      </c>
      <c r="F116">
        <v>566.25300000000004</v>
      </c>
      <c r="G116">
        <v>1</v>
      </c>
      <c r="H116">
        <v>1</v>
      </c>
      <c r="I116">
        <v>0</v>
      </c>
    </row>
    <row r="117" spans="1:9" x14ac:dyDescent="0.25">
      <c r="A117" t="s">
        <v>37</v>
      </c>
      <c r="B117">
        <v>2922</v>
      </c>
      <c r="C117">
        <v>2920.29</v>
      </c>
      <c r="D117">
        <v>2837.12</v>
      </c>
      <c r="E117">
        <v>2808.98</v>
      </c>
      <c r="F117">
        <v>566.23699999999997</v>
      </c>
      <c r="G117">
        <v>1</v>
      </c>
      <c r="H117">
        <v>1</v>
      </c>
      <c r="I117">
        <v>0</v>
      </c>
    </row>
    <row r="118" spans="1:9" x14ac:dyDescent="0.25">
      <c r="A118" t="s">
        <v>37</v>
      </c>
      <c r="B118">
        <v>2947.27</v>
      </c>
      <c r="C118">
        <v>2945.4</v>
      </c>
      <c r="D118">
        <v>2879.85</v>
      </c>
      <c r="E118">
        <v>2851.86</v>
      </c>
      <c r="F118">
        <v>604.40599999999995</v>
      </c>
      <c r="G118">
        <v>1</v>
      </c>
      <c r="H118">
        <v>1</v>
      </c>
      <c r="I118">
        <v>0</v>
      </c>
    </row>
    <row r="119" spans="1:9" x14ac:dyDescent="0.25">
      <c r="A119" t="s">
        <v>37</v>
      </c>
      <c r="B119">
        <v>2952.78</v>
      </c>
      <c r="C119">
        <v>2950.95</v>
      </c>
      <c r="D119">
        <v>2885</v>
      </c>
      <c r="E119">
        <v>2857.02</v>
      </c>
      <c r="F119">
        <v>608.66800000000001</v>
      </c>
      <c r="G119">
        <v>1</v>
      </c>
      <c r="H119">
        <v>1</v>
      </c>
      <c r="I119">
        <v>0</v>
      </c>
    </row>
    <row r="120" spans="1:9" x14ac:dyDescent="0.25">
      <c r="A120" t="s">
        <v>37</v>
      </c>
      <c r="B120">
        <v>2941.91</v>
      </c>
      <c r="C120">
        <v>2940.22</v>
      </c>
      <c r="D120">
        <v>2843.64</v>
      </c>
      <c r="E120">
        <v>2815.71</v>
      </c>
      <c r="F120">
        <v>575.21500000000003</v>
      </c>
      <c r="G120">
        <v>1</v>
      </c>
      <c r="H120">
        <v>1</v>
      </c>
      <c r="I120">
        <v>0</v>
      </c>
    </row>
    <row r="121" spans="1:9" x14ac:dyDescent="0.25">
      <c r="A121" t="s">
        <v>37</v>
      </c>
      <c r="B121">
        <v>2970.71</v>
      </c>
      <c r="C121">
        <v>2968.99</v>
      </c>
      <c r="D121">
        <v>2886.26</v>
      </c>
      <c r="E121">
        <v>2858.27</v>
      </c>
      <c r="F121">
        <v>614.81700000000001</v>
      </c>
      <c r="G121">
        <v>1</v>
      </c>
      <c r="H121">
        <v>1</v>
      </c>
      <c r="I121">
        <v>0</v>
      </c>
    </row>
    <row r="122" spans="1:9" x14ac:dyDescent="0.25">
      <c r="A122" t="s">
        <v>37</v>
      </c>
      <c r="B122">
        <v>2939.31</v>
      </c>
      <c r="C122">
        <v>2937.53</v>
      </c>
      <c r="D122">
        <v>2859.58</v>
      </c>
      <c r="E122">
        <v>2831.63</v>
      </c>
      <c r="F122">
        <v>585.79700000000003</v>
      </c>
      <c r="G122">
        <v>1</v>
      </c>
      <c r="H122">
        <v>1</v>
      </c>
      <c r="I122">
        <v>0</v>
      </c>
    </row>
    <row r="123" spans="1:9" x14ac:dyDescent="0.25">
      <c r="A123" t="s">
        <v>37</v>
      </c>
      <c r="B123">
        <v>2936.85</v>
      </c>
      <c r="C123">
        <v>2935.12</v>
      </c>
      <c r="D123">
        <v>2841.95</v>
      </c>
      <c r="E123">
        <v>2814</v>
      </c>
      <c r="F123">
        <v>573.80399999999997</v>
      </c>
      <c r="G123">
        <v>1</v>
      </c>
      <c r="H123">
        <v>1</v>
      </c>
      <c r="I123">
        <v>0</v>
      </c>
    </row>
    <row r="124" spans="1:9" x14ac:dyDescent="0.25">
      <c r="A124" t="s">
        <v>37</v>
      </c>
      <c r="B124">
        <v>2922.4</v>
      </c>
      <c r="C124">
        <v>2920.71</v>
      </c>
      <c r="D124">
        <v>2838.32</v>
      </c>
      <c r="E124">
        <v>2810.37</v>
      </c>
      <c r="F124">
        <v>567.04300000000001</v>
      </c>
      <c r="G124">
        <v>1</v>
      </c>
      <c r="H124">
        <v>1</v>
      </c>
      <c r="I124">
        <v>0</v>
      </c>
    </row>
    <row r="125" spans="1:9" x14ac:dyDescent="0.25">
      <c r="A125" t="s">
        <v>37</v>
      </c>
      <c r="B125">
        <v>2982.66</v>
      </c>
      <c r="C125">
        <v>2980.92</v>
      </c>
      <c r="D125">
        <v>2897.73</v>
      </c>
      <c r="E125">
        <v>2869.72</v>
      </c>
      <c r="F125">
        <v>625.82000000000005</v>
      </c>
      <c r="G125">
        <v>1</v>
      </c>
      <c r="H125">
        <v>1</v>
      </c>
      <c r="I125">
        <v>0</v>
      </c>
    </row>
    <row r="126" spans="1:9" x14ac:dyDescent="0.25">
      <c r="A126" t="s">
        <v>37</v>
      </c>
      <c r="B126">
        <v>2961.91</v>
      </c>
      <c r="C126">
        <v>2960.13</v>
      </c>
      <c r="D126">
        <v>2866.74</v>
      </c>
      <c r="E126">
        <v>2838.68</v>
      </c>
      <c r="F126">
        <v>598.87099999999998</v>
      </c>
      <c r="G126">
        <v>1</v>
      </c>
      <c r="H126">
        <v>1</v>
      </c>
      <c r="I126">
        <v>0</v>
      </c>
    </row>
    <row r="127" spans="1:9" x14ac:dyDescent="0.25">
      <c r="A127" t="s">
        <v>37</v>
      </c>
      <c r="B127">
        <v>2924.46</v>
      </c>
      <c r="C127">
        <v>2922.71</v>
      </c>
      <c r="D127">
        <v>2839.82</v>
      </c>
      <c r="E127">
        <v>2811.85</v>
      </c>
      <c r="F127">
        <v>568.61500000000001</v>
      </c>
      <c r="G127">
        <v>1</v>
      </c>
      <c r="H127">
        <v>1</v>
      </c>
      <c r="I127">
        <v>0</v>
      </c>
    </row>
    <row r="128" spans="1:9" x14ac:dyDescent="0.25">
      <c r="A128" t="s">
        <v>37</v>
      </c>
      <c r="B128">
        <v>2956.11</v>
      </c>
      <c r="C128">
        <v>2954.34</v>
      </c>
      <c r="D128">
        <v>2862.07</v>
      </c>
      <c r="E128">
        <v>2834.12</v>
      </c>
      <c r="F128">
        <v>593.53</v>
      </c>
      <c r="G128">
        <v>1</v>
      </c>
      <c r="H128">
        <v>1</v>
      </c>
      <c r="I128">
        <v>0</v>
      </c>
    </row>
    <row r="129" spans="1:9" x14ac:dyDescent="0.25">
      <c r="A129" t="s">
        <v>37</v>
      </c>
      <c r="B129">
        <v>2941.8</v>
      </c>
      <c r="C129">
        <v>2940.08</v>
      </c>
      <c r="D129">
        <v>2847.26</v>
      </c>
      <c r="E129">
        <v>2819.13</v>
      </c>
      <c r="F129">
        <v>578.23</v>
      </c>
      <c r="G129">
        <v>1</v>
      </c>
      <c r="H129">
        <v>1</v>
      </c>
      <c r="I129">
        <v>0</v>
      </c>
    </row>
    <row r="130" spans="1:9" x14ac:dyDescent="0.25">
      <c r="A130" t="s">
        <v>37</v>
      </c>
      <c r="B130">
        <v>2964.8</v>
      </c>
      <c r="C130">
        <v>2963.08</v>
      </c>
      <c r="D130">
        <v>2869.45</v>
      </c>
      <c r="E130">
        <v>2841.51</v>
      </c>
      <c r="F130">
        <v>600.10299999999995</v>
      </c>
      <c r="G130">
        <v>1</v>
      </c>
      <c r="H130">
        <v>1</v>
      </c>
      <c r="I130">
        <v>0</v>
      </c>
    </row>
    <row r="131" spans="1:9" x14ac:dyDescent="0.25">
      <c r="A131" t="s">
        <v>37</v>
      </c>
      <c r="B131">
        <v>2961.32</v>
      </c>
      <c r="C131">
        <v>2959.65</v>
      </c>
      <c r="D131">
        <v>2866.95</v>
      </c>
      <c r="E131">
        <v>2838.98</v>
      </c>
      <c r="F131">
        <v>598.59400000000005</v>
      </c>
      <c r="G131">
        <v>1</v>
      </c>
      <c r="H131">
        <v>1</v>
      </c>
      <c r="I131">
        <v>0</v>
      </c>
    </row>
    <row r="132" spans="1:9" x14ac:dyDescent="0.25">
      <c r="A132" t="s">
        <v>37</v>
      </c>
      <c r="B132">
        <v>2965.98</v>
      </c>
      <c r="C132">
        <v>2964.29</v>
      </c>
      <c r="D132">
        <v>2870.45</v>
      </c>
      <c r="E132">
        <v>2842.49</v>
      </c>
      <c r="F132">
        <v>602.5</v>
      </c>
      <c r="G132">
        <v>1</v>
      </c>
      <c r="H132">
        <v>1</v>
      </c>
      <c r="I132">
        <v>0</v>
      </c>
    </row>
    <row r="133" spans="1:9" x14ac:dyDescent="0.25">
      <c r="A133" t="s">
        <v>37</v>
      </c>
      <c r="B133">
        <v>2923.94</v>
      </c>
      <c r="C133">
        <v>2922.15</v>
      </c>
      <c r="D133">
        <v>2833.73</v>
      </c>
      <c r="E133">
        <v>2805.6</v>
      </c>
      <c r="F133">
        <v>564.97799999999995</v>
      </c>
      <c r="G133">
        <v>1</v>
      </c>
      <c r="H133">
        <v>1</v>
      </c>
      <c r="I133">
        <v>0</v>
      </c>
    </row>
    <row r="134" spans="1:9" x14ac:dyDescent="0.25">
      <c r="A134" t="s">
        <v>37</v>
      </c>
      <c r="B134">
        <v>2934.85</v>
      </c>
      <c r="C134">
        <v>2933.14</v>
      </c>
      <c r="D134">
        <v>2835.1</v>
      </c>
      <c r="E134">
        <v>2807.16</v>
      </c>
      <c r="F134">
        <v>568.70299999999997</v>
      </c>
      <c r="G134">
        <v>1</v>
      </c>
      <c r="H134">
        <v>1</v>
      </c>
      <c r="I134">
        <v>0</v>
      </c>
    </row>
    <row r="135" spans="1:9" x14ac:dyDescent="0.25">
      <c r="A135" t="s">
        <v>37</v>
      </c>
      <c r="B135">
        <v>2938.65</v>
      </c>
      <c r="C135">
        <v>2936.95</v>
      </c>
      <c r="D135">
        <v>2847.02</v>
      </c>
      <c r="E135">
        <v>2819</v>
      </c>
      <c r="F135">
        <v>577.07399999999996</v>
      </c>
      <c r="G135">
        <v>1</v>
      </c>
      <c r="H135">
        <v>1</v>
      </c>
      <c r="I135">
        <v>0</v>
      </c>
    </row>
    <row r="136" spans="1:9" x14ac:dyDescent="0.25">
      <c r="A136" t="s">
        <v>37</v>
      </c>
      <c r="B136">
        <v>2933.34</v>
      </c>
      <c r="C136">
        <v>2931.66</v>
      </c>
      <c r="D136">
        <v>2840.16</v>
      </c>
      <c r="E136">
        <v>2812.18</v>
      </c>
      <c r="F136">
        <v>569.75699999999995</v>
      </c>
      <c r="G136">
        <v>1</v>
      </c>
      <c r="H136">
        <v>1</v>
      </c>
      <c r="I136">
        <v>0</v>
      </c>
    </row>
    <row r="137" spans="1:9" x14ac:dyDescent="0.25">
      <c r="A137" t="s">
        <v>37</v>
      </c>
      <c r="B137">
        <v>2960</v>
      </c>
      <c r="C137">
        <v>2958.26</v>
      </c>
      <c r="D137">
        <v>2867.65</v>
      </c>
      <c r="E137">
        <v>2839.55</v>
      </c>
      <c r="F137">
        <v>598.64</v>
      </c>
      <c r="G137">
        <v>1</v>
      </c>
      <c r="H137">
        <v>1</v>
      </c>
      <c r="I137">
        <v>0</v>
      </c>
    </row>
    <row r="138" spans="1:9" x14ac:dyDescent="0.25">
      <c r="A138" t="s">
        <v>37</v>
      </c>
      <c r="B138">
        <v>2931.16</v>
      </c>
      <c r="C138">
        <v>2929.4</v>
      </c>
      <c r="D138">
        <v>2833.54</v>
      </c>
      <c r="E138">
        <v>2805.65</v>
      </c>
      <c r="F138">
        <v>566.28300000000002</v>
      </c>
      <c r="G138">
        <v>1</v>
      </c>
      <c r="H138">
        <v>1</v>
      </c>
      <c r="I138">
        <v>0</v>
      </c>
    </row>
    <row r="139" spans="1:9" x14ac:dyDescent="0.25">
      <c r="A139" t="s">
        <v>37</v>
      </c>
      <c r="B139">
        <v>2972.68</v>
      </c>
      <c r="C139">
        <v>2970.78</v>
      </c>
      <c r="D139">
        <v>2878.79</v>
      </c>
      <c r="E139">
        <v>2850.91</v>
      </c>
      <c r="F139">
        <v>610.41200000000003</v>
      </c>
      <c r="G139">
        <v>1</v>
      </c>
      <c r="H139">
        <v>1</v>
      </c>
      <c r="I139">
        <v>0</v>
      </c>
    </row>
    <row r="140" spans="1:9" x14ac:dyDescent="0.25">
      <c r="A140" t="s">
        <v>37</v>
      </c>
      <c r="B140">
        <v>2925.94</v>
      </c>
      <c r="C140">
        <v>2924.25</v>
      </c>
      <c r="D140">
        <v>2841.09</v>
      </c>
      <c r="E140">
        <v>2813.1</v>
      </c>
      <c r="F140">
        <v>569.47699999999998</v>
      </c>
      <c r="G140">
        <v>1</v>
      </c>
      <c r="H140">
        <v>1</v>
      </c>
      <c r="I140">
        <v>0</v>
      </c>
    </row>
    <row r="141" spans="1:9" x14ac:dyDescent="0.25">
      <c r="A141" t="s">
        <v>37</v>
      </c>
      <c r="B141">
        <v>2932.9</v>
      </c>
      <c r="C141">
        <v>2931.21</v>
      </c>
      <c r="D141">
        <v>2834.93</v>
      </c>
      <c r="E141">
        <v>2806.99</v>
      </c>
      <c r="F141">
        <v>567.33399999999995</v>
      </c>
      <c r="G141">
        <v>1</v>
      </c>
      <c r="H141">
        <v>1</v>
      </c>
      <c r="I141">
        <v>0</v>
      </c>
    </row>
    <row r="142" spans="1:9" x14ac:dyDescent="0.25">
      <c r="A142" t="s">
        <v>37</v>
      </c>
      <c r="B142">
        <v>2957.49</v>
      </c>
      <c r="C142">
        <v>2955.81</v>
      </c>
      <c r="D142">
        <v>2862.99</v>
      </c>
      <c r="E142">
        <v>2834.68</v>
      </c>
      <c r="F142">
        <v>595.36300000000006</v>
      </c>
      <c r="G142">
        <v>1</v>
      </c>
      <c r="H142">
        <v>1</v>
      </c>
      <c r="I142">
        <v>0</v>
      </c>
    </row>
    <row r="143" spans="1:9" x14ac:dyDescent="0.25">
      <c r="A143" t="s">
        <v>37</v>
      </c>
      <c r="B143">
        <v>2973.37</v>
      </c>
      <c r="C143">
        <v>2971.68</v>
      </c>
      <c r="D143">
        <v>2878.07</v>
      </c>
      <c r="E143">
        <v>2850.13</v>
      </c>
      <c r="F143">
        <v>608.17899999999997</v>
      </c>
      <c r="G143">
        <v>1</v>
      </c>
      <c r="H143">
        <v>1</v>
      </c>
      <c r="I143">
        <v>0</v>
      </c>
    </row>
    <row r="144" spans="1:9" x14ac:dyDescent="0.25">
      <c r="A144" t="s">
        <v>37</v>
      </c>
      <c r="B144">
        <v>2954.02</v>
      </c>
      <c r="C144">
        <v>2952.26</v>
      </c>
      <c r="D144">
        <v>2859.69</v>
      </c>
      <c r="E144">
        <v>2831.75</v>
      </c>
      <c r="F144">
        <v>592.601</v>
      </c>
      <c r="G144">
        <v>1</v>
      </c>
      <c r="H144">
        <v>1</v>
      </c>
      <c r="I144">
        <v>0</v>
      </c>
    </row>
    <row r="145" spans="1:9" x14ac:dyDescent="0.25">
      <c r="A145" t="s">
        <v>37</v>
      </c>
      <c r="B145">
        <v>2946.72</v>
      </c>
      <c r="C145">
        <v>2945.01</v>
      </c>
      <c r="D145">
        <v>2851.14</v>
      </c>
      <c r="E145">
        <v>2823.19</v>
      </c>
      <c r="F145">
        <v>583.78899999999999</v>
      </c>
      <c r="G145">
        <v>1</v>
      </c>
      <c r="H145">
        <v>1</v>
      </c>
      <c r="I145">
        <v>0</v>
      </c>
    </row>
    <row r="146" spans="1:9" x14ac:dyDescent="0.25">
      <c r="A146" t="s">
        <v>37</v>
      </c>
      <c r="B146">
        <v>2960.56</v>
      </c>
      <c r="C146">
        <v>2958.87</v>
      </c>
      <c r="D146">
        <v>2867.55</v>
      </c>
      <c r="E146">
        <v>2838.85</v>
      </c>
      <c r="F146">
        <v>599.846</v>
      </c>
      <c r="G146">
        <v>1</v>
      </c>
      <c r="H146">
        <v>1</v>
      </c>
      <c r="I146">
        <v>0</v>
      </c>
    </row>
    <row r="147" spans="1:9" x14ac:dyDescent="0.25">
      <c r="A147" t="s">
        <v>37</v>
      </c>
      <c r="B147">
        <v>2960.35</v>
      </c>
      <c r="C147">
        <v>2958.68</v>
      </c>
      <c r="D147">
        <v>2863.26</v>
      </c>
      <c r="E147">
        <v>2835.29</v>
      </c>
      <c r="F147">
        <v>596.31500000000005</v>
      </c>
      <c r="G147">
        <v>1</v>
      </c>
      <c r="H147">
        <v>1</v>
      </c>
      <c r="I147">
        <v>0</v>
      </c>
    </row>
    <row r="148" spans="1:9" x14ac:dyDescent="0.25">
      <c r="A148" t="s">
        <v>37</v>
      </c>
      <c r="B148">
        <v>2992.69</v>
      </c>
      <c r="C148">
        <v>2991.03</v>
      </c>
      <c r="D148">
        <v>2895.39</v>
      </c>
      <c r="E148">
        <v>2867.4</v>
      </c>
      <c r="F148">
        <v>627.00699999999995</v>
      </c>
      <c r="G148">
        <v>1</v>
      </c>
      <c r="H148">
        <v>1</v>
      </c>
      <c r="I148">
        <v>0</v>
      </c>
    </row>
    <row r="149" spans="1:9" x14ac:dyDescent="0.25">
      <c r="A149" t="s">
        <v>37</v>
      </c>
      <c r="B149">
        <v>2969.45</v>
      </c>
      <c r="C149">
        <v>2967.71</v>
      </c>
      <c r="D149">
        <v>2875.99</v>
      </c>
      <c r="E149">
        <v>2848.02</v>
      </c>
      <c r="F149">
        <v>607.23900000000003</v>
      </c>
      <c r="G149">
        <v>1</v>
      </c>
      <c r="H149">
        <v>1</v>
      </c>
      <c r="I149">
        <v>0</v>
      </c>
    </row>
    <row r="150" spans="1:9" x14ac:dyDescent="0.25">
      <c r="A150" t="s">
        <v>37</v>
      </c>
      <c r="B150">
        <v>2963.66</v>
      </c>
      <c r="C150">
        <v>2961.99</v>
      </c>
      <c r="D150">
        <v>2869.21</v>
      </c>
      <c r="E150">
        <v>2840.9</v>
      </c>
      <c r="F150">
        <v>600.53099999999995</v>
      </c>
      <c r="G150">
        <v>1</v>
      </c>
      <c r="H150">
        <v>1</v>
      </c>
      <c r="I150">
        <v>0</v>
      </c>
    </row>
    <row r="151" spans="1:9" x14ac:dyDescent="0.25">
      <c r="A151" t="s">
        <v>37</v>
      </c>
      <c r="B151">
        <v>3000.39</v>
      </c>
      <c r="C151">
        <v>2998.59</v>
      </c>
      <c r="D151">
        <v>2901.59</v>
      </c>
      <c r="E151">
        <v>2873.61</v>
      </c>
      <c r="F151">
        <v>633.20600000000002</v>
      </c>
      <c r="G151">
        <v>1</v>
      </c>
      <c r="H151">
        <v>1</v>
      </c>
      <c r="I151">
        <v>0</v>
      </c>
    </row>
    <row r="152" spans="1:9" x14ac:dyDescent="0.25">
      <c r="A152" t="s">
        <v>37</v>
      </c>
      <c r="B152">
        <v>2960.29</v>
      </c>
      <c r="C152">
        <v>2958.61</v>
      </c>
      <c r="D152">
        <v>2870.66</v>
      </c>
      <c r="E152">
        <v>2842.52</v>
      </c>
      <c r="F152">
        <v>600.77099999999996</v>
      </c>
      <c r="G152">
        <v>1</v>
      </c>
      <c r="H152">
        <v>1</v>
      </c>
      <c r="I152">
        <v>0</v>
      </c>
    </row>
    <row r="153" spans="1:9" x14ac:dyDescent="0.25">
      <c r="A153" t="s">
        <v>37</v>
      </c>
      <c r="B153">
        <v>2992.73</v>
      </c>
      <c r="C153">
        <v>2991.05</v>
      </c>
      <c r="D153">
        <v>2892.31</v>
      </c>
      <c r="E153">
        <v>2864.35</v>
      </c>
      <c r="F153">
        <v>622.952</v>
      </c>
      <c r="G153">
        <v>1</v>
      </c>
      <c r="H153">
        <v>1</v>
      </c>
      <c r="I153">
        <v>0</v>
      </c>
    </row>
    <row r="154" spans="1:9" x14ac:dyDescent="0.25">
      <c r="A154" t="s">
        <v>37</v>
      </c>
      <c r="B154">
        <v>2947.64</v>
      </c>
      <c r="C154">
        <v>2945.99</v>
      </c>
      <c r="D154">
        <v>2848.01</v>
      </c>
      <c r="E154">
        <v>2820.07</v>
      </c>
      <c r="F154">
        <v>578.81200000000001</v>
      </c>
      <c r="G154">
        <v>1</v>
      </c>
      <c r="H154">
        <v>1</v>
      </c>
      <c r="I154">
        <v>0</v>
      </c>
    </row>
    <row r="155" spans="1:9" x14ac:dyDescent="0.25">
      <c r="A155" t="s">
        <v>37</v>
      </c>
      <c r="B155">
        <v>2976.72</v>
      </c>
      <c r="C155">
        <v>2974.98</v>
      </c>
      <c r="D155">
        <v>2882.61</v>
      </c>
      <c r="E155">
        <v>2854.66</v>
      </c>
      <c r="F155">
        <v>614.41300000000001</v>
      </c>
      <c r="G155">
        <v>1</v>
      </c>
      <c r="H155">
        <v>1</v>
      </c>
      <c r="I155">
        <v>0</v>
      </c>
    </row>
    <row r="156" spans="1:9" x14ac:dyDescent="0.25">
      <c r="A156" t="s">
        <v>37</v>
      </c>
      <c r="B156">
        <v>2943.41</v>
      </c>
      <c r="C156">
        <v>2941.73</v>
      </c>
      <c r="D156">
        <v>2852.37</v>
      </c>
      <c r="E156">
        <v>2824.43</v>
      </c>
      <c r="F156">
        <v>583.97500000000002</v>
      </c>
      <c r="G156">
        <v>1</v>
      </c>
      <c r="H156">
        <v>1</v>
      </c>
      <c r="I156">
        <v>0</v>
      </c>
    </row>
    <row r="157" spans="1:9" x14ac:dyDescent="0.25">
      <c r="A157" t="s">
        <v>37</v>
      </c>
      <c r="B157">
        <v>2941.65</v>
      </c>
      <c r="C157">
        <v>2939.96</v>
      </c>
      <c r="D157">
        <v>2845.72</v>
      </c>
      <c r="E157">
        <v>2817.79</v>
      </c>
      <c r="F157">
        <v>577.70699999999999</v>
      </c>
      <c r="G157">
        <v>1</v>
      </c>
      <c r="H157">
        <v>1</v>
      </c>
      <c r="I157">
        <v>0</v>
      </c>
    </row>
    <row r="158" spans="1:9" x14ac:dyDescent="0.25">
      <c r="A158" t="s">
        <v>37</v>
      </c>
      <c r="B158">
        <v>2965.82</v>
      </c>
      <c r="C158">
        <v>2964.1</v>
      </c>
      <c r="D158">
        <v>2871.54</v>
      </c>
      <c r="E158">
        <v>2843.59</v>
      </c>
      <c r="F158">
        <v>601.80600000000004</v>
      </c>
      <c r="G158">
        <v>1</v>
      </c>
      <c r="H158">
        <v>1</v>
      </c>
      <c r="I158">
        <v>0</v>
      </c>
    </row>
    <row r="159" spans="1:9" x14ac:dyDescent="0.25">
      <c r="A159" t="s">
        <v>37</v>
      </c>
      <c r="B159">
        <v>3003.61</v>
      </c>
      <c r="C159">
        <v>3001.86</v>
      </c>
      <c r="D159">
        <v>2909.34</v>
      </c>
      <c r="E159">
        <v>2881.33</v>
      </c>
      <c r="F159">
        <v>640.21</v>
      </c>
      <c r="G159">
        <v>1</v>
      </c>
      <c r="H159">
        <v>1</v>
      </c>
      <c r="I159">
        <v>0</v>
      </c>
    </row>
    <row r="160" spans="1:9" x14ac:dyDescent="0.25">
      <c r="A160" t="s">
        <v>37</v>
      </c>
      <c r="B160">
        <v>2957.01</v>
      </c>
      <c r="C160">
        <v>2955.29</v>
      </c>
      <c r="D160">
        <v>2869.16</v>
      </c>
      <c r="E160">
        <v>2841.21</v>
      </c>
      <c r="F160">
        <v>597.43200000000002</v>
      </c>
      <c r="G160">
        <v>1</v>
      </c>
      <c r="H160">
        <v>1</v>
      </c>
      <c r="I160">
        <v>0</v>
      </c>
    </row>
    <row r="161" spans="1:25" x14ac:dyDescent="0.25">
      <c r="A161" t="s">
        <v>37</v>
      </c>
      <c r="B161">
        <v>2990.9</v>
      </c>
      <c r="C161">
        <v>2989.24</v>
      </c>
      <c r="D161">
        <v>2892.16</v>
      </c>
      <c r="E161">
        <v>2864.2</v>
      </c>
      <c r="F161">
        <v>624.53300000000002</v>
      </c>
      <c r="G161">
        <v>1</v>
      </c>
      <c r="H161">
        <v>1</v>
      </c>
      <c r="I161">
        <v>0</v>
      </c>
    </row>
    <row r="162" spans="1:25" x14ac:dyDescent="0.25">
      <c r="A162" t="s">
        <v>37</v>
      </c>
      <c r="B162">
        <v>2950.97</v>
      </c>
      <c r="C162">
        <v>2949.25</v>
      </c>
      <c r="D162">
        <v>2856.18</v>
      </c>
      <c r="E162">
        <v>2828.24</v>
      </c>
      <c r="F162">
        <v>588.17600000000004</v>
      </c>
      <c r="G162">
        <v>1</v>
      </c>
      <c r="H162">
        <v>1</v>
      </c>
      <c r="I162">
        <v>0</v>
      </c>
    </row>
    <row r="163" spans="1:25" x14ac:dyDescent="0.25">
      <c r="A163" t="s">
        <v>37</v>
      </c>
      <c r="B163">
        <v>2933.81</v>
      </c>
      <c r="C163">
        <v>2932.15</v>
      </c>
      <c r="D163">
        <v>2841.51</v>
      </c>
      <c r="E163">
        <v>2813.56</v>
      </c>
      <c r="F163">
        <v>573.25099999999998</v>
      </c>
      <c r="G163">
        <v>1</v>
      </c>
      <c r="H163">
        <v>1</v>
      </c>
      <c r="I163">
        <v>0</v>
      </c>
    </row>
    <row r="164" spans="1:25" x14ac:dyDescent="0.25">
      <c r="A164" t="s">
        <v>37</v>
      </c>
      <c r="B164">
        <v>2940.32</v>
      </c>
      <c r="C164">
        <v>2938.61</v>
      </c>
      <c r="D164">
        <v>2868.07</v>
      </c>
      <c r="E164">
        <v>2840.05</v>
      </c>
      <c r="F164">
        <v>594.66800000000001</v>
      </c>
      <c r="G164">
        <v>1</v>
      </c>
      <c r="H164">
        <v>1</v>
      </c>
      <c r="I164">
        <v>0</v>
      </c>
    </row>
    <row r="165" spans="1:25" x14ac:dyDescent="0.25">
      <c r="A165" t="s">
        <v>37</v>
      </c>
      <c r="B165">
        <v>2982.04</v>
      </c>
      <c r="C165">
        <v>2980.28</v>
      </c>
      <c r="D165">
        <v>2906.08</v>
      </c>
      <c r="E165">
        <v>2877.67</v>
      </c>
      <c r="F165">
        <v>633.54499999999996</v>
      </c>
      <c r="G165">
        <v>1</v>
      </c>
      <c r="H165">
        <v>1</v>
      </c>
      <c r="I165">
        <v>0</v>
      </c>
    </row>
    <row r="166" spans="1:25" x14ac:dyDescent="0.25">
      <c r="A166" t="s">
        <v>37</v>
      </c>
      <c r="B166">
        <v>2960.75</v>
      </c>
      <c r="C166">
        <v>2959.02</v>
      </c>
      <c r="D166">
        <v>2871.5</v>
      </c>
      <c r="E166">
        <v>2842.96</v>
      </c>
      <c r="F166">
        <v>602.34400000000005</v>
      </c>
      <c r="G166">
        <v>1</v>
      </c>
      <c r="H166">
        <v>1</v>
      </c>
      <c r="I166">
        <v>0</v>
      </c>
    </row>
    <row r="167" spans="1:25" x14ac:dyDescent="0.25">
      <c r="A167" t="s">
        <v>37</v>
      </c>
      <c r="B167">
        <v>2931.54</v>
      </c>
      <c r="C167">
        <v>2929.86</v>
      </c>
      <c r="D167">
        <v>2847.21</v>
      </c>
      <c r="E167">
        <v>2818.92</v>
      </c>
      <c r="F167">
        <v>575.06399999999996</v>
      </c>
      <c r="G167">
        <v>1</v>
      </c>
      <c r="H167">
        <v>1</v>
      </c>
      <c r="I167">
        <v>0</v>
      </c>
      <c r="R167" t="s">
        <v>69</v>
      </c>
      <c r="U167" t="s">
        <v>68</v>
      </c>
      <c r="X167" t="s">
        <v>66</v>
      </c>
    </row>
    <row r="168" spans="1:25" x14ac:dyDescent="0.25">
      <c r="A168" t="s">
        <v>37</v>
      </c>
      <c r="B168">
        <v>2936.12</v>
      </c>
      <c r="C168">
        <v>2934.38</v>
      </c>
      <c r="D168">
        <v>2869.66</v>
      </c>
      <c r="E168">
        <v>2841.66</v>
      </c>
      <c r="F168">
        <v>594.36699999999996</v>
      </c>
      <c r="G168">
        <v>1</v>
      </c>
      <c r="H168">
        <v>1</v>
      </c>
      <c r="I168">
        <v>0</v>
      </c>
      <c r="R168">
        <f>AVERAGE(B119:B168)</f>
        <v>2955.4098000000008</v>
      </c>
      <c r="S168">
        <f>AVERAGE(C119:C168)</f>
        <v>2953.6901999999995</v>
      </c>
      <c r="U168">
        <f>_xlfn.VAR.P(B119:B168)</f>
        <v>424.57192595999948</v>
      </c>
      <c r="V168">
        <f>_xlfn.VAR.P(C119:C168)</f>
        <v>424.36392596000064</v>
      </c>
      <c r="X168">
        <f>1.96*SQRT(U168)/50</f>
        <v>0.80772161312371327</v>
      </c>
      <c r="Y168">
        <f>1.96*SQRT(V168)/50</f>
        <v>0.80752373537077871</v>
      </c>
    </row>
    <row r="169" spans="1:25" x14ac:dyDescent="0.25">
      <c r="A169" t="s">
        <v>37</v>
      </c>
      <c r="B169">
        <v>147777.03491700001</v>
      </c>
      <c r="C169" t="s">
        <v>36</v>
      </c>
    </row>
    <row r="170" spans="1:25" x14ac:dyDescent="0.25">
      <c r="A170" t="s">
        <v>96</v>
      </c>
      <c r="B170">
        <v>591.31100000000004</v>
      </c>
      <c r="C170">
        <v>569.697</v>
      </c>
      <c r="D170">
        <v>532.65499999999997</v>
      </c>
      <c r="E170">
        <v>511.75</v>
      </c>
      <c r="F170">
        <v>374.46899999999999</v>
      </c>
      <c r="G170">
        <v>1.23007E-3</v>
      </c>
      <c r="H170">
        <v>0.99960199999999999</v>
      </c>
      <c r="I170">
        <v>0</v>
      </c>
    </row>
    <row r="171" spans="1:25" x14ac:dyDescent="0.25">
      <c r="A171" t="s">
        <v>96</v>
      </c>
      <c r="B171">
        <v>550.89300000000003</v>
      </c>
      <c r="C171">
        <v>533.87099999999998</v>
      </c>
      <c r="D171">
        <v>497.90100000000001</v>
      </c>
      <c r="E171">
        <v>478.24</v>
      </c>
      <c r="F171">
        <v>350.64600000000002</v>
      </c>
      <c r="G171">
        <v>1.2300799999999999E-3</v>
      </c>
      <c r="H171">
        <v>0.99887000000000004</v>
      </c>
      <c r="I171">
        <v>0</v>
      </c>
    </row>
    <row r="172" spans="1:25" x14ac:dyDescent="0.25">
      <c r="A172" t="s">
        <v>96</v>
      </c>
      <c r="B172">
        <v>542.02599999999995</v>
      </c>
      <c r="C172">
        <v>525.03399999999999</v>
      </c>
      <c r="D172">
        <v>488.92500000000001</v>
      </c>
      <c r="E172">
        <v>469.334</v>
      </c>
      <c r="F172">
        <v>341.93299999999999</v>
      </c>
      <c r="G172">
        <v>1.2300499999999999E-3</v>
      </c>
      <c r="H172">
        <v>0.99938899999999997</v>
      </c>
      <c r="I172">
        <v>0</v>
      </c>
    </row>
    <row r="173" spans="1:25" x14ac:dyDescent="0.25">
      <c r="A173" t="s">
        <v>96</v>
      </c>
      <c r="B173">
        <v>542.60299999999995</v>
      </c>
      <c r="C173">
        <v>525.96799999999996</v>
      </c>
      <c r="D173">
        <v>490.04500000000002</v>
      </c>
      <c r="E173">
        <v>470.44299999999998</v>
      </c>
      <c r="F173">
        <v>342.65499999999997</v>
      </c>
      <c r="G173">
        <v>1.2300499999999999E-3</v>
      </c>
      <c r="H173">
        <v>0.99968299999999999</v>
      </c>
      <c r="I173">
        <v>1</v>
      </c>
    </row>
    <row r="174" spans="1:25" x14ac:dyDescent="0.25">
      <c r="A174" t="s">
        <v>96</v>
      </c>
      <c r="B174">
        <v>548.25800000000004</v>
      </c>
      <c r="C174">
        <v>531.41700000000003</v>
      </c>
      <c r="D174">
        <v>495.161</v>
      </c>
      <c r="E174">
        <v>475.54199999999997</v>
      </c>
      <c r="F174">
        <v>347.95</v>
      </c>
      <c r="G174">
        <v>1.2300499999999999E-3</v>
      </c>
      <c r="H174">
        <v>0.999977</v>
      </c>
      <c r="I174">
        <v>0</v>
      </c>
    </row>
    <row r="175" spans="1:25" x14ac:dyDescent="0.25">
      <c r="A175" t="s">
        <v>96</v>
      </c>
      <c r="B175">
        <v>549.94000000000005</v>
      </c>
      <c r="C175">
        <v>533.63900000000001</v>
      </c>
      <c r="D175">
        <v>497.786</v>
      </c>
      <c r="E175">
        <v>478.21199999999999</v>
      </c>
      <c r="F175">
        <v>350.58199999999999</v>
      </c>
      <c r="G175">
        <v>1.2300499999999999E-3</v>
      </c>
      <c r="H175">
        <v>0.999614</v>
      </c>
      <c r="I175">
        <v>0</v>
      </c>
    </row>
    <row r="176" spans="1:25" x14ac:dyDescent="0.25">
      <c r="A176" t="s">
        <v>96</v>
      </c>
      <c r="B176">
        <v>542.38099999999997</v>
      </c>
      <c r="C176">
        <v>525.91399999999999</v>
      </c>
      <c r="D176">
        <v>490.048</v>
      </c>
      <c r="E176">
        <v>470.43799999999999</v>
      </c>
      <c r="F176">
        <v>342.72500000000002</v>
      </c>
      <c r="G176">
        <v>1.2301E-3</v>
      </c>
      <c r="H176">
        <v>0.99934699999999999</v>
      </c>
      <c r="I176">
        <v>1</v>
      </c>
    </row>
    <row r="177" spans="1:9" x14ac:dyDescent="0.25">
      <c r="A177" t="s">
        <v>96</v>
      </c>
      <c r="B177">
        <v>546.94000000000005</v>
      </c>
      <c r="C177">
        <v>530.577</v>
      </c>
      <c r="D177">
        <v>494.48200000000003</v>
      </c>
      <c r="E177">
        <v>474.858</v>
      </c>
      <c r="F177">
        <v>347.21100000000001</v>
      </c>
      <c r="G177">
        <v>1.2300499999999999E-3</v>
      </c>
      <c r="H177">
        <v>0.99943700000000002</v>
      </c>
      <c r="I177">
        <v>0</v>
      </c>
    </row>
    <row r="178" spans="1:9" x14ac:dyDescent="0.25">
      <c r="A178" t="s">
        <v>96</v>
      </c>
      <c r="B178">
        <v>550.21299999999997</v>
      </c>
      <c r="C178">
        <v>533.83100000000002</v>
      </c>
      <c r="D178">
        <v>497.61700000000002</v>
      </c>
      <c r="E178">
        <v>478.01400000000001</v>
      </c>
      <c r="F178">
        <v>350.30900000000003</v>
      </c>
      <c r="G178">
        <v>1.2300499999999999E-3</v>
      </c>
      <c r="H178">
        <v>0.99949399999999999</v>
      </c>
      <c r="I178">
        <v>0</v>
      </c>
    </row>
    <row r="179" spans="1:9" x14ac:dyDescent="0.25">
      <c r="A179" t="s">
        <v>96</v>
      </c>
      <c r="B179">
        <v>545.91499999999996</v>
      </c>
      <c r="C179">
        <v>529.50199999999995</v>
      </c>
      <c r="D179">
        <v>493.774</v>
      </c>
      <c r="E179">
        <v>474.19900000000001</v>
      </c>
      <c r="F179">
        <v>346.53899999999999</v>
      </c>
      <c r="G179">
        <v>1.2300600000000001E-3</v>
      </c>
      <c r="H179">
        <v>0.99970999999999999</v>
      </c>
      <c r="I179">
        <v>1</v>
      </c>
    </row>
    <row r="180" spans="1:9" x14ac:dyDescent="0.25">
      <c r="A180" t="s">
        <v>96</v>
      </c>
      <c r="B180">
        <v>546.39200000000005</v>
      </c>
      <c r="C180">
        <v>529.96799999999996</v>
      </c>
      <c r="D180">
        <v>493.58199999999999</v>
      </c>
      <c r="E180">
        <v>473.98899999999998</v>
      </c>
      <c r="F180">
        <v>346.24200000000002</v>
      </c>
      <c r="G180">
        <v>1.2300499999999999E-3</v>
      </c>
      <c r="H180">
        <v>0.99774499999999999</v>
      </c>
      <c r="I180">
        <v>0</v>
      </c>
    </row>
    <row r="181" spans="1:9" x14ac:dyDescent="0.25">
      <c r="A181" t="s">
        <v>96</v>
      </c>
      <c r="B181">
        <v>547.26400000000001</v>
      </c>
      <c r="C181">
        <v>530.91700000000003</v>
      </c>
      <c r="D181">
        <v>495.01900000000001</v>
      </c>
      <c r="E181">
        <v>475.44200000000001</v>
      </c>
      <c r="F181">
        <v>347.81900000000002</v>
      </c>
      <c r="G181">
        <v>1.2300499999999999E-3</v>
      </c>
      <c r="H181">
        <v>0.99962099999999998</v>
      </c>
      <c r="I181">
        <v>0</v>
      </c>
    </row>
    <row r="182" spans="1:9" x14ac:dyDescent="0.25">
      <c r="A182" t="s">
        <v>96</v>
      </c>
      <c r="B182">
        <v>541.39300000000003</v>
      </c>
      <c r="C182">
        <v>525.07600000000002</v>
      </c>
      <c r="D182">
        <v>489.13499999999999</v>
      </c>
      <c r="E182">
        <v>469.57</v>
      </c>
      <c r="F182">
        <v>342.14800000000002</v>
      </c>
      <c r="G182">
        <v>1.2300499999999999E-3</v>
      </c>
      <c r="H182">
        <v>0.99952399999999997</v>
      </c>
      <c r="I182">
        <v>0</v>
      </c>
    </row>
    <row r="183" spans="1:9" x14ac:dyDescent="0.25">
      <c r="A183" t="s">
        <v>96</v>
      </c>
      <c r="B183">
        <v>543.71199999999999</v>
      </c>
      <c r="C183">
        <v>526.98900000000003</v>
      </c>
      <c r="D183">
        <v>490.84</v>
      </c>
      <c r="E183">
        <v>471.21</v>
      </c>
      <c r="F183">
        <v>343.67500000000001</v>
      </c>
      <c r="G183">
        <v>1.2300499999999999E-3</v>
      </c>
      <c r="H183">
        <v>0.99999499999999997</v>
      </c>
      <c r="I183">
        <v>1</v>
      </c>
    </row>
    <row r="184" spans="1:9" x14ac:dyDescent="0.25">
      <c r="A184" t="s">
        <v>96</v>
      </c>
      <c r="B184">
        <v>545.98900000000003</v>
      </c>
      <c r="C184">
        <v>529.66300000000001</v>
      </c>
      <c r="D184">
        <v>493.61700000000002</v>
      </c>
      <c r="E184">
        <v>473.97199999999998</v>
      </c>
      <c r="F184">
        <v>346.36500000000001</v>
      </c>
      <c r="G184">
        <v>1.2300499999999999E-3</v>
      </c>
      <c r="H184">
        <v>0.99966900000000003</v>
      </c>
      <c r="I184">
        <v>1</v>
      </c>
    </row>
    <row r="185" spans="1:9" x14ac:dyDescent="0.25">
      <c r="A185" t="s">
        <v>96</v>
      </c>
      <c r="B185">
        <v>546.774</v>
      </c>
      <c r="C185">
        <v>530.07399999999996</v>
      </c>
      <c r="D185">
        <v>494.06</v>
      </c>
      <c r="E185">
        <v>474.41199999999998</v>
      </c>
      <c r="F185">
        <v>346.61599999999999</v>
      </c>
      <c r="G185">
        <v>1.2300600000000001E-3</v>
      </c>
      <c r="H185">
        <v>0.99972499999999997</v>
      </c>
      <c r="I185">
        <v>1</v>
      </c>
    </row>
    <row r="186" spans="1:9" x14ac:dyDescent="0.25">
      <c r="A186" t="s">
        <v>96</v>
      </c>
      <c r="B186">
        <v>546.23599999999999</v>
      </c>
      <c r="C186">
        <v>529.92200000000003</v>
      </c>
      <c r="D186">
        <v>493.82600000000002</v>
      </c>
      <c r="E186">
        <v>474.185</v>
      </c>
      <c r="F186">
        <v>346.755</v>
      </c>
      <c r="G186">
        <v>1.2300499999999999E-3</v>
      </c>
      <c r="H186">
        <v>0.99920600000000004</v>
      </c>
      <c r="I186">
        <v>1</v>
      </c>
    </row>
    <row r="187" spans="1:9" x14ac:dyDescent="0.25">
      <c r="A187" t="s">
        <v>96</v>
      </c>
      <c r="B187">
        <v>541.38900000000001</v>
      </c>
      <c r="C187">
        <v>525.11699999999996</v>
      </c>
      <c r="D187">
        <v>489.11700000000002</v>
      </c>
      <c r="E187">
        <v>469.51299999999998</v>
      </c>
      <c r="F187">
        <v>342.02100000000002</v>
      </c>
      <c r="G187">
        <v>1.2300499999999999E-3</v>
      </c>
      <c r="H187">
        <v>0.99975899999999995</v>
      </c>
      <c r="I187">
        <v>0</v>
      </c>
    </row>
    <row r="188" spans="1:9" x14ac:dyDescent="0.25">
      <c r="A188" t="s">
        <v>96</v>
      </c>
      <c r="B188">
        <v>545.80100000000004</v>
      </c>
      <c r="C188">
        <v>529.529</v>
      </c>
      <c r="D188">
        <v>493.714</v>
      </c>
      <c r="E188">
        <v>474.06099999999998</v>
      </c>
      <c r="F188">
        <v>346.60599999999999</v>
      </c>
      <c r="G188">
        <v>1.2300499999999999E-3</v>
      </c>
      <c r="H188">
        <v>0.99960899999999997</v>
      </c>
      <c r="I188">
        <v>0</v>
      </c>
    </row>
    <row r="189" spans="1:9" x14ac:dyDescent="0.25">
      <c r="A189" t="s">
        <v>96</v>
      </c>
      <c r="B189">
        <v>551.476</v>
      </c>
      <c r="C189">
        <v>534.745</v>
      </c>
      <c r="D189">
        <v>498.51499999999999</v>
      </c>
      <c r="E189">
        <v>478.892</v>
      </c>
      <c r="F189">
        <v>351.32400000000001</v>
      </c>
      <c r="G189">
        <v>1.2300499999999999E-3</v>
      </c>
      <c r="H189">
        <v>0.999718</v>
      </c>
      <c r="I189">
        <v>0</v>
      </c>
    </row>
    <row r="190" spans="1:9" x14ac:dyDescent="0.25">
      <c r="A190" t="s">
        <v>96</v>
      </c>
      <c r="B190">
        <v>541.98</v>
      </c>
      <c r="C190">
        <v>525.66899999999998</v>
      </c>
      <c r="D190">
        <v>489.79199999999997</v>
      </c>
      <c r="E190">
        <v>470.19600000000003</v>
      </c>
      <c r="F190">
        <v>342.66500000000002</v>
      </c>
      <c r="G190">
        <v>1.2300600000000001E-3</v>
      </c>
      <c r="H190">
        <v>0.99995500000000004</v>
      </c>
      <c r="I190">
        <v>0</v>
      </c>
    </row>
    <row r="191" spans="1:9" x14ac:dyDescent="0.25">
      <c r="A191" t="s">
        <v>96</v>
      </c>
      <c r="B191">
        <v>541.92700000000002</v>
      </c>
      <c r="C191">
        <v>525.67499999999995</v>
      </c>
      <c r="D191">
        <v>489.68599999999998</v>
      </c>
      <c r="E191">
        <v>470.09</v>
      </c>
      <c r="F191">
        <v>342.44099999999997</v>
      </c>
      <c r="G191">
        <v>1.2300600000000001E-3</v>
      </c>
      <c r="H191">
        <v>0.99988999999999995</v>
      </c>
      <c r="I191">
        <v>0</v>
      </c>
    </row>
    <row r="192" spans="1:9" x14ac:dyDescent="0.25">
      <c r="A192" t="s">
        <v>96</v>
      </c>
      <c r="B192">
        <v>545.96</v>
      </c>
      <c r="C192">
        <v>529.64599999999996</v>
      </c>
      <c r="D192">
        <v>493.51299999999998</v>
      </c>
      <c r="E192">
        <v>473.92200000000003</v>
      </c>
      <c r="F192">
        <v>346.35300000000001</v>
      </c>
      <c r="G192">
        <v>1.2300600000000001E-3</v>
      </c>
      <c r="H192">
        <v>0.99991799999999997</v>
      </c>
      <c r="I192">
        <v>0</v>
      </c>
    </row>
    <row r="193" spans="1:9" x14ac:dyDescent="0.25">
      <c r="A193" t="s">
        <v>96</v>
      </c>
      <c r="B193">
        <v>546.30700000000002</v>
      </c>
      <c r="C193">
        <v>529.99900000000002</v>
      </c>
      <c r="D193">
        <v>494.08600000000001</v>
      </c>
      <c r="E193">
        <v>474.49799999999999</v>
      </c>
      <c r="F193">
        <v>346.67</v>
      </c>
      <c r="G193">
        <v>1.23007E-3</v>
      </c>
      <c r="H193">
        <v>0.99988900000000003</v>
      </c>
      <c r="I193">
        <v>0</v>
      </c>
    </row>
    <row r="194" spans="1:9" x14ac:dyDescent="0.25">
      <c r="A194" t="s">
        <v>96</v>
      </c>
      <c r="B194">
        <v>547.02</v>
      </c>
      <c r="C194">
        <v>530.30600000000004</v>
      </c>
      <c r="D194">
        <v>494.255</v>
      </c>
      <c r="E194">
        <v>474.637</v>
      </c>
      <c r="F194">
        <v>346.98</v>
      </c>
      <c r="G194">
        <v>1.2300600000000001E-3</v>
      </c>
      <c r="H194">
        <v>0.99980400000000003</v>
      </c>
      <c r="I194">
        <v>0</v>
      </c>
    </row>
    <row r="195" spans="1:9" x14ac:dyDescent="0.25">
      <c r="A195" t="s">
        <v>96</v>
      </c>
      <c r="B195">
        <v>546.02499999999998</v>
      </c>
      <c r="C195">
        <v>529.74300000000005</v>
      </c>
      <c r="D195">
        <v>493.60599999999999</v>
      </c>
      <c r="E195">
        <v>474.01299999999998</v>
      </c>
      <c r="F195">
        <v>346.25400000000002</v>
      </c>
      <c r="G195">
        <v>1.23015E-3</v>
      </c>
      <c r="H195">
        <v>0.99993699999999996</v>
      </c>
      <c r="I195">
        <v>0</v>
      </c>
    </row>
    <row r="196" spans="1:9" x14ac:dyDescent="0.25">
      <c r="A196" t="s">
        <v>96</v>
      </c>
      <c r="B196">
        <v>550.81799999999998</v>
      </c>
      <c r="C196">
        <v>534.505</v>
      </c>
      <c r="D196">
        <v>498.29500000000002</v>
      </c>
      <c r="E196">
        <v>478.70499999999998</v>
      </c>
      <c r="F196">
        <v>350.964</v>
      </c>
      <c r="G196">
        <v>1.2300499999999999E-3</v>
      </c>
      <c r="H196">
        <v>0.99996300000000005</v>
      </c>
      <c r="I196">
        <v>0</v>
      </c>
    </row>
    <row r="197" spans="1:9" x14ac:dyDescent="0.25">
      <c r="A197" t="s">
        <v>96</v>
      </c>
      <c r="B197">
        <v>545.947</v>
      </c>
      <c r="C197">
        <v>529.68799999999999</v>
      </c>
      <c r="D197">
        <v>493.75599999999997</v>
      </c>
      <c r="E197">
        <v>474.12599999999998</v>
      </c>
      <c r="F197">
        <v>346.39400000000001</v>
      </c>
      <c r="G197">
        <v>1.2300499999999999E-3</v>
      </c>
      <c r="H197">
        <v>0.99948599999999999</v>
      </c>
      <c r="I197">
        <v>0</v>
      </c>
    </row>
    <row r="198" spans="1:9" x14ac:dyDescent="0.25">
      <c r="A198" t="s">
        <v>96</v>
      </c>
      <c r="B198">
        <v>546.81700000000001</v>
      </c>
      <c r="C198">
        <v>530.52700000000004</v>
      </c>
      <c r="D198">
        <v>494.24799999999999</v>
      </c>
      <c r="E198">
        <v>474.69799999999998</v>
      </c>
      <c r="F198">
        <v>346.99200000000002</v>
      </c>
      <c r="G198">
        <v>1.2300499999999999E-3</v>
      </c>
      <c r="H198">
        <v>0.99983900000000003</v>
      </c>
      <c r="I198">
        <v>0</v>
      </c>
    </row>
    <row r="199" spans="1:9" x14ac:dyDescent="0.25">
      <c r="A199" t="s">
        <v>96</v>
      </c>
      <c r="B199">
        <v>549.81399999999996</v>
      </c>
      <c r="C199">
        <v>533.62400000000002</v>
      </c>
      <c r="D199">
        <v>497.62</v>
      </c>
      <c r="E199">
        <v>478.00900000000001</v>
      </c>
      <c r="F199">
        <v>350.50400000000002</v>
      </c>
      <c r="G199">
        <v>1.23007E-3</v>
      </c>
      <c r="H199">
        <v>0.99997800000000003</v>
      </c>
      <c r="I199">
        <v>0</v>
      </c>
    </row>
    <row r="200" spans="1:9" x14ac:dyDescent="0.25">
      <c r="A200" t="s">
        <v>96</v>
      </c>
      <c r="B200">
        <v>549.89300000000003</v>
      </c>
      <c r="C200">
        <v>533.60299999999995</v>
      </c>
      <c r="D200">
        <v>497.57</v>
      </c>
      <c r="E200">
        <v>477.99700000000001</v>
      </c>
      <c r="F200">
        <v>350.654</v>
      </c>
      <c r="G200">
        <v>1.23007E-3</v>
      </c>
      <c r="H200">
        <v>0.99991699999999994</v>
      </c>
      <c r="I200">
        <v>0</v>
      </c>
    </row>
    <row r="201" spans="1:9" x14ac:dyDescent="0.25">
      <c r="A201" t="s">
        <v>96</v>
      </c>
      <c r="B201">
        <v>550.54100000000005</v>
      </c>
      <c r="C201">
        <v>533.79700000000003</v>
      </c>
      <c r="D201">
        <v>498.02699999999999</v>
      </c>
      <c r="E201">
        <v>478.43599999999998</v>
      </c>
      <c r="F201">
        <v>350.75099999999998</v>
      </c>
      <c r="G201">
        <v>1.2300499999999999E-3</v>
      </c>
      <c r="H201">
        <v>0.99968500000000005</v>
      </c>
      <c r="I201">
        <v>0</v>
      </c>
    </row>
    <row r="202" spans="1:9" x14ac:dyDescent="0.25">
      <c r="A202" t="s">
        <v>96</v>
      </c>
      <c r="B202">
        <v>546.62099999999998</v>
      </c>
      <c r="C202">
        <v>529.94200000000001</v>
      </c>
      <c r="D202">
        <v>493.76299999999998</v>
      </c>
      <c r="E202">
        <v>474.12700000000001</v>
      </c>
      <c r="F202">
        <v>346.34199999999998</v>
      </c>
      <c r="G202">
        <v>1.2300499999999999E-3</v>
      </c>
      <c r="H202">
        <v>0.99989600000000001</v>
      </c>
      <c r="I202">
        <v>1</v>
      </c>
    </row>
    <row r="203" spans="1:9" x14ac:dyDescent="0.25">
      <c r="A203" t="s">
        <v>96</v>
      </c>
      <c r="B203">
        <v>549.17200000000003</v>
      </c>
      <c r="C203">
        <v>531.59799999999996</v>
      </c>
      <c r="D203">
        <v>495.471</v>
      </c>
      <c r="E203">
        <v>475.839</v>
      </c>
      <c r="F203">
        <v>348.11799999999999</v>
      </c>
      <c r="G203">
        <v>1.2300499999999999E-3</v>
      </c>
      <c r="H203">
        <v>0.99990100000000004</v>
      </c>
      <c r="I203">
        <v>0</v>
      </c>
    </row>
    <row r="204" spans="1:9" x14ac:dyDescent="0.25">
      <c r="A204" t="s">
        <v>96</v>
      </c>
      <c r="B204">
        <v>542.46</v>
      </c>
      <c r="C204">
        <v>526.14400000000001</v>
      </c>
      <c r="D204">
        <v>489.77199999999999</v>
      </c>
      <c r="E204">
        <v>470.16800000000001</v>
      </c>
      <c r="F204">
        <v>342.51799999999997</v>
      </c>
      <c r="G204">
        <v>1.2300499999999999E-3</v>
      </c>
      <c r="H204">
        <v>0.99998200000000004</v>
      </c>
      <c r="I204">
        <v>0</v>
      </c>
    </row>
    <row r="205" spans="1:9" x14ac:dyDescent="0.25">
      <c r="A205" t="s">
        <v>96</v>
      </c>
      <c r="B205">
        <v>545.63900000000001</v>
      </c>
      <c r="C205">
        <v>529.37800000000004</v>
      </c>
      <c r="D205">
        <v>493.44400000000002</v>
      </c>
      <c r="E205">
        <v>473.85599999999999</v>
      </c>
      <c r="F205">
        <v>346.19099999999997</v>
      </c>
      <c r="G205">
        <v>1.2300600000000001E-3</v>
      </c>
      <c r="H205">
        <v>0.999641</v>
      </c>
      <c r="I205">
        <v>0</v>
      </c>
    </row>
    <row r="206" spans="1:9" x14ac:dyDescent="0.25">
      <c r="A206" t="s">
        <v>96</v>
      </c>
      <c r="B206">
        <v>546.36900000000003</v>
      </c>
      <c r="C206">
        <v>530.03300000000002</v>
      </c>
      <c r="D206">
        <v>494.17599999999999</v>
      </c>
      <c r="E206">
        <v>474.52800000000002</v>
      </c>
      <c r="F206">
        <v>346.673</v>
      </c>
      <c r="G206">
        <v>1.2301E-3</v>
      </c>
      <c r="H206">
        <v>0.99966999999999995</v>
      </c>
      <c r="I206">
        <v>0</v>
      </c>
    </row>
    <row r="207" spans="1:9" x14ac:dyDescent="0.25">
      <c r="A207" t="s">
        <v>96</v>
      </c>
      <c r="B207">
        <v>547.35400000000004</v>
      </c>
      <c r="C207">
        <v>530.62400000000002</v>
      </c>
      <c r="D207">
        <v>494.47500000000002</v>
      </c>
      <c r="E207">
        <v>474.916</v>
      </c>
      <c r="F207">
        <v>347.495</v>
      </c>
      <c r="G207">
        <v>1.2300499999999999E-3</v>
      </c>
      <c r="H207">
        <v>0.99986799999999998</v>
      </c>
      <c r="I207">
        <v>0</v>
      </c>
    </row>
    <row r="208" spans="1:9" x14ac:dyDescent="0.25">
      <c r="A208" t="s">
        <v>96</v>
      </c>
      <c r="B208">
        <v>550.18399999999997</v>
      </c>
      <c r="C208">
        <v>533.88800000000003</v>
      </c>
      <c r="D208">
        <v>497.839</v>
      </c>
      <c r="E208">
        <v>478.23099999999999</v>
      </c>
      <c r="F208">
        <v>350.74</v>
      </c>
      <c r="G208">
        <v>1.2300499999999999E-3</v>
      </c>
      <c r="H208">
        <v>0.99998799999999999</v>
      </c>
      <c r="I208">
        <v>0</v>
      </c>
    </row>
    <row r="209" spans="1:25" x14ac:dyDescent="0.25">
      <c r="A209" t="s">
        <v>96</v>
      </c>
      <c r="B209">
        <v>550.54999999999995</v>
      </c>
      <c r="C209">
        <v>534.23400000000004</v>
      </c>
      <c r="D209">
        <v>498.18299999999999</v>
      </c>
      <c r="E209">
        <v>478.577</v>
      </c>
      <c r="F209">
        <v>350.8</v>
      </c>
      <c r="G209">
        <v>1.2300499999999999E-3</v>
      </c>
      <c r="H209">
        <v>0.998108</v>
      </c>
      <c r="I209">
        <v>1</v>
      </c>
    </row>
    <row r="210" spans="1:25" x14ac:dyDescent="0.25">
      <c r="A210" t="s">
        <v>96</v>
      </c>
      <c r="B210">
        <v>550.36400000000003</v>
      </c>
      <c r="C210">
        <v>534.05499999999995</v>
      </c>
      <c r="D210">
        <v>498.07499999999999</v>
      </c>
      <c r="E210">
        <v>478.43700000000001</v>
      </c>
      <c r="F210">
        <v>350.87099999999998</v>
      </c>
      <c r="G210">
        <v>1.2300499999999999E-3</v>
      </c>
      <c r="H210">
        <v>0.99993699999999996</v>
      </c>
      <c r="I210">
        <v>0</v>
      </c>
    </row>
    <row r="211" spans="1:25" x14ac:dyDescent="0.25">
      <c r="A211" t="s">
        <v>96</v>
      </c>
      <c r="B211">
        <v>546.45299999999997</v>
      </c>
      <c r="C211">
        <v>530.12800000000004</v>
      </c>
      <c r="D211">
        <v>494.108</v>
      </c>
      <c r="E211">
        <v>474.46600000000001</v>
      </c>
      <c r="F211">
        <v>346.65899999999999</v>
      </c>
      <c r="G211">
        <v>1.2300600000000001E-3</v>
      </c>
      <c r="H211">
        <v>0.99997000000000003</v>
      </c>
      <c r="I211">
        <v>0</v>
      </c>
    </row>
    <row r="212" spans="1:25" x14ac:dyDescent="0.25">
      <c r="A212" t="s">
        <v>96</v>
      </c>
      <c r="B212">
        <v>545.85599999999999</v>
      </c>
      <c r="C212">
        <v>529.48199999999997</v>
      </c>
      <c r="D212">
        <v>493.63600000000002</v>
      </c>
      <c r="E212">
        <v>474.05</v>
      </c>
      <c r="F212">
        <v>346.33199999999999</v>
      </c>
      <c r="G212">
        <v>1.2300600000000001E-3</v>
      </c>
      <c r="H212">
        <v>0.99974499999999999</v>
      </c>
      <c r="I212">
        <v>0</v>
      </c>
    </row>
    <row r="213" spans="1:25" x14ac:dyDescent="0.25">
      <c r="A213" t="s">
        <v>96</v>
      </c>
      <c r="B213">
        <v>547.59199999999998</v>
      </c>
      <c r="C213">
        <v>531.27599999999995</v>
      </c>
      <c r="D213">
        <v>495.072</v>
      </c>
      <c r="E213">
        <v>475.48</v>
      </c>
      <c r="F213">
        <v>347.65600000000001</v>
      </c>
      <c r="G213">
        <v>1.2300499999999999E-3</v>
      </c>
      <c r="H213">
        <v>0.99978599999999995</v>
      </c>
      <c r="I213">
        <v>0</v>
      </c>
    </row>
    <row r="214" spans="1:25" x14ac:dyDescent="0.25">
      <c r="A214" t="s">
        <v>96</v>
      </c>
      <c r="B214">
        <v>551.18899999999996</v>
      </c>
      <c r="C214">
        <v>534.38199999999995</v>
      </c>
      <c r="D214">
        <v>498.3</v>
      </c>
      <c r="E214">
        <v>478.69799999999998</v>
      </c>
      <c r="F214">
        <v>350.90600000000001</v>
      </c>
      <c r="G214">
        <v>1.2300499999999999E-3</v>
      </c>
      <c r="H214">
        <v>0.99979499999999999</v>
      </c>
      <c r="I214">
        <v>1</v>
      </c>
    </row>
    <row r="215" spans="1:25" x14ac:dyDescent="0.25">
      <c r="A215" t="s">
        <v>96</v>
      </c>
      <c r="B215">
        <v>543.00800000000004</v>
      </c>
      <c r="C215">
        <v>526.56299999999999</v>
      </c>
      <c r="D215">
        <v>490.71699999999998</v>
      </c>
      <c r="E215">
        <v>471.06700000000001</v>
      </c>
      <c r="F215">
        <v>343.416</v>
      </c>
      <c r="G215">
        <v>1.23007E-3</v>
      </c>
      <c r="H215">
        <v>0.99992599999999998</v>
      </c>
      <c r="I215">
        <v>1</v>
      </c>
    </row>
    <row r="216" spans="1:25" x14ac:dyDescent="0.25">
      <c r="A216" t="s">
        <v>96</v>
      </c>
      <c r="B216">
        <v>546.79499999999996</v>
      </c>
      <c r="C216">
        <v>530.05499999999995</v>
      </c>
      <c r="D216">
        <v>494.04</v>
      </c>
      <c r="E216">
        <v>474.40899999999999</v>
      </c>
      <c r="F216">
        <v>346.71100000000001</v>
      </c>
      <c r="G216">
        <v>1.2300499999999999E-3</v>
      </c>
      <c r="H216">
        <v>0.99958899999999995</v>
      </c>
      <c r="I216">
        <v>0</v>
      </c>
    </row>
    <row r="217" spans="1:25" x14ac:dyDescent="0.25">
      <c r="A217" t="s">
        <v>96</v>
      </c>
      <c r="B217">
        <v>545.91700000000003</v>
      </c>
      <c r="C217">
        <v>529.529</v>
      </c>
      <c r="D217">
        <v>493.77100000000002</v>
      </c>
      <c r="E217">
        <v>474.17500000000001</v>
      </c>
      <c r="F217">
        <v>346.67</v>
      </c>
      <c r="G217">
        <v>1.2300600000000001E-3</v>
      </c>
      <c r="H217">
        <v>0.99974399999999997</v>
      </c>
      <c r="I217">
        <v>0</v>
      </c>
    </row>
    <row r="218" spans="1:25" x14ac:dyDescent="0.25">
      <c r="A218" t="s">
        <v>96</v>
      </c>
      <c r="B218">
        <v>542.65499999999997</v>
      </c>
      <c r="C218">
        <v>526.30399999999997</v>
      </c>
      <c r="D218">
        <v>490.23399999999998</v>
      </c>
      <c r="E218">
        <v>470.601</v>
      </c>
      <c r="F218">
        <v>342.745</v>
      </c>
      <c r="G218">
        <v>1.2300499999999999E-3</v>
      </c>
      <c r="H218">
        <v>0.999807</v>
      </c>
      <c r="I218">
        <v>0</v>
      </c>
    </row>
    <row r="219" spans="1:25" x14ac:dyDescent="0.25">
      <c r="A219" t="s">
        <v>96</v>
      </c>
      <c r="B219">
        <v>542.37</v>
      </c>
      <c r="C219">
        <v>526.04899999999998</v>
      </c>
      <c r="D219">
        <v>490.16699999999997</v>
      </c>
      <c r="E219">
        <v>470.53</v>
      </c>
      <c r="F219">
        <v>342.83600000000001</v>
      </c>
      <c r="G219">
        <v>1.2300499999999999E-3</v>
      </c>
      <c r="H219">
        <v>0.99990100000000004</v>
      </c>
      <c r="I219">
        <v>1</v>
      </c>
    </row>
    <row r="220" spans="1:25" x14ac:dyDescent="0.25">
      <c r="A220" t="s">
        <v>96</v>
      </c>
      <c r="B220">
        <v>545.79300000000001</v>
      </c>
      <c r="C220">
        <v>529.39700000000005</v>
      </c>
      <c r="D220">
        <v>493.27199999999999</v>
      </c>
      <c r="E220">
        <v>473.65</v>
      </c>
      <c r="F220">
        <v>346.13099999999997</v>
      </c>
      <c r="G220">
        <v>1.2300600000000001E-3</v>
      </c>
      <c r="H220">
        <v>0.99954100000000001</v>
      </c>
      <c r="I220">
        <v>0</v>
      </c>
    </row>
    <row r="221" spans="1:25" x14ac:dyDescent="0.25">
      <c r="A221" t="s">
        <v>96</v>
      </c>
      <c r="B221">
        <v>546.61900000000003</v>
      </c>
      <c r="C221">
        <v>530.28</v>
      </c>
      <c r="D221">
        <v>494.61900000000003</v>
      </c>
      <c r="E221">
        <v>475.00599999999997</v>
      </c>
      <c r="F221">
        <v>347.34199999999998</v>
      </c>
      <c r="G221">
        <v>1.2300600000000001E-3</v>
      </c>
      <c r="H221">
        <v>0.99993200000000004</v>
      </c>
      <c r="I221">
        <v>0</v>
      </c>
    </row>
    <row r="222" spans="1:25" x14ac:dyDescent="0.25">
      <c r="A222" t="s">
        <v>96</v>
      </c>
      <c r="B222">
        <v>551.24699999999996</v>
      </c>
      <c r="C222">
        <v>534.48299999999995</v>
      </c>
      <c r="D222">
        <v>498.30500000000001</v>
      </c>
      <c r="E222">
        <v>478.67500000000001</v>
      </c>
      <c r="F222">
        <v>351.08600000000001</v>
      </c>
      <c r="G222">
        <v>1.2300499999999999E-3</v>
      </c>
      <c r="H222">
        <v>0.99923899999999999</v>
      </c>
      <c r="I222">
        <v>0</v>
      </c>
    </row>
    <row r="223" spans="1:25" x14ac:dyDescent="0.25">
      <c r="A223" t="s">
        <v>96</v>
      </c>
      <c r="B223">
        <v>550.6</v>
      </c>
      <c r="C223">
        <v>534.28499999999997</v>
      </c>
      <c r="D223">
        <v>498.41300000000001</v>
      </c>
      <c r="E223">
        <v>478.78899999999999</v>
      </c>
      <c r="F223">
        <v>351.01</v>
      </c>
      <c r="G223">
        <v>1.2300600000000001E-3</v>
      </c>
      <c r="H223">
        <v>0.99993799999999999</v>
      </c>
      <c r="I223">
        <v>0</v>
      </c>
      <c r="R223" t="s">
        <v>69</v>
      </c>
      <c r="U223" t="s">
        <v>68</v>
      </c>
      <c r="X223" t="s">
        <v>66</v>
      </c>
    </row>
    <row r="224" spans="1:25" x14ac:dyDescent="0.25">
      <c r="A224" t="s">
        <v>96</v>
      </c>
      <c r="B224">
        <v>546.36800000000005</v>
      </c>
      <c r="C224">
        <v>529.92999999999995</v>
      </c>
      <c r="D224">
        <v>494.02300000000002</v>
      </c>
      <c r="E224">
        <v>474.44799999999998</v>
      </c>
      <c r="F224">
        <v>346.56</v>
      </c>
      <c r="G224">
        <v>1.2300499999999999E-3</v>
      </c>
      <c r="H224">
        <v>0.99903900000000001</v>
      </c>
      <c r="I224">
        <v>1</v>
      </c>
      <c r="R224">
        <f>AVERAGE(B175:B224)</f>
        <v>546.72077999999999</v>
      </c>
      <c r="S224">
        <f>AVERAGE(C175:C224)</f>
        <v>530.28567999999996</v>
      </c>
      <c r="U224">
        <f>_xlfn.VAR.P(B175:B224)</f>
        <v>8.0951522115999701</v>
      </c>
      <c r="V224">
        <f>_xlfn.VAR.P(C175:C224)</f>
        <v>7.7988558576000049</v>
      </c>
      <c r="X224">
        <f>1.96*SQRT(U224)/50</f>
        <v>0.11153176540534529</v>
      </c>
      <c r="Y224">
        <f>1.96*SQRT(V224)/50</f>
        <v>0.10947161214224659</v>
      </c>
    </row>
    <row r="225" spans="1:9" x14ac:dyDescent="0.25">
      <c r="A225" t="s">
        <v>96</v>
      </c>
      <c r="B225">
        <v>27342.121171999999</v>
      </c>
      <c r="C225" t="s">
        <v>36</v>
      </c>
    </row>
    <row r="226" spans="1:9" x14ac:dyDescent="0.25">
      <c r="A226" t="s">
        <v>111</v>
      </c>
      <c r="B226">
        <v>497.06400000000002</v>
      </c>
      <c r="C226">
        <v>480.26100000000002</v>
      </c>
      <c r="D226">
        <v>444.14699999999999</v>
      </c>
      <c r="E226">
        <v>428.70400000000001</v>
      </c>
      <c r="F226">
        <v>300.86399999999998</v>
      </c>
      <c r="G226">
        <v>1.2300600000000001E-3</v>
      </c>
      <c r="H226">
        <v>0.99961900000000004</v>
      </c>
      <c r="I226">
        <v>0</v>
      </c>
    </row>
    <row r="227" spans="1:9" x14ac:dyDescent="0.25">
      <c r="A227" t="s">
        <v>111</v>
      </c>
      <c r="B227">
        <v>497.01900000000001</v>
      </c>
      <c r="C227">
        <v>480.44900000000001</v>
      </c>
      <c r="D227">
        <v>444.47500000000002</v>
      </c>
      <c r="E227">
        <v>429.01400000000001</v>
      </c>
      <c r="F227">
        <v>301.10700000000003</v>
      </c>
      <c r="G227">
        <v>1.2300600000000001E-3</v>
      </c>
      <c r="H227">
        <v>0.99997800000000003</v>
      </c>
      <c r="I227">
        <v>1</v>
      </c>
    </row>
    <row r="228" spans="1:9" x14ac:dyDescent="0.25">
      <c r="A228" t="s">
        <v>111</v>
      </c>
      <c r="B228">
        <v>496.25200000000001</v>
      </c>
      <c r="C228">
        <v>479.92200000000003</v>
      </c>
      <c r="D228">
        <v>444.14499999999998</v>
      </c>
      <c r="E228">
        <v>428.70699999999999</v>
      </c>
      <c r="F228">
        <v>300.89</v>
      </c>
      <c r="G228">
        <v>1.2300499999999999E-3</v>
      </c>
      <c r="H228">
        <v>0.99986200000000003</v>
      </c>
      <c r="I228">
        <v>0</v>
      </c>
    </row>
    <row r="229" spans="1:9" x14ac:dyDescent="0.25">
      <c r="A229" t="s">
        <v>111</v>
      </c>
      <c r="B229">
        <v>496.24400000000003</v>
      </c>
      <c r="C229">
        <v>479.86200000000002</v>
      </c>
      <c r="D229">
        <v>443.61900000000003</v>
      </c>
      <c r="E229">
        <v>428.17399999999998</v>
      </c>
      <c r="F229">
        <v>300.77300000000002</v>
      </c>
      <c r="G229">
        <v>1.2300499999999999E-3</v>
      </c>
      <c r="H229">
        <v>0.99993399999999999</v>
      </c>
      <c r="I229">
        <v>0</v>
      </c>
    </row>
    <row r="230" spans="1:9" x14ac:dyDescent="0.25">
      <c r="A230" t="s">
        <v>111</v>
      </c>
      <c r="B230">
        <v>497.14</v>
      </c>
      <c r="C230">
        <v>480.35399999999998</v>
      </c>
      <c r="D230">
        <v>444.39499999999998</v>
      </c>
      <c r="E230">
        <v>428.93</v>
      </c>
      <c r="F230">
        <v>301.04300000000001</v>
      </c>
      <c r="G230">
        <v>1.2300499999999999E-3</v>
      </c>
      <c r="H230">
        <v>0.999749</v>
      </c>
      <c r="I230">
        <v>0</v>
      </c>
    </row>
    <row r="231" spans="1:9" x14ac:dyDescent="0.25">
      <c r="A231" t="s">
        <v>111</v>
      </c>
      <c r="B231">
        <v>496.45</v>
      </c>
      <c r="C231">
        <v>479.923</v>
      </c>
      <c r="D231">
        <v>443.91500000000002</v>
      </c>
      <c r="E231">
        <v>428.49400000000003</v>
      </c>
      <c r="F231">
        <v>300.774</v>
      </c>
      <c r="G231">
        <v>1.2300499999999999E-3</v>
      </c>
      <c r="H231">
        <v>0.99845300000000003</v>
      </c>
      <c r="I231">
        <v>1</v>
      </c>
    </row>
    <row r="232" spans="1:9" x14ac:dyDescent="0.25">
      <c r="A232" t="s">
        <v>111</v>
      </c>
      <c r="B232">
        <v>496.33</v>
      </c>
      <c r="C232">
        <v>479.78100000000001</v>
      </c>
      <c r="D232">
        <v>443.89400000000001</v>
      </c>
      <c r="E232">
        <v>428.45499999999998</v>
      </c>
      <c r="F232">
        <v>300.73099999999999</v>
      </c>
      <c r="G232">
        <v>1.2300499999999999E-3</v>
      </c>
      <c r="H232">
        <v>0.99966900000000003</v>
      </c>
      <c r="I232">
        <v>0</v>
      </c>
    </row>
    <row r="233" spans="1:9" x14ac:dyDescent="0.25">
      <c r="A233" t="s">
        <v>111</v>
      </c>
      <c r="B233">
        <v>496.57799999999997</v>
      </c>
      <c r="C233">
        <v>480.02800000000002</v>
      </c>
      <c r="D233">
        <v>443.899</v>
      </c>
      <c r="E233">
        <v>428.46499999999997</v>
      </c>
      <c r="F233">
        <v>300.863</v>
      </c>
      <c r="G233">
        <v>1.2300600000000001E-3</v>
      </c>
      <c r="H233">
        <v>0.99920799999999999</v>
      </c>
      <c r="I233">
        <v>0</v>
      </c>
    </row>
    <row r="234" spans="1:9" x14ac:dyDescent="0.25">
      <c r="A234" t="s">
        <v>111</v>
      </c>
      <c r="B234">
        <v>496.529</v>
      </c>
      <c r="C234">
        <v>479.74299999999999</v>
      </c>
      <c r="D234">
        <v>443.83100000000002</v>
      </c>
      <c r="E234">
        <v>428.39499999999998</v>
      </c>
      <c r="F234">
        <v>300.72800000000001</v>
      </c>
      <c r="G234">
        <v>1.2300499999999999E-3</v>
      </c>
      <c r="H234">
        <v>0.99901399999999996</v>
      </c>
      <c r="I234">
        <v>1</v>
      </c>
    </row>
    <row r="235" spans="1:9" x14ac:dyDescent="0.25">
      <c r="A235" t="s">
        <v>111</v>
      </c>
      <c r="B235">
        <v>496.791</v>
      </c>
      <c r="C235">
        <v>480.286</v>
      </c>
      <c r="D235">
        <v>444.173</v>
      </c>
      <c r="E235">
        <v>428.73099999999999</v>
      </c>
      <c r="F235">
        <v>300.98500000000001</v>
      </c>
      <c r="G235">
        <v>1.2300499999999999E-3</v>
      </c>
      <c r="H235">
        <v>0.99984899999999999</v>
      </c>
      <c r="I235">
        <v>2</v>
      </c>
    </row>
    <row r="236" spans="1:9" x14ac:dyDescent="0.25">
      <c r="A236" t="s">
        <v>111</v>
      </c>
      <c r="B236">
        <v>496.976</v>
      </c>
      <c r="C236">
        <v>480.101</v>
      </c>
      <c r="D236">
        <v>444.17899999999997</v>
      </c>
      <c r="E236">
        <v>428.70800000000003</v>
      </c>
      <c r="F236">
        <v>300.88400000000001</v>
      </c>
      <c r="G236">
        <v>1.2300499999999999E-3</v>
      </c>
      <c r="H236">
        <v>0.99926700000000002</v>
      </c>
      <c r="I236">
        <v>0</v>
      </c>
    </row>
    <row r="237" spans="1:9" x14ac:dyDescent="0.25">
      <c r="A237" t="s">
        <v>111</v>
      </c>
      <c r="B237">
        <v>496.35399999999998</v>
      </c>
      <c r="C237">
        <v>479.95800000000003</v>
      </c>
      <c r="D237">
        <v>444.34699999999998</v>
      </c>
      <c r="E237">
        <v>428.90100000000001</v>
      </c>
      <c r="F237">
        <v>300.99400000000003</v>
      </c>
      <c r="G237">
        <v>1.2300600000000001E-3</v>
      </c>
      <c r="H237">
        <v>0.99926999999999999</v>
      </c>
      <c r="I237">
        <v>0</v>
      </c>
    </row>
    <row r="238" spans="1:9" x14ac:dyDescent="0.25">
      <c r="A238" t="s">
        <v>111</v>
      </c>
      <c r="B238">
        <v>497.27199999999999</v>
      </c>
      <c r="C238">
        <v>480.13600000000002</v>
      </c>
      <c r="D238">
        <v>443.96699999999998</v>
      </c>
      <c r="E238">
        <v>428.52</v>
      </c>
      <c r="F238">
        <v>300.55099999999999</v>
      </c>
      <c r="G238">
        <v>1.2300499999999999E-3</v>
      </c>
      <c r="H238">
        <v>0.99992400000000004</v>
      </c>
      <c r="I238">
        <v>1</v>
      </c>
    </row>
    <row r="239" spans="1:9" x14ac:dyDescent="0.25">
      <c r="A239" t="s">
        <v>111</v>
      </c>
      <c r="B239">
        <v>496.37</v>
      </c>
      <c r="C239">
        <v>479.892</v>
      </c>
      <c r="D239">
        <v>443.88</v>
      </c>
      <c r="E239">
        <v>428.42099999999999</v>
      </c>
      <c r="F239">
        <v>300.67200000000003</v>
      </c>
      <c r="G239">
        <v>1.2300499999999999E-3</v>
      </c>
      <c r="H239">
        <v>0.99964500000000001</v>
      </c>
      <c r="I239">
        <v>1</v>
      </c>
    </row>
    <row r="240" spans="1:9" x14ac:dyDescent="0.25">
      <c r="A240" t="s">
        <v>111</v>
      </c>
      <c r="B240">
        <v>496.61599999999999</v>
      </c>
      <c r="C240">
        <v>480.12299999999999</v>
      </c>
      <c r="D240">
        <v>444.29500000000002</v>
      </c>
      <c r="E240">
        <v>428.85700000000003</v>
      </c>
      <c r="F240">
        <v>301.029</v>
      </c>
      <c r="G240">
        <v>1.2300600000000001E-3</v>
      </c>
      <c r="H240">
        <v>0.99965400000000004</v>
      </c>
      <c r="I240">
        <v>0</v>
      </c>
    </row>
    <row r="241" spans="1:9" x14ac:dyDescent="0.25">
      <c r="A241" t="s">
        <v>111</v>
      </c>
      <c r="B241">
        <v>496.74200000000002</v>
      </c>
      <c r="C241">
        <v>480.21600000000001</v>
      </c>
      <c r="D241">
        <v>444.00299999999999</v>
      </c>
      <c r="E241">
        <v>428.54300000000001</v>
      </c>
      <c r="F241">
        <v>300.87</v>
      </c>
      <c r="G241">
        <v>1.2300600000000001E-3</v>
      </c>
      <c r="H241">
        <v>0.99962300000000004</v>
      </c>
      <c r="I241">
        <v>0</v>
      </c>
    </row>
    <row r="242" spans="1:9" x14ac:dyDescent="0.25">
      <c r="A242" t="s">
        <v>111</v>
      </c>
      <c r="B242">
        <v>496.50400000000002</v>
      </c>
      <c r="C242">
        <v>480.041</v>
      </c>
      <c r="D242">
        <v>444.19099999999997</v>
      </c>
      <c r="E242">
        <v>428.74900000000002</v>
      </c>
      <c r="F242">
        <v>300.81700000000001</v>
      </c>
      <c r="G242">
        <v>1.2300499999999999E-3</v>
      </c>
      <c r="H242">
        <v>0.99989099999999997</v>
      </c>
      <c r="I242">
        <v>1</v>
      </c>
    </row>
    <row r="243" spans="1:9" x14ac:dyDescent="0.25">
      <c r="A243" t="s">
        <v>111</v>
      </c>
      <c r="B243">
        <v>496.92500000000001</v>
      </c>
      <c r="C243">
        <v>480.56099999999998</v>
      </c>
      <c r="D243">
        <v>444.54700000000003</v>
      </c>
      <c r="E243">
        <v>429.07600000000002</v>
      </c>
      <c r="F243">
        <v>301.166</v>
      </c>
      <c r="G243">
        <v>1.2300499999999999E-3</v>
      </c>
      <c r="H243">
        <v>0.99943300000000002</v>
      </c>
      <c r="I243">
        <v>1</v>
      </c>
    </row>
    <row r="244" spans="1:9" x14ac:dyDescent="0.25">
      <c r="A244" t="s">
        <v>111</v>
      </c>
      <c r="B244">
        <v>496.27300000000002</v>
      </c>
      <c r="C244">
        <v>479.90499999999997</v>
      </c>
      <c r="D244">
        <v>444.291</v>
      </c>
      <c r="E244">
        <v>428.82400000000001</v>
      </c>
      <c r="F244">
        <v>301.096</v>
      </c>
      <c r="G244">
        <v>1.2300499999999999E-3</v>
      </c>
      <c r="H244">
        <v>0.99991699999999994</v>
      </c>
      <c r="I244">
        <v>1</v>
      </c>
    </row>
    <row r="245" spans="1:9" x14ac:dyDescent="0.25">
      <c r="A245" t="s">
        <v>111</v>
      </c>
      <c r="B245">
        <v>496.82</v>
      </c>
      <c r="C245">
        <v>480.38299999999998</v>
      </c>
      <c r="D245">
        <v>444.38200000000001</v>
      </c>
      <c r="E245">
        <v>428.92200000000003</v>
      </c>
      <c r="F245">
        <v>301.25299999999999</v>
      </c>
      <c r="G245">
        <v>1.2300499999999999E-3</v>
      </c>
      <c r="H245">
        <v>0.99940300000000004</v>
      </c>
      <c r="I245">
        <v>1</v>
      </c>
    </row>
    <row r="246" spans="1:9" x14ac:dyDescent="0.25">
      <c r="A246" t="s">
        <v>111</v>
      </c>
      <c r="B246">
        <v>496.03500000000003</v>
      </c>
      <c r="C246">
        <v>479.69200000000001</v>
      </c>
      <c r="D246">
        <v>444.03100000000001</v>
      </c>
      <c r="E246">
        <v>428.57799999999997</v>
      </c>
      <c r="F246">
        <v>300.988</v>
      </c>
      <c r="G246">
        <v>1.2300600000000001E-3</v>
      </c>
      <c r="H246">
        <v>0.99929699999999999</v>
      </c>
      <c r="I246">
        <v>0</v>
      </c>
    </row>
    <row r="247" spans="1:9" x14ac:dyDescent="0.25">
      <c r="A247" t="s">
        <v>111</v>
      </c>
      <c r="B247">
        <v>496.976</v>
      </c>
      <c r="C247">
        <v>480.589</v>
      </c>
      <c r="D247">
        <v>444.36</v>
      </c>
      <c r="E247">
        <v>428.875</v>
      </c>
      <c r="F247">
        <v>300.93900000000002</v>
      </c>
      <c r="G247">
        <v>1.2300600000000001E-3</v>
      </c>
      <c r="H247">
        <v>0.99982599999999999</v>
      </c>
      <c r="I247">
        <v>1</v>
      </c>
    </row>
    <row r="248" spans="1:9" x14ac:dyDescent="0.25">
      <c r="A248" t="s">
        <v>111</v>
      </c>
      <c r="B248">
        <v>495.97699999999998</v>
      </c>
      <c r="C248">
        <v>479.63400000000001</v>
      </c>
      <c r="D248">
        <v>443.94200000000001</v>
      </c>
      <c r="E248">
        <v>428.49400000000003</v>
      </c>
      <c r="F248">
        <v>300.91399999999999</v>
      </c>
      <c r="G248">
        <v>1.2300600000000001E-3</v>
      </c>
      <c r="H248">
        <v>0.99946299999999999</v>
      </c>
      <c r="I248">
        <v>0</v>
      </c>
    </row>
    <row r="249" spans="1:9" x14ac:dyDescent="0.25">
      <c r="A249" t="s">
        <v>111</v>
      </c>
      <c r="B249">
        <v>496.971</v>
      </c>
      <c r="C249">
        <v>480.12099999999998</v>
      </c>
      <c r="D249">
        <v>444.12900000000002</v>
      </c>
      <c r="E249">
        <v>428.67099999999999</v>
      </c>
      <c r="F249">
        <v>300.774</v>
      </c>
      <c r="G249">
        <v>1.2300499999999999E-3</v>
      </c>
      <c r="H249">
        <v>0.99984399999999996</v>
      </c>
      <c r="I249">
        <v>0</v>
      </c>
    </row>
    <row r="250" spans="1:9" x14ac:dyDescent="0.25">
      <c r="A250" t="s">
        <v>111</v>
      </c>
      <c r="B250">
        <v>496.31200000000001</v>
      </c>
      <c r="C250">
        <v>479.96</v>
      </c>
      <c r="D250">
        <v>444.221</v>
      </c>
      <c r="E250">
        <v>428.74299999999999</v>
      </c>
      <c r="F250">
        <v>301.00799999999998</v>
      </c>
      <c r="G250">
        <v>1.2300499999999999E-3</v>
      </c>
      <c r="H250">
        <v>0.99951900000000005</v>
      </c>
      <c r="I250">
        <v>0</v>
      </c>
    </row>
    <row r="251" spans="1:9" x14ac:dyDescent="0.25">
      <c r="A251" t="s">
        <v>111</v>
      </c>
      <c r="B251">
        <v>497.25</v>
      </c>
      <c r="C251">
        <v>480.44200000000001</v>
      </c>
      <c r="D251">
        <v>444.45100000000002</v>
      </c>
      <c r="E251">
        <v>428.98599999999999</v>
      </c>
      <c r="F251">
        <v>301.04399999999998</v>
      </c>
      <c r="G251">
        <v>1.2300499999999999E-3</v>
      </c>
      <c r="H251">
        <v>0.99937200000000004</v>
      </c>
      <c r="I251">
        <v>0</v>
      </c>
    </row>
    <row r="252" spans="1:9" x14ac:dyDescent="0.25">
      <c r="A252" t="s">
        <v>111</v>
      </c>
      <c r="B252">
        <v>496.73099999999999</v>
      </c>
      <c r="C252">
        <v>480.29700000000003</v>
      </c>
      <c r="D252">
        <v>444.35599999999999</v>
      </c>
      <c r="E252">
        <v>428.91</v>
      </c>
      <c r="F252">
        <v>300.99799999999999</v>
      </c>
      <c r="G252">
        <v>1.2300499999999999E-3</v>
      </c>
      <c r="H252">
        <v>0.99961</v>
      </c>
      <c r="I252">
        <v>0</v>
      </c>
    </row>
    <row r="253" spans="1:9" x14ac:dyDescent="0.25">
      <c r="A253" t="s">
        <v>111</v>
      </c>
      <c r="B253">
        <v>496.43200000000002</v>
      </c>
      <c r="C253">
        <v>479.88099999999997</v>
      </c>
      <c r="D253">
        <v>443.72199999999998</v>
      </c>
      <c r="E253">
        <v>428.291</v>
      </c>
      <c r="F253">
        <v>300.83999999999997</v>
      </c>
      <c r="G253">
        <v>1.2300499999999999E-3</v>
      </c>
      <c r="H253">
        <v>0.99996799999999997</v>
      </c>
      <c r="I253">
        <v>0</v>
      </c>
    </row>
    <row r="254" spans="1:9" x14ac:dyDescent="0.25">
      <c r="A254" t="s">
        <v>111</v>
      </c>
      <c r="B254">
        <v>495.88400000000001</v>
      </c>
      <c r="C254">
        <v>479.50900000000001</v>
      </c>
      <c r="D254">
        <v>444.01100000000002</v>
      </c>
      <c r="E254">
        <v>428.56900000000002</v>
      </c>
      <c r="F254">
        <v>300.88499999999999</v>
      </c>
      <c r="G254">
        <v>1.2300499999999999E-3</v>
      </c>
      <c r="H254">
        <v>0.99990199999999996</v>
      </c>
      <c r="I254">
        <v>0</v>
      </c>
    </row>
    <row r="255" spans="1:9" x14ac:dyDescent="0.25">
      <c r="A255" t="s">
        <v>111</v>
      </c>
      <c r="B255">
        <v>496.64800000000002</v>
      </c>
      <c r="C255">
        <v>480.16699999999997</v>
      </c>
      <c r="D255">
        <v>444.279</v>
      </c>
      <c r="E255">
        <v>428.84899999999999</v>
      </c>
      <c r="F255">
        <v>301.036</v>
      </c>
      <c r="G255">
        <v>1.2300499999999999E-3</v>
      </c>
      <c r="H255">
        <v>0.99992199999999998</v>
      </c>
      <c r="I255">
        <v>0</v>
      </c>
    </row>
    <row r="256" spans="1:9" x14ac:dyDescent="0.25">
      <c r="A256" t="s">
        <v>111</v>
      </c>
      <c r="B256">
        <v>496.14</v>
      </c>
      <c r="C256">
        <v>479.786</v>
      </c>
      <c r="D256">
        <v>443.99</v>
      </c>
      <c r="E256">
        <v>428.54199999999997</v>
      </c>
      <c r="F256">
        <v>300.79399999999998</v>
      </c>
      <c r="G256">
        <v>1.23007E-3</v>
      </c>
      <c r="H256">
        <v>0.99988999999999995</v>
      </c>
      <c r="I256">
        <v>0</v>
      </c>
    </row>
    <row r="257" spans="1:9" x14ac:dyDescent="0.25">
      <c r="A257" t="s">
        <v>111</v>
      </c>
      <c r="B257">
        <v>496.81</v>
      </c>
      <c r="C257">
        <v>480.41399999999999</v>
      </c>
      <c r="D257">
        <v>444.209</v>
      </c>
      <c r="E257">
        <v>428.76900000000001</v>
      </c>
      <c r="F257">
        <v>300.94099999999997</v>
      </c>
      <c r="G257">
        <v>1.2300600000000001E-3</v>
      </c>
      <c r="H257">
        <v>0.99677000000000004</v>
      </c>
      <c r="I257">
        <v>0</v>
      </c>
    </row>
    <row r="258" spans="1:9" x14ac:dyDescent="0.25">
      <c r="A258" t="s">
        <v>111</v>
      </c>
      <c r="B258">
        <v>496.40199999999999</v>
      </c>
      <c r="C258">
        <v>479.99299999999999</v>
      </c>
      <c r="D258">
        <v>444.41800000000001</v>
      </c>
      <c r="E258">
        <v>428.96699999999998</v>
      </c>
      <c r="F258">
        <v>300.92099999999999</v>
      </c>
      <c r="G258">
        <v>1.2300499999999999E-3</v>
      </c>
      <c r="H258">
        <v>0.99951000000000001</v>
      </c>
      <c r="I258">
        <v>1</v>
      </c>
    </row>
    <row r="259" spans="1:9" x14ac:dyDescent="0.25">
      <c r="A259" t="s">
        <v>111</v>
      </c>
      <c r="B259">
        <v>496.68599999999998</v>
      </c>
      <c r="C259">
        <v>480.101</v>
      </c>
      <c r="D259">
        <v>443.94600000000003</v>
      </c>
      <c r="E259">
        <v>428.50099999999998</v>
      </c>
      <c r="F259">
        <v>300.87200000000001</v>
      </c>
      <c r="G259">
        <v>1.2300499999999999E-3</v>
      </c>
      <c r="H259">
        <v>0.99938300000000002</v>
      </c>
      <c r="I259">
        <v>0</v>
      </c>
    </row>
    <row r="260" spans="1:9" x14ac:dyDescent="0.25">
      <c r="A260" t="s">
        <v>111</v>
      </c>
      <c r="B260">
        <v>496.74599999999998</v>
      </c>
      <c r="C260">
        <v>480.23500000000001</v>
      </c>
      <c r="D260">
        <v>444.488</v>
      </c>
      <c r="E260">
        <v>429.05500000000001</v>
      </c>
      <c r="F260">
        <v>301.12</v>
      </c>
      <c r="G260">
        <v>1.23007E-3</v>
      </c>
      <c r="H260">
        <v>0.99991300000000005</v>
      </c>
      <c r="I260">
        <v>0</v>
      </c>
    </row>
    <row r="261" spans="1:9" x14ac:dyDescent="0.25">
      <c r="A261" t="s">
        <v>111</v>
      </c>
      <c r="B261">
        <v>496.62099999999998</v>
      </c>
      <c r="C261">
        <v>479.88200000000001</v>
      </c>
      <c r="D261">
        <v>443.95100000000002</v>
      </c>
      <c r="E261">
        <v>428.529</v>
      </c>
      <c r="F261">
        <v>300.88200000000001</v>
      </c>
      <c r="G261">
        <v>1.2300499999999999E-3</v>
      </c>
      <c r="H261">
        <v>0.99975199999999997</v>
      </c>
      <c r="I261">
        <v>0</v>
      </c>
    </row>
    <row r="262" spans="1:9" x14ac:dyDescent="0.25">
      <c r="A262" t="s">
        <v>111</v>
      </c>
      <c r="B262">
        <v>496.57799999999997</v>
      </c>
      <c r="C262">
        <v>480.09399999999999</v>
      </c>
      <c r="D262">
        <v>444.37700000000001</v>
      </c>
      <c r="E262">
        <v>428.91199999999998</v>
      </c>
      <c r="F262">
        <v>301.04899999999998</v>
      </c>
      <c r="G262">
        <v>1.2300499999999999E-3</v>
      </c>
      <c r="H262">
        <v>0.99984799999999996</v>
      </c>
      <c r="I262">
        <v>0</v>
      </c>
    </row>
    <row r="263" spans="1:9" x14ac:dyDescent="0.25">
      <c r="A263" t="s">
        <v>111</v>
      </c>
      <c r="B263">
        <v>496.548</v>
      </c>
      <c r="C263">
        <v>479.96300000000002</v>
      </c>
      <c r="D263">
        <v>443.90499999999997</v>
      </c>
      <c r="E263">
        <v>428.46899999999999</v>
      </c>
      <c r="F263">
        <v>300.92200000000003</v>
      </c>
      <c r="G263">
        <v>1.2300499999999999E-3</v>
      </c>
      <c r="H263">
        <v>0.99995400000000001</v>
      </c>
      <c r="I263">
        <v>1</v>
      </c>
    </row>
    <row r="264" spans="1:9" x14ac:dyDescent="0.25">
      <c r="A264" t="s">
        <v>111</v>
      </c>
      <c r="B264">
        <v>495.86500000000001</v>
      </c>
      <c r="C264">
        <v>479.517</v>
      </c>
      <c r="D264">
        <v>443.74299999999999</v>
      </c>
      <c r="E264">
        <v>428.34300000000002</v>
      </c>
      <c r="F264">
        <v>300.72500000000002</v>
      </c>
      <c r="G264">
        <v>1.2300600000000001E-3</v>
      </c>
      <c r="H264">
        <v>0.99955300000000002</v>
      </c>
      <c r="I264">
        <v>0</v>
      </c>
    </row>
    <row r="265" spans="1:9" x14ac:dyDescent="0.25">
      <c r="A265" t="s">
        <v>111</v>
      </c>
      <c r="B265">
        <v>496.84199999999998</v>
      </c>
      <c r="C265">
        <v>480.291</v>
      </c>
      <c r="D265">
        <v>444.15699999999998</v>
      </c>
      <c r="E265">
        <v>428.74700000000001</v>
      </c>
      <c r="F265">
        <v>300.77100000000002</v>
      </c>
      <c r="G265">
        <v>1.2300499999999999E-3</v>
      </c>
      <c r="H265">
        <v>0.99907000000000001</v>
      </c>
      <c r="I265">
        <v>0</v>
      </c>
    </row>
    <row r="266" spans="1:9" x14ac:dyDescent="0.25">
      <c r="A266" t="s">
        <v>111</v>
      </c>
      <c r="B266">
        <v>496.786</v>
      </c>
      <c r="C266">
        <v>480.30200000000002</v>
      </c>
      <c r="D266">
        <v>444.346</v>
      </c>
      <c r="E266">
        <v>428.91399999999999</v>
      </c>
      <c r="F266">
        <v>300.92</v>
      </c>
      <c r="G266">
        <v>1.2300499999999999E-3</v>
      </c>
      <c r="H266">
        <v>0.99943899999999997</v>
      </c>
      <c r="I266">
        <v>0</v>
      </c>
    </row>
    <row r="267" spans="1:9" x14ac:dyDescent="0.25">
      <c r="A267" t="s">
        <v>111</v>
      </c>
      <c r="B267">
        <v>496.803</v>
      </c>
      <c r="C267">
        <v>480.18599999999998</v>
      </c>
      <c r="D267">
        <v>444.35599999999999</v>
      </c>
      <c r="E267">
        <v>428.95</v>
      </c>
      <c r="F267">
        <v>300.85399999999998</v>
      </c>
      <c r="G267">
        <v>1.2300499999999999E-3</v>
      </c>
      <c r="H267">
        <v>0.99979899999999999</v>
      </c>
      <c r="I267">
        <v>0</v>
      </c>
    </row>
    <row r="268" spans="1:9" x14ac:dyDescent="0.25">
      <c r="A268" t="s">
        <v>111</v>
      </c>
      <c r="B268">
        <v>496.95699999999999</v>
      </c>
      <c r="C268">
        <v>480.54399999999998</v>
      </c>
      <c r="D268">
        <v>444.58699999999999</v>
      </c>
      <c r="E268">
        <v>429.15699999999998</v>
      </c>
      <c r="F268">
        <v>301.16800000000001</v>
      </c>
      <c r="G268">
        <v>1.23007E-3</v>
      </c>
      <c r="H268">
        <v>0.99885000000000002</v>
      </c>
      <c r="I268">
        <v>0</v>
      </c>
    </row>
    <row r="269" spans="1:9" x14ac:dyDescent="0.25">
      <c r="A269" t="s">
        <v>111</v>
      </c>
      <c r="B269">
        <v>496.21</v>
      </c>
      <c r="C269">
        <v>479.65499999999997</v>
      </c>
      <c r="D269">
        <v>443.56299999999999</v>
      </c>
      <c r="E269">
        <v>428.11700000000002</v>
      </c>
      <c r="F269">
        <v>300.61599999999999</v>
      </c>
      <c r="G269">
        <v>1.2300499999999999E-3</v>
      </c>
      <c r="H269">
        <v>0.99951599999999996</v>
      </c>
      <c r="I269">
        <v>1</v>
      </c>
    </row>
    <row r="270" spans="1:9" x14ac:dyDescent="0.25">
      <c r="A270" t="s">
        <v>111</v>
      </c>
      <c r="B270">
        <v>496.46300000000002</v>
      </c>
      <c r="C270">
        <v>480.048</v>
      </c>
      <c r="D270">
        <v>444.13299999999998</v>
      </c>
      <c r="E270">
        <v>428.70100000000002</v>
      </c>
      <c r="F270">
        <v>301.11099999999999</v>
      </c>
      <c r="G270">
        <v>1.2300499999999999E-3</v>
      </c>
      <c r="H270">
        <v>0.999857</v>
      </c>
      <c r="I270">
        <v>2</v>
      </c>
    </row>
    <row r="271" spans="1:9" x14ac:dyDescent="0.25">
      <c r="A271" t="s">
        <v>111</v>
      </c>
      <c r="B271">
        <v>496.98899999999998</v>
      </c>
      <c r="C271">
        <v>480.32100000000003</v>
      </c>
      <c r="D271">
        <v>444.22800000000001</v>
      </c>
      <c r="E271">
        <v>428.78699999999998</v>
      </c>
      <c r="F271">
        <v>300.96600000000001</v>
      </c>
      <c r="G271">
        <v>1.2300499999999999E-3</v>
      </c>
      <c r="H271">
        <v>0.99984600000000001</v>
      </c>
      <c r="I271">
        <v>1</v>
      </c>
    </row>
    <row r="272" spans="1:9" x14ac:dyDescent="0.25">
      <c r="A272" t="s">
        <v>111</v>
      </c>
      <c r="B272">
        <v>496.25400000000002</v>
      </c>
      <c r="C272">
        <v>479.78399999999999</v>
      </c>
      <c r="D272">
        <v>443.9</v>
      </c>
      <c r="E272">
        <v>428.471</v>
      </c>
      <c r="F272">
        <v>300.65300000000002</v>
      </c>
      <c r="G272">
        <v>1.2300499999999999E-3</v>
      </c>
      <c r="H272">
        <v>0.99999899999999997</v>
      </c>
      <c r="I272">
        <v>1</v>
      </c>
    </row>
    <row r="273" spans="1:25" x14ac:dyDescent="0.25">
      <c r="A273" t="s">
        <v>111</v>
      </c>
      <c r="B273">
        <v>496.50200000000001</v>
      </c>
      <c r="C273">
        <v>479.94499999999999</v>
      </c>
      <c r="D273">
        <v>443.95800000000003</v>
      </c>
      <c r="E273">
        <v>428.50099999999998</v>
      </c>
      <c r="F273">
        <v>300.95600000000002</v>
      </c>
      <c r="G273">
        <v>1.2300499999999999E-3</v>
      </c>
      <c r="H273">
        <v>0.99957300000000004</v>
      </c>
      <c r="I273">
        <v>0</v>
      </c>
    </row>
    <row r="274" spans="1:25" x14ac:dyDescent="0.25">
      <c r="A274" t="s">
        <v>111</v>
      </c>
      <c r="B274">
        <v>495.88600000000002</v>
      </c>
      <c r="C274">
        <v>479.399</v>
      </c>
      <c r="D274">
        <v>443.71899999999999</v>
      </c>
      <c r="E274">
        <v>428.26100000000002</v>
      </c>
      <c r="F274">
        <v>300.73</v>
      </c>
      <c r="G274">
        <v>1.2301E-3</v>
      </c>
      <c r="H274">
        <v>0.99987099999999995</v>
      </c>
      <c r="I274">
        <v>0</v>
      </c>
    </row>
    <row r="275" spans="1:25" x14ac:dyDescent="0.25">
      <c r="A275" t="s">
        <v>111</v>
      </c>
      <c r="B275">
        <v>497.041</v>
      </c>
      <c r="C275">
        <v>480.38099999999997</v>
      </c>
      <c r="D275">
        <v>444.37599999999998</v>
      </c>
      <c r="E275">
        <v>428.91899999999998</v>
      </c>
      <c r="F275">
        <v>301.14100000000002</v>
      </c>
      <c r="G275">
        <v>1.2300600000000001E-3</v>
      </c>
      <c r="H275">
        <v>0.99947799999999998</v>
      </c>
      <c r="I275">
        <v>0</v>
      </c>
    </row>
    <row r="276" spans="1:25" x14ac:dyDescent="0.25">
      <c r="A276" t="s">
        <v>111</v>
      </c>
      <c r="B276">
        <v>496.63600000000002</v>
      </c>
      <c r="C276">
        <v>480.12200000000001</v>
      </c>
      <c r="D276">
        <v>444.49099999999999</v>
      </c>
      <c r="E276">
        <v>429.05099999999999</v>
      </c>
      <c r="F276">
        <v>301.14</v>
      </c>
      <c r="G276">
        <v>1.2300600000000001E-3</v>
      </c>
      <c r="H276">
        <v>0.99945399999999995</v>
      </c>
      <c r="I276">
        <v>0</v>
      </c>
    </row>
    <row r="277" spans="1:25" x14ac:dyDescent="0.25">
      <c r="A277" t="s">
        <v>111</v>
      </c>
      <c r="B277">
        <v>497.32499999999999</v>
      </c>
      <c r="C277">
        <v>480.23899999999998</v>
      </c>
      <c r="D277">
        <v>444.12299999999999</v>
      </c>
      <c r="E277">
        <v>428.7</v>
      </c>
      <c r="F277">
        <v>300.83</v>
      </c>
      <c r="G277">
        <v>1.2300600000000001E-3</v>
      </c>
      <c r="H277">
        <v>0.99999499999999997</v>
      </c>
      <c r="I277">
        <v>0</v>
      </c>
    </row>
    <row r="278" spans="1:25" x14ac:dyDescent="0.25">
      <c r="A278" t="s">
        <v>111</v>
      </c>
      <c r="B278">
        <v>496.56900000000002</v>
      </c>
      <c r="C278">
        <v>480.077</v>
      </c>
      <c r="D278">
        <v>444.53899999999999</v>
      </c>
      <c r="E278">
        <v>429.10399999999998</v>
      </c>
      <c r="F278">
        <v>300.93900000000002</v>
      </c>
      <c r="G278">
        <v>1.2300600000000001E-3</v>
      </c>
      <c r="H278">
        <v>0.99992199999999998</v>
      </c>
      <c r="I278">
        <v>0</v>
      </c>
    </row>
    <row r="279" spans="1:25" x14ac:dyDescent="0.25">
      <c r="A279" t="s">
        <v>111</v>
      </c>
      <c r="B279">
        <v>496.82600000000002</v>
      </c>
      <c r="C279">
        <v>479.92700000000002</v>
      </c>
      <c r="D279">
        <v>444.04199999999997</v>
      </c>
      <c r="E279">
        <v>428.63900000000001</v>
      </c>
      <c r="F279">
        <v>300.81799999999998</v>
      </c>
      <c r="G279">
        <v>1.2300799999999999E-3</v>
      </c>
      <c r="H279">
        <v>0.99965400000000004</v>
      </c>
      <c r="I279">
        <v>0</v>
      </c>
      <c r="R279" t="s">
        <v>69</v>
      </c>
      <c r="U279" t="s">
        <v>68</v>
      </c>
      <c r="X279" t="s">
        <v>66</v>
      </c>
    </row>
    <row r="280" spans="1:25" x14ac:dyDescent="0.25">
      <c r="A280" t="s">
        <v>111</v>
      </c>
      <c r="B280">
        <v>496.351</v>
      </c>
      <c r="C280">
        <v>479.93099999999998</v>
      </c>
      <c r="D280">
        <v>443.98</v>
      </c>
      <c r="E280">
        <v>428.56400000000002</v>
      </c>
      <c r="F280">
        <v>300.67700000000002</v>
      </c>
      <c r="G280">
        <v>1.2300600000000001E-3</v>
      </c>
      <c r="H280">
        <v>0.99926199999999998</v>
      </c>
      <c r="I280">
        <v>1</v>
      </c>
      <c r="R280">
        <f>AVERAGE(B231:B280)</f>
        <v>496.59163999999987</v>
      </c>
      <c r="S280">
        <f>AVERAGE(C231:C280)</f>
        <v>480.05012000000005</v>
      </c>
      <c r="U280">
        <f>_xlfn.VAR.P(B231:B280)</f>
        <v>0.12218143039999763</v>
      </c>
      <c r="V280">
        <f>_xlfn.VAR.P(C231:C280)</f>
        <v>7.4531385599999125E-2</v>
      </c>
      <c r="X280">
        <f>1.96*SQRT(U280)/50</f>
        <v>1.3702148488826574E-2</v>
      </c>
      <c r="Y280">
        <f>1.96*SQRT(V280)/50</f>
        <v>1.0701771272475537E-2</v>
      </c>
    </row>
    <row r="281" spans="1:25" x14ac:dyDescent="0.25">
      <c r="A281" t="s">
        <v>111</v>
      </c>
      <c r="B281">
        <v>24835.895497000001</v>
      </c>
      <c r="C281" t="s">
        <v>36</v>
      </c>
    </row>
    <row r="282" spans="1:25" x14ac:dyDescent="0.25">
      <c r="A282" t="s">
        <v>97</v>
      </c>
      <c r="B282">
        <v>511.726</v>
      </c>
      <c r="C282">
        <v>495.20400000000001</v>
      </c>
      <c r="D282">
        <v>459.08100000000002</v>
      </c>
      <c r="E282">
        <v>439.45699999999999</v>
      </c>
      <c r="F282">
        <v>342.77300000000002</v>
      </c>
      <c r="G282">
        <v>1.23011E-3</v>
      </c>
      <c r="H282">
        <v>0.998892</v>
      </c>
      <c r="I282">
        <v>0</v>
      </c>
    </row>
    <row r="283" spans="1:25" x14ac:dyDescent="0.25">
      <c r="A283" t="s">
        <v>97</v>
      </c>
      <c r="B283">
        <v>514.39400000000001</v>
      </c>
      <c r="C283">
        <v>497.92399999999998</v>
      </c>
      <c r="D283">
        <v>462.36200000000002</v>
      </c>
      <c r="E283">
        <v>442.786</v>
      </c>
      <c r="F283">
        <v>346.12200000000001</v>
      </c>
      <c r="G283">
        <v>1.2300499999999999E-3</v>
      </c>
      <c r="H283">
        <v>0.99981500000000001</v>
      </c>
      <c r="I283">
        <v>0</v>
      </c>
    </row>
    <row r="284" spans="1:25" x14ac:dyDescent="0.25">
      <c r="A284" t="s">
        <v>97</v>
      </c>
      <c r="B284">
        <v>515.20299999999997</v>
      </c>
      <c r="C284">
        <v>498.24</v>
      </c>
      <c r="D284">
        <v>462.161</v>
      </c>
      <c r="E284">
        <v>442.61200000000002</v>
      </c>
      <c r="F284">
        <v>346.09300000000002</v>
      </c>
      <c r="G284">
        <v>1.2300499999999999E-3</v>
      </c>
      <c r="H284">
        <v>0.99992899999999996</v>
      </c>
      <c r="I284">
        <v>0</v>
      </c>
    </row>
    <row r="285" spans="1:25" x14ac:dyDescent="0.25">
      <c r="A285" t="s">
        <v>97</v>
      </c>
      <c r="B285">
        <v>515.84799999999996</v>
      </c>
      <c r="C285">
        <v>499.38600000000002</v>
      </c>
      <c r="D285">
        <v>463.916</v>
      </c>
      <c r="E285">
        <v>444.39800000000002</v>
      </c>
      <c r="F285">
        <v>347.85599999999999</v>
      </c>
      <c r="G285">
        <v>1.2300499999999999E-3</v>
      </c>
      <c r="H285">
        <v>0.99978699999999998</v>
      </c>
      <c r="I285">
        <v>0</v>
      </c>
    </row>
    <row r="286" spans="1:25" x14ac:dyDescent="0.25">
      <c r="A286" t="s">
        <v>97</v>
      </c>
      <c r="B286">
        <v>519.99400000000003</v>
      </c>
      <c r="C286">
        <v>503.03399999999999</v>
      </c>
      <c r="D286">
        <v>467.06200000000001</v>
      </c>
      <c r="E286">
        <v>447.52</v>
      </c>
      <c r="F286">
        <v>350.80900000000003</v>
      </c>
      <c r="G286">
        <v>1.2300499999999999E-3</v>
      </c>
      <c r="H286">
        <v>0.99997499999999995</v>
      </c>
      <c r="I286">
        <v>0</v>
      </c>
    </row>
    <row r="287" spans="1:25" x14ac:dyDescent="0.25">
      <c r="A287" t="s">
        <v>97</v>
      </c>
      <c r="B287">
        <v>511.077</v>
      </c>
      <c r="C287">
        <v>494.66699999999997</v>
      </c>
      <c r="D287">
        <v>458.93099999999998</v>
      </c>
      <c r="E287">
        <v>439.33600000000001</v>
      </c>
      <c r="F287">
        <v>342.68799999999999</v>
      </c>
      <c r="G287">
        <v>1.2300499999999999E-3</v>
      </c>
      <c r="H287">
        <v>0.99995299999999998</v>
      </c>
      <c r="I287">
        <v>0</v>
      </c>
    </row>
    <row r="288" spans="1:25" x14ac:dyDescent="0.25">
      <c r="A288" t="s">
        <v>97</v>
      </c>
      <c r="B288">
        <v>514.97</v>
      </c>
      <c r="C288">
        <v>498.428</v>
      </c>
      <c r="D288">
        <v>462.392</v>
      </c>
      <c r="E288">
        <v>442.834</v>
      </c>
      <c r="F288">
        <v>346.3</v>
      </c>
      <c r="G288">
        <v>1.2300600000000001E-3</v>
      </c>
      <c r="H288">
        <v>0.99967200000000001</v>
      </c>
      <c r="I288">
        <v>0</v>
      </c>
    </row>
    <row r="289" spans="1:9" x14ac:dyDescent="0.25">
      <c r="A289" t="s">
        <v>97</v>
      </c>
      <c r="B289">
        <v>515.28200000000004</v>
      </c>
      <c r="C289">
        <v>498.77100000000002</v>
      </c>
      <c r="D289">
        <v>463.10700000000003</v>
      </c>
      <c r="E289">
        <v>443.56</v>
      </c>
      <c r="F289">
        <v>346.98599999999999</v>
      </c>
      <c r="G289">
        <v>1.2300799999999999E-3</v>
      </c>
      <c r="H289">
        <v>0.99974200000000002</v>
      </c>
      <c r="I289">
        <v>0</v>
      </c>
    </row>
    <row r="290" spans="1:9" x14ac:dyDescent="0.25">
      <c r="A290" t="s">
        <v>97</v>
      </c>
      <c r="B290">
        <v>519.83399999999995</v>
      </c>
      <c r="C290">
        <v>503.279</v>
      </c>
      <c r="D290">
        <v>467.22500000000002</v>
      </c>
      <c r="E290">
        <v>447.673</v>
      </c>
      <c r="F290">
        <v>351.065</v>
      </c>
      <c r="G290">
        <v>1.2300499999999999E-3</v>
      </c>
      <c r="H290">
        <v>0.99998799999999999</v>
      </c>
      <c r="I290">
        <v>0</v>
      </c>
    </row>
    <row r="291" spans="1:9" x14ac:dyDescent="0.25">
      <c r="A291" t="s">
        <v>97</v>
      </c>
      <c r="B291">
        <v>511.53699999999998</v>
      </c>
      <c r="C291">
        <v>494.65</v>
      </c>
      <c r="D291">
        <v>458.69200000000001</v>
      </c>
      <c r="E291">
        <v>439.12099999999998</v>
      </c>
      <c r="F291">
        <v>342.45499999999998</v>
      </c>
      <c r="G291">
        <v>1.2300499999999999E-3</v>
      </c>
      <c r="H291">
        <v>0.99995699999999998</v>
      </c>
      <c r="I291">
        <v>0</v>
      </c>
    </row>
    <row r="292" spans="1:9" x14ac:dyDescent="0.25">
      <c r="A292" t="s">
        <v>97</v>
      </c>
      <c r="B292">
        <v>514.16300000000001</v>
      </c>
      <c r="C292">
        <v>497.64699999999999</v>
      </c>
      <c r="D292">
        <v>461.70600000000002</v>
      </c>
      <c r="E292">
        <v>442.20800000000003</v>
      </c>
      <c r="F292">
        <v>345.82</v>
      </c>
      <c r="G292">
        <v>1.2300499999999999E-3</v>
      </c>
      <c r="H292">
        <v>0.99988500000000002</v>
      </c>
      <c r="I292">
        <v>0</v>
      </c>
    </row>
    <row r="293" spans="1:9" x14ac:dyDescent="0.25">
      <c r="A293" t="s">
        <v>97</v>
      </c>
      <c r="B293">
        <v>516.322</v>
      </c>
      <c r="C293">
        <v>499.46699999999998</v>
      </c>
      <c r="D293">
        <v>463.43099999999998</v>
      </c>
      <c r="E293">
        <v>443.87799999999999</v>
      </c>
      <c r="F293">
        <v>347.28199999999998</v>
      </c>
      <c r="G293">
        <v>1.2300499999999999E-3</v>
      </c>
      <c r="H293">
        <v>0.99990599999999996</v>
      </c>
      <c r="I293">
        <v>0</v>
      </c>
    </row>
    <row r="294" spans="1:9" x14ac:dyDescent="0.25">
      <c r="A294" t="s">
        <v>97</v>
      </c>
      <c r="B294">
        <v>518.697</v>
      </c>
      <c r="C294">
        <v>502.18599999999998</v>
      </c>
      <c r="D294">
        <v>466.27300000000002</v>
      </c>
      <c r="E294">
        <v>446.74</v>
      </c>
      <c r="F294">
        <v>350.22199999999998</v>
      </c>
      <c r="G294">
        <v>1.2300799999999999E-3</v>
      </c>
      <c r="H294">
        <v>0.99961900000000004</v>
      </c>
      <c r="I294">
        <v>0</v>
      </c>
    </row>
    <row r="295" spans="1:9" x14ac:dyDescent="0.25">
      <c r="A295" t="s">
        <v>97</v>
      </c>
      <c r="B295">
        <v>510.92599999999999</v>
      </c>
      <c r="C295">
        <v>494.101</v>
      </c>
      <c r="D295">
        <v>458.18900000000002</v>
      </c>
      <c r="E295">
        <v>438.67</v>
      </c>
      <c r="F295">
        <v>342.12599999999998</v>
      </c>
      <c r="G295">
        <v>1.2300499999999999E-3</v>
      </c>
      <c r="H295">
        <v>0.99979399999999996</v>
      </c>
      <c r="I295">
        <v>0</v>
      </c>
    </row>
    <row r="296" spans="1:9" x14ac:dyDescent="0.25">
      <c r="A296" t="s">
        <v>97</v>
      </c>
      <c r="B296">
        <v>511.19099999999997</v>
      </c>
      <c r="C296">
        <v>494.64100000000002</v>
      </c>
      <c r="D296">
        <v>458.553</v>
      </c>
      <c r="E296">
        <v>439.02499999999998</v>
      </c>
      <c r="F296">
        <v>342.37400000000002</v>
      </c>
      <c r="G296">
        <v>1.2300600000000001E-3</v>
      </c>
      <c r="H296">
        <v>0.99920900000000001</v>
      </c>
      <c r="I296">
        <v>0</v>
      </c>
    </row>
    <row r="297" spans="1:9" x14ac:dyDescent="0.25">
      <c r="A297" t="s">
        <v>97</v>
      </c>
      <c r="B297">
        <v>515.20100000000002</v>
      </c>
      <c r="C297">
        <v>498.31900000000002</v>
      </c>
      <c r="D297">
        <v>462.303</v>
      </c>
      <c r="E297">
        <v>442.74700000000001</v>
      </c>
      <c r="F297">
        <v>346.221</v>
      </c>
      <c r="G297">
        <v>1.2300499999999999E-3</v>
      </c>
      <c r="H297">
        <v>0.99990000000000001</v>
      </c>
      <c r="I297">
        <v>0</v>
      </c>
    </row>
    <row r="298" spans="1:9" x14ac:dyDescent="0.25">
      <c r="A298" t="s">
        <v>97</v>
      </c>
      <c r="B298">
        <v>515.37</v>
      </c>
      <c r="C298">
        <v>498.62400000000002</v>
      </c>
      <c r="D298">
        <v>462.73899999999998</v>
      </c>
      <c r="E298">
        <v>443.16300000000001</v>
      </c>
      <c r="F298">
        <v>346.54700000000003</v>
      </c>
      <c r="G298">
        <v>1.2300600000000001E-3</v>
      </c>
      <c r="H298">
        <v>0.99804099999999996</v>
      </c>
      <c r="I298">
        <v>0</v>
      </c>
    </row>
    <row r="299" spans="1:9" x14ac:dyDescent="0.25">
      <c r="A299" t="s">
        <v>97</v>
      </c>
      <c r="B299">
        <v>515.83100000000002</v>
      </c>
      <c r="C299">
        <v>498.98099999999999</v>
      </c>
      <c r="D299">
        <v>462.85700000000003</v>
      </c>
      <c r="E299">
        <v>443.27100000000002</v>
      </c>
      <c r="F299">
        <v>346.59100000000001</v>
      </c>
      <c r="G299">
        <v>1.2300600000000001E-3</v>
      </c>
      <c r="H299">
        <v>0.99975099999999995</v>
      </c>
      <c r="I299">
        <v>0</v>
      </c>
    </row>
    <row r="300" spans="1:9" x14ac:dyDescent="0.25">
      <c r="A300" t="s">
        <v>97</v>
      </c>
      <c r="B300">
        <v>515.01199999999994</v>
      </c>
      <c r="C300">
        <v>498.48</v>
      </c>
      <c r="D300">
        <v>462.54599999999999</v>
      </c>
      <c r="E300">
        <v>442.97500000000002</v>
      </c>
      <c r="F300">
        <v>346.34199999999998</v>
      </c>
      <c r="G300">
        <v>1.2300499999999999E-3</v>
      </c>
      <c r="H300">
        <v>0.99972399999999995</v>
      </c>
      <c r="I300">
        <v>0</v>
      </c>
    </row>
    <row r="301" spans="1:9" x14ac:dyDescent="0.25">
      <c r="A301" t="s">
        <v>97</v>
      </c>
      <c r="B301">
        <v>517.36599999999999</v>
      </c>
      <c r="C301">
        <v>500.46600000000001</v>
      </c>
      <c r="D301">
        <v>464.62099999999998</v>
      </c>
      <c r="E301">
        <v>445.03500000000003</v>
      </c>
      <c r="F301">
        <v>348.35199999999998</v>
      </c>
      <c r="G301">
        <v>1.2300600000000001E-3</v>
      </c>
      <c r="H301">
        <v>0.99960300000000002</v>
      </c>
      <c r="I301">
        <v>0</v>
      </c>
    </row>
    <row r="302" spans="1:9" x14ac:dyDescent="0.25">
      <c r="A302" t="s">
        <v>97</v>
      </c>
      <c r="B302">
        <v>519.31799999999998</v>
      </c>
      <c r="C302">
        <v>502.71199999999999</v>
      </c>
      <c r="D302">
        <v>466.721</v>
      </c>
      <c r="E302">
        <v>447.178</v>
      </c>
      <c r="F302">
        <v>350.57400000000001</v>
      </c>
      <c r="G302">
        <v>1.2300499999999999E-3</v>
      </c>
      <c r="H302">
        <v>0.99987899999999996</v>
      </c>
      <c r="I302">
        <v>0</v>
      </c>
    </row>
    <row r="303" spans="1:9" x14ac:dyDescent="0.25">
      <c r="A303" t="s">
        <v>97</v>
      </c>
      <c r="B303">
        <v>511.74900000000002</v>
      </c>
      <c r="C303">
        <v>494.85399999999998</v>
      </c>
      <c r="D303">
        <v>458.98599999999999</v>
      </c>
      <c r="E303">
        <v>439.38099999999997</v>
      </c>
      <c r="F303">
        <v>342.82799999999997</v>
      </c>
      <c r="G303">
        <v>1.2300499999999999E-3</v>
      </c>
      <c r="H303">
        <v>0.99996600000000002</v>
      </c>
      <c r="I303">
        <v>0</v>
      </c>
    </row>
    <row r="304" spans="1:9" x14ac:dyDescent="0.25">
      <c r="A304" t="s">
        <v>97</v>
      </c>
      <c r="B304">
        <v>514.60699999999997</v>
      </c>
      <c r="C304">
        <v>498.01100000000002</v>
      </c>
      <c r="D304">
        <v>462.27800000000002</v>
      </c>
      <c r="E304">
        <v>442.74799999999999</v>
      </c>
      <c r="F304">
        <v>346.202</v>
      </c>
      <c r="G304">
        <v>1.2300499999999999E-3</v>
      </c>
      <c r="H304">
        <v>0.999884</v>
      </c>
      <c r="I304">
        <v>0</v>
      </c>
    </row>
    <row r="305" spans="1:9" x14ac:dyDescent="0.25">
      <c r="A305" t="s">
        <v>97</v>
      </c>
      <c r="B305">
        <v>516.34900000000005</v>
      </c>
      <c r="C305">
        <v>499.46899999999999</v>
      </c>
      <c r="D305">
        <v>463.53500000000003</v>
      </c>
      <c r="E305">
        <v>443.98399999999998</v>
      </c>
      <c r="F305">
        <v>347.31599999999997</v>
      </c>
      <c r="G305">
        <v>1.2300499999999999E-3</v>
      </c>
      <c r="H305">
        <v>0.99995599999999996</v>
      </c>
      <c r="I305">
        <v>0</v>
      </c>
    </row>
    <row r="306" spans="1:9" x14ac:dyDescent="0.25">
      <c r="A306" t="s">
        <v>97</v>
      </c>
      <c r="B306">
        <v>518.90099999999995</v>
      </c>
      <c r="C306">
        <v>502.298</v>
      </c>
      <c r="D306">
        <v>466.41899999999998</v>
      </c>
      <c r="E306">
        <v>446.85199999999998</v>
      </c>
      <c r="F306">
        <v>350.25099999999998</v>
      </c>
      <c r="G306">
        <v>1.2300799999999999E-3</v>
      </c>
      <c r="H306">
        <v>0.99971900000000002</v>
      </c>
      <c r="I306">
        <v>0</v>
      </c>
    </row>
    <row r="307" spans="1:9" x14ac:dyDescent="0.25">
      <c r="A307" t="s">
        <v>97</v>
      </c>
      <c r="B307">
        <v>518.86300000000006</v>
      </c>
      <c r="C307">
        <v>502.44299999999998</v>
      </c>
      <c r="D307">
        <v>466.53100000000001</v>
      </c>
      <c r="E307">
        <v>446.92200000000003</v>
      </c>
      <c r="F307">
        <v>350.33699999999999</v>
      </c>
      <c r="G307">
        <v>1.2300799999999999E-3</v>
      </c>
      <c r="H307">
        <v>0.99932399999999999</v>
      </c>
      <c r="I307">
        <v>0</v>
      </c>
    </row>
    <row r="308" spans="1:9" x14ac:dyDescent="0.25">
      <c r="A308" t="s">
        <v>97</v>
      </c>
      <c r="B308">
        <v>510.61200000000002</v>
      </c>
      <c r="C308">
        <v>494.06900000000002</v>
      </c>
      <c r="D308">
        <v>458.01799999999997</v>
      </c>
      <c r="E308">
        <v>438.43200000000002</v>
      </c>
      <c r="F308">
        <v>341.89299999999997</v>
      </c>
      <c r="G308">
        <v>1.2300600000000001E-3</v>
      </c>
      <c r="H308">
        <v>0.99965599999999999</v>
      </c>
      <c r="I308">
        <v>0</v>
      </c>
    </row>
    <row r="309" spans="1:9" x14ac:dyDescent="0.25">
      <c r="A309" t="s">
        <v>97</v>
      </c>
      <c r="B309">
        <v>514.94899999999996</v>
      </c>
      <c r="C309">
        <v>498.47399999999999</v>
      </c>
      <c r="D309">
        <v>462.53300000000002</v>
      </c>
      <c r="E309">
        <v>442.959</v>
      </c>
      <c r="F309">
        <v>346.31599999999997</v>
      </c>
      <c r="G309">
        <v>1.2300600000000001E-3</v>
      </c>
      <c r="H309">
        <v>0.99985999999999997</v>
      </c>
      <c r="I309">
        <v>0</v>
      </c>
    </row>
    <row r="310" spans="1:9" x14ac:dyDescent="0.25">
      <c r="A310" t="s">
        <v>97</v>
      </c>
      <c r="B310">
        <v>515.64700000000005</v>
      </c>
      <c r="C310">
        <v>499.07400000000001</v>
      </c>
      <c r="D310">
        <v>463.29</v>
      </c>
      <c r="E310">
        <v>443.709</v>
      </c>
      <c r="F310">
        <v>347.21300000000002</v>
      </c>
      <c r="G310">
        <v>1.2300499999999999E-3</v>
      </c>
      <c r="H310">
        <v>0.99898699999999996</v>
      </c>
      <c r="I310">
        <v>0</v>
      </c>
    </row>
    <row r="311" spans="1:9" x14ac:dyDescent="0.25">
      <c r="A311" t="s">
        <v>97</v>
      </c>
      <c r="B311">
        <v>519.94799999999998</v>
      </c>
      <c r="C311">
        <v>503.03800000000001</v>
      </c>
      <c r="D311">
        <v>466.93599999999998</v>
      </c>
      <c r="E311">
        <v>447.34500000000003</v>
      </c>
      <c r="F311">
        <v>350.75599999999997</v>
      </c>
      <c r="G311">
        <v>1.2300499999999999E-3</v>
      </c>
      <c r="H311">
        <v>0.99943599999999999</v>
      </c>
      <c r="I311">
        <v>0</v>
      </c>
    </row>
    <row r="312" spans="1:9" x14ac:dyDescent="0.25">
      <c r="A312" t="s">
        <v>97</v>
      </c>
      <c r="B312">
        <v>510.22199999999998</v>
      </c>
      <c r="C312">
        <v>493.74200000000002</v>
      </c>
      <c r="D312">
        <v>457.92899999999997</v>
      </c>
      <c r="E312">
        <v>438.34899999999999</v>
      </c>
      <c r="F312">
        <v>341.82600000000002</v>
      </c>
      <c r="G312">
        <v>1.2300499999999999E-3</v>
      </c>
      <c r="H312">
        <v>0.99964900000000001</v>
      </c>
      <c r="I312">
        <v>0</v>
      </c>
    </row>
    <row r="313" spans="1:9" x14ac:dyDescent="0.25">
      <c r="A313" t="s">
        <v>97</v>
      </c>
      <c r="B313">
        <v>512.03599999999994</v>
      </c>
      <c r="C313">
        <v>495.19900000000001</v>
      </c>
      <c r="D313">
        <v>459.20100000000002</v>
      </c>
      <c r="E313">
        <v>439.584</v>
      </c>
      <c r="F313">
        <v>342.85199999999998</v>
      </c>
      <c r="G313">
        <v>1.2300499999999999E-3</v>
      </c>
      <c r="H313">
        <v>0.99976799999999999</v>
      </c>
      <c r="I313">
        <v>0</v>
      </c>
    </row>
    <row r="314" spans="1:9" x14ac:dyDescent="0.25">
      <c r="A314" t="s">
        <v>97</v>
      </c>
      <c r="B314">
        <v>514.745</v>
      </c>
      <c r="C314">
        <v>498.19900000000001</v>
      </c>
      <c r="D314">
        <v>462.29199999999997</v>
      </c>
      <c r="E314">
        <v>442.76499999999999</v>
      </c>
      <c r="F314">
        <v>346.21300000000002</v>
      </c>
      <c r="G314">
        <v>1.2300600000000001E-3</v>
      </c>
      <c r="H314">
        <v>0.99999300000000002</v>
      </c>
      <c r="I314">
        <v>0</v>
      </c>
    </row>
    <row r="315" spans="1:9" x14ac:dyDescent="0.25">
      <c r="A315" t="s">
        <v>97</v>
      </c>
      <c r="B315">
        <v>515.577</v>
      </c>
      <c r="C315">
        <v>498.75099999999998</v>
      </c>
      <c r="D315">
        <v>462.654</v>
      </c>
      <c r="E315">
        <v>443.04300000000001</v>
      </c>
      <c r="F315">
        <v>346.51299999999998</v>
      </c>
      <c r="G315">
        <v>1.2301E-3</v>
      </c>
      <c r="H315">
        <v>0.99879499999999999</v>
      </c>
      <c r="I315">
        <v>0</v>
      </c>
    </row>
    <row r="316" spans="1:9" x14ac:dyDescent="0.25">
      <c r="A316" t="s">
        <v>97</v>
      </c>
      <c r="B316">
        <v>518.822</v>
      </c>
      <c r="C316">
        <v>502.19600000000003</v>
      </c>
      <c r="D316">
        <v>466.51799999999997</v>
      </c>
      <c r="E316">
        <v>446.96899999999999</v>
      </c>
      <c r="F316">
        <v>350.43900000000002</v>
      </c>
      <c r="G316">
        <v>1.2300499999999999E-3</v>
      </c>
      <c r="H316">
        <v>0.99990000000000001</v>
      </c>
      <c r="I316">
        <v>0</v>
      </c>
    </row>
    <row r="317" spans="1:9" x14ac:dyDescent="0.25">
      <c r="A317" t="s">
        <v>97</v>
      </c>
      <c r="B317">
        <v>511.91300000000001</v>
      </c>
      <c r="C317">
        <v>495.43400000000003</v>
      </c>
      <c r="D317">
        <v>459.40100000000001</v>
      </c>
      <c r="E317">
        <v>439.80399999999997</v>
      </c>
      <c r="F317">
        <v>343.18799999999999</v>
      </c>
      <c r="G317">
        <v>1.2300499999999999E-3</v>
      </c>
      <c r="H317">
        <v>0.99998399999999998</v>
      </c>
      <c r="I317">
        <v>0</v>
      </c>
    </row>
    <row r="318" spans="1:9" x14ac:dyDescent="0.25">
      <c r="A318" t="s">
        <v>97</v>
      </c>
      <c r="B318">
        <v>514.81200000000001</v>
      </c>
      <c r="C318">
        <v>498.17200000000003</v>
      </c>
      <c r="D318">
        <v>462.37599999999998</v>
      </c>
      <c r="E318">
        <v>442.80200000000002</v>
      </c>
      <c r="F318">
        <v>346.262</v>
      </c>
      <c r="G318">
        <v>1.2300499999999999E-3</v>
      </c>
      <c r="H318">
        <v>0.99959600000000004</v>
      </c>
      <c r="I318">
        <v>0</v>
      </c>
    </row>
    <row r="319" spans="1:9" x14ac:dyDescent="0.25">
      <c r="A319" t="s">
        <v>97</v>
      </c>
      <c r="B319">
        <v>514.82899999999995</v>
      </c>
      <c r="C319">
        <v>498.32299999999998</v>
      </c>
      <c r="D319">
        <v>462.35399999999998</v>
      </c>
      <c r="E319">
        <v>442.77100000000002</v>
      </c>
      <c r="F319">
        <v>346.226</v>
      </c>
      <c r="G319">
        <v>1.2300499999999999E-3</v>
      </c>
      <c r="H319">
        <v>0.99990000000000001</v>
      </c>
      <c r="I319">
        <v>0</v>
      </c>
    </row>
    <row r="320" spans="1:9" x14ac:dyDescent="0.25">
      <c r="A320" t="s">
        <v>97</v>
      </c>
      <c r="B320">
        <v>516.35400000000004</v>
      </c>
      <c r="C320">
        <v>499.76299999999998</v>
      </c>
      <c r="D320">
        <v>463.74</v>
      </c>
      <c r="E320">
        <v>444.19200000000001</v>
      </c>
      <c r="F320">
        <v>347.62700000000001</v>
      </c>
      <c r="G320">
        <v>1.2300499999999999E-3</v>
      </c>
      <c r="H320">
        <v>0.99934599999999996</v>
      </c>
      <c r="I320">
        <v>0</v>
      </c>
    </row>
    <row r="321" spans="1:25" x14ac:dyDescent="0.25">
      <c r="A321" t="s">
        <v>97</v>
      </c>
      <c r="B321">
        <v>519.04600000000005</v>
      </c>
      <c r="C321">
        <v>502.55</v>
      </c>
      <c r="D321">
        <v>466.61599999999999</v>
      </c>
      <c r="E321">
        <v>447.01</v>
      </c>
      <c r="F321">
        <v>350.35899999999998</v>
      </c>
      <c r="G321">
        <v>1.2300600000000001E-3</v>
      </c>
      <c r="H321">
        <v>0.99886799999999998</v>
      </c>
      <c r="I321">
        <v>0</v>
      </c>
    </row>
    <row r="322" spans="1:25" x14ac:dyDescent="0.25">
      <c r="A322" t="s">
        <v>97</v>
      </c>
      <c r="B322">
        <v>510.24299999999999</v>
      </c>
      <c r="C322">
        <v>493.678</v>
      </c>
      <c r="D322">
        <v>458.13799999999998</v>
      </c>
      <c r="E322">
        <v>438.553</v>
      </c>
      <c r="F322">
        <v>342.02600000000001</v>
      </c>
      <c r="G322">
        <v>1.2300499999999999E-3</v>
      </c>
      <c r="H322">
        <v>0.99985299999999999</v>
      </c>
      <c r="I322">
        <v>0</v>
      </c>
    </row>
    <row r="323" spans="1:25" x14ac:dyDescent="0.25">
      <c r="A323" t="s">
        <v>97</v>
      </c>
      <c r="B323">
        <v>515.09900000000005</v>
      </c>
      <c r="C323">
        <v>498.23599999999999</v>
      </c>
      <c r="D323">
        <v>462.173</v>
      </c>
      <c r="E323">
        <v>442.65199999999999</v>
      </c>
      <c r="F323">
        <v>346.13400000000001</v>
      </c>
      <c r="G323">
        <v>1.2300499999999999E-3</v>
      </c>
      <c r="H323">
        <v>0.99970099999999995</v>
      </c>
      <c r="I323">
        <v>0</v>
      </c>
    </row>
    <row r="324" spans="1:25" x14ac:dyDescent="0.25">
      <c r="A324" t="s">
        <v>97</v>
      </c>
      <c r="B324">
        <v>516.69899999999996</v>
      </c>
      <c r="C324">
        <v>499.69099999999997</v>
      </c>
      <c r="D324">
        <v>463.54300000000001</v>
      </c>
      <c r="E324">
        <v>443.97300000000001</v>
      </c>
      <c r="F324">
        <v>347.44299999999998</v>
      </c>
      <c r="G324">
        <v>1.2300499999999999E-3</v>
      </c>
      <c r="H324">
        <v>0.99884499999999998</v>
      </c>
      <c r="I324">
        <v>0</v>
      </c>
    </row>
    <row r="325" spans="1:25" x14ac:dyDescent="0.25">
      <c r="A325" t="s">
        <v>97</v>
      </c>
      <c r="B325">
        <v>511.274</v>
      </c>
      <c r="C325">
        <v>494.762</v>
      </c>
      <c r="D325">
        <v>458.84399999999999</v>
      </c>
      <c r="E325">
        <v>439.24700000000001</v>
      </c>
      <c r="F325">
        <v>342.63200000000001</v>
      </c>
      <c r="G325">
        <v>1.2300499999999999E-3</v>
      </c>
      <c r="H325">
        <v>0.99988600000000005</v>
      </c>
      <c r="I325">
        <v>0</v>
      </c>
    </row>
    <row r="326" spans="1:25" x14ac:dyDescent="0.25">
      <c r="A326" t="s">
        <v>97</v>
      </c>
      <c r="B326">
        <v>515.90200000000004</v>
      </c>
      <c r="C326">
        <v>498.85899999999998</v>
      </c>
      <c r="D326">
        <v>462.75900000000001</v>
      </c>
      <c r="E326">
        <v>443.21300000000002</v>
      </c>
      <c r="F326">
        <v>346.55700000000002</v>
      </c>
      <c r="G326">
        <v>1.2300499999999999E-3</v>
      </c>
      <c r="H326">
        <v>0.99976699999999996</v>
      </c>
      <c r="I326">
        <v>0</v>
      </c>
    </row>
    <row r="327" spans="1:25" x14ac:dyDescent="0.25">
      <c r="A327" t="s">
        <v>97</v>
      </c>
      <c r="B327">
        <v>514.89400000000001</v>
      </c>
      <c r="C327">
        <v>498.38499999999999</v>
      </c>
      <c r="D327">
        <v>462.53899999999999</v>
      </c>
      <c r="E327">
        <v>442.97399999999999</v>
      </c>
      <c r="F327">
        <v>346.363</v>
      </c>
      <c r="G327">
        <v>1.2300600000000001E-3</v>
      </c>
      <c r="H327">
        <v>0.99959100000000001</v>
      </c>
      <c r="I327">
        <v>0</v>
      </c>
    </row>
    <row r="328" spans="1:25" x14ac:dyDescent="0.25">
      <c r="A328" t="s">
        <v>97</v>
      </c>
      <c r="B328">
        <v>519.80600000000004</v>
      </c>
      <c r="C328">
        <v>502.76100000000002</v>
      </c>
      <c r="D328">
        <v>466.87400000000002</v>
      </c>
      <c r="E328">
        <v>447.31299999999999</v>
      </c>
      <c r="F328">
        <v>350.70400000000001</v>
      </c>
      <c r="G328">
        <v>1.2300499999999999E-3</v>
      </c>
      <c r="H328">
        <v>0.99997800000000003</v>
      </c>
      <c r="I328">
        <v>0</v>
      </c>
    </row>
    <row r="329" spans="1:25" x14ac:dyDescent="0.25">
      <c r="A329" t="s">
        <v>97</v>
      </c>
      <c r="B329">
        <v>511.56599999999997</v>
      </c>
      <c r="C329">
        <v>495.01400000000001</v>
      </c>
      <c r="D329">
        <v>458.94099999999997</v>
      </c>
      <c r="E329">
        <v>439.31400000000002</v>
      </c>
      <c r="F329">
        <v>342.65300000000002</v>
      </c>
      <c r="G329">
        <v>1.2300600000000001E-3</v>
      </c>
      <c r="H329">
        <v>0.99857499999999999</v>
      </c>
      <c r="I329">
        <v>0</v>
      </c>
    </row>
    <row r="330" spans="1:25" x14ac:dyDescent="0.25">
      <c r="A330" t="s">
        <v>97</v>
      </c>
      <c r="B330">
        <v>511.91699999999997</v>
      </c>
      <c r="C330">
        <v>494.83699999999999</v>
      </c>
      <c r="D330">
        <v>458.73</v>
      </c>
      <c r="E330">
        <v>439.15199999999999</v>
      </c>
      <c r="F330">
        <v>342.47199999999998</v>
      </c>
      <c r="G330">
        <v>1.2300499999999999E-3</v>
      </c>
      <c r="H330">
        <v>0.99991399999999997</v>
      </c>
      <c r="I330">
        <v>0</v>
      </c>
    </row>
    <row r="331" spans="1:25" x14ac:dyDescent="0.25">
      <c r="A331" t="s">
        <v>97</v>
      </c>
      <c r="B331">
        <v>515.125</v>
      </c>
      <c r="C331">
        <v>498.56900000000002</v>
      </c>
      <c r="D331">
        <v>462.73500000000001</v>
      </c>
      <c r="E331">
        <v>443.154</v>
      </c>
      <c r="F331">
        <v>346.49700000000001</v>
      </c>
      <c r="G331">
        <v>1.2300499999999999E-3</v>
      </c>
      <c r="H331">
        <v>0.99985400000000002</v>
      </c>
      <c r="I331">
        <v>0</v>
      </c>
    </row>
    <row r="332" spans="1:25" x14ac:dyDescent="0.25">
      <c r="A332" t="s">
        <v>97</v>
      </c>
      <c r="B332">
        <v>516.77700000000004</v>
      </c>
      <c r="C332">
        <v>499.79500000000002</v>
      </c>
      <c r="D332">
        <v>463.642</v>
      </c>
      <c r="E332">
        <v>444.07</v>
      </c>
      <c r="F332">
        <v>347.375</v>
      </c>
      <c r="G332">
        <v>1.2300600000000001E-3</v>
      </c>
      <c r="H332">
        <v>0.99988100000000002</v>
      </c>
      <c r="I332">
        <v>0</v>
      </c>
    </row>
    <row r="333" spans="1:25" x14ac:dyDescent="0.25">
      <c r="A333" t="s">
        <v>97</v>
      </c>
      <c r="B333">
        <v>516.08100000000002</v>
      </c>
      <c r="C333">
        <v>499.60500000000002</v>
      </c>
      <c r="D333">
        <v>463.846</v>
      </c>
      <c r="E333">
        <v>444.24</v>
      </c>
      <c r="F333">
        <v>347.6</v>
      </c>
      <c r="G333">
        <v>1.2300799999999999E-3</v>
      </c>
      <c r="H333">
        <v>0.99668199999999996</v>
      </c>
      <c r="I333">
        <v>0</v>
      </c>
    </row>
    <row r="334" spans="1:25" x14ac:dyDescent="0.25">
      <c r="A334" t="s">
        <v>97</v>
      </c>
      <c r="B334">
        <v>515.20600000000002</v>
      </c>
      <c r="C334">
        <v>498.61399999999998</v>
      </c>
      <c r="D334">
        <v>462.59800000000001</v>
      </c>
      <c r="E334">
        <v>443.05099999999999</v>
      </c>
      <c r="F334">
        <v>346.41399999999999</v>
      </c>
      <c r="G334">
        <v>1.2300499999999999E-3</v>
      </c>
      <c r="H334">
        <v>0.99978699999999998</v>
      </c>
      <c r="I334">
        <v>0</v>
      </c>
    </row>
    <row r="335" spans="1:25" x14ac:dyDescent="0.25">
      <c r="A335" t="s">
        <v>97</v>
      </c>
      <c r="B335">
        <v>516.76199999999994</v>
      </c>
      <c r="C335">
        <v>500.22199999999998</v>
      </c>
      <c r="D335">
        <v>464.24799999999999</v>
      </c>
      <c r="E335">
        <v>444.63499999999999</v>
      </c>
      <c r="F335">
        <v>347.95400000000001</v>
      </c>
      <c r="G335">
        <v>1.2300499999999999E-3</v>
      </c>
      <c r="H335">
        <v>0.99913600000000002</v>
      </c>
      <c r="I335">
        <v>0</v>
      </c>
      <c r="R335" t="s">
        <v>69</v>
      </c>
      <c r="U335" t="s">
        <v>68</v>
      </c>
      <c r="X335" t="s">
        <v>66</v>
      </c>
    </row>
    <row r="336" spans="1:25" x14ac:dyDescent="0.25">
      <c r="A336" t="s">
        <v>97</v>
      </c>
      <c r="B336">
        <v>519.09100000000001</v>
      </c>
      <c r="C336">
        <v>502.49299999999999</v>
      </c>
      <c r="D336">
        <v>466.488</v>
      </c>
      <c r="E336">
        <v>446.94299999999998</v>
      </c>
      <c r="F336">
        <v>350.44799999999998</v>
      </c>
      <c r="G336">
        <v>1.2300600000000001E-3</v>
      </c>
      <c r="H336">
        <v>0.99957499999999999</v>
      </c>
      <c r="I336">
        <v>0</v>
      </c>
      <c r="R336">
        <f>AVERAGE(B287:B336)</f>
        <v>515.17039999999986</v>
      </c>
      <c r="S336">
        <f>AVERAGE(C287:C336)</f>
        <v>498.49997999999982</v>
      </c>
      <c r="U336">
        <f>_xlfn.VAR.P(B287:B336)</f>
        <v>7.8365036400000259</v>
      </c>
      <c r="V336">
        <f>_xlfn.VAR.P(C287:C336)</f>
        <v>7.7620558995999973</v>
      </c>
      <c r="X336">
        <f>1.96*SQRT(U336)/50</f>
        <v>0.10973552275070109</v>
      </c>
      <c r="Y336">
        <f>1.96*SQRT(V336)/50</f>
        <v>0.10921302842409114</v>
      </c>
    </row>
    <row r="337" spans="1:9" x14ac:dyDescent="0.25">
      <c r="A337" t="s">
        <v>97</v>
      </c>
      <c r="B337">
        <v>25764.817841</v>
      </c>
      <c r="C337" t="s">
        <v>36</v>
      </c>
    </row>
    <row r="338" spans="1:9" x14ac:dyDescent="0.25">
      <c r="A338" t="s">
        <v>112</v>
      </c>
      <c r="B338">
        <v>653.26</v>
      </c>
      <c r="C338">
        <v>636.63599999999997</v>
      </c>
      <c r="D338">
        <v>328.399</v>
      </c>
      <c r="E338">
        <v>326.06</v>
      </c>
      <c r="F338">
        <v>123.342</v>
      </c>
      <c r="G338">
        <v>1.2300499999999999E-3</v>
      </c>
      <c r="H338">
        <v>0.99924999999999997</v>
      </c>
      <c r="I338">
        <v>43</v>
      </c>
    </row>
    <row r="339" spans="1:9" x14ac:dyDescent="0.25">
      <c r="A339" t="s">
        <v>112</v>
      </c>
      <c r="B339">
        <v>653.31799999999998</v>
      </c>
      <c r="C339">
        <v>636.45799999999997</v>
      </c>
      <c r="D339">
        <v>327.86399999999998</v>
      </c>
      <c r="E339">
        <v>325.54399999999998</v>
      </c>
      <c r="F339">
        <v>123.557</v>
      </c>
      <c r="G339">
        <v>1.2300499999999999E-3</v>
      </c>
      <c r="H339">
        <v>0.999695</v>
      </c>
      <c r="I339">
        <v>44</v>
      </c>
    </row>
    <row r="340" spans="1:9" x14ac:dyDescent="0.25">
      <c r="A340" t="s">
        <v>112</v>
      </c>
      <c r="B340">
        <v>653.65300000000002</v>
      </c>
      <c r="C340">
        <v>636.41200000000003</v>
      </c>
      <c r="D340">
        <v>328.01</v>
      </c>
      <c r="E340">
        <v>325.709</v>
      </c>
      <c r="F340">
        <v>123.548</v>
      </c>
      <c r="G340">
        <v>1.2300499999999999E-3</v>
      </c>
      <c r="H340">
        <v>0.99975099999999995</v>
      </c>
      <c r="I340">
        <v>48</v>
      </c>
    </row>
    <row r="341" spans="1:9" x14ac:dyDescent="0.25">
      <c r="A341" t="s">
        <v>112</v>
      </c>
      <c r="B341">
        <v>652.72699999999998</v>
      </c>
      <c r="C341">
        <v>635.82100000000003</v>
      </c>
      <c r="D341">
        <v>327.298</v>
      </c>
      <c r="E341">
        <v>324.995</v>
      </c>
      <c r="F341">
        <v>123.494</v>
      </c>
      <c r="G341">
        <v>1.2300600000000001E-3</v>
      </c>
      <c r="H341">
        <v>0.99807800000000002</v>
      </c>
      <c r="I341">
        <v>47</v>
      </c>
    </row>
    <row r="342" spans="1:9" x14ac:dyDescent="0.25">
      <c r="A342" t="s">
        <v>112</v>
      </c>
      <c r="B342">
        <v>653.98599999999999</v>
      </c>
      <c r="C342">
        <v>636.96199999999999</v>
      </c>
      <c r="D342">
        <v>327.76299999999998</v>
      </c>
      <c r="E342">
        <v>325.46600000000001</v>
      </c>
      <c r="F342">
        <v>123.532</v>
      </c>
      <c r="G342">
        <v>1.2300499999999999E-3</v>
      </c>
      <c r="H342">
        <v>0.99846100000000004</v>
      </c>
      <c r="I342">
        <v>45</v>
      </c>
    </row>
    <row r="343" spans="1:9" x14ac:dyDescent="0.25">
      <c r="A343" t="s">
        <v>112</v>
      </c>
      <c r="B343">
        <v>653.52099999999996</v>
      </c>
      <c r="C343">
        <v>636.59799999999996</v>
      </c>
      <c r="D343">
        <v>327.92200000000003</v>
      </c>
      <c r="E343">
        <v>325.62599999999998</v>
      </c>
      <c r="F343">
        <v>123.387</v>
      </c>
      <c r="G343">
        <v>1.2300499999999999E-3</v>
      </c>
      <c r="H343">
        <v>0.99833799999999995</v>
      </c>
      <c r="I343">
        <v>40</v>
      </c>
    </row>
    <row r="344" spans="1:9" x14ac:dyDescent="0.25">
      <c r="A344" t="s">
        <v>112</v>
      </c>
      <c r="B344">
        <v>653.58000000000004</v>
      </c>
      <c r="C344">
        <v>636.65700000000004</v>
      </c>
      <c r="D344">
        <v>327.99200000000002</v>
      </c>
      <c r="E344">
        <v>325.68</v>
      </c>
      <c r="F344">
        <v>123.583</v>
      </c>
      <c r="G344">
        <v>1.2300499999999999E-3</v>
      </c>
      <c r="H344">
        <v>0.99998100000000001</v>
      </c>
      <c r="I344">
        <v>47</v>
      </c>
    </row>
    <row r="345" spans="1:9" x14ac:dyDescent="0.25">
      <c r="A345" t="s">
        <v>112</v>
      </c>
      <c r="B345">
        <v>653.48900000000003</v>
      </c>
      <c r="C345">
        <v>636.08600000000001</v>
      </c>
      <c r="D345">
        <v>327.83800000000002</v>
      </c>
      <c r="E345">
        <v>325.51400000000001</v>
      </c>
      <c r="F345">
        <v>123.52800000000001</v>
      </c>
      <c r="G345">
        <v>1.2300499999999999E-3</v>
      </c>
      <c r="H345">
        <v>0.99970400000000004</v>
      </c>
      <c r="I345">
        <v>41</v>
      </c>
    </row>
    <row r="346" spans="1:9" x14ac:dyDescent="0.25">
      <c r="A346" t="s">
        <v>112</v>
      </c>
      <c r="B346">
        <v>653.01199999999994</v>
      </c>
      <c r="C346">
        <v>636.08299999999997</v>
      </c>
      <c r="D346">
        <v>327.76299999999998</v>
      </c>
      <c r="E346">
        <v>325.49200000000002</v>
      </c>
      <c r="F346">
        <v>123.42</v>
      </c>
      <c r="G346">
        <v>1.2300900000000001E-3</v>
      </c>
      <c r="H346">
        <v>0.998112</v>
      </c>
      <c r="I346">
        <v>48</v>
      </c>
    </row>
    <row r="347" spans="1:9" x14ac:dyDescent="0.25">
      <c r="A347" t="s">
        <v>112</v>
      </c>
      <c r="B347">
        <v>653.303</v>
      </c>
      <c r="C347">
        <v>636.32100000000003</v>
      </c>
      <c r="D347">
        <v>327.61799999999999</v>
      </c>
      <c r="E347">
        <v>325.315</v>
      </c>
      <c r="F347">
        <v>123.371</v>
      </c>
      <c r="G347">
        <v>1.2300600000000001E-3</v>
      </c>
      <c r="H347">
        <v>0.99955799999999995</v>
      </c>
      <c r="I347">
        <v>44</v>
      </c>
    </row>
    <row r="348" spans="1:9" x14ac:dyDescent="0.25">
      <c r="A348" t="s">
        <v>112</v>
      </c>
      <c r="B348">
        <v>652.94100000000003</v>
      </c>
      <c r="C348">
        <v>636.11900000000003</v>
      </c>
      <c r="D348">
        <v>327.96499999999997</v>
      </c>
      <c r="E348">
        <v>325.68400000000003</v>
      </c>
      <c r="F348">
        <v>123.611</v>
      </c>
      <c r="G348">
        <v>1.2300499999999999E-3</v>
      </c>
      <c r="H348">
        <v>0.99958000000000002</v>
      </c>
      <c r="I348">
        <v>48</v>
      </c>
    </row>
    <row r="349" spans="1:9" x14ac:dyDescent="0.25">
      <c r="A349" t="s">
        <v>112</v>
      </c>
      <c r="B349">
        <v>653.95699999999999</v>
      </c>
      <c r="C349">
        <v>636.55200000000002</v>
      </c>
      <c r="D349">
        <v>328.38200000000001</v>
      </c>
      <c r="E349">
        <v>326.10300000000001</v>
      </c>
      <c r="F349">
        <v>123.58</v>
      </c>
      <c r="G349">
        <v>1.2300499999999999E-3</v>
      </c>
      <c r="H349">
        <v>0.99991699999999994</v>
      </c>
      <c r="I349">
        <v>43</v>
      </c>
    </row>
    <row r="350" spans="1:9" x14ac:dyDescent="0.25">
      <c r="A350" t="s">
        <v>112</v>
      </c>
      <c r="B350">
        <v>653.59500000000003</v>
      </c>
      <c r="C350">
        <v>636.327</v>
      </c>
      <c r="D350">
        <v>327.85500000000002</v>
      </c>
      <c r="E350">
        <v>325.55700000000002</v>
      </c>
      <c r="F350">
        <v>123.477</v>
      </c>
      <c r="G350">
        <v>1.2300900000000001E-3</v>
      </c>
      <c r="H350">
        <v>0.99904700000000002</v>
      </c>
      <c r="I350">
        <v>44</v>
      </c>
    </row>
    <row r="351" spans="1:9" x14ac:dyDescent="0.25">
      <c r="A351" t="s">
        <v>112</v>
      </c>
      <c r="B351">
        <v>654.80100000000004</v>
      </c>
      <c r="C351">
        <v>637.22</v>
      </c>
      <c r="D351">
        <v>327.99599999999998</v>
      </c>
      <c r="E351">
        <v>325.72399999999999</v>
      </c>
      <c r="F351">
        <v>123.506</v>
      </c>
      <c r="G351">
        <v>1.2300499999999999E-3</v>
      </c>
      <c r="H351">
        <v>0.99998799999999999</v>
      </c>
      <c r="I351">
        <v>44</v>
      </c>
    </row>
    <row r="352" spans="1:9" x14ac:dyDescent="0.25">
      <c r="A352" t="s">
        <v>112</v>
      </c>
      <c r="B352">
        <v>653.678</v>
      </c>
      <c r="C352">
        <v>636.32399999999996</v>
      </c>
      <c r="D352">
        <v>327.363</v>
      </c>
      <c r="E352">
        <v>325.07</v>
      </c>
      <c r="F352">
        <v>123.396</v>
      </c>
      <c r="G352">
        <v>1.23007E-3</v>
      </c>
      <c r="H352">
        <v>0.99974399999999997</v>
      </c>
      <c r="I352">
        <v>45</v>
      </c>
    </row>
    <row r="353" spans="1:9" x14ac:dyDescent="0.25">
      <c r="A353" t="s">
        <v>112</v>
      </c>
      <c r="B353">
        <v>654.67499999999995</v>
      </c>
      <c r="C353">
        <v>637.34500000000003</v>
      </c>
      <c r="D353">
        <v>328.81900000000002</v>
      </c>
      <c r="E353">
        <v>326.517</v>
      </c>
      <c r="F353">
        <v>123.459</v>
      </c>
      <c r="G353">
        <v>1.23011E-3</v>
      </c>
      <c r="H353">
        <v>0.99995900000000004</v>
      </c>
      <c r="I353">
        <v>49</v>
      </c>
    </row>
    <row r="354" spans="1:9" x14ac:dyDescent="0.25">
      <c r="A354" t="s">
        <v>112</v>
      </c>
      <c r="B354">
        <v>653.49300000000005</v>
      </c>
      <c r="C354">
        <v>636.04999999999995</v>
      </c>
      <c r="D354">
        <v>327.55399999999997</v>
      </c>
      <c r="E354">
        <v>325.28300000000002</v>
      </c>
      <c r="F354">
        <v>123.492</v>
      </c>
      <c r="G354">
        <v>1.2300499999999999E-3</v>
      </c>
      <c r="H354">
        <v>0.99963800000000003</v>
      </c>
      <c r="I354">
        <v>46</v>
      </c>
    </row>
    <row r="355" spans="1:9" x14ac:dyDescent="0.25">
      <c r="A355" t="s">
        <v>112</v>
      </c>
      <c r="B355">
        <v>653.22799999999995</v>
      </c>
      <c r="C355">
        <v>635.93799999999999</v>
      </c>
      <c r="D355">
        <v>327.56799999999998</v>
      </c>
      <c r="E355">
        <v>325.29300000000001</v>
      </c>
      <c r="F355">
        <v>123.41</v>
      </c>
      <c r="G355">
        <v>1.2300600000000001E-3</v>
      </c>
      <c r="H355">
        <v>0.99981100000000001</v>
      </c>
      <c r="I355">
        <v>46</v>
      </c>
    </row>
    <row r="356" spans="1:9" x14ac:dyDescent="0.25">
      <c r="A356" t="s">
        <v>112</v>
      </c>
      <c r="B356">
        <v>653.89400000000001</v>
      </c>
      <c r="C356">
        <v>636.50300000000004</v>
      </c>
      <c r="D356">
        <v>328.05900000000003</v>
      </c>
      <c r="E356">
        <v>325.79500000000002</v>
      </c>
      <c r="F356">
        <v>123.48399999999999</v>
      </c>
      <c r="G356">
        <v>1.2300499999999999E-3</v>
      </c>
      <c r="H356">
        <v>0.99993299999999996</v>
      </c>
      <c r="I356">
        <v>50</v>
      </c>
    </row>
    <row r="357" spans="1:9" x14ac:dyDescent="0.25">
      <c r="A357" t="s">
        <v>112</v>
      </c>
      <c r="B357">
        <v>654.24400000000003</v>
      </c>
      <c r="C357">
        <v>636.91999999999996</v>
      </c>
      <c r="D357">
        <v>327.78</v>
      </c>
      <c r="E357">
        <v>325.48399999999998</v>
      </c>
      <c r="F357">
        <v>123.44199999999999</v>
      </c>
      <c r="G357">
        <v>1.2300600000000001E-3</v>
      </c>
      <c r="H357">
        <v>0.99915600000000004</v>
      </c>
      <c r="I357">
        <v>44</v>
      </c>
    </row>
    <row r="358" spans="1:9" x14ac:dyDescent="0.25">
      <c r="A358" t="s">
        <v>112</v>
      </c>
      <c r="B358">
        <v>656.66499999999996</v>
      </c>
      <c r="C358">
        <v>639.29600000000005</v>
      </c>
      <c r="D358">
        <v>329.13</v>
      </c>
      <c r="E358">
        <v>326.815</v>
      </c>
      <c r="F358">
        <v>123.393</v>
      </c>
      <c r="G358">
        <v>1.2300499999999999E-3</v>
      </c>
      <c r="H358">
        <v>0.99961800000000001</v>
      </c>
      <c r="I358">
        <v>34</v>
      </c>
    </row>
    <row r="359" spans="1:9" x14ac:dyDescent="0.25">
      <c r="A359" t="s">
        <v>112</v>
      </c>
      <c r="B359">
        <v>653.78700000000003</v>
      </c>
      <c r="C359">
        <v>636.35500000000002</v>
      </c>
      <c r="D359">
        <v>327.21499999999997</v>
      </c>
      <c r="E359">
        <v>324.91000000000003</v>
      </c>
      <c r="F359">
        <v>123.44199999999999</v>
      </c>
      <c r="G359">
        <v>1.2300799999999999E-3</v>
      </c>
      <c r="H359">
        <v>0.99827200000000005</v>
      </c>
      <c r="I359">
        <v>54</v>
      </c>
    </row>
    <row r="360" spans="1:9" x14ac:dyDescent="0.25">
      <c r="A360" t="s">
        <v>112</v>
      </c>
      <c r="B360">
        <v>653.149</v>
      </c>
      <c r="C360">
        <v>635.87400000000002</v>
      </c>
      <c r="D360">
        <v>327.36599999999999</v>
      </c>
      <c r="E360">
        <v>325.08999999999997</v>
      </c>
      <c r="F360">
        <v>123.33799999999999</v>
      </c>
      <c r="G360">
        <v>1.2300499999999999E-3</v>
      </c>
      <c r="H360">
        <v>0.99619800000000003</v>
      </c>
      <c r="I360">
        <v>38</v>
      </c>
    </row>
    <row r="361" spans="1:9" x14ac:dyDescent="0.25">
      <c r="A361" t="s">
        <v>112</v>
      </c>
      <c r="B361">
        <v>660.41800000000001</v>
      </c>
      <c r="C361">
        <v>642.99300000000005</v>
      </c>
      <c r="D361">
        <v>331.048</v>
      </c>
      <c r="E361">
        <v>329.947</v>
      </c>
      <c r="F361">
        <v>123.471</v>
      </c>
      <c r="G361">
        <v>1.2300499999999999E-3</v>
      </c>
      <c r="H361">
        <v>0.99973400000000001</v>
      </c>
      <c r="I361">
        <v>60</v>
      </c>
    </row>
    <row r="362" spans="1:9" x14ac:dyDescent="0.25">
      <c r="A362" t="s">
        <v>112</v>
      </c>
      <c r="B362">
        <v>652.83699999999999</v>
      </c>
      <c r="C362">
        <v>635.48599999999999</v>
      </c>
      <c r="D362">
        <v>327.21100000000001</v>
      </c>
      <c r="E362">
        <v>324.904</v>
      </c>
      <c r="F362">
        <v>123.57299999999999</v>
      </c>
      <c r="G362">
        <v>1.2300499999999999E-3</v>
      </c>
      <c r="H362">
        <v>0.99970700000000001</v>
      </c>
      <c r="I362">
        <v>44</v>
      </c>
    </row>
    <row r="363" spans="1:9" x14ac:dyDescent="0.25">
      <c r="A363" t="s">
        <v>112</v>
      </c>
      <c r="B363">
        <v>653.95600000000002</v>
      </c>
      <c r="C363">
        <v>636.63800000000003</v>
      </c>
      <c r="D363">
        <v>327.505</v>
      </c>
      <c r="E363">
        <v>325.20999999999998</v>
      </c>
      <c r="F363">
        <v>123.456</v>
      </c>
      <c r="G363">
        <v>1.2300499999999999E-3</v>
      </c>
      <c r="H363">
        <v>0.999996</v>
      </c>
      <c r="I363">
        <v>45</v>
      </c>
    </row>
    <row r="364" spans="1:9" x14ac:dyDescent="0.25">
      <c r="A364" t="s">
        <v>112</v>
      </c>
      <c r="B364">
        <v>655.04300000000001</v>
      </c>
      <c r="C364">
        <v>637.76300000000003</v>
      </c>
      <c r="D364">
        <v>328.65699999999998</v>
      </c>
      <c r="E364">
        <v>326.41000000000003</v>
      </c>
      <c r="F364">
        <v>123.431</v>
      </c>
      <c r="G364">
        <v>1.2300600000000001E-3</v>
      </c>
      <c r="H364">
        <v>0.99986900000000001</v>
      </c>
      <c r="I364">
        <v>50</v>
      </c>
    </row>
    <row r="365" spans="1:9" x14ac:dyDescent="0.25">
      <c r="A365" t="s">
        <v>112</v>
      </c>
      <c r="B365">
        <v>652.88900000000001</v>
      </c>
      <c r="C365">
        <v>636.00699999999995</v>
      </c>
      <c r="D365">
        <v>327.90300000000002</v>
      </c>
      <c r="E365">
        <v>325.63799999999998</v>
      </c>
      <c r="F365">
        <v>123.371</v>
      </c>
      <c r="G365">
        <v>1.2300600000000001E-3</v>
      </c>
      <c r="H365">
        <v>0.99979600000000002</v>
      </c>
      <c r="I365">
        <v>42</v>
      </c>
    </row>
    <row r="366" spans="1:9" x14ac:dyDescent="0.25">
      <c r="A366" t="s">
        <v>112</v>
      </c>
      <c r="B366">
        <v>652.28</v>
      </c>
      <c r="C366">
        <v>635.41899999999998</v>
      </c>
      <c r="D366">
        <v>327.17599999999999</v>
      </c>
      <c r="E366">
        <v>324.90899999999999</v>
      </c>
      <c r="F366">
        <v>123.38</v>
      </c>
      <c r="G366">
        <v>1.2300600000000001E-3</v>
      </c>
      <c r="H366">
        <v>0.99995299999999998</v>
      </c>
      <c r="I366">
        <v>50</v>
      </c>
    </row>
    <row r="367" spans="1:9" x14ac:dyDescent="0.25">
      <c r="A367" t="s">
        <v>112</v>
      </c>
      <c r="B367">
        <v>653.29700000000003</v>
      </c>
      <c r="C367">
        <v>636.09500000000003</v>
      </c>
      <c r="D367">
        <v>327.40600000000001</v>
      </c>
      <c r="E367">
        <v>325.13499999999999</v>
      </c>
      <c r="F367">
        <v>123.41800000000001</v>
      </c>
      <c r="G367">
        <v>1.2300499999999999E-3</v>
      </c>
      <c r="H367">
        <v>0.99951599999999996</v>
      </c>
      <c r="I367">
        <v>48</v>
      </c>
    </row>
    <row r="368" spans="1:9" x14ac:dyDescent="0.25">
      <c r="A368" t="s">
        <v>112</v>
      </c>
      <c r="B368">
        <v>652.53099999999995</v>
      </c>
      <c r="C368">
        <v>635.529</v>
      </c>
      <c r="D368">
        <v>326.82799999999997</v>
      </c>
      <c r="E368">
        <v>324.52100000000002</v>
      </c>
      <c r="F368">
        <v>123.432</v>
      </c>
      <c r="G368">
        <v>1.2300499999999999E-3</v>
      </c>
      <c r="H368">
        <v>0.99937699999999996</v>
      </c>
      <c r="I368">
        <v>51</v>
      </c>
    </row>
    <row r="369" spans="1:9" x14ac:dyDescent="0.25">
      <c r="A369" t="s">
        <v>112</v>
      </c>
      <c r="B369">
        <v>653.42899999999997</v>
      </c>
      <c r="C369">
        <v>636.39499999999998</v>
      </c>
      <c r="D369">
        <v>327.3</v>
      </c>
      <c r="E369">
        <v>324.988</v>
      </c>
      <c r="F369">
        <v>123.432</v>
      </c>
      <c r="G369">
        <v>1.2300499999999999E-3</v>
      </c>
      <c r="H369">
        <v>0.99993100000000001</v>
      </c>
      <c r="I369">
        <v>44</v>
      </c>
    </row>
    <row r="370" spans="1:9" x14ac:dyDescent="0.25">
      <c r="A370" t="s">
        <v>112</v>
      </c>
      <c r="B370">
        <v>653.16</v>
      </c>
      <c r="C370">
        <v>636.18200000000002</v>
      </c>
      <c r="D370">
        <v>328.16899999999998</v>
      </c>
      <c r="E370">
        <v>325.87099999999998</v>
      </c>
      <c r="F370">
        <v>123.447</v>
      </c>
      <c r="G370">
        <v>1.23007E-3</v>
      </c>
      <c r="H370">
        <v>0.99934800000000001</v>
      </c>
      <c r="I370">
        <v>45</v>
      </c>
    </row>
    <row r="371" spans="1:9" x14ac:dyDescent="0.25">
      <c r="A371" t="s">
        <v>112</v>
      </c>
      <c r="B371">
        <v>652.05200000000002</v>
      </c>
      <c r="C371">
        <v>635.04700000000003</v>
      </c>
      <c r="D371">
        <v>326.97800000000001</v>
      </c>
      <c r="E371">
        <v>324.685</v>
      </c>
      <c r="F371">
        <v>123.432</v>
      </c>
      <c r="G371">
        <v>1.2300499999999999E-3</v>
      </c>
      <c r="H371">
        <v>0.99990299999999999</v>
      </c>
      <c r="I371">
        <v>44</v>
      </c>
    </row>
    <row r="372" spans="1:9" x14ac:dyDescent="0.25">
      <c r="A372" t="s">
        <v>112</v>
      </c>
      <c r="B372">
        <v>653.13</v>
      </c>
      <c r="C372">
        <v>636.16399999999999</v>
      </c>
      <c r="D372">
        <v>327.55799999999999</v>
      </c>
      <c r="E372">
        <v>325.24900000000002</v>
      </c>
      <c r="F372">
        <v>123.511</v>
      </c>
      <c r="G372">
        <v>1.2300499999999999E-3</v>
      </c>
      <c r="H372">
        <v>0.99940899999999999</v>
      </c>
      <c r="I372">
        <v>48</v>
      </c>
    </row>
    <row r="373" spans="1:9" x14ac:dyDescent="0.25">
      <c r="A373" t="s">
        <v>112</v>
      </c>
      <c r="B373">
        <v>653.27599999999995</v>
      </c>
      <c r="C373">
        <v>636.09699999999998</v>
      </c>
      <c r="D373">
        <v>327.40899999999999</v>
      </c>
      <c r="E373">
        <v>325.12099999999998</v>
      </c>
      <c r="F373">
        <v>123.456</v>
      </c>
      <c r="G373">
        <v>1.2300499999999999E-3</v>
      </c>
      <c r="H373">
        <v>0.99954299999999996</v>
      </c>
      <c r="I373">
        <v>46</v>
      </c>
    </row>
    <row r="374" spans="1:9" x14ac:dyDescent="0.25">
      <c r="A374" t="s">
        <v>112</v>
      </c>
      <c r="B374">
        <v>652.24300000000005</v>
      </c>
      <c r="C374">
        <v>635.29600000000005</v>
      </c>
      <c r="D374">
        <v>327.02999999999997</v>
      </c>
      <c r="E374">
        <v>324.71800000000002</v>
      </c>
      <c r="F374">
        <v>123.432</v>
      </c>
      <c r="G374">
        <v>1.2300499999999999E-3</v>
      </c>
      <c r="H374">
        <v>0.99996300000000005</v>
      </c>
      <c r="I374">
        <v>52</v>
      </c>
    </row>
    <row r="375" spans="1:9" x14ac:dyDescent="0.25">
      <c r="A375" t="s">
        <v>112</v>
      </c>
      <c r="B375">
        <v>653.61800000000005</v>
      </c>
      <c r="C375">
        <v>636.66899999999998</v>
      </c>
      <c r="D375">
        <v>327.31200000000001</v>
      </c>
      <c r="E375">
        <v>325.03100000000001</v>
      </c>
      <c r="F375">
        <v>123.364</v>
      </c>
      <c r="G375">
        <v>1.2300600000000001E-3</v>
      </c>
      <c r="H375">
        <v>0.99973599999999996</v>
      </c>
      <c r="I375">
        <v>39</v>
      </c>
    </row>
    <row r="376" spans="1:9" x14ac:dyDescent="0.25">
      <c r="A376" t="s">
        <v>112</v>
      </c>
      <c r="B376">
        <v>655.54200000000003</v>
      </c>
      <c r="C376">
        <v>638.49900000000002</v>
      </c>
      <c r="D376">
        <v>328.27800000000002</v>
      </c>
      <c r="E376">
        <v>325.96199999999999</v>
      </c>
      <c r="F376">
        <v>123.417</v>
      </c>
      <c r="G376">
        <v>1.2300499999999999E-3</v>
      </c>
      <c r="H376">
        <v>0.99967200000000001</v>
      </c>
      <c r="I376">
        <v>43</v>
      </c>
    </row>
    <row r="377" spans="1:9" x14ac:dyDescent="0.25">
      <c r="A377" t="s">
        <v>112</v>
      </c>
      <c r="B377">
        <v>652.84100000000001</v>
      </c>
      <c r="C377">
        <v>635.35699999999997</v>
      </c>
      <c r="D377">
        <v>327.096</v>
      </c>
      <c r="E377">
        <v>324.78100000000001</v>
      </c>
      <c r="F377">
        <v>123.378</v>
      </c>
      <c r="G377">
        <v>1.2300499999999999E-3</v>
      </c>
      <c r="H377">
        <v>0.99990000000000001</v>
      </c>
      <c r="I377">
        <v>47</v>
      </c>
    </row>
    <row r="378" spans="1:9" x14ac:dyDescent="0.25">
      <c r="A378" t="s">
        <v>112</v>
      </c>
      <c r="B378">
        <v>653.05399999999997</v>
      </c>
      <c r="C378">
        <v>636.03700000000003</v>
      </c>
      <c r="D378">
        <v>327.27499999999998</v>
      </c>
      <c r="E378">
        <v>324.99299999999999</v>
      </c>
      <c r="F378">
        <v>123.319</v>
      </c>
      <c r="G378">
        <v>1.2300499999999999E-3</v>
      </c>
      <c r="H378">
        <v>0.99995900000000004</v>
      </c>
      <c r="I378">
        <v>57</v>
      </c>
    </row>
    <row r="379" spans="1:9" x14ac:dyDescent="0.25">
      <c r="A379" t="s">
        <v>112</v>
      </c>
      <c r="B379">
        <v>652.75800000000004</v>
      </c>
      <c r="C379">
        <v>635.79600000000005</v>
      </c>
      <c r="D379">
        <v>327.61</v>
      </c>
      <c r="E379">
        <v>325.339</v>
      </c>
      <c r="F379">
        <v>123.48399999999999</v>
      </c>
      <c r="G379">
        <v>1.2300499999999999E-3</v>
      </c>
      <c r="H379">
        <v>0.99963000000000002</v>
      </c>
      <c r="I379">
        <v>49</v>
      </c>
    </row>
    <row r="380" spans="1:9" x14ac:dyDescent="0.25">
      <c r="A380" t="s">
        <v>112</v>
      </c>
      <c r="B380">
        <v>652.41600000000005</v>
      </c>
      <c r="C380">
        <v>635.42100000000005</v>
      </c>
      <c r="D380">
        <v>327.43299999999999</v>
      </c>
      <c r="E380">
        <v>325.12299999999999</v>
      </c>
      <c r="F380">
        <v>123.377</v>
      </c>
      <c r="G380">
        <v>1.23011E-3</v>
      </c>
      <c r="H380">
        <v>0.999776</v>
      </c>
      <c r="I380">
        <v>42</v>
      </c>
    </row>
    <row r="381" spans="1:9" x14ac:dyDescent="0.25">
      <c r="A381" t="s">
        <v>112</v>
      </c>
      <c r="B381">
        <v>653.57299999999998</v>
      </c>
      <c r="C381">
        <v>636.56299999999999</v>
      </c>
      <c r="D381">
        <v>328.37900000000002</v>
      </c>
      <c r="E381">
        <v>326.08600000000001</v>
      </c>
      <c r="F381">
        <v>123.5</v>
      </c>
      <c r="G381">
        <v>1.2300499999999999E-3</v>
      </c>
      <c r="H381">
        <v>0.99972700000000003</v>
      </c>
      <c r="I381">
        <v>49</v>
      </c>
    </row>
    <row r="382" spans="1:9" x14ac:dyDescent="0.25">
      <c r="A382" t="s">
        <v>112</v>
      </c>
      <c r="B382">
        <v>653.71400000000006</v>
      </c>
      <c r="C382">
        <v>636.79300000000001</v>
      </c>
      <c r="D382">
        <v>327.62299999999999</v>
      </c>
      <c r="E382">
        <v>325.35300000000001</v>
      </c>
      <c r="F382">
        <v>123.59099999999999</v>
      </c>
      <c r="G382">
        <v>1.2300499999999999E-3</v>
      </c>
      <c r="H382">
        <v>0.99980599999999997</v>
      </c>
      <c r="I382">
        <v>48</v>
      </c>
    </row>
    <row r="383" spans="1:9" x14ac:dyDescent="0.25">
      <c r="A383" t="s">
        <v>112</v>
      </c>
      <c r="B383">
        <v>652.89</v>
      </c>
      <c r="C383">
        <v>635.94200000000001</v>
      </c>
      <c r="D383">
        <v>327.33300000000003</v>
      </c>
      <c r="E383">
        <v>325.03199999999998</v>
      </c>
      <c r="F383">
        <v>123.44799999999999</v>
      </c>
      <c r="G383">
        <v>1.2300499999999999E-3</v>
      </c>
      <c r="H383">
        <v>0.99842399999999998</v>
      </c>
      <c r="I383">
        <v>52</v>
      </c>
    </row>
    <row r="384" spans="1:9" x14ac:dyDescent="0.25">
      <c r="A384" t="s">
        <v>112</v>
      </c>
      <c r="B384">
        <v>652.57100000000003</v>
      </c>
      <c r="C384">
        <v>635.58600000000001</v>
      </c>
      <c r="D384">
        <v>327.452</v>
      </c>
      <c r="E384">
        <v>325.17599999999999</v>
      </c>
      <c r="F384">
        <v>123.41500000000001</v>
      </c>
      <c r="G384">
        <v>1.2300499999999999E-3</v>
      </c>
      <c r="H384">
        <v>0.99963999999999997</v>
      </c>
      <c r="I384">
        <v>40</v>
      </c>
    </row>
    <row r="385" spans="1:25" x14ac:dyDescent="0.25">
      <c r="A385" t="s">
        <v>112</v>
      </c>
      <c r="B385">
        <v>653.01599999999996</v>
      </c>
      <c r="C385">
        <v>636.07299999999998</v>
      </c>
      <c r="D385">
        <v>327.28800000000001</v>
      </c>
      <c r="E385">
        <v>324.995</v>
      </c>
      <c r="F385">
        <v>123.36799999999999</v>
      </c>
      <c r="G385">
        <v>1.2300600000000001E-3</v>
      </c>
      <c r="H385">
        <v>0.99996799999999997</v>
      </c>
      <c r="I385">
        <v>45</v>
      </c>
    </row>
    <row r="386" spans="1:25" x14ac:dyDescent="0.25">
      <c r="A386" t="s">
        <v>112</v>
      </c>
      <c r="B386">
        <v>656.101</v>
      </c>
      <c r="C386">
        <v>639.06200000000001</v>
      </c>
      <c r="D386">
        <v>329.40300000000002</v>
      </c>
      <c r="E386">
        <v>327.12099999999998</v>
      </c>
      <c r="F386">
        <v>123.45099999999999</v>
      </c>
      <c r="G386">
        <v>1.2300499999999999E-3</v>
      </c>
      <c r="H386">
        <v>0.99988900000000003</v>
      </c>
      <c r="I386">
        <v>42</v>
      </c>
    </row>
    <row r="387" spans="1:25" x14ac:dyDescent="0.25">
      <c r="A387" t="s">
        <v>112</v>
      </c>
      <c r="B387">
        <v>653.29600000000005</v>
      </c>
      <c r="C387">
        <v>636.28899999999999</v>
      </c>
      <c r="D387">
        <v>327.30799999999999</v>
      </c>
      <c r="E387">
        <v>325.029</v>
      </c>
      <c r="F387">
        <v>123.379</v>
      </c>
      <c r="G387">
        <v>1.2300499999999999E-3</v>
      </c>
      <c r="H387">
        <v>0.99996600000000002</v>
      </c>
      <c r="I387">
        <v>51</v>
      </c>
    </row>
    <row r="388" spans="1:25" x14ac:dyDescent="0.25">
      <c r="A388" t="s">
        <v>112</v>
      </c>
      <c r="B388">
        <v>654.005</v>
      </c>
      <c r="C388">
        <v>636.64499999999998</v>
      </c>
      <c r="D388">
        <v>328.17700000000002</v>
      </c>
      <c r="E388">
        <v>325.92099999999999</v>
      </c>
      <c r="F388">
        <v>123.279</v>
      </c>
      <c r="G388">
        <v>1.2300600000000001E-3</v>
      </c>
      <c r="H388">
        <v>0.99977000000000005</v>
      </c>
      <c r="I388">
        <v>49</v>
      </c>
    </row>
    <row r="389" spans="1:25" x14ac:dyDescent="0.25">
      <c r="A389" t="s">
        <v>112</v>
      </c>
      <c r="B389">
        <v>652.53800000000001</v>
      </c>
      <c r="C389">
        <v>635.54600000000005</v>
      </c>
      <c r="D389">
        <v>327.411</v>
      </c>
      <c r="E389">
        <v>325.10199999999998</v>
      </c>
      <c r="F389">
        <v>123.389</v>
      </c>
      <c r="G389">
        <v>1.2300499999999999E-3</v>
      </c>
      <c r="H389">
        <v>0.99981500000000001</v>
      </c>
      <c r="I389">
        <v>46</v>
      </c>
    </row>
    <row r="390" spans="1:25" x14ac:dyDescent="0.25">
      <c r="A390" t="s">
        <v>112</v>
      </c>
      <c r="B390">
        <v>654.09299999999996</v>
      </c>
      <c r="C390">
        <v>636.96</v>
      </c>
      <c r="D390">
        <v>327.84300000000002</v>
      </c>
      <c r="E390">
        <v>325.589</v>
      </c>
      <c r="F390">
        <v>123.54</v>
      </c>
      <c r="G390">
        <v>1.2300499999999999E-3</v>
      </c>
      <c r="H390">
        <v>0.999838</v>
      </c>
      <c r="I390">
        <v>54</v>
      </c>
    </row>
    <row r="391" spans="1:25" x14ac:dyDescent="0.25">
      <c r="A391" t="s">
        <v>112</v>
      </c>
      <c r="B391">
        <v>653.22900000000004</v>
      </c>
      <c r="C391">
        <v>636.29700000000003</v>
      </c>
      <c r="D391">
        <v>327.666</v>
      </c>
      <c r="E391">
        <v>325.387</v>
      </c>
      <c r="F391">
        <v>123.375</v>
      </c>
      <c r="G391">
        <v>1.2300499999999999E-3</v>
      </c>
      <c r="H391">
        <v>0.99981900000000001</v>
      </c>
      <c r="I391">
        <v>41</v>
      </c>
      <c r="R391" t="s">
        <v>69</v>
      </c>
      <c r="U391" t="s">
        <v>68</v>
      </c>
      <c r="X391" t="s">
        <v>66</v>
      </c>
    </row>
    <row r="392" spans="1:25" s="3" customFormat="1" x14ac:dyDescent="0.25">
      <c r="A392" s="3" t="s">
        <v>112</v>
      </c>
      <c r="B392" s="3">
        <v>654.92600000000004</v>
      </c>
      <c r="C392" s="3">
        <v>637.76400000000001</v>
      </c>
      <c r="D392" s="3">
        <v>328.06200000000001</v>
      </c>
      <c r="E392" s="3">
        <v>325.767</v>
      </c>
      <c r="F392" s="3">
        <v>123.42</v>
      </c>
      <c r="G392" s="3">
        <v>1.2300499999999999E-3</v>
      </c>
      <c r="H392" s="3">
        <v>0.99969600000000003</v>
      </c>
      <c r="I392" s="3">
        <v>45</v>
      </c>
      <c r="P392"/>
      <c r="Q392"/>
      <c r="R392">
        <f>AVERAGE(B343:B392)</f>
        <v>653.67467999999997</v>
      </c>
      <c r="S392">
        <f>AVERAGE(C343:C392)</f>
        <v>636.53955999999994</v>
      </c>
      <c r="T392"/>
      <c r="U392">
        <f>_xlfn.VAR.P(B343:B392)</f>
        <v>1.7924288575999989</v>
      </c>
      <c r="V392">
        <f>_xlfn.VAR.P(C343:C392)</f>
        <v>1.5996432464000194</v>
      </c>
      <c r="W392"/>
      <c r="X392">
        <f>1.96*SQRT(U392)/50</f>
        <v>5.2481595628776974E-2</v>
      </c>
      <c r="Y392">
        <f>1.96*SQRT(V392)/50</f>
        <v>4.9578985448959383E-2</v>
      </c>
    </row>
    <row r="393" spans="1:25" x14ac:dyDescent="0.25">
      <c r="A393" t="s">
        <v>112</v>
      </c>
      <c r="B393">
        <v>32691.144239000001</v>
      </c>
      <c r="C393" t="s">
        <v>36</v>
      </c>
    </row>
    <row r="394" spans="1:25" x14ac:dyDescent="0.25">
      <c r="A394" t="s">
        <v>113</v>
      </c>
      <c r="B394">
        <v>635.87599999999998</v>
      </c>
      <c r="C394">
        <v>0</v>
      </c>
      <c r="D394">
        <v>0</v>
      </c>
      <c r="E394">
        <v>0</v>
      </c>
      <c r="F394">
        <v>0</v>
      </c>
      <c r="G394">
        <v>1.2300499999999999E-3</v>
      </c>
      <c r="H394">
        <v>0.99992999999999999</v>
      </c>
      <c r="I394">
        <v>53</v>
      </c>
    </row>
    <row r="395" spans="1:25" x14ac:dyDescent="0.25">
      <c r="A395" t="s">
        <v>113</v>
      </c>
      <c r="B395">
        <v>638.26700000000005</v>
      </c>
      <c r="C395">
        <v>0</v>
      </c>
      <c r="D395">
        <v>0</v>
      </c>
      <c r="E395">
        <v>0</v>
      </c>
      <c r="F395">
        <v>0</v>
      </c>
      <c r="G395">
        <v>1.2300499999999999E-3</v>
      </c>
      <c r="H395">
        <v>0.99960400000000005</v>
      </c>
      <c r="I395">
        <v>53</v>
      </c>
    </row>
    <row r="396" spans="1:25" x14ac:dyDescent="0.25">
      <c r="A396" t="s">
        <v>113</v>
      </c>
      <c r="B396">
        <v>639.38</v>
      </c>
      <c r="C396">
        <v>0</v>
      </c>
      <c r="D396">
        <v>0</v>
      </c>
      <c r="E396">
        <v>0</v>
      </c>
      <c r="F396">
        <v>0</v>
      </c>
      <c r="G396">
        <v>1.2300600000000001E-3</v>
      </c>
      <c r="H396">
        <v>0.99596499999999999</v>
      </c>
      <c r="I396">
        <v>46</v>
      </c>
    </row>
    <row r="397" spans="1:25" x14ac:dyDescent="0.25">
      <c r="A397" t="s">
        <v>113</v>
      </c>
      <c r="B397">
        <v>637.97500000000002</v>
      </c>
      <c r="C397">
        <v>0</v>
      </c>
      <c r="D397">
        <v>0</v>
      </c>
      <c r="E397">
        <v>0</v>
      </c>
      <c r="F397">
        <v>0</v>
      </c>
      <c r="G397">
        <v>1.23007E-3</v>
      </c>
      <c r="H397">
        <v>0.99978199999999995</v>
      </c>
      <c r="I397">
        <v>58</v>
      </c>
    </row>
    <row r="398" spans="1:25" x14ac:dyDescent="0.25">
      <c r="A398" t="s">
        <v>113</v>
      </c>
      <c r="B398">
        <v>635.21199999999999</v>
      </c>
      <c r="C398">
        <v>0</v>
      </c>
      <c r="D398">
        <v>0</v>
      </c>
      <c r="E398">
        <v>0</v>
      </c>
      <c r="F398">
        <v>0</v>
      </c>
      <c r="G398">
        <v>1.2300499999999999E-3</v>
      </c>
      <c r="H398">
        <v>0.99993699999999996</v>
      </c>
      <c r="I398">
        <v>51</v>
      </c>
    </row>
    <row r="399" spans="1:25" x14ac:dyDescent="0.25">
      <c r="A399" t="s">
        <v>113</v>
      </c>
      <c r="B399">
        <v>639.34</v>
      </c>
      <c r="C399">
        <v>0</v>
      </c>
      <c r="D399">
        <v>0</v>
      </c>
      <c r="E399">
        <v>0</v>
      </c>
      <c r="F399">
        <v>0</v>
      </c>
      <c r="G399">
        <v>1.2300600000000001E-3</v>
      </c>
      <c r="H399">
        <v>0.99973800000000002</v>
      </c>
      <c r="I399">
        <v>53</v>
      </c>
    </row>
    <row r="400" spans="1:25" x14ac:dyDescent="0.25">
      <c r="A400" t="s">
        <v>113</v>
      </c>
      <c r="B400">
        <v>639.12300000000005</v>
      </c>
      <c r="C400">
        <v>0</v>
      </c>
      <c r="D400">
        <v>0</v>
      </c>
      <c r="E400">
        <v>0</v>
      </c>
      <c r="F400">
        <v>0</v>
      </c>
      <c r="G400">
        <v>1.2300600000000001E-3</v>
      </c>
      <c r="H400">
        <v>0.99996600000000002</v>
      </c>
      <c r="I400">
        <v>57</v>
      </c>
    </row>
    <row r="401" spans="1:9" x14ac:dyDescent="0.25">
      <c r="A401" t="s">
        <v>113</v>
      </c>
      <c r="B401">
        <v>637.952</v>
      </c>
      <c r="C401">
        <v>0</v>
      </c>
      <c r="D401">
        <v>0</v>
      </c>
      <c r="E401">
        <v>0</v>
      </c>
      <c r="F401">
        <v>0</v>
      </c>
      <c r="G401">
        <v>1.2300499999999999E-3</v>
      </c>
      <c r="H401">
        <v>0.99924599999999997</v>
      </c>
      <c r="I401">
        <v>48</v>
      </c>
    </row>
    <row r="402" spans="1:9" x14ac:dyDescent="0.25">
      <c r="A402" t="s">
        <v>113</v>
      </c>
      <c r="B402">
        <v>641.89400000000001</v>
      </c>
      <c r="C402">
        <v>0</v>
      </c>
      <c r="D402">
        <v>0</v>
      </c>
      <c r="E402">
        <v>0</v>
      </c>
      <c r="F402">
        <v>0</v>
      </c>
      <c r="G402">
        <v>1.2300499999999999E-3</v>
      </c>
      <c r="H402">
        <v>0.99989499999999998</v>
      </c>
      <c r="I402">
        <v>53</v>
      </c>
    </row>
    <row r="403" spans="1:9" x14ac:dyDescent="0.25">
      <c r="A403" t="s">
        <v>113</v>
      </c>
      <c r="B403">
        <v>639.46100000000001</v>
      </c>
      <c r="C403">
        <v>0</v>
      </c>
      <c r="D403">
        <v>0</v>
      </c>
      <c r="E403">
        <v>0</v>
      </c>
      <c r="F403">
        <v>0</v>
      </c>
      <c r="G403">
        <v>1.2300600000000001E-3</v>
      </c>
      <c r="H403">
        <v>0.99911399999999995</v>
      </c>
      <c r="I403">
        <v>55</v>
      </c>
    </row>
    <row r="404" spans="1:9" x14ac:dyDescent="0.25">
      <c r="A404" t="s">
        <v>113</v>
      </c>
      <c r="B404">
        <v>637.92100000000005</v>
      </c>
      <c r="C404">
        <v>0</v>
      </c>
      <c r="D404">
        <v>0</v>
      </c>
      <c r="E404">
        <v>0</v>
      </c>
      <c r="F404">
        <v>0</v>
      </c>
      <c r="G404">
        <v>1.2300499999999999E-3</v>
      </c>
      <c r="H404">
        <v>0.99993799999999999</v>
      </c>
      <c r="I404">
        <v>77</v>
      </c>
    </row>
    <row r="405" spans="1:9" x14ac:dyDescent="0.25">
      <c r="A405" t="s">
        <v>113</v>
      </c>
      <c r="B405">
        <v>640.14400000000001</v>
      </c>
      <c r="C405">
        <v>0</v>
      </c>
      <c r="D405">
        <v>0</v>
      </c>
      <c r="E405">
        <v>0</v>
      </c>
      <c r="F405">
        <v>0</v>
      </c>
      <c r="G405">
        <v>1.23011E-3</v>
      </c>
      <c r="H405">
        <v>0.99947200000000003</v>
      </c>
      <c r="I405">
        <v>49</v>
      </c>
    </row>
    <row r="406" spans="1:9" x14ac:dyDescent="0.25">
      <c r="A406" t="s">
        <v>113</v>
      </c>
      <c r="B406">
        <v>635.33699999999999</v>
      </c>
      <c r="C406">
        <v>0</v>
      </c>
      <c r="D406">
        <v>0</v>
      </c>
      <c r="E406">
        <v>0</v>
      </c>
      <c r="F406">
        <v>0</v>
      </c>
      <c r="G406">
        <v>1.2300499999999999E-3</v>
      </c>
      <c r="H406">
        <v>0.99995299999999998</v>
      </c>
      <c r="I406">
        <v>49</v>
      </c>
    </row>
    <row r="407" spans="1:9" x14ac:dyDescent="0.25">
      <c r="A407" t="s">
        <v>113</v>
      </c>
      <c r="B407">
        <v>639.197</v>
      </c>
      <c r="C407">
        <v>0</v>
      </c>
      <c r="D407">
        <v>0</v>
      </c>
      <c r="E407">
        <v>0</v>
      </c>
      <c r="F407">
        <v>0</v>
      </c>
      <c r="G407">
        <v>1.2300499999999999E-3</v>
      </c>
      <c r="H407">
        <v>0.99762499999999998</v>
      </c>
      <c r="I407">
        <v>48</v>
      </c>
    </row>
    <row r="408" spans="1:9" x14ac:dyDescent="0.25">
      <c r="A408" t="s">
        <v>113</v>
      </c>
      <c r="B408">
        <v>639.899</v>
      </c>
      <c r="C408">
        <v>0</v>
      </c>
      <c r="D408">
        <v>0</v>
      </c>
      <c r="E408">
        <v>0</v>
      </c>
      <c r="F408">
        <v>0</v>
      </c>
      <c r="G408">
        <v>1.2300600000000001E-3</v>
      </c>
      <c r="H408">
        <v>0.999552</v>
      </c>
      <c r="I408">
        <v>59</v>
      </c>
    </row>
    <row r="409" spans="1:9" x14ac:dyDescent="0.25">
      <c r="A409" t="s">
        <v>113</v>
      </c>
      <c r="B409">
        <v>640.13</v>
      </c>
      <c r="C409">
        <v>0</v>
      </c>
      <c r="D409">
        <v>0</v>
      </c>
      <c r="E409">
        <v>0</v>
      </c>
      <c r="F409">
        <v>0</v>
      </c>
      <c r="G409">
        <v>1.2300600000000001E-3</v>
      </c>
      <c r="H409">
        <v>0.99956199999999995</v>
      </c>
      <c r="I409">
        <v>59</v>
      </c>
    </row>
    <row r="410" spans="1:9" x14ac:dyDescent="0.25">
      <c r="A410" t="s">
        <v>113</v>
      </c>
      <c r="B410">
        <v>637.79</v>
      </c>
      <c r="C410">
        <v>0</v>
      </c>
      <c r="D410">
        <v>0</v>
      </c>
      <c r="E410">
        <v>0</v>
      </c>
      <c r="F410">
        <v>0</v>
      </c>
      <c r="G410">
        <v>1.2300499999999999E-3</v>
      </c>
      <c r="H410">
        <v>0.99991799999999997</v>
      </c>
      <c r="I410">
        <v>52</v>
      </c>
    </row>
    <row r="411" spans="1:9" x14ac:dyDescent="0.25">
      <c r="A411" t="s">
        <v>113</v>
      </c>
      <c r="B411">
        <v>638.61300000000006</v>
      </c>
      <c r="C411">
        <v>0</v>
      </c>
      <c r="D411">
        <v>0</v>
      </c>
      <c r="E411">
        <v>0</v>
      </c>
      <c r="F411">
        <v>0</v>
      </c>
      <c r="G411">
        <v>1.2300499999999999E-3</v>
      </c>
      <c r="H411">
        <v>0.99991799999999997</v>
      </c>
      <c r="I411">
        <v>56</v>
      </c>
    </row>
    <row r="412" spans="1:9" x14ac:dyDescent="0.25">
      <c r="A412" t="s">
        <v>113</v>
      </c>
      <c r="B412">
        <v>636.34299999999996</v>
      </c>
      <c r="C412">
        <v>0</v>
      </c>
      <c r="D412">
        <v>0</v>
      </c>
      <c r="E412">
        <v>0</v>
      </c>
      <c r="F412">
        <v>0</v>
      </c>
      <c r="G412">
        <v>1.2300499999999999E-3</v>
      </c>
      <c r="H412">
        <v>0.99892400000000003</v>
      </c>
      <c r="I412">
        <v>62</v>
      </c>
    </row>
    <row r="413" spans="1:9" x14ac:dyDescent="0.25">
      <c r="A413" t="s">
        <v>113</v>
      </c>
      <c r="B413">
        <v>642.74900000000002</v>
      </c>
      <c r="C413">
        <v>0</v>
      </c>
      <c r="D413">
        <v>0</v>
      </c>
      <c r="E413">
        <v>0</v>
      </c>
      <c r="F413">
        <v>0</v>
      </c>
      <c r="G413">
        <v>1.2300499999999999E-3</v>
      </c>
      <c r="H413">
        <v>0.995116</v>
      </c>
      <c r="I413">
        <v>51</v>
      </c>
    </row>
    <row r="414" spans="1:9" x14ac:dyDescent="0.25">
      <c r="A414" t="s">
        <v>113</v>
      </c>
      <c r="B414">
        <v>639.26599999999996</v>
      </c>
      <c r="C414">
        <v>0</v>
      </c>
      <c r="D414">
        <v>0</v>
      </c>
      <c r="E414">
        <v>0</v>
      </c>
      <c r="F414">
        <v>0</v>
      </c>
      <c r="G414">
        <v>1.2300600000000001E-3</v>
      </c>
      <c r="H414">
        <v>0.99920299999999995</v>
      </c>
      <c r="I414">
        <v>57</v>
      </c>
    </row>
    <row r="415" spans="1:9" x14ac:dyDescent="0.25">
      <c r="A415" t="s">
        <v>113</v>
      </c>
      <c r="B415">
        <v>637.54999999999995</v>
      </c>
      <c r="C415">
        <v>0</v>
      </c>
      <c r="D415">
        <v>0</v>
      </c>
      <c r="E415">
        <v>0</v>
      </c>
      <c r="F415">
        <v>0</v>
      </c>
      <c r="G415">
        <v>1.2300799999999999E-3</v>
      </c>
      <c r="H415">
        <v>0.99989700000000004</v>
      </c>
      <c r="I415">
        <v>52</v>
      </c>
    </row>
    <row r="416" spans="1:9" x14ac:dyDescent="0.25">
      <c r="A416" t="s">
        <v>113</v>
      </c>
      <c r="B416">
        <v>638.62599999999998</v>
      </c>
      <c r="C416">
        <v>0</v>
      </c>
      <c r="D416">
        <v>0</v>
      </c>
      <c r="E416">
        <v>0</v>
      </c>
      <c r="F416">
        <v>0</v>
      </c>
      <c r="G416">
        <v>1.2300499999999999E-3</v>
      </c>
      <c r="H416">
        <v>0.99996799999999997</v>
      </c>
      <c r="I416">
        <v>67</v>
      </c>
    </row>
    <row r="417" spans="1:9" x14ac:dyDescent="0.25">
      <c r="A417" t="s">
        <v>113</v>
      </c>
      <c r="B417">
        <v>635.71100000000001</v>
      </c>
      <c r="C417">
        <v>0</v>
      </c>
      <c r="D417">
        <v>0</v>
      </c>
      <c r="E417">
        <v>0</v>
      </c>
      <c r="F417">
        <v>0</v>
      </c>
      <c r="G417">
        <v>1.2300499999999999E-3</v>
      </c>
      <c r="H417">
        <v>0.99995199999999995</v>
      </c>
      <c r="I417">
        <v>60</v>
      </c>
    </row>
    <row r="418" spans="1:9" x14ac:dyDescent="0.25">
      <c r="A418" t="s">
        <v>113</v>
      </c>
      <c r="B418">
        <v>638.80700000000002</v>
      </c>
      <c r="C418">
        <v>0</v>
      </c>
      <c r="D418">
        <v>0</v>
      </c>
      <c r="E418">
        <v>0</v>
      </c>
      <c r="F418">
        <v>0</v>
      </c>
      <c r="G418">
        <v>1.2300799999999999E-3</v>
      </c>
      <c r="H418">
        <v>0.999969</v>
      </c>
      <c r="I418">
        <v>56</v>
      </c>
    </row>
    <row r="419" spans="1:9" x14ac:dyDescent="0.25">
      <c r="A419" t="s">
        <v>113</v>
      </c>
      <c r="B419">
        <v>640.50400000000002</v>
      </c>
      <c r="C419">
        <v>0</v>
      </c>
      <c r="D419">
        <v>0</v>
      </c>
      <c r="E419">
        <v>0</v>
      </c>
      <c r="F419">
        <v>0</v>
      </c>
      <c r="G419">
        <v>1.2301E-3</v>
      </c>
      <c r="H419">
        <v>0.99974399999999997</v>
      </c>
      <c r="I419">
        <v>53</v>
      </c>
    </row>
    <row r="420" spans="1:9" x14ac:dyDescent="0.25">
      <c r="A420" t="s">
        <v>113</v>
      </c>
      <c r="B420">
        <v>636.51099999999997</v>
      </c>
      <c r="C420">
        <v>0</v>
      </c>
      <c r="D420">
        <v>0</v>
      </c>
      <c r="E420">
        <v>0</v>
      </c>
      <c r="F420">
        <v>0</v>
      </c>
      <c r="G420">
        <v>1.2300499999999999E-3</v>
      </c>
      <c r="H420">
        <v>0.99977300000000002</v>
      </c>
      <c r="I420">
        <v>61</v>
      </c>
    </row>
    <row r="421" spans="1:9" x14ac:dyDescent="0.25">
      <c r="A421" t="s">
        <v>113</v>
      </c>
      <c r="B421">
        <v>637.92499999999995</v>
      </c>
      <c r="C421">
        <v>0</v>
      </c>
      <c r="D421">
        <v>0</v>
      </c>
      <c r="E421">
        <v>0</v>
      </c>
      <c r="F421">
        <v>0</v>
      </c>
      <c r="G421">
        <v>1.2300499999999999E-3</v>
      </c>
      <c r="H421">
        <v>0.99968199999999996</v>
      </c>
      <c r="I421">
        <v>53</v>
      </c>
    </row>
    <row r="422" spans="1:9" x14ac:dyDescent="0.25">
      <c r="A422" t="s">
        <v>113</v>
      </c>
      <c r="B422">
        <v>640.03800000000001</v>
      </c>
      <c r="C422">
        <v>0</v>
      </c>
      <c r="D422">
        <v>0</v>
      </c>
      <c r="E422">
        <v>0</v>
      </c>
      <c r="F422">
        <v>0</v>
      </c>
      <c r="G422">
        <v>1.2300499999999999E-3</v>
      </c>
      <c r="H422">
        <v>0.99994099999999997</v>
      </c>
      <c r="I422">
        <v>58</v>
      </c>
    </row>
    <row r="423" spans="1:9" x14ac:dyDescent="0.25">
      <c r="A423" t="s">
        <v>113</v>
      </c>
      <c r="B423">
        <v>637.96500000000003</v>
      </c>
      <c r="C423">
        <v>0</v>
      </c>
      <c r="D423">
        <v>0</v>
      </c>
      <c r="E423">
        <v>0</v>
      </c>
      <c r="F423">
        <v>0</v>
      </c>
      <c r="G423">
        <v>1.2300499999999999E-3</v>
      </c>
      <c r="H423">
        <v>0.99997400000000003</v>
      </c>
      <c r="I423">
        <v>47</v>
      </c>
    </row>
    <row r="424" spans="1:9" x14ac:dyDescent="0.25">
      <c r="A424" t="s">
        <v>113</v>
      </c>
      <c r="B424">
        <v>638.55799999999999</v>
      </c>
      <c r="C424">
        <v>0</v>
      </c>
      <c r="D424">
        <v>0</v>
      </c>
      <c r="E424">
        <v>0</v>
      </c>
      <c r="F424">
        <v>0</v>
      </c>
      <c r="G424">
        <v>1.2300499999999999E-3</v>
      </c>
      <c r="H424">
        <v>0.99960800000000005</v>
      </c>
      <c r="I424">
        <v>59</v>
      </c>
    </row>
    <row r="425" spans="1:9" x14ac:dyDescent="0.25">
      <c r="A425" t="s">
        <v>113</v>
      </c>
      <c r="B425">
        <v>638.79600000000005</v>
      </c>
      <c r="C425">
        <v>0</v>
      </c>
      <c r="D425">
        <v>0</v>
      </c>
      <c r="E425">
        <v>0</v>
      </c>
      <c r="F425">
        <v>0</v>
      </c>
      <c r="G425">
        <v>1.2300499999999999E-3</v>
      </c>
      <c r="H425">
        <v>0.99984300000000004</v>
      </c>
      <c r="I425">
        <v>46</v>
      </c>
    </row>
    <row r="426" spans="1:9" x14ac:dyDescent="0.25">
      <c r="A426" t="s">
        <v>113</v>
      </c>
      <c r="B426">
        <v>638.37599999999998</v>
      </c>
      <c r="C426">
        <v>0</v>
      </c>
      <c r="D426">
        <v>0</v>
      </c>
      <c r="E426">
        <v>0</v>
      </c>
      <c r="F426">
        <v>0</v>
      </c>
      <c r="G426">
        <v>1.2300499999999999E-3</v>
      </c>
      <c r="H426">
        <v>0.99898299999999995</v>
      </c>
      <c r="I426">
        <v>46</v>
      </c>
    </row>
    <row r="427" spans="1:9" x14ac:dyDescent="0.25">
      <c r="A427" t="s">
        <v>113</v>
      </c>
      <c r="B427">
        <v>641.63</v>
      </c>
      <c r="C427">
        <v>0</v>
      </c>
      <c r="D427">
        <v>0</v>
      </c>
      <c r="E427">
        <v>0</v>
      </c>
      <c r="F427">
        <v>0</v>
      </c>
      <c r="G427">
        <v>1.2300499999999999E-3</v>
      </c>
      <c r="H427">
        <v>0.99973100000000004</v>
      </c>
      <c r="I427">
        <v>67</v>
      </c>
    </row>
    <row r="428" spans="1:9" x14ac:dyDescent="0.25">
      <c r="A428" t="s">
        <v>113</v>
      </c>
      <c r="B428">
        <v>637.92700000000002</v>
      </c>
      <c r="C428">
        <v>0</v>
      </c>
      <c r="D428">
        <v>0</v>
      </c>
      <c r="E428">
        <v>0</v>
      </c>
      <c r="F428">
        <v>0</v>
      </c>
      <c r="G428">
        <v>1.2300600000000001E-3</v>
      </c>
      <c r="H428">
        <v>0.99867899999999998</v>
      </c>
      <c r="I428">
        <v>51</v>
      </c>
    </row>
    <row r="429" spans="1:9" x14ac:dyDescent="0.25">
      <c r="A429" t="s">
        <v>113</v>
      </c>
      <c r="B429">
        <v>637.80799999999999</v>
      </c>
      <c r="C429">
        <v>0</v>
      </c>
      <c r="D429">
        <v>0</v>
      </c>
      <c r="E429">
        <v>0</v>
      </c>
      <c r="F429">
        <v>0</v>
      </c>
      <c r="G429">
        <v>1.2300600000000001E-3</v>
      </c>
      <c r="H429">
        <v>0.99923399999999996</v>
      </c>
      <c r="I429">
        <v>51</v>
      </c>
    </row>
    <row r="430" spans="1:9" x14ac:dyDescent="0.25">
      <c r="A430" t="s">
        <v>113</v>
      </c>
      <c r="B430">
        <v>637.20799999999997</v>
      </c>
      <c r="C430">
        <v>0</v>
      </c>
      <c r="D430">
        <v>0</v>
      </c>
      <c r="E430">
        <v>0</v>
      </c>
      <c r="F430">
        <v>0</v>
      </c>
      <c r="G430">
        <v>1.2300499999999999E-3</v>
      </c>
      <c r="H430">
        <v>0.99975800000000004</v>
      </c>
      <c r="I430">
        <v>45</v>
      </c>
    </row>
    <row r="431" spans="1:9" x14ac:dyDescent="0.25">
      <c r="A431" t="s">
        <v>113</v>
      </c>
      <c r="B431">
        <v>637.44799999999998</v>
      </c>
      <c r="C431">
        <v>0</v>
      </c>
      <c r="D431">
        <v>0</v>
      </c>
      <c r="E431">
        <v>0</v>
      </c>
      <c r="F431">
        <v>0</v>
      </c>
      <c r="G431">
        <v>1.2300499999999999E-3</v>
      </c>
      <c r="H431">
        <v>0.99920200000000003</v>
      </c>
      <c r="I431">
        <v>55</v>
      </c>
    </row>
    <row r="432" spans="1:9" x14ac:dyDescent="0.25">
      <c r="A432" t="s">
        <v>113</v>
      </c>
      <c r="B432">
        <v>640.10199999999998</v>
      </c>
      <c r="C432">
        <v>0</v>
      </c>
      <c r="D432">
        <v>0</v>
      </c>
      <c r="E432">
        <v>0</v>
      </c>
      <c r="F432">
        <v>0</v>
      </c>
      <c r="G432">
        <v>1.2300600000000001E-3</v>
      </c>
      <c r="H432">
        <v>0.99994300000000003</v>
      </c>
      <c r="I432">
        <v>49</v>
      </c>
    </row>
    <row r="433" spans="1:25" x14ac:dyDescent="0.25">
      <c r="A433" t="s">
        <v>113</v>
      </c>
      <c r="B433">
        <v>639.35799999999995</v>
      </c>
      <c r="C433">
        <v>0</v>
      </c>
      <c r="D433">
        <v>0</v>
      </c>
      <c r="E433">
        <v>0</v>
      </c>
      <c r="F433">
        <v>0</v>
      </c>
      <c r="G433">
        <v>1.2300499999999999E-3</v>
      </c>
      <c r="H433">
        <v>0.999668</v>
      </c>
      <c r="I433">
        <v>56</v>
      </c>
    </row>
    <row r="434" spans="1:25" x14ac:dyDescent="0.25">
      <c r="A434" t="s">
        <v>113</v>
      </c>
      <c r="B434">
        <v>639.88900000000001</v>
      </c>
      <c r="C434">
        <v>0</v>
      </c>
      <c r="D434">
        <v>0</v>
      </c>
      <c r="E434">
        <v>0</v>
      </c>
      <c r="F434">
        <v>0</v>
      </c>
      <c r="G434">
        <v>1.2300499999999999E-3</v>
      </c>
      <c r="H434">
        <v>0.99996300000000005</v>
      </c>
      <c r="I434">
        <v>54</v>
      </c>
    </row>
    <row r="435" spans="1:25" x14ac:dyDescent="0.25">
      <c r="A435" t="s">
        <v>113</v>
      </c>
      <c r="B435">
        <v>638.43700000000001</v>
      </c>
      <c r="C435">
        <v>0</v>
      </c>
      <c r="D435">
        <v>0</v>
      </c>
      <c r="E435">
        <v>0</v>
      </c>
      <c r="F435">
        <v>0</v>
      </c>
      <c r="G435">
        <v>1.2300499999999999E-3</v>
      </c>
      <c r="H435">
        <v>0.99964299999999995</v>
      </c>
      <c r="I435">
        <v>66</v>
      </c>
    </row>
    <row r="436" spans="1:25" x14ac:dyDescent="0.25">
      <c r="A436" t="s">
        <v>113</v>
      </c>
      <c r="B436">
        <v>641.51</v>
      </c>
      <c r="C436">
        <v>0</v>
      </c>
      <c r="D436">
        <v>0</v>
      </c>
      <c r="E436">
        <v>0</v>
      </c>
      <c r="F436">
        <v>0</v>
      </c>
      <c r="G436">
        <v>1.2300499999999999E-3</v>
      </c>
      <c r="H436">
        <v>0.99712100000000004</v>
      </c>
      <c r="I436">
        <v>55</v>
      </c>
    </row>
    <row r="437" spans="1:25" x14ac:dyDescent="0.25">
      <c r="A437" t="s">
        <v>113</v>
      </c>
      <c r="B437">
        <v>637.97299999999996</v>
      </c>
      <c r="C437">
        <v>0</v>
      </c>
      <c r="D437">
        <v>0</v>
      </c>
      <c r="E437">
        <v>0</v>
      </c>
      <c r="F437">
        <v>0</v>
      </c>
      <c r="G437">
        <v>1.2300600000000001E-3</v>
      </c>
      <c r="H437">
        <v>0.99998900000000002</v>
      </c>
      <c r="I437">
        <v>46</v>
      </c>
    </row>
    <row r="438" spans="1:25" x14ac:dyDescent="0.25">
      <c r="A438" t="s">
        <v>113</v>
      </c>
      <c r="B438">
        <v>638.51300000000003</v>
      </c>
      <c r="C438">
        <v>0</v>
      </c>
      <c r="D438">
        <v>0</v>
      </c>
      <c r="E438">
        <v>0</v>
      </c>
      <c r="F438">
        <v>0</v>
      </c>
      <c r="G438">
        <v>1.2300499999999999E-3</v>
      </c>
      <c r="H438">
        <v>0.99992700000000001</v>
      </c>
      <c r="I438">
        <v>50</v>
      </c>
    </row>
    <row r="439" spans="1:25" x14ac:dyDescent="0.25">
      <c r="A439" t="s">
        <v>113</v>
      </c>
      <c r="B439">
        <v>637.11199999999997</v>
      </c>
      <c r="C439">
        <v>0</v>
      </c>
      <c r="D439">
        <v>0</v>
      </c>
      <c r="E439">
        <v>0</v>
      </c>
      <c r="F439">
        <v>0</v>
      </c>
      <c r="G439">
        <v>1.2300600000000001E-3</v>
      </c>
      <c r="H439">
        <v>0.99729900000000005</v>
      </c>
      <c r="I439">
        <v>56</v>
      </c>
    </row>
    <row r="440" spans="1:25" x14ac:dyDescent="0.25">
      <c r="A440" t="s">
        <v>113</v>
      </c>
      <c r="B440">
        <v>638.24900000000002</v>
      </c>
      <c r="C440">
        <v>0</v>
      </c>
      <c r="D440">
        <v>0</v>
      </c>
      <c r="E440">
        <v>0</v>
      </c>
      <c r="F440">
        <v>0</v>
      </c>
      <c r="G440">
        <v>1.2300499999999999E-3</v>
      </c>
      <c r="H440">
        <v>0.99966100000000002</v>
      </c>
      <c r="I440">
        <v>48</v>
      </c>
    </row>
    <row r="441" spans="1:25" x14ac:dyDescent="0.25">
      <c r="A441" t="s">
        <v>113</v>
      </c>
      <c r="B441">
        <v>639.05100000000004</v>
      </c>
      <c r="C441">
        <v>0</v>
      </c>
      <c r="D441">
        <v>0</v>
      </c>
      <c r="E441">
        <v>0</v>
      </c>
      <c r="F441">
        <v>0</v>
      </c>
      <c r="G441">
        <v>1.2300499999999999E-3</v>
      </c>
      <c r="H441">
        <v>0.99984099999999998</v>
      </c>
      <c r="I441">
        <v>52</v>
      </c>
    </row>
    <row r="442" spans="1:25" x14ac:dyDescent="0.25">
      <c r="A442" t="s">
        <v>113</v>
      </c>
      <c r="B442">
        <v>638.68399999999997</v>
      </c>
      <c r="C442">
        <v>0</v>
      </c>
      <c r="D442">
        <v>0</v>
      </c>
      <c r="E442">
        <v>0</v>
      </c>
      <c r="F442">
        <v>0</v>
      </c>
      <c r="G442">
        <v>1.2300499999999999E-3</v>
      </c>
      <c r="H442">
        <v>0.99993299999999996</v>
      </c>
      <c r="I442">
        <v>59</v>
      </c>
    </row>
    <row r="443" spans="1:25" x14ac:dyDescent="0.25">
      <c r="A443" t="s">
        <v>113</v>
      </c>
      <c r="B443">
        <v>636.78</v>
      </c>
      <c r="C443">
        <v>0</v>
      </c>
      <c r="D443">
        <v>0</v>
      </c>
      <c r="E443">
        <v>0</v>
      </c>
      <c r="F443">
        <v>0</v>
      </c>
      <c r="G443">
        <v>1.2300499999999999E-3</v>
      </c>
      <c r="H443">
        <v>0.99985000000000002</v>
      </c>
      <c r="I443">
        <v>61</v>
      </c>
    </row>
    <row r="444" spans="1:25" x14ac:dyDescent="0.25">
      <c r="A444" t="s">
        <v>113</v>
      </c>
      <c r="B444">
        <v>638.27499999999998</v>
      </c>
      <c r="C444">
        <v>0</v>
      </c>
      <c r="D444">
        <v>0</v>
      </c>
      <c r="E444">
        <v>0</v>
      </c>
      <c r="F444">
        <v>0</v>
      </c>
      <c r="G444">
        <v>1.2300499999999999E-3</v>
      </c>
      <c r="H444">
        <v>0.99985500000000005</v>
      </c>
      <c r="I444">
        <v>50</v>
      </c>
    </row>
    <row r="445" spans="1:25" x14ac:dyDescent="0.25">
      <c r="A445" t="s">
        <v>113</v>
      </c>
      <c r="B445">
        <v>638.43200000000002</v>
      </c>
      <c r="C445">
        <v>0</v>
      </c>
      <c r="D445">
        <v>0</v>
      </c>
      <c r="E445">
        <v>0</v>
      </c>
      <c r="F445">
        <v>0</v>
      </c>
      <c r="G445">
        <v>1.23007E-3</v>
      </c>
      <c r="H445">
        <v>0.99932699999999997</v>
      </c>
      <c r="I445">
        <v>47</v>
      </c>
    </row>
    <row r="446" spans="1:25" x14ac:dyDescent="0.25">
      <c r="A446" t="s">
        <v>113</v>
      </c>
      <c r="B446">
        <v>638.95899999999995</v>
      </c>
      <c r="C446">
        <v>0</v>
      </c>
      <c r="D446">
        <v>0</v>
      </c>
      <c r="E446">
        <v>0</v>
      </c>
      <c r="F446">
        <v>0</v>
      </c>
      <c r="G446">
        <v>1.2300499999999999E-3</v>
      </c>
      <c r="H446">
        <v>0.99999800000000005</v>
      </c>
      <c r="I446">
        <v>54</v>
      </c>
    </row>
    <row r="447" spans="1:25" x14ac:dyDescent="0.25">
      <c r="A447" t="s">
        <v>113</v>
      </c>
      <c r="B447">
        <v>637.43299999999999</v>
      </c>
      <c r="C447">
        <v>0</v>
      </c>
      <c r="D447">
        <v>0</v>
      </c>
      <c r="E447">
        <v>0</v>
      </c>
      <c r="F447">
        <v>0</v>
      </c>
      <c r="G447">
        <v>1.2300600000000001E-3</v>
      </c>
      <c r="H447">
        <v>0.99996799999999997</v>
      </c>
      <c r="I447">
        <v>44</v>
      </c>
      <c r="R447" t="s">
        <v>69</v>
      </c>
      <c r="U447" t="s">
        <v>68</v>
      </c>
      <c r="X447" t="s">
        <v>66</v>
      </c>
    </row>
    <row r="448" spans="1:25" x14ac:dyDescent="0.25">
      <c r="A448" t="s">
        <v>113</v>
      </c>
      <c r="B448">
        <v>636.97500000000002</v>
      </c>
      <c r="C448">
        <v>0</v>
      </c>
      <c r="D448">
        <v>0</v>
      </c>
      <c r="E448">
        <v>0</v>
      </c>
      <c r="F448">
        <v>0</v>
      </c>
      <c r="G448">
        <v>1.2300600000000001E-3</v>
      </c>
      <c r="H448">
        <v>0.99980199999999997</v>
      </c>
      <c r="I448">
        <v>54</v>
      </c>
      <c r="R448">
        <f>AVERAGE(B399:B448)</f>
        <v>638.64558</v>
      </c>
      <c r="S448">
        <f>AVERAGE(C399:C448)</f>
        <v>0</v>
      </c>
      <c r="U448">
        <f>_xlfn.VAR.P(B399:B448)</f>
        <v>2.2310228036000197</v>
      </c>
      <c r="V448">
        <f>_xlfn.VAR.P(C399:C448)</f>
        <v>0</v>
      </c>
      <c r="X448">
        <f>1.96*SQRT(U448)/50</f>
        <v>5.8551506222504088E-2</v>
      </c>
      <c r="Y448">
        <f>1.96*SQRT(V448)/50</f>
        <v>0</v>
      </c>
    </row>
    <row r="449" spans="1:9" x14ac:dyDescent="0.25">
      <c r="A449" t="s">
        <v>113</v>
      </c>
      <c r="B449">
        <v>31940.647117</v>
      </c>
      <c r="C449" t="s">
        <v>36</v>
      </c>
    </row>
    <row r="450" spans="1:9" x14ac:dyDescent="0.25">
      <c r="A450" t="s">
        <v>114</v>
      </c>
      <c r="B450">
        <v>625.85900000000004</v>
      </c>
      <c r="C450">
        <v>606.96699999999998</v>
      </c>
      <c r="D450">
        <v>297.48200000000003</v>
      </c>
      <c r="E450">
        <v>295.339</v>
      </c>
      <c r="F450">
        <v>124.509</v>
      </c>
      <c r="G450">
        <v>1.2300600000000001E-3</v>
      </c>
      <c r="H450">
        <v>0.999884</v>
      </c>
      <c r="I450">
        <v>0</v>
      </c>
    </row>
    <row r="451" spans="1:9" x14ac:dyDescent="0.25">
      <c r="A451" t="s">
        <v>114</v>
      </c>
      <c r="B451">
        <v>622.96799999999996</v>
      </c>
      <c r="C451">
        <v>605.79399999999998</v>
      </c>
      <c r="D451">
        <v>295.97399999999999</v>
      </c>
      <c r="E451">
        <v>293.834</v>
      </c>
      <c r="F451">
        <v>123.45399999999999</v>
      </c>
      <c r="G451">
        <v>1.2300499999999999E-3</v>
      </c>
      <c r="H451">
        <v>0.99948400000000004</v>
      </c>
      <c r="I451">
        <v>0</v>
      </c>
    </row>
    <row r="452" spans="1:9" x14ac:dyDescent="0.25">
      <c r="A452" t="s">
        <v>114</v>
      </c>
      <c r="B452">
        <v>622.59699999999998</v>
      </c>
      <c r="C452">
        <v>605.13800000000003</v>
      </c>
      <c r="D452">
        <v>295.79000000000002</v>
      </c>
      <c r="E452">
        <v>293.68200000000002</v>
      </c>
      <c r="F452">
        <v>123.274</v>
      </c>
      <c r="G452">
        <v>1.2300600000000001E-3</v>
      </c>
      <c r="H452">
        <v>0.99971100000000002</v>
      </c>
      <c r="I452">
        <v>0</v>
      </c>
    </row>
    <row r="453" spans="1:9" x14ac:dyDescent="0.25">
      <c r="A453" t="s">
        <v>114</v>
      </c>
      <c r="B453">
        <v>622.18499999999995</v>
      </c>
      <c r="C453">
        <v>605.12</v>
      </c>
      <c r="D453">
        <v>295.46800000000002</v>
      </c>
      <c r="E453">
        <v>293.38</v>
      </c>
      <c r="F453">
        <v>123.148</v>
      </c>
      <c r="G453">
        <v>1.2300499999999999E-3</v>
      </c>
      <c r="H453">
        <v>0.99947699999999995</v>
      </c>
      <c r="I453">
        <v>0</v>
      </c>
    </row>
    <row r="454" spans="1:9" x14ac:dyDescent="0.25">
      <c r="A454" t="s">
        <v>114</v>
      </c>
      <c r="B454">
        <v>621.61199999999997</v>
      </c>
      <c r="C454">
        <v>604.58299999999997</v>
      </c>
      <c r="D454">
        <v>295.714</v>
      </c>
      <c r="E454">
        <v>293.613</v>
      </c>
      <c r="F454">
        <v>123.35599999999999</v>
      </c>
      <c r="G454">
        <v>1.23007E-3</v>
      </c>
      <c r="H454">
        <v>0.99985999999999997</v>
      </c>
      <c r="I454">
        <v>0</v>
      </c>
    </row>
    <row r="455" spans="1:9" x14ac:dyDescent="0.25">
      <c r="A455" t="s">
        <v>114</v>
      </c>
      <c r="B455">
        <v>622.98199999999997</v>
      </c>
      <c r="C455">
        <v>605.928</v>
      </c>
      <c r="D455">
        <v>296.7</v>
      </c>
      <c r="E455">
        <v>294.61099999999999</v>
      </c>
      <c r="F455">
        <v>123.221</v>
      </c>
      <c r="G455">
        <v>1.2300600000000001E-3</v>
      </c>
      <c r="H455">
        <v>0.99997000000000003</v>
      </c>
      <c r="I455">
        <v>0</v>
      </c>
    </row>
    <row r="456" spans="1:9" x14ac:dyDescent="0.25">
      <c r="A456" t="s">
        <v>114</v>
      </c>
      <c r="B456">
        <v>622.51099999999997</v>
      </c>
      <c r="C456">
        <v>605.53200000000004</v>
      </c>
      <c r="D456">
        <v>295.86</v>
      </c>
      <c r="E456">
        <v>293.75200000000001</v>
      </c>
      <c r="F456">
        <v>123.304</v>
      </c>
      <c r="G456">
        <v>1.2300499999999999E-3</v>
      </c>
      <c r="H456">
        <v>0.99957300000000004</v>
      </c>
      <c r="I456">
        <v>0</v>
      </c>
    </row>
    <row r="457" spans="1:9" x14ac:dyDescent="0.25">
      <c r="A457" t="s">
        <v>114</v>
      </c>
      <c r="B457">
        <v>621.91</v>
      </c>
      <c r="C457">
        <v>604.9</v>
      </c>
      <c r="D457">
        <v>295.64299999999997</v>
      </c>
      <c r="E457">
        <v>293.53899999999999</v>
      </c>
      <c r="F457">
        <v>123.194</v>
      </c>
      <c r="G457">
        <v>1.2300900000000001E-3</v>
      </c>
      <c r="H457">
        <v>0.99861100000000003</v>
      </c>
      <c r="I457">
        <v>0</v>
      </c>
    </row>
    <row r="458" spans="1:9" x14ac:dyDescent="0.25">
      <c r="A458" t="s">
        <v>114</v>
      </c>
      <c r="B458">
        <v>622.39499999999998</v>
      </c>
      <c r="C458">
        <v>605.36400000000003</v>
      </c>
      <c r="D458">
        <v>295.65300000000002</v>
      </c>
      <c r="E458">
        <v>293.52600000000001</v>
      </c>
      <c r="F458">
        <v>123.25</v>
      </c>
      <c r="G458">
        <v>1.2300499999999999E-3</v>
      </c>
      <c r="H458">
        <v>0.99911799999999995</v>
      </c>
      <c r="I458">
        <v>0</v>
      </c>
    </row>
    <row r="459" spans="1:9" x14ac:dyDescent="0.25">
      <c r="A459" t="s">
        <v>114</v>
      </c>
      <c r="B459">
        <v>623.78800000000001</v>
      </c>
      <c r="C459">
        <v>606.61699999999996</v>
      </c>
      <c r="D459">
        <v>296.56</v>
      </c>
      <c r="E459">
        <v>294.46499999999997</v>
      </c>
      <c r="F459">
        <v>123.252</v>
      </c>
      <c r="G459">
        <v>1.2300499999999999E-3</v>
      </c>
      <c r="H459">
        <v>0.99835300000000005</v>
      </c>
      <c r="I459">
        <v>0</v>
      </c>
    </row>
    <row r="460" spans="1:9" x14ac:dyDescent="0.25">
      <c r="A460" t="s">
        <v>114</v>
      </c>
      <c r="B460">
        <v>621.71900000000005</v>
      </c>
      <c r="C460">
        <v>604.65899999999999</v>
      </c>
      <c r="D460">
        <v>295.57400000000001</v>
      </c>
      <c r="E460">
        <v>293.46899999999999</v>
      </c>
      <c r="F460">
        <v>123.25</v>
      </c>
      <c r="G460">
        <v>1.2300499999999999E-3</v>
      </c>
      <c r="H460">
        <v>0.99962799999999996</v>
      </c>
      <c r="I460">
        <v>0</v>
      </c>
    </row>
    <row r="461" spans="1:9" x14ac:dyDescent="0.25">
      <c r="A461" t="s">
        <v>114</v>
      </c>
      <c r="B461">
        <v>622.03700000000003</v>
      </c>
      <c r="C461">
        <v>605.05499999999995</v>
      </c>
      <c r="D461">
        <v>295.53800000000001</v>
      </c>
      <c r="E461">
        <v>293.41199999999998</v>
      </c>
      <c r="F461">
        <v>123.14700000000001</v>
      </c>
      <c r="G461">
        <v>1.2300499999999999E-3</v>
      </c>
      <c r="H461">
        <v>0.99976299999999996</v>
      </c>
      <c r="I461">
        <v>0</v>
      </c>
    </row>
    <row r="462" spans="1:9" x14ac:dyDescent="0.25">
      <c r="A462" t="s">
        <v>114</v>
      </c>
      <c r="B462">
        <v>621.59199999999998</v>
      </c>
      <c r="C462">
        <v>604.55100000000004</v>
      </c>
      <c r="D462">
        <v>295.42500000000001</v>
      </c>
      <c r="E462">
        <v>293.31700000000001</v>
      </c>
      <c r="F462">
        <v>123.167</v>
      </c>
      <c r="G462">
        <v>1.2300499999999999E-3</v>
      </c>
      <c r="H462">
        <v>0.99997100000000005</v>
      </c>
      <c r="I462">
        <v>0</v>
      </c>
    </row>
    <row r="463" spans="1:9" x14ac:dyDescent="0.25">
      <c r="A463" t="s">
        <v>114</v>
      </c>
      <c r="B463">
        <v>622.65700000000004</v>
      </c>
      <c r="C463">
        <v>605.59500000000003</v>
      </c>
      <c r="D463">
        <v>295.858</v>
      </c>
      <c r="E463">
        <v>293.74900000000002</v>
      </c>
      <c r="F463">
        <v>123.364</v>
      </c>
      <c r="G463">
        <v>1.2300499999999999E-3</v>
      </c>
      <c r="H463">
        <v>0.99987899999999996</v>
      </c>
      <c r="I463">
        <v>0</v>
      </c>
    </row>
    <row r="464" spans="1:9" x14ac:dyDescent="0.25">
      <c r="A464" t="s">
        <v>114</v>
      </c>
      <c r="B464">
        <v>622.42899999999997</v>
      </c>
      <c r="C464">
        <v>605.41399999999999</v>
      </c>
      <c r="D464">
        <v>295.89699999999999</v>
      </c>
      <c r="E464">
        <v>293.78699999999998</v>
      </c>
      <c r="F464">
        <v>123.39700000000001</v>
      </c>
      <c r="G464">
        <v>1.23007E-3</v>
      </c>
      <c r="H464">
        <v>0.99959299999999995</v>
      </c>
      <c r="I464">
        <v>0</v>
      </c>
    </row>
    <row r="465" spans="1:9" x14ac:dyDescent="0.25">
      <c r="A465" t="s">
        <v>114</v>
      </c>
      <c r="B465">
        <v>622.49699999999996</v>
      </c>
      <c r="C465">
        <v>605.40099999999995</v>
      </c>
      <c r="D465">
        <v>295.89800000000002</v>
      </c>
      <c r="E465">
        <v>293.79000000000002</v>
      </c>
      <c r="F465">
        <v>123.286</v>
      </c>
      <c r="G465">
        <v>1.2300499999999999E-3</v>
      </c>
      <c r="H465">
        <v>0.999884</v>
      </c>
      <c r="I465">
        <v>0</v>
      </c>
    </row>
    <row r="466" spans="1:9" x14ac:dyDescent="0.25">
      <c r="A466" t="s">
        <v>114</v>
      </c>
      <c r="B466">
        <v>622.47400000000005</v>
      </c>
      <c r="C466">
        <v>605.42200000000003</v>
      </c>
      <c r="D466">
        <v>295.697</v>
      </c>
      <c r="E466">
        <v>293.58100000000002</v>
      </c>
      <c r="F466">
        <v>123.184</v>
      </c>
      <c r="G466">
        <v>1.2300499999999999E-3</v>
      </c>
      <c r="H466">
        <v>0.99960499999999997</v>
      </c>
      <c r="I466">
        <v>0</v>
      </c>
    </row>
    <row r="467" spans="1:9" x14ac:dyDescent="0.25">
      <c r="A467" t="s">
        <v>114</v>
      </c>
      <c r="B467">
        <v>629.80200000000002</v>
      </c>
      <c r="C467">
        <v>612.68700000000001</v>
      </c>
      <c r="D467">
        <v>298.38400000000001</v>
      </c>
      <c r="E467">
        <v>296.25299999999999</v>
      </c>
      <c r="F467">
        <v>123.313</v>
      </c>
      <c r="G467">
        <v>1.2300499999999999E-3</v>
      </c>
      <c r="H467">
        <v>0.99960000000000004</v>
      </c>
      <c r="I467">
        <v>0</v>
      </c>
    </row>
    <row r="468" spans="1:9" x14ac:dyDescent="0.25">
      <c r="A468" t="s">
        <v>114</v>
      </c>
      <c r="B468">
        <v>679.76800000000003</v>
      </c>
      <c r="C468">
        <v>661.45899999999995</v>
      </c>
      <c r="D468">
        <v>315.346</v>
      </c>
      <c r="E468">
        <v>313.24200000000002</v>
      </c>
      <c r="F468">
        <v>123.40300000000001</v>
      </c>
      <c r="G468">
        <v>1.2300600000000001E-3</v>
      </c>
      <c r="H468">
        <v>0.99970499999999995</v>
      </c>
      <c r="I468">
        <v>0</v>
      </c>
    </row>
    <row r="469" spans="1:9" x14ac:dyDescent="0.25">
      <c r="A469" t="s">
        <v>114</v>
      </c>
      <c r="B469">
        <v>678.83199999999999</v>
      </c>
      <c r="C469">
        <v>661.01099999999997</v>
      </c>
      <c r="D469">
        <v>314.94099999999997</v>
      </c>
      <c r="E469">
        <v>312.84699999999998</v>
      </c>
      <c r="F469">
        <v>123.28700000000001</v>
      </c>
      <c r="G469">
        <v>1.2300600000000001E-3</v>
      </c>
      <c r="H469">
        <v>0.99987300000000001</v>
      </c>
      <c r="I469">
        <v>0</v>
      </c>
    </row>
    <row r="470" spans="1:9" x14ac:dyDescent="0.25">
      <c r="A470" t="s">
        <v>114</v>
      </c>
      <c r="B470">
        <v>679.31500000000005</v>
      </c>
      <c r="C470">
        <v>661.33199999999999</v>
      </c>
      <c r="D470">
        <v>315.30099999999999</v>
      </c>
      <c r="E470">
        <v>313.19799999999998</v>
      </c>
      <c r="F470">
        <v>123.381</v>
      </c>
      <c r="G470">
        <v>1.2300600000000001E-3</v>
      </c>
      <c r="H470">
        <v>0.99866200000000005</v>
      </c>
      <c r="I470">
        <v>0</v>
      </c>
    </row>
    <row r="471" spans="1:9" x14ac:dyDescent="0.25">
      <c r="A471" t="s">
        <v>114</v>
      </c>
      <c r="B471">
        <v>678.625</v>
      </c>
      <c r="C471">
        <v>660.79100000000005</v>
      </c>
      <c r="D471">
        <v>315.01900000000001</v>
      </c>
      <c r="E471">
        <v>312.90899999999999</v>
      </c>
      <c r="F471">
        <v>123.334</v>
      </c>
      <c r="G471">
        <v>1.2300499999999999E-3</v>
      </c>
      <c r="H471">
        <v>0.99970300000000001</v>
      </c>
      <c r="I471">
        <v>0</v>
      </c>
    </row>
    <row r="472" spans="1:9" x14ac:dyDescent="0.25">
      <c r="A472" t="s">
        <v>114</v>
      </c>
      <c r="B472">
        <v>679.56500000000005</v>
      </c>
      <c r="C472">
        <v>661.63400000000001</v>
      </c>
      <c r="D472">
        <v>315.86200000000002</v>
      </c>
      <c r="E472">
        <v>313.75700000000001</v>
      </c>
      <c r="F472">
        <v>123.253</v>
      </c>
      <c r="G472">
        <v>1.23007E-3</v>
      </c>
      <c r="H472">
        <v>0.99985800000000002</v>
      </c>
      <c r="I472">
        <v>0</v>
      </c>
    </row>
    <row r="473" spans="1:9" x14ac:dyDescent="0.25">
      <c r="A473" t="s">
        <v>114</v>
      </c>
      <c r="B473">
        <v>679.59699999999998</v>
      </c>
      <c r="C473">
        <v>661.69200000000001</v>
      </c>
      <c r="D473">
        <v>314.87700000000001</v>
      </c>
      <c r="E473">
        <v>312.76</v>
      </c>
      <c r="F473">
        <v>123.2</v>
      </c>
      <c r="G473">
        <v>1.2300499999999999E-3</v>
      </c>
      <c r="H473">
        <v>0.99912699999999999</v>
      </c>
      <c r="I473">
        <v>0</v>
      </c>
    </row>
    <row r="474" spans="1:9" x14ac:dyDescent="0.25">
      <c r="A474" t="s">
        <v>114</v>
      </c>
      <c r="B474">
        <v>678.70699999999999</v>
      </c>
      <c r="C474">
        <v>660.85400000000004</v>
      </c>
      <c r="D474">
        <v>315.26499999999999</v>
      </c>
      <c r="E474">
        <v>313.15899999999999</v>
      </c>
      <c r="F474">
        <v>123.45</v>
      </c>
      <c r="G474">
        <v>1.2300499999999999E-3</v>
      </c>
      <c r="H474">
        <v>0.99994099999999997</v>
      </c>
      <c r="I474">
        <v>0</v>
      </c>
    </row>
    <row r="475" spans="1:9" x14ac:dyDescent="0.25">
      <c r="A475" t="s">
        <v>114</v>
      </c>
      <c r="B475">
        <v>679.53099999999995</v>
      </c>
      <c r="C475">
        <v>661.702</v>
      </c>
      <c r="D475">
        <v>315.54300000000001</v>
      </c>
      <c r="E475">
        <v>313.423</v>
      </c>
      <c r="F475">
        <v>123.24299999999999</v>
      </c>
      <c r="G475">
        <v>1.2301199999999999E-3</v>
      </c>
      <c r="H475">
        <v>0.99907599999999996</v>
      </c>
      <c r="I475">
        <v>0</v>
      </c>
    </row>
    <row r="476" spans="1:9" x14ac:dyDescent="0.25">
      <c r="A476" t="s">
        <v>114</v>
      </c>
      <c r="B476">
        <v>679.63499999999999</v>
      </c>
      <c r="C476">
        <v>661.68399999999997</v>
      </c>
      <c r="D476">
        <v>315.26900000000001</v>
      </c>
      <c r="E476">
        <v>313.149</v>
      </c>
      <c r="F476">
        <v>123.242</v>
      </c>
      <c r="G476">
        <v>1.2300499999999999E-3</v>
      </c>
      <c r="H476">
        <v>0.99994400000000006</v>
      </c>
      <c r="I476">
        <v>0</v>
      </c>
    </row>
    <row r="477" spans="1:9" x14ac:dyDescent="0.25">
      <c r="A477" t="s">
        <v>114</v>
      </c>
      <c r="B477">
        <v>678.64499999999998</v>
      </c>
      <c r="C477">
        <v>660.85799999999995</v>
      </c>
      <c r="D477">
        <v>315.149</v>
      </c>
      <c r="E477">
        <v>313.02999999999997</v>
      </c>
      <c r="F477">
        <v>123.304</v>
      </c>
      <c r="G477">
        <v>1.2300499999999999E-3</v>
      </c>
      <c r="H477">
        <v>0.99983100000000003</v>
      </c>
      <c r="I477">
        <v>0</v>
      </c>
    </row>
    <row r="478" spans="1:9" x14ac:dyDescent="0.25">
      <c r="A478" t="s">
        <v>114</v>
      </c>
      <c r="B478">
        <v>678.62699999999995</v>
      </c>
      <c r="C478">
        <v>660.79899999999998</v>
      </c>
      <c r="D478">
        <v>315.16000000000003</v>
      </c>
      <c r="E478">
        <v>313.05399999999997</v>
      </c>
      <c r="F478">
        <v>123.355</v>
      </c>
      <c r="G478">
        <v>1.2300499999999999E-3</v>
      </c>
      <c r="H478">
        <v>0.99997199999999997</v>
      </c>
      <c r="I478">
        <v>0</v>
      </c>
    </row>
    <row r="479" spans="1:9" x14ac:dyDescent="0.25">
      <c r="A479" t="s">
        <v>114</v>
      </c>
      <c r="B479">
        <v>678.851</v>
      </c>
      <c r="C479">
        <v>660.97400000000005</v>
      </c>
      <c r="D479">
        <v>315.34300000000002</v>
      </c>
      <c r="E479">
        <v>313.23700000000002</v>
      </c>
      <c r="F479">
        <v>123.27800000000001</v>
      </c>
      <c r="G479">
        <v>1.2300600000000001E-3</v>
      </c>
      <c r="H479">
        <v>0.99978599999999995</v>
      </c>
      <c r="I479">
        <v>0</v>
      </c>
    </row>
    <row r="480" spans="1:9" x14ac:dyDescent="0.25">
      <c r="A480" t="s">
        <v>114</v>
      </c>
      <c r="B480">
        <v>678.97400000000005</v>
      </c>
      <c r="C480">
        <v>661.19100000000003</v>
      </c>
      <c r="D480">
        <v>315.10399999999998</v>
      </c>
      <c r="E480">
        <v>313.01600000000002</v>
      </c>
      <c r="F480">
        <v>123.17100000000001</v>
      </c>
      <c r="G480">
        <v>1.2300799999999999E-3</v>
      </c>
      <c r="H480">
        <v>0.99953099999999995</v>
      </c>
      <c r="I480">
        <v>0</v>
      </c>
    </row>
    <row r="481" spans="1:9" x14ac:dyDescent="0.25">
      <c r="A481" t="s">
        <v>114</v>
      </c>
      <c r="B481">
        <v>680.9</v>
      </c>
      <c r="C481">
        <v>662.76</v>
      </c>
      <c r="D481">
        <v>315.98099999999999</v>
      </c>
      <c r="E481">
        <v>313.86599999999999</v>
      </c>
      <c r="F481">
        <v>123.119</v>
      </c>
      <c r="G481">
        <v>1.2300499999999999E-3</v>
      </c>
      <c r="H481">
        <v>0.99841199999999997</v>
      </c>
      <c r="I481">
        <v>0</v>
      </c>
    </row>
    <row r="482" spans="1:9" x14ac:dyDescent="0.25">
      <c r="A482" t="s">
        <v>114</v>
      </c>
      <c r="B482">
        <v>679.40599999999995</v>
      </c>
      <c r="C482">
        <v>661.11</v>
      </c>
      <c r="D482">
        <v>315.35899999999998</v>
      </c>
      <c r="E482">
        <v>313.25599999999997</v>
      </c>
      <c r="F482">
        <v>123.441</v>
      </c>
      <c r="G482">
        <v>1.2300600000000001E-3</v>
      </c>
      <c r="H482">
        <v>0.999838</v>
      </c>
      <c r="I482">
        <v>0</v>
      </c>
    </row>
    <row r="483" spans="1:9" x14ac:dyDescent="0.25">
      <c r="A483" t="s">
        <v>114</v>
      </c>
      <c r="B483">
        <v>679.49300000000005</v>
      </c>
      <c r="C483">
        <v>661.67899999999997</v>
      </c>
      <c r="D483">
        <v>315.84399999999999</v>
      </c>
      <c r="E483">
        <v>313.755</v>
      </c>
      <c r="F483">
        <v>123.148</v>
      </c>
      <c r="G483">
        <v>1.2300600000000001E-3</v>
      </c>
      <c r="H483">
        <v>0.99960400000000005</v>
      </c>
      <c r="I483">
        <v>0</v>
      </c>
    </row>
    <row r="484" spans="1:9" x14ac:dyDescent="0.25">
      <c r="A484" t="s">
        <v>114</v>
      </c>
      <c r="B484">
        <v>679.71299999999997</v>
      </c>
      <c r="C484">
        <v>661.38</v>
      </c>
      <c r="D484">
        <v>315.01900000000001</v>
      </c>
      <c r="E484">
        <v>312.89800000000002</v>
      </c>
      <c r="F484">
        <v>123.274</v>
      </c>
      <c r="G484">
        <v>1.2300499999999999E-3</v>
      </c>
      <c r="H484">
        <v>0.99876200000000004</v>
      </c>
      <c r="I484">
        <v>0</v>
      </c>
    </row>
    <row r="485" spans="1:9" x14ac:dyDescent="0.25">
      <c r="A485" t="s">
        <v>114</v>
      </c>
      <c r="B485">
        <v>685.48099999999999</v>
      </c>
      <c r="C485">
        <v>667.13499999999999</v>
      </c>
      <c r="D485">
        <v>318.024</v>
      </c>
      <c r="E485">
        <v>315.86900000000003</v>
      </c>
      <c r="F485">
        <v>123.27</v>
      </c>
      <c r="G485">
        <v>1.2300600000000001E-3</v>
      </c>
      <c r="H485">
        <v>0.99970999999999999</v>
      </c>
      <c r="I485">
        <v>0</v>
      </c>
    </row>
    <row r="486" spans="1:9" x14ac:dyDescent="0.25">
      <c r="A486" t="s">
        <v>114</v>
      </c>
      <c r="B486">
        <v>679.00900000000001</v>
      </c>
      <c r="C486">
        <v>660.58799999999997</v>
      </c>
      <c r="D486">
        <v>314.90699999999998</v>
      </c>
      <c r="E486">
        <v>312.77300000000002</v>
      </c>
      <c r="F486">
        <v>123.322</v>
      </c>
      <c r="G486">
        <v>1.2300499999999999E-3</v>
      </c>
      <c r="H486">
        <v>0.99943499999999996</v>
      </c>
      <c r="I486">
        <v>0</v>
      </c>
    </row>
    <row r="487" spans="1:9" x14ac:dyDescent="0.25">
      <c r="A487" t="s">
        <v>114</v>
      </c>
      <c r="B487">
        <v>679.55200000000002</v>
      </c>
      <c r="C487">
        <v>661.21199999999999</v>
      </c>
      <c r="D487">
        <v>314.93400000000003</v>
      </c>
      <c r="E487">
        <v>312.834</v>
      </c>
      <c r="F487">
        <v>123.295</v>
      </c>
      <c r="G487">
        <v>1.2300600000000001E-3</v>
      </c>
      <c r="H487">
        <v>0.99926300000000001</v>
      </c>
      <c r="I487">
        <v>0</v>
      </c>
    </row>
    <row r="488" spans="1:9" x14ac:dyDescent="0.25">
      <c r="A488" t="s">
        <v>114</v>
      </c>
      <c r="B488">
        <v>679.44200000000001</v>
      </c>
      <c r="C488">
        <v>660.85599999999999</v>
      </c>
      <c r="D488">
        <v>315.17200000000003</v>
      </c>
      <c r="E488">
        <v>313.05</v>
      </c>
      <c r="F488">
        <v>123.435</v>
      </c>
      <c r="G488">
        <v>1.2300499999999999E-3</v>
      </c>
      <c r="H488">
        <v>0.99870400000000004</v>
      </c>
      <c r="I488">
        <v>0</v>
      </c>
    </row>
    <row r="489" spans="1:9" x14ac:dyDescent="0.25">
      <c r="A489" t="s">
        <v>114</v>
      </c>
      <c r="B489">
        <v>678.60900000000004</v>
      </c>
      <c r="C489">
        <v>660.77</v>
      </c>
      <c r="D489">
        <v>315.053</v>
      </c>
      <c r="E489">
        <v>312.93</v>
      </c>
      <c r="F489">
        <v>123.336</v>
      </c>
      <c r="G489">
        <v>1.2300499999999999E-3</v>
      </c>
      <c r="H489">
        <v>0.99993500000000002</v>
      </c>
      <c r="I489">
        <v>0</v>
      </c>
    </row>
    <row r="490" spans="1:9" x14ac:dyDescent="0.25">
      <c r="A490" t="s">
        <v>114</v>
      </c>
      <c r="B490">
        <v>678.81200000000001</v>
      </c>
      <c r="C490">
        <v>660.96699999999998</v>
      </c>
      <c r="D490">
        <v>315.089</v>
      </c>
      <c r="E490">
        <v>312.98599999999999</v>
      </c>
      <c r="F490">
        <v>123.236</v>
      </c>
      <c r="G490">
        <v>1.2300499999999999E-3</v>
      </c>
      <c r="H490">
        <v>0.99998600000000004</v>
      </c>
      <c r="I490">
        <v>0</v>
      </c>
    </row>
    <row r="491" spans="1:9" x14ac:dyDescent="0.25">
      <c r="A491" t="s">
        <v>114</v>
      </c>
      <c r="B491">
        <v>679.28200000000004</v>
      </c>
      <c r="C491">
        <v>660.83500000000004</v>
      </c>
      <c r="D491">
        <v>315.05200000000002</v>
      </c>
      <c r="E491">
        <v>312.92500000000001</v>
      </c>
      <c r="F491">
        <v>123.137</v>
      </c>
      <c r="G491">
        <v>1.2300499999999999E-3</v>
      </c>
      <c r="H491">
        <v>0.99943000000000004</v>
      </c>
      <c r="I491">
        <v>0</v>
      </c>
    </row>
    <row r="492" spans="1:9" x14ac:dyDescent="0.25">
      <c r="A492" t="s">
        <v>114</v>
      </c>
      <c r="B492">
        <v>680.02200000000005</v>
      </c>
      <c r="C492">
        <v>662.15499999999997</v>
      </c>
      <c r="D492">
        <v>314.93099999999998</v>
      </c>
      <c r="E492">
        <v>312.803</v>
      </c>
      <c r="F492">
        <v>123.259</v>
      </c>
      <c r="G492">
        <v>1.2300600000000001E-3</v>
      </c>
      <c r="H492">
        <v>0.99950799999999995</v>
      </c>
      <c r="I492">
        <v>0</v>
      </c>
    </row>
    <row r="493" spans="1:9" x14ac:dyDescent="0.25">
      <c r="A493" t="s">
        <v>114</v>
      </c>
      <c r="B493">
        <v>679.274</v>
      </c>
      <c r="C493">
        <v>660.96299999999997</v>
      </c>
      <c r="D493">
        <v>314.99400000000003</v>
      </c>
      <c r="E493">
        <v>312.86599999999999</v>
      </c>
      <c r="F493">
        <v>123.17400000000001</v>
      </c>
      <c r="G493">
        <v>1.2300499999999999E-3</v>
      </c>
      <c r="H493">
        <v>0.99890900000000005</v>
      </c>
      <c r="I493">
        <v>0</v>
      </c>
    </row>
    <row r="494" spans="1:9" x14ac:dyDescent="0.25">
      <c r="A494" t="s">
        <v>114</v>
      </c>
      <c r="B494">
        <v>680.85199999999998</v>
      </c>
      <c r="C494">
        <v>662.59299999999996</v>
      </c>
      <c r="D494">
        <v>315.702</v>
      </c>
      <c r="E494">
        <v>313.584</v>
      </c>
      <c r="F494">
        <v>123.247</v>
      </c>
      <c r="G494">
        <v>1.2300499999999999E-3</v>
      </c>
      <c r="H494">
        <v>0.99941400000000002</v>
      </c>
      <c r="I494">
        <v>0</v>
      </c>
    </row>
    <row r="495" spans="1:9" x14ac:dyDescent="0.25">
      <c r="A495" t="s">
        <v>114</v>
      </c>
      <c r="B495">
        <v>679.76599999999996</v>
      </c>
      <c r="C495">
        <v>661.49300000000005</v>
      </c>
      <c r="D495">
        <v>315.77999999999997</v>
      </c>
      <c r="E495">
        <v>313.66500000000002</v>
      </c>
      <c r="F495">
        <v>123.241</v>
      </c>
      <c r="G495">
        <v>1.2300499999999999E-3</v>
      </c>
      <c r="H495">
        <v>0.99981299999999995</v>
      </c>
      <c r="I495">
        <v>0</v>
      </c>
    </row>
    <row r="496" spans="1:9" x14ac:dyDescent="0.25">
      <c r="A496" t="s">
        <v>114</v>
      </c>
      <c r="B496">
        <v>679.04499999999996</v>
      </c>
      <c r="C496">
        <v>660.67200000000003</v>
      </c>
      <c r="D496">
        <v>314.928</v>
      </c>
      <c r="E496">
        <v>312.77999999999997</v>
      </c>
      <c r="F496">
        <v>123.414</v>
      </c>
      <c r="G496">
        <v>1.2300499999999999E-3</v>
      </c>
      <c r="H496">
        <v>0.99617599999999995</v>
      </c>
      <c r="I496">
        <v>0</v>
      </c>
    </row>
    <row r="497" spans="1:25" x14ac:dyDescent="0.25">
      <c r="A497" t="s">
        <v>114</v>
      </c>
      <c r="B497">
        <v>679.47699999999998</v>
      </c>
      <c r="C497">
        <v>661.22299999999996</v>
      </c>
      <c r="D497">
        <v>315.36</v>
      </c>
      <c r="E497">
        <v>313.214</v>
      </c>
      <c r="F497">
        <v>123.483</v>
      </c>
      <c r="G497">
        <v>1.2300600000000001E-3</v>
      </c>
      <c r="H497">
        <v>0.99963900000000006</v>
      </c>
      <c r="I497">
        <v>0</v>
      </c>
    </row>
    <row r="498" spans="1:25" x14ac:dyDescent="0.25">
      <c r="A498" t="s">
        <v>114</v>
      </c>
      <c r="B498">
        <v>679.16</v>
      </c>
      <c r="C498">
        <v>660.91200000000003</v>
      </c>
      <c r="D498">
        <v>314.685</v>
      </c>
      <c r="E498">
        <v>312.56099999999998</v>
      </c>
      <c r="F498">
        <v>123.2</v>
      </c>
      <c r="G498">
        <v>1.2300600000000001E-3</v>
      </c>
      <c r="H498">
        <v>0.99995800000000001</v>
      </c>
      <c r="I498">
        <v>0</v>
      </c>
    </row>
    <row r="499" spans="1:25" x14ac:dyDescent="0.25">
      <c r="A499" t="s">
        <v>114</v>
      </c>
      <c r="B499">
        <v>679.31100000000004</v>
      </c>
      <c r="C499">
        <v>660.9</v>
      </c>
      <c r="D499">
        <v>315.28100000000001</v>
      </c>
      <c r="E499">
        <v>313.16300000000001</v>
      </c>
      <c r="F499">
        <v>123.283</v>
      </c>
      <c r="G499">
        <v>1.2300499999999999E-3</v>
      </c>
      <c r="H499">
        <v>0.999834</v>
      </c>
      <c r="I499">
        <v>0</v>
      </c>
    </row>
    <row r="500" spans="1:25" x14ac:dyDescent="0.25">
      <c r="A500" t="s">
        <v>114</v>
      </c>
      <c r="B500">
        <v>679.46</v>
      </c>
      <c r="C500">
        <v>661.05100000000004</v>
      </c>
      <c r="D500">
        <v>315.11099999999999</v>
      </c>
      <c r="E500">
        <v>312.99</v>
      </c>
      <c r="F500">
        <v>123.22</v>
      </c>
      <c r="G500">
        <v>1.2300600000000001E-3</v>
      </c>
      <c r="H500">
        <v>0.99995500000000004</v>
      </c>
      <c r="I500">
        <v>0</v>
      </c>
    </row>
    <row r="501" spans="1:25" x14ac:dyDescent="0.25">
      <c r="A501" t="s">
        <v>114</v>
      </c>
      <c r="B501">
        <v>679.29700000000003</v>
      </c>
      <c r="C501">
        <v>661.36199999999997</v>
      </c>
      <c r="D501">
        <v>314.97500000000002</v>
      </c>
      <c r="E501">
        <v>312.88</v>
      </c>
      <c r="F501">
        <v>123.236</v>
      </c>
      <c r="G501">
        <v>1.2300600000000001E-3</v>
      </c>
      <c r="H501">
        <v>0.99996700000000005</v>
      </c>
      <c r="I501">
        <v>0</v>
      </c>
    </row>
    <row r="502" spans="1:25" x14ac:dyDescent="0.25">
      <c r="A502" t="s">
        <v>114</v>
      </c>
      <c r="B502">
        <v>680.75800000000004</v>
      </c>
      <c r="C502">
        <v>662.39099999999996</v>
      </c>
      <c r="D502">
        <v>315.41500000000002</v>
      </c>
      <c r="E502">
        <v>313.31700000000001</v>
      </c>
      <c r="F502">
        <v>123.18300000000001</v>
      </c>
      <c r="G502">
        <v>1.2300499999999999E-3</v>
      </c>
      <c r="H502">
        <v>0.99967600000000001</v>
      </c>
      <c r="I502">
        <v>0</v>
      </c>
    </row>
    <row r="503" spans="1:25" x14ac:dyDescent="0.25">
      <c r="A503" t="s">
        <v>114</v>
      </c>
      <c r="B503">
        <v>680.41800000000001</v>
      </c>
      <c r="C503">
        <v>661.98199999999997</v>
      </c>
      <c r="D503">
        <v>315.15899999999999</v>
      </c>
      <c r="E503">
        <v>313.05200000000002</v>
      </c>
      <c r="F503">
        <v>123.23699999999999</v>
      </c>
      <c r="G503">
        <v>1.2300499999999999E-3</v>
      </c>
      <c r="H503">
        <v>0.99821800000000005</v>
      </c>
      <c r="I503">
        <v>0</v>
      </c>
      <c r="R503" t="s">
        <v>69</v>
      </c>
      <c r="U503" t="s">
        <v>68</v>
      </c>
      <c r="X503" t="s">
        <v>66</v>
      </c>
    </row>
    <row r="504" spans="1:25" x14ac:dyDescent="0.25">
      <c r="A504" t="s">
        <v>114</v>
      </c>
      <c r="B504">
        <v>682.06100000000004</v>
      </c>
      <c r="C504">
        <v>663.55200000000002</v>
      </c>
      <c r="D504">
        <v>316.36200000000002</v>
      </c>
      <c r="E504">
        <v>314.22300000000001</v>
      </c>
      <c r="F504">
        <v>123.188</v>
      </c>
      <c r="G504">
        <v>1.2300600000000001E-3</v>
      </c>
      <c r="H504">
        <v>0.99993699999999996</v>
      </c>
      <c r="I504">
        <v>0</v>
      </c>
      <c r="R504">
        <f>AVERAGE(B455:B504)</f>
        <v>664.92129999999986</v>
      </c>
      <c r="S504">
        <f>AVERAGE(C455:C504)</f>
        <v>647.0729399999999</v>
      </c>
      <c r="U504">
        <f>_xlfn.VAR.P(B455:B504)</f>
        <v>620.10098453000012</v>
      </c>
      <c r="V504">
        <f>_xlfn.VAR.P(C455:C504)</f>
        <v>596.67716989639985</v>
      </c>
      <c r="X504">
        <f>1.96*SQRT(U504)/50</f>
        <v>0.97615161571765041</v>
      </c>
      <c r="Y504">
        <f>1.96*SQRT(V504)/50</f>
        <v>0.95753746994548683</v>
      </c>
    </row>
    <row r="505" spans="1:25" x14ac:dyDescent="0.25">
      <c r="A505" t="s">
        <v>114</v>
      </c>
      <c r="B505">
        <v>33253.428871999997</v>
      </c>
      <c r="C505" t="s">
        <v>36</v>
      </c>
    </row>
    <row r="506" spans="1:25" x14ac:dyDescent="0.25">
      <c r="A506" t="s">
        <v>115</v>
      </c>
      <c r="B506">
        <v>3054.58</v>
      </c>
      <c r="C506">
        <v>3007.29</v>
      </c>
      <c r="D506">
        <v>3000.94</v>
      </c>
      <c r="E506">
        <v>2983.1</v>
      </c>
      <c r="F506">
        <v>363.178</v>
      </c>
      <c r="G506">
        <v>1.2300499999999999E-3</v>
      </c>
      <c r="H506">
        <v>0.999861</v>
      </c>
      <c r="I506">
        <v>0</v>
      </c>
    </row>
    <row r="507" spans="1:25" x14ac:dyDescent="0.25">
      <c r="A507" t="s">
        <v>115</v>
      </c>
      <c r="B507">
        <v>3593.36</v>
      </c>
      <c r="C507">
        <v>3545.6</v>
      </c>
      <c r="D507">
        <v>3536.51</v>
      </c>
      <c r="E507">
        <v>3508.91</v>
      </c>
      <c r="F507">
        <v>591.5</v>
      </c>
      <c r="G507">
        <v>1.2300499999999999E-3</v>
      </c>
      <c r="H507">
        <v>0.99956800000000001</v>
      </c>
      <c r="I507">
        <v>0</v>
      </c>
    </row>
    <row r="508" spans="1:25" x14ac:dyDescent="0.25">
      <c r="A508" t="s">
        <v>115</v>
      </c>
      <c r="B508">
        <v>3617.9</v>
      </c>
      <c r="C508">
        <v>3565.51</v>
      </c>
      <c r="D508">
        <v>3556.31</v>
      </c>
      <c r="E508">
        <v>3528.25</v>
      </c>
      <c r="F508">
        <v>601.596</v>
      </c>
      <c r="G508">
        <v>1.2300600000000001E-3</v>
      </c>
      <c r="H508">
        <v>0.99995900000000004</v>
      </c>
      <c r="I508">
        <v>0</v>
      </c>
    </row>
    <row r="509" spans="1:25" x14ac:dyDescent="0.25">
      <c r="A509" t="s">
        <v>115</v>
      </c>
      <c r="B509">
        <v>3622.23</v>
      </c>
      <c r="C509">
        <v>3572.42</v>
      </c>
      <c r="D509">
        <v>3563.24</v>
      </c>
      <c r="E509">
        <v>3535.21</v>
      </c>
      <c r="F509">
        <v>601.61400000000003</v>
      </c>
      <c r="G509">
        <v>1.2300499999999999E-3</v>
      </c>
      <c r="H509">
        <v>0.99999199999999999</v>
      </c>
      <c r="I509">
        <v>0</v>
      </c>
    </row>
    <row r="510" spans="1:25" x14ac:dyDescent="0.25">
      <c r="A510" t="s">
        <v>115</v>
      </c>
      <c r="B510">
        <v>3630.85</v>
      </c>
      <c r="C510">
        <v>3579.8</v>
      </c>
      <c r="D510">
        <v>3570.56</v>
      </c>
      <c r="E510">
        <v>3542.42</v>
      </c>
      <c r="F510">
        <v>601.62099999999998</v>
      </c>
      <c r="G510">
        <v>1.2300499999999999E-3</v>
      </c>
      <c r="H510">
        <v>0.99995699999999998</v>
      </c>
      <c r="I510">
        <v>0</v>
      </c>
    </row>
    <row r="511" spans="1:25" x14ac:dyDescent="0.25">
      <c r="A511" t="s">
        <v>115</v>
      </c>
      <c r="B511">
        <v>3638.94</v>
      </c>
      <c r="C511">
        <v>3586.67</v>
      </c>
      <c r="D511">
        <v>3577.44</v>
      </c>
      <c r="E511">
        <v>3549.43</v>
      </c>
      <c r="F511">
        <v>601.59900000000005</v>
      </c>
      <c r="G511">
        <v>1.2300499999999999E-3</v>
      </c>
      <c r="H511">
        <v>0.99993200000000004</v>
      </c>
      <c r="I511">
        <v>0</v>
      </c>
    </row>
    <row r="512" spans="1:25" x14ac:dyDescent="0.25">
      <c r="A512" t="s">
        <v>115</v>
      </c>
      <c r="B512">
        <v>3626.93</v>
      </c>
      <c r="C512">
        <v>3576.98</v>
      </c>
      <c r="D512">
        <v>3567.79</v>
      </c>
      <c r="E512">
        <v>3539.74</v>
      </c>
      <c r="F512">
        <v>600.45799999999997</v>
      </c>
      <c r="G512">
        <v>1.2300499999999999E-3</v>
      </c>
      <c r="H512">
        <v>0.99997899999999995</v>
      </c>
      <c r="I512">
        <v>0</v>
      </c>
    </row>
    <row r="513" spans="1:9" x14ac:dyDescent="0.25">
      <c r="A513" t="s">
        <v>115</v>
      </c>
      <c r="B513">
        <v>3637.88</v>
      </c>
      <c r="C513">
        <v>3586.9</v>
      </c>
      <c r="D513">
        <v>3577.65</v>
      </c>
      <c r="E513">
        <v>3549.63</v>
      </c>
      <c r="F513">
        <v>600.32299999999998</v>
      </c>
      <c r="G513">
        <v>1.2300499999999999E-3</v>
      </c>
      <c r="H513">
        <v>0.99935600000000002</v>
      </c>
      <c r="I513">
        <v>0</v>
      </c>
    </row>
    <row r="514" spans="1:9" x14ac:dyDescent="0.25">
      <c r="A514" t="s">
        <v>115</v>
      </c>
      <c r="B514">
        <v>3634.47</v>
      </c>
      <c r="C514">
        <v>3582.35</v>
      </c>
      <c r="D514">
        <v>3573.14</v>
      </c>
      <c r="E514">
        <v>3545.06</v>
      </c>
      <c r="F514">
        <v>600.40599999999995</v>
      </c>
      <c r="G514">
        <v>1.2300499999999999E-3</v>
      </c>
      <c r="H514">
        <v>0.99960499999999997</v>
      </c>
      <c r="I514">
        <v>0</v>
      </c>
    </row>
    <row r="515" spans="1:9" x14ac:dyDescent="0.25">
      <c r="A515" t="s">
        <v>115</v>
      </c>
      <c r="B515">
        <v>3634.79</v>
      </c>
      <c r="C515">
        <v>3582.78</v>
      </c>
      <c r="D515">
        <v>3573.64</v>
      </c>
      <c r="E515">
        <v>3545.59</v>
      </c>
      <c r="F515">
        <v>600.49</v>
      </c>
      <c r="G515">
        <v>1.2300499999999999E-3</v>
      </c>
      <c r="H515">
        <v>0.99988699999999997</v>
      </c>
      <c r="I515">
        <v>0</v>
      </c>
    </row>
    <row r="516" spans="1:9" x14ac:dyDescent="0.25">
      <c r="A516" t="s">
        <v>115</v>
      </c>
      <c r="B516">
        <v>3635.16</v>
      </c>
      <c r="C516">
        <v>3584.04</v>
      </c>
      <c r="D516">
        <v>3574.8</v>
      </c>
      <c r="E516">
        <v>3546.67</v>
      </c>
      <c r="F516">
        <v>601.57100000000003</v>
      </c>
      <c r="G516">
        <v>1.2300499999999999E-3</v>
      </c>
      <c r="H516">
        <v>0.99967499999999998</v>
      </c>
      <c r="I516">
        <v>0</v>
      </c>
    </row>
    <row r="517" spans="1:9" x14ac:dyDescent="0.25">
      <c r="A517" t="s">
        <v>115</v>
      </c>
      <c r="B517">
        <v>3639.96</v>
      </c>
      <c r="C517">
        <v>3587.78</v>
      </c>
      <c r="D517">
        <v>3578.56</v>
      </c>
      <c r="E517">
        <v>3550.45</v>
      </c>
      <c r="F517">
        <v>601.495</v>
      </c>
      <c r="G517">
        <v>1.2300499999999999E-3</v>
      </c>
      <c r="H517">
        <v>0.99983299999999997</v>
      </c>
      <c r="I517">
        <v>0</v>
      </c>
    </row>
    <row r="518" spans="1:9" x14ac:dyDescent="0.25">
      <c r="A518" t="s">
        <v>115</v>
      </c>
      <c r="B518">
        <v>3640.91</v>
      </c>
      <c r="C518">
        <v>3588.73</v>
      </c>
      <c r="D518">
        <v>3579.49</v>
      </c>
      <c r="E518">
        <v>3551.31</v>
      </c>
      <c r="F518">
        <v>601.81200000000001</v>
      </c>
      <c r="G518">
        <v>1.2300499999999999E-3</v>
      </c>
      <c r="H518">
        <v>0.99939100000000003</v>
      </c>
      <c r="I518">
        <v>0</v>
      </c>
    </row>
    <row r="519" spans="1:9" x14ac:dyDescent="0.25">
      <c r="A519" t="s">
        <v>115</v>
      </c>
      <c r="B519">
        <v>3640.8</v>
      </c>
      <c r="C519">
        <v>3590.78</v>
      </c>
      <c r="D519">
        <v>3581.5</v>
      </c>
      <c r="E519">
        <v>3553.4</v>
      </c>
      <c r="F519">
        <v>600.44500000000005</v>
      </c>
      <c r="G519">
        <v>1.2300499999999999E-3</v>
      </c>
      <c r="H519">
        <v>0.99959399999999998</v>
      </c>
      <c r="I519">
        <v>0</v>
      </c>
    </row>
    <row r="520" spans="1:9" x14ac:dyDescent="0.25">
      <c r="A520" t="s">
        <v>115</v>
      </c>
      <c r="B520">
        <v>3642.78</v>
      </c>
      <c r="C520">
        <v>3591.31</v>
      </c>
      <c r="D520">
        <v>3582.16</v>
      </c>
      <c r="E520">
        <v>3554.08</v>
      </c>
      <c r="F520">
        <v>600.44799999999998</v>
      </c>
      <c r="G520">
        <v>1.2300499999999999E-3</v>
      </c>
      <c r="H520">
        <v>0.99997499999999995</v>
      </c>
      <c r="I520">
        <v>0</v>
      </c>
    </row>
    <row r="521" spans="1:9" x14ac:dyDescent="0.25">
      <c r="A521" t="s">
        <v>115</v>
      </c>
      <c r="B521">
        <v>3634.57</v>
      </c>
      <c r="C521">
        <v>3582.46</v>
      </c>
      <c r="D521">
        <v>3573.3</v>
      </c>
      <c r="E521">
        <v>3545.29</v>
      </c>
      <c r="F521">
        <v>600.34799999999996</v>
      </c>
      <c r="G521">
        <v>1.2300600000000001E-3</v>
      </c>
      <c r="H521">
        <v>0.99973299999999998</v>
      </c>
      <c r="I521">
        <v>0</v>
      </c>
    </row>
    <row r="522" spans="1:9" x14ac:dyDescent="0.25">
      <c r="A522" t="s">
        <v>115</v>
      </c>
      <c r="B522">
        <v>3637.76</v>
      </c>
      <c r="C522">
        <v>3586.55</v>
      </c>
      <c r="D522">
        <v>3577.31</v>
      </c>
      <c r="E522">
        <v>3549.19</v>
      </c>
      <c r="F522">
        <v>600.41200000000003</v>
      </c>
      <c r="G522">
        <v>1.2300600000000001E-3</v>
      </c>
      <c r="H522">
        <v>0.99696799999999997</v>
      </c>
      <c r="I522">
        <v>0</v>
      </c>
    </row>
    <row r="523" spans="1:9" x14ac:dyDescent="0.25">
      <c r="A523" t="s">
        <v>115</v>
      </c>
      <c r="B523">
        <v>3637.51</v>
      </c>
      <c r="C523">
        <v>3585.38</v>
      </c>
      <c r="D523">
        <v>3576.18</v>
      </c>
      <c r="E523">
        <v>3548.15</v>
      </c>
      <c r="F523">
        <v>601.79499999999996</v>
      </c>
      <c r="G523">
        <v>1.2300499999999999E-3</v>
      </c>
      <c r="H523">
        <v>0.99975199999999997</v>
      </c>
      <c r="I523">
        <v>0</v>
      </c>
    </row>
    <row r="524" spans="1:9" x14ac:dyDescent="0.25">
      <c r="A524" t="s">
        <v>115</v>
      </c>
      <c r="B524">
        <v>3646.95</v>
      </c>
      <c r="C524">
        <v>3594.28</v>
      </c>
      <c r="D524">
        <v>3585.09</v>
      </c>
      <c r="E524">
        <v>3557.14</v>
      </c>
      <c r="F524">
        <v>600.43700000000001</v>
      </c>
      <c r="G524">
        <v>1.2300499999999999E-3</v>
      </c>
      <c r="H524">
        <v>0.99976399999999999</v>
      </c>
      <c r="I524">
        <v>0</v>
      </c>
    </row>
    <row r="525" spans="1:9" x14ac:dyDescent="0.25">
      <c r="A525" t="s">
        <v>115</v>
      </c>
      <c r="B525">
        <v>3642.97</v>
      </c>
      <c r="C525">
        <v>3590.2</v>
      </c>
      <c r="D525">
        <v>3580.92</v>
      </c>
      <c r="E525">
        <v>3552.87</v>
      </c>
      <c r="F525">
        <v>601.77</v>
      </c>
      <c r="G525">
        <v>1.23007E-3</v>
      </c>
      <c r="H525">
        <v>0.99898200000000004</v>
      </c>
      <c r="I525">
        <v>0</v>
      </c>
    </row>
    <row r="526" spans="1:9" x14ac:dyDescent="0.25">
      <c r="A526" t="s">
        <v>115</v>
      </c>
      <c r="B526">
        <v>3637.68</v>
      </c>
      <c r="C526">
        <v>3587.01</v>
      </c>
      <c r="D526">
        <v>3577.82</v>
      </c>
      <c r="E526">
        <v>3549.74</v>
      </c>
      <c r="F526">
        <v>601.72900000000004</v>
      </c>
      <c r="G526">
        <v>1.2300499999999999E-3</v>
      </c>
      <c r="H526">
        <v>0.99948899999999996</v>
      </c>
      <c r="I526">
        <v>0</v>
      </c>
    </row>
    <row r="527" spans="1:9" x14ac:dyDescent="0.25">
      <c r="A527" t="s">
        <v>115</v>
      </c>
      <c r="B527">
        <v>3641.18</v>
      </c>
      <c r="C527">
        <v>3589.13</v>
      </c>
      <c r="D527">
        <v>3579.97</v>
      </c>
      <c r="E527">
        <v>3551.94</v>
      </c>
      <c r="F527">
        <v>601.697</v>
      </c>
      <c r="G527">
        <v>1.23007E-3</v>
      </c>
      <c r="H527">
        <v>0.99970000000000003</v>
      </c>
      <c r="I527">
        <v>0</v>
      </c>
    </row>
    <row r="528" spans="1:9" x14ac:dyDescent="0.25">
      <c r="A528" t="s">
        <v>115</v>
      </c>
      <c r="B528">
        <v>3649.24</v>
      </c>
      <c r="C528">
        <v>3598.46</v>
      </c>
      <c r="D528">
        <v>3589.26</v>
      </c>
      <c r="E528">
        <v>3561.18</v>
      </c>
      <c r="F528">
        <v>601.71900000000005</v>
      </c>
      <c r="G528">
        <v>1.2300600000000001E-3</v>
      </c>
      <c r="H528">
        <v>0.99984799999999996</v>
      </c>
      <c r="I528">
        <v>0</v>
      </c>
    </row>
    <row r="529" spans="1:9" x14ac:dyDescent="0.25">
      <c r="A529" t="s">
        <v>115</v>
      </c>
      <c r="B529">
        <v>3642.77</v>
      </c>
      <c r="C529">
        <v>3591.6</v>
      </c>
      <c r="D529">
        <v>3582.39</v>
      </c>
      <c r="E529">
        <v>3554.33</v>
      </c>
      <c r="F529">
        <v>601.74900000000002</v>
      </c>
      <c r="G529">
        <v>1.2300499999999999E-3</v>
      </c>
      <c r="H529">
        <v>0.99944900000000003</v>
      </c>
      <c r="I529">
        <v>0</v>
      </c>
    </row>
    <row r="530" spans="1:9" x14ac:dyDescent="0.25">
      <c r="A530" t="s">
        <v>115</v>
      </c>
      <c r="B530">
        <v>3643.46</v>
      </c>
      <c r="C530">
        <v>3591.49</v>
      </c>
      <c r="D530">
        <v>3582.24</v>
      </c>
      <c r="E530">
        <v>3554.18</v>
      </c>
      <c r="F530">
        <v>601.71299999999997</v>
      </c>
      <c r="G530">
        <v>1.2300499999999999E-3</v>
      </c>
      <c r="H530">
        <v>0.99871799999999999</v>
      </c>
      <c r="I530">
        <v>0</v>
      </c>
    </row>
    <row r="531" spans="1:9" x14ac:dyDescent="0.25">
      <c r="A531" t="s">
        <v>115</v>
      </c>
      <c r="B531">
        <v>3648.01</v>
      </c>
      <c r="C531">
        <v>3595.99</v>
      </c>
      <c r="D531">
        <v>3586.75</v>
      </c>
      <c r="E531">
        <v>3558.7</v>
      </c>
      <c r="F531">
        <v>601.58699999999999</v>
      </c>
      <c r="G531">
        <v>1.2300499999999999E-3</v>
      </c>
      <c r="H531">
        <v>0.99995500000000004</v>
      </c>
      <c r="I531">
        <v>0</v>
      </c>
    </row>
    <row r="532" spans="1:9" x14ac:dyDescent="0.25">
      <c r="A532" t="s">
        <v>115</v>
      </c>
      <c r="B532">
        <v>3636.44</v>
      </c>
      <c r="C532">
        <v>3584.47</v>
      </c>
      <c r="D532">
        <v>3575.28</v>
      </c>
      <c r="E532">
        <v>3547.18</v>
      </c>
      <c r="F532">
        <v>600.38300000000004</v>
      </c>
      <c r="G532">
        <v>1.2300499999999999E-3</v>
      </c>
      <c r="H532">
        <v>0.99987300000000001</v>
      </c>
      <c r="I532">
        <v>0</v>
      </c>
    </row>
    <row r="533" spans="1:9" x14ac:dyDescent="0.25">
      <c r="A533" t="s">
        <v>115</v>
      </c>
      <c r="B533">
        <v>3647.51</v>
      </c>
      <c r="C533">
        <v>3597.58</v>
      </c>
      <c r="D533">
        <v>3588.43</v>
      </c>
      <c r="E533">
        <v>3560.33</v>
      </c>
      <c r="F533">
        <v>601.58500000000004</v>
      </c>
      <c r="G533">
        <v>1.2300499999999999E-3</v>
      </c>
      <c r="H533">
        <v>0.99993100000000001</v>
      </c>
      <c r="I533">
        <v>0</v>
      </c>
    </row>
    <row r="534" spans="1:9" x14ac:dyDescent="0.25">
      <c r="A534" t="s">
        <v>115</v>
      </c>
      <c r="B534">
        <v>3636.53</v>
      </c>
      <c r="C534">
        <v>3584.34</v>
      </c>
      <c r="D534">
        <v>3575.14</v>
      </c>
      <c r="E534">
        <v>3546.94</v>
      </c>
      <c r="F534">
        <v>601.56799999999998</v>
      </c>
      <c r="G534">
        <v>1.2300499999999999E-3</v>
      </c>
      <c r="H534">
        <v>0.99995999999999996</v>
      </c>
      <c r="I534">
        <v>0</v>
      </c>
    </row>
    <row r="535" spans="1:9" x14ac:dyDescent="0.25">
      <c r="A535" t="s">
        <v>115</v>
      </c>
      <c r="B535">
        <v>3636.18</v>
      </c>
      <c r="C535">
        <v>3584.65</v>
      </c>
      <c r="D535">
        <v>3575.53</v>
      </c>
      <c r="E535">
        <v>3547.47</v>
      </c>
      <c r="F535">
        <v>601.60400000000004</v>
      </c>
      <c r="G535">
        <v>1.2300900000000001E-3</v>
      </c>
      <c r="H535">
        <v>0.99983699999999998</v>
      </c>
      <c r="I535">
        <v>0</v>
      </c>
    </row>
    <row r="536" spans="1:9" x14ac:dyDescent="0.25">
      <c r="A536" t="s">
        <v>115</v>
      </c>
      <c r="B536">
        <v>3622.27</v>
      </c>
      <c r="C536">
        <v>3571.11</v>
      </c>
      <c r="D536">
        <v>3561.93</v>
      </c>
      <c r="E536">
        <v>3533.87</v>
      </c>
      <c r="F536">
        <v>601.91800000000001</v>
      </c>
      <c r="G536">
        <v>1.2300499999999999E-3</v>
      </c>
      <c r="H536">
        <v>0.998892</v>
      </c>
      <c r="I536">
        <v>0</v>
      </c>
    </row>
    <row r="537" spans="1:9" x14ac:dyDescent="0.25">
      <c r="A537" t="s">
        <v>115</v>
      </c>
      <c r="B537">
        <v>3644.36</v>
      </c>
      <c r="C537">
        <v>3593.55</v>
      </c>
      <c r="D537">
        <v>3584.27</v>
      </c>
      <c r="E537">
        <v>3556.18</v>
      </c>
      <c r="F537">
        <v>601.49</v>
      </c>
      <c r="G537">
        <v>1.2300600000000001E-3</v>
      </c>
      <c r="H537">
        <v>0.99963800000000003</v>
      </c>
      <c r="I537">
        <v>0</v>
      </c>
    </row>
    <row r="538" spans="1:9" x14ac:dyDescent="0.25">
      <c r="A538" t="s">
        <v>115</v>
      </c>
      <c r="B538">
        <v>3641.51</v>
      </c>
      <c r="C538">
        <v>3588.89</v>
      </c>
      <c r="D538">
        <v>3579.74</v>
      </c>
      <c r="E538">
        <v>3551.67</v>
      </c>
      <c r="F538">
        <v>601.53599999999994</v>
      </c>
      <c r="G538">
        <v>1.2300499999999999E-3</v>
      </c>
      <c r="H538">
        <v>0.99978800000000001</v>
      </c>
      <c r="I538">
        <v>0</v>
      </c>
    </row>
    <row r="539" spans="1:9" x14ac:dyDescent="0.25">
      <c r="A539" t="s">
        <v>115</v>
      </c>
      <c r="B539">
        <v>3636.36</v>
      </c>
      <c r="C539">
        <v>3585.11</v>
      </c>
      <c r="D539">
        <v>3575.95</v>
      </c>
      <c r="E539">
        <v>3547.82</v>
      </c>
      <c r="F539">
        <v>600.44100000000003</v>
      </c>
      <c r="G539">
        <v>1.2300499999999999E-3</v>
      </c>
      <c r="H539">
        <v>0.99983699999999998</v>
      </c>
      <c r="I539">
        <v>0</v>
      </c>
    </row>
    <row r="540" spans="1:9" x14ac:dyDescent="0.25">
      <c r="A540" t="s">
        <v>115</v>
      </c>
      <c r="B540">
        <v>3641.49</v>
      </c>
      <c r="C540">
        <v>3589.65</v>
      </c>
      <c r="D540">
        <v>3580.42</v>
      </c>
      <c r="E540">
        <v>3552.36</v>
      </c>
      <c r="F540">
        <v>600.47199999999998</v>
      </c>
      <c r="G540">
        <v>1.2300600000000001E-3</v>
      </c>
      <c r="H540">
        <v>0.99995500000000004</v>
      </c>
      <c r="I540">
        <v>0</v>
      </c>
    </row>
    <row r="541" spans="1:9" x14ac:dyDescent="0.25">
      <c r="A541" t="s">
        <v>115</v>
      </c>
      <c r="B541">
        <v>3646.87</v>
      </c>
      <c r="C541">
        <v>3594.25</v>
      </c>
      <c r="D541">
        <v>3585.08</v>
      </c>
      <c r="E541">
        <v>3557.08</v>
      </c>
      <c r="F541">
        <v>601.67999999999995</v>
      </c>
      <c r="G541">
        <v>1.2300499999999999E-3</v>
      </c>
      <c r="H541">
        <v>0.99992599999999998</v>
      </c>
      <c r="I541">
        <v>0</v>
      </c>
    </row>
    <row r="542" spans="1:9" x14ac:dyDescent="0.25">
      <c r="A542" t="s">
        <v>115</v>
      </c>
      <c r="B542">
        <v>3643.56</v>
      </c>
      <c r="C542">
        <v>3591.73</v>
      </c>
      <c r="D542">
        <v>3582.53</v>
      </c>
      <c r="E542">
        <v>3554.46</v>
      </c>
      <c r="F542">
        <v>601.44299999999998</v>
      </c>
      <c r="G542">
        <v>1.2300499999999999E-3</v>
      </c>
      <c r="H542">
        <v>0.99938700000000003</v>
      </c>
      <c r="I542">
        <v>0</v>
      </c>
    </row>
    <row r="543" spans="1:9" x14ac:dyDescent="0.25">
      <c r="A543" t="s">
        <v>115</v>
      </c>
      <c r="B543">
        <v>3638.43</v>
      </c>
      <c r="C543">
        <v>3587.42</v>
      </c>
      <c r="D543">
        <v>3578.13</v>
      </c>
      <c r="E543">
        <v>3550.06</v>
      </c>
      <c r="F543">
        <v>601.60400000000004</v>
      </c>
      <c r="G543">
        <v>1.2300499999999999E-3</v>
      </c>
      <c r="H543">
        <v>0.99916899999999997</v>
      </c>
      <c r="I543">
        <v>110</v>
      </c>
    </row>
    <row r="544" spans="1:9" x14ac:dyDescent="0.25">
      <c r="A544" t="s">
        <v>115</v>
      </c>
      <c r="B544">
        <v>3640.79</v>
      </c>
      <c r="C544">
        <v>3588.74</v>
      </c>
      <c r="D544">
        <v>3579.57</v>
      </c>
      <c r="E544">
        <v>3551.42</v>
      </c>
      <c r="F544">
        <v>601.52099999999996</v>
      </c>
      <c r="G544">
        <v>1.2300499999999999E-3</v>
      </c>
      <c r="H544">
        <v>0.999749</v>
      </c>
      <c r="I544">
        <v>0</v>
      </c>
    </row>
    <row r="545" spans="1:25" x14ac:dyDescent="0.25">
      <c r="A545" t="s">
        <v>115</v>
      </c>
      <c r="B545">
        <v>3639</v>
      </c>
      <c r="C545">
        <v>3587.06</v>
      </c>
      <c r="D545">
        <v>3577.88</v>
      </c>
      <c r="E545">
        <v>3549.72</v>
      </c>
      <c r="F545">
        <v>600.29200000000003</v>
      </c>
      <c r="G545">
        <v>1.2300499999999999E-3</v>
      </c>
      <c r="H545">
        <v>0.99977899999999997</v>
      </c>
      <c r="I545">
        <v>0</v>
      </c>
    </row>
    <row r="546" spans="1:25" x14ac:dyDescent="0.25">
      <c r="A546" t="s">
        <v>115</v>
      </c>
      <c r="B546">
        <v>3635.73</v>
      </c>
      <c r="C546">
        <v>3583.74</v>
      </c>
      <c r="D546">
        <v>3574.52</v>
      </c>
      <c r="E546">
        <v>3546.48</v>
      </c>
      <c r="F546">
        <v>600.42700000000002</v>
      </c>
      <c r="G546">
        <v>1.2300499999999999E-3</v>
      </c>
      <c r="H546">
        <v>0.99796399999999996</v>
      </c>
      <c r="I546">
        <v>0</v>
      </c>
    </row>
    <row r="547" spans="1:25" x14ac:dyDescent="0.25">
      <c r="A547" t="s">
        <v>115</v>
      </c>
      <c r="B547">
        <v>3649.18</v>
      </c>
      <c r="C547">
        <v>3597.15</v>
      </c>
      <c r="D547">
        <v>3587.94</v>
      </c>
      <c r="E547">
        <v>3559.81</v>
      </c>
      <c r="F547">
        <v>600.36400000000003</v>
      </c>
      <c r="G547">
        <v>1.2300499999999999E-3</v>
      </c>
      <c r="H547">
        <v>0.999865</v>
      </c>
      <c r="I547">
        <v>0</v>
      </c>
    </row>
    <row r="548" spans="1:25" x14ac:dyDescent="0.25">
      <c r="A548" t="s">
        <v>115</v>
      </c>
      <c r="B548">
        <v>3639.86</v>
      </c>
      <c r="C548">
        <v>3587.92</v>
      </c>
      <c r="D548">
        <v>3578.71</v>
      </c>
      <c r="E548">
        <v>3550.6</v>
      </c>
      <c r="F548">
        <v>600.29300000000001</v>
      </c>
      <c r="G548">
        <v>1.2300600000000001E-3</v>
      </c>
      <c r="H548">
        <v>0.99997999999999998</v>
      </c>
      <c r="I548">
        <v>0</v>
      </c>
    </row>
    <row r="549" spans="1:25" x14ac:dyDescent="0.25">
      <c r="A549" t="s">
        <v>115</v>
      </c>
      <c r="B549">
        <v>3659.83</v>
      </c>
      <c r="C549">
        <v>3607.17</v>
      </c>
      <c r="D549">
        <v>3597.78</v>
      </c>
      <c r="E549">
        <v>3569.72</v>
      </c>
      <c r="F549">
        <v>601.14599999999996</v>
      </c>
      <c r="G549">
        <v>1.2300499999999999E-3</v>
      </c>
      <c r="H549">
        <v>0.99865400000000004</v>
      </c>
      <c r="I549">
        <v>0</v>
      </c>
    </row>
    <row r="550" spans="1:25" x14ac:dyDescent="0.25">
      <c r="A550" t="s">
        <v>115</v>
      </c>
      <c r="B550">
        <v>3638.76</v>
      </c>
      <c r="C550">
        <v>3588.09</v>
      </c>
      <c r="D550">
        <v>3578.89</v>
      </c>
      <c r="E550">
        <v>3550.79</v>
      </c>
      <c r="F550">
        <v>600.24300000000005</v>
      </c>
      <c r="G550">
        <v>1.2300600000000001E-3</v>
      </c>
      <c r="H550">
        <v>0.99991699999999994</v>
      </c>
      <c r="I550">
        <v>0</v>
      </c>
    </row>
    <row r="551" spans="1:25" x14ac:dyDescent="0.25">
      <c r="A551" t="s">
        <v>115</v>
      </c>
      <c r="B551">
        <v>3641.91</v>
      </c>
      <c r="C551">
        <v>3589.9</v>
      </c>
      <c r="D551">
        <v>3580.75</v>
      </c>
      <c r="E551">
        <v>3552.7</v>
      </c>
      <c r="F551">
        <v>600.375</v>
      </c>
      <c r="G551">
        <v>1.2300600000000001E-3</v>
      </c>
      <c r="H551">
        <v>0.99989099999999997</v>
      </c>
      <c r="I551">
        <v>0</v>
      </c>
    </row>
    <row r="552" spans="1:25" x14ac:dyDescent="0.25">
      <c r="A552" t="s">
        <v>115</v>
      </c>
      <c r="B552">
        <v>3650.71</v>
      </c>
      <c r="C552">
        <v>3598.15</v>
      </c>
      <c r="D552">
        <v>3588.89</v>
      </c>
      <c r="E552">
        <v>3560.85</v>
      </c>
      <c r="F552">
        <v>601.66800000000001</v>
      </c>
      <c r="G552">
        <v>1.2300600000000001E-3</v>
      </c>
      <c r="H552">
        <v>0.99989799999999995</v>
      </c>
      <c r="I552">
        <v>0</v>
      </c>
    </row>
    <row r="553" spans="1:25" x14ac:dyDescent="0.25">
      <c r="A553" t="s">
        <v>115</v>
      </c>
      <c r="B553">
        <v>3642.87</v>
      </c>
      <c r="C553">
        <v>3591.55</v>
      </c>
      <c r="D553">
        <v>3582.37</v>
      </c>
      <c r="E553">
        <v>3554.18</v>
      </c>
      <c r="F553">
        <v>601.65700000000004</v>
      </c>
      <c r="G553">
        <v>1.2300600000000001E-3</v>
      </c>
      <c r="H553">
        <v>0.99995199999999995</v>
      </c>
      <c r="I553">
        <v>0</v>
      </c>
    </row>
    <row r="554" spans="1:25" x14ac:dyDescent="0.25">
      <c r="A554" t="s">
        <v>115</v>
      </c>
      <c r="B554">
        <v>3640.95</v>
      </c>
      <c r="C554">
        <v>3589.07</v>
      </c>
      <c r="D554">
        <v>3579.83</v>
      </c>
      <c r="E554">
        <v>3551.66</v>
      </c>
      <c r="F554">
        <v>601.65</v>
      </c>
      <c r="G554">
        <v>1.2300600000000001E-3</v>
      </c>
      <c r="H554">
        <v>0.99847300000000005</v>
      </c>
      <c r="I554">
        <v>0</v>
      </c>
    </row>
    <row r="555" spans="1:25" x14ac:dyDescent="0.25">
      <c r="A555" t="s">
        <v>115</v>
      </c>
      <c r="B555">
        <v>3644</v>
      </c>
      <c r="C555">
        <v>3593.02</v>
      </c>
      <c r="D555">
        <v>3583.73</v>
      </c>
      <c r="E555">
        <v>3555.57</v>
      </c>
      <c r="F555">
        <v>600.54300000000001</v>
      </c>
      <c r="G555">
        <v>1.2300499999999999E-3</v>
      </c>
      <c r="H555">
        <v>0.99997000000000003</v>
      </c>
      <c r="I555">
        <v>0</v>
      </c>
    </row>
    <row r="556" spans="1:25" x14ac:dyDescent="0.25">
      <c r="A556" t="s">
        <v>115</v>
      </c>
      <c r="B556">
        <v>3646.43</v>
      </c>
      <c r="C556">
        <v>3595.29</v>
      </c>
      <c r="D556">
        <v>3586.13</v>
      </c>
      <c r="E556">
        <v>3558.07</v>
      </c>
      <c r="F556">
        <v>601.64</v>
      </c>
      <c r="G556">
        <v>1.2300499999999999E-3</v>
      </c>
      <c r="H556">
        <v>0.99967200000000001</v>
      </c>
      <c r="I556">
        <v>0</v>
      </c>
    </row>
    <row r="557" spans="1:25" x14ac:dyDescent="0.25">
      <c r="A557" t="s">
        <v>115</v>
      </c>
      <c r="B557">
        <v>3641.74</v>
      </c>
      <c r="C557">
        <v>3589.9</v>
      </c>
      <c r="D557">
        <v>3580.69</v>
      </c>
      <c r="E557">
        <v>3552.61</v>
      </c>
      <c r="F557">
        <v>600.36800000000005</v>
      </c>
      <c r="G557">
        <v>1.2300600000000001E-3</v>
      </c>
      <c r="H557">
        <v>0.997834</v>
      </c>
      <c r="I557">
        <v>0</v>
      </c>
    </row>
    <row r="558" spans="1:25" x14ac:dyDescent="0.25">
      <c r="A558" t="s">
        <v>115</v>
      </c>
      <c r="B558">
        <v>3644.1</v>
      </c>
      <c r="C558">
        <v>3593.34</v>
      </c>
      <c r="D558">
        <v>3584.09</v>
      </c>
      <c r="E558">
        <v>3555.97</v>
      </c>
      <c r="F558">
        <v>600.35299999999995</v>
      </c>
      <c r="G558">
        <v>1.2300499999999999E-3</v>
      </c>
      <c r="H558">
        <v>0.99807900000000005</v>
      </c>
      <c r="I558">
        <v>0</v>
      </c>
    </row>
    <row r="559" spans="1:25" x14ac:dyDescent="0.25">
      <c r="A559" t="s">
        <v>115</v>
      </c>
      <c r="B559">
        <v>3641.13</v>
      </c>
      <c r="C559">
        <v>3589.78</v>
      </c>
      <c r="D559">
        <v>3580.56</v>
      </c>
      <c r="E559">
        <v>3552.48</v>
      </c>
      <c r="F559">
        <v>600.30600000000004</v>
      </c>
      <c r="G559">
        <v>1.2300499999999999E-3</v>
      </c>
      <c r="H559">
        <v>0.99996399999999996</v>
      </c>
      <c r="I559">
        <v>0</v>
      </c>
      <c r="R559" t="s">
        <v>69</v>
      </c>
      <c r="U559" t="s">
        <v>68</v>
      </c>
      <c r="X559" t="s">
        <v>66</v>
      </c>
    </row>
    <row r="560" spans="1:25" x14ac:dyDescent="0.25">
      <c r="A560" t="s">
        <v>115</v>
      </c>
      <c r="B560">
        <v>3636.72</v>
      </c>
      <c r="C560">
        <v>3586.82</v>
      </c>
      <c r="D560">
        <v>3577.56</v>
      </c>
      <c r="E560">
        <v>3549.4</v>
      </c>
      <c r="F560">
        <v>601.56100000000004</v>
      </c>
      <c r="G560">
        <v>1.2300499999999999E-3</v>
      </c>
      <c r="H560">
        <v>0.99999499999999997</v>
      </c>
      <c r="I560">
        <v>0</v>
      </c>
      <c r="R560">
        <f>AVERAGE(B511:B560)</f>
        <v>3640.7987999999987</v>
      </c>
      <c r="S560">
        <f>AVERAGE(C511:C560)</f>
        <v>3589.2062000000001</v>
      </c>
      <c r="U560">
        <f>_xlfn.VAR.P(B511:B560)</f>
        <v>34.669002559999896</v>
      </c>
      <c r="V560">
        <f>_xlfn.VAR.P(C511:C560)</f>
        <v>32.934027559999919</v>
      </c>
      <c r="X560">
        <f>1.96*SQRT(U560)/50</f>
        <v>0.23081112645147386</v>
      </c>
      <c r="Y560">
        <f>1.96*SQRT(V560)/50</f>
        <v>0.22496165030910997</v>
      </c>
    </row>
    <row r="561" spans="1:9" x14ac:dyDescent="0.25">
      <c r="A561" t="s">
        <v>116</v>
      </c>
      <c r="B561">
        <v>182077.22698100001</v>
      </c>
      <c r="C561" t="s">
        <v>36</v>
      </c>
    </row>
    <row r="562" spans="1:9" x14ac:dyDescent="0.25">
      <c r="A562" t="s">
        <v>38</v>
      </c>
      <c r="B562">
        <v>753.9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1</v>
      </c>
      <c r="I562">
        <v>0</v>
      </c>
    </row>
    <row r="563" spans="1:9" x14ac:dyDescent="0.25">
      <c r="A563" t="s">
        <v>38</v>
      </c>
      <c r="B563">
        <v>742.65800000000002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1</v>
      </c>
      <c r="I563">
        <v>0</v>
      </c>
    </row>
    <row r="564" spans="1:9" x14ac:dyDescent="0.25">
      <c r="A564" t="s">
        <v>38</v>
      </c>
      <c r="B564">
        <v>709.71799999999996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1</v>
      </c>
      <c r="I564">
        <v>0</v>
      </c>
    </row>
    <row r="565" spans="1:9" x14ac:dyDescent="0.25">
      <c r="A565" t="s">
        <v>38</v>
      </c>
      <c r="B565">
        <v>725.61400000000003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1</v>
      </c>
      <c r="I565">
        <v>0</v>
      </c>
    </row>
    <row r="566" spans="1:9" x14ac:dyDescent="0.25">
      <c r="A566" t="s">
        <v>38</v>
      </c>
      <c r="B566">
        <v>713.88400000000001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0</v>
      </c>
    </row>
    <row r="567" spans="1:9" x14ac:dyDescent="0.25">
      <c r="A567" t="s">
        <v>38</v>
      </c>
      <c r="B567">
        <v>723.005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0</v>
      </c>
    </row>
    <row r="568" spans="1:9" x14ac:dyDescent="0.25">
      <c r="A568" t="s">
        <v>38</v>
      </c>
      <c r="B568">
        <v>733.15099999999995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</row>
    <row r="569" spans="1:9" x14ac:dyDescent="0.25">
      <c r="A569" t="s">
        <v>38</v>
      </c>
      <c r="B569">
        <v>727.48800000000006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0</v>
      </c>
    </row>
    <row r="570" spans="1:9" x14ac:dyDescent="0.25">
      <c r="A570" t="s">
        <v>38</v>
      </c>
      <c r="B570">
        <v>709.96299999999997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1</v>
      </c>
      <c r="I570">
        <v>0</v>
      </c>
    </row>
    <row r="571" spans="1:9" x14ac:dyDescent="0.25">
      <c r="A571" t="s">
        <v>38</v>
      </c>
      <c r="B571">
        <v>714.23900000000003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1</v>
      </c>
      <c r="I571">
        <v>0</v>
      </c>
    </row>
    <row r="572" spans="1:9" x14ac:dyDescent="0.25">
      <c r="A572" t="s">
        <v>38</v>
      </c>
      <c r="B572">
        <v>725.07500000000005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0</v>
      </c>
    </row>
    <row r="573" spans="1:9" x14ac:dyDescent="0.25">
      <c r="A573" t="s">
        <v>38</v>
      </c>
      <c r="B573">
        <v>728.37300000000005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1</v>
      </c>
      <c r="I573">
        <v>0</v>
      </c>
    </row>
    <row r="574" spans="1:9" x14ac:dyDescent="0.25">
      <c r="A574" t="s">
        <v>38</v>
      </c>
      <c r="B574">
        <v>728.63699999999994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1</v>
      </c>
      <c r="I574">
        <v>0</v>
      </c>
    </row>
    <row r="575" spans="1:9" x14ac:dyDescent="0.25">
      <c r="A575" t="s">
        <v>38</v>
      </c>
      <c r="B575">
        <v>730.49599999999998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0</v>
      </c>
    </row>
    <row r="576" spans="1:9" x14ac:dyDescent="0.25">
      <c r="A576" t="s">
        <v>38</v>
      </c>
      <c r="B576">
        <v>721.45500000000004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0</v>
      </c>
    </row>
    <row r="577" spans="1:9" x14ac:dyDescent="0.25">
      <c r="A577" t="s">
        <v>38</v>
      </c>
      <c r="B577">
        <v>717.22400000000005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0</v>
      </c>
    </row>
    <row r="578" spans="1:9" x14ac:dyDescent="0.25">
      <c r="A578" t="s">
        <v>38</v>
      </c>
      <c r="B578">
        <v>739.49800000000005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1</v>
      </c>
      <c r="I578">
        <v>0</v>
      </c>
    </row>
    <row r="579" spans="1:9" x14ac:dyDescent="0.25">
      <c r="A579" t="s">
        <v>38</v>
      </c>
      <c r="B579">
        <v>721.08100000000002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1</v>
      </c>
      <c r="I579">
        <v>0</v>
      </c>
    </row>
    <row r="580" spans="1:9" x14ac:dyDescent="0.25">
      <c r="A580" t="s">
        <v>38</v>
      </c>
      <c r="B580">
        <v>715.42499999999995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1</v>
      </c>
      <c r="I580">
        <v>0</v>
      </c>
    </row>
    <row r="581" spans="1:9" x14ac:dyDescent="0.25">
      <c r="A581" t="s">
        <v>38</v>
      </c>
      <c r="B581">
        <v>733.904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>
        <v>0</v>
      </c>
    </row>
    <row r="582" spans="1:9" x14ac:dyDescent="0.25">
      <c r="A582" t="s">
        <v>38</v>
      </c>
      <c r="B582">
        <v>722.46900000000005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0</v>
      </c>
    </row>
    <row r="583" spans="1:9" x14ac:dyDescent="0.25">
      <c r="A583" t="s">
        <v>38</v>
      </c>
      <c r="B583">
        <v>732.39599999999996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1</v>
      </c>
      <c r="I583">
        <v>0</v>
      </c>
    </row>
    <row r="584" spans="1:9" x14ac:dyDescent="0.25">
      <c r="A584" t="s">
        <v>38</v>
      </c>
      <c r="B584">
        <v>713.88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1</v>
      </c>
      <c r="I584">
        <v>0</v>
      </c>
    </row>
    <row r="585" spans="1:9" x14ac:dyDescent="0.25">
      <c r="A585" t="s">
        <v>38</v>
      </c>
      <c r="B585">
        <v>713.58299999999997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</v>
      </c>
      <c r="I585">
        <v>0</v>
      </c>
    </row>
    <row r="586" spans="1:9" x14ac:dyDescent="0.25">
      <c r="A586" t="s">
        <v>38</v>
      </c>
      <c r="B586">
        <v>740.45399999999995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1</v>
      </c>
      <c r="I586">
        <v>0</v>
      </c>
    </row>
    <row r="587" spans="1:9" x14ac:dyDescent="0.25">
      <c r="A587" t="s">
        <v>38</v>
      </c>
      <c r="B587">
        <v>730.41200000000003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1</v>
      </c>
      <c r="I587">
        <v>0</v>
      </c>
    </row>
    <row r="588" spans="1:9" x14ac:dyDescent="0.25">
      <c r="A588" t="s">
        <v>38</v>
      </c>
      <c r="B588">
        <v>741.55399999999997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0</v>
      </c>
    </row>
    <row r="589" spans="1:9" x14ac:dyDescent="0.25">
      <c r="A589" t="s">
        <v>38</v>
      </c>
      <c r="B589">
        <v>713.70600000000002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1</v>
      </c>
      <c r="I589">
        <v>0</v>
      </c>
    </row>
    <row r="590" spans="1:9" x14ac:dyDescent="0.25">
      <c r="A590" t="s">
        <v>38</v>
      </c>
      <c r="B590">
        <v>717.12900000000002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0</v>
      </c>
    </row>
    <row r="591" spans="1:9" x14ac:dyDescent="0.25">
      <c r="A591" t="s">
        <v>38</v>
      </c>
      <c r="B591">
        <v>769.36800000000005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1</v>
      </c>
      <c r="I591">
        <v>0</v>
      </c>
    </row>
    <row r="592" spans="1:9" x14ac:dyDescent="0.25">
      <c r="A592" t="s">
        <v>38</v>
      </c>
      <c r="B592">
        <v>744.59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1</v>
      </c>
      <c r="I592">
        <v>0</v>
      </c>
    </row>
    <row r="593" spans="1:9" x14ac:dyDescent="0.25">
      <c r="A593" t="s">
        <v>38</v>
      </c>
      <c r="B593">
        <v>749.67700000000002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1</v>
      </c>
      <c r="I593">
        <v>0</v>
      </c>
    </row>
    <row r="594" spans="1:9" x14ac:dyDescent="0.25">
      <c r="A594" t="s">
        <v>38</v>
      </c>
      <c r="B594">
        <v>715.00400000000002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0</v>
      </c>
    </row>
    <row r="595" spans="1:9" x14ac:dyDescent="0.25">
      <c r="A595" t="s">
        <v>38</v>
      </c>
      <c r="B595">
        <v>722.99699999999996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0</v>
      </c>
    </row>
    <row r="596" spans="1:9" x14ac:dyDescent="0.25">
      <c r="A596" t="s">
        <v>38</v>
      </c>
      <c r="B596">
        <v>717.21900000000005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0</v>
      </c>
    </row>
    <row r="597" spans="1:9" x14ac:dyDescent="0.25">
      <c r="A597" t="s">
        <v>38</v>
      </c>
      <c r="B597">
        <v>715.04700000000003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0</v>
      </c>
    </row>
    <row r="598" spans="1:9" x14ac:dyDescent="0.25">
      <c r="A598" t="s">
        <v>38</v>
      </c>
      <c r="B598">
        <v>721.64200000000005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1</v>
      </c>
      <c r="I598">
        <v>0</v>
      </c>
    </row>
    <row r="599" spans="1:9" x14ac:dyDescent="0.25">
      <c r="A599" t="s">
        <v>38</v>
      </c>
      <c r="B599">
        <v>710.63599999999997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0</v>
      </c>
    </row>
    <row r="600" spans="1:9" x14ac:dyDescent="0.25">
      <c r="A600" t="s">
        <v>38</v>
      </c>
      <c r="B600">
        <v>743.49599999999998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1</v>
      </c>
      <c r="I600">
        <v>0</v>
      </c>
    </row>
    <row r="601" spans="1:9" x14ac:dyDescent="0.25">
      <c r="A601" t="s">
        <v>38</v>
      </c>
      <c r="B601">
        <v>710.68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1</v>
      </c>
      <c r="I601">
        <v>0</v>
      </c>
    </row>
    <row r="602" spans="1:9" x14ac:dyDescent="0.25">
      <c r="A602" t="s">
        <v>38</v>
      </c>
      <c r="B602">
        <v>731.33900000000006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1</v>
      </c>
      <c r="I602">
        <v>0</v>
      </c>
    </row>
    <row r="603" spans="1:9" x14ac:dyDescent="0.25">
      <c r="A603" t="s">
        <v>38</v>
      </c>
      <c r="B603">
        <v>739.48400000000004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0</v>
      </c>
    </row>
    <row r="604" spans="1:9" x14ac:dyDescent="0.25">
      <c r="A604" t="s">
        <v>38</v>
      </c>
      <c r="B604">
        <v>717.78300000000002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1</v>
      </c>
      <c r="I604">
        <v>0</v>
      </c>
    </row>
    <row r="605" spans="1:9" x14ac:dyDescent="0.25">
      <c r="A605" t="s">
        <v>38</v>
      </c>
      <c r="B605">
        <v>720.029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0</v>
      </c>
    </row>
    <row r="606" spans="1:9" x14ac:dyDescent="0.25">
      <c r="A606" t="s">
        <v>38</v>
      </c>
      <c r="B606">
        <v>716.00900000000001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1</v>
      </c>
      <c r="I606">
        <v>0</v>
      </c>
    </row>
    <row r="607" spans="1:9" x14ac:dyDescent="0.25">
      <c r="A607" t="s">
        <v>38</v>
      </c>
      <c r="B607">
        <v>721.10500000000002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0</v>
      </c>
    </row>
    <row r="608" spans="1:9" x14ac:dyDescent="0.25">
      <c r="A608" t="s">
        <v>38</v>
      </c>
      <c r="B608">
        <v>718.59299999999996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1</v>
      </c>
      <c r="I608">
        <v>0</v>
      </c>
    </row>
    <row r="609" spans="1:25" x14ac:dyDescent="0.25">
      <c r="A609" t="s">
        <v>38</v>
      </c>
      <c r="B609">
        <v>729.60599999999999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1</v>
      </c>
      <c r="I609">
        <v>0</v>
      </c>
    </row>
    <row r="610" spans="1:25" x14ac:dyDescent="0.25">
      <c r="A610" t="s">
        <v>38</v>
      </c>
      <c r="B610">
        <v>707.63499999999999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1</v>
      </c>
      <c r="I610">
        <v>0</v>
      </c>
    </row>
    <row r="611" spans="1:25" x14ac:dyDescent="0.25">
      <c r="A611" t="s">
        <v>38</v>
      </c>
      <c r="B611">
        <v>720.12900000000002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0</v>
      </c>
    </row>
    <row r="612" spans="1:25" x14ac:dyDescent="0.25">
      <c r="A612" t="s">
        <v>38</v>
      </c>
      <c r="B612">
        <v>726.06299999999999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0</v>
      </c>
    </row>
    <row r="613" spans="1:25" x14ac:dyDescent="0.25">
      <c r="A613" t="s">
        <v>38</v>
      </c>
      <c r="B613">
        <v>715.70399999999995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1</v>
      </c>
      <c r="I613">
        <v>0</v>
      </c>
    </row>
    <row r="614" spans="1:25" x14ac:dyDescent="0.25">
      <c r="A614" t="s">
        <v>38</v>
      </c>
      <c r="B614">
        <v>746.1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1</v>
      </c>
      <c r="I614">
        <v>0</v>
      </c>
    </row>
    <row r="615" spans="1:25" x14ac:dyDescent="0.25">
      <c r="A615" t="s">
        <v>38</v>
      </c>
      <c r="B615">
        <v>714.90200000000004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0</v>
      </c>
      <c r="R615" t="s">
        <v>69</v>
      </c>
      <c r="U615" t="s">
        <v>68</v>
      </c>
      <c r="X615" t="s">
        <v>66</v>
      </c>
    </row>
    <row r="616" spans="1:25" x14ac:dyDescent="0.25">
      <c r="A616" t="s">
        <v>38</v>
      </c>
      <c r="B616">
        <v>732.83299999999997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1</v>
      </c>
      <c r="I616">
        <v>0</v>
      </c>
      <c r="R616">
        <f>AVERAGE(B567:B616)</f>
        <v>725.44533999999987</v>
      </c>
      <c r="S616">
        <f>AVERAGE(C567:C616)</f>
        <v>0</v>
      </c>
      <c r="U616">
        <f>_xlfn.VAR.P(B567:B616)</f>
        <v>149.51334610440011</v>
      </c>
      <c r="V616">
        <f>_xlfn.VAR.P(C567:C616)</f>
        <v>0</v>
      </c>
      <c r="X616">
        <f>1.96*SQRT(U616)/50</f>
        <v>0.47932054844108807</v>
      </c>
      <c r="Y616">
        <f>1.96*SQRT(V616)/50</f>
        <v>0</v>
      </c>
    </row>
    <row r="617" spans="1:25" x14ac:dyDescent="0.25">
      <c r="A617" t="s">
        <v>38</v>
      </c>
      <c r="B617">
        <v>36289.755237999998</v>
      </c>
      <c r="C617" t="s">
        <v>36</v>
      </c>
    </row>
    <row r="618" spans="1:25" x14ac:dyDescent="0.25">
      <c r="A618" t="s">
        <v>39</v>
      </c>
      <c r="B618">
        <v>724.26</v>
      </c>
      <c r="C618">
        <v>698.97799999999995</v>
      </c>
      <c r="D618">
        <v>663.58100000000002</v>
      </c>
      <c r="E618">
        <v>328.22500000000002</v>
      </c>
      <c r="F618">
        <v>0</v>
      </c>
      <c r="G618">
        <v>1</v>
      </c>
      <c r="H618">
        <v>1</v>
      </c>
      <c r="I618">
        <v>0</v>
      </c>
    </row>
    <row r="619" spans="1:25" x14ac:dyDescent="0.25">
      <c r="A619" t="s">
        <v>39</v>
      </c>
      <c r="B619">
        <v>698.53200000000004</v>
      </c>
      <c r="C619">
        <v>680.31500000000005</v>
      </c>
      <c r="D619">
        <v>644.96699999999998</v>
      </c>
      <c r="E619">
        <v>328.23099999999999</v>
      </c>
      <c r="F619">
        <v>0</v>
      </c>
      <c r="G619">
        <v>1</v>
      </c>
      <c r="H619">
        <v>1</v>
      </c>
      <c r="I619">
        <v>0</v>
      </c>
    </row>
    <row r="620" spans="1:25" x14ac:dyDescent="0.25">
      <c r="A620" t="s">
        <v>39</v>
      </c>
      <c r="B620">
        <v>693.08900000000006</v>
      </c>
      <c r="C620">
        <v>675.18200000000002</v>
      </c>
      <c r="D620">
        <v>639.55799999999999</v>
      </c>
      <c r="E620">
        <v>328.149</v>
      </c>
      <c r="F620">
        <v>0</v>
      </c>
      <c r="G620">
        <v>1</v>
      </c>
      <c r="H620">
        <v>1</v>
      </c>
      <c r="I620">
        <v>0</v>
      </c>
    </row>
    <row r="621" spans="1:25" x14ac:dyDescent="0.25">
      <c r="A621" t="s">
        <v>39</v>
      </c>
      <c r="B621">
        <v>693.69899999999996</v>
      </c>
      <c r="C621">
        <v>676.80700000000002</v>
      </c>
      <c r="D621">
        <v>641.39099999999996</v>
      </c>
      <c r="E621">
        <v>328.11399999999998</v>
      </c>
      <c r="F621">
        <v>0</v>
      </c>
      <c r="G621">
        <v>1</v>
      </c>
      <c r="H621">
        <v>1</v>
      </c>
      <c r="I621">
        <v>0</v>
      </c>
    </row>
    <row r="622" spans="1:25" x14ac:dyDescent="0.25">
      <c r="A622" t="s">
        <v>39</v>
      </c>
      <c r="B622">
        <v>680.447</v>
      </c>
      <c r="C622">
        <v>663.32299999999998</v>
      </c>
      <c r="D622">
        <v>628.029</v>
      </c>
      <c r="E622">
        <v>328.31700000000001</v>
      </c>
      <c r="F622">
        <v>0</v>
      </c>
      <c r="G622">
        <v>1</v>
      </c>
      <c r="H622">
        <v>1</v>
      </c>
      <c r="I622">
        <v>0</v>
      </c>
    </row>
    <row r="623" spans="1:25" x14ac:dyDescent="0.25">
      <c r="A623" t="s">
        <v>39</v>
      </c>
      <c r="B623">
        <v>702.048</v>
      </c>
      <c r="C623">
        <v>685.06200000000001</v>
      </c>
      <c r="D623">
        <v>649.49</v>
      </c>
      <c r="E623">
        <v>328.40499999999997</v>
      </c>
      <c r="F623">
        <v>0</v>
      </c>
      <c r="G623">
        <v>1</v>
      </c>
      <c r="H623">
        <v>1</v>
      </c>
      <c r="I623">
        <v>0</v>
      </c>
    </row>
    <row r="624" spans="1:25" x14ac:dyDescent="0.25">
      <c r="A624" t="s">
        <v>39</v>
      </c>
      <c r="B624">
        <v>699.45799999999997</v>
      </c>
      <c r="C624">
        <v>682.46500000000003</v>
      </c>
      <c r="D624">
        <v>647.36099999999999</v>
      </c>
      <c r="E624">
        <v>328.303</v>
      </c>
      <c r="F624">
        <v>0</v>
      </c>
      <c r="G624">
        <v>1</v>
      </c>
      <c r="H624">
        <v>1</v>
      </c>
      <c r="I624">
        <v>0</v>
      </c>
    </row>
    <row r="625" spans="1:9" x14ac:dyDescent="0.25">
      <c r="A625" t="s">
        <v>39</v>
      </c>
      <c r="B625">
        <v>728.84199999999998</v>
      </c>
      <c r="C625">
        <v>711.85</v>
      </c>
      <c r="D625">
        <v>676.64099999999996</v>
      </c>
      <c r="E625">
        <v>328.14400000000001</v>
      </c>
      <c r="F625">
        <v>0</v>
      </c>
      <c r="G625">
        <v>1</v>
      </c>
      <c r="H625">
        <v>1</v>
      </c>
      <c r="I625">
        <v>0</v>
      </c>
    </row>
    <row r="626" spans="1:9" x14ac:dyDescent="0.25">
      <c r="A626" t="s">
        <v>39</v>
      </c>
      <c r="B626">
        <v>722.99699999999996</v>
      </c>
      <c r="C626">
        <v>705.81</v>
      </c>
      <c r="D626">
        <v>670.21199999999999</v>
      </c>
      <c r="E626">
        <v>328.17500000000001</v>
      </c>
      <c r="F626">
        <v>0</v>
      </c>
      <c r="G626">
        <v>1</v>
      </c>
      <c r="H626">
        <v>1</v>
      </c>
      <c r="I626">
        <v>0</v>
      </c>
    </row>
    <row r="627" spans="1:9" x14ac:dyDescent="0.25">
      <c r="A627" t="s">
        <v>39</v>
      </c>
      <c r="B627">
        <v>690.99699999999996</v>
      </c>
      <c r="C627">
        <v>673.21699999999998</v>
      </c>
      <c r="D627">
        <v>637.70899999999995</v>
      </c>
      <c r="E627">
        <v>328.291</v>
      </c>
      <c r="F627">
        <v>0</v>
      </c>
      <c r="G627">
        <v>1</v>
      </c>
      <c r="H627">
        <v>1</v>
      </c>
      <c r="I627">
        <v>0</v>
      </c>
    </row>
    <row r="628" spans="1:9" x14ac:dyDescent="0.25">
      <c r="A628" t="s">
        <v>39</v>
      </c>
      <c r="B628">
        <v>702.06700000000001</v>
      </c>
      <c r="C628">
        <v>684.89099999999996</v>
      </c>
      <c r="D628">
        <v>649.88599999999997</v>
      </c>
      <c r="E628">
        <v>328.28300000000002</v>
      </c>
      <c r="F628">
        <v>0</v>
      </c>
      <c r="G628">
        <v>1</v>
      </c>
      <c r="H628">
        <v>1</v>
      </c>
      <c r="I628">
        <v>0</v>
      </c>
    </row>
    <row r="629" spans="1:9" x14ac:dyDescent="0.25">
      <c r="A629" t="s">
        <v>39</v>
      </c>
      <c r="B629">
        <v>690.08399999999995</v>
      </c>
      <c r="C629">
        <v>672.97400000000005</v>
      </c>
      <c r="D629">
        <v>637.65599999999995</v>
      </c>
      <c r="E629">
        <v>328.42399999999998</v>
      </c>
      <c r="F629">
        <v>0</v>
      </c>
      <c r="G629">
        <v>1</v>
      </c>
      <c r="H629">
        <v>1</v>
      </c>
      <c r="I629">
        <v>0</v>
      </c>
    </row>
    <row r="630" spans="1:9" x14ac:dyDescent="0.25">
      <c r="A630" t="s">
        <v>39</v>
      </c>
      <c r="B630">
        <v>707.55600000000004</v>
      </c>
      <c r="C630">
        <v>689.77499999999998</v>
      </c>
      <c r="D630">
        <v>654.15</v>
      </c>
      <c r="E630">
        <v>328.34199999999998</v>
      </c>
      <c r="F630">
        <v>0</v>
      </c>
      <c r="G630">
        <v>1</v>
      </c>
      <c r="H630">
        <v>1</v>
      </c>
      <c r="I630">
        <v>0</v>
      </c>
    </row>
    <row r="631" spans="1:9" x14ac:dyDescent="0.25">
      <c r="A631" t="s">
        <v>39</v>
      </c>
      <c r="B631">
        <v>702.73</v>
      </c>
      <c r="C631">
        <v>685.721</v>
      </c>
      <c r="D631">
        <v>650.45100000000002</v>
      </c>
      <c r="E631">
        <v>328.54</v>
      </c>
      <c r="F631">
        <v>0</v>
      </c>
      <c r="G631">
        <v>1</v>
      </c>
      <c r="H631">
        <v>1</v>
      </c>
      <c r="I631">
        <v>0</v>
      </c>
    </row>
    <row r="632" spans="1:9" x14ac:dyDescent="0.25">
      <c r="A632" t="s">
        <v>39</v>
      </c>
      <c r="B632">
        <v>705.29200000000003</v>
      </c>
      <c r="C632">
        <v>688.25300000000004</v>
      </c>
      <c r="D632">
        <v>652.86</v>
      </c>
      <c r="E632">
        <v>328.50099999999998</v>
      </c>
      <c r="F632">
        <v>0</v>
      </c>
      <c r="G632">
        <v>1</v>
      </c>
      <c r="H632">
        <v>1</v>
      </c>
      <c r="I632">
        <v>0</v>
      </c>
    </row>
    <row r="633" spans="1:9" x14ac:dyDescent="0.25">
      <c r="A633" t="s">
        <v>39</v>
      </c>
      <c r="B633">
        <v>703.471</v>
      </c>
      <c r="C633">
        <v>685.76800000000003</v>
      </c>
      <c r="D633">
        <v>650.23500000000001</v>
      </c>
      <c r="E633">
        <v>328.45800000000003</v>
      </c>
      <c r="F633">
        <v>0</v>
      </c>
      <c r="G633">
        <v>1</v>
      </c>
      <c r="H633">
        <v>1</v>
      </c>
      <c r="I633">
        <v>0</v>
      </c>
    </row>
    <row r="634" spans="1:9" x14ac:dyDescent="0.25">
      <c r="A634" t="s">
        <v>39</v>
      </c>
      <c r="B634">
        <v>693.12099999999998</v>
      </c>
      <c r="C634">
        <v>676.05700000000002</v>
      </c>
      <c r="D634">
        <v>640.76800000000003</v>
      </c>
      <c r="E634">
        <v>328.33499999999998</v>
      </c>
      <c r="F634">
        <v>0</v>
      </c>
      <c r="G634">
        <v>1</v>
      </c>
      <c r="H634">
        <v>1</v>
      </c>
      <c r="I634">
        <v>0</v>
      </c>
    </row>
    <row r="635" spans="1:9" x14ac:dyDescent="0.25">
      <c r="A635" t="s">
        <v>39</v>
      </c>
      <c r="B635">
        <v>695.61199999999997</v>
      </c>
      <c r="C635">
        <v>678.61900000000003</v>
      </c>
      <c r="D635">
        <v>643.30499999999995</v>
      </c>
      <c r="E635">
        <v>328.226</v>
      </c>
      <c r="F635">
        <v>0</v>
      </c>
      <c r="G635">
        <v>1</v>
      </c>
      <c r="H635">
        <v>1</v>
      </c>
      <c r="I635">
        <v>0</v>
      </c>
    </row>
    <row r="636" spans="1:9" x14ac:dyDescent="0.25">
      <c r="A636" t="s">
        <v>39</v>
      </c>
      <c r="B636">
        <v>735.91399999999999</v>
      </c>
      <c r="C636">
        <v>718.12800000000004</v>
      </c>
      <c r="D636">
        <v>682.76199999999994</v>
      </c>
      <c r="E636">
        <v>328.26900000000001</v>
      </c>
      <c r="F636">
        <v>0</v>
      </c>
      <c r="G636">
        <v>1</v>
      </c>
      <c r="H636">
        <v>1</v>
      </c>
      <c r="I636">
        <v>0</v>
      </c>
    </row>
    <row r="637" spans="1:9" x14ac:dyDescent="0.25">
      <c r="A637" t="s">
        <v>39</v>
      </c>
      <c r="B637">
        <v>694.99900000000002</v>
      </c>
      <c r="C637">
        <v>677.29</v>
      </c>
      <c r="D637">
        <v>641.98199999999997</v>
      </c>
      <c r="E637">
        <v>328.20699999999999</v>
      </c>
      <c r="F637">
        <v>0</v>
      </c>
      <c r="G637">
        <v>1</v>
      </c>
      <c r="H637">
        <v>1</v>
      </c>
      <c r="I637">
        <v>0</v>
      </c>
    </row>
    <row r="638" spans="1:9" x14ac:dyDescent="0.25">
      <c r="A638" t="s">
        <v>39</v>
      </c>
      <c r="B638">
        <v>682.13199999999995</v>
      </c>
      <c r="C638">
        <v>665.06799999999998</v>
      </c>
      <c r="D638">
        <v>629.803</v>
      </c>
      <c r="E638">
        <v>328.48</v>
      </c>
      <c r="F638">
        <v>0</v>
      </c>
      <c r="G638">
        <v>1</v>
      </c>
      <c r="H638">
        <v>1</v>
      </c>
      <c r="I638">
        <v>0</v>
      </c>
    </row>
    <row r="639" spans="1:9" x14ac:dyDescent="0.25">
      <c r="A639" t="s">
        <v>39</v>
      </c>
      <c r="B639">
        <v>695.86300000000006</v>
      </c>
      <c r="C639">
        <v>678.07100000000003</v>
      </c>
      <c r="D639">
        <v>642.68100000000004</v>
      </c>
      <c r="E639">
        <v>328.59800000000001</v>
      </c>
      <c r="F639">
        <v>0</v>
      </c>
      <c r="G639">
        <v>1</v>
      </c>
      <c r="H639">
        <v>1</v>
      </c>
      <c r="I639">
        <v>0</v>
      </c>
    </row>
    <row r="640" spans="1:9" x14ac:dyDescent="0.25">
      <c r="A640" t="s">
        <v>39</v>
      </c>
      <c r="B640">
        <v>703.947</v>
      </c>
      <c r="C640">
        <v>686.17200000000003</v>
      </c>
      <c r="D640">
        <v>650.93200000000002</v>
      </c>
      <c r="E640">
        <v>328.64</v>
      </c>
      <c r="F640">
        <v>0</v>
      </c>
      <c r="G640">
        <v>1</v>
      </c>
      <c r="H640">
        <v>1</v>
      </c>
      <c r="I640">
        <v>0</v>
      </c>
    </row>
    <row r="641" spans="1:9" x14ac:dyDescent="0.25">
      <c r="A641" t="s">
        <v>39</v>
      </c>
      <c r="B641">
        <v>710.75</v>
      </c>
      <c r="C641">
        <v>693.01599999999996</v>
      </c>
      <c r="D641">
        <v>657.83500000000004</v>
      </c>
      <c r="E641">
        <v>328.56400000000002</v>
      </c>
      <c r="F641">
        <v>0</v>
      </c>
      <c r="G641">
        <v>1</v>
      </c>
      <c r="H641">
        <v>1</v>
      </c>
      <c r="I641">
        <v>0</v>
      </c>
    </row>
    <row r="642" spans="1:9" x14ac:dyDescent="0.25">
      <c r="A642" t="s">
        <v>39</v>
      </c>
      <c r="B642">
        <v>705.89800000000002</v>
      </c>
      <c r="C642">
        <v>688.75900000000001</v>
      </c>
      <c r="D642">
        <v>653.46400000000006</v>
      </c>
      <c r="E642">
        <v>328.36900000000003</v>
      </c>
      <c r="F642">
        <v>0</v>
      </c>
      <c r="G642">
        <v>1</v>
      </c>
      <c r="H642">
        <v>1</v>
      </c>
      <c r="I642">
        <v>0</v>
      </c>
    </row>
    <row r="643" spans="1:9" x14ac:dyDescent="0.25">
      <c r="A643" t="s">
        <v>39</v>
      </c>
      <c r="B643">
        <v>697.02300000000002</v>
      </c>
      <c r="C643">
        <v>679.16399999999999</v>
      </c>
      <c r="D643">
        <v>643.83900000000006</v>
      </c>
      <c r="E643">
        <v>328.517</v>
      </c>
      <c r="F643">
        <v>0</v>
      </c>
      <c r="G643">
        <v>1</v>
      </c>
      <c r="H643">
        <v>1</v>
      </c>
      <c r="I643">
        <v>0</v>
      </c>
    </row>
    <row r="644" spans="1:9" x14ac:dyDescent="0.25">
      <c r="A644" t="s">
        <v>39</v>
      </c>
      <c r="B644">
        <v>683.755</v>
      </c>
      <c r="C644">
        <v>666.55499999999995</v>
      </c>
      <c r="D644">
        <v>631.529</v>
      </c>
      <c r="E644">
        <v>328.36399999999998</v>
      </c>
      <c r="F644">
        <v>0</v>
      </c>
      <c r="G644">
        <v>1</v>
      </c>
      <c r="H644">
        <v>1</v>
      </c>
      <c r="I644">
        <v>0</v>
      </c>
    </row>
    <row r="645" spans="1:9" x14ac:dyDescent="0.25">
      <c r="A645" t="s">
        <v>39</v>
      </c>
      <c r="B645">
        <v>700.64400000000001</v>
      </c>
      <c r="C645">
        <v>682.755</v>
      </c>
      <c r="D645">
        <v>647.42700000000002</v>
      </c>
      <c r="E645">
        <v>328.59</v>
      </c>
      <c r="F645">
        <v>0</v>
      </c>
      <c r="G645">
        <v>1</v>
      </c>
      <c r="H645">
        <v>1</v>
      </c>
      <c r="I645">
        <v>0</v>
      </c>
    </row>
    <row r="646" spans="1:9" x14ac:dyDescent="0.25">
      <c r="A646" t="s">
        <v>39</v>
      </c>
      <c r="B646">
        <v>690.38599999999997</v>
      </c>
      <c r="C646">
        <v>672.47400000000005</v>
      </c>
      <c r="D646">
        <v>637.34299999999996</v>
      </c>
      <c r="E646">
        <v>328.61799999999999</v>
      </c>
      <c r="F646">
        <v>0</v>
      </c>
      <c r="G646">
        <v>1</v>
      </c>
      <c r="H646">
        <v>1</v>
      </c>
      <c r="I646">
        <v>0</v>
      </c>
    </row>
    <row r="647" spans="1:9" x14ac:dyDescent="0.25">
      <c r="A647" t="s">
        <v>39</v>
      </c>
      <c r="B647">
        <v>693.09699999999998</v>
      </c>
      <c r="C647">
        <v>675.26499999999999</v>
      </c>
      <c r="D647">
        <v>639.62099999999998</v>
      </c>
      <c r="E647">
        <v>328.63200000000001</v>
      </c>
      <c r="F647">
        <v>0</v>
      </c>
      <c r="G647">
        <v>1</v>
      </c>
      <c r="H647">
        <v>1</v>
      </c>
      <c r="I647">
        <v>0</v>
      </c>
    </row>
    <row r="648" spans="1:9" x14ac:dyDescent="0.25">
      <c r="A648" t="s">
        <v>39</v>
      </c>
      <c r="B648">
        <v>692.47900000000004</v>
      </c>
      <c r="C648">
        <v>675.33</v>
      </c>
      <c r="D648">
        <v>640.16099999999994</v>
      </c>
      <c r="E648">
        <v>328.43599999999998</v>
      </c>
      <c r="F648">
        <v>0</v>
      </c>
      <c r="G648">
        <v>1</v>
      </c>
      <c r="H648">
        <v>1</v>
      </c>
      <c r="I648">
        <v>0</v>
      </c>
    </row>
    <row r="649" spans="1:9" x14ac:dyDescent="0.25">
      <c r="A649" t="s">
        <v>39</v>
      </c>
      <c r="B649">
        <v>692.29600000000005</v>
      </c>
      <c r="C649">
        <v>674.47199999999998</v>
      </c>
      <c r="D649">
        <v>639.22500000000002</v>
      </c>
      <c r="E649">
        <v>328.65199999999999</v>
      </c>
      <c r="F649">
        <v>0</v>
      </c>
      <c r="G649">
        <v>1</v>
      </c>
      <c r="H649">
        <v>1</v>
      </c>
      <c r="I649">
        <v>0</v>
      </c>
    </row>
    <row r="650" spans="1:9" x14ac:dyDescent="0.25">
      <c r="A650" t="s">
        <v>39</v>
      </c>
      <c r="B650">
        <v>694.21100000000001</v>
      </c>
      <c r="C650">
        <v>676.322</v>
      </c>
      <c r="D650">
        <v>640.81200000000001</v>
      </c>
      <c r="E650">
        <v>328.61700000000002</v>
      </c>
      <c r="F650">
        <v>0</v>
      </c>
      <c r="G650">
        <v>1</v>
      </c>
      <c r="H650">
        <v>1</v>
      </c>
      <c r="I650">
        <v>0</v>
      </c>
    </row>
    <row r="651" spans="1:9" x14ac:dyDescent="0.25">
      <c r="A651" t="s">
        <v>39</v>
      </c>
      <c r="B651">
        <v>703.33</v>
      </c>
      <c r="C651">
        <v>686.29399999999998</v>
      </c>
      <c r="D651">
        <v>651.09900000000005</v>
      </c>
      <c r="E651">
        <v>328.54399999999998</v>
      </c>
      <c r="F651">
        <v>0</v>
      </c>
      <c r="G651">
        <v>1</v>
      </c>
      <c r="H651">
        <v>1</v>
      </c>
      <c r="I651">
        <v>0</v>
      </c>
    </row>
    <row r="652" spans="1:9" x14ac:dyDescent="0.25">
      <c r="A652" t="s">
        <v>39</v>
      </c>
      <c r="B652">
        <v>701.08100000000002</v>
      </c>
      <c r="C652">
        <v>683.14099999999996</v>
      </c>
      <c r="D652">
        <v>647.98699999999997</v>
      </c>
      <c r="E652">
        <v>328.39299999999997</v>
      </c>
      <c r="F652">
        <v>0</v>
      </c>
      <c r="G652">
        <v>1</v>
      </c>
      <c r="H652">
        <v>1</v>
      </c>
      <c r="I652">
        <v>0</v>
      </c>
    </row>
    <row r="653" spans="1:9" x14ac:dyDescent="0.25">
      <c r="A653" t="s">
        <v>39</v>
      </c>
      <c r="B653">
        <v>701.32600000000002</v>
      </c>
      <c r="C653">
        <v>683.47699999999998</v>
      </c>
      <c r="D653">
        <v>647.78</v>
      </c>
      <c r="E653">
        <v>328.39800000000002</v>
      </c>
      <c r="F653">
        <v>0</v>
      </c>
      <c r="G653">
        <v>1</v>
      </c>
      <c r="H653">
        <v>1</v>
      </c>
      <c r="I653">
        <v>0</v>
      </c>
    </row>
    <row r="654" spans="1:9" x14ac:dyDescent="0.25">
      <c r="A654" t="s">
        <v>39</v>
      </c>
      <c r="B654">
        <v>686.77</v>
      </c>
      <c r="C654">
        <v>669.69600000000003</v>
      </c>
      <c r="D654">
        <v>634.63</v>
      </c>
      <c r="E654">
        <v>328.39299999999997</v>
      </c>
      <c r="F654">
        <v>0</v>
      </c>
      <c r="G654">
        <v>1</v>
      </c>
      <c r="H654">
        <v>1</v>
      </c>
      <c r="I654">
        <v>0</v>
      </c>
    </row>
    <row r="655" spans="1:9" x14ac:dyDescent="0.25">
      <c r="A655" t="s">
        <v>39</v>
      </c>
      <c r="B655">
        <v>705.11099999999999</v>
      </c>
      <c r="C655">
        <v>687.41499999999996</v>
      </c>
      <c r="D655">
        <v>652.29700000000003</v>
      </c>
      <c r="E655">
        <v>328.173</v>
      </c>
      <c r="F655">
        <v>0</v>
      </c>
      <c r="G655">
        <v>1</v>
      </c>
      <c r="H655">
        <v>1</v>
      </c>
      <c r="I655">
        <v>0</v>
      </c>
    </row>
    <row r="656" spans="1:9" x14ac:dyDescent="0.25">
      <c r="A656" t="s">
        <v>39</v>
      </c>
      <c r="B656">
        <v>705.01400000000001</v>
      </c>
      <c r="C656">
        <v>687.851</v>
      </c>
      <c r="D656">
        <v>652.37099999999998</v>
      </c>
      <c r="E656">
        <v>328.36399999999998</v>
      </c>
      <c r="F656">
        <v>0</v>
      </c>
      <c r="G656">
        <v>1</v>
      </c>
      <c r="H656">
        <v>1</v>
      </c>
      <c r="I656">
        <v>0</v>
      </c>
    </row>
    <row r="657" spans="1:25" x14ac:dyDescent="0.25">
      <c r="A657" t="s">
        <v>39</v>
      </c>
      <c r="B657">
        <v>682.82100000000003</v>
      </c>
      <c r="C657">
        <v>665.67200000000003</v>
      </c>
      <c r="D657">
        <v>630.20600000000002</v>
      </c>
      <c r="E657">
        <v>328.55900000000003</v>
      </c>
      <c r="F657">
        <v>0</v>
      </c>
      <c r="G657">
        <v>1</v>
      </c>
      <c r="H657">
        <v>1</v>
      </c>
      <c r="I657">
        <v>0</v>
      </c>
    </row>
    <row r="658" spans="1:25" x14ac:dyDescent="0.25">
      <c r="A658" t="s">
        <v>39</v>
      </c>
      <c r="B658">
        <v>697.94799999999998</v>
      </c>
      <c r="C658">
        <v>680.10799999999995</v>
      </c>
      <c r="D658">
        <v>644.79899999999998</v>
      </c>
      <c r="E658">
        <v>328.44099999999997</v>
      </c>
      <c r="F658">
        <v>0</v>
      </c>
      <c r="G658">
        <v>1</v>
      </c>
      <c r="H658">
        <v>1</v>
      </c>
      <c r="I658">
        <v>0</v>
      </c>
    </row>
    <row r="659" spans="1:25" x14ac:dyDescent="0.25">
      <c r="A659" t="s">
        <v>39</v>
      </c>
      <c r="B659">
        <v>704.98</v>
      </c>
      <c r="C659">
        <v>687.995</v>
      </c>
      <c r="D659">
        <v>652.45000000000005</v>
      </c>
      <c r="E659">
        <v>328.39800000000002</v>
      </c>
      <c r="F659">
        <v>0</v>
      </c>
      <c r="G659">
        <v>1</v>
      </c>
      <c r="H659">
        <v>1</v>
      </c>
      <c r="I659">
        <v>0</v>
      </c>
    </row>
    <row r="660" spans="1:25" x14ac:dyDescent="0.25">
      <c r="A660" t="s">
        <v>39</v>
      </c>
      <c r="B660">
        <v>724.495</v>
      </c>
      <c r="C660">
        <v>706.62099999999998</v>
      </c>
      <c r="D660">
        <v>671.15700000000004</v>
      </c>
      <c r="E660">
        <v>328.22399999999999</v>
      </c>
      <c r="F660">
        <v>0</v>
      </c>
      <c r="G660">
        <v>1</v>
      </c>
      <c r="H660">
        <v>1</v>
      </c>
      <c r="I660">
        <v>0</v>
      </c>
    </row>
    <row r="661" spans="1:25" x14ac:dyDescent="0.25">
      <c r="A661" t="s">
        <v>39</v>
      </c>
      <c r="B661">
        <v>687.22</v>
      </c>
      <c r="C661">
        <v>670.12800000000004</v>
      </c>
      <c r="D661">
        <v>635.03</v>
      </c>
      <c r="E661">
        <v>328.27600000000001</v>
      </c>
      <c r="F661">
        <v>0</v>
      </c>
      <c r="G661">
        <v>1</v>
      </c>
      <c r="H661">
        <v>1</v>
      </c>
      <c r="I661">
        <v>0</v>
      </c>
    </row>
    <row r="662" spans="1:25" x14ac:dyDescent="0.25">
      <c r="A662" t="s">
        <v>39</v>
      </c>
      <c r="B662">
        <v>688.90200000000004</v>
      </c>
      <c r="C662">
        <v>671.78200000000004</v>
      </c>
      <c r="D662">
        <v>636.28899999999999</v>
      </c>
      <c r="E662">
        <v>328.41500000000002</v>
      </c>
      <c r="F662">
        <v>0</v>
      </c>
      <c r="G662">
        <v>1</v>
      </c>
      <c r="H662">
        <v>1</v>
      </c>
      <c r="I662">
        <v>0</v>
      </c>
    </row>
    <row r="663" spans="1:25" x14ac:dyDescent="0.25">
      <c r="A663" t="s">
        <v>39</v>
      </c>
      <c r="B663">
        <v>707.10299999999995</v>
      </c>
      <c r="C663">
        <v>689.35900000000004</v>
      </c>
      <c r="D663">
        <v>653.86400000000003</v>
      </c>
      <c r="E663">
        <v>328.452</v>
      </c>
      <c r="F663">
        <v>0</v>
      </c>
      <c r="G663">
        <v>1</v>
      </c>
      <c r="H663">
        <v>1</v>
      </c>
      <c r="I663">
        <v>0</v>
      </c>
    </row>
    <row r="664" spans="1:25" x14ac:dyDescent="0.25">
      <c r="A664" t="s">
        <v>39</v>
      </c>
      <c r="B664">
        <v>685.476</v>
      </c>
      <c r="C664">
        <v>668.43600000000004</v>
      </c>
      <c r="D664">
        <v>633.14700000000005</v>
      </c>
      <c r="E664">
        <v>328.24599999999998</v>
      </c>
      <c r="F664">
        <v>0</v>
      </c>
      <c r="G664">
        <v>1</v>
      </c>
      <c r="H664">
        <v>1</v>
      </c>
      <c r="I664">
        <v>0</v>
      </c>
    </row>
    <row r="665" spans="1:25" x14ac:dyDescent="0.25">
      <c r="A665" t="s">
        <v>39</v>
      </c>
      <c r="B665">
        <v>683.75199999999995</v>
      </c>
      <c r="C665">
        <v>666.56700000000001</v>
      </c>
      <c r="D665">
        <v>630.97799999999995</v>
      </c>
      <c r="E665">
        <v>328.38200000000001</v>
      </c>
      <c r="F665">
        <v>0</v>
      </c>
      <c r="G665">
        <v>1</v>
      </c>
      <c r="H665">
        <v>1</v>
      </c>
      <c r="I665">
        <v>0</v>
      </c>
    </row>
    <row r="666" spans="1:25" x14ac:dyDescent="0.25">
      <c r="A666" t="s">
        <v>39</v>
      </c>
      <c r="B666">
        <v>715.30399999999997</v>
      </c>
      <c r="C666">
        <v>698.13</v>
      </c>
      <c r="D666">
        <v>662.64200000000005</v>
      </c>
      <c r="E666">
        <v>328.54500000000002</v>
      </c>
      <c r="F666">
        <v>0</v>
      </c>
      <c r="G666">
        <v>1</v>
      </c>
      <c r="H666">
        <v>1</v>
      </c>
      <c r="I666">
        <v>0</v>
      </c>
    </row>
    <row r="667" spans="1:25" x14ac:dyDescent="0.25">
      <c r="A667" t="s">
        <v>39</v>
      </c>
      <c r="B667">
        <v>699.74199999999996</v>
      </c>
      <c r="C667">
        <v>680.65499999999997</v>
      </c>
      <c r="D667">
        <v>645.22</v>
      </c>
      <c r="E667">
        <v>328.46699999999998</v>
      </c>
      <c r="F667">
        <v>0</v>
      </c>
      <c r="G667">
        <v>1</v>
      </c>
      <c r="H667">
        <v>1</v>
      </c>
      <c r="I667">
        <v>0</v>
      </c>
    </row>
    <row r="668" spans="1:25" x14ac:dyDescent="0.25">
      <c r="A668" t="s">
        <v>39</v>
      </c>
      <c r="B668">
        <v>693.61300000000006</v>
      </c>
      <c r="C668">
        <v>676.37099999999998</v>
      </c>
      <c r="D668">
        <v>640.95699999999999</v>
      </c>
      <c r="E668">
        <v>328.69600000000003</v>
      </c>
      <c r="F668">
        <v>0</v>
      </c>
      <c r="G668">
        <v>1</v>
      </c>
      <c r="H668">
        <v>1</v>
      </c>
      <c r="I668">
        <v>0</v>
      </c>
    </row>
    <row r="669" spans="1:25" x14ac:dyDescent="0.25">
      <c r="A669" t="s">
        <v>39</v>
      </c>
      <c r="B669">
        <v>701.09100000000001</v>
      </c>
      <c r="C669">
        <v>683.94299999999998</v>
      </c>
      <c r="D669">
        <v>648.51800000000003</v>
      </c>
      <c r="E669">
        <v>328.52</v>
      </c>
      <c r="F669">
        <v>0</v>
      </c>
      <c r="G669">
        <v>1</v>
      </c>
      <c r="H669">
        <v>1</v>
      </c>
      <c r="I669">
        <v>0</v>
      </c>
    </row>
    <row r="670" spans="1:25" x14ac:dyDescent="0.25">
      <c r="A670" t="s">
        <v>39</v>
      </c>
      <c r="B670">
        <v>693.66600000000005</v>
      </c>
      <c r="C670">
        <v>675.673</v>
      </c>
      <c r="D670">
        <v>640.29600000000005</v>
      </c>
      <c r="E670">
        <v>328.577</v>
      </c>
      <c r="F670">
        <v>0</v>
      </c>
      <c r="G670">
        <v>1</v>
      </c>
      <c r="H670">
        <v>1</v>
      </c>
      <c r="I670">
        <v>0</v>
      </c>
    </row>
    <row r="671" spans="1:25" x14ac:dyDescent="0.25">
      <c r="A671" t="s">
        <v>39</v>
      </c>
      <c r="B671">
        <v>706.00800000000004</v>
      </c>
      <c r="C671">
        <v>688.99599999999998</v>
      </c>
      <c r="D671">
        <v>653.71900000000005</v>
      </c>
      <c r="E671">
        <v>328.721</v>
      </c>
      <c r="F671">
        <v>0</v>
      </c>
      <c r="G671">
        <v>1</v>
      </c>
      <c r="H671">
        <v>1</v>
      </c>
      <c r="I671">
        <v>0</v>
      </c>
      <c r="R671" t="s">
        <v>69</v>
      </c>
      <c r="U671" t="s">
        <v>68</v>
      </c>
      <c r="X671" t="s">
        <v>66</v>
      </c>
    </row>
    <row r="672" spans="1:25" x14ac:dyDescent="0.25">
      <c r="A672" t="s">
        <v>39</v>
      </c>
      <c r="B672">
        <v>720.61900000000003</v>
      </c>
      <c r="C672">
        <v>702.84299999999996</v>
      </c>
      <c r="D672">
        <v>667.36199999999997</v>
      </c>
      <c r="E672">
        <v>328.495</v>
      </c>
      <c r="F672">
        <v>0</v>
      </c>
      <c r="G672">
        <v>1</v>
      </c>
      <c r="H672">
        <v>1</v>
      </c>
      <c r="I672">
        <v>0</v>
      </c>
      <c r="R672">
        <f>AVERAGE(B623:B672)</f>
        <v>700.26081999999985</v>
      </c>
      <c r="S672">
        <f>AVERAGE(C623:C672)</f>
        <v>682.80912000000001</v>
      </c>
      <c r="U672">
        <f>_xlfn.VAR.P(B623:B672)</f>
        <v>137.00831942759999</v>
      </c>
      <c r="V672">
        <f>_xlfn.VAR.P(C623:C672)</f>
        <v>135.9692987055999</v>
      </c>
      <c r="X672">
        <f>1.96*SQRT(U672)/50</f>
        <v>0.45883816751140843</v>
      </c>
      <c r="Y672">
        <f>1.96*SQRT(V672)/50</f>
        <v>0.45709502640367133</v>
      </c>
    </row>
    <row r="673" spans="1:9" x14ac:dyDescent="0.25">
      <c r="A673" t="s">
        <v>38</v>
      </c>
      <c r="B673">
        <v>35026.882781</v>
      </c>
      <c r="C673" t="s">
        <v>36</v>
      </c>
    </row>
    <row r="674" spans="1:9" x14ac:dyDescent="0.25">
      <c r="A674" t="s">
        <v>40</v>
      </c>
      <c r="B674">
        <v>525.06899999999996</v>
      </c>
      <c r="C674">
        <v>523.60400000000004</v>
      </c>
      <c r="D674">
        <v>488.351</v>
      </c>
      <c r="E674">
        <v>176.15700000000001</v>
      </c>
      <c r="F674">
        <v>0</v>
      </c>
      <c r="G674">
        <v>1</v>
      </c>
      <c r="H674">
        <v>1</v>
      </c>
      <c r="I674">
        <v>0</v>
      </c>
    </row>
    <row r="675" spans="1:9" x14ac:dyDescent="0.25">
      <c r="A675" t="s">
        <v>40</v>
      </c>
      <c r="B675">
        <v>529.178</v>
      </c>
      <c r="C675">
        <v>527.79499999999996</v>
      </c>
      <c r="D675">
        <v>492.53699999999998</v>
      </c>
      <c r="E675">
        <v>176.15700000000001</v>
      </c>
      <c r="F675">
        <v>0</v>
      </c>
      <c r="G675">
        <v>1</v>
      </c>
      <c r="H675">
        <v>1</v>
      </c>
      <c r="I675">
        <v>0</v>
      </c>
    </row>
    <row r="676" spans="1:9" x14ac:dyDescent="0.25">
      <c r="A676" t="s">
        <v>40</v>
      </c>
      <c r="B676">
        <v>534.23900000000003</v>
      </c>
      <c r="C676">
        <v>532.92999999999995</v>
      </c>
      <c r="D676">
        <v>497.601</v>
      </c>
      <c r="E676">
        <v>176.11500000000001</v>
      </c>
      <c r="F676">
        <v>0</v>
      </c>
      <c r="G676">
        <v>1</v>
      </c>
      <c r="H676">
        <v>1</v>
      </c>
      <c r="I676">
        <v>0</v>
      </c>
    </row>
    <row r="677" spans="1:9" x14ac:dyDescent="0.25">
      <c r="A677" t="s">
        <v>40</v>
      </c>
      <c r="B677">
        <v>523.47400000000005</v>
      </c>
      <c r="C677">
        <v>522.16499999999996</v>
      </c>
      <c r="D677">
        <v>487.279</v>
      </c>
      <c r="E677">
        <v>176.19200000000001</v>
      </c>
      <c r="F677">
        <v>0</v>
      </c>
      <c r="G677">
        <v>1</v>
      </c>
      <c r="H677">
        <v>1</v>
      </c>
      <c r="I677">
        <v>0</v>
      </c>
    </row>
    <row r="678" spans="1:9" x14ac:dyDescent="0.25">
      <c r="A678" t="s">
        <v>40</v>
      </c>
      <c r="B678">
        <v>533.85900000000004</v>
      </c>
      <c r="C678">
        <v>531.72299999999996</v>
      </c>
      <c r="D678">
        <v>496.339</v>
      </c>
      <c r="E678">
        <v>176.04</v>
      </c>
      <c r="F678">
        <v>0</v>
      </c>
      <c r="G678">
        <v>1</v>
      </c>
      <c r="H678">
        <v>1</v>
      </c>
      <c r="I678">
        <v>0</v>
      </c>
    </row>
    <row r="679" spans="1:9" x14ac:dyDescent="0.25">
      <c r="A679" t="s">
        <v>40</v>
      </c>
      <c r="B679">
        <v>522.56200000000001</v>
      </c>
      <c r="C679">
        <v>521.28099999999995</v>
      </c>
      <c r="D679">
        <v>486.30399999999997</v>
      </c>
      <c r="E679">
        <v>176.01300000000001</v>
      </c>
      <c r="F679">
        <v>0</v>
      </c>
      <c r="G679">
        <v>1</v>
      </c>
      <c r="H679">
        <v>1</v>
      </c>
      <c r="I679">
        <v>0</v>
      </c>
    </row>
    <row r="680" spans="1:9" x14ac:dyDescent="0.25">
      <c r="A680" t="s">
        <v>40</v>
      </c>
      <c r="B680">
        <v>533.27599999999995</v>
      </c>
      <c r="C680">
        <v>531.18899999999996</v>
      </c>
      <c r="D680">
        <v>495.959</v>
      </c>
      <c r="E680">
        <v>176.125</v>
      </c>
      <c r="F680">
        <v>0</v>
      </c>
      <c r="G680">
        <v>1</v>
      </c>
      <c r="H680">
        <v>1</v>
      </c>
      <c r="I680">
        <v>0</v>
      </c>
    </row>
    <row r="681" spans="1:9" x14ac:dyDescent="0.25">
      <c r="A681" t="s">
        <v>40</v>
      </c>
      <c r="B681">
        <v>532.55799999999999</v>
      </c>
      <c r="C681">
        <v>531.21799999999996</v>
      </c>
      <c r="D681">
        <v>496.14</v>
      </c>
      <c r="E681">
        <v>175.94200000000001</v>
      </c>
      <c r="F681">
        <v>0</v>
      </c>
      <c r="G681">
        <v>1</v>
      </c>
      <c r="H681">
        <v>1</v>
      </c>
      <c r="I681">
        <v>0</v>
      </c>
    </row>
    <row r="682" spans="1:9" x14ac:dyDescent="0.25">
      <c r="A682" t="s">
        <v>40</v>
      </c>
      <c r="B682">
        <v>517.721</v>
      </c>
      <c r="C682">
        <v>516.42899999999997</v>
      </c>
      <c r="D682">
        <v>481.06200000000001</v>
      </c>
      <c r="E682">
        <v>176.07599999999999</v>
      </c>
      <c r="F682">
        <v>0</v>
      </c>
      <c r="G682">
        <v>1</v>
      </c>
      <c r="H682">
        <v>1</v>
      </c>
      <c r="I682">
        <v>0</v>
      </c>
    </row>
    <row r="683" spans="1:9" x14ac:dyDescent="0.25">
      <c r="A683" t="s">
        <v>40</v>
      </c>
      <c r="B683">
        <v>520.21500000000003</v>
      </c>
      <c r="C683">
        <v>518.93499999999995</v>
      </c>
      <c r="D683">
        <v>484.05599999999998</v>
      </c>
      <c r="E683">
        <v>176.124</v>
      </c>
      <c r="F683">
        <v>0</v>
      </c>
      <c r="G683">
        <v>1</v>
      </c>
      <c r="H683">
        <v>1</v>
      </c>
      <c r="I683">
        <v>0</v>
      </c>
    </row>
    <row r="684" spans="1:9" x14ac:dyDescent="0.25">
      <c r="A684" t="s">
        <v>40</v>
      </c>
      <c r="B684">
        <v>527.53099999999995</v>
      </c>
      <c r="C684">
        <v>526.22799999999995</v>
      </c>
      <c r="D684">
        <v>490.90600000000001</v>
      </c>
      <c r="E684">
        <v>176.102</v>
      </c>
      <c r="F684">
        <v>0</v>
      </c>
      <c r="G684">
        <v>1</v>
      </c>
      <c r="H684">
        <v>1</v>
      </c>
      <c r="I684">
        <v>0</v>
      </c>
    </row>
    <row r="685" spans="1:9" x14ac:dyDescent="0.25">
      <c r="A685" t="s">
        <v>40</v>
      </c>
      <c r="B685">
        <v>512.17600000000004</v>
      </c>
      <c r="C685">
        <v>510.41800000000001</v>
      </c>
      <c r="D685">
        <v>475.29899999999998</v>
      </c>
      <c r="E685">
        <v>176.143</v>
      </c>
      <c r="F685">
        <v>0</v>
      </c>
      <c r="G685">
        <v>1</v>
      </c>
      <c r="H685">
        <v>1</v>
      </c>
      <c r="I685">
        <v>0</v>
      </c>
    </row>
    <row r="686" spans="1:9" x14ac:dyDescent="0.25">
      <c r="A686" t="s">
        <v>40</v>
      </c>
      <c r="B686">
        <v>536.72</v>
      </c>
      <c r="C686">
        <v>534.64499999999998</v>
      </c>
      <c r="D686">
        <v>499.45100000000002</v>
      </c>
      <c r="E686">
        <v>176.279</v>
      </c>
      <c r="F686">
        <v>0</v>
      </c>
      <c r="G686">
        <v>1</v>
      </c>
      <c r="H686">
        <v>1</v>
      </c>
      <c r="I686">
        <v>0</v>
      </c>
    </row>
    <row r="687" spans="1:9" x14ac:dyDescent="0.25">
      <c r="A687" t="s">
        <v>40</v>
      </c>
      <c r="B687">
        <v>521.64</v>
      </c>
      <c r="C687">
        <v>519.57000000000005</v>
      </c>
      <c r="D687">
        <v>484.06200000000001</v>
      </c>
      <c r="E687">
        <v>176.07300000000001</v>
      </c>
      <c r="F687">
        <v>0</v>
      </c>
      <c r="G687">
        <v>1</v>
      </c>
      <c r="H687">
        <v>1</v>
      </c>
      <c r="I687">
        <v>0</v>
      </c>
    </row>
    <row r="688" spans="1:9" x14ac:dyDescent="0.25">
      <c r="A688" t="s">
        <v>40</v>
      </c>
      <c r="B688">
        <v>516.99699999999996</v>
      </c>
      <c r="C688">
        <v>515.27599999999995</v>
      </c>
      <c r="D688">
        <v>479.97899999999998</v>
      </c>
      <c r="E688">
        <v>175.983</v>
      </c>
      <c r="F688">
        <v>0</v>
      </c>
      <c r="G688">
        <v>1</v>
      </c>
      <c r="H688">
        <v>1</v>
      </c>
      <c r="I688">
        <v>0</v>
      </c>
    </row>
    <row r="689" spans="1:9" x14ac:dyDescent="0.25">
      <c r="A689" t="s">
        <v>40</v>
      </c>
      <c r="B689">
        <v>531.24400000000003</v>
      </c>
      <c r="C689">
        <v>529.20399999999995</v>
      </c>
      <c r="D689">
        <v>494.08499999999998</v>
      </c>
      <c r="E689">
        <v>176.05699999999999</v>
      </c>
      <c r="F689">
        <v>0</v>
      </c>
      <c r="G689">
        <v>1</v>
      </c>
      <c r="H689">
        <v>1</v>
      </c>
      <c r="I689">
        <v>0</v>
      </c>
    </row>
    <row r="690" spans="1:9" x14ac:dyDescent="0.25">
      <c r="A690" t="s">
        <v>40</v>
      </c>
      <c r="B690">
        <v>523.25199999999995</v>
      </c>
      <c r="C690">
        <v>521.23900000000003</v>
      </c>
      <c r="D690">
        <v>485.90300000000002</v>
      </c>
      <c r="E690">
        <v>175.96100000000001</v>
      </c>
      <c r="F690">
        <v>0</v>
      </c>
      <c r="G690">
        <v>1</v>
      </c>
      <c r="H690">
        <v>1</v>
      </c>
      <c r="I690">
        <v>0</v>
      </c>
    </row>
    <row r="691" spans="1:9" x14ac:dyDescent="0.25">
      <c r="A691" t="s">
        <v>40</v>
      </c>
      <c r="B691">
        <v>545.29499999999996</v>
      </c>
      <c r="C691">
        <v>543.27200000000005</v>
      </c>
      <c r="D691">
        <v>507.887</v>
      </c>
      <c r="E691">
        <v>176.13800000000001</v>
      </c>
      <c r="F691">
        <v>0</v>
      </c>
      <c r="G691">
        <v>1</v>
      </c>
      <c r="H691">
        <v>1</v>
      </c>
      <c r="I691">
        <v>0</v>
      </c>
    </row>
    <row r="692" spans="1:9" x14ac:dyDescent="0.25">
      <c r="A692" t="s">
        <v>40</v>
      </c>
      <c r="B692">
        <v>520.45500000000004</v>
      </c>
      <c r="C692">
        <v>518.35699999999997</v>
      </c>
      <c r="D692">
        <v>483.18799999999999</v>
      </c>
      <c r="E692">
        <v>176.20400000000001</v>
      </c>
      <c r="F692">
        <v>0</v>
      </c>
      <c r="G692">
        <v>1</v>
      </c>
      <c r="H692">
        <v>1</v>
      </c>
      <c r="I692">
        <v>0</v>
      </c>
    </row>
    <row r="693" spans="1:9" x14ac:dyDescent="0.25">
      <c r="A693" t="s">
        <v>40</v>
      </c>
      <c r="B693">
        <v>511.11399999999998</v>
      </c>
      <c r="C693">
        <v>509.09699999999998</v>
      </c>
      <c r="D693">
        <v>473.89800000000002</v>
      </c>
      <c r="E693">
        <v>175.977</v>
      </c>
      <c r="F693">
        <v>0</v>
      </c>
      <c r="G693">
        <v>1</v>
      </c>
      <c r="H693">
        <v>1</v>
      </c>
      <c r="I693">
        <v>0</v>
      </c>
    </row>
    <row r="694" spans="1:9" x14ac:dyDescent="0.25">
      <c r="A694" t="s">
        <v>40</v>
      </c>
      <c r="B694">
        <v>516.92100000000005</v>
      </c>
      <c r="C694">
        <v>514.87099999999998</v>
      </c>
      <c r="D694">
        <v>479.64600000000002</v>
      </c>
      <c r="E694">
        <v>176.00399999999999</v>
      </c>
      <c r="F694">
        <v>0</v>
      </c>
      <c r="G694">
        <v>1</v>
      </c>
      <c r="H694">
        <v>1</v>
      </c>
      <c r="I694">
        <v>0</v>
      </c>
    </row>
    <row r="695" spans="1:9" x14ac:dyDescent="0.25">
      <c r="A695" t="s">
        <v>40</v>
      </c>
      <c r="B695">
        <v>538.03700000000003</v>
      </c>
      <c r="C695">
        <v>536.00199999999995</v>
      </c>
      <c r="D695">
        <v>500.80599999999998</v>
      </c>
      <c r="E695">
        <v>175.97499999999999</v>
      </c>
      <c r="F695">
        <v>0</v>
      </c>
      <c r="G695">
        <v>1</v>
      </c>
      <c r="H695">
        <v>1</v>
      </c>
      <c r="I695">
        <v>0</v>
      </c>
    </row>
    <row r="696" spans="1:9" x14ac:dyDescent="0.25">
      <c r="A696" t="s">
        <v>40</v>
      </c>
      <c r="B696">
        <v>509.83499999999998</v>
      </c>
      <c r="C696">
        <v>508.54500000000002</v>
      </c>
      <c r="D696">
        <v>473.43</v>
      </c>
      <c r="E696">
        <v>176.11500000000001</v>
      </c>
      <c r="F696">
        <v>0</v>
      </c>
      <c r="G696">
        <v>1</v>
      </c>
      <c r="H696">
        <v>1</v>
      </c>
      <c r="I696">
        <v>0</v>
      </c>
    </row>
    <row r="697" spans="1:9" x14ac:dyDescent="0.25">
      <c r="A697" t="s">
        <v>40</v>
      </c>
      <c r="B697">
        <v>514.60799999999995</v>
      </c>
      <c r="C697">
        <v>512.53499999999997</v>
      </c>
      <c r="D697">
        <v>477.37900000000002</v>
      </c>
      <c r="E697">
        <v>175.928</v>
      </c>
      <c r="F697">
        <v>0</v>
      </c>
      <c r="G697">
        <v>1</v>
      </c>
      <c r="H697">
        <v>1</v>
      </c>
      <c r="I697">
        <v>0</v>
      </c>
    </row>
    <row r="698" spans="1:9" x14ac:dyDescent="0.25">
      <c r="A698" t="s">
        <v>40</v>
      </c>
      <c r="B698">
        <v>542.04499999999996</v>
      </c>
      <c r="C698">
        <v>540.00400000000002</v>
      </c>
      <c r="D698">
        <v>504.61599999999999</v>
      </c>
      <c r="E698">
        <v>175.95400000000001</v>
      </c>
      <c r="F698">
        <v>0</v>
      </c>
      <c r="G698">
        <v>1</v>
      </c>
      <c r="H698">
        <v>1</v>
      </c>
      <c r="I698">
        <v>0</v>
      </c>
    </row>
    <row r="699" spans="1:9" x14ac:dyDescent="0.25">
      <c r="A699" t="s">
        <v>40</v>
      </c>
      <c r="B699">
        <v>516.36099999999999</v>
      </c>
      <c r="C699">
        <v>514.27700000000004</v>
      </c>
      <c r="D699">
        <v>478.85</v>
      </c>
      <c r="E699">
        <v>176.083</v>
      </c>
      <c r="F699">
        <v>0</v>
      </c>
      <c r="G699">
        <v>1</v>
      </c>
      <c r="H699">
        <v>1</v>
      </c>
      <c r="I699">
        <v>0</v>
      </c>
    </row>
    <row r="700" spans="1:9" x14ac:dyDescent="0.25">
      <c r="A700" t="s">
        <v>40</v>
      </c>
      <c r="B700">
        <v>535.93399999999997</v>
      </c>
      <c r="C700">
        <v>533.846</v>
      </c>
      <c r="D700">
        <v>498.45600000000002</v>
      </c>
      <c r="E700">
        <v>175.935</v>
      </c>
      <c r="F700">
        <v>0</v>
      </c>
      <c r="G700">
        <v>1</v>
      </c>
      <c r="H700">
        <v>1</v>
      </c>
      <c r="I700">
        <v>0</v>
      </c>
    </row>
    <row r="701" spans="1:9" x14ac:dyDescent="0.25">
      <c r="A701" t="s">
        <v>40</v>
      </c>
      <c r="B701">
        <v>531.52</v>
      </c>
      <c r="C701">
        <v>529.495</v>
      </c>
      <c r="D701">
        <v>494.11200000000002</v>
      </c>
      <c r="E701">
        <v>176.12299999999999</v>
      </c>
      <c r="F701">
        <v>0</v>
      </c>
      <c r="G701">
        <v>1</v>
      </c>
      <c r="H701">
        <v>1</v>
      </c>
      <c r="I701">
        <v>0</v>
      </c>
    </row>
    <row r="702" spans="1:9" x14ac:dyDescent="0.25">
      <c r="A702" t="s">
        <v>40</v>
      </c>
      <c r="B702">
        <v>519.47199999999998</v>
      </c>
      <c r="C702">
        <v>517.38699999999994</v>
      </c>
      <c r="D702">
        <v>482.25900000000001</v>
      </c>
      <c r="E702">
        <v>176.012</v>
      </c>
      <c r="F702">
        <v>0</v>
      </c>
      <c r="G702">
        <v>1</v>
      </c>
      <c r="H702">
        <v>1</v>
      </c>
      <c r="I702">
        <v>0</v>
      </c>
    </row>
    <row r="703" spans="1:9" x14ac:dyDescent="0.25">
      <c r="A703" t="s">
        <v>40</v>
      </c>
      <c r="B703">
        <v>525.34100000000001</v>
      </c>
      <c r="C703">
        <v>523.25800000000004</v>
      </c>
      <c r="D703">
        <v>487.88099999999997</v>
      </c>
      <c r="E703">
        <v>175.934</v>
      </c>
      <c r="F703">
        <v>0</v>
      </c>
      <c r="G703">
        <v>1</v>
      </c>
      <c r="H703">
        <v>1</v>
      </c>
      <c r="I703">
        <v>0</v>
      </c>
    </row>
    <row r="704" spans="1:9" x14ac:dyDescent="0.25">
      <c r="A704" t="s">
        <v>40</v>
      </c>
      <c r="B704">
        <v>536.06200000000001</v>
      </c>
      <c r="C704">
        <v>534.73400000000004</v>
      </c>
      <c r="D704">
        <v>499.93099999999998</v>
      </c>
      <c r="E704">
        <v>175.977</v>
      </c>
      <c r="F704">
        <v>0</v>
      </c>
      <c r="G704">
        <v>1</v>
      </c>
      <c r="H704">
        <v>1</v>
      </c>
      <c r="I704">
        <v>0</v>
      </c>
    </row>
    <row r="705" spans="1:9" x14ac:dyDescent="0.25">
      <c r="A705" t="s">
        <v>40</v>
      </c>
      <c r="B705">
        <v>523.59500000000003</v>
      </c>
      <c r="C705">
        <v>521.93600000000004</v>
      </c>
      <c r="D705">
        <v>486.63200000000001</v>
      </c>
      <c r="E705">
        <v>175.90600000000001</v>
      </c>
      <c r="F705">
        <v>0</v>
      </c>
      <c r="G705">
        <v>1</v>
      </c>
      <c r="H705">
        <v>1</v>
      </c>
      <c r="I705">
        <v>0</v>
      </c>
    </row>
    <row r="706" spans="1:9" x14ac:dyDescent="0.25">
      <c r="A706" t="s">
        <v>40</v>
      </c>
      <c r="B706">
        <v>517.40099999999995</v>
      </c>
      <c r="C706">
        <v>515.32299999999998</v>
      </c>
      <c r="D706">
        <v>479.85599999999999</v>
      </c>
      <c r="E706">
        <v>176.16300000000001</v>
      </c>
      <c r="F706">
        <v>0</v>
      </c>
      <c r="G706">
        <v>1</v>
      </c>
      <c r="H706">
        <v>1</v>
      </c>
      <c r="I706">
        <v>0</v>
      </c>
    </row>
    <row r="707" spans="1:9" x14ac:dyDescent="0.25">
      <c r="A707" t="s">
        <v>40</v>
      </c>
      <c r="B707">
        <v>523.31100000000004</v>
      </c>
      <c r="C707">
        <v>521.98599999999999</v>
      </c>
      <c r="D707">
        <v>486.95499999999998</v>
      </c>
      <c r="E707">
        <v>176.047</v>
      </c>
      <c r="F707">
        <v>0</v>
      </c>
      <c r="G707">
        <v>1</v>
      </c>
      <c r="H707">
        <v>1</v>
      </c>
      <c r="I707">
        <v>0</v>
      </c>
    </row>
    <row r="708" spans="1:9" x14ac:dyDescent="0.25">
      <c r="A708" t="s">
        <v>40</v>
      </c>
      <c r="B708">
        <v>521.721</v>
      </c>
      <c r="C708">
        <v>520.36</v>
      </c>
      <c r="D708">
        <v>485.10599999999999</v>
      </c>
      <c r="E708">
        <v>176.00399999999999</v>
      </c>
      <c r="F708">
        <v>0</v>
      </c>
      <c r="G708">
        <v>1</v>
      </c>
      <c r="H708">
        <v>1</v>
      </c>
      <c r="I708">
        <v>0</v>
      </c>
    </row>
    <row r="709" spans="1:9" x14ac:dyDescent="0.25">
      <c r="A709" t="s">
        <v>40</v>
      </c>
      <c r="B709">
        <v>518.14099999999996</v>
      </c>
      <c r="C709">
        <v>516.77300000000002</v>
      </c>
      <c r="D709">
        <v>481.64100000000002</v>
      </c>
      <c r="E709">
        <v>176.00800000000001</v>
      </c>
      <c r="F709">
        <v>0</v>
      </c>
      <c r="G709">
        <v>1</v>
      </c>
      <c r="H709">
        <v>1</v>
      </c>
      <c r="I709">
        <v>0</v>
      </c>
    </row>
    <row r="710" spans="1:9" x14ac:dyDescent="0.25">
      <c r="A710" t="s">
        <v>40</v>
      </c>
      <c r="B710">
        <v>532.22699999999998</v>
      </c>
      <c r="C710">
        <v>530.88</v>
      </c>
      <c r="D710">
        <v>495.95800000000003</v>
      </c>
      <c r="E710">
        <v>175.96299999999999</v>
      </c>
      <c r="F710">
        <v>0</v>
      </c>
      <c r="G710">
        <v>1</v>
      </c>
      <c r="H710">
        <v>1</v>
      </c>
      <c r="I710">
        <v>0</v>
      </c>
    </row>
    <row r="711" spans="1:9" x14ac:dyDescent="0.25">
      <c r="A711" t="s">
        <v>40</v>
      </c>
      <c r="B711">
        <v>515.17600000000004</v>
      </c>
      <c r="C711">
        <v>513.82100000000003</v>
      </c>
      <c r="D711">
        <v>478.71800000000002</v>
      </c>
      <c r="E711">
        <v>175.87</v>
      </c>
      <c r="F711">
        <v>0</v>
      </c>
      <c r="G711">
        <v>1</v>
      </c>
      <c r="H711">
        <v>1</v>
      </c>
      <c r="I711">
        <v>0</v>
      </c>
    </row>
    <row r="712" spans="1:9" x14ac:dyDescent="0.25">
      <c r="A712" t="s">
        <v>40</v>
      </c>
      <c r="B712">
        <v>525.41399999999999</v>
      </c>
      <c r="C712">
        <v>523.33299999999997</v>
      </c>
      <c r="D712">
        <v>488.19299999999998</v>
      </c>
      <c r="E712">
        <v>175.93299999999999</v>
      </c>
      <c r="F712">
        <v>0</v>
      </c>
      <c r="G712">
        <v>1</v>
      </c>
      <c r="H712">
        <v>1</v>
      </c>
      <c r="I712">
        <v>0</v>
      </c>
    </row>
    <row r="713" spans="1:9" x14ac:dyDescent="0.25">
      <c r="A713" t="s">
        <v>40</v>
      </c>
      <c r="B713">
        <v>527.26700000000005</v>
      </c>
      <c r="C713">
        <v>525.17499999999995</v>
      </c>
      <c r="D713">
        <v>490.08300000000003</v>
      </c>
      <c r="E713">
        <v>175.82900000000001</v>
      </c>
      <c r="F713">
        <v>0</v>
      </c>
      <c r="G713">
        <v>1</v>
      </c>
      <c r="H713">
        <v>1</v>
      </c>
      <c r="I713">
        <v>0</v>
      </c>
    </row>
    <row r="714" spans="1:9" x14ac:dyDescent="0.25">
      <c r="A714" t="s">
        <v>40</v>
      </c>
      <c r="B714">
        <v>526.01400000000001</v>
      </c>
      <c r="C714">
        <v>523.90099999999995</v>
      </c>
      <c r="D714">
        <v>488.56900000000002</v>
      </c>
      <c r="E714">
        <v>175.93299999999999</v>
      </c>
      <c r="F714">
        <v>0</v>
      </c>
      <c r="G714">
        <v>1</v>
      </c>
      <c r="H714">
        <v>1</v>
      </c>
      <c r="I714">
        <v>0</v>
      </c>
    </row>
    <row r="715" spans="1:9" x14ac:dyDescent="0.25">
      <c r="A715" t="s">
        <v>40</v>
      </c>
      <c r="B715">
        <v>545.53499999999997</v>
      </c>
      <c r="C715">
        <v>543.40200000000004</v>
      </c>
      <c r="D715">
        <v>508.20100000000002</v>
      </c>
      <c r="E715">
        <v>176.37799999999999</v>
      </c>
      <c r="F715">
        <v>0</v>
      </c>
      <c r="G715">
        <v>1</v>
      </c>
      <c r="H715">
        <v>1</v>
      </c>
      <c r="I715">
        <v>0</v>
      </c>
    </row>
    <row r="716" spans="1:9" x14ac:dyDescent="0.25">
      <c r="A716" t="s">
        <v>40</v>
      </c>
      <c r="B716">
        <v>531.29300000000001</v>
      </c>
      <c r="C716">
        <v>529.18100000000004</v>
      </c>
      <c r="D716">
        <v>493.96899999999999</v>
      </c>
      <c r="E716">
        <v>176.02099999999999</v>
      </c>
      <c r="F716">
        <v>0</v>
      </c>
      <c r="G716">
        <v>1</v>
      </c>
      <c r="H716">
        <v>1</v>
      </c>
      <c r="I716">
        <v>0</v>
      </c>
    </row>
    <row r="717" spans="1:9" x14ac:dyDescent="0.25">
      <c r="A717" t="s">
        <v>40</v>
      </c>
      <c r="B717">
        <v>512.02499999999998</v>
      </c>
      <c r="C717">
        <v>509.94400000000002</v>
      </c>
      <c r="D717">
        <v>474.84</v>
      </c>
      <c r="E717">
        <v>175.821</v>
      </c>
      <c r="F717">
        <v>0</v>
      </c>
      <c r="G717">
        <v>1</v>
      </c>
      <c r="H717">
        <v>1</v>
      </c>
      <c r="I717">
        <v>0</v>
      </c>
    </row>
    <row r="718" spans="1:9" x14ac:dyDescent="0.25">
      <c r="A718" t="s">
        <v>40</v>
      </c>
      <c r="B718">
        <v>521.90599999999995</v>
      </c>
      <c r="C718">
        <v>520.14700000000005</v>
      </c>
      <c r="D718">
        <v>484.93</v>
      </c>
      <c r="E718">
        <v>176.059</v>
      </c>
      <c r="F718">
        <v>0</v>
      </c>
      <c r="G718">
        <v>1</v>
      </c>
      <c r="H718">
        <v>1</v>
      </c>
      <c r="I718">
        <v>0</v>
      </c>
    </row>
    <row r="719" spans="1:9" x14ac:dyDescent="0.25">
      <c r="A719" t="s">
        <v>40</v>
      </c>
      <c r="B719">
        <v>514.24</v>
      </c>
      <c r="C719">
        <v>512.12599999999998</v>
      </c>
      <c r="D719">
        <v>477.04899999999998</v>
      </c>
      <c r="E719">
        <v>176.024</v>
      </c>
      <c r="F719">
        <v>0</v>
      </c>
      <c r="G719">
        <v>1</v>
      </c>
      <c r="H719">
        <v>1</v>
      </c>
      <c r="I719">
        <v>0</v>
      </c>
    </row>
    <row r="720" spans="1:9" x14ac:dyDescent="0.25">
      <c r="A720" t="s">
        <v>40</v>
      </c>
      <c r="B720">
        <v>524.14200000000005</v>
      </c>
      <c r="C720">
        <v>522.024</v>
      </c>
      <c r="D720">
        <v>486.61799999999999</v>
      </c>
      <c r="E720">
        <v>175.88300000000001</v>
      </c>
      <c r="F720">
        <v>0</v>
      </c>
      <c r="G720">
        <v>1</v>
      </c>
      <c r="H720">
        <v>1</v>
      </c>
      <c r="I720">
        <v>0</v>
      </c>
    </row>
    <row r="721" spans="1:25" x14ac:dyDescent="0.25">
      <c r="A721" t="s">
        <v>40</v>
      </c>
      <c r="B721">
        <v>515.24599999999998</v>
      </c>
      <c r="C721">
        <v>513.15</v>
      </c>
      <c r="D721">
        <v>477.91300000000001</v>
      </c>
      <c r="E721">
        <v>175.84</v>
      </c>
      <c r="F721">
        <v>0</v>
      </c>
      <c r="G721">
        <v>1</v>
      </c>
      <c r="H721">
        <v>1</v>
      </c>
      <c r="I721">
        <v>0</v>
      </c>
    </row>
    <row r="722" spans="1:25" x14ac:dyDescent="0.25">
      <c r="A722" t="s">
        <v>40</v>
      </c>
      <c r="B722">
        <v>542.49599999999998</v>
      </c>
      <c r="C722">
        <v>540.40800000000002</v>
      </c>
      <c r="D722">
        <v>505.245</v>
      </c>
      <c r="E722">
        <v>176.036</v>
      </c>
      <c r="F722">
        <v>0</v>
      </c>
      <c r="G722">
        <v>1</v>
      </c>
      <c r="H722">
        <v>1</v>
      </c>
      <c r="I722">
        <v>0</v>
      </c>
    </row>
    <row r="723" spans="1:25" x14ac:dyDescent="0.25">
      <c r="A723" t="s">
        <v>40</v>
      </c>
      <c r="B723">
        <v>522.29200000000003</v>
      </c>
      <c r="C723">
        <v>520.15099999999995</v>
      </c>
      <c r="D723">
        <v>484.91300000000001</v>
      </c>
      <c r="E723">
        <v>175.834</v>
      </c>
      <c r="F723">
        <v>0</v>
      </c>
      <c r="G723">
        <v>1</v>
      </c>
      <c r="H723">
        <v>1</v>
      </c>
      <c r="I723">
        <v>0</v>
      </c>
    </row>
    <row r="724" spans="1:25" x14ac:dyDescent="0.25">
      <c r="A724" t="s">
        <v>40</v>
      </c>
      <c r="B724">
        <v>525.096</v>
      </c>
      <c r="C724">
        <v>523.01099999999997</v>
      </c>
      <c r="D724">
        <v>487.762</v>
      </c>
      <c r="E724">
        <v>175.92099999999999</v>
      </c>
      <c r="F724">
        <v>0</v>
      </c>
      <c r="G724">
        <v>1</v>
      </c>
      <c r="H724">
        <v>1</v>
      </c>
      <c r="I724">
        <v>0</v>
      </c>
    </row>
    <row r="725" spans="1:25" x14ac:dyDescent="0.25">
      <c r="A725" t="s">
        <v>40</v>
      </c>
      <c r="B725">
        <v>541.40700000000004</v>
      </c>
      <c r="C725">
        <v>539.31299999999999</v>
      </c>
      <c r="D725">
        <v>504.34100000000001</v>
      </c>
      <c r="E725">
        <v>175.91300000000001</v>
      </c>
      <c r="F725">
        <v>0</v>
      </c>
      <c r="G725">
        <v>1</v>
      </c>
      <c r="H725">
        <v>1</v>
      </c>
      <c r="I725">
        <v>0</v>
      </c>
    </row>
    <row r="726" spans="1:25" x14ac:dyDescent="0.25">
      <c r="A726" t="s">
        <v>40</v>
      </c>
      <c r="B726">
        <v>531.87</v>
      </c>
      <c r="C726">
        <v>529.77</v>
      </c>
      <c r="D726">
        <v>494.45800000000003</v>
      </c>
      <c r="E726">
        <v>175.95699999999999</v>
      </c>
      <c r="F726">
        <v>0</v>
      </c>
      <c r="G726">
        <v>1</v>
      </c>
      <c r="H726">
        <v>1</v>
      </c>
      <c r="I726">
        <v>0</v>
      </c>
    </row>
    <row r="727" spans="1:25" x14ac:dyDescent="0.25">
      <c r="A727" t="s">
        <v>40</v>
      </c>
      <c r="B727">
        <v>520.11500000000001</v>
      </c>
      <c r="C727">
        <v>517.99</v>
      </c>
      <c r="D727">
        <v>482.63499999999999</v>
      </c>
      <c r="E727">
        <v>175.839</v>
      </c>
      <c r="F727">
        <v>0</v>
      </c>
      <c r="G727">
        <v>1</v>
      </c>
      <c r="H727">
        <v>1</v>
      </c>
      <c r="I727">
        <v>0</v>
      </c>
      <c r="R727" t="s">
        <v>69</v>
      </c>
      <c r="U727" t="s">
        <v>68</v>
      </c>
      <c r="X727" t="s">
        <v>66</v>
      </c>
    </row>
    <row r="728" spans="1:25" x14ac:dyDescent="0.25">
      <c r="A728" t="s">
        <v>40</v>
      </c>
      <c r="B728">
        <v>520.59400000000005</v>
      </c>
      <c r="C728">
        <v>519.24699999999996</v>
      </c>
      <c r="D728">
        <v>484.15100000000001</v>
      </c>
      <c r="E728">
        <v>176.01300000000001</v>
      </c>
      <c r="F728">
        <v>0</v>
      </c>
      <c r="G728">
        <v>1</v>
      </c>
      <c r="H728">
        <v>1</v>
      </c>
      <c r="I728">
        <v>0</v>
      </c>
      <c r="R728">
        <f>AVERAGE(B679:B728)</f>
        <v>525.14832000000001</v>
      </c>
      <c r="S728">
        <f>AVERAGE(C679:C728)</f>
        <v>523.29328000000021</v>
      </c>
      <c r="U728">
        <f>_xlfn.VAR.P(B679:B728)</f>
        <v>86.204172537599959</v>
      </c>
      <c r="V728">
        <f>_xlfn.VAR.P(C679:C728)</f>
        <v>85.088052081600111</v>
      </c>
      <c r="X728">
        <f>1.96*SQRT(U728)/50</f>
        <v>0.36395711242971684</v>
      </c>
      <c r="Y728">
        <f>1.96*SQRT(V728)/50</f>
        <v>0.36159328582078232</v>
      </c>
    </row>
    <row r="729" spans="1:25" x14ac:dyDescent="0.25">
      <c r="A729" t="s">
        <v>40</v>
      </c>
      <c r="B729">
        <v>26263.427706999999</v>
      </c>
      <c r="C729" t="s">
        <v>36</v>
      </c>
      <c r="U729" t="s">
        <v>82</v>
      </c>
    </row>
    <row r="730" spans="1:25" x14ac:dyDescent="0.25">
      <c r="A730" t="s">
        <v>98</v>
      </c>
      <c r="B730">
        <v>542.90599999999995</v>
      </c>
      <c r="C730">
        <v>524.755</v>
      </c>
      <c r="D730">
        <v>489.65800000000002</v>
      </c>
      <c r="E730">
        <v>127.404</v>
      </c>
      <c r="F730">
        <v>0</v>
      </c>
      <c r="G730">
        <v>1.6548400000000001E-3</v>
      </c>
      <c r="H730">
        <v>0.99511499999999997</v>
      </c>
      <c r="I730">
        <v>0</v>
      </c>
      <c r="U730">
        <f>_xlfn.STDEV.P(B679:B728)</f>
        <v>9.2846202150437982</v>
      </c>
      <c r="V730">
        <f>_xlfn.STDEV.P(C679:C728)</f>
        <v>9.2243185158362841</v>
      </c>
    </row>
    <row r="731" spans="1:25" x14ac:dyDescent="0.25">
      <c r="A731" t="s">
        <v>98</v>
      </c>
      <c r="B731">
        <v>540.11099999999999</v>
      </c>
      <c r="C731">
        <v>522.79399999999998</v>
      </c>
      <c r="D731">
        <v>487.54700000000003</v>
      </c>
      <c r="E731">
        <v>127.002</v>
      </c>
      <c r="F731">
        <v>0</v>
      </c>
      <c r="G731">
        <v>1.23792E-3</v>
      </c>
      <c r="H731">
        <v>0.99511499999999997</v>
      </c>
      <c r="I731">
        <v>0</v>
      </c>
    </row>
    <row r="732" spans="1:25" x14ac:dyDescent="0.25">
      <c r="A732" t="s">
        <v>98</v>
      </c>
      <c r="B732">
        <v>542.28099999999995</v>
      </c>
      <c r="C732">
        <v>524.952</v>
      </c>
      <c r="D732">
        <v>489.50900000000001</v>
      </c>
      <c r="E732">
        <v>127.34099999999999</v>
      </c>
      <c r="F732">
        <v>0</v>
      </c>
      <c r="G732">
        <v>1.25267E-3</v>
      </c>
      <c r="H732">
        <v>0.995116</v>
      </c>
      <c r="I732">
        <v>0</v>
      </c>
    </row>
    <row r="733" spans="1:25" x14ac:dyDescent="0.25">
      <c r="A733" t="s">
        <v>98</v>
      </c>
      <c r="B733">
        <v>541.98900000000003</v>
      </c>
      <c r="C733">
        <v>524.59100000000001</v>
      </c>
      <c r="D733">
        <v>489.39</v>
      </c>
      <c r="E733">
        <v>127.245</v>
      </c>
      <c r="F733">
        <v>0</v>
      </c>
      <c r="G733">
        <v>1.2392600000000001E-3</v>
      </c>
      <c r="H733">
        <v>0.99511499999999997</v>
      </c>
      <c r="I733">
        <v>1</v>
      </c>
    </row>
    <row r="734" spans="1:25" x14ac:dyDescent="0.25">
      <c r="A734" t="s">
        <v>98</v>
      </c>
      <c r="B734">
        <v>542.39400000000001</v>
      </c>
      <c r="C734">
        <v>524.22</v>
      </c>
      <c r="D734">
        <v>487.88200000000001</v>
      </c>
      <c r="E734">
        <v>127.13500000000001</v>
      </c>
      <c r="F734">
        <v>0</v>
      </c>
      <c r="G734">
        <v>1.24336E-3</v>
      </c>
      <c r="H734">
        <v>0.995116</v>
      </c>
      <c r="I734">
        <v>0</v>
      </c>
    </row>
    <row r="735" spans="1:25" x14ac:dyDescent="0.25">
      <c r="A735" t="s">
        <v>98</v>
      </c>
      <c r="B735">
        <v>540.38800000000003</v>
      </c>
      <c r="C735">
        <v>522.95699999999999</v>
      </c>
      <c r="D735">
        <v>488.16199999999998</v>
      </c>
      <c r="E735">
        <v>127.431</v>
      </c>
      <c r="F735">
        <v>0</v>
      </c>
      <c r="G735">
        <v>1.28148E-3</v>
      </c>
      <c r="H735">
        <v>0.995116</v>
      </c>
      <c r="I735">
        <v>3</v>
      </c>
    </row>
    <row r="736" spans="1:25" x14ac:dyDescent="0.25">
      <c r="A736" t="s">
        <v>98</v>
      </c>
      <c r="B736">
        <v>542.30200000000002</v>
      </c>
      <c r="C736">
        <v>525.03099999999995</v>
      </c>
      <c r="D736">
        <v>489.02800000000002</v>
      </c>
      <c r="E736">
        <v>127.17</v>
      </c>
      <c r="F736">
        <v>0</v>
      </c>
      <c r="G736">
        <v>1.2301600000000001E-3</v>
      </c>
      <c r="H736">
        <v>0.995116</v>
      </c>
      <c r="I736">
        <v>0</v>
      </c>
    </row>
    <row r="737" spans="1:9" x14ac:dyDescent="0.25">
      <c r="A737" t="s">
        <v>98</v>
      </c>
      <c r="B737">
        <v>542.56299999999999</v>
      </c>
      <c r="C737">
        <v>525.29300000000001</v>
      </c>
      <c r="D737">
        <v>489.30599999999998</v>
      </c>
      <c r="E737">
        <v>127.214</v>
      </c>
      <c r="F737">
        <v>0</v>
      </c>
      <c r="G737">
        <v>2.0896700000000001E-3</v>
      </c>
      <c r="H737">
        <v>0.995116</v>
      </c>
      <c r="I737">
        <v>0</v>
      </c>
    </row>
    <row r="738" spans="1:9" x14ac:dyDescent="0.25">
      <c r="A738" t="s">
        <v>98</v>
      </c>
      <c r="B738">
        <v>541.37699999999995</v>
      </c>
      <c r="C738">
        <v>524.07600000000002</v>
      </c>
      <c r="D738">
        <v>488.10399999999998</v>
      </c>
      <c r="E738">
        <v>127.248</v>
      </c>
      <c r="F738">
        <v>0</v>
      </c>
      <c r="G738">
        <v>1.2307399999999999E-3</v>
      </c>
      <c r="H738">
        <v>0.995116</v>
      </c>
      <c r="I738">
        <v>1</v>
      </c>
    </row>
    <row r="739" spans="1:9" x14ac:dyDescent="0.25">
      <c r="A739" t="s">
        <v>98</v>
      </c>
      <c r="B739">
        <v>542.20399999999995</v>
      </c>
      <c r="C739">
        <v>524.34500000000003</v>
      </c>
      <c r="D739">
        <v>488.24400000000003</v>
      </c>
      <c r="E739">
        <v>127.458</v>
      </c>
      <c r="F739">
        <v>0</v>
      </c>
      <c r="G739">
        <v>1.2374899999999999E-3</v>
      </c>
      <c r="H739">
        <v>0.99511300000000003</v>
      </c>
      <c r="I739">
        <v>0</v>
      </c>
    </row>
    <row r="740" spans="1:9" x14ac:dyDescent="0.25">
      <c r="A740" t="s">
        <v>98</v>
      </c>
      <c r="B740">
        <v>541.59900000000005</v>
      </c>
      <c r="C740">
        <v>524.024</v>
      </c>
      <c r="D740">
        <v>488.11900000000003</v>
      </c>
      <c r="E740">
        <v>127.301</v>
      </c>
      <c r="F740">
        <v>0</v>
      </c>
      <c r="G740">
        <v>1.24015E-3</v>
      </c>
      <c r="H740">
        <v>0.995116</v>
      </c>
      <c r="I740">
        <v>1</v>
      </c>
    </row>
    <row r="741" spans="1:9" x14ac:dyDescent="0.25">
      <c r="A741" t="s">
        <v>98</v>
      </c>
      <c r="B741">
        <v>541.79</v>
      </c>
      <c r="C741">
        <v>524.63599999999997</v>
      </c>
      <c r="D741">
        <v>488.65100000000001</v>
      </c>
      <c r="E741">
        <v>127.107</v>
      </c>
      <c r="F741">
        <v>0</v>
      </c>
      <c r="G741">
        <v>1.30065E-3</v>
      </c>
      <c r="H741">
        <v>0.995116</v>
      </c>
      <c r="I741">
        <v>1</v>
      </c>
    </row>
    <row r="742" spans="1:9" x14ac:dyDescent="0.25">
      <c r="A742" t="s">
        <v>98</v>
      </c>
      <c r="B742">
        <v>542.02</v>
      </c>
      <c r="C742">
        <v>524.82100000000003</v>
      </c>
      <c r="D742">
        <v>489.01400000000001</v>
      </c>
      <c r="E742">
        <v>127.065</v>
      </c>
      <c r="F742">
        <v>0</v>
      </c>
      <c r="G742">
        <v>1.23949E-3</v>
      </c>
      <c r="H742">
        <v>0.995116</v>
      </c>
      <c r="I742">
        <v>1</v>
      </c>
    </row>
    <row r="743" spans="1:9" x14ac:dyDescent="0.25">
      <c r="A743" t="s">
        <v>98</v>
      </c>
      <c r="B743">
        <v>541.95600000000002</v>
      </c>
      <c r="C743">
        <v>524.07899999999995</v>
      </c>
      <c r="D743">
        <v>488.04899999999998</v>
      </c>
      <c r="E743">
        <v>127.307</v>
      </c>
      <c r="F743">
        <v>0</v>
      </c>
      <c r="G743">
        <v>1.2516199999999999E-3</v>
      </c>
      <c r="H743">
        <v>0.99511499999999997</v>
      </c>
      <c r="I743">
        <v>0</v>
      </c>
    </row>
    <row r="744" spans="1:9" x14ac:dyDescent="0.25">
      <c r="A744" t="s">
        <v>98</v>
      </c>
      <c r="B744">
        <v>540.65599999999995</v>
      </c>
      <c r="C744">
        <v>523.50900000000001</v>
      </c>
      <c r="D744">
        <v>487.608</v>
      </c>
      <c r="E744">
        <v>127.172</v>
      </c>
      <c r="F744">
        <v>0</v>
      </c>
      <c r="G744">
        <v>3.0694699999999999E-3</v>
      </c>
      <c r="H744">
        <v>0.995116</v>
      </c>
      <c r="I744">
        <v>0</v>
      </c>
    </row>
    <row r="745" spans="1:9" x14ac:dyDescent="0.25">
      <c r="A745" t="s">
        <v>98</v>
      </c>
      <c r="B745">
        <v>541.79300000000001</v>
      </c>
      <c r="C745">
        <v>524.53399999999999</v>
      </c>
      <c r="D745">
        <v>488.4</v>
      </c>
      <c r="E745">
        <v>127.26</v>
      </c>
      <c r="F745">
        <v>0</v>
      </c>
      <c r="G745">
        <v>1.2699899999999999E-3</v>
      </c>
      <c r="H745">
        <v>0.995116</v>
      </c>
      <c r="I745">
        <v>0</v>
      </c>
    </row>
    <row r="746" spans="1:9" x14ac:dyDescent="0.25">
      <c r="A746" t="s">
        <v>98</v>
      </c>
      <c r="B746">
        <v>540.71600000000001</v>
      </c>
      <c r="C746">
        <v>523.53899999999999</v>
      </c>
      <c r="D746">
        <v>487.58699999999999</v>
      </c>
      <c r="E746">
        <v>127.07899999999999</v>
      </c>
      <c r="F746">
        <v>0</v>
      </c>
      <c r="G746">
        <v>1.25019E-3</v>
      </c>
      <c r="H746">
        <v>0.995116</v>
      </c>
      <c r="I746">
        <v>1</v>
      </c>
    </row>
    <row r="747" spans="1:9" x14ac:dyDescent="0.25">
      <c r="A747" t="s">
        <v>98</v>
      </c>
      <c r="B747">
        <v>542.04200000000003</v>
      </c>
      <c r="C747">
        <v>524.91600000000005</v>
      </c>
      <c r="D747">
        <v>488.98500000000001</v>
      </c>
      <c r="E747">
        <v>127.17100000000001</v>
      </c>
      <c r="F747">
        <v>0</v>
      </c>
      <c r="G747">
        <v>1.2373499999999999E-3</v>
      </c>
      <c r="H747">
        <v>0.995116</v>
      </c>
      <c r="I747">
        <v>0</v>
      </c>
    </row>
    <row r="748" spans="1:9" x14ac:dyDescent="0.25">
      <c r="A748" t="s">
        <v>98</v>
      </c>
      <c r="B748">
        <v>541.29600000000005</v>
      </c>
      <c r="C748">
        <v>524.15800000000002</v>
      </c>
      <c r="D748">
        <v>488.31299999999999</v>
      </c>
      <c r="E748">
        <v>127.413</v>
      </c>
      <c r="F748">
        <v>0</v>
      </c>
      <c r="G748">
        <v>1.23043E-3</v>
      </c>
      <c r="H748">
        <v>0.995116</v>
      </c>
      <c r="I748">
        <v>0</v>
      </c>
    </row>
    <row r="749" spans="1:9" x14ac:dyDescent="0.25">
      <c r="A749" t="s">
        <v>98</v>
      </c>
      <c r="B749">
        <v>542.71799999999996</v>
      </c>
      <c r="C749">
        <v>525.59100000000001</v>
      </c>
      <c r="D749">
        <v>489.59699999999998</v>
      </c>
      <c r="E749">
        <v>127.206</v>
      </c>
      <c r="F749">
        <v>0</v>
      </c>
      <c r="G749">
        <v>1.23247E-3</v>
      </c>
      <c r="H749">
        <v>0.995116</v>
      </c>
      <c r="I749">
        <v>0</v>
      </c>
    </row>
    <row r="750" spans="1:9" x14ac:dyDescent="0.25">
      <c r="A750" t="s">
        <v>98</v>
      </c>
      <c r="B750">
        <v>542.27200000000005</v>
      </c>
      <c r="C750">
        <v>525.11599999999999</v>
      </c>
      <c r="D750">
        <v>489.262</v>
      </c>
      <c r="E750">
        <v>127.175</v>
      </c>
      <c r="F750">
        <v>0</v>
      </c>
      <c r="G750">
        <v>1.24588E-3</v>
      </c>
      <c r="H750">
        <v>0.995116</v>
      </c>
      <c r="I750">
        <v>0</v>
      </c>
    </row>
    <row r="751" spans="1:9" x14ac:dyDescent="0.25">
      <c r="A751" t="s">
        <v>98</v>
      </c>
      <c r="B751">
        <v>542.63800000000003</v>
      </c>
      <c r="C751">
        <v>525.54899999999998</v>
      </c>
      <c r="D751">
        <v>489.613</v>
      </c>
      <c r="E751">
        <v>127.432</v>
      </c>
      <c r="F751">
        <v>0</v>
      </c>
      <c r="G751">
        <v>1.2309199999999999E-3</v>
      </c>
      <c r="H751">
        <v>0.995116</v>
      </c>
      <c r="I751">
        <v>0</v>
      </c>
    </row>
    <row r="752" spans="1:9" x14ac:dyDescent="0.25">
      <c r="A752" t="s">
        <v>98</v>
      </c>
      <c r="B752">
        <v>543.06500000000005</v>
      </c>
      <c r="C752">
        <v>525.22900000000004</v>
      </c>
      <c r="D752">
        <v>489.13</v>
      </c>
      <c r="E752">
        <v>127.22499999999999</v>
      </c>
      <c r="F752">
        <v>0</v>
      </c>
      <c r="G752">
        <v>4.66278E-3</v>
      </c>
      <c r="H752">
        <v>0.99511499999999997</v>
      </c>
      <c r="I752">
        <v>0</v>
      </c>
    </row>
    <row r="753" spans="1:9" x14ac:dyDescent="0.25">
      <c r="A753" t="s">
        <v>98</v>
      </c>
      <c r="B753">
        <v>541.04100000000005</v>
      </c>
      <c r="C753">
        <v>523.95100000000002</v>
      </c>
      <c r="D753">
        <v>488.31</v>
      </c>
      <c r="E753">
        <v>127.23099999999999</v>
      </c>
      <c r="F753">
        <v>0</v>
      </c>
      <c r="G753">
        <v>2.6853599999999999E-3</v>
      </c>
      <c r="H753">
        <v>0.99510900000000002</v>
      </c>
      <c r="I753">
        <v>0</v>
      </c>
    </row>
    <row r="754" spans="1:9" x14ac:dyDescent="0.25">
      <c r="A754" t="s">
        <v>98</v>
      </c>
      <c r="B754">
        <v>541.67499999999995</v>
      </c>
      <c r="C754">
        <v>524.34799999999996</v>
      </c>
      <c r="D754">
        <v>488.15600000000001</v>
      </c>
      <c r="E754">
        <v>127.218</v>
      </c>
      <c r="F754">
        <v>0</v>
      </c>
      <c r="G754">
        <v>2.16373E-3</v>
      </c>
      <c r="H754">
        <v>0.995116</v>
      </c>
      <c r="I754">
        <v>0</v>
      </c>
    </row>
    <row r="755" spans="1:9" x14ac:dyDescent="0.25">
      <c r="A755" t="s">
        <v>98</v>
      </c>
      <c r="B755">
        <v>542.06100000000004</v>
      </c>
      <c r="C755">
        <v>524.92100000000005</v>
      </c>
      <c r="D755">
        <v>489.077</v>
      </c>
      <c r="E755">
        <v>126.98699999999999</v>
      </c>
      <c r="F755">
        <v>0</v>
      </c>
      <c r="G755">
        <v>1.3314900000000001E-3</v>
      </c>
      <c r="H755">
        <v>0.995116</v>
      </c>
      <c r="I755">
        <v>0</v>
      </c>
    </row>
    <row r="756" spans="1:9" x14ac:dyDescent="0.25">
      <c r="A756" t="s">
        <v>98</v>
      </c>
      <c r="B756">
        <v>541.49300000000005</v>
      </c>
      <c r="C756">
        <v>524.40200000000004</v>
      </c>
      <c r="D756">
        <v>488.47199999999998</v>
      </c>
      <c r="E756">
        <v>127.524</v>
      </c>
      <c r="F756">
        <v>0</v>
      </c>
      <c r="G756">
        <v>1.31309E-3</v>
      </c>
      <c r="H756">
        <v>0.995116</v>
      </c>
      <c r="I756">
        <v>0</v>
      </c>
    </row>
    <row r="757" spans="1:9" x14ac:dyDescent="0.25">
      <c r="A757" t="s">
        <v>98</v>
      </c>
      <c r="B757">
        <v>541.44200000000001</v>
      </c>
      <c r="C757">
        <v>524.28700000000003</v>
      </c>
      <c r="D757">
        <v>488.17</v>
      </c>
      <c r="E757">
        <v>127.229</v>
      </c>
      <c r="F757">
        <v>0</v>
      </c>
      <c r="G757">
        <v>1.23011E-3</v>
      </c>
      <c r="H757">
        <v>0.995116</v>
      </c>
      <c r="I757">
        <v>0</v>
      </c>
    </row>
    <row r="758" spans="1:9" x14ac:dyDescent="0.25">
      <c r="A758" t="s">
        <v>98</v>
      </c>
      <c r="B758">
        <v>543.56299999999999</v>
      </c>
      <c r="C758">
        <v>526.5</v>
      </c>
      <c r="D758">
        <v>490.37900000000002</v>
      </c>
      <c r="E758">
        <v>127.61799999999999</v>
      </c>
      <c r="F758">
        <v>0</v>
      </c>
      <c r="G758">
        <v>1.26845E-3</v>
      </c>
      <c r="H758">
        <v>0.995116</v>
      </c>
      <c r="I758">
        <v>1</v>
      </c>
    </row>
    <row r="759" spans="1:9" x14ac:dyDescent="0.25">
      <c r="A759" t="s">
        <v>98</v>
      </c>
      <c r="B759">
        <v>542.78599999999994</v>
      </c>
      <c r="C759">
        <v>525.66999999999996</v>
      </c>
      <c r="D759">
        <v>489.36</v>
      </c>
      <c r="E759">
        <v>127.373</v>
      </c>
      <c r="F759">
        <v>0</v>
      </c>
      <c r="G759">
        <v>1.3260800000000001E-3</v>
      </c>
      <c r="H759">
        <v>0.99511499999999997</v>
      </c>
      <c r="I759">
        <v>1</v>
      </c>
    </row>
    <row r="760" spans="1:9" x14ac:dyDescent="0.25">
      <c r="A760" t="s">
        <v>98</v>
      </c>
      <c r="B760">
        <v>542.46199999999999</v>
      </c>
      <c r="C760">
        <v>525.36400000000003</v>
      </c>
      <c r="D760">
        <v>489.505</v>
      </c>
      <c r="E760">
        <v>127.17400000000001</v>
      </c>
      <c r="F760">
        <v>0</v>
      </c>
      <c r="G760">
        <v>1.2343199999999999E-3</v>
      </c>
      <c r="H760">
        <v>0.995116</v>
      </c>
      <c r="I760">
        <v>0</v>
      </c>
    </row>
    <row r="761" spans="1:9" x14ac:dyDescent="0.25">
      <c r="A761" t="s">
        <v>98</v>
      </c>
      <c r="B761">
        <v>540.99800000000005</v>
      </c>
      <c r="C761">
        <v>523.97699999999998</v>
      </c>
      <c r="D761">
        <v>488.32900000000001</v>
      </c>
      <c r="E761">
        <v>127.35899999999999</v>
      </c>
      <c r="F761">
        <v>0</v>
      </c>
      <c r="G761">
        <v>1.4515800000000001E-3</v>
      </c>
      <c r="H761">
        <v>0.995116</v>
      </c>
      <c r="I761">
        <v>0</v>
      </c>
    </row>
    <row r="762" spans="1:9" x14ac:dyDescent="0.25">
      <c r="A762" t="s">
        <v>98</v>
      </c>
      <c r="B762">
        <v>541.81899999999996</v>
      </c>
      <c r="C762">
        <v>524.625</v>
      </c>
      <c r="D762">
        <v>488.75599999999997</v>
      </c>
      <c r="E762">
        <v>127.441</v>
      </c>
      <c r="F762">
        <v>0</v>
      </c>
      <c r="G762">
        <v>1.2453399999999999E-3</v>
      </c>
      <c r="H762">
        <v>0.99511499999999997</v>
      </c>
      <c r="I762">
        <v>1</v>
      </c>
    </row>
    <row r="763" spans="1:9" x14ac:dyDescent="0.25">
      <c r="A763" t="s">
        <v>98</v>
      </c>
      <c r="B763">
        <v>541.91</v>
      </c>
      <c r="C763">
        <v>524.20799999999997</v>
      </c>
      <c r="D763">
        <v>488.20400000000001</v>
      </c>
      <c r="E763">
        <v>127.102</v>
      </c>
      <c r="F763">
        <v>0</v>
      </c>
      <c r="G763">
        <v>1.2332000000000001E-3</v>
      </c>
      <c r="H763">
        <v>0.99511499999999997</v>
      </c>
      <c r="I763">
        <v>0</v>
      </c>
    </row>
    <row r="764" spans="1:9" x14ac:dyDescent="0.25">
      <c r="A764" t="s">
        <v>98</v>
      </c>
      <c r="B764">
        <v>541.65800000000002</v>
      </c>
      <c r="C764">
        <v>524.52200000000005</v>
      </c>
      <c r="D764">
        <v>488.83699999999999</v>
      </c>
      <c r="E764">
        <v>127.08799999999999</v>
      </c>
      <c r="F764">
        <v>0</v>
      </c>
      <c r="G764">
        <v>1.2879600000000001E-3</v>
      </c>
      <c r="H764">
        <v>0.995116</v>
      </c>
      <c r="I764">
        <v>0</v>
      </c>
    </row>
    <row r="765" spans="1:9" x14ac:dyDescent="0.25">
      <c r="A765" t="s">
        <v>98</v>
      </c>
      <c r="B765">
        <v>541.60500000000002</v>
      </c>
      <c r="C765">
        <v>524.54499999999996</v>
      </c>
      <c r="D765">
        <v>488.79599999999999</v>
      </c>
      <c r="E765">
        <v>127.598</v>
      </c>
      <c r="F765">
        <v>0</v>
      </c>
      <c r="G765">
        <v>1.2714200000000001E-3</v>
      </c>
      <c r="H765">
        <v>0.995116</v>
      </c>
      <c r="I765">
        <v>2</v>
      </c>
    </row>
    <row r="766" spans="1:9" x14ac:dyDescent="0.25">
      <c r="A766" t="s">
        <v>98</v>
      </c>
      <c r="B766">
        <v>540.90499999999997</v>
      </c>
      <c r="C766">
        <v>523.69200000000001</v>
      </c>
      <c r="D766">
        <v>488.154</v>
      </c>
      <c r="E766">
        <v>127.071</v>
      </c>
      <c r="F766">
        <v>0</v>
      </c>
      <c r="G766">
        <v>2.0885000000000001E-3</v>
      </c>
      <c r="H766">
        <v>0.99511300000000003</v>
      </c>
      <c r="I766">
        <v>0</v>
      </c>
    </row>
    <row r="767" spans="1:9" x14ac:dyDescent="0.25">
      <c r="A767" t="s">
        <v>98</v>
      </c>
      <c r="B767">
        <v>542.47799999999995</v>
      </c>
      <c r="C767">
        <v>525.41399999999999</v>
      </c>
      <c r="D767">
        <v>489.55099999999999</v>
      </c>
      <c r="E767">
        <v>127.405</v>
      </c>
      <c r="F767">
        <v>0</v>
      </c>
      <c r="G767">
        <v>1.2770699999999999E-3</v>
      </c>
      <c r="H767">
        <v>0.99511400000000005</v>
      </c>
      <c r="I767">
        <v>0</v>
      </c>
    </row>
    <row r="768" spans="1:9" x14ac:dyDescent="0.25">
      <c r="A768" t="s">
        <v>98</v>
      </c>
      <c r="B768">
        <v>540.79300000000001</v>
      </c>
      <c r="C768">
        <v>523.68700000000001</v>
      </c>
      <c r="D768">
        <v>488.51400000000001</v>
      </c>
      <c r="E768">
        <v>127.369</v>
      </c>
      <c r="F768">
        <v>0</v>
      </c>
      <c r="G768">
        <v>1.23161E-3</v>
      </c>
      <c r="H768">
        <v>0.995116</v>
      </c>
      <c r="I768">
        <v>0</v>
      </c>
    </row>
    <row r="769" spans="1:25" x14ac:dyDescent="0.25">
      <c r="A769" t="s">
        <v>98</v>
      </c>
      <c r="B769">
        <v>541.94000000000005</v>
      </c>
      <c r="C769">
        <v>524.17499999999995</v>
      </c>
      <c r="D769">
        <v>488.072</v>
      </c>
      <c r="E769">
        <v>127.128</v>
      </c>
      <c r="F769">
        <v>0</v>
      </c>
      <c r="G769">
        <v>1.23938E-3</v>
      </c>
      <c r="H769">
        <v>0.995116</v>
      </c>
      <c r="I769">
        <v>0</v>
      </c>
    </row>
    <row r="770" spans="1:25" x14ac:dyDescent="0.25">
      <c r="A770" t="s">
        <v>98</v>
      </c>
      <c r="B770">
        <v>541.97500000000002</v>
      </c>
      <c r="C770">
        <v>524.78700000000003</v>
      </c>
      <c r="D770">
        <v>489.60199999999998</v>
      </c>
      <c r="E770">
        <v>127.304</v>
      </c>
      <c r="F770">
        <v>0</v>
      </c>
      <c r="G770">
        <v>6.4385400000000004E-3</v>
      </c>
      <c r="H770">
        <v>0.995116</v>
      </c>
      <c r="I770">
        <v>0</v>
      </c>
    </row>
    <row r="771" spans="1:25" x14ac:dyDescent="0.25">
      <c r="A771" t="s">
        <v>98</v>
      </c>
      <c r="B771">
        <v>542.04</v>
      </c>
      <c r="C771">
        <v>524.95500000000004</v>
      </c>
      <c r="D771">
        <v>489.113</v>
      </c>
      <c r="E771">
        <v>127.34399999999999</v>
      </c>
      <c r="F771">
        <v>0</v>
      </c>
      <c r="G771">
        <v>1.24843E-3</v>
      </c>
      <c r="H771">
        <v>0.995116</v>
      </c>
      <c r="I771">
        <v>0</v>
      </c>
    </row>
    <row r="772" spans="1:25" x14ac:dyDescent="0.25">
      <c r="A772" t="s">
        <v>98</v>
      </c>
      <c r="B772">
        <v>542.702</v>
      </c>
      <c r="C772">
        <v>525.60299999999995</v>
      </c>
      <c r="D772">
        <v>489.65600000000001</v>
      </c>
      <c r="E772">
        <v>127.443</v>
      </c>
      <c r="F772">
        <v>0</v>
      </c>
      <c r="G772">
        <v>1.23975E-3</v>
      </c>
      <c r="H772">
        <v>0.995116</v>
      </c>
      <c r="I772">
        <v>0</v>
      </c>
    </row>
    <row r="773" spans="1:25" x14ac:dyDescent="0.25">
      <c r="A773" t="s">
        <v>98</v>
      </c>
      <c r="B773">
        <v>542.66899999999998</v>
      </c>
      <c r="C773">
        <v>525.55200000000002</v>
      </c>
      <c r="D773">
        <v>489.58800000000002</v>
      </c>
      <c r="E773">
        <v>127.542</v>
      </c>
      <c r="F773">
        <v>0</v>
      </c>
      <c r="G773">
        <v>1.23112E-3</v>
      </c>
      <c r="H773">
        <v>0.995116</v>
      </c>
      <c r="I773">
        <v>0</v>
      </c>
    </row>
    <row r="774" spans="1:25" x14ac:dyDescent="0.25">
      <c r="A774" t="s">
        <v>98</v>
      </c>
      <c r="B774">
        <v>542.51400000000001</v>
      </c>
      <c r="C774">
        <v>525.36500000000001</v>
      </c>
      <c r="D774">
        <v>489.45100000000002</v>
      </c>
      <c r="E774">
        <v>127.35899999999999</v>
      </c>
      <c r="F774">
        <v>0</v>
      </c>
      <c r="G774">
        <v>1.23032E-3</v>
      </c>
      <c r="H774">
        <v>0.995116</v>
      </c>
      <c r="I774">
        <v>0</v>
      </c>
    </row>
    <row r="775" spans="1:25" x14ac:dyDescent="0.25">
      <c r="A775" t="s">
        <v>98</v>
      </c>
      <c r="B775">
        <v>542.62300000000005</v>
      </c>
      <c r="C775">
        <v>525.55600000000004</v>
      </c>
      <c r="D775">
        <v>489.69600000000003</v>
      </c>
      <c r="E775">
        <v>127.29600000000001</v>
      </c>
      <c r="F775">
        <v>0</v>
      </c>
      <c r="G775">
        <v>1.24026E-3</v>
      </c>
      <c r="H775">
        <v>0.995116</v>
      </c>
      <c r="I775">
        <v>0</v>
      </c>
    </row>
    <row r="776" spans="1:25" x14ac:dyDescent="0.25">
      <c r="A776" t="s">
        <v>98</v>
      </c>
      <c r="B776">
        <v>541.93499999999995</v>
      </c>
      <c r="C776">
        <v>524.91099999999994</v>
      </c>
      <c r="D776">
        <v>489.06200000000001</v>
      </c>
      <c r="E776">
        <v>127.002</v>
      </c>
      <c r="F776">
        <v>0</v>
      </c>
      <c r="G776">
        <v>1.2301600000000001E-3</v>
      </c>
      <c r="H776">
        <v>0.995116</v>
      </c>
      <c r="I776">
        <v>1</v>
      </c>
    </row>
    <row r="777" spans="1:25" x14ac:dyDescent="0.25">
      <c r="A777" t="s">
        <v>98</v>
      </c>
      <c r="B777">
        <v>543.19799999999998</v>
      </c>
      <c r="C777">
        <v>525.83100000000002</v>
      </c>
      <c r="D777">
        <v>490.08800000000002</v>
      </c>
      <c r="E777">
        <v>127.33199999999999</v>
      </c>
      <c r="F777">
        <v>0</v>
      </c>
      <c r="G777">
        <v>1.3542700000000001E-3</v>
      </c>
      <c r="H777">
        <v>0.995116</v>
      </c>
      <c r="I777">
        <v>0</v>
      </c>
    </row>
    <row r="778" spans="1:25" x14ac:dyDescent="0.25">
      <c r="A778" t="s">
        <v>98</v>
      </c>
      <c r="B778">
        <v>541.072</v>
      </c>
      <c r="C778">
        <v>524.02300000000002</v>
      </c>
      <c r="D778">
        <v>488.09399999999999</v>
      </c>
      <c r="E778">
        <v>127.208</v>
      </c>
      <c r="F778">
        <v>0</v>
      </c>
      <c r="G778">
        <v>1.87441E-3</v>
      </c>
      <c r="H778">
        <v>0.995116</v>
      </c>
      <c r="I778">
        <v>0</v>
      </c>
    </row>
    <row r="779" spans="1:25" x14ac:dyDescent="0.25">
      <c r="A779" t="s">
        <v>98</v>
      </c>
      <c r="B779">
        <v>542.572</v>
      </c>
      <c r="C779">
        <v>525.327</v>
      </c>
      <c r="D779">
        <v>489.63799999999998</v>
      </c>
      <c r="E779">
        <v>127.43899999999999</v>
      </c>
      <c r="F779">
        <v>0</v>
      </c>
      <c r="G779">
        <v>1.2591499999999999E-3</v>
      </c>
      <c r="H779">
        <v>0.995116</v>
      </c>
      <c r="I779">
        <v>0</v>
      </c>
    </row>
    <row r="780" spans="1:25" x14ac:dyDescent="0.25">
      <c r="A780" t="s">
        <v>98</v>
      </c>
      <c r="B780">
        <v>541.33600000000001</v>
      </c>
      <c r="C780">
        <v>524.31399999999996</v>
      </c>
      <c r="D780">
        <v>488.286</v>
      </c>
      <c r="E780">
        <v>127.342</v>
      </c>
      <c r="F780">
        <v>0</v>
      </c>
      <c r="G780">
        <v>1.315E-3</v>
      </c>
      <c r="H780">
        <v>0.99510600000000005</v>
      </c>
      <c r="I780">
        <v>0</v>
      </c>
    </row>
    <row r="781" spans="1:25" x14ac:dyDescent="0.25">
      <c r="A781" t="s">
        <v>98</v>
      </c>
      <c r="B781">
        <v>540.93799999999999</v>
      </c>
      <c r="C781">
        <v>523.846</v>
      </c>
      <c r="D781">
        <v>487.721</v>
      </c>
      <c r="E781">
        <v>127.264</v>
      </c>
      <c r="F781">
        <v>0</v>
      </c>
      <c r="G781">
        <v>1.2546199999999999E-3</v>
      </c>
      <c r="H781">
        <v>0.995116</v>
      </c>
      <c r="I781">
        <v>0</v>
      </c>
    </row>
    <row r="782" spans="1:25" x14ac:dyDescent="0.25">
      <c r="A782" t="s">
        <v>98</v>
      </c>
      <c r="B782">
        <v>541.73299999999995</v>
      </c>
      <c r="C782">
        <v>524.68100000000004</v>
      </c>
      <c r="D782">
        <v>488.61099999999999</v>
      </c>
      <c r="E782">
        <v>127.43899999999999</v>
      </c>
      <c r="F782">
        <v>0</v>
      </c>
      <c r="G782">
        <v>1.23262E-3</v>
      </c>
      <c r="H782">
        <v>0.995116</v>
      </c>
      <c r="I782">
        <v>1</v>
      </c>
    </row>
    <row r="783" spans="1:25" x14ac:dyDescent="0.25">
      <c r="A783" t="s">
        <v>98</v>
      </c>
      <c r="B783">
        <v>541.19000000000005</v>
      </c>
      <c r="C783">
        <v>523.96900000000005</v>
      </c>
      <c r="D783">
        <v>488.08100000000002</v>
      </c>
      <c r="E783">
        <v>127.155</v>
      </c>
      <c r="F783">
        <v>0</v>
      </c>
      <c r="G783">
        <v>1.3690900000000001E-3</v>
      </c>
      <c r="H783">
        <v>0.995116</v>
      </c>
      <c r="I783">
        <v>0</v>
      </c>
      <c r="R783" t="s">
        <v>69</v>
      </c>
      <c r="U783" t="s">
        <v>68</v>
      </c>
      <c r="X783" t="s">
        <v>66</v>
      </c>
    </row>
    <row r="784" spans="1:25" x14ac:dyDescent="0.25">
      <c r="A784" t="s">
        <v>98</v>
      </c>
      <c r="B784">
        <v>541.22299999999996</v>
      </c>
      <c r="C784">
        <v>524.14</v>
      </c>
      <c r="D784">
        <v>487.94900000000001</v>
      </c>
      <c r="E784">
        <v>127.11</v>
      </c>
      <c r="F784">
        <v>0</v>
      </c>
      <c r="G784">
        <v>1.2305E-3</v>
      </c>
      <c r="H784">
        <v>0.995116</v>
      </c>
      <c r="I784">
        <v>0</v>
      </c>
      <c r="R784">
        <f>AVERAGE(B735:B784)</f>
        <v>541.87487999999996</v>
      </c>
      <c r="S784">
        <f>AVERAGE(C735:C784)</f>
        <v>524.65102000000013</v>
      </c>
      <c r="U784">
        <f>_xlfn.VAR.P(B735:B784)</f>
        <v>0.50373954559999434</v>
      </c>
      <c r="V784">
        <f>_xlfn.VAR.P(C735:C784)</f>
        <v>0.51634713960000045</v>
      </c>
      <c r="X784">
        <f>1.96*SQRT(U784)/50</f>
        <v>2.7822047648416809E-2</v>
      </c>
      <c r="Y784">
        <f>1.96*SQRT(V784)/50</f>
        <v>2.8168061143695081E-2</v>
      </c>
    </row>
    <row r="785" spans="1:9" x14ac:dyDescent="0.25">
      <c r="A785" t="s">
        <v>98</v>
      </c>
      <c r="B785">
        <v>27100.36205</v>
      </c>
      <c r="C785" t="s">
        <v>36</v>
      </c>
    </row>
    <row r="786" spans="1:9" x14ac:dyDescent="0.25">
      <c r="A786" t="s">
        <v>99</v>
      </c>
      <c r="B786">
        <v>511.07600000000002</v>
      </c>
      <c r="C786">
        <v>493.98399999999998</v>
      </c>
      <c r="D786">
        <v>458.03399999999999</v>
      </c>
      <c r="E786">
        <v>96.253900000000002</v>
      </c>
      <c r="F786">
        <v>0</v>
      </c>
      <c r="G786">
        <v>1.2616000000000001E-3</v>
      </c>
      <c r="H786">
        <v>0.995116</v>
      </c>
      <c r="I786">
        <v>0</v>
      </c>
    </row>
    <row r="787" spans="1:9" x14ac:dyDescent="0.25">
      <c r="A787" t="s">
        <v>99</v>
      </c>
      <c r="B787">
        <v>509.755</v>
      </c>
      <c r="C787">
        <v>492.61700000000002</v>
      </c>
      <c r="D787">
        <v>456.90300000000002</v>
      </c>
      <c r="E787">
        <v>96.225099999999998</v>
      </c>
      <c r="F787">
        <v>0</v>
      </c>
      <c r="G787">
        <v>1.24154E-3</v>
      </c>
      <c r="H787">
        <v>0.995116</v>
      </c>
      <c r="I787">
        <v>0</v>
      </c>
    </row>
    <row r="788" spans="1:9" x14ac:dyDescent="0.25">
      <c r="A788" t="s">
        <v>99</v>
      </c>
      <c r="B788">
        <v>510.44200000000001</v>
      </c>
      <c r="C788">
        <v>493.35500000000002</v>
      </c>
      <c r="D788">
        <v>457.44299999999998</v>
      </c>
      <c r="E788">
        <v>96.3215</v>
      </c>
      <c r="F788">
        <v>0</v>
      </c>
      <c r="G788">
        <v>1.50439E-3</v>
      </c>
      <c r="H788">
        <v>0.995116</v>
      </c>
      <c r="I788">
        <v>0</v>
      </c>
    </row>
    <row r="789" spans="1:9" x14ac:dyDescent="0.25">
      <c r="A789" t="s">
        <v>99</v>
      </c>
      <c r="B789">
        <v>511.83699999999999</v>
      </c>
      <c r="C789">
        <v>494.77800000000002</v>
      </c>
      <c r="D789">
        <v>458.673</v>
      </c>
      <c r="E789">
        <v>96.355099999999993</v>
      </c>
      <c r="F789">
        <v>0</v>
      </c>
      <c r="G789">
        <v>1.26078E-3</v>
      </c>
      <c r="H789">
        <v>0.995116</v>
      </c>
      <c r="I789">
        <v>0</v>
      </c>
    </row>
    <row r="790" spans="1:9" x14ac:dyDescent="0.25">
      <c r="A790" t="s">
        <v>99</v>
      </c>
      <c r="B790">
        <v>511.11799999999999</v>
      </c>
      <c r="C790">
        <v>494.05200000000002</v>
      </c>
      <c r="D790">
        <v>458.26</v>
      </c>
      <c r="E790">
        <v>96.226500000000001</v>
      </c>
      <c r="F790">
        <v>0</v>
      </c>
      <c r="G790">
        <v>1.9211600000000001E-3</v>
      </c>
      <c r="H790">
        <v>0.995116</v>
      </c>
      <c r="I790">
        <v>0</v>
      </c>
    </row>
    <row r="791" spans="1:9" x14ac:dyDescent="0.25">
      <c r="A791" t="s">
        <v>99</v>
      </c>
      <c r="B791">
        <v>510.661</v>
      </c>
      <c r="C791">
        <v>493.46899999999999</v>
      </c>
      <c r="D791">
        <v>457.625</v>
      </c>
      <c r="E791">
        <v>96.330799999999996</v>
      </c>
      <c r="F791">
        <v>0</v>
      </c>
      <c r="G791">
        <v>1.32383E-3</v>
      </c>
      <c r="H791">
        <v>0.995116</v>
      </c>
      <c r="I791">
        <v>0</v>
      </c>
    </row>
    <row r="792" spans="1:9" x14ac:dyDescent="0.25">
      <c r="A792" t="s">
        <v>99</v>
      </c>
      <c r="B792">
        <v>511.94</v>
      </c>
      <c r="C792">
        <v>494.10899999999998</v>
      </c>
      <c r="D792">
        <v>458.12599999999998</v>
      </c>
      <c r="E792">
        <v>96.288399999999996</v>
      </c>
      <c r="F792">
        <v>0</v>
      </c>
      <c r="G792">
        <v>1.5779699999999999E-3</v>
      </c>
      <c r="H792">
        <v>0.995116</v>
      </c>
      <c r="I792">
        <v>0</v>
      </c>
    </row>
    <row r="793" spans="1:9" x14ac:dyDescent="0.25">
      <c r="A793" t="s">
        <v>99</v>
      </c>
      <c r="B793">
        <v>511.416</v>
      </c>
      <c r="C793">
        <v>494.22300000000001</v>
      </c>
      <c r="D793">
        <v>458.20400000000001</v>
      </c>
      <c r="E793">
        <v>96.266199999999998</v>
      </c>
      <c r="F793">
        <v>0</v>
      </c>
      <c r="G793">
        <v>1.2956899999999999E-3</v>
      </c>
      <c r="H793">
        <v>0.995116</v>
      </c>
      <c r="I793">
        <v>0</v>
      </c>
    </row>
    <row r="794" spans="1:9" x14ac:dyDescent="0.25">
      <c r="A794" t="s">
        <v>99</v>
      </c>
      <c r="B794">
        <v>510.36599999999999</v>
      </c>
      <c r="C794">
        <v>493.21199999999999</v>
      </c>
      <c r="D794">
        <v>457.16399999999999</v>
      </c>
      <c r="E794">
        <v>96.352199999999996</v>
      </c>
      <c r="F794">
        <v>0</v>
      </c>
      <c r="G794">
        <v>1.84991E-3</v>
      </c>
      <c r="H794">
        <v>0.995116</v>
      </c>
      <c r="I794">
        <v>0</v>
      </c>
    </row>
    <row r="795" spans="1:9" x14ac:dyDescent="0.25">
      <c r="A795" t="s">
        <v>99</v>
      </c>
      <c r="B795">
        <v>511.63099999999997</v>
      </c>
      <c r="C795">
        <v>494.51</v>
      </c>
      <c r="D795">
        <v>458.62400000000002</v>
      </c>
      <c r="E795">
        <v>96.354799999999997</v>
      </c>
      <c r="F795">
        <v>0</v>
      </c>
      <c r="G795">
        <v>1.3415899999999999E-3</v>
      </c>
      <c r="H795">
        <v>0.99511499999999997</v>
      </c>
      <c r="I795">
        <v>0</v>
      </c>
    </row>
    <row r="796" spans="1:9" x14ac:dyDescent="0.25">
      <c r="A796" t="s">
        <v>99</v>
      </c>
      <c r="B796">
        <v>510.11700000000002</v>
      </c>
      <c r="C796">
        <v>492.928</v>
      </c>
      <c r="D796">
        <v>457.08600000000001</v>
      </c>
      <c r="E796">
        <v>96.313199999999995</v>
      </c>
      <c r="F796">
        <v>0</v>
      </c>
      <c r="G796">
        <v>8.4191800000000001E-3</v>
      </c>
      <c r="H796">
        <v>0.995116</v>
      </c>
      <c r="I796">
        <v>0</v>
      </c>
    </row>
    <row r="797" spans="1:9" x14ac:dyDescent="0.25">
      <c r="A797" t="s">
        <v>99</v>
      </c>
      <c r="B797">
        <v>511.65100000000001</v>
      </c>
      <c r="C797">
        <v>494.50799999999998</v>
      </c>
      <c r="D797">
        <v>458.56799999999998</v>
      </c>
      <c r="E797">
        <v>96.290999999999997</v>
      </c>
      <c r="F797">
        <v>0</v>
      </c>
      <c r="G797">
        <v>1.6223500000000001E-3</v>
      </c>
      <c r="H797">
        <v>0.99511300000000003</v>
      </c>
      <c r="I797">
        <v>0</v>
      </c>
    </row>
    <row r="798" spans="1:9" x14ac:dyDescent="0.25">
      <c r="A798" t="s">
        <v>99</v>
      </c>
      <c r="B798">
        <v>510.23200000000003</v>
      </c>
      <c r="C798">
        <v>493.03199999999998</v>
      </c>
      <c r="D798">
        <v>457.08499999999998</v>
      </c>
      <c r="E798">
        <v>96.298100000000005</v>
      </c>
      <c r="F798">
        <v>0</v>
      </c>
      <c r="G798">
        <v>1.24059E-3</v>
      </c>
      <c r="H798">
        <v>0.99511499999999997</v>
      </c>
      <c r="I798">
        <v>0</v>
      </c>
    </row>
    <row r="799" spans="1:9" x14ac:dyDescent="0.25">
      <c r="A799" t="s">
        <v>99</v>
      </c>
      <c r="B799">
        <v>510.774</v>
      </c>
      <c r="C799">
        <v>493.738</v>
      </c>
      <c r="D799">
        <v>458.20699999999999</v>
      </c>
      <c r="E799">
        <v>96.138300000000001</v>
      </c>
      <c r="F799">
        <v>0</v>
      </c>
      <c r="G799">
        <v>1.3288200000000001E-3</v>
      </c>
      <c r="H799">
        <v>0.995116</v>
      </c>
      <c r="I799">
        <v>0</v>
      </c>
    </row>
    <row r="800" spans="1:9" x14ac:dyDescent="0.25">
      <c r="A800" t="s">
        <v>99</v>
      </c>
      <c r="B800">
        <v>510.47</v>
      </c>
      <c r="C800">
        <v>493.29399999999998</v>
      </c>
      <c r="D800">
        <v>457.25400000000002</v>
      </c>
      <c r="E800">
        <v>96.291700000000006</v>
      </c>
      <c r="F800">
        <v>0</v>
      </c>
      <c r="G800">
        <v>1.9609300000000001E-3</v>
      </c>
      <c r="H800">
        <v>0.99511400000000005</v>
      </c>
      <c r="I800">
        <v>0</v>
      </c>
    </row>
    <row r="801" spans="1:9" x14ac:dyDescent="0.25">
      <c r="A801" t="s">
        <v>99</v>
      </c>
      <c r="B801">
        <v>509.95400000000001</v>
      </c>
      <c r="C801">
        <v>492.85</v>
      </c>
      <c r="D801">
        <v>457.06900000000002</v>
      </c>
      <c r="E801">
        <v>96.095299999999995</v>
      </c>
      <c r="F801">
        <v>0</v>
      </c>
      <c r="G801">
        <v>1.24233E-3</v>
      </c>
      <c r="H801">
        <v>0.995116</v>
      </c>
      <c r="I801">
        <v>0</v>
      </c>
    </row>
    <row r="802" spans="1:9" x14ac:dyDescent="0.25">
      <c r="A802" t="s">
        <v>99</v>
      </c>
      <c r="B802">
        <v>511.26400000000001</v>
      </c>
      <c r="C802">
        <v>494.07600000000002</v>
      </c>
      <c r="D802">
        <v>458.327</v>
      </c>
      <c r="E802">
        <v>96.200800000000001</v>
      </c>
      <c r="F802">
        <v>0</v>
      </c>
      <c r="G802">
        <v>1.23028E-3</v>
      </c>
      <c r="H802">
        <v>0.995116</v>
      </c>
      <c r="I802">
        <v>0</v>
      </c>
    </row>
    <row r="803" spans="1:9" x14ac:dyDescent="0.25">
      <c r="A803" t="s">
        <v>99</v>
      </c>
      <c r="B803">
        <v>509.83499999999998</v>
      </c>
      <c r="C803">
        <v>492.78500000000003</v>
      </c>
      <c r="D803">
        <v>456.95</v>
      </c>
      <c r="E803">
        <v>96.313900000000004</v>
      </c>
      <c r="F803">
        <v>0</v>
      </c>
      <c r="G803">
        <v>1.23723E-3</v>
      </c>
      <c r="H803">
        <v>0.995116</v>
      </c>
      <c r="I803">
        <v>0</v>
      </c>
    </row>
    <row r="804" spans="1:9" x14ac:dyDescent="0.25">
      <c r="A804" t="s">
        <v>99</v>
      </c>
      <c r="B804">
        <v>510.20100000000002</v>
      </c>
      <c r="C804">
        <v>493.05</v>
      </c>
      <c r="D804">
        <v>457.11900000000003</v>
      </c>
      <c r="E804">
        <v>96.353700000000003</v>
      </c>
      <c r="F804">
        <v>0</v>
      </c>
      <c r="G804">
        <v>1.2362199999999999E-3</v>
      </c>
      <c r="H804">
        <v>0.995116</v>
      </c>
      <c r="I804">
        <v>0</v>
      </c>
    </row>
    <row r="805" spans="1:9" x14ac:dyDescent="0.25">
      <c r="A805" t="s">
        <v>99</v>
      </c>
      <c r="B805">
        <v>510.61500000000001</v>
      </c>
      <c r="C805">
        <v>493.548</v>
      </c>
      <c r="D805">
        <v>457.94299999999998</v>
      </c>
      <c r="E805">
        <v>96.165400000000005</v>
      </c>
      <c r="F805">
        <v>0</v>
      </c>
      <c r="G805">
        <v>1.3009600000000001E-3</v>
      </c>
      <c r="H805">
        <v>0.995116</v>
      </c>
      <c r="I805">
        <v>0</v>
      </c>
    </row>
    <row r="806" spans="1:9" x14ac:dyDescent="0.25">
      <c r="A806" t="s">
        <v>99</v>
      </c>
      <c r="B806">
        <v>509.94499999999999</v>
      </c>
      <c r="C806">
        <v>492.70100000000002</v>
      </c>
      <c r="D806">
        <v>456.69799999999998</v>
      </c>
      <c r="E806">
        <v>96.156300000000002</v>
      </c>
      <c r="F806">
        <v>0</v>
      </c>
      <c r="G806">
        <v>1.2325299999999999E-3</v>
      </c>
      <c r="H806">
        <v>0.995116</v>
      </c>
      <c r="I806">
        <v>0</v>
      </c>
    </row>
    <row r="807" spans="1:9" x14ac:dyDescent="0.25">
      <c r="A807" t="s">
        <v>99</v>
      </c>
      <c r="B807">
        <v>510.92</v>
      </c>
      <c r="C807">
        <v>493.82299999999998</v>
      </c>
      <c r="D807">
        <v>458.13299999999998</v>
      </c>
      <c r="E807">
        <v>96.189599999999999</v>
      </c>
      <c r="F807">
        <v>0</v>
      </c>
      <c r="G807">
        <v>2.1237600000000001E-3</v>
      </c>
      <c r="H807">
        <v>0.99511499999999997</v>
      </c>
      <c r="I807">
        <v>0</v>
      </c>
    </row>
    <row r="808" spans="1:9" x14ac:dyDescent="0.25">
      <c r="A808" t="s">
        <v>99</v>
      </c>
      <c r="B808">
        <v>509.61599999999999</v>
      </c>
      <c r="C808">
        <v>492.41300000000001</v>
      </c>
      <c r="D808">
        <v>456.70699999999999</v>
      </c>
      <c r="E808">
        <v>96.1785</v>
      </c>
      <c r="F808">
        <v>0</v>
      </c>
      <c r="G808">
        <v>1.2300900000000001E-3</v>
      </c>
      <c r="H808">
        <v>0.99511499999999997</v>
      </c>
      <c r="I808">
        <v>0</v>
      </c>
    </row>
    <row r="809" spans="1:9" x14ac:dyDescent="0.25">
      <c r="A809" t="s">
        <v>99</v>
      </c>
      <c r="B809">
        <v>510.08600000000001</v>
      </c>
      <c r="C809">
        <v>492.94900000000001</v>
      </c>
      <c r="D809">
        <v>457.18599999999998</v>
      </c>
      <c r="E809">
        <v>96.298100000000005</v>
      </c>
      <c r="F809">
        <v>0</v>
      </c>
      <c r="G809">
        <v>1.2375699999999999E-3</v>
      </c>
      <c r="H809">
        <v>0.995116</v>
      </c>
      <c r="I809">
        <v>0</v>
      </c>
    </row>
    <row r="810" spans="1:9" x14ac:dyDescent="0.25">
      <c r="A810" t="s">
        <v>99</v>
      </c>
      <c r="B810">
        <v>510.31900000000002</v>
      </c>
      <c r="C810">
        <v>493.12099999999998</v>
      </c>
      <c r="D810">
        <v>457.084</v>
      </c>
      <c r="E810">
        <v>96.339299999999994</v>
      </c>
      <c r="F810">
        <v>0</v>
      </c>
      <c r="G810">
        <v>2.1222599999999999E-3</v>
      </c>
      <c r="H810">
        <v>0.995116</v>
      </c>
      <c r="I810">
        <v>0</v>
      </c>
    </row>
    <row r="811" spans="1:9" x14ac:dyDescent="0.25">
      <c r="A811" t="s">
        <v>99</v>
      </c>
      <c r="B811">
        <v>511.43099999999998</v>
      </c>
      <c r="C811">
        <v>494.31900000000002</v>
      </c>
      <c r="D811">
        <v>458.51900000000001</v>
      </c>
      <c r="E811">
        <v>96.224800000000002</v>
      </c>
      <c r="F811">
        <v>0</v>
      </c>
      <c r="G811">
        <v>3.63291E-3</v>
      </c>
      <c r="H811">
        <v>0.995116</v>
      </c>
      <c r="I811">
        <v>0</v>
      </c>
    </row>
    <row r="812" spans="1:9" x14ac:dyDescent="0.25">
      <c r="A812" t="s">
        <v>99</v>
      </c>
      <c r="B812">
        <v>511.21100000000001</v>
      </c>
      <c r="C812">
        <v>494.02499999999998</v>
      </c>
      <c r="D812">
        <v>458.02</v>
      </c>
      <c r="E812">
        <v>96.143900000000002</v>
      </c>
      <c r="F812">
        <v>0</v>
      </c>
      <c r="G812">
        <v>1.23219E-3</v>
      </c>
      <c r="H812">
        <v>0.99511499999999997</v>
      </c>
      <c r="I812">
        <v>0</v>
      </c>
    </row>
    <row r="813" spans="1:9" x14ac:dyDescent="0.25">
      <c r="A813" t="s">
        <v>99</v>
      </c>
      <c r="B813">
        <v>510.10399999999998</v>
      </c>
      <c r="C813">
        <v>493.072</v>
      </c>
      <c r="D813">
        <v>457.11900000000003</v>
      </c>
      <c r="E813">
        <v>96.291300000000007</v>
      </c>
      <c r="F813">
        <v>0</v>
      </c>
      <c r="G813">
        <v>1.23025E-3</v>
      </c>
      <c r="H813">
        <v>0.995116</v>
      </c>
      <c r="I813">
        <v>0</v>
      </c>
    </row>
    <row r="814" spans="1:9" x14ac:dyDescent="0.25">
      <c r="A814" t="s">
        <v>99</v>
      </c>
      <c r="B814">
        <v>510.92200000000003</v>
      </c>
      <c r="C814">
        <v>493.76600000000002</v>
      </c>
      <c r="D814">
        <v>458.01100000000002</v>
      </c>
      <c r="E814">
        <v>96.238799999999998</v>
      </c>
      <c r="F814">
        <v>0</v>
      </c>
      <c r="G814">
        <v>1.2736500000000001E-3</v>
      </c>
      <c r="H814">
        <v>0.995116</v>
      </c>
      <c r="I814">
        <v>0</v>
      </c>
    </row>
    <row r="815" spans="1:9" x14ac:dyDescent="0.25">
      <c r="A815" t="s">
        <v>99</v>
      </c>
      <c r="B815">
        <v>509.529</v>
      </c>
      <c r="C815">
        <v>492.42500000000001</v>
      </c>
      <c r="D815">
        <v>456.93</v>
      </c>
      <c r="E815">
        <v>96.274000000000001</v>
      </c>
      <c r="F815">
        <v>0</v>
      </c>
      <c r="G815">
        <v>1.23073E-3</v>
      </c>
      <c r="H815">
        <v>0.995116</v>
      </c>
      <c r="I815">
        <v>0</v>
      </c>
    </row>
    <row r="816" spans="1:9" x14ac:dyDescent="0.25">
      <c r="A816" t="s">
        <v>99</v>
      </c>
      <c r="B816">
        <v>510.142</v>
      </c>
      <c r="C816">
        <v>492.88200000000001</v>
      </c>
      <c r="D816">
        <v>456.97</v>
      </c>
      <c r="E816">
        <v>96.127700000000004</v>
      </c>
      <c r="F816">
        <v>0</v>
      </c>
      <c r="G816">
        <v>1.2837199999999999E-3</v>
      </c>
      <c r="H816">
        <v>0.995116</v>
      </c>
      <c r="I816">
        <v>0</v>
      </c>
    </row>
    <row r="817" spans="1:9" x14ac:dyDescent="0.25">
      <c r="A817" t="s">
        <v>99</v>
      </c>
      <c r="B817">
        <v>511.51499999999999</v>
      </c>
      <c r="C817">
        <v>494.40499999999997</v>
      </c>
      <c r="D817">
        <v>458.56900000000002</v>
      </c>
      <c r="E817">
        <v>96.302199999999999</v>
      </c>
      <c r="F817">
        <v>0</v>
      </c>
      <c r="G817">
        <v>1.2301300000000001E-3</v>
      </c>
      <c r="H817">
        <v>0.995116</v>
      </c>
      <c r="I817">
        <v>0</v>
      </c>
    </row>
    <row r="818" spans="1:9" x14ac:dyDescent="0.25">
      <c r="A818" t="s">
        <v>99</v>
      </c>
      <c r="B818">
        <v>510.22300000000001</v>
      </c>
      <c r="C818">
        <v>493.00200000000001</v>
      </c>
      <c r="D818">
        <v>457.14</v>
      </c>
      <c r="E818">
        <v>96.210700000000003</v>
      </c>
      <c r="F818">
        <v>0</v>
      </c>
      <c r="G818">
        <v>1.23043E-3</v>
      </c>
      <c r="H818">
        <v>0.99511099999999997</v>
      </c>
      <c r="I818">
        <v>0</v>
      </c>
    </row>
    <row r="819" spans="1:9" x14ac:dyDescent="0.25">
      <c r="A819" t="s">
        <v>99</v>
      </c>
      <c r="B819">
        <v>510.202</v>
      </c>
      <c r="C819">
        <v>493.13099999999997</v>
      </c>
      <c r="D819">
        <v>457.16399999999999</v>
      </c>
      <c r="E819">
        <v>96.195099999999996</v>
      </c>
      <c r="F819">
        <v>0</v>
      </c>
      <c r="G819">
        <v>1.35224E-3</v>
      </c>
      <c r="H819">
        <v>0.995116</v>
      </c>
      <c r="I819">
        <v>0</v>
      </c>
    </row>
    <row r="820" spans="1:9" x14ac:dyDescent="0.25">
      <c r="A820" t="s">
        <v>99</v>
      </c>
      <c r="B820">
        <v>510.09100000000001</v>
      </c>
      <c r="C820">
        <v>492.95699999999999</v>
      </c>
      <c r="D820">
        <v>457.24299999999999</v>
      </c>
      <c r="E820">
        <v>96.302499999999995</v>
      </c>
      <c r="F820">
        <v>0</v>
      </c>
      <c r="G820">
        <v>1.2301600000000001E-3</v>
      </c>
      <c r="H820">
        <v>0.99511099999999997</v>
      </c>
      <c r="I820">
        <v>0</v>
      </c>
    </row>
    <row r="821" spans="1:9" x14ac:dyDescent="0.25">
      <c r="A821" t="s">
        <v>99</v>
      </c>
      <c r="B821">
        <v>510.51499999999999</v>
      </c>
      <c r="C821">
        <v>493.31</v>
      </c>
      <c r="D821">
        <v>457.24599999999998</v>
      </c>
      <c r="E821">
        <v>96.194800000000001</v>
      </c>
      <c r="F821">
        <v>0</v>
      </c>
      <c r="G821">
        <v>1.35235E-3</v>
      </c>
      <c r="H821">
        <v>0.99511499999999997</v>
      </c>
      <c r="I821">
        <v>0</v>
      </c>
    </row>
    <row r="822" spans="1:9" x14ac:dyDescent="0.25">
      <c r="A822" t="s">
        <v>99</v>
      </c>
      <c r="B822">
        <v>511.08600000000001</v>
      </c>
      <c r="C822">
        <v>493.899</v>
      </c>
      <c r="D822">
        <v>457.78100000000001</v>
      </c>
      <c r="E822">
        <v>96.515299999999996</v>
      </c>
      <c r="F822">
        <v>0</v>
      </c>
      <c r="G822">
        <v>1.50757E-3</v>
      </c>
      <c r="H822">
        <v>0.995116</v>
      </c>
      <c r="I822">
        <v>0</v>
      </c>
    </row>
    <row r="823" spans="1:9" x14ac:dyDescent="0.25">
      <c r="A823" t="s">
        <v>99</v>
      </c>
      <c r="B823">
        <v>509.67099999999999</v>
      </c>
      <c r="C823">
        <v>492.49799999999999</v>
      </c>
      <c r="D823">
        <v>457.28800000000001</v>
      </c>
      <c r="E823">
        <v>96.183899999999994</v>
      </c>
      <c r="F823">
        <v>0</v>
      </c>
      <c r="G823">
        <v>1.26005E-3</v>
      </c>
      <c r="H823">
        <v>0.995116</v>
      </c>
      <c r="I823">
        <v>0</v>
      </c>
    </row>
    <row r="824" spans="1:9" x14ac:dyDescent="0.25">
      <c r="A824" t="s">
        <v>99</v>
      </c>
      <c r="B824">
        <v>511.79899999999998</v>
      </c>
      <c r="C824">
        <v>494.613</v>
      </c>
      <c r="D824">
        <v>458.42099999999999</v>
      </c>
      <c r="E824">
        <v>96.268900000000002</v>
      </c>
      <c r="F824">
        <v>0</v>
      </c>
      <c r="G824">
        <v>1.2393E-3</v>
      </c>
      <c r="H824">
        <v>0.995116</v>
      </c>
      <c r="I824">
        <v>0</v>
      </c>
    </row>
    <row r="825" spans="1:9" x14ac:dyDescent="0.25">
      <c r="A825" t="s">
        <v>99</v>
      </c>
      <c r="B825">
        <v>510.91</v>
      </c>
      <c r="C825">
        <v>493.84899999999999</v>
      </c>
      <c r="D825">
        <v>458.54500000000002</v>
      </c>
      <c r="E825">
        <v>96.409099999999995</v>
      </c>
      <c r="F825">
        <v>0</v>
      </c>
      <c r="G825">
        <v>1.72291E-3</v>
      </c>
      <c r="H825">
        <v>0.995116</v>
      </c>
      <c r="I825">
        <v>0</v>
      </c>
    </row>
    <row r="826" spans="1:9" x14ac:dyDescent="0.25">
      <c r="A826" t="s">
        <v>99</v>
      </c>
      <c r="B826">
        <v>512.13599999999997</v>
      </c>
      <c r="C826">
        <v>494.83199999999999</v>
      </c>
      <c r="D826">
        <v>458.85199999999998</v>
      </c>
      <c r="E826">
        <v>96.323099999999997</v>
      </c>
      <c r="F826">
        <v>0</v>
      </c>
      <c r="G826">
        <v>1.50873E-3</v>
      </c>
      <c r="H826">
        <v>0.995116</v>
      </c>
      <c r="I826">
        <v>0</v>
      </c>
    </row>
    <row r="827" spans="1:9" x14ac:dyDescent="0.25">
      <c r="A827" t="s">
        <v>99</v>
      </c>
      <c r="B827">
        <v>511.39299999999997</v>
      </c>
      <c r="C827">
        <v>494.25400000000002</v>
      </c>
      <c r="D827">
        <v>458.161</v>
      </c>
      <c r="E827">
        <v>96.292000000000002</v>
      </c>
      <c r="F827">
        <v>0</v>
      </c>
      <c r="G827">
        <v>1.3283699999999999E-3</v>
      </c>
      <c r="H827">
        <v>0.995116</v>
      </c>
      <c r="I827">
        <v>0</v>
      </c>
    </row>
    <row r="828" spans="1:9" x14ac:dyDescent="0.25">
      <c r="A828" t="s">
        <v>99</v>
      </c>
      <c r="B828">
        <v>510.34100000000001</v>
      </c>
      <c r="C828">
        <v>493.22199999999998</v>
      </c>
      <c r="D828">
        <v>457.23599999999999</v>
      </c>
      <c r="E828">
        <v>96.233699999999999</v>
      </c>
      <c r="F828">
        <v>0</v>
      </c>
      <c r="G828">
        <v>2.0125099999999999E-3</v>
      </c>
      <c r="H828">
        <v>0.995116</v>
      </c>
      <c r="I828">
        <v>0</v>
      </c>
    </row>
    <row r="829" spans="1:9" x14ac:dyDescent="0.25">
      <c r="A829" t="s">
        <v>99</v>
      </c>
      <c r="B829">
        <v>512.00400000000002</v>
      </c>
      <c r="C829">
        <v>494.887</v>
      </c>
      <c r="D829">
        <v>458.99400000000003</v>
      </c>
      <c r="E829">
        <v>96.373999999999995</v>
      </c>
      <c r="F829">
        <v>0</v>
      </c>
      <c r="G829">
        <v>1.4115099999999999E-3</v>
      </c>
      <c r="H829">
        <v>0.995116</v>
      </c>
      <c r="I829">
        <v>0</v>
      </c>
    </row>
    <row r="830" spans="1:9" x14ac:dyDescent="0.25">
      <c r="A830" t="s">
        <v>99</v>
      </c>
      <c r="B830">
        <v>512.67200000000003</v>
      </c>
      <c r="C830">
        <v>495.49900000000002</v>
      </c>
      <c r="D830">
        <v>459.40199999999999</v>
      </c>
      <c r="E830">
        <v>96.527100000000004</v>
      </c>
      <c r="F830">
        <v>0</v>
      </c>
      <c r="G830">
        <v>1.24665E-3</v>
      </c>
      <c r="H830">
        <v>0.99511499999999997</v>
      </c>
      <c r="I830">
        <v>0</v>
      </c>
    </row>
    <row r="831" spans="1:9" x14ac:dyDescent="0.25">
      <c r="A831" t="s">
        <v>99</v>
      </c>
      <c r="B831">
        <v>511.63900000000001</v>
      </c>
      <c r="C831">
        <v>494.48700000000002</v>
      </c>
      <c r="D831">
        <v>458.483</v>
      </c>
      <c r="E831">
        <v>96.248099999999994</v>
      </c>
      <c r="F831">
        <v>0</v>
      </c>
      <c r="G831">
        <v>1.4280300000000001E-3</v>
      </c>
      <c r="H831">
        <v>0.99511499999999997</v>
      </c>
      <c r="I831">
        <v>0</v>
      </c>
    </row>
    <row r="832" spans="1:9" x14ac:dyDescent="0.25">
      <c r="A832" t="s">
        <v>99</v>
      </c>
      <c r="B832">
        <v>511.43200000000002</v>
      </c>
      <c r="C832">
        <v>494.19</v>
      </c>
      <c r="D832">
        <v>458.33499999999998</v>
      </c>
      <c r="E832">
        <v>96.259900000000002</v>
      </c>
      <c r="F832">
        <v>0</v>
      </c>
      <c r="G832">
        <v>1.3323499999999999E-3</v>
      </c>
      <c r="H832">
        <v>0.99511499999999997</v>
      </c>
      <c r="I832">
        <v>0</v>
      </c>
    </row>
    <row r="833" spans="1:25" x14ac:dyDescent="0.25">
      <c r="A833" t="s">
        <v>99</v>
      </c>
      <c r="B833">
        <v>512.19200000000001</v>
      </c>
      <c r="C833">
        <v>495.04</v>
      </c>
      <c r="D833">
        <v>458.86700000000002</v>
      </c>
      <c r="E833">
        <v>96.240700000000004</v>
      </c>
      <c r="F833">
        <v>0</v>
      </c>
      <c r="G833">
        <v>1.2332700000000001E-3</v>
      </c>
      <c r="H833">
        <v>0.99511499999999997</v>
      </c>
      <c r="I833">
        <v>0</v>
      </c>
    </row>
    <row r="834" spans="1:25" x14ac:dyDescent="0.25">
      <c r="A834" t="s">
        <v>99</v>
      </c>
      <c r="B834">
        <v>512.09199999999998</v>
      </c>
      <c r="C834">
        <v>494.85599999999999</v>
      </c>
      <c r="D834">
        <v>458.786</v>
      </c>
      <c r="E834">
        <v>96.417599999999993</v>
      </c>
      <c r="F834">
        <v>0</v>
      </c>
      <c r="G834">
        <v>8.0874399999999996E-3</v>
      </c>
      <c r="H834">
        <v>0.99509899999999996</v>
      </c>
      <c r="I834">
        <v>0</v>
      </c>
    </row>
    <row r="835" spans="1:25" x14ac:dyDescent="0.25">
      <c r="A835" t="s">
        <v>99</v>
      </c>
      <c r="B835">
        <v>510.72399999999999</v>
      </c>
      <c r="C835">
        <v>493.53500000000003</v>
      </c>
      <c r="D835">
        <v>457.65199999999999</v>
      </c>
      <c r="E835">
        <v>96.441100000000006</v>
      </c>
      <c r="F835">
        <v>0</v>
      </c>
      <c r="G835">
        <v>1.2521699999999999E-3</v>
      </c>
      <c r="H835">
        <v>0.995116</v>
      </c>
      <c r="I835">
        <v>0</v>
      </c>
    </row>
    <row r="836" spans="1:25" x14ac:dyDescent="0.25">
      <c r="A836" t="s">
        <v>99</v>
      </c>
      <c r="B836">
        <v>510.14600000000002</v>
      </c>
      <c r="C836">
        <v>493.09800000000001</v>
      </c>
      <c r="D836">
        <v>456.97399999999999</v>
      </c>
      <c r="E836">
        <v>96.343500000000006</v>
      </c>
      <c r="F836">
        <v>0</v>
      </c>
      <c r="G836">
        <v>1.25796E-3</v>
      </c>
      <c r="H836">
        <v>0.995116</v>
      </c>
      <c r="I836">
        <v>0</v>
      </c>
    </row>
    <row r="837" spans="1:25" x14ac:dyDescent="0.25">
      <c r="A837" t="s">
        <v>99</v>
      </c>
      <c r="B837">
        <v>510.42599999999999</v>
      </c>
      <c r="C837">
        <v>493.41199999999998</v>
      </c>
      <c r="D837">
        <v>457.37200000000001</v>
      </c>
      <c r="E837">
        <v>96.311400000000006</v>
      </c>
      <c r="F837">
        <v>0</v>
      </c>
      <c r="G837">
        <v>1.2673999999999999E-3</v>
      </c>
      <c r="H837">
        <v>0.995116</v>
      </c>
      <c r="I837">
        <v>0</v>
      </c>
    </row>
    <row r="838" spans="1:25" x14ac:dyDescent="0.25">
      <c r="A838" t="s">
        <v>99</v>
      </c>
      <c r="B838">
        <v>510.43</v>
      </c>
      <c r="C838">
        <v>493.16</v>
      </c>
      <c r="D838">
        <v>457.19400000000002</v>
      </c>
      <c r="E838">
        <v>96.220200000000006</v>
      </c>
      <c r="F838">
        <v>0</v>
      </c>
      <c r="G838">
        <v>1.6658899999999999E-3</v>
      </c>
      <c r="H838">
        <v>0.995116</v>
      </c>
      <c r="I838">
        <v>0</v>
      </c>
    </row>
    <row r="839" spans="1:25" x14ac:dyDescent="0.25">
      <c r="A839" t="s">
        <v>99</v>
      </c>
      <c r="B839">
        <v>511.947</v>
      </c>
      <c r="C839">
        <v>494.767</v>
      </c>
      <c r="D839">
        <v>458.47</v>
      </c>
      <c r="E839">
        <v>96.289100000000005</v>
      </c>
      <c r="F839">
        <v>0</v>
      </c>
      <c r="G839">
        <v>1.3196900000000001E-3</v>
      </c>
      <c r="H839">
        <v>0.995116</v>
      </c>
      <c r="I839">
        <v>0</v>
      </c>
      <c r="R839" t="s">
        <v>69</v>
      </c>
      <c r="U839" t="s">
        <v>68</v>
      </c>
      <c r="X839" t="s">
        <v>66</v>
      </c>
    </row>
    <row r="840" spans="1:25" x14ac:dyDescent="0.25">
      <c r="A840" t="s">
        <v>99</v>
      </c>
      <c r="B840">
        <v>511.74799999999999</v>
      </c>
      <c r="C840">
        <v>494.54700000000003</v>
      </c>
      <c r="D840">
        <v>458.58600000000001</v>
      </c>
      <c r="E840">
        <v>96.333699999999993</v>
      </c>
      <c r="F840">
        <v>0</v>
      </c>
      <c r="G840">
        <v>1.24624E-3</v>
      </c>
      <c r="H840">
        <v>0.995116</v>
      </c>
      <c r="I840">
        <v>0</v>
      </c>
      <c r="R840">
        <f>AVERAGE(B791:B840)</f>
        <v>510.85371999999984</v>
      </c>
      <c r="S840">
        <f>AVERAGE(C791:C840)</f>
        <v>493.6855599999999</v>
      </c>
      <c r="U840">
        <f>_xlfn.VAR.P(B791:B840)</f>
        <v>0.62805324159999787</v>
      </c>
      <c r="V840">
        <f>_xlfn.VAR.P(C791:C840)</f>
        <v>0.59126092640000028</v>
      </c>
      <c r="X840">
        <f>1.96*SQRT(U840)/50</f>
        <v>3.1065925596579617E-2</v>
      </c>
      <c r="Y840">
        <f>1.96*SQRT(V840)/50</f>
        <v>3.0142249251562107E-2</v>
      </c>
    </row>
    <row r="841" spans="1:25" x14ac:dyDescent="0.25">
      <c r="A841" t="s">
        <v>99</v>
      </c>
      <c r="B841">
        <v>25549.425601999999</v>
      </c>
      <c r="C841" t="s">
        <v>36</v>
      </c>
    </row>
    <row r="842" spans="1:25" x14ac:dyDescent="0.25">
      <c r="A842" t="s">
        <v>117</v>
      </c>
      <c r="B842">
        <v>493.13499999999999</v>
      </c>
      <c r="C842">
        <v>475.99</v>
      </c>
      <c r="D842">
        <v>440.06700000000001</v>
      </c>
      <c r="E842">
        <v>127.557</v>
      </c>
      <c r="F842">
        <v>0</v>
      </c>
      <c r="G842">
        <v>1.25556E-3</v>
      </c>
      <c r="H842">
        <v>0.995116</v>
      </c>
      <c r="I842">
        <v>0</v>
      </c>
    </row>
    <row r="843" spans="1:25" x14ac:dyDescent="0.25">
      <c r="A843" t="s">
        <v>117</v>
      </c>
      <c r="B843">
        <v>492.82100000000003</v>
      </c>
      <c r="C843">
        <v>475.637</v>
      </c>
      <c r="D843">
        <v>439.637</v>
      </c>
      <c r="E843">
        <v>127.22799999999999</v>
      </c>
      <c r="F843">
        <v>0</v>
      </c>
      <c r="G843">
        <v>1.2484900000000001E-3</v>
      </c>
      <c r="H843">
        <v>0.995116</v>
      </c>
      <c r="I843">
        <v>0</v>
      </c>
    </row>
    <row r="844" spans="1:25" x14ac:dyDescent="0.25">
      <c r="A844" t="s">
        <v>117</v>
      </c>
      <c r="B844">
        <v>493.10399999999998</v>
      </c>
      <c r="C844">
        <v>475.87299999999999</v>
      </c>
      <c r="D844">
        <v>439.642</v>
      </c>
      <c r="E844">
        <v>127.227</v>
      </c>
      <c r="F844">
        <v>0</v>
      </c>
      <c r="G844">
        <v>1.37717E-3</v>
      </c>
      <c r="H844">
        <v>0.995116</v>
      </c>
      <c r="I844">
        <v>0</v>
      </c>
    </row>
    <row r="845" spans="1:25" x14ac:dyDescent="0.25">
      <c r="A845" t="s">
        <v>117</v>
      </c>
      <c r="B845">
        <v>492.91500000000002</v>
      </c>
      <c r="C845">
        <v>475.81700000000001</v>
      </c>
      <c r="D845">
        <v>439.96499999999997</v>
      </c>
      <c r="E845">
        <v>127.485</v>
      </c>
      <c r="F845">
        <v>0</v>
      </c>
      <c r="G845">
        <v>1.23142E-3</v>
      </c>
      <c r="H845">
        <v>0.995116</v>
      </c>
      <c r="I845">
        <v>0</v>
      </c>
    </row>
    <row r="846" spans="1:25" x14ac:dyDescent="0.25">
      <c r="A846" t="s">
        <v>117</v>
      </c>
      <c r="B846">
        <v>492.54700000000003</v>
      </c>
      <c r="C846">
        <v>475.37700000000001</v>
      </c>
      <c r="D846">
        <v>440.053</v>
      </c>
      <c r="E846">
        <v>127.57</v>
      </c>
      <c r="F846">
        <v>0</v>
      </c>
      <c r="G846">
        <v>1.3444500000000001E-3</v>
      </c>
      <c r="H846">
        <v>0.995116</v>
      </c>
      <c r="I846">
        <v>0</v>
      </c>
    </row>
    <row r="847" spans="1:25" x14ac:dyDescent="0.25">
      <c r="A847" t="s">
        <v>117</v>
      </c>
      <c r="B847">
        <v>493.01400000000001</v>
      </c>
      <c r="C847">
        <v>475.791</v>
      </c>
      <c r="D847">
        <v>439.79700000000003</v>
      </c>
      <c r="E847">
        <v>127.34699999999999</v>
      </c>
      <c r="F847">
        <v>0</v>
      </c>
      <c r="G847">
        <v>2.2561999999999999E-3</v>
      </c>
      <c r="H847">
        <v>0.99511499999999997</v>
      </c>
      <c r="I847">
        <v>1</v>
      </c>
    </row>
    <row r="848" spans="1:25" x14ac:dyDescent="0.25">
      <c r="A848" t="s">
        <v>117</v>
      </c>
      <c r="B848">
        <v>493.56200000000001</v>
      </c>
      <c r="C848">
        <v>475.685</v>
      </c>
      <c r="D848">
        <v>439.77800000000002</v>
      </c>
      <c r="E848">
        <v>127.51</v>
      </c>
      <c r="F848">
        <v>0</v>
      </c>
      <c r="G848">
        <v>1.44775E-3</v>
      </c>
      <c r="H848">
        <v>0.99511499999999997</v>
      </c>
      <c r="I848">
        <v>1</v>
      </c>
    </row>
    <row r="849" spans="1:9" x14ac:dyDescent="0.25">
      <c r="A849" t="s">
        <v>117</v>
      </c>
      <c r="B849">
        <v>493.00299999999999</v>
      </c>
      <c r="C849">
        <v>475.82400000000001</v>
      </c>
      <c r="D849">
        <v>439.76400000000001</v>
      </c>
      <c r="E849">
        <v>127.349</v>
      </c>
      <c r="F849">
        <v>0</v>
      </c>
      <c r="G849">
        <v>1.2347300000000001E-3</v>
      </c>
      <c r="H849">
        <v>0.995116</v>
      </c>
      <c r="I849">
        <v>0</v>
      </c>
    </row>
    <row r="850" spans="1:9" x14ac:dyDescent="0.25">
      <c r="A850" t="s">
        <v>117</v>
      </c>
      <c r="B850">
        <v>491.76</v>
      </c>
      <c r="C850">
        <v>474.608</v>
      </c>
      <c r="D850">
        <v>439.39800000000002</v>
      </c>
      <c r="E850">
        <v>127.15900000000001</v>
      </c>
      <c r="F850">
        <v>0</v>
      </c>
      <c r="G850">
        <v>1.2304099999999999E-3</v>
      </c>
      <c r="H850">
        <v>0.995116</v>
      </c>
      <c r="I850">
        <v>0</v>
      </c>
    </row>
    <row r="851" spans="1:9" x14ac:dyDescent="0.25">
      <c r="A851" t="s">
        <v>117</v>
      </c>
      <c r="B851">
        <v>493.16899999999998</v>
      </c>
      <c r="C851">
        <v>475.928</v>
      </c>
      <c r="D851">
        <v>440.05099999999999</v>
      </c>
      <c r="E851">
        <v>127.495</v>
      </c>
      <c r="F851">
        <v>0</v>
      </c>
      <c r="G851">
        <v>1.2303699999999999E-3</v>
      </c>
      <c r="H851">
        <v>0.995116</v>
      </c>
      <c r="I851">
        <v>0</v>
      </c>
    </row>
    <row r="852" spans="1:9" x14ac:dyDescent="0.25">
      <c r="A852" t="s">
        <v>117</v>
      </c>
      <c r="B852">
        <v>492.85</v>
      </c>
      <c r="C852">
        <v>475.68599999999998</v>
      </c>
      <c r="D852">
        <v>439.75799999999998</v>
      </c>
      <c r="E852">
        <v>127.35599999999999</v>
      </c>
      <c r="F852">
        <v>0</v>
      </c>
      <c r="G852">
        <v>1.2362600000000001E-3</v>
      </c>
      <c r="H852">
        <v>0.995116</v>
      </c>
      <c r="I852">
        <v>1</v>
      </c>
    </row>
    <row r="853" spans="1:9" x14ac:dyDescent="0.25">
      <c r="A853" t="s">
        <v>117</v>
      </c>
      <c r="B853">
        <v>492.93599999999998</v>
      </c>
      <c r="C853">
        <v>475.82100000000003</v>
      </c>
      <c r="D853">
        <v>439.798</v>
      </c>
      <c r="E853">
        <v>127.333</v>
      </c>
      <c r="F853">
        <v>0</v>
      </c>
      <c r="G853">
        <v>1.3261900000000001E-3</v>
      </c>
      <c r="H853">
        <v>0.995116</v>
      </c>
      <c r="I853">
        <v>1</v>
      </c>
    </row>
    <row r="854" spans="1:9" x14ac:dyDescent="0.25">
      <c r="A854" t="s">
        <v>117</v>
      </c>
      <c r="B854">
        <v>492.99099999999999</v>
      </c>
      <c r="C854">
        <v>475.827</v>
      </c>
      <c r="D854">
        <v>440.11200000000002</v>
      </c>
      <c r="E854">
        <v>127.628</v>
      </c>
      <c r="F854">
        <v>0</v>
      </c>
      <c r="G854">
        <v>1.3674900000000001E-3</v>
      </c>
      <c r="H854">
        <v>0.995116</v>
      </c>
      <c r="I854">
        <v>0</v>
      </c>
    </row>
    <row r="855" spans="1:9" x14ac:dyDescent="0.25">
      <c r="A855" t="s">
        <v>117</v>
      </c>
      <c r="B855">
        <v>492.61799999999999</v>
      </c>
      <c r="C855">
        <v>475.49900000000002</v>
      </c>
      <c r="D855">
        <v>439.49</v>
      </c>
      <c r="E855">
        <v>127.14400000000001</v>
      </c>
      <c r="F855">
        <v>0</v>
      </c>
      <c r="G855">
        <v>1.2345399999999999E-3</v>
      </c>
      <c r="H855">
        <v>0.995116</v>
      </c>
      <c r="I855">
        <v>0</v>
      </c>
    </row>
    <row r="856" spans="1:9" x14ac:dyDescent="0.25">
      <c r="A856" t="s">
        <v>117</v>
      </c>
      <c r="B856">
        <v>493.428</v>
      </c>
      <c r="C856">
        <v>476.28800000000001</v>
      </c>
      <c r="D856">
        <v>440.16500000000002</v>
      </c>
      <c r="E856">
        <v>127.64700000000001</v>
      </c>
      <c r="F856">
        <v>0</v>
      </c>
      <c r="G856">
        <v>1.3963199999999999E-3</v>
      </c>
      <c r="H856">
        <v>0.995116</v>
      </c>
      <c r="I856">
        <v>0</v>
      </c>
    </row>
    <row r="857" spans="1:9" x14ac:dyDescent="0.25">
      <c r="A857" t="s">
        <v>117</v>
      </c>
      <c r="B857">
        <v>493.15899999999999</v>
      </c>
      <c r="C857">
        <v>476.03300000000002</v>
      </c>
      <c r="D857">
        <v>440.21600000000001</v>
      </c>
      <c r="E857">
        <v>127.432</v>
      </c>
      <c r="F857">
        <v>0</v>
      </c>
      <c r="G857">
        <v>1.2992100000000001E-3</v>
      </c>
      <c r="H857">
        <v>0.99511499999999997</v>
      </c>
      <c r="I857">
        <v>1</v>
      </c>
    </row>
    <row r="858" spans="1:9" x14ac:dyDescent="0.25">
      <c r="A858" t="s">
        <v>117</v>
      </c>
      <c r="B858">
        <v>492.21499999999997</v>
      </c>
      <c r="C858">
        <v>475.09699999999998</v>
      </c>
      <c r="D858">
        <v>439.56400000000002</v>
      </c>
      <c r="E858">
        <v>127.298</v>
      </c>
      <c r="F858">
        <v>0</v>
      </c>
      <c r="G858">
        <v>1.8763199999999999E-3</v>
      </c>
      <c r="H858">
        <v>0.995116</v>
      </c>
      <c r="I858">
        <v>0</v>
      </c>
    </row>
    <row r="859" spans="1:9" x14ac:dyDescent="0.25">
      <c r="A859" t="s">
        <v>117</v>
      </c>
      <c r="B859">
        <v>493.00900000000001</v>
      </c>
      <c r="C859">
        <v>475.76499999999999</v>
      </c>
      <c r="D859">
        <v>439.71100000000001</v>
      </c>
      <c r="E859">
        <v>127.44799999999999</v>
      </c>
      <c r="F859">
        <v>0</v>
      </c>
      <c r="G859">
        <v>1.25E-3</v>
      </c>
      <c r="H859">
        <v>0.99511000000000005</v>
      </c>
      <c r="I859">
        <v>0</v>
      </c>
    </row>
    <row r="860" spans="1:9" x14ac:dyDescent="0.25">
      <c r="A860" t="s">
        <v>117</v>
      </c>
      <c r="B860">
        <v>493.03800000000001</v>
      </c>
      <c r="C860">
        <v>475.85700000000003</v>
      </c>
      <c r="D860">
        <v>440.06599999999997</v>
      </c>
      <c r="E860">
        <v>127.54300000000001</v>
      </c>
      <c r="F860">
        <v>0</v>
      </c>
      <c r="G860">
        <v>1.5664699999999999E-3</v>
      </c>
      <c r="H860">
        <v>0.995116</v>
      </c>
      <c r="I860">
        <v>0</v>
      </c>
    </row>
    <row r="861" spans="1:9" x14ac:dyDescent="0.25">
      <c r="A861" t="s">
        <v>117</v>
      </c>
      <c r="B861">
        <v>493.97199999999998</v>
      </c>
      <c r="C861">
        <v>476.142</v>
      </c>
      <c r="D861">
        <v>440.06400000000002</v>
      </c>
      <c r="E861">
        <v>127.527</v>
      </c>
      <c r="F861">
        <v>0</v>
      </c>
      <c r="G861">
        <v>1.2455700000000001E-3</v>
      </c>
      <c r="H861">
        <v>0.995116</v>
      </c>
      <c r="I861">
        <v>0</v>
      </c>
    </row>
    <row r="862" spans="1:9" x14ac:dyDescent="0.25">
      <c r="A862" t="s">
        <v>117</v>
      </c>
      <c r="B862">
        <v>492.91199999999998</v>
      </c>
      <c r="C862">
        <v>475.73599999999999</v>
      </c>
      <c r="D862">
        <v>439.75099999999998</v>
      </c>
      <c r="E862">
        <v>127.54900000000001</v>
      </c>
      <c r="F862">
        <v>0</v>
      </c>
      <c r="G862">
        <v>1.5363E-3</v>
      </c>
      <c r="H862">
        <v>0.995116</v>
      </c>
      <c r="I862">
        <v>0</v>
      </c>
    </row>
    <row r="863" spans="1:9" x14ac:dyDescent="0.25">
      <c r="A863" t="s">
        <v>117</v>
      </c>
      <c r="B863">
        <v>493.048</v>
      </c>
      <c r="C863">
        <v>475.9</v>
      </c>
      <c r="D863">
        <v>439.95699999999999</v>
      </c>
      <c r="E863">
        <v>127.58499999999999</v>
      </c>
      <c r="F863">
        <v>0</v>
      </c>
      <c r="G863">
        <v>1.71393E-3</v>
      </c>
      <c r="H863">
        <v>0.995116</v>
      </c>
      <c r="I863">
        <v>0</v>
      </c>
    </row>
    <row r="864" spans="1:9" x14ac:dyDescent="0.25">
      <c r="A864" t="s">
        <v>117</v>
      </c>
      <c r="B864">
        <v>492.93400000000003</v>
      </c>
      <c r="C864">
        <v>475.14299999999997</v>
      </c>
      <c r="D864">
        <v>439.80799999999999</v>
      </c>
      <c r="E864">
        <v>127.473</v>
      </c>
      <c r="F864">
        <v>0</v>
      </c>
      <c r="G864">
        <v>1.3111500000000001E-3</v>
      </c>
      <c r="H864">
        <v>0.995116</v>
      </c>
      <c r="I864">
        <v>0</v>
      </c>
    </row>
    <row r="865" spans="1:9" x14ac:dyDescent="0.25">
      <c r="A865" t="s">
        <v>117</v>
      </c>
      <c r="B865">
        <v>493.08300000000003</v>
      </c>
      <c r="C865">
        <v>475.82299999999998</v>
      </c>
      <c r="D865">
        <v>439.74400000000003</v>
      </c>
      <c r="E865">
        <v>127.39400000000001</v>
      </c>
      <c r="F865">
        <v>0</v>
      </c>
      <c r="G865">
        <v>1.23222E-3</v>
      </c>
      <c r="H865">
        <v>0.995116</v>
      </c>
      <c r="I865">
        <v>0</v>
      </c>
    </row>
    <row r="866" spans="1:9" x14ac:dyDescent="0.25">
      <c r="A866" t="s">
        <v>117</v>
      </c>
      <c r="B866">
        <v>493</v>
      </c>
      <c r="C866">
        <v>475.11</v>
      </c>
      <c r="D866">
        <v>440.11599999999999</v>
      </c>
      <c r="E866">
        <v>127.473</v>
      </c>
      <c r="F866">
        <v>0</v>
      </c>
      <c r="G866">
        <v>1.23149E-3</v>
      </c>
      <c r="H866">
        <v>0.995116</v>
      </c>
      <c r="I866">
        <v>0</v>
      </c>
    </row>
    <row r="867" spans="1:9" x14ac:dyDescent="0.25">
      <c r="A867" t="s">
        <v>117</v>
      </c>
      <c r="B867">
        <v>494.00299999999999</v>
      </c>
      <c r="C867">
        <v>476.036</v>
      </c>
      <c r="D867">
        <v>439.74299999999999</v>
      </c>
      <c r="E867">
        <v>127.587</v>
      </c>
      <c r="F867">
        <v>0</v>
      </c>
      <c r="G867">
        <v>1.2338200000000001E-3</v>
      </c>
      <c r="H867">
        <v>0.995116</v>
      </c>
      <c r="I867">
        <v>0</v>
      </c>
    </row>
    <row r="868" spans="1:9" x14ac:dyDescent="0.25">
      <c r="A868" t="s">
        <v>117</v>
      </c>
      <c r="B868">
        <v>491.94</v>
      </c>
      <c r="C868">
        <v>474.73399999999998</v>
      </c>
      <c r="D868">
        <v>439.44400000000002</v>
      </c>
      <c r="E868">
        <v>127.36499999999999</v>
      </c>
      <c r="F868">
        <v>0</v>
      </c>
      <c r="G868">
        <v>1.2341400000000001E-3</v>
      </c>
      <c r="H868">
        <v>0.995116</v>
      </c>
      <c r="I868">
        <v>0</v>
      </c>
    </row>
    <row r="869" spans="1:9" x14ac:dyDescent="0.25">
      <c r="A869" t="s">
        <v>117</v>
      </c>
      <c r="B869">
        <v>492.56900000000002</v>
      </c>
      <c r="C869">
        <v>475.25099999999998</v>
      </c>
      <c r="D869">
        <v>439.286</v>
      </c>
      <c r="E869">
        <v>127.438</v>
      </c>
      <c r="F869">
        <v>0</v>
      </c>
      <c r="G869">
        <v>1.4829000000000001E-3</v>
      </c>
      <c r="H869">
        <v>0.995116</v>
      </c>
      <c r="I869">
        <v>0</v>
      </c>
    </row>
    <row r="870" spans="1:9" x14ac:dyDescent="0.25">
      <c r="A870" t="s">
        <v>117</v>
      </c>
      <c r="B870">
        <v>493.72</v>
      </c>
      <c r="C870">
        <v>475.79</v>
      </c>
      <c r="D870">
        <v>439.84100000000001</v>
      </c>
      <c r="E870">
        <v>127.706</v>
      </c>
      <c r="F870">
        <v>0</v>
      </c>
      <c r="G870">
        <v>3.1863600000000001E-3</v>
      </c>
      <c r="H870">
        <v>0.995116</v>
      </c>
      <c r="I870">
        <v>1</v>
      </c>
    </row>
    <row r="871" spans="1:9" x14ac:dyDescent="0.25">
      <c r="A871" t="s">
        <v>117</v>
      </c>
      <c r="B871">
        <v>493.41199999999998</v>
      </c>
      <c r="C871">
        <v>475.49200000000002</v>
      </c>
      <c r="D871">
        <v>439.44799999999998</v>
      </c>
      <c r="E871">
        <v>127.395</v>
      </c>
      <c r="F871">
        <v>0</v>
      </c>
      <c r="G871">
        <v>1.25887E-3</v>
      </c>
      <c r="H871">
        <v>0.99511400000000005</v>
      </c>
      <c r="I871">
        <v>3</v>
      </c>
    </row>
    <row r="872" spans="1:9" x14ac:dyDescent="0.25">
      <c r="A872" t="s">
        <v>117</v>
      </c>
      <c r="B872">
        <v>492.14100000000002</v>
      </c>
      <c r="C872">
        <v>474.89</v>
      </c>
      <c r="D872">
        <v>439.73</v>
      </c>
      <c r="E872">
        <v>127.35299999999999</v>
      </c>
      <c r="F872">
        <v>0</v>
      </c>
      <c r="G872">
        <v>1.2429299999999999E-3</v>
      </c>
      <c r="H872">
        <v>0.99511499999999997</v>
      </c>
      <c r="I872">
        <v>0</v>
      </c>
    </row>
    <row r="873" spans="1:9" x14ac:dyDescent="0.25">
      <c r="A873" t="s">
        <v>117</v>
      </c>
      <c r="B873">
        <v>492.38099999999997</v>
      </c>
      <c r="C873">
        <v>474.96899999999999</v>
      </c>
      <c r="D873">
        <v>439.67099999999999</v>
      </c>
      <c r="E873">
        <v>127.30200000000001</v>
      </c>
      <c r="F873">
        <v>0</v>
      </c>
      <c r="G873">
        <v>1.2304499999999999E-3</v>
      </c>
      <c r="H873">
        <v>0.995116</v>
      </c>
      <c r="I873">
        <v>1</v>
      </c>
    </row>
    <row r="874" spans="1:9" x14ac:dyDescent="0.25">
      <c r="A874" t="s">
        <v>117</v>
      </c>
      <c r="B874">
        <v>492.19299999999998</v>
      </c>
      <c r="C874">
        <v>474.93099999999998</v>
      </c>
      <c r="D874">
        <v>439.77300000000002</v>
      </c>
      <c r="E874">
        <v>127.373</v>
      </c>
      <c r="F874">
        <v>0</v>
      </c>
      <c r="G874">
        <v>1.2383299999999999E-3</v>
      </c>
      <c r="H874">
        <v>0.995116</v>
      </c>
      <c r="I874">
        <v>0</v>
      </c>
    </row>
    <row r="875" spans="1:9" x14ac:dyDescent="0.25">
      <c r="A875" t="s">
        <v>117</v>
      </c>
      <c r="B875">
        <v>491.86500000000001</v>
      </c>
      <c r="C875">
        <v>474.54500000000002</v>
      </c>
      <c r="D875">
        <v>439.34899999999999</v>
      </c>
      <c r="E875">
        <v>127.282</v>
      </c>
      <c r="F875">
        <v>0</v>
      </c>
      <c r="G875">
        <v>1.2329000000000001E-3</v>
      </c>
      <c r="H875">
        <v>0.99511499999999997</v>
      </c>
      <c r="I875">
        <v>1</v>
      </c>
    </row>
    <row r="876" spans="1:9" x14ac:dyDescent="0.25">
      <c r="A876" t="s">
        <v>117</v>
      </c>
      <c r="B876">
        <v>492.53399999999999</v>
      </c>
      <c r="C876">
        <v>475.32400000000001</v>
      </c>
      <c r="D876">
        <v>439.93099999999998</v>
      </c>
      <c r="E876">
        <v>127.68300000000001</v>
      </c>
      <c r="F876">
        <v>0</v>
      </c>
      <c r="G876">
        <v>1.32238E-3</v>
      </c>
      <c r="H876">
        <v>0.995116</v>
      </c>
      <c r="I876">
        <v>0</v>
      </c>
    </row>
    <row r="877" spans="1:9" x14ac:dyDescent="0.25">
      <c r="A877" t="s">
        <v>117</v>
      </c>
      <c r="B877">
        <v>492.71199999999999</v>
      </c>
      <c r="C877">
        <v>475.416</v>
      </c>
      <c r="D877">
        <v>439.44499999999999</v>
      </c>
      <c r="E877">
        <v>127.20399999999999</v>
      </c>
      <c r="F877">
        <v>0</v>
      </c>
      <c r="G877">
        <v>1.49278E-3</v>
      </c>
      <c r="H877">
        <v>0.995116</v>
      </c>
      <c r="I877">
        <v>1</v>
      </c>
    </row>
    <row r="878" spans="1:9" x14ac:dyDescent="0.25">
      <c r="A878" t="s">
        <v>117</v>
      </c>
      <c r="B878">
        <v>491.52699999999999</v>
      </c>
      <c r="C878">
        <v>474.26499999999999</v>
      </c>
      <c r="D878">
        <v>439.14800000000002</v>
      </c>
      <c r="E878">
        <v>127.19799999999999</v>
      </c>
      <c r="F878">
        <v>0</v>
      </c>
      <c r="G878">
        <v>1.2300600000000001E-3</v>
      </c>
      <c r="H878">
        <v>0.995116</v>
      </c>
      <c r="I878">
        <v>0</v>
      </c>
    </row>
    <row r="879" spans="1:9" x14ac:dyDescent="0.25">
      <c r="A879" t="s">
        <v>117</v>
      </c>
      <c r="B879">
        <v>492.82</v>
      </c>
      <c r="C879">
        <v>475.53500000000003</v>
      </c>
      <c r="D879">
        <v>439.41500000000002</v>
      </c>
      <c r="E879">
        <v>127.19199999999999</v>
      </c>
      <c r="F879">
        <v>0</v>
      </c>
      <c r="G879">
        <v>1.3900500000000001E-3</v>
      </c>
      <c r="H879">
        <v>0.995116</v>
      </c>
      <c r="I879">
        <v>0</v>
      </c>
    </row>
    <row r="880" spans="1:9" x14ac:dyDescent="0.25">
      <c r="A880" t="s">
        <v>117</v>
      </c>
      <c r="B880">
        <v>493.99</v>
      </c>
      <c r="C880">
        <v>476.05599999999998</v>
      </c>
      <c r="D880">
        <v>440.23599999999999</v>
      </c>
      <c r="E880">
        <v>127.773</v>
      </c>
      <c r="F880">
        <v>0</v>
      </c>
      <c r="G880">
        <v>1.7188800000000001E-3</v>
      </c>
      <c r="H880">
        <v>0.995116</v>
      </c>
      <c r="I880">
        <v>0</v>
      </c>
    </row>
    <row r="881" spans="1:25" x14ac:dyDescent="0.25">
      <c r="A881" t="s">
        <v>117</v>
      </c>
      <c r="B881">
        <v>492.74200000000002</v>
      </c>
      <c r="C881">
        <v>474.79500000000002</v>
      </c>
      <c r="D881">
        <v>439.73</v>
      </c>
      <c r="E881">
        <v>127.358</v>
      </c>
      <c r="F881">
        <v>0</v>
      </c>
      <c r="G881">
        <v>1.7235499999999999E-3</v>
      </c>
      <c r="H881">
        <v>0.995116</v>
      </c>
      <c r="I881">
        <v>0</v>
      </c>
    </row>
    <row r="882" spans="1:25" x14ac:dyDescent="0.25">
      <c r="A882" t="s">
        <v>117</v>
      </c>
      <c r="B882">
        <v>492.93299999999999</v>
      </c>
      <c r="C882">
        <v>475.75799999999998</v>
      </c>
      <c r="D882">
        <v>439.67700000000002</v>
      </c>
      <c r="E882">
        <v>127.22199999999999</v>
      </c>
      <c r="F882">
        <v>0</v>
      </c>
      <c r="G882">
        <v>1.2877800000000001E-3</v>
      </c>
      <c r="H882">
        <v>0.995116</v>
      </c>
      <c r="I882">
        <v>1</v>
      </c>
    </row>
    <row r="883" spans="1:25" x14ac:dyDescent="0.25">
      <c r="A883" t="s">
        <v>117</v>
      </c>
      <c r="B883">
        <v>493.42</v>
      </c>
      <c r="C883">
        <v>475.43900000000002</v>
      </c>
      <c r="D883">
        <v>439.62299999999999</v>
      </c>
      <c r="E883">
        <v>127.434</v>
      </c>
      <c r="F883">
        <v>0</v>
      </c>
      <c r="G883">
        <v>1.23007E-3</v>
      </c>
      <c r="H883">
        <v>0.995116</v>
      </c>
      <c r="I883">
        <v>0</v>
      </c>
    </row>
    <row r="884" spans="1:25" x14ac:dyDescent="0.25">
      <c r="A884" t="s">
        <v>117</v>
      </c>
      <c r="B884">
        <v>493.89400000000001</v>
      </c>
      <c r="C884">
        <v>476.03399999999999</v>
      </c>
      <c r="D884">
        <v>440.02499999999998</v>
      </c>
      <c r="E884">
        <v>127.419</v>
      </c>
      <c r="F884">
        <v>0</v>
      </c>
      <c r="G884">
        <v>1.23084E-3</v>
      </c>
      <c r="H884">
        <v>0.995116</v>
      </c>
      <c r="I884">
        <v>1</v>
      </c>
    </row>
    <row r="885" spans="1:25" x14ac:dyDescent="0.25">
      <c r="A885" t="s">
        <v>117</v>
      </c>
      <c r="B885">
        <v>494.00099999999998</v>
      </c>
      <c r="C885">
        <v>476.00400000000002</v>
      </c>
      <c r="D885">
        <v>439.99799999999999</v>
      </c>
      <c r="E885">
        <v>127.32299999999999</v>
      </c>
      <c r="F885">
        <v>0</v>
      </c>
      <c r="G885">
        <v>1.26359E-3</v>
      </c>
      <c r="H885">
        <v>0.995116</v>
      </c>
      <c r="I885">
        <v>0</v>
      </c>
    </row>
    <row r="886" spans="1:25" x14ac:dyDescent="0.25">
      <c r="A886" t="s">
        <v>117</v>
      </c>
      <c r="B886">
        <v>496.08800000000002</v>
      </c>
      <c r="C886">
        <v>475.43</v>
      </c>
      <c r="D886">
        <v>439.90600000000001</v>
      </c>
      <c r="E886">
        <v>127.413</v>
      </c>
      <c r="F886">
        <v>0</v>
      </c>
      <c r="G886">
        <v>1.54766E-3</v>
      </c>
      <c r="H886">
        <v>0.995116</v>
      </c>
      <c r="I886">
        <v>0</v>
      </c>
    </row>
    <row r="887" spans="1:25" x14ac:dyDescent="0.25">
      <c r="A887" t="s">
        <v>117</v>
      </c>
      <c r="B887">
        <v>492.834</v>
      </c>
      <c r="C887">
        <v>475.59800000000001</v>
      </c>
      <c r="D887">
        <v>439.99299999999999</v>
      </c>
      <c r="E887">
        <v>127.569</v>
      </c>
      <c r="F887">
        <v>0</v>
      </c>
      <c r="G887">
        <v>1.3286400000000001E-3</v>
      </c>
      <c r="H887">
        <v>0.99511400000000005</v>
      </c>
      <c r="I887">
        <v>0</v>
      </c>
    </row>
    <row r="888" spans="1:25" x14ac:dyDescent="0.25">
      <c r="A888" t="s">
        <v>117</v>
      </c>
      <c r="B888">
        <v>492.40300000000002</v>
      </c>
      <c r="C888">
        <v>475.209</v>
      </c>
      <c r="D888">
        <v>439.90699999999998</v>
      </c>
      <c r="E888">
        <v>127.53</v>
      </c>
      <c r="F888">
        <v>0</v>
      </c>
      <c r="G888">
        <v>1.36027E-3</v>
      </c>
      <c r="H888">
        <v>0.99511499999999997</v>
      </c>
      <c r="I888">
        <v>0</v>
      </c>
    </row>
    <row r="889" spans="1:25" x14ac:dyDescent="0.25">
      <c r="A889" t="s">
        <v>117</v>
      </c>
      <c r="B889">
        <v>493.06900000000002</v>
      </c>
      <c r="C889">
        <v>475.71100000000001</v>
      </c>
      <c r="D889">
        <v>439.88499999999999</v>
      </c>
      <c r="E889">
        <v>127.387</v>
      </c>
      <c r="F889">
        <v>0</v>
      </c>
      <c r="G889">
        <v>1.29042E-3</v>
      </c>
      <c r="H889">
        <v>0.995116</v>
      </c>
      <c r="I889">
        <v>1</v>
      </c>
    </row>
    <row r="890" spans="1:25" x14ac:dyDescent="0.25">
      <c r="A890" t="s">
        <v>117</v>
      </c>
      <c r="B890">
        <v>492.29199999999997</v>
      </c>
      <c r="C890">
        <v>475.02600000000001</v>
      </c>
      <c r="D890">
        <v>439.70100000000002</v>
      </c>
      <c r="E890">
        <v>127.681</v>
      </c>
      <c r="F890">
        <v>0</v>
      </c>
      <c r="G890">
        <v>1.30532E-3</v>
      </c>
      <c r="H890">
        <v>0.995116</v>
      </c>
      <c r="I890">
        <v>0</v>
      </c>
    </row>
    <row r="891" spans="1:25" x14ac:dyDescent="0.25">
      <c r="A891" t="s">
        <v>117</v>
      </c>
      <c r="B891">
        <v>493.46300000000002</v>
      </c>
      <c r="C891">
        <v>474.517</v>
      </c>
      <c r="D891">
        <v>439.65</v>
      </c>
      <c r="E891">
        <v>127.494</v>
      </c>
      <c r="F891">
        <v>0</v>
      </c>
      <c r="G891">
        <v>1.5463899999999999E-3</v>
      </c>
      <c r="H891">
        <v>0.995116</v>
      </c>
      <c r="I891">
        <v>0</v>
      </c>
    </row>
    <row r="892" spans="1:25" x14ac:dyDescent="0.25">
      <c r="A892" t="s">
        <v>117</v>
      </c>
      <c r="B892">
        <v>492.06400000000002</v>
      </c>
      <c r="C892">
        <v>474.84199999999998</v>
      </c>
      <c r="D892">
        <v>439.63600000000002</v>
      </c>
      <c r="E892">
        <v>127.30500000000001</v>
      </c>
      <c r="F892">
        <v>0</v>
      </c>
      <c r="G892">
        <v>1.2301199999999999E-3</v>
      </c>
      <c r="H892">
        <v>0.995116</v>
      </c>
      <c r="I892">
        <v>0</v>
      </c>
    </row>
    <row r="893" spans="1:25" x14ac:dyDescent="0.25">
      <c r="A893" t="s">
        <v>117</v>
      </c>
      <c r="B893">
        <v>492.39299999999997</v>
      </c>
      <c r="C893">
        <v>475.16699999999997</v>
      </c>
      <c r="D893">
        <v>439.41800000000001</v>
      </c>
      <c r="E893">
        <v>127.285</v>
      </c>
      <c r="F893">
        <v>0</v>
      </c>
      <c r="G893">
        <v>1.3187100000000001E-3</v>
      </c>
      <c r="H893">
        <v>0.995116</v>
      </c>
      <c r="I893">
        <v>0</v>
      </c>
    </row>
    <row r="894" spans="1:25" x14ac:dyDescent="0.25">
      <c r="A894" t="s">
        <v>117</v>
      </c>
      <c r="B894">
        <v>492.92200000000003</v>
      </c>
      <c r="C894">
        <v>475.67</v>
      </c>
      <c r="D894">
        <v>439.803</v>
      </c>
      <c r="E894">
        <v>127.39400000000001</v>
      </c>
      <c r="F894">
        <v>0</v>
      </c>
      <c r="G894">
        <v>1.3847200000000001E-3</v>
      </c>
      <c r="H894">
        <v>0.99511499999999997</v>
      </c>
      <c r="I894">
        <v>0</v>
      </c>
    </row>
    <row r="895" spans="1:25" x14ac:dyDescent="0.25">
      <c r="A895" t="s">
        <v>117</v>
      </c>
      <c r="B895">
        <v>493.02300000000002</v>
      </c>
      <c r="C895">
        <v>475.72199999999998</v>
      </c>
      <c r="D895">
        <v>439.85300000000001</v>
      </c>
      <c r="E895">
        <v>127.52500000000001</v>
      </c>
      <c r="F895">
        <v>0</v>
      </c>
      <c r="G895">
        <v>1.2403799999999999E-3</v>
      </c>
      <c r="H895">
        <v>0.995116</v>
      </c>
      <c r="I895">
        <v>2</v>
      </c>
      <c r="R895" t="s">
        <v>69</v>
      </c>
      <c r="U895" t="s">
        <v>68</v>
      </c>
      <c r="X895" t="s">
        <v>66</v>
      </c>
    </row>
    <row r="896" spans="1:25" x14ac:dyDescent="0.25">
      <c r="A896" t="s">
        <v>117</v>
      </c>
      <c r="B896">
        <v>492.91899999999998</v>
      </c>
      <c r="C896">
        <v>475.63</v>
      </c>
      <c r="D896">
        <v>439.911</v>
      </c>
      <c r="E896">
        <v>127.428</v>
      </c>
      <c r="F896">
        <v>0</v>
      </c>
      <c r="G896">
        <v>1.23245E-3</v>
      </c>
      <c r="H896">
        <v>0.995116</v>
      </c>
      <c r="I896">
        <v>0</v>
      </c>
      <c r="R896">
        <f>AVERAGE(B847:B896)</f>
        <v>492.95935999999989</v>
      </c>
      <c r="S896">
        <f>AVERAGE(C847:C896)</f>
        <v>475.46698000000009</v>
      </c>
      <c r="U896">
        <f>_xlfn.VAR.P(B847:B896)</f>
        <v>0.54514787040000456</v>
      </c>
      <c r="V896">
        <f>_xlfn.VAR.P(C847:C896)</f>
        <v>0.23066813960000254</v>
      </c>
      <c r="X896">
        <f>1.96*SQRT(U896)/50</f>
        <v>2.8942978830304646E-2</v>
      </c>
      <c r="Y896">
        <f>1.96*SQRT(V896)/50</f>
        <v>1.8826945849896842E-2</v>
      </c>
    </row>
    <row r="897" spans="1:9" x14ac:dyDescent="0.25">
      <c r="A897" t="s">
        <v>117</v>
      </c>
      <c r="B897">
        <v>24654.733770999999</v>
      </c>
      <c r="C897" t="s">
        <v>36</v>
      </c>
    </row>
    <row r="898" spans="1:9" x14ac:dyDescent="0.25">
      <c r="A898" t="s">
        <v>155</v>
      </c>
      <c r="B898">
        <v>3946.34</v>
      </c>
      <c r="C898">
        <v>3925.45</v>
      </c>
      <c r="D898">
        <v>0</v>
      </c>
      <c r="E898">
        <v>0</v>
      </c>
      <c r="F898">
        <v>0</v>
      </c>
      <c r="G898">
        <v>1.2913499999999999E-3</v>
      </c>
      <c r="H898">
        <v>1</v>
      </c>
      <c r="I898">
        <v>17285</v>
      </c>
    </row>
    <row r="899" spans="1:9" x14ac:dyDescent="0.25">
      <c r="A899" t="s">
        <v>155</v>
      </c>
      <c r="B899">
        <v>3989.99</v>
      </c>
      <c r="C899">
        <v>3974.3</v>
      </c>
      <c r="D899">
        <v>0</v>
      </c>
      <c r="E899">
        <v>0</v>
      </c>
      <c r="F899">
        <v>0</v>
      </c>
      <c r="G899">
        <v>1.2893399999999999E-3</v>
      </c>
      <c r="H899">
        <v>1</v>
      </c>
      <c r="I899">
        <v>16734</v>
      </c>
    </row>
    <row r="900" spans="1:9" x14ac:dyDescent="0.25">
      <c r="A900" t="s">
        <v>155</v>
      </c>
      <c r="B900">
        <v>3929.4</v>
      </c>
      <c r="C900">
        <v>3911.3</v>
      </c>
      <c r="D900">
        <v>0</v>
      </c>
      <c r="E900">
        <v>0</v>
      </c>
      <c r="F900">
        <v>0</v>
      </c>
      <c r="G900">
        <v>1.2893399999999999E-3</v>
      </c>
      <c r="H900">
        <v>1</v>
      </c>
      <c r="I900">
        <v>19164</v>
      </c>
    </row>
    <row r="901" spans="1:9" x14ac:dyDescent="0.25">
      <c r="A901" t="s">
        <v>155</v>
      </c>
      <c r="B901">
        <v>3883.58</v>
      </c>
      <c r="C901">
        <v>3867.14</v>
      </c>
      <c r="D901">
        <v>0</v>
      </c>
      <c r="E901">
        <v>0</v>
      </c>
      <c r="F901">
        <v>0</v>
      </c>
      <c r="G901">
        <v>1.75741E-3</v>
      </c>
      <c r="H901">
        <v>1</v>
      </c>
      <c r="I901">
        <v>17328</v>
      </c>
    </row>
    <row r="902" spans="1:9" x14ac:dyDescent="0.25">
      <c r="A902" t="s">
        <v>155</v>
      </c>
      <c r="B902">
        <v>4126.97</v>
      </c>
      <c r="C902">
        <v>4108.9799999999996</v>
      </c>
      <c r="D902">
        <v>0</v>
      </c>
      <c r="E902">
        <v>0</v>
      </c>
      <c r="F902">
        <v>0</v>
      </c>
      <c r="G902">
        <v>1.75741E-3</v>
      </c>
      <c r="H902">
        <v>1</v>
      </c>
      <c r="I902">
        <v>16692</v>
      </c>
    </row>
    <row r="903" spans="1:9" x14ac:dyDescent="0.25">
      <c r="A903" t="s">
        <v>155</v>
      </c>
      <c r="B903">
        <v>4062.14</v>
      </c>
      <c r="C903">
        <v>4046.45</v>
      </c>
      <c r="D903">
        <v>0</v>
      </c>
      <c r="E903">
        <v>0</v>
      </c>
      <c r="F903">
        <v>0</v>
      </c>
      <c r="G903">
        <v>1.75741E-3</v>
      </c>
      <c r="H903">
        <v>1</v>
      </c>
      <c r="I903">
        <v>18193</v>
      </c>
    </row>
    <row r="904" spans="1:9" x14ac:dyDescent="0.25">
      <c r="A904" t="s">
        <v>155</v>
      </c>
      <c r="B904">
        <v>4161.1499999999996</v>
      </c>
      <c r="C904">
        <v>4145.16</v>
      </c>
      <c r="D904">
        <v>0</v>
      </c>
      <c r="E904">
        <v>0</v>
      </c>
      <c r="F904">
        <v>0</v>
      </c>
      <c r="G904">
        <v>1.2873800000000001E-3</v>
      </c>
      <c r="H904">
        <v>1</v>
      </c>
      <c r="I904">
        <v>17349</v>
      </c>
    </row>
    <row r="905" spans="1:9" x14ac:dyDescent="0.25">
      <c r="A905" t="s">
        <v>155</v>
      </c>
      <c r="B905">
        <v>4007.56</v>
      </c>
      <c r="C905">
        <v>3991.94</v>
      </c>
      <c r="D905">
        <v>0</v>
      </c>
      <c r="E905">
        <v>0</v>
      </c>
      <c r="F905">
        <v>0</v>
      </c>
      <c r="G905">
        <v>1.2873800000000001E-3</v>
      </c>
      <c r="H905">
        <v>1</v>
      </c>
      <c r="I905">
        <v>19233</v>
      </c>
    </row>
    <row r="906" spans="1:9" x14ac:dyDescent="0.25">
      <c r="A906" t="s">
        <v>155</v>
      </c>
      <c r="B906">
        <v>4072.87</v>
      </c>
      <c r="C906">
        <v>4056.97</v>
      </c>
      <c r="D906">
        <v>0</v>
      </c>
      <c r="E906">
        <v>0</v>
      </c>
      <c r="F906">
        <v>0</v>
      </c>
      <c r="G906">
        <v>1.2913499999999999E-3</v>
      </c>
      <c r="H906">
        <v>1</v>
      </c>
      <c r="I906">
        <v>17776</v>
      </c>
    </row>
    <row r="907" spans="1:9" x14ac:dyDescent="0.25">
      <c r="A907" t="s">
        <v>155</v>
      </c>
      <c r="B907">
        <v>3987.17</v>
      </c>
      <c r="C907">
        <v>3971.61</v>
      </c>
      <c r="D907">
        <v>0</v>
      </c>
      <c r="E907">
        <v>0</v>
      </c>
      <c r="F907">
        <v>0</v>
      </c>
      <c r="G907">
        <v>1.2932499999999999E-3</v>
      </c>
      <c r="H907">
        <v>1</v>
      </c>
      <c r="I907">
        <v>21324</v>
      </c>
    </row>
    <row r="908" spans="1:9" x14ac:dyDescent="0.25">
      <c r="A908" t="s">
        <v>155</v>
      </c>
      <c r="B908">
        <v>4104.49</v>
      </c>
      <c r="C908">
        <v>4088.66</v>
      </c>
      <c r="D908">
        <v>0</v>
      </c>
      <c r="E908">
        <v>0</v>
      </c>
      <c r="F908">
        <v>0</v>
      </c>
      <c r="G908">
        <v>1.2873800000000001E-3</v>
      </c>
      <c r="H908">
        <v>1</v>
      </c>
      <c r="I908">
        <v>18054</v>
      </c>
    </row>
    <row r="909" spans="1:9" x14ac:dyDescent="0.25">
      <c r="A909" t="s">
        <v>155</v>
      </c>
      <c r="B909">
        <v>3926.5</v>
      </c>
      <c r="C909">
        <v>3910.49</v>
      </c>
      <c r="D909">
        <v>0</v>
      </c>
      <c r="E909">
        <v>0</v>
      </c>
      <c r="F909">
        <v>0</v>
      </c>
      <c r="G909">
        <v>1.75741E-3</v>
      </c>
      <c r="H909">
        <v>1</v>
      </c>
      <c r="I909">
        <v>20631</v>
      </c>
    </row>
    <row r="910" spans="1:9" x14ac:dyDescent="0.25">
      <c r="A910" t="s">
        <v>155</v>
      </c>
      <c r="B910">
        <v>3659.27</v>
      </c>
      <c r="C910">
        <v>3643.21</v>
      </c>
      <c r="D910">
        <v>0</v>
      </c>
      <c r="E910">
        <v>0</v>
      </c>
      <c r="F910">
        <v>0</v>
      </c>
      <c r="G910">
        <v>1.2300600000000001E-3</v>
      </c>
      <c r="H910">
        <v>0.99895500000000004</v>
      </c>
      <c r="I910">
        <v>0</v>
      </c>
    </row>
    <row r="911" spans="1:9" x14ac:dyDescent="0.25">
      <c r="A911" t="s">
        <v>155</v>
      </c>
      <c r="B911">
        <v>4158.7700000000004</v>
      </c>
      <c r="C911">
        <v>4142.95</v>
      </c>
      <c r="D911">
        <v>0</v>
      </c>
      <c r="E911">
        <v>0</v>
      </c>
      <c r="F911">
        <v>0</v>
      </c>
      <c r="G911">
        <v>1.2301E-3</v>
      </c>
      <c r="H911">
        <v>1</v>
      </c>
      <c r="I911">
        <v>19984</v>
      </c>
    </row>
    <row r="912" spans="1:9" x14ac:dyDescent="0.25">
      <c r="A912" t="s">
        <v>155</v>
      </c>
      <c r="B912">
        <v>3780.83</v>
      </c>
      <c r="C912">
        <v>3764.98</v>
      </c>
      <c r="D912">
        <v>0</v>
      </c>
      <c r="E912">
        <v>0</v>
      </c>
      <c r="F912">
        <v>0</v>
      </c>
      <c r="G912">
        <v>1.2300600000000001E-3</v>
      </c>
      <c r="H912">
        <v>0.99973500000000004</v>
      </c>
      <c r="I912">
        <v>0</v>
      </c>
    </row>
    <row r="913" spans="1:9" x14ac:dyDescent="0.25">
      <c r="A913" t="s">
        <v>155</v>
      </c>
      <c r="B913">
        <v>4115.01</v>
      </c>
      <c r="C913">
        <v>4098.95</v>
      </c>
      <c r="D913">
        <v>0</v>
      </c>
      <c r="E913">
        <v>0</v>
      </c>
      <c r="F913">
        <v>0</v>
      </c>
      <c r="G913">
        <v>1.2301899999999999E-3</v>
      </c>
      <c r="H913">
        <v>1</v>
      </c>
      <c r="I913">
        <v>18710</v>
      </c>
    </row>
    <row r="914" spans="1:9" x14ac:dyDescent="0.25">
      <c r="A914" t="s">
        <v>155</v>
      </c>
      <c r="B914">
        <v>3724.6</v>
      </c>
      <c r="C914">
        <v>3708.81</v>
      </c>
      <c r="D914">
        <v>0</v>
      </c>
      <c r="E914">
        <v>0</v>
      </c>
      <c r="F914">
        <v>0</v>
      </c>
      <c r="G914">
        <v>1.2300600000000001E-3</v>
      </c>
      <c r="H914">
        <v>0.99967099999999998</v>
      </c>
      <c r="I914">
        <v>0</v>
      </c>
    </row>
    <row r="915" spans="1:9" x14ac:dyDescent="0.25">
      <c r="A915" t="s">
        <v>155</v>
      </c>
      <c r="B915">
        <v>3950.82</v>
      </c>
      <c r="C915">
        <v>3935.32</v>
      </c>
      <c r="D915">
        <v>0</v>
      </c>
      <c r="E915">
        <v>0</v>
      </c>
      <c r="F915">
        <v>0</v>
      </c>
      <c r="G915">
        <v>1.2301899999999999E-3</v>
      </c>
      <c r="H915">
        <v>1</v>
      </c>
      <c r="I915">
        <v>11859</v>
      </c>
    </row>
    <row r="916" spans="1:9" x14ac:dyDescent="0.25">
      <c r="A916" t="s">
        <v>155</v>
      </c>
      <c r="B916">
        <v>4013.24</v>
      </c>
      <c r="C916">
        <v>3997.47</v>
      </c>
      <c r="D916">
        <v>0</v>
      </c>
      <c r="E916">
        <v>0</v>
      </c>
      <c r="F916">
        <v>0</v>
      </c>
      <c r="G916">
        <v>1.2300499999999999E-3</v>
      </c>
      <c r="H916">
        <v>0.99992499999999995</v>
      </c>
      <c r="I916">
        <v>0</v>
      </c>
    </row>
    <row r="917" spans="1:9" x14ac:dyDescent="0.25">
      <c r="A917" t="s">
        <v>155</v>
      </c>
      <c r="B917">
        <v>4170.29</v>
      </c>
      <c r="C917">
        <v>4154.87</v>
      </c>
      <c r="D917">
        <v>0</v>
      </c>
      <c r="E917">
        <v>0</v>
      </c>
      <c r="F917">
        <v>0</v>
      </c>
      <c r="G917">
        <v>1.2301E-3</v>
      </c>
      <c r="H917">
        <v>1</v>
      </c>
      <c r="I917">
        <v>17479</v>
      </c>
    </row>
    <row r="918" spans="1:9" x14ac:dyDescent="0.25">
      <c r="A918" t="s">
        <v>155</v>
      </c>
      <c r="B918">
        <v>4055.01</v>
      </c>
      <c r="C918">
        <v>4039.23</v>
      </c>
      <c r="D918">
        <v>0</v>
      </c>
      <c r="E918">
        <v>0</v>
      </c>
      <c r="F918">
        <v>0</v>
      </c>
      <c r="G918">
        <v>1.2300600000000001E-3</v>
      </c>
      <c r="H918">
        <v>0.99973199999999995</v>
      </c>
      <c r="I918">
        <v>0</v>
      </c>
    </row>
    <row r="919" spans="1:9" x14ac:dyDescent="0.25">
      <c r="A919" t="s">
        <v>155</v>
      </c>
      <c r="B919">
        <v>4172.22</v>
      </c>
      <c r="C919">
        <v>4156.6400000000003</v>
      </c>
      <c r="D919">
        <v>0</v>
      </c>
      <c r="E919">
        <v>0</v>
      </c>
      <c r="F919">
        <v>0</v>
      </c>
      <c r="G919">
        <v>1.2301899999999999E-3</v>
      </c>
      <c r="H919">
        <v>1</v>
      </c>
      <c r="I919">
        <v>17473</v>
      </c>
    </row>
    <row r="920" spans="1:9" x14ac:dyDescent="0.25">
      <c r="A920" t="s">
        <v>155</v>
      </c>
      <c r="B920">
        <v>3724.04</v>
      </c>
      <c r="C920">
        <v>3708.21</v>
      </c>
      <c r="D920">
        <v>0</v>
      </c>
      <c r="E920">
        <v>0</v>
      </c>
      <c r="F920">
        <v>0</v>
      </c>
      <c r="G920">
        <v>1.2300600000000001E-3</v>
      </c>
      <c r="H920">
        <v>0.99967399999999995</v>
      </c>
      <c r="I920">
        <v>0</v>
      </c>
    </row>
    <row r="921" spans="1:9" x14ac:dyDescent="0.25">
      <c r="A921" t="s">
        <v>155</v>
      </c>
      <c r="B921">
        <v>4150.99</v>
      </c>
      <c r="C921">
        <v>4134.96</v>
      </c>
      <c r="D921">
        <v>0</v>
      </c>
      <c r="E921">
        <v>0</v>
      </c>
      <c r="F921">
        <v>0</v>
      </c>
      <c r="G921">
        <v>1.2300600000000001E-3</v>
      </c>
      <c r="H921">
        <v>1</v>
      </c>
      <c r="I921">
        <v>16513</v>
      </c>
    </row>
    <row r="922" spans="1:9" x14ac:dyDescent="0.25">
      <c r="A922" t="s">
        <v>155</v>
      </c>
      <c r="B922">
        <v>3950.1</v>
      </c>
      <c r="C922">
        <v>3934.2</v>
      </c>
      <c r="D922">
        <v>0</v>
      </c>
      <c r="E922">
        <v>0</v>
      </c>
      <c r="F922">
        <v>0</v>
      </c>
      <c r="G922">
        <v>1.2300600000000001E-3</v>
      </c>
      <c r="H922">
        <v>0.99967399999999995</v>
      </c>
      <c r="I922">
        <v>0</v>
      </c>
    </row>
    <row r="923" spans="1:9" x14ac:dyDescent="0.25">
      <c r="A923" t="s">
        <v>155</v>
      </c>
      <c r="B923">
        <v>3879.22</v>
      </c>
      <c r="C923">
        <v>3862.25</v>
      </c>
      <c r="D923">
        <v>0</v>
      </c>
      <c r="E923">
        <v>0</v>
      </c>
      <c r="F923">
        <v>0</v>
      </c>
      <c r="G923">
        <v>1.2301E-3</v>
      </c>
      <c r="H923">
        <v>1</v>
      </c>
      <c r="I923">
        <v>21617</v>
      </c>
    </row>
    <row r="924" spans="1:9" x14ac:dyDescent="0.25">
      <c r="A924" t="s">
        <v>155</v>
      </c>
      <c r="B924">
        <v>3656.53</v>
      </c>
      <c r="C924">
        <v>3640.88</v>
      </c>
      <c r="D924">
        <v>0</v>
      </c>
      <c r="E924">
        <v>0</v>
      </c>
      <c r="F924">
        <v>0</v>
      </c>
      <c r="G924">
        <v>1.2300499999999999E-3</v>
      </c>
      <c r="H924">
        <v>0.99939900000000004</v>
      </c>
      <c r="I924">
        <v>0</v>
      </c>
    </row>
    <row r="925" spans="1:9" x14ac:dyDescent="0.25">
      <c r="A925" t="s">
        <v>155</v>
      </c>
      <c r="B925">
        <v>4044.93</v>
      </c>
      <c r="C925">
        <v>4029.2</v>
      </c>
      <c r="D925">
        <v>0</v>
      </c>
      <c r="E925">
        <v>0</v>
      </c>
      <c r="F925">
        <v>0</v>
      </c>
      <c r="G925">
        <v>1.2301899999999999E-3</v>
      </c>
      <c r="H925">
        <v>1</v>
      </c>
      <c r="I925">
        <v>18223</v>
      </c>
    </row>
    <row r="926" spans="1:9" x14ac:dyDescent="0.25">
      <c r="A926" t="s">
        <v>155</v>
      </c>
      <c r="B926">
        <v>3980.91</v>
      </c>
      <c r="C926">
        <v>3965</v>
      </c>
      <c r="D926">
        <v>0</v>
      </c>
      <c r="E926">
        <v>0</v>
      </c>
      <c r="F926">
        <v>0</v>
      </c>
      <c r="G926">
        <v>1.2300600000000001E-3</v>
      </c>
      <c r="H926">
        <v>0.99982300000000002</v>
      </c>
      <c r="I926">
        <v>0</v>
      </c>
    </row>
    <row r="927" spans="1:9" x14ac:dyDescent="0.25">
      <c r="A927" t="s">
        <v>155</v>
      </c>
      <c r="B927">
        <v>4156.2</v>
      </c>
      <c r="C927">
        <v>4139.54</v>
      </c>
      <c r="D927">
        <v>0</v>
      </c>
      <c r="E927">
        <v>0</v>
      </c>
      <c r="F927">
        <v>0</v>
      </c>
      <c r="G927">
        <v>1.2301E-3</v>
      </c>
      <c r="H927">
        <v>1</v>
      </c>
      <c r="I927">
        <v>21608</v>
      </c>
    </row>
    <row r="928" spans="1:9" x14ac:dyDescent="0.25">
      <c r="A928" t="s">
        <v>155</v>
      </c>
      <c r="B928">
        <v>3743.51</v>
      </c>
      <c r="C928">
        <v>3727.68</v>
      </c>
      <c r="D928">
        <v>0</v>
      </c>
      <c r="E928">
        <v>0</v>
      </c>
      <c r="F928">
        <v>0</v>
      </c>
      <c r="G928">
        <v>1.2300600000000001E-3</v>
      </c>
      <c r="H928">
        <v>0.99973500000000004</v>
      </c>
      <c r="I928">
        <v>0</v>
      </c>
    </row>
    <row r="929" spans="1:9" x14ac:dyDescent="0.25">
      <c r="A929" t="s">
        <v>155</v>
      </c>
      <c r="B929">
        <v>4083.41</v>
      </c>
      <c r="C929">
        <v>4068.04</v>
      </c>
      <c r="D929">
        <v>0</v>
      </c>
      <c r="E929">
        <v>0</v>
      </c>
      <c r="F929">
        <v>0</v>
      </c>
      <c r="G929">
        <v>1.2301899999999999E-3</v>
      </c>
      <c r="H929">
        <v>1</v>
      </c>
      <c r="I929">
        <v>14856</v>
      </c>
    </row>
    <row r="930" spans="1:9" x14ac:dyDescent="0.25">
      <c r="A930" t="s">
        <v>155</v>
      </c>
      <c r="B930">
        <v>3730.74</v>
      </c>
      <c r="C930">
        <v>3715.04</v>
      </c>
      <c r="D930">
        <v>0</v>
      </c>
      <c r="E930">
        <v>0</v>
      </c>
      <c r="F930">
        <v>0</v>
      </c>
      <c r="G930">
        <v>1.2300600000000001E-3</v>
      </c>
      <c r="H930">
        <v>0.99967399999999995</v>
      </c>
      <c r="I930">
        <v>0</v>
      </c>
    </row>
    <row r="931" spans="1:9" x14ac:dyDescent="0.25">
      <c r="A931" t="s">
        <v>155</v>
      </c>
      <c r="B931">
        <v>4149.21</v>
      </c>
      <c r="C931">
        <v>4133.74</v>
      </c>
      <c r="D931">
        <v>0</v>
      </c>
      <c r="E931">
        <v>0</v>
      </c>
      <c r="F931">
        <v>0</v>
      </c>
      <c r="G931">
        <v>1.2301899999999999E-3</v>
      </c>
      <c r="H931">
        <v>1</v>
      </c>
      <c r="I931">
        <v>16926</v>
      </c>
    </row>
    <row r="932" spans="1:9" x14ac:dyDescent="0.25">
      <c r="A932" t="s">
        <v>155</v>
      </c>
      <c r="B932">
        <v>3652.86</v>
      </c>
      <c r="C932">
        <v>3635.84</v>
      </c>
      <c r="D932">
        <v>0</v>
      </c>
      <c r="E932">
        <v>0</v>
      </c>
      <c r="F932">
        <v>0</v>
      </c>
      <c r="G932">
        <v>1.2300499999999999E-3</v>
      </c>
      <c r="H932">
        <v>0.99983299999999997</v>
      </c>
      <c r="I932">
        <v>0</v>
      </c>
    </row>
    <row r="933" spans="1:9" x14ac:dyDescent="0.25">
      <c r="A933" t="s">
        <v>155</v>
      </c>
      <c r="B933">
        <v>4071.56</v>
      </c>
      <c r="C933">
        <v>4054.93</v>
      </c>
      <c r="D933">
        <v>0</v>
      </c>
      <c r="E933">
        <v>0</v>
      </c>
      <c r="F933">
        <v>0</v>
      </c>
      <c r="G933">
        <v>1.2301899999999999E-3</v>
      </c>
      <c r="H933">
        <v>1</v>
      </c>
      <c r="I933">
        <v>22242</v>
      </c>
    </row>
    <row r="934" spans="1:9" x14ac:dyDescent="0.25">
      <c r="A934" t="s">
        <v>155</v>
      </c>
      <c r="B934">
        <v>3853.63</v>
      </c>
      <c r="C934">
        <v>3837.17</v>
      </c>
      <c r="D934">
        <v>0</v>
      </c>
      <c r="E934">
        <v>0</v>
      </c>
      <c r="F934">
        <v>0</v>
      </c>
      <c r="G934">
        <v>1.2300600000000001E-3</v>
      </c>
      <c r="H934">
        <v>0.99982800000000005</v>
      </c>
      <c r="I934">
        <v>0</v>
      </c>
    </row>
    <row r="935" spans="1:9" x14ac:dyDescent="0.25">
      <c r="A935" t="s">
        <v>155</v>
      </c>
      <c r="B935">
        <v>4186.18</v>
      </c>
      <c r="C935">
        <v>4170.88</v>
      </c>
      <c r="D935">
        <v>0</v>
      </c>
      <c r="E935">
        <v>0</v>
      </c>
      <c r="F935">
        <v>0</v>
      </c>
      <c r="G935">
        <v>1.2301E-3</v>
      </c>
      <c r="H935">
        <v>1</v>
      </c>
      <c r="I935">
        <v>15960</v>
      </c>
    </row>
    <row r="936" spans="1:9" x14ac:dyDescent="0.25">
      <c r="A936" t="s">
        <v>155</v>
      </c>
      <c r="B936">
        <v>3893.57</v>
      </c>
      <c r="C936">
        <v>3877.92</v>
      </c>
      <c r="D936">
        <v>0</v>
      </c>
      <c r="E936">
        <v>0</v>
      </c>
      <c r="F936">
        <v>0</v>
      </c>
      <c r="G936">
        <v>1.2300600000000001E-3</v>
      </c>
      <c r="H936">
        <v>0.99940300000000004</v>
      </c>
      <c r="I936">
        <v>0</v>
      </c>
    </row>
    <row r="937" spans="1:9" x14ac:dyDescent="0.25">
      <c r="A937" t="s">
        <v>155</v>
      </c>
      <c r="B937">
        <v>3933.65</v>
      </c>
      <c r="C937">
        <v>3918.4</v>
      </c>
      <c r="D937">
        <v>0</v>
      </c>
      <c r="E937">
        <v>0</v>
      </c>
      <c r="F937">
        <v>0</v>
      </c>
      <c r="G937">
        <v>1.2301899999999999E-3</v>
      </c>
      <c r="H937">
        <v>1</v>
      </c>
      <c r="I937">
        <v>12333</v>
      </c>
    </row>
    <row r="938" spans="1:9" x14ac:dyDescent="0.25">
      <c r="A938" t="s">
        <v>155</v>
      </c>
      <c r="B938">
        <v>3952.68</v>
      </c>
      <c r="C938">
        <v>3936.93</v>
      </c>
      <c r="D938">
        <v>0</v>
      </c>
      <c r="E938">
        <v>0</v>
      </c>
      <c r="F938">
        <v>0</v>
      </c>
      <c r="G938">
        <v>1.2300499999999999E-3</v>
      </c>
      <c r="H938">
        <v>0.99973500000000004</v>
      </c>
      <c r="I938">
        <v>0</v>
      </c>
    </row>
    <row r="939" spans="1:9" x14ac:dyDescent="0.25">
      <c r="A939" t="s">
        <v>155</v>
      </c>
      <c r="B939">
        <v>4174.9399999999996</v>
      </c>
      <c r="C939">
        <v>4159.1400000000003</v>
      </c>
      <c r="D939">
        <v>0</v>
      </c>
      <c r="E939">
        <v>0</v>
      </c>
      <c r="F939">
        <v>0</v>
      </c>
      <c r="G939">
        <v>1.2301899999999999E-3</v>
      </c>
      <c r="H939">
        <v>1</v>
      </c>
      <c r="I939">
        <v>22723</v>
      </c>
    </row>
    <row r="940" spans="1:9" x14ac:dyDescent="0.25">
      <c r="A940" t="s">
        <v>155</v>
      </c>
      <c r="B940">
        <v>3676.72</v>
      </c>
      <c r="C940">
        <v>3660.75</v>
      </c>
      <c r="D940">
        <v>0</v>
      </c>
      <c r="E940">
        <v>0</v>
      </c>
      <c r="F940">
        <v>0</v>
      </c>
      <c r="G940">
        <v>1.2300600000000001E-3</v>
      </c>
      <c r="H940">
        <v>0.99992499999999995</v>
      </c>
      <c r="I940">
        <v>0</v>
      </c>
    </row>
    <row r="941" spans="1:9" x14ac:dyDescent="0.25">
      <c r="A941" t="s">
        <v>155</v>
      </c>
      <c r="B941">
        <v>4159.4399999999996</v>
      </c>
      <c r="C941">
        <v>4143.82</v>
      </c>
      <c r="D941">
        <v>0</v>
      </c>
      <c r="E941">
        <v>0</v>
      </c>
      <c r="F941">
        <v>0</v>
      </c>
      <c r="G941">
        <v>1.2301899999999999E-3</v>
      </c>
      <c r="H941">
        <v>1</v>
      </c>
      <c r="I941">
        <v>19156</v>
      </c>
    </row>
    <row r="942" spans="1:9" x14ac:dyDescent="0.25">
      <c r="A942" t="s">
        <v>155</v>
      </c>
      <c r="B942">
        <v>3615.62</v>
      </c>
      <c r="C942">
        <v>3599.42</v>
      </c>
      <c r="D942">
        <v>0</v>
      </c>
      <c r="E942">
        <v>0</v>
      </c>
      <c r="F942">
        <v>0</v>
      </c>
      <c r="G942">
        <v>1.2300499999999999E-3</v>
      </c>
      <c r="H942">
        <v>0.99982800000000005</v>
      </c>
      <c r="I942">
        <v>0</v>
      </c>
    </row>
    <row r="943" spans="1:9" x14ac:dyDescent="0.25">
      <c r="A943" t="s">
        <v>155</v>
      </c>
      <c r="B943">
        <v>4163.71</v>
      </c>
      <c r="C943">
        <v>4148.16</v>
      </c>
      <c r="D943">
        <v>0</v>
      </c>
      <c r="E943">
        <v>0</v>
      </c>
      <c r="F943">
        <v>0</v>
      </c>
      <c r="G943">
        <v>1.2301E-3</v>
      </c>
      <c r="H943">
        <v>1</v>
      </c>
      <c r="I943">
        <v>17173</v>
      </c>
    </row>
    <row r="944" spans="1:9" x14ac:dyDescent="0.25">
      <c r="A944" t="s">
        <v>155</v>
      </c>
      <c r="B944">
        <v>4139.1000000000004</v>
      </c>
      <c r="C944">
        <v>4123.18</v>
      </c>
      <c r="D944">
        <v>0</v>
      </c>
      <c r="E944">
        <v>0</v>
      </c>
      <c r="F944">
        <v>0</v>
      </c>
      <c r="G944">
        <v>1.2300600000000001E-3</v>
      </c>
      <c r="H944">
        <v>0.99973199999999995</v>
      </c>
      <c r="I944">
        <v>0</v>
      </c>
    </row>
    <row r="945" spans="1:25" x14ac:dyDescent="0.25">
      <c r="A945" t="s">
        <v>155</v>
      </c>
      <c r="B945">
        <v>4171.63</v>
      </c>
      <c r="C945">
        <v>4155.78</v>
      </c>
      <c r="D945">
        <v>0</v>
      </c>
      <c r="E945">
        <v>0</v>
      </c>
      <c r="F945">
        <v>0</v>
      </c>
      <c r="G945">
        <v>1.2301899999999999E-3</v>
      </c>
      <c r="H945">
        <v>1</v>
      </c>
      <c r="I945">
        <v>19322</v>
      </c>
    </row>
    <row r="946" spans="1:25" x14ac:dyDescent="0.25">
      <c r="A946" t="s">
        <v>155</v>
      </c>
      <c r="B946">
        <v>4087.93</v>
      </c>
      <c r="C946">
        <v>4071.58</v>
      </c>
      <c r="D946">
        <v>0</v>
      </c>
      <c r="E946">
        <v>0</v>
      </c>
      <c r="F946">
        <v>0</v>
      </c>
      <c r="G946">
        <v>1.2300600000000001E-3</v>
      </c>
      <c r="H946">
        <v>0.99966699999999997</v>
      </c>
      <c r="I946">
        <v>0</v>
      </c>
    </row>
    <row r="947" spans="1:25" x14ac:dyDescent="0.25">
      <c r="A947" t="s">
        <v>155</v>
      </c>
      <c r="B947">
        <v>4172.34</v>
      </c>
      <c r="C947">
        <v>4156.53</v>
      </c>
      <c r="D947">
        <v>0</v>
      </c>
      <c r="E947">
        <v>0</v>
      </c>
      <c r="F947">
        <v>0</v>
      </c>
      <c r="G947">
        <v>1.2301899999999999E-3</v>
      </c>
      <c r="H947">
        <v>1</v>
      </c>
      <c r="I947">
        <v>14830</v>
      </c>
    </row>
    <row r="948" spans="1:25" x14ac:dyDescent="0.25">
      <c r="A948" t="s">
        <v>155</v>
      </c>
      <c r="B948">
        <v>3991.7</v>
      </c>
      <c r="C948">
        <v>3975.82</v>
      </c>
      <c r="D948">
        <v>0</v>
      </c>
      <c r="E948">
        <v>0</v>
      </c>
      <c r="F948">
        <v>0</v>
      </c>
      <c r="G948">
        <v>1.2300600000000001E-3</v>
      </c>
      <c r="H948">
        <v>0.99994300000000003</v>
      </c>
      <c r="I948">
        <v>0</v>
      </c>
    </row>
    <row r="949" spans="1:25" x14ac:dyDescent="0.25">
      <c r="A949" t="s">
        <v>155</v>
      </c>
      <c r="B949">
        <v>4173.04</v>
      </c>
      <c r="C949">
        <v>4157.47</v>
      </c>
      <c r="D949">
        <v>0</v>
      </c>
      <c r="E949">
        <v>0</v>
      </c>
      <c r="F949">
        <v>0</v>
      </c>
      <c r="G949">
        <v>1.2301899999999999E-3</v>
      </c>
      <c r="H949">
        <v>1</v>
      </c>
      <c r="I949">
        <v>16805</v>
      </c>
    </row>
    <row r="950" spans="1:25" x14ac:dyDescent="0.25">
      <c r="A950" t="s">
        <v>155</v>
      </c>
      <c r="B950">
        <v>3787.63</v>
      </c>
      <c r="C950">
        <v>3771.81</v>
      </c>
      <c r="D950">
        <v>0</v>
      </c>
      <c r="E950">
        <v>0</v>
      </c>
      <c r="F950">
        <v>0</v>
      </c>
      <c r="G950">
        <v>1.2300499999999999E-3</v>
      </c>
      <c r="H950">
        <v>0.99983299999999997</v>
      </c>
      <c r="I950">
        <v>0</v>
      </c>
    </row>
    <row r="951" spans="1:25" x14ac:dyDescent="0.25">
      <c r="A951" t="s">
        <v>155</v>
      </c>
      <c r="B951">
        <v>4160.8999999999996</v>
      </c>
      <c r="C951">
        <v>4145.28</v>
      </c>
      <c r="D951">
        <v>0</v>
      </c>
      <c r="E951">
        <v>0</v>
      </c>
      <c r="F951">
        <v>0</v>
      </c>
      <c r="G951">
        <v>1.2300600000000001E-3</v>
      </c>
      <c r="H951">
        <v>1</v>
      </c>
      <c r="I951">
        <v>16564</v>
      </c>
      <c r="R951" t="s">
        <v>69</v>
      </c>
      <c r="U951" t="s">
        <v>68</v>
      </c>
      <c r="X951" t="s">
        <v>66</v>
      </c>
    </row>
    <row r="952" spans="1:25" x14ac:dyDescent="0.25">
      <c r="A952" t="s">
        <v>155</v>
      </c>
      <c r="B952">
        <v>3662.44</v>
      </c>
      <c r="C952">
        <v>3646.58</v>
      </c>
      <c r="D952">
        <v>0</v>
      </c>
      <c r="E952">
        <v>0</v>
      </c>
      <c r="F952">
        <v>0</v>
      </c>
      <c r="G952">
        <v>1.2300600000000001E-3</v>
      </c>
      <c r="H952">
        <v>0.99983299999999997</v>
      </c>
      <c r="I952">
        <v>0</v>
      </c>
      <c r="R952">
        <f>AVERAGE(B903:B952)</f>
        <v>3981.0600000000004</v>
      </c>
      <c r="S952">
        <f>AVERAGE(C903:C952)</f>
        <v>3965.1967999999997</v>
      </c>
      <c r="U952">
        <f>_xlfn.VAR.P(B903:B952)</f>
        <v>32813.673175999997</v>
      </c>
      <c r="V952">
        <f>_xlfn.VAR.P(C903:C952)</f>
        <v>32848.758869759979</v>
      </c>
      <c r="X952">
        <f>1.96*SQRT(U952)/50</f>
        <v>7.1009015448158861</v>
      </c>
      <c r="Y952">
        <f>1.96*SQRT(V952)/50</f>
        <v>7.1046968147576832</v>
      </c>
    </row>
    <row r="953" spans="1:25" x14ac:dyDescent="0.25">
      <c r="A953" t="s">
        <v>156</v>
      </c>
      <c r="B953">
        <v>199061.348539</v>
      </c>
      <c r="C953" t="s">
        <v>36</v>
      </c>
    </row>
    <row r="954" spans="1:25" x14ac:dyDescent="0.25">
      <c r="A954" t="s">
        <v>157</v>
      </c>
      <c r="B954">
        <v>27984.400000000001</v>
      </c>
      <c r="C954">
        <v>27968.7</v>
      </c>
      <c r="D954">
        <v>0</v>
      </c>
      <c r="E954">
        <v>0</v>
      </c>
      <c r="F954">
        <v>0</v>
      </c>
      <c r="G954">
        <v>1.2300799999999999E-3</v>
      </c>
      <c r="H954">
        <v>0.99946900000000005</v>
      </c>
      <c r="I954">
        <v>0</v>
      </c>
    </row>
    <row r="955" spans="1:25" x14ac:dyDescent="0.25">
      <c r="A955" t="s">
        <v>157</v>
      </c>
      <c r="B955">
        <v>27989.9</v>
      </c>
      <c r="C955">
        <v>27973.9</v>
      </c>
      <c r="D955">
        <v>0</v>
      </c>
      <c r="E955">
        <v>0</v>
      </c>
      <c r="F955">
        <v>0</v>
      </c>
      <c r="G955">
        <v>1.2300799999999999E-3</v>
      </c>
      <c r="H955">
        <v>0.99919999999999998</v>
      </c>
      <c r="I955">
        <v>0</v>
      </c>
    </row>
    <row r="956" spans="1:25" x14ac:dyDescent="0.25">
      <c r="A956" t="s">
        <v>157</v>
      </c>
      <c r="B956">
        <v>27982.7</v>
      </c>
      <c r="C956">
        <v>27966.9</v>
      </c>
      <c r="D956">
        <v>0</v>
      </c>
      <c r="E956">
        <v>0</v>
      </c>
      <c r="F956">
        <v>0</v>
      </c>
      <c r="G956">
        <v>1.2300799999999999E-3</v>
      </c>
      <c r="H956">
        <v>0.99919999999999998</v>
      </c>
      <c r="I956">
        <v>0</v>
      </c>
    </row>
    <row r="957" spans="1:25" x14ac:dyDescent="0.25">
      <c r="A957" t="s">
        <v>157</v>
      </c>
      <c r="B957">
        <v>27973.200000000001</v>
      </c>
      <c r="C957">
        <v>27957.1</v>
      </c>
      <c r="D957">
        <v>0</v>
      </c>
      <c r="E957">
        <v>0</v>
      </c>
      <c r="F957">
        <v>0</v>
      </c>
      <c r="G957">
        <v>1.23007E-3</v>
      </c>
      <c r="H957">
        <v>0.99920799999999999</v>
      </c>
      <c r="I957">
        <v>0</v>
      </c>
    </row>
    <row r="958" spans="1:25" x14ac:dyDescent="0.25">
      <c r="A958" t="s">
        <v>157</v>
      </c>
      <c r="B958">
        <v>27968.1</v>
      </c>
      <c r="C958">
        <v>27951.599999999999</v>
      </c>
      <c r="D958">
        <v>0</v>
      </c>
      <c r="E958">
        <v>0</v>
      </c>
      <c r="F958">
        <v>0</v>
      </c>
      <c r="G958">
        <v>1.2300799999999999E-3</v>
      </c>
      <c r="H958">
        <v>0.99920799999999999</v>
      </c>
      <c r="I958">
        <v>0</v>
      </c>
    </row>
    <row r="959" spans="1:25" x14ac:dyDescent="0.25">
      <c r="A959" t="s">
        <v>157</v>
      </c>
      <c r="B959">
        <v>27946.2</v>
      </c>
      <c r="C959">
        <v>27929.9</v>
      </c>
      <c r="D959">
        <v>0</v>
      </c>
      <c r="E959">
        <v>0</v>
      </c>
      <c r="F959">
        <v>0</v>
      </c>
      <c r="G959">
        <v>1.2300799999999999E-3</v>
      </c>
      <c r="H959">
        <v>0.99920799999999999</v>
      </c>
      <c r="I959">
        <v>0</v>
      </c>
    </row>
    <row r="960" spans="1:25" x14ac:dyDescent="0.25">
      <c r="A960" t="s">
        <v>157</v>
      </c>
      <c r="B960">
        <v>27969</v>
      </c>
      <c r="C960">
        <v>27952.9</v>
      </c>
      <c r="D960">
        <v>0</v>
      </c>
      <c r="E960">
        <v>0</v>
      </c>
      <c r="F960">
        <v>0</v>
      </c>
      <c r="G960">
        <v>1.2300799999999999E-3</v>
      </c>
      <c r="H960">
        <v>0.99920799999999999</v>
      </c>
      <c r="I960">
        <v>0</v>
      </c>
    </row>
    <row r="961" spans="1:9" x14ac:dyDescent="0.25">
      <c r="A961" t="s">
        <v>157</v>
      </c>
      <c r="B961">
        <v>27958.7</v>
      </c>
      <c r="C961">
        <v>27942.5</v>
      </c>
      <c r="D961">
        <v>0</v>
      </c>
      <c r="E961">
        <v>0</v>
      </c>
      <c r="F961">
        <v>0</v>
      </c>
      <c r="G961">
        <v>1.2300799999999999E-3</v>
      </c>
      <c r="H961">
        <v>0.99920799999999999</v>
      </c>
      <c r="I961">
        <v>0</v>
      </c>
    </row>
    <row r="962" spans="1:9" x14ac:dyDescent="0.25">
      <c r="A962" t="s">
        <v>157</v>
      </c>
      <c r="B962">
        <v>27971.3</v>
      </c>
      <c r="C962">
        <v>27955.5</v>
      </c>
      <c r="D962">
        <v>0</v>
      </c>
      <c r="E962">
        <v>0</v>
      </c>
      <c r="F962">
        <v>0</v>
      </c>
      <c r="G962">
        <v>1.23007E-3</v>
      </c>
      <c r="H962">
        <v>0.99919999999999998</v>
      </c>
      <c r="I962">
        <v>0</v>
      </c>
    </row>
    <row r="963" spans="1:9" x14ac:dyDescent="0.25">
      <c r="A963" t="s">
        <v>157</v>
      </c>
      <c r="B963">
        <v>27982.400000000001</v>
      </c>
      <c r="C963">
        <v>27966</v>
      </c>
      <c r="D963">
        <v>0</v>
      </c>
      <c r="E963">
        <v>0</v>
      </c>
      <c r="F963">
        <v>0</v>
      </c>
      <c r="G963">
        <v>1.2300799999999999E-3</v>
      </c>
      <c r="H963">
        <v>0.99919999999999998</v>
      </c>
      <c r="I963">
        <v>0</v>
      </c>
    </row>
    <row r="964" spans="1:9" x14ac:dyDescent="0.25">
      <c r="A964" t="s">
        <v>157</v>
      </c>
      <c r="B964">
        <v>27967.8</v>
      </c>
      <c r="C964">
        <v>27951.8</v>
      </c>
      <c r="D964">
        <v>0</v>
      </c>
      <c r="E964">
        <v>0</v>
      </c>
      <c r="F964">
        <v>0</v>
      </c>
      <c r="G964">
        <v>1.23007E-3</v>
      </c>
      <c r="H964">
        <v>0.99920799999999999</v>
      </c>
      <c r="I964">
        <v>0</v>
      </c>
    </row>
    <row r="965" spans="1:9" x14ac:dyDescent="0.25">
      <c r="A965" t="s">
        <v>157</v>
      </c>
      <c r="B965">
        <v>27987.8</v>
      </c>
      <c r="C965">
        <v>27971.599999999999</v>
      </c>
      <c r="D965">
        <v>0</v>
      </c>
      <c r="E965">
        <v>0</v>
      </c>
      <c r="F965">
        <v>0</v>
      </c>
      <c r="G965">
        <v>1.2300799999999999E-3</v>
      </c>
      <c r="H965">
        <v>0.99919999999999998</v>
      </c>
      <c r="I965">
        <v>0</v>
      </c>
    </row>
    <row r="966" spans="1:9" x14ac:dyDescent="0.25">
      <c r="A966" t="s">
        <v>157</v>
      </c>
      <c r="B966">
        <v>27959.200000000001</v>
      </c>
      <c r="C966">
        <v>27943.4</v>
      </c>
      <c r="D966">
        <v>0</v>
      </c>
      <c r="E966">
        <v>0</v>
      </c>
      <c r="F966">
        <v>0</v>
      </c>
      <c r="G966">
        <v>1.2300799999999999E-3</v>
      </c>
      <c r="H966">
        <v>0.99946900000000005</v>
      </c>
      <c r="I966">
        <v>0</v>
      </c>
    </row>
    <row r="967" spans="1:9" x14ac:dyDescent="0.25">
      <c r="A967" t="s">
        <v>157</v>
      </c>
      <c r="B967">
        <v>27994.9</v>
      </c>
      <c r="C967">
        <v>27978.6</v>
      </c>
      <c r="D967">
        <v>0</v>
      </c>
      <c r="E967">
        <v>0</v>
      </c>
      <c r="F967">
        <v>0</v>
      </c>
      <c r="G967">
        <v>1.2300799999999999E-3</v>
      </c>
      <c r="H967">
        <v>0.99920799999999999</v>
      </c>
      <c r="I967">
        <v>0</v>
      </c>
    </row>
    <row r="968" spans="1:9" x14ac:dyDescent="0.25">
      <c r="A968" t="s">
        <v>157</v>
      </c>
      <c r="B968">
        <v>27993.5</v>
      </c>
      <c r="C968">
        <v>27977.8</v>
      </c>
      <c r="D968">
        <v>0</v>
      </c>
      <c r="E968">
        <v>0</v>
      </c>
      <c r="F968">
        <v>0</v>
      </c>
      <c r="G968">
        <v>1.23007E-3</v>
      </c>
      <c r="H968">
        <v>0.99920799999999999</v>
      </c>
      <c r="I968">
        <v>0</v>
      </c>
    </row>
    <row r="969" spans="1:9" x14ac:dyDescent="0.25">
      <c r="A969" t="s">
        <v>157</v>
      </c>
      <c r="B969">
        <v>27971.8</v>
      </c>
      <c r="C969">
        <v>27955.599999999999</v>
      </c>
      <c r="D969">
        <v>0</v>
      </c>
      <c r="E969">
        <v>0</v>
      </c>
      <c r="F969">
        <v>0</v>
      </c>
      <c r="G969">
        <v>1.23007E-3</v>
      </c>
      <c r="H969">
        <v>0.99919999999999998</v>
      </c>
      <c r="I969">
        <v>0</v>
      </c>
    </row>
    <row r="970" spans="1:9" x14ac:dyDescent="0.25">
      <c r="A970" t="s">
        <v>157</v>
      </c>
      <c r="B970">
        <v>27963.9</v>
      </c>
      <c r="C970">
        <v>27947.5</v>
      </c>
      <c r="D970">
        <v>0</v>
      </c>
      <c r="E970">
        <v>0</v>
      </c>
      <c r="F970">
        <v>0</v>
      </c>
      <c r="G970">
        <v>1.2300799999999999E-3</v>
      </c>
      <c r="H970">
        <v>0.99920799999999999</v>
      </c>
      <c r="I970">
        <v>0</v>
      </c>
    </row>
    <row r="971" spans="1:9" x14ac:dyDescent="0.25">
      <c r="A971" t="s">
        <v>157</v>
      </c>
      <c r="B971">
        <v>27976.7</v>
      </c>
      <c r="C971">
        <v>27960.400000000001</v>
      </c>
      <c r="D971">
        <v>0</v>
      </c>
      <c r="E971">
        <v>0</v>
      </c>
      <c r="F971">
        <v>0</v>
      </c>
      <c r="G971">
        <v>1.2300799999999999E-3</v>
      </c>
      <c r="H971">
        <v>0.99920799999999999</v>
      </c>
      <c r="I971">
        <v>0</v>
      </c>
    </row>
    <row r="972" spans="1:9" x14ac:dyDescent="0.25">
      <c r="A972" t="s">
        <v>157</v>
      </c>
      <c r="B972">
        <v>27967.7</v>
      </c>
      <c r="C972">
        <v>27951.9</v>
      </c>
      <c r="D972">
        <v>0</v>
      </c>
      <c r="E972">
        <v>0</v>
      </c>
      <c r="F972">
        <v>0</v>
      </c>
      <c r="G972">
        <v>1.23007E-3</v>
      </c>
      <c r="H972">
        <v>0.99919999999999998</v>
      </c>
      <c r="I972">
        <v>0</v>
      </c>
    </row>
    <row r="973" spans="1:9" x14ac:dyDescent="0.25">
      <c r="A973" t="s">
        <v>157</v>
      </c>
      <c r="B973">
        <v>27953.599999999999</v>
      </c>
      <c r="C973">
        <v>27937.4</v>
      </c>
      <c r="D973">
        <v>0</v>
      </c>
      <c r="E973">
        <v>0</v>
      </c>
      <c r="F973">
        <v>0</v>
      </c>
      <c r="G973">
        <v>1.23007E-3</v>
      </c>
      <c r="H973">
        <v>0.99920799999999999</v>
      </c>
      <c r="I973">
        <v>0</v>
      </c>
    </row>
    <row r="974" spans="1:9" x14ac:dyDescent="0.25">
      <c r="A974" t="s">
        <v>157</v>
      </c>
      <c r="B974">
        <v>27952.9</v>
      </c>
      <c r="C974">
        <v>27937.200000000001</v>
      </c>
      <c r="D974">
        <v>0</v>
      </c>
      <c r="E974">
        <v>0</v>
      </c>
      <c r="F974">
        <v>0</v>
      </c>
      <c r="G974">
        <v>1.23007E-3</v>
      </c>
      <c r="H974">
        <v>0.99920799999999999</v>
      </c>
      <c r="I974">
        <v>0</v>
      </c>
    </row>
    <row r="975" spans="1:9" x14ac:dyDescent="0.25">
      <c r="A975" t="s">
        <v>157</v>
      </c>
      <c r="B975">
        <v>27953</v>
      </c>
      <c r="C975">
        <v>27936.799999999999</v>
      </c>
      <c r="D975">
        <v>0</v>
      </c>
      <c r="E975">
        <v>0</v>
      </c>
      <c r="F975">
        <v>0</v>
      </c>
      <c r="G975">
        <v>1.23007E-3</v>
      </c>
      <c r="H975">
        <v>0.99920799999999999</v>
      </c>
      <c r="I975">
        <v>0</v>
      </c>
    </row>
    <row r="976" spans="1:9" x14ac:dyDescent="0.25">
      <c r="A976" t="s">
        <v>157</v>
      </c>
      <c r="B976">
        <v>27965</v>
      </c>
      <c r="C976">
        <v>27949.1</v>
      </c>
      <c r="D976">
        <v>0</v>
      </c>
      <c r="E976">
        <v>0</v>
      </c>
      <c r="F976">
        <v>0</v>
      </c>
      <c r="G976">
        <v>1.2300799999999999E-3</v>
      </c>
      <c r="H976">
        <v>0.99920799999999999</v>
      </c>
      <c r="I976">
        <v>0</v>
      </c>
    </row>
    <row r="977" spans="1:9" x14ac:dyDescent="0.25">
      <c r="A977" t="s">
        <v>157</v>
      </c>
      <c r="B977">
        <v>27966.400000000001</v>
      </c>
      <c r="C977">
        <v>27950.3</v>
      </c>
      <c r="D977">
        <v>0</v>
      </c>
      <c r="E977">
        <v>0</v>
      </c>
      <c r="F977">
        <v>0</v>
      </c>
      <c r="G977">
        <v>1.2300799999999999E-3</v>
      </c>
      <c r="H977">
        <v>0.99920799999999999</v>
      </c>
      <c r="I977">
        <v>0</v>
      </c>
    </row>
    <row r="978" spans="1:9" x14ac:dyDescent="0.25">
      <c r="A978" t="s">
        <v>157</v>
      </c>
      <c r="B978">
        <v>27968.2</v>
      </c>
      <c r="C978">
        <v>27952.1</v>
      </c>
      <c r="D978">
        <v>0</v>
      </c>
      <c r="E978">
        <v>0</v>
      </c>
      <c r="F978">
        <v>0</v>
      </c>
      <c r="G978">
        <v>1.23007E-3</v>
      </c>
      <c r="H978">
        <v>0.99920799999999999</v>
      </c>
      <c r="I978">
        <v>0</v>
      </c>
    </row>
    <row r="979" spans="1:9" x14ac:dyDescent="0.25">
      <c r="A979" t="s">
        <v>157</v>
      </c>
      <c r="B979">
        <v>27965.599999999999</v>
      </c>
      <c r="C979">
        <v>27949.5</v>
      </c>
      <c r="D979">
        <v>0</v>
      </c>
      <c r="E979">
        <v>0</v>
      </c>
      <c r="F979">
        <v>0</v>
      </c>
      <c r="G979">
        <v>1.23007E-3</v>
      </c>
      <c r="H979">
        <v>0.99920799999999999</v>
      </c>
      <c r="I979">
        <v>0</v>
      </c>
    </row>
    <row r="980" spans="1:9" x14ac:dyDescent="0.25">
      <c r="A980" t="s">
        <v>157</v>
      </c>
      <c r="B980">
        <v>27964.9</v>
      </c>
      <c r="C980">
        <v>27949.1</v>
      </c>
      <c r="D980">
        <v>0</v>
      </c>
      <c r="E980">
        <v>0</v>
      </c>
      <c r="F980">
        <v>0</v>
      </c>
      <c r="G980">
        <v>1.2300799999999999E-3</v>
      </c>
      <c r="H980">
        <v>0.99920799999999999</v>
      </c>
      <c r="I980">
        <v>0</v>
      </c>
    </row>
    <row r="981" spans="1:9" x14ac:dyDescent="0.25">
      <c r="A981" t="s">
        <v>157</v>
      </c>
      <c r="B981">
        <v>27963.7</v>
      </c>
      <c r="C981">
        <v>27947.5</v>
      </c>
      <c r="D981">
        <v>0</v>
      </c>
      <c r="E981">
        <v>0</v>
      </c>
      <c r="F981">
        <v>0</v>
      </c>
      <c r="G981">
        <v>1.23007E-3</v>
      </c>
      <c r="H981">
        <v>0.99919999999999998</v>
      </c>
      <c r="I981">
        <v>0</v>
      </c>
    </row>
    <row r="982" spans="1:9" x14ac:dyDescent="0.25">
      <c r="A982" t="s">
        <v>157</v>
      </c>
      <c r="B982">
        <v>27970.9</v>
      </c>
      <c r="C982">
        <v>27954.5</v>
      </c>
      <c r="D982">
        <v>0</v>
      </c>
      <c r="E982">
        <v>0</v>
      </c>
      <c r="F982">
        <v>0</v>
      </c>
      <c r="G982">
        <v>1.23007E-3</v>
      </c>
      <c r="H982">
        <v>0.99920799999999999</v>
      </c>
      <c r="I982">
        <v>0</v>
      </c>
    </row>
    <row r="983" spans="1:9" x14ac:dyDescent="0.25">
      <c r="A983" t="s">
        <v>157</v>
      </c>
      <c r="B983">
        <v>27961.599999999999</v>
      </c>
      <c r="C983">
        <v>27945.3</v>
      </c>
      <c r="D983">
        <v>0</v>
      </c>
      <c r="E983">
        <v>0</v>
      </c>
      <c r="F983">
        <v>0</v>
      </c>
      <c r="G983">
        <v>1.2300799999999999E-3</v>
      </c>
      <c r="H983">
        <v>0.99946900000000005</v>
      </c>
      <c r="I983">
        <v>0</v>
      </c>
    </row>
    <row r="984" spans="1:9" x14ac:dyDescent="0.25">
      <c r="A984" t="s">
        <v>157</v>
      </c>
      <c r="B984">
        <v>27958.1</v>
      </c>
      <c r="C984">
        <v>27942.3</v>
      </c>
      <c r="D984">
        <v>0</v>
      </c>
      <c r="E984">
        <v>0</v>
      </c>
      <c r="F984">
        <v>0</v>
      </c>
      <c r="G984">
        <v>1.23007E-3</v>
      </c>
      <c r="H984">
        <v>0.99920799999999999</v>
      </c>
      <c r="I984">
        <v>0</v>
      </c>
    </row>
    <row r="985" spans="1:9" x14ac:dyDescent="0.25">
      <c r="A985" t="s">
        <v>157</v>
      </c>
      <c r="B985">
        <v>27976.7</v>
      </c>
      <c r="C985">
        <v>27960.5</v>
      </c>
      <c r="D985">
        <v>0</v>
      </c>
      <c r="E985">
        <v>0</v>
      </c>
      <c r="F985">
        <v>0</v>
      </c>
      <c r="G985">
        <v>1.2300799999999999E-3</v>
      </c>
      <c r="H985">
        <v>0.99946900000000005</v>
      </c>
      <c r="I985">
        <v>0</v>
      </c>
    </row>
    <row r="986" spans="1:9" x14ac:dyDescent="0.25">
      <c r="A986" t="s">
        <v>157</v>
      </c>
      <c r="B986">
        <v>27987.1</v>
      </c>
      <c r="C986">
        <v>27971.3</v>
      </c>
      <c r="D986">
        <v>0</v>
      </c>
      <c r="E986">
        <v>0</v>
      </c>
      <c r="F986">
        <v>0</v>
      </c>
      <c r="G986">
        <v>1.23007E-3</v>
      </c>
      <c r="H986">
        <v>0.99919999999999998</v>
      </c>
      <c r="I986">
        <v>0</v>
      </c>
    </row>
    <row r="987" spans="1:9" x14ac:dyDescent="0.25">
      <c r="A987" t="s">
        <v>157</v>
      </c>
      <c r="B987">
        <v>27974.7</v>
      </c>
      <c r="C987">
        <v>27958.6</v>
      </c>
      <c r="D987">
        <v>0</v>
      </c>
      <c r="E987">
        <v>0</v>
      </c>
      <c r="F987">
        <v>0</v>
      </c>
      <c r="G987">
        <v>1.2300799999999999E-3</v>
      </c>
      <c r="H987">
        <v>0.99919999999999998</v>
      </c>
      <c r="I987">
        <v>0</v>
      </c>
    </row>
    <row r="988" spans="1:9" x14ac:dyDescent="0.25">
      <c r="A988" t="s">
        <v>157</v>
      </c>
      <c r="B988">
        <v>27998.7</v>
      </c>
      <c r="C988">
        <v>27982.9</v>
      </c>
      <c r="D988">
        <v>0</v>
      </c>
      <c r="E988">
        <v>0</v>
      </c>
      <c r="F988">
        <v>0</v>
      </c>
      <c r="G988">
        <v>1.2300799999999999E-3</v>
      </c>
      <c r="H988">
        <v>0.99946900000000005</v>
      </c>
      <c r="I988">
        <v>0</v>
      </c>
    </row>
    <row r="989" spans="1:9" x14ac:dyDescent="0.25">
      <c r="A989" t="s">
        <v>157</v>
      </c>
      <c r="B989">
        <v>27995.4</v>
      </c>
      <c r="C989">
        <v>27979.200000000001</v>
      </c>
      <c r="D989">
        <v>0</v>
      </c>
      <c r="E989">
        <v>0</v>
      </c>
      <c r="F989">
        <v>0</v>
      </c>
      <c r="G989">
        <v>1.23007E-3</v>
      </c>
      <c r="H989">
        <v>0.99920799999999999</v>
      </c>
      <c r="I989">
        <v>0</v>
      </c>
    </row>
    <row r="990" spans="1:9" x14ac:dyDescent="0.25">
      <c r="A990" t="s">
        <v>157</v>
      </c>
      <c r="B990">
        <v>27981</v>
      </c>
      <c r="C990">
        <v>27965.3</v>
      </c>
      <c r="D990">
        <v>0</v>
      </c>
      <c r="E990">
        <v>0</v>
      </c>
      <c r="F990">
        <v>0</v>
      </c>
      <c r="G990">
        <v>1.2300799999999999E-3</v>
      </c>
      <c r="H990">
        <v>0.99946900000000005</v>
      </c>
      <c r="I990">
        <v>0</v>
      </c>
    </row>
    <row r="991" spans="1:9" x14ac:dyDescent="0.25">
      <c r="A991" t="s">
        <v>157</v>
      </c>
      <c r="B991">
        <v>27991.3</v>
      </c>
      <c r="C991">
        <v>27975.1</v>
      </c>
      <c r="D991">
        <v>0</v>
      </c>
      <c r="E991">
        <v>0</v>
      </c>
      <c r="F991">
        <v>0</v>
      </c>
      <c r="G991">
        <v>1.2300799999999999E-3</v>
      </c>
      <c r="H991">
        <v>0.99920799999999999</v>
      </c>
      <c r="I991">
        <v>0</v>
      </c>
    </row>
    <row r="992" spans="1:9" x14ac:dyDescent="0.25">
      <c r="A992" t="s">
        <v>157</v>
      </c>
      <c r="B992">
        <v>27983.3</v>
      </c>
      <c r="C992">
        <v>27967.599999999999</v>
      </c>
      <c r="D992">
        <v>0</v>
      </c>
      <c r="E992">
        <v>0</v>
      </c>
      <c r="F992">
        <v>0</v>
      </c>
      <c r="G992">
        <v>1.2300799999999999E-3</v>
      </c>
      <c r="H992">
        <v>0.99920799999999999</v>
      </c>
      <c r="I992">
        <v>0</v>
      </c>
    </row>
    <row r="993" spans="1:25" x14ac:dyDescent="0.25">
      <c r="A993" t="s">
        <v>157</v>
      </c>
      <c r="B993">
        <v>27977.4</v>
      </c>
      <c r="C993">
        <v>27961.4</v>
      </c>
      <c r="D993">
        <v>0</v>
      </c>
      <c r="E993">
        <v>0</v>
      </c>
      <c r="F993">
        <v>0</v>
      </c>
      <c r="G993">
        <v>1.23007E-3</v>
      </c>
      <c r="H993">
        <v>0.99920799999999999</v>
      </c>
      <c r="I993">
        <v>0</v>
      </c>
    </row>
    <row r="994" spans="1:25" x14ac:dyDescent="0.25">
      <c r="A994" t="s">
        <v>157</v>
      </c>
      <c r="B994">
        <v>27972.5</v>
      </c>
      <c r="C994">
        <v>27956.2</v>
      </c>
      <c r="D994">
        <v>0</v>
      </c>
      <c r="E994">
        <v>0</v>
      </c>
      <c r="F994">
        <v>0</v>
      </c>
      <c r="G994">
        <v>1.2300799999999999E-3</v>
      </c>
      <c r="H994">
        <v>0.99919999999999998</v>
      </c>
      <c r="I994">
        <v>0</v>
      </c>
    </row>
    <row r="995" spans="1:25" x14ac:dyDescent="0.25">
      <c r="A995" t="s">
        <v>157</v>
      </c>
      <c r="B995">
        <v>27978.400000000001</v>
      </c>
      <c r="C995">
        <v>27962.2</v>
      </c>
      <c r="D995">
        <v>0</v>
      </c>
      <c r="E995">
        <v>0</v>
      </c>
      <c r="F995">
        <v>0</v>
      </c>
      <c r="G995">
        <v>1.2300799999999999E-3</v>
      </c>
      <c r="H995">
        <v>0.99920799999999999</v>
      </c>
      <c r="I995">
        <v>0</v>
      </c>
    </row>
    <row r="996" spans="1:25" x14ac:dyDescent="0.25">
      <c r="A996" t="s">
        <v>157</v>
      </c>
      <c r="B996">
        <v>27973.7</v>
      </c>
      <c r="C996">
        <v>27957.9</v>
      </c>
      <c r="D996">
        <v>0</v>
      </c>
      <c r="E996">
        <v>0</v>
      </c>
      <c r="F996">
        <v>0</v>
      </c>
      <c r="G996">
        <v>1.23007E-3</v>
      </c>
      <c r="H996">
        <v>0.99919999999999998</v>
      </c>
      <c r="I996">
        <v>0</v>
      </c>
    </row>
    <row r="997" spans="1:25" x14ac:dyDescent="0.25">
      <c r="A997" t="s">
        <v>157</v>
      </c>
      <c r="B997">
        <v>27981</v>
      </c>
      <c r="C997">
        <v>27964.9</v>
      </c>
      <c r="D997">
        <v>0</v>
      </c>
      <c r="E997">
        <v>0</v>
      </c>
      <c r="F997">
        <v>0</v>
      </c>
      <c r="G997">
        <v>1.23007E-3</v>
      </c>
      <c r="H997">
        <v>0.99919999999999998</v>
      </c>
      <c r="I997">
        <v>0</v>
      </c>
    </row>
    <row r="998" spans="1:25" x14ac:dyDescent="0.25">
      <c r="A998" t="s">
        <v>157</v>
      </c>
      <c r="B998">
        <v>27977.9</v>
      </c>
      <c r="C998">
        <v>27962.2</v>
      </c>
      <c r="D998">
        <v>0</v>
      </c>
      <c r="E998">
        <v>0</v>
      </c>
      <c r="F998">
        <v>0</v>
      </c>
      <c r="G998">
        <v>1.23007E-3</v>
      </c>
      <c r="H998">
        <v>0.99946900000000005</v>
      </c>
      <c r="I998">
        <v>0</v>
      </c>
    </row>
    <row r="999" spans="1:25" x14ac:dyDescent="0.25">
      <c r="A999" t="s">
        <v>157</v>
      </c>
      <c r="B999">
        <v>27976.3</v>
      </c>
      <c r="C999">
        <v>27960.2</v>
      </c>
      <c r="D999">
        <v>0</v>
      </c>
      <c r="E999">
        <v>0</v>
      </c>
      <c r="F999">
        <v>0</v>
      </c>
      <c r="G999">
        <v>1.2300799999999999E-3</v>
      </c>
      <c r="H999">
        <v>0.99920799999999999</v>
      </c>
      <c r="I999">
        <v>0</v>
      </c>
    </row>
    <row r="1000" spans="1:25" x14ac:dyDescent="0.25">
      <c r="A1000" t="s">
        <v>157</v>
      </c>
      <c r="B1000">
        <v>27991.599999999999</v>
      </c>
      <c r="C1000">
        <v>27975.8</v>
      </c>
      <c r="D1000">
        <v>0</v>
      </c>
      <c r="E1000">
        <v>0</v>
      </c>
      <c r="F1000">
        <v>0</v>
      </c>
      <c r="G1000">
        <v>1.2300799999999999E-3</v>
      </c>
      <c r="H1000">
        <v>0.99946900000000005</v>
      </c>
      <c r="I1000">
        <v>0</v>
      </c>
    </row>
    <row r="1001" spans="1:25" x14ac:dyDescent="0.25">
      <c r="A1001" t="s">
        <v>157</v>
      </c>
      <c r="B1001">
        <v>27985.3</v>
      </c>
      <c r="C1001">
        <v>27969.1</v>
      </c>
      <c r="D1001">
        <v>0</v>
      </c>
      <c r="E1001">
        <v>0</v>
      </c>
      <c r="F1001">
        <v>0</v>
      </c>
      <c r="G1001">
        <v>1.23007E-3</v>
      </c>
      <c r="H1001">
        <v>0.99920799999999999</v>
      </c>
      <c r="I1001">
        <v>0</v>
      </c>
    </row>
    <row r="1002" spans="1:25" x14ac:dyDescent="0.25">
      <c r="A1002" t="s">
        <v>157</v>
      </c>
      <c r="B1002">
        <v>27999</v>
      </c>
      <c r="C1002">
        <v>27983.1</v>
      </c>
      <c r="D1002">
        <v>0</v>
      </c>
      <c r="E1002">
        <v>0</v>
      </c>
      <c r="F1002">
        <v>0</v>
      </c>
      <c r="G1002">
        <v>1.23007E-3</v>
      </c>
      <c r="H1002">
        <v>0.99946900000000005</v>
      </c>
      <c r="I1002">
        <v>0</v>
      </c>
    </row>
    <row r="1003" spans="1:25" x14ac:dyDescent="0.25">
      <c r="A1003" t="s">
        <v>157</v>
      </c>
      <c r="B1003">
        <v>27995.8</v>
      </c>
      <c r="C1003">
        <v>27979.7</v>
      </c>
      <c r="D1003">
        <v>0</v>
      </c>
      <c r="E1003">
        <v>0</v>
      </c>
      <c r="F1003">
        <v>0</v>
      </c>
      <c r="G1003">
        <v>1.23007E-3</v>
      </c>
      <c r="H1003">
        <v>0.99920799999999999</v>
      </c>
      <c r="I1003">
        <v>0</v>
      </c>
    </row>
    <row r="1004" spans="1:25" x14ac:dyDescent="0.25">
      <c r="A1004" t="s">
        <v>157</v>
      </c>
      <c r="B1004">
        <v>27969.5</v>
      </c>
      <c r="C1004">
        <v>27953.7</v>
      </c>
      <c r="D1004">
        <v>0</v>
      </c>
      <c r="E1004">
        <v>0</v>
      </c>
      <c r="F1004">
        <v>0</v>
      </c>
      <c r="G1004">
        <v>1.23007E-3</v>
      </c>
      <c r="H1004">
        <v>0.99920799999999999</v>
      </c>
      <c r="I1004">
        <v>0</v>
      </c>
    </row>
    <row r="1005" spans="1:25" x14ac:dyDescent="0.25">
      <c r="A1005" t="s">
        <v>157</v>
      </c>
      <c r="B1005">
        <v>27984.6</v>
      </c>
      <c r="C1005">
        <v>27968.400000000001</v>
      </c>
      <c r="D1005">
        <v>0</v>
      </c>
      <c r="E1005">
        <v>0</v>
      </c>
      <c r="F1005">
        <v>0</v>
      </c>
      <c r="G1005">
        <v>1.2300799999999999E-3</v>
      </c>
      <c r="H1005">
        <v>0.99919999999999998</v>
      </c>
      <c r="I1005">
        <v>0</v>
      </c>
    </row>
    <row r="1006" spans="1:25" x14ac:dyDescent="0.25">
      <c r="A1006" t="s">
        <v>157</v>
      </c>
      <c r="B1006">
        <v>27975.5</v>
      </c>
      <c r="C1006">
        <v>27959</v>
      </c>
      <c r="D1006">
        <v>0</v>
      </c>
      <c r="E1006">
        <v>0</v>
      </c>
      <c r="F1006">
        <v>0</v>
      </c>
      <c r="G1006">
        <v>1.23007E-3</v>
      </c>
      <c r="H1006">
        <v>0.99920799999999999</v>
      </c>
      <c r="I1006">
        <v>0</v>
      </c>
    </row>
    <row r="1007" spans="1:25" x14ac:dyDescent="0.25">
      <c r="A1007" t="s">
        <v>157</v>
      </c>
      <c r="B1007">
        <v>27977.1</v>
      </c>
      <c r="C1007">
        <v>27960.799999999999</v>
      </c>
      <c r="D1007">
        <v>0</v>
      </c>
      <c r="E1007">
        <v>0</v>
      </c>
      <c r="F1007">
        <v>0</v>
      </c>
      <c r="G1007">
        <v>1.23007E-3</v>
      </c>
      <c r="H1007">
        <v>0.99920799999999999</v>
      </c>
      <c r="I1007">
        <v>0</v>
      </c>
      <c r="R1007" t="s">
        <v>69</v>
      </c>
      <c r="U1007" t="s">
        <v>68</v>
      </c>
      <c r="X1007" t="s">
        <v>66</v>
      </c>
    </row>
    <row r="1008" spans="1:25" x14ac:dyDescent="0.25">
      <c r="A1008" t="s">
        <v>157</v>
      </c>
      <c r="B1008">
        <v>27969.3</v>
      </c>
      <c r="C1008">
        <v>27953.3</v>
      </c>
      <c r="D1008">
        <v>0</v>
      </c>
      <c r="E1008">
        <v>0</v>
      </c>
      <c r="F1008">
        <v>0</v>
      </c>
      <c r="G1008">
        <v>1.23007E-3</v>
      </c>
      <c r="H1008">
        <v>0.99920799999999999</v>
      </c>
      <c r="I1008">
        <v>0</v>
      </c>
      <c r="R1008">
        <f>AVERAGE(B959:B1008)</f>
        <v>27974.558000000008</v>
      </c>
      <c r="S1008">
        <f>AVERAGE(C959:C1008)</f>
        <v>27958.498</v>
      </c>
      <c r="U1008">
        <f>_xlfn.VAR.P(B959:B1008)</f>
        <v>163.05323599999804</v>
      </c>
      <c r="V1008">
        <f>_xlfn.VAR.P(C959:C1008)</f>
        <v>163.58059599999527</v>
      </c>
      <c r="X1008">
        <f>1.96*SQRT(U1008)/50</f>
        <v>0.50055381785282282</v>
      </c>
      <c r="Y1008">
        <f>1.96*SQRT(V1008)/50</f>
        <v>0.50136263027616312</v>
      </c>
    </row>
    <row r="1009" spans="1:3" x14ac:dyDescent="0.25">
      <c r="A1009" t="s">
        <v>158</v>
      </c>
      <c r="B1009">
        <v>1398744.1458000001</v>
      </c>
      <c r="C1009" t="s">
        <v>36</v>
      </c>
    </row>
    <row r="1063" spans="1:25" x14ac:dyDescent="0.25">
      <c r="R1063" t="s">
        <v>69</v>
      </c>
      <c r="U1063" t="s">
        <v>68</v>
      </c>
      <c r="X1063" t="s">
        <v>66</v>
      </c>
    </row>
    <row r="1064" spans="1:25" x14ac:dyDescent="0.25">
      <c r="R1064" t="e">
        <f>AVERAGE(B1015:B1064)</f>
        <v>#DIV/0!</v>
      </c>
      <c r="S1064" t="e">
        <f>AVERAGE(C1015:C1064)</f>
        <v>#DIV/0!</v>
      </c>
      <c r="U1064" t="e">
        <f>_xlfn.VAR.P(B1015:B1064)</f>
        <v>#DIV/0!</v>
      </c>
      <c r="V1064" t="e">
        <f>_xlfn.VAR.P(C1015:C1064)</f>
        <v>#DIV/0!</v>
      </c>
      <c r="X1064" t="e">
        <f>1.96*SQRT(U1064)/50</f>
        <v>#DIV/0!</v>
      </c>
      <c r="Y1064" t="e">
        <f>1.96*SQRT(V1064)/50</f>
        <v>#DIV/0!</v>
      </c>
    </row>
    <row r="1066" spans="1:25" x14ac:dyDescent="0.25">
      <c r="A1066" t="s">
        <v>41</v>
      </c>
      <c r="B1066">
        <v>2683.09</v>
      </c>
      <c r="C1066">
        <v>2636.32</v>
      </c>
      <c r="D1066">
        <v>2636.17</v>
      </c>
      <c r="E1066">
        <v>2633.73</v>
      </c>
      <c r="F1066">
        <v>124.708</v>
      </c>
      <c r="G1066">
        <v>524.95699999999999</v>
      </c>
      <c r="H1066">
        <v>85.414500000000004</v>
      </c>
      <c r="I1066">
        <v>82.796499999999995</v>
      </c>
      <c r="J1066">
        <v>271.78699999999998</v>
      </c>
      <c r="K1066">
        <v>1923.34</v>
      </c>
      <c r="L1066">
        <v>1.2300499999999999E-3</v>
      </c>
      <c r="M1066">
        <v>0.99946999999999997</v>
      </c>
      <c r="N1066">
        <v>0</v>
      </c>
      <c r="O1066" t="s">
        <v>42</v>
      </c>
    </row>
    <row r="1067" spans="1:25" x14ac:dyDescent="0.25">
      <c r="A1067" t="s">
        <v>41</v>
      </c>
      <c r="B1067">
        <v>2797.31</v>
      </c>
      <c r="C1067">
        <v>2747.42</v>
      </c>
      <c r="D1067">
        <v>2747.25</v>
      </c>
      <c r="E1067">
        <v>2744.79</v>
      </c>
      <c r="F1067">
        <v>124.952</v>
      </c>
      <c r="G1067">
        <v>634.476</v>
      </c>
      <c r="H1067">
        <v>85.400499999999994</v>
      </c>
      <c r="I1067">
        <v>82.826300000000003</v>
      </c>
      <c r="J1067">
        <v>381.59199999999998</v>
      </c>
      <c r="K1067">
        <v>1924.57</v>
      </c>
      <c r="L1067">
        <v>1.2300499999999999E-3</v>
      </c>
      <c r="M1067">
        <v>0.99974499999999999</v>
      </c>
      <c r="N1067">
        <v>0</v>
      </c>
      <c r="O1067" t="s">
        <v>42</v>
      </c>
    </row>
    <row r="1068" spans="1:25" x14ac:dyDescent="0.25">
      <c r="A1068" t="s">
        <v>41</v>
      </c>
      <c r="B1068">
        <v>2797.48</v>
      </c>
      <c r="C1068">
        <v>2747.71</v>
      </c>
      <c r="D1068">
        <v>2747.54</v>
      </c>
      <c r="E1068">
        <v>2745.07</v>
      </c>
      <c r="F1068">
        <v>124.697</v>
      </c>
      <c r="G1068">
        <v>634.82000000000005</v>
      </c>
      <c r="H1068">
        <v>85.476399999999998</v>
      </c>
      <c r="I1068">
        <v>82.780600000000007</v>
      </c>
      <c r="J1068">
        <v>381.93099999999998</v>
      </c>
      <c r="K1068">
        <v>1924.76</v>
      </c>
      <c r="L1068">
        <v>1.2300600000000001E-3</v>
      </c>
      <c r="M1068">
        <v>0.99997400000000003</v>
      </c>
      <c r="N1068">
        <v>0</v>
      </c>
      <c r="O1068" t="s">
        <v>42</v>
      </c>
    </row>
    <row r="1069" spans="1:25" x14ac:dyDescent="0.25">
      <c r="A1069" t="s">
        <v>41</v>
      </c>
      <c r="B1069">
        <v>2800.48</v>
      </c>
      <c r="C1069">
        <v>2750.54</v>
      </c>
      <c r="D1069">
        <v>2750.36</v>
      </c>
      <c r="E1069">
        <v>2747.91</v>
      </c>
      <c r="F1069">
        <v>124.76600000000001</v>
      </c>
      <c r="G1069">
        <v>637.06600000000003</v>
      </c>
      <c r="H1069">
        <v>85.408699999999996</v>
      </c>
      <c r="I1069">
        <v>82.796899999999994</v>
      </c>
      <c r="J1069">
        <v>384.22199999999998</v>
      </c>
      <c r="K1069">
        <v>1925.25</v>
      </c>
      <c r="L1069">
        <v>1.2300499999999999E-3</v>
      </c>
      <c r="M1069">
        <v>0.99978199999999995</v>
      </c>
      <c r="N1069">
        <v>0</v>
      </c>
      <c r="O1069" t="s">
        <v>42</v>
      </c>
    </row>
    <row r="1070" spans="1:25" x14ac:dyDescent="0.25">
      <c r="A1070" t="s">
        <v>41</v>
      </c>
      <c r="B1070">
        <v>2803.41</v>
      </c>
      <c r="C1070">
        <v>2753.53</v>
      </c>
      <c r="D1070">
        <v>2753.35</v>
      </c>
      <c r="E1070">
        <v>2750.9</v>
      </c>
      <c r="F1070">
        <v>124.52</v>
      </c>
      <c r="G1070">
        <v>640.49699999999996</v>
      </c>
      <c r="H1070">
        <v>85.354100000000003</v>
      </c>
      <c r="I1070">
        <v>82.796300000000002</v>
      </c>
      <c r="J1070">
        <v>387.66699999999997</v>
      </c>
      <c r="K1070">
        <v>1925.16</v>
      </c>
      <c r="L1070">
        <v>1.2300499999999999E-3</v>
      </c>
      <c r="M1070">
        <v>0.99958899999999995</v>
      </c>
      <c r="N1070">
        <v>0</v>
      </c>
      <c r="O1070" t="s">
        <v>42</v>
      </c>
    </row>
    <row r="1071" spans="1:25" x14ac:dyDescent="0.25">
      <c r="A1071" t="s">
        <v>41</v>
      </c>
      <c r="B1071">
        <v>2800.7</v>
      </c>
      <c r="C1071">
        <v>2750.7</v>
      </c>
      <c r="D1071">
        <v>2750.52</v>
      </c>
      <c r="E1071">
        <v>2748.07</v>
      </c>
      <c r="F1071">
        <v>124.959</v>
      </c>
      <c r="G1071">
        <v>634.81899999999996</v>
      </c>
      <c r="H1071">
        <v>85.431100000000001</v>
      </c>
      <c r="I1071">
        <v>82.8005</v>
      </c>
      <c r="J1071">
        <v>381.93900000000002</v>
      </c>
      <c r="K1071">
        <v>1927.43</v>
      </c>
      <c r="L1071">
        <v>1.2300499999999999E-3</v>
      </c>
      <c r="M1071">
        <v>0.99933000000000005</v>
      </c>
      <c r="N1071">
        <v>0</v>
      </c>
      <c r="O1071" t="s">
        <v>42</v>
      </c>
    </row>
    <row r="1072" spans="1:25" x14ac:dyDescent="0.25">
      <c r="A1072" t="s">
        <v>41</v>
      </c>
      <c r="B1072">
        <v>2801.93</v>
      </c>
      <c r="C1072">
        <v>2752.15</v>
      </c>
      <c r="D1072">
        <v>2751.97</v>
      </c>
      <c r="E1072">
        <v>2749.52</v>
      </c>
      <c r="F1072">
        <v>124.749</v>
      </c>
      <c r="G1072">
        <v>635.62</v>
      </c>
      <c r="H1072">
        <v>85.357600000000005</v>
      </c>
      <c r="I1072">
        <v>82.818100000000001</v>
      </c>
      <c r="J1072">
        <v>382.85399999999998</v>
      </c>
      <c r="K1072">
        <v>1928.28</v>
      </c>
      <c r="L1072">
        <v>1.2300600000000001E-3</v>
      </c>
      <c r="M1072">
        <v>0.99990999999999997</v>
      </c>
      <c r="N1072">
        <v>0</v>
      </c>
      <c r="O1072" t="s">
        <v>42</v>
      </c>
    </row>
    <row r="1073" spans="1:15" x14ac:dyDescent="0.25">
      <c r="A1073" t="s">
        <v>41</v>
      </c>
      <c r="B1073">
        <v>2798.58</v>
      </c>
      <c r="C1073">
        <v>2748.7</v>
      </c>
      <c r="D1073">
        <v>2748.52</v>
      </c>
      <c r="E1073">
        <v>2746.07</v>
      </c>
      <c r="F1073">
        <v>124.86499999999999</v>
      </c>
      <c r="G1073">
        <v>634.702</v>
      </c>
      <c r="H1073">
        <v>85.468999999999994</v>
      </c>
      <c r="I1073">
        <v>82.818899999999999</v>
      </c>
      <c r="J1073">
        <v>381.76</v>
      </c>
      <c r="K1073">
        <v>1925.67</v>
      </c>
      <c r="L1073">
        <v>1.2300600000000001E-3</v>
      </c>
      <c r="M1073">
        <v>0.99993299999999996</v>
      </c>
      <c r="N1073">
        <v>0</v>
      </c>
      <c r="O1073" t="s">
        <v>42</v>
      </c>
    </row>
    <row r="1074" spans="1:15" x14ac:dyDescent="0.25">
      <c r="A1074" t="s">
        <v>41</v>
      </c>
      <c r="B1074">
        <v>2798.56</v>
      </c>
      <c r="C1074">
        <v>2748.66</v>
      </c>
      <c r="D1074">
        <v>2748.47</v>
      </c>
      <c r="E1074">
        <v>2746.03</v>
      </c>
      <c r="F1074">
        <v>124.598</v>
      </c>
      <c r="G1074">
        <v>635.22500000000002</v>
      </c>
      <c r="H1074">
        <v>85.448499999999996</v>
      </c>
      <c r="I1074">
        <v>82.792299999999997</v>
      </c>
      <c r="J1074">
        <v>382.4</v>
      </c>
      <c r="K1074">
        <v>1925.38</v>
      </c>
      <c r="L1074">
        <v>1.2300499999999999E-3</v>
      </c>
      <c r="M1074">
        <v>0.99905699999999997</v>
      </c>
      <c r="N1074">
        <v>0</v>
      </c>
      <c r="O1074" t="s">
        <v>42</v>
      </c>
    </row>
    <row r="1075" spans="1:15" x14ac:dyDescent="0.25">
      <c r="A1075" t="s">
        <v>41</v>
      </c>
      <c r="B1075">
        <v>2799.01</v>
      </c>
      <c r="C1075">
        <v>2749.12</v>
      </c>
      <c r="D1075">
        <v>2748.95</v>
      </c>
      <c r="E1075">
        <v>2746.5</v>
      </c>
      <c r="F1075">
        <v>124.902</v>
      </c>
      <c r="G1075">
        <v>634.92899999999997</v>
      </c>
      <c r="H1075">
        <v>85.444500000000005</v>
      </c>
      <c r="I1075">
        <v>82.8613</v>
      </c>
      <c r="J1075">
        <v>382.04399999999998</v>
      </c>
      <c r="K1075">
        <v>1925.71</v>
      </c>
      <c r="L1075">
        <v>1.2300499999999999E-3</v>
      </c>
      <c r="M1075">
        <v>0.99994000000000005</v>
      </c>
      <c r="N1075">
        <v>0</v>
      </c>
      <c r="O1075" t="s">
        <v>42</v>
      </c>
    </row>
    <row r="1076" spans="1:15" x14ac:dyDescent="0.25">
      <c r="A1076" t="s">
        <v>41</v>
      </c>
      <c r="B1076">
        <v>2800.92</v>
      </c>
      <c r="C1076">
        <v>2751.13</v>
      </c>
      <c r="D1076">
        <v>2750.95</v>
      </c>
      <c r="E1076">
        <v>2748.5</v>
      </c>
      <c r="F1076">
        <v>124.883</v>
      </c>
      <c r="G1076">
        <v>634.899</v>
      </c>
      <c r="H1076">
        <v>85.299700000000001</v>
      </c>
      <c r="I1076">
        <v>82.867599999999996</v>
      </c>
      <c r="J1076">
        <v>382.11500000000001</v>
      </c>
      <c r="K1076">
        <v>1927.81</v>
      </c>
      <c r="L1076">
        <v>1.2300499999999999E-3</v>
      </c>
      <c r="M1076">
        <v>0.99987499999999996</v>
      </c>
      <c r="N1076">
        <v>0</v>
      </c>
      <c r="O1076" t="s">
        <v>42</v>
      </c>
    </row>
    <row r="1077" spans="1:15" x14ac:dyDescent="0.25">
      <c r="A1077" t="s">
        <v>41</v>
      </c>
      <c r="B1077">
        <v>2796.51</v>
      </c>
      <c r="C1077">
        <v>2746.71</v>
      </c>
      <c r="D1077">
        <v>2746.53</v>
      </c>
      <c r="E1077">
        <v>2744.09</v>
      </c>
      <c r="F1077">
        <v>125.104</v>
      </c>
      <c r="G1077">
        <v>634.44299999999998</v>
      </c>
      <c r="H1077">
        <v>85.426900000000003</v>
      </c>
      <c r="I1077">
        <v>82.873999999999995</v>
      </c>
      <c r="J1077">
        <v>381.48899999999998</v>
      </c>
      <c r="K1077">
        <v>1923.74</v>
      </c>
      <c r="L1077">
        <v>1.23007E-3</v>
      </c>
      <c r="M1077">
        <v>0.999892</v>
      </c>
      <c r="N1077">
        <v>0</v>
      </c>
      <c r="O1077" t="s">
        <v>42</v>
      </c>
    </row>
    <row r="1078" spans="1:15" x14ac:dyDescent="0.25">
      <c r="A1078" t="s">
        <v>41</v>
      </c>
      <c r="B1078">
        <v>2798.31</v>
      </c>
      <c r="C1078">
        <v>2748.54</v>
      </c>
      <c r="D1078">
        <v>2748.36</v>
      </c>
      <c r="E1078">
        <v>2745.9</v>
      </c>
      <c r="F1078">
        <v>124.54300000000001</v>
      </c>
      <c r="G1078">
        <v>634.77700000000004</v>
      </c>
      <c r="H1078">
        <v>85.380399999999995</v>
      </c>
      <c r="I1078">
        <v>82.813800000000001</v>
      </c>
      <c r="J1078">
        <v>381.79399999999998</v>
      </c>
      <c r="K1078">
        <v>1925.84</v>
      </c>
      <c r="L1078">
        <v>1.2300499999999999E-3</v>
      </c>
      <c r="M1078">
        <v>0.99962700000000004</v>
      </c>
      <c r="N1078">
        <v>0</v>
      </c>
      <c r="O1078" t="s">
        <v>42</v>
      </c>
    </row>
    <row r="1079" spans="1:15" x14ac:dyDescent="0.25">
      <c r="A1079" t="s">
        <v>41</v>
      </c>
      <c r="B1079">
        <v>2797.84</v>
      </c>
      <c r="C1079">
        <v>2747.77</v>
      </c>
      <c r="D1079">
        <v>2747.58</v>
      </c>
      <c r="E1079">
        <v>2745.14</v>
      </c>
      <c r="F1079">
        <v>124.81699999999999</v>
      </c>
      <c r="G1079">
        <v>635.32000000000005</v>
      </c>
      <c r="H1079">
        <v>85.417699999999996</v>
      </c>
      <c r="I1079">
        <v>82.818200000000004</v>
      </c>
      <c r="J1079">
        <v>382.46100000000001</v>
      </c>
      <c r="K1079">
        <v>1924.19</v>
      </c>
      <c r="L1079">
        <v>1.2300499999999999E-3</v>
      </c>
      <c r="M1079">
        <v>0.99983200000000005</v>
      </c>
      <c r="N1079">
        <v>0</v>
      </c>
      <c r="O1079" t="s">
        <v>42</v>
      </c>
    </row>
    <row r="1080" spans="1:15" x14ac:dyDescent="0.25">
      <c r="A1080" t="s">
        <v>41</v>
      </c>
      <c r="B1080">
        <v>2795.87</v>
      </c>
      <c r="C1080">
        <v>2746.04</v>
      </c>
      <c r="D1080">
        <v>2745.87</v>
      </c>
      <c r="E1080">
        <v>2743.39</v>
      </c>
      <c r="F1080">
        <v>124.73099999999999</v>
      </c>
      <c r="G1080">
        <v>634.07000000000005</v>
      </c>
      <c r="H1080">
        <v>85.306299999999993</v>
      </c>
      <c r="I1080">
        <v>82.763099999999994</v>
      </c>
      <c r="J1080">
        <v>381.37</v>
      </c>
      <c r="K1080">
        <v>1923.9</v>
      </c>
      <c r="L1080">
        <v>1.2300600000000001E-3</v>
      </c>
      <c r="M1080">
        <v>0.99995699999999998</v>
      </c>
      <c r="N1080">
        <v>0</v>
      </c>
      <c r="O1080" t="s">
        <v>42</v>
      </c>
    </row>
    <row r="1081" spans="1:15" x14ac:dyDescent="0.25">
      <c r="A1081" t="s">
        <v>41</v>
      </c>
      <c r="B1081">
        <v>2797.89</v>
      </c>
      <c r="C1081">
        <v>2748.1</v>
      </c>
      <c r="D1081">
        <v>2747.93</v>
      </c>
      <c r="E1081">
        <v>2745.49</v>
      </c>
      <c r="F1081">
        <v>124.88500000000001</v>
      </c>
      <c r="G1081">
        <v>635.19600000000003</v>
      </c>
      <c r="H1081">
        <v>85.440399999999997</v>
      </c>
      <c r="I1081">
        <v>82.866299999999995</v>
      </c>
      <c r="J1081">
        <v>382.358</v>
      </c>
      <c r="K1081">
        <v>1924.55</v>
      </c>
      <c r="L1081">
        <v>1.2300499999999999E-3</v>
      </c>
      <c r="M1081">
        <v>0.99945099999999998</v>
      </c>
      <c r="N1081">
        <v>0</v>
      </c>
      <c r="O1081" t="s">
        <v>42</v>
      </c>
    </row>
    <row r="1082" spans="1:15" x14ac:dyDescent="0.25">
      <c r="A1082" t="s">
        <v>41</v>
      </c>
      <c r="B1082">
        <v>2797.87</v>
      </c>
      <c r="C1082">
        <v>2748.1</v>
      </c>
      <c r="D1082">
        <v>2747.92</v>
      </c>
      <c r="E1082">
        <v>2745.46</v>
      </c>
      <c r="F1082">
        <v>124.598</v>
      </c>
      <c r="G1082">
        <v>635.79</v>
      </c>
      <c r="H1082">
        <v>85.444199999999995</v>
      </c>
      <c r="I1082">
        <v>82.815899999999999</v>
      </c>
      <c r="J1082">
        <v>382.80700000000002</v>
      </c>
      <c r="K1082">
        <v>1924.33</v>
      </c>
      <c r="L1082">
        <v>1.2300499999999999E-3</v>
      </c>
      <c r="M1082">
        <v>0.99835600000000002</v>
      </c>
      <c r="N1082">
        <v>0</v>
      </c>
      <c r="O1082" t="s">
        <v>42</v>
      </c>
    </row>
    <row r="1083" spans="1:15" x14ac:dyDescent="0.25">
      <c r="A1083" t="s">
        <v>41</v>
      </c>
      <c r="B1083">
        <v>2796.77</v>
      </c>
      <c r="C1083">
        <v>2746.74</v>
      </c>
      <c r="D1083">
        <v>2746.57</v>
      </c>
      <c r="E1083">
        <v>2744.13</v>
      </c>
      <c r="F1083">
        <v>124.81399999999999</v>
      </c>
      <c r="G1083">
        <v>634.97400000000005</v>
      </c>
      <c r="H1083">
        <v>85.459500000000006</v>
      </c>
      <c r="I1083">
        <v>82.826300000000003</v>
      </c>
      <c r="J1083">
        <v>381.99700000000001</v>
      </c>
      <c r="K1083">
        <v>1923.49</v>
      </c>
      <c r="L1083">
        <v>1.2300499999999999E-3</v>
      </c>
      <c r="M1083">
        <v>0.99975599999999998</v>
      </c>
      <c r="N1083">
        <v>0</v>
      </c>
      <c r="O1083" t="s">
        <v>42</v>
      </c>
    </row>
    <row r="1084" spans="1:15" x14ac:dyDescent="0.25">
      <c r="A1084" t="s">
        <v>41</v>
      </c>
      <c r="B1084">
        <v>2799.13</v>
      </c>
      <c r="C1084">
        <v>2749.23</v>
      </c>
      <c r="D1084">
        <v>2749.05</v>
      </c>
      <c r="E1084">
        <v>2746.6</v>
      </c>
      <c r="F1084">
        <v>124.682</v>
      </c>
      <c r="G1084">
        <v>634.82399999999996</v>
      </c>
      <c r="H1084">
        <v>85.509699999999995</v>
      </c>
      <c r="I1084">
        <v>82.882400000000004</v>
      </c>
      <c r="J1084">
        <v>381.71699999999998</v>
      </c>
      <c r="K1084">
        <v>1926.2</v>
      </c>
      <c r="L1084">
        <v>1.2300499999999999E-3</v>
      </c>
      <c r="M1084">
        <v>0.99962499999999999</v>
      </c>
      <c r="N1084">
        <v>0</v>
      </c>
      <c r="O1084" t="s">
        <v>42</v>
      </c>
    </row>
    <row r="1085" spans="1:15" x14ac:dyDescent="0.25">
      <c r="A1085" t="s">
        <v>41</v>
      </c>
      <c r="B1085">
        <v>2800.68</v>
      </c>
      <c r="C1085">
        <v>2750.8</v>
      </c>
      <c r="D1085">
        <v>2750.62</v>
      </c>
      <c r="E1085">
        <v>2748.16</v>
      </c>
      <c r="F1085">
        <v>125.087</v>
      </c>
      <c r="G1085">
        <v>635.00699999999995</v>
      </c>
      <c r="H1085">
        <v>85.478200000000001</v>
      </c>
      <c r="I1085">
        <v>82.894999999999996</v>
      </c>
      <c r="J1085">
        <v>381.97699999999998</v>
      </c>
      <c r="K1085">
        <v>1927.12</v>
      </c>
      <c r="L1085">
        <v>1.2300499999999999E-3</v>
      </c>
      <c r="M1085">
        <v>0.999525</v>
      </c>
      <c r="N1085">
        <v>0</v>
      </c>
      <c r="O1085" t="s">
        <v>42</v>
      </c>
    </row>
    <row r="1086" spans="1:15" x14ac:dyDescent="0.25">
      <c r="A1086" t="s">
        <v>41</v>
      </c>
      <c r="B1086">
        <v>2799.32</v>
      </c>
      <c r="C1086">
        <v>2749.18</v>
      </c>
      <c r="D1086">
        <v>2748.99</v>
      </c>
      <c r="E1086">
        <v>2746.53</v>
      </c>
      <c r="F1086">
        <v>124.839</v>
      </c>
      <c r="G1086">
        <v>634.92600000000004</v>
      </c>
      <c r="H1086">
        <v>85.505700000000004</v>
      </c>
      <c r="I1086">
        <v>82.810500000000005</v>
      </c>
      <c r="J1086">
        <v>382.00900000000001</v>
      </c>
      <c r="K1086">
        <v>1925.9</v>
      </c>
      <c r="L1086">
        <v>1.2300499999999999E-3</v>
      </c>
      <c r="M1086">
        <v>0.99956199999999995</v>
      </c>
      <c r="N1086">
        <v>0</v>
      </c>
      <c r="O1086" t="s">
        <v>42</v>
      </c>
    </row>
    <row r="1087" spans="1:15" x14ac:dyDescent="0.25">
      <c r="A1087" t="s">
        <v>41</v>
      </c>
      <c r="B1087">
        <v>2794.05</v>
      </c>
      <c r="C1087">
        <v>2744.27</v>
      </c>
      <c r="D1087">
        <v>2744.09</v>
      </c>
      <c r="E1087">
        <v>2741.64</v>
      </c>
      <c r="F1087">
        <v>125.172</v>
      </c>
      <c r="G1087">
        <v>634.68399999999997</v>
      </c>
      <c r="H1087">
        <v>85.495500000000007</v>
      </c>
      <c r="I1087">
        <v>82.880899999999997</v>
      </c>
      <c r="J1087">
        <v>381.54599999999999</v>
      </c>
      <c r="K1087">
        <v>1921.03</v>
      </c>
      <c r="L1087">
        <v>1.2300600000000001E-3</v>
      </c>
      <c r="M1087">
        <v>0.99794499999999997</v>
      </c>
      <c r="N1087">
        <v>0</v>
      </c>
      <c r="O1087" t="s">
        <v>42</v>
      </c>
    </row>
    <row r="1088" spans="1:15" x14ac:dyDescent="0.25">
      <c r="A1088" t="s">
        <v>41</v>
      </c>
      <c r="B1088">
        <v>2800.78</v>
      </c>
      <c r="C1088">
        <v>2750.95</v>
      </c>
      <c r="D1088">
        <v>2750.77</v>
      </c>
      <c r="E1088">
        <v>2748.33</v>
      </c>
      <c r="F1088">
        <v>124.765</v>
      </c>
      <c r="G1088">
        <v>634.61199999999997</v>
      </c>
      <c r="H1088">
        <v>85.381900000000002</v>
      </c>
      <c r="I1088">
        <v>82.7393</v>
      </c>
      <c r="J1088">
        <v>381.94799999999998</v>
      </c>
      <c r="K1088">
        <v>1927.97</v>
      </c>
      <c r="L1088">
        <v>1.2300499999999999E-3</v>
      </c>
      <c r="M1088">
        <v>0.99909800000000004</v>
      </c>
      <c r="N1088">
        <v>194</v>
      </c>
      <c r="O1088" t="s">
        <v>42</v>
      </c>
    </row>
    <row r="1089" spans="1:15" x14ac:dyDescent="0.25">
      <c r="A1089" t="s">
        <v>41</v>
      </c>
      <c r="B1089">
        <v>2797.15</v>
      </c>
      <c r="C1089">
        <v>2747.2</v>
      </c>
      <c r="D1089">
        <v>2747.02</v>
      </c>
      <c r="E1089">
        <v>2744.56</v>
      </c>
      <c r="F1089">
        <v>124.973</v>
      </c>
      <c r="G1089">
        <v>634.79</v>
      </c>
      <c r="H1089">
        <v>85.436099999999996</v>
      </c>
      <c r="I1089">
        <v>82.8489</v>
      </c>
      <c r="J1089">
        <v>381.75900000000001</v>
      </c>
      <c r="K1089">
        <v>1924.07</v>
      </c>
      <c r="L1089">
        <v>1.2300499999999999E-3</v>
      </c>
      <c r="M1089">
        <v>0.99997499999999995</v>
      </c>
      <c r="N1089">
        <v>0</v>
      </c>
      <c r="O1089" t="s">
        <v>42</v>
      </c>
    </row>
    <row r="1090" spans="1:15" x14ac:dyDescent="0.25">
      <c r="A1090" t="s">
        <v>41</v>
      </c>
      <c r="B1090">
        <v>2799.1</v>
      </c>
      <c r="C1090">
        <v>2749.33</v>
      </c>
      <c r="D1090">
        <v>2749.15</v>
      </c>
      <c r="E1090">
        <v>2746.7</v>
      </c>
      <c r="F1090">
        <v>124.86499999999999</v>
      </c>
      <c r="G1090">
        <v>635.71400000000006</v>
      </c>
      <c r="H1090">
        <v>85.468100000000007</v>
      </c>
      <c r="I1090">
        <v>82.831500000000005</v>
      </c>
      <c r="J1090">
        <v>382.68599999999998</v>
      </c>
      <c r="K1090">
        <v>1925.34</v>
      </c>
      <c r="L1090">
        <v>1.2300499999999999E-3</v>
      </c>
      <c r="M1090">
        <v>0.99998500000000001</v>
      </c>
      <c r="N1090">
        <v>0</v>
      </c>
      <c r="O1090" t="s">
        <v>42</v>
      </c>
    </row>
    <row r="1091" spans="1:15" x14ac:dyDescent="0.25">
      <c r="A1091" t="s">
        <v>41</v>
      </c>
      <c r="B1091">
        <v>2799.45</v>
      </c>
      <c r="C1091">
        <v>2749.51</v>
      </c>
      <c r="D1091">
        <v>2749.33</v>
      </c>
      <c r="E1091">
        <v>2746.88</v>
      </c>
      <c r="F1091">
        <v>124.962</v>
      </c>
      <c r="G1091">
        <v>635.09100000000001</v>
      </c>
      <c r="H1091">
        <v>85.330200000000005</v>
      </c>
      <c r="I1091">
        <v>82.808999999999997</v>
      </c>
      <c r="J1091">
        <v>382.327</v>
      </c>
      <c r="K1091">
        <v>1926.04</v>
      </c>
      <c r="L1091">
        <v>1.2300499999999999E-3</v>
      </c>
      <c r="M1091">
        <v>0.99997400000000003</v>
      </c>
      <c r="N1091">
        <v>9</v>
      </c>
      <c r="O1091" t="s">
        <v>42</v>
      </c>
    </row>
    <row r="1092" spans="1:15" x14ac:dyDescent="0.25">
      <c r="A1092" t="s">
        <v>41</v>
      </c>
      <c r="B1092">
        <v>2798.2</v>
      </c>
      <c r="C1092">
        <v>2748.16</v>
      </c>
      <c r="D1092">
        <v>2747.99</v>
      </c>
      <c r="E1092">
        <v>2745.53</v>
      </c>
      <c r="F1092">
        <v>124.645</v>
      </c>
      <c r="G1092">
        <v>635.40599999999995</v>
      </c>
      <c r="H1092">
        <v>85.364800000000002</v>
      </c>
      <c r="I1092">
        <v>82.821799999999996</v>
      </c>
      <c r="J1092">
        <v>382.63400000000001</v>
      </c>
      <c r="K1092">
        <v>1924.66</v>
      </c>
      <c r="L1092">
        <v>1.2300600000000001E-3</v>
      </c>
      <c r="M1092">
        <v>0.99971299999999996</v>
      </c>
      <c r="N1092">
        <v>0</v>
      </c>
      <c r="O1092" t="s">
        <v>42</v>
      </c>
    </row>
    <row r="1093" spans="1:15" x14ac:dyDescent="0.25">
      <c r="A1093" t="s">
        <v>41</v>
      </c>
      <c r="B1093">
        <v>2798.88</v>
      </c>
      <c r="C1093">
        <v>2748.97</v>
      </c>
      <c r="D1093">
        <v>2748.8</v>
      </c>
      <c r="E1093">
        <v>2746.34</v>
      </c>
      <c r="F1093">
        <v>124.92400000000001</v>
      </c>
      <c r="G1093">
        <v>634.63699999999994</v>
      </c>
      <c r="H1093">
        <v>85.447500000000005</v>
      </c>
      <c r="I1093">
        <v>82.8947</v>
      </c>
      <c r="J1093">
        <v>381.70699999999999</v>
      </c>
      <c r="K1093">
        <v>1925.88</v>
      </c>
      <c r="L1093">
        <v>1.2300499999999999E-3</v>
      </c>
      <c r="M1093">
        <v>0.99970499999999995</v>
      </c>
      <c r="N1093">
        <v>0</v>
      </c>
      <c r="O1093" t="s">
        <v>42</v>
      </c>
    </row>
    <row r="1094" spans="1:15" x14ac:dyDescent="0.25">
      <c r="A1094" t="s">
        <v>41</v>
      </c>
      <c r="B1094">
        <v>2794.47</v>
      </c>
      <c r="C1094">
        <v>2744.71</v>
      </c>
      <c r="D1094">
        <v>2744.53</v>
      </c>
      <c r="E1094">
        <v>2742.09</v>
      </c>
      <c r="F1094">
        <v>124.74299999999999</v>
      </c>
      <c r="G1094">
        <v>635.00400000000002</v>
      </c>
      <c r="H1094">
        <v>85.361699999999999</v>
      </c>
      <c r="I1094">
        <v>82.858800000000002</v>
      </c>
      <c r="J1094">
        <v>382.14699999999999</v>
      </c>
      <c r="K1094">
        <v>1921.7</v>
      </c>
      <c r="L1094">
        <v>1.2300600000000001E-3</v>
      </c>
      <c r="M1094">
        <v>0.99982000000000004</v>
      </c>
      <c r="N1094">
        <v>0</v>
      </c>
      <c r="O1094" t="s">
        <v>42</v>
      </c>
    </row>
    <row r="1095" spans="1:15" x14ac:dyDescent="0.25">
      <c r="A1095" t="s">
        <v>41</v>
      </c>
      <c r="B1095">
        <v>2799.06</v>
      </c>
      <c r="C1095">
        <v>2749.18</v>
      </c>
      <c r="D1095">
        <v>2749.01</v>
      </c>
      <c r="E1095">
        <v>2746.55</v>
      </c>
      <c r="F1095">
        <v>124.946</v>
      </c>
      <c r="G1095">
        <v>634.89499999999998</v>
      </c>
      <c r="H1095">
        <v>85.437700000000007</v>
      </c>
      <c r="I1095">
        <v>82.830200000000005</v>
      </c>
      <c r="J1095">
        <v>382.041</v>
      </c>
      <c r="K1095">
        <v>1925.85</v>
      </c>
      <c r="L1095">
        <v>1.2300499999999999E-3</v>
      </c>
      <c r="M1095">
        <v>0.99994300000000003</v>
      </c>
      <c r="N1095">
        <v>0</v>
      </c>
      <c r="O1095" t="s">
        <v>42</v>
      </c>
    </row>
    <row r="1096" spans="1:15" x14ac:dyDescent="0.25">
      <c r="A1096" t="s">
        <v>41</v>
      </c>
      <c r="B1096">
        <v>2799.19</v>
      </c>
      <c r="C1096">
        <v>2749.33</v>
      </c>
      <c r="D1096">
        <v>2749.16</v>
      </c>
      <c r="E1096">
        <v>2746.71</v>
      </c>
      <c r="F1096">
        <v>124.614</v>
      </c>
      <c r="G1096">
        <v>634.97699999999998</v>
      </c>
      <c r="H1096">
        <v>85.434100000000001</v>
      </c>
      <c r="I1096">
        <v>82.805499999999995</v>
      </c>
      <c r="J1096">
        <v>382.10700000000003</v>
      </c>
      <c r="K1096">
        <v>1926.3</v>
      </c>
      <c r="L1096">
        <v>1.2300499999999999E-3</v>
      </c>
      <c r="M1096">
        <v>0.99943099999999996</v>
      </c>
      <c r="N1096">
        <v>0</v>
      </c>
      <c r="O1096" t="s">
        <v>42</v>
      </c>
    </row>
    <row r="1097" spans="1:15" x14ac:dyDescent="0.25">
      <c r="A1097" t="s">
        <v>41</v>
      </c>
      <c r="B1097">
        <v>2799.24</v>
      </c>
      <c r="C1097">
        <v>2749.37</v>
      </c>
      <c r="D1097">
        <v>2749.19</v>
      </c>
      <c r="E1097">
        <v>2746.72</v>
      </c>
      <c r="F1097">
        <v>124.86</v>
      </c>
      <c r="G1097">
        <v>635.26199999999994</v>
      </c>
      <c r="H1097">
        <v>85.409199999999998</v>
      </c>
      <c r="I1097">
        <v>82.804599999999994</v>
      </c>
      <c r="J1097">
        <v>382.45100000000002</v>
      </c>
      <c r="K1097">
        <v>1925.78</v>
      </c>
      <c r="L1097">
        <v>1.2300499999999999E-3</v>
      </c>
      <c r="M1097">
        <v>0.99988200000000005</v>
      </c>
      <c r="N1097">
        <v>0</v>
      </c>
      <c r="O1097" t="s">
        <v>42</v>
      </c>
    </row>
    <row r="1098" spans="1:15" x14ac:dyDescent="0.25">
      <c r="A1098" t="s">
        <v>41</v>
      </c>
      <c r="B1098">
        <v>2801.04</v>
      </c>
      <c r="C1098">
        <v>2751.26</v>
      </c>
      <c r="D1098">
        <v>2751.08</v>
      </c>
      <c r="E1098">
        <v>2748.62</v>
      </c>
      <c r="F1098">
        <v>124.66</v>
      </c>
      <c r="G1098">
        <v>635.92100000000005</v>
      </c>
      <c r="H1098">
        <v>85.413399999999996</v>
      </c>
      <c r="I1098">
        <v>82.796199999999999</v>
      </c>
      <c r="J1098">
        <v>383.01400000000001</v>
      </c>
      <c r="K1098">
        <v>1927.23</v>
      </c>
      <c r="L1098">
        <v>1.23007E-3</v>
      </c>
      <c r="M1098">
        <v>0.99990699999999999</v>
      </c>
      <c r="N1098">
        <v>0</v>
      </c>
      <c r="O1098" t="s">
        <v>42</v>
      </c>
    </row>
    <row r="1099" spans="1:15" x14ac:dyDescent="0.25">
      <c r="A1099" t="s">
        <v>41</v>
      </c>
      <c r="B1099">
        <v>2799.27</v>
      </c>
      <c r="C1099">
        <v>2749.4</v>
      </c>
      <c r="D1099">
        <v>2749.22</v>
      </c>
      <c r="E1099">
        <v>2746.77</v>
      </c>
      <c r="F1099">
        <v>125.05800000000001</v>
      </c>
      <c r="G1099">
        <v>634.45500000000004</v>
      </c>
      <c r="H1099">
        <v>85.329400000000007</v>
      </c>
      <c r="I1099">
        <v>82.755600000000001</v>
      </c>
      <c r="J1099">
        <v>381.68700000000001</v>
      </c>
      <c r="K1099">
        <v>1926.4</v>
      </c>
      <c r="L1099">
        <v>1.2300499999999999E-3</v>
      </c>
      <c r="M1099">
        <v>0.999135</v>
      </c>
      <c r="N1099">
        <v>207</v>
      </c>
      <c r="O1099" t="s">
        <v>42</v>
      </c>
    </row>
    <row r="1100" spans="1:15" x14ac:dyDescent="0.25">
      <c r="A1100" t="s">
        <v>41</v>
      </c>
      <c r="B1100">
        <v>2799.06</v>
      </c>
      <c r="C1100">
        <v>2749.24</v>
      </c>
      <c r="D1100">
        <v>2749.06</v>
      </c>
      <c r="E1100">
        <v>2746.62</v>
      </c>
      <c r="F1100">
        <v>124.643</v>
      </c>
      <c r="G1100">
        <v>636.14700000000005</v>
      </c>
      <c r="H1100">
        <v>85.468100000000007</v>
      </c>
      <c r="I1100">
        <v>82.842600000000004</v>
      </c>
      <c r="J1100">
        <v>383.16899999999998</v>
      </c>
      <c r="K1100">
        <v>1925.06</v>
      </c>
      <c r="L1100">
        <v>1.2300499999999999E-3</v>
      </c>
      <c r="M1100">
        <v>0.99990100000000004</v>
      </c>
      <c r="N1100">
        <v>0</v>
      </c>
      <c r="O1100" t="s">
        <v>42</v>
      </c>
    </row>
    <row r="1101" spans="1:15" x14ac:dyDescent="0.25">
      <c r="A1101" t="s">
        <v>41</v>
      </c>
      <c r="B1101">
        <v>2798.49</v>
      </c>
      <c r="C1101">
        <v>2748.65</v>
      </c>
      <c r="D1101">
        <v>2748.47</v>
      </c>
      <c r="E1101">
        <v>2746.04</v>
      </c>
      <c r="F1101">
        <v>124.499</v>
      </c>
      <c r="G1101">
        <v>636.99699999999996</v>
      </c>
      <c r="H1101">
        <v>85.421499999999995</v>
      </c>
      <c r="I1101">
        <v>82.854200000000006</v>
      </c>
      <c r="J1101">
        <v>384.09500000000003</v>
      </c>
      <c r="K1101">
        <v>1923.74</v>
      </c>
      <c r="L1101">
        <v>1.2300499999999999E-3</v>
      </c>
      <c r="M1101">
        <v>0.99981799999999998</v>
      </c>
      <c r="N1101">
        <v>0</v>
      </c>
      <c r="O1101" t="s">
        <v>42</v>
      </c>
    </row>
    <row r="1102" spans="1:15" x14ac:dyDescent="0.25">
      <c r="A1102" t="s">
        <v>41</v>
      </c>
      <c r="B1102">
        <v>2799.1</v>
      </c>
      <c r="C1102">
        <v>2749.33</v>
      </c>
      <c r="D1102">
        <v>2749.15</v>
      </c>
      <c r="E1102">
        <v>2746.7</v>
      </c>
      <c r="F1102">
        <v>124.703</v>
      </c>
      <c r="G1102">
        <v>635.37199999999996</v>
      </c>
      <c r="H1102">
        <v>85.474500000000006</v>
      </c>
      <c r="I1102">
        <v>82.809100000000001</v>
      </c>
      <c r="J1102">
        <v>382.45299999999997</v>
      </c>
      <c r="K1102">
        <v>1925.75</v>
      </c>
      <c r="L1102">
        <v>1.2300499999999999E-3</v>
      </c>
      <c r="M1102">
        <v>0.99962399999999996</v>
      </c>
      <c r="N1102">
        <v>0</v>
      </c>
      <c r="O1102" t="s">
        <v>42</v>
      </c>
    </row>
    <row r="1103" spans="1:15" x14ac:dyDescent="0.25">
      <c r="A1103" t="s">
        <v>41</v>
      </c>
      <c r="B1103">
        <v>2800.21</v>
      </c>
      <c r="C1103">
        <v>2750.32</v>
      </c>
      <c r="D1103">
        <v>2750.13</v>
      </c>
      <c r="E1103">
        <v>2747.68</v>
      </c>
      <c r="F1103">
        <v>125.07</v>
      </c>
      <c r="G1103">
        <v>634.76400000000001</v>
      </c>
      <c r="H1103">
        <v>85.457599999999999</v>
      </c>
      <c r="I1103">
        <v>82.861199999999997</v>
      </c>
      <c r="J1103">
        <v>381.66399999999999</v>
      </c>
      <c r="K1103">
        <v>1927.04</v>
      </c>
      <c r="L1103">
        <v>1.2300499999999999E-3</v>
      </c>
      <c r="M1103">
        <v>0.99969200000000003</v>
      </c>
      <c r="N1103">
        <v>0</v>
      </c>
      <c r="O1103" t="s">
        <v>42</v>
      </c>
    </row>
    <row r="1104" spans="1:15" x14ac:dyDescent="0.25">
      <c r="A1104" t="s">
        <v>41</v>
      </c>
      <c r="B1104">
        <v>2798.71</v>
      </c>
      <c r="C1104">
        <v>2748.73</v>
      </c>
      <c r="D1104">
        <v>2748.55</v>
      </c>
      <c r="E1104">
        <v>2746.08</v>
      </c>
      <c r="F1104">
        <v>124.63200000000001</v>
      </c>
      <c r="G1104">
        <v>635.40099999999995</v>
      </c>
      <c r="H1104">
        <v>85.371200000000002</v>
      </c>
      <c r="I1104">
        <v>82.809100000000001</v>
      </c>
      <c r="J1104">
        <v>382.66399999999999</v>
      </c>
      <c r="K1104">
        <v>1925.21</v>
      </c>
      <c r="L1104">
        <v>1.2300499999999999E-3</v>
      </c>
      <c r="M1104">
        <v>0.99965499999999996</v>
      </c>
      <c r="N1104">
        <v>0</v>
      </c>
      <c r="O1104" t="s">
        <v>42</v>
      </c>
    </row>
    <row r="1105" spans="1:25" x14ac:dyDescent="0.25">
      <c r="A1105" t="s">
        <v>41</v>
      </c>
      <c r="B1105">
        <v>2800.79</v>
      </c>
      <c r="C1105">
        <v>2750.94</v>
      </c>
      <c r="D1105">
        <v>2750.76</v>
      </c>
      <c r="E1105">
        <v>2748.32</v>
      </c>
      <c r="F1105">
        <v>125.124</v>
      </c>
      <c r="G1105">
        <v>634.90899999999999</v>
      </c>
      <c r="H1105">
        <v>85.413700000000006</v>
      </c>
      <c r="I1105">
        <v>82.812799999999996</v>
      </c>
      <c r="J1105">
        <v>381.95400000000001</v>
      </c>
      <c r="K1105">
        <v>1927.39</v>
      </c>
      <c r="L1105">
        <v>1.2300499999999999E-3</v>
      </c>
      <c r="M1105">
        <v>0.99992800000000004</v>
      </c>
      <c r="N1105">
        <v>0</v>
      </c>
      <c r="O1105" t="s">
        <v>42</v>
      </c>
    </row>
    <row r="1106" spans="1:25" x14ac:dyDescent="0.25">
      <c r="A1106" t="s">
        <v>41</v>
      </c>
      <c r="B1106">
        <v>2799.44</v>
      </c>
      <c r="C1106">
        <v>2749.54</v>
      </c>
      <c r="D1106">
        <v>2749.37</v>
      </c>
      <c r="E1106">
        <v>2746.91</v>
      </c>
      <c r="F1106">
        <v>124.718</v>
      </c>
      <c r="G1106">
        <v>635.24199999999996</v>
      </c>
      <c r="H1106">
        <v>85.299099999999996</v>
      </c>
      <c r="I1106">
        <v>82.872100000000003</v>
      </c>
      <c r="J1106">
        <v>382.43700000000001</v>
      </c>
      <c r="K1106">
        <v>1926.13</v>
      </c>
      <c r="L1106">
        <v>1.2300499999999999E-3</v>
      </c>
      <c r="M1106">
        <v>0.99932699999999997</v>
      </c>
      <c r="N1106">
        <v>0</v>
      </c>
      <c r="O1106" t="s">
        <v>42</v>
      </c>
    </row>
    <row r="1107" spans="1:25" x14ac:dyDescent="0.25">
      <c r="A1107" t="s">
        <v>41</v>
      </c>
      <c r="B1107">
        <v>2798.84</v>
      </c>
      <c r="C1107">
        <v>2749.13</v>
      </c>
      <c r="D1107">
        <v>2748.95</v>
      </c>
      <c r="E1107">
        <v>2746.5</v>
      </c>
      <c r="F1107">
        <v>124.818</v>
      </c>
      <c r="G1107">
        <v>635.35199999999998</v>
      </c>
      <c r="H1107">
        <v>85.446399999999997</v>
      </c>
      <c r="I1107">
        <v>82.847999999999999</v>
      </c>
      <c r="J1107">
        <v>382.48</v>
      </c>
      <c r="K1107">
        <v>1925.47</v>
      </c>
      <c r="L1107">
        <v>1.2300499999999999E-3</v>
      </c>
      <c r="M1107">
        <v>0.999475</v>
      </c>
      <c r="N1107">
        <v>0</v>
      </c>
      <c r="O1107" t="s">
        <v>42</v>
      </c>
    </row>
    <row r="1108" spans="1:25" x14ac:dyDescent="0.25">
      <c r="A1108" t="s">
        <v>41</v>
      </c>
      <c r="B1108">
        <v>2797.46</v>
      </c>
      <c r="C1108">
        <v>2747.75</v>
      </c>
      <c r="D1108">
        <v>2747.57</v>
      </c>
      <c r="E1108">
        <v>2745.11</v>
      </c>
      <c r="F1108">
        <v>124.806</v>
      </c>
      <c r="G1108">
        <v>634.64800000000002</v>
      </c>
      <c r="H1108">
        <v>85.417400000000001</v>
      </c>
      <c r="I1108">
        <v>82.822699999999998</v>
      </c>
      <c r="J1108">
        <v>381.81700000000001</v>
      </c>
      <c r="K1108">
        <v>1924.91</v>
      </c>
      <c r="L1108">
        <v>1.2300499999999999E-3</v>
      </c>
      <c r="M1108">
        <v>0.99965700000000002</v>
      </c>
      <c r="N1108">
        <v>0</v>
      </c>
      <c r="O1108" t="s">
        <v>42</v>
      </c>
    </row>
    <row r="1109" spans="1:25" x14ac:dyDescent="0.25">
      <c r="A1109" t="s">
        <v>41</v>
      </c>
      <c r="B1109">
        <v>2800.3</v>
      </c>
      <c r="C1109">
        <v>2750.44</v>
      </c>
      <c r="D1109">
        <v>2750.27</v>
      </c>
      <c r="E1109">
        <v>2747.8</v>
      </c>
      <c r="F1109">
        <v>125.042</v>
      </c>
      <c r="G1109">
        <v>635.37599999999998</v>
      </c>
      <c r="H1109">
        <v>85.400499999999994</v>
      </c>
      <c r="I1109">
        <v>82.882400000000004</v>
      </c>
      <c r="J1109">
        <v>382.464</v>
      </c>
      <c r="K1109">
        <v>1926.56</v>
      </c>
      <c r="L1109">
        <v>1.2300499999999999E-3</v>
      </c>
      <c r="M1109">
        <v>0.99987499999999996</v>
      </c>
      <c r="N1109">
        <v>0</v>
      </c>
      <c r="O1109" t="s">
        <v>42</v>
      </c>
    </row>
    <row r="1110" spans="1:25" x14ac:dyDescent="0.25">
      <c r="A1110" t="s">
        <v>41</v>
      </c>
      <c r="B1110">
        <v>2797.93</v>
      </c>
      <c r="C1110">
        <v>2748.19</v>
      </c>
      <c r="D1110">
        <v>2748</v>
      </c>
      <c r="E1110">
        <v>2745.56</v>
      </c>
      <c r="F1110">
        <v>124.717</v>
      </c>
      <c r="G1110">
        <v>635.31899999999996</v>
      </c>
      <c r="H1110">
        <v>85.419399999999996</v>
      </c>
      <c r="I1110">
        <v>82.866799999999998</v>
      </c>
      <c r="J1110">
        <v>382.36700000000002</v>
      </c>
      <c r="K1110">
        <v>1924.72</v>
      </c>
      <c r="L1110">
        <v>1.2300499999999999E-3</v>
      </c>
      <c r="M1110">
        <v>0.99936100000000005</v>
      </c>
      <c r="N1110">
        <v>0</v>
      </c>
      <c r="O1110" t="s">
        <v>42</v>
      </c>
    </row>
    <row r="1111" spans="1:25" x14ac:dyDescent="0.25">
      <c r="A1111" t="s">
        <v>41</v>
      </c>
      <c r="B1111">
        <v>2798.58</v>
      </c>
      <c r="C1111">
        <v>2748.64</v>
      </c>
      <c r="D1111">
        <v>2748.47</v>
      </c>
      <c r="E1111">
        <v>2746.02</v>
      </c>
      <c r="F1111">
        <v>124.80200000000001</v>
      </c>
      <c r="G1111">
        <v>635.11</v>
      </c>
      <c r="H1111">
        <v>85.379000000000005</v>
      </c>
      <c r="I1111">
        <v>82.856399999999994</v>
      </c>
      <c r="J1111">
        <v>382.23</v>
      </c>
      <c r="K1111">
        <v>1925.31</v>
      </c>
      <c r="L1111">
        <v>1.2300499999999999E-3</v>
      </c>
      <c r="M1111">
        <v>0.99925900000000001</v>
      </c>
      <c r="N1111">
        <v>0</v>
      </c>
      <c r="O1111" t="s">
        <v>42</v>
      </c>
    </row>
    <row r="1112" spans="1:25" x14ac:dyDescent="0.25">
      <c r="A1112" t="s">
        <v>41</v>
      </c>
      <c r="B1112">
        <v>2798.55</v>
      </c>
      <c r="C1112">
        <v>2748.76</v>
      </c>
      <c r="D1112">
        <v>2748.58</v>
      </c>
      <c r="E1112">
        <v>2746.14</v>
      </c>
      <c r="F1112">
        <v>124.571</v>
      </c>
      <c r="G1112">
        <v>638.38699999999994</v>
      </c>
      <c r="H1112">
        <v>85.431399999999996</v>
      </c>
      <c r="I1112">
        <v>82.816100000000006</v>
      </c>
      <c r="J1112">
        <v>385.46800000000002</v>
      </c>
      <c r="K1112">
        <v>1922.46</v>
      </c>
      <c r="L1112">
        <v>1.2300499999999999E-3</v>
      </c>
      <c r="M1112">
        <v>0.99967700000000004</v>
      </c>
      <c r="N1112">
        <v>0</v>
      </c>
      <c r="O1112" t="s">
        <v>42</v>
      </c>
    </row>
    <row r="1113" spans="1:25" x14ac:dyDescent="0.25">
      <c r="A1113" t="s">
        <v>41</v>
      </c>
      <c r="B1113">
        <v>2803.03</v>
      </c>
      <c r="C1113">
        <v>2753.16</v>
      </c>
      <c r="D1113">
        <v>2752.97</v>
      </c>
      <c r="E1113">
        <v>2750.52</v>
      </c>
      <c r="F1113">
        <v>124.875</v>
      </c>
      <c r="G1113">
        <v>639.07399999999996</v>
      </c>
      <c r="H1113">
        <v>85.400800000000004</v>
      </c>
      <c r="I1113">
        <v>82.848600000000005</v>
      </c>
      <c r="J1113">
        <v>386.30099999999999</v>
      </c>
      <c r="K1113">
        <v>1925.68</v>
      </c>
      <c r="L1113">
        <v>1.2300499999999999E-3</v>
      </c>
      <c r="M1113">
        <v>0.99886299999999995</v>
      </c>
      <c r="N1113">
        <v>0</v>
      </c>
      <c r="O1113" t="s">
        <v>42</v>
      </c>
    </row>
    <row r="1114" spans="1:25" x14ac:dyDescent="0.25">
      <c r="A1114" t="s">
        <v>41</v>
      </c>
      <c r="B1114">
        <v>2799.6</v>
      </c>
      <c r="C1114">
        <v>2749.74</v>
      </c>
      <c r="D1114">
        <v>2749.57</v>
      </c>
      <c r="E1114">
        <v>2747.12</v>
      </c>
      <c r="F1114">
        <v>124.824</v>
      </c>
      <c r="G1114">
        <v>634.88900000000001</v>
      </c>
      <c r="H1114">
        <v>85.422399999999996</v>
      </c>
      <c r="I1114">
        <v>82.860699999999994</v>
      </c>
      <c r="J1114">
        <v>381.95400000000001</v>
      </c>
      <c r="K1114">
        <v>1926.44</v>
      </c>
      <c r="L1114">
        <v>1.2300499999999999E-3</v>
      </c>
      <c r="M1114">
        <v>0.99954200000000004</v>
      </c>
      <c r="N1114">
        <v>0</v>
      </c>
      <c r="O1114" t="s">
        <v>42</v>
      </c>
    </row>
    <row r="1115" spans="1:25" x14ac:dyDescent="0.25">
      <c r="A1115" t="s">
        <v>41</v>
      </c>
      <c r="B1115">
        <v>2797.78</v>
      </c>
      <c r="C1115">
        <v>2747.86</v>
      </c>
      <c r="D1115">
        <v>2747.69</v>
      </c>
      <c r="E1115">
        <v>2745.25</v>
      </c>
      <c r="F1115">
        <v>124.42</v>
      </c>
      <c r="G1115">
        <v>636.23800000000006</v>
      </c>
      <c r="H1115">
        <v>85.364999999999995</v>
      </c>
      <c r="I1115">
        <v>82.870599999999996</v>
      </c>
      <c r="J1115">
        <v>383.32799999999997</v>
      </c>
      <c r="K1115">
        <v>1923.72</v>
      </c>
      <c r="L1115">
        <v>1.23007E-3</v>
      </c>
      <c r="M1115">
        <v>0.99997499999999995</v>
      </c>
      <c r="N1115">
        <v>0</v>
      </c>
      <c r="O1115" t="s">
        <v>42</v>
      </c>
    </row>
    <row r="1116" spans="1:25" x14ac:dyDescent="0.25">
      <c r="A1116" t="s">
        <v>41</v>
      </c>
      <c r="B1116">
        <v>2798.22</v>
      </c>
      <c r="C1116">
        <v>2748.32</v>
      </c>
      <c r="D1116">
        <v>2748.14</v>
      </c>
      <c r="E1116">
        <v>2745.69</v>
      </c>
      <c r="F1116">
        <v>124.76600000000001</v>
      </c>
      <c r="G1116">
        <v>635.10400000000004</v>
      </c>
      <c r="H1116">
        <v>85.392399999999995</v>
      </c>
      <c r="I1116">
        <v>82.842100000000002</v>
      </c>
      <c r="J1116">
        <v>382.21600000000001</v>
      </c>
      <c r="K1116">
        <v>1925.04</v>
      </c>
      <c r="L1116">
        <v>1.2300499999999999E-3</v>
      </c>
      <c r="M1116">
        <v>0.99938000000000005</v>
      </c>
      <c r="N1116">
        <v>0</v>
      </c>
      <c r="O1116" t="s">
        <v>42</v>
      </c>
    </row>
    <row r="1117" spans="1:25" x14ac:dyDescent="0.25">
      <c r="A1117" t="s">
        <v>41</v>
      </c>
      <c r="B1117">
        <v>2796.53</v>
      </c>
      <c r="C1117">
        <v>2746.71</v>
      </c>
      <c r="D1117">
        <v>2746.54</v>
      </c>
      <c r="E1117">
        <v>2744.08</v>
      </c>
      <c r="F1117">
        <v>124.88500000000001</v>
      </c>
      <c r="G1117">
        <v>634.92700000000002</v>
      </c>
      <c r="H1117">
        <v>85.4238</v>
      </c>
      <c r="I1117">
        <v>82.813900000000004</v>
      </c>
      <c r="J1117">
        <v>381.94</v>
      </c>
      <c r="K1117">
        <v>1923.45</v>
      </c>
      <c r="L1117">
        <v>1.2300799999999999E-3</v>
      </c>
      <c r="M1117">
        <v>0.99924999999999997</v>
      </c>
      <c r="N1117">
        <v>0</v>
      </c>
      <c r="O1117" t="s">
        <v>42</v>
      </c>
    </row>
    <row r="1118" spans="1:25" x14ac:dyDescent="0.25">
      <c r="A1118" t="s">
        <v>41</v>
      </c>
      <c r="B1118">
        <v>2797.88</v>
      </c>
      <c r="C1118">
        <v>2748.11</v>
      </c>
      <c r="D1118">
        <v>2747.93</v>
      </c>
      <c r="E1118">
        <v>2745.46</v>
      </c>
      <c r="F1118">
        <v>124.61</v>
      </c>
      <c r="G1118">
        <v>634.81600000000003</v>
      </c>
      <c r="H1118">
        <v>85.346999999999994</v>
      </c>
      <c r="I1118">
        <v>82.793099999999995</v>
      </c>
      <c r="J1118">
        <v>381.99400000000003</v>
      </c>
      <c r="K1118">
        <v>1925.23</v>
      </c>
      <c r="L1118">
        <v>1.2300499999999999E-3</v>
      </c>
      <c r="M1118">
        <v>0.99809700000000001</v>
      </c>
      <c r="N1118">
        <v>0</v>
      </c>
      <c r="O1118" t="s">
        <v>42</v>
      </c>
    </row>
    <row r="1119" spans="1:25" x14ac:dyDescent="0.25">
      <c r="A1119" t="s">
        <v>41</v>
      </c>
      <c r="B1119">
        <v>2799.56</v>
      </c>
      <c r="C1119">
        <v>2749.78</v>
      </c>
      <c r="D1119">
        <v>2749.6</v>
      </c>
      <c r="E1119">
        <v>2747.14</v>
      </c>
      <c r="F1119">
        <v>124.964</v>
      </c>
      <c r="G1119">
        <v>634.73500000000001</v>
      </c>
      <c r="H1119">
        <v>85.482799999999997</v>
      </c>
      <c r="I1119">
        <v>82.928700000000006</v>
      </c>
      <c r="J1119">
        <v>381.65</v>
      </c>
      <c r="K1119">
        <v>1926.61</v>
      </c>
      <c r="L1119">
        <v>1.2300499999999999E-3</v>
      </c>
      <c r="M1119">
        <v>0.99929199999999996</v>
      </c>
      <c r="N1119">
        <v>0</v>
      </c>
      <c r="O1119" t="s">
        <v>42</v>
      </c>
      <c r="R1119" t="s">
        <v>69</v>
      </c>
      <c r="U1119" t="s">
        <v>68</v>
      </c>
      <c r="X1119" t="s">
        <v>66</v>
      </c>
    </row>
    <row r="1120" spans="1:25" x14ac:dyDescent="0.25">
      <c r="A1120" t="s">
        <v>41</v>
      </c>
      <c r="B1120">
        <v>2798.85</v>
      </c>
      <c r="C1120">
        <v>2749.12</v>
      </c>
      <c r="D1120">
        <v>2748.93</v>
      </c>
      <c r="E1120">
        <v>2746.48</v>
      </c>
      <c r="F1120">
        <v>124.965</v>
      </c>
      <c r="G1120">
        <v>634.78599999999994</v>
      </c>
      <c r="H1120">
        <v>85.456199999999995</v>
      </c>
      <c r="I1120">
        <v>82.833600000000004</v>
      </c>
      <c r="J1120">
        <v>381.86799999999999</v>
      </c>
      <c r="K1120">
        <v>1925.88</v>
      </c>
      <c r="L1120">
        <v>1.2300499999999999E-3</v>
      </c>
      <c r="M1120">
        <v>0.99936700000000001</v>
      </c>
      <c r="N1120">
        <v>0</v>
      </c>
      <c r="O1120" t="s">
        <v>42</v>
      </c>
      <c r="R1120">
        <f>AVERAGE(B1071:B1120)</f>
        <v>2798.7736000000004</v>
      </c>
      <c r="S1120">
        <f>AVERAGE(C1071:C1120)</f>
        <v>2748.9153999999999</v>
      </c>
      <c r="U1120">
        <f>_xlfn.VAR.P(B1071:B1120)</f>
        <v>2.7048710399999876</v>
      </c>
      <c r="V1120">
        <f>_xlfn.VAR.P(C1071:C1120)</f>
        <v>2.6873088400000387</v>
      </c>
      <c r="X1120">
        <f>1.96*SQRT(U1120)/50</f>
        <v>6.4470249223231496E-2</v>
      </c>
      <c r="Y1120">
        <f>1.96*SQRT(V1120)/50</f>
        <v>6.4260612009983675E-2</v>
      </c>
    </row>
    <row r="1121" spans="1:14" x14ac:dyDescent="0.25">
      <c r="A1121" t="s">
        <v>43</v>
      </c>
      <c r="B1121">
        <v>139948.97249399999</v>
      </c>
      <c r="C1121" t="s">
        <v>36</v>
      </c>
    </row>
    <row r="1122" spans="1:14" x14ac:dyDescent="0.25">
      <c r="A1122" t="s">
        <v>44</v>
      </c>
      <c r="B1122">
        <v>2643.49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1.2300499999999999E-3</v>
      </c>
      <c r="L1122">
        <v>0.99891799999999997</v>
      </c>
      <c r="M1122">
        <v>0</v>
      </c>
      <c r="N1122" t="s">
        <v>42</v>
      </c>
    </row>
    <row r="1123" spans="1:14" x14ac:dyDescent="0.25">
      <c r="A1123" t="s">
        <v>44</v>
      </c>
      <c r="B1123">
        <v>2642.33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1.2300499999999999E-3</v>
      </c>
      <c r="L1123">
        <v>0.99995599999999996</v>
      </c>
      <c r="M1123">
        <v>0</v>
      </c>
      <c r="N1123" t="s">
        <v>42</v>
      </c>
    </row>
    <row r="1124" spans="1:14" x14ac:dyDescent="0.25">
      <c r="A1124" t="s">
        <v>44</v>
      </c>
      <c r="B1124">
        <v>2643.74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1.2300499999999999E-3</v>
      </c>
      <c r="L1124">
        <v>0.99988100000000002</v>
      </c>
      <c r="M1124">
        <v>0</v>
      </c>
      <c r="N1124" t="s">
        <v>42</v>
      </c>
    </row>
    <row r="1125" spans="1:14" x14ac:dyDescent="0.25">
      <c r="A1125" t="s">
        <v>44</v>
      </c>
      <c r="B1125">
        <v>2643.13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1.2300499999999999E-3</v>
      </c>
      <c r="L1125">
        <v>0.999579</v>
      </c>
      <c r="M1125">
        <v>0</v>
      </c>
      <c r="N1125" t="s">
        <v>42</v>
      </c>
    </row>
    <row r="1126" spans="1:14" x14ac:dyDescent="0.25">
      <c r="A1126" t="s">
        <v>44</v>
      </c>
      <c r="B1126">
        <v>2644.87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1.2300499999999999E-3</v>
      </c>
      <c r="L1126">
        <v>0.99910699999999997</v>
      </c>
      <c r="M1126">
        <v>0</v>
      </c>
      <c r="N1126" t="s">
        <v>42</v>
      </c>
    </row>
    <row r="1127" spans="1:14" x14ac:dyDescent="0.25">
      <c r="A1127" t="s">
        <v>44</v>
      </c>
      <c r="B1127">
        <v>2642.35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1.2300600000000001E-3</v>
      </c>
      <c r="L1127">
        <v>0.99991300000000005</v>
      </c>
      <c r="M1127">
        <v>0</v>
      </c>
      <c r="N1127" t="s">
        <v>42</v>
      </c>
    </row>
    <row r="1128" spans="1:14" x14ac:dyDescent="0.25">
      <c r="A1128" t="s">
        <v>44</v>
      </c>
      <c r="B1128">
        <v>2642.3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1.2300499999999999E-3</v>
      </c>
      <c r="L1128">
        <v>0.99969799999999998</v>
      </c>
      <c r="M1128">
        <v>0</v>
      </c>
      <c r="N1128" t="s">
        <v>42</v>
      </c>
    </row>
    <row r="1129" spans="1:14" x14ac:dyDescent="0.25">
      <c r="A1129" t="s">
        <v>44</v>
      </c>
      <c r="B1129">
        <v>2642.38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1.2300600000000001E-3</v>
      </c>
      <c r="L1129">
        <v>0.99948400000000004</v>
      </c>
      <c r="M1129">
        <v>0</v>
      </c>
      <c r="N1129" t="s">
        <v>42</v>
      </c>
    </row>
    <row r="1130" spans="1:14" x14ac:dyDescent="0.25">
      <c r="A1130" t="s">
        <v>44</v>
      </c>
      <c r="B1130">
        <v>2642.71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1.2300499999999999E-3</v>
      </c>
      <c r="L1130">
        <v>0.99980599999999997</v>
      </c>
      <c r="M1130">
        <v>0</v>
      </c>
      <c r="N1130" t="s">
        <v>42</v>
      </c>
    </row>
    <row r="1131" spans="1:14" x14ac:dyDescent="0.25">
      <c r="A1131" t="s">
        <v>44</v>
      </c>
      <c r="B1131">
        <v>2646.1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1.2300600000000001E-3</v>
      </c>
      <c r="L1131">
        <v>0.99992899999999996</v>
      </c>
      <c r="M1131">
        <v>0</v>
      </c>
      <c r="N1131" t="s">
        <v>42</v>
      </c>
    </row>
    <row r="1132" spans="1:14" x14ac:dyDescent="0.25">
      <c r="A1132" t="s">
        <v>44</v>
      </c>
      <c r="B1132">
        <v>2643.31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1.2300600000000001E-3</v>
      </c>
      <c r="L1132">
        <v>0.99995000000000001</v>
      </c>
      <c r="M1132">
        <v>0</v>
      </c>
      <c r="N1132" t="s">
        <v>42</v>
      </c>
    </row>
    <row r="1133" spans="1:14" x14ac:dyDescent="0.25">
      <c r="A1133" t="s">
        <v>44</v>
      </c>
      <c r="B1133">
        <v>2641.61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1.23007E-3</v>
      </c>
      <c r="L1133">
        <v>0.99914999999999998</v>
      </c>
      <c r="M1133">
        <v>0</v>
      </c>
      <c r="N1133" t="s">
        <v>42</v>
      </c>
    </row>
    <row r="1134" spans="1:14" x14ac:dyDescent="0.25">
      <c r="A1134" t="s">
        <v>44</v>
      </c>
      <c r="B1134">
        <v>2644.91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1.2300499999999999E-3</v>
      </c>
      <c r="L1134">
        <v>0.999946</v>
      </c>
      <c r="M1134">
        <v>0</v>
      </c>
      <c r="N1134" t="s">
        <v>42</v>
      </c>
    </row>
    <row r="1135" spans="1:14" x14ac:dyDescent="0.25">
      <c r="A1135" t="s">
        <v>44</v>
      </c>
      <c r="B1135">
        <v>2646.34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1.2300499999999999E-3</v>
      </c>
      <c r="L1135">
        <v>0.99999899999999997</v>
      </c>
      <c r="M1135">
        <v>0</v>
      </c>
      <c r="N1135" t="s">
        <v>42</v>
      </c>
    </row>
    <row r="1136" spans="1:14" x14ac:dyDescent="0.25">
      <c r="A1136" t="s">
        <v>44</v>
      </c>
      <c r="B1136">
        <v>2646.01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1.2300499999999999E-3</v>
      </c>
      <c r="L1136">
        <v>0.999915</v>
      </c>
      <c r="M1136">
        <v>24</v>
      </c>
      <c r="N1136" t="s">
        <v>42</v>
      </c>
    </row>
    <row r="1137" spans="1:14" x14ac:dyDescent="0.25">
      <c r="A1137" t="s">
        <v>44</v>
      </c>
      <c r="B1137">
        <v>2641.81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1.2300499999999999E-3</v>
      </c>
      <c r="L1137">
        <v>0.99908399999999997</v>
      </c>
      <c r="M1137">
        <v>0</v>
      </c>
      <c r="N1137" t="s">
        <v>42</v>
      </c>
    </row>
    <row r="1138" spans="1:14" x14ac:dyDescent="0.25">
      <c r="A1138" t="s">
        <v>44</v>
      </c>
      <c r="B1138">
        <v>2643.36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1.2300499999999999E-3</v>
      </c>
      <c r="L1138">
        <v>0.99997199999999997</v>
      </c>
      <c r="M1138">
        <v>0</v>
      </c>
      <c r="N1138" t="s">
        <v>42</v>
      </c>
    </row>
    <row r="1139" spans="1:14" x14ac:dyDescent="0.25">
      <c r="A1139" t="s">
        <v>44</v>
      </c>
      <c r="B1139">
        <v>2642.02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1.2300600000000001E-3</v>
      </c>
      <c r="L1139">
        <v>0.99992700000000001</v>
      </c>
      <c r="M1139">
        <v>0</v>
      </c>
      <c r="N1139" t="s">
        <v>42</v>
      </c>
    </row>
    <row r="1140" spans="1:14" x14ac:dyDescent="0.25">
      <c r="A1140" t="s">
        <v>44</v>
      </c>
      <c r="B1140">
        <v>2643.21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1.2300499999999999E-3</v>
      </c>
      <c r="L1140">
        <v>0.99999099999999996</v>
      </c>
      <c r="M1140">
        <v>0</v>
      </c>
      <c r="N1140" t="s">
        <v>42</v>
      </c>
    </row>
    <row r="1141" spans="1:14" x14ac:dyDescent="0.25">
      <c r="A1141" t="s">
        <v>44</v>
      </c>
      <c r="B1141">
        <v>2642.3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1.2300600000000001E-3</v>
      </c>
      <c r="L1141">
        <v>0.99975899999999995</v>
      </c>
      <c r="M1141">
        <v>0</v>
      </c>
      <c r="N1141" t="s">
        <v>42</v>
      </c>
    </row>
    <row r="1142" spans="1:14" x14ac:dyDescent="0.25">
      <c r="A1142" t="s">
        <v>44</v>
      </c>
      <c r="B1142">
        <v>2642.33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1.2300499999999999E-3</v>
      </c>
      <c r="L1142">
        <v>0.99864600000000003</v>
      </c>
      <c r="M1142">
        <v>339</v>
      </c>
      <c r="N1142" t="s">
        <v>42</v>
      </c>
    </row>
    <row r="1143" spans="1:14" x14ac:dyDescent="0.25">
      <c r="A1143" t="s">
        <v>44</v>
      </c>
      <c r="B1143">
        <v>2643.61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1.2300499999999999E-3</v>
      </c>
      <c r="L1143">
        <v>0.99985999999999997</v>
      </c>
      <c r="M1143">
        <v>0</v>
      </c>
      <c r="N1143" t="s">
        <v>42</v>
      </c>
    </row>
    <row r="1144" spans="1:14" x14ac:dyDescent="0.25">
      <c r="A1144" t="s">
        <v>44</v>
      </c>
      <c r="B1144">
        <v>2643.53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1.2300499999999999E-3</v>
      </c>
      <c r="L1144">
        <v>0.99994899999999998</v>
      </c>
      <c r="M1144">
        <v>0</v>
      </c>
      <c r="N1144" t="s">
        <v>42</v>
      </c>
    </row>
    <row r="1145" spans="1:14" x14ac:dyDescent="0.25">
      <c r="A1145" t="s">
        <v>44</v>
      </c>
      <c r="B1145">
        <v>2647.04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1.2300499999999999E-3</v>
      </c>
      <c r="L1145">
        <v>0.99960400000000005</v>
      </c>
      <c r="M1145">
        <v>0</v>
      </c>
      <c r="N1145" t="s">
        <v>42</v>
      </c>
    </row>
    <row r="1146" spans="1:14" x14ac:dyDescent="0.25">
      <c r="A1146" t="s">
        <v>44</v>
      </c>
      <c r="B1146">
        <v>2646.97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1.2300499999999999E-3</v>
      </c>
      <c r="L1146">
        <v>0.99939699999999998</v>
      </c>
      <c r="M1146">
        <v>0</v>
      </c>
      <c r="N1146" t="s">
        <v>42</v>
      </c>
    </row>
    <row r="1147" spans="1:14" x14ac:dyDescent="0.25">
      <c r="A1147" t="s">
        <v>44</v>
      </c>
      <c r="B1147">
        <v>2654.3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1.2300499999999999E-3</v>
      </c>
      <c r="L1147">
        <v>0.99975999999999998</v>
      </c>
      <c r="M1147">
        <v>0</v>
      </c>
      <c r="N1147" t="s">
        <v>42</v>
      </c>
    </row>
    <row r="1148" spans="1:14" x14ac:dyDescent="0.25">
      <c r="A1148" t="s">
        <v>44</v>
      </c>
      <c r="B1148">
        <v>2648.31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1.2300499999999999E-3</v>
      </c>
      <c r="L1148">
        <v>0.99990599999999996</v>
      </c>
      <c r="M1148">
        <v>0</v>
      </c>
      <c r="N1148" t="s">
        <v>42</v>
      </c>
    </row>
    <row r="1149" spans="1:14" x14ac:dyDescent="0.25">
      <c r="A1149" t="s">
        <v>44</v>
      </c>
      <c r="B1149">
        <v>2649.63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1.2300499999999999E-3</v>
      </c>
      <c r="L1149">
        <v>0.99991699999999994</v>
      </c>
      <c r="M1149">
        <v>0</v>
      </c>
      <c r="N1149" t="s">
        <v>42</v>
      </c>
    </row>
    <row r="1150" spans="1:14" x14ac:dyDescent="0.25">
      <c r="A1150" t="s">
        <v>44</v>
      </c>
      <c r="B1150">
        <v>2647.26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1.2300499999999999E-3</v>
      </c>
      <c r="L1150">
        <v>0.99971399999999999</v>
      </c>
      <c r="M1150">
        <v>0</v>
      </c>
      <c r="N1150" t="s">
        <v>42</v>
      </c>
    </row>
    <row r="1151" spans="1:14" x14ac:dyDescent="0.25">
      <c r="A1151" t="s">
        <v>44</v>
      </c>
      <c r="B1151">
        <v>2644.72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1.2300499999999999E-3</v>
      </c>
      <c r="L1151">
        <v>0.99996200000000002</v>
      </c>
      <c r="M1151">
        <v>0</v>
      </c>
      <c r="N1151" t="s">
        <v>42</v>
      </c>
    </row>
    <row r="1152" spans="1:14" x14ac:dyDescent="0.25">
      <c r="A1152" t="s">
        <v>44</v>
      </c>
      <c r="B1152">
        <v>2646.27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1.2300499999999999E-3</v>
      </c>
      <c r="L1152">
        <v>0.99987800000000004</v>
      </c>
      <c r="M1152">
        <v>61</v>
      </c>
      <c r="N1152" t="s">
        <v>42</v>
      </c>
    </row>
    <row r="1153" spans="1:14" x14ac:dyDescent="0.25">
      <c r="A1153" t="s">
        <v>44</v>
      </c>
      <c r="B1153">
        <v>2646.95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1.2300499999999999E-3</v>
      </c>
      <c r="L1153">
        <v>0.99992099999999995</v>
      </c>
      <c r="M1153">
        <v>0</v>
      </c>
      <c r="N1153" t="s">
        <v>42</v>
      </c>
    </row>
    <row r="1154" spans="1:14" x14ac:dyDescent="0.25">
      <c r="A1154" t="s">
        <v>44</v>
      </c>
      <c r="B1154">
        <v>2646.41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1.2300499999999999E-3</v>
      </c>
      <c r="L1154">
        <v>0.99956199999999995</v>
      </c>
      <c r="M1154">
        <v>201</v>
      </c>
      <c r="N1154" t="s">
        <v>42</v>
      </c>
    </row>
    <row r="1155" spans="1:14" x14ac:dyDescent="0.25">
      <c r="A1155" t="s">
        <v>44</v>
      </c>
      <c r="B1155">
        <v>2645.66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1.2300499999999999E-3</v>
      </c>
      <c r="L1155">
        <v>0.99963900000000006</v>
      </c>
      <c r="M1155">
        <v>0</v>
      </c>
      <c r="N1155" t="s">
        <v>42</v>
      </c>
    </row>
    <row r="1156" spans="1:14" x14ac:dyDescent="0.25">
      <c r="A1156" t="s">
        <v>44</v>
      </c>
      <c r="B1156">
        <v>2643.39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1.2300499999999999E-3</v>
      </c>
      <c r="L1156">
        <v>0.99967700000000004</v>
      </c>
      <c r="M1156">
        <v>0</v>
      </c>
      <c r="N1156" t="s">
        <v>42</v>
      </c>
    </row>
    <row r="1157" spans="1:14" x14ac:dyDescent="0.25">
      <c r="A1157" t="s">
        <v>44</v>
      </c>
      <c r="B1157">
        <v>2647.29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1.2300499999999999E-3</v>
      </c>
      <c r="L1157">
        <v>0.99972300000000003</v>
      </c>
      <c r="M1157">
        <v>0</v>
      </c>
      <c r="N1157" t="s">
        <v>42</v>
      </c>
    </row>
    <row r="1158" spans="1:14" x14ac:dyDescent="0.25">
      <c r="A1158" t="s">
        <v>44</v>
      </c>
      <c r="B1158">
        <v>2647.77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1.2300499999999999E-3</v>
      </c>
      <c r="L1158">
        <v>0.99977700000000003</v>
      </c>
      <c r="M1158">
        <v>0</v>
      </c>
      <c r="N1158" t="s">
        <v>42</v>
      </c>
    </row>
    <row r="1159" spans="1:14" x14ac:dyDescent="0.25">
      <c r="A1159" t="s">
        <v>44</v>
      </c>
      <c r="B1159">
        <v>2651.74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1.2300499999999999E-3</v>
      </c>
      <c r="L1159">
        <v>0.99987499999999996</v>
      </c>
      <c r="M1159">
        <v>0</v>
      </c>
      <c r="N1159" t="s">
        <v>42</v>
      </c>
    </row>
    <row r="1160" spans="1:14" x14ac:dyDescent="0.25">
      <c r="A1160" t="s">
        <v>44</v>
      </c>
      <c r="B1160">
        <v>2644.19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1.2300799999999999E-3</v>
      </c>
      <c r="L1160">
        <v>0.99974200000000002</v>
      </c>
      <c r="M1160">
        <v>0</v>
      </c>
      <c r="N1160" t="s">
        <v>42</v>
      </c>
    </row>
    <row r="1161" spans="1:14" x14ac:dyDescent="0.25">
      <c r="A1161" t="s">
        <v>44</v>
      </c>
      <c r="B1161">
        <v>2647.34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1.2300499999999999E-3</v>
      </c>
      <c r="L1161">
        <v>0.99962799999999996</v>
      </c>
      <c r="M1161">
        <v>0</v>
      </c>
      <c r="N1161" t="s">
        <v>42</v>
      </c>
    </row>
    <row r="1162" spans="1:14" x14ac:dyDescent="0.25">
      <c r="A1162" t="s">
        <v>44</v>
      </c>
      <c r="B1162">
        <v>2646.58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1.2300600000000001E-3</v>
      </c>
      <c r="L1162">
        <v>0.999803</v>
      </c>
      <c r="M1162">
        <v>0</v>
      </c>
      <c r="N1162" t="s">
        <v>42</v>
      </c>
    </row>
    <row r="1163" spans="1:14" x14ac:dyDescent="0.25">
      <c r="A1163" t="s">
        <v>44</v>
      </c>
      <c r="B1163">
        <v>2646.98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1.2300499999999999E-3</v>
      </c>
      <c r="L1163">
        <v>0.99997499999999995</v>
      </c>
      <c r="M1163">
        <v>0</v>
      </c>
      <c r="N1163" t="s">
        <v>42</v>
      </c>
    </row>
    <row r="1164" spans="1:14" x14ac:dyDescent="0.25">
      <c r="A1164" t="s">
        <v>44</v>
      </c>
      <c r="B1164">
        <v>2645.77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1.2300499999999999E-3</v>
      </c>
      <c r="L1164">
        <v>0.99979300000000004</v>
      </c>
      <c r="M1164">
        <v>0</v>
      </c>
      <c r="N1164" t="s">
        <v>42</v>
      </c>
    </row>
    <row r="1165" spans="1:14" x14ac:dyDescent="0.25">
      <c r="A1165" t="s">
        <v>44</v>
      </c>
      <c r="B1165">
        <v>2644.81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1.2300499999999999E-3</v>
      </c>
      <c r="L1165">
        <v>0.99973999999999996</v>
      </c>
      <c r="M1165">
        <v>0</v>
      </c>
      <c r="N1165" t="s">
        <v>42</v>
      </c>
    </row>
    <row r="1166" spans="1:14" x14ac:dyDescent="0.25">
      <c r="A1166" t="s">
        <v>44</v>
      </c>
      <c r="B1166">
        <v>2647.29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1.2300499999999999E-3</v>
      </c>
      <c r="L1166">
        <v>0.99976299999999996</v>
      </c>
      <c r="M1166">
        <v>0</v>
      </c>
      <c r="N1166" t="s">
        <v>42</v>
      </c>
    </row>
    <row r="1167" spans="1:14" x14ac:dyDescent="0.25">
      <c r="A1167" t="s">
        <v>44</v>
      </c>
      <c r="B1167">
        <v>2644.09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1.2300499999999999E-3</v>
      </c>
      <c r="L1167">
        <v>0.99954900000000002</v>
      </c>
      <c r="M1167">
        <v>0</v>
      </c>
      <c r="N1167" t="s">
        <v>42</v>
      </c>
    </row>
    <row r="1168" spans="1:14" x14ac:dyDescent="0.25">
      <c r="A1168" t="s">
        <v>44</v>
      </c>
      <c r="B1168">
        <v>2646.67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1.2300600000000001E-3</v>
      </c>
      <c r="L1168">
        <v>0.99979300000000004</v>
      </c>
      <c r="M1168">
        <v>0</v>
      </c>
      <c r="N1168" t="s">
        <v>42</v>
      </c>
    </row>
    <row r="1169" spans="1:25" x14ac:dyDescent="0.25">
      <c r="A1169" t="s">
        <v>44</v>
      </c>
      <c r="B1169">
        <v>2644.22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1.2300499999999999E-3</v>
      </c>
      <c r="L1169">
        <v>0.99923899999999999</v>
      </c>
      <c r="M1169">
        <v>0</v>
      </c>
      <c r="N1169" t="s">
        <v>42</v>
      </c>
    </row>
    <row r="1170" spans="1:25" x14ac:dyDescent="0.25">
      <c r="A1170" t="s">
        <v>44</v>
      </c>
      <c r="B1170">
        <v>2645.23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1.2300600000000001E-3</v>
      </c>
      <c r="L1170">
        <v>0.99992099999999995</v>
      </c>
      <c r="M1170">
        <v>0</v>
      </c>
      <c r="N1170" t="s">
        <v>42</v>
      </c>
    </row>
    <row r="1171" spans="1:25" x14ac:dyDescent="0.25">
      <c r="A1171" t="s">
        <v>44</v>
      </c>
      <c r="B1171">
        <v>2647.04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1.23007E-3</v>
      </c>
      <c r="L1171">
        <v>0.99994899999999998</v>
      </c>
      <c r="M1171">
        <v>0</v>
      </c>
      <c r="N1171" t="s">
        <v>42</v>
      </c>
    </row>
    <row r="1172" spans="1:25" x14ac:dyDescent="0.25">
      <c r="A1172" t="s">
        <v>44</v>
      </c>
      <c r="B1172">
        <v>2645.9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1.2300600000000001E-3</v>
      </c>
      <c r="L1172">
        <v>0.99998100000000001</v>
      </c>
      <c r="M1172">
        <v>0</v>
      </c>
      <c r="N1172" t="s">
        <v>42</v>
      </c>
    </row>
    <row r="1173" spans="1:25" x14ac:dyDescent="0.25">
      <c r="A1173" t="s">
        <v>44</v>
      </c>
      <c r="B1173">
        <v>2647.92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1.2300499999999999E-3</v>
      </c>
      <c r="L1173">
        <v>0.99926099999999995</v>
      </c>
      <c r="M1173">
        <v>0</v>
      </c>
      <c r="N1173" t="s">
        <v>42</v>
      </c>
    </row>
    <row r="1174" spans="1:25" x14ac:dyDescent="0.25">
      <c r="A1174" t="s">
        <v>44</v>
      </c>
      <c r="B1174">
        <v>2643.21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1.2300600000000001E-3</v>
      </c>
      <c r="L1174">
        <v>0.99934400000000001</v>
      </c>
      <c r="M1174">
        <v>0</v>
      </c>
      <c r="N1174" t="s">
        <v>42</v>
      </c>
    </row>
    <row r="1175" spans="1:25" x14ac:dyDescent="0.25">
      <c r="A1175" t="s">
        <v>44</v>
      </c>
      <c r="B1175">
        <v>2646.31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1.2300499999999999E-3</v>
      </c>
      <c r="L1175">
        <v>0.99925900000000001</v>
      </c>
      <c r="M1175">
        <v>0</v>
      </c>
      <c r="N1175" t="s">
        <v>42</v>
      </c>
      <c r="R1175" t="s">
        <v>69</v>
      </c>
      <c r="U1175" t="s">
        <v>68</v>
      </c>
      <c r="X1175" t="s">
        <v>66</v>
      </c>
    </row>
    <row r="1176" spans="1:25" x14ac:dyDescent="0.25">
      <c r="A1176" t="s">
        <v>44</v>
      </c>
      <c r="B1176">
        <v>2645.74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1.2300499999999999E-3</v>
      </c>
      <c r="L1176">
        <v>0.99824999999999997</v>
      </c>
      <c r="M1176">
        <v>0</v>
      </c>
      <c r="N1176" t="s">
        <v>42</v>
      </c>
      <c r="R1176">
        <f>AVERAGE(B1127:B1176)</f>
        <v>2645.4637999999995</v>
      </c>
      <c r="S1176">
        <f>AVERAGE(C1127:C1176)</f>
        <v>0</v>
      </c>
      <c r="U1176">
        <f>_xlfn.VAR.P(B1127:B1176)</f>
        <v>6.4012515599999507</v>
      </c>
      <c r="V1176">
        <f>_xlfn.VAR.P(C1127:C1176)</f>
        <v>0</v>
      </c>
      <c r="X1176">
        <f>1.96*SQRT(U1176)/50</f>
        <v>9.9178723510430014E-2</v>
      </c>
      <c r="Y1176">
        <f>1.96*SQRT(V1176)/50</f>
        <v>0</v>
      </c>
    </row>
    <row r="1177" spans="1:25" x14ac:dyDescent="0.25">
      <c r="A1177" t="s">
        <v>45</v>
      </c>
      <c r="B1177">
        <v>132284.22708300001</v>
      </c>
      <c r="C1177" t="s">
        <v>36</v>
      </c>
    </row>
    <row r="1178" spans="1:25" x14ac:dyDescent="0.25">
      <c r="A1178" t="s">
        <v>46</v>
      </c>
      <c r="B1178">
        <v>2125.6</v>
      </c>
      <c r="C1178">
        <v>2125.4</v>
      </c>
      <c r="D1178">
        <v>2125.2399999999998</v>
      </c>
      <c r="E1178">
        <v>2122.7199999999998</v>
      </c>
      <c r="F1178">
        <v>124.44</v>
      </c>
      <c r="G1178">
        <v>0</v>
      </c>
      <c r="H1178">
        <v>82.956400000000002</v>
      </c>
      <c r="I1178">
        <v>0</v>
      </c>
      <c r="J1178">
        <v>1.2300499999999999E-3</v>
      </c>
      <c r="K1178">
        <v>0.99972399999999995</v>
      </c>
      <c r="L1178">
        <v>0</v>
      </c>
      <c r="M1178" t="s">
        <v>42</v>
      </c>
    </row>
    <row r="1179" spans="1:25" x14ac:dyDescent="0.25">
      <c r="A1179" t="s">
        <v>46</v>
      </c>
      <c r="B1179">
        <v>2125.6799999999998</v>
      </c>
      <c r="C1179">
        <v>2125.5700000000002</v>
      </c>
      <c r="D1179">
        <v>2125.44</v>
      </c>
      <c r="E1179">
        <v>2122.91</v>
      </c>
      <c r="F1179">
        <v>124.429</v>
      </c>
      <c r="G1179">
        <v>0</v>
      </c>
      <c r="H1179">
        <v>83.0017</v>
      </c>
      <c r="I1179">
        <v>0</v>
      </c>
      <c r="J1179">
        <v>1.2300499999999999E-3</v>
      </c>
      <c r="K1179">
        <v>0.99976699999999996</v>
      </c>
      <c r="L1179">
        <v>0</v>
      </c>
      <c r="M1179" t="s">
        <v>42</v>
      </c>
    </row>
    <row r="1180" spans="1:25" x14ac:dyDescent="0.25">
      <c r="A1180" t="s">
        <v>46</v>
      </c>
      <c r="B1180">
        <v>2125.94</v>
      </c>
      <c r="C1180">
        <v>2125.84</v>
      </c>
      <c r="D1180">
        <v>2125.71</v>
      </c>
      <c r="E1180">
        <v>2123.19</v>
      </c>
      <c r="F1180">
        <v>124.44199999999999</v>
      </c>
      <c r="G1180">
        <v>0</v>
      </c>
      <c r="H1180">
        <v>82.964399999999998</v>
      </c>
      <c r="I1180">
        <v>0</v>
      </c>
      <c r="J1180">
        <v>1.2300499999999999E-3</v>
      </c>
      <c r="K1180">
        <v>0.99970300000000001</v>
      </c>
      <c r="L1180">
        <v>0</v>
      </c>
      <c r="M1180" t="s">
        <v>42</v>
      </c>
    </row>
    <row r="1181" spans="1:25" x14ac:dyDescent="0.25">
      <c r="A1181" t="s">
        <v>46</v>
      </c>
      <c r="B1181">
        <v>2127.1799999999998</v>
      </c>
      <c r="C1181">
        <v>2127.06</v>
      </c>
      <c r="D1181">
        <v>2126.9299999999998</v>
      </c>
      <c r="E1181">
        <v>2124.41</v>
      </c>
      <c r="F1181">
        <v>124.63</v>
      </c>
      <c r="G1181">
        <v>0</v>
      </c>
      <c r="H1181">
        <v>82.966399999999993</v>
      </c>
      <c r="I1181">
        <v>0</v>
      </c>
      <c r="J1181">
        <v>1.2300600000000001E-3</v>
      </c>
      <c r="K1181">
        <v>0.999305</v>
      </c>
      <c r="L1181">
        <v>0</v>
      </c>
      <c r="M1181" t="s">
        <v>42</v>
      </c>
    </row>
    <row r="1182" spans="1:25" x14ac:dyDescent="0.25">
      <c r="A1182" t="s">
        <v>46</v>
      </c>
      <c r="B1182">
        <v>2124.6</v>
      </c>
      <c r="C1182">
        <v>2124.48</v>
      </c>
      <c r="D1182">
        <v>2124.35</v>
      </c>
      <c r="E1182">
        <v>2121.84</v>
      </c>
      <c r="F1182">
        <v>124.39100000000001</v>
      </c>
      <c r="G1182">
        <v>0</v>
      </c>
      <c r="H1182">
        <v>82.971500000000006</v>
      </c>
      <c r="I1182">
        <v>0</v>
      </c>
      <c r="J1182">
        <v>1.2300499999999999E-3</v>
      </c>
      <c r="K1182">
        <v>0.99998299999999996</v>
      </c>
      <c r="L1182">
        <v>0</v>
      </c>
      <c r="M1182" t="s">
        <v>42</v>
      </c>
    </row>
    <row r="1183" spans="1:25" x14ac:dyDescent="0.25">
      <c r="A1183" t="s">
        <v>46</v>
      </c>
      <c r="B1183">
        <v>2123.7600000000002</v>
      </c>
      <c r="C1183">
        <v>2123.67</v>
      </c>
      <c r="D1183">
        <v>2123.5300000000002</v>
      </c>
      <c r="E1183">
        <v>2121.0100000000002</v>
      </c>
      <c r="F1183">
        <v>124.599</v>
      </c>
      <c r="G1183">
        <v>0</v>
      </c>
      <c r="H1183">
        <v>82.906899999999993</v>
      </c>
      <c r="I1183">
        <v>0</v>
      </c>
      <c r="J1183">
        <v>1.2300499999999999E-3</v>
      </c>
      <c r="K1183">
        <v>0.99973299999999998</v>
      </c>
      <c r="L1183">
        <v>0</v>
      </c>
      <c r="M1183" t="s">
        <v>42</v>
      </c>
    </row>
    <row r="1184" spans="1:25" x14ac:dyDescent="0.25">
      <c r="A1184" t="s">
        <v>46</v>
      </c>
      <c r="B1184">
        <v>2122.4699999999998</v>
      </c>
      <c r="C1184">
        <v>2122.37</v>
      </c>
      <c r="D1184">
        <v>2122.2399999999998</v>
      </c>
      <c r="E1184">
        <v>2119.7199999999998</v>
      </c>
      <c r="F1184">
        <v>124.431</v>
      </c>
      <c r="G1184">
        <v>0</v>
      </c>
      <c r="H1184">
        <v>83.023099999999999</v>
      </c>
      <c r="I1184">
        <v>0</v>
      </c>
      <c r="J1184">
        <v>1.2300499999999999E-3</v>
      </c>
      <c r="K1184">
        <v>0.99977099999999997</v>
      </c>
      <c r="L1184">
        <v>0</v>
      </c>
      <c r="M1184" t="s">
        <v>42</v>
      </c>
    </row>
    <row r="1185" spans="1:13" x14ac:dyDescent="0.25">
      <c r="A1185" t="s">
        <v>46</v>
      </c>
      <c r="B1185">
        <v>2126.0700000000002</v>
      </c>
      <c r="C1185">
        <v>2125.9699999999998</v>
      </c>
      <c r="D1185">
        <v>2125.84</v>
      </c>
      <c r="E1185">
        <v>2123.3200000000002</v>
      </c>
      <c r="F1185">
        <v>124.26</v>
      </c>
      <c r="G1185">
        <v>0</v>
      </c>
      <c r="H1185">
        <v>82.990700000000004</v>
      </c>
      <c r="I1185">
        <v>0</v>
      </c>
      <c r="J1185">
        <v>1.2300499999999999E-3</v>
      </c>
      <c r="K1185">
        <v>0.99871799999999999</v>
      </c>
      <c r="L1185">
        <v>0</v>
      </c>
      <c r="M1185" t="s">
        <v>42</v>
      </c>
    </row>
    <row r="1186" spans="1:13" x14ac:dyDescent="0.25">
      <c r="A1186" t="s">
        <v>46</v>
      </c>
      <c r="B1186">
        <v>2125.5</v>
      </c>
      <c r="C1186">
        <v>2125.41</v>
      </c>
      <c r="D1186">
        <v>2125.27</v>
      </c>
      <c r="E1186">
        <v>2122.75</v>
      </c>
      <c r="F1186">
        <v>124.29600000000001</v>
      </c>
      <c r="G1186">
        <v>0</v>
      </c>
      <c r="H1186">
        <v>83.028599999999997</v>
      </c>
      <c r="I1186">
        <v>0</v>
      </c>
      <c r="J1186">
        <v>1.2300499999999999E-3</v>
      </c>
      <c r="K1186">
        <v>0.999865</v>
      </c>
      <c r="L1186">
        <v>0</v>
      </c>
      <c r="M1186" t="s">
        <v>42</v>
      </c>
    </row>
    <row r="1187" spans="1:13" x14ac:dyDescent="0.25">
      <c r="A1187" t="s">
        <v>46</v>
      </c>
      <c r="B1187">
        <v>2125.1799999999998</v>
      </c>
      <c r="C1187">
        <v>2125.08</v>
      </c>
      <c r="D1187">
        <v>2124.9499999999998</v>
      </c>
      <c r="E1187">
        <v>2122.44</v>
      </c>
      <c r="F1187">
        <v>124.203</v>
      </c>
      <c r="G1187">
        <v>0</v>
      </c>
      <c r="H1187">
        <v>82.930099999999996</v>
      </c>
      <c r="I1187">
        <v>0</v>
      </c>
      <c r="J1187">
        <v>1.2300499999999999E-3</v>
      </c>
      <c r="K1187">
        <v>0.99954399999999999</v>
      </c>
      <c r="L1187">
        <v>0</v>
      </c>
      <c r="M1187" t="s">
        <v>42</v>
      </c>
    </row>
    <row r="1188" spans="1:13" x14ac:dyDescent="0.25">
      <c r="A1188" t="s">
        <v>46</v>
      </c>
      <c r="B1188">
        <v>2125.88</v>
      </c>
      <c r="C1188">
        <v>2125.79</v>
      </c>
      <c r="D1188">
        <v>2125.66</v>
      </c>
      <c r="E1188">
        <v>2123.15</v>
      </c>
      <c r="F1188">
        <v>124.324</v>
      </c>
      <c r="G1188">
        <v>0</v>
      </c>
      <c r="H1188">
        <v>82.980599999999995</v>
      </c>
      <c r="I1188">
        <v>0</v>
      </c>
      <c r="J1188">
        <v>1.2300499999999999E-3</v>
      </c>
      <c r="K1188">
        <v>0.99999300000000002</v>
      </c>
      <c r="L1188">
        <v>0</v>
      </c>
      <c r="M1188" t="s">
        <v>42</v>
      </c>
    </row>
    <row r="1189" spans="1:13" x14ac:dyDescent="0.25">
      <c r="A1189" t="s">
        <v>46</v>
      </c>
      <c r="B1189">
        <v>2128.96</v>
      </c>
      <c r="C1189">
        <v>2128.87</v>
      </c>
      <c r="D1189">
        <v>2128.7399999999998</v>
      </c>
      <c r="E1189">
        <v>2126.2199999999998</v>
      </c>
      <c r="F1189">
        <v>124.288</v>
      </c>
      <c r="G1189">
        <v>0</v>
      </c>
      <c r="H1189">
        <v>82.942700000000002</v>
      </c>
      <c r="I1189">
        <v>0</v>
      </c>
      <c r="J1189">
        <v>1.2300499999999999E-3</v>
      </c>
      <c r="K1189">
        <v>0.99973599999999996</v>
      </c>
      <c r="L1189">
        <v>0</v>
      </c>
      <c r="M1189" t="s">
        <v>42</v>
      </c>
    </row>
    <row r="1190" spans="1:13" x14ac:dyDescent="0.25">
      <c r="A1190" t="s">
        <v>46</v>
      </c>
      <c r="B1190">
        <v>2124.4299999999998</v>
      </c>
      <c r="C1190">
        <v>2124.33</v>
      </c>
      <c r="D1190">
        <v>2124.1999999999998</v>
      </c>
      <c r="E1190">
        <v>2121.69</v>
      </c>
      <c r="F1190">
        <v>124.271</v>
      </c>
      <c r="G1190">
        <v>0</v>
      </c>
      <c r="H1190">
        <v>82.946899999999999</v>
      </c>
      <c r="I1190">
        <v>0</v>
      </c>
      <c r="J1190">
        <v>1.2300499999999999E-3</v>
      </c>
      <c r="K1190">
        <v>0.99984600000000001</v>
      </c>
      <c r="L1190">
        <v>0</v>
      </c>
      <c r="M1190" t="s">
        <v>42</v>
      </c>
    </row>
    <row r="1191" spans="1:13" x14ac:dyDescent="0.25">
      <c r="A1191" t="s">
        <v>46</v>
      </c>
      <c r="B1191">
        <v>2126.3000000000002</v>
      </c>
      <c r="C1191">
        <v>2126.21</v>
      </c>
      <c r="D1191">
        <v>2126.0700000000002</v>
      </c>
      <c r="E1191">
        <v>2123.56</v>
      </c>
      <c r="F1191">
        <v>124.27</v>
      </c>
      <c r="G1191">
        <v>0</v>
      </c>
      <c r="H1191">
        <v>83.001599999999996</v>
      </c>
      <c r="I1191">
        <v>0</v>
      </c>
      <c r="J1191">
        <v>1.2300499999999999E-3</v>
      </c>
      <c r="K1191">
        <v>0.99995800000000001</v>
      </c>
      <c r="L1191">
        <v>0</v>
      </c>
      <c r="M1191" t="s">
        <v>42</v>
      </c>
    </row>
    <row r="1192" spans="1:13" x14ac:dyDescent="0.25">
      <c r="A1192" t="s">
        <v>46</v>
      </c>
      <c r="B1192">
        <v>2127.08</v>
      </c>
      <c r="C1192">
        <v>2126.98</v>
      </c>
      <c r="D1192">
        <v>2126.85</v>
      </c>
      <c r="E1192">
        <v>2124.34</v>
      </c>
      <c r="F1192">
        <v>124.36</v>
      </c>
      <c r="G1192">
        <v>0</v>
      </c>
      <c r="H1192">
        <v>82.893000000000001</v>
      </c>
      <c r="I1192">
        <v>0</v>
      </c>
      <c r="J1192">
        <v>1.2300499999999999E-3</v>
      </c>
      <c r="K1192">
        <v>0.99973000000000001</v>
      </c>
      <c r="L1192">
        <v>0</v>
      </c>
      <c r="M1192" t="s">
        <v>42</v>
      </c>
    </row>
    <row r="1193" spans="1:13" x14ac:dyDescent="0.25">
      <c r="A1193" t="s">
        <v>46</v>
      </c>
      <c r="B1193">
        <v>2121.85</v>
      </c>
      <c r="C1193">
        <v>2121.75</v>
      </c>
      <c r="D1193">
        <v>2121.62</v>
      </c>
      <c r="E1193">
        <v>2119.1</v>
      </c>
      <c r="F1193">
        <v>124.301</v>
      </c>
      <c r="G1193">
        <v>0</v>
      </c>
      <c r="H1193">
        <v>82.915000000000006</v>
      </c>
      <c r="I1193">
        <v>0</v>
      </c>
      <c r="J1193">
        <v>1.2300900000000001E-3</v>
      </c>
      <c r="K1193">
        <v>0.99993799999999999</v>
      </c>
      <c r="L1193">
        <v>0</v>
      </c>
      <c r="M1193" t="s">
        <v>42</v>
      </c>
    </row>
    <row r="1194" spans="1:13" x14ac:dyDescent="0.25">
      <c r="A1194" t="s">
        <v>46</v>
      </c>
      <c r="B1194">
        <v>2125.86</v>
      </c>
      <c r="C1194">
        <v>2125.77</v>
      </c>
      <c r="D1194">
        <v>2125.64</v>
      </c>
      <c r="E1194">
        <v>2123.12</v>
      </c>
      <c r="F1194">
        <v>124.35299999999999</v>
      </c>
      <c r="G1194">
        <v>0</v>
      </c>
      <c r="H1194">
        <v>82.963899999999995</v>
      </c>
      <c r="I1194">
        <v>0</v>
      </c>
      <c r="J1194">
        <v>1.23007E-3</v>
      </c>
      <c r="K1194">
        <v>0.99979300000000004</v>
      </c>
      <c r="L1194">
        <v>0</v>
      </c>
      <c r="M1194" t="s">
        <v>42</v>
      </c>
    </row>
    <row r="1195" spans="1:13" x14ac:dyDescent="0.25">
      <c r="A1195" t="s">
        <v>46</v>
      </c>
      <c r="B1195">
        <v>2124.46</v>
      </c>
      <c r="C1195">
        <v>2124.36</v>
      </c>
      <c r="D1195">
        <v>2124.23</v>
      </c>
      <c r="E1195">
        <v>2121.7199999999998</v>
      </c>
      <c r="F1195">
        <v>124.39100000000001</v>
      </c>
      <c r="G1195">
        <v>0</v>
      </c>
      <c r="H1195">
        <v>83.059600000000003</v>
      </c>
      <c r="I1195">
        <v>0</v>
      </c>
      <c r="J1195">
        <v>1.2300499999999999E-3</v>
      </c>
      <c r="K1195">
        <v>0.99972300000000003</v>
      </c>
      <c r="L1195">
        <v>0</v>
      </c>
      <c r="M1195" t="s">
        <v>42</v>
      </c>
    </row>
    <row r="1196" spans="1:13" x14ac:dyDescent="0.25">
      <c r="A1196" t="s">
        <v>46</v>
      </c>
      <c r="B1196">
        <v>2128.34</v>
      </c>
      <c r="C1196">
        <v>2128.2399999999998</v>
      </c>
      <c r="D1196">
        <v>2128.11</v>
      </c>
      <c r="E1196">
        <v>2125.59</v>
      </c>
      <c r="F1196">
        <v>124.35599999999999</v>
      </c>
      <c r="G1196">
        <v>0</v>
      </c>
      <c r="H1196">
        <v>82.974900000000005</v>
      </c>
      <c r="I1196">
        <v>0</v>
      </c>
      <c r="J1196">
        <v>1.2300499999999999E-3</v>
      </c>
      <c r="K1196">
        <v>0.999726</v>
      </c>
      <c r="L1196">
        <v>0</v>
      </c>
      <c r="M1196" t="s">
        <v>42</v>
      </c>
    </row>
    <row r="1197" spans="1:13" x14ac:dyDescent="0.25">
      <c r="A1197" t="s">
        <v>46</v>
      </c>
      <c r="B1197">
        <v>2129.7399999999998</v>
      </c>
      <c r="C1197">
        <v>2129.65</v>
      </c>
      <c r="D1197">
        <v>2129.5100000000002</v>
      </c>
      <c r="E1197">
        <v>2126.9899999999998</v>
      </c>
      <c r="F1197">
        <v>124.37</v>
      </c>
      <c r="G1197">
        <v>0</v>
      </c>
      <c r="H1197">
        <v>83.009799999999998</v>
      </c>
      <c r="I1197">
        <v>0</v>
      </c>
      <c r="J1197">
        <v>1.2300499999999999E-3</v>
      </c>
      <c r="K1197">
        <v>0.99989399999999995</v>
      </c>
      <c r="L1197">
        <v>0</v>
      </c>
      <c r="M1197" t="s">
        <v>42</v>
      </c>
    </row>
    <row r="1198" spans="1:13" x14ac:dyDescent="0.25">
      <c r="A1198" t="s">
        <v>46</v>
      </c>
      <c r="B1198">
        <v>2123.91</v>
      </c>
      <c r="C1198">
        <v>2123.8200000000002</v>
      </c>
      <c r="D1198">
        <v>2123.6799999999998</v>
      </c>
      <c r="E1198">
        <v>2121.17</v>
      </c>
      <c r="F1198">
        <v>124.349</v>
      </c>
      <c r="G1198">
        <v>0</v>
      </c>
      <c r="H1198">
        <v>82.992000000000004</v>
      </c>
      <c r="I1198">
        <v>0</v>
      </c>
      <c r="J1198">
        <v>1.2300600000000001E-3</v>
      </c>
      <c r="K1198">
        <v>0.99977899999999997</v>
      </c>
      <c r="L1198">
        <v>0</v>
      </c>
      <c r="M1198" t="s">
        <v>42</v>
      </c>
    </row>
    <row r="1199" spans="1:13" x14ac:dyDescent="0.25">
      <c r="A1199" t="s">
        <v>46</v>
      </c>
      <c r="B1199">
        <v>2121.2399999999998</v>
      </c>
      <c r="C1199">
        <v>2121.15</v>
      </c>
      <c r="D1199">
        <v>2121.0100000000002</v>
      </c>
      <c r="E1199">
        <v>2118.5100000000002</v>
      </c>
      <c r="F1199">
        <v>124.59099999999999</v>
      </c>
      <c r="G1199">
        <v>0</v>
      </c>
      <c r="H1199">
        <v>82.9666</v>
      </c>
      <c r="I1199">
        <v>0</v>
      </c>
      <c r="J1199">
        <v>1.2300499999999999E-3</v>
      </c>
      <c r="K1199">
        <v>0.99956900000000004</v>
      </c>
      <c r="L1199">
        <v>0</v>
      </c>
      <c r="M1199" t="s">
        <v>42</v>
      </c>
    </row>
    <row r="1200" spans="1:13" x14ac:dyDescent="0.25">
      <c r="A1200" t="s">
        <v>46</v>
      </c>
      <c r="B1200">
        <v>2127.2399999999998</v>
      </c>
      <c r="C1200">
        <v>2127.13</v>
      </c>
      <c r="D1200">
        <v>2126.9899999999998</v>
      </c>
      <c r="E1200">
        <v>2124.48</v>
      </c>
      <c r="F1200">
        <v>124.52</v>
      </c>
      <c r="G1200">
        <v>0</v>
      </c>
      <c r="H1200">
        <v>83.181700000000006</v>
      </c>
      <c r="I1200">
        <v>0</v>
      </c>
      <c r="J1200">
        <v>1.2300499999999999E-3</v>
      </c>
      <c r="K1200">
        <v>0.999776</v>
      </c>
      <c r="L1200">
        <v>0</v>
      </c>
      <c r="M1200" t="s">
        <v>42</v>
      </c>
    </row>
    <row r="1201" spans="1:13" x14ac:dyDescent="0.25">
      <c r="A1201" t="s">
        <v>46</v>
      </c>
      <c r="B1201">
        <v>2128.77</v>
      </c>
      <c r="C1201">
        <v>2128.66</v>
      </c>
      <c r="D1201">
        <v>2128.52</v>
      </c>
      <c r="E1201">
        <v>2126.0100000000002</v>
      </c>
      <c r="F1201">
        <v>124.462</v>
      </c>
      <c r="G1201">
        <v>0</v>
      </c>
      <c r="H1201">
        <v>83.021100000000004</v>
      </c>
      <c r="I1201">
        <v>0</v>
      </c>
      <c r="J1201">
        <v>1.2300499999999999E-3</v>
      </c>
      <c r="K1201">
        <v>0.99983599999999995</v>
      </c>
      <c r="L1201">
        <v>0</v>
      </c>
      <c r="M1201" t="s">
        <v>42</v>
      </c>
    </row>
    <row r="1202" spans="1:13" x14ac:dyDescent="0.25">
      <c r="A1202" t="s">
        <v>46</v>
      </c>
      <c r="B1202">
        <v>2127.85</v>
      </c>
      <c r="C1202">
        <v>2127.7399999999998</v>
      </c>
      <c r="D1202">
        <v>2127.58</v>
      </c>
      <c r="E1202">
        <v>2125.0700000000002</v>
      </c>
      <c r="F1202">
        <v>124.378</v>
      </c>
      <c r="G1202">
        <v>0</v>
      </c>
      <c r="H1202">
        <v>82.938800000000001</v>
      </c>
      <c r="I1202">
        <v>0</v>
      </c>
      <c r="J1202">
        <v>1.2300499999999999E-3</v>
      </c>
      <c r="K1202">
        <v>0.99975099999999995</v>
      </c>
      <c r="L1202">
        <v>0</v>
      </c>
      <c r="M1202" t="s">
        <v>42</v>
      </c>
    </row>
    <row r="1203" spans="1:13" x14ac:dyDescent="0.25">
      <c r="A1203" t="s">
        <v>46</v>
      </c>
      <c r="B1203">
        <v>2128.06</v>
      </c>
      <c r="C1203">
        <v>2127.9299999999998</v>
      </c>
      <c r="D1203">
        <v>2127.8000000000002</v>
      </c>
      <c r="E1203">
        <v>2125.2800000000002</v>
      </c>
      <c r="F1203">
        <v>124.402</v>
      </c>
      <c r="G1203">
        <v>0</v>
      </c>
      <c r="H1203">
        <v>82.986199999999997</v>
      </c>
      <c r="I1203">
        <v>0</v>
      </c>
      <c r="J1203">
        <v>1.2300600000000001E-3</v>
      </c>
      <c r="K1203">
        <v>0.99943300000000002</v>
      </c>
      <c r="L1203">
        <v>0</v>
      </c>
      <c r="M1203" t="s">
        <v>42</v>
      </c>
    </row>
    <row r="1204" spans="1:13" x14ac:dyDescent="0.25">
      <c r="A1204" t="s">
        <v>46</v>
      </c>
      <c r="B1204">
        <v>2127.2199999999998</v>
      </c>
      <c r="C1204">
        <v>2127.11</v>
      </c>
      <c r="D1204">
        <v>2126.98</v>
      </c>
      <c r="E1204">
        <v>2124.4699999999998</v>
      </c>
      <c r="F1204">
        <v>124.245</v>
      </c>
      <c r="G1204">
        <v>0</v>
      </c>
      <c r="H1204">
        <v>82.9328</v>
      </c>
      <c r="I1204">
        <v>0</v>
      </c>
      <c r="J1204">
        <v>1.2300499999999999E-3</v>
      </c>
      <c r="K1204">
        <v>0.99887899999999996</v>
      </c>
      <c r="L1204">
        <v>0</v>
      </c>
      <c r="M1204" t="s">
        <v>42</v>
      </c>
    </row>
    <row r="1205" spans="1:13" x14ac:dyDescent="0.25">
      <c r="A1205" t="s">
        <v>46</v>
      </c>
      <c r="B1205">
        <v>2125.39</v>
      </c>
      <c r="C1205">
        <v>2125.27</v>
      </c>
      <c r="D1205">
        <v>2125.14</v>
      </c>
      <c r="E1205">
        <v>2122.63</v>
      </c>
      <c r="F1205">
        <v>124.369</v>
      </c>
      <c r="G1205">
        <v>0</v>
      </c>
      <c r="H1205">
        <v>83.037999999999997</v>
      </c>
      <c r="I1205">
        <v>0</v>
      </c>
      <c r="J1205">
        <v>1.2300499999999999E-3</v>
      </c>
      <c r="K1205">
        <v>0.99985599999999997</v>
      </c>
      <c r="L1205">
        <v>0</v>
      </c>
      <c r="M1205" t="s">
        <v>42</v>
      </c>
    </row>
    <row r="1206" spans="1:13" x14ac:dyDescent="0.25">
      <c r="A1206" t="s">
        <v>46</v>
      </c>
      <c r="B1206">
        <v>2123.48</v>
      </c>
      <c r="C1206">
        <v>2123.37</v>
      </c>
      <c r="D1206">
        <v>2123.2399999999998</v>
      </c>
      <c r="E1206">
        <v>2120.73</v>
      </c>
      <c r="F1206">
        <v>124.29</v>
      </c>
      <c r="G1206">
        <v>0</v>
      </c>
      <c r="H1206">
        <v>82.983800000000002</v>
      </c>
      <c r="I1206">
        <v>0</v>
      </c>
      <c r="J1206">
        <v>1.2300600000000001E-3</v>
      </c>
      <c r="K1206">
        <v>0.99982599999999999</v>
      </c>
      <c r="L1206">
        <v>0</v>
      </c>
      <c r="M1206" t="s">
        <v>42</v>
      </c>
    </row>
    <row r="1207" spans="1:13" x14ac:dyDescent="0.25">
      <c r="A1207" t="s">
        <v>46</v>
      </c>
      <c r="B1207">
        <v>2124.37</v>
      </c>
      <c r="C1207">
        <v>2124.2600000000002</v>
      </c>
      <c r="D1207">
        <v>2124.12</v>
      </c>
      <c r="E1207">
        <v>2121.6</v>
      </c>
      <c r="F1207">
        <v>124.41</v>
      </c>
      <c r="G1207">
        <v>0</v>
      </c>
      <c r="H1207">
        <v>82.969700000000003</v>
      </c>
      <c r="I1207">
        <v>0</v>
      </c>
      <c r="J1207">
        <v>1.2300499999999999E-3</v>
      </c>
      <c r="K1207">
        <v>0.99992599999999998</v>
      </c>
      <c r="L1207">
        <v>0</v>
      </c>
      <c r="M1207" t="s">
        <v>42</v>
      </c>
    </row>
    <row r="1208" spans="1:13" x14ac:dyDescent="0.25">
      <c r="A1208" t="s">
        <v>46</v>
      </c>
      <c r="B1208">
        <v>2126.2800000000002</v>
      </c>
      <c r="C1208">
        <v>2126.17</v>
      </c>
      <c r="D1208">
        <v>2126.04</v>
      </c>
      <c r="E1208">
        <v>2123.52</v>
      </c>
      <c r="F1208">
        <v>124.32899999999999</v>
      </c>
      <c r="G1208">
        <v>0</v>
      </c>
      <c r="H1208">
        <v>82.914400000000001</v>
      </c>
      <c r="I1208">
        <v>0</v>
      </c>
      <c r="J1208">
        <v>1.2300499999999999E-3</v>
      </c>
      <c r="K1208">
        <v>0.99898200000000004</v>
      </c>
      <c r="L1208">
        <v>0</v>
      </c>
      <c r="M1208" t="s">
        <v>42</v>
      </c>
    </row>
    <row r="1209" spans="1:13" x14ac:dyDescent="0.25">
      <c r="A1209" t="s">
        <v>46</v>
      </c>
      <c r="B1209">
        <v>2124.79</v>
      </c>
      <c r="C1209">
        <v>2124.6799999999998</v>
      </c>
      <c r="D1209">
        <v>2124.5500000000002</v>
      </c>
      <c r="E1209">
        <v>2122.04</v>
      </c>
      <c r="F1209">
        <v>124.261</v>
      </c>
      <c r="G1209">
        <v>0</v>
      </c>
      <c r="H1209">
        <v>82.999799999999993</v>
      </c>
      <c r="I1209">
        <v>0</v>
      </c>
      <c r="J1209">
        <v>1.2300499999999999E-3</v>
      </c>
      <c r="K1209">
        <v>0.99990900000000005</v>
      </c>
      <c r="L1209">
        <v>0</v>
      </c>
      <c r="M1209" t="s">
        <v>42</v>
      </c>
    </row>
    <row r="1210" spans="1:13" x14ac:dyDescent="0.25">
      <c r="A1210" t="s">
        <v>46</v>
      </c>
      <c r="B1210">
        <v>2125.87</v>
      </c>
      <c r="C1210">
        <v>2125.77</v>
      </c>
      <c r="D1210">
        <v>2125.64</v>
      </c>
      <c r="E1210">
        <v>2123.12</v>
      </c>
      <c r="F1210">
        <v>124.322</v>
      </c>
      <c r="G1210">
        <v>0</v>
      </c>
      <c r="H1210">
        <v>82.977400000000003</v>
      </c>
      <c r="I1210">
        <v>0</v>
      </c>
      <c r="J1210">
        <v>1.2300499999999999E-3</v>
      </c>
      <c r="K1210">
        <v>0.99978400000000001</v>
      </c>
      <c r="L1210">
        <v>0</v>
      </c>
      <c r="M1210" t="s">
        <v>42</v>
      </c>
    </row>
    <row r="1211" spans="1:13" x14ac:dyDescent="0.25">
      <c r="A1211" t="s">
        <v>46</v>
      </c>
      <c r="B1211">
        <v>2125.44</v>
      </c>
      <c r="C1211">
        <v>2125.34</v>
      </c>
      <c r="D1211">
        <v>2125.21</v>
      </c>
      <c r="E1211">
        <v>2122.6999999999998</v>
      </c>
      <c r="F1211">
        <v>124.27500000000001</v>
      </c>
      <c r="G1211">
        <v>0</v>
      </c>
      <c r="H1211">
        <v>82.931600000000003</v>
      </c>
      <c r="I1211">
        <v>0</v>
      </c>
      <c r="J1211">
        <v>1.2300600000000001E-3</v>
      </c>
      <c r="K1211">
        <v>0.99985199999999996</v>
      </c>
      <c r="L1211">
        <v>0</v>
      </c>
      <c r="M1211" t="s">
        <v>42</v>
      </c>
    </row>
    <row r="1212" spans="1:13" x14ac:dyDescent="0.25">
      <c r="A1212" t="s">
        <v>46</v>
      </c>
      <c r="B1212">
        <v>2125.4499999999998</v>
      </c>
      <c r="C1212">
        <v>2125.35</v>
      </c>
      <c r="D1212">
        <v>2125.2199999999998</v>
      </c>
      <c r="E1212">
        <v>2122.71</v>
      </c>
      <c r="F1212">
        <v>124.249</v>
      </c>
      <c r="G1212">
        <v>0</v>
      </c>
      <c r="H1212">
        <v>82.967100000000002</v>
      </c>
      <c r="I1212">
        <v>0</v>
      </c>
      <c r="J1212">
        <v>1.2300499999999999E-3</v>
      </c>
      <c r="K1212">
        <v>0.99964900000000001</v>
      </c>
      <c r="L1212">
        <v>0</v>
      </c>
      <c r="M1212" t="s">
        <v>42</v>
      </c>
    </row>
    <row r="1213" spans="1:13" x14ac:dyDescent="0.25">
      <c r="A1213" t="s">
        <v>46</v>
      </c>
      <c r="B1213">
        <v>2125.59</v>
      </c>
      <c r="C1213">
        <v>2125.4899999999998</v>
      </c>
      <c r="D1213">
        <v>2125.36</v>
      </c>
      <c r="E1213">
        <v>2122.85</v>
      </c>
      <c r="F1213">
        <v>124.373</v>
      </c>
      <c r="G1213">
        <v>0</v>
      </c>
      <c r="H1213">
        <v>82.974900000000005</v>
      </c>
      <c r="I1213">
        <v>0</v>
      </c>
      <c r="J1213">
        <v>1.2300600000000001E-3</v>
      </c>
      <c r="K1213">
        <v>0.99967200000000001</v>
      </c>
      <c r="L1213">
        <v>0</v>
      </c>
      <c r="M1213" t="s">
        <v>42</v>
      </c>
    </row>
    <row r="1214" spans="1:13" x14ac:dyDescent="0.25">
      <c r="A1214" t="s">
        <v>46</v>
      </c>
      <c r="B1214">
        <v>2128.84</v>
      </c>
      <c r="C1214">
        <v>2128.7399999999998</v>
      </c>
      <c r="D1214">
        <v>2128.61</v>
      </c>
      <c r="E1214">
        <v>2126.08</v>
      </c>
      <c r="F1214">
        <v>124.304</v>
      </c>
      <c r="G1214">
        <v>0</v>
      </c>
      <c r="H1214">
        <v>82.916899999999998</v>
      </c>
      <c r="I1214">
        <v>0</v>
      </c>
      <c r="J1214">
        <v>1.2300499999999999E-3</v>
      </c>
      <c r="K1214">
        <v>0.99995400000000001</v>
      </c>
      <c r="L1214">
        <v>0</v>
      </c>
      <c r="M1214" t="s">
        <v>42</v>
      </c>
    </row>
    <row r="1215" spans="1:13" x14ac:dyDescent="0.25">
      <c r="A1215" t="s">
        <v>46</v>
      </c>
      <c r="B1215">
        <v>2127.75</v>
      </c>
      <c r="C1215">
        <v>2127.66</v>
      </c>
      <c r="D1215">
        <v>2127.5300000000002</v>
      </c>
      <c r="E1215">
        <v>2125.02</v>
      </c>
      <c r="F1215">
        <v>124.462</v>
      </c>
      <c r="G1215">
        <v>0</v>
      </c>
      <c r="H1215">
        <v>83.089500000000001</v>
      </c>
      <c r="I1215">
        <v>0</v>
      </c>
      <c r="J1215">
        <v>1.2300499999999999E-3</v>
      </c>
      <c r="K1215">
        <v>0.99975599999999998</v>
      </c>
      <c r="L1215">
        <v>0</v>
      </c>
      <c r="M1215" t="s">
        <v>42</v>
      </c>
    </row>
    <row r="1216" spans="1:13" x14ac:dyDescent="0.25">
      <c r="A1216" t="s">
        <v>46</v>
      </c>
      <c r="B1216">
        <v>2123.9499999999998</v>
      </c>
      <c r="C1216">
        <v>2123.86</v>
      </c>
      <c r="D1216">
        <v>2123.73</v>
      </c>
      <c r="E1216">
        <v>2121.21</v>
      </c>
      <c r="F1216">
        <v>124.23</v>
      </c>
      <c r="G1216">
        <v>0</v>
      </c>
      <c r="H1216">
        <v>83.016400000000004</v>
      </c>
      <c r="I1216">
        <v>0</v>
      </c>
      <c r="J1216">
        <v>1.2300499999999999E-3</v>
      </c>
      <c r="K1216">
        <v>0.99998299999999996</v>
      </c>
      <c r="L1216">
        <v>0</v>
      </c>
      <c r="M1216" t="s">
        <v>42</v>
      </c>
    </row>
    <row r="1217" spans="1:25" x14ac:dyDescent="0.25">
      <c r="A1217" t="s">
        <v>46</v>
      </c>
      <c r="B1217">
        <v>2124.8200000000002</v>
      </c>
      <c r="C1217">
        <v>2124.7199999999998</v>
      </c>
      <c r="D1217">
        <v>2124.59</v>
      </c>
      <c r="E1217">
        <v>2122.08</v>
      </c>
      <c r="F1217">
        <v>124.372</v>
      </c>
      <c r="G1217">
        <v>0</v>
      </c>
      <c r="H1217">
        <v>82.963300000000004</v>
      </c>
      <c r="I1217">
        <v>0</v>
      </c>
      <c r="J1217">
        <v>1.2300499999999999E-3</v>
      </c>
      <c r="K1217">
        <v>0.999255</v>
      </c>
      <c r="L1217">
        <v>0</v>
      </c>
      <c r="M1217" t="s">
        <v>42</v>
      </c>
    </row>
    <row r="1218" spans="1:25" x14ac:dyDescent="0.25">
      <c r="A1218" t="s">
        <v>46</v>
      </c>
      <c r="B1218">
        <v>2125.29</v>
      </c>
      <c r="C1218">
        <v>2125.1999999999998</v>
      </c>
      <c r="D1218">
        <v>2125.0700000000002</v>
      </c>
      <c r="E1218">
        <v>2122.56</v>
      </c>
      <c r="F1218">
        <v>124.393</v>
      </c>
      <c r="G1218">
        <v>0</v>
      </c>
      <c r="H1218">
        <v>82.920199999999994</v>
      </c>
      <c r="I1218">
        <v>0</v>
      </c>
      <c r="J1218">
        <v>1.2300499999999999E-3</v>
      </c>
      <c r="K1218">
        <v>0.99956900000000004</v>
      </c>
      <c r="L1218">
        <v>0</v>
      </c>
      <c r="M1218" t="s">
        <v>42</v>
      </c>
    </row>
    <row r="1219" spans="1:25" x14ac:dyDescent="0.25">
      <c r="A1219" t="s">
        <v>46</v>
      </c>
      <c r="B1219">
        <v>2125.0700000000002</v>
      </c>
      <c r="C1219">
        <v>2124.98</v>
      </c>
      <c r="D1219">
        <v>2124.85</v>
      </c>
      <c r="E1219">
        <v>2122.34</v>
      </c>
      <c r="F1219">
        <v>124.309</v>
      </c>
      <c r="G1219">
        <v>0</v>
      </c>
      <c r="H1219">
        <v>83.004499999999993</v>
      </c>
      <c r="I1219">
        <v>0</v>
      </c>
      <c r="J1219">
        <v>1.23007E-3</v>
      </c>
      <c r="K1219">
        <v>0.99970800000000004</v>
      </c>
      <c r="L1219">
        <v>0</v>
      </c>
      <c r="M1219" t="s">
        <v>42</v>
      </c>
    </row>
    <row r="1220" spans="1:25" x14ac:dyDescent="0.25">
      <c r="A1220" t="s">
        <v>46</v>
      </c>
      <c r="B1220">
        <v>2123.5300000000002</v>
      </c>
      <c r="C1220">
        <v>2123.44</v>
      </c>
      <c r="D1220">
        <v>2123.31</v>
      </c>
      <c r="E1220">
        <v>2120.8000000000002</v>
      </c>
      <c r="F1220">
        <v>124.27</v>
      </c>
      <c r="G1220">
        <v>0</v>
      </c>
      <c r="H1220">
        <v>82.966300000000004</v>
      </c>
      <c r="I1220">
        <v>0</v>
      </c>
      <c r="J1220">
        <v>1.2300499999999999E-3</v>
      </c>
      <c r="K1220">
        <v>0.998977</v>
      </c>
      <c r="L1220">
        <v>0</v>
      </c>
      <c r="M1220" t="s">
        <v>42</v>
      </c>
    </row>
    <row r="1221" spans="1:25" x14ac:dyDescent="0.25">
      <c r="A1221" t="s">
        <v>46</v>
      </c>
      <c r="B1221">
        <v>2128.46</v>
      </c>
      <c r="C1221">
        <v>2128.37</v>
      </c>
      <c r="D1221">
        <v>2128.23</v>
      </c>
      <c r="E1221">
        <v>2125.7199999999998</v>
      </c>
      <c r="F1221">
        <v>124.39100000000001</v>
      </c>
      <c r="G1221">
        <v>0</v>
      </c>
      <c r="H1221">
        <v>82.959900000000005</v>
      </c>
      <c r="I1221">
        <v>0</v>
      </c>
      <c r="J1221">
        <v>1.2300499999999999E-3</v>
      </c>
      <c r="K1221">
        <v>0.99993799999999999</v>
      </c>
      <c r="L1221">
        <v>0</v>
      </c>
      <c r="M1221" t="s">
        <v>42</v>
      </c>
    </row>
    <row r="1222" spans="1:25" x14ac:dyDescent="0.25">
      <c r="A1222" t="s">
        <v>46</v>
      </c>
      <c r="B1222">
        <v>2126.06</v>
      </c>
      <c r="C1222">
        <v>2125.9699999999998</v>
      </c>
      <c r="D1222">
        <v>2125.83</v>
      </c>
      <c r="E1222">
        <v>2123.3200000000002</v>
      </c>
      <c r="F1222">
        <v>124.467</v>
      </c>
      <c r="G1222">
        <v>0</v>
      </c>
      <c r="H1222">
        <v>82.965299999999999</v>
      </c>
      <c r="I1222">
        <v>0</v>
      </c>
      <c r="J1222">
        <v>1.2300600000000001E-3</v>
      </c>
      <c r="K1222">
        <v>0.99976399999999999</v>
      </c>
      <c r="L1222">
        <v>0</v>
      </c>
      <c r="M1222" t="s">
        <v>42</v>
      </c>
    </row>
    <row r="1223" spans="1:25" x14ac:dyDescent="0.25">
      <c r="A1223" t="s">
        <v>46</v>
      </c>
      <c r="B1223">
        <v>2123.66</v>
      </c>
      <c r="C1223">
        <v>2123.56</v>
      </c>
      <c r="D1223">
        <v>2123.4299999999998</v>
      </c>
      <c r="E1223">
        <v>2120.91</v>
      </c>
      <c r="F1223">
        <v>124.15600000000001</v>
      </c>
      <c r="G1223">
        <v>0</v>
      </c>
      <c r="H1223">
        <v>82.963399999999993</v>
      </c>
      <c r="I1223">
        <v>0</v>
      </c>
      <c r="J1223">
        <v>1.2300499999999999E-3</v>
      </c>
      <c r="K1223">
        <v>0.99901200000000001</v>
      </c>
      <c r="L1223">
        <v>0</v>
      </c>
      <c r="M1223" t="s">
        <v>42</v>
      </c>
    </row>
    <row r="1224" spans="1:25" x14ac:dyDescent="0.25">
      <c r="A1224" t="s">
        <v>46</v>
      </c>
      <c r="B1224">
        <v>2122.7800000000002</v>
      </c>
      <c r="C1224">
        <v>2122.66</v>
      </c>
      <c r="D1224">
        <v>2122.52</v>
      </c>
      <c r="E1224">
        <v>2119.98</v>
      </c>
      <c r="F1224">
        <v>124.37</v>
      </c>
      <c r="G1224">
        <v>0</v>
      </c>
      <c r="H1224">
        <v>82.987499999999997</v>
      </c>
      <c r="I1224">
        <v>0</v>
      </c>
      <c r="J1224">
        <v>1.2300499999999999E-3</v>
      </c>
      <c r="K1224">
        <v>0.99851000000000001</v>
      </c>
      <c r="L1224">
        <v>0</v>
      </c>
      <c r="M1224" t="s">
        <v>42</v>
      </c>
    </row>
    <row r="1225" spans="1:25" x14ac:dyDescent="0.25">
      <c r="A1225" t="s">
        <v>46</v>
      </c>
      <c r="B1225">
        <v>2128.5500000000002</v>
      </c>
      <c r="C1225">
        <v>2128.44</v>
      </c>
      <c r="D1225">
        <v>2128.31</v>
      </c>
      <c r="E1225">
        <v>2125.7800000000002</v>
      </c>
      <c r="F1225">
        <v>124.41200000000001</v>
      </c>
      <c r="G1225">
        <v>0</v>
      </c>
      <c r="H1225">
        <v>83.005700000000004</v>
      </c>
      <c r="I1225">
        <v>0</v>
      </c>
      <c r="J1225">
        <v>1.2300499999999999E-3</v>
      </c>
      <c r="K1225">
        <v>0.99847399999999997</v>
      </c>
      <c r="L1225">
        <v>0</v>
      </c>
      <c r="M1225" t="s">
        <v>42</v>
      </c>
    </row>
    <row r="1226" spans="1:25" x14ac:dyDescent="0.25">
      <c r="A1226" t="s">
        <v>46</v>
      </c>
      <c r="B1226">
        <v>2127.31</v>
      </c>
      <c r="C1226">
        <v>2127.21</v>
      </c>
      <c r="D1226">
        <v>2127.08</v>
      </c>
      <c r="E1226">
        <v>2124.56</v>
      </c>
      <c r="F1226">
        <v>124.348</v>
      </c>
      <c r="G1226">
        <v>0</v>
      </c>
      <c r="H1226">
        <v>83.034700000000001</v>
      </c>
      <c r="I1226">
        <v>0</v>
      </c>
      <c r="J1226">
        <v>1.2300499999999999E-3</v>
      </c>
      <c r="K1226">
        <v>0.999637</v>
      </c>
      <c r="L1226">
        <v>0</v>
      </c>
      <c r="M1226" t="s">
        <v>42</v>
      </c>
    </row>
    <row r="1227" spans="1:25" x14ac:dyDescent="0.25">
      <c r="A1227" t="s">
        <v>46</v>
      </c>
      <c r="B1227">
        <v>2126.0100000000002</v>
      </c>
      <c r="C1227">
        <v>2125.92</v>
      </c>
      <c r="D1227">
        <v>2125.79</v>
      </c>
      <c r="E1227">
        <v>2123.2800000000002</v>
      </c>
      <c r="F1227">
        <v>124.21299999999999</v>
      </c>
      <c r="G1227">
        <v>0</v>
      </c>
      <c r="H1227">
        <v>83.045000000000002</v>
      </c>
      <c r="I1227">
        <v>0</v>
      </c>
      <c r="J1227">
        <v>1.2300499999999999E-3</v>
      </c>
      <c r="K1227">
        <v>0.99968599999999996</v>
      </c>
      <c r="L1227">
        <v>0</v>
      </c>
      <c r="M1227" t="s">
        <v>42</v>
      </c>
    </row>
    <row r="1228" spans="1:25" x14ac:dyDescent="0.25">
      <c r="A1228" t="s">
        <v>46</v>
      </c>
      <c r="B1228">
        <v>2125.12</v>
      </c>
      <c r="C1228">
        <v>2125.0300000000002</v>
      </c>
      <c r="D1228">
        <v>2124.9</v>
      </c>
      <c r="E1228">
        <v>2122.39</v>
      </c>
      <c r="F1228">
        <v>124.318</v>
      </c>
      <c r="G1228">
        <v>0</v>
      </c>
      <c r="H1228">
        <v>82.964799999999997</v>
      </c>
      <c r="I1228">
        <v>0</v>
      </c>
      <c r="J1228">
        <v>1.2300499999999999E-3</v>
      </c>
      <c r="K1228">
        <v>0.99999700000000002</v>
      </c>
      <c r="L1228">
        <v>0</v>
      </c>
      <c r="M1228" t="s">
        <v>42</v>
      </c>
    </row>
    <row r="1229" spans="1:25" x14ac:dyDescent="0.25">
      <c r="A1229" t="s">
        <v>46</v>
      </c>
      <c r="B1229">
        <v>2127.98</v>
      </c>
      <c r="C1229">
        <v>2127.87</v>
      </c>
      <c r="D1229">
        <v>2127.7399999999998</v>
      </c>
      <c r="E1229">
        <v>2125.2199999999998</v>
      </c>
      <c r="F1229">
        <v>124.54300000000001</v>
      </c>
      <c r="G1229">
        <v>0</v>
      </c>
      <c r="H1229">
        <v>82.962999999999994</v>
      </c>
      <c r="I1229">
        <v>0</v>
      </c>
      <c r="J1229">
        <v>1.2300499999999999E-3</v>
      </c>
      <c r="K1229">
        <v>0.99991600000000003</v>
      </c>
      <c r="L1229">
        <v>0</v>
      </c>
      <c r="M1229" t="s">
        <v>42</v>
      </c>
    </row>
    <row r="1230" spans="1:25" x14ac:dyDescent="0.25">
      <c r="A1230" t="s">
        <v>46</v>
      </c>
      <c r="B1230">
        <v>2129.1999999999998</v>
      </c>
      <c r="C1230">
        <v>2129.0700000000002</v>
      </c>
      <c r="D1230">
        <v>2128.94</v>
      </c>
      <c r="E1230">
        <v>2126.42</v>
      </c>
      <c r="F1230">
        <v>124.541</v>
      </c>
      <c r="G1230">
        <v>0</v>
      </c>
      <c r="H1230">
        <v>83.185400000000001</v>
      </c>
      <c r="I1230">
        <v>0</v>
      </c>
      <c r="J1230">
        <v>1.2300499999999999E-3</v>
      </c>
      <c r="K1230">
        <v>0.99954200000000004</v>
      </c>
      <c r="L1230">
        <v>0</v>
      </c>
      <c r="M1230" t="s">
        <v>42</v>
      </c>
    </row>
    <row r="1231" spans="1:25" x14ac:dyDescent="0.25">
      <c r="A1231" t="s">
        <v>46</v>
      </c>
      <c r="B1231">
        <v>2127.4899999999998</v>
      </c>
      <c r="C1231">
        <v>2127.38</v>
      </c>
      <c r="D1231">
        <v>2127.25</v>
      </c>
      <c r="E1231">
        <v>2124.7399999999998</v>
      </c>
      <c r="F1231">
        <v>124.447</v>
      </c>
      <c r="G1231">
        <v>0</v>
      </c>
      <c r="H1231">
        <v>83.021699999999996</v>
      </c>
      <c r="I1231">
        <v>0</v>
      </c>
      <c r="J1231">
        <v>1.2300499999999999E-3</v>
      </c>
      <c r="K1231">
        <v>0.99958000000000002</v>
      </c>
      <c r="L1231">
        <v>0</v>
      </c>
      <c r="M1231" t="s">
        <v>42</v>
      </c>
      <c r="R1231" t="s">
        <v>69</v>
      </c>
      <c r="U1231" t="s">
        <v>68</v>
      </c>
      <c r="X1231" t="s">
        <v>66</v>
      </c>
    </row>
    <row r="1232" spans="1:25" x14ac:dyDescent="0.25">
      <c r="A1232" t="s">
        <v>46</v>
      </c>
      <c r="B1232">
        <v>2126.1999999999998</v>
      </c>
      <c r="C1232">
        <v>2126.08</v>
      </c>
      <c r="D1232">
        <v>2125.94</v>
      </c>
      <c r="E1232">
        <v>2123.42</v>
      </c>
      <c r="F1232">
        <v>124.218</v>
      </c>
      <c r="G1232">
        <v>0</v>
      </c>
      <c r="H1232">
        <v>82.974699999999999</v>
      </c>
      <c r="I1232">
        <v>0</v>
      </c>
      <c r="J1232">
        <v>1.2300600000000001E-3</v>
      </c>
      <c r="K1232">
        <v>0.99969699999999995</v>
      </c>
      <c r="L1232">
        <v>0</v>
      </c>
      <c r="M1232" t="s">
        <v>42</v>
      </c>
      <c r="R1232">
        <f>AVERAGE(B1183:B1232)</f>
        <v>2125.8979999999997</v>
      </c>
      <c r="S1232">
        <f>AVERAGE(C1183:C1232)</f>
        <v>2125.797</v>
      </c>
      <c r="U1232">
        <f>_xlfn.VAR.P(B1183:B1232)</f>
        <v>3.9615840000000246</v>
      </c>
      <c r="V1232">
        <f>_xlfn.VAR.P(C1183:C1232)</f>
        <v>3.9526369999999234</v>
      </c>
      <c r="X1232">
        <f>1.96*SQRT(U1232)/50</f>
        <v>7.8022614912344732E-2</v>
      </c>
      <c r="Y1232">
        <f>1.96*SQRT(V1232)/50</f>
        <v>7.7934460411809375E-2</v>
      </c>
    </row>
    <row r="1233" spans="1:12" x14ac:dyDescent="0.25">
      <c r="A1233" t="s">
        <v>46</v>
      </c>
      <c r="B1233">
        <v>106298.17707799999</v>
      </c>
      <c r="C1233" t="s">
        <v>36</v>
      </c>
    </row>
    <row r="1234" spans="1:12" x14ac:dyDescent="0.25">
      <c r="A1234" t="s">
        <v>47</v>
      </c>
      <c r="B1234">
        <v>10177.299999999999</v>
      </c>
      <c r="C1234">
        <v>7980.62</v>
      </c>
      <c r="D1234">
        <v>7964.9</v>
      </c>
      <c r="E1234">
        <v>7960.53</v>
      </c>
      <c r="F1234">
        <v>226.50800000000001</v>
      </c>
      <c r="G1234">
        <v>1020.15</v>
      </c>
      <c r="H1234">
        <v>232.93700000000001</v>
      </c>
      <c r="I1234">
        <v>1.2300499999999999E-3</v>
      </c>
      <c r="J1234">
        <v>0.99985999999999997</v>
      </c>
      <c r="K1234">
        <v>0</v>
      </c>
      <c r="L1234" t="s">
        <v>42</v>
      </c>
    </row>
    <row r="1235" spans="1:12" x14ac:dyDescent="0.25">
      <c r="A1235" t="s">
        <v>47</v>
      </c>
      <c r="B1235">
        <v>10167</v>
      </c>
      <c r="C1235">
        <v>7975.97</v>
      </c>
      <c r="D1235">
        <v>7960.11</v>
      </c>
      <c r="E1235">
        <v>7955.75</v>
      </c>
      <c r="F1235">
        <v>227.35</v>
      </c>
      <c r="G1235">
        <v>1015.68</v>
      </c>
      <c r="H1235">
        <v>233.80500000000001</v>
      </c>
      <c r="I1235">
        <v>1.2300499999999999E-3</v>
      </c>
      <c r="J1235">
        <v>0.99958499999999995</v>
      </c>
      <c r="K1235">
        <v>0</v>
      </c>
      <c r="L1235" t="s">
        <v>42</v>
      </c>
    </row>
    <row r="1236" spans="1:12" x14ac:dyDescent="0.25">
      <c r="A1236" t="s">
        <v>47</v>
      </c>
      <c r="B1236">
        <v>10166.4</v>
      </c>
      <c r="C1236">
        <v>7978.9</v>
      </c>
      <c r="D1236">
        <v>7963.13</v>
      </c>
      <c r="E1236">
        <v>7958.96</v>
      </c>
      <c r="F1236">
        <v>226.96600000000001</v>
      </c>
      <c r="G1236">
        <v>1009.83</v>
      </c>
      <c r="H1236">
        <v>233.72300000000001</v>
      </c>
      <c r="I1236">
        <v>1.2300499999999999E-3</v>
      </c>
      <c r="J1236">
        <v>0.99964399999999998</v>
      </c>
      <c r="K1236">
        <v>0</v>
      </c>
      <c r="L1236" t="s">
        <v>42</v>
      </c>
    </row>
    <row r="1237" spans="1:12" x14ac:dyDescent="0.25">
      <c r="A1237" t="s">
        <v>47</v>
      </c>
      <c r="B1237">
        <v>10147.799999999999</v>
      </c>
      <c r="C1237">
        <v>7963.38</v>
      </c>
      <c r="D1237">
        <v>7947.59</v>
      </c>
      <c r="E1237">
        <v>7943.24</v>
      </c>
      <c r="F1237">
        <v>227.845</v>
      </c>
      <c r="G1237">
        <v>1018.58</v>
      </c>
      <c r="H1237">
        <v>234.08500000000001</v>
      </c>
      <c r="I1237">
        <v>1.2300499999999999E-3</v>
      </c>
      <c r="J1237">
        <v>0.99892700000000001</v>
      </c>
      <c r="K1237">
        <v>0</v>
      </c>
      <c r="L1237" t="s">
        <v>42</v>
      </c>
    </row>
    <row r="1238" spans="1:12" x14ac:dyDescent="0.25">
      <c r="A1238" t="s">
        <v>47</v>
      </c>
      <c r="B1238">
        <v>10194</v>
      </c>
      <c r="C1238">
        <v>8005.26</v>
      </c>
      <c r="D1238">
        <v>7989.37</v>
      </c>
      <c r="E1238">
        <v>7984.94</v>
      </c>
      <c r="F1238">
        <v>226.23</v>
      </c>
      <c r="G1238">
        <v>1013.1</v>
      </c>
      <c r="H1238">
        <v>233.63800000000001</v>
      </c>
      <c r="I1238">
        <v>1.2300499999999999E-3</v>
      </c>
      <c r="J1238">
        <v>0.99943599999999999</v>
      </c>
      <c r="K1238">
        <v>0</v>
      </c>
      <c r="L1238" t="s">
        <v>42</v>
      </c>
    </row>
    <row r="1239" spans="1:12" x14ac:dyDescent="0.25">
      <c r="A1239" t="s">
        <v>47</v>
      </c>
      <c r="B1239">
        <v>10200.299999999999</v>
      </c>
      <c r="C1239">
        <v>8003.81</v>
      </c>
      <c r="D1239">
        <v>7987.97</v>
      </c>
      <c r="E1239">
        <v>7983.52</v>
      </c>
      <c r="F1239">
        <v>227.43700000000001</v>
      </c>
      <c r="G1239">
        <v>1018.04</v>
      </c>
      <c r="H1239">
        <v>233.89099999999999</v>
      </c>
      <c r="I1239">
        <v>1.2300499999999999E-3</v>
      </c>
      <c r="J1239">
        <v>0.99992999999999999</v>
      </c>
      <c r="K1239">
        <v>0</v>
      </c>
      <c r="L1239" t="s">
        <v>42</v>
      </c>
    </row>
    <row r="1240" spans="1:12" x14ac:dyDescent="0.25">
      <c r="A1240" t="s">
        <v>47</v>
      </c>
      <c r="B1240">
        <v>10176</v>
      </c>
      <c r="C1240">
        <v>7981.42</v>
      </c>
      <c r="D1240">
        <v>7965.61</v>
      </c>
      <c r="E1240">
        <v>7961.3</v>
      </c>
      <c r="F1240">
        <v>226.98699999999999</v>
      </c>
      <c r="G1240">
        <v>1016.99</v>
      </c>
      <c r="H1240">
        <v>233.16399999999999</v>
      </c>
      <c r="I1240">
        <v>1.2300499999999999E-3</v>
      </c>
      <c r="J1240">
        <v>0.99997599999999998</v>
      </c>
      <c r="K1240">
        <v>0</v>
      </c>
      <c r="L1240" t="s">
        <v>42</v>
      </c>
    </row>
    <row r="1241" spans="1:12" x14ac:dyDescent="0.25">
      <c r="A1241" t="s">
        <v>47</v>
      </c>
      <c r="B1241">
        <v>10168.4</v>
      </c>
      <c r="C1241">
        <v>7973.37</v>
      </c>
      <c r="D1241">
        <v>7957.51</v>
      </c>
      <c r="E1241">
        <v>7953.15</v>
      </c>
      <c r="F1241">
        <v>227.37</v>
      </c>
      <c r="G1241">
        <v>1015.51</v>
      </c>
      <c r="H1241">
        <v>233.67599999999999</v>
      </c>
      <c r="I1241">
        <v>1.2300499999999999E-3</v>
      </c>
      <c r="J1241">
        <v>0.99896399999999996</v>
      </c>
      <c r="K1241">
        <v>0</v>
      </c>
      <c r="L1241" t="s">
        <v>42</v>
      </c>
    </row>
    <row r="1242" spans="1:12" x14ac:dyDescent="0.25">
      <c r="A1242" t="s">
        <v>47</v>
      </c>
      <c r="B1242">
        <v>10165.200000000001</v>
      </c>
      <c r="C1242">
        <v>7971.06</v>
      </c>
      <c r="D1242">
        <v>7955.29</v>
      </c>
      <c r="E1242">
        <v>7950.78</v>
      </c>
      <c r="F1242">
        <v>226.77</v>
      </c>
      <c r="G1242">
        <v>1005.97</v>
      </c>
      <c r="H1242">
        <v>233.93600000000001</v>
      </c>
      <c r="I1242">
        <v>1.2300499999999999E-3</v>
      </c>
      <c r="J1242">
        <v>0.99976299999999996</v>
      </c>
      <c r="K1242">
        <v>0</v>
      </c>
      <c r="L1242" t="s">
        <v>42</v>
      </c>
    </row>
    <row r="1243" spans="1:12" x14ac:dyDescent="0.25">
      <c r="A1243" t="s">
        <v>47</v>
      </c>
      <c r="B1243">
        <v>10184.299999999999</v>
      </c>
      <c r="C1243">
        <v>7995.35</v>
      </c>
      <c r="D1243">
        <v>7979.51</v>
      </c>
      <c r="E1243">
        <v>7975.11</v>
      </c>
      <c r="F1243">
        <v>226.721</v>
      </c>
      <c r="G1243">
        <v>1014.27</v>
      </c>
      <c r="H1243">
        <v>233.74600000000001</v>
      </c>
      <c r="I1243">
        <v>1.2300499999999999E-3</v>
      </c>
      <c r="J1243">
        <v>0.99954900000000002</v>
      </c>
      <c r="K1243">
        <v>0</v>
      </c>
      <c r="L1243" t="s">
        <v>42</v>
      </c>
    </row>
    <row r="1244" spans="1:12" x14ac:dyDescent="0.25">
      <c r="A1244" t="s">
        <v>47</v>
      </c>
      <c r="B1244">
        <v>10154.4</v>
      </c>
      <c r="C1244">
        <v>7964.81</v>
      </c>
      <c r="D1244">
        <v>7949.11</v>
      </c>
      <c r="E1244">
        <v>7944.8</v>
      </c>
      <c r="F1244">
        <v>227.101</v>
      </c>
      <c r="G1244">
        <v>1019.14</v>
      </c>
      <c r="H1244">
        <v>233.03800000000001</v>
      </c>
      <c r="I1244">
        <v>1.2300600000000001E-3</v>
      </c>
      <c r="J1244">
        <v>0.99965099999999996</v>
      </c>
      <c r="K1244">
        <v>0</v>
      </c>
      <c r="L1244" t="s">
        <v>42</v>
      </c>
    </row>
    <row r="1245" spans="1:12" x14ac:dyDescent="0.25">
      <c r="A1245" t="s">
        <v>47</v>
      </c>
      <c r="B1245">
        <v>10174.700000000001</v>
      </c>
      <c r="C1245">
        <v>7987.61</v>
      </c>
      <c r="D1245">
        <v>7971.91</v>
      </c>
      <c r="E1245">
        <v>7967.65</v>
      </c>
      <c r="F1245">
        <v>227.62200000000001</v>
      </c>
      <c r="G1245">
        <v>1015.65</v>
      </c>
      <c r="H1245">
        <v>234.02099999999999</v>
      </c>
      <c r="I1245">
        <v>1.2300499999999999E-3</v>
      </c>
      <c r="J1245">
        <v>0.99975000000000003</v>
      </c>
      <c r="K1245">
        <v>0</v>
      </c>
      <c r="L1245" t="s">
        <v>42</v>
      </c>
    </row>
    <row r="1246" spans="1:12" x14ac:dyDescent="0.25">
      <c r="A1246" t="s">
        <v>47</v>
      </c>
      <c r="B1246">
        <v>10186.5</v>
      </c>
      <c r="C1246">
        <v>7998.83</v>
      </c>
      <c r="D1246">
        <v>7983.03</v>
      </c>
      <c r="E1246">
        <v>7978.59</v>
      </c>
      <c r="F1246">
        <v>227.59</v>
      </c>
      <c r="G1246">
        <v>1020.13</v>
      </c>
      <c r="H1246">
        <v>233.15700000000001</v>
      </c>
      <c r="I1246">
        <v>1.2300499999999999E-3</v>
      </c>
      <c r="J1246">
        <v>0.99995100000000003</v>
      </c>
      <c r="K1246">
        <v>0</v>
      </c>
      <c r="L1246" t="s">
        <v>42</v>
      </c>
    </row>
    <row r="1247" spans="1:12" x14ac:dyDescent="0.25">
      <c r="A1247" t="s">
        <v>47</v>
      </c>
      <c r="B1247">
        <v>10157.200000000001</v>
      </c>
      <c r="C1247">
        <v>7967.74</v>
      </c>
      <c r="D1247">
        <v>7951.96</v>
      </c>
      <c r="E1247">
        <v>7947.7</v>
      </c>
      <c r="F1247">
        <v>227.19800000000001</v>
      </c>
      <c r="G1247">
        <v>1018.14</v>
      </c>
      <c r="H1247">
        <v>233.84700000000001</v>
      </c>
      <c r="I1247">
        <v>1.2300499999999999E-3</v>
      </c>
      <c r="J1247">
        <v>0.99986799999999998</v>
      </c>
      <c r="K1247">
        <v>0</v>
      </c>
      <c r="L1247" t="s">
        <v>42</v>
      </c>
    </row>
    <row r="1248" spans="1:12" x14ac:dyDescent="0.25">
      <c r="A1248" t="s">
        <v>47</v>
      </c>
      <c r="B1248">
        <v>10156.6</v>
      </c>
      <c r="C1248">
        <v>7968.88</v>
      </c>
      <c r="D1248">
        <v>7953.07</v>
      </c>
      <c r="E1248">
        <v>7948.78</v>
      </c>
      <c r="F1248">
        <v>226.99299999999999</v>
      </c>
      <c r="G1248">
        <v>1014.78</v>
      </c>
      <c r="H1248">
        <v>233.233</v>
      </c>
      <c r="I1248">
        <v>1.2300499999999999E-3</v>
      </c>
      <c r="J1248">
        <v>0.99985199999999996</v>
      </c>
      <c r="K1248">
        <v>0</v>
      </c>
      <c r="L1248" t="s">
        <v>42</v>
      </c>
    </row>
    <row r="1249" spans="1:12" x14ac:dyDescent="0.25">
      <c r="A1249" t="s">
        <v>47</v>
      </c>
      <c r="B1249">
        <v>10148.5</v>
      </c>
      <c r="C1249">
        <v>7956.01</v>
      </c>
      <c r="D1249">
        <v>7940.13</v>
      </c>
      <c r="E1249">
        <v>7935.64</v>
      </c>
      <c r="F1249">
        <v>226.26</v>
      </c>
      <c r="G1249">
        <v>1015.06</v>
      </c>
      <c r="H1249">
        <v>233.541</v>
      </c>
      <c r="I1249">
        <v>1.2300499999999999E-3</v>
      </c>
      <c r="J1249">
        <v>0.99935700000000005</v>
      </c>
      <c r="K1249">
        <v>0</v>
      </c>
      <c r="L1249" t="s">
        <v>42</v>
      </c>
    </row>
    <row r="1250" spans="1:12" x14ac:dyDescent="0.25">
      <c r="A1250" t="s">
        <v>47</v>
      </c>
      <c r="B1250">
        <v>10171.700000000001</v>
      </c>
      <c r="C1250">
        <v>7982.98</v>
      </c>
      <c r="D1250">
        <v>7967.26</v>
      </c>
      <c r="E1250">
        <v>7962.83</v>
      </c>
      <c r="F1250">
        <v>227.375</v>
      </c>
      <c r="G1250">
        <v>1019.72</v>
      </c>
      <c r="H1250">
        <v>234.107</v>
      </c>
      <c r="I1250">
        <v>1.2300499999999999E-3</v>
      </c>
      <c r="J1250">
        <v>0.99982599999999999</v>
      </c>
      <c r="K1250">
        <v>0</v>
      </c>
      <c r="L1250" t="s">
        <v>42</v>
      </c>
    </row>
    <row r="1251" spans="1:12" x14ac:dyDescent="0.25">
      <c r="A1251" t="s">
        <v>47</v>
      </c>
      <c r="B1251">
        <v>10183.799999999999</v>
      </c>
      <c r="C1251">
        <v>7989.28</v>
      </c>
      <c r="D1251">
        <v>7973.48</v>
      </c>
      <c r="E1251">
        <v>7969.12</v>
      </c>
      <c r="F1251">
        <v>227.63900000000001</v>
      </c>
      <c r="G1251">
        <v>1016.29</v>
      </c>
      <c r="H1251">
        <v>233.89400000000001</v>
      </c>
      <c r="I1251">
        <v>1.2300499999999999E-3</v>
      </c>
      <c r="J1251">
        <v>0.99994799999999995</v>
      </c>
      <c r="K1251">
        <v>0</v>
      </c>
      <c r="L1251" t="s">
        <v>42</v>
      </c>
    </row>
    <row r="1252" spans="1:12" x14ac:dyDescent="0.25">
      <c r="A1252" t="s">
        <v>47</v>
      </c>
      <c r="B1252">
        <v>10182.299999999999</v>
      </c>
      <c r="C1252">
        <v>7991.84</v>
      </c>
      <c r="D1252">
        <v>7976.19</v>
      </c>
      <c r="E1252">
        <v>7971.91</v>
      </c>
      <c r="F1252">
        <v>227.21299999999999</v>
      </c>
      <c r="G1252">
        <v>1020.37</v>
      </c>
      <c r="H1252">
        <v>233.39099999999999</v>
      </c>
      <c r="I1252">
        <v>1.2300499999999999E-3</v>
      </c>
      <c r="J1252">
        <v>0.99998900000000002</v>
      </c>
      <c r="K1252">
        <v>0</v>
      </c>
      <c r="L1252" t="s">
        <v>42</v>
      </c>
    </row>
    <row r="1253" spans="1:12" x14ac:dyDescent="0.25">
      <c r="A1253" t="s">
        <v>47</v>
      </c>
      <c r="B1253">
        <v>10141</v>
      </c>
      <c r="C1253">
        <v>7954.57</v>
      </c>
      <c r="D1253">
        <v>7938.82</v>
      </c>
      <c r="E1253">
        <v>7934.45</v>
      </c>
      <c r="F1253">
        <v>227.11099999999999</v>
      </c>
      <c r="G1253">
        <v>1019.74</v>
      </c>
      <c r="H1253">
        <v>233.68799999999999</v>
      </c>
      <c r="I1253">
        <v>1.2300499999999999E-3</v>
      </c>
      <c r="J1253">
        <v>0.99839999999999995</v>
      </c>
      <c r="K1253">
        <v>0</v>
      </c>
      <c r="L1253" t="s">
        <v>42</v>
      </c>
    </row>
    <row r="1254" spans="1:12" x14ac:dyDescent="0.25">
      <c r="A1254" t="s">
        <v>47</v>
      </c>
      <c r="B1254">
        <v>10200.299999999999</v>
      </c>
      <c r="C1254">
        <v>8008.34</v>
      </c>
      <c r="D1254">
        <v>7992.54</v>
      </c>
      <c r="E1254">
        <v>7988.23</v>
      </c>
      <c r="F1254">
        <v>226.56800000000001</v>
      </c>
      <c r="G1254">
        <v>1013.41</v>
      </c>
      <c r="H1254">
        <v>233.04599999999999</v>
      </c>
      <c r="I1254">
        <v>1.2300600000000001E-3</v>
      </c>
      <c r="J1254">
        <v>0.999915</v>
      </c>
      <c r="K1254">
        <v>0</v>
      </c>
      <c r="L1254" t="s">
        <v>42</v>
      </c>
    </row>
    <row r="1255" spans="1:12" x14ac:dyDescent="0.25">
      <c r="A1255" t="s">
        <v>47</v>
      </c>
      <c r="B1255">
        <v>10136.200000000001</v>
      </c>
      <c r="C1255">
        <v>7947.81</v>
      </c>
      <c r="D1255">
        <v>7931.93</v>
      </c>
      <c r="E1255">
        <v>7927.57</v>
      </c>
      <c r="F1255">
        <v>227.09800000000001</v>
      </c>
      <c r="G1255">
        <v>1017.3</v>
      </c>
      <c r="H1255">
        <v>233.613</v>
      </c>
      <c r="I1255">
        <v>1.2300900000000001E-3</v>
      </c>
      <c r="J1255">
        <v>0.99987400000000004</v>
      </c>
      <c r="K1255">
        <v>0</v>
      </c>
      <c r="L1255" t="s">
        <v>42</v>
      </c>
    </row>
    <row r="1256" spans="1:12" x14ac:dyDescent="0.25">
      <c r="A1256" t="s">
        <v>47</v>
      </c>
      <c r="B1256">
        <v>10167.6</v>
      </c>
      <c r="C1256">
        <v>7976.35</v>
      </c>
      <c r="D1256">
        <v>7960.56</v>
      </c>
      <c r="E1256">
        <v>7956.32</v>
      </c>
      <c r="F1256">
        <v>227.15799999999999</v>
      </c>
      <c r="G1256">
        <v>1012.92</v>
      </c>
      <c r="H1256">
        <v>233.81700000000001</v>
      </c>
      <c r="I1256">
        <v>1.2300499999999999E-3</v>
      </c>
      <c r="J1256">
        <v>0.99996300000000005</v>
      </c>
      <c r="K1256">
        <v>0</v>
      </c>
      <c r="L1256" t="s">
        <v>42</v>
      </c>
    </row>
    <row r="1257" spans="1:12" x14ac:dyDescent="0.25">
      <c r="A1257" t="s">
        <v>47</v>
      </c>
      <c r="B1257">
        <v>10206.299999999999</v>
      </c>
      <c r="C1257">
        <v>8016.85</v>
      </c>
      <c r="D1257">
        <v>8001.25</v>
      </c>
      <c r="E1257">
        <v>7996.99</v>
      </c>
      <c r="F1257">
        <v>226.602</v>
      </c>
      <c r="G1257">
        <v>1023.08</v>
      </c>
      <c r="H1257">
        <v>233.738</v>
      </c>
      <c r="I1257">
        <v>1.2300600000000001E-3</v>
      </c>
      <c r="J1257">
        <v>0.99946500000000005</v>
      </c>
      <c r="K1257">
        <v>0</v>
      </c>
      <c r="L1257" t="s">
        <v>42</v>
      </c>
    </row>
    <row r="1258" spans="1:12" x14ac:dyDescent="0.25">
      <c r="A1258" t="s">
        <v>47</v>
      </c>
      <c r="B1258">
        <v>10145.4</v>
      </c>
      <c r="C1258">
        <v>7955.61</v>
      </c>
      <c r="D1258">
        <v>7939.7</v>
      </c>
      <c r="E1258">
        <v>7935.48</v>
      </c>
      <c r="F1258">
        <v>225.99100000000001</v>
      </c>
      <c r="G1258">
        <v>1012.84</v>
      </c>
      <c r="H1258">
        <v>233.233</v>
      </c>
      <c r="I1258">
        <v>1.2300499999999999E-3</v>
      </c>
      <c r="J1258">
        <v>0.99971900000000002</v>
      </c>
      <c r="K1258">
        <v>0</v>
      </c>
      <c r="L1258" t="s">
        <v>42</v>
      </c>
    </row>
    <row r="1259" spans="1:12" x14ac:dyDescent="0.25">
      <c r="A1259" t="s">
        <v>47</v>
      </c>
      <c r="B1259">
        <v>10136.5</v>
      </c>
      <c r="C1259">
        <v>7944.17</v>
      </c>
      <c r="D1259">
        <v>7928.33</v>
      </c>
      <c r="E1259">
        <v>7924.08</v>
      </c>
      <c r="F1259">
        <v>227.46299999999999</v>
      </c>
      <c r="G1259">
        <v>1017.23</v>
      </c>
      <c r="H1259">
        <v>233.74799999999999</v>
      </c>
      <c r="I1259">
        <v>1.2300600000000001E-3</v>
      </c>
      <c r="J1259">
        <v>0.99812599999999996</v>
      </c>
      <c r="K1259">
        <v>0</v>
      </c>
      <c r="L1259" t="s">
        <v>42</v>
      </c>
    </row>
    <row r="1260" spans="1:12" x14ac:dyDescent="0.25">
      <c r="A1260" t="s">
        <v>47</v>
      </c>
      <c r="B1260">
        <v>10167.1</v>
      </c>
      <c r="C1260">
        <v>7979.82</v>
      </c>
      <c r="D1260">
        <v>7964.07</v>
      </c>
      <c r="E1260">
        <v>7959.66</v>
      </c>
      <c r="F1260">
        <v>226.67</v>
      </c>
      <c r="G1260">
        <v>1012.74</v>
      </c>
      <c r="H1260">
        <v>233.07</v>
      </c>
      <c r="I1260">
        <v>1.2300499999999999E-3</v>
      </c>
      <c r="J1260">
        <v>0.99931199999999998</v>
      </c>
      <c r="K1260">
        <v>0</v>
      </c>
      <c r="L1260" t="s">
        <v>42</v>
      </c>
    </row>
    <row r="1261" spans="1:12" x14ac:dyDescent="0.25">
      <c r="A1261" t="s">
        <v>47</v>
      </c>
      <c r="B1261">
        <v>10130.799999999999</v>
      </c>
      <c r="C1261">
        <v>7943.13</v>
      </c>
      <c r="D1261">
        <v>7927.33</v>
      </c>
      <c r="E1261">
        <v>7923.1</v>
      </c>
      <c r="F1261">
        <v>226.95400000000001</v>
      </c>
      <c r="G1261">
        <v>1019.26</v>
      </c>
      <c r="H1261">
        <v>233.70599999999999</v>
      </c>
      <c r="I1261">
        <v>1.2300499999999999E-3</v>
      </c>
      <c r="J1261">
        <v>0.99993600000000005</v>
      </c>
      <c r="K1261">
        <v>0</v>
      </c>
      <c r="L1261" t="s">
        <v>42</v>
      </c>
    </row>
    <row r="1262" spans="1:12" x14ac:dyDescent="0.25">
      <c r="A1262" t="s">
        <v>47</v>
      </c>
      <c r="B1262">
        <v>10144.4</v>
      </c>
      <c r="C1262">
        <v>7952.73</v>
      </c>
      <c r="D1262">
        <v>7937.02</v>
      </c>
      <c r="E1262">
        <v>7932.56</v>
      </c>
      <c r="F1262">
        <v>226.96700000000001</v>
      </c>
      <c r="G1262">
        <v>1015.98</v>
      </c>
      <c r="H1262">
        <v>233.56100000000001</v>
      </c>
      <c r="I1262">
        <v>1.23007E-3</v>
      </c>
      <c r="J1262">
        <v>0.99950899999999998</v>
      </c>
      <c r="K1262">
        <v>0</v>
      </c>
      <c r="L1262" t="s">
        <v>42</v>
      </c>
    </row>
    <row r="1263" spans="1:12" x14ac:dyDescent="0.25">
      <c r="A1263" t="s">
        <v>47</v>
      </c>
      <c r="B1263">
        <v>10195.4</v>
      </c>
      <c r="C1263">
        <v>8003.89</v>
      </c>
      <c r="D1263">
        <v>7988.19</v>
      </c>
      <c r="E1263">
        <v>7983.97</v>
      </c>
      <c r="F1263">
        <v>227.10400000000001</v>
      </c>
      <c r="G1263">
        <v>1012.98</v>
      </c>
      <c r="H1263">
        <v>234.648</v>
      </c>
      <c r="I1263">
        <v>1.2300499999999999E-3</v>
      </c>
      <c r="J1263">
        <v>0.99985100000000005</v>
      </c>
      <c r="K1263">
        <v>0</v>
      </c>
      <c r="L1263" t="s">
        <v>42</v>
      </c>
    </row>
    <row r="1264" spans="1:12" x14ac:dyDescent="0.25">
      <c r="A1264" t="s">
        <v>47</v>
      </c>
      <c r="B1264">
        <v>10169</v>
      </c>
      <c r="C1264">
        <v>7978.91</v>
      </c>
      <c r="D1264">
        <v>7963.14</v>
      </c>
      <c r="E1264">
        <v>7958.89</v>
      </c>
      <c r="F1264">
        <v>227.227</v>
      </c>
      <c r="G1264">
        <v>1017.52</v>
      </c>
      <c r="H1264">
        <v>233.32900000000001</v>
      </c>
      <c r="I1264">
        <v>1.2300499999999999E-3</v>
      </c>
      <c r="J1264">
        <v>0.99969799999999998</v>
      </c>
      <c r="K1264">
        <v>0</v>
      </c>
      <c r="L1264" t="s">
        <v>42</v>
      </c>
    </row>
    <row r="1265" spans="1:12" x14ac:dyDescent="0.25">
      <c r="A1265" t="s">
        <v>47</v>
      </c>
      <c r="B1265">
        <v>10159.200000000001</v>
      </c>
      <c r="C1265">
        <v>7970.48</v>
      </c>
      <c r="D1265">
        <v>7954.67</v>
      </c>
      <c r="E1265">
        <v>7950.34</v>
      </c>
      <c r="F1265">
        <v>227.14400000000001</v>
      </c>
      <c r="G1265">
        <v>1019.27</v>
      </c>
      <c r="H1265">
        <v>233.76900000000001</v>
      </c>
      <c r="I1265">
        <v>1.2300499999999999E-3</v>
      </c>
      <c r="J1265">
        <v>0.99995699999999998</v>
      </c>
      <c r="K1265">
        <v>0</v>
      </c>
      <c r="L1265" t="s">
        <v>42</v>
      </c>
    </row>
    <row r="1266" spans="1:12" x14ac:dyDescent="0.25">
      <c r="A1266" t="s">
        <v>47</v>
      </c>
      <c r="B1266">
        <v>10146.6</v>
      </c>
      <c r="C1266">
        <v>7958.83</v>
      </c>
      <c r="D1266">
        <v>7943.03</v>
      </c>
      <c r="E1266">
        <v>7938.78</v>
      </c>
      <c r="F1266">
        <v>226.65700000000001</v>
      </c>
      <c r="G1266">
        <v>1017.18</v>
      </c>
      <c r="H1266">
        <v>233.10300000000001</v>
      </c>
      <c r="I1266">
        <v>1.2300499999999999E-3</v>
      </c>
      <c r="J1266">
        <v>0.99948000000000004</v>
      </c>
      <c r="K1266">
        <v>0</v>
      </c>
      <c r="L1266" t="s">
        <v>42</v>
      </c>
    </row>
    <row r="1267" spans="1:12" x14ac:dyDescent="0.25">
      <c r="A1267" t="s">
        <v>47</v>
      </c>
      <c r="B1267">
        <v>10144.799999999999</v>
      </c>
      <c r="C1267">
        <v>7951.75</v>
      </c>
      <c r="D1267">
        <v>7935.88</v>
      </c>
      <c r="E1267">
        <v>7931.44</v>
      </c>
      <c r="F1267">
        <v>227.34800000000001</v>
      </c>
      <c r="G1267">
        <v>1017.21</v>
      </c>
      <c r="H1267">
        <v>234.2</v>
      </c>
      <c r="I1267">
        <v>1.2300499999999999E-3</v>
      </c>
      <c r="J1267">
        <v>0.99910600000000005</v>
      </c>
      <c r="K1267">
        <v>0</v>
      </c>
      <c r="L1267" t="s">
        <v>42</v>
      </c>
    </row>
    <row r="1268" spans="1:12" x14ac:dyDescent="0.25">
      <c r="A1268" t="s">
        <v>47</v>
      </c>
      <c r="B1268">
        <v>10201.299999999999</v>
      </c>
      <c r="C1268">
        <v>8009.25</v>
      </c>
      <c r="D1268">
        <v>7993.45</v>
      </c>
      <c r="E1268">
        <v>7989.16</v>
      </c>
      <c r="F1268">
        <v>227.12700000000001</v>
      </c>
      <c r="G1268">
        <v>1014.26</v>
      </c>
      <c r="H1268">
        <v>233.38499999999999</v>
      </c>
      <c r="I1268">
        <v>1.2300499999999999E-3</v>
      </c>
      <c r="J1268">
        <v>0.99988699999999997</v>
      </c>
      <c r="K1268">
        <v>0</v>
      </c>
      <c r="L1268" t="s">
        <v>42</v>
      </c>
    </row>
    <row r="1269" spans="1:12" x14ac:dyDescent="0.25">
      <c r="A1269" t="s">
        <v>47</v>
      </c>
      <c r="B1269">
        <v>10191.1</v>
      </c>
      <c r="C1269">
        <v>7998.26</v>
      </c>
      <c r="D1269">
        <v>7982.38</v>
      </c>
      <c r="E1269">
        <v>7978.04</v>
      </c>
      <c r="F1269">
        <v>226.637</v>
      </c>
      <c r="G1269">
        <v>1013.67</v>
      </c>
      <c r="H1269">
        <v>234.33500000000001</v>
      </c>
      <c r="I1269">
        <v>1.2300499999999999E-3</v>
      </c>
      <c r="J1269">
        <v>0.99954500000000002</v>
      </c>
      <c r="K1269">
        <v>0</v>
      </c>
      <c r="L1269" t="s">
        <v>42</v>
      </c>
    </row>
    <row r="1270" spans="1:12" x14ac:dyDescent="0.25">
      <c r="A1270" t="s">
        <v>47</v>
      </c>
      <c r="B1270">
        <v>10131.1</v>
      </c>
      <c r="C1270">
        <v>7937.86</v>
      </c>
      <c r="D1270">
        <v>7922.11</v>
      </c>
      <c r="E1270">
        <v>7917.84</v>
      </c>
      <c r="F1270">
        <v>227.46899999999999</v>
      </c>
      <c r="G1270">
        <v>1021.98</v>
      </c>
      <c r="H1270">
        <v>233.56299999999999</v>
      </c>
      <c r="I1270">
        <v>1.2300600000000001E-3</v>
      </c>
      <c r="J1270">
        <v>0.999394</v>
      </c>
      <c r="K1270">
        <v>0</v>
      </c>
      <c r="L1270" t="s">
        <v>42</v>
      </c>
    </row>
    <row r="1271" spans="1:12" x14ac:dyDescent="0.25">
      <c r="A1271" t="s">
        <v>47</v>
      </c>
      <c r="B1271">
        <v>10152.4</v>
      </c>
      <c r="C1271">
        <v>7963.01</v>
      </c>
      <c r="D1271">
        <v>7947.25</v>
      </c>
      <c r="E1271">
        <v>7942.74</v>
      </c>
      <c r="F1271">
        <v>226.893</v>
      </c>
      <c r="G1271">
        <v>1017.24</v>
      </c>
      <c r="H1271">
        <v>233.96799999999999</v>
      </c>
      <c r="I1271">
        <v>1.2300600000000001E-3</v>
      </c>
      <c r="J1271">
        <v>0.99955000000000005</v>
      </c>
      <c r="K1271">
        <v>0</v>
      </c>
      <c r="L1271" t="s">
        <v>42</v>
      </c>
    </row>
    <row r="1272" spans="1:12" x14ac:dyDescent="0.25">
      <c r="A1272" t="s">
        <v>47</v>
      </c>
      <c r="B1272">
        <v>10167.9</v>
      </c>
      <c r="C1272">
        <v>7983.64</v>
      </c>
      <c r="D1272">
        <v>7967.84</v>
      </c>
      <c r="E1272">
        <v>7963.46</v>
      </c>
      <c r="F1272">
        <v>227.55</v>
      </c>
      <c r="G1272">
        <v>1027.08</v>
      </c>
      <c r="H1272">
        <v>233.19300000000001</v>
      </c>
      <c r="I1272">
        <v>1.2300499999999999E-3</v>
      </c>
      <c r="J1272">
        <v>0.99926999999999999</v>
      </c>
      <c r="K1272">
        <v>0</v>
      </c>
      <c r="L1272" t="s">
        <v>42</v>
      </c>
    </row>
    <row r="1273" spans="1:12" x14ac:dyDescent="0.25">
      <c r="A1273" t="s">
        <v>47</v>
      </c>
      <c r="B1273">
        <v>10167.299999999999</v>
      </c>
      <c r="C1273">
        <v>7973.27</v>
      </c>
      <c r="D1273">
        <v>7957.42</v>
      </c>
      <c r="E1273">
        <v>7953.06</v>
      </c>
      <c r="F1273">
        <v>227.03</v>
      </c>
      <c r="G1273">
        <v>1018.89</v>
      </c>
      <c r="H1273">
        <v>233.61099999999999</v>
      </c>
      <c r="I1273">
        <v>1.2300600000000001E-3</v>
      </c>
      <c r="J1273">
        <v>0.99895</v>
      </c>
      <c r="K1273">
        <v>0</v>
      </c>
      <c r="L1273" t="s">
        <v>42</v>
      </c>
    </row>
    <row r="1274" spans="1:12" x14ac:dyDescent="0.25">
      <c r="A1274" t="s">
        <v>47</v>
      </c>
      <c r="B1274">
        <v>10172.6</v>
      </c>
      <c r="C1274">
        <v>7987.38</v>
      </c>
      <c r="D1274">
        <v>7971.54</v>
      </c>
      <c r="E1274">
        <v>7967.25</v>
      </c>
      <c r="F1274">
        <v>226.44300000000001</v>
      </c>
      <c r="G1274">
        <v>1013</v>
      </c>
      <c r="H1274">
        <v>233.17699999999999</v>
      </c>
      <c r="I1274">
        <v>1.2300499999999999E-3</v>
      </c>
      <c r="J1274">
        <v>0.99981799999999998</v>
      </c>
      <c r="K1274">
        <v>0</v>
      </c>
      <c r="L1274" t="s">
        <v>42</v>
      </c>
    </row>
    <row r="1275" spans="1:12" x14ac:dyDescent="0.25">
      <c r="A1275" t="s">
        <v>47</v>
      </c>
      <c r="B1275">
        <v>10177.799999999999</v>
      </c>
      <c r="C1275">
        <v>7985.96</v>
      </c>
      <c r="D1275">
        <v>7970.13</v>
      </c>
      <c r="E1275">
        <v>7965.77</v>
      </c>
      <c r="F1275">
        <v>227.03800000000001</v>
      </c>
      <c r="G1275">
        <v>1015.81</v>
      </c>
      <c r="H1275">
        <v>233.80699999999999</v>
      </c>
      <c r="I1275">
        <v>1.2300900000000001E-3</v>
      </c>
      <c r="J1275">
        <v>0.99877099999999996</v>
      </c>
      <c r="K1275">
        <v>0</v>
      </c>
      <c r="L1275" t="s">
        <v>42</v>
      </c>
    </row>
    <row r="1276" spans="1:12" x14ac:dyDescent="0.25">
      <c r="A1276" t="s">
        <v>47</v>
      </c>
      <c r="B1276">
        <v>10174.200000000001</v>
      </c>
      <c r="C1276">
        <v>7983.46</v>
      </c>
      <c r="D1276">
        <v>7967.63</v>
      </c>
      <c r="E1276">
        <v>7963.3</v>
      </c>
      <c r="F1276">
        <v>226.62799999999999</v>
      </c>
      <c r="G1276">
        <v>1018.14</v>
      </c>
      <c r="H1276">
        <v>233.398</v>
      </c>
      <c r="I1276">
        <v>1.2300499999999999E-3</v>
      </c>
      <c r="J1276">
        <v>0.99991399999999997</v>
      </c>
      <c r="K1276">
        <v>0</v>
      </c>
      <c r="L1276" t="s">
        <v>42</v>
      </c>
    </row>
    <row r="1277" spans="1:12" x14ac:dyDescent="0.25">
      <c r="A1277" t="s">
        <v>47</v>
      </c>
      <c r="B1277">
        <v>10207.6</v>
      </c>
      <c r="C1277">
        <v>8013.63</v>
      </c>
      <c r="D1277">
        <v>7997.87</v>
      </c>
      <c r="E1277">
        <v>7993.44</v>
      </c>
      <c r="F1277">
        <v>226.99700000000001</v>
      </c>
      <c r="G1277">
        <v>1017.04</v>
      </c>
      <c r="H1277">
        <v>233.74600000000001</v>
      </c>
      <c r="I1277">
        <v>1.2300499999999999E-3</v>
      </c>
      <c r="J1277">
        <v>0.99985400000000002</v>
      </c>
      <c r="K1277">
        <v>0</v>
      </c>
      <c r="L1277" t="s">
        <v>42</v>
      </c>
    </row>
    <row r="1278" spans="1:12" x14ac:dyDescent="0.25">
      <c r="A1278" t="s">
        <v>47</v>
      </c>
      <c r="B1278">
        <v>10158.799999999999</v>
      </c>
      <c r="C1278">
        <v>7969.92</v>
      </c>
      <c r="D1278">
        <v>7954.08</v>
      </c>
      <c r="E1278">
        <v>7949.61</v>
      </c>
      <c r="F1278">
        <v>226.95699999999999</v>
      </c>
      <c r="G1278">
        <v>1013.82</v>
      </c>
      <c r="H1278">
        <v>233.20699999999999</v>
      </c>
      <c r="I1278">
        <v>1.2300499999999999E-3</v>
      </c>
      <c r="J1278">
        <v>0.99994499999999997</v>
      </c>
      <c r="K1278">
        <v>0</v>
      </c>
      <c r="L1278" t="s">
        <v>42</v>
      </c>
    </row>
    <row r="1279" spans="1:12" x14ac:dyDescent="0.25">
      <c r="A1279" t="s">
        <v>47</v>
      </c>
      <c r="B1279">
        <v>10151.799999999999</v>
      </c>
      <c r="C1279">
        <v>7963.89</v>
      </c>
      <c r="D1279">
        <v>7948.16</v>
      </c>
      <c r="E1279">
        <v>7943.69</v>
      </c>
      <c r="F1279">
        <v>227.102</v>
      </c>
      <c r="G1279">
        <v>1018.18</v>
      </c>
      <c r="H1279">
        <v>233.607</v>
      </c>
      <c r="I1279">
        <v>1.2300499999999999E-3</v>
      </c>
      <c r="J1279">
        <v>0.99982000000000004</v>
      </c>
      <c r="K1279">
        <v>0</v>
      </c>
      <c r="L1279" t="s">
        <v>42</v>
      </c>
    </row>
    <row r="1280" spans="1:12" x14ac:dyDescent="0.25">
      <c r="A1280" t="s">
        <v>47</v>
      </c>
      <c r="B1280">
        <v>10171</v>
      </c>
      <c r="C1280">
        <v>7975.35</v>
      </c>
      <c r="D1280">
        <v>7959.5</v>
      </c>
      <c r="E1280">
        <v>7955.07</v>
      </c>
      <c r="F1280">
        <v>226.72300000000001</v>
      </c>
      <c r="G1280">
        <v>1017.5</v>
      </c>
      <c r="H1280">
        <v>233.745</v>
      </c>
      <c r="I1280">
        <v>1.2300600000000001E-3</v>
      </c>
      <c r="J1280">
        <v>0.99902400000000002</v>
      </c>
      <c r="K1280">
        <v>0</v>
      </c>
      <c r="L1280" t="s">
        <v>42</v>
      </c>
    </row>
    <row r="1281" spans="1:25" x14ac:dyDescent="0.25">
      <c r="A1281" t="s">
        <v>47</v>
      </c>
      <c r="B1281">
        <v>10159.5</v>
      </c>
      <c r="C1281">
        <v>7968.13</v>
      </c>
      <c r="D1281">
        <v>7952.31</v>
      </c>
      <c r="E1281">
        <v>7947.77</v>
      </c>
      <c r="F1281">
        <v>231.428</v>
      </c>
      <c r="G1281">
        <v>1015.47</v>
      </c>
      <c r="H1281">
        <v>234.67699999999999</v>
      </c>
      <c r="I1281">
        <v>1.2300499999999999E-3</v>
      </c>
      <c r="J1281">
        <v>0.99987999999999999</v>
      </c>
      <c r="K1281">
        <v>0</v>
      </c>
      <c r="L1281" t="s">
        <v>42</v>
      </c>
    </row>
    <row r="1282" spans="1:25" x14ac:dyDescent="0.25">
      <c r="A1282" t="s">
        <v>47</v>
      </c>
      <c r="B1282">
        <v>10163.4</v>
      </c>
      <c r="C1282">
        <v>7971.8</v>
      </c>
      <c r="D1282">
        <v>7956.06</v>
      </c>
      <c r="E1282">
        <v>7951.75</v>
      </c>
      <c r="F1282">
        <v>226.833</v>
      </c>
      <c r="G1282">
        <v>1021.04</v>
      </c>
      <c r="H1282">
        <v>233.74799999999999</v>
      </c>
      <c r="I1282">
        <v>1.2300499999999999E-3</v>
      </c>
      <c r="J1282">
        <v>0.99995400000000001</v>
      </c>
      <c r="K1282">
        <v>0</v>
      </c>
      <c r="L1282" t="s">
        <v>42</v>
      </c>
    </row>
    <row r="1283" spans="1:25" x14ac:dyDescent="0.25">
      <c r="A1283" t="s">
        <v>47</v>
      </c>
      <c r="B1283">
        <v>10189.200000000001</v>
      </c>
      <c r="C1283">
        <v>7998.95</v>
      </c>
      <c r="D1283">
        <v>7983.17</v>
      </c>
      <c r="E1283">
        <v>7978.72</v>
      </c>
      <c r="F1283">
        <v>226.76400000000001</v>
      </c>
      <c r="G1283">
        <v>1017.76</v>
      </c>
      <c r="H1283">
        <v>233.761</v>
      </c>
      <c r="I1283">
        <v>1.2300600000000001E-3</v>
      </c>
      <c r="J1283">
        <v>0.99975199999999997</v>
      </c>
      <c r="K1283">
        <v>0</v>
      </c>
      <c r="L1283" t="s">
        <v>42</v>
      </c>
    </row>
    <row r="1284" spans="1:25" x14ac:dyDescent="0.25">
      <c r="A1284" t="s">
        <v>47</v>
      </c>
      <c r="B1284">
        <v>10135.5</v>
      </c>
      <c r="C1284">
        <v>7951.88</v>
      </c>
      <c r="D1284">
        <v>7936.24</v>
      </c>
      <c r="E1284">
        <v>7932.04</v>
      </c>
      <c r="F1284">
        <v>226.971</v>
      </c>
      <c r="G1284">
        <v>1023.74</v>
      </c>
      <c r="H1284">
        <v>233.15199999999999</v>
      </c>
      <c r="I1284">
        <v>1.2300499999999999E-3</v>
      </c>
      <c r="J1284">
        <v>0.999996</v>
      </c>
      <c r="K1284">
        <v>0</v>
      </c>
      <c r="L1284" t="s">
        <v>42</v>
      </c>
    </row>
    <row r="1285" spans="1:25" x14ac:dyDescent="0.25">
      <c r="A1285" t="s">
        <v>47</v>
      </c>
      <c r="B1285">
        <v>10201.799999999999</v>
      </c>
      <c r="C1285">
        <v>8009.82</v>
      </c>
      <c r="D1285">
        <v>7994.07</v>
      </c>
      <c r="E1285">
        <v>7989.69</v>
      </c>
      <c r="F1285">
        <v>226.98400000000001</v>
      </c>
      <c r="G1285">
        <v>1022.7</v>
      </c>
      <c r="H1285">
        <v>233.69200000000001</v>
      </c>
      <c r="I1285">
        <v>1.2300600000000001E-3</v>
      </c>
      <c r="J1285">
        <v>0.99998900000000002</v>
      </c>
      <c r="K1285">
        <v>0</v>
      </c>
      <c r="L1285" t="s">
        <v>42</v>
      </c>
    </row>
    <row r="1286" spans="1:25" x14ac:dyDescent="0.25">
      <c r="A1286" t="s">
        <v>47</v>
      </c>
      <c r="B1286">
        <v>10166.799999999999</v>
      </c>
      <c r="C1286">
        <v>7978.72</v>
      </c>
      <c r="D1286">
        <v>7962.97</v>
      </c>
      <c r="E1286">
        <v>7958.49</v>
      </c>
      <c r="F1286">
        <v>228.30699999999999</v>
      </c>
      <c r="G1286">
        <v>1020.75</v>
      </c>
      <c r="H1286">
        <v>234.124</v>
      </c>
      <c r="I1286">
        <v>1.2300499999999999E-3</v>
      </c>
      <c r="J1286">
        <v>0.999421</v>
      </c>
      <c r="K1286">
        <v>0</v>
      </c>
      <c r="L1286" t="s">
        <v>42</v>
      </c>
    </row>
    <row r="1287" spans="1:25" x14ac:dyDescent="0.25">
      <c r="A1287" t="s">
        <v>47</v>
      </c>
      <c r="B1287">
        <v>10176.5</v>
      </c>
      <c r="C1287">
        <v>7985.06</v>
      </c>
      <c r="D1287">
        <v>7969.26</v>
      </c>
      <c r="E1287">
        <v>7964.93</v>
      </c>
      <c r="F1287">
        <v>227.20599999999999</v>
      </c>
      <c r="G1287">
        <v>1012.11</v>
      </c>
      <c r="H1287">
        <v>234.041</v>
      </c>
      <c r="I1287">
        <v>1.2300600000000001E-3</v>
      </c>
      <c r="J1287">
        <v>0.99950899999999998</v>
      </c>
      <c r="K1287">
        <v>0</v>
      </c>
      <c r="L1287" t="s">
        <v>42</v>
      </c>
      <c r="R1287" t="s">
        <v>69</v>
      </c>
      <c r="U1287" t="s">
        <v>68</v>
      </c>
      <c r="X1287" t="s">
        <v>66</v>
      </c>
    </row>
    <row r="1288" spans="1:25" x14ac:dyDescent="0.25">
      <c r="A1288" t="s">
        <v>47</v>
      </c>
      <c r="B1288">
        <v>10091</v>
      </c>
      <c r="C1288">
        <v>7904.22</v>
      </c>
      <c r="D1288">
        <v>7888.56</v>
      </c>
      <c r="E1288">
        <v>7884.14</v>
      </c>
      <c r="F1288">
        <v>227.30199999999999</v>
      </c>
      <c r="G1288">
        <v>1022.27</v>
      </c>
      <c r="H1288">
        <v>233.36600000000001</v>
      </c>
      <c r="I1288">
        <v>1.2300499999999999E-3</v>
      </c>
      <c r="J1288">
        <v>0.99949399999999999</v>
      </c>
      <c r="K1288">
        <v>0</v>
      </c>
      <c r="L1288" t="s">
        <v>42</v>
      </c>
      <c r="R1288">
        <f>AVERAGE(B1239:B1288)</f>
        <v>10166.181999999997</v>
      </c>
      <c r="S1288">
        <f>AVERAGE(C1239:C1288)</f>
        <v>7975.7938000000013</v>
      </c>
      <c r="U1288">
        <f>_xlfn.VAR.P(B1239:B1288)</f>
        <v>529.50347599999566</v>
      </c>
      <c r="V1288">
        <f>_xlfn.VAR.P(C1239:C1288)</f>
        <v>489.28488756000087</v>
      </c>
      <c r="X1288">
        <f>1.96*SQRT(U1288)/50</f>
        <v>0.90202894707466741</v>
      </c>
      <c r="Y1288">
        <f>1.96*SQRT(V1288)/50</f>
        <v>0.86709557121473058</v>
      </c>
    </row>
    <row r="1289" spans="1:25" x14ac:dyDescent="0.25">
      <c r="A1289" t="s">
        <v>48</v>
      </c>
      <c r="B1289">
        <v>508323.95330400002</v>
      </c>
      <c r="C1289" t="s">
        <v>36</v>
      </c>
    </row>
    <row r="1290" spans="1:25" x14ac:dyDescent="0.25">
      <c r="A1290" t="s">
        <v>49</v>
      </c>
      <c r="B1290">
        <v>7052.62</v>
      </c>
      <c r="C1290">
        <v>7052.27</v>
      </c>
      <c r="D1290">
        <v>7036.76</v>
      </c>
      <c r="E1290">
        <v>7032.76</v>
      </c>
      <c r="F1290">
        <v>226.49700000000001</v>
      </c>
      <c r="G1290">
        <v>0</v>
      </c>
      <c r="H1290">
        <v>237.232</v>
      </c>
      <c r="I1290">
        <v>1.2300499999999999E-3</v>
      </c>
      <c r="J1290">
        <v>0.999533</v>
      </c>
      <c r="K1290">
        <v>0</v>
      </c>
      <c r="L1290" t="s">
        <v>42</v>
      </c>
    </row>
    <row r="1291" spans="1:25" x14ac:dyDescent="0.25">
      <c r="A1291" t="s">
        <v>49</v>
      </c>
      <c r="B1291">
        <v>7082.44</v>
      </c>
      <c r="C1291">
        <v>7082.17</v>
      </c>
      <c r="D1291">
        <v>7066.73</v>
      </c>
      <c r="E1291">
        <v>7062.45</v>
      </c>
      <c r="F1291">
        <v>225.642</v>
      </c>
      <c r="G1291">
        <v>0</v>
      </c>
      <c r="H1291">
        <v>237.03399999999999</v>
      </c>
      <c r="I1291">
        <v>1.2300499999999999E-3</v>
      </c>
      <c r="J1291">
        <v>0.99979300000000004</v>
      </c>
      <c r="K1291">
        <v>0</v>
      </c>
      <c r="L1291" t="s">
        <v>42</v>
      </c>
    </row>
    <row r="1292" spans="1:25" x14ac:dyDescent="0.25">
      <c r="A1292" t="s">
        <v>49</v>
      </c>
      <c r="B1292">
        <v>7021.88</v>
      </c>
      <c r="C1292">
        <v>7021.67</v>
      </c>
      <c r="D1292">
        <v>7006.24</v>
      </c>
      <c r="E1292">
        <v>7002.02</v>
      </c>
      <c r="F1292">
        <v>226.34899999999999</v>
      </c>
      <c r="G1292">
        <v>0</v>
      </c>
      <c r="H1292">
        <v>237.08500000000001</v>
      </c>
      <c r="I1292">
        <v>1.2300600000000001E-3</v>
      </c>
      <c r="J1292">
        <v>0.99987199999999998</v>
      </c>
      <c r="K1292">
        <v>0</v>
      </c>
      <c r="L1292" t="s">
        <v>42</v>
      </c>
    </row>
    <row r="1293" spans="1:25" x14ac:dyDescent="0.25">
      <c r="A1293" t="s">
        <v>49</v>
      </c>
      <c r="B1293">
        <v>7025</v>
      </c>
      <c r="C1293">
        <v>7024.79</v>
      </c>
      <c r="D1293">
        <v>7009.32</v>
      </c>
      <c r="E1293">
        <v>7005.15</v>
      </c>
      <c r="F1293">
        <v>225.876</v>
      </c>
      <c r="G1293">
        <v>0</v>
      </c>
      <c r="H1293">
        <v>236.94499999999999</v>
      </c>
      <c r="I1293">
        <v>1.2300499999999999E-3</v>
      </c>
      <c r="J1293">
        <v>0.99973299999999998</v>
      </c>
      <c r="K1293">
        <v>0</v>
      </c>
      <c r="L1293" t="s">
        <v>42</v>
      </c>
    </row>
    <row r="1294" spans="1:25" x14ac:dyDescent="0.25">
      <c r="A1294" t="s">
        <v>49</v>
      </c>
      <c r="B1294">
        <v>7074.97</v>
      </c>
      <c r="C1294">
        <v>7074.76</v>
      </c>
      <c r="D1294">
        <v>7059.32</v>
      </c>
      <c r="E1294">
        <v>7055</v>
      </c>
      <c r="F1294">
        <v>226.84</v>
      </c>
      <c r="G1294">
        <v>0</v>
      </c>
      <c r="H1294">
        <v>236.965</v>
      </c>
      <c r="I1294">
        <v>1.2300499999999999E-3</v>
      </c>
      <c r="J1294">
        <v>0.997664</v>
      </c>
      <c r="K1294">
        <v>0</v>
      </c>
      <c r="L1294" t="s">
        <v>42</v>
      </c>
    </row>
    <row r="1295" spans="1:25" x14ac:dyDescent="0.25">
      <c r="A1295" t="s">
        <v>49</v>
      </c>
      <c r="B1295">
        <v>7020.58</v>
      </c>
      <c r="C1295">
        <v>7020.36</v>
      </c>
      <c r="D1295">
        <v>7004.91</v>
      </c>
      <c r="E1295">
        <v>7000.66</v>
      </c>
      <c r="F1295">
        <v>225.59100000000001</v>
      </c>
      <c r="G1295">
        <v>0</v>
      </c>
      <c r="H1295">
        <v>236.946</v>
      </c>
      <c r="I1295">
        <v>1.2300499999999999E-3</v>
      </c>
      <c r="J1295">
        <v>0.99826999999999999</v>
      </c>
      <c r="K1295">
        <v>0</v>
      </c>
      <c r="L1295" t="s">
        <v>42</v>
      </c>
    </row>
    <row r="1296" spans="1:25" x14ac:dyDescent="0.25">
      <c r="A1296" t="s">
        <v>49</v>
      </c>
      <c r="B1296">
        <v>7033.84</v>
      </c>
      <c r="C1296">
        <v>7033.63</v>
      </c>
      <c r="D1296">
        <v>7018.22</v>
      </c>
      <c r="E1296">
        <v>7014</v>
      </c>
      <c r="F1296">
        <v>226.46700000000001</v>
      </c>
      <c r="G1296">
        <v>0</v>
      </c>
      <c r="H1296">
        <v>237.00399999999999</v>
      </c>
      <c r="I1296">
        <v>1.2300799999999999E-3</v>
      </c>
      <c r="J1296">
        <v>0.99943700000000002</v>
      </c>
      <c r="K1296">
        <v>0</v>
      </c>
      <c r="L1296" t="s">
        <v>42</v>
      </c>
    </row>
    <row r="1297" spans="1:12" x14ac:dyDescent="0.25">
      <c r="A1297" t="s">
        <v>49</v>
      </c>
      <c r="B1297">
        <v>7041.7</v>
      </c>
      <c r="C1297">
        <v>7041.5</v>
      </c>
      <c r="D1297">
        <v>7026.04</v>
      </c>
      <c r="E1297">
        <v>7021.94</v>
      </c>
      <c r="F1297">
        <v>226.00800000000001</v>
      </c>
      <c r="G1297">
        <v>0</v>
      </c>
      <c r="H1297">
        <v>236.655</v>
      </c>
      <c r="I1297">
        <v>1.2300499999999999E-3</v>
      </c>
      <c r="J1297">
        <v>0.99996399999999996</v>
      </c>
      <c r="K1297">
        <v>0</v>
      </c>
      <c r="L1297" t="s">
        <v>42</v>
      </c>
    </row>
    <row r="1298" spans="1:12" x14ac:dyDescent="0.25">
      <c r="A1298" t="s">
        <v>49</v>
      </c>
      <c r="B1298">
        <v>7035.63</v>
      </c>
      <c r="C1298">
        <v>7035.43</v>
      </c>
      <c r="D1298">
        <v>7019.99</v>
      </c>
      <c r="E1298">
        <v>7015.89</v>
      </c>
      <c r="F1298">
        <v>226.411</v>
      </c>
      <c r="G1298">
        <v>0</v>
      </c>
      <c r="H1298">
        <v>236.834</v>
      </c>
      <c r="I1298">
        <v>1.2300499999999999E-3</v>
      </c>
      <c r="J1298">
        <v>0.99937399999999998</v>
      </c>
      <c r="K1298">
        <v>0</v>
      </c>
      <c r="L1298" t="s">
        <v>42</v>
      </c>
    </row>
    <row r="1299" spans="1:12" x14ac:dyDescent="0.25">
      <c r="A1299" t="s">
        <v>49</v>
      </c>
      <c r="B1299">
        <v>7059.21</v>
      </c>
      <c r="C1299">
        <v>7059.01</v>
      </c>
      <c r="D1299">
        <v>7043.55</v>
      </c>
      <c r="E1299">
        <v>7039.4</v>
      </c>
      <c r="F1299">
        <v>226.178</v>
      </c>
      <c r="G1299">
        <v>0</v>
      </c>
      <c r="H1299">
        <v>236.89699999999999</v>
      </c>
      <c r="I1299">
        <v>1.2300499999999999E-3</v>
      </c>
      <c r="J1299">
        <v>0.99994799999999995</v>
      </c>
      <c r="K1299">
        <v>0</v>
      </c>
      <c r="L1299" t="s">
        <v>42</v>
      </c>
    </row>
    <row r="1300" spans="1:12" x14ac:dyDescent="0.25">
      <c r="A1300" t="s">
        <v>49</v>
      </c>
      <c r="B1300">
        <v>7089.5</v>
      </c>
      <c r="C1300">
        <v>7089.26</v>
      </c>
      <c r="D1300">
        <v>7073.83</v>
      </c>
      <c r="E1300">
        <v>7069.61</v>
      </c>
      <c r="F1300">
        <v>227.029</v>
      </c>
      <c r="G1300">
        <v>0</v>
      </c>
      <c r="H1300">
        <v>236.94300000000001</v>
      </c>
      <c r="I1300">
        <v>1.2300499999999999E-3</v>
      </c>
      <c r="J1300">
        <v>0.999942</v>
      </c>
      <c r="K1300">
        <v>0</v>
      </c>
      <c r="L1300" t="s">
        <v>42</v>
      </c>
    </row>
    <row r="1301" spans="1:12" x14ac:dyDescent="0.25">
      <c r="A1301" t="s">
        <v>49</v>
      </c>
      <c r="B1301">
        <v>7098.32</v>
      </c>
      <c r="C1301">
        <v>7098.12</v>
      </c>
      <c r="D1301">
        <v>7082.67</v>
      </c>
      <c r="E1301">
        <v>7078.61</v>
      </c>
      <c r="F1301">
        <v>226.58799999999999</v>
      </c>
      <c r="G1301">
        <v>0</v>
      </c>
      <c r="H1301">
        <v>236.67099999999999</v>
      </c>
      <c r="I1301">
        <v>1.2300499999999999E-3</v>
      </c>
      <c r="J1301">
        <v>0.99998799999999999</v>
      </c>
      <c r="K1301">
        <v>0</v>
      </c>
      <c r="L1301" t="s">
        <v>42</v>
      </c>
    </row>
    <row r="1302" spans="1:12" x14ac:dyDescent="0.25">
      <c r="A1302" t="s">
        <v>49</v>
      </c>
      <c r="B1302">
        <v>7059.25</v>
      </c>
      <c r="C1302">
        <v>7059.06</v>
      </c>
      <c r="D1302">
        <v>7043.62</v>
      </c>
      <c r="E1302">
        <v>7039.31</v>
      </c>
      <c r="F1302">
        <v>226.26300000000001</v>
      </c>
      <c r="G1302">
        <v>0</v>
      </c>
      <c r="H1302">
        <v>236.83699999999999</v>
      </c>
      <c r="I1302">
        <v>1.2301E-3</v>
      </c>
      <c r="J1302">
        <v>0.99918200000000001</v>
      </c>
      <c r="K1302">
        <v>0</v>
      </c>
      <c r="L1302" t="s">
        <v>42</v>
      </c>
    </row>
    <row r="1303" spans="1:12" x14ac:dyDescent="0.25">
      <c r="A1303" t="s">
        <v>49</v>
      </c>
      <c r="B1303">
        <v>7069.07</v>
      </c>
      <c r="C1303">
        <v>7068.82</v>
      </c>
      <c r="D1303">
        <v>7053.33</v>
      </c>
      <c r="E1303">
        <v>7049.18</v>
      </c>
      <c r="F1303">
        <v>225.62</v>
      </c>
      <c r="G1303">
        <v>0</v>
      </c>
      <c r="H1303">
        <v>236.703</v>
      </c>
      <c r="I1303">
        <v>1.2300499999999999E-3</v>
      </c>
      <c r="J1303">
        <v>0.99999099999999996</v>
      </c>
      <c r="K1303">
        <v>0</v>
      </c>
      <c r="L1303" t="s">
        <v>42</v>
      </c>
    </row>
    <row r="1304" spans="1:12" x14ac:dyDescent="0.25">
      <c r="A1304" t="s">
        <v>49</v>
      </c>
      <c r="B1304">
        <v>7023.93</v>
      </c>
      <c r="C1304">
        <v>7023.72</v>
      </c>
      <c r="D1304">
        <v>7008.29</v>
      </c>
      <c r="E1304">
        <v>7004.12</v>
      </c>
      <c r="F1304">
        <v>226.57499999999999</v>
      </c>
      <c r="G1304">
        <v>0</v>
      </c>
      <c r="H1304">
        <v>236.822</v>
      </c>
      <c r="I1304">
        <v>1.2300499999999999E-3</v>
      </c>
      <c r="J1304">
        <v>0.99990800000000002</v>
      </c>
      <c r="K1304">
        <v>0</v>
      </c>
      <c r="L1304" t="s">
        <v>42</v>
      </c>
    </row>
    <row r="1305" spans="1:12" x14ac:dyDescent="0.25">
      <c r="A1305" t="s">
        <v>49</v>
      </c>
      <c r="B1305">
        <v>7046.83</v>
      </c>
      <c r="C1305">
        <v>7046.58</v>
      </c>
      <c r="D1305">
        <v>7031.11</v>
      </c>
      <c r="E1305">
        <v>7026.78</v>
      </c>
      <c r="F1305">
        <v>225.66900000000001</v>
      </c>
      <c r="G1305">
        <v>0</v>
      </c>
      <c r="H1305">
        <v>236.70699999999999</v>
      </c>
      <c r="I1305">
        <v>1.2300499999999999E-3</v>
      </c>
      <c r="J1305">
        <v>0.99996799999999997</v>
      </c>
      <c r="K1305">
        <v>0</v>
      </c>
      <c r="L1305" t="s">
        <v>42</v>
      </c>
    </row>
    <row r="1306" spans="1:12" x14ac:dyDescent="0.25">
      <c r="A1306" t="s">
        <v>49</v>
      </c>
      <c r="B1306">
        <v>7027.81</v>
      </c>
      <c r="C1306">
        <v>7027.57</v>
      </c>
      <c r="D1306">
        <v>7012.14</v>
      </c>
      <c r="E1306">
        <v>7007.93</v>
      </c>
      <c r="F1306">
        <v>226.18899999999999</v>
      </c>
      <c r="G1306">
        <v>0</v>
      </c>
      <c r="H1306">
        <v>236.786</v>
      </c>
      <c r="I1306">
        <v>1.2300499999999999E-3</v>
      </c>
      <c r="J1306">
        <v>0.99985199999999996</v>
      </c>
      <c r="K1306">
        <v>0</v>
      </c>
      <c r="L1306" t="s">
        <v>42</v>
      </c>
    </row>
    <row r="1307" spans="1:12" x14ac:dyDescent="0.25">
      <c r="A1307" t="s">
        <v>49</v>
      </c>
      <c r="B1307">
        <v>6998.44</v>
      </c>
      <c r="C1307">
        <v>6998.21</v>
      </c>
      <c r="D1307">
        <v>6982.77</v>
      </c>
      <c r="E1307">
        <v>6978.51</v>
      </c>
      <c r="F1307">
        <v>226.26</v>
      </c>
      <c r="G1307">
        <v>0</v>
      </c>
      <c r="H1307">
        <v>236.721</v>
      </c>
      <c r="I1307">
        <v>1.2300499999999999E-3</v>
      </c>
      <c r="J1307">
        <v>0.99986299999999995</v>
      </c>
      <c r="K1307">
        <v>0</v>
      </c>
      <c r="L1307" t="s">
        <v>42</v>
      </c>
    </row>
    <row r="1308" spans="1:12" x14ac:dyDescent="0.25">
      <c r="A1308" t="s">
        <v>49</v>
      </c>
      <c r="B1308">
        <v>7060.77</v>
      </c>
      <c r="C1308">
        <v>7060.56</v>
      </c>
      <c r="D1308">
        <v>7045.11</v>
      </c>
      <c r="E1308">
        <v>7041.13</v>
      </c>
      <c r="F1308">
        <v>226.518</v>
      </c>
      <c r="G1308">
        <v>0</v>
      </c>
      <c r="H1308">
        <v>236.95</v>
      </c>
      <c r="I1308">
        <v>1.2300499999999999E-3</v>
      </c>
      <c r="J1308">
        <v>0.99998600000000004</v>
      </c>
      <c r="K1308">
        <v>0</v>
      </c>
      <c r="L1308" t="s">
        <v>42</v>
      </c>
    </row>
    <row r="1309" spans="1:12" x14ac:dyDescent="0.25">
      <c r="A1309" t="s">
        <v>49</v>
      </c>
      <c r="B1309">
        <v>7057.98</v>
      </c>
      <c r="C1309">
        <v>7057.73</v>
      </c>
      <c r="D1309">
        <v>7042.3</v>
      </c>
      <c r="E1309">
        <v>7038.12</v>
      </c>
      <c r="F1309">
        <v>225.88</v>
      </c>
      <c r="G1309">
        <v>0</v>
      </c>
      <c r="H1309">
        <v>236.97800000000001</v>
      </c>
      <c r="I1309">
        <v>1.2300900000000001E-3</v>
      </c>
      <c r="J1309">
        <v>0.99963299999999999</v>
      </c>
      <c r="K1309">
        <v>0</v>
      </c>
      <c r="L1309" t="s">
        <v>42</v>
      </c>
    </row>
    <row r="1310" spans="1:12" x14ac:dyDescent="0.25">
      <c r="A1310" t="s">
        <v>49</v>
      </c>
      <c r="B1310">
        <v>7065.26</v>
      </c>
      <c r="C1310">
        <v>7065.05</v>
      </c>
      <c r="D1310">
        <v>7049.62</v>
      </c>
      <c r="E1310">
        <v>7045.4</v>
      </c>
      <c r="F1310">
        <v>226.58799999999999</v>
      </c>
      <c r="G1310">
        <v>0</v>
      </c>
      <c r="H1310">
        <v>236.87899999999999</v>
      </c>
      <c r="I1310">
        <v>1.2300499999999999E-3</v>
      </c>
      <c r="J1310">
        <v>0.99888200000000005</v>
      </c>
      <c r="K1310">
        <v>0</v>
      </c>
      <c r="L1310" t="s">
        <v>42</v>
      </c>
    </row>
    <row r="1311" spans="1:12" x14ac:dyDescent="0.25">
      <c r="A1311" t="s">
        <v>49</v>
      </c>
      <c r="B1311">
        <v>7056.86</v>
      </c>
      <c r="C1311">
        <v>7056.66</v>
      </c>
      <c r="D1311">
        <v>7041.21</v>
      </c>
      <c r="E1311">
        <v>7037.05</v>
      </c>
      <c r="F1311">
        <v>226.14099999999999</v>
      </c>
      <c r="G1311">
        <v>0</v>
      </c>
      <c r="H1311">
        <v>237.023</v>
      </c>
      <c r="I1311">
        <v>1.2300499999999999E-3</v>
      </c>
      <c r="J1311">
        <v>0.99998799999999999</v>
      </c>
      <c r="K1311">
        <v>0</v>
      </c>
      <c r="L1311" t="s">
        <v>42</v>
      </c>
    </row>
    <row r="1312" spans="1:12" x14ac:dyDescent="0.25">
      <c r="A1312" t="s">
        <v>49</v>
      </c>
      <c r="B1312">
        <v>7038.86</v>
      </c>
      <c r="C1312">
        <v>7038.66</v>
      </c>
      <c r="D1312">
        <v>7023.24</v>
      </c>
      <c r="E1312">
        <v>7019.2</v>
      </c>
      <c r="F1312">
        <v>226.60499999999999</v>
      </c>
      <c r="G1312">
        <v>0</v>
      </c>
      <c r="H1312">
        <v>237.04400000000001</v>
      </c>
      <c r="I1312">
        <v>1.2300600000000001E-3</v>
      </c>
      <c r="J1312">
        <v>0.99993799999999999</v>
      </c>
      <c r="K1312">
        <v>0</v>
      </c>
      <c r="L1312" t="s">
        <v>42</v>
      </c>
    </row>
    <row r="1313" spans="1:12" x14ac:dyDescent="0.25">
      <c r="A1313" t="s">
        <v>49</v>
      </c>
      <c r="B1313">
        <v>7091.85</v>
      </c>
      <c r="C1313">
        <v>7091.65</v>
      </c>
      <c r="D1313">
        <v>7076.2</v>
      </c>
      <c r="E1313">
        <v>7072.07</v>
      </c>
      <c r="F1313">
        <v>225.58600000000001</v>
      </c>
      <c r="G1313">
        <v>0</v>
      </c>
      <c r="H1313">
        <v>236.83199999999999</v>
      </c>
      <c r="I1313">
        <v>1.2300499999999999E-3</v>
      </c>
      <c r="J1313">
        <v>0.99978800000000001</v>
      </c>
      <c r="K1313">
        <v>0</v>
      </c>
      <c r="L1313" t="s">
        <v>42</v>
      </c>
    </row>
    <row r="1314" spans="1:12" x14ac:dyDescent="0.25">
      <c r="A1314" t="s">
        <v>49</v>
      </c>
      <c r="B1314">
        <v>7001.75</v>
      </c>
      <c r="C1314">
        <v>7001.55</v>
      </c>
      <c r="D1314">
        <v>6986.12</v>
      </c>
      <c r="E1314">
        <v>6981.87</v>
      </c>
      <c r="F1314">
        <v>226.93299999999999</v>
      </c>
      <c r="G1314">
        <v>0</v>
      </c>
      <c r="H1314">
        <v>236.94800000000001</v>
      </c>
      <c r="I1314">
        <v>1.2300499999999999E-3</v>
      </c>
      <c r="J1314">
        <v>0.99968999999999997</v>
      </c>
      <c r="K1314">
        <v>0</v>
      </c>
      <c r="L1314" t="s">
        <v>42</v>
      </c>
    </row>
    <row r="1315" spans="1:12" x14ac:dyDescent="0.25">
      <c r="A1315" t="s">
        <v>49</v>
      </c>
      <c r="B1315">
        <v>7075.06</v>
      </c>
      <c r="C1315">
        <v>7074.86</v>
      </c>
      <c r="D1315">
        <v>7059.41</v>
      </c>
      <c r="E1315">
        <v>7055.3</v>
      </c>
      <c r="F1315">
        <v>226.553</v>
      </c>
      <c r="G1315">
        <v>0</v>
      </c>
      <c r="H1315">
        <v>236.73500000000001</v>
      </c>
      <c r="I1315">
        <v>1.2300600000000001E-3</v>
      </c>
      <c r="J1315">
        <v>0.99956599999999995</v>
      </c>
      <c r="K1315">
        <v>0</v>
      </c>
      <c r="L1315" t="s">
        <v>42</v>
      </c>
    </row>
    <row r="1316" spans="1:12" x14ac:dyDescent="0.25">
      <c r="A1316" t="s">
        <v>49</v>
      </c>
      <c r="B1316">
        <v>7047.48</v>
      </c>
      <c r="C1316">
        <v>7047.29</v>
      </c>
      <c r="D1316">
        <v>7031.83</v>
      </c>
      <c r="E1316">
        <v>7027.6</v>
      </c>
      <c r="F1316">
        <v>226.88300000000001</v>
      </c>
      <c r="G1316">
        <v>0</v>
      </c>
      <c r="H1316">
        <v>236.84899999999999</v>
      </c>
      <c r="I1316">
        <v>1.2300499999999999E-3</v>
      </c>
      <c r="J1316">
        <v>0.99984300000000004</v>
      </c>
      <c r="K1316">
        <v>0</v>
      </c>
      <c r="L1316" t="s">
        <v>42</v>
      </c>
    </row>
    <row r="1317" spans="1:12" x14ac:dyDescent="0.25">
      <c r="A1317" t="s">
        <v>49</v>
      </c>
      <c r="B1317">
        <v>7007.56</v>
      </c>
      <c r="C1317">
        <v>7007.35</v>
      </c>
      <c r="D1317">
        <v>6991.91</v>
      </c>
      <c r="E1317">
        <v>6987.72</v>
      </c>
      <c r="F1317">
        <v>226.08099999999999</v>
      </c>
      <c r="G1317">
        <v>0</v>
      </c>
      <c r="H1317">
        <v>236.93600000000001</v>
      </c>
      <c r="I1317">
        <v>1.2300499999999999E-3</v>
      </c>
      <c r="J1317">
        <v>0.99950300000000003</v>
      </c>
      <c r="K1317">
        <v>0</v>
      </c>
      <c r="L1317" t="s">
        <v>42</v>
      </c>
    </row>
    <row r="1318" spans="1:12" x14ac:dyDescent="0.25">
      <c r="A1318" t="s">
        <v>49</v>
      </c>
      <c r="B1318">
        <v>7049.84</v>
      </c>
      <c r="C1318">
        <v>7049.63</v>
      </c>
      <c r="D1318">
        <v>7034.19</v>
      </c>
      <c r="E1318">
        <v>7029.95</v>
      </c>
      <c r="F1318">
        <v>226.33099999999999</v>
      </c>
      <c r="G1318">
        <v>0</v>
      </c>
      <c r="H1318">
        <v>236.381</v>
      </c>
      <c r="I1318">
        <v>1.2300499999999999E-3</v>
      </c>
      <c r="J1318">
        <v>0.99976200000000004</v>
      </c>
      <c r="K1318">
        <v>0</v>
      </c>
      <c r="L1318" t="s">
        <v>42</v>
      </c>
    </row>
    <row r="1319" spans="1:12" x14ac:dyDescent="0.25">
      <c r="A1319" t="s">
        <v>49</v>
      </c>
      <c r="B1319">
        <v>7019.58</v>
      </c>
      <c r="C1319">
        <v>7019.38</v>
      </c>
      <c r="D1319">
        <v>7003.93</v>
      </c>
      <c r="E1319">
        <v>6999.77</v>
      </c>
      <c r="F1319">
        <v>225.977</v>
      </c>
      <c r="G1319">
        <v>0</v>
      </c>
      <c r="H1319">
        <v>236.726</v>
      </c>
      <c r="I1319">
        <v>1.2300499999999999E-3</v>
      </c>
      <c r="J1319">
        <v>0.99989899999999998</v>
      </c>
      <c r="K1319">
        <v>0</v>
      </c>
      <c r="L1319" t="s">
        <v>42</v>
      </c>
    </row>
    <row r="1320" spans="1:12" x14ac:dyDescent="0.25">
      <c r="A1320" t="s">
        <v>49</v>
      </c>
      <c r="B1320">
        <v>7064.96</v>
      </c>
      <c r="C1320">
        <v>7064.75</v>
      </c>
      <c r="D1320">
        <v>7049.28</v>
      </c>
      <c r="E1320">
        <v>7045.14</v>
      </c>
      <c r="F1320">
        <v>226.405</v>
      </c>
      <c r="G1320">
        <v>0</v>
      </c>
      <c r="H1320">
        <v>236.578</v>
      </c>
      <c r="I1320">
        <v>1.2300499999999999E-3</v>
      </c>
      <c r="J1320">
        <v>0.99902199999999997</v>
      </c>
      <c r="K1320">
        <v>0</v>
      </c>
      <c r="L1320" t="s">
        <v>42</v>
      </c>
    </row>
    <row r="1321" spans="1:12" x14ac:dyDescent="0.25">
      <c r="A1321" t="s">
        <v>49</v>
      </c>
      <c r="B1321">
        <v>7065.75</v>
      </c>
      <c r="C1321">
        <v>7065.55</v>
      </c>
      <c r="D1321">
        <v>7050.1</v>
      </c>
      <c r="E1321">
        <v>7046.05</v>
      </c>
      <c r="F1321">
        <v>225.69300000000001</v>
      </c>
      <c r="G1321">
        <v>0</v>
      </c>
      <c r="H1321">
        <v>236.708</v>
      </c>
      <c r="I1321">
        <v>1.2300499999999999E-3</v>
      </c>
      <c r="J1321">
        <v>0.99875000000000003</v>
      </c>
      <c r="K1321">
        <v>0</v>
      </c>
      <c r="L1321" t="s">
        <v>42</v>
      </c>
    </row>
    <row r="1322" spans="1:12" x14ac:dyDescent="0.25">
      <c r="A1322" t="s">
        <v>49</v>
      </c>
      <c r="B1322">
        <v>7069.8</v>
      </c>
      <c r="C1322">
        <v>7069.6</v>
      </c>
      <c r="D1322">
        <v>7054.18</v>
      </c>
      <c r="E1322">
        <v>7050.04</v>
      </c>
      <c r="F1322">
        <v>226.65299999999999</v>
      </c>
      <c r="G1322">
        <v>0</v>
      </c>
      <c r="H1322">
        <v>236.614</v>
      </c>
      <c r="I1322">
        <v>1.2300499999999999E-3</v>
      </c>
      <c r="J1322">
        <v>0.99962300000000004</v>
      </c>
      <c r="K1322">
        <v>0</v>
      </c>
      <c r="L1322" t="s">
        <v>42</v>
      </c>
    </row>
    <row r="1323" spans="1:12" x14ac:dyDescent="0.25">
      <c r="A1323" t="s">
        <v>49</v>
      </c>
      <c r="B1323">
        <v>7052.15</v>
      </c>
      <c r="C1323">
        <v>7051.96</v>
      </c>
      <c r="D1323">
        <v>7036.49</v>
      </c>
      <c r="E1323">
        <v>7032.52</v>
      </c>
      <c r="F1323">
        <v>226.06200000000001</v>
      </c>
      <c r="G1323">
        <v>0</v>
      </c>
      <c r="H1323">
        <v>236.53800000000001</v>
      </c>
      <c r="I1323">
        <v>1.2300499999999999E-3</v>
      </c>
      <c r="J1323">
        <v>0.99983200000000005</v>
      </c>
      <c r="K1323">
        <v>0</v>
      </c>
      <c r="L1323" t="s">
        <v>42</v>
      </c>
    </row>
    <row r="1324" spans="1:12" x14ac:dyDescent="0.25">
      <c r="A1324" t="s">
        <v>49</v>
      </c>
      <c r="B1324">
        <v>7059.54</v>
      </c>
      <c r="C1324">
        <v>7059.33</v>
      </c>
      <c r="D1324">
        <v>7043.89</v>
      </c>
      <c r="E1324">
        <v>7039.89</v>
      </c>
      <c r="F1324">
        <v>226.83799999999999</v>
      </c>
      <c r="G1324">
        <v>0</v>
      </c>
      <c r="H1324">
        <v>236.685</v>
      </c>
      <c r="I1324">
        <v>1.2300499999999999E-3</v>
      </c>
      <c r="J1324">
        <v>0.99998299999999996</v>
      </c>
      <c r="K1324">
        <v>0</v>
      </c>
      <c r="L1324" t="s">
        <v>42</v>
      </c>
    </row>
    <row r="1325" spans="1:12" x14ac:dyDescent="0.25">
      <c r="A1325" t="s">
        <v>49</v>
      </c>
      <c r="B1325">
        <v>7037.32</v>
      </c>
      <c r="C1325">
        <v>7037.11</v>
      </c>
      <c r="D1325">
        <v>7021.65</v>
      </c>
      <c r="E1325">
        <v>7017.39</v>
      </c>
      <c r="F1325">
        <v>225.78200000000001</v>
      </c>
      <c r="G1325">
        <v>0</v>
      </c>
      <c r="H1325">
        <v>236.62100000000001</v>
      </c>
      <c r="I1325">
        <v>1.2300499999999999E-3</v>
      </c>
      <c r="J1325">
        <v>0.99981500000000001</v>
      </c>
      <c r="K1325">
        <v>0</v>
      </c>
      <c r="L1325" t="s">
        <v>42</v>
      </c>
    </row>
    <row r="1326" spans="1:12" x14ac:dyDescent="0.25">
      <c r="A1326" t="s">
        <v>49</v>
      </c>
      <c r="B1326">
        <v>7101.71</v>
      </c>
      <c r="C1326">
        <v>7101.49</v>
      </c>
      <c r="D1326">
        <v>7086.06</v>
      </c>
      <c r="E1326">
        <v>7082.04</v>
      </c>
      <c r="F1326">
        <v>227.16900000000001</v>
      </c>
      <c r="G1326">
        <v>0</v>
      </c>
      <c r="H1326">
        <v>236.965</v>
      </c>
      <c r="I1326">
        <v>1.2300499999999999E-3</v>
      </c>
      <c r="J1326">
        <v>0.99992300000000001</v>
      </c>
      <c r="K1326">
        <v>0</v>
      </c>
      <c r="L1326" t="s">
        <v>42</v>
      </c>
    </row>
    <row r="1327" spans="1:12" x14ac:dyDescent="0.25">
      <c r="A1327" t="s">
        <v>49</v>
      </c>
      <c r="B1327">
        <v>7067.56</v>
      </c>
      <c r="C1327">
        <v>7067.34</v>
      </c>
      <c r="D1327">
        <v>7051.9</v>
      </c>
      <c r="E1327">
        <v>7047.54</v>
      </c>
      <c r="F1327">
        <v>226.14599999999999</v>
      </c>
      <c r="G1327">
        <v>0</v>
      </c>
      <c r="H1327">
        <v>236.93</v>
      </c>
      <c r="I1327">
        <v>1.2300499999999999E-3</v>
      </c>
      <c r="J1327">
        <v>0.99938300000000002</v>
      </c>
      <c r="K1327">
        <v>0</v>
      </c>
      <c r="L1327" t="s">
        <v>42</v>
      </c>
    </row>
    <row r="1328" spans="1:12" x14ac:dyDescent="0.25">
      <c r="A1328" t="s">
        <v>49</v>
      </c>
      <c r="B1328">
        <v>7066.72</v>
      </c>
      <c r="C1328">
        <v>7066.52</v>
      </c>
      <c r="D1328">
        <v>7051.11</v>
      </c>
      <c r="E1328">
        <v>7046.99</v>
      </c>
      <c r="F1328">
        <v>226.13200000000001</v>
      </c>
      <c r="G1328">
        <v>0</v>
      </c>
      <c r="H1328">
        <v>236.93199999999999</v>
      </c>
      <c r="I1328">
        <v>1.2300600000000001E-3</v>
      </c>
      <c r="J1328">
        <v>0.99995599999999996</v>
      </c>
      <c r="K1328">
        <v>0</v>
      </c>
      <c r="L1328" t="s">
        <v>42</v>
      </c>
    </row>
    <row r="1329" spans="1:25" x14ac:dyDescent="0.25">
      <c r="A1329" t="s">
        <v>49</v>
      </c>
      <c r="B1329">
        <v>7066.54</v>
      </c>
      <c r="C1329">
        <v>7066.33</v>
      </c>
      <c r="D1329">
        <v>7050.9</v>
      </c>
      <c r="E1329">
        <v>7046.81</v>
      </c>
      <c r="F1329">
        <v>225.63499999999999</v>
      </c>
      <c r="G1329">
        <v>0</v>
      </c>
      <c r="H1329">
        <v>236.94300000000001</v>
      </c>
      <c r="I1329">
        <v>1.2300600000000001E-3</v>
      </c>
      <c r="J1329">
        <v>0.999614</v>
      </c>
      <c r="K1329">
        <v>0</v>
      </c>
      <c r="L1329" t="s">
        <v>42</v>
      </c>
    </row>
    <row r="1330" spans="1:25" x14ac:dyDescent="0.25">
      <c r="A1330" t="s">
        <v>49</v>
      </c>
      <c r="B1330">
        <v>7019.44</v>
      </c>
      <c r="C1330">
        <v>7019.24</v>
      </c>
      <c r="D1330">
        <v>7003.82</v>
      </c>
      <c r="E1330">
        <v>6999.72</v>
      </c>
      <c r="F1330">
        <v>226.49100000000001</v>
      </c>
      <c r="G1330">
        <v>0</v>
      </c>
      <c r="H1330">
        <v>236.80600000000001</v>
      </c>
      <c r="I1330">
        <v>1.2300499999999999E-3</v>
      </c>
      <c r="J1330">
        <v>0.99980599999999997</v>
      </c>
      <c r="K1330">
        <v>0</v>
      </c>
      <c r="L1330" t="s">
        <v>42</v>
      </c>
    </row>
    <row r="1331" spans="1:25" x14ac:dyDescent="0.25">
      <c r="A1331" t="s">
        <v>49</v>
      </c>
      <c r="B1331">
        <v>7055.69</v>
      </c>
      <c r="C1331">
        <v>7055.48</v>
      </c>
      <c r="D1331">
        <v>7040.06</v>
      </c>
      <c r="E1331">
        <v>7035.74</v>
      </c>
      <c r="F1331">
        <v>225.77799999999999</v>
      </c>
      <c r="G1331">
        <v>0</v>
      </c>
      <c r="H1331">
        <v>236.803</v>
      </c>
      <c r="I1331">
        <v>1.2300499999999999E-3</v>
      </c>
      <c r="J1331">
        <v>0.99994300000000003</v>
      </c>
      <c r="K1331">
        <v>0</v>
      </c>
      <c r="L1331" t="s">
        <v>42</v>
      </c>
    </row>
    <row r="1332" spans="1:25" x14ac:dyDescent="0.25">
      <c r="A1332" t="s">
        <v>49</v>
      </c>
      <c r="B1332">
        <v>7053.79</v>
      </c>
      <c r="C1332">
        <v>7053.6</v>
      </c>
      <c r="D1332">
        <v>7038.19</v>
      </c>
      <c r="E1332">
        <v>7033.94</v>
      </c>
      <c r="F1332">
        <v>227.065</v>
      </c>
      <c r="G1332">
        <v>0</v>
      </c>
      <c r="H1332">
        <v>236.87100000000001</v>
      </c>
      <c r="I1332">
        <v>1.2300499999999999E-3</v>
      </c>
      <c r="J1332">
        <v>0.99995999999999996</v>
      </c>
      <c r="K1332">
        <v>0</v>
      </c>
      <c r="L1332" t="s">
        <v>42</v>
      </c>
    </row>
    <row r="1333" spans="1:25" x14ac:dyDescent="0.25">
      <c r="A1333" t="s">
        <v>49</v>
      </c>
      <c r="B1333">
        <v>7039.16</v>
      </c>
      <c r="C1333">
        <v>7038.96</v>
      </c>
      <c r="D1333">
        <v>7023.53</v>
      </c>
      <c r="E1333">
        <v>7019.41</v>
      </c>
      <c r="F1333">
        <v>225.73</v>
      </c>
      <c r="G1333">
        <v>0</v>
      </c>
      <c r="H1333">
        <v>236.96700000000001</v>
      </c>
      <c r="I1333">
        <v>1.2300600000000001E-3</v>
      </c>
      <c r="J1333">
        <v>0.99998500000000001</v>
      </c>
      <c r="K1333">
        <v>0</v>
      </c>
      <c r="L1333" t="s">
        <v>42</v>
      </c>
    </row>
    <row r="1334" spans="1:25" x14ac:dyDescent="0.25">
      <c r="A1334" t="s">
        <v>49</v>
      </c>
      <c r="B1334">
        <v>7023.39</v>
      </c>
      <c r="C1334">
        <v>7023.19</v>
      </c>
      <c r="D1334">
        <v>7007.77</v>
      </c>
      <c r="E1334">
        <v>7003.66</v>
      </c>
      <c r="F1334">
        <v>226.87700000000001</v>
      </c>
      <c r="G1334">
        <v>0</v>
      </c>
      <c r="H1334">
        <v>237.273</v>
      </c>
      <c r="I1334">
        <v>1.2300499999999999E-3</v>
      </c>
      <c r="J1334">
        <v>0.999946</v>
      </c>
      <c r="K1334">
        <v>0</v>
      </c>
      <c r="L1334" t="s">
        <v>42</v>
      </c>
    </row>
    <row r="1335" spans="1:25" x14ac:dyDescent="0.25">
      <c r="A1335" t="s">
        <v>49</v>
      </c>
      <c r="B1335">
        <v>7088.58</v>
      </c>
      <c r="C1335">
        <v>7088.37</v>
      </c>
      <c r="D1335">
        <v>7072.89</v>
      </c>
      <c r="E1335">
        <v>7068.73</v>
      </c>
      <c r="F1335">
        <v>226.244</v>
      </c>
      <c r="G1335">
        <v>0</v>
      </c>
      <c r="H1335">
        <v>237.26300000000001</v>
      </c>
      <c r="I1335">
        <v>1.2300499999999999E-3</v>
      </c>
      <c r="J1335">
        <v>0.99946599999999997</v>
      </c>
      <c r="K1335">
        <v>0</v>
      </c>
      <c r="L1335" t="s">
        <v>42</v>
      </c>
    </row>
    <row r="1336" spans="1:25" x14ac:dyDescent="0.25">
      <c r="A1336" t="s">
        <v>49</v>
      </c>
      <c r="B1336">
        <v>7088.17</v>
      </c>
      <c r="C1336">
        <v>7087.97</v>
      </c>
      <c r="D1336">
        <v>7072.56</v>
      </c>
      <c r="E1336">
        <v>7068.42</v>
      </c>
      <c r="F1336">
        <v>226.07900000000001</v>
      </c>
      <c r="G1336">
        <v>0</v>
      </c>
      <c r="H1336">
        <v>236.87899999999999</v>
      </c>
      <c r="I1336">
        <v>1.2300600000000001E-3</v>
      </c>
      <c r="J1336">
        <v>0.99971200000000005</v>
      </c>
      <c r="K1336">
        <v>0</v>
      </c>
      <c r="L1336" t="s">
        <v>42</v>
      </c>
    </row>
    <row r="1337" spans="1:25" x14ac:dyDescent="0.25">
      <c r="A1337" t="s">
        <v>49</v>
      </c>
      <c r="B1337">
        <v>7028.48</v>
      </c>
      <c r="C1337">
        <v>7028.26</v>
      </c>
      <c r="D1337">
        <v>7012.81</v>
      </c>
      <c r="E1337">
        <v>7008.44</v>
      </c>
      <c r="F1337">
        <v>226.16300000000001</v>
      </c>
      <c r="G1337">
        <v>0</v>
      </c>
      <c r="H1337">
        <v>236.66</v>
      </c>
      <c r="I1337">
        <v>1.2300499999999999E-3</v>
      </c>
      <c r="J1337">
        <v>0.99995999999999996</v>
      </c>
      <c r="K1337">
        <v>0</v>
      </c>
      <c r="L1337" t="s">
        <v>42</v>
      </c>
    </row>
    <row r="1338" spans="1:25" x14ac:dyDescent="0.25">
      <c r="A1338" t="s">
        <v>49</v>
      </c>
      <c r="B1338">
        <v>7019.72</v>
      </c>
      <c r="C1338">
        <v>7019.53</v>
      </c>
      <c r="D1338">
        <v>7004.1</v>
      </c>
      <c r="E1338">
        <v>6999.74</v>
      </c>
      <c r="F1338">
        <v>226.65700000000001</v>
      </c>
      <c r="G1338">
        <v>0</v>
      </c>
      <c r="H1338">
        <v>236.726</v>
      </c>
      <c r="I1338">
        <v>1.2301E-3</v>
      </c>
      <c r="J1338">
        <v>0.99985900000000005</v>
      </c>
      <c r="K1338">
        <v>0</v>
      </c>
      <c r="L1338" t="s">
        <v>42</v>
      </c>
    </row>
    <row r="1339" spans="1:25" x14ac:dyDescent="0.25">
      <c r="A1339" t="s">
        <v>49</v>
      </c>
      <c r="B1339">
        <v>7075.53</v>
      </c>
      <c r="C1339">
        <v>7075.33</v>
      </c>
      <c r="D1339">
        <v>7059.91</v>
      </c>
      <c r="E1339">
        <v>7055.73</v>
      </c>
      <c r="F1339">
        <v>225.87299999999999</v>
      </c>
      <c r="G1339">
        <v>0</v>
      </c>
      <c r="H1339">
        <v>236.797</v>
      </c>
      <c r="I1339">
        <v>1.2300499999999999E-3</v>
      </c>
      <c r="J1339">
        <v>0.99943099999999996</v>
      </c>
      <c r="K1339">
        <v>0</v>
      </c>
      <c r="L1339" t="s">
        <v>42</v>
      </c>
    </row>
    <row r="1340" spans="1:25" x14ac:dyDescent="0.25">
      <c r="A1340" t="s">
        <v>49</v>
      </c>
      <c r="B1340">
        <v>7059.79</v>
      </c>
      <c r="C1340">
        <v>7059.59</v>
      </c>
      <c r="D1340">
        <v>7044.16</v>
      </c>
      <c r="E1340">
        <v>7039.83</v>
      </c>
      <c r="F1340">
        <v>226.697</v>
      </c>
      <c r="G1340">
        <v>0</v>
      </c>
      <c r="H1340">
        <v>236.92500000000001</v>
      </c>
      <c r="I1340">
        <v>1.2300600000000001E-3</v>
      </c>
      <c r="J1340">
        <v>0.99960700000000002</v>
      </c>
      <c r="K1340">
        <v>0</v>
      </c>
      <c r="L1340" t="s">
        <v>42</v>
      </c>
    </row>
    <row r="1341" spans="1:25" x14ac:dyDescent="0.25">
      <c r="A1341" t="s">
        <v>49</v>
      </c>
      <c r="B1341">
        <v>7078.2</v>
      </c>
      <c r="C1341">
        <v>7077.99</v>
      </c>
      <c r="D1341">
        <v>7062.55</v>
      </c>
      <c r="E1341">
        <v>7058.38</v>
      </c>
      <c r="F1341">
        <v>225.23500000000001</v>
      </c>
      <c r="G1341">
        <v>0</v>
      </c>
      <c r="H1341">
        <v>236.81800000000001</v>
      </c>
      <c r="I1341">
        <v>1.23007E-3</v>
      </c>
      <c r="J1341">
        <v>0.99921199999999999</v>
      </c>
      <c r="K1341">
        <v>0</v>
      </c>
      <c r="L1341" t="s">
        <v>42</v>
      </c>
    </row>
    <row r="1342" spans="1:25" x14ac:dyDescent="0.25">
      <c r="A1342" t="s">
        <v>49</v>
      </c>
      <c r="B1342">
        <v>7047.61</v>
      </c>
      <c r="C1342">
        <v>7047.41</v>
      </c>
      <c r="D1342">
        <v>7032</v>
      </c>
      <c r="E1342">
        <v>7027.83</v>
      </c>
      <c r="F1342">
        <v>226.27799999999999</v>
      </c>
      <c r="G1342">
        <v>0</v>
      </c>
      <c r="H1342">
        <v>236.929</v>
      </c>
      <c r="I1342">
        <v>1.2300499999999999E-3</v>
      </c>
      <c r="J1342">
        <v>0.99973400000000001</v>
      </c>
      <c r="K1342">
        <v>0</v>
      </c>
      <c r="L1342" t="s">
        <v>42</v>
      </c>
    </row>
    <row r="1343" spans="1:25" x14ac:dyDescent="0.25">
      <c r="A1343" t="s">
        <v>49</v>
      </c>
      <c r="B1343">
        <v>7043.69</v>
      </c>
      <c r="C1343">
        <v>7043.5</v>
      </c>
      <c r="D1343">
        <v>7028.06</v>
      </c>
      <c r="E1343">
        <v>7023.87</v>
      </c>
      <c r="F1343">
        <v>226.10599999999999</v>
      </c>
      <c r="G1343">
        <v>0</v>
      </c>
      <c r="H1343">
        <v>236.82300000000001</v>
      </c>
      <c r="I1343">
        <v>1.2300600000000001E-3</v>
      </c>
      <c r="J1343">
        <v>0.99986399999999998</v>
      </c>
      <c r="K1343">
        <v>0</v>
      </c>
      <c r="L1343" t="s">
        <v>42</v>
      </c>
      <c r="R1343" t="s">
        <v>69</v>
      </c>
      <c r="U1343" t="s">
        <v>68</v>
      </c>
      <c r="X1343" t="s">
        <v>66</v>
      </c>
    </row>
    <row r="1344" spans="1:25" x14ac:dyDescent="0.25">
      <c r="A1344" t="s">
        <v>49</v>
      </c>
      <c r="B1344">
        <v>7045.08</v>
      </c>
      <c r="C1344">
        <v>7044.88</v>
      </c>
      <c r="D1344">
        <v>7029.44</v>
      </c>
      <c r="E1344">
        <v>7025.37</v>
      </c>
      <c r="F1344">
        <v>226.27699999999999</v>
      </c>
      <c r="G1344">
        <v>0</v>
      </c>
      <c r="H1344">
        <v>236.71899999999999</v>
      </c>
      <c r="I1344">
        <v>1.2300499999999999E-3</v>
      </c>
      <c r="J1344">
        <v>0.999946</v>
      </c>
      <c r="K1344">
        <v>0</v>
      </c>
      <c r="L1344" t="s">
        <v>42</v>
      </c>
      <c r="R1344">
        <f>AVERAGE(B1295:B1344)</f>
        <v>7051.9065999999993</v>
      </c>
      <c r="S1344">
        <f>AVERAGE(C1295:C1344)</f>
        <v>7051.6983999999993</v>
      </c>
      <c r="U1344">
        <f>_xlfn.VAR.P(B1295:B1344)</f>
        <v>598.2797664400008</v>
      </c>
      <c r="V1344">
        <f>_xlfn.VAR.P(C1295:C1344)</f>
        <v>598.2566414399995</v>
      </c>
      <c r="X1344">
        <f>1.96*SQRT(U1344)/50</f>
        <v>0.95882251762375859</v>
      </c>
      <c r="Y1344">
        <f>1.96*SQRT(V1344)/50</f>
        <v>0.95880398700796032</v>
      </c>
    </row>
    <row r="1345" spans="1:12" x14ac:dyDescent="0.25">
      <c r="A1345" t="s">
        <v>50</v>
      </c>
      <c r="B1345">
        <v>352599.96623399999</v>
      </c>
      <c r="C1345" t="s">
        <v>36</v>
      </c>
    </row>
    <row r="1346" spans="1:12" x14ac:dyDescent="0.25">
      <c r="A1346" t="s">
        <v>51</v>
      </c>
      <c r="B1346">
        <v>2698.38</v>
      </c>
      <c r="C1346">
        <v>2647.63</v>
      </c>
      <c r="D1346">
        <v>2647.46</v>
      </c>
      <c r="E1346">
        <v>2644.85</v>
      </c>
      <c r="F1346">
        <v>124.761</v>
      </c>
      <c r="G1346">
        <v>570.5</v>
      </c>
      <c r="H1346">
        <v>84.649299999999997</v>
      </c>
      <c r="I1346">
        <v>1.2300499999999999E-3</v>
      </c>
      <c r="J1346">
        <v>0.99982899999999997</v>
      </c>
      <c r="K1346">
        <v>0</v>
      </c>
      <c r="L1346" t="s">
        <v>42</v>
      </c>
    </row>
    <row r="1347" spans="1:12" x14ac:dyDescent="0.25">
      <c r="A1347" t="s">
        <v>51</v>
      </c>
      <c r="B1347">
        <v>2696.23</v>
      </c>
      <c r="C1347">
        <v>2645.89</v>
      </c>
      <c r="D1347">
        <v>2645.73</v>
      </c>
      <c r="E1347">
        <v>2643.12</v>
      </c>
      <c r="F1347">
        <v>124.66</v>
      </c>
      <c r="G1347">
        <v>570.58199999999999</v>
      </c>
      <c r="H1347">
        <v>84.245800000000003</v>
      </c>
      <c r="I1347">
        <v>1.2300499999999999E-3</v>
      </c>
      <c r="J1347">
        <v>0.99957300000000004</v>
      </c>
      <c r="K1347">
        <v>0</v>
      </c>
      <c r="L1347" t="s">
        <v>42</v>
      </c>
    </row>
    <row r="1348" spans="1:12" x14ac:dyDescent="0.25">
      <c r="A1348" t="s">
        <v>51</v>
      </c>
      <c r="B1348">
        <v>2697.13</v>
      </c>
      <c r="C1348">
        <v>2646.06</v>
      </c>
      <c r="D1348">
        <v>2645.88</v>
      </c>
      <c r="E1348">
        <v>2643.26</v>
      </c>
      <c r="F1348">
        <v>124.66200000000001</v>
      </c>
      <c r="G1348">
        <v>571.87900000000002</v>
      </c>
      <c r="H1348">
        <v>84.431299999999993</v>
      </c>
      <c r="I1348">
        <v>1.2300499999999999E-3</v>
      </c>
      <c r="J1348">
        <v>0.99992300000000001</v>
      </c>
      <c r="K1348">
        <v>0</v>
      </c>
      <c r="L1348" t="s">
        <v>42</v>
      </c>
    </row>
    <row r="1349" spans="1:12" x14ac:dyDescent="0.25">
      <c r="A1349" t="s">
        <v>51</v>
      </c>
      <c r="B1349">
        <v>2696.02</v>
      </c>
      <c r="C1349">
        <v>2645.47</v>
      </c>
      <c r="D1349">
        <v>2645.29</v>
      </c>
      <c r="E1349">
        <v>2642.69</v>
      </c>
      <c r="F1349">
        <v>124.688</v>
      </c>
      <c r="G1349">
        <v>570.596</v>
      </c>
      <c r="H1349">
        <v>84.577200000000005</v>
      </c>
      <c r="I1349">
        <v>1.2300600000000001E-3</v>
      </c>
      <c r="J1349">
        <v>0.99902500000000005</v>
      </c>
      <c r="K1349">
        <v>0</v>
      </c>
      <c r="L1349" t="s">
        <v>42</v>
      </c>
    </row>
    <row r="1350" spans="1:12" x14ac:dyDescent="0.25">
      <c r="A1350" t="s">
        <v>51</v>
      </c>
      <c r="B1350">
        <v>2698.11</v>
      </c>
      <c r="C1350">
        <v>2647.61</v>
      </c>
      <c r="D1350">
        <v>2647.44</v>
      </c>
      <c r="E1350">
        <v>2644.83</v>
      </c>
      <c r="F1350">
        <v>124.83</v>
      </c>
      <c r="G1350">
        <v>570.52300000000002</v>
      </c>
      <c r="H1350">
        <v>84.5274</v>
      </c>
      <c r="I1350">
        <v>1.2300499999999999E-3</v>
      </c>
      <c r="J1350">
        <v>0.99962600000000001</v>
      </c>
      <c r="K1350">
        <v>0</v>
      </c>
      <c r="L1350" t="s">
        <v>42</v>
      </c>
    </row>
    <row r="1351" spans="1:12" x14ac:dyDescent="0.25">
      <c r="A1351" t="s">
        <v>51</v>
      </c>
      <c r="B1351">
        <v>2695.1</v>
      </c>
      <c r="C1351">
        <v>2643.98</v>
      </c>
      <c r="D1351">
        <v>2643.81</v>
      </c>
      <c r="E1351">
        <v>2641.2</v>
      </c>
      <c r="F1351">
        <v>124.785</v>
      </c>
      <c r="G1351">
        <v>570.11500000000001</v>
      </c>
      <c r="H1351">
        <v>84.330200000000005</v>
      </c>
      <c r="I1351">
        <v>1.2300499999999999E-3</v>
      </c>
      <c r="J1351">
        <v>0.99989099999999997</v>
      </c>
      <c r="K1351">
        <v>0</v>
      </c>
      <c r="L1351" t="s">
        <v>42</v>
      </c>
    </row>
    <row r="1352" spans="1:12" x14ac:dyDescent="0.25">
      <c r="A1352" t="s">
        <v>51</v>
      </c>
      <c r="B1352">
        <v>2695.81</v>
      </c>
      <c r="C1352">
        <v>2645.36</v>
      </c>
      <c r="D1352">
        <v>2645.18</v>
      </c>
      <c r="E1352">
        <v>2642.58</v>
      </c>
      <c r="F1352">
        <v>124.607</v>
      </c>
      <c r="G1352">
        <v>570.61300000000006</v>
      </c>
      <c r="H1352">
        <v>84.360200000000006</v>
      </c>
      <c r="I1352">
        <v>1.2300499999999999E-3</v>
      </c>
      <c r="J1352">
        <v>0.99987000000000004</v>
      </c>
      <c r="K1352">
        <v>0</v>
      </c>
      <c r="L1352" t="s">
        <v>42</v>
      </c>
    </row>
    <row r="1353" spans="1:12" x14ac:dyDescent="0.25">
      <c r="A1353" t="s">
        <v>51</v>
      </c>
      <c r="B1353">
        <v>2694.29</v>
      </c>
      <c r="C1353">
        <v>2643.83</v>
      </c>
      <c r="D1353">
        <v>2643.66</v>
      </c>
      <c r="E1353">
        <v>2641.06</v>
      </c>
      <c r="F1353">
        <v>124.721</v>
      </c>
      <c r="G1353">
        <v>570.86800000000005</v>
      </c>
      <c r="H1353">
        <v>84.032300000000006</v>
      </c>
      <c r="I1353">
        <v>1.2300600000000001E-3</v>
      </c>
      <c r="J1353">
        <v>0.99950700000000003</v>
      </c>
      <c r="K1353">
        <v>0</v>
      </c>
      <c r="L1353" t="s">
        <v>42</v>
      </c>
    </row>
    <row r="1354" spans="1:12" x14ac:dyDescent="0.25">
      <c r="A1354" t="s">
        <v>51</v>
      </c>
      <c r="B1354">
        <v>2696.03</v>
      </c>
      <c r="C1354">
        <v>2645.59</v>
      </c>
      <c r="D1354">
        <v>2645.42</v>
      </c>
      <c r="E1354">
        <v>2642.82</v>
      </c>
      <c r="F1354">
        <v>124.703</v>
      </c>
      <c r="G1354">
        <v>571.26099999999997</v>
      </c>
      <c r="H1354">
        <v>84.5488</v>
      </c>
      <c r="I1354">
        <v>1.2300499999999999E-3</v>
      </c>
      <c r="J1354">
        <v>0.99954900000000002</v>
      </c>
      <c r="K1354">
        <v>0</v>
      </c>
      <c r="L1354" t="s">
        <v>42</v>
      </c>
    </row>
    <row r="1355" spans="1:12" x14ac:dyDescent="0.25">
      <c r="A1355" t="s">
        <v>51</v>
      </c>
      <c r="B1355">
        <v>2695.26</v>
      </c>
      <c r="C1355">
        <v>2644.97</v>
      </c>
      <c r="D1355">
        <v>2644.8</v>
      </c>
      <c r="E1355">
        <v>2642.2</v>
      </c>
      <c r="F1355">
        <v>124.849</v>
      </c>
      <c r="G1355">
        <v>571.31200000000001</v>
      </c>
      <c r="H1355">
        <v>84.78</v>
      </c>
      <c r="I1355">
        <v>1.2300499999999999E-3</v>
      </c>
      <c r="J1355">
        <v>0.99967899999999998</v>
      </c>
      <c r="K1355">
        <v>0</v>
      </c>
      <c r="L1355" t="s">
        <v>42</v>
      </c>
    </row>
    <row r="1356" spans="1:12" x14ac:dyDescent="0.25">
      <c r="A1356" t="s">
        <v>51</v>
      </c>
      <c r="B1356">
        <v>2698.01</v>
      </c>
      <c r="C1356">
        <v>2647.35</v>
      </c>
      <c r="D1356">
        <v>2647.18</v>
      </c>
      <c r="E1356">
        <v>2644.58</v>
      </c>
      <c r="F1356">
        <v>124.639</v>
      </c>
      <c r="G1356">
        <v>571.32100000000003</v>
      </c>
      <c r="H1356">
        <v>84.281899999999993</v>
      </c>
      <c r="I1356">
        <v>1.2300799999999999E-3</v>
      </c>
      <c r="J1356">
        <v>0.99950899999999998</v>
      </c>
      <c r="K1356">
        <v>0</v>
      </c>
      <c r="L1356" t="s">
        <v>42</v>
      </c>
    </row>
    <row r="1357" spans="1:12" x14ac:dyDescent="0.25">
      <c r="A1357" t="s">
        <v>51</v>
      </c>
      <c r="B1357">
        <v>2698.32</v>
      </c>
      <c r="C1357">
        <v>2647.24</v>
      </c>
      <c r="D1357">
        <v>2647.07</v>
      </c>
      <c r="E1357">
        <v>2644.46</v>
      </c>
      <c r="F1357">
        <v>124.94499999999999</v>
      </c>
      <c r="G1357">
        <v>570.81500000000005</v>
      </c>
      <c r="H1357">
        <v>84.485100000000003</v>
      </c>
      <c r="I1357">
        <v>1.2300600000000001E-3</v>
      </c>
      <c r="J1357">
        <v>0.99948400000000004</v>
      </c>
      <c r="K1357">
        <v>0</v>
      </c>
      <c r="L1357" t="s">
        <v>42</v>
      </c>
    </row>
    <row r="1358" spans="1:12" x14ac:dyDescent="0.25">
      <c r="A1358" t="s">
        <v>51</v>
      </c>
      <c r="B1358">
        <v>2694.33</v>
      </c>
      <c r="C1358">
        <v>2643.73</v>
      </c>
      <c r="D1358">
        <v>2643.56</v>
      </c>
      <c r="E1358">
        <v>2640.96</v>
      </c>
      <c r="F1358">
        <v>124.626</v>
      </c>
      <c r="G1358">
        <v>570.57100000000003</v>
      </c>
      <c r="H1358">
        <v>84.726200000000006</v>
      </c>
      <c r="I1358">
        <v>1.2300499999999999E-3</v>
      </c>
      <c r="J1358">
        <v>0.99877099999999996</v>
      </c>
      <c r="K1358">
        <v>50</v>
      </c>
      <c r="L1358" t="s">
        <v>42</v>
      </c>
    </row>
    <row r="1359" spans="1:12" x14ac:dyDescent="0.25">
      <c r="A1359" t="s">
        <v>51</v>
      </c>
      <c r="B1359">
        <v>2697.69</v>
      </c>
      <c r="C1359">
        <v>2647.32</v>
      </c>
      <c r="D1359">
        <v>2647.15</v>
      </c>
      <c r="E1359">
        <v>2644.55</v>
      </c>
      <c r="F1359">
        <v>124.873</v>
      </c>
      <c r="G1359">
        <v>572.04899999999998</v>
      </c>
      <c r="H1359">
        <v>84.999799999999993</v>
      </c>
      <c r="I1359">
        <v>1.2300499999999999E-3</v>
      </c>
      <c r="J1359">
        <v>0.99928700000000004</v>
      </c>
      <c r="K1359">
        <v>0</v>
      </c>
      <c r="L1359" t="s">
        <v>42</v>
      </c>
    </row>
    <row r="1360" spans="1:12" x14ac:dyDescent="0.25">
      <c r="A1360" t="s">
        <v>51</v>
      </c>
      <c r="B1360">
        <v>2700.18</v>
      </c>
      <c r="C1360">
        <v>2648.98</v>
      </c>
      <c r="D1360">
        <v>2648.81</v>
      </c>
      <c r="E1360">
        <v>2646.2</v>
      </c>
      <c r="F1360">
        <v>124.77200000000001</v>
      </c>
      <c r="G1360">
        <v>570.91899999999998</v>
      </c>
      <c r="H1360">
        <v>84.892099999999999</v>
      </c>
      <c r="I1360">
        <v>1.2300499999999999E-3</v>
      </c>
      <c r="J1360">
        <v>0.99969300000000005</v>
      </c>
      <c r="K1360">
        <v>0</v>
      </c>
      <c r="L1360" t="s">
        <v>42</v>
      </c>
    </row>
    <row r="1361" spans="1:12" x14ac:dyDescent="0.25">
      <c r="A1361" t="s">
        <v>51</v>
      </c>
      <c r="B1361">
        <v>2696.23</v>
      </c>
      <c r="C1361">
        <v>2645.85</v>
      </c>
      <c r="D1361">
        <v>2645.69</v>
      </c>
      <c r="E1361">
        <v>2643.09</v>
      </c>
      <c r="F1361">
        <v>124.64</v>
      </c>
      <c r="G1361">
        <v>571.22799999999995</v>
      </c>
      <c r="H1361">
        <v>84.587199999999996</v>
      </c>
      <c r="I1361">
        <v>1.2300499999999999E-3</v>
      </c>
      <c r="J1361">
        <v>0.99989499999999998</v>
      </c>
      <c r="K1361">
        <v>0</v>
      </c>
      <c r="L1361" t="s">
        <v>42</v>
      </c>
    </row>
    <row r="1362" spans="1:12" x14ac:dyDescent="0.25">
      <c r="A1362" t="s">
        <v>51</v>
      </c>
      <c r="B1362">
        <v>2697.75</v>
      </c>
      <c r="C1362">
        <v>2647.26</v>
      </c>
      <c r="D1362">
        <v>2647.09</v>
      </c>
      <c r="E1362">
        <v>2644.49</v>
      </c>
      <c r="F1362">
        <v>124.563</v>
      </c>
      <c r="G1362">
        <v>571.33100000000002</v>
      </c>
      <c r="H1362">
        <v>84.820300000000003</v>
      </c>
      <c r="I1362">
        <v>1.2300499999999999E-3</v>
      </c>
      <c r="J1362">
        <v>0.999726</v>
      </c>
      <c r="K1362">
        <v>0</v>
      </c>
      <c r="L1362" t="s">
        <v>42</v>
      </c>
    </row>
    <row r="1363" spans="1:12" x14ac:dyDescent="0.25">
      <c r="A1363" t="s">
        <v>51</v>
      </c>
      <c r="B1363">
        <v>2696.29</v>
      </c>
      <c r="C1363">
        <v>2645.26</v>
      </c>
      <c r="D1363">
        <v>2645.08</v>
      </c>
      <c r="E1363">
        <v>2642.49</v>
      </c>
      <c r="F1363">
        <v>124.92700000000001</v>
      </c>
      <c r="G1363">
        <v>570.64700000000005</v>
      </c>
      <c r="H1363">
        <v>84.344499999999996</v>
      </c>
      <c r="I1363">
        <v>1.2300499999999999E-3</v>
      </c>
      <c r="J1363">
        <v>0.99960099999999996</v>
      </c>
      <c r="K1363">
        <v>0</v>
      </c>
      <c r="L1363" t="s">
        <v>42</v>
      </c>
    </row>
    <row r="1364" spans="1:12" x14ac:dyDescent="0.25">
      <c r="A1364" t="s">
        <v>51</v>
      </c>
      <c r="B1364">
        <v>2696.84</v>
      </c>
      <c r="C1364">
        <v>2646.41</v>
      </c>
      <c r="D1364">
        <v>2646.23</v>
      </c>
      <c r="E1364">
        <v>2643.64</v>
      </c>
      <c r="F1364">
        <v>124.461</v>
      </c>
      <c r="G1364">
        <v>571.47</v>
      </c>
      <c r="H1364">
        <v>84.362300000000005</v>
      </c>
      <c r="I1364">
        <v>1.2300499999999999E-3</v>
      </c>
      <c r="J1364">
        <v>0.99977899999999997</v>
      </c>
      <c r="K1364">
        <v>0</v>
      </c>
      <c r="L1364" t="s">
        <v>42</v>
      </c>
    </row>
    <row r="1365" spans="1:12" x14ac:dyDescent="0.25">
      <c r="A1365" t="s">
        <v>51</v>
      </c>
      <c r="B1365">
        <v>2696.85</v>
      </c>
      <c r="C1365">
        <v>2646.52</v>
      </c>
      <c r="D1365">
        <v>2646.35</v>
      </c>
      <c r="E1365">
        <v>2643.75</v>
      </c>
      <c r="F1365">
        <v>124.699</v>
      </c>
      <c r="G1365">
        <v>570.99800000000005</v>
      </c>
      <c r="H1365">
        <v>84.426100000000005</v>
      </c>
      <c r="I1365">
        <v>1.2301E-3</v>
      </c>
      <c r="J1365">
        <v>0.99992099999999995</v>
      </c>
      <c r="K1365">
        <v>0</v>
      </c>
      <c r="L1365" t="s">
        <v>42</v>
      </c>
    </row>
    <row r="1366" spans="1:12" x14ac:dyDescent="0.25">
      <c r="A1366" t="s">
        <v>51</v>
      </c>
      <c r="B1366">
        <v>2700.13</v>
      </c>
      <c r="C1366">
        <v>2649.07</v>
      </c>
      <c r="D1366">
        <v>2648.9</v>
      </c>
      <c r="E1366">
        <v>2646.29</v>
      </c>
      <c r="F1366">
        <v>124.678</v>
      </c>
      <c r="G1366">
        <v>572.18499999999995</v>
      </c>
      <c r="H1366">
        <v>84.679100000000005</v>
      </c>
      <c r="I1366">
        <v>1.2300600000000001E-3</v>
      </c>
      <c r="J1366">
        <v>0.99839900000000004</v>
      </c>
      <c r="K1366">
        <v>0</v>
      </c>
      <c r="L1366" t="s">
        <v>42</v>
      </c>
    </row>
    <row r="1367" spans="1:12" x14ac:dyDescent="0.25">
      <c r="A1367" t="s">
        <v>51</v>
      </c>
      <c r="B1367">
        <v>2692.13</v>
      </c>
      <c r="C1367">
        <v>2641.59</v>
      </c>
      <c r="D1367">
        <v>2641.41</v>
      </c>
      <c r="E1367">
        <v>2638.81</v>
      </c>
      <c r="F1367">
        <v>124.68600000000001</v>
      </c>
      <c r="G1367">
        <v>570.94399999999996</v>
      </c>
      <c r="H1367">
        <v>84.361199999999997</v>
      </c>
      <c r="I1367">
        <v>1.2300499999999999E-3</v>
      </c>
      <c r="J1367">
        <v>0.99991300000000005</v>
      </c>
      <c r="K1367">
        <v>0</v>
      </c>
      <c r="L1367" t="s">
        <v>42</v>
      </c>
    </row>
    <row r="1368" spans="1:12" x14ac:dyDescent="0.25">
      <c r="A1368" t="s">
        <v>51</v>
      </c>
      <c r="B1368">
        <v>2695.14</v>
      </c>
      <c r="C1368">
        <v>2644.63</v>
      </c>
      <c r="D1368">
        <v>2644.46</v>
      </c>
      <c r="E1368">
        <v>2641.85</v>
      </c>
      <c r="F1368">
        <v>124.697</v>
      </c>
      <c r="G1368">
        <v>570.798</v>
      </c>
      <c r="H1368">
        <v>84.664199999999994</v>
      </c>
      <c r="I1368">
        <v>1.2300799999999999E-3</v>
      </c>
      <c r="J1368">
        <v>0.99997400000000003</v>
      </c>
      <c r="K1368">
        <v>0</v>
      </c>
      <c r="L1368" t="s">
        <v>42</v>
      </c>
    </row>
    <row r="1369" spans="1:12" x14ac:dyDescent="0.25">
      <c r="A1369" t="s">
        <v>51</v>
      </c>
      <c r="B1369">
        <v>2694.88</v>
      </c>
      <c r="C1369">
        <v>2644.33</v>
      </c>
      <c r="D1369">
        <v>2644.15</v>
      </c>
      <c r="E1369">
        <v>2641.55</v>
      </c>
      <c r="F1369">
        <v>124.979</v>
      </c>
      <c r="G1369">
        <v>571.34500000000003</v>
      </c>
      <c r="H1369">
        <v>84.275000000000006</v>
      </c>
      <c r="I1369">
        <v>1.2300499999999999E-3</v>
      </c>
      <c r="J1369">
        <v>0.99917699999999998</v>
      </c>
      <c r="K1369">
        <v>228</v>
      </c>
      <c r="L1369" t="s">
        <v>42</v>
      </c>
    </row>
    <row r="1370" spans="1:12" x14ac:dyDescent="0.25">
      <c r="A1370" t="s">
        <v>51</v>
      </c>
      <c r="B1370">
        <v>2695.49</v>
      </c>
      <c r="C1370">
        <v>2644.91</v>
      </c>
      <c r="D1370">
        <v>2644.73</v>
      </c>
      <c r="E1370">
        <v>2642.13</v>
      </c>
      <c r="F1370">
        <v>124.65600000000001</v>
      </c>
      <c r="G1370">
        <v>570.34299999999996</v>
      </c>
      <c r="H1370">
        <v>84.523300000000006</v>
      </c>
      <c r="I1370">
        <v>1.2302000000000001E-3</v>
      </c>
      <c r="J1370">
        <v>0.99804999999999999</v>
      </c>
      <c r="K1370">
        <v>0</v>
      </c>
      <c r="L1370" t="s">
        <v>42</v>
      </c>
    </row>
    <row r="1371" spans="1:12" x14ac:dyDescent="0.25">
      <c r="A1371" t="s">
        <v>51</v>
      </c>
      <c r="B1371">
        <v>2696.36</v>
      </c>
      <c r="C1371">
        <v>2645.28</v>
      </c>
      <c r="D1371">
        <v>2645.11</v>
      </c>
      <c r="E1371">
        <v>2642.51</v>
      </c>
      <c r="F1371">
        <v>124.63</v>
      </c>
      <c r="G1371">
        <v>570.85199999999998</v>
      </c>
      <c r="H1371">
        <v>84.138199999999998</v>
      </c>
      <c r="I1371">
        <v>1.2300499999999999E-3</v>
      </c>
      <c r="J1371">
        <v>0.99979700000000005</v>
      </c>
      <c r="K1371">
        <v>0</v>
      </c>
      <c r="L1371" t="s">
        <v>42</v>
      </c>
    </row>
    <row r="1372" spans="1:12" x14ac:dyDescent="0.25">
      <c r="A1372" t="s">
        <v>51</v>
      </c>
      <c r="B1372">
        <v>2695.43</v>
      </c>
      <c r="C1372">
        <v>2644.89</v>
      </c>
      <c r="D1372">
        <v>2644.71</v>
      </c>
      <c r="E1372">
        <v>2642.11</v>
      </c>
      <c r="F1372">
        <v>124.69</v>
      </c>
      <c r="G1372">
        <v>570.56600000000003</v>
      </c>
      <c r="H1372">
        <v>84.408900000000003</v>
      </c>
      <c r="I1372">
        <v>1.2300499999999999E-3</v>
      </c>
      <c r="J1372">
        <v>0.99860700000000002</v>
      </c>
      <c r="K1372">
        <v>0</v>
      </c>
      <c r="L1372" t="s">
        <v>42</v>
      </c>
    </row>
    <row r="1373" spans="1:12" x14ac:dyDescent="0.25">
      <c r="A1373" t="s">
        <v>51</v>
      </c>
      <c r="B1373">
        <v>2691.61</v>
      </c>
      <c r="C1373">
        <v>2641.04</v>
      </c>
      <c r="D1373">
        <v>2640.86</v>
      </c>
      <c r="E1373">
        <v>2638.26</v>
      </c>
      <c r="F1373">
        <v>124.639</v>
      </c>
      <c r="G1373">
        <v>570.55899999999997</v>
      </c>
      <c r="H1373">
        <v>84.181299999999993</v>
      </c>
      <c r="I1373">
        <v>1.2300499999999999E-3</v>
      </c>
      <c r="J1373">
        <v>0.99943700000000002</v>
      </c>
      <c r="K1373">
        <v>0</v>
      </c>
      <c r="L1373" t="s">
        <v>42</v>
      </c>
    </row>
    <row r="1374" spans="1:12" x14ac:dyDescent="0.25">
      <c r="A1374" t="s">
        <v>51</v>
      </c>
      <c r="B1374">
        <v>2698.37</v>
      </c>
      <c r="C1374">
        <v>2647.14</v>
      </c>
      <c r="D1374">
        <v>2646.97</v>
      </c>
      <c r="E1374">
        <v>2644.35</v>
      </c>
      <c r="F1374">
        <v>124.83</v>
      </c>
      <c r="G1374">
        <v>571.51499999999999</v>
      </c>
      <c r="H1374">
        <v>84.972499999999997</v>
      </c>
      <c r="I1374">
        <v>1.2300499999999999E-3</v>
      </c>
      <c r="J1374">
        <v>0.99990000000000001</v>
      </c>
      <c r="K1374">
        <v>0</v>
      </c>
      <c r="L1374" t="s">
        <v>42</v>
      </c>
    </row>
    <row r="1375" spans="1:12" x14ac:dyDescent="0.25">
      <c r="A1375" t="s">
        <v>51</v>
      </c>
      <c r="B1375">
        <v>2695.76</v>
      </c>
      <c r="C1375">
        <v>2645.36</v>
      </c>
      <c r="D1375">
        <v>2645.19</v>
      </c>
      <c r="E1375">
        <v>2642.58</v>
      </c>
      <c r="F1375">
        <v>124.825</v>
      </c>
      <c r="G1375">
        <v>570.99699999999996</v>
      </c>
      <c r="H1375">
        <v>84.819199999999995</v>
      </c>
      <c r="I1375">
        <v>1.2300499999999999E-3</v>
      </c>
      <c r="J1375">
        <v>0.99998299999999996</v>
      </c>
      <c r="K1375">
        <v>0</v>
      </c>
      <c r="L1375" t="s">
        <v>42</v>
      </c>
    </row>
    <row r="1376" spans="1:12" x14ac:dyDescent="0.25">
      <c r="A1376" t="s">
        <v>51</v>
      </c>
      <c r="B1376">
        <v>2698.33</v>
      </c>
      <c r="C1376">
        <v>2647.71</v>
      </c>
      <c r="D1376">
        <v>2647.54</v>
      </c>
      <c r="E1376">
        <v>2644.94</v>
      </c>
      <c r="F1376">
        <v>124.55</v>
      </c>
      <c r="G1376">
        <v>570.91899999999998</v>
      </c>
      <c r="H1376">
        <v>84.435699999999997</v>
      </c>
      <c r="I1376">
        <v>1.2300600000000001E-3</v>
      </c>
      <c r="J1376">
        <v>0.99997499999999995</v>
      </c>
      <c r="K1376">
        <v>0</v>
      </c>
      <c r="L1376" t="s">
        <v>42</v>
      </c>
    </row>
    <row r="1377" spans="1:12" x14ac:dyDescent="0.25">
      <c r="A1377" t="s">
        <v>51</v>
      </c>
      <c r="B1377">
        <v>2693.75</v>
      </c>
      <c r="C1377">
        <v>2642.76</v>
      </c>
      <c r="D1377">
        <v>2642.58</v>
      </c>
      <c r="E1377">
        <v>2639.98</v>
      </c>
      <c r="F1377">
        <v>124.751</v>
      </c>
      <c r="G1377">
        <v>570.84799999999996</v>
      </c>
      <c r="H1377">
        <v>84.562200000000004</v>
      </c>
      <c r="I1377">
        <v>1.23015E-3</v>
      </c>
      <c r="J1377">
        <v>0.99949500000000002</v>
      </c>
      <c r="K1377">
        <v>0</v>
      </c>
      <c r="L1377" t="s">
        <v>42</v>
      </c>
    </row>
    <row r="1378" spans="1:12" x14ac:dyDescent="0.25">
      <c r="A1378" t="s">
        <v>51</v>
      </c>
      <c r="B1378">
        <v>2702.65</v>
      </c>
      <c r="C1378">
        <v>2652.1</v>
      </c>
      <c r="D1378">
        <v>2651.93</v>
      </c>
      <c r="E1378">
        <v>2649.33</v>
      </c>
      <c r="F1378">
        <v>124.782</v>
      </c>
      <c r="G1378">
        <v>572.68499999999995</v>
      </c>
      <c r="H1378">
        <v>84.686300000000003</v>
      </c>
      <c r="I1378">
        <v>1.2300499999999999E-3</v>
      </c>
      <c r="J1378">
        <v>0.99977199999999999</v>
      </c>
      <c r="K1378">
        <v>0</v>
      </c>
      <c r="L1378" t="s">
        <v>42</v>
      </c>
    </row>
    <row r="1379" spans="1:12" x14ac:dyDescent="0.25">
      <c r="A1379" t="s">
        <v>51</v>
      </c>
      <c r="B1379">
        <v>2697.71</v>
      </c>
      <c r="C1379">
        <v>2646.52</v>
      </c>
      <c r="D1379">
        <v>2646.35</v>
      </c>
      <c r="E1379">
        <v>2643.75</v>
      </c>
      <c r="F1379">
        <v>124.77800000000001</v>
      </c>
      <c r="G1379">
        <v>572.45000000000005</v>
      </c>
      <c r="H1379">
        <v>84.262</v>
      </c>
      <c r="I1379">
        <v>1.2300499999999999E-3</v>
      </c>
      <c r="J1379">
        <v>0.99989399999999995</v>
      </c>
      <c r="K1379">
        <v>0</v>
      </c>
      <c r="L1379" t="s">
        <v>42</v>
      </c>
    </row>
    <row r="1380" spans="1:12" x14ac:dyDescent="0.25">
      <c r="A1380" t="s">
        <v>51</v>
      </c>
      <c r="B1380">
        <v>2698.65</v>
      </c>
      <c r="C1380">
        <v>2647.41</v>
      </c>
      <c r="D1380">
        <v>2647.24</v>
      </c>
      <c r="E1380">
        <v>2644.64</v>
      </c>
      <c r="F1380">
        <v>124.685</v>
      </c>
      <c r="G1380">
        <v>570.99900000000002</v>
      </c>
      <c r="H1380">
        <v>84.641900000000007</v>
      </c>
      <c r="I1380">
        <v>1.23007E-3</v>
      </c>
      <c r="J1380">
        <v>0.99921099999999996</v>
      </c>
      <c r="K1380">
        <v>0</v>
      </c>
      <c r="L1380" t="s">
        <v>42</v>
      </c>
    </row>
    <row r="1381" spans="1:12" x14ac:dyDescent="0.25">
      <c r="A1381" t="s">
        <v>51</v>
      </c>
      <c r="B1381">
        <v>2696.73</v>
      </c>
      <c r="C1381">
        <v>2646.03</v>
      </c>
      <c r="D1381">
        <v>2645.86</v>
      </c>
      <c r="E1381">
        <v>2643.25</v>
      </c>
      <c r="F1381">
        <v>124.818</v>
      </c>
      <c r="G1381">
        <v>570.75800000000004</v>
      </c>
      <c r="H1381">
        <v>84.546800000000005</v>
      </c>
      <c r="I1381">
        <v>1.2300499999999999E-3</v>
      </c>
      <c r="J1381">
        <v>0.99927600000000005</v>
      </c>
      <c r="K1381">
        <v>0</v>
      </c>
      <c r="L1381" t="s">
        <v>42</v>
      </c>
    </row>
    <row r="1382" spans="1:12" x14ac:dyDescent="0.25">
      <c r="A1382" t="s">
        <v>51</v>
      </c>
      <c r="B1382">
        <v>2696.82</v>
      </c>
      <c r="C1382">
        <v>2646.26</v>
      </c>
      <c r="D1382">
        <v>2646.08</v>
      </c>
      <c r="E1382">
        <v>2643.47</v>
      </c>
      <c r="F1382">
        <v>124.78400000000001</v>
      </c>
      <c r="G1382">
        <v>571.245</v>
      </c>
      <c r="H1382">
        <v>84.334699999999998</v>
      </c>
      <c r="I1382">
        <v>1.2300499999999999E-3</v>
      </c>
      <c r="J1382">
        <v>0.99900599999999995</v>
      </c>
      <c r="K1382">
        <v>0</v>
      </c>
      <c r="L1382" t="s">
        <v>42</v>
      </c>
    </row>
    <row r="1383" spans="1:12" x14ac:dyDescent="0.25">
      <c r="A1383" t="s">
        <v>51</v>
      </c>
      <c r="B1383">
        <v>2700.19</v>
      </c>
      <c r="C1383">
        <v>2649.14</v>
      </c>
      <c r="D1383">
        <v>2648.97</v>
      </c>
      <c r="E1383">
        <v>2646.36</v>
      </c>
      <c r="F1383">
        <v>124.858</v>
      </c>
      <c r="G1383">
        <v>571.22299999999996</v>
      </c>
      <c r="H1383">
        <v>84.518799999999999</v>
      </c>
      <c r="I1383">
        <v>1.2300600000000001E-3</v>
      </c>
      <c r="J1383">
        <v>0.99952300000000005</v>
      </c>
      <c r="K1383">
        <v>0</v>
      </c>
      <c r="L1383" t="s">
        <v>42</v>
      </c>
    </row>
    <row r="1384" spans="1:12" x14ac:dyDescent="0.25">
      <c r="A1384" t="s">
        <v>51</v>
      </c>
      <c r="B1384">
        <v>2699.33</v>
      </c>
      <c r="C1384">
        <v>2648.58</v>
      </c>
      <c r="D1384">
        <v>2648.4</v>
      </c>
      <c r="E1384">
        <v>2645.81</v>
      </c>
      <c r="F1384">
        <v>124.60599999999999</v>
      </c>
      <c r="G1384">
        <v>571.41800000000001</v>
      </c>
      <c r="H1384">
        <v>84.604900000000001</v>
      </c>
      <c r="I1384">
        <v>1.2300499999999999E-3</v>
      </c>
      <c r="J1384">
        <v>0.99954100000000001</v>
      </c>
      <c r="K1384">
        <v>0</v>
      </c>
      <c r="L1384" t="s">
        <v>42</v>
      </c>
    </row>
    <row r="1385" spans="1:12" x14ac:dyDescent="0.25">
      <c r="A1385" t="s">
        <v>51</v>
      </c>
      <c r="B1385">
        <v>2697.05</v>
      </c>
      <c r="C1385">
        <v>2646.51</v>
      </c>
      <c r="D1385">
        <v>2646.33</v>
      </c>
      <c r="E1385">
        <v>2643.74</v>
      </c>
      <c r="F1385">
        <v>124.813</v>
      </c>
      <c r="G1385">
        <v>571.42200000000003</v>
      </c>
      <c r="H1385">
        <v>84.753500000000003</v>
      </c>
      <c r="I1385">
        <v>1.2300499999999999E-3</v>
      </c>
      <c r="J1385">
        <v>0.99983299999999997</v>
      </c>
      <c r="K1385">
        <v>0</v>
      </c>
      <c r="L1385" t="s">
        <v>42</v>
      </c>
    </row>
    <row r="1386" spans="1:12" x14ac:dyDescent="0.25">
      <c r="A1386" t="s">
        <v>51</v>
      </c>
      <c r="B1386">
        <v>2692.72</v>
      </c>
      <c r="C1386">
        <v>2641.63</v>
      </c>
      <c r="D1386">
        <v>2641.46</v>
      </c>
      <c r="E1386">
        <v>2638.86</v>
      </c>
      <c r="F1386">
        <v>124.715</v>
      </c>
      <c r="G1386">
        <v>571.19299999999998</v>
      </c>
      <c r="H1386">
        <v>84.270099999999999</v>
      </c>
      <c r="I1386">
        <v>1.23007E-3</v>
      </c>
      <c r="J1386">
        <v>0.99974300000000005</v>
      </c>
      <c r="K1386">
        <v>0</v>
      </c>
      <c r="L1386" t="s">
        <v>42</v>
      </c>
    </row>
    <row r="1387" spans="1:12" x14ac:dyDescent="0.25">
      <c r="A1387" t="s">
        <v>51</v>
      </c>
      <c r="B1387">
        <v>2696.77</v>
      </c>
      <c r="C1387">
        <v>2646.22</v>
      </c>
      <c r="D1387">
        <v>2646.04</v>
      </c>
      <c r="E1387">
        <v>2643.45</v>
      </c>
      <c r="F1387">
        <v>124.783</v>
      </c>
      <c r="G1387">
        <v>571.17399999999998</v>
      </c>
      <c r="H1387">
        <v>84.472899999999996</v>
      </c>
      <c r="I1387">
        <v>1.2300499999999999E-3</v>
      </c>
      <c r="J1387">
        <v>0.99992199999999998</v>
      </c>
      <c r="K1387">
        <v>0</v>
      </c>
      <c r="L1387" t="s">
        <v>42</v>
      </c>
    </row>
    <row r="1388" spans="1:12" x14ac:dyDescent="0.25">
      <c r="A1388" t="s">
        <v>51</v>
      </c>
      <c r="B1388">
        <v>2695.03</v>
      </c>
      <c r="C1388">
        <v>2644.43</v>
      </c>
      <c r="D1388">
        <v>2644.25</v>
      </c>
      <c r="E1388">
        <v>2641.65</v>
      </c>
      <c r="F1388">
        <v>124.697</v>
      </c>
      <c r="G1388">
        <v>571.25199999999995</v>
      </c>
      <c r="H1388">
        <v>84.431799999999996</v>
      </c>
      <c r="I1388">
        <v>1.2300499999999999E-3</v>
      </c>
      <c r="J1388">
        <v>0.99939999999999996</v>
      </c>
      <c r="K1388">
        <v>0</v>
      </c>
      <c r="L1388" t="s">
        <v>42</v>
      </c>
    </row>
    <row r="1389" spans="1:12" x14ac:dyDescent="0.25">
      <c r="A1389" t="s">
        <v>51</v>
      </c>
      <c r="B1389">
        <v>2697.36</v>
      </c>
      <c r="C1389">
        <v>2646.82</v>
      </c>
      <c r="D1389">
        <v>2646.64</v>
      </c>
      <c r="E1389">
        <v>2644.03</v>
      </c>
      <c r="F1389">
        <v>124.84</v>
      </c>
      <c r="G1389">
        <v>571.54899999999998</v>
      </c>
      <c r="H1389">
        <v>84.315899999999999</v>
      </c>
      <c r="I1389">
        <v>1.2300499999999999E-3</v>
      </c>
      <c r="J1389">
        <v>0.999969</v>
      </c>
      <c r="K1389">
        <v>0</v>
      </c>
      <c r="L1389" t="s">
        <v>42</v>
      </c>
    </row>
    <row r="1390" spans="1:12" x14ac:dyDescent="0.25">
      <c r="A1390" t="s">
        <v>51</v>
      </c>
      <c r="B1390">
        <v>2699.16</v>
      </c>
      <c r="C1390">
        <v>2648.52</v>
      </c>
      <c r="D1390">
        <v>2648.34</v>
      </c>
      <c r="E1390">
        <v>2645.74</v>
      </c>
      <c r="F1390">
        <v>124.733</v>
      </c>
      <c r="G1390">
        <v>571.12800000000004</v>
      </c>
      <c r="H1390">
        <v>84.712800000000001</v>
      </c>
      <c r="I1390">
        <v>1.2300499999999999E-3</v>
      </c>
      <c r="J1390">
        <v>0.99942799999999998</v>
      </c>
      <c r="K1390">
        <v>0</v>
      </c>
      <c r="L1390" t="s">
        <v>42</v>
      </c>
    </row>
    <row r="1391" spans="1:12" x14ac:dyDescent="0.25">
      <c r="A1391" t="s">
        <v>51</v>
      </c>
      <c r="B1391">
        <v>2694.01</v>
      </c>
      <c r="C1391">
        <v>2642.77</v>
      </c>
      <c r="D1391">
        <v>2642.6</v>
      </c>
      <c r="E1391">
        <v>2640</v>
      </c>
      <c r="F1391">
        <v>124.654</v>
      </c>
      <c r="G1391">
        <v>571.81899999999996</v>
      </c>
      <c r="H1391">
        <v>84.214799999999997</v>
      </c>
      <c r="I1391">
        <v>1.2300499999999999E-3</v>
      </c>
      <c r="J1391">
        <v>0.99890000000000001</v>
      </c>
      <c r="K1391">
        <v>0</v>
      </c>
      <c r="L1391" t="s">
        <v>42</v>
      </c>
    </row>
    <row r="1392" spans="1:12" x14ac:dyDescent="0.25">
      <c r="A1392" t="s">
        <v>51</v>
      </c>
      <c r="B1392">
        <v>2698.08</v>
      </c>
      <c r="C1392">
        <v>2645.06</v>
      </c>
      <c r="D1392">
        <v>2644.89</v>
      </c>
      <c r="E1392">
        <v>2642.29</v>
      </c>
      <c r="F1392">
        <v>124.69</v>
      </c>
      <c r="G1392">
        <v>570.67499999999995</v>
      </c>
      <c r="H1392">
        <v>84.484700000000004</v>
      </c>
      <c r="I1392">
        <v>1.2300499999999999E-3</v>
      </c>
      <c r="J1392">
        <v>0.99996300000000005</v>
      </c>
      <c r="K1392">
        <v>0</v>
      </c>
      <c r="L1392" t="s">
        <v>42</v>
      </c>
    </row>
    <row r="1393" spans="1:25" x14ac:dyDescent="0.25">
      <c r="A1393" t="s">
        <v>51</v>
      </c>
      <c r="B1393">
        <v>2695.87</v>
      </c>
      <c r="C1393">
        <v>2645.28</v>
      </c>
      <c r="D1393">
        <v>2645.1</v>
      </c>
      <c r="E1393">
        <v>2642.51</v>
      </c>
      <c r="F1393">
        <v>124.72199999999999</v>
      </c>
      <c r="G1393">
        <v>571.69600000000003</v>
      </c>
      <c r="H1393">
        <v>84.614699999999999</v>
      </c>
      <c r="I1393">
        <v>1.2300499999999999E-3</v>
      </c>
      <c r="J1393">
        <v>0.99948800000000004</v>
      </c>
      <c r="K1393">
        <v>0</v>
      </c>
      <c r="L1393" t="s">
        <v>42</v>
      </c>
    </row>
    <row r="1394" spans="1:25" x14ac:dyDescent="0.25">
      <c r="A1394" t="s">
        <v>51</v>
      </c>
      <c r="B1394">
        <v>2694.59</v>
      </c>
      <c r="C1394">
        <v>2643.47</v>
      </c>
      <c r="D1394">
        <v>2643.29</v>
      </c>
      <c r="E1394">
        <v>2640.7</v>
      </c>
      <c r="F1394">
        <v>124.52500000000001</v>
      </c>
      <c r="G1394">
        <v>570.65300000000002</v>
      </c>
      <c r="H1394">
        <v>84.419899999999998</v>
      </c>
      <c r="I1394">
        <v>1.2300499999999999E-3</v>
      </c>
      <c r="J1394">
        <v>0.99905900000000003</v>
      </c>
      <c r="K1394">
        <v>0</v>
      </c>
      <c r="L1394" t="s">
        <v>42</v>
      </c>
    </row>
    <row r="1395" spans="1:25" x14ac:dyDescent="0.25">
      <c r="A1395" t="s">
        <v>51</v>
      </c>
      <c r="B1395">
        <v>2695.01</v>
      </c>
      <c r="C1395">
        <v>2644.57</v>
      </c>
      <c r="D1395">
        <v>2644.4</v>
      </c>
      <c r="E1395">
        <v>2641.79</v>
      </c>
      <c r="F1395">
        <v>124.84399999999999</v>
      </c>
      <c r="G1395">
        <v>570.65599999999995</v>
      </c>
      <c r="H1395">
        <v>84.416700000000006</v>
      </c>
      <c r="I1395">
        <v>1.2300499999999999E-3</v>
      </c>
      <c r="J1395">
        <v>0.99989300000000003</v>
      </c>
      <c r="K1395">
        <v>0</v>
      </c>
      <c r="L1395" t="s">
        <v>42</v>
      </c>
    </row>
    <row r="1396" spans="1:25" x14ac:dyDescent="0.25">
      <c r="A1396" t="s">
        <v>51</v>
      </c>
      <c r="B1396">
        <v>2693.9</v>
      </c>
      <c r="C1396">
        <v>2643.29</v>
      </c>
      <c r="D1396">
        <v>2643.11</v>
      </c>
      <c r="E1396">
        <v>2640.52</v>
      </c>
      <c r="F1396">
        <v>124.575</v>
      </c>
      <c r="G1396">
        <v>570.53300000000002</v>
      </c>
      <c r="H1396">
        <v>84.673400000000001</v>
      </c>
      <c r="I1396">
        <v>1.2300499999999999E-3</v>
      </c>
      <c r="J1396">
        <v>0.999861</v>
      </c>
      <c r="K1396">
        <v>0</v>
      </c>
      <c r="L1396" t="s">
        <v>42</v>
      </c>
    </row>
    <row r="1397" spans="1:25" x14ac:dyDescent="0.25">
      <c r="A1397" t="s">
        <v>51</v>
      </c>
      <c r="B1397">
        <v>2696.47</v>
      </c>
      <c r="C1397">
        <v>2645.51</v>
      </c>
      <c r="D1397">
        <v>2645.34</v>
      </c>
      <c r="E1397">
        <v>2642.74</v>
      </c>
      <c r="F1397">
        <v>124.64100000000001</v>
      </c>
      <c r="G1397">
        <v>571.03200000000004</v>
      </c>
      <c r="H1397">
        <v>84.480400000000003</v>
      </c>
      <c r="I1397">
        <v>1.2300499999999999E-3</v>
      </c>
      <c r="J1397">
        <v>0.99973500000000004</v>
      </c>
      <c r="K1397">
        <v>0</v>
      </c>
      <c r="L1397" t="s">
        <v>42</v>
      </c>
    </row>
    <row r="1398" spans="1:25" x14ac:dyDescent="0.25">
      <c r="A1398" t="s">
        <v>51</v>
      </c>
      <c r="B1398">
        <v>2696.27</v>
      </c>
      <c r="C1398">
        <v>2645.68</v>
      </c>
      <c r="D1398">
        <v>2645.51</v>
      </c>
      <c r="E1398">
        <v>2642.92</v>
      </c>
      <c r="F1398">
        <v>124.45699999999999</v>
      </c>
      <c r="G1398">
        <v>571.86400000000003</v>
      </c>
      <c r="H1398">
        <v>84.955399999999997</v>
      </c>
      <c r="I1398">
        <v>1.2300499999999999E-3</v>
      </c>
      <c r="J1398">
        <v>0.99978</v>
      </c>
      <c r="K1398">
        <v>0</v>
      </c>
      <c r="L1398" t="s">
        <v>42</v>
      </c>
    </row>
    <row r="1399" spans="1:25" x14ac:dyDescent="0.25">
      <c r="A1399" t="s">
        <v>51</v>
      </c>
      <c r="B1399">
        <v>2698.01</v>
      </c>
      <c r="C1399">
        <v>2647.43</v>
      </c>
      <c r="D1399">
        <v>2647.25</v>
      </c>
      <c r="E1399">
        <v>2644.66</v>
      </c>
      <c r="F1399">
        <v>124.733</v>
      </c>
      <c r="G1399">
        <v>570.44799999999998</v>
      </c>
      <c r="H1399">
        <v>84.178100000000001</v>
      </c>
      <c r="I1399">
        <v>1.2300600000000001E-3</v>
      </c>
      <c r="J1399">
        <v>0.99994000000000005</v>
      </c>
      <c r="K1399">
        <v>0</v>
      </c>
      <c r="L1399" t="s">
        <v>42</v>
      </c>
      <c r="R1399" t="s">
        <v>69</v>
      </c>
      <c r="U1399" t="s">
        <v>68</v>
      </c>
      <c r="X1399" t="s">
        <v>66</v>
      </c>
    </row>
    <row r="1400" spans="1:25" x14ac:dyDescent="0.25">
      <c r="A1400" t="s">
        <v>51</v>
      </c>
      <c r="B1400">
        <v>2697.58</v>
      </c>
      <c r="C1400">
        <v>2646.56</v>
      </c>
      <c r="D1400">
        <v>2646.39</v>
      </c>
      <c r="E1400">
        <v>2643.79</v>
      </c>
      <c r="F1400">
        <v>124.556</v>
      </c>
      <c r="G1400">
        <v>571.36099999999999</v>
      </c>
      <c r="H1400">
        <v>84.658799999999999</v>
      </c>
      <c r="I1400">
        <v>1.2300499999999999E-3</v>
      </c>
      <c r="J1400">
        <v>0.99999199999999999</v>
      </c>
      <c r="K1400">
        <v>131</v>
      </c>
      <c r="L1400" t="s">
        <v>42</v>
      </c>
      <c r="R1400">
        <f>AVERAGE(B1351:B1400)</f>
        <v>2696.5263999999997</v>
      </c>
      <c r="S1400">
        <f>AVERAGE(C1351:C1400)</f>
        <v>2645.7629999999999</v>
      </c>
      <c r="U1400">
        <f>_xlfn.VAR.P(B1351:B1400)</f>
        <v>4.5914590399999664</v>
      </c>
      <c r="V1400">
        <f>_xlfn.VAR.P(C1351:C1400)</f>
        <v>4.4166649999999263</v>
      </c>
      <c r="X1400">
        <f>1.96*SQRT(U1400)/50</f>
        <v>8.3996545281490864E-2</v>
      </c>
      <c r="Y1400">
        <f>1.96*SQRT(V1400)/50</f>
        <v>8.2382183180587557E-2</v>
      </c>
    </row>
    <row r="1401" spans="1:25" x14ac:dyDescent="0.25">
      <c r="A1401" t="s">
        <v>51</v>
      </c>
      <c r="B1401">
        <v>134837.518454</v>
      </c>
      <c r="C1401" t="s">
        <v>36</v>
      </c>
    </row>
    <row r="1402" spans="1:25" x14ac:dyDescent="0.25">
      <c r="A1402" t="s">
        <v>77</v>
      </c>
      <c r="B1402">
        <v>2175.65</v>
      </c>
      <c r="C1402">
        <v>2175.4499999999998</v>
      </c>
      <c r="D1402">
        <v>2175.31</v>
      </c>
      <c r="E1402">
        <v>2172.79</v>
      </c>
      <c r="F1402">
        <v>124.31399999999999</v>
      </c>
      <c r="G1402">
        <v>0</v>
      </c>
      <c r="H1402">
        <v>85.497200000000007</v>
      </c>
      <c r="I1402">
        <v>1.2300900000000001E-3</v>
      </c>
      <c r="J1402">
        <v>0.99905999999999995</v>
      </c>
      <c r="K1402">
        <v>0</v>
      </c>
      <c r="L1402" t="s">
        <v>42</v>
      </c>
    </row>
    <row r="1403" spans="1:25" x14ac:dyDescent="0.25">
      <c r="A1403" t="s">
        <v>77</v>
      </c>
      <c r="B1403">
        <v>2175.63</v>
      </c>
      <c r="C1403">
        <v>2175.52</v>
      </c>
      <c r="D1403">
        <v>2175.39</v>
      </c>
      <c r="E1403">
        <v>2172.87</v>
      </c>
      <c r="F1403">
        <v>124.09099999999999</v>
      </c>
      <c r="G1403">
        <v>0</v>
      </c>
      <c r="H1403">
        <v>85.5749</v>
      </c>
      <c r="I1403">
        <v>1.2300799999999999E-3</v>
      </c>
      <c r="J1403">
        <v>0.99944200000000005</v>
      </c>
      <c r="K1403">
        <v>0</v>
      </c>
      <c r="L1403" t="s">
        <v>42</v>
      </c>
    </row>
    <row r="1404" spans="1:25" x14ac:dyDescent="0.25">
      <c r="A1404" t="s">
        <v>77</v>
      </c>
      <c r="B1404">
        <v>2174.89</v>
      </c>
      <c r="C1404">
        <v>2174.79</v>
      </c>
      <c r="D1404">
        <v>2174.66</v>
      </c>
      <c r="E1404">
        <v>2172.14</v>
      </c>
      <c r="F1404">
        <v>124.242</v>
      </c>
      <c r="G1404">
        <v>0</v>
      </c>
      <c r="H1404">
        <v>85.542599999999993</v>
      </c>
      <c r="I1404">
        <v>1.2300600000000001E-3</v>
      </c>
      <c r="J1404">
        <v>0.99883500000000003</v>
      </c>
      <c r="K1404">
        <v>0</v>
      </c>
      <c r="L1404" t="s">
        <v>42</v>
      </c>
    </row>
    <row r="1405" spans="1:25" x14ac:dyDescent="0.25">
      <c r="A1405" t="s">
        <v>77</v>
      </c>
      <c r="B1405">
        <v>2174.54</v>
      </c>
      <c r="C1405">
        <v>2174.44</v>
      </c>
      <c r="D1405">
        <v>2174.31</v>
      </c>
      <c r="E1405">
        <v>2171.79</v>
      </c>
      <c r="F1405">
        <v>124.169</v>
      </c>
      <c r="G1405">
        <v>0</v>
      </c>
      <c r="H1405">
        <v>85.236000000000004</v>
      </c>
      <c r="I1405">
        <v>1.2300499999999999E-3</v>
      </c>
      <c r="J1405">
        <v>0.99989700000000004</v>
      </c>
      <c r="K1405">
        <v>0</v>
      </c>
      <c r="L1405" t="s">
        <v>42</v>
      </c>
    </row>
    <row r="1406" spans="1:25" x14ac:dyDescent="0.25">
      <c r="A1406" t="s">
        <v>77</v>
      </c>
      <c r="B1406">
        <v>2176.6999999999998</v>
      </c>
      <c r="C1406">
        <v>2176.6</v>
      </c>
      <c r="D1406">
        <v>2176.4699999999998</v>
      </c>
      <c r="E1406">
        <v>2173.9499999999998</v>
      </c>
      <c r="F1406">
        <v>124.20099999999999</v>
      </c>
      <c r="G1406">
        <v>0</v>
      </c>
      <c r="H1406">
        <v>85.356399999999994</v>
      </c>
      <c r="I1406">
        <v>1.2300600000000001E-3</v>
      </c>
      <c r="J1406">
        <v>0.99943899999999997</v>
      </c>
      <c r="K1406">
        <v>0</v>
      </c>
      <c r="L1406" t="s">
        <v>42</v>
      </c>
    </row>
    <row r="1407" spans="1:25" x14ac:dyDescent="0.25">
      <c r="A1407" t="s">
        <v>77</v>
      </c>
      <c r="B1407">
        <v>2175.85</v>
      </c>
      <c r="C1407">
        <v>2175.75</v>
      </c>
      <c r="D1407">
        <v>2175.62</v>
      </c>
      <c r="E1407">
        <v>2173.09</v>
      </c>
      <c r="F1407">
        <v>124.22</v>
      </c>
      <c r="G1407">
        <v>0</v>
      </c>
      <c r="H1407">
        <v>85.5501</v>
      </c>
      <c r="I1407">
        <v>1.2300499999999999E-3</v>
      </c>
      <c r="J1407">
        <v>0.99989399999999995</v>
      </c>
      <c r="K1407">
        <v>0</v>
      </c>
      <c r="L1407" t="s">
        <v>42</v>
      </c>
    </row>
    <row r="1408" spans="1:25" x14ac:dyDescent="0.25">
      <c r="A1408" t="s">
        <v>77</v>
      </c>
      <c r="B1408">
        <v>2174.2199999999998</v>
      </c>
      <c r="C1408">
        <v>2174.12</v>
      </c>
      <c r="D1408">
        <v>2173.9899999999998</v>
      </c>
      <c r="E1408">
        <v>2171.4699999999998</v>
      </c>
      <c r="F1408">
        <v>124.17400000000001</v>
      </c>
      <c r="G1408">
        <v>0</v>
      </c>
      <c r="H1408">
        <v>85.287000000000006</v>
      </c>
      <c r="I1408">
        <v>1.2300499999999999E-3</v>
      </c>
      <c r="J1408">
        <v>0.99798699999999996</v>
      </c>
      <c r="K1408">
        <v>0</v>
      </c>
      <c r="L1408" t="s">
        <v>42</v>
      </c>
    </row>
    <row r="1409" spans="1:12" x14ac:dyDescent="0.25">
      <c r="A1409" t="s">
        <v>77</v>
      </c>
      <c r="B1409">
        <v>2172.83</v>
      </c>
      <c r="C1409">
        <v>2172.7399999999998</v>
      </c>
      <c r="D1409">
        <v>2172.6</v>
      </c>
      <c r="E1409">
        <v>2170.09</v>
      </c>
      <c r="F1409">
        <v>124.19499999999999</v>
      </c>
      <c r="G1409">
        <v>0</v>
      </c>
      <c r="H1409">
        <v>85.41</v>
      </c>
      <c r="I1409">
        <v>1.2300499999999999E-3</v>
      </c>
      <c r="J1409">
        <v>0.99967600000000001</v>
      </c>
      <c r="K1409">
        <v>0</v>
      </c>
      <c r="L1409" t="s">
        <v>42</v>
      </c>
    </row>
    <row r="1410" spans="1:12" x14ac:dyDescent="0.25">
      <c r="A1410" t="s">
        <v>77</v>
      </c>
      <c r="B1410">
        <v>2174.56</v>
      </c>
      <c r="C1410">
        <v>2174.46</v>
      </c>
      <c r="D1410">
        <v>2174.33</v>
      </c>
      <c r="E1410">
        <v>2171.8200000000002</v>
      </c>
      <c r="F1410">
        <v>124.069</v>
      </c>
      <c r="G1410">
        <v>0</v>
      </c>
      <c r="H1410">
        <v>85.649299999999997</v>
      </c>
      <c r="I1410">
        <v>1.2300499999999999E-3</v>
      </c>
      <c r="J1410">
        <v>0.999861</v>
      </c>
      <c r="K1410">
        <v>0</v>
      </c>
      <c r="L1410" t="s">
        <v>42</v>
      </c>
    </row>
    <row r="1411" spans="1:12" x14ac:dyDescent="0.25">
      <c r="A1411" t="s">
        <v>77</v>
      </c>
      <c r="B1411">
        <v>2174.34</v>
      </c>
      <c r="C1411">
        <v>2174.2399999999998</v>
      </c>
      <c r="D1411">
        <v>2174.11</v>
      </c>
      <c r="E1411">
        <v>2171.58</v>
      </c>
      <c r="F1411">
        <v>124.211</v>
      </c>
      <c r="G1411">
        <v>0</v>
      </c>
      <c r="H1411">
        <v>85.385800000000003</v>
      </c>
      <c r="I1411">
        <v>1.2300499999999999E-3</v>
      </c>
      <c r="J1411">
        <v>0.99988900000000003</v>
      </c>
      <c r="K1411">
        <v>0</v>
      </c>
      <c r="L1411" t="s">
        <v>42</v>
      </c>
    </row>
    <row r="1412" spans="1:12" x14ac:dyDescent="0.25">
      <c r="A1412" t="s">
        <v>77</v>
      </c>
      <c r="B1412">
        <v>2176.87</v>
      </c>
      <c r="C1412">
        <v>2176.77</v>
      </c>
      <c r="D1412">
        <v>2176.64</v>
      </c>
      <c r="E1412">
        <v>2174.1</v>
      </c>
      <c r="F1412">
        <v>124.214</v>
      </c>
      <c r="G1412">
        <v>0</v>
      </c>
      <c r="H1412">
        <v>85.805899999999994</v>
      </c>
      <c r="I1412">
        <v>1.2300499999999999E-3</v>
      </c>
      <c r="J1412">
        <v>0.99965199999999999</v>
      </c>
      <c r="K1412">
        <v>0</v>
      </c>
      <c r="L1412" t="s">
        <v>42</v>
      </c>
    </row>
    <row r="1413" spans="1:12" x14ac:dyDescent="0.25">
      <c r="A1413" t="s">
        <v>77</v>
      </c>
      <c r="B1413">
        <v>2175.3200000000002</v>
      </c>
      <c r="C1413">
        <v>2175.2199999999998</v>
      </c>
      <c r="D1413">
        <v>2175.08</v>
      </c>
      <c r="E1413">
        <v>2172.5700000000002</v>
      </c>
      <c r="F1413">
        <v>124.07</v>
      </c>
      <c r="G1413">
        <v>0</v>
      </c>
      <c r="H1413">
        <v>85.482399999999998</v>
      </c>
      <c r="I1413">
        <v>1.2300499999999999E-3</v>
      </c>
      <c r="J1413">
        <v>0.99978199999999995</v>
      </c>
      <c r="K1413">
        <v>0</v>
      </c>
      <c r="L1413" t="s">
        <v>42</v>
      </c>
    </row>
    <row r="1414" spans="1:12" x14ac:dyDescent="0.25">
      <c r="A1414" t="s">
        <v>77</v>
      </c>
      <c r="B1414">
        <v>2174.1</v>
      </c>
      <c r="C1414">
        <v>2174</v>
      </c>
      <c r="D1414">
        <v>2173.87</v>
      </c>
      <c r="E1414">
        <v>2171.36</v>
      </c>
      <c r="F1414">
        <v>124.047</v>
      </c>
      <c r="G1414">
        <v>0</v>
      </c>
      <c r="H1414">
        <v>85.660899999999998</v>
      </c>
      <c r="I1414">
        <v>1.2300499999999999E-3</v>
      </c>
      <c r="J1414">
        <v>0.99991799999999997</v>
      </c>
      <c r="K1414">
        <v>0</v>
      </c>
      <c r="L1414" t="s">
        <v>42</v>
      </c>
    </row>
    <row r="1415" spans="1:12" x14ac:dyDescent="0.25">
      <c r="A1415" t="s">
        <v>77</v>
      </c>
      <c r="B1415">
        <v>2175.67</v>
      </c>
      <c r="C1415">
        <v>2175.5700000000002</v>
      </c>
      <c r="D1415">
        <v>2175.44</v>
      </c>
      <c r="E1415">
        <v>2172.9299999999998</v>
      </c>
      <c r="F1415">
        <v>124.142</v>
      </c>
      <c r="G1415">
        <v>0</v>
      </c>
      <c r="H1415">
        <v>85.3339</v>
      </c>
      <c r="I1415">
        <v>1.2300600000000001E-3</v>
      </c>
      <c r="J1415">
        <v>0.99977099999999997</v>
      </c>
      <c r="K1415">
        <v>0</v>
      </c>
      <c r="L1415" t="s">
        <v>42</v>
      </c>
    </row>
    <row r="1416" spans="1:12" x14ac:dyDescent="0.25">
      <c r="A1416" t="s">
        <v>77</v>
      </c>
      <c r="B1416">
        <v>2176.58</v>
      </c>
      <c r="C1416">
        <v>2176.4899999999998</v>
      </c>
      <c r="D1416">
        <v>2176.35</v>
      </c>
      <c r="E1416">
        <v>2173.83</v>
      </c>
      <c r="F1416">
        <v>124.12</v>
      </c>
      <c r="G1416">
        <v>0</v>
      </c>
      <c r="H1416">
        <v>85.664000000000001</v>
      </c>
      <c r="I1416">
        <v>1.23007E-3</v>
      </c>
      <c r="J1416">
        <v>0.99981299999999995</v>
      </c>
      <c r="K1416">
        <v>0</v>
      </c>
      <c r="L1416" t="s">
        <v>42</v>
      </c>
    </row>
    <row r="1417" spans="1:12" x14ac:dyDescent="0.25">
      <c r="A1417" t="s">
        <v>77</v>
      </c>
      <c r="B1417">
        <v>2175.29</v>
      </c>
      <c r="C1417">
        <v>2175.17</v>
      </c>
      <c r="D1417">
        <v>2175.0300000000002</v>
      </c>
      <c r="E1417">
        <v>2172.4899999999998</v>
      </c>
      <c r="F1417">
        <v>124.241</v>
      </c>
      <c r="G1417">
        <v>0</v>
      </c>
      <c r="H1417">
        <v>85.604900000000001</v>
      </c>
      <c r="I1417">
        <v>1.2300499999999999E-3</v>
      </c>
      <c r="J1417">
        <v>0.99978400000000001</v>
      </c>
      <c r="K1417">
        <v>0</v>
      </c>
      <c r="L1417" t="s">
        <v>42</v>
      </c>
    </row>
    <row r="1418" spans="1:12" x14ac:dyDescent="0.25">
      <c r="A1418" t="s">
        <v>77</v>
      </c>
      <c r="B1418">
        <v>2175.88</v>
      </c>
      <c r="C1418">
        <v>2175.7600000000002</v>
      </c>
      <c r="D1418">
        <v>2175.63</v>
      </c>
      <c r="E1418">
        <v>2173.11</v>
      </c>
      <c r="F1418">
        <v>124.252</v>
      </c>
      <c r="G1418">
        <v>0</v>
      </c>
      <c r="H1418">
        <v>85.456500000000005</v>
      </c>
      <c r="I1418">
        <v>1.2300499999999999E-3</v>
      </c>
      <c r="J1418">
        <v>0.99995999999999996</v>
      </c>
      <c r="K1418">
        <v>0</v>
      </c>
      <c r="L1418" t="s">
        <v>42</v>
      </c>
    </row>
    <row r="1419" spans="1:12" x14ac:dyDescent="0.25">
      <c r="A1419" t="s">
        <v>77</v>
      </c>
      <c r="B1419">
        <v>2175.56</v>
      </c>
      <c r="C1419">
        <v>2175.46</v>
      </c>
      <c r="D1419">
        <v>2175.3200000000002</v>
      </c>
      <c r="E1419">
        <v>2172.8000000000002</v>
      </c>
      <c r="F1419">
        <v>124.08799999999999</v>
      </c>
      <c r="G1419">
        <v>0</v>
      </c>
      <c r="H1419">
        <v>85.681700000000006</v>
      </c>
      <c r="I1419">
        <v>1.2300499999999999E-3</v>
      </c>
      <c r="J1419">
        <v>0.99995699999999998</v>
      </c>
      <c r="K1419">
        <v>0</v>
      </c>
      <c r="L1419" t="s">
        <v>42</v>
      </c>
    </row>
    <row r="1420" spans="1:12" x14ac:dyDescent="0.25">
      <c r="A1420" t="s">
        <v>77</v>
      </c>
      <c r="B1420">
        <v>2173.6799999999998</v>
      </c>
      <c r="C1420">
        <v>2173.58</v>
      </c>
      <c r="D1420">
        <v>2173.4499999999998</v>
      </c>
      <c r="E1420">
        <v>2170.9299999999998</v>
      </c>
      <c r="F1420">
        <v>124.172</v>
      </c>
      <c r="G1420">
        <v>0</v>
      </c>
      <c r="H1420">
        <v>85.238900000000001</v>
      </c>
      <c r="I1420">
        <v>1.2300499999999999E-3</v>
      </c>
      <c r="J1420">
        <v>0.99990199999999996</v>
      </c>
      <c r="K1420">
        <v>0</v>
      </c>
      <c r="L1420" t="s">
        <v>42</v>
      </c>
    </row>
    <row r="1421" spans="1:12" x14ac:dyDescent="0.25">
      <c r="A1421" t="s">
        <v>77</v>
      </c>
      <c r="B1421">
        <v>2176.23</v>
      </c>
      <c r="C1421">
        <v>2176.13</v>
      </c>
      <c r="D1421">
        <v>2176</v>
      </c>
      <c r="E1421">
        <v>2173.4699999999998</v>
      </c>
      <c r="F1421">
        <v>124.19499999999999</v>
      </c>
      <c r="G1421">
        <v>0</v>
      </c>
      <c r="H1421">
        <v>85.745900000000006</v>
      </c>
      <c r="I1421">
        <v>1.2300499999999999E-3</v>
      </c>
      <c r="J1421">
        <v>0.99996499999999999</v>
      </c>
      <c r="K1421">
        <v>0</v>
      </c>
      <c r="L1421" t="s">
        <v>42</v>
      </c>
    </row>
    <row r="1422" spans="1:12" x14ac:dyDescent="0.25">
      <c r="A1422" t="s">
        <v>77</v>
      </c>
      <c r="B1422">
        <v>2173.6</v>
      </c>
      <c r="C1422">
        <v>2173.5</v>
      </c>
      <c r="D1422">
        <v>2173.37</v>
      </c>
      <c r="E1422">
        <v>2170.85</v>
      </c>
      <c r="F1422">
        <v>124.127</v>
      </c>
      <c r="G1422">
        <v>0</v>
      </c>
      <c r="H1422">
        <v>85.640100000000004</v>
      </c>
      <c r="I1422">
        <v>1.2300499999999999E-3</v>
      </c>
      <c r="J1422">
        <v>0.99944100000000002</v>
      </c>
      <c r="K1422">
        <v>0</v>
      </c>
      <c r="L1422" t="s">
        <v>42</v>
      </c>
    </row>
    <row r="1423" spans="1:12" x14ac:dyDescent="0.25">
      <c r="A1423" t="s">
        <v>77</v>
      </c>
      <c r="B1423">
        <v>2175.9</v>
      </c>
      <c r="C1423">
        <v>2175.8000000000002</v>
      </c>
      <c r="D1423">
        <v>2175.67</v>
      </c>
      <c r="E1423">
        <v>2173.15</v>
      </c>
      <c r="F1423">
        <v>124.128</v>
      </c>
      <c r="G1423">
        <v>0</v>
      </c>
      <c r="H1423">
        <v>85.6126</v>
      </c>
      <c r="I1423">
        <v>1.2300499999999999E-3</v>
      </c>
      <c r="J1423">
        <v>0.99969300000000005</v>
      </c>
      <c r="K1423">
        <v>0</v>
      </c>
      <c r="L1423" t="s">
        <v>42</v>
      </c>
    </row>
    <row r="1424" spans="1:12" x14ac:dyDescent="0.25">
      <c r="A1424" t="s">
        <v>77</v>
      </c>
      <c r="B1424">
        <v>2173.94</v>
      </c>
      <c r="C1424">
        <v>2173.85</v>
      </c>
      <c r="D1424">
        <v>2173.7199999999998</v>
      </c>
      <c r="E1424">
        <v>2171.1999999999998</v>
      </c>
      <c r="F1424">
        <v>124.15300000000001</v>
      </c>
      <c r="G1424">
        <v>0</v>
      </c>
      <c r="H1424">
        <v>85.698999999999998</v>
      </c>
      <c r="I1424">
        <v>1.2300600000000001E-3</v>
      </c>
      <c r="J1424">
        <v>0.99898500000000001</v>
      </c>
      <c r="K1424">
        <v>0</v>
      </c>
      <c r="L1424" t="s">
        <v>42</v>
      </c>
    </row>
    <row r="1425" spans="1:12" x14ac:dyDescent="0.25">
      <c r="A1425" t="s">
        <v>77</v>
      </c>
      <c r="B1425">
        <v>2174.35</v>
      </c>
      <c r="C1425">
        <v>2174.25</v>
      </c>
      <c r="D1425">
        <v>2174.12</v>
      </c>
      <c r="E1425">
        <v>2171.6</v>
      </c>
      <c r="F1425">
        <v>123.95699999999999</v>
      </c>
      <c r="G1425">
        <v>0</v>
      </c>
      <c r="H1425">
        <v>85.699399999999997</v>
      </c>
      <c r="I1425">
        <v>1.2300499999999999E-3</v>
      </c>
      <c r="J1425">
        <v>0.999699</v>
      </c>
      <c r="K1425">
        <v>0</v>
      </c>
      <c r="L1425" t="s">
        <v>42</v>
      </c>
    </row>
    <row r="1426" spans="1:12" x14ac:dyDescent="0.25">
      <c r="A1426" t="s">
        <v>77</v>
      </c>
      <c r="B1426">
        <v>2175.06</v>
      </c>
      <c r="C1426">
        <v>2174.9699999999998</v>
      </c>
      <c r="D1426">
        <v>2174.83</v>
      </c>
      <c r="E1426">
        <v>2172.29</v>
      </c>
      <c r="F1426">
        <v>124.05800000000001</v>
      </c>
      <c r="G1426">
        <v>0</v>
      </c>
      <c r="H1426">
        <v>85.525800000000004</v>
      </c>
      <c r="I1426">
        <v>1.2300499999999999E-3</v>
      </c>
      <c r="J1426">
        <v>0.99970899999999996</v>
      </c>
      <c r="K1426">
        <v>0</v>
      </c>
      <c r="L1426" t="s">
        <v>42</v>
      </c>
    </row>
    <row r="1427" spans="1:12" x14ac:dyDescent="0.25">
      <c r="A1427" t="s">
        <v>77</v>
      </c>
      <c r="B1427">
        <v>2175.2399999999998</v>
      </c>
      <c r="C1427">
        <v>2175.15</v>
      </c>
      <c r="D1427">
        <v>2175.0100000000002</v>
      </c>
      <c r="E1427">
        <v>2172.4899999999998</v>
      </c>
      <c r="F1427">
        <v>124.06699999999999</v>
      </c>
      <c r="G1427">
        <v>0</v>
      </c>
      <c r="H1427">
        <v>85.572500000000005</v>
      </c>
      <c r="I1427">
        <v>1.2300499999999999E-3</v>
      </c>
      <c r="J1427">
        <v>0.99977400000000005</v>
      </c>
      <c r="K1427">
        <v>0</v>
      </c>
      <c r="L1427" t="s">
        <v>42</v>
      </c>
    </row>
    <row r="1428" spans="1:12" x14ac:dyDescent="0.25">
      <c r="A1428" t="s">
        <v>77</v>
      </c>
      <c r="B1428">
        <v>2173.73</v>
      </c>
      <c r="C1428">
        <v>2173.64</v>
      </c>
      <c r="D1428">
        <v>2173.5</v>
      </c>
      <c r="E1428">
        <v>2170.9899999999998</v>
      </c>
      <c r="F1428">
        <v>124.178</v>
      </c>
      <c r="G1428">
        <v>0</v>
      </c>
      <c r="H1428">
        <v>85.381900000000002</v>
      </c>
      <c r="I1428">
        <v>1.2300499999999999E-3</v>
      </c>
      <c r="J1428">
        <v>0.99958400000000003</v>
      </c>
      <c r="K1428">
        <v>0</v>
      </c>
      <c r="L1428" t="s">
        <v>42</v>
      </c>
    </row>
    <row r="1429" spans="1:12" x14ac:dyDescent="0.25">
      <c r="A1429" t="s">
        <v>77</v>
      </c>
      <c r="B1429">
        <v>2171.8000000000002</v>
      </c>
      <c r="C1429">
        <v>2171.71</v>
      </c>
      <c r="D1429">
        <v>2171.58</v>
      </c>
      <c r="E1429">
        <v>2169.06</v>
      </c>
      <c r="F1429">
        <v>124.158</v>
      </c>
      <c r="G1429">
        <v>0</v>
      </c>
      <c r="H1429">
        <v>85.253200000000007</v>
      </c>
      <c r="I1429">
        <v>1.2300600000000001E-3</v>
      </c>
      <c r="J1429">
        <v>0.99961699999999998</v>
      </c>
      <c r="K1429">
        <v>0</v>
      </c>
      <c r="L1429" t="s">
        <v>42</v>
      </c>
    </row>
    <row r="1430" spans="1:12" x14ac:dyDescent="0.25">
      <c r="A1430" t="s">
        <v>77</v>
      </c>
      <c r="B1430">
        <v>2174.4699999999998</v>
      </c>
      <c r="C1430">
        <v>2174.37</v>
      </c>
      <c r="D1430">
        <v>2174.2399999999998</v>
      </c>
      <c r="E1430">
        <v>2171.7199999999998</v>
      </c>
      <c r="F1430">
        <v>124.196</v>
      </c>
      <c r="G1430">
        <v>0</v>
      </c>
      <c r="H1430">
        <v>85.470600000000005</v>
      </c>
      <c r="I1430">
        <v>1.2300499999999999E-3</v>
      </c>
      <c r="J1430">
        <v>0.999197</v>
      </c>
      <c r="K1430">
        <v>0</v>
      </c>
      <c r="L1430" t="s">
        <v>42</v>
      </c>
    </row>
    <row r="1431" spans="1:12" x14ac:dyDescent="0.25">
      <c r="A1431" t="s">
        <v>77</v>
      </c>
      <c r="B1431">
        <v>2173.0700000000002</v>
      </c>
      <c r="C1431">
        <v>2172.9699999999998</v>
      </c>
      <c r="D1431">
        <v>2172.84</v>
      </c>
      <c r="E1431">
        <v>2170.3200000000002</v>
      </c>
      <c r="F1431">
        <v>124.26</v>
      </c>
      <c r="G1431">
        <v>0</v>
      </c>
      <c r="H1431">
        <v>85.425399999999996</v>
      </c>
      <c r="I1431">
        <v>1.2300499999999999E-3</v>
      </c>
      <c r="J1431">
        <v>0.99995299999999998</v>
      </c>
      <c r="K1431">
        <v>0</v>
      </c>
      <c r="L1431" t="s">
        <v>42</v>
      </c>
    </row>
    <row r="1432" spans="1:12" x14ac:dyDescent="0.25">
      <c r="A1432" t="s">
        <v>77</v>
      </c>
      <c r="B1432">
        <v>2174.64</v>
      </c>
      <c r="C1432">
        <v>2174.54</v>
      </c>
      <c r="D1432">
        <v>2174.41</v>
      </c>
      <c r="E1432">
        <v>2171.9</v>
      </c>
      <c r="F1432">
        <v>124.13800000000001</v>
      </c>
      <c r="G1432">
        <v>0</v>
      </c>
      <c r="H1432">
        <v>85.606999999999999</v>
      </c>
      <c r="I1432">
        <v>1.2300499999999999E-3</v>
      </c>
      <c r="J1432">
        <v>0.99989499999999998</v>
      </c>
      <c r="K1432">
        <v>0</v>
      </c>
      <c r="L1432" t="s">
        <v>42</v>
      </c>
    </row>
    <row r="1433" spans="1:12" x14ac:dyDescent="0.25">
      <c r="A1433" t="s">
        <v>77</v>
      </c>
      <c r="B1433">
        <v>2175.17</v>
      </c>
      <c r="C1433">
        <v>2175.08</v>
      </c>
      <c r="D1433">
        <v>2174.94</v>
      </c>
      <c r="E1433">
        <v>2172.4299999999998</v>
      </c>
      <c r="F1433">
        <v>124.14700000000001</v>
      </c>
      <c r="G1433">
        <v>0</v>
      </c>
      <c r="H1433">
        <v>85.784599999999998</v>
      </c>
      <c r="I1433">
        <v>1.2300600000000001E-3</v>
      </c>
      <c r="J1433">
        <v>0.99946500000000005</v>
      </c>
      <c r="K1433">
        <v>0</v>
      </c>
      <c r="L1433" t="s">
        <v>42</v>
      </c>
    </row>
    <row r="1434" spans="1:12" x14ac:dyDescent="0.25">
      <c r="A1434" t="s">
        <v>77</v>
      </c>
      <c r="B1434">
        <v>2175.9499999999998</v>
      </c>
      <c r="C1434">
        <v>2175.86</v>
      </c>
      <c r="D1434">
        <v>2175.7199999999998</v>
      </c>
      <c r="E1434">
        <v>2173.21</v>
      </c>
      <c r="F1434">
        <v>124.261</v>
      </c>
      <c r="G1434">
        <v>0</v>
      </c>
      <c r="H1434">
        <v>85.869900000000001</v>
      </c>
      <c r="I1434">
        <v>1.2300499999999999E-3</v>
      </c>
      <c r="J1434">
        <v>0.99975000000000003</v>
      </c>
      <c r="K1434">
        <v>0</v>
      </c>
      <c r="L1434" t="s">
        <v>42</v>
      </c>
    </row>
    <row r="1435" spans="1:12" x14ac:dyDescent="0.25">
      <c r="A1435" t="s">
        <v>77</v>
      </c>
      <c r="B1435">
        <v>2175.56</v>
      </c>
      <c r="C1435">
        <v>2175.46</v>
      </c>
      <c r="D1435">
        <v>2175.33</v>
      </c>
      <c r="E1435">
        <v>2172.81</v>
      </c>
      <c r="F1435">
        <v>124.12</v>
      </c>
      <c r="G1435">
        <v>0</v>
      </c>
      <c r="H1435">
        <v>85.666499999999999</v>
      </c>
      <c r="I1435">
        <v>1.2300499999999999E-3</v>
      </c>
      <c r="J1435">
        <v>0.99921499999999996</v>
      </c>
      <c r="K1435">
        <v>0</v>
      </c>
      <c r="L1435" t="s">
        <v>42</v>
      </c>
    </row>
    <row r="1436" spans="1:12" x14ac:dyDescent="0.25">
      <c r="A1436" t="s">
        <v>77</v>
      </c>
      <c r="B1436">
        <v>2175.12</v>
      </c>
      <c r="C1436">
        <v>2175.0300000000002</v>
      </c>
      <c r="D1436">
        <v>2174.9</v>
      </c>
      <c r="E1436">
        <v>2172.36</v>
      </c>
      <c r="F1436">
        <v>124.239</v>
      </c>
      <c r="G1436">
        <v>0</v>
      </c>
      <c r="H1436">
        <v>85.286699999999996</v>
      </c>
      <c r="I1436">
        <v>1.2300499999999999E-3</v>
      </c>
      <c r="J1436">
        <v>0.99992199999999998</v>
      </c>
      <c r="K1436">
        <v>0</v>
      </c>
      <c r="L1436" t="s">
        <v>42</v>
      </c>
    </row>
    <row r="1437" spans="1:12" x14ac:dyDescent="0.25">
      <c r="A1437" t="s">
        <v>77</v>
      </c>
      <c r="B1437">
        <v>2175.23</v>
      </c>
      <c r="C1437">
        <v>2175.13</v>
      </c>
      <c r="D1437">
        <v>2175</v>
      </c>
      <c r="E1437">
        <v>2172.48</v>
      </c>
      <c r="F1437">
        <v>124.074</v>
      </c>
      <c r="G1437">
        <v>0</v>
      </c>
      <c r="H1437">
        <v>85.677599999999998</v>
      </c>
      <c r="I1437">
        <v>1.2300600000000001E-3</v>
      </c>
      <c r="J1437">
        <v>0.99968800000000002</v>
      </c>
      <c r="K1437">
        <v>0</v>
      </c>
      <c r="L1437" t="s">
        <v>42</v>
      </c>
    </row>
    <row r="1438" spans="1:12" x14ac:dyDescent="0.25">
      <c r="A1438" t="s">
        <v>77</v>
      </c>
      <c r="B1438">
        <v>2173.7199999999998</v>
      </c>
      <c r="C1438">
        <v>2173.63</v>
      </c>
      <c r="D1438">
        <v>2173.4899999999998</v>
      </c>
      <c r="E1438">
        <v>2170.9699999999998</v>
      </c>
      <c r="F1438">
        <v>124.178</v>
      </c>
      <c r="G1438">
        <v>0</v>
      </c>
      <c r="H1438">
        <v>85.176000000000002</v>
      </c>
      <c r="I1438">
        <v>1.2300499999999999E-3</v>
      </c>
      <c r="J1438">
        <v>0.99934199999999995</v>
      </c>
      <c r="K1438">
        <v>0</v>
      </c>
      <c r="L1438" t="s">
        <v>42</v>
      </c>
    </row>
    <row r="1439" spans="1:12" x14ac:dyDescent="0.25">
      <c r="A1439" t="s">
        <v>77</v>
      </c>
      <c r="B1439">
        <v>2174.6999999999998</v>
      </c>
      <c r="C1439">
        <v>2174.6</v>
      </c>
      <c r="D1439">
        <v>2174.4699999999998</v>
      </c>
      <c r="E1439">
        <v>2171.9499999999998</v>
      </c>
      <c r="F1439">
        <v>124.229</v>
      </c>
      <c r="G1439">
        <v>0</v>
      </c>
      <c r="H1439">
        <v>85.355800000000002</v>
      </c>
      <c r="I1439">
        <v>1.23007E-3</v>
      </c>
      <c r="J1439">
        <v>0.99951999999999996</v>
      </c>
      <c r="K1439">
        <v>0</v>
      </c>
      <c r="L1439" t="s">
        <v>42</v>
      </c>
    </row>
    <row r="1440" spans="1:12" x14ac:dyDescent="0.25">
      <c r="A1440" t="s">
        <v>77</v>
      </c>
      <c r="B1440">
        <v>2173.56</v>
      </c>
      <c r="C1440">
        <v>2173.4699999999998</v>
      </c>
      <c r="D1440">
        <v>2173.34</v>
      </c>
      <c r="E1440">
        <v>2170.8200000000002</v>
      </c>
      <c r="F1440">
        <v>124.065</v>
      </c>
      <c r="G1440">
        <v>0</v>
      </c>
      <c r="H1440">
        <v>85.588899999999995</v>
      </c>
      <c r="I1440">
        <v>1.2300499999999999E-3</v>
      </c>
      <c r="J1440">
        <v>0.99994300000000003</v>
      </c>
      <c r="K1440">
        <v>0</v>
      </c>
      <c r="L1440" t="s">
        <v>42</v>
      </c>
    </row>
    <row r="1441" spans="1:25" x14ac:dyDescent="0.25">
      <c r="A1441" t="s">
        <v>77</v>
      </c>
      <c r="B1441">
        <v>2173.12</v>
      </c>
      <c r="C1441">
        <v>2173.02</v>
      </c>
      <c r="D1441">
        <v>2172.88</v>
      </c>
      <c r="E1441">
        <v>2170.38</v>
      </c>
      <c r="F1441">
        <v>124.056</v>
      </c>
      <c r="G1441">
        <v>0</v>
      </c>
      <c r="H1441">
        <v>85.189300000000003</v>
      </c>
      <c r="I1441">
        <v>1.2300600000000001E-3</v>
      </c>
      <c r="J1441">
        <v>0.99961900000000004</v>
      </c>
      <c r="K1441">
        <v>0</v>
      </c>
      <c r="L1441" t="s">
        <v>42</v>
      </c>
    </row>
    <row r="1442" spans="1:25" x14ac:dyDescent="0.25">
      <c r="A1442" t="s">
        <v>77</v>
      </c>
      <c r="B1442">
        <v>2176.69</v>
      </c>
      <c r="C1442">
        <v>2176.56</v>
      </c>
      <c r="D1442">
        <v>2176.42</v>
      </c>
      <c r="E1442">
        <v>2173.91</v>
      </c>
      <c r="F1442">
        <v>124.149</v>
      </c>
      <c r="G1442">
        <v>0</v>
      </c>
      <c r="H1442">
        <v>85.543400000000005</v>
      </c>
      <c r="I1442">
        <v>1.2300499999999999E-3</v>
      </c>
      <c r="J1442">
        <v>0.99968199999999996</v>
      </c>
      <c r="K1442">
        <v>0</v>
      </c>
      <c r="L1442" t="s">
        <v>42</v>
      </c>
    </row>
    <row r="1443" spans="1:25" x14ac:dyDescent="0.25">
      <c r="A1443" t="s">
        <v>77</v>
      </c>
      <c r="B1443">
        <v>2174.08</v>
      </c>
      <c r="C1443">
        <v>2173.98</v>
      </c>
      <c r="D1443">
        <v>2173.84</v>
      </c>
      <c r="E1443">
        <v>2171.3200000000002</v>
      </c>
      <c r="F1443">
        <v>124.21</v>
      </c>
      <c r="G1443">
        <v>0</v>
      </c>
      <c r="H1443">
        <v>85.443299999999994</v>
      </c>
      <c r="I1443">
        <v>1.2300499999999999E-3</v>
      </c>
      <c r="J1443">
        <v>0.99959900000000002</v>
      </c>
      <c r="K1443">
        <v>0</v>
      </c>
      <c r="L1443" t="s">
        <v>42</v>
      </c>
    </row>
    <row r="1444" spans="1:25" x14ac:dyDescent="0.25">
      <c r="A1444" t="s">
        <v>77</v>
      </c>
      <c r="B1444">
        <v>2175.58</v>
      </c>
      <c r="C1444">
        <v>2175.4899999999998</v>
      </c>
      <c r="D1444">
        <v>2175.36</v>
      </c>
      <c r="E1444">
        <v>2172.84</v>
      </c>
      <c r="F1444">
        <v>124.095</v>
      </c>
      <c r="G1444">
        <v>0</v>
      </c>
      <c r="H1444">
        <v>85.532300000000006</v>
      </c>
      <c r="I1444">
        <v>1.2300499999999999E-3</v>
      </c>
      <c r="J1444">
        <v>0.99974600000000002</v>
      </c>
      <c r="K1444">
        <v>0</v>
      </c>
      <c r="L1444" t="s">
        <v>42</v>
      </c>
    </row>
    <row r="1445" spans="1:25" x14ac:dyDescent="0.25">
      <c r="A1445" t="s">
        <v>77</v>
      </c>
      <c r="B1445">
        <v>2175.9499999999998</v>
      </c>
      <c r="C1445">
        <v>2175.85</v>
      </c>
      <c r="D1445">
        <v>2175.7199999999998</v>
      </c>
      <c r="E1445">
        <v>2173.1999999999998</v>
      </c>
      <c r="F1445">
        <v>124.149</v>
      </c>
      <c r="G1445">
        <v>0</v>
      </c>
      <c r="H1445">
        <v>85.601600000000005</v>
      </c>
      <c r="I1445">
        <v>1.2300499999999999E-3</v>
      </c>
      <c r="J1445">
        <v>0.99921800000000005</v>
      </c>
      <c r="K1445">
        <v>0</v>
      </c>
      <c r="L1445" t="s">
        <v>42</v>
      </c>
    </row>
    <row r="1446" spans="1:25" x14ac:dyDescent="0.25">
      <c r="A1446" t="s">
        <v>77</v>
      </c>
      <c r="B1446">
        <v>2178.13</v>
      </c>
      <c r="C1446">
        <v>2178.02</v>
      </c>
      <c r="D1446">
        <v>2177.88</v>
      </c>
      <c r="E1446">
        <v>2175.37</v>
      </c>
      <c r="F1446">
        <v>124.178</v>
      </c>
      <c r="G1446">
        <v>0</v>
      </c>
      <c r="H1446">
        <v>85.546599999999998</v>
      </c>
      <c r="I1446">
        <v>1.2300499999999999E-3</v>
      </c>
      <c r="J1446">
        <v>0.99979700000000005</v>
      </c>
      <c r="K1446">
        <v>0</v>
      </c>
      <c r="L1446" t="s">
        <v>42</v>
      </c>
    </row>
    <row r="1447" spans="1:25" x14ac:dyDescent="0.25">
      <c r="A1447" t="s">
        <v>77</v>
      </c>
      <c r="B1447">
        <v>2176.69</v>
      </c>
      <c r="C1447">
        <v>2176.59</v>
      </c>
      <c r="D1447">
        <v>2176.4499999999998</v>
      </c>
      <c r="E1447">
        <v>2173.94</v>
      </c>
      <c r="F1447">
        <v>124.221</v>
      </c>
      <c r="G1447">
        <v>0</v>
      </c>
      <c r="H1447">
        <v>85.759299999999996</v>
      </c>
      <c r="I1447">
        <v>1.2300499999999999E-3</v>
      </c>
      <c r="J1447">
        <v>0.99972300000000003</v>
      </c>
      <c r="K1447">
        <v>0</v>
      </c>
      <c r="L1447" t="s">
        <v>42</v>
      </c>
    </row>
    <row r="1448" spans="1:25" x14ac:dyDescent="0.25">
      <c r="A1448" t="s">
        <v>77</v>
      </c>
      <c r="B1448">
        <v>2176.69</v>
      </c>
      <c r="C1448">
        <v>2176.5700000000002</v>
      </c>
      <c r="D1448">
        <v>2176.44</v>
      </c>
      <c r="E1448">
        <v>2173.92</v>
      </c>
      <c r="F1448">
        <v>124.08</v>
      </c>
      <c r="G1448">
        <v>0</v>
      </c>
      <c r="H1448">
        <v>85.872799999999998</v>
      </c>
      <c r="I1448">
        <v>1.2300499999999999E-3</v>
      </c>
      <c r="J1448">
        <v>0.99986600000000003</v>
      </c>
      <c r="K1448">
        <v>0</v>
      </c>
      <c r="L1448" t="s">
        <v>42</v>
      </c>
    </row>
    <row r="1449" spans="1:25" x14ac:dyDescent="0.25">
      <c r="A1449" t="s">
        <v>77</v>
      </c>
      <c r="B1449">
        <v>2173.86</v>
      </c>
      <c r="C1449">
        <v>2173.75</v>
      </c>
      <c r="D1449">
        <v>2173.62</v>
      </c>
      <c r="E1449">
        <v>2171.11</v>
      </c>
      <c r="F1449">
        <v>124.145</v>
      </c>
      <c r="G1449">
        <v>0</v>
      </c>
      <c r="H1449">
        <v>85.272499999999994</v>
      </c>
      <c r="I1449">
        <v>1.2300600000000001E-3</v>
      </c>
      <c r="J1449">
        <v>0.99945799999999996</v>
      </c>
      <c r="K1449">
        <v>0</v>
      </c>
      <c r="L1449" t="s">
        <v>42</v>
      </c>
    </row>
    <row r="1450" spans="1:25" x14ac:dyDescent="0.25">
      <c r="A1450" t="s">
        <v>77</v>
      </c>
      <c r="B1450">
        <v>2175.73</v>
      </c>
      <c r="C1450">
        <v>2175.62</v>
      </c>
      <c r="D1450">
        <v>2175.4899999999998</v>
      </c>
      <c r="E1450">
        <v>2172.98</v>
      </c>
      <c r="F1450">
        <v>124.10599999999999</v>
      </c>
      <c r="G1450">
        <v>0</v>
      </c>
      <c r="H1450">
        <v>85.661299999999997</v>
      </c>
      <c r="I1450">
        <v>1.2300499999999999E-3</v>
      </c>
      <c r="J1450">
        <v>0.99983699999999998</v>
      </c>
      <c r="K1450">
        <v>0</v>
      </c>
      <c r="L1450" t="s">
        <v>42</v>
      </c>
    </row>
    <row r="1451" spans="1:25" x14ac:dyDescent="0.25">
      <c r="A1451" t="s">
        <v>77</v>
      </c>
      <c r="B1451">
        <v>2174.5700000000002</v>
      </c>
      <c r="C1451">
        <v>2174.46</v>
      </c>
      <c r="D1451">
        <v>2174.33</v>
      </c>
      <c r="E1451">
        <v>2171.8200000000002</v>
      </c>
      <c r="F1451">
        <v>124.125</v>
      </c>
      <c r="G1451">
        <v>0</v>
      </c>
      <c r="H1451">
        <v>85.555300000000003</v>
      </c>
      <c r="I1451">
        <v>1.23007E-3</v>
      </c>
      <c r="J1451">
        <v>0.99934599999999996</v>
      </c>
      <c r="K1451">
        <v>0</v>
      </c>
      <c r="L1451" t="s">
        <v>42</v>
      </c>
    </row>
    <row r="1452" spans="1:25" x14ac:dyDescent="0.25">
      <c r="A1452" t="s">
        <v>77</v>
      </c>
      <c r="B1452">
        <v>2175.81</v>
      </c>
      <c r="C1452">
        <v>2175.6999999999998</v>
      </c>
      <c r="D1452">
        <v>2175.5700000000002</v>
      </c>
      <c r="E1452">
        <v>2173.06</v>
      </c>
      <c r="F1452">
        <v>124.152</v>
      </c>
      <c r="G1452">
        <v>0</v>
      </c>
      <c r="H1452">
        <v>85.254000000000005</v>
      </c>
      <c r="I1452">
        <v>1.2300600000000001E-3</v>
      </c>
      <c r="J1452">
        <v>0.99997800000000003</v>
      </c>
      <c r="K1452">
        <v>0</v>
      </c>
      <c r="L1452" t="s">
        <v>42</v>
      </c>
    </row>
    <row r="1453" spans="1:25" x14ac:dyDescent="0.25">
      <c r="A1453" t="s">
        <v>77</v>
      </c>
      <c r="B1453">
        <v>2177.1999999999998</v>
      </c>
      <c r="C1453">
        <v>2177.1</v>
      </c>
      <c r="D1453">
        <v>2176.9699999999998</v>
      </c>
      <c r="E1453">
        <v>2174.46</v>
      </c>
      <c r="F1453">
        <v>124.008</v>
      </c>
      <c r="G1453">
        <v>0</v>
      </c>
      <c r="H1453">
        <v>85.884200000000007</v>
      </c>
      <c r="I1453">
        <v>1.2300499999999999E-3</v>
      </c>
      <c r="J1453">
        <v>0.99934000000000001</v>
      </c>
      <c r="K1453">
        <v>0</v>
      </c>
      <c r="L1453" t="s">
        <v>42</v>
      </c>
    </row>
    <row r="1454" spans="1:25" x14ac:dyDescent="0.25">
      <c r="A1454" t="s">
        <v>77</v>
      </c>
      <c r="B1454">
        <v>2174.54</v>
      </c>
      <c r="C1454">
        <v>2174.44</v>
      </c>
      <c r="D1454">
        <v>2174.31</v>
      </c>
      <c r="E1454">
        <v>2171.8000000000002</v>
      </c>
      <c r="F1454">
        <v>124.102</v>
      </c>
      <c r="G1454">
        <v>0</v>
      </c>
      <c r="H1454">
        <v>85.619699999999995</v>
      </c>
      <c r="I1454">
        <v>1.2300499999999999E-3</v>
      </c>
      <c r="J1454">
        <v>0.999803</v>
      </c>
      <c r="K1454">
        <v>0</v>
      </c>
      <c r="L1454" t="s">
        <v>42</v>
      </c>
    </row>
    <row r="1455" spans="1:25" x14ac:dyDescent="0.25">
      <c r="A1455" t="s">
        <v>77</v>
      </c>
      <c r="B1455">
        <v>2174</v>
      </c>
      <c r="C1455">
        <v>2173.9</v>
      </c>
      <c r="D1455">
        <v>2173.77</v>
      </c>
      <c r="E1455">
        <v>2171.2600000000002</v>
      </c>
      <c r="F1455">
        <v>124.211</v>
      </c>
      <c r="G1455">
        <v>0</v>
      </c>
      <c r="H1455">
        <v>85.659400000000005</v>
      </c>
      <c r="I1455">
        <v>1.2300600000000001E-3</v>
      </c>
      <c r="J1455">
        <v>0.99965499999999996</v>
      </c>
      <c r="K1455">
        <v>0</v>
      </c>
      <c r="L1455" t="s">
        <v>42</v>
      </c>
      <c r="R1455" t="s">
        <v>69</v>
      </c>
      <c r="U1455" t="s">
        <v>68</v>
      </c>
      <c r="X1455" t="s">
        <v>66</v>
      </c>
    </row>
    <row r="1456" spans="1:25" x14ac:dyDescent="0.25">
      <c r="A1456" t="s">
        <v>77</v>
      </c>
      <c r="B1456">
        <v>2175.48</v>
      </c>
      <c r="C1456">
        <v>2175.39</v>
      </c>
      <c r="D1456">
        <v>2175.2600000000002</v>
      </c>
      <c r="E1456">
        <v>2172.7399999999998</v>
      </c>
      <c r="F1456">
        <v>124.15600000000001</v>
      </c>
      <c r="G1456">
        <v>0</v>
      </c>
      <c r="H1456">
        <v>85.262500000000003</v>
      </c>
      <c r="I1456">
        <v>1.2300499999999999E-3</v>
      </c>
      <c r="J1456">
        <v>0.99844200000000005</v>
      </c>
      <c r="K1456">
        <v>0</v>
      </c>
      <c r="L1456" t="s">
        <v>42</v>
      </c>
      <c r="R1456">
        <f>AVERAGE(B1407:B1456)</f>
        <v>2174.9982</v>
      </c>
      <c r="S1456">
        <f>AVERAGE(C1407:C1456)</f>
        <v>2174.898200000001</v>
      </c>
      <c r="U1456">
        <f>_xlfn.VAR.P(B1407:B1456)</f>
        <v>1.5374227599999974</v>
      </c>
      <c r="V1456">
        <f>_xlfn.VAR.P(C1407:C1456)</f>
        <v>1.5294507600000591</v>
      </c>
      <c r="X1456">
        <f>1.96*SQRT(U1456)/50</f>
        <v>4.8605198383777797E-2</v>
      </c>
      <c r="Y1456">
        <f>1.96*SQRT(V1456)/50</f>
        <v>4.8479018305309055E-2</v>
      </c>
    </row>
    <row r="1457" spans="1:15" x14ac:dyDescent="0.25">
      <c r="A1457" t="s">
        <v>77</v>
      </c>
      <c r="B1457">
        <v>108752.82004200001</v>
      </c>
      <c r="C1457" t="s">
        <v>36</v>
      </c>
    </row>
    <row r="1458" spans="1:15" x14ac:dyDescent="0.25">
      <c r="A1458" t="s">
        <v>147</v>
      </c>
      <c r="B1458">
        <v>2826.61</v>
      </c>
      <c r="C1458">
        <v>2775.98</v>
      </c>
      <c r="D1458">
        <v>2775.81</v>
      </c>
      <c r="E1458">
        <v>2772.95</v>
      </c>
      <c r="F1458">
        <v>129.798</v>
      </c>
      <c r="G1458">
        <v>641.94399999999996</v>
      </c>
      <c r="H1458">
        <v>85.400199999999998</v>
      </c>
      <c r="I1458">
        <v>83.114500000000007</v>
      </c>
      <c r="J1458">
        <v>388.94600000000003</v>
      </c>
      <c r="K1458">
        <v>1939.68</v>
      </c>
      <c r="L1458">
        <v>1.2300900000000001E-3</v>
      </c>
      <c r="M1458">
        <v>0.99978400000000001</v>
      </c>
      <c r="N1458">
        <v>0</v>
      </c>
      <c r="O1458" t="s">
        <v>42</v>
      </c>
    </row>
    <row r="1459" spans="1:15" x14ac:dyDescent="0.25">
      <c r="A1459" t="s">
        <v>147</v>
      </c>
      <c r="B1459">
        <v>2823.56</v>
      </c>
      <c r="C1459">
        <v>2772.63</v>
      </c>
      <c r="D1459">
        <v>2772.45</v>
      </c>
      <c r="E1459">
        <v>2769.6</v>
      </c>
      <c r="F1459">
        <v>129.59</v>
      </c>
      <c r="G1459">
        <v>641.74</v>
      </c>
      <c r="H1459">
        <v>85.373099999999994</v>
      </c>
      <c r="I1459">
        <v>83.194699999999997</v>
      </c>
      <c r="J1459">
        <v>388.69299999999998</v>
      </c>
      <c r="K1459">
        <v>1936.85</v>
      </c>
      <c r="L1459">
        <v>1.2300499999999999E-3</v>
      </c>
      <c r="M1459">
        <v>0.99812800000000002</v>
      </c>
      <c r="N1459">
        <v>0</v>
      </c>
      <c r="O1459" t="s">
        <v>42</v>
      </c>
    </row>
    <row r="1460" spans="1:15" x14ac:dyDescent="0.25">
      <c r="A1460" t="s">
        <v>147</v>
      </c>
      <c r="B1460">
        <v>2822.17</v>
      </c>
      <c r="C1460">
        <v>2771.64</v>
      </c>
      <c r="D1460">
        <v>2771.46</v>
      </c>
      <c r="E1460">
        <v>2768.61</v>
      </c>
      <c r="F1460">
        <v>130.06200000000001</v>
      </c>
      <c r="G1460">
        <v>641.70299999999997</v>
      </c>
      <c r="H1460">
        <v>85.474199999999996</v>
      </c>
      <c r="I1460">
        <v>83.057000000000002</v>
      </c>
      <c r="J1460">
        <v>388.61900000000003</v>
      </c>
      <c r="K1460">
        <v>1935.53</v>
      </c>
      <c r="L1460">
        <v>1.23007E-3</v>
      </c>
      <c r="M1460">
        <v>0.99993500000000002</v>
      </c>
      <c r="N1460">
        <v>0</v>
      </c>
      <c r="O1460" t="s">
        <v>42</v>
      </c>
    </row>
    <row r="1461" spans="1:15" x14ac:dyDescent="0.25">
      <c r="A1461" t="s">
        <v>147</v>
      </c>
      <c r="B1461">
        <v>2820.02</v>
      </c>
      <c r="C1461">
        <v>2769.58</v>
      </c>
      <c r="D1461">
        <v>2769.4</v>
      </c>
      <c r="E1461">
        <v>2766.54</v>
      </c>
      <c r="F1461">
        <v>129.727</v>
      </c>
      <c r="G1461">
        <v>641.625</v>
      </c>
      <c r="H1461">
        <v>85.4178</v>
      </c>
      <c r="I1461">
        <v>83.079599999999999</v>
      </c>
      <c r="J1461">
        <v>388.58300000000003</v>
      </c>
      <c r="K1461">
        <v>1933.82</v>
      </c>
      <c r="L1461">
        <v>1.2300499999999999E-3</v>
      </c>
      <c r="M1461">
        <v>0.99987000000000004</v>
      </c>
      <c r="N1461">
        <v>0</v>
      </c>
      <c r="O1461" t="s">
        <v>42</v>
      </c>
    </row>
    <row r="1462" spans="1:15" x14ac:dyDescent="0.25">
      <c r="A1462" t="s">
        <v>147</v>
      </c>
      <c r="B1462">
        <v>2821.99</v>
      </c>
      <c r="C1462">
        <v>2771.57</v>
      </c>
      <c r="D1462">
        <v>2771.39</v>
      </c>
      <c r="E1462">
        <v>2768.55</v>
      </c>
      <c r="F1462">
        <v>129.767</v>
      </c>
      <c r="G1462">
        <v>641.55700000000002</v>
      </c>
      <c r="H1462">
        <v>85.420599999999993</v>
      </c>
      <c r="I1462">
        <v>83.133600000000001</v>
      </c>
      <c r="J1462">
        <v>388.59199999999998</v>
      </c>
      <c r="K1462">
        <v>1935.83</v>
      </c>
      <c r="L1462">
        <v>1.2300499999999999E-3</v>
      </c>
      <c r="M1462">
        <v>0.99959399999999998</v>
      </c>
      <c r="N1462">
        <v>0</v>
      </c>
      <c r="O1462" t="s">
        <v>42</v>
      </c>
    </row>
    <row r="1463" spans="1:15" x14ac:dyDescent="0.25">
      <c r="A1463" t="s">
        <v>147</v>
      </c>
      <c r="B1463">
        <v>2819.97</v>
      </c>
      <c r="C1463">
        <v>2769.64</v>
      </c>
      <c r="D1463">
        <v>2769.45</v>
      </c>
      <c r="E1463">
        <v>2766.61</v>
      </c>
      <c r="F1463">
        <v>129.75899999999999</v>
      </c>
      <c r="G1463">
        <v>641.61</v>
      </c>
      <c r="H1463">
        <v>85.446100000000001</v>
      </c>
      <c r="I1463">
        <v>83.084800000000001</v>
      </c>
      <c r="J1463">
        <v>388.53300000000002</v>
      </c>
      <c r="K1463">
        <v>1933.91</v>
      </c>
      <c r="L1463">
        <v>1.2300499999999999E-3</v>
      </c>
      <c r="M1463">
        <v>0.99998500000000001</v>
      </c>
      <c r="N1463">
        <v>0</v>
      </c>
      <c r="O1463" t="s">
        <v>42</v>
      </c>
    </row>
    <row r="1464" spans="1:15" x14ac:dyDescent="0.25">
      <c r="A1464" t="s">
        <v>147</v>
      </c>
      <c r="B1464">
        <v>2823.1</v>
      </c>
      <c r="C1464">
        <v>2772.19</v>
      </c>
      <c r="D1464">
        <v>2772</v>
      </c>
      <c r="E1464">
        <v>2769.13</v>
      </c>
      <c r="F1464">
        <v>129.76599999999999</v>
      </c>
      <c r="G1464">
        <v>641.52599999999995</v>
      </c>
      <c r="H1464">
        <v>85.409599999999998</v>
      </c>
      <c r="I1464">
        <v>83.064800000000005</v>
      </c>
      <c r="J1464">
        <v>388.51900000000001</v>
      </c>
      <c r="K1464">
        <v>1936.44</v>
      </c>
      <c r="L1464">
        <v>1.2300600000000001E-3</v>
      </c>
      <c r="M1464">
        <v>0.99984799999999996</v>
      </c>
      <c r="N1464">
        <v>0</v>
      </c>
      <c r="O1464" t="s">
        <v>42</v>
      </c>
    </row>
    <row r="1465" spans="1:15" x14ac:dyDescent="0.25">
      <c r="A1465" t="s">
        <v>147</v>
      </c>
      <c r="B1465">
        <v>2820.22</v>
      </c>
      <c r="C1465">
        <v>2769.99</v>
      </c>
      <c r="D1465">
        <v>2769.81</v>
      </c>
      <c r="E1465">
        <v>2766.96</v>
      </c>
      <c r="F1465">
        <v>129.679</v>
      </c>
      <c r="G1465">
        <v>641.72400000000005</v>
      </c>
      <c r="H1465">
        <v>85.429500000000004</v>
      </c>
      <c r="I1465">
        <v>83.068600000000004</v>
      </c>
      <c r="J1465">
        <v>388.78199999999998</v>
      </c>
      <c r="K1465">
        <v>1934.17</v>
      </c>
      <c r="L1465">
        <v>1.2300600000000001E-3</v>
      </c>
      <c r="M1465">
        <v>0.99967200000000001</v>
      </c>
      <c r="N1465">
        <v>0</v>
      </c>
      <c r="O1465" t="s">
        <v>42</v>
      </c>
    </row>
    <row r="1466" spans="1:15" x14ac:dyDescent="0.25">
      <c r="A1466" t="s">
        <v>147</v>
      </c>
      <c r="B1466">
        <v>2822.69</v>
      </c>
      <c r="C1466">
        <v>2772.31</v>
      </c>
      <c r="D1466">
        <v>2772.13</v>
      </c>
      <c r="E1466">
        <v>2769.28</v>
      </c>
      <c r="F1466">
        <v>129.76499999999999</v>
      </c>
      <c r="G1466">
        <v>642.07299999999998</v>
      </c>
      <c r="H1466">
        <v>85.401200000000003</v>
      </c>
      <c r="I1466">
        <v>83.068299999999994</v>
      </c>
      <c r="J1466">
        <v>389.06400000000002</v>
      </c>
      <c r="K1466">
        <v>1936.21</v>
      </c>
      <c r="L1466">
        <v>1.2300499999999999E-3</v>
      </c>
      <c r="M1466">
        <v>0.99983500000000003</v>
      </c>
      <c r="N1466">
        <v>0</v>
      </c>
      <c r="O1466" t="s">
        <v>42</v>
      </c>
    </row>
    <row r="1467" spans="1:15" x14ac:dyDescent="0.25">
      <c r="A1467" t="s">
        <v>147</v>
      </c>
      <c r="B1467">
        <v>2823.5</v>
      </c>
      <c r="C1467">
        <v>2773.04</v>
      </c>
      <c r="D1467">
        <v>2772.86</v>
      </c>
      <c r="E1467">
        <v>2770</v>
      </c>
      <c r="F1467">
        <v>129.77500000000001</v>
      </c>
      <c r="G1467">
        <v>642.40700000000004</v>
      </c>
      <c r="H1467">
        <v>85.476200000000006</v>
      </c>
      <c r="I1467">
        <v>83.074200000000005</v>
      </c>
      <c r="J1467">
        <v>389.42200000000003</v>
      </c>
      <c r="K1467">
        <v>1936.35</v>
      </c>
      <c r="L1467">
        <v>1.2300499999999999E-3</v>
      </c>
      <c r="M1467">
        <v>0.99981500000000001</v>
      </c>
      <c r="N1467">
        <v>0</v>
      </c>
      <c r="O1467" t="s">
        <v>42</v>
      </c>
    </row>
    <row r="1468" spans="1:15" x14ac:dyDescent="0.25">
      <c r="A1468" t="s">
        <v>147</v>
      </c>
      <c r="B1468">
        <v>2825.06</v>
      </c>
      <c r="C1468">
        <v>2774.73</v>
      </c>
      <c r="D1468">
        <v>2774.55</v>
      </c>
      <c r="E1468">
        <v>2771.67</v>
      </c>
      <c r="F1468">
        <v>129.85</v>
      </c>
      <c r="G1468">
        <v>642.71199999999999</v>
      </c>
      <c r="H1468">
        <v>85.401300000000006</v>
      </c>
      <c r="I1468">
        <v>83.107100000000003</v>
      </c>
      <c r="J1468">
        <v>389.72199999999998</v>
      </c>
      <c r="K1468">
        <v>1937.68</v>
      </c>
      <c r="L1468">
        <v>1.23007E-3</v>
      </c>
      <c r="M1468">
        <v>0.99988500000000002</v>
      </c>
      <c r="N1468">
        <v>0</v>
      </c>
      <c r="O1468" t="s">
        <v>42</v>
      </c>
    </row>
    <row r="1469" spans="1:15" x14ac:dyDescent="0.25">
      <c r="A1469" t="s">
        <v>147</v>
      </c>
      <c r="B1469">
        <v>2825.44</v>
      </c>
      <c r="C1469">
        <v>2774.3</v>
      </c>
      <c r="D1469">
        <v>2774.12</v>
      </c>
      <c r="E1469">
        <v>2771.25</v>
      </c>
      <c r="F1469">
        <v>129.673</v>
      </c>
      <c r="G1469">
        <v>641.81399999999996</v>
      </c>
      <c r="H1469">
        <v>85.522199999999998</v>
      </c>
      <c r="I1469">
        <v>83.167500000000004</v>
      </c>
      <c r="J1469">
        <v>388.59899999999999</v>
      </c>
      <c r="K1469">
        <v>1938.4</v>
      </c>
      <c r="L1469">
        <v>1.2300499999999999E-3</v>
      </c>
      <c r="M1469">
        <v>0.99980199999999997</v>
      </c>
      <c r="N1469">
        <v>0</v>
      </c>
      <c r="O1469" t="s">
        <v>42</v>
      </c>
    </row>
    <row r="1470" spans="1:15" x14ac:dyDescent="0.25">
      <c r="A1470" t="s">
        <v>147</v>
      </c>
      <c r="B1470">
        <v>2824.48</v>
      </c>
      <c r="C1470">
        <v>2773.93</v>
      </c>
      <c r="D1470">
        <v>2773.75</v>
      </c>
      <c r="E1470">
        <v>2770.88</v>
      </c>
      <c r="F1470">
        <v>129.815</v>
      </c>
      <c r="G1470">
        <v>643.71199999999999</v>
      </c>
      <c r="H1470">
        <v>85.412599999999998</v>
      </c>
      <c r="I1470">
        <v>83.1678</v>
      </c>
      <c r="J1470">
        <v>390.625</v>
      </c>
      <c r="K1470">
        <v>1935.94</v>
      </c>
      <c r="L1470">
        <v>1.2300499999999999E-3</v>
      </c>
      <c r="M1470">
        <v>0.99982700000000002</v>
      </c>
      <c r="N1470">
        <v>0</v>
      </c>
      <c r="O1470" t="s">
        <v>42</v>
      </c>
    </row>
    <row r="1471" spans="1:15" x14ac:dyDescent="0.25">
      <c r="A1471" t="s">
        <v>147</v>
      </c>
      <c r="B1471">
        <v>2827.63</v>
      </c>
      <c r="C1471">
        <v>2776.34</v>
      </c>
      <c r="D1471">
        <v>2776.16</v>
      </c>
      <c r="E1471">
        <v>2773.29</v>
      </c>
      <c r="F1471">
        <v>129.69300000000001</v>
      </c>
      <c r="G1471">
        <v>643.11099999999999</v>
      </c>
      <c r="H1471">
        <v>85.571100000000001</v>
      </c>
      <c r="I1471">
        <v>83.194800000000001</v>
      </c>
      <c r="J1471">
        <v>389.69499999999999</v>
      </c>
      <c r="K1471">
        <v>1939.05</v>
      </c>
      <c r="L1471">
        <v>1.2300499999999999E-3</v>
      </c>
      <c r="M1471">
        <v>0.99977199999999999</v>
      </c>
      <c r="N1471">
        <v>0</v>
      </c>
      <c r="O1471" t="s">
        <v>42</v>
      </c>
    </row>
    <row r="1472" spans="1:15" x14ac:dyDescent="0.25">
      <c r="A1472" t="s">
        <v>147</v>
      </c>
      <c r="B1472">
        <v>2824.34</v>
      </c>
      <c r="C1472">
        <v>2773.42</v>
      </c>
      <c r="D1472">
        <v>2773.23</v>
      </c>
      <c r="E1472">
        <v>2770.38</v>
      </c>
      <c r="F1472">
        <v>130.00200000000001</v>
      </c>
      <c r="G1472">
        <v>640.98699999999997</v>
      </c>
      <c r="H1472">
        <v>85.512</v>
      </c>
      <c r="I1472">
        <v>83.083600000000004</v>
      </c>
      <c r="J1472">
        <v>387.87200000000001</v>
      </c>
      <c r="K1472">
        <v>1937.99</v>
      </c>
      <c r="L1472">
        <v>1.2300499999999999E-3</v>
      </c>
      <c r="M1472">
        <v>0.99985800000000002</v>
      </c>
      <c r="N1472">
        <v>0</v>
      </c>
      <c r="O1472" t="s">
        <v>42</v>
      </c>
    </row>
    <row r="1473" spans="1:15" x14ac:dyDescent="0.25">
      <c r="A1473" t="s">
        <v>147</v>
      </c>
      <c r="B1473">
        <v>2827.62</v>
      </c>
      <c r="C1473">
        <v>2777.09</v>
      </c>
      <c r="D1473">
        <v>2776.89</v>
      </c>
      <c r="E1473">
        <v>2774.04</v>
      </c>
      <c r="F1473">
        <v>129.864</v>
      </c>
      <c r="G1473">
        <v>642.24</v>
      </c>
      <c r="H1473">
        <v>85.454599999999999</v>
      </c>
      <c r="I1473">
        <v>83.118899999999996</v>
      </c>
      <c r="J1473">
        <v>389.23399999999998</v>
      </c>
      <c r="K1473">
        <v>1940.5</v>
      </c>
      <c r="L1473">
        <v>1.2300600000000001E-3</v>
      </c>
      <c r="M1473">
        <v>0.99996799999999997</v>
      </c>
      <c r="N1473">
        <v>0</v>
      </c>
      <c r="O1473" t="s">
        <v>42</v>
      </c>
    </row>
    <row r="1474" spans="1:15" x14ac:dyDescent="0.25">
      <c r="A1474" t="s">
        <v>147</v>
      </c>
      <c r="B1474">
        <v>2820.05</v>
      </c>
      <c r="C1474">
        <v>2769.46</v>
      </c>
      <c r="D1474">
        <v>2769.27</v>
      </c>
      <c r="E1474">
        <v>2766.42</v>
      </c>
      <c r="F1474">
        <v>129.738</v>
      </c>
      <c r="G1474">
        <v>641.25900000000001</v>
      </c>
      <c r="H1474">
        <v>85.413600000000002</v>
      </c>
      <c r="I1474">
        <v>83.072299999999998</v>
      </c>
      <c r="J1474">
        <v>388.23700000000002</v>
      </c>
      <c r="K1474">
        <v>1934.14</v>
      </c>
      <c r="L1474">
        <v>1.2300499999999999E-3</v>
      </c>
      <c r="M1474">
        <v>0.99651800000000001</v>
      </c>
      <c r="N1474">
        <v>0</v>
      </c>
      <c r="O1474" t="s">
        <v>42</v>
      </c>
    </row>
    <row r="1475" spans="1:15" x14ac:dyDescent="0.25">
      <c r="A1475" t="s">
        <v>147</v>
      </c>
      <c r="B1475">
        <v>2824.15</v>
      </c>
      <c r="C1475">
        <v>2773.27</v>
      </c>
      <c r="D1475">
        <v>2773.09</v>
      </c>
      <c r="E1475">
        <v>2770.24</v>
      </c>
      <c r="F1475">
        <v>129.66200000000001</v>
      </c>
      <c r="G1475">
        <v>641.96600000000001</v>
      </c>
      <c r="H1475">
        <v>85.429299999999998</v>
      </c>
      <c r="I1475">
        <v>83.060500000000005</v>
      </c>
      <c r="J1475">
        <v>388.95800000000003</v>
      </c>
      <c r="K1475">
        <v>1937.22</v>
      </c>
      <c r="L1475">
        <v>1.2300499999999999E-3</v>
      </c>
      <c r="M1475">
        <v>0.999942</v>
      </c>
      <c r="N1475">
        <v>0</v>
      </c>
      <c r="O1475" t="s">
        <v>42</v>
      </c>
    </row>
    <row r="1476" spans="1:15" x14ac:dyDescent="0.25">
      <c r="A1476" t="s">
        <v>147</v>
      </c>
      <c r="B1476">
        <v>2822.06</v>
      </c>
      <c r="C1476">
        <v>2771.51</v>
      </c>
      <c r="D1476">
        <v>2771.33</v>
      </c>
      <c r="E1476">
        <v>2768.47</v>
      </c>
      <c r="F1476">
        <v>129.79</v>
      </c>
      <c r="G1476">
        <v>641.90800000000002</v>
      </c>
      <c r="H1476">
        <v>85.419700000000006</v>
      </c>
      <c r="I1476">
        <v>83.12</v>
      </c>
      <c r="J1476">
        <v>388.77199999999999</v>
      </c>
      <c r="K1476">
        <v>1935.53</v>
      </c>
      <c r="L1476">
        <v>1.2300499999999999E-3</v>
      </c>
      <c r="M1476">
        <v>0.99943700000000002</v>
      </c>
      <c r="N1476">
        <v>0</v>
      </c>
      <c r="O1476" t="s">
        <v>42</v>
      </c>
    </row>
    <row r="1477" spans="1:15" x14ac:dyDescent="0.25">
      <c r="A1477" t="s">
        <v>147</v>
      </c>
      <c r="B1477">
        <v>2825.18</v>
      </c>
      <c r="C1477">
        <v>2774.71</v>
      </c>
      <c r="D1477">
        <v>2774.53</v>
      </c>
      <c r="E1477">
        <v>2771.67</v>
      </c>
      <c r="F1477">
        <v>129.83000000000001</v>
      </c>
      <c r="G1477">
        <v>642.75800000000004</v>
      </c>
      <c r="H1477">
        <v>85.415099999999995</v>
      </c>
      <c r="I1477">
        <v>83.158900000000003</v>
      </c>
      <c r="J1477">
        <v>389.65499999999997</v>
      </c>
      <c r="K1477">
        <v>1937.7</v>
      </c>
      <c r="L1477">
        <v>1.2300600000000001E-3</v>
      </c>
      <c r="M1477">
        <v>0.99970599999999998</v>
      </c>
      <c r="N1477">
        <v>0</v>
      </c>
      <c r="O1477" t="s">
        <v>42</v>
      </c>
    </row>
    <row r="1478" spans="1:15" x14ac:dyDescent="0.25">
      <c r="A1478" t="s">
        <v>147</v>
      </c>
      <c r="B1478">
        <v>2821.63</v>
      </c>
      <c r="C1478">
        <v>2771.23</v>
      </c>
      <c r="D1478">
        <v>2771.04</v>
      </c>
      <c r="E1478">
        <v>2768.2</v>
      </c>
      <c r="F1478">
        <v>129.874</v>
      </c>
      <c r="G1478">
        <v>641.88300000000004</v>
      </c>
      <c r="H1478">
        <v>85.417699999999996</v>
      </c>
      <c r="I1478">
        <v>83.069699999999997</v>
      </c>
      <c r="J1478">
        <v>388.85</v>
      </c>
      <c r="K1478">
        <v>1935.09</v>
      </c>
      <c r="L1478">
        <v>1.2300600000000001E-3</v>
      </c>
      <c r="M1478">
        <v>0.99971600000000005</v>
      </c>
      <c r="N1478">
        <v>0</v>
      </c>
      <c r="O1478" t="s">
        <v>42</v>
      </c>
    </row>
    <row r="1479" spans="1:15" x14ac:dyDescent="0.25">
      <c r="A1479" t="s">
        <v>147</v>
      </c>
      <c r="B1479">
        <v>2824.09</v>
      </c>
      <c r="C1479">
        <v>2773.69</v>
      </c>
      <c r="D1479">
        <v>2773.51</v>
      </c>
      <c r="E1479">
        <v>2770.65</v>
      </c>
      <c r="F1479">
        <v>129.79900000000001</v>
      </c>
      <c r="G1479">
        <v>644.23099999999999</v>
      </c>
      <c r="H1479">
        <v>85.408900000000003</v>
      </c>
      <c r="I1479">
        <v>83.058999999999997</v>
      </c>
      <c r="J1479">
        <v>391.267</v>
      </c>
      <c r="K1479">
        <v>1935.22</v>
      </c>
      <c r="L1479">
        <v>1.2300499999999999E-3</v>
      </c>
      <c r="M1479">
        <v>0.99983200000000005</v>
      </c>
      <c r="N1479">
        <v>0</v>
      </c>
      <c r="O1479" t="s">
        <v>42</v>
      </c>
    </row>
    <row r="1480" spans="1:15" x14ac:dyDescent="0.25">
      <c r="A1480" t="s">
        <v>147</v>
      </c>
      <c r="B1480">
        <v>2826.23</v>
      </c>
      <c r="C1480">
        <v>2775.69</v>
      </c>
      <c r="D1480">
        <v>2775.51</v>
      </c>
      <c r="E1480">
        <v>2772.65</v>
      </c>
      <c r="F1480">
        <v>129.79599999999999</v>
      </c>
      <c r="G1480">
        <v>644.84400000000005</v>
      </c>
      <c r="H1480">
        <v>85.444699999999997</v>
      </c>
      <c r="I1480">
        <v>83.078599999999994</v>
      </c>
      <c r="J1480">
        <v>391.721</v>
      </c>
      <c r="K1480">
        <v>1936.63</v>
      </c>
      <c r="L1480">
        <v>1.2300499999999999E-3</v>
      </c>
      <c r="M1480">
        <v>0.99976600000000004</v>
      </c>
      <c r="N1480">
        <v>0</v>
      </c>
      <c r="O1480" t="s">
        <v>42</v>
      </c>
    </row>
    <row r="1481" spans="1:15" x14ac:dyDescent="0.25">
      <c r="A1481" t="s">
        <v>147</v>
      </c>
      <c r="B1481">
        <v>2822.67</v>
      </c>
      <c r="C1481">
        <v>2772.07</v>
      </c>
      <c r="D1481">
        <v>2771.89</v>
      </c>
      <c r="E1481">
        <v>2769.04</v>
      </c>
      <c r="F1481">
        <v>129.79900000000001</v>
      </c>
      <c r="G1481">
        <v>642.04499999999996</v>
      </c>
      <c r="H1481">
        <v>85.492699999999999</v>
      </c>
      <c r="I1481">
        <v>83.0505</v>
      </c>
      <c r="J1481">
        <v>388.98399999999998</v>
      </c>
      <c r="K1481">
        <v>1935.75</v>
      </c>
      <c r="L1481">
        <v>1.2300499999999999E-3</v>
      </c>
      <c r="M1481">
        <v>0.99997499999999995</v>
      </c>
      <c r="N1481">
        <v>0</v>
      </c>
      <c r="O1481" t="s">
        <v>42</v>
      </c>
    </row>
    <row r="1482" spans="1:15" x14ac:dyDescent="0.25">
      <c r="A1482" t="s">
        <v>147</v>
      </c>
      <c r="B1482">
        <v>2821.8</v>
      </c>
      <c r="C1482">
        <v>2770.82</v>
      </c>
      <c r="D1482">
        <v>2770.64</v>
      </c>
      <c r="E1482">
        <v>2767.8</v>
      </c>
      <c r="F1482">
        <v>129.80000000000001</v>
      </c>
      <c r="G1482">
        <v>641.65099999999995</v>
      </c>
      <c r="H1482">
        <v>85.463399999999993</v>
      </c>
      <c r="I1482">
        <v>83.121399999999994</v>
      </c>
      <c r="J1482">
        <v>388.60700000000003</v>
      </c>
      <c r="K1482">
        <v>1934.99</v>
      </c>
      <c r="L1482">
        <v>1.2300499999999999E-3</v>
      </c>
      <c r="M1482">
        <v>0.99984099999999998</v>
      </c>
      <c r="N1482">
        <v>0</v>
      </c>
      <c r="O1482" t="s">
        <v>42</v>
      </c>
    </row>
    <row r="1483" spans="1:15" x14ac:dyDescent="0.25">
      <c r="A1483" t="s">
        <v>147</v>
      </c>
      <c r="B1483">
        <v>2821.86</v>
      </c>
      <c r="C1483">
        <v>2771.41</v>
      </c>
      <c r="D1483">
        <v>2771.22</v>
      </c>
      <c r="E1483">
        <v>2768.37</v>
      </c>
      <c r="F1483">
        <v>129.67500000000001</v>
      </c>
      <c r="G1483">
        <v>641.68499999999995</v>
      </c>
      <c r="H1483">
        <v>85.510800000000003</v>
      </c>
      <c r="I1483">
        <v>83.133799999999994</v>
      </c>
      <c r="J1483">
        <v>388.57</v>
      </c>
      <c r="K1483">
        <v>1935.69</v>
      </c>
      <c r="L1483">
        <v>1.23007E-3</v>
      </c>
      <c r="M1483">
        <v>0.99992199999999998</v>
      </c>
      <c r="N1483">
        <v>0</v>
      </c>
      <c r="O1483" t="s">
        <v>42</v>
      </c>
    </row>
    <row r="1484" spans="1:15" x14ac:dyDescent="0.25">
      <c r="A1484" t="s">
        <v>147</v>
      </c>
      <c r="B1484">
        <v>2821.12</v>
      </c>
      <c r="C1484">
        <v>2770.7</v>
      </c>
      <c r="D1484">
        <v>2770.52</v>
      </c>
      <c r="E1484">
        <v>2767.68</v>
      </c>
      <c r="F1484">
        <v>129.857</v>
      </c>
      <c r="G1484">
        <v>641.13400000000001</v>
      </c>
      <c r="H1484">
        <v>85.402600000000007</v>
      </c>
      <c r="I1484">
        <v>83.047899999999998</v>
      </c>
      <c r="J1484">
        <v>388.274</v>
      </c>
      <c r="K1484">
        <v>1935.3</v>
      </c>
      <c r="L1484">
        <v>1.2300499999999999E-3</v>
      </c>
      <c r="M1484">
        <v>0.99989300000000003</v>
      </c>
      <c r="N1484">
        <v>0</v>
      </c>
      <c r="O1484" t="s">
        <v>42</v>
      </c>
    </row>
    <row r="1485" spans="1:15" x14ac:dyDescent="0.25">
      <c r="A1485" t="s">
        <v>147</v>
      </c>
      <c r="B1485">
        <v>2824.07</v>
      </c>
      <c r="C1485">
        <v>2773.51</v>
      </c>
      <c r="D1485">
        <v>2773.33</v>
      </c>
      <c r="E1485">
        <v>2770.47</v>
      </c>
      <c r="F1485">
        <v>129.67500000000001</v>
      </c>
      <c r="G1485">
        <v>642.048</v>
      </c>
      <c r="H1485">
        <v>85.536699999999996</v>
      </c>
      <c r="I1485">
        <v>83.082499999999996</v>
      </c>
      <c r="J1485">
        <v>388.84800000000001</v>
      </c>
      <c r="K1485">
        <v>1937.42</v>
      </c>
      <c r="L1485">
        <v>1.2300499999999999E-3</v>
      </c>
      <c r="M1485">
        <v>0.99975400000000003</v>
      </c>
      <c r="N1485">
        <v>0</v>
      </c>
      <c r="O1485" t="s">
        <v>42</v>
      </c>
    </row>
    <row r="1486" spans="1:15" x14ac:dyDescent="0.25">
      <c r="A1486" t="s">
        <v>147</v>
      </c>
      <c r="B1486">
        <v>2825.63</v>
      </c>
      <c r="C1486">
        <v>2775.26</v>
      </c>
      <c r="D1486">
        <v>2775.08</v>
      </c>
      <c r="E1486">
        <v>2772.24</v>
      </c>
      <c r="F1486">
        <v>129.84399999999999</v>
      </c>
      <c r="G1486">
        <v>642.14200000000005</v>
      </c>
      <c r="H1486">
        <v>85.428100000000001</v>
      </c>
      <c r="I1486">
        <v>83.087199999999996</v>
      </c>
      <c r="J1486">
        <v>389.15600000000001</v>
      </c>
      <c r="K1486">
        <v>1938.87</v>
      </c>
      <c r="L1486">
        <v>1.2300499999999999E-3</v>
      </c>
      <c r="M1486">
        <v>0.99995599999999996</v>
      </c>
      <c r="N1486">
        <v>0</v>
      </c>
      <c r="O1486" t="s">
        <v>42</v>
      </c>
    </row>
    <row r="1487" spans="1:15" x14ac:dyDescent="0.25">
      <c r="A1487" t="s">
        <v>147</v>
      </c>
      <c r="B1487">
        <v>2825.33</v>
      </c>
      <c r="C1487">
        <v>2774.36</v>
      </c>
      <c r="D1487">
        <v>2774.18</v>
      </c>
      <c r="E1487">
        <v>2771.32</v>
      </c>
      <c r="F1487">
        <v>129.65199999999999</v>
      </c>
      <c r="G1487">
        <v>642.53099999999995</v>
      </c>
      <c r="H1487">
        <v>85.557500000000005</v>
      </c>
      <c r="I1487">
        <v>83.116299999999995</v>
      </c>
      <c r="J1487">
        <v>389.214</v>
      </c>
      <c r="K1487">
        <v>1937.73</v>
      </c>
      <c r="L1487">
        <v>1.2300499999999999E-3</v>
      </c>
      <c r="M1487">
        <v>0.999081</v>
      </c>
      <c r="N1487">
        <v>0</v>
      </c>
      <c r="O1487" t="s">
        <v>42</v>
      </c>
    </row>
    <row r="1488" spans="1:15" x14ac:dyDescent="0.25">
      <c r="A1488" t="s">
        <v>147</v>
      </c>
      <c r="B1488">
        <v>2821.2</v>
      </c>
      <c r="C1488">
        <v>2770.93</v>
      </c>
      <c r="D1488">
        <v>2770.74</v>
      </c>
      <c r="E1488">
        <v>2767.89</v>
      </c>
      <c r="F1488">
        <v>129.97</v>
      </c>
      <c r="G1488">
        <v>641.50699999999995</v>
      </c>
      <c r="H1488">
        <v>85.474199999999996</v>
      </c>
      <c r="I1488">
        <v>83.039199999999994</v>
      </c>
      <c r="J1488">
        <v>388.46100000000001</v>
      </c>
      <c r="K1488">
        <v>1935.05</v>
      </c>
      <c r="L1488">
        <v>1.2300600000000001E-3</v>
      </c>
      <c r="M1488">
        <v>0.99958499999999995</v>
      </c>
      <c r="N1488">
        <v>0</v>
      </c>
      <c r="O1488" t="s">
        <v>42</v>
      </c>
    </row>
    <row r="1489" spans="1:15" x14ac:dyDescent="0.25">
      <c r="A1489" t="s">
        <v>147</v>
      </c>
      <c r="B1489">
        <v>2820.91</v>
      </c>
      <c r="C1489">
        <v>2770.44</v>
      </c>
      <c r="D1489">
        <v>2770.26</v>
      </c>
      <c r="E1489">
        <v>2767.41</v>
      </c>
      <c r="F1489">
        <v>129.71100000000001</v>
      </c>
      <c r="G1489">
        <v>641.37199999999996</v>
      </c>
      <c r="H1489">
        <v>85.466999999999999</v>
      </c>
      <c r="I1489">
        <v>83.060900000000004</v>
      </c>
      <c r="J1489">
        <v>388.34</v>
      </c>
      <c r="K1489">
        <v>1935.03</v>
      </c>
      <c r="L1489">
        <v>1.2300600000000001E-3</v>
      </c>
      <c r="M1489">
        <v>0.99986799999999998</v>
      </c>
      <c r="N1489">
        <v>0</v>
      </c>
      <c r="O1489" t="s">
        <v>42</v>
      </c>
    </row>
    <row r="1490" spans="1:15" x14ac:dyDescent="0.25">
      <c r="A1490" t="s">
        <v>147</v>
      </c>
      <c r="B1490">
        <v>2820.03</v>
      </c>
      <c r="C1490">
        <v>2769.46</v>
      </c>
      <c r="D1490">
        <v>2769.28</v>
      </c>
      <c r="E1490">
        <v>2766.44</v>
      </c>
      <c r="F1490">
        <v>129.721</v>
      </c>
      <c r="G1490">
        <v>641.56100000000004</v>
      </c>
      <c r="H1490">
        <v>85.411900000000003</v>
      </c>
      <c r="I1490">
        <v>83.1327</v>
      </c>
      <c r="J1490">
        <v>388.54700000000003</v>
      </c>
      <c r="K1490">
        <v>1933.81</v>
      </c>
      <c r="L1490">
        <v>1.2300600000000001E-3</v>
      </c>
      <c r="M1490">
        <v>0.99990000000000001</v>
      </c>
      <c r="N1490">
        <v>0</v>
      </c>
      <c r="O1490" t="s">
        <v>42</v>
      </c>
    </row>
    <row r="1491" spans="1:15" x14ac:dyDescent="0.25">
      <c r="A1491" t="s">
        <v>147</v>
      </c>
      <c r="B1491">
        <v>2822.83</v>
      </c>
      <c r="C1491">
        <v>2772.32</v>
      </c>
      <c r="D1491">
        <v>2772.13</v>
      </c>
      <c r="E1491">
        <v>2769.29</v>
      </c>
      <c r="F1491">
        <v>129.77199999999999</v>
      </c>
      <c r="G1491">
        <v>642.54600000000005</v>
      </c>
      <c r="H1491">
        <v>85.567700000000002</v>
      </c>
      <c r="I1491">
        <v>83.146799999999999</v>
      </c>
      <c r="J1491">
        <v>389.31400000000002</v>
      </c>
      <c r="K1491">
        <v>1935.68</v>
      </c>
      <c r="L1491">
        <v>1.2300499999999999E-3</v>
      </c>
      <c r="M1491">
        <v>0.99997199999999997</v>
      </c>
      <c r="N1491">
        <v>0</v>
      </c>
      <c r="O1491" t="s">
        <v>42</v>
      </c>
    </row>
    <row r="1492" spans="1:15" x14ac:dyDescent="0.25">
      <c r="A1492" t="s">
        <v>147</v>
      </c>
      <c r="B1492">
        <v>2823.39</v>
      </c>
      <c r="C1492">
        <v>2772.4</v>
      </c>
      <c r="D1492">
        <v>2772.23</v>
      </c>
      <c r="E1492">
        <v>2769.38</v>
      </c>
      <c r="F1492">
        <v>129.68799999999999</v>
      </c>
      <c r="G1492">
        <v>641.56899999999996</v>
      </c>
      <c r="H1492">
        <v>85.434299999999993</v>
      </c>
      <c r="I1492">
        <v>83.0261</v>
      </c>
      <c r="J1492">
        <v>388.65699999999998</v>
      </c>
      <c r="K1492">
        <v>1936.74</v>
      </c>
      <c r="L1492">
        <v>1.2300499999999999E-3</v>
      </c>
      <c r="M1492">
        <v>0.99973599999999996</v>
      </c>
      <c r="N1492">
        <v>0</v>
      </c>
      <c r="O1492" t="s">
        <v>42</v>
      </c>
    </row>
    <row r="1493" spans="1:15" x14ac:dyDescent="0.25">
      <c r="A1493" t="s">
        <v>147</v>
      </c>
      <c r="B1493">
        <v>2820.48</v>
      </c>
      <c r="C1493">
        <v>2769.74</v>
      </c>
      <c r="D1493">
        <v>2769.57</v>
      </c>
      <c r="E1493">
        <v>2766.72</v>
      </c>
      <c r="F1493">
        <v>129.66800000000001</v>
      </c>
      <c r="G1493">
        <v>641.50400000000002</v>
      </c>
      <c r="H1493">
        <v>85.448499999999996</v>
      </c>
      <c r="I1493">
        <v>83.0441</v>
      </c>
      <c r="J1493">
        <v>388.49099999999999</v>
      </c>
      <c r="K1493">
        <v>1934.22</v>
      </c>
      <c r="L1493">
        <v>1.2300499999999999E-3</v>
      </c>
      <c r="M1493">
        <v>0.99993399999999999</v>
      </c>
      <c r="N1493">
        <v>0</v>
      </c>
      <c r="O1493" t="s">
        <v>42</v>
      </c>
    </row>
    <row r="1494" spans="1:15" x14ac:dyDescent="0.25">
      <c r="A1494" t="s">
        <v>147</v>
      </c>
      <c r="B1494">
        <v>2826.43</v>
      </c>
      <c r="C1494">
        <v>2775.52</v>
      </c>
      <c r="D1494">
        <v>2775.33</v>
      </c>
      <c r="E1494">
        <v>2772.45</v>
      </c>
      <c r="F1494">
        <v>129.988</v>
      </c>
      <c r="G1494">
        <v>642.28499999999997</v>
      </c>
      <c r="H1494">
        <v>85.521500000000003</v>
      </c>
      <c r="I1494">
        <v>83.224999999999994</v>
      </c>
      <c r="J1494">
        <v>388.78100000000001</v>
      </c>
      <c r="K1494">
        <v>1938.78</v>
      </c>
      <c r="L1494">
        <v>1.2300499999999999E-3</v>
      </c>
      <c r="M1494">
        <v>0.99835799999999997</v>
      </c>
      <c r="N1494">
        <v>0</v>
      </c>
      <c r="O1494" t="s">
        <v>42</v>
      </c>
    </row>
    <row r="1495" spans="1:15" x14ac:dyDescent="0.25">
      <c r="A1495" t="s">
        <v>147</v>
      </c>
      <c r="B1495">
        <v>2819.12</v>
      </c>
      <c r="C1495">
        <v>2768.73</v>
      </c>
      <c r="D1495">
        <v>2768.56</v>
      </c>
      <c r="E1495">
        <v>2765.7</v>
      </c>
      <c r="F1495">
        <v>129.66800000000001</v>
      </c>
      <c r="G1495">
        <v>642.36</v>
      </c>
      <c r="H1495">
        <v>85.532399999999996</v>
      </c>
      <c r="I1495">
        <v>83.085499999999996</v>
      </c>
      <c r="J1495">
        <v>389.238</v>
      </c>
      <c r="K1495">
        <v>1932.41</v>
      </c>
      <c r="L1495">
        <v>1.2300600000000001E-3</v>
      </c>
      <c r="M1495">
        <v>0.99993100000000001</v>
      </c>
      <c r="N1495">
        <v>0</v>
      </c>
      <c r="O1495" t="s">
        <v>42</v>
      </c>
    </row>
    <row r="1496" spans="1:15" x14ac:dyDescent="0.25">
      <c r="A1496" t="s">
        <v>147</v>
      </c>
      <c r="B1496">
        <v>2817.15</v>
      </c>
      <c r="C1496">
        <v>2766.97</v>
      </c>
      <c r="D1496">
        <v>2766.79</v>
      </c>
      <c r="E1496">
        <v>2763.95</v>
      </c>
      <c r="F1496">
        <v>129.64400000000001</v>
      </c>
      <c r="G1496">
        <v>639.77300000000002</v>
      </c>
      <c r="H1496">
        <v>85.427999999999997</v>
      </c>
      <c r="I1496">
        <v>82.985600000000005</v>
      </c>
      <c r="J1496">
        <v>386.91399999999999</v>
      </c>
      <c r="K1496">
        <v>1933.25</v>
      </c>
      <c r="L1496">
        <v>1.2300499999999999E-3</v>
      </c>
      <c r="M1496">
        <v>0.999861</v>
      </c>
      <c r="N1496">
        <v>0</v>
      </c>
      <c r="O1496" t="s">
        <v>42</v>
      </c>
    </row>
    <row r="1497" spans="1:15" x14ac:dyDescent="0.25">
      <c r="A1497" t="s">
        <v>147</v>
      </c>
      <c r="B1497">
        <v>2820.4</v>
      </c>
      <c r="C1497">
        <v>2770.06</v>
      </c>
      <c r="D1497">
        <v>2769.88</v>
      </c>
      <c r="E1497">
        <v>2767.04</v>
      </c>
      <c r="F1497">
        <v>129.61199999999999</v>
      </c>
      <c r="G1497">
        <v>640.56700000000001</v>
      </c>
      <c r="H1497">
        <v>85.485399999999998</v>
      </c>
      <c r="I1497">
        <v>83.067899999999995</v>
      </c>
      <c r="J1497">
        <v>387.52699999999999</v>
      </c>
      <c r="K1497">
        <v>1935.54</v>
      </c>
      <c r="L1497">
        <v>1.23007E-3</v>
      </c>
      <c r="M1497">
        <v>0.99978</v>
      </c>
      <c r="N1497">
        <v>0</v>
      </c>
      <c r="O1497" t="s">
        <v>42</v>
      </c>
    </row>
    <row r="1498" spans="1:15" x14ac:dyDescent="0.25">
      <c r="A1498" t="s">
        <v>147</v>
      </c>
      <c r="B1498">
        <v>2821.53</v>
      </c>
      <c r="C1498">
        <v>2771.36</v>
      </c>
      <c r="D1498">
        <v>2771.19</v>
      </c>
      <c r="E1498">
        <v>2768.35</v>
      </c>
      <c r="F1498">
        <v>129.78100000000001</v>
      </c>
      <c r="G1498">
        <v>641.37900000000002</v>
      </c>
      <c r="H1498">
        <v>85.403199999999998</v>
      </c>
      <c r="I1498">
        <v>83.070999999999998</v>
      </c>
      <c r="J1498">
        <v>388.48099999999999</v>
      </c>
      <c r="K1498">
        <v>1935.75</v>
      </c>
      <c r="L1498">
        <v>1.2300499999999999E-3</v>
      </c>
      <c r="M1498">
        <v>0.99993299999999996</v>
      </c>
      <c r="N1498">
        <v>0</v>
      </c>
      <c r="O1498" t="s">
        <v>42</v>
      </c>
    </row>
    <row r="1499" spans="1:15" x14ac:dyDescent="0.25">
      <c r="A1499" t="s">
        <v>147</v>
      </c>
      <c r="B1499">
        <v>2821.14</v>
      </c>
      <c r="C1499">
        <v>2771</v>
      </c>
      <c r="D1499">
        <v>2770.83</v>
      </c>
      <c r="E1499">
        <v>2767.99</v>
      </c>
      <c r="F1499">
        <v>129.66800000000001</v>
      </c>
      <c r="G1499">
        <v>640.51400000000001</v>
      </c>
      <c r="H1499">
        <v>85.433499999999995</v>
      </c>
      <c r="I1499">
        <v>83.082800000000006</v>
      </c>
      <c r="J1499">
        <v>387.42700000000002</v>
      </c>
      <c r="K1499">
        <v>1936.58</v>
      </c>
      <c r="L1499">
        <v>1.2300600000000001E-3</v>
      </c>
      <c r="M1499">
        <v>0.99925600000000003</v>
      </c>
      <c r="N1499">
        <v>0</v>
      </c>
      <c r="O1499" t="s">
        <v>42</v>
      </c>
    </row>
    <row r="1500" spans="1:15" x14ac:dyDescent="0.25">
      <c r="A1500" t="s">
        <v>147</v>
      </c>
      <c r="B1500">
        <v>2822.2</v>
      </c>
      <c r="C1500">
        <v>2772.04</v>
      </c>
      <c r="D1500">
        <v>2771.86</v>
      </c>
      <c r="E1500">
        <v>2769.02</v>
      </c>
      <c r="F1500">
        <v>129.86699999999999</v>
      </c>
      <c r="G1500">
        <v>640.99300000000005</v>
      </c>
      <c r="H1500">
        <v>85.378100000000003</v>
      </c>
      <c r="I1500">
        <v>83.009200000000007</v>
      </c>
      <c r="J1500">
        <v>388.15499999999997</v>
      </c>
      <c r="K1500">
        <v>1936.81</v>
      </c>
      <c r="L1500">
        <v>1.2300499999999999E-3</v>
      </c>
      <c r="M1500">
        <v>0.99992999999999999</v>
      </c>
      <c r="N1500">
        <v>0</v>
      </c>
      <c r="O1500" t="s">
        <v>42</v>
      </c>
    </row>
    <row r="1501" spans="1:15" x14ac:dyDescent="0.25">
      <c r="A1501" t="s">
        <v>147</v>
      </c>
      <c r="B1501">
        <v>2819.62</v>
      </c>
      <c r="C1501">
        <v>2769.28</v>
      </c>
      <c r="D1501">
        <v>2769.1</v>
      </c>
      <c r="E1501">
        <v>2766.25</v>
      </c>
      <c r="F1501">
        <v>129.66200000000001</v>
      </c>
      <c r="G1501">
        <v>640.83100000000002</v>
      </c>
      <c r="H1501">
        <v>85.385400000000004</v>
      </c>
      <c r="I1501">
        <v>82.969200000000001</v>
      </c>
      <c r="J1501">
        <v>387.89600000000002</v>
      </c>
      <c r="K1501">
        <v>1934.53</v>
      </c>
      <c r="L1501">
        <v>1.2300499999999999E-3</v>
      </c>
      <c r="M1501">
        <v>0.99986799999999998</v>
      </c>
      <c r="N1501">
        <v>30</v>
      </c>
      <c r="O1501" t="s">
        <v>42</v>
      </c>
    </row>
    <row r="1502" spans="1:15" x14ac:dyDescent="0.25">
      <c r="A1502" t="s">
        <v>147</v>
      </c>
      <c r="B1502">
        <v>2819.76</v>
      </c>
      <c r="C1502">
        <v>2769.7</v>
      </c>
      <c r="D1502">
        <v>2769.52</v>
      </c>
      <c r="E1502">
        <v>2766.68</v>
      </c>
      <c r="F1502">
        <v>129.773</v>
      </c>
      <c r="G1502">
        <v>640.67200000000003</v>
      </c>
      <c r="H1502">
        <v>85.385599999999997</v>
      </c>
      <c r="I1502">
        <v>82.998099999999994</v>
      </c>
      <c r="J1502">
        <v>387.81799999999998</v>
      </c>
      <c r="K1502">
        <v>1934.96</v>
      </c>
      <c r="L1502">
        <v>1.23007E-3</v>
      </c>
      <c r="M1502">
        <v>0.99966600000000005</v>
      </c>
      <c r="N1502">
        <v>0</v>
      </c>
      <c r="O1502" t="s">
        <v>42</v>
      </c>
    </row>
    <row r="1503" spans="1:15" x14ac:dyDescent="0.25">
      <c r="A1503" t="s">
        <v>147</v>
      </c>
      <c r="B1503">
        <v>2822.15</v>
      </c>
      <c r="C1503">
        <v>2771.92</v>
      </c>
      <c r="D1503">
        <v>2771.74</v>
      </c>
      <c r="E1503">
        <v>2768.89</v>
      </c>
      <c r="F1503">
        <v>129.6</v>
      </c>
      <c r="G1503">
        <v>640.55799999999999</v>
      </c>
      <c r="H1503">
        <v>85.380499999999998</v>
      </c>
      <c r="I1503">
        <v>83.018299999999996</v>
      </c>
      <c r="J1503">
        <v>387.79599999999999</v>
      </c>
      <c r="K1503">
        <v>1937.25</v>
      </c>
      <c r="L1503">
        <v>1.2300499999999999E-3</v>
      </c>
      <c r="M1503">
        <v>1</v>
      </c>
      <c r="N1503">
        <v>0</v>
      </c>
      <c r="O1503" t="s">
        <v>42</v>
      </c>
    </row>
    <row r="1504" spans="1:15" x14ac:dyDescent="0.25">
      <c r="A1504" t="s">
        <v>147</v>
      </c>
      <c r="B1504">
        <v>2821.49</v>
      </c>
      <c r="C1504">
        <v>2771.33</v>
      </c>
      <c r="D1504">
        <v>2771.15</v>
      </c>
      <c r="E1504">
        <v>2768.3</v>
      </c>
      <c r="F1504">
        <v>129.91200000000001</v>
      </c>
      <c r="G1504">
        <v>640.91099999999994</v>
      </c>
      <c r="H1504">
        <v>85.370599999999996</v>
      </c>
      <c r="I1504">
        <v>83.066599999999994</v>
      </c>
      <c r="J1504">
        <v>387.93</v>
      </c>
      <c r="K1504">
        <v>1936.21</v>
      </c>
      <c r="L1504">
        <v>1.2300600000000001E-3</v>
      </c>
      <c r="M1504">
        <v>0.99951999999999996</v>
      </c>
      <c r="N1504">
        <v>0</v>
      </c>
      <c r="O1504" t="s">
        <v>42</v>
      </c>
    </row>
    <row r="1505" spans="1:25" x14ac:dyDescent="0.25">
      <c r="A1505" t="s">
        <v>147</v>
      </c>
      <c r="B1505">
        <v>2821.55</v>
      </c>
      <c r="C1505">
        <v>2771.26</v>
      </c>
      <c r="D1505">
        <v>2771.08</v>
      </c>
      <c r="E1505">
        <v>2768.24</v>
      </c>
      <c r="F1505">
        <v>129.61099999999999</v>
      </c>
      <c r="G1505">
        <v>640.86699999999996</v>
      </c>
      <c r="H1505">
        <v>85.412000000000006</v>
      </c>
      <c r="I1505">
        <v>83.069100000000006</v>
      </c>
      <c r="J1505">
        <v>387.92399999999998</v>
      </c>
      <c r="K1505">
        <v>1936.45</v>
      </c>
      <c r="L1505">
        <v>1.2300499999999999E-3</v>
      </c>
      <c r="M1505">
        <v>0.99965400000000004</v>
      </c>
      <c r="N1505">
        <v>0</v>
      </c>
      <c r="O1505" t="s">
        <v>42</v>
      </c>
    </row>
    <row r="1506" spans="1:25" x14ac:dyDescent="0.25">
      <c r="A1506" t="s">
        <v>147</v>
      </c>
      <c r="B1506">
        <v>2817.32</v>
      </c>
      <c r="C1506">
        <v>2767.22</v>
      </c>
      <c r="D1506">
        <v>2767.04</v>
      </c>
      <c r="E1506">
        <v>2764.2</v>
      </c>
      <c r="F1506">
        <v>129.709</v>
      </c>
      <c r="G1506">
        <v>641.14800000000002</v>
      </c>
      <c r="H1506">
        <v>85.424199999999999</v>
      </c>
      <c r="I1506">
        <v>83.019199999999998</v>
      </c>
      <c r="J1506">
        <v>388.25799999999998</v>
      </c>
      <c r="K1506">
        <v>1932.03</v>
      </c>
      <c r="L1506">
        <v>1.2300600000000001E-3</v>
      </c>
      <c r="M1506">
        <v>0.99997199999999997</v>
      </c>
      <c r="N1506">
        <v>0</v>
      </c>
      <c r="O1506" t="s">
        <v>42</v>
      </c>
    </row>
    <row r="1507" spans="1:25" x14ac:dyDescent="0.25">
      <c r="A1507" t="s">
        <v>147</v>
      </c>
      <c r="B1507">
        <v>2822.14</v>
      </c>
      <c r="C1507">
        <v>2771.95</v>
      </c>
      <c r="D1507">
        <v>2771.77</v>
      </c>
      <c r="E1507">
        <v>2768.93</v>
      </c>
      <c r="F1507">
        <v>129.65100000000001</v>
      </c>
      <c r="G1507">
        <v>640.72500000000002</v>
      </c>
      <c r="H1507">
        <v>85.396600000000007</v>
      </c>
      <c r="I1507">
        <v>83.045599999999993</v>
      </c>
      <c r="J1507">
        <v>387.82799999999997</v>
      </c>
      <c r="K1507">
        <v>1937.18</v>
      </c>
      <c r="L1507">
        <v>1.2300499999999999E-3</v>
      </c>
      <c r="M1507">
        <v>0.99997499999999995</v>
      </c>
      <c r="N1507">
        <v>5</v>
      </c>
      <c r="O1507" t="s">
        <v>42</v>
      </c>
    </row>
    <row r="1508" spans="1:25" x14ac:dyDescent="0.25">
      <c r="A1508" t="s">
        <v>147</v>
      </c>
      <c r="B1508">
        <v>2820.04</v>
      </c>
      <c r="C1508">
        <v>2769.83</v>
      </c>
      <c r="D1508">
        <v>2769.65</v>
      </c>
      <c r="E1508">
        <v>2766.8</v>
      </c>
      <c r="F1508">
        <v>129.74299999999999</v>
      </c>
      <c r="G1508">
        <v>640.98699999999997</v>
      </c>
      <c r="H1508">
        <v>85.365099999999998</v>
      </c>
      <c r="I1508">
        <v>83.092600000000004</v>
      </c>
      <c r="J1508">
        <v>388.08800000000002</v>
      </c>
      <c r="K1508">
        <v>1934.71</v>
      </c>
      <c r="L1508">
        <v>1.23011E-3</v>
      </c>
      <c r="M1508">
        <v>0.99606899999999998</v>
      </c>
      <c r="N1508">
        <v>0</v>
      </c>
      <c r="O1508" t="s">
        <v>42</v>
      </c>
    </row>
    <row r="1509" spans="1:25" x14ac:dyDescent="0.25">
      <c r="A1509" t="s">
        <v>147</v>
      </c>
      <c r="B1509">
        <v>2821.49</v>
      </c>
      <c r="C1509">
        <v>2771.29</v>
      </c>
      <c r="D1509">
        <v>2771.11</v>
      </c>
      <c r="E1509">
        <v>2768.27</v>
      </c>
      <c r="F1509">
        <v>129.66200000000001</v>
      </c>
      <c r="G1509">
        <v>641.36500000000001</v>
      </c>
      <c r="H1509">
        <v>85.366799999999998</v>
      </c>
      <c r="I1509">
        <v>83.060699999999997</v>
      </c>
      <c r="J1509">
        <v>388.46300000000002</v>
      </c>
      <c r="K1509">
        <v>1935.87</v>
      </c>
      <c r="L1509">
        <v>1.2300600000000001E-3</v>
      </c>
      <c r="M1509">
        <v>0.999888</v>
      </c>
      <c r="N1509">
        <v>0</v>
      </c>
      <c r="O1509" t="s">
        <v>42</v>
      </c>
    </row>
    <row r="1510" spans="1:25" x14ac:dyDescent="0.25">
      <c r="A1510" t="s">
        <v>147</v>
      </c>
      <c r="B1510">
        <v>2819.16</v>
      </c>
      <c r="C1510">
        <v>2769.16</v>
      </c>
      <c r="D1510">
        <v>2768.97</v>
      </c>
      <c r="E1510">
        <v>2766.12</v>
      </c>
      <c r="F1510">
        <v>129.672</v>
      </c>
      <c r="G1510">
        <v>640.71900000000005</v>
      </c>
      <c r="H1510">
        <v>85.335599999999999</v>
      </c>
      <c r="I1510">
        <v>83.074700000000007</v>
      </c>
      <c r="J1510">
        <v>387.87900000000002</v>
      </c>
      <c r="K1510">
        <v>1934.43</v>
      </c>
      <c r="L1510">
        <v>1.2300499999999999E-3</v>
      </c>
      <c r="M1510">
        <v>0.99979099999999999</v>
      </c>
      <c r="N1510">
        <v>49</v>
      </c>
      <c r="O1510" t="s">
        <v>42</v>
      </c>
    </row>
    <row r="1511" spans="1:25" x14ac:dyDescent="0.25">
      <c r="A1511" t="s">
        <v>147</v>
      </c>
      <c r="B1511">
        <v>2821.03</v>
      </c>
      <c r="C1511">
        <v>2770.54</v>
      </c>
      <c r="D1511">
        <v>2770.35</v>
      </c>
      <c r="E1511">
        <v>2767.5</v>
      </c>
      <c r="F1511">
        <v>129.55099999999999</v>
      </c>
      <c r="G1511">
        <v>640.43399999999997</v>
      </c>
      <c r="H1511">
        <v>85.400199999999998</v>
      </c>
      <c r="I1511">
        <v>83.033600000000007</v>
      </c>
      <c r="J1511">
        <v>387.47300000000001</v>
      </c>
      <c r="K1511">
        <v>1936.25</v>
      </c>
      <c r="L1511">
        <v>1.2300499999999999E-3</v>
      </c>
      <c r="M1511">
        <v>0.999973</v>
      </c>
      <c r="N1511">
        <v>0</v>
      </c>
      <c r="O1511" t="s">
        <v>42</v>
      </c>
      <c r="R1511" t="s">
        <v>69</v>
      </c>
      <c r="U1511" t="s">
        <v>68</v>
      </c>
      <c r="X1511" t="s">
        <v>66</v>
      </c>
    </row>
    <row r="1512" spans="1:25" x14ac:dyDescent="0.25">
      <c r="A1512" t="s">
        <v>147</v>
      </c>
      <c r="B1512">
        <v>2820.52</v>
      </c>
      <c r="C1512">
        <v>2770.31</v>
      </c>
      <c r="D1512">
        <v>2770.13</v>
      </c>
      <c r="E1512">
        <v>2767.28</v>
      </c>
      <c r="F1512">
        <v>129.755</v>
      </c>
      <c r="G1512">
        <v>641.90800000000002</v>
      </c>
      <c r="H1512">
        <v>85.436899999999994</v>
      </c>
      <c r="I1512">
        <v>83.038700000000006</v>
      </c>
      <c r="J1512">
        <v>388.87400000000002</v>
      </c>
      <c r="K1512">
        <v>1934.51</v>
      </c>
      <c r="L1512">
        <v>1.2300499999999999E-3</v>
      </c>
      <c r="M1512">
        <v>0.99980100000000005</v>
      </c>
      <c r="N1512">
        <v>0</v>
      </c>
      <c r="O1512" t="s">
        <v>42</v>
      </c>
      <c r="R1512">
        <f>AVERAGE(B1463:B1512)</f>
        <v>2822.2599999999989</v>
      </c>
      <c r="S1512">
        <f>AVERAGE(C1463:C1512)</f>
        <v>2771.7885999999999</v>
      </c>
      <c r="U1512">
        <f>_xlfn.VAR.P(B1463:B1512)</f>
        <v>5.775055999999978</v>
      </c>
      <c r="V1512">
        <f>_xlfn.VAR.P(C1463:C1512)</f>
        <v>5.0042200400002779</v>
      </c>
      <c r="X1512">
        <f>1.96*SQRT(U1512)/50</f>
        <v>9.4202877088972001E-2</v>
      </c>
      <c r="Y1512">
        <f>1.96*SQRT(V1512)/50</f>
        <v>8.769084719778926E-2</v>
      </c>
    </row>
    <row r="1513" spans="1:25" x14ac:dyDescent="0.25">
      <c r="A1513" t="s">
        <v>148</v>
      </c>
      <c r="B1513">
        <v>141123.92288999999</v>
      </c>
      <c r="C1513" t="s">
        <v>36</v>
      </c>
    </row>
    <row r="1514" spans="1:25" x14ac:dyDescent="0.25">
      <c r="A1514" t="s">
        <v>149</v>
      </c>
      <c r="B1514">
        <v>2662.64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1.2300499999999999E-3</v>
      </c>
      <c r="L1514">
        <v>0.99975800000000004</v>
      </c>
      <c r="M1514">
        <v>0</v>
      </c>
      <c r="N1514" t="s">
        <v>42</v>
      </c>
    </row>
    <row r="1515" spans="1:25" x14ac:dyDescent="0.25">
      <c r="A1515" t="s">
        <v>149</v>
      </c>
      <c r="B1515">
        <v>2663.03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1.2300499999999999E-3</v>
      </c>
      <c r="L1515">
        <v>0.99982099999999996</v>
      </c>
      <c r="M1515">
        <v>0</v>
      </c>
      <c r="N1515" t="s">
        <v>42</v>
      </c>
    </row>
    <row r="1516" spans="1:25" x14ac:dyDescent="0.25">
      <c r="A1516" t="s">
        <v>149</v>
      </c>
      <c r="B1516">
        <v>2661.39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1.2300499999999999E-3</v>
      </c>
      <c r="L1516">
        <v>0.99970000000000003</v>
      </c>
      <c r="M1516">
        <v>0</v>
      </c>
      <c r="N1516" t="s">
        <v>42</v>
      </c>
    </row>
    <row r="1517" spans="1:25" x14ac:dyDescent="0.25">
      <c r="A1517" t="s">
        <v>149</v>
      </c>
      <c r="B1517">
        <v>2663.31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1.2300499999999999E-3</v>
      </c>
      <c r="L1517">
        <v>0.99641100000000005</v>
      </c>
      <c r="M1517">
        <v>0</v>
      </c>
      <c r="N1517" t="s">
        <v>42</v>
      </c>
    </row>
    <row r="1518" spans="1:25" x14ac:dyDescent="0.25">
      <c r="A1518" t="s">
        <v>149</v>
      </c>
      <c r="B1518">
        <v>2663.23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1.2300499999999999E-3</v>
      </c>
      <c r="L1518">
        <v>0.99989399999999995</v>
      </c>
      <c r="M1518">
        <v>0</v>
      </c>
      <c r="N1518" t="s">
        <v>42</v>
      </c>
    </row>
    <row r="1519" spans="1:25" x14ac:dyDescent="0.25">
      <c r="A1519" t="s">
        <v>149</v>
      </c>
      <c r="B1519">
        <v>2664.98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1.2300499999999999E-3</v>
      </c>
      <c r="L1519">
        <v>0.99993399999999999</v>
      </c>
      <c r="M1519">
        <v>0</v>
      </c>
      <c r="N1519" t="s">
        <v>42</v>
      </c>
    </row>
    <row r="1520" spans="1:25" x14ac:dyDescent="0.25">
      <c r="A1520" t="s">
        <v>149</v>
      </c>
      <c r="B1520">
        <v>2661.88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1.2300499999999999E-3</v>
      </c>
      <c r="L1520">
        <v>0.99951900000000005</v>
      </c>
      <c r="M1520">
        <v>0</v>
      </c>
      <c r="N1520" t="s">
        <v>42</v>
      </c>
    </row>
    <row r="1521" spans="1:14" x14ac:dyDescent="0.25">
      <c r="A1521" t="s">
        <v>149</v>
      </c>
      <c r="B1521">
        <v>2665.67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1.2300499999999999E-3</v>
      </c>
      <c r="L1521">
        <v>0.99994499999999997</v>
      </c>
      <c r="M1521">
        <v>0</v>
      </c>
      <c r="N1521" t="s">
        <v>42</v>
      </c>
    </row>
    <row r="1522" spans="1:14" x14ac:dyDescent="0.25">
      <c r="A1522" t="s">
        <v>149</v>
      </c>
      <c r="B1522">
        <v>2661.36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1.2300499999999999E-3</v>
      </c>
      <c r="L1522">
        <v>0.99903500000000001</v>
      </c>
      <c r="M1522">
        <v>353</v>
      </c>
      <c r="N1522" t="s">
        <v>42</v>
      </c>
    </row>
    <row r="1523" spans="1:14" x14ac:dyDescent="0.25">
      <c r="A1523" t="s">
        <v>149</v>
      </c>
      <c r="B1523">
        <v>2663.52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1.2300499999999999E-3</v>
      </c>
      <c r="L1523">
        <v>0.99973999999999996</v>
      </c>
      <c r="M1523">
        <v>0</v>
      </c>
      <c r="N1523" t="s">
        <v>42</v>
      </c>
    </row>
    <row r="1524" spans="1:14" x14ac:dyDescent="0.25">
      <c r="A1524" t="s">
        <v>149</v>
      </c>
      <c r="B1524">
        <v>2665.05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1.2300600000000001E-3</v>
      </c>
      <c r="L1524">
        <v>0.99992899999999996</v>
      </c>
      <c r="M1524">
        <v>0</v>
      </c>
      <c r="N1524" t="s">
        <v>42</v>
      </c>
    </row>
    <row r="1525" spans="1:14" x14ac:dyDescent="0.25">
      <c r="A1525" t="s">
        <v>149</v>
      </c>
      <c r="B1525">
        <v>2663.52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1.23007E-3</v>
      </c>
      <c r="L1525">
        <v>0.99962099999999998</v>
      </c>
      <c r="M1525">
        <v>0</v>
      </c>
      <c r="N1525" t="s">
        <v>42</v>
      </c>
    </row>
    <row r="1526" spans="1:14" x14ac:dyDescent="0.25">
      <c r="A1526" t="s">
        <v>149</v>
      </c>
      <c r="B1526">
        <v>2664.02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1.2300499999999999E-3</v>
      </c>
      <c r="L1526">
        <v>0.99997599999999998</v>
      </c>
      <c r="M1526">
        <v>0</v>
      </c>
      <c r="N1526" t="s">
        <v>42</v>
      </c>
    </row>
    <row r="1527" spans="1:14" x14ac:dyDescent="0.25">
      <c r="A1527" t="s">
        <v>149</v>
      </c>
      <c r="B1527">
        <v>2664.4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1.2300600000000001E-3</v>
      </c>
      <c r="L1527">
        <v>0.99997499999999995</v>
      </c>
      <c r="M1527">
        <v>87</v>
      </c>
      <c r="N1527" t="s">
        <v>42</v>
      </c>
    </row>
    <row r="1528" spans="1:14" x14ac:dyDescent="0.25">
      <c r="A1528" t="s">
        <v>149</v>
      </c>
      <c r="B1528">
        <v>2663.59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1.2300600000000001E-3</v>
      </c>
      <c r="L1528">
        <v>0.99993699999999996</v>
      </c>
      <c r="M1528">
        <v>0</v>
      </c>
      <c r="N1528" t="s">
        <v>42</v>
      </c>
    </row>
    <row r="1529" spans="1:14" x14ac:dyDescent="0.25">
      <c r="A1529" t="s">
        <v>149</v>
      </c>
      <c r="B1529">
        <v>2662.44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1.2300499999999999E-3</v>
      </c>
      <c r="L1529">
        <v>0.99979799999999996</v>
      </c>
      <c r="M1529">
        <v>0</v>
      </c>
      <c r="N1529" t="s">
        <v>42</v>
      </c>
    </row>
    <row r="1530" spans="1:14" x14ac:dyDescent="0.25">
      <c r="A1530" t="s">
        <v>149</v>
      </c>
      <c r="B1530">
        <v>2661.12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1.2300499999999999E-3</v>
      </c>
      <c r="L1530">
        <v>0.99822200000000005</v>
      </c>
      <c r="M1530">
        <v>0</v>
      </c>
      <c r="N1530" t="s">
        <v>42</v>
      </c>
    </row>
    <row r="1531" spans="1:14" x14ac:dyDescent="0.25">
      <c r="A1531" t="s">
        <v>149</v>
      </c>
      <c r="B1531">
        <v>2661.75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1.2300600000000001E-3</v>
      </c>
      <c r="L1531">
        <v>0.99992400000000004</v>
      </c>
      <c r="M1531">
        <v>0</v>
      </c>
      <c r="N1531" t="s">
        <v>42</v>
      </c>
    </row>
    <row r="1532" spans="1:14" x14ac:dyDescent="0.25">
      <c r="A1532" t="s">
        <v>149</v>
      </c>
      <c r="B1532">
        <v>2658.68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1.2300600000000001E-3</v>
      </c>
      <c r="L1532">
        <v>0.99960599999999999</v>
      </c>
      <c r="M1532">
        <v>0</v>
      </c>
      <c r="N1532" t="s">
        <v>42</v>
      </c>
    </row>
    <row r="1533" spans="1:14" x14ac:dyDescent="0.25">
      <c r="A1533" t="s">
        <v>149</v>
      </c>
      <c r="B1533">
        <v>2660.32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1.2300600000000001E-3</v>
      </c>
      <c r="L1533">
        <v>0.99948099999999995</v>
      </c>
      <c r="M1533">
        <v>0</v>
      </c>
      <c r="N1533" t="s">
        <v>42</v>
      </c>
    </row>
    <row r="1534" spans="1:14" x14ac:dyDescent="0.25">
      <c r="A1534" t="s">
        <v>149</v>
      </c>
      <c r="B1534">
        <v>2661.07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1.2300499999999999E-3</v>
      </c>
      <c r="L1534">
        <v>0.99878999999999996</v>
      </c>
      <c r="M1534">
        <v>0</v>
      </c>
      <c r="N1534" t="s">
        <v>42</v>
      </c>
    </row>
    <row r="1535" spans="1:14" x14ac:dyDescent="0.25">
      <c r="A1535" t="s">
        <v>149</v>
      </c>
      <c r="B1535">
        <v>2659.42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1.2300600000000001E-3</v>
      </c>
      <c r="L1535">
        <v>0.99992099999999995</v>
      </c>
      <c r="M1535">
        <v>0</v>
      </c>
      <c r="N1535" t="s">
        <v>42</v>
      </c>
    </row>
    <row r="1536" spans="1:14" x14ac:dyDescent="0.25">
      <c r="A1536" t="s">
        <v>149</v>
      </c>
      <c r="B1536">
        <v>2664.61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1.2300499999999999E-3</v>
      </c>
      <c r="L1536">
        <v>0.99985400000000002</v>
      </c>
      <c r="M1536">
        <v>0</v>
      </c>
      <c r="N1536" t="s">
        <v>42</v>
      </c>
    </row>
    <row r="1537" spans="1:14" x14ac:dyDescent="0.25">
      <c r="A1537" t="s">
        <v>149</v>
      </c>
      <c r="B1537">
        <v>2660.63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1.2300600000000001E-3</v>
      </c>
      <c r="L1537">
        <v>0.99982599999999999</v>
      </c>
      <c r="M1537">
        <v>0</v>
      </c>
      <c r="N1537" t="s">
        <v>42</v>
      </c>
    </row>
    <row r="1538" spans="1:14" x14ac:dyDescent="0.25">
      <c r="A1538" t="s">
        <v>149</v>
      </c>
      <c r="B1538">
        <v>2663.04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1.2300499999999999E-3</v>
      </c>
      <c r="L1538">
        <v>0.99961</v>
      </c>
      <c r="M1538">
        <v>0</v>
      </c>
      <c r="N1538" t="s">
        <v>42</v>
      </c>
    </row>
    <row r="1539" spans="1:14" x14ac:dyDescent="0.25">
      <c r="A1539" t="s">
        <v>149</v>
      </c>
      <c r="B1539">
        <v>2659.87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1.2300499999999999E-3</v>
      </c>
      <c r="L1539">
        <v>0.99982000000000004</v>
      </c>
      <c r="M1539">
        <v>0</v>
      </c>
      <c r="N1539" t="s">
        <v>42</v>
      </c>
    </row>
    <row r="1540" spans="1:14" x14ac:dyDescent="0.25">
      <c r="A1540" t="s">
        <v>149</v>
      </c>
      <c r="B1540">
        <v>2660.19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1.2300600000000001E-3</v>
      </c>
      <c r="L1540">
        <v>0.99936700000000001</v>
      </c>
      <c r="M1540">
        <v>0</v>
      </c>
      <c r="N1540" t="s">
        <v>42</v>
      </c>
    </row>
    <row r="1541" spans="1:14" x14ac:dyDescent="0.25">
      <c r="A1541" t="s">
        <v>149</v>
      </c>
      <c r="B1541">
        <v>2659.09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1.2300499999999999E-3</v>
      </c>
      <c r="L1541">
        <v>0.99869300000000005</v>
      </c>
      <c r="M1541">
        <v>0</v>
      </c>
      <c r="N1541" t="s">
        <v>42</v>
      </c>
    </row>
    <row r="1542" spans="1:14" x14ac:dyDescent="0.25">
      <c r="A1542" t="s">
        <v>149</v>
      </c>
      <c r="B1542">
        <v>2659.84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1.2300499999999999E-3</v>
      </c>
      <c r="L1542">
        <v>0.99972899999999998</v>
      </c>
      <c r="M1542">
        <v>26</v>
      </c>
      <c r="N1542" t="s">
        <v>42</v>
      </c>
    </row>
    <row r="1543" spans="1:14" x14ac:dyDescent="0.25">
      <c r="A1543" t="s">
        <v>149</v>
      </c>
      <c r="B1543">
        <v>2661.59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1.2300600000000001E-3</v>
      </c>
      <c r="L1543">
        <v>0.99998600000000004</v>
      </c>
      <c r="M1543">
        <v>0</v>
      </c>
      <c r="N1543" t="s">
        <v>42</v>
      </c>
    </row>
    <row r="1544" spans="1:14" x14ac:dyDescent="0.25">
      <c r="A1544" t="s">
        <v>149</v>
      </c>
      <c r="B1544">
        <v>2661.11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1.2300499999999999E-3</v>
      </c>
      <c r="L1544">
        <v>0.99989700000000004</v>
      </c>
      <c r="M1544">
        <v>0</v>
      </c>
      <c r="N1544" t="s">
        <v>42</v>
      </c>
    </row>
    <row r="1545" spans="1:14" x14ac:dyDescent="0.25">
      <c r="A1545" t="s">
        <v>149</v>
      </c>
      <c r="B1545">
        <v>2664.01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1.2300499999999999E-3</v>
      </c>
      <c r="L1545">
        <v>0.99961999999999995</v>
      </c>
      <c r="M1545">
        <v>0</v>
      </c>
      <c r="N1545" t="s">
        <v>42</v>
      </c>
    </row>
    <row r="1546" spans="1:14" x14ac:dyDescent="0.25">
      <c r="A1546" t="s">
        <v>149</v>
      </c>
      <c r="B1546">
        <v>2660.08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1.2300499999999999E-3</v>
      </c>
      <c r="L1546">
        <v>0.999973</v>
      </c>
      <c r="M1546">
        <v>0</v>
      </c>
      <c r="N1546" t="s">
        <v>42</v>
      </c>
    </row>
    <row r="1547" spans="1:14" x14ac:dyDescent="0.25">
      <c r="A1547" t="s">
        <v>149</v>
      </c>
      <c r="B1547">
        <v>2664.28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1.2300499999999999E-3</v>
      </c>
      <c r="L1547">
        <v>0.999946</v>
      </c>
      <c r="M1547">
        <v>0</v>
      </c>
      <c r="N1547" t="s">
        <v>42</v>
      </c>
    </row>
    <row r="1548" spans="1:14" x14ac:dyDescent="0.25">
      <c r="A1548" t="s">
        <v>149</v>
      </c>
      <c r="B1548">
        <v>2663.57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1.2300499999999999E-3</v>
      </c>
      <c r="L1548">
        <v>0.99959900000000002</v>
      </c>
      <c r="M1548">
        <v>0</v>
      </c>
      <c r="N1548" t="s">
        <v>42</v>
      </c>
    </row>
    <row r="1549" spans="1:14" x14ac:dyDescent="0.25">
      <c r="A1549" t="s">
        <v>149</v>
      </c>
      <c r="B1549">
        <v>2663.05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1.2300499999999999E-3</v>
      </c>
      <c r="L1549">
        <v>0.99982199999999999</v>
      </c>
      <c r="M1549">
        <v>0</v>
      </c>
      <c r="N1549" t="s">
        <v>42</v>
      </c>
    </row>
    <row r="1550" spans="1:14" x14ac:dyDescent="0.25">
      <c r="A1550" t="s">
        <v>149</v>
      </c>
      <c r="B1550">
        <v>2662.38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1.2300499999999999E-3</v>
      </c>
      <c r="L1550">
        <v>0.99919899999999995</v>
      </c>
      <c r="M1550">
        <v>0</v>
      </c>
      <c r="N1550" t="s">
        <v>42</v>
      </c>
    </row>
    <row r="1551" spans="1:14" x14ac:dyDescent="0.25">
      <c r="A1551" t="s">
        <v>149</v>
      </c>
      <c r="B1551">
        <v>2659.24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1.2300499999999999E-3</v>
      </c>
      <c r="L1551">
        <v>0.99970800000000004</v>
      </c>
      <c r="M1551">
        <v>0</v>
      </c>
      <c r="N1551" t="s">
        <v>42</v>
      </c>
    </row>
    <row r="1552" spans="1:14" x14ac:dyDescent="0.25">
      <c r="A1552" t="s">
        <v>149</v>
      </c>
      <c r="B1552">
        <v>2661.85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1.2300499999999999E-3</v>
      </c>
      <c r="L1552">
        <v>0.99994899999999998</v>
      </c>
      <c r="M1552">
        <v>0</v>
      </c>
      <c r="N1552" t="s">
        <v>42</v>
      </c>
    </row>
    <row r="1553" spans="1:25" x14ac:dyDescent="0.25">
      <c r="A1553" t="s">
        <v>149</v>
      </c>
      <c r="B1553">
        <v>2661.37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1.2300499999999999E-3</v>
      </c>
      <c r="L1553">
        <v>0.99970999999999999</v>
      </c>
      <c r="M1553">
        <v>0</v>
      </c>
      <c r="N1553" t="s">
        <v>42</v>
      </c>
    </row>
    <row r="1554" spans="1:25" x14ac:dyDescent="0.25">
      <c r="A1554" t="s">
        <v>149</v>
      </c>
      <c r="B1554">
        <v>2657.33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1.2300499999999999E-3</v>
      </c>
      <c r="L1554">
        <v>0.99979600000000002</v>
      </c>
      <c r="M1554">
        <v>0</v>
      </c>
      <c r="N1554" t="s">
        <v>42</v>
      </c>
    </row>
    <row r="1555" spans="1:25" x14ac:dyDescent="0.25">
      <c r="A1555" t="s">
        <v>149</v>
      </c>
      <c r="B1555">
        <v>2661.84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1.2300499999999999E-3</v>
      </c>
      <c r="L1555">
        <v>0.99996799999999997</v>
      </c>
      <c r="M1555">
        <v>0</v>
      </c>
      <c r="N1555" t="s">
        <v>42</v>
      </c>
    </row>
    <row r="1556" spans="1:25" x14ac:dyDescent="0.25">
      <c r="A1556" t="s">
        <v>149</v>
      </c>
      <c r="B1556">
        <v>2662.42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1.2300499999999999E-3</v>
      </c>
      <c r="L1556">
        <v>0.99978299999999998</v>
      </c>
      <c r="M1556">
        <v>0</v>
      </c>
      <c r="N1556" t="s">
        <v>42</v>
      </c>
    </row>
    <row r="1557" spans="1:25" x14ac:dyDescent="0.25">
      <c r="A1557" t="s">
        <v>149</v>
      </c>
      <c r="B1557">
        <v>2661.28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1.2300600000000001E-3</v>
      </c>
      <c r="L1557">
        <v>0.99985199999999996</v>
      </c>
      <c r="M1557">
        <v>0</v>
      </c>
      <c r="N1557" t="s">
        <v>42</v>
      </c>
    </row>
    <row r="1558" spans="1:25" x14ac:dyDescent="0.25">
      <c r="A1558" t="s">
        <v>149</v>
      </c>
      <c r="B1558">
        <v>2663.56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1.23007E-3</v>
      </c>
      <c r="L1558">
        <v>0.999803</v>
      </c>
      <c r="M1558">
        <v>0</v>
      </c>
      <c r="N1558" t="s">
        <v>42</v>
      </c>
    </row>
    <row r="1559" spans="1:25" x14ac:dyDescent="0.25">
      <c r="A1559" t="s">
        <v>149</v>
      </c>
      <c r="B1559">
        <v>2659.56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1.2300499999999999E-3</v>
      </c>
      <c r="L1559">
        <v>0.99945700000000004</v>
      </c>
      <c r="M1559">
        <v>0</v>
      </c>
      <c r="N1559" t="s">
        <v>42</v>
      </c>
    </row>
    <row r="1560" spans="1:25" x14ac:dyDescent="0.25">
      <c r="A1560" t="s">
        <v>149</v>
      </c>
      <c r="B1560">
        <v>2660.58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1.2300499999999999E-3</v>
      </c>
      <c r="L1560">
        <v>0.99806399999999995</v>
      </c>
      <c r="M1560">
        <v>0</v>
      </c>
      <c r="N1560" t="s">
        <v>42</v>
      </c>
    </row>
    <row r="1561" spans="1:25" x14ac:dyDescent="0.25">
      <c r="A1561" t="s">
        <v>149</v>
      </c>
      <c r="B1561">
        <v>2661.59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1.2300499999999999E-3</v>
      </c>
      <c r="L1561">
        <v>0.99963800000000003</v>
      </c>
      <c r="M1561">
        <v>0</v>
      </c>
      <c r="N1561" t="s">
        <v>42</v>
      </c>
    </row>
    <row r="1562" spans="1:25" x14ac:dyDescent="0.25">
      <c r="A1562" t="s">
        <v>149</v>
      </c>
      <c r="B1562">
        <v>2659.9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1.2300499999999999E-3</v>
      </c>
      <c r="L1562">
        <v>0.99972000000000005</v>
      </c>
      <c r="M1562">
        <v>0</v>
      </c>
      <c r="N1562" t="s">
        <v>42</v>
      </c>
    </row>
    <row r="1563" spans="1:25" x14ac:dyDescent="0.25">
      <c r="A1563" t="s">
        <v>149</v>
      </c>
      <c r="B1563">
        <v>2660.49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1.2300499999999999E-3</v>
      </c>
      <c r="L1563">
        <v>0.99914899999999995</v>
      </c>
      <c r="M1563">
        <v>0</v>
      </c>
      <c r="N1563" t="s">
        <v>42</v>
      </c>
    </row>
    <row r="1564" spans="1:25" x14ac:dyDescent="0.25">
      <c r="A1564" t="s">
        <v>149</v>
      </c>
      <c r="B1564">
        <v>2662.36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1.2300499999999999E-3</v>
      </c>
      <c r="L1564">
        <v>0.99992899999999996</v>
      </c>
      <c r="M1564">
        <v>0</v>
      </c>
      <c r="N1564" t="s">
        <v>42</v>
      </c>
    </row>
    <row r="1565" spans="1:25" x14ac:dyDescent="0.25">
      <c r="A1565" t="s">
        <v>149</v>
      </c>
      <c r="B1565">
        <v>2664.52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1.2300499999999999E-3</v>
      </c>
      <c r="L1565">
        <v>0.99989899999999998</v>
      </c>
      <c r="M1565">
        <v>0</v>
      </c>
      <c r="N1565" t="s">
        <v>42</v>
      </c>
    </row>
    <row r="1566" spans="1:25" x14ac:dyDescent="0.25">
      <c r="A1566" t="s">
        <v>149</v>
      </c>
      <c r="B1566">
        <v>2664.49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1.23007E-3</v>
      </c>
      <c r="L1566">
        <v>0.99984799999999996</v>
      </c>
      <c r="M1566">
        <v>0</v>
      </c>
      <c r="N1566" t="s">
        <v>42</v>
      </c>
    </row>
    <row r="1567" spans="1:25" x14ac:dyDescent="0.25">
      <c r="A1567" t="s">
        <v>149</v>
      </c>
      <c r="B1567">
        <v>2658.46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1.23011E-3</v>
      </c>
      <c r="L1567">
        <v>0.99968599999999996</v>
      </c>
      <c r="M1567">
        <v>0</v>
      </c>
      <c r="N1567" t="s">
        <v>42</v>
      </c>
      <c r="R1567" t="s">
        <v>69</v>
      </c>
      <c r="U1567" t="s">
        <v>68</v>
      </c>
      <c r="X1567" t="s">
        <v>66</v>
      </c>
    </row>
    <row r="1568" spans="1:25" x14ac:dyDescent="0.25">
      <c r="A1568" t="s">
        <v>149</v>
      </c>
      <c r="B1568">
        <v>2663.57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1.2300499999999999E-3</v>
      </c>
      <c r="L1568">
        <v>0.99983200000000005</v>
      </c>
      <c r="M1568">
        <v>0</v>
      </c>
      <c r="N1568" t="s">
        <v>42</v>
      </c>
      <c r="R1568">
        <f>AVERAGE(B1519:B1568)</f>
        <v>2661.8908000000001</v>
      </c>
      <c r="S1568">
        <f>AVERAGE(C1519:C1568)</f>
        <v>0</v>
      </c>
      <c r="U1568">
        <f>_xlfn.VAR.P(B1519:B1568)</f>
        <v>3.8936873600001212</v>
      </c>
      <c r="V1568">
        <f>_xlfn.VAR.P(C1519:C1568)</f>
        <v>0</v>
      </c>
      <c r="X1568">
        <f>1.96*SQRT(U1568)/50</f>
        <v>7.7351119868238408E-2</v>
      </c>
      <c r="Y1568">
        <f>1.96*SQRT(V1568)/50</f>
        <v>0</v>
      </c>
    </row>
    <row r="1569" spans="1:13" x14ac:dyDescent="0.25">
      <c r="A1569" t="s">
        <v>150</v>
      </c>
      <c r="B1569">
        <v>133105.02061899999</v>
      </c>
      <c r="C1569" t="s">
        <v>36</v>
      </c>
    </row>
    <row r="1570" spans="1:13" x14ac:dyDescent="0.25">
      <c r="A1570" t="s">
        <v>151</v>
      </c>
      <c r="B1570">
        <v>2135.56</v>
      </c>
      <c r="C1570">
        <v>2135.34</v>
      </c>
      <c r="D1570">
        <v>2135.17</v>
      </c>
      <c r="E1570">
        <v>2132.39</v>
      </c>
      <c r="F1570">
        <v>129.42500000000001</v>
      </c>
      <c r="G1570">
        <v>0</v>
      </c>
      <c r="H1570">
        <v>82.984200000000001</v>
      </c>
      <c r="I1570">
        <v>0</v>
      </c>
      <c r="J1570">
        <v>1.2300499999999999E-3</v>
      </c>
      <c r="K1570">
        <v>0.99884700000000004</v>
      </c>
      <c r="L1570">
        <v>0</v>
      </c>
      <c r="M1570" t="s">
        <v>42</v>
      </c>
    </row>
    <row r="1571" spans="1:13" x14ac:dyDescent="0.25">
      <c r="A1571" t="s">
        <v>151</v>
      </c>
      <c r="B1571">
        <v>2133.7199999999998</v>
      </c>
      <c r="C1571">
        <v>2133.5300000000002</v>
      </c>
      <c r="D1571">
        <v>2133.38</v>
      </c>
      <c r="E1571">
        <v>2130.61</v>
      </c>
      <c r="F1571">
        <v>129.42500000000001</v>
      </c>
      <c r="G1571">
        <v>0</v>
      </c>
      <c r="H1571">
        <v>82.906599999999997</v>
      </c>
      <c r="I1571">
        <v>0</v>
      </c>
      <c r="J1571">
        <v>1.2300499999999999E-3</v>
      </c>
      <c r="K1571">
        <v>0.999309</v>
      </c>
      <c r="L1571">
        <v>0</v>
      </c>
      <c r="M1571" t="s">
        <v>42</v>
      </c>
    </row>
    <row r="1572" spans="1:13" x14ac:dyDescent="0.25">
      <c r="A1572" t="s">
        <v>151</v>
      </c>
      <c r="B1572">
        <v>2133.2399999999998</v>
      </c>
      <c r="C1572">
        <v>2133.12</v>
      </c>
      <c r="D1572">
        <v>2132.9899999999998</v>
      </c>
      <c r="E1572">
        <v>2130.2199999999998</v>
      </c>
      <c r="F1572">
        <v>129.416</v>
      </c>
      <c r="G1572">
        <v>0</v>
      </c>
      <c r="H1572">
        <v>83.024299999999997</v>
      </c>
      <c r="I1572">
        <v>0</v>
      </c>
      <c r="J1572">
        <v>1.2300499999999999E-3</v>
      </c>
      <c r="K1572">
        <v>0.99949100000000002</v>
      </c>
      <c r="L1572">
        <v>0</v>
      </c>
      <c r="M1572" t="s">
        <v>42</v>
      </c>
    </row>
    <row r="1573" spans="1:13" x14ac:dyDescent="0.25">
      <c r="A1573" t="s">
        <v>151</v>
      </c>
      <c r="B1573">
        <v>2131.21</v>
      </c>
      <c r="C1573">
        <v>2131.11</v>
      </c>
      <c r="D1573">
        <v>2130.9699999999998</v>
      </c>
      <c r="E1573">
        <v>2128.1999999999998</v>
      </c>
      <c r="F1573">
        <v>129.45500000000001</v>
      </c>
      <c r="G1573">
        <v>0</v>
      </c>
      <c r="H1573">
        <v>83.009900000000002</v>
      </c>
      <c r="I1573">
        <v>0</v>
      </c>
      <c r="J1573">
        <v>1.2300600000000001E-3</v>
      </c>
      <c r="K1573">
        <v>0.99978400000000001</v>
      </c>
      <c r="L1573">
        <v>0</v>
      </c>
      <c r="M1573" t="s">
        <v>42</v>
      </c>
    </row>
    <row r="1574" spans="1:13" x14ac:dyDescent="0.25">
      <c r="A1574" t="s">
        <v>151</v>
      </c>
      <c r="B1574">
        <v>2131.5</v>
      </c>
      <c r="C1574">
        <v>2131.42</v>
      </c>
      <c r="D1574">
        <v>2131.2800000000002</v>
      </c>
      <c r="E1574">
        <v>2128.5100000000002</v>
      </c>
      <c r="F1574">
        <v>129.46</v>
      </c>
      <c r="G1574">
        <v>0</v>
      </c>
      <c r="H1574">
        <v>82.916499999999999</v>
      </c>
      <c r="I1574">
        <v>0</v>
      </c>
      <c r="J1574">
        <v>1.2300499999999999E-3</v>
      </c>
      <c r="K1574">
        <v>0.99998399999999998</v>
      </c>
      <c r="L1574">
        <v>0</v>
      </c>
      <c r="M1574" t="s">
        <v>42</v>
      </c>
    </row>
    <row r="1575" spans="1:13" x14ac:dyDescent="0.25">
      <c r="A1575" t="s">
        <v>151</v>
      </c>
      <c r="B1575">
        <v>2130.9299999999998</v>
      </c>
      <c r="C1575">
        <v>2130.84</v>
      </c>
      <c r="D1575">
        <v>2130.71</v>
      </c>
      <c r="E1575">
        <v>2127.94</v>
      </c>
      <c r="F1575">
        <v>129.452</v>
      </c>
      <c r="G1575">
        <v>0</v>
      </c>
      <c r="H1575">
        <v>82.832999999999998</v>
      </c>
      <c r="I1575">
        <v>0</v>
      </c>
      <c r="J1575">
        <v>1.2300499999999999E-3</v>
      </c>
      <c r="K1575">
        <v>0.999336</v>
      </c>
      <c r="L1575">
        <v>0</v>
      </c>
      <c r="M1575" t="s">
        <v>42</v>
      </c>
    </row>
    <row r="1576" spans="1:13" x14ac:dyDescent="0.25">
      <c r="A1576" t="s">
        <v>151</v>
      </c>
      <c r="B1576">
        <v>2129.37</v>
      </c>
      <c r="C1576">
        <v>2129.2800000000002</v>
      </c>
      <c r="D1576">
        <v>2129.15</v>
      </c>
      <c r="E1576">
        <v>2126.37</v>
      </c>
      <c r="F1576">
        <v>129.46799999999999</v>
      </c>
      <c r="G1576">
        <v>0</v>
      </c>
      <c r="H1576">
        <v>83.028000000000006</v>
      </c>
      <c r="I1576">
        <v>0</v>
      </c>
      <c r="J1576">
        <v>1.2300600000000001E-3</v>
      </c>
      <c r="K1576">
        <v>0.99999899999999997</v>
      </c>
      <c r="L1576">
        <v>0</v>
      </c>
      <c r="M1576" t="s">
        <v>42</v>
      </c>
    </row>
    <row r="1577" spans="1:13" x14ac:dyDescent="0.25">
      <c r="A1577" t="s">
        <v>151</v>
      </c>
      <c r="B1577">
        <v>2133.38</v>
      </c>
      <c r="C1577">
        <v>2133.3000000000002</v>
      </c>
      <c r="D1577">
        <v>2133.17</v>
      </c>
      <c r="E1577">
        <v>2130.4</v>
      </c>
      <c r="F1577">
        <v>129.517</v>
      </c>
      <c r="G1577">
        <v>0</v>
      </c>
      <c r="H1577">
        <v>82.882300000000001</v>
      </c>
      <c r="I1577">
        <v>0</v>
      </c>
      <c r="J1577">
        <v>1.2300499999999999E-3</v>
      </c>
      <c r="K1577">
        <v>0.99999199999999999</v>
      </c>
      <c r="L1577">
        <v>0</v>
      </c>
      <c r="M1577" t="s">
        <v>42</v>
      </c>
    </row>
    <row r="1578" spans="1:13" x14ac:dyDescent="0.25">
      <c r="A1578" t="s">
        <v>151</v>
      </c>
      <c r="B1578">
        <v>2132.6799999999998</v>
      </c>
      <c r="C1578">
        <v>2132.59</v>
      </c>
      <c r="D1578">
        <v>2132.46</v>
      </c>
      <c r="E1578">
        <v>2129.6799999999998</v>
      </c>
      <c r="F1578">
        <v>129.62700000000001</v>
      </c>
      <c r="G1578">
        <v>0</v>
      </c>
      <c r="H1578">
        <v>82.974100000000007</v>
      </c>
      <c r="I1578">
        <v>0</v>
      </c>
      <c r="J1578">
        <v>1.2300499999999999E-3</v>
      </c>
      <c r="K1578">
        <v>0.99990400000000002</v>
      </c>
      <c r="L1578">
        <v>0</v>
      </c>
      <c r="M1578" t="s">
        <v>42</v>
      </c>
    </row>
    <row r="1579" spans="1:13" x14ac:dyDescent="0.25">
      <c r="A1579" t="s">
        <v>151</v>
      </c>
      <c r="B1579">
        <v>2134.41</v>
      </c>
      <c r="C1579">
        <v>2134.3200000000002</v>
      </c>
      <c r="D1579">
        <v>2134.19</v>
      </c>
      <c r="E1579">
        <v>2131.4</v>
      </c>
      <c r="F1579">
        <v>129.50800000000001</v>
      </c>
      <c r="G1579">
        <v>0</v>
      </c>
      <c r="H1579">
        <v>82.944699999999997</v>
      </c>
      <c r="I1579">
        <v>0</v>
      </c>
      <c r="J1579">
        <v>1.2300600000000001E-3</v>
      </c>
      <c r="K1579">
        <v>0.99986200000000003</v>
      </c>
      <c r="L1579">
        <v>0</v>
      </c>
      <c r="M1579" t="s">
        <v>42</v>
      </c>
    </row>
    <row r="1580" spans="1:13" x14ac:dyDescent="0.25">
      <c r="A1580" t="s">
        <v>151</v>
      </c>
      <c r="B1580">
        <v>2132.64</v>
      </c>
      <c r="C1580">
        <v>2132.56</v>
      </c>
      <c r="D1580">
        <v>2132.42</v>
      </c>
      <c r="E1580">
        <v>2129.65</v>
      </c>
      <c r="F1580">
        <v>129.49</v>
      </c>
      <c r="G1580">
        <v>0</v>
      </c>
      <c r="H1580">
        <v>83.018600000000006</v>
      </c>
      <c r="I1580">
        <v>0</v>
      </c>
      <c r="J1580">
        <v>1.2300499999999999E-3</v>
      </c>
      <c r="K1580">
        <v>0.99969300000000005</v>
      </c>
      <c r="L1580">
        <v>0</v>
      </c>
      <c r="M1580" t="s">
        <v>42</v>
      </c>
    </row>
    <row r="1581" spans="1:13" x14ac:dyDescent="0.25">
      <c r="A1581" t="s">
        <v>151</v>
      </c>
      <c r="B1581">
        <v>2130.81</v>
      </c>
      <c r="C1581">
        <v>2130.7199999999998</v>
      </c>
      <c r="D1581">
        <v>2130.59</v>
      </c>
      <c r="E1581">
        <v>2127.81</v>
      </c>
      <c r="F1581">
        <v>129.59399999999999</v>
      </c>
      <c r="G1581">
        <v>0</v>
      </c>
      <c r="H1581">
        <v>82.910700000000006</v>
      </c>
      <c r="I1581">
        <v>0</v>
      </c>
      <c r="J1581">
        <v>1.2300600000000001E-3</v>
      </c>
      <c r="K1581">
        <v>0.99967099999999998</v>
      </c>
      <c r="L1581">
        <v>0</v>
      </c>
      <c r="M1581" t="s">
        <v>42</v>
      </c>
    </row>
    <row r="1582" spans="1:13" x14ac:dyDescent="0.25">
      <c r="A1582" t="s">
        <v>151</v>
      </c>
      <c r="B1582">
        <v>2132.29</v>
      </c>
      <c r="C1582">
        <v>2132.21</v>
      </c>
      <c r="D1582">
        <v>2132.0700000000002</v>
      </c>
      <c r="E1582">
        <v>2129.3000000000002</v>
      </c>
      <c r="F1582">
        <v>129.64500000000001</v>
      </c>
      <c r="G1582">
        <v>0</v>
      </c>
      <c r="H1582">
        <v>82.920299999999997</v>
      </c>
      <c r="I1582">
        <v>0</v>
      </c>
      <c r="J1582">
        <v>1.2300499999999999E-3</v>
      </c>
      <c r="K1582">
        <v>0.99945300000000004</v>
      </c>
      <c r="L1582">
        <v>0</v>
      </c>
      <c r="M1582" t="s">
        <v>42</v>
      </c>
    </row>
    <row r="1583" spans="1:13" x14ac:dyDescent="0.25">
      <c r="A1583" t="s">
        <v>151</v>
      </c>
      <c r="B1583">
        <v>2131.56</v>
      </c>
      <c r="C1583">
        <v>2131.4699999999998</v>
      </c>
      <c r="D1583">
        <v>2131.34</v>
      </c>
      <c r="E1583">
        <v>2128.5700000000002</v>
      </c>
      <c r="F1583">
        <v>129.48699999999999</v>
      </c>
      <c r="G1583">
        <v>0</v>
      </c>
      <c r="H1583">
        <v>82.952200000000005</v>
      </c>
      <c r="I1583">
        <v>0</v>
      </c>
      <c r="J1583">
        <v>1.2300499999999999E-3</v>
      </c>
      <c r="K1583">
        <v>0.99992000000000003</v>
      </c>
      <c r="L1583">
        <v>0</v>
      </c>
      <c r="M1583" t="s">
        <v>42</v>
      </c>
    </row>
    <row r="1584" spans="1:13" x14ac:dyDescent="0.25">
      <c r="A1584" t="s">
        <v>151</v>
      </c>
      <c r="B1584">
        <v>2132.89</v>
      </c>
      <c r="C1584">
        <v>2132.79</v>
      </c>
      <c r="D1584">
        <v>2132.65</v>
      </c>
      <c r="E1584">
        <v>2129.87</v>
      </c>
      <c r="F1584">
        <v>129.43799999999999</v>
      </c>
      <c r="G1584">
        <v>0</v>
      </c>
      <c r="H1584">
        <v>83.011799999999994</v>
      </c>
      <c r="I1584">
        <v>0</v>
      </c>
      <c r="J1584">
        <v>1.2300499999999999E-3</v>
      </c>
      <c r="K1584">
        <v>0.99980500000000005</v>
      </c>
      <c r="L1584">
        <v>0</v>
      </c>
      <c r="M1584" t="s">
        <v>42</v>
      </c>
    </row>
    <row r="1585" spans="1:13" x14ac:dyDescent="0.25">
      <c r="A1585" t="s">
        <v>151</v>
      </c>
      <c r="B1585">
        <v>2131.1</v>
      </c>
      <c r="C1585">
        <v>2130.98</v>
      </c>
      <c r="D1585">
        <v>2130.84</v>
      </c>
      <c r="E1585">
        <v>2128.08</v>
      </c>
      <c r="F1585">
        <v>129.447</v>
      </c>
      <c r="G1585">
        <v>0</v>
      </c>
      <c r="H1585">
        <v>82.911699999999996</v>
      </c>
      <c r="I1585">
        <v>0</v>
      </c>
      <c r="J1585">
        <v>1.2300499999999999E-3</v>
      </c>
      <c r="K1585">
        <v>0.99957399999999996</v>
      </c>
      <c r="L1585">
        <v>0</v>
      </c>
      <c r="M1585" t="s">
        <v>42</v>
      </c>
    </row>
    <row r="1586" spans="1:13" x14ac:dyDescent="0.25">
      <c r="A1586" t="s">
        <v>151</v>
      </c>
      <c r="B1586">
        <v>2131.83</v>
      </c>
      <c r="C1586">
        <v>2131.6999999999998</v>
      </c>
      <c r="D1586">
        <v>2131.5700000000002</v>
      </c>
      <c r="E1586">
        <v>2128.8000000000002</v>
      </c>
      <c r="F1586">
        <v>129.44</v>
      </c>
      <c r="G1586">
        <v>0</v>
      </c>
      <c r="H1586">
        <v>82.988399999999999</v>
      </c>
      <c r="I1586">
        <v>0</v>
      </c>
      <c r="J1586">
        <v>1.2300499999999999E-3</v>
      </c>
      <c r="K1586">
        <v>0.999969</v>
      </c>
      <c r="L1586">
        <v>0</v>
      </c>
      <c r="M1586" t="s">
        <v>42</v>
      </c>
    </row>
    <row r="1587" spans="1:13" x14ac:dyDescent="0.25">
      <c r="A1587" t="s">
        <v>151</v>
      </c>
      <c r="B1587">
        <v>2134.67</v>
      </c>
      <c r="C1587">
        <v>2134.5700000000002</v>
      </c>
      <c r="D1587">
        <v>2134.44</v>
      </c>
      <c r="E1587">
        <v>2131.67</v>
      </c>
      <c r="F1587">
        <v>129.45099999999999</v>
      </c>
      <c r="G1587">
        <v>0</v>
      </c>
      <c r="H1587">
        <v>82.918700000000001</v>
      </c>
      <c r="I1587">
        <v>0</v>
      </c>
      <c r="J1587">
        <v>1.2300499999999999E-3</v>
      </c>
      <c r="K1587">
        <v>0.99979600000000002</v>
      </c>
      <c r="L1587">
        <v>0</v>
      </c>
      <c r="M1587" t="s">
        <v>42</v>
      </c>
    </row>
    <row r="1588" spans="1:13" x14ac:dyDescent="0.25">
      <c r="A1588" t="s">
        <v>151</v>
      </c>
      <c r="B1588">
        <v>2131.42</v>
      </c>
      <c r="C1588">
        <v>2131.33</v>
      </c>
      <c r="D1588">
        <v>2131.1999999999998</v>
      </c>
      <c r="E1588">
        <v>2128.4299999999998</v>
      </c>
      <c r="F1588">
        <v>129.32400000000001</v>
      </c>
      <c r="G1588">
        <v>0</v>
      </c>
      <c r="H1588">
        <v>82.943600000000004</v>
      </c>
      <c r="I1588">
        <v>0</v>
      </c>
      <c r="J1588">
        <v>1.2300499999999999E-3</v>
      </c>
      <c r="K1588">
        <v>0.99994499999999997</v>
      </c>
      <c r="L1588">
        <v>0</v>
      </c>
      <c r="M1588" t="s">
        <v>42</v>
      </c>
    </row>
    <row r="1589" spans="1:13" x14ac:dyDescent="0.25">
      <c r="A1589" t="s">
        <v>151</v>
      </c>
      <c r="B1589">
        <v>2131.35</v>
      </c>
      <c r="C1589">
        <v>2131.27</v>
      </c>
      <c r="D1589">
        <v>2131.14</v>
      </c>
      <c r="E1589">
        <v>2128.37</v>
      </c>
      <c r="F1589">
        <v>129.42500000000001</v>
      </c>
      <c r="G1589">
        <v>0</v>
      </c>
      <c r="H1589">
        <v>82.967299999999994</v>
      </c>
      <c r="I1589">
        <v>0</v>
      </c>
      <c r="J1589">
        <v>1.2300600000000001E-3</v>
      </c>
      <c r="K1589">
        <v>0.99971200000000005</v>
      </c>
      <c r="L1589">
        <v>0</v>
      </c>
      <c r="M1589" t="s">
        <v>42</v>
      </c>
    </row>
    <row r="1590" spans="1:13" x14ac:dyDescent="0.25">
      <c r="A1590" t="s">
        <v>151</v>
      </c>
      <c r="B1590">
        <v>2130.04</v>
      </c>
      <c r="C1590">
        <v>2129.94</v>
      </c>
      <c r="D1590">
        <v>2129.81</v>
      </c>
      <c r="E1590">
        <v>2127.04</v>
      </c>
      <c r="F1590">
        <v>129.37700000000001</v>
      </c>
      <c r="G1590">
        <v>0</v>
      </c>
      <c r="H1590">
        <v>82.913799999999995</v>
      </c>
      <c r="I1590">
        <v>0</v>
      </c>
      <c r="J1590">
        <v>1.2300600000000001E-3</v>
      </c>
      <c r="K1590">
        <v>0.99935399999999996</v>
      </c>
      <c r="L1590">
        <v>0</v>
      </c>
      <c r="M1590" t="s">
        <v>42</v>
      </c>
    </row>
    <row r="1591" spans="1:13" x14ac:dyDescent="0.25">
      <c r="A1591" t="s">
        <v>151</v>
      </c>
      <c r="B1591">
        <v>2131.2600000000002</v>
      </c>
      <c r="C1591">
        <v>2131.1799999999998</v>
      </c>
      <c r="D1591">
        <v>2131.0500000000002</v>
      </c>
      <c r="E1591">
        <v>2128.29</v>
      </c>
      <c r="F1591">
        <v>129.38999999999999</v>
      </c>
      <c r="G1591">
        <v>0</v>
      </c>
      <c r="H1591">
        <v>82.952500000000001</v>
      </c>
      <c r="I1591">
        <v>0</v>
      </c>
      <c r="J1591">
        <v>1.2300499999999999E-3</v>
      </c>
      <c r="K1591">
        <v>0.99985500000000005</v>
      </c>
      <c r="L1591">
        <v>0</v>
      </c>
      <c r="M1591" t="s">
        <v>42</v>
      </c>
    </row>
    <row r="1592" spans="1:13" x14ac:dyDescent="0.25">
      <c r="A1592" t="s">
        <v>151</v>
      </c>
      <c r="B1592">
        <v>2131.81</v>
      </c>
      <c r="C1592">
        <v>2131.73</v>
      </c>
      <c r="D1592">
        <v>2131.59</v>
      </c>
      <c r="E1592">
        <v>2128.8200000000002</v>
      </c>
      <c r="F1592">
        <v>129.41200000000001</v>
      </c>
      <c r="G1592">
        <v>0</v>
      </c>
      <c r="H1592">
        <v>82.837000000000003</v>
      </c>
      <c r="I1592">
        <v>0</v>
      </c>
      <c r="J1592">
        <v>1.2300499999999999E-3</v>
      </c>
      <c r="K1592">
        <v>0.99992099999999995</v>
      </c>
      <c r="L1592">
        <v>0</v>
      </c>
      <c r="M1592" t="s">
        <v>42</v>
      </c>
    </row>
    <row r="1593" spans="1:13" x14ac:dyDescent="0.25">
      <c r="A1593" t="s">
        <v>151</v>
      </c>
      <c r="B1593">
        <v>2131.87</v>
      </c>
      <c r="C1593">
        <v>2131.7800000000002</v>
      </c>
      <c r="D1593">
        <v>2131.65</v>
      </c>
      <c r="E1593">
        <v>2128.88</v>
      </c>
      <c r="F1593">
        <v>129.482</v>
      </c>
      <c r="G1593">
        <v>0</v>
      </c>
      <c r="H1593">
        <v>83.028800000000004</v>
      </c>
      <c r="I1593">
        <v>0</v>
      </c>
      <c r="J1593">
        <v>1.2300499999999999E-3</v>
      </c>
      <c r="K1593">
        <v>0.999861</v>
      </c>
      <c r="L1593">
        <v>0</v>
      </c>
      <c r="M1593" t="s">
        <v>42</v>
      </c>
    </row>
    <row r="1594" spans="1:13" x14ac:dyDescent="0.25">
      <c r="A1594" t="s">
        <v>151</v>
      </c>
      <c r="B1594">
        <v>2130.94</v>
      </c>
      <c r="C1594">
        <v>2130.85</v>
      </c>
      <c r="D1594">
        <v>2130.7199999999998</v>
      </c>
      <c r="E1594">
        <v>2127.96</v>
      </c>
      <c r="F1594">
        <v>129.536</v>
      </c>
      <c r="G1594">
        <v>0</v>
      </c>
      <c r="H1594">
        <v>83.073099999999997</v>
      </c>
      <c r="I1594">
        <v>0</v>
      </c>
      <c r="J1594">
        <v>1.2300499999999999E-3</v>
      </c>
      <c r="K1594">
        <v>0.998108</v>
      </c>
      <c r="L1594">
        <v>0</v>
      </c>
      <c r="M1594" t="s">
        <v>42</v>
      </c>
    </row>
    <row r="1595" spans="1:13" x14ac:dyDescent="0.25">
      <c r="A1595" t="s">
        <v>151</v>
      </c>
      <c r="B1595">
        <v>2132.08</v>
      </c>
      <c r="C1595">
        <v>2131.9899999999998</v>
      </c>
      <c r="D1595">
        <v>2131.85</v>
      </c>
      <c r="E1595">
        <v>2129.08</v>
      </c>
      <c r="F1595">
        <v>129.51300000000001</v>
      </c>
      <c r="G1595">
        <v>0</v>
      </c>
      <c r="H1595">
        <v>82.968299999999999</v>
      </c>
      <c r="I1595">
        <v>0</v>
      </c>
      <c r="J1595">
        <v>1.2300499999999999E-3</v>
      </c>
      <c r="K1595">
        <v>0.99936800000000003</v>
      </c>
      <c r="L1595">
        <v>0</v>
      </c>
      <c r="M1595" t="s">
        <v>42</v>
      </c>
    </row>
    <row r="1596" spans="1:13" x14ac:dyDescent="0.25">
      <c r="A1596" t="s">
        <v>151</v>
      </c>
      <c r="B1596">
        <v>2133.2199999999998</v>
      </c>
      <c r="C1596">
        <v>2133.11</v>
      </c>
      <c r="D1596">
        <v>2132.98</v>
      </c>
      <c r="E1596">
        <v>2130.1999999999998</v>
      </c>
      <c r="F1596">
        <v>129.49100000000001</v>
      </c>
      <c r="G1596">
        <v>0</v>
      </c>
      <c r="H1596">
        <v>82.980400000000003</v>
      </c>
      <c r="I1596">
        <v>0</v>
      </c>
      <c r="J1596">
        <v>1.2300499999999999E-3</v>
      </c>
      <c r="K1596">
        <v>0.99871600000000005</v>
      </c>
      <c r="L1596">
        <v>0</v>
      </c>
      <c r="M1596" t="s">
        <v>42</v>
      </c>
    </row>
    <row r="1597" spans="1:13" x14ac:dyDescent="0.25">
      <c r="A1597" t="s">
        <v>151</v>
      </c>
      <c r="B1597">
        <v>2131.87</v>
      </c>
      <c r="C1597">
        <v>2131.7600000000002</v>
      </c>
      <c r="D1597">
        <v>2131.63</v>
      </c>
      <c r="E1597">
        <v>2128.86</v>
      </c>
      <c r="F1597">
        <v>129.43</v>
      </c>
      <c r="G1597">
        <v>0</v>
      </c>
      <c r="H1597">
        <v>82.9</v>
      </c>
      <c r="I1597">
        <v>0</v>
      </c>
      <c r="J1597">
        <v>1.2300499999999999E-3</v>
      </c>
      <c r="K1597">
        <v>0.99972300000000003</v>
      </c>
      <c r="L1597">
        <v>0</v>
      </c>
      <c r="M1597" t="s">
        <v>42</v>
      </c>
    </row>
    <row r="1598" spans="1:13" x14ac:dyDescent="0.25">
      <c r="A1598" t="s">
        <v>151</v>
      </c>
      <c r="B1598">
        <v>2133.2399999999998</v>
      </c>
      <c r="C1598">
        <v>2133.14</v>
      </c>
      <c r="D1598">
        <v>2133.0100000000002</v>
      </c>
      <c r="E1598">
        <v>2130.23</v>
      </c>
      <c r="F1598">
        <v>129.529</v>
      </c>
      <c r="G1598">
        <v>0</v>
      </c>
      <c r="H1598">
        <v>82.948599999999999</v>
      </c>
      <c r="I1598">
        <v>0</v>
      </c>
      <c r="J1598">
        <v>1.2300499999999999E-3</v>
      </c>
      <c r="K1598">
        <v>0.99969799999999998</v>
      </c>
      <c r="L1598">
        <v>0</v>
      </c>
      <c r="M1598" t="s">
        <v>42</v>
      </c>
    </row>
    <row r="1599" spans="1:13" x14ac:dyDescent="0.25">
      <c r="A1599" t="s">
        <v>151</v>
      </c>
      <c r="B1599">
        <v>2130.69</v>
      </c>
      <c r="C1599">
        <v>2130.59</v>
      </c>
      <c r="D1599">
        <v>2130.46</v>
      </c>
      <c r="E1599">
        <v>2127.6799999999998</v>
      </c>
      <c r="F1599">
        <v>129.45599999999999</v>
      </c>
      <c r="G1599">
        <v>0</v>
      </c>
      <c r="H1599">
        <v>82.886499999999998</v>
      </c>
      <c r="I1599">
        <v>0</v>
      </c>
      <c r="J1599">
        <v>1.2300499999999999E-3</v>
      </c>
      <c r="K1599">
        <v>0.99920900000000001</v>
      </c>
      <c r="L1599">
        <v>0</v>
      </c>
      <c r="M1599" t="s">
        <v>42</v>
      </c>
    </row>
    <row r="1600" spans="1:13" x14ac:dyDescent="0.25">
      <c r="A1600" t="s">
        <v>151</v>
      </c>
      <c r="B1600">
        <v>2131.63</v>
      </c>
      <c r="C1600">
        <v>2131.54</v>
      </c>
      <c r="D1600">
        <v>2131.41</v>
      </c>
      <c r="E1600">
        <v>2128.64</v>
      </c>
      <c r="F1600">
        <v>129.40799999999999</v>
      </c>
      <c r="G1600">
        <v>0</v>
      </c>
      <c r="H1600">
        <v>82.904399999999995</v>
      </c>
      <c r="I1600">
        <v>0</v>
      </c>
      <c r="J1600">
        <v>1.2300499999999999E-3</v>
      </c>
      <c r="K1600">
        <v>0.99931499999999995</v>
      </c>
      <c r="L1600">
        <v>0</v>
      </c>
      <c r="M1600" t="s">
        <v>42</v>
      </c>
    </row>
    <row r="1601" spans="1:13" x14ac:dyDescent="0.25">
      <c r="A1601" t="s">
        <v>151</v>
      </c>
      <c r="B1601">
        <v>2131.2199999999998</v>
      </c>
      <c r="C1601">
        <v>2131.13</v>
      </c>
      <c r="D1601">
        <v>2131</v>
      </c>
      <c r="E1601">
        <v>2128.23</v>
      </c>
      <c r="F1601">
        <v>129.452</v>
      </c>
      <c r="G1601">
        <v>0</v>
      </c>
      <c r="H1601">
        <v>82.910200000000003</v>
      </c>
      <c r="I1601">
        <v>0</v>
      </c>
      <c r="J1601">
        <v>1.2300499999999999E-3</v>
      </c>
      <c r="K1601">
        <v>0.99979899999999999</v>
      </c>
      <c r="L1601">
        <v>0</v>
      </c>
      <c r="M1601" t="s">
        <v>42</v>
      </c>
    </row>
    <row r="1602" spans="1:13" x14ac:dyDescent="0.25">
      <c r="A1602" t="s">
        <v>151</v>
      </c>
      <c r="B1602">
        <v>2131.27</v>
      </c>
      <c r="C1602">
        <v>2131.19</v>
      </c>
      <c r="D1602">
        <v>2131.0500000000002</v>
      </c>
      <c r="E1602">
        <v>2128.2800000000002</v>
      </c>
      <c r="F1602">
        <v>129.477</v>
      </c>
      <c r="G1602">
        <v>0</v>
      </c>
      <c r="H1602">
        <v>83.038300000000007</v>
      </c>
      <c r="I1602">
        <v>0</v>
      </c>
      <c r="J1602">
        <v>1.2300600000000001E-3</v>
      </c>
      <c r="K1602">
        <v>0.99999099999999996</v>
      </c>
      <c r="L1602">
        <v>0</v>
      </c>
      <c r="M1602" t="s">
        <v>42</v>
      </c>
    </row>
    <row r="1603" spans="1:13" x14ac:dyDescent="0.25">
      <c r="A1603" t="s">
        <v>151</v>
      </c>
      <c r="B1603">
        <v>2131</v>
      </c>
      <c r="C1603">
        <v>2130.92</v>
      </c>
      <c r="D1603">
        <v>2130.7800000000002</v>
      </c>
      <c r="E1603">
        <v>2128.0100000000002</v>
      </c>
      <c r="F1603">
        <v>129.47300000000001</v>
      </c>
      <c r="G1603">
        <v>0</v>
      </c>
      <c r="H1603">
        <v>82.891499999999994</v>
      </c>
      <c r="I1603">
        <v>0</v>
      </c>
      <c r="J1603">
        <v>1.2300499999999999E-3</v>
      </c>
      <c r="K1603">
        <v>0.99972799999999995</v>
      </c>
      <c r="L1603">
        <v>0</v>
      </c>
      <c r="M1603" t="s">
        <v>42</v>
      </c>
    </row>
    <row r="1604" spans="1:13" x14ac:dyDescent="0.25">
      <c r="A1604" t="s">
        <v>151</v>
      </c>
      <c r="B1604">
        <v>2133.75</v>
      </c>
      <c r="C1604">
        <v>2133.67</v>
      </c>
      <c r="D1604">
        <v>2133.54</v>
      </c>
      <c r="E1604">
        <v>2130.7600000000002</v>
      </c>
      <c r="F1604">
        <v>129.405</v>
      </c>
      <c r="G1604">
        <v>0</v>
      </c>
      <c r="H1604">
        <v>82.921899999999994</v>
      </c>
      <c r="I1604">
        <v>0</v>
      </c>
      <c r="J1604">
        <v>1.2300499999999999E-3</v>
      </c>
      <c r="K1604">
        <v>0.99988699999999997</v>
      </c>
      <c r="L1604">
        <v>0</v>
      </c>
      <c r="M1604" t="s">
        <v>42</v>
      </c>
    </row>
    <row r="1605" spans="1:13" x14ac:dyDescent="0.25">
      <c r="A1605" t="s">
        <v>151</v>
      </c>
      <c r="B1605">
        <v>2131.59</v>
      </c>
      <c r="C1605">
        <v>2131.5100000000002</v>
      </c>
      <c r="D1605">
        <v>2131.37</v>
      </c>
      <c r="E1605">
        <v>2128.6</v>
      </c>
      <c r="F1605">
        <v>129.53100000000001</v>
      </c>
      <c r="G1605">
        <v>0</v>
      </c>
      <c r="H1605">
        <v>82.901200000000003</v>
      </c>
      <c r="I1605">
        <v>0</v>
      </c>
      <c r="J1605">
        <v>1.2300600000000001E-3</v>
      </c>
      <c r="K1605">
        <v>0.99949299999999996</v>
      </c>
      <c r="L1605">
        <v>0</v>
      </c>
      <c r="M1605" t="s">
        <v>42</v>
      </c>
    </row>
    <row r="1606" spans="1:13" x14ac:dyDescent="0.25">
      <c r="A1606" t="s">
        <v>151</v>
      </c>
      <c r="B1606">
        <v>2133.66</v>
      </c>
      <c r="C1606">
        <v>2133.58</v>
      </c>
      <c r="D1606">
        <v>2133.4499999999998</v>
      </c>
      <c r="E1606">
        <v>2130.66</v>
      </c>
      <c r="F1606">
        <v>129.529</v>
      </c>
      <c r="G1606">
        <v>0</v>
      </c>
      <c r="H1606">
        <v>82.999899999999997</v>
      </c>
      <c r="I1606">
        <v>0</v>
      </c>
      <c r="J1606">
        <v>1.2300499999999999E-3</v>
      </c>
      <c r="K1606">
        <v>0.99967899999999998</v>
      </c>
      <c r="L1606">
        <v>0</v>
      </c>
      <c r="M1606" t="s">
        <v>42</v>
      </c>
    </row>
    <row r="1607" spans="1:13" x14ac:dyDescent="0.25">
      <c r="A1607" t="s">
        <v>151</v>
      </c>
      <c r="B1607">
        <v>2132.98</v>
      </c>
      <c r="C1607">
        <v>2132.89</v>
      </c>
      <c r="D1607">
        <v>2132.7600000000002</v>
      </c>
      <c r="E1607">
        <v>2129.9899999999998</v>
      </c>
      <c r="F1607">
        <v>129.44300000000001</v>
      </c>
      <c r="G1607">
        <v>0</v>
      </c>
      <c r="H1607">
        <v>82.936400000000006</v>
      </c>
      <c r="I1607">
        <v>0</v>
      </c>
      <c r="J1607">
        <v>1.2300600000000001E-3</v>
      </c>
      <c r="K1607">
        <v>0.99994400000000006</v>
      </c>
      <c r="L1607">
        <v>0</v>
      </c>
      <c r="M1607" t="s">
        <v>42</v>
      </c>
    </row>
    <row r="1608" spans="1:13" x14ac:dyDescent="0.25">
      <c r="A1608" t="s">
        <v>151</v>
      </c>
      <c r="B1608">
        <v>2132.4499999999998</v>
      </c>
      <c r="C1608">
        <v>2132.37</v>
      </c>
      <c r="D1608">
        <v>2132.2399999999998</v>
      </c>
      <c r="E1608">
        <v>2129.4699999999998</v>
      </c>
      <c r="F1608">
        <v>129.45400000000001</v>
      </c>
      <c r="G1608">
        <v>0</v>
      </c>
      <c r="H1608">
        <v>82.794300000000007</v>
      </c>
      <c r="I1608">
        <v>0</v>
      </c>
      <c r="J1608">
        <v>1.2300499999999999E-3</v>
      </c>
      <c r="K1608">
        <v>0.99936100000000005</v>
      </c>
      <c r="L1608">
        <v>0</v>
      </c>
      <c r="M1608" t="s">
        <v>42</v>
      </c>
    </row>
    <row r="1609" spans="1:13" x14ac:dyDescent="0.25">
      <c r="A1609" t="s">
        <v>151</v>
      </c>
      <c r="B1609">
        <v>2132.25</v>
      </c>
      <c r="C1609">
        <v>2132.17</v>
      </c>
      <c r="D1609">
        <v>2132.04</v>
      </c>
      <c r="E1609">
        <v>2129.27</v>
      </c>
      <c r="F1609">
        <v>129.46899999999999</v>
      </c>
      <c r="G1609">
        <v>0</v>
      </c>
      <c r="H1609">
        <v>83.053399999999996</v>
      </c>
      <c r="I1609">
        <v>0</v>
      </c>
      <c r="J1609">
        <v>1.2300499999999999E-3</v>
      </c>
      <c r="K1609">
        <v>0.99997199999999997</v>
      </c>
      <c r="L1609">
        <v>0</v>
      </c>
      <c r="M1609" t="s">
        <v>42</v>
      </c>
    </row>
    <row r="1610" spans="1:13" x14ac:dyDescent="0.25">
      <c r="A1610" t="s">
        <v>151</v>
      </c>
      <c r="B1610">
        <v>2134.38</v>
      </c>
      <c r="C1610">
        <v>2134.29</v>
      </c>
      <c r="D1610">
        <v>2134.16</v>
      </c>
      <c r="E1610">
        <v>2131.39</v>
      </c>
      <c r="F1610">
        <v>129.46799999999999</v>
      </c>
      <c r="G1610">
        <v>0</v>
      </c>
      <c r="H1610">
        <v>82.996300000000005</v>
      </c>
      <c r="I1610">
        <v>0</v>
      </c>
      <c r="J1610">
        <v>1.2300499999999999E-3</v>
      </c>
      <c r="K1610">
        <v>0.999305</v>
      </c>
      <c r="L1610">
        <v>0</v>
      </c>
      <c r="M1610" t="s">
        <v>42</v>
      </c>
    </row>
    <row r="1611" spans="1:13" x14ac:dyDescent="0.25">
      <c r="A1611" t="s">
        <v>151</v>
      </c>
      <c r="B1611">
        <v>2132.06</v>
      </c>
      <c r="C1611">
        <v>2131.9699999999998</v>
      </c>
      <c r="D1611">
        <v>2131.84</v>
      </c>
      <c r="E1611">
        <v>2129.0700000000002</v>
      </c>
      <c r="F1611">
        <v>129.46799999999999</v>
      </c>
      <c r="G1611">
        <v>0</v>
      </c>
      <c r="H1611">
        <v>83.022800000000004</v>
      </c>
      <c r="I1611">
        <v>0</v>
      </c>
      <c r="J1611">
        <v>1.2300499999999999E-3</v>
      </c>
      <c r="K1611">
        <v>0.99950799999999995</v>
      </c>
      <c r="L1611">
        <v>0</v>
      </c>
      <c r="M1611" t="s">
        <v>42</v>
      </c>
    </row>
    <row r="1612" spans="1:13" x14ac:dyDescent="0.25">
      <c r="A1612" t="s">
        <v>151</v>
      </c>
      <c r="B1612">
        <v>2134.08</v>
      </c>
      <c r="C1612">
        <v>2133.9899999999998</v>
      </c>
      <c r="D1612">
        <v>2133.86</v>
      </c>
      <c r="E1612">
        <v>2131.08</v>
      </c>
      <c r="F1612">
        <v>129.52799999999999</v>
      </c>
      <c r="G1612">
        <v>0</v>
      </c>
      <c r="H1612">
        <v>83.000299999999996</v>
      </c>
      <c r="I1612">
        <v>0</v>
      </c>
      <c r="J1612">
        <v>1.2300499999999999E-3</v>
      </c>
      <c r="K1612">
        <v>0.99969399999999997</v>
      </c>
      <c r="L1612">
        <v>0</v>
      </c>
      <c r="M1612" t="s">
        <v>42</v>
      </c>
    </row>
    <row r="1613" spans="1:13" x14ac:dyDescent="0.25">
      <c r="A1613" t="s">
        <v>151</v>
      </c>
      <c r="B1613">
        <v>2133.0300000000002</v>
      </c>
      <c r="C1613">
        <v>2132.94</v>
      </c>
      <c r="D1613">
        <v>2132.81</v>
      </c>
      <c r="E1613">
        <v>2130.04</v>
      </c>
      <c r="F1613">
        <v>129.41</v>
      </c>
      <c r="G1613">
        <v>0</v>
      </c>
      <c r="H1613">
        <v>82.953500000000005</v>
      </c>
      <c r="I1613">
        <v>0</v>
      </c>
      <c r="J1613">
        <v>1.2300499999999999E-3</v>
      </c>
      <c r="K1613">
        <v>0.99972000000000005</v>
      </c>
      <c r="L1613">
        <v>0</v>
      </c>
      <c r="M1613" t="s">
        <v>42</v>
      </c>
    </row>
    <row r="1614" spans="1:13" x14ac:dyDescent="0.25">
      <c r="A1614" t="s">
        <v>151</v>
      </c>
      <c r="B1614">
        <v>2134.81</v>
      </c>
      <c r="C1614">
        <v>2134.7199999999998</v>
      </c>
      <c r="D1614">
        <v>2134.58</v>
      </c>
      <c r="E1614">
        <v>2131.81</v>
      </c>
      <c r="F1614">
        <v>129.47300000000001</v>
      </c>
      <c r="G1614">
        <v>0</v>
      </c>
      <c r="H1614">
        <v>82.949200000000005</v>
      </c>
      <c r="I1614">
        <v>0</v>
      </c>
      <c r="J1614">
        <v>1.2300499999999999E-3</v>
      </c>
      <c r="K1614">
        <v>0.99942399999999998</v>
      </c>
      <c r="L1614">
        <v>0</v>
      </c>
      <c r="M1614" t="s">
        <v>42</v>
      </c>
    </row>
    <row r="1615" spans="1:13" x14ac:dyDescent="0.25">
      <c r="A1615" t="s">
        <v>151</v>
      </c>
      <c r="B1615">
        <v>2134.23</v>
      </c>
      <c r="C1615">
        <v>2134.14</v>
      </c>
      <c r="D1615">
        <v>2134.0100000000002</v>
      </c>
      <c r="E1615">
        <v>2131.2399999999998</v>
      </c>
      <c r="F1615">
        <v>129.476</v>
      </c>
      <c r="G1615">
        <v>0</v>
      </c>
      <c r="H1615">
        <v>83.070599999999999</v>
      </c>
      <c r="I1615">
        <v>0</v>
      </c>
      <c r="J1615">
        <v>1.2300499999999999E-3</v>
      </c>
      <c r="K1615">
        <v>0.99981799999999998</v>
      </c>
      <c r="L1615">
        <v>0</v>
      </c>
      <c r="M1615" t="s">
        <v>42</v>
      </c>
    </row>
    <row r="1616" spans="1:13" x14ac:dyDescent="0.25">
      <c r="A1616" t="s">
        <v>151</v>
      </c>
      <c r="B1616">
        <v>2130.3000000000002</v>
      </c>
      <c r="C1616">
        <v>2130.21</v>
      </c>
      <c r="D1616">
        <v>2130.08</v>
      </c>
      <c r="E1616">
        <v>2127.31</v>
      </c>
      <c r="F1616">
        <v>129.429</v>
      </c>
      <c r="G1616">
        <v>0</v>
      </c>
      <c r="H1616">
        <v>82.817899999999995</v>
      </c>
      <c r="I1616">
        <v>0</v>
      </c>
      <c r="J1616">
        <v>1.2300499999999999E-3</v>
      </c>
      <c r="K1616">
        <v>0.99989300000000003</v>
      </c>
      <c r="L1616">
        <v>0</v>
      </c>
      <c r="M1616" t="s">
        <v>42</v>
      </c>
    </row>
    <row r="1617" spans="1:25" x14ac:dyDescent="0.25">
      <c r="A1617" t="s">
        <v>151</v>
      </c>
      <c r="B1617">
        <v>2132.8200000000002</v>
      </c>
      <c r="C1617">
        <v>2132.7399999999998</v>
      </c>
      <c r="D1617">
        <v>2132.61</v>
      </c>
      <c r="E1617">
        <v>2129.84</v>
      </c>
      <c r="F1617">
        <v>129.501</v>
      </c>
      <c r="G1617">
        <v>0</v>
      </c>
      <c r="H1617">
        <v>83.029499999999999</v>
      </c>
      <c r="I1617">
        <v>0</v>
      </c>
      <c r="J1617">
        <v>1.2300499999999999E-3</v>
      </c>
      <c r="K1617">
        <v>0.99998900000000002</v>
      </c>
      <c r="L1617">
        <v>0</v>
      </c>
      <c r="M1617" t="s">
        <v>42</v>
      </c>
    </row>
    <row r="1618" spans="1:25" x14ac:dyDescent="0.25">
      <c r="A1618" t="s">
        <v>151</v>
      </c>
      <c r="B1618">
        <v>2132.7199999999998</v>
      </c>
      <c r="C1618">
        <v>2132.64</v>
      </c>
      <c r="D1618">
        <v>2132.5</v>
      </c>
      <c r="E1618">
        <v>2129.7399999999998</v>
      </c>
      <c r="F1618">
        <v>129.453</v>
      </c>
      <c r="G1618">
        <v>0</v>
      </c>
      <c r="H1618">
        <v>82.895799999999994</v>
      </c>
      <c r="I1618">
        <v>0</v>
      </c>
      <c r="J1618">
        <v>1.2300499999999999E-3</v>
      </c>
      <c r="K1618">
        <v>0.99969399999999997</v>
      </c>
      <c r="L1618">
        <v>0</v>
      </c>
      <c r="M1618" t="s">
        <v>42</v>
      </c>
    </row>
    <row r="1619" spans="1:25" x14ac:dyDescent="0.25">
      <c r="A1619" t="s">
        <v>151</v>
      </c>
      <c r="B1619">
        <v>2130.9299999999998</v>
      </c>
      <c r="C1619">
        <v>2130.85</v>
      </c>
      <c r="D1619">
        <v>2130.7199999999998</v>
      </c>
      <c r="E1619">
        <v>2127.9499999999998</v>
      </c>
      <c r="F1619">
        <v>129.44</v>
      </c>
      <c r="G1619">
        <v>0</v>
      </c>
      <c r="H1619">
        <v>82.879900000000006</v>
      </c>
      <c r="I1619">
        <v>0</v>
      </c>
      <c r="J1619">
        <v>1.2300499999999999E-3</v>
      </c>
      <c r="K1619">
        <v>0.99994499999999997</v>
      </c>
      <c r="L1619">
        <v>0</v>
      </c>
      <c r="M1619" t="s">
        <v>42</v>
      </c>
    </row>
    <row r="1620" spans="1:25" x14ac:dyDescent="0.25">
      <c r="A1620" t="s">
        <v>151</v>
      </c>
      <c r="B1620">
        <v>2134.7199999999998</v>
      </c>
      <c r="C1620">
        <v>2134.64</v>
      </c>
      <c r="D1620">
        <v>2134.5100000000002</v>
      </c>
      <c r="E1620">
        <v>2131.73</v>
      </c>
      <c r="F1620">
        <v>129.476</v>
      </c>
      <c r="G1620">
        <v>0</v>
      </c>
      <c r="H1620">
        <v>82.991299999999995</v>
      </c>
      <c r="I1620">
        <v>0</v>
      </c>
      <c r="J1620">
        <v>1.2300499999999999E-3</v>
      </c>
      <c r="K1620">
        <v>0.99999400000000005</v>
      </c>
      <c r="L1620">
        <v>0</v>
      </c>
      <c r="M1620" t="s">
        <v>42</v>
      </c>
    </row>
    <row r="1621" spans="1:25" x14ac:dyDescent="0.25">
      <c r="A1621" t="s">
        <v>151</v>
      </c>
      <c r="B1621">
        <v>2129.12</v>
      </c>
      <c r="C1621">
        <v>2129.04</v>
      </c>
      <c r="D1621">
        <v>2128.9</v>
      </c>
      <c r="E1621">
        <v>2126.13</v>
      </c>
      <c r="F1621">
        <v>129.43199999999999</v>
      </c>
      <c r="G1621">
        <v>0</v>
      </c>
      <c r="H1621">
        <v>82.911500000000004</v>
      </c>
      <c r="I1621">
        <v>0</v>
      </c>
      <c r="J1621">
        <v>1.2300499999999999E-3</v>
      </c>
      <c r="K1621">
        <v>0.99980500000000005</v>
      </c>
      <c r="L1621">
        <v>0</v>
      </c>
      <c r="M1621" t="s">
        <v>42</v>
      </c>
    </row>
    <row r="1622" spans="1:25" x14ac:dyDescent="0.25">
      <c r="A1622" t="s">
        <v>151</v>
      </c>
      <c r="B1622">
        <v>2133.3200000000002</v>
      </c>
      <c r="C1622">
        <v>2133.23</v>
      </c>
      <c r="D1622">
        <v>2133.1</v>
      </c>
      <c r="E1622">
        <v>2130.33</v>
      </c>
      <c r="F1622">
        <v>129.42500000000001</v>
      </c>
      <c r="G1622">
        <v>0</v>
      </c>
      <c r="H1622">
        <v>82.956500000000005</v>
      </c>
      <c r="I1622">
        <v>0</v>
      </c>
      <c r="J1622">
        <v>1.2300499999999999E-3</v>
      </c>
      <c r="K1622">
        <v>0.99987000000000004</v>
      </c>
      <c r="L1622">
        <v>0</v>
      </c>
      <c r="M1622" t="s">
        <v>42</v>
      </c>
    </row>
    <row r="1623" spans="1:25" x14ac:dyDescent="0.25">
      <c r="A1623" t="s">
        <v>151</v>
      </c>
      <c r="B1623">
        <v>2131.71</v>
      </c>
      <c r="C1623">
        <v>2131.62</v>
      </c>
      <c r="D1623">
        <v>2131.4899999999998</v>
      </c>
      <c r="E1623">
        <v>2128.7199999999998</v>
      </c>
      <c r="F1623">
        <v>129.42699999999999</v>
      </c>
      <c r="G1623">
        <v>0</v>
      </c>
      <c r="H1623">
        <v>82.906099999999995</v>
      </c>
      <c r="I1623">
        <v>0</v>
      </c>
      <c r="J1623">
        <v>1.2300499999999999E-3</v>
      </c>
      <c r="K1623">
        <v>0.99960599999999999</v>
      </c>
      <c r="L1623">
        <v>0</v>
      </c>
      <c r="M1623" t="s">
        <v>42</v>
      </c>
      <c r="R1623" t="s">
        <v>69</v>
      </c>
      <c r="U1623" t="s">
        <v>68</v>
      </c>
      <c r="X1623" t="s">
        <v>66</v>
      </c>
    </row>
    <row r="1624" spans="1:25" x14ac:dyDescent="0.25">
      <c r="A1624" t="s">
        <v>151</v>
      </c>
      <c r="B1624">
        <v>2135.11</v>
      </c>
      <c r="C1624">
        <v>2135.02</v>
      </c>
      <c r="D1624">
        <v>2134.89</v>
      </c>
      <c r="E1624">
        <v>2132.12</v>
      </c>
      <c r="F1624">
        <v>129.494</v>
      </c>
      <c r="G1624">
        <v>0</v>
      </c>
      <c r="H1624">
        <v>83.039500000000004</v>
      </c>
      <c r="I1624">
        <v>0</v>
      </c>
      <c r="J1624">
        <v>1.2300499999999999E-3</v>
      </c>
      <c r="K1624">
        <v>0.999977</v>
      </c>
      <c r="L1624">
        <v>0</v>
      </c>
      <c r="M1624" t="s">
        <v>42</v>
      </c>
      <c r="R1624">
        <f>AVERAGE(B1575:B1624)</f>
        <v>2132.2698</v>
      </c>
      <c r="S1624">
        <f>AVERAGE(C1575:C1624)</f>
        <v>2132.1801999999998</v>
      </c>
      <c r="U1624">
        <f>_xlfn.VAR.P(B1575:B1624)</f>
        <v>2.0076339600000104</v>
      </c>
      <c r="V1624">
        <f>_xlfn.VAR.P(C1575:C1624)</f>
        <v>2.0086019599999445</v>
      </c>
      <c r="X1624">
        <f>1.96*SQRT(U1624)/50</f>
        <v>5.5542872164611873E-2</v>
      </c>
      <c r="Y1624">
        <f>1.96*SQRT(V1624)/50</f>
        <v>5.5556260815630081E-2</v>
      </c>
    </row>
    <row r="1625" spans="1:25" x14ac:dyDescent="0.25">
      <c r="A1625" t="s">
        <v>152</v>
      </c>
      <c r="B1625">
        <v>106616.186672</v>
      </c>
      <c r="C1625" t="s">
        <v>36</v>
      </c>
      <c r="U1625" t="s">
        <v>82</v>
      </c>
    </row>
    <row r="1626" spans="1:25" x14ac:dyDescent="0.25">
      <c r="A1626" t="s">
        <v>161</v>
      </c>
      <c r="B1626">
        <v>520.16099999999994</v>
      </c>
      <c r="C1626">
        <v>504.678</v>
      </c>
      <c r="D1626">
        <v>469.142</v>
      </c>
      <c r="E1626">
        <v>453.92599999999999</v>
      </c>
      <c r="F1626">
        <v>271.101</v>
      </c>
      <c r="G1626">
        <v>0</v>
      </c>
      <c r="H1626">
        <v>271.101</v>
      </c>
      <c r="I1626">
        <v>1</v>
      </c>
      <c r="J1626">
        <v>1</v>
      </c>
      <c r="K1626">
        <v>0</v>
      </c>
      <c r="U1626">
        <f>_xlfn.STDEV.P(B1575:B1624)</f>
        <v>1.4169100041992824</v>
      </c>
      <c r="V1626">
        <f>_xlfn.STDEV.P(C1575:C1624)</f>
        <v>1.4172515514191348</v>
      </c>
    </row>
    <row r="1627" spans="1:25" x14ac:dyDescent="0.25">
      <c r="A1627" t="s">
        <v>161</v>
      </c>
      <c r="B1627">
        <v>527.72199999999998</v>
      </c>
      <c r="C1627">
        <v>512.16600000000005</v>
      </c>
      <c r="D1627">
        <v>476.62900000000002</v>
      </c>
      <c r="E1627">
        <v>461.346</v>
      </c>
      <c r="F1627">
        <v>278.197</v>
      </c>
      <c r="G1627">
        <v>0</v>
      </c>
      <c r="H1627">
        <v>278.197</v>
      </c>
      <c r="I1627">
        <v>1</v>
      </c>
      <c r="J1627">
        <v>1</v>
      </c>
      <c r="K1627">
        <v>0</v>
      </c>
    </row>
    <row r="1628" spans="1:25" x14ac:dyDescent="0.25">
      <c r="A1628" t="s">
        <v>161</v>
      </c>
      <c r="B1628">
        <v>514.42200000000003</v>
      </c>
      <c r="C1628">
        <v>499.17</v>
      </c>
      <c r="D1628">
        <v>463.19499999999999</v>
      </c>
      <c r="E1628">
        <v>447.92899999999997</v>
      </c>
      <c r="F1628">
        <v>265.12799999999999</v>
      </c>
      <c r="G1628">
        <v>0</v>
      </c>
      <c r="H1628">
        <v>265.12799999999999</v>
      </c>
      <c r="I1628">
        <v>1</v>
      </c>
      <c r="J1628">
        <v>1</v>
      </c>
      <c r="K1628">
        <v>0</v>
      </c>
    </row>
    <row r="1629" spans="1:25" x14ac:dyDescent="0.25">
      <c r="A1629" t="s">
        <v>161</v>
      </c>
      <c r="B1629">
        <v>523.97799999999995</v>
      </c>
      <c r="C1629">
        <v>508.93900000000002</v>
      </c>
      <c r="D1629">
        <v>473.392</v>
      </c>
      <c r="E1629">
        <v>458.11399999999998</v>
      </c>
      <c r="F1629">
        <v>274.99</v>
      </c>
      <c r="G1629">
        <v>0</v>
      </c>
      <c r="H1629">
        <v>274.99</v>
      </c>
      <c r="I1629">
        <v>1</v>
      </c>
      <c r="J1629">
        <v>1</v>
      </c>
      <c r="K1629">
        <v>0</v>
      </c>
    </row>
    <row r="1630" spans="1:25" x14ac:dyDescent="0.25">
      <c r="A1630" t="s">
        <v>161</v>
      </c>
      <c r="B1630">
        <v>508.65</v>
      </c>
      <c r="C1630">
        <v>493.73399999999998</v>
      </c>
      <c r="D1630">
        <v>458.09300000000002</v>
      </c>
      <c r="E1630">
        <v>442.87599999999998</v>
      </c>
      <c r="F1630">
        <v>259.64400000000001</v>
      </c>
      <c r="G1630">
        <v>0</v>
      </c>
      <c r="H1630">
        <v>259.64400000000001</v>
      </c>
      <c r="I1630">
        <v>1</v>
      </c>
      <c r="J1630">
        <v>1</v>
      </c>
      <c r="K1630">
        <v>0</v>
      </c>
    </row>
    <row r="1631" spans="1:25" x14ac:dyDescent="0.25">
      <c r="A1631" t="s">
        <v>161</v>
      </c>
      <c r="B1631">
        <v>518.10299999999995</v>
      </c>
      <c r="C1631">
        <v>503.238</v>
      </c>
      <c r="D1631">
        <v>467.642</v>
      </c>
      <c r="E1631">
        <v>452.41199999999998</v>
      </c>
      <c r="F1631">
        <v>269.64299999999997</v>
      </c>
      <c r="G1631">
        <v>0</v>
      </c>
      <c r="H1631">
        <v>269.64299999999997</v>
      </c>
      <c r="I1631">
        <v>1</v>
      </c>
      <c r="J1631">
        <v>1</v>
      </c>
      <c r="K1631">
        <v>0</v>
      </c>
    </row>
    <row r="1632" spans="1:25" x14ac:dyDescent="0.25">
      <c r="A1632" t="s">
        <v>161</v>
      </c>
      <c r="B1632">
        <v>518.13</v>
      </c>
      <c r="C1632">
        <v>502.66899999999998</v>
      </c>
      <c r="D1632">
        <v>466.887</v>
      </c>
      <c r="E1632">
        <v>451.65800000000002</v>
      </c>
      <c r="F1632">
        <v>268.8</v>
      </c>
      <c r="G1632">
        <v>0</v>
      </c>
      <c r="H1632">
        <v>268.8</v>
      </c>
      <c r="I1632">
        <v>1</v>
      </c>
      <c r="J1632">
        <v>1</v>
      </c>
      <c r="K1632">
        <v>0</v>
      </c>
    </row>
    <row r="1633" spans="1:11" x14ac:dyDescent="0.25">
      <c r="A1633" t="s">
        <v>161</v>
      </c>
      <c r="B1633">
        <v>508.839</v>
      </c>
      <c r="C1633">
        <v>493.92899999999997</v>
      </c>
      <c r="D1633">
        <v>458.28500000000003</v>
      </c>
      <c r="E1633">
        <v>443.08600000000001</v>
      </c>
      <c r="F1633">
        <v>260.39100000000002</v>
      </c>
      <c r="G1633">
        <v>0</v>
      </c>
      <c r="H1633">
        <v>260.39100000000002</v>
      </c>
      <c r="I1633">
        <v>1</v>
      </c>
      <c r="J1633">
        <v>1</v>
      </c>
      <c r="K1633">
        <v>0</v>
      </c>
    </row>
    <row r="1634" spans="1:11" x14ac:dyDescent="0.25">
      <c r="A1634" t="s">
        <v>161</v>
      </c>
      <c r="B1634">
        <v>523.25699999999995</v>
      </c>
      <c r="C1634">
        <v>508.19799999999998</v>
      </c>
      <c r="D1634">
        <v>472.63099999999997</v>
      </c>
      <c r="E1634">
        <v>457.31400000000002</v>
      </c>
      <c r="F1634">
        <v>274.18099999999998</v>
      </c>
      <c r="G1634">
        <v>0</v>
      </c>
      <c r="H1634">
        <v>274.18099999999998</v>
      </c>
      <c r="I1634">
        <v>1</v>
      </c>
      <c r="J1634">
        <v>1</v>
      </c>
      <c r="K1634">
        <v>0</v>
      </c>
    </row>
    <row r="1635" spans="1:11" x14ac:dyDescent="0.25">
      <c r="A1635" t="s">
        <v>161</v>
      </c>
      <c r="B1635">
        <v>508.00700000000001</v>
      </c>
      <c r="C1635">
        <v>492.68599999999998</v>
      </c>
      <c r="D1635">
        <v>457.04700000000003</v>
      </c>
      <c r="E1635">
        <v>441.83199999999999</v>
      </c>
      <c r="F1635">
        <v>259.16300000000001</v>
      </c>
      <c r="G1635">
        <v>0</v>
      </c>
      <c r="H1635">
        <v>259.16300000000001</v>
      </c>
      <c r="I1635">
        <v>1</v>
      </c>
      <c r="J1635">
        <v>1</v>
      </c>
      <c r="K1635">
        <v>0</v>
      </c>
    </row>
    <row r="1636" spans="1:11" x14ac:dyDescent="0.25">
      <c r="A1636" t="s">
        <v>161</v>
      </c>
      <c r="B1636">
        <v>507.99200000000002</v>
      </c>
      <c r="C1636">
        <v>493.07900000000001</v>
      </c>
      <c r="D1636">
        <v>457.36700000000002</v>
      </c>
      <c r="E1636">
        <v>442.14299999999997</v>
      </c>
      <c r="F1636">
        <v>259.38299999999998</v>
      </c>
      <c r="G1636">
        <v>0</v>
      </c>
      <c r="H1636">
        <v>259.38299999999998</v>
      </c>
      <c r="I1636">
        <v>1</v>
      </c>
      <c r="J1636">
        <v>1</v>
      </c>
      <c r="K1636">
        <v>0</v>
      </c>
    </row>
    <row r="1637" spans="1:11" x14ac:dyDescent="0.25">
      <c r="A1637" t="s">
        <v>161</v>
      </c>
      <c r="B1637">
        <v>518.96500000000003</v>
      </c>
      <c r="C1637">
        <v>503.89499999999998</v>
      </c>
      <c r="D1637">
        <v>468.178</v>
      </c>
      <c r="E1637">
        <v>452.96699999999998</v>
      </c>
      <c r="F1637">
        <v>270.10399999999998</v>
      </c>
      <c r="G1637">
        <v>0</v>
      </c>
      <c r="H1637">
        <v>270.10399999999998</v>
      </c>
      <c r="I1637">
        <v>1</v>
      </c>
      <c r="J1637">
        <v>1</v>
      </c>
      <c r="K1637">
        <v>0</v>
      </c>
    </row>
    <row r="1638" spans="1:11" x14ac:dyDescent="0.25">
      <c r="A1638" t="s">
        <v>161</v>
      </c>
      <c r="B1638">
        <v>517.07799999999997</v>
      </c>
      <c r="C1638">
        <v>501.976</v>
      </c>
      <c r="D1638">
        <v>466.334</v>
      </c>
      <c r="E1638">
        <v>451.12599999999998</v>
      </c>
      <c r="F1638">
        <v>267.91500000000002</v>
      </c>
      <c r="G1638">
        <v>0</v>
      </c>
      <c r="H1638">
        <v>267.91500000000002</v>
      </c>
      <c r="I1638">
        <v>1</v>
      </c>
      <c r="J1638">
        <v>1</v>
      </c>
      <c r="K1638">
        <v>0</v>
      </c>
    </row>
    <row r="1639" spans="1:11" x14ac:dyDescent="0.25">
      <c r="A1639" t="s">
        <v>161</v>
      </c>
      <c r="B1639">
        <v>514.94299999999998</v>
      </c>
      <c r="C1639">
        <v>499.84300000000002</v>
      </c>
      <c r="D1639">
        <v>464.11599999999999</v>
      </c>
      <c r="E1639">
        <v>448.85700000000003</v>
      </c>
      <c r="F1639">
        <v>266.23599999999999</v>
      </c>
      <c r="G1639">
        <v>0</v>
      </c>
      <c r="H1639">
        <v>266.23599999999999</v>
      </c>
      <c r="I1639">
        <v>1</v>
      </c>
      <c r="J1639">
        <v>1</v>
      </c>
      <c r="K1639">
        <v>0</v>
      </c>
    </row>
    <row r="1640" spans="1:11" x14ac:dyDescent="0.25">
      <c r="A1640" t="s">
        <v>161</v>
      </c>
      <c r="B1640">
        <v>508.15100000000001</v>
      </c>
      <c r="C1640">
        <v>492.67</v>
      </c>
      <c r="D1640">
        <v>456.892</v>
      </c>
      <c r="E1640">
        <v>441.69</v>
      </c>
      <c r="F1640">
        <v>258.916</v>
      </c>
      <c r="G1640">
        <v>0</v>
      </c>
      <c r="H1640">
        <v>258.916</v>
      </c>
      <c r="I1640">
        <v>1</v>
      </c>
      <c r="J1640">
        <v>1</v>
      </c>
      <c r="K1640">
        <v>0</v>
      </c>
    </row>
    <row r="1641" spans="1:11" x14ac:dyDescent="0.25">
      <c r="A1641" t="s">
        <v>161</v>
      </c>
      <c r="B1641">
        <v>517.07000000000005</v>
      </c>
      <c r="C1641">
        <v>502.17500000000001</v>
      </c>
      <c r="D1641">
        <v>466.46800000000002</v>
      </c>
      <c r="E1641">
        <v>451.26299999999998</v>
      </c>
      <c r="F1641">
        <v>268.64299999999997</v>
      </c>
      <c r="G1641">
        <v>0</v>
      </c>
      <c r="H1641">
        <v>268.64299999999997</v>
      </c>
      <c r="I1641">
        <v>1</v>
      </c>
      <c r="J1641">
        <v>1</v>
      </c>
      <c r="K1641">
        <v>0</v>
      </c>
    </row>
    <row r="1642" spans="1:11" x14ac:dyDescent="0.25">
      <c r="A1642" t="s">
        <v>161</v>
      </c>
      <c r="B1642">
        <v>516.98699999999997</v>
      </c>
      <c r="C1642">
        <v>501.88200000000001</v>
      </c>
      <c r="D1642">
        <v>466.15</v>
      </c>
      <c r="E1642">
        <v>450.58600000000001</v>
      </c>
      <c r="F1642">
        <v>267.505</v>
      </c>
      <c r="G1642">
        <v>0</v>
      </c>
      <c r="H1642">
        <v>267.505</v>
      </c>
      <c r="I1642">
        <v>1</v>
      </c>
      <c r="J1642">
        <v>1</v>
      </c>
      <c r="K1642">
        <v>0</v>
      </c>
    </row>
    <row r="1643" spans="1:11" x14ac:dyDescent="0.25">
      <c r="A1643" t="s">
        <v>161</v>
      </c>
      <c r="B1643">
        <v>519.70299999999997</v>
      </c>
      <c r="C1643">
        <v>504.09699999999998</v>
      </c>
      <c r="D1643">
        <v>468.41</v>
      </c>
      <c r="E1643">
        <v>453.21699999999998</v>
      </c>
      <c r="F1643">
        <v>270.43799999999999</v>
      </c>
      <c r="G1643">
        <v>0</v>
      </c>
      <c r="H1643">
        <v>270.43799999999999</v>
      </c>
      <c r="I1643">
        <v>1</v>
      </c>
      <c r="J1643">
        <v>1</v>
      </c>
      <c r="K1643">
        <v>0</v>
      </c>
    </row>
    <row r="1644" spans="1:11" x14ac:dyDescent="0.25">
      <c r="A1644" t="s">
        <v>161</v>
      </c>
      <c r="B1644">
        <v>508.46300000000002</v>
      </c>
      <c r="C1644">
        <v>493.34</v>
      </c>
      <c r="D1644">
        <v>457.73500000000001</v>
      </c>
      <c r="E1644">
        <v>442.55700000000002</v>
      </c>
      <c r="F1644">
        <v>259.80700000000002</v>
      </c>
      <c r="G1644">
        <v>0</v>
      </c>
      <c r="H1644">
        <v>259.80700000000002</v>
      </c>
      <c r="I1644">
        <v>1</v>
      </c>
      <c r="J1644">
        <v>1</v>
      </c>
      <c r="K1644">
        <v>0</v>
      </c>
    </row>
    <row r="1645" spans="1:11" x14ac:dyDescent="0.25">
      <c r="A1645" t="s">
        <v>161</v>
      </c>
      <c r="B1645">
        <v>516.53399999999999</v>
      </c>
      <c r="C1645">
        <v>500.97</v>
      </c>
      <c r="D1645">
        <v>465.21899999999999</v>
      </c>
      <c r="E1645">
        <v>450.00099999999998</v>
      </c>
      <c r="F1645">
        <v>267.26900000000001</v>
      </c>
      <c r="G1645">
        <v>0</v>
      </c>
      <c r="H1645">
        <v>267.26900000000001</v>
      </c>
      <c r="I1645">
        <v>1</v>
      </c>
      <c r="J1645">
        <v>1</v>
      </c>
      <c r="K1645">
        <v>0</v>
      </c>
    </row>
    <row r="1646" spans="1:11" x14ac:dyDescent="0.25">
      <c r="A1646" t="s">
        <v>161</v>
      </c>
      <c r="B1646">
        <v>512.45299999999997</v>
      </c>
      <c r="C1646">
        <v>497.34699999999998</v>
      </c>
      <c r="D1646">
        <v>461.68900000000002</v>
      </c>
      <c r="E1646">
        <v>446.48200000000003</v>
      </c>
      <c r="F1646">
        <v>263.80799999999999</v>
      </c>
      <c r="G1646">
        <v>0</v>
      </c>
      <c r="H1646">
        <v>263.80799999999999</v>
      </c>
      <c r="I1646">
        <v>1</v>
      </c>
      <c r="J1646">
        <v>1</v>
      </c>
      <c r="K1646">
        <v>0</v>
      </c>
    </row>
    <row r="1647" spans="1:11" x14ac:dyDescent="0.25">
      <c r="A1647" t="s">
        <v>161</v>
      </c>
      <c r="B1647">
        <v>523.55899999999997</v>
      </c>
      <c r="C1647">
        <v>508.19299999999998</v>
      </c>
      <c r="D1647">
        <v>472.62700000000001</v>
      </c>
      <c r="E1647">
        <v>457.38400000000001</v>
      </c>
      <c r="F1647">
        <v>274.536</v>
      </c>
      <c r="G1647">
        <v>0</v>
      </c>
      <c r="H1647">
        <v>274.536</v>
      </c>
      <c r="I1647">
        <v>1</v>
      </c>
      <c r="J1647">
        <v>1</v>
      </c>
      <c r="K1647">
        <v>0</v>
      </c>
    </row>
    <row r="1648" spans="1:11" x14ac:dyDescent="0.25">
      <c r="A1648" t="s">
        <v>161</v>
      </c>
      <c r="B1648">
        <v>536.87800000000004</v>
      </c>
      <c r="C1648">
        <v>521.98900000000003</v>
      </c>
      <c r="D1648">
        <v>486.36099999999999</v>
      </c>
      <c r="E1648">
        <v>471.11599999999999</v>
      </c>
      <c r="F1648">
        <v>287.94099999999997</v>
      </c>
      <c r="G1648">
        <v>0</v>
      </c>
      <c r="H1648">
        <v>287.94099999999997</v>
      </c>
      <c r="I1648">
        <v>1</v>
      </c>
      <c r="J1648">
        <v>1</v>
      </c>
      <c r="K1648">
        <v>0</v>
      </c>
    </row>
    <row r="1649" spans="1:11" x14ac:dyDescent="0.25">
      <c r="A1649" t="s">
        <v>161</v>
      </c>
      <c r="B1649">
        <v>515.88900000000001</v>
      </c>
      <c r="C1649">
        <v>500.51</v>
      </c>
      <c r="D1649">
        <v>464.76499999999999</v>
      </c>
      <c r="E1649">
        <v>449.59800000000001</v>
      </c>
      <c r="F1649">
        <v>266.78399999999999</v>
      </c>
      <c r="G1649">
        <v>0</v>
      </c>
      <c r="H1649">
        <v>266.78399999999999</v>
      </c>
      <c r="I1649">
        <v>1</v>
      </c>
      <c r="J1649">
        <v>1</v>
      </c>
      <c r="K1649">
        <v>0</v>
      </c>
    </row>
    <row r="1650" spans="1:11" x14ac:dyDescent="0.25">
      <c r="A1650" t="s">
        <v>161</v>
      </c>
      <c r="B1650">
        <v>507.709</v>
      </c>
      <c r="C1650">
        <v>492.52199999999999</v>
      </c>
      <c r="D1650">
        <v>456.79500000000002</v>
      </c>
      <c r="E1650">
        <v>441.63299999999998</v>
      </c>
      <c r="F1650">
        <v>258.96600000000001</v>
      </c>
      <c r="G1650">
        <v>0</v>
      </c>
      <c r="H1650">
        <v>258.96600000000001</v>
      </c>
      <c r="I1650">
        <v>1</v>
      </c>
      <c r="J1650">
        <v>1</v>
      </c>
      <c r="K1650">
        <v>0</v>
      </c>
    </row>
    <row r="1651" spans="1:11" x14ac:dyDescent="0.25">
      <c r="A1651" t="s">
        <v>161</v>
      </c>
      <c r="B1651">
        <v>514.91700000000003</v>
      </c>
      <c r="C1651">
        <v>499.80099999999999</v>
      </c>
      <c r="D1651">
        <v>464.11399999999998</v>
      </c>
      <c r="E1651">
        <v>448.73399999999998</v>
      </c>
      <c r="F1651">
        <v>266.00299999999999</v>
      </c>
      <c r="G1651">
        <v>0</v>
      </c>
      <c r="H1651">
        <v>266.00299999999999</v>
      </c>
      <c r="I1651">
        <v>1</v>
      </c>
      <c r="J1651">
        <v>1</v>
      </c>
      <c r="K1651">
        <v>0</v>
      </c>
    </row>
    <row r="1652" spans="1:11" x14ac:dyDescent="0.25">
      <c r="A1652" t="s">
        <v>161</v>
      </c>
      <c r="B1652">
        <v>509.21499999999997</v>
      </c>
      <c r="C1652">
        <v>494.15800000000002</v>
      </c>
      <c r="D1652">
        <v>458.45</v>
      </c>
      <c r="E1652">
        <v>443.238</v>
      </c>
      <c r="F1652">
        <v>260.22000000000003</v>
      </c>
      <c r="G1652">
        <v>0</v>
      </c>
      <c r="H1652">
        <v>260.22000000000003</v>
      </c>
      <c r="I1652">
        <v>1</v>
      </c>
      <c r="J1652">
        <v>1</v>
      </c>
      <c r="K1652">
        <v>0</v>
      </c>
    </row>
    <row r="1653" spans="1:11" x14ac:dyDescent="0.25">
      <c r="A1653" t="s">
        <v>161</v>
      </c>
      <c r="B1653">
        <v>513.10500000000002</v>
      </c>
      <c r="C1653">
        <v>498.19299999999998</v>
      </c>
      <c r="D1653">
        <v>462.38099999999997</v>
      </c>
      <c r="E1653">
        <v>447.18700000000001</v>
      </c>
      <c r="F1653">
        <v>264.55500000000001</v>
      </c>
      <c r="G1653">
        <v>0</v>
      </c>
      <c r="H1653">
        <v>264.55500000000001</v>
      </c>
      <c r="I1653">
        <v>1</v>
      </c>
      <c r="J1653">
        <v>1</v>
      </c>
      <c r="K1653">
        <v>0</v>
      </c>
    </row>
    <row r="1654" spans="1:11" x14ac:dyDescent="0.25">
      <c r="A1654" t="s">
        <v>161</v>
      </c>
      <c r="B1654">
        <v>508.93099999999998</v>
      </c>
      <c r="C1654">
        <v>493.72899999999998</v>
      </c>
      <c r="D1654">
        <v>457.923</v>
      </c>
      <c r="E1654">
        <v>442.74200000000002</v>
      </c>
      <c r="F1654">
        <v>260.18599999999998</v>
      </c>
      <c r="G1654">
        <v>0</v>
      </c>
      <c r="H1654">
        <v>260.18599999999998</v>
      </c>
      <c r="I1654">
        <v>1</v>
      </c>
      <c r="J1654">
        <v>1</v>
      </c>
      <c r="K1654">
        <v>0</v>
      </c>
    </row>
    <row r="1655" spans="1:11" x14ac:dyDescent="0.25">
      <c r="A1655" t="s">
        <v>161</v>
      </c>
      <c r="B1655">
        <v>522.72299999999996</v>
      </c>
      <c r="C1655">
        <v>507.62099999999998</v>
      </c>
      <c r="D1655">
        <v>472.19</v>
      </c>
      <c r="E1655">
        <v>456.90899999999999</v>
      </c>
      <c r="F1655">
        <v>273.90699999999998</v>
      </c>
      <c r="G1655">
        <v>0</v>
      </c>
      <c r="H1655">
        <v>273.90699999999998</v>
      </c>
      <c r="I1655">
        <v>1</v>
      </c>
      <c r="J1655">
        <v>1</v>
      </c>
      <c r="K1655">
        <v>0</v>
      </c>
    </row>
    <row r="1656" spans="1:11" x14ac:dyDescent="0.25">
      <c r="A1656" t="s">
        <v>161</v>
      </c>
      <c r="B1656">
        <v>516.70000000000005</v>
      </c>
      <c r="C1656">
        <v>501.34</v>
      </c>
      <c r="D1656">
        <v>465.81799999999998</v>
      </c>
      <c r="E1656">
        <v>450.62400000000002</v>
      </c>
      <c r="F1656">
        <v>267.96699999999998</v>
      </c>
      <c r="G1656">
        <v>0</v>
      </c>
      <c r="H1656">
        <v>267.96699999999998</v>
      </c>
      <c r="I1656">
        <v>1</v>
      </c>
      <c r="J1656">
        <v>1</v>
      </c>
      <c r="K1656">
        <v>0</v>
      </c>
    </row>
    <row r="1657" spans="1:11" x14ac:dyDescent="0.25">
      <c r="A1657" t="s">
        <v>161</v>
      </c>
      <c r="B1657">
        <v>516.226</v>
      </c>
      <c r="C1657">
        <v>500.62900000000002</v>
      </c>
      <c r="D1657">
        <v>465.09399999999999</v>
      </c>
      <c r="E1657">
        <v>449.89</v>
      </c>
      <c r="F1657">
        <v>267.20100000000002</v>
      </c>
      <c r="G1657">
        <v>0</v>
      </c>
      <c r="H1657">
        <v>267.20100000000002</v>
      </c>
      <c r="I1657">
        <v>1</v>
      </c>
      <c r="J1657">
        <v>1</v>
      </c>
      <c r="K1657">
        <v>0</v>
      </c>
    </row>
    <row r="1658" spans="1:11" x14ac:dyDescent="0.25">
      <c r="A1658" t="s">
        <v>161</v>
      </c>
      <c r="B1658">
        <v>515.22</v>
      </c>
      <c r="C1658">
        <v>500.06599999999997</v>
      </c>
      <c r="D1658">
        <v>464.399</v>
      </c>
      <c r="E1658">
        <v>449.209</v>
      </c>
      <c r="F1658">
        <v>266.45299999999997</v>
      </c>
      <c r="G1658">
        <v>0</v>
      </c>
      <c r="H1658">
        <v>266.45299999999997</v>
      </c>
      <c r="I1658">
        <v>1</v>
      </c>
      <c r="J1658">
        <v>1</v>
      </c>
      <c r="K1658">
        <v>0</v>
      </c>
    </row>
    <row r="1659" spans="1:11" x14ac:dyDescent="0.25">
      <c r="A1659" t="s">
        <v>161</v>
      </c>
      <c r="B1659">
        <v>509.57100000000003</v>
      </c>
      <c r="C1659">
        <v>494.55799999999999</v>
      </c>
      <c r="D1659">
        <v>458.90600000000001</v>
      </c>
      <c r="E1659">
        <v>443.72399999999999</v>
      </c>
      <c r="F1659">
        <v>260.654</v>
      </c>
      <c r="G1659">
        <v>0</v>
      </c>
      <c r="H1659">
        <v>260.654</v>
      </c>
      <c r="I1659">
        <v>1</v>
      </c>
      <c r="J1659">
        <v>1</v>
      </c>
      <c r="K1659">
        <v>0</v>
      </c>
    </row>
    <row r="1660" spans="1:11" x14ac:dyDescent="0.25">
      <c r="A1660" t="s">
        <v>161</v>
      </c>
      <c r="B1660">
        <v>525.76099999999997</v>
      </c>
      <c r="C1660">
        <v>510.62200000000001</v>
      </c>
      <c r="D1660">
        <v>475.036</v>
      </c>
      <c r="E1660">
        <v>459.75700000000001</v>
      </c>
      <c r="F1660">
        <v>276.77999999999997</v>
      </c>
      <c r="G1660">
        <v>0</v>
      </c>
      <c r="H1660">
        <v>276.77999999999997</v>
      </c>
      <c r="I1660">
        <v>1</v>
      </c>
      <c r="J1660">
        <v>1</v>
      </c>
      <c r="K1660">
        <v>0</v>
      </c>
    </row>
    <row r="1661" spans="1:11" x14ac:dyDescent="0.25">
      <c r="A1661" t="s">
        <v>161</v>
      </c>
      <c r="B1661">
        <v>520.50400000000002</v>
      </c>
      <c r="C1661">
        <v>505.09300000000002</v>
      </c>
      <c r="D1661">
        <v>469.38400000000001</v>
      </c>
      <c r="E1661">
        <v>454.18700000000001</v>
      </c>
      <c r="F1661">
        <v>271.57</v>
      </c>
      <c r="G1661">
        <v>0</v>
      </c>
      <c r="H1661">
        <v>271.57</v>
      </c>
      <c r="I1661">
        <v>1</v>
      </c>
      <c r="J1661">
        <v>1</v>
      </c>
      <c r="K1661">
        <v>0</v>
      </c>
    </row>
    <row r="1662" spans="1:11" x14ac:dyDescent="0.25">
      <c r="A1662" t="s">
        <v>161</v>
      </c>
      <c r="B1662">
        <v>507.01400000000001</v>
      </c>
      <c r="C1662">
        <v>491.49400000000003</v>
      </c>
      <c r="D1662">
        <v>455.93200000000002</v>
      </c>
      <c r="E1662">
        <v>440.75599999999997</v>
      </c>
      <c r="F1662">
        <v>258.00099999999998</v>
      </c>
      <c r="G1662">
        <v>0</v>
      </c>
      <c r="H1662">
        <v>258.00099999999998</v>
      </c>
      <c r="I1662">
        <v>1</v>
      </c>
      <c r="J1662">
        <v>1</v>
      </c>
      <c r="K1662">
        <v>0</v>
      </c>
    </row>
    <row r="1663" spans="1:11" x14ac:dyDescent="0.25">
      <c r="A1663" t="s">
        <v>161</v>
      </c>
      <c r="B1663">
        <v>516.04300000000001</v>
      </c>
      <c r="C1663">
        <v>500.89299999999997</v>
      </c>
      <c r="D1663">
        <v>465.02199999999999</v>
      </c>
      <c r="E1663">
        <v>449.85599999999999</v>
      </c>
      <c r="F1663">
        <v>267.11500000000001</v>
      </c>
      <c r="G1663">
        <v>0</v>
      </c>
      <c r="H1663">
        <v>267.11500000000001</v>
      </c>
      <c r="I1663">
        <v>1</v>
      </c>
      <c r="J1663">
        <v>1</v>
      </c>
      <c r="K1663">
        <v>0</v>
      </c>
    </row>
    <row r="1664" spans="1:11" x14ac:dyDescent="0.25">
      <c r="A1664" t="s">
        <v>161</v>
      </c>
      <c r="B1664">
        <v>509.22800000000001</v>
      </c>
      <c r="C1664">
        <v>494.02600000000001</v>
      </c>
      <c r="D1664">
        <v>458.34300000000002</v>
      </c>
      <c r="E1664">
        <v>443.12</v>
      </c>
      <c r="F1664">
        <v>260.35599999999999</v>
      </c>
      <c r="G1664">
        <v>0</v>
      </c>
      <c r="H1664">
        <v>260.35599999999999</v>
      </c>
      <c r="I1664">
        <v>1</v>
      </c>
      <c r="J1664">
        <v>1</v>
      </c>
      <c r="K1664">
        <v>0</v>
      </c>
    </row>
    <row r="1665" spans="1:25" x14ac:dyDescent="0.25">
      <c r="A1665" t="s">
        <v>161</v>
      </c>
      <c r="B1665">
        <v>512.47400000000005</v>
      </c>
      <c r="C1665">
        <v>497.22699999999998</v>
      </c>
      <c r="D1665">
        <v>461.44600000000003</v>
      </c>
      <c r="E1665">
        <v>446.25299999999999</v>
      </c>
      <c r="F1665">
        <v>263.43700000000001</v>
      </c>
      <c r="G1665">
        <v>0</v>
      </c>
      <c r="H1665">
        <v>263.43700000000001</v>
      </c>
      <c r="I1665">
        <v>1</v>
      </c>
      <c r="J1665">
        <v>1</v>
      </c>
      <c r="K1665">
        <v>0</v>
      </c>
    </row>
    <row r="1666" spans="1:25" x14ac:dyDescent="0.25">
      <c r="A1666" t="s">
        <v>161</v>
      </c>
      <c r="B1666">
        <v>507.99700000000001</v>
      </c>
      <c r="C1666">
        <v>492.81</v>
      </c>
      <c r="D1666">
        <v>457.45100000000002</v>
      </c>
      <c r="E1666">
        <v>442.25599999999997</v>
      </c>
      <c r="F1666">
        <v>259.56299999999999</v>
      </c>
      <c r="G1666">
        <v>0</v>
      </c>
      <c r="H1666">
        <v>259.56299999999999</v>
      </c>
      <c r="I1666">
        <v>1</v>
      </c>
      <c r="J1666">
        <v>1</v>
      </c>
      <c r="K1666">
        <v>0</v>
      </c>
    </row>
    <row r="1667" spans="1:25" x14ac:dyDescent="0.25">
      <c r="A1667" t="s">
        <v>161</v>
      </c>
      <c r="B1667">
        <v>508.62400000000002</v>
      </c>
      <c r="C1667">
        <v>493.05200000000002</v>
      </c>
      <c r="D1667">
        <v>457.36500000000001</v>
      </c>
      <c r="E1667">
        <v>442.173</v>
      </c>
      <c r="F1667">
        <v>259.392</v>
      </c>
      <c r="G1667">
        <v>0</v>
      </c>
      <c r="H1667">
        <v>259.392</v>
      </c>
      <c r="I1667">
        <v>1</v>
      </c>
      <c r="J1667">
        <v>1</v>
      </c>
      <c r="K1667">
        <v>0</v>
      </c>
    </row>
    <row r="1668" spans="1:25" x14ac:dyDescent="0.25">
      <c r="A1668" t="s">
        <v>161</v>
      </c>
      <c r="B1668">
        <v>507.89299999999997</v>
      </c>
      <c r="C1668">
        <v>492.77100000000002</v>
      </c>
      <c r="D1668">
        <v>457.37700000000001</v>
      </c>
      <c r="E1668">
        <v>442.16300000000001</v>
      </c>
      <c r="F1668">
        <v>258.976</v>
      </c>
      <c r="G1668">
        <v>0</v>
      </c>
      <c r="H1668">
        <v>258.976</v>
      </c>
      <c r="I1668">
        <v>1</v>
      </c>
      <c r="J1668">
        <v>1</v>
      </c>
      <c r="K1668">
        <v>0</v>
      </c>
    </row>
    <row r="1669" spans="1:25" x14ac:dyDescent="0.25">
      <c r="A1669" t="s">
        <v>161</v>
      </c>
      <c r="B1669">
        <v>510.29199999999997</v>
      </c>
      <c r="C1669">
        <v>494.46199999999999</v>
      </c>
      <c r="D1669">
        <v>458.73599999999999</v>
      </c>
      <c r="E1669">
        <v>443.524</v>
      </c>
      <c r="F1669">
        <v>260.76299999999998</v>
      </c>
      <c r="G1669">
        <v>0</v>
      </c>
      <c r="H1669">
        <v>260.76299999999998</v>
      </c>
      <c r="I1669">
        <v>1</v>
      </c>
      <c r="J1669">
        <v>1</v>
      </c>
      <c r="K1669">
        <v>0</v>
      </c>
    </row>
    <row r="1670" spans="1:25" x14ac:dyDescent="0.25">
      <c r="A1670" t="s">
        <v>161</v>
      </c>
      <c r="B1670">
        <v>516.68700000000001</v>
      </c>
      <c r="C1670">
        <v>501.49099999999999</v>
      </c>
      <c r="D1670">
        <v>465.91300000000001</v>
      </c>
      <c r="E1670">
        <v>450.70499999999998</v>
      </c>
      <c r="F1670">
        <v>267.928</v>
      </c>
      <c r="G1670">
        <v>0</v>
      </c>
      <c r="H1670">
        <v>267.928</v>
      </c>
      <c r="I1670">
        <v>1</v>
      </c>
      <c r="J1670">
        <v>1</v>
      </c>
      <c r="K1670">
        <v>0</v>
      </c>
    </row>
    <row r="1671" spans="1:25" x14ac:dyDescent="0.25">
      <c r="A1671" t="s">
        <v>161</v>
      </c>
      <c r="B1671">
        <v>506.46600000000001</v>
      </c>
      <c r="C1671">
        <v>490.834</v>
      </c>
      <c r="D1671">
        <v>455.20400000000001</v>
      </c>
      <c r="E1671">
        <v>440.00599999999997</v>
      </c>
      <c r="F1671">
        <v>257.27</v>
      </c>
      <c r="G1671">
        <v>0</v>
      </c>
      <c r="H1671">
        <v>257.27</v>
      </c>
      <c r="I1671">
        <v>1</v>
      </c>
      <c r="J1671">
        <v>1</v>
      </c>
      <c r="K1671">
        <v>0</v>
      </c>
    </row>
    <row r="1672" spans="1:25" x14ac:dyDescent="0.25">
      <c r="A1672" t="s">
        <v>161</v>
      </c>
      <c r="B1672">
        <v>526.41899999999998</v>
      </c>
      <c r="C1672">
        <v>511.27199999999999</v>
      </c>
      <c r="D1672">
        <v>475.78199999999998</v>
      </c>
      <c r="E1672">
        <v>460.57600000000002</v>
      </c>
      <c r="F1672">
        <v>277.89800000000002</v>
      </c>
      <c r="G1672">
        <v>0</v>
      </c>
      <c r="H1672">
        <v>277.89800000000002</v>
      </c>
      <c r="I1672">
        <v>1</v>
      </c>
      <c r="J1672">
        <v>1</v>
      </c>
      <c r="K1672">
        <v>0</v>
      </c>
    </row>
    <row r="1673" spans="1:25" x14ac:dyDescent="0.25">
      <c r="A1673" t="s">
        <v>161</v>
      </c>
      <c r="B1673">
        <v>508.06299999999999</v>
      </c>
      <c r="C1673">
        <v>492.608</v>
      </c>
      <c r="D1673">
        <v>456.94400000000002</v>
      </c>
      <c r="E1673">
        <v>441.74</v>
      </c>
      <c r="F1673">
        <v>259.10300000000001</v>
      </c>
      <c r="G1673">
        <v>0</v>
      </c>
      <c r="H1673">
        <v>259.10300000000001</v>
      </c>
      <c r="I1673">
        <v>1</v>
      </c>
      <c r="J1673">
        <v>1</v>
      </c>
      <c r="K1673">
        <v>0</v>
      </c>
    </row>
    <row r="1674" spans="1:25" x14ac:dyDescent="0.25">
      <c r="A1674" t="s">
        <v>161</v>
      </c>
      <c r="B1674">
        <v>509.21699999999998</v>
      </c>
      <c r="C1674">
        <v>493.983</v>
      </c>
      <c r="D1674">
        <v>458.27699999999999</v>
      </c>
      <c r="E1674">
        <v>443.08100000000002</v>
      </c>
      <c r="F1674">
        <v>260.01100000000002</v>
      </c>
      <c r="G1674">
        <v>0</v>
      </c>
      <c r="H1674">
        <v>260.01100000000002</v>
      </c>
      <c r="I1674">
        <v>1</v>
      </c>
      <c r="J1674">
        <v>1</v>
      </c>
      <c r="K1674">
        <v>0</v>
      </c>
    </row>
    <row r="1675" spans="1:25" x14ac:dyDescent="0.25">
      <c r="A1675" t="s">
        <v>161</v>
      </c>
      <c r="B1675">
        <v>522.40700000000004</v>
      </c>
      <c r="C1675">
        <v>507.11099999999999</v>
      </c>
      <c r="D1675">
        <v>471.42899999999997</v>
      </c>
      <c r="E1675">
        <v>456.15</v>
      </c>
      <c r="F1675">
        <v>273.11099999999999</v>
      </c>
      <c r="G1675">
        <v>0</v>
      </c>
      <c r="H1675">
        <v>273.11099999999999</v>
      </c>
      <c r="I1675">
        <v>1</v>
      </c>
      <c r="J1675">
        <v>1</v>
      </c>
      <c r="K1675">
        <v>0</v>
      </c>
    </row>
    <row r="1676" spans="1:25" x14ac:dyDescent="0.25">
      <c r="A1676" t="s">
        <v>161</v>
      </c>
      <c r="B1676">
        <v>509.90800000000002</v>
      </c>
      <c r="C1676">
        <v>494.18299999999999</v>
      </c>
      <c r="D1676">
        <v>458.40800000000002</v>
      </c>
      <c r="E1676">
        <v>443.21499999999997</v>
      </c>
      <c r="F1676">
        <v>260.47699999999998</v>
      </c>
      <c r="G1676">
        <v>0</v>
      </c>
      <c r="H1676">
        <v>260.47699999999998</v>
      </c>
      <c r="I1676">
        <v>1</v>
      </c>
      <c r="J1676">
        <v>1</v>
      </c>
      <c r="K1676">
        <v>0</v>
      </c>
    </row>
    <row r="1677" spans="1:25" x14ac:dyDescent="0.25">
      <c r="A1677" t="s">
        <v>161</v>
      </c>
      <c r="B1677">
        <v>509.29</v>
      </c>
      <c r="C1677">
        <v>493.99099999999999</v>
      </c>
      <c r="D1677">
        <v>458.21199999999999</v>
      </c>
      <c r="E1677">
        <v>443.00700000000001</v>
      </c>
      <c r="F1677">
        <v>260.28300000000002</v>
      </c>
      <c r="G1677">
        <v>0</v>
      </c>
      <c r="H1677">
        <v>260.28300000000002</v>
      </c>
      <c r="I1677">
        <v>1</v>
      </c>
      <c r="J1677">
        <v>1</v>
      </c>
      <c r="K1677">
        <v>0</v>
      </c>
    </row>
    <row r="1678" spans="1:25" x14ac:dyDescent="0.25">
      <c r="A1678" t="s">
        <v>161</v>
      </c>
      <c r="B1678">
        <v>510.62299999999999</v>
      </c>
      <c r="C1678">
        <v>495.00799999999998</v>
      </c>
      <c r="D1678">
        <v>459.471</v>
      </c>
      <c r="E1678">
        <v>444.25900000000001</v>
      </c>
      <c r="F1678">
        <v>261.62299999999999</v>
      </c>
      <c r="G1678">
        <v>0</v>
      </c>
      <c r="H1678">
        <v>261.62299999999999</v>
      </c>
      <c r="I1678">
        <v>1</v>
      </c>
      <c r="J1678">
        <v>1</v>
      </c>
      <c r="K1678">
        <v>0</v>
      </c>
    </row>
    <row r="1679" spans="1:25" x14ac:dyDescent="0.25">
      <c r="A1679" t="s">
        <v>161</v>
      </c>
      <c r="B1679">
        <v>520.79899999999998</v>
      </c>
      <c r="C1679">
        <v>505.38499999999999</v>
      </c>
      <c r="D1679">
        <v>469.82799999999997</v>
      </c>
      <c r="E1679">
        <v>454.56900000000002</v>
      </c>
      <c r="F1679">
        <v>271.52300000000002</v>
      </c>
      <c r="G1679">
        <v>0</v>
      </c>
      <c r="H1679">
        <v>271.52300000000002</v>
      </c>
      <c r="I1679">
        <v>1</v>
      </c>
      <c r="J1679">
        <v>1</v>
      </c>
      <c r="K1679">
        <v>0</v>
      </c>
      <c r="R1679" t="s">
        <v>69</v>
      </c>
      <c r="U1679" t="s">
        <v>68</v>
      </c>
      <c r="X1679" t="s">
        <v>66</v>
      </c>
    </row>
    <row r="1680" spans="1:25" x14ac:dyDescent="0.25">
      <c r="A1680" t="s">
        <v>161</v>
      </c>
      <c r="B1680">
        <v>508.221</v>
      </c>
      <c r="C1680">
        <v>493.20600000000002</v>
      </c>
      <c r="D1680">
        <v>457.55500000000001</v>
      </c>
      <c r="E1680">
        <v>442.34199999999998</v>
      </c>
      <c r="F1680">
        <v>259.75099999999998</v>
      </c>
      <c r="G1680">
        <v>0</v>
      </c>
      <c r="H1680">
        <v>259.75099999999998</v>
      </c>
      <c r="I1680">
        <v>1</v>
      </c>
      <c r="J1680">
        <v>1</v>
      </c>
      <c r="K1680">
        <v>0</v>
      </c>
      <c r="R1680">
        <f>AVERAGE(B1631:B1680)</f>
        <v>514.38496000000009</v>
      </c>
      <c r="S1680">
        <f>AVERAGE(C1631:C1680)</f>
        <v>499.13650000000001</v>
      </c>
      <c r="U1680">
        <f>_xlfn.VAR.P(B1631:B1680)</f>
        <v>40.792840678399962</v>
      </c>
      <c r="V1680">
        <f>_xlfn.VAR.P(C1631:C1680)</f>
        <v>41.448052090000012</v>
      </c>
      <c r="X1680">
        <f>1.96*SQRT(U1680)/50</f>
        <v>0.25036755121232568</v>
      </c>
      <c r="Y1680">
        <f>1.96*SQRT(V1680)/50</f>
        <v>0.25237023351333976</v>
      </c>
    </row>
    <row r="1681" spans="1:9" x14ac:dyDescent="0.25">
      <c r="A1681" t="s">
        <v>161</v>
      </c>
      <c r="B1681">
        <v>25726.206979999999</v>
      </c>
      <c r="C1681" t="s">
        <v>36</v>
      </c>
    </row>
    <row r="1682" spans="1:9" x14ac:dyDescent="0.25">
      <c r="A1682" t="s">
        <v>162</v>
      </c>
      <c r="B1682">
        <v>486.99599999999998</v>
      </c>
      <c r="C1682">
        <v>471.73399999999998</v>
      </c>
      <c r="D1682">
        <v>436.28</v>
      </c>
      <c r="E1682">
        <v>416.88</v>
      </c>
      <c r="F1682">
        <v>302.06200000000001</v>
      </c>
      <c r="G1682">
        <v>1.2300600000000001E-3</v>
      </c>
      <c r="H1682">
        <v>0.999919</v>
      </c>
      <c r="I1682">
        <v>1</v>
      </c>
    </row>
    <row r="1683" spans="1:9" x14ac:dyDescent="0.25">
      <c r="A1683" t="s">
        <v>162</v>
      </c>
      <c r="B1683">
        <v>488.06099999999998</v>
      </c>
      <c r="C1683">
        <v>472.38400000000001</v>
      </c>
      <c r="D1683">
        <v>436.68400000000003</v>
      </c>
      <c r="E1683">
        <v>417.23200000000003</v>
      </c>
      <c r="F1683">
        <v>302.31400000000002</v>
      </c>
      <c r="G1683">
        <v>1.23007E-3</v>
      </c>
      <c r="H1683">
        <v>0.99998500000000001</v>
      </c>
      <c r="I1683">
        <v>0</v>
      </c>
    </row>
    <row r="1684" spans="1:9" x14ac:dyDescent="0.25">
      <c r="A1684" t="s">
        <v>162</v>
      </c>
      <c r="B1684">
        <v>487.22699999999998</v>
      </c>
      <c r="C1684">
        <v>471.86399999999998</v>
      </c>
      <c r="D1684">
        <v>436.44799999999998</v>
      </c>
      <c r="E1684">
        <v>417.03300000000002</v>
      </c>
      <c r="F1684">
        <v>302.34199999999998</v>
      </c>
      <c r="G1684">
        <v>1.2300499999999999E-3</v>
      </c>
      <c r="H1684">
        <v>0.99976600000000004</v>
      </c>
      <c r="I1684">
        <v>1</v>
      </c>
    </row>
    <row r="1685" spans="1:9" x14ac:dyDescent="0.25">
      <c r="A1685" t="s">
        <v>162</v>
      </c>
      <c r="B1685">
        <v>487.66500000000002</v>
      </c>
      <c r="C1685">
        <v>472.38299999999998</v>
      </c>
      <c r="D1685">
        <v>436.82400000000001</v>
      </c>
      <c r="E1685">
        <v>417.33199999999999</v>
      </c>
      <c r="F1685">
        <v>302.12599999999998</v>
      </c>
      <c r="G1685">
        <v>1.2301199999999999E-3</v>
      </c>
      <c r="H1685">
        <v>0.99956199999999995</v>
      </c>
      <c r="I1685">
        <v>1</v>
      </c>
    </row>
    <row r="1686" spans="1:9" x14ac:dyDescent="0.25">
      <c r="A1686" t="s">
        <v>162</v>
      </c>
      <c r="B1686">
        <v>487.447</v>
      </c>
      <c r="C1686">
        <v>472.13499999999999</v>
      </c>
      <c r="D1686">
        <v>436.63499999999999</v>
      </c>
      <c r="E1686">
        <v>417.17200000000003</v>
      </c>
      <c r="F1686">
        <v>302.25900000000001</v>
      </c>
      <c r="G1686">
        <v>1.2300600000000001E-3</v>
      </c>
      <c r="H1686">
        <v>0.99579200000000001</v>
      </c>
      <c r="I1686">
        <v>0</v>
      </c>
    </row>
    <row r="1687" spans="1:9" x14ac:dyDescent="0.25">
      <c r="A1687" t="s">
        <v>162</v>
      </c>
      <c r="B1687">
        <v>488.267</v>
      </c>
      <c r="C1687">
        <v>472.64499999999998</v>
      </c>
      <c r="D1687">
        <v>437.20600000000002</v>
      </c>
      <c r="E1687">
        <v>417.709</v>
      </c>
      <c r="F1687">
        <v>302.66000000000003</v>
      </c>
      <c r="G1687">
        <v>1.2300499999999999E-3</v>
      </c>
      <c r="H1687">
        <v>0.99948999999999999</v>
      </c>
      <c r="I1687">
        <v>0</v>
      </c>
    </row>
    <row r="1688" spans="1:9" x14ac:dyDescent="0.25">
      <c r="A1688" t="s">
        <v>162</v>
      </c>
      <c r="B1688">
        <v>487.20499999999998</v>
      </c>
      <c r="C1688">
        <v>471.63499999999999</v>
      </c>
      <c r="D1688">
        <v>436.108</v>
      </c>
      <c r="E1688">
        <v>416.64299999999997</v>
      </c>
      <c r="F1688">
        <v>301.70800000000003</v>
      </c>
      <c r="G1688">
        <v>1.2300499999999999E-3</v>
      </c>
      <c r="H1688">
        <v>0.99903200000000003</v>
      </c>
      <c r="I1688">
        <v>0</v>
      </c>
    </row>
    <row r="1689" spans="1:9" x14ac:dyDescent="0.25">
      <c r="A1689" t="s">
        <v>162</v>
      </c>
      <c r="B1689">
        <v>488.16800000000001</v>
      </c>
      <c r="C1689">
        <v>472.46300000000002</v>
      </c>
      <c r="D1689">
        <v>436.89699999999999</v>
      </c>
      <c r="E1689">
        <v>417.41300000000001</v>
      </c>
      <c r="F1689">
        <v>302.459</v>
      </c>
      <c r="G1689">
        <v>1.23007E-3</v>
      </c>
      <c r="H1689">
        <v>0.99963900000000006</v>
      </c>
      <c r="I1689">
        <v>0</v>
      </c>
    </row>
    <row r="1690" spans="1:9" x14ac:dyDescent="0.25">
      <c r="A1690" t="s">
        <v>162</v>
      </c>
      <c r="B1690">
        <v>487.86399999999998</v>
      </c>
      <c r="C1690">
        <v>472.54199999999997</v>
      </c>
      <c r="D1690">
        <v>437.01600000000002</v>
      </c>
      <c r="E1690">
        <v>417.56099999999998</v>
      </c>
      <c r="F1690">
        <v>302.69099999999997</v>
      </c>
      <c r="G1690">
        <v>1.2300499999999999E-3</v>
      </c>
      <c r="H1690">
        <v>0.99998399999999998</v>
      </c>
      <c r="I1690">
        <v>0</v>
      </c>
    </row>
    <row r="1691" spans="1:9" x14ac:dyDescent="0.25">
      <c r="A1691" t="s">
        <v>162</v>
      </c>
      <c r="B1691">
        <v>487.52600000000001</v>
      </c>
      <c r="C1691">
        <v>472.29399999999998</v>
      </c>
      <c r="D1691">
        <v>436.74700000000001</v>
      </c>
      <c r="E1691">
        <v>417.30399999999997</v>
      </c>
      <c r="F1691">
        <v>302.32299999999998</v>
      </c>
      <c r="G1691">
        <v>1.2300499999999999E-3</v>
      </c>
      <c r="H1691">
        <v>0.99950399999999995</v>
      </c>
      <c r="I1691">
        <v>0</v>
      </c>
    </row>
    <row r="1692" spans="1:9" x14ac:dyDescent="0.25">
      <c r="A1692" t="s">
        <v>162</v>
      </c>
      <c r="B1692">
        <v>486.86099999999999</v>
      </c>
      <c r="C1692">
        <v>471.61200000000002</v>
      </c>
      <c r="D1692">
        <v>435.97800000000001</v>
      </c>
      <c r="E1692">
        <v>416.55500000000001</v>
      </c>
      <c r="F1692">
        <v>301.60899999999998</v>
      </c>
      <c r="G1692">
        <v>1.23007E-3</v>
      </c>
      <c r="H1692">
        <v>0.99936700000000001</v>
      </c>
      <c r="I1692">
        <v>0</v>
      </c>
    </row>
    <row r="1693" spans="1:9" x14ac:dyDescent="0.25">
      <c r="A1693" t="s">
        <v>162</v>
      </c>
      <c r="B1693">
        <v>487.161</v>
      </c>
      <c r="C1693">
        <v>471.935</v>
      </c>
      <c r="D1693">
        <v>436.37799999999999</v>
      </c>
      <c r="E1693">
        <v>416.91500000000002</v>
      </c>
      <c r="F1693">
        <v>302.13200000000001</v>
      </c>
      <c r="G1693">
        <v>1.2300499999999999E-3</v>
      </c>
      <c r="H1693">
        <v>0.99905699999999997</v>
      </c>
      <c r="I1693">
        <v>0</v>
      </c>
    </row>
    <row r="1694" spans="1:9" x14ac:dyDescent="0.25">
      <c r="A1694" t="s">
        <v>162</v>
      </c>
      <c r="B1694">
        <v>487.84100000000001</v>
      </c>
      <c r="C1694">
        <v>472.57299999999998</v>
      </c>
      <c r="D1694">
        <v>437.01</v>
      </c>
      <c r="E1694">
        <v>417.56400000000002</v>
      </c>
      <c r="F1694">
        <v>302.48700000000002</v>
      </c>
      <c r="G1694">
        <v>1.23007E-3</v>
      </c>
      <c r="H1694">
        <v>0.99937799999999999</v>
      </c>
      <c r="I1694">
        <v>0</v>
      </c>
    </row>
    <row r="1695" spans="1:9" x14ac:dyDescent="0.25">
      <c r="A1695" t="s">
        <v>162</v>
      </c>
      <c r="B1695">
        <v>487.12700000000001</v>
      </c>
      <c r="C1695">
        <v>472.065</v>
      </c>
      <c r="D1695">
        <v>436.61500000000001</v>
      </c>
      <c r="E1695">
        <v>417.154</v>
      </c>
      <c r="F1695">
        <v>302.178</v>
      </c>
      <c r="G1695">
        <v>1.23007E-3</v>
      </c>
      <c r="H1695">
        <v>0.99969399999999997</v>
      </c>
      <c r="I1695">
        <v>1</v>
      </c>
    </row>
    <row r="1696" spans="1:9" x14ac:dyDescent="0.25">
      <c r="A1696" t="s">
        <v>162</v>
      </c>
      <c r="B1696">
        <v>487.62700000000001</v>
      </c>
      <c r="C1696">
        <v>472.161</v>
      </c>
      <c r="D1696">
        <v>436.673</v>
      </c>
      <c r="E1696">
        <v>417.24400000000003</v>
      </c>
      <c r="F1696">
        <v>302.38099999999997</v>
      </c>
      <c r="G1696">
        <v>1.2300499999999999E-3</v>
      </c>
      <c r="H1696">
        <v>0.999668</v>
      </c>
      <c r="I1696">
        <v>0</v>
      </c>
    </row>
    <row r="1697" spans="1:9" x14ac:dyDescent="0.25">
      <c r="A1697" t="s">
        <v>162</v>
      </c>
      <c r="B1697">
        <v>487.48700000000002</v>
      </c>
      <c r="C1697">
        <v>472.45499999999998</v>
      </c>
      <c r="D1697">
        <v>437.10399999999998</v>
      </c>
      <c r="E1697">
        <v>417.642</v>
      </c>
      <c r="F1697">
        <v>302.548</v>
      </c>
      <c r="G1697">
        <v>1.2300499999999999E-3</v>
      </c>
      <c r="H1697">
        <v>0.99990699999999999</v>
      </c>
      <c r="I1697">
        <v>0</v>
      </c>
    </row>
    <row r="1698" spans="1:9" x14ac:dyDescent="0.25">
      <c r="A1698" t="s">
        <v>162</v>
      </c>
      <c r="B1698">
        <v>487.78100000000001</v>
      </c>
      <c r="C1698">
        <v>472.22899999999998</v>
      </c>
      <c r="D1698">
        <v>436.52499999999998</v>
      </c>
      <c r="E1698">
        <v>417.07900000000001</v>
      </c>
      <c r="F1698">
        <v>301.90899999999999</v>
      </c>
      <c r="G1698">
        <v>1.2300600000000001E-3</v>
      </c>
      <c r="H1698">
        <v>0.999637</v>
      </c>
      <c r="I1698">
        <v>1</v>
      </c>
    </row>
    <row r="1699" spans="1:9" x14ac:dyDescent="0.25">
      <c r="A1699" t="s">
        <v>162</v>
      </c>
      <c r="B1699">
        <v>486.84500000000003</v>
      </c>
      <c r="C1699">
        <v>471.62299999999999</v>
      </c>
      <c r="D1699">
        <v>436.37400000000002</v>
      </c>
      <c r="E1699">
        <v>416.90499999999997</v>
      </c>
      <c r="F1699">
        <v>301.916</v>
      </c>
      <c r="G1699">
        <v>1.2300499999999999E-3</v>
      </c>
      <c r="H1699">
        <v>0.99957600000000002</v>
      </c>
      <c r="I1699">
        <v>1</v>
      </c>
    </row>
    <row r="1700" spans="1:9" x14ac:dyDescent="0.25">
      <c r="A1700" t="s">
        <v>162</v>
      </c>
      <c r="B1700">
        <v>487.26900000000001</v>
      </c>
      <c r="C1700">
        <v>471.72</v>
      </c>
      <c r="D1700">
        <v>436.22199999999998</v>
      </c>
      <c r="E1700">
        <v>416.77800000000002</v>
      </c>
      <c r="F1700">
        <v>302.13200000000001</v>
      </c>
      <c r="G1700">
        <v>1.2300499999999999E-3</v>
      </c>
      <c r="H1700">
        <v>0.99973599999999996</v>
      </c>
      <c r="I1700">
        <v>0</v>
      </c>
    </row>
    <row r="1701" spans="1:9" x14ac:dyDescent="0.25">
      <c r="A1701" t="s">
        <v>162</v>
      </c>
      <c r="B1701">
        <v>487.476</v>
      </c>
      <c r="C1701">
        <v>472.18799999999999</v>
      </c>
      <c r="D1701">
        <v>436.55700000000002</v>
      </c>
      <c r="E1701">
        <v>417.10599999999999</v>
      </c>
      <c r="F1701">
        <v>302.25599999999997</v>
      </c>
      <c r="G1701">
        <v>1.2300499999999999E-3</v>
      </c>
      <c r="H1701">
        <v>0.99967499999999998</v>
      </c>
      <c r="I1701">
        <v>1</v>
      </c>
    </row>
    <row r="1702" spans="1:9" x14ac:dyDescent="0.25">
      <c r="A1702" t="s">
        <v>162</v>
      </c>
      <c r="B1702">
        <v>487.38799999999998</v>
      </c>
      <c r="C1702">
        <v>472.27100000000002</v>
      </c>
      <c r="D1702">
        <v>436.59699999999998</v>
      </c>
      <c r="E1702">
        <v>417.17500000000001</v>
      </c>
      <c r="F1702">
        <v>302.27100000000002</v>
      </c>
      <c r="G1702">
        <v>1.2300600000000001E-3</v>
      </c>
      <c r="H1702">
        <v>0.99821400000000005</v>
      </c>
      <c r="I1702">
        <v>0</v>
      </c>
    </row>
    <row r="1703" spans="1:9" x14ac:dyDescent="0.25">
      <c r="A1703" t="s">
        <v>162</v>
      </c>
      <c r="B1703">
        <v>487.26900000000001</v>
      </c>
      <c r="C1703">
        <v>472.19900000000001</v>
      </c>
      <c r="D1703">
        <v>436.75700000000001</v>
      </c>
      <c r="E1703">
        <v>417.3</v>
      </c>
      <c r="F1703">
        <v>302.35000000000002</v>
      </c>
      <c r="G1703">
        <v>1.2300499999999999E-3</v>
      </c>
      <c r="H1703">
        <v>0.99992999999999999</v>
      </c>
      <c r="I1703">
        <v>0</v>
      </c>
    </row>
    <row r="1704" spans="1:9" x14ac:dyDescent="0.25">
      <c r="A1704" t="s">
        <v>162</v>
      </c>
      <c r="B1704">
        <v>487.19600000000003</v>
      </c>
      <c r="C1704">
        <v>471.95</v>
      </c>
      <c r="D1704">
        <v>436.75099999999998</v>
      </c>
      <c r="E1704">
        <v>417.31400000000002</v>
      </c>
      <c r="F1704">
        <v>302.50700000000001</v>
      </c>
      <c r="G1704">
        <v>1.2300499999999999E-3</v>
      </c>
      <c r="H1704">
        <v>0.99995000000000001</v>
      </c>
      <c r="I1704">
        <v>1</v>
      </c>
    </row>
    <row r="1705" spans="1:9" x14ac:dyDescent="0.25">
      <c r="A1705" t="s">
        <v>162</v>
      </c>
      <c r="B1705">
        <v>487.178</v>
      </c>
      <c r="C1705">
        <v>471.70299999999997</v>
      </c>
      <c r="D1705">
        <v>436.34</v>
      </c>
      <c r="E1705">
        <v>416.90600000000001</v>
      </c>
      <c r="F1705">
        <v>302.10000000000002</v>
      </c>
      <c r="G1705">
        <v>1.2300499999999999E-3</v>
      </c>
      <c r="H1705">
        <v>0.99954399999999999</v>
      </c>
      <c r="I1705">
        <v>1</v>
      </c>
    </row>
    <row r="1706" spans="1:9" x14ac:dyDescent="0.25">
      <c r="A1706" t="s">
        <v>162</v>
      </c>
      <c r="B1706">
        <v>488.11900000000003</v>
      </c>
      <c r="C1706">
        <v>472.56200000000001</v>
      </c>
      <c r="D1706">
        <v>437.01600000000002</v>
      </c>
      <c r="E1706">
        <v>417.608</v>
      </c>
      <c r="F1706">
        <v>302.83100000000002</v>
      </c>
      <c r="G1706">
        <v>1.2300499999999999E-3</v>
      </c>
      <c r="H1706">
        <v>0.99995900000000004</v>
      </c>
      <c r="I1706">
        <v>1</v>
      </c>
    </row>
    <row r="1707" spans="1:9" x14ac:dyDescent="0.25">
      <c r="A1707" t="s">
        <v>162</v>
      </c>
      <c r="B1707">
        <v>487.72300000000001</v>
      </c>
      <c r="C1707">
        <v>472.43</v>
      </c>
      <c r="D1707">
        <v>437.00599999999997</v>
      </c>
      <c r="E1707">
        <v>417.57900000000001</v>
      </c>
      <c r="F1707">
        <v>302.60700000000003</v>
      </c>
      <c r="G1707">
        <v>1.2300600000000001E-3</v>
      </c>
      <c r="H1707">
        <v>0.99868000000000001</v>
      </c>
      <c r="I1707">
        <v>0</v>
      </c>
    </row>
    <row r="1708" spans="1:9" x14ac:dyDescent="0.25">
      <c r="A1708" t="s">
        <v>162</v>
      </c>
      <c r="B1708">
        <v>487.76799999999997</v>
      </c>
      <c r="C1708">
        <v>472.45</v>
      </c>
      <c r="D1708">
        <v>436.84300000000002</v>
      </c>
      <c r="E1708">
        <v>417.35500000000002</v>
      </c>
      <c r="F1708">
        <v>302.44600000000003</v>
      </c>
      <c r="G1708">
        <v>1.2300600000000001E-3</v>
      </c>
      <c r="H1708">
        <v>0.99978500000000003</v>
      </c>
      <c r="I1708">
        <v>0</v>
      </c>
    </row>
    <row r="1709" spans="1:9" x14ac:dyDescent="0.25">
      <c r="A1709" t="s">
        <v>162</v>
      </c>
      <c r="B1709">
        <v>488.21300000000002</v>
      </c>
      <c r="C1709">
        <v>472.77199999999999</v>
      </c>
      <c r="D1709">
        <v>437.33499999999998</v>
      </c>
      <c r="E1709">
        <v>417.851</v>
      </c>
      <c r="F1709">
        <v>302.94600000000003</v>
      </c>
      <c r="G1709">
        <v>1.2300499999999999E-3</v>
      </c>
      <c r="H1709">
        <v>0.99858400000000003</v>
      </c>
      <c r="I1709">
        <v>1</v>
      </c>
    </row>
    <row r="1710" spans="1:9" x14ac:dyDescent="0.25">
      <c r="A1710" t="s">
        <v>162</v>
      </c>
      <c r="B1710">
        <v>488.685</v>
      </c>
      <c r="C1710">
        <v>473.14400000000001</v>
      </c>
      <c r="D1710">
        <v>437.60700000000003</v>
      </c>
      <c r="E1710">
        <v>418.15499999999997</v>
      </c>
      <c r="F1710">
        <v>303.07299999999998</v>
      </c>
      <c r="G1710">
        <v>1.2300499999999999E-3</v>
      </c>
      <c r="H1710">
        <v>0.99949600000000005</v>
      </c>
      <c r="I1710">
        <v>0</v>
      </c>
    </row>
    <row r="1711" spans="1:9" x14ac:dyDescent="0.25">
      <c r="A1711" t="s">
        <v>162</v>
      </c>
      <c r="B1711">
        <v>488.69499999999999</v>
      </c>
      <c r="C1711">
        <v>473.32799999999997</v>
      </c>
      <c r="D1711">
        <v>437.75599999999997</v>
      </c>
      <c r="E1711">
        <v>418.25200000000001</v>
      </c>
      <c r="F1711">
        <v>303.18200000000002</v>
      </c>
      <c r="G1711">
        <v>1.2300499999999999E-3</v>
      </c>
      <c r="H1711">
        <v>0.99998900000000002</v>
      </c>
      <c r="I1711">
        <v>0</v>
      </c>
    </row>
    <row r="1712" spans="1:9" x14ac:dyDescent="0.25">
      <c r="A1712" t="s">
        <v>162</v>
      </c>
      <c r="B1712">
        <v>488.18200000000002</v>
      </c>
      <c r="C1712">
        <v>472.358</v>
      </c>
      <c r="D1712">
        <v>436.87700000000001</v>
      </c>
      <c r="E1712">
        <v>417.399</v>
      </c>
      <c r="F1712">
        <v>302.56200000000001</v>
      </c>
      <c r="G1712">
        <v>1.2300499999999999E-3</v>
      </c>
      <c r="H1712">
        <v>0.99959600000000004</v>
      </c>
      <c r="I1712">
        <v>0</v>
      </c>
    </row>
    <row r="1713" spans="1:9" x14ac:dyDescent="0.25">
      <c r="A1713" t="s">
        <v>162</v>
      </c>
      <c r="B1713">
        <v>488.233</v>
      </c>
      <c r="C1713">
        <v>472.67099999999999</v>
      </c>
      <c r="D1713">
        <v>437.12900000000002</v>
      </c>
      <c r="E1713">
        <v>417.65100000000001</v>
      </c>
      <c r="F1713">
        <v>302.70499999999998</v>
      </c>
      <c r="G1713">
        <v>1.2300600000000001E-3</v>
      </c>
      <c r="H1713">
        <v>0.99955000000000005</v>
      </c>
      <c r="I1713">
        <v>0</v>
      </c>
    </row>
    <row r="1714" spans="1:9" x14ac:dyDescent="0.25">
      <c r="A1714" t="s">
        <v>162</v>
      </c>
      <c r="B1714">
        <v>488.25</v>
      </c>
      <c r="C1714">
        <v>472.61200000000002</v>
      </c>
      <c r="D1714">
        <v>437.07499999999999</v>
      </c>
      <c r="E1714">
        <v>417.625</v>
      </c>
      <c r="F1714">
        <v>302.60500000000002</v>
      </c>
      <c r="G1714">
        <v>1.2300499999999999E-3</v>
      </c>
      <c r="H1714">
        <v>0.99996200000000002</v>
      </c>
      <c r="I1714">
        <v>0</v>
      </c>
    </row>
    <row r="1715" spans="1:9" x14ac:dyDescent="0.25">
      <c r="A1715" t="s">
        <v>162</v>
      </c>
      <c r="B1715">
        <v>486.92700000000002</v>
      </c>
      <c r="C1715">
        <v>471.62599999999998</v>
      </c>
      <c r="D1715">
        <v>436.05399999999997</v>
      </c>
      <c r="E1715">
        <v>416.59399999999999</v>
      </c>
      <c r="F1715">
        <v>301.85199999999998</v>
      </c>
      <c r="G1715">
        <v>1.2300499999999999E-3</v>
      </c>
      <c r="H1715">
        <v>0.99961699999999998</v>
      </c>
      <c r="I1715">
        <v>1</v>
      </c>
    </row>
    <row r="1716" spans="1:9" x14ac:dyDescent="0.25">
      <c r="A1716" t="s">
        <v>162</v>
      </c>
      <c r="B1716">
        <v>488.13799999999998</v>
      </c>
      <c r="C1716">
        <v>472.774</v>
      </c>
      <c r="D1716">
        <v>437.06400000000002</v>
      </c>
      <c r="E1716">
        <v>417.572</v>
      </c>
      <c r="F1716">
        <v>302.67099999999999</v>
      </c>
      <c r="G1716">
        <v>1.2300600000000001E-3</v>
      </c>
      <c r="H1716">
        <v>0.99993699999999996</v>
      </c>
      <c r="I1716">
        <v>1</v>
      </c>
    </row>
    <row r="1717" spans="1:9" x14ac:dyDescent="0.25">
      <c r="A1717" t="s">
        <v>162</v>
      </c>
      <c r="B1717">
        <v>487.73500000000001</v>
      </c>
      <c r="C1717">
        <v>472.45600000000002</v>
      </c>
      <c r="D1717">
        <v>436.92700000000002</v>
      </c>
      <c r="E1717">
        <v>417.40199999999999</v>
      </c>
      <c r="F1717">
        <v>302.27999999999997</v>
      </c>
      <c r="G1717">
        <v>1.2300499999999999E-3</v>
      </c>
      <c r="H1717">
        <v>0.99963999999999997</v>
      </c>
      <c r="I1717">
        <v>0</v>
      </c>
    </row>
    <row r="1718" spans="1:9" x14ac:dyDescent="0.25">
      <c r="A1718" t="s">
        <v>162</v>
      </c>
      <c r="B1718">
        <v>488.48099999999999</v>
      </c>
      <c r="C1718">
        <v>473.11599999999999</v>
      </c>
      <c r="D1718">
        <v>437.37799999999999</v>
      </c>
      <c r="E1718">
        <v>417.87700000000001</v>
      </c>
      <c r="F1718">
        <v>302.77999999999997</v>
      </c>
      <c r="G1718">
        <v>1.2300499999999999E-3</v>
      </c>
      <c r="H1718">
        <v>0.99978</v>
      </c>
      <c r="I1718">
        <v>0</v>
      </c>
    </row>
    <row r="1719" spans="1:9" x14ac:dyDescent="0.25">
      <c r="A1719" t="s">
        <v>162</v>
      </c>
      <c r="B1719">
        <v>487.98899999999998</v>
      </c>
      <c r="C1719">
        <v>472.67599999999999</v>
      </c>
      <c r="D1719">
        <v>437.21</v>
      </c>
      <c r="E1719">
        <v>417.74400000000003</v>
      </c>
      <c r="F1719">
        <v>302.76100000000002</v>
      </c>
      <c r="G1719">
        <v>1.2300499999999999E-3</v>
      </c>
      <c r="H1719">
        <v>0.99999700000000002</v>
      </c>
      <c r="I1719">
        <v>0</v>
      </c>
    </row>
    <row r="1720" spans="1:9" x14ac:dyDescent="0.25">
      <c r="A1720" t="s">
        <v>162</v>
      </c>
      <c r="B1720">
        <v>487.81700000000001</v>
      </c>
      <c r="C1720">
        <v>472.07100000000003</v>
      </c>
      <c r="D1720">
        <v>436.50799999999998</v>
      </c>
      <c r="E1720">
        <v>417.05099999999999</v>
      </c>
      <c r="F1720">
        <v>301.97199999999998</v>
      </c>
      <c r="G1720">
        <v>1.2300499999999999E-3</v>
      </c>
      <c r="H1720">
        <v>0.99995900000000004</v>
      </c>
      <c r="I1720">
        <v>0</v>
      </c>
    </row>
    <row r="1721" spans="1:9" x14ac:dyDescent="0.25">
      <c r="A1721" t="s">
        <v>162</v>
      </c>
      <c r="B1721">
        <v>487.57799999999997</v>
      </c>
      <c r="C1721">
        <v>472.274</v>
      </c>
      <c r="D1721">
        <v>436.55099999999999</v>
      </c>
      <c r="E1721">
        <v>417.05900000000003</v>
      </c>
      <c r="F1721">
        <v>302.01400000000001</v>
      </c>
      <c r="G1721">
        <v>1.23007E-3</v>
      </c>
      <c r="H1721">
        <v>0.99979099999999999</v>
      </c>
      <c r="I1721">
        <v>0</v>
      </c>
    </row>
    <row r="1722" spans="1:9" x14ac:dyDescent="0.25">
      <c r="A1722" t="s">
        <v>162</v>
      </c>
      <c r="B1722">
        <v>487.62400000000002</v>
      </c>
      <c r="C1722">
        <v>472.29500000000002</v>
      </c>
      <c r="D1722">
        <v>436.89299999999997</v>
      </c>
      <c r="E1722">
        <v>417.41199999999998</v>
      </c>
      <c r="F1722">
        <v>302.505</v>
      </c>
      <c r="G1722">
        <v>1.2300499999999999E-3</v>
      </c>
      <c r="H1722">
        <v>0.99989300000000003</v>
      </c>
      <c r="I1722">
        <v>0</v>
      </c>
    </row>
    <row r="1723" spans="1:9" x14ac:dyDescent="0.25">
      <c r="A1723" t="s">
        <v>162</v>
      </c>
      <c r="B1723">
        <v>487.76</v>
      </c>
      <c r="C1723">
        <v>472.00099999999998</v>
      </c>
      <c r="D1723">
        <v>436.56599999999997</v>
      </c>
      <c r="E1723">
        <v>417.077</v>
      </c>
      <c r="F1723">
        <v>302.15100000000001</v>
      </c>
      <c r="G1723">
        <v>1.23007E-3</v>
      </c>
      <c r="H1723">
        <v>0.99985800000000002</v>
      </c>
      <c r="I1723">
        <v>0</v>
      </c>
    </row>
    <row r="1724" spans="1:9" x14ac:dyDescent="0.25">
      <c r="A1724" t="s">
        <v>162</v>
      </c>
      <c r="B1724">
        <v>488.14</v>
      </c>
      <c r="C1724">
        <v>472.32600000000002</v>
      </c>
      <c r="D1724">
        <v>436.60899999999998</v>
      </c>
      <c r="E1724">
        <v>417.13099999999997</v>
      </c>
      <c r="F1724">
        <v>302.20499999999998</v>
      </c>
      <c r="G1724">
        <v>1.23007E-3</v>
      </c>
      <c r="H1724">
        <v>0.99901600000000002</v>
      </c>
      <c r="I1724">
        <v>0</v>
      </c>
    </row>
    <row r="1725" spans="1:9" x14ac:dyDescent="0.25">
      <c r="A1725" t="s">
        <v>162</v>
      </c>
      <c r="B1725">
        <v>487.87400000000002</v>
      </c>
      <c r="C1725">
        <v>472.464</v>
      </c>
      <c r="D1725">
        <v>436.84</v>
      </c>
      <c r="E1725">
        <v>417.38400000000001</v>
      </c>
      <c r="F1725">
        <v>302.57299999999998</v>
      </c>
      <c r="G1725">
        <v>1.2300600000000001E-3</v>
      </c>
      <c r="H1725">
        <v>0.99978500000000003</v>
      </c>
      <c r="I1725">
        <v>0</v>
      </c>
    </row>
    <row r="1726" spans="1:9" x14ac:dyDescent="0.25">
      <c r="A1726" t="s">
        <v>162</v>
      </c>
      <c r="B1726">
        <v>487.65699999999998</v>
      </c>
      <c r="C1726">
        <v>471.80900000000003</v>
      </c>
      <c r="D1726">
        <v>436.07400000000001</v>
      </c>
      <c r="E1726">
        <v>416.613</v>
      </c>
      <c r="F1726">
        <v>301.642</v>
      </c>
      <c r="G1726">
        <v>1.2300499999999999E-3</v>
      </c>
      <c r="H1726">
        <v>0.99784899999999999</v>
      </c>
      <c r="I1726">
        <v>0</v>
      </c>
    </row>
    <row r="1727" spans="1:9" x14ac:dyDescent="0.25">
      <c r="A1727" t="s">
        <v>162</v>
      </c>
      <c r="B1727">
        <v>487.404</v>
      </c>
      <c r="C1727">
        <v>472.09399999999999</v>
      </c>
      <c r="D1727">
        <v>436.40199999999999</v>
      </c>
      <c r="E1727">
        <v>416.95800000000003</v>
      </c>
      <c r="F1727">
        <v>302.35500000000002</v>
      </c>
      <c r="G1727">
        <v>1.2300499999999999E-3</v>
      </c>
      <c r="H1727">
        <v>0.99927500000000002</v>
      </c>
      <c r="I1727">
        <v>0</v>
      </c>
    </row>
    <row r="1728" spans="1:9" x14ac:dyDescent="0.25">
      <c r="A1728" t="s">
        <v>162</v>
      </c>
      <c r="B1728">
        <v>488.27600000000001</v>
      </c>
      <c r="C1728">
        <v>472.44099999999997</v>
      </c>
      <c r="D1728">
        <v>436.86500000000001</v>
      </c>
      <c r="E1728">
        <v>417.37599999999998</v>
      </c>
      <c r="F1728">
        <v>302.34800000000001</v>
      </c>
      <c r="G1728">
        <v>1.2300499999999999E-3</v>
      </c>
      <c r="H1728">
        <v>0.999803</v>
      </c>
      <c r="I1728">
        <v>0</v>
      </c>
    </row>
    <row r="1729" spans="1:25" x14ac:dyDescent="0.25">
      <c r="A1729" t="s">
        <v>162</v>
      </c>
      <c r="B1729">
        <v>487.55</v>
      </c>
      <c r="C1729">
        <v>472.12700000000001</v>
      </c>
      <c r="D1729">
        <v>436.62099999999998</v>
      </c>
      <c r="E1729">
        <v>417.13</v>
      </c>
      <c r="F1729">
        <v>302.14999999999998</v>
      </c>
      <c r="G1729">
        <v>1.23014E-3</v>
      </c>
      <c r="H1729">
        <v>0.99940099999999998</v>
      </c>
      <c r="I1729">
        <v>0</v>
      </c>
    </row>
    <row r="1730" spans="1:25" x14ac:dyDescent="0.25">
      <c r="A1730" t="s">
        <v>162</v>
      </c>
      <c r="B1730">
        <v>488.18400000000003</v>
      </c>
      <c r="C1730">
        <v>472.32499999999999</v>
      </c>
      <c r="D1730">
        <v>436.69900000000001</v>
      </c>
      <c r="E1730">
        <v>417.233</v>
      </c>
      <c r="F1730">
        <v>302.43099999999998</v>
      </c>
      <c r="G1730">
        <v>1.2300499999999999E-3</v>
      </c>
      <c r="H1730">
        <v>0.99995599999999996</v>
      </c>
      <c r="I1730">
        <v>0</v>
      </c>
    </row>
    <row r="1731" spans="1:25" x14ac:dyDescent="0.25">
      <c r="A1731" t="s">
        <v>162</v>
      </c>
      <c r="B1731">
        <v>486.81599999999997</v>
      </c>
      <c r="C1731">
        <v>471.49099999999999</v>
      </c>
      <c r="D1731">
        <v>435.83199999999999</v>
      </c>
      <c r="E1731">
        <v>416.37599999999998</v>
      </c>
      <c r="F1731">
        <v>301.42899999999997</v>
      </c>
      <c r="G1731">
        <v>1.2300499999999999E-3</v>
      </c>
      <c r="H1731">
        <v>0.99998200000000004</v>
      </c>
      <c r="I1731">
        <v>0</v>
      </c>
    </row>
    <row r="1732" spans="1:25" x14ac:dyDescent="0.25">
      <c r="A1732" t="s">
        <v>162</v>
      </c>
      <c r="B1732">
        <v>487.82299999999998</v>
      </c>
      <c r="C1732">
        <v>472.43599999999998</v>
      </c>
      <c r="D1732">
        <v>436.84399999999999</v>
      </c>
      <c r="E1732">
        <v>417.39400000000001</v>
      </c>
      <c r="F1732">
        <v>302.54300000000001</v>
      </c>
      <c r="G1732">
        <v>1.2300499999999999E-3</v>
      </c>
      <c r="H1732">
        <v>0.99986699999999995</v>
      </c>
      <c r="I1732">
        <v>0</v>
      </c>
    </row>
    <row r="1733" spans="1:25" x14ac:dyDescent="0.25">
      <c r="A1733" t="s">
        <v>162</v>
      </c>
      <c r="B1733">
        <v>487.89100000000002</v>
      </c>
      <c r="C1733">
        <v>472.48899999999998</v>
      </c>
      <c r="D1733">
        <v>436.86799999999999</v>
      </c>
      <c r="E1733">
        <v>417.37</v>
      </c>
      <c r="F1733">
        <v>302.45299999999997</v>
      </c>
      <c r="G1733">
        <v>1.2300499999999999E-3</v>
      </c>
      <c r="H1733">
        <v>0.999807</v>
      </c>
      <c r="I1733">
        <v>0</v>
      </c>
    </row>
    <row r="1734" spans="1:25" x14ac:dyDescent="0.25">
      <c r="A1734" t="s">
        <v>162</v>
      </c>
      <c r="B1734">
        <v>487.00799999999998</v>
      </c>
      <c r="C1734">
        <v>471.55599999999998</v>
      </c>
      <c r="D1734">
        <v>436.13600000000002</v>
      </c>
      <c r="E1734">
        <v>416.68</v>
      </c>
      <c r="F1734">
        <v>301.62200000000001</v>
      </c>
      <c r="G1734">
        <v>1.2300499999999999E-3</v>
      </c>
      <c r="H1734">
        <v>0.99975000000000003</v>
      </c>
      <c r="I1734">
        <v>0</v>
      </c>
    </row>
    <row r="1735" spans="1:25" x14ac:dyDescent="0.25">
      <c r="A1735" t="s">
        <v>162</v>
      </c>
      <c r="B1735">
        <v>487.75</v>
      </c>
      <c r="C1735">
        <v>472.39800000000002</v>
      </c>
      <c r="D1735">
        <v>436.74299999999999</v>
      </c>
      <c r="E1735">
        <v>417.27100000000002</v>
      </c>
      <c r="F1735">
        <v>302.49900000000002</v>
      </c>
      <c r="G1735">
        <v>1.2300600000000001E-3</v>
      </c>
      <c r="H1735">
        <v>0.99980899999999995</v>
      </c>
      <c r="I1735">
        <v>0</v>
      </c>
      <c r="R1735" t="s">
        <v>69</v>
      </c>
      <c r="U1735" t="s">
        <v>68</v>
      </c>
      <c r="X1735" t="s">
        <v>66</v>
      </c>
    </row>
    <row r="1736" spans="1:25" x14ac:dyDescent="0.25">
      <c r="A1736" t="s">
        <v>162</v>
      </c>
      <c r="B1736">
        <v>488.154</v>
      </c>
      <c r="C1736">
        <v>472.74900000000002</v>
      </c>
      <c r="D1736">
        <v>437.34199999999998</v>
      </c>
      <c r="E1736">
        <v>417.90100000000001</v>
      </c>
      <c r="F1736">
        <v>302.863</v>
      </c>
      <c r="G1736">
        <v>1.2300499999999999E-3</v>
      </c>
      <c r="H1736">
        <v>0.99975499999999995</v>
      </c>
      <c r="I1736">
        <v>0</v>
      </c>
      <c r="R1736">
        <f>AVERAGE(B1687:B1736)</f>
        <v>487.71960000000001</v>
      </c>
      <c r="S1736">
        <f>AVERAGE(C1687:C1736)</f>
        <v>472.29168000000004</v>
      </c>
      <c r="U1736">
        <f>_xlfn.VAR.P(B1687:B1736)</f>
        <v>0.22334948000000043</v>
      </c>
      <c r="V1736">
        <f>_xlfn.VAR.P(C1687:C1736)</f>
        <v>0.17102429759999915</v>
      </c>
      <c r="X1736">
        <f>1.96*SQRT(U1736)/50</f>
        <v>1.8525866914862597E-2</v>
      </c>
      <c r="Y1736">
        <f>1.96*SQRT(V1736)/50</f>
        <v>1.6211192943891041E-2</v>
      </c>
    </row>
    <row r="1737" spans="1:25" x14ac:dyDescent="0.25">
      <c r="A1737" t="s">
        <v>163</v>
      </c>
      <c r="B1737">
        <v>24392.976322999999</v>
      </c>
      <c r="C1737" t="s">
        <v>36</v>
      </c>
    </row>
    <row r="1738" spans="1:25" x14ac:dyDescent="0.25">
      <c r="A1738" t="s">
        <v>164</v>
      </c>
      <c r="B1738">
        <v>461.09300000000002</v>
      </c>
      <c r="C1738">
        <v>445.77</v>
      </c>
      <c r="D1738">
        <v>410.05500000000001</v>
      </c>
      <c r="E1738">
        <v>394.79599999999999</v>
      </c>
      <c r="F1738">
        <v>279.935</v>
      </c>
      <c r="G1738">
        <v>1.2300499999999999E-3</v>
      </c>
      <c r="H1738">
        <v>0.99933499999999997</v>
      </c>
      <c r="I1738">
        <v>0</v>
      </c>
    </row>
    <row r="1739" spans="1:25" x14ac:dyDescent="0.25">
      <c r="A1739" t="s">
        <v>164</v>
      </c>
      <c r="B1739">
        <v>461.83699999999999</v>
      </c>
      <c r="C1739">
        <v>446.34199999999998</v>
      </c>
      <c r="D1739">
        <v>410.649</v>
      </c>
      <c r="E1739">
        <v>395.41500000000002</v>
      </c>
      <c r="F1739">
        <v>280.25400000000002</v>
      </c>
      <c r="G1739">
        <v>1.2300600000000001E-3</v>
      </c>
      <c r="H1739">
        <v>0.99947200000000003</v>
      </c>
      <c r="I1739">
        <v>1</v>
      </c>
    </row>
    <row r="1740" spans="1:25" x14ac:dyDescent="0.25">
      <c r="A1740" t="s">
        <v>164</v>
      </c>
      <c r="B1740">
        <v>462.23099999999999</v>
      </c>
      <c r="C1740">
        <v>446.91500000000002</v>
      </c>
      <c r="D1740">
        <v>411.10300000000001</v>
      </c>
      <c r="E1740">
        <v>395.87900000000002</v>
      </c>
      <c r="F1740">
        <v>280.87099999999998</v>
      </c>
      <c r="G1740">
        <v>1.2300499999999999E-3</v>
      </c>
      <c r="H1740">
        <v>0.99909599999999998</v>
      </c>
      <c r="I1740">
        <v>0</v>
      </c>
    </row>
    <row r="1741" spans="1:25" x14ac:dyDescent="0.25">
      <c r="A1741" t="s">
        <v>164</v>
      </c>
      <c r="B1741">
        <v>462.36900000000003</v>
      </c>
      <c r="C1741">
        <v>446.90800000000002</v>
      </c>
      <c r="D1741">
        <v>411.25</v>
      </c>
      <c r="E1741">
        <v>396.00700000000001</v>
      </c>
      <c r="F1741">
        <v>280.89999999999998</v>
      </c>
      <c r="G1741">
        <v>1.2300499999999999E-3</v>
      </c>
      <c r="H1741">
        <v>0.99999199999999999</v>
      </c>
      <c r="I1741">
        <v>0</v>
      </c>
    </row>
    <row r="1742" spans="1:25" x14ac:dyDescent="0.25">
      <c r="A1742" t="s">
        <v>164</v>
      </c>
      <c r="B1742">
        <v>461.28699999999998</v>
      </c>
      <c r="C1742">
        <v>446.13600000000002</v>
      </c>
      <c r="D1742">
        <v>410.49599999999998</v>
      </c>
      <c r="E1742">
        <v>395.25700000000001</v>
      </c>
      <c r="F1742">
        <v>280.06599999999997</v>
      </c>
      <c r="G1742">
        <v>1.2300499999999999E-3</v>
      </c>
      <c r="H1742">
        <v>0.99996600000000002</v>
      </c>
      <c r="I1742">
        <v>0</v>
      </c>
    </row>
    <row r="1743" spans="1:25" x14ac:dyDescent="0.25">
      <c r="A1743" t="s">
        <v>164</v>
      </c>
      <c r="B1743">
        <v>462.12400000000002</v>
      </c>
      <c r="C1743">
        <v>446.62099999999998</v>
      </c>
      <c r="D1743">
        <v>411.12299999999999</v>
      </c>
      <c r="E1743">
        <v>395.88499999999999</v>
      </c>
      <c r="F1743">
        <v>280.76600000000002</v>
      </c>
      <c r="G1743">
        <v>1.2300499999999999E-3</v>
      </c>
      <c r="H1743">
        <v>0.99997100000000005</v>
      </c>
      <c r="I1743">
        <v>0</v>
      </c>
    </row>
    <row r="1744" spans="1:25" x14ac:dyDescent="0.25">
      <c r="A1744" t="s">
        <v>164</v>
      </c>
      <c r="B1744">
        <v>462.21699999999998</v>
      </c>
      <c r="C1744">
        <v>446.36500000000001</v>
      </c>
      <c r="D1744">
        <v>410.60199999999998</v>
      </c>
      <c r="E1744">
        <v>395.37599999999998</v>
      </c>
      <c r="F1744">
        <v>280.29599999999999</v>
      </c>
      <c r="G1744">
        <v>1.23007E-3</v>
      </c>
      <c r="H1744">
        <v>0.99877800000000005</v>
      </c>
      <c r="I1744">
        <v>1</v>
      </c>
    </row>
    <row r="1745" spans="1:9" x14ac:dyDescent="0.25">
      <c r="A1745" t="s">
        <v>164</v>
      </c>
      <c r="B1745">
        <v>461.56900000000002</v>
      </c>
      <c r="C1745">
        <v>446.17599999999999</v>
      </c>
      <c r="D1745">
        <v>410.524</v>
      </c>
      <c r="E1745">
        <v>395.27</v>
      </c>
      <c r="F1745">
        <v>280.13499999999999</v>
      </c>
      <c r="G1745">
        <v>1.2300499999999999E-3</v>
      </c>
      <c r="H1745">
        <v>0.99969600000000003</v>
      </c>
      <c r="I1745">
        <v>1</v>
      </c>
    </row>
    <row r="1746" spans="1:9" x14ac:dyDescent="0.25">
      <c r="A1746" t="s">
        <v>164</v>
      </c>
      <c r="B1746">
        <v>461.68900000000002</v>
      </c>
      <c r="C1746">
        <v>446.51</v>
      </c>
      <c r="D1746">
        <v>410.90300000000002</v>
      </c>
      <c r="E1746">
        <v>395.64499999999998</v>
      </c>
      <c r="F1746">
        <v>280.74400000000003</v>
      </c>
      <c r="G1746">
        <v>1.2300499999999999E-3</v>
      </c>
      <c r="H1746">
        <v>0.99960300000000002</v>
      </c>
      <c r="I1746">
        <v>0</v>
      </c>
    </row>
    <row r="1747" spans="1:9" x14ac:dyDescent="0.25">
      <c r="A1747" t="s">
        <v>164</v>
      </c>
      <c r="B1747">
        <v>462.79500000000002</v>
      </c>
      <c r="C1747">
        <v>446.90600000000001</v>
      </c>
      <c r="D1747">
        <v>411.18799999999999</v>
      </c>
      <c r="E1747">
        <v>395.952</v>
      </c>
      <c r="F1747">
        <v>280.803</v>
      </c>
      <c r="G1747">
        <v>1.2300499999999999E-3</v>
      </c>
      <c r="H1747">
        <v>0.99973999999999996</v>
      </c>
      <c r="I1747">
        <v>0</v>
      </c>
    </row>
    <row r="1748" spans="1:9" x14ac:dyDescent="0.25">
      <c r="A1748" t="s">
        <v>164</v>
      </c>
      <c r="B1748">
        <v>462.97500000000002</v>
      </c>
      <c r="C1748">
        <v>447.161</v>
      </c>
      <c r="D1748">
        <v>411.303</v>
      </c>
      <c r="E1748">
        <v>396.04199999999997</v>
      </c>
      <c r="F1748">
        <v>280.85399999999998</v>
      </c>
      <c r="G1748">
        <v>1.2300600000000001E-3</v>
      </c>
      <c r="H1748">
        <v>0.999718</v>
      </c>
      <c r="I1748">
        <v>1</v>
      </c>
    </row>
    <row r="1749" spans="1:9" x14ac:dyDescent="0.25">
      <c r="A1749" t="s">
        <v>164</v>
      </c>
      <c r="B1749">
        <v>462.399</v>
      </c>
      <c r="C1749">
        <v>446.976</v>
      </c>
      <c r="D1749">
        <v>411.19900000000001</v>
      </c>
      <c r="E1749">
        <v>395.94900000000001</v>
      </c>
      <c r="F1749">
        <v>280.91300000000001</v>
      </c>
      <c r="G1749">
        <v>1.23007E-3</v>
      </c>
      <c r="H1749">
        <v>0.99982199999999999</v>
      </c>
      <c r="I1749">
        <v>0</v>
      </c>
    </row>
    <row r="1750" spans="1:9" x14ac:dyDescent="0.25">
      <c r="A1750" t="s">
        <v>164</v>
      </c>
      <c r="B1750">
        <v>462.87</v>
      </c>
      <c r="C1750">
        <v>447.09500000000003</v>
      </c>
      <c r="D1750">
        <v>411.31400000000002</v>
      </c>
      <c r="E1750">
        <v>396.05</v>
      </c>
      <c r="F1750">
        <v>280.89499999999998</v>
      </c>
      <c r="G1750">
        <v>1.2300499999999999E-3</v>
      </c>
      <c r="H1750">
        <v>0.99955499999999997</v>
      </c>
      <c r="I1750">
        <v>0</v>
      </c>
    </row>
    <row r="1751" spans="1:9" x14ac:dyDescent="0.25">
      <c r="A1751" t="s">
        <v>164</v>
      </c>
      <c r="B1751">
        <v>461.87099999999998</v>
      </c>
      <c r="C1751">
        <v>446.32400000000001</v>
      </c>
      <c r="D1751">
        <v>410.59500000000003</v>
      </c>
      <c r="E1751">
        <v>395.33100000000002</v>
      </c>
      <c r="F1751">
        <v>280.27300000000002</v>
      </c>
      <c r="G1751">
        <v>1.2300799999999999E-3</v>
      </c>
      <c r="H1751">
        <v>0.99992999999999999</v>
      </c>
      <c r="I1751">
        <v>0</v>
      </c>
    </row>
    <row r="1752" spans="1:9" x14ac:dyDescent="0.25">
      <c r="A1752" t="s">
        <v>164</v>
      </c>
      <c r="B1752">
        <v>462.32299999999998</v>
      </c>
      <c r="C1752">
        <v>446.93</v>
      </c>
      <c r="D1752">
        <v>411.20800000000003</v>
      </c>
      <c r="E1752">
        <v>395.976</v>
      </c>
      <c r="F1752">
        <v>280.93099999999998</v>
      </c>
      <c r="G1752">
        <v>1.2300499999999999E-3</v>
      </c>
      <c r="H1752">
        <v>0.99989399999999995</v>
      </c>
      <c r="I1752">
        <v>2</v>
      </c>
    </row>
    <row r="1753" spans="1:9" x14ac:dyDescent="0.25">
      <c r="A1753" t="s">
        <v>164</v>
      </c>
      <c r="B1753">
        <v>461.76100000000002</v>
      </c>
      <c r="C1753">
        <v>446.30099999999999</v>
      </c>
      <c r="D1753">
        <v>410.524</v>
      </c>
      <c r="E1753">
        <v>395.27100000000002</v>
      </c>
      <c r="F1753">
        <v>280.22399999999999</v>
      </c>
      <c r="G1753">
        <v>1.2300600000000001E-3</v>
      </c>
      <c r="H1753">
        <v>0.99997400000000003</v>
      </c>
      <c r="I1753">
        <v>0</v>
      </c>
    </row>
    <row r="1754" spans="1:9" x14ac:dyDescent="0.25">
      <c r="A1754" t="s">
        <v>164</v>
      </c>
      <c r="B1754">
        <v>462.08199999999999</v>
      </c>
      <c r="C1754">
        <v>446.71199999999999</v>
      </c>
      <c r="D1754">
        <v>410.94299999999998</v>
      </c>
      <c r="E1754">
        <v>395.71699999999998</v>
      </c>
      <c r="F1754">
        <v>280.726</v>
      </c>
      <c r="G1754">
        <v>1.2300499999999999E-3</v>
      </c>
      <c r="H1754">
        <v>0.99979600000000002</v>
      </c>
      <c r="I1754">
        <v>0</v>
      </c>
    </row>
    <row r="1755" spans="1:9" x14ac:dyDescent="0.25">
      <c r="A1755" t="s">
        <v>164</v>
      </c>
      <c r="B1755">
        <v>461.22</v>
      </c>
      <c r="C1755">
        <v>445.69299999999998</v>
      </c>
      <c r="D1755">
        <v>410.20600000000002</v>
      </c>
      <c r="E1755">
        <v>394.97</v>
      </c>
      <c r="F1755">
        <v>279.92200000000003</v>
      </c>
      <c r="G1755">
        <v>1.2300499999999999E-3</v>
      </c>
      <c r="H1755">
        <v>0.99968999999999997</v>
      </c>
      <c r="I1755">
        <v>0</v>
      </c>
    </row>
    <row r="1756" spans="1:9" x14ac:dyDescent="0.25">
      <c r="A1756" t="s">
        <v>164</v>
      </c>
      <c r="B1756">
        <v>462.09399999999999</v>
      </c>
      <c r="C1756">
        <v>446.30500000000001</v>
      </c>
      <c r="D1756">
        <v>410.75700000000001</v>
      </c>
      <c r="E1756">
        <v>395.47899999999998</v>
      </c>
      <c r="F1756">
        <v>280.60199999999998</v>
      </c>
      <c r="G1756">
        <v>1.2300499999999999E-3</v>
      </c>
      <c r="H1756">
        <v>0.99987599999999999</v>
      </c>
      <c r="I1756">
        <v>0</v>
      </c>
    </row>
    <row r="1757" spans="1:9" x14ac:dyDescent="0.25">
      <c r="A1757" t="s">
        <v>164</v>
      </c>
      <c r="B1757">
        <v>462.22500000000002</v>
      </c>
      <c r="C1757">
        <v>446.30099999999999</v>
      </c>
      <c r="D1757">
        <v>410.55900000000003</v>
      </c>
      <c r="E1757">
        <v>395.30200000000002</v>
      </c>
      <c r="F1757">
        <v>280.17599999999999</v>
      </c>
      <c r="G1757">
        <v>1.2300499999999999E-3</v>
      </c>
      <c r="H1757">
        <v>0.99982800000000005</v>
      </c>
      <c r="I1757">
        <v>0</v>
      </c>
    </row>
    <row r="1758" spans="1:9" x14ac:dyDescent="0.25">
      <c r="A1758" t="s">
        <v>164</v>
      </c>
      <c r="B1758">
        <v>462.4</v>
      </c>
      <c r="C1758">
        <v>446.98200000000003</v>
      </c>
      <c r="D1758">
        <v>411.18099999999998</v>
      </c>
      <c r="E1758">
        <v>395.92899999999997</v>
      </c>
      <c r="F1758">
        <v>280.90100000000001</v>
      </c>
      <c r="G1758">
        <v>1.2300600000000001E-3</v>
      </c>
      <c r="H1758">
        <v>0.99989300000000003</v>
      </c>
      <c r="I1758">
        <v>0</v>
      </c>
    </row>
    <row r="1759" spans="1:9" x14ac:dyDescent="0.25">
      <c r="A1759" t="s">
        <v>164</v>
      </c>
      <c r="B1759">
        <v>462.95499999999998</v>
      </c>
      <c r="C1759">
        <v>447.50400000000002</v>
      </c>
      <c r="D1759">
        <v>411.572</v>
      </c>
      <c r="E1759">
        <v>396.33499999999998</v>
      </c>
      <c r="F1759">
        <v>281.024</v>
      </c>
      <c r="G1759">
        <v>1.2301199999999999E-3</v>
      </c>
      <c r="H1759">
        <v>0.99954100000000001</v>
      </c>
      <c r="I1759">
        <v>1</v>
      </c>
    </row>
    <row r="1760" spans="1:9" x14ac:dyDescent="0.25">
      <c r="A1760" t="s">
        <v>164</v>
      </c>
      <c r="B1760">
        <v>461.846</v>
      </c>
      <c r="C1760">
        <v>446.416</v>
      </c>
      <c r="D1760">
        <v>410.67700000000002</v>
      </c>
      <c r="E1760">
        <v>395.43299999999999</v>
      </c>
      <c r="F1760">
        <v>280.31200000000001</v>
      </c>
      <c r="G1760">
        <v>1.2300499999999999E-3</v>
      </c>
      <c r="H1760">
        <v>0.99984099999999998</v>
      </c>
      <c r="I1760">
        <v>0</v>
      </c>
    </row>
    <row r="1761" spans="1:9" x14ac:dyDescent="0.25">
      <c r="A1761" t="s">
        <v>164</v>
      </c>
      <c r="B1761">
        <v>462.68700000000001</v>
      </c>
      <c r="C1761">
        <v>446.726</v>
      </c>
      <c r="D1761">
        <v>410.786</v>
      </c>
      <c r="E1761">
        <v>395.524</v>
      </c>
      <c r="F1761">
        <v>280.298</v>
      </c>
      <c r="G1761">
        <v>1.2300499999999999E-3</v>
      </c>
      <c r="H1761">
        <v>0.99998200000000004</v>
      </c>
      <c r="I1761">
        <v>1</v>
      </c>
    </row>
    <row r="1762" spans="1:9" x14ac:dyDescent="0.25">
      <c r="A1762" t="s">
        <v>164</v>
      </c>
      <c r="B1762">
        <v>462.78</v>
      </c>
      <c r="C1762">
        <v>447.39499999999998</v>
      </c>
      <c r="D1762">
        <v>411.32499999999999</v>
      </c>
      <c r="E1762">
        <v>396.04300000000001</v>
      </c>
      <c r="F1762">
        <v>280.93</v>
      </c>
      <c r="G1762">
        <v>1.2300499999999999E-3</v>
      </c>
      <c r="H1762">
        <v>0.99935499999999999</v>
      </c>
      <c r="I1762">
        <v>1</v>
      </c>
    </row>
    <row r="1763" spans="1:9" x14ac:dyDescent="0.25">
      <c r="A1763" t="s">
        <v>164</v>
      </c>
      <c r="B1763">
        <v>462.22199999999998</v>
      </c>
      <c r="C1763">
        <v>446.779</v>
      </c>
      <c r="D1763">
        <v>411.1</v>
      </c>
      <c r="E1763">
        <v>395.834</v>
      </c>
      <c r="F1763">
        <v>280.83</v>
      </c>
      <c r="G1763">
        <v>1.2300499999999999E-3</v>
      </c>
      <c r="H1763">
        <v>0.99983999999999995</v>
      </c>
      <c r="I1763">
        <v>1</v>
      </c>
    </row>
    <row r="1764" spans="1:9" x14ac:dyDescent="0.25">
      <c r="A1764" t="s">
        <v>164</v>
      </c>
      <c r="B1764">
        <v>462.74599999999998</v>
      </c>
      <c r="C1764">
        <v>446.89100000000002</v>
      </c>
      <c r="D1764">
        <v>411.12700000000001</v>
      </c>
      <c r="E1764">
        <v>395.86700000000002</v>
      </c>
      <c r="F1764">
        <v>280.517</v>
      </c>
      <c r="G1764">
        <v>1.2300499999999999E-3</v>
      </c>
      <c r="H1764">
        <v>0.99982599999999999</v>
      </c>
      <c r="I1764">
        <v>0</v>
      </c>
    </row>
    <row r="1765" spans="1:9" x14ac:dyDescent="0.25">
      <c r="A1765" t="s">
        <v>164</v>
      </c>
      <c r="B1765">
        <v>462.02300000000002</v>
      </c>
      <c r="C1765">
        <v>446.505</v>
      </c>
      <c r="D1765">
        <v>410.87400000000002</v>
      </c>
      <c r="E1765">
        <v>395.62599999999998</v>
      </c>
      <c r="F1765">
        <v>280.39400000000001</v>
      </c>
      <c r="G1765">
        <v>1.2300499999999999E-3</v>
      </c>
      <c r="H1765">
        <v>0.99858599999999997</v>
      </c>
      <c r="I1765">
        <v>2</v>
      </c>
    </row>
    <row r="1766" spans="1:9" x14ac:dyDescent="0.25">
      <c r="A1766" t="s">
        <v>164</v>
      </c>
      <c r="B1766">
        <v>462.78399999999999</v>
      </c>
      <c r="C1766">
        <v>447.26600000000002</v>
      </c>
      <c r="D1766">
        <v>411.60300000000001</v>
      </c>
      <c r="E1766">
        <v>396.33699999999999</v>
      </c>
      <c r="F1766">
        <v>281.17500000000001</v>
      </c>
      <c r="G1766">
        <v>1.2300499999999999E-3</v>
      </c>
      <c r="H1766">
        <v>0.99977199999999999</v>
      </c>
      <c r="I1766">
        <v>2</v>
      </c>
    </row>
    <row r="1767" spans="1:9" x14ac:dyDescent="0.25">
      <c r="A1767" t="s">
        <v>164</v>
      </c>
      <c r="B1767">
        <v>462.399</v>
      </c>
      <c r="C1767">
        <v>446.89</v>
      </c>
      <c r="D1767">
        <v>411.14699999999999</v>
      </c>
      <c r="E1767">
        <v>395.87599999999998</v>
      </c>
      <c r="F1767">
        <v>280.50099999999998</v>
      </c>
      <c r="G1767">
        <v>1.2300499999999999E-3</v>
      </c>
      <c r="H1767">
        <v>0.99962399999999996</v>
      </c>
      <c r="I1767">
        <v>0</v>
      </c>
    </row>
    <row r="1768" spans="1:9" x14ac:dyDescent="0.25">
      <c r="A1768" t="s">
        <v>164</v>
      </c>
      <c r="B1768">
        <v>462.11200000000002</v>
      </c>
      <c r="C1768">
        <v>446.60599999999999</v>
      </c>
      <c r="D1768">
        <v>410.82299999999998</v>
      </c>
      <c r="E1768">
        <v>395.536</v>
      </c>
      <c r="F1768">
        <v>280.41000000000003</v>
      </c>
      <c r="G1768">
        <v>1.2300499999999999E-3</v>
      </c>
      <c r="H1768">
        <v>0.99995699999999998</v>
      </c>
      <c r="I1768">
        <v>2</v>
      </c>
    </row>
    <row r="1769" spans="1:9" x14ac:dyDescent="0.25">
      <c r="A1769" t="s">
        <v>164</v>
      </c>
      <c r="B1769">
        <v>462.74799999999999</v>
      </c>
      <c r="C1769">
        <v>447.137</v>
      </c>
      <c r="D1769">
        <v>411.43700000000001</v>
      </c>
      <c r="E1769">
        <v>396.17500000000001</v>
      </c>
      <c r="F1769">
        <v>281.048</v>
      </c>
      <c r="G1769">
        <v>1.2300600000000001E-3</v>
      </c>
      <c r="H1769">
        <v>0.99975199999999997</v>
      </c>
      <c r="I1769">
        <v>0</v>
      </c>
    </row>
    <row r="1770" spans="1:9" x14ac:dyDescent="0.25">
      <c r="A1770" t="s">
        <v>164</v>
      </c>
      <c r="B1770">
        <v>462.55399999999997</v>
      </c>
      <c r="C1770">
        <v>447.13499999999999</v>
      </c>
      <c r="D1770">
        <v>411.49099999999999</v>
      </c>
      <c r="E1770">
        <v>396.20800000000003</v>
      </c>
      <c r="F1770">
        <v>281.06400000000002</v>
      </c>
      <c r="G1770">
        <v>1.2300499999999999E-3</v>
      </c>
      <c r="H1770">
        <v>0.99986900000000001</v>
      </c>
      <c r="I1770">
        <v>0</v>
      </c>
    </row>
    <row r="1771" spans="1:9" x14ac:dyDescent="0.25">
      <c r="A1771" t="s">
        <v>164</v>
      </c>
      <c r="B1771">
        <v>461.96100000000001</v>
      </c>
      <c r="C1771">
        <v>446.43400000000003</v>
      </c>
      <c r="D1771">
        <v>410.65</v>
      </c>
      <c r="E1771">
        <v>395.41500000000002</v>
      </c>
      <c r="F1771">
        <v>280.24900000000002</v>
      </c>
      <c r="G1771">
        <v>1.2300499999999999E-3</v>
      </c>
      <c r="H1771">
        <v>0.99913300000000005</v>
      </c>
      <c r="I1771">
        <v>0</v>
      </c>
    </row>
    <row r="1772" spans="1:9" x14ac:dyDescent="0.25">
      <c r="A1772" t="s">
        <v>164</v>
      </c>
      <c r="B1772">
        <v>462.44200000000001</v>
      </c>
      <c r="C1772">
        <v>447.02100000000002</v>
      </c>
      <c r="D1772">
        <v>411.363</v>
      </c>
      <c r="E1772">
        <v>396.08600000000001</v>
      </c>
      <c r="F1772">
        <v>281.03399999999999</v>
      </c>
      <c r="G1772">
        <v>1.23017E-3</v>
      </c>
      <c r="H1772">
        <v>0.99944500000000003</v>
      </c>
      <c r="I1772">
        <v>1</v>
      </c>
    </row>
    <row r="1773" spans="1:9" x14ac:dyDescent="0.25">
      <c r="A1773" t="s">
        <v>164</v>
      </c>
      <c r="B1773">
        <v>462.64800000000002</v>
      </c>
      <c r="C1773">
        <v>447.125</v>
      </c>
      <c r="D1773">
        <v>411.44499999999999</v>
      </c>
      <c r="E1773">
        <v>396.16300000000001</v>
      </c>
      <c r="F1773">
        <v>281.029</v>
      </c>
      <c r="G1773">
        <v>1.2300499999999999E-3</v>
      </c>
      <c r="H1773">
        <v>0.99970999999999999</v>
      </c>
      <c r="I1773">
        <v>0</v>
      </c>
    </row>
    <row r="1774" spans="1:9" x14ac:dyDescent="0.25">
      <c r="A1774" t="s">
        <v>164</v>
      </c>
      <c r="B1774">
        <v>462.62700000000001</v>
      </c>
      <c r="C1774">
        <v>446.76</v>
      </c>
      <c r="D1774">
        <v>410.93299999999999</v>
      </c>
      <c r="E1774">
        <v>395.64</v>
      </c>
      <c r="F1774">
        <v>280.411</v>
      </c>
      <c r="G1774">
        <v>1.2300499999999999E-3</v>
      </c>
      <c r="H1774">
        <v>0.999977</v>
      </c>
      <c r="I1774">
        <v>0</v>
      </c>
    </row>
    <row r="1775" spans="1:9" x14ac:dyDescent="0.25">
      <c r="A1775" t="s">
        <v>164</v>
      </c>
      <c r="B1775">
        <v>462.89400000000001</v>
      </c>
      <c r="C1775">
        <v>447.36799999999999</v>
      </c>
      <c r="D1775">
        <v>411.60399999999998</v>
      </c>
      <c r="E1775">
        <v>396.32100000000003</v>
      </c>
      <c r="F1775">
        <v>281.13900000000001</v>
      </c>
      <c r="G1775">
        <v>1.2300499999999999E-3</v>
      </c>
      <c r="H1775">
        <v>0.99979600000000002</v>
      </c>
      <c r="I1775">
        <v>0</v>
      </c>
    </row>
    <row r="1776" spans="1:9" x14ac:dyDescent="0.25">
      <c r="A1776" t="s">
        <v>164</v>
      </c>
      <c r="B1776">
        <v>462.28699999999998</v>
      </c>
      <c r="C1776">
        <v>446.86099999999999</v>
      </c>
      <c r="D1776">
        <v>411.14499999999998</v>
      </c>
      <c r="E1776">
        <v>395.87</v>
      </c>
      <c r="F1776">
        <v>280.58300000000003</v>
      </c>
      <c r="G1776">
        <v>1.2300499999999999E-3</v>
      </c>
      <c r="H1776">
        <v>0.99831199999999998</v>
      </c>
      <c r="I1776">
        <v>0</v>
      </c>
    </row>
    <row r="1777" spans="1:25" x14ac:dyDescent="0.25">
      <c r="A1777" t="s">
        <v>164</v>
      </c>
      <c r="B1777">
        <v>462.43099999999998</v>
      </c>
      <c r="C1777">
        <v>446.87799999999999</v>
      </c>
      <c r="D1777">
        <v>411.11700000000002</v>
      </c>
      <c r="E1777">
        <v>395.83199999999999</v>
      </c>
      <c r="F1777">
        <v>280.89999999999998</v>
      </c>
      <c r="G1777">
        <v>1.2300499999999999E-3</v>
      </c>
      <c r="H1777">
        <v>0.99975999999999998</v>
      </c>
      <c r="I1777">
        <v>1</v>
      </c>
    </row>
    <row r="1778" spans="1:25" x14ac:dyDescent="0.25">
      <c r="A1778" t="s">
        <v>164</v>
      </c>
      <c r="B1778">
        <v>462.44</v>
      </c>
      <c r="C1778">
        <v>447.03899999999999</v>
      </c>
      <c r="D1778">
        <v>411.55500000000001</v>
      </c>
      <c r="E1778">
        <v>396.24900000000002</v>
      </c>
      <c r="F1778">
        <v>281</v>
      </c>
      <c r="G1778">
        <v>1.2300499999999999E-3</v>
      </c>
      <c r="H1778">
        <v>0.99993299999999996</v>
      </c>
      <c r="I1778">
        <v>0</v>
      </c>
    </row>
    <row r="1779" spans="1:25" x14ac:dyDescent="0.25">
      <c r="A1779" t="s">
        <v>164</v>
      </c>
      <c r="B1779">
        <v>462.94499999999999</v>
      </c>
      <c r="C1779">
        <v>446.98599999999999</v>
      </c>
      <c r="D1779">
        <v>411.28399999999999</v>
      </c>
      <c r="E1779">
        <v>395.988</v>
      </c>
      <c r="F1779">
        <v>280.52999999999997</v>
      </c>
      <c r="G1779">
        <v>1.2300499999999999E-3</v>
      </c>
      <c r="H1779">
        <v>0.99925299999999995</v>
      </c>
      <c r="I1779">
        <v>1</v>
      </c>
    </row>
    <row r="1780" spans="1:25" x14ac:dyDescent="0.25">
      <c r="A1780" t="s">
        <v>164</v>
      </c>
      <c r="B1780">
        <v>462.745</v>
      </c>
      <c r="C1780">
        <v>447.28699999999998</v>
      </c>
      <c r="D1780">
        <v>411.565</v>
      </c>
      <c r="E1780">
        <v>396.29500000000002</v>
      </c>
      <c r="F1780">
        <v>281.096</v>
      </c>
      <c r="G1780">
        <v>1.2300499999999999E-3</v>
      </c>
      <c r="H1780">
        <v>0.99991699999999994</v>
      </c>
      <c r="I1780">
        <v>0</v>
      </c>
    </row>
    <row r="1781" spans="1:25" x14ac:dyDescent="0.25">
      <c r="A1781" t="s">
        <v>164</v>
      </c>
      <c r="B1781">
        <v>463.05200000000002</v>
      </c>
      <c r="C1781">
        <v>447.49400000000003</v>
      </c>
      <c r="D1781">
        <v>411.85599999999999</v>
      </c>
      <c r="E1781">
        <v>396.541</v>
      </c>
      <c r="F1781">
        <v>281.19600000000003</v>
      </c>
      <c r="G1781">
        <v>1.2300600000000001E-3</v>
      </c>
      <c r="H1781">
        <v>0.99948999999999999</v>
      </c>
      <c r="I1781">
        <v>0</v>
      </c>
    </row>
    <row r="1782" spans="1:25" x14ac:dyDescent="0.25">
      <c r="A1782" t="s">
        <v>164</v>
      </c>
      <c r="B1782">
        <v>462.60700000000003</v>
      </c>
      <c r="C1782">
        <v>447.08300000000003</v>
      </c>
      <c r="D1782">
        <v>411.512</v>
      </c>
      <c r="E1782">
        <v>396.20400000000001</v>
      </c>
      <c r="F1782">
        <v>280.75900000000001</v>
      </c>
      <c r="G1782">
        <v>1.2300499999999999E-3</v>
      </c>
      <c r="H1782">
        <v>0.99998100000000001</v>
      </c>
      <c r="I1782">
        <v>0</v>
      </c>
    </row>
    <row r="1783" spans="1:25" x14ac:dyDescent="0.25">
      <c r="A1783" t="s">
        <v>164</v>
      </c>
      <c r="B1783">
        <v>462.892</v>
      </c>
      <c r="C1783">
        <v>447.38400000000001</v>
      </c>
      <c r="D1783">
        <v>411.553</v>
      </c>
      <c r="E1783">
        <v>396.25900000000001</v>
      </c>
      <c r="F1783">
        <v>281.22300000000001</v>
      </c>
      <c r="G1783">
        <v>1.2300499999999999E-3</v>
      </c>
      <c r="H1783">
        <v>0.99977800000000006</v>
      </c>
      <c r="I1783">
        <v>0</v>
      </c>
    </row>
    <row r="1784" spans="1:25" x14ac:dyDescent="0.25">
      <c r="A1784" t="s">
        <v>164</v>
      </c>
      <c r="B1784">
        <v>462.34699999999998</v>
      </c>
      <c r="C1784">
        <v>446.85300000000001</v>
      </c>
      <c r="D1784">
        <v>411.14</v>
      </c>
      <c r="E1784">
        <v>395.88099999999997</v>
      </c>
      <c r="F1784">
        <v>280.50799999999998</v>
      </c>
      <c r="G1784">
        <v>1.2300499999999999E-3</v>
      </c>
      <c r="H1784">
        <v>0.99966999999999995</v>
      </c>
      <c r="I1784">
        <v>0</v>
      </c>
    </row>
    <row r="1785" spans="1:25" x14ac:dyDescent="0.25">
      <c r="A1785" t="s">
        <v>164</v>
      </c>
      <c r="B1785">
        <v>462.584</v>
      </c>
      <c r="C1785">
        <v>447.024</v>
      </c>
      <c r="D1785">
        <v>411.29199999999997</v>
      </c>
      <c r="E1785">
        <v>396.01799999999997</v>
      </c>
      <c r="F1785">
        <v>280.68700000000001</v>
      </c>
      <c r="G1785">
        <v>1.2300499999999999E-3</v>
      </c>
      <c r="H1785">
        <v>0.99768199999999996</v>
      </c>
      <c r="I1785">
        <v>0</v>
      </c>
    </row>
    <row r="1786" spans="1:25" x14ac:dyDescent="0.25">
      <c r="A1786" t="s">
        <v>164</v>
      </c>
      <c r="B1786">
        <v>462.06400000000002</v>
      </c>
      <c r="C1786">
        <v>446.637</v>
      </c>
      <c r="D1786">
        <v>410.91399999999999</v>
      </c>
      <c r="E1786">
        <v>395.66</v>
      </c>
      <c r="F1786">
        <v>280.43200000000002</v>
      </c>
      <c r="G1786">
        <v>1.2300600000000001E-3</v>
      </c>
      <c r="H1786">
        <v>0.99953099999999995</v>
      </c>
      <c r="I1786">
        <v>0</v>
      </c>
    </row>
    <row r="1787" spans="1:25" x14ac:dyDescent="0.25">
      <c r="A1787" t="s">
        <v>164</v>
      </c>
      <c r="B1787">
        <v>462.755</v>
      </c>
      <c r="C1787">
        <v>446.79599999999999</v>
      </c>
      <c r="D1787">
        <v>411.072</v>
      </c>
      <c r="E1787">
        <v>395.83300000000003</v>
      </c>
      <c r="F1787">
        <v>280.41399999999999</v>
      </c>
      <c r="G1787">
        <v>1.2300499999999999E-3</v>
      </c>
      <c r="H1787">
        <v>0.99999400000000005</v>
      </c>
      <c r="I1787">
        <v>0</v>
      </c>
    </row>
    <row r="1788" spans="1:25" x14ac:dyDescent="0.25">
      <c r="A1788" t="s">
        <v>164</v>
      </c>
      <c r="B1788">
        <v>462.089</v>
      </c>
      <c r="C1788">
        <v>446.54899999999998</v>
      </c>
      <c r="D1788">
        <v>410.75900000000001</v>
      </c>
      <c r="E1788">
        <v>395.47300000000001</v>
      </c>
      <c r="F1788">
        <v>280.3</v>
      </c>
      <c r="G1788">
        <v>1.2300499999999999E-3</v>
      </c>
      <c r="H1788">
        <v>0.99945899999999999</v>
      </c>
      <c r="I1788">
        <v>0</v>
      </c>
    </row>
    <row r="1789" spans="1:25" x14ac:dyDescent="0.25">
      <c r="A1789" t="s">
        <v>164</v>
      </c>
      <c r="B1789">
        <v>462.62299999999999</v>
      </c>
      <c r="C1789">
        <v>446.65499999999997</v>
      </c>
      <c r="D1789">
        <v>411.02600000000001</v>
      </c>
      <c r="E1789">
        <v>395.75799999999998</v>
      </c>
      <c r="F1789">
        <v>280.81900000000002</v>
      </c>
      <c r="G1789">
        <v>1.2300499999999999E-3</v>
      </c>
      <c r="H1789">
        <v>0.998367</v>
      </c>
      <c r="I1789">
        <v>0</v>
      </c>
    </row>
    <row r="1790" spans="1:25" x14ac:dyDescent="0.25">
      <c r="A1790" t="s">
        <v>164</v>
      </c>
      <c r="B1790">
        <v>463.31700000000001</v>
      </c>
      <c r="C1790">
        <v>447.39499999999998</v>
      </c>
      <c r="D1790">
        <v>411.702</v>
      </c>
      <c r="E1790">
        <v>396.43</v>
      </c>
      <c r="F1790">
        <v>281.24599999999998</v>
      </c>
      <c r="G1790">
        <v>1.2300499999999999E-3</v>
      </c>
      <c r="H1790">
        <v>0.99971399999999999</v>
      </c>
      <c r="I1790">
        <v>0</v>
      </c>
    </row>
    <row r="1791" spans="1:25" x14ac:dyDescent="0.25">
      <c r="A1791" t="s">
        <v>164</v>
      </c>
      <c r="B1791">
        <v>462.03800000000001</v>
      </c>
      <c r="C1791">
        <v>446.58199999999999</v>
      </c>
      <c r="D1791">
        <v>411.15899999999999</v>
      </c>
      <c r="E1791">
        <v>395.87400000000002</v>
      </c>
      <c r="F1791">
        <v>280.88</v>
      </c>
      <c r="G1791">
        <v>1.2300600000000001E-3</v>
      </c>
      <c r="H1791">
        <v>0.99996200000000002</v>
      </c>
      <c r="I1791">
        <v>1</v>
      </c>
      <c r="R1791" t="s">
        <v>69</v>
      </c>
      <c r="U1791" t="s">
        <v>68</v>
      </c>
      <c r="X1791" t="s">
        <v>66</v>
      </c>
    </row>
    <row r="1792" spans="1:25" x14ac:dyDescent="0.25">
      <c r="A1792" t="s">
        <v>164</v>
      </c>
      <c r="B1792">
        <v>462.71699999999998</v>
      </c>
      <c r="C1792">
        <v>446.80799999999999</v>
      </c>
      <c r="D1792">
        <v>411.00200000000001</v>
      </c>
      <c r="E1792">
        <v>395.75700000000001</v>
      </c>
      <c r="F1792">
        <v>280.45</v>
      </c>
      <c r="G1792">
        <v>1.2300499999999999E-3</v>
      </c>
      <c r="H1792">
        <v>0.99988200000000005</v>
      </c>
      <c r="I1792">
        <v>0</v>
      </c>
      <c r="R1792">
        <f>AVERAGE(B1743:B1792)</f>
        <v>462.41949999999991</v>
      </c>
      <c r="S1792">
        <f>AVERAGE(C1743:C1792)</f>
        <v>446.83253999999994</v>
      </c>
      <c r="U1792">
        <f>_xlfn.VAR.P(B1743:B1792)</f>
        <v>0.18008060999999664</v>
      </c>
      <c r="V1792">
        <f>_xlfn.VAR.P(C1743:C1792)</f>
        <v>0.14321020840000287</v>
      </c>
      <c r="X1792">
        <f>1.96*SQRT(U1792)/50</f>
        <v>1.6634875068674088E-2</v>
      </c>
      <c r="Y1792">
        <f>1.96*SQRT(V1792)/50</f>
        <v>1.4834504866552857E-2</v>
      </c>
    </row>
    <row r="1793" spans="1:9" x14ac:dyDescent="0.25">
      <c r="A1793" t="s">
        <v>165</v>
      </c>
      <c r="B1793">
        <v>23128.028672</v>
      </c>
      <c r="C1793" t="s">
        <v>36</v>
      </c>
    </row>
    <row r="1794" spans="1:9" x14ac:dyDescent="0.25">
      <c r="A1794" t="s">
        <v>166</v>
      </c>
      <c r="B1794">
        <v>630.70299999999997</v>
      </c>
      <c r="C1794">
        <v>615.15099999999995</v>
      </c>
      <c r="D1794">
        <v>299.34399999999999</v>
      </c>
      <c r="E1794">
        <v>296.96600000000001</v>
      </c>
      <c r="F1794">
        <v>114.306</v>
      </c>
      <c r="G1794">
        <v>1.2300900000000001E-3</v>
      </c>
      <c r="H1794">
        <v>0.99879799999999996</v>
      </c>
      <c r="I1794">
        <v>167</v>
      </c>
    </row>
    <row r="1795" spans="1:9" x14ac:dyDescent="0.25">
      <c r="A1795" t="s">
        <v>166</v>
      </c>
      <c r="B1795">
        <v>630.53200000000004</v>
      </c>
      <c r="C1795">
        <v>614.91</v>
      </c>
      <c r="D1795">
        <v>299.08699999999999</v>
      </c>
      <c r="E1795">
        <v>296.71899999999999</v>
      </c>
      <c r="F1795">
        <v>114.04</v>
      </c>
      <c r="G1795">
        <v>1.2300499999999999E-3</v>
      </c>
      <c r="H1795">
        <v>0.99952700000000005</v>
      </c>
      <c r="I1795">
        <v>169</v>
      </c>
    </row>
    <row r="1796" spans="1:9" x14ac:dyDescent="0.25">
      <c r="A1796" t="s">
        <v>166</v>
      </c>
      <c r="B1796">
        <v>630.51599999999996</v>
      </c>
      <c r="C1796">
        <v>614.99300000000005</v>
      </c>
      <c r="D1796">
        <v>298.86500000000001</v>
      </c>
      <c r="E1796">
        <v>296.50200000000001</v>
      </c>
      <c r="F1796">
        <v>114.069</v>
      </c>
      <c r="G1796">
        <v>1.2300499999999999E-3</v>
      </c>
      <c r="H1796">
        <v>0.99996200000000002</v>
      </c>
      <c r="I1796">
        <v>164</v>
      </c>
    </row>
    <row r="1797" spans="1:9" x14ac:dyDescent="0.25">
      <c r="A1797" t="s">
        <v>166</v>
      </c>
      <c r="B1797">
        <v>630.55799999999999</v>
      </c>
      <c r="C1797">
        <v>615.01599999999996</v>
      </c>
      <c r="D1797">
        <v>299.09800000000001</v>
      </c>
      <c r="E1797">
        <v>296.67399999999998</v>
      </c>
      <c r="F1797">
        <v>113.93300000000001</v>
      </c>
      <c r="G1797">
        <v>1.2300499999999999E-3</v>
      </c>
      <c r="H1797">
        <v>0.99986699999999995</v>
      </c>
      <c r="I1797">
        <v>186</v>
      </c>
    </row>
    <row r="1798" spans="1:9" x14ac:dyDescent="0.25">
      <c r="A1798" t="s">
        <v>166</v>
      </c>
      <c r="B1798">
        <v>630.71900000000005</v>
      </c>
      <c r="C1798">
        <v>614.77700000000004</v>
      </c>
      <c r="D1798">
        <v>299.37799999999999</v>
      </c>
      <c r="E1798">
        <v>296.99</v>
      </c>
      <c r="F1798">
        <v>114.152</v>
      </c>
      <c r="G1798">
        <v>1.2300499999999999E-3</v>
      </c>
      <c r="H1798">
        <v>0.99926499999999996</v>
      </c>
      <c r="I1798">
        <v>183</v>
      </c>
    </row>
    <row r="1799" spans="1:9" x14ac:dyDescent="0.25">
      <c r="A1799" t="s">
        <v>166</v>
      </c>
      <c r="B1799">
        <v>629.86599999999999</v>
      </c>
      <c r="C1799">
        <v>614.524</v>
      </c>
      <c r="D1799">
        <v>298.947</v>
      </c>
      <c r="E1799">
        <v>296.58199999999999</v>
      </c>
      <c r="F1799">
        <v>114.203</v>
      </c>
      <c r="G1799">
        <v>1.2300499999999999E-3</v>
      </c>
      <c r="H1799">
        <v>0.99976100000000001</v>
      </c>
      <c r="I1799">
        <v>184</v>
      </c>
    </row>
    <row r="1800" spans="1:9" x14ac:dyDescent="0.25">
      <c r="A1800" t="s">
        <v>166</v>
      </c>
      <c r="B1800">
        <v>631.27700000000004</v>
      </c>
      <c r="C1800">
        <v>615.75300000000004</v>
      </c>
      <c r="D1800">
        <v>300.14</v>
      </c>
      <c r="E1800">
        <v>297.80200000000002</v>
      </c>
      <c r="F1800">
        <v>114.104</v>
      </c>
      <c r="G1800">
        <v>1.2300600000000001E-3</v>
      </c>
      <c r="H1800">
        <v>0.99967300000000003</v>
      </c>
      <c r="I1800">
        <v>189</v>
      </c>
    </row>
    <row r="1801" spans="1:9" x14ac:dyDescent="0.25">
      <c r="A1801" t="s">
        <v>166</v>
      </c>
      <c r="B1801">
        <v>629.33199999999999</v>
      </c>
      <c r="C1801">
        <v>613.94399999999996</v>
      </c>
      <c r="D1801">
        <v>298.67500000000001</v>
      </c>
      <c r="E1801">
        <v>296.31099999999998</v>
      </c>
      <c r="F1801">
        <v>114.024</v>
      </c>
      <c r="G1801">
        <v>1.2300600000000001E-3</v>
      </c>
      <c r="H1801">
        <v>0.99916700000000003</v>
      </c>
      <c r="I1801">
        <v>183</v>
      </c>
    </row>
    <row r="1802" spans="1:9" x14ac:dyDescent="0.25">
      <c r="A1802" t="s">
        <v>166</v>
      </c>
      <c r="B1802">
        <v>633.31899999999996</v>
      </c>
      <c r="C1802">
        <v>617.74699999999996</v>
      </c>
      <c r="D1802">
        <v>301.90199999999999</v>
      </c>
      <c r="E1802">
        <v>299.55900000000003</v>
      </c>
      <c r="F1802">
        <v>114.202</v>
      </c>
      <c r="G1802">
        <v>1.2300499999999999E-3</v>
      </c>
      <c r="H1802">
        <v>0.99977300000000002</v>
      </c>
      <c r="I1802">
        <v>186</v>
      </c>
    </row>
    <row r="1803" spans="1:9" x14ac:dyDescent="0.25">
      <c r="A1803" t="s">
        <v>166</v>
      </c>
      <c r="B1803">
        <v>630.94399999999996</v>
      </c>
      <c r="C1803">
        <v>615.34100000000001</v>
      </c>
      <c r="D1803">
        <v>299.23899999999998</v>
      </c>
      <c r="E1803">
        <v>296.87400000000002</v>
      </c>
      <c r="F1803">
        <v>113.94</v>
      </c>
      <c r="G1803">
        <v>1.2300499999999999E-3</v>
      </c>
      <c r="H1803">
        <v>0.99988999999999995</v>
      </c>
      <c r="I1803">
        <v>175</v>
      </c>
    </row>
    <row r="1804" spans="1:9" x14ac:dyDescent="0.25">
      <c r="A1804" t="s">
        <v>166</v>
      </c>
      <c r="B1804">
        <v>630.63800000000003</v>
      </c>
      <c r="C1804">
        <v>614.97500000000002</v>
      </c>
      <c r="D1804">
        <v>298.52100000000002</v>
      </c>
      <c r="E1804">
        <v>296.17099999999999</v>
      </c>
      <c r="F1804">
        <v>113.92</v>
      </c>
      <c r="G1804">
        <v>1.2300499999999999E-3</v>
      </c>
      <c r="H1804">
        <v>0.99991600000000003</v>
      </c>
      <c r="I1804">
        <v>185</v>
      </c>
    </row>
    <row r="1805" spans="1:9" x14ac:dyDescent="0.25">
      <c r="A1805" t="s">
        <v>166</v>
      </c>
      <c r="B1805">
        <v>630.27499999999998</v>
      </c>
      <c r="C1805">
        <v>614.69100000000003</v>
      </c>
      <c r="D1805">
        <v>298.65600000000001</v>
      </c>
      <c r="E1805">
        <v>296.31400000000002</v>
      </c>
      <c r="F1805">
        <v>114.026</v>
      </c>
      <c r="G1805">
        <v>1.2300499999999999E-3</v>
      </c>
      <c r="H1805">
        <v>0.99988100000000002</v>
      </c>
      <c r="I1805">
        <v>171</v>
      </c>
    </row>
    <row r="1806" spans="1:9" x14ac:dyDescent="0.25">
      <c r="A1806" t="s">
        <v>166</v>
      </c>
      <c r="B1806">
        <v>629.57899999999995</v>
      </c>
      <c r="C1806">
        <v>613.97199999999998</v>
      </c>
      <c r="D1806">
        <v>298.85000000000002</v>
      </c>
      <c r="E1806">
        <v>296.46499999999997</v>
      </c>
      <c r="F1806">
        <v>114.024</v>
      </c>
      <c r="G1806">
        <v>1.2300499999999999E-3</v>
      </c>
      <c r="H1806">
        <v>0.99987999999999999</v>
      </c>
      <c r="I1806">
        <v>177</v>
      </c>
    </row>
    <row r="1807" spans="1:9" x14ac:dyDescent="0.25">
      <c r="A1807" t="s">
        <v>166</v>
      </c>
      <c r="B1807">
        <v>630.16700000000003</v>
      </c>
      <c r="C1807">
        <v>614.71799999999996</v>
      </c>
      <c r="D1807">
        <v>299.50299999999999</v>
      </c>
      <c r="E1807">
        <v>297.14499999999998</v>
      </c>
      <c r="F1807">
        <v>114.22799999999999</v>
      </c>
      <c r="G1807">
        <v>1.2300499999999999E-3</v>
      </c>
      <c r="H1807">
        <v>0.99981600000000004</v>
      </c>
      <c r="I1807">
        <v>180</v>
      </c>
    </row>
    <row r="1808" spans="1:9" x14ac:dyDescent="0.25">
      <c r="A1808" t="s">
        <v>166</v>
      </c>
      <c r="B1808">
        <v>629.87900000000002</v>
      </c>
      <c r="C1808">
        <v>614.34199999999998</v>
      </c>
      <c r="D1808">
        <v>299.02999999999997</v>
      </c>
      <c r="E1808">
        <v>296.69799999999998</v>
      </c>
      <c r="F1808">
        <v>114.10899999999999</v>
      </c>
      <c r="G1808">
        <v>1.2300499999999999E-3</v>
      </c>
      <c r="H1808">
        <v>0.99982800000000005</v>
      </c>
      <c r="I1808">
        <v>160</v>
      </c>
    </row>
    <row r="1809" spans="1:9" x14ac:dyDescent="0.25">
      <c r="A1809" t="s">
        <v>166</v>
      </c>
      <c r="B1809">
        <v>629.80399999999997</v>
      </c>
      <c r="C1809">
        <v>614.43200000000002</v>
      </c>
      <c r="D1809">
        <v>298.85000000000002</v>
      </c>
      <c r="E1809">
        <v>296.52199999999999</v>
      </c>
      <c r="F1809">
        <v>114.18</v>
      </c>
      <c r="G1809">
        <v>1.2300600000000001E-3</v>
      </c>
      <c r="H1809">
        <v>0.99933499999999997</v>
      </c>
      <c r="I1809">
        <v>187</v>
      </c>
    </row>
    <row r="1810" spans="1:9" x14ac:dyDescent="0.25">
      <c r="A1810" t="s">
        <v>166</v>
      </c>
      <c r="B1810">
        <v>631.19399999999996</v>
      </c>
      <c r="C1810">
        <v>615.69200000000001</v>
      </c>
      <c r="D1810">
        <v>298.62900000000002</v>
      </c>
      <c r="E1810">
        <v>296.32499999999999</v>
      </c>
      <c r="F1810">
        <v>113.977</v>
      </c>
      <c r="G1810">
        <v>1.2300499999999999E-3</v>
      </c>
      <c r="H1810">
        <v>0.99990900000000005</v>
      </c>
      <c r="I1810">
        <v>190</v>
      </c>
    </row>
    <row r="1811" spans="1:9" x14ac:dyDescent="0.25">
      <c r="A1811" t="s">
        <v>166</v>
      </c>
      <c r="B1811">
        <v>630.49599999999998</v>
      </c>
      <c r="C1811">
        <v>614.94600000000003</v>
      </c>
      <c r="D1811">
        <v>298.88799999999998</v>
      </c>
      <c r="E1811">
        <v>296.52499999999998</v>
      </c>
      <c r="F1811">
        <v>114.161</v>
      </c>
      <c r="G1811">
        <v>1.2300600000000001E-3</v>
      </c>
      <c r="H1811">
        <v>0.99946900000000005</v>
      </c>
      <c r="I1811">
        <v>157</v>
      </c>
    </row>
    <row r="1812" spans="1:9" x14ac:dyDescent="0.25">
      <c r="A1812" t="s">
        <v>166</v>
      </c>
      <c r="B1812">
        <v>629.96299999999997</v>
      </c>
      <c r="C1812">
        <v>614.47900000000004</v>
      </c>
      <c r="D1812">
        <v>298.75</v>
      </c>
      <c r="E1812">
        <v>296.35199999999998</v>
      </c>
      <c r="F1812">
        <v>114.167</v>
      </c>
      <c r="G1812">
        <v>1.2300499999999999E-3</v>
      </c>
      <c r="H1812">
        <v>0.99997499999999995</v>
      </c>
      <c r="I1812">
        <v>168</v>
      </c>
    </row>
    <row r="1813" spans="1:9" x14ac:dyDescent="0.25">
      <c r="A1813" t="s">
        <v>166</v>
      </c>
      <c r="B1813">
        <v>631.08299999999997</v>
      </c>
      <c r="C1813">
        <v>615.45899999999995</v>
      </c>
      <c r="D1813">
        <v>298.90100000000001</v>
      </c>
      <c r="E1813">
        <v>296.55900000000003</v>
      </c>
      <c r="F1813">
        <v>114.05</v>
      </c>
      <c r="G1813">
        <v>1.2300499999999999E-3</v>
      </c>
      <c r="H1813">
        <v>0.99961900000000004</v>
      </c>
      <c r="I1813">
        <v>156</v>
      </c>
    </row>
    <row r="1814" spans="1:9" x14ac:dyDescent="0.25">
      <c r="A1814" t="s">
        <v>166</v>
      </c>
      <c r="B1814">
        <v>631.04600000000005</v>
      </c>
      <c r="C1814">
        <v>615.39</v>
      </c>
      <c r="D1814">
        <v>299.49299999999999</v>
      </c>
      <c r="E1814">
        <v>297.125</v>
      </c>
      <c r="F1814">
        <v>114.107</v>
      </c>
      <c r="G1814">
        <v>1.2300499999999999E-3</v>
      </c>
      <c r="H1814">
        <v>0.99971100000000002</v>
      </c>
      <c r="I1814">
        <v>157</v>
      </c>
    </row>
    <row r="1815" spans="1:9" x14ac:dyDescent="0.25">
      <c r="A1815" t="s">
        <v>166</v>
      </c>
      <c r="B1815">
        <v>630.05399999999997</v>
      </c>
      <c r="C1815">
        <v>614.46699999999998</v>
      </c>
      <c r="D1815">
        <v>298.89100000000002</v>
      </c>
      <c r="E1815">
        <v>296.541</v>
      </c>
      <c r="F1815">
        <v>114.08</v>
      </c>
      <c r="G1815">
        <v>1.2300499999999999E-3</v>
      </c>
      <c r="H1815">
        <v>0.99995199999999995</v>
      </c>
      <c r="I1815">
        <v>195</v>
      </c>
    </row>
    <row r="1816" spans="1:9" x14ac:dyDescent="0.25">
      <c r="A1816" t="s">
        <v>166</v>
      </c>
      <c r="B1816">
        <v>630.84100000000001</v>
      </c>
      <c r="C1816">
        <v>615.16600000000005</v>
      </c>
      <c r="D1816">
        <v>298.666</v>
      </c>
      <c r="E1816">
        <v>296.31599999999997</v>
      </c>
      <c r="F1816">
        <v>114.06699999999999</v>
      </c>
      <c r="G1816">
        <v>1.2300499999999999E-3</v>
      </c>
      <c r="H1816">
        <v>0.99971699999999997</v>
      </c>
      <c r="I1816">
        <v>159</v>
      </c>
    </row>
    <row r="1817" spans="1:9" x14ac:dyDescent="0.25">
      <c r="A1817" t="s">
        <v>166</v>
      </c>
      <c r="B1817">
        <v>630.58600000000001</v>
      </c>
      <c r="C1817">
        <v>614.9</v>
      </c>
      <c r="D1817">
        <v>299.13099999999997</v>
      </c>
      <c r="E1817">
        <v>296.738</v>
      </c>
      <c r="F1817">
        <v>114.111</v>
      </c>
      <c r="G1817">
        <v>1.2300499999999999E-3</v>
      </c>
      <c r="H1817">
        <v>0.99963999999999997</v>
      </c>
      <c r="I1817">
        <v>171</v>
      </c>
    </row>
    <row r="1818" spans="1:9" x14ac:dyDescent="0.25">
      <c r="A1818" t="s">
        <v>166</v>
      </c>
      <c r="B1818">
        <v>630.548</v>
      </c>
      <c r="C1818">
        <v>614.60400000000004</v>
      </c>
      <c r="D1818">
        <v>298.73500000000001</v>
      </c>
      <c r="E1818">
        <v>296.37</v>
      </c>
      <c r="F1818">
        <v>114.105</v>
      </c>
      <c r="G1818">
        <v>1.2300499999999999E-3</v>
      </c>
      <c r="H1818">
        <v>0.99996700000000005</v>
      </c>
      <c r="I1818">
        <v>211</v>
      </c>
    </row>
    <row r="1819" spans="1:9" x14ac:dyDescent="0.25">
      <c r="A1819" t="s">
        <v>166</v>
      </c>
      <c r="B1819">
        <v>630.16200000000003</v>
      </c>
      <c r="C1819">
        <v>614.54200000000003</v>
      </c>
      <c r="D1819">
        <v>298.68099999999998</v>
      </c>
      <c r="E1819">
        <v>296.31700000000001</v>
      </c>
      <c r="F1819">
        <v>114.001</v>
      </c>
      <c r="G1819">
        <v>1.2300499999999999E-3</v>
      </c>
      <c r="H1819">
        <v>0.99980100000000005</v>
      </c>
      <c r="I1819">
        <v>197</v>
      </c>
    </row>
    <row r="1820" spans="1:9" x14ac:dyDescent="0.25">
      <c r="A1820" t="s">
        <v>166</v>
      </c>
      <c r="B1820">
        <v>629.71500000000003</v>
      </c>
      <c r="C1820">
        <v>613.745</v>
      </c>
      <c r="D1820">
        <v>299.07900000000001</v>
      </c>
      <c r="E1820">
        <v>296.71199999999999</v>
      </c>
      <c r="F1820">
        <v>114.193</v>
      </c>
      <c r="G1820">
        <v>1.2300499999999999E-3</v>
      </c>
      <c r="H1820">
        <v>0.99994099999999997</v>
      </c>
      <c r="I1820">
        <v>196</v>
      </c>
    </row>
    <row r="1821" spans="1:9" x14ac:dyDescent="0.25">
      <c r="A1821" t="s">
        <v>166</v>
      </c>
      <c r="B1821">
        <v>630.62599999999998</v>
      </c>
      <c r="C1821">
        <v>615.02800000000002</v>
      </c>
      <c r="D1821">
        <v>298.95</v>
      </c>
      <c r="E1821">
        <v>296.59399999999999</v>
      </c>
      <c r="F1821">
        <v>114.17100000000001</v>
      </c>
      <c r="G1821">
        <v>1.2300499999999999E-3</v>
      </c>
      <c r="H1821">
        <v>0.99983100000000003</v>
      </c>
      <c r="I1821">
        <v>173</v>
      </c>
    </row>
    <row r="1822" spans="1:9" x14ac:dyDescent="0.25">
      <c r="A1822" t="s">
        <v>166</v>
      </c>
      <c r="B1822">
        <v>631.20500000000004</v>
      </c>
      <c r="C1822">
        <v>615.46900000000005</v>
      </c>
      <c r="D1822">
        <v>299.24</v>
      </c>
      <c r="E1822">
        <v>296.892</v>
      </c>
      <c r="F1822">
        <v>114.3</v>
      </c>
      <c r="G1822">
        <v>1.2300600000000001E-3</v>
      </c>
      <c r="H1822">
        <v>0.99962499999999999</v>
      </c>
      <c r="I1822">
        <v>168</v>
      </c>
    </row>
    <row r="1823" spans="1:9" x14ac:dyDescent="0.25">
      <c r="A1823" t="s">
        <v>166</v>
      </c>
      <c r="B1823">
        <v>631.38599999999997</v>
      </c>
      <c r="C1823">
        <v>615.71900000000005</v>
      </c>
      <c r="D1823">
        <v>299.048</v>
      </c>
      <c r="E1823">
        <v>296.66899999999998</v>
      </c>
      <c r="F1823">
        <v>114.178</v>
      </c>
      <c r="G1823">
        <v>1.2300499999999999E-3</v>
      </c>
      <c r="H1823">
        <v>0.99980199999999997</v>
      </c>
      <c r="I1823">
        <v>184</v>
      </c>
    </row>
    <row r="1824" spans="1:9" x14ac:dyDescent="0.25">
      <c r="A1824" t="s">
        <v>166</v>
      </c>
      <c r="B1824">
        <v>630.20799999999997</v>
      </c>
      <c r="C1824">
        <v>614.58699999999999</v>
      </c>
      <c r="D1824">
        <v>298.80799999999999</v>
      </c>
      <c r="E1824">
        <v>296.47899999999998</v>
      </c>
      <c r="F1824">
        <v>114.194</v>
      </c>
      <c r="G1824">
        <v>1.2300499999999999E-3</v>
      </c>
      <c r="H1824">
        <v>0.99995299999999998</v>
      </c>
      <c r="I1824">
        <v>174</v>
      </c>
    </row>
    <row r="1825" spans="1:9" x14ac:dyDescent="0.25">
      <c r="A1825" t="s">
        <v>166</v>
      </c>
      <c r="B1825">
        <v>631.21</v>
      </c>
      <c r="C1825">
        <v>615.59699999999998</v>
      </c>
      <c r="D1825">
        <v>299.142</v>
      </c>
      <c r="E1825">
        <v>296.767</v>
      </c>
      <c r="F1825">
        <v>114.16800000000001</v>
      </c>
      <c r="G1825">
        <v>1.2300600000000001E-3</v>
      </c>
      <c r="H1825">
        <v>0.99942799999999998</v>
      </c>
      <c r="I1825">
        <v>199</v>
      </c>
    </row>
    <row r="1826" spans="1:9" x14ac:dyDescent="0.25">
      <c r="A1826" t="s">
        <v>166</v>
      </c>
      <c r="B1826">
        <v>630.69500000000005</v>
      </c>
      <c r="C1826">
        <v>614.98800000000006</v>
      </c>
      <c r="D1826">
        <v>299.005</v>
      </c>
      <c r="E1826">
        <v>296.642</v>
      </c>
      <c r="F1826">
        <v>114.19</v>
      </c>
      <c r="G1826">
        <v>1.2300499999999999E-3</v>
      </c>
      <c r="H1826">
        <v>0.99999499999999997</v>
      </c>
      <c r="I1826">
        <v>213</v>
      </c>
    </row>
    <row r="1827" spans="1:9" x14ac:dyDescent="0.25">
      <c r="A1827" t="s">
        <v>166</v>
      </c>
      <c r="B1827">
        <v>631.83000000000004</v>
      </c>
      <c r="C1827">
        <v>616.11599999999999</v>
      </c>
      <c r="D1827">
        <v>299.03899999999999</v>
      </c>
      <c r="E1827">
        <v>296.65600000000001</v>
      </c>
      <c r="F1827">
        <v>114.08199999999999</v>
      </c>
      <c r="G1827">
        <v>1.2300499999999999E-3</v>
      </c>
      <c r="H1827">
        <v>0.99986600000000003</v>
      </c>
      <c r="I1827">
        <v>196</v>
      </c>
    </row>
    <row r="1828" spans="1:9" x14ac:dyDescent="0.25">
      <c r="A1828" t="s">
        <v>166</v>
      </c>
      <c r="B1828">
        <v>630.79300000000001</v>
      </c>
      <c r="C1828">
        <v>615.08000000000004</v>
      </c>
      <c r="D1828">
        <v>299.50400000000002</v>
      </c>
      <c r="E1828">
        <v>297.12299999999999</v>
      </c>
      <c r="F1828">
        <v>114.29600000000001</v>
      </c>
      <c r="G1828">
        <v>1.2300600000000001E-3</v>
      </c>
      <c r="H1828">
        <v>0.99982400000000005</v>
      </c>
      <c r="I1828">
        <v>224</v>
      </c>
    </row>
    <row r="1829" spans="1:9" x14ac:dyDescent="0.25">
      <c r="A1829" t="s">
        <v>166</v>
      </c>
      <c r="B1829">
        <v>632.30899999999997</v>
      </c>
      <c r="C1829">
        <v>616.59699999999998</v>
      </c>
      <c r="D1829">
        <v>299.32400000000001</v>
      </c>
      <c r="E1829">
        <v>296.95800000000003</v>
      </c>
      <c r="F1829">
        <v>114.15</v>
      </c>
      <c r="G1829">
        <v>1.23007E-3</v>
      </c>
      <c r="H1829">
        <v>0.999884</v>
      </c>
      <c r="I1829">
        <v>179</v>
      </c>
    </row>
    <row r="1830" spans="1:9" x14ac:dyDescent="0.25">
      <c r="A1830" t="s">
        <v>166</v>
      </c>
      <c r="B1830">
        <v>630.54300000000001</v>
      </c>
      <c r="C1830">
        <v>614.90899999999999</v>
      </c>
      <c r="D1830">
        <v>299.06099999999998</v>
      </c>
      <c r="E1830">
        <v>296.702</v>
      </c>
      <c r="F1830">
        <v>114.11499999999999</v>
      </c>
      <c r="G1830">
        <v>1.2300499999999999E-3</v>
      </c>
      <c r="H1830">
        <v>0.999915</v>
      </c>
      <c r="I1830">
        <v>178</v>
      </c>
    </row>
    <row r="1831" spans="1:9" x14ac:dyDescent="0.25">
      <c r="A1831" t="s">
        <v>166</v>
      </c>
      <c r="B1831">
        <v>630.69399999999996</v>
      </c>
      <c r="C1831">
        <v>614.88199999999995</v>
      </c>
      <c r="D1831">
        <v>299.13799999999998</v>
      </c>
      <c r="E1831">
        <v>296.78800000000001</v>
      </c>
      <c r="F1831">
        <v>114.087</v>
      </c>
      <c r="G1831">
        <v>1.2300499999999999E-3</v>
      </c>
      <c r="H1831">
        <v>0.999807</v>
      </c>
      <c r="I1831">
        <v>192</v>
      </c>
    </row>
    <row r="1832" spans="1:9" x14ac:dyDescent="0.25">
      <c r="A1832" t="s">
        <v>166</v>
      </c>
      <c r="B1832">
        <v>630.23</v>
      </c>
      <c r="C1832">
        <v>614.66700000000003</v>
      </c>
      <c r="D1832">
        <v>299.42599999999999</v>
      </c>
      <c r="E1832">
        <v>297.108</v>
      </c>
      <c r="F1832">
        <v>114.27500000000001</v>
      </c>
      <c r="G1832">
        <v>1.2300799999999999E-3</v>
      </c>
      <c r="H1832">
        <v>0.99999099999999996</v>
      </c>
      <c r="I1832">
        <v>179</v>
      </c>
    </row>
    <row r="1833" spans="1:9" x14ac:dyDescent="0.25">
      <c r="A1833" t="s">
        <v>166</v>
      </c>
      <c r="B1833">
        <v>630.673</v>
      </c>
      <c r="C1833">
        <v>615.01</v>
      </c>
      <c r="D1833">
        <v>298.988</v>
      </c>
      <c r="E1833">
        <v>296.62900000000002</v>
      </c>
      <c r="F1833">
        <v>113.92400000000001</v>
      </c>
      <c r="G1833">
        <v>1.2300499999999999E-3</v>
      </c>
      <c r="H1833">
        <v>0.99934900000000004</v>
      </c>
      <c r="I1833">
        <v>174</v>
      </c>
    </row>
    <row r="1834" spans="1:9" x14ac:dyDescent="0.25">
      <c r="A1834" t="s">
        <v>166</v>
      </c>
      <c r="B1834">
        <v>630.52099999999996</v>
      </c>
      <c r="C1834">
        <v>614.81500000000005</v>
      </c>
      <c r="D1834">
        <v>299.125</v>
      </c>
      <c r="E1834">
        <v>296.76100000000002</v>
      </c>
      <c r="F1834">
        <v>114.032</v>
      </c>
      <c r="G1834">
        <v>1.2300499999999999E-3</v>
      </c>
      <c r="H1834">
        <v>0.99965199999999999</v>
      </c>
      <c r="I1834">
        <v>174</v>
      </c>
    </row>
    <row r="1835" spans="1:9" x14ac:dyDescent="0.25">
      <c r="A1835" t="s">
        <v>166</v>
      </c>
      <c r="B1835">
        <v>630.22199999999998</v>
      </c>
      <c r="C1835">
        <v>614.54</v>
      </c>
      <c r="D1835">
        <v>299.178</v>
      </c>
      <c r="E1835">
        <v>296.834</v>
      </c>
      <c r="F1835">
        <v>114.053</v>
      </c>
      <c r="G1835">
        <v>1.23007E-3</v>
      </c>
      <c r="H1835">
        <v>0.99915100000000001</v>
      </c>
      <c r="I1835">
        <v>189</v>
      </c>
    </row>
    <row r="1836" spans="1:9" x14ac:dyDescent="0.25">
      <c r="A1836" t="s">
        <v>166</v>
      </c>
      <c r="B1836">
        <v>631.5</v>
      </c>
      <c r="C1836">
        <v>615.79300000000001</v>
      </c>
      <c r="D1836">
        <v>298.96699999999998</v>
      </c>
      <c r="E1836">
        <v>296.62299999999999</v>
      </c>
      <c r="F1836">
        <v>114.008</v>
      </c>
      <c r="G1836">
        <v>1.2300499999999999E-3</v>
      </c>
      <c r="H1836">
        <v>0.99945799999999996</v>
      </c>
      <c r="I1836">
        <v>154</v>
      </c>
    </row>
    <row r="1837" spans="1:9" x14ac:dyDescent="0.25">
      <c r="A1837" t="s">
        <v>166</v>
      </c>
      <c r="B1837">
        <v>630.53099999999995</v>
      </c>
      <c r="C1837">
        <v>614.92100000000005</v>
      </c>
      <c r="D1837">
        <v>298.85199999999998</v>
      </c>
      <c r="E1837">
        <v>296.46100000000001</v>
      </c>
      <c r="F1837">
        <v>114.03</v>
      </c>
      <c r="G1837">
        <v>1.2300600000000001E-3</v>
      </c>
      <c r="H1837">
        <v>0.99992899999999996</v>
      </c>
      <c r="I1837">
        <v>185</v>
      </c>
    </row>
    <row r="1838" spans="1:9" x14ac:dyDescent="0.25">
      <c r="A1838" t="s">
        <v>166</v>
      </c>
      <c r="B1838">
        <v>630.63499999999999</v>
      </c>
      <c r="C1838">
        <v>615.10199999999998</v>
      </c>
      <c r="D1838">
        <v>298.65899999999999</v>
      </c>
      <c r="E1838">
        <v>296.3</v>
      </c>
      <c r="F1838">
        <v>114.014</v>
      </c>
      <c r="G1838">
        <v>1.2300499999999999E-3</v>
      </c>
      <c r="H1838">
        <v>0.99971399999999999</v>
      </c>
      <c r="I1838">
        <v>165</v>
      </c>
    </row>
    <row r="1839" spans="1:9" x14ac:dyDescent="0.25">
      <c r="A1839" t="s">
        <v>166</v>
      </c>
      <c r="B1839">
        <v>633.71600000000001</v>
      </c>
      <c r="C1839">
        <v>618.05999999999995</v>
      </c>
      <c r="D1839">
        <v>300.85399999999998</v>
      </c>
      <c r="E1839">
        <v>298.50599999999997</v>
      </c>
      <c r="F1839">
        <v>114.18899999999999</v>
      </c>
      <c r="G1839">
        <v>1.2300499999999999E-3</v>
      </c>
      <c r="H1839">
        <v>0.99990299999999999</v>
      </c>
      <c r="I1839">
        <v>205</v>
      </c>
    </row>
    <row r="1840" spans="1:9" x14ac:dyDescent="0.25">
      <c r="A1840" t="s">
        <v>166</v>
      </c>
      <c r="B1840">
        <v>630.62199999999996</v>
      </c>
      <c r="C1840">
        <v>614.85799999999995</v>
      </c>
      <c r="D1840">
        <v>299.09500000000003</v>
      </c>
      <c r="E1840">
        <v>296.767</v>
      </c>
      <c r="F1840">
        <v>114.155</v>
      </c>
      <c r="G1840">
        <v>1.2300600000000001E-3</v>
      </c>
      <c r="H1840">
        <v>0.99973500000000004</v>
      </c>
      <c r="I1840">
        <v>182</v>
      </c>
    </row>
    <row r="1841" spans="1:25" x14ac:dyDescent="0.25">
      <c r="A1841" t="s">
        <v>166</v>
      </c>
      <c r="B1841">
        <v>631.029</v>
      </c>
      <c r="C1841">
        <v>615.29399999999998</v>
      </c>
      <c r="D1841">
        <v>299.78300000000002</v>
      </c>
      <c r="E1841">
        <v>297.43099999999998</v>
      </c>
      <c r="F1841">
        <v>114.099</v>
      </c>
      <c r="G1841">
        <v>1.2300499999999999E-3</v>
      </c>
      <c r="H1841">
        <v>0.99997899999999995</v>
      </c>
      <c r="I1841">
        <v>203</v>
      </c>
    </row>
    <row r="1842" spans="1:25" x14ac:dyDescent="0.25">
      <c r="A1842" t="s">
        <v>166</v>
      </c>
      <c r="B1842">
        <v>630.96600000000001</v>
      </c>
      <c r="C1842">
        <v>615.33100000000002</v>
      </c>
      <c r="D1842">
        <v>298.71699999999998</v>
      </c>
      <c r="E1842">
        <v>296.35000000000002</v>
      </c>
      <c r="F1842">
        <v>114.014</v>
      </c>
      <c r="G1842">
        <v>1.2300499999999999E-3</v>
      </c>
      <c r="H1842">
        <v>0.99987300000000001</v>
      </c>
      <c r="I1842">
        <v>185</v>
      </c>
    </row>
    <row r="1843" spans="1:25" x14ac:dyDescent="0.25">
      <c r="A1843" t="s">
        <v>166</v>
      </c>
      <c r="B1843">
        <v>630.97400000000005</v>
      </c>
      <c r="C1843">
        <v>615.28399999999999</v>
      </c>
      <c r="D1843">
        <v>299.06799999999998</v>
      </c>
      <c r="E1843">
        <v>296.69499999999999</v>
      </c>
      <c r="F1843">
        <v>114.181</v>
      </c>
      <c r="G1843">
        <v>1.2300499999999999E-3</v>
      </c>
      <c r="H1843">
        <v>0.99991300000000005</v>
      </c>
      <c r="I1843">
        <v>176</v>
      </c>
    </row>
    <row r="1844" spans="1:25" x14ac:dyDescent="0.25">
      <c r="A1844" t="s">
        <v>166</v>
      </c>
      <c r="B1844">
        <v>630.75900000000001</v>
      </c>
      <c r="C1844">
        <v>615.03200000000004</v>
      </c>
      <c r="D1844">
        <v>298.76400000000001</v>
      </c>
      <c r="E1844">
        <v>296.392</v>
      </c>
      <c r="F1844">
        <v>113.982</v>
      </c>
      <c r="G1844">
        <v>1.2300499999999999E-3</v>
      </c>
      <c r="H1844">
        <v>0.99990000000000001</v>
      </c>
      <c r="I1844">
        <v>186</v>
      </c>
    </row>
    <row r="1845" spans="1:25" x14ac:dyDescent="0.25">
      <c r="A1845" t="s">
        <v>166</v>
      </c>
      <c r="B1845">
        <v>630.89400000000001</v>
      </c>
      <c r="C1845">
        <v>615.19299999999998</v>
      </c>
      <c r="D1845">
        <v>298.77300000000002</v>
      </c>
      <c r="E1845">
        <v>296.40300000000002</v>
      </c>
      <c r="F1845">
        <v>114.124</v>
      </c>
      <c r="G1845">
        <v>1.2300499999999999E-3</v>
      </c>
      <c r="H1845">
        <v>0.99821400000000005</v>
      </c>
      <c r="I1845">
        <v>205</v>
      </c>
    </row>
    <row r="1846" spans="1:25" x14ac:dyDescent="0.25">
      <c r="A1846" t="s">
        <v>166</v>
      </c>
      <c r="B1846">
        <v>630.16800000000001</v>
      </c>
      <c r="C1846">
        <v>614.48500000000001</v>
      </c>
      <c r="D1846">
        <v>299.52999999999997</v>
      </c>
      <c r="E1846">
        <v>297.18200000000002</v>
      </c>
      <c r="F1846">
        <v>114.208</v>
      </c>
      <c r="G1846">
        <v>1.2300499999999999E-3</v>
      </c>
      <c r="H1846">
        <v>0.99962399999999996</v>
      </c>
      <c r="I1846">
        <v>181</v>
      </c>
    </row>
    <row r="1847" spans="1:25" x14ac:dyDescent="0.25">
      <c r="A1847" t="s">
        <v>166</v>
      </c>
      <c r="B1847">
        <v>630.57299999999998</v>
      </c>
      <c r="C1847">
        <v>614.899</v>
      </c>
      <c r="D1847">
        <v>298.96199999999999</v>
      </c>
      <c r="E1847">
        <v>296.613</v>
      </c>
      <c r="F1847">
        <v>114.14</v>
      </c>
      <c r="G1847">
        <v>1.2300499999999999E-3</v>
      </c>
      <c r="H1847">
        <v>0.99866699999999997</v>
      </c>
      <c r="I1847">
        <v>172</v>
      </c>
      <c r="R1847" t="s">
        <v>69</v>
      </c>
      <c r="U1847" t="s">
        <v>68</v>
      </c>
      <c r="X1847" t="s">
        <v>66</v>
      </c>
    </row>
    <row r="1848" spans="1:25" x14ac:dyDescent="0.25">
      <c r="A1848" t="s">
        <v>166</v>
      </c>
      <c r="B1848">
        <v>631.09100000000001</v>
      </c>
      <c r="C1848">
        <v>615.53099999999995</v>
      </c>
      <c r="D1848">
        <v>299.41500000000002</v>
      </c>
      <c r="E1848">
        <v>297.09100000000001</v>
      </c>
      <c r="F1848">
        <v>114.054</v>
      </c>
      <c r="G1848">
        <v>1.2300600000000001E-3</v>
      </c>
      <c r="H1848">
        <v>0.99977099999999997</v>
      </c>
      <c r="I1848">
        <v>178</v>
      </c>
      <c r="R1848">
        <f>AVERAGE(B1799:B1848)</f>
        <v>630.74742000000003</v>
      </c>
      <c r="S1848">
        <f>AVERAGE(C1799:C1848)</f>
        <v>615.11232000000007</v>
      </c>
      <c r="U1848">
        <f>_xlfn.VAR.P(B1799:B1848)</f>
        <v>0.63746652360000289</v>
      </c>
      <c r="V1848">
        <f>_xlfn.VAR.P(C1799:C1848)</f>
        <v>0.61310317759998878</v>
      </c>
      <c r="X1848">
        <f>1.96*SQRT(U1848)/50</f>
        <v>3.1297868279240817E-2</v>
      </c>
      <c r="Y1848">
        <f>1.96*SQRT(V1848)/50</f>
        <v>3.0693954890617256E-2</v>
      </c>
    </row>
    <row r="1849" spans="1:25" x14ac:dyDescent="0.25">
      <c r="A1849" t="s">
        <v>166</v>
      </c>
      <c r="B1849">
        <v>31544.751299</v>
      </c>
      <c r="C1849" t="s">
        <v>36</v>
      </c>
    </row>
    <row r="1850" spans="1:25" x14ac:dyDescent="0.25">
      <c r="A1850" t="s">
        <v>167</v>
      </c>
      <c r="B1850">
        <v>506.33100000000002</v>
      </c>
      <c r="C1850">
        <v>490.56299999999999</v>
      </c>
      <c r="D1850">
        <v>455.22399999999999</v>
      </c>
      <c r="E1850">
        <v>182.78899999999999</v>
      </c>
      <c r="F1850">
        <v>0</v>
      </c>
      <c r="G1850">
        <v>1</v>
      </c>
      <c r="H1850">
        <v>1</v>
      </c>
      <c r="I1850">
        <v>0</v>
      </c>
    </row>
    <row r="1851" spans="1:25" x14ac:dyDescent="0.25">
      <c r="A1851" t="s">
        <v>167</v>
      </c>
      <c r="B1851">
        <v>507.45</v>
      </c>
      <c r="C1851">
        <v>490.90699999999998</v>
      </c>
      <c r="D1851">
        <v>455.66899999999998</v>
      </c>
      <c r="E1851">
        <v>182.803</v>
      </c>
      <c r="F1851">
        <v>0</v>
      </c>
      <c r="G1851">
        <v>1</v>
      </c>
      <c r="H1851">
        <v>1</v>
      </c>
      <c r="I1851">
        <v>0</v>
      </c>
    </row>
    <row r="1852" spans="1:25" x14ac:dyDescent="0.25">
      <c r="A1852" t="s">
        <v>167</v>
      </c>
      <c r="B1852">
        <v>512.404</v>
      </c>
      <c r="C1852">
        <v>496.80900000000003</v>
      </c>
      <c r="D1852">
        <v>461.66899999999998</v>
      </c>
      <c r="E1852">
        <v>182.83500000000001</v>
      </c>
      <c r="F1852">
        <v>0</v>
      </c>
      <c r="G1852">
        <v>1</v>
      </c>
      <c r="H1852">
        <v>1</v>
      </c>
      <c r="I1852">
        <v>0</v>
      </c>
    </row>
    <row r="1853" spans="1:25" x14ac:dyDescent="0.25">
      <c r="A1853" t="s">
        <v>167</v>
      </c>
      <c r="B1853">
        <v>537.03399999999999</v>
      </c>
      <c r="C1853">
        <v>520.58000000000004</v>
      </c>
      <c r="D1853">
        <v>485.23099999999999</v>
      </c>
      <c r="E1853">
        <v>183.13</v>
      </c>
      <c r="F1853">
        <v>0</v>
      </c>
      <c r="G1853">
        <v>1</v>
      </c>
      <c r="H1853">
        <v>1</v>
      </c>
      <c r="I1853">
        <v>0</v>
      </c>
    </row>
    <row r="1854" spans="1:25" x14ac:dyDescent="0.25">
      <c r="A1854" t="s">
        <v>167</v>
      </c>
      <c r="B1854">
        <v>524.23900000000003</v>
      </c>
      <c r="C1854">
        <v>508.36099999999999</v>
      </c>
      <c r="D1854">
        <v>473.04599999999999</v>
      </c>
      <c r="E1854">
        <v>182.75200000000001</v>
      </c>
      <c r="F1854">
        <v>0</v>
      </c>
      <c r="G1854">
        <v>1</v>
      </c>
      <c r="H1854">
        <v>1</v>
      </c>
      <c r="I1854">
        <v>0</v>
      </c>
    </row>
    <row r="1855" spans="1:25" x14ac:dyDescent="0.25">
      <c r="A1855" t="s">
        <v>167</v>
      </c>
      <c r="B1855">
        <v>515.91499999999996</v>
      </c>
      <c r="C1855">
        <v>499.59300000000002</v>
      </c>
      <c r="D1855">
        <v>464.36900000000003</v>
      </c>
      <c r="E1855">
        <v>182.72300000000001</v>
      </c>
      <c r="F1855">
        <v>0</v>
      </c>
      <c r="G1855">
        <v>1</v>
      </c>
      <c r="H1855">
        <v>1</v>
      </c>
      <c r="I1855">
        <v>0</v>
      </c>
    </row>
    <row r="1856" spans="1:25" x14ac:dyDescent="0.25">
      <c r="A1856" t="s">
        <v>167</v>
      </c>
      <c r="B1856">
        <v>506.041</v>
      </c>
      <c r="C1856">
        <v>490.47</v>
      </c>
      <c r="D1856">
        <v>455.37299999999999</v>
      </c>
      <c r="E1856">
        <v>183.00800000000001</v>
      </c>
      <c r="F1856">
        <v>0</v>
      </c>
      <c r="G1856">
        <v>1</v>
      </c>
      <c r="H1856">
        <v>1</v>
      </c>
      <c r="I1856">
        <v>0</v>
      </c>
    </row>
    <row r="1857" spans="1:9" x14ac:dyDescent="0.25">
      <c r="A1857" t="s">
        <v>167</v>
      </c>
      <c r="B1857">
        <v>518.98599999999999</v>
      </c>
      <c r="C1857">
        <v>502.71199999999999</v>
      </c>
      <c r="D1857">
        <v>467.62099999999998</v>
      </c>
      <c r="E1857">
        <v>183.13800000000001</v>
      </c>
      <c r="F1857">
        <v>0</v>
      </c>
      <c r="G1857">
        <v>1</v>
      </c>
      <c r="H1857">
        <v>1</v>
      </c>
      <c r="I1857">
        <v>0</v>
      </c>
    </row>
    <row r="1858" spans="1:9" x14ac:dyDescent="0.25">
      <c r="A1858" t="s">
        <v>167</v>
      </c>
      <c r="B1858">
        <v>518.36599999999999</v>
      </c>
      <c r="C1858">
        <v>502.40199999999999</v>
      </c>
      <c r="D1858">
        <v>467.37700000000001</v>
      </c>
      <c r="E1858">
        <v>183.392</v>
      </c>
      <c r="F1858">
        <v>0</v>
      </c>
      <c r="G1858">
        <v>1</v>
      </c>
      <c r="H1858">
        <v>1</v>
      </c>
      <c r="I1858">
        <v>0</v>
      </c>
    </row>
    <row r="1859" spans="1:9" x14ac:dyDescent="0.25">
      <c r="A1859" t="s">
        <v>167</v>
      </c>
      <c r="B1859">
        <v>518.90300000000002</v>
      </c>
      <c r="C1859">
        <v>502.31799999999998</v>
      </c>
      <c r="D1859">
        <v>466.93</v>
      </c>
      <c r="E1859">
        <v>183.28299999999999</v>
      </c>
      <c r="F1859">
        <v>0</v>
      </c>
      <c r="G1859">
        <v>1</v>
      </c>
      <c r="H1859">
        <v>1</v>
      </c>
      <c r="I1859">
        <v>0</v>
      </c>
    </row>
    <row r="1860" spans="1:9" x14ac:dyDescent="0.25">
      <c r="A1860" t="s">
        <v>167</v>
      </c>
      <c r="B1860">
        <v>504.17</v>
      </c>
      <c r="C1860">
        <v>488.346</v>
      </c>
      <c r="D1860">
        <v>453.161</v>
      </c>
      <c r="E1860">
        <v>182.81800000000001</v>
      </c>
      <c r="F1860">
        <v>0</v>
      </c>
      <c r="G1860">
        <v>1</v>
      </c>
      <c r="H1860">
        <v>1</v>
      </c>
      <c r="I1860">
        <v>0</v>
      </c>
    </row>
    <row r="1861" spans="1:9" x14ac:dyDescent="0.25">
      <c r="A1861" t="s">
        <v>167</v>
      </c>
      <c r="B1861">
        <v>504.22899999999998</v>
      </c>
      <c r="C1861">
        <v>488.49</v>
      </c>
      <c r="D1861">
        <v>453.791</v>
      </c>
      <c r="E1861">
        <v>182.715</v>
      </c>
      <c r="F1861">
        <v>0</v>
      </c>
      <c r="G1861">
        <v>1</v>
      </c>
      <c r="H1861">
        <v>1</v>
      </c>
      <c r="I1861">
        <v>0</v>
      </c>
    </row>
    <row r="1862" spans="1:9" x14ac:dyDescent="0.25">
      <c r="A1862" t="s">
        <v>167</v>
      </c>
      <c r="B1862">
        <v>505.68599999999998</v>
      </c>
      <c r="C1862">
        <v>489.11900000000003</v>
      </c>
      <c r="D1862">
        <v>454.101</v>
      </c>
      <c r="E1862">
        <v>182.804</v>
      </c>
      <c r="F1862">
        <v>0</v>
      </c>
      <c r="G1862">
        <v>1</v>
      </c>
      <c r="H1862">
        <v>1</v>
      </c>
      <c r="I1862">
        <v>0</v>
      </c>
    </row>
    <row r="1863" spans="1:9" x14ac:dyDescent="0.25">
      <c r="A1863" t="s">
        <v>167</v>
      </c>
      <c r="B1863">
        <v>517.69000000000005</v>
      </c>
      <c r="C1863">
        <v>501.43299999999999</v>
      </c>
      <c r="D1863">
        <v>466.233</v>
      </c>
      <c r="E1863">
        <v>183.083</v>
      </c>
      <c r="F1863">
        <v>0</v>
      </c>
      <c r="G1863">
        <v>1</v>
      </c>
      <c r="H1863">
        <v>1</v>
      </c>
      <c r="I1863">
        <v>0</v>
      </c>
    </row>
    <row r="1864" spans="1:9" x14ac:dyDescent="0.25">
      <c r="A1864" t="s">
        <v>167</v>
      </c>
      <c r="B1864">
        <v>512.13400000000001</v>
      </c>
      <c r="C1864">
        <v>496.39100000000002</v>
      </c>
      <c r="D1864">
        <v>461.40600000000001</v>
      </c>
      <c r="E1864">
        <v>183.09399999999999</v>
      </c>
      <c r="F1864">
        <v>0</v>
      </c>
      <c r="G1864">
        <v>1</v>
      </c>
      <c r="H1864">
        <v>1</v>
      </c>
      <c r="I1864">
        <v>0</v>
      </c>
    </row>
    <row r="1865" spans="1:9" x14ac:dyDescent="0.25">
      <c r="A1865" t="s">
        <v>167</v>
      </c>
      <c r="B1865">
        <v>511.47500000000002</v>
      </c>
      <c r="C1865">
        <v>495.10500000000002</v>
      </c>
      <c r="D1865">
        <v>459.84699999999998</v>
      </c>
      <c r="E1865">
        <v>182.726</v>
      </c>
      <c r="F1865">
        <v>0</v>
      </c>
      <c r="G1865">
        <v>1</v>
      </c>
      <c r="H1865">
        <v>1</v>
      </c>
      <c r="I1865">
        <v>0</v>
      </c>
    </row>
    <row r="1866" spans="1:9" x14ac:dyDescent="0.25">
      <c r="A1866" t="s">
        <v>167</v>
      </c>
      <c r="B1866">
        <v>505.09699999999998</v>
      </c>
      <c r="C1866">
        <v>489.53100000000001</v>
      </c>
      <c r="D1866">
        <v>454.42200000000003</v>
      </c>
      <c r="E1866">
        <v>182.786</v>
      </c>
      <c r="F1866">
        <v>0</v>
      </c>
      <c r="G1866">
        <v>1</v>
      </c>
      <c r="H1866">
        <v>1</v>
      </c>
      <c r="I1866">
        <v>0</v>
      </c>
    </row>
    <row r="1867" spans="1:9" x14ac:dyDescent="0.25">
      <c r="A1867" t="s">
        <v>167</v>
      </c>
      <c r="B1867">
        <v>515.56399999999996</v>
      </c>
      <c r="C1867">
        <v>499.15300000000002</v>
      </c>
      <c r="D1867">
        <v>464.14699999999999</v>
      </c>
      <c r="E1867">
        <v>182.72300000000001</v>
      </c>
      <c r="F1867">
        <v>0</v>
      </c>
      <c r="G1867">
        <v>1</v>
      </c>
      <c r="H1867">
        <v>1</v>
      </c>
      <c r="I1867">
        <v>0</v>
      </c>
    </row>
    <row r="1868" spans="1:9" x14ac:dyDescent="0.25">
      <c r="A1868" t="s">
        <v>167</v>
      </c>
      <c r="B1868">
        <v>510.822</v>
      </c>
      <c r="C1868">
        <v>495.21499999999997</v>
      </c>
      <c r="D1868">
        <v>459.96600000000001</v>
      </c>
      <c r="E1868">
        <v>182.9</v>
      </c>
      <c r="F1868">
        <v>0</v>
      </c>
      <c r="G1868">
        <v>1</v>
      </c>
      <c r="H1868">
        <v>1</v>
      </c>
      <c r="I1868">
        <v>0</v>
      </c>
    </row>
    <row r="1869" spans="1:9" x14ac:dyDescent="0.25">
      <c r="A1869" t="s">
        <v>167</v>
      </c>
      <c r="B1869">
        <v>505.54599999999999</v>
      </c>
      <c r="C1869">
        <v>490.02199999999999</v>
      </c>
      <c r="D1869">
        <v>454.96300000000002</v>
      </c>
      <c r="E1869">
        <v>182.66399999999999</v>
      </c>
      <c r="F1869">
        <v>0</v>
      </c>
      <c r="G1869">
        <v>1</v>
      </c>
      <c r="H1869">
        <v>1</v>
      </c>
      <c r="I1869">
        <v>0</v>
      </c>
    </row>
    <row r="1870" spans="1:9" x14ac:dyDescent="0.25">
      <c r="A1870" t="s">
        <v>167</v>
      </c>
      <c r="B1870">
        <v>505.69499999999999</v>
      </c>
      <c r="C1870">
        <v>489.66500000000002</v>
      </c>
      <c r="D1870">
        <v>454.67200000000003</v>
      </c>
      <c r="E1870">
        <v>183.15199999999999</v>
      </c>
      <c r="F1870">
        <v>0</v>
      </c>
      <c r="G1870">
        <v>1</v>
      </c>
      <c r="H1870">
        <v>1</v>
      </c>
      <c r="I1870">
        <v>0</v>
      </c>
    </row>
    <row r="1871" spans="1:9" x14ac:dyDescent="0.25">
      <c r="A1871" t="s">
        <v>167</v>
      </c>
      <c r="B1871">
        <v>507.54500000000002</v>
      </c>
      <c r="C1871">
        <v>491.69600000000003</v>
      </c>
      <c r="D1871">
        <v>456.19900000000001</v>
      </c>
      <c r="E1871">
        <v>182.803</v>
      </c>
      <c r="F1871">
        <v>0</v>
      </c>
      <c r="G1871">
        <v>1</v>
      </c>
      <c r="H1871">
        <v>1</v>
      </c>
      <c r="I1871">
        <v>0</v>
      </c>
    </row>
    <row r="1872" spans="1:9" x14ac:dyDescent="0.25">
      <c r="A1872" t="s">
        <v>167</v>
      </c>
      <c r="B1872">
        <v>524.14599999999996</v>
      </c>
      <c r="C1872">
        <v>508.298</v>
      </c>
      <c r="D1872">
        <v>472.90300000000002</v>
      </c>
      <c r="E1872">
        <v>183.37</v>
      </c>
      <c r="F1872">
        <v>0</v>
      </c>
      <c r="G1872">
        <v>1</v>
      </c>
      <c r="H1872">
        <v>1</v>
      </c>
      <c r="I1872">
        <v>0</v>
      </c>
    </row>
    <row r="1873" spans="1:9" x14ac:dyDescent="0.25">
      <c r="A1873" t="s">
        <v>167</v>
      </c>
      <c r="B1873">
        <v>518.06500000000005</v>
      </c>
      <c r="C1873">
        <v>502.33499999999998</v>
      </c>
      <c r="D1873">
        <v>467.57100000000003</v>
      </c>
      <c r="E1873">
        <v>183.19</v>
      </c>
      <c r="F1873">
        <v>0</v>
      </c>
      <c r="G1873">
        <v>1</v>
      </c>
      <c r="H1873">
        <v>1</v>
      </c>
      <c r="I1873">
        <v>0</v>
      </c>
    </row>
    <row r="1874" spans="1:9" x14ac:dyDescent="0.25">
      <c r="A1874" t="s">
        <v>167</v>
      </c>
      <c r="B1874">
        <v>519.21400000000006</v>
      </c>
      <c r="C1874">
        <v>502.63299999999998</v>
      </c>
      <c r="D1874">
        <v>467.41</v>
      </c>
      <c r="E1874">
        <v>183.381</v>
      </c>
      <c r="F1874">
        <v>0</v>
      </c>
      <c r="G1874">
        <v>1</v>
      </c>
      <c r="H1874">
        <v>1</v>
      </c>
      <c r="I1874">
        <v>0</v>
      </c>
    </row>
    <row r="1875" spans="1:9" x14ac:dyDescent="0.25">
      <c r="A1875" t="s">
        <v>167</v>
      </c>
      <c r="B1875">
        <v>513.19100000000003</v>
      </c>
      <c r="C1875">
        <v>497.40199999999999</v>
      </c>
      <c r="D1875">
        <v>462.07600000000002</v>
      </c>
      <c r="E1875">
        <v>183.13</v>
      </c>
      <c r="F1875">
        <v>0</v>
      </c>
      <c r="G1875">
        <v>1</v>
      </c>
      <c r="H1875">
        <v>1</v>
      </c>
      <c r="I1875">
        <v>0</v>
      </c>
    </row>
    <row r="1876" spans="1:9" x14ac:dyDescent="0.25">
      <c r="A1876" t="s">
        <v>167</v>
      </c>
      <c r="B1876">
        <v>516.66</v>
      </c>
      <c r="C1876">
        <v>500.84800000000001</v>
      </c>
      <c r="D1876">
        <v>465.74200000000002</v>
      </c>
      <c r="E1876">
        <v>183.08799999999999</v>
      </c>
      <c r="F1876">
        <v>0</v>
      </c>
      <c r="G1876">
        <v>1</v>
      </c>
      <c r="H1876">
        <v>1</v>
      </c>
      <c r="I1876">
        <v>0</v>
      </c>
    </row>
    <row r="1877" spans="1:9" x14ac:dyDescent="0.25">
      <c r="A1877" t="s">
        <v>167</v>
      </c>
      <c r="B1877">
        <v>517.82899999999995</v>
      </c>
      <c r="C1877">
        <v>502.28399999999999</v>
      </c>
      <c r="D1877">
        <v>467.23500000000001</v>
      </c>
      <c r="E1877">
        <v>183.226</v>
      </c>
      <c r="F1877">
        <v>0</v>
      </c>
      <c r="G1877">
        <v>1</v>
      </c>
      <c r="H1877">
        <v>1</v>
      </c>
      <c r="I1877">
        <v>0</v>
      </c>
    </row>
    <row r="1878" spans="1:9" x14ac:dyDescent="0.25">
      <c r="A1878" t="s">
        <v>167</v>
      </c>
      <c r="B1878">
        <v>504.62099999999998</v>
      </c>
      <c r="C1878">
        <v>489.048</v>
      </c>
      <c r="D1878">
        <v>453.95499999999998</v>
      </c>
      <c r="E1878">
        <v>183.16300000000001</v>
      </c>
      <c r="F1878">
        <v>0</v>
      </c>
      <c r="G1878">
        <v>1</v>
      </c>
      <c r="H1878">
        <v>1</v>
      </c>
      <c r="I1878">
        <v>0</v>
      </c>
    </row>
    <row r="1879" spans="1:9" x14ac:dyDescent="0.25">
      <c r="A1879" t="s">
        <v>167</v>
      </c>
      <c r="B1879">
        <v>514.66099999999994</v>
      </c>
      <c r="C1879">
        <v>498.90199999999999</v>
      </c>
      <c r="D1879">
        <v>463.66</v>
      </c>
      <c r="E1879">
        <v>183.24799999999999</v>
      </c>
      <c r="F1879">
        <v>0</v>
      </c>
      <c r="G1879">
        <v>1</v>
      </c>
      <c r="H1879">
        <v>1</v>
      </c>
      <c r="I1879">
        <v>0</v>
      </c>
    </row>
    <row r="1880" spans="1:9" x14ac:dyDescent="0.25">
      <c r="A1880" t="s">
        <v>167</v>
      </c>
      <c r="B1880">
        <v>504.226</v>
      </c>
      <c r="C1880">
        <v>488.52100000000002</v>
      </c>
      <c r="D1880">
        <v>453.24</v>
      </c>
      <c r="E1880">
        <v>183.059</v>
      </c>
      <c r="F1880">
        <v>0</v>
      </c>
      <c r="G1880">
        <v>1</v>
      </c>
      <c r="H1880">
        <v>1</v>
      </c>
      <c r="I1880">
        <v>0</v>
      </c>
    </row>
    <row r="1881" spans="1:9" x14ac:dyDescent="0.25">
      <c r="A1881" t="s">
        <v>167</v>
      </c>
      <c r="B1881">
        <v>518.81500000000005</v>
      </c>
      <c r="C1881">
        <v>503.05799999999999</v>
      </c>
      <c r="D1881">
        <v>468.09399999999999</v>
      </c>
      <c r="E1881">
        <v>183.167</v>
      </c>
      <c r="F1881">
        <v>0</v>
      </c>
      <c r="G1881">
        <v>1</v>
      </c>
      <c r="H1881">
        <v>1</v>
      </c>
      <c r="I1881">
        <v>0</v>
      </c>
    </row>
    <row r="1882" spans="1:9" x14ac:dyDescent="0.25">
      <c r="A1882" t="s">
        <v>167</v>
      </c>
      <c r="B1882">
        <v>504.70100000000002</v>
      </c>
      <c r="C1882">
        <v>489.04300000000001</v>
      </c>
      <c r="D1882">
        <v>453.79599999999999</v>
      </c>
      <c r="E1882">
        <v>183.18799999999999</v>
      </c>
      <c r="F1882">
        <v>0</v>
      </c>
      <c r="G1882">
        <v>1</v>
      </c>
      <c r="H1882">
        <v>1</v>
      </c>
      <c r="I1882">
        <v>0</v>
      </c>
    </row>
    <row r="1883" spans="1:9" x14ac:dyDescent="0.25">
      <c r="A1883" t="s">
        <v>167</v>
      </c>
      <c r="B1883">
        <v>505.37400000000002</v>
      </c>
      <c r="C1883">
        <v>489.649</v>
      </c>
      <c r="D1883">
        <v>454.18900000000002</v>
      </c>
      <c r="E1883">
        <v>182.84399999999999</v>
      </c>
      <c r="F1883">
        <v>0</v>
      </c>
      <c r="G1883">
        <v>1</v>
      </c>
      <c r="H1883">
        <v>1</v>
      </c>
      <c r="I1883">
        <v>0</v>
      </c>
    </row>
    <row r="1884" spans="1:9" x14ac:dyDescent="0.25">
      <c r="A1884" t="s">
        <v>167</v>
      </c>
      <c r="B1884">
        <v>518.10299999999995</v>
      </c>
      <c r="C1884">
        <v>502.221</v>
      </c>
      <c r="D1884">
        <v>466.87400000000002</v>
      </c>
      <c r="E1884">
        <v>182.86799999999999</v>
      </c>
      <c r="F1884">
        <v>0</v>
      </c>
      <c r="G1884">
        <v>1</v>
      </c>
      <c r="H1884">
        <v>1</v>
      </c>
      <c r="I1884">
        <v>0</v>
      </c>
    </row>
    <row r="1885" spans="1:9" x14ac:dyDescent="0.25">
      <c r="A1885" t="s">
        <v>167</v>
      </c>
      <c r="B1885">
        <v>513.07100000000003</v>
      </c>
      <c r="C1885">
        <v>497.26799999999997</v>
      </c>
      <c r="D1885">
        <v>462.40800000000002</v>
      </c>
      <c r="E1885">
        <v>182.738</v>
      </c>
      <c r="F1885">
        <v>0</v>
      </c>
      <c r="G1885">
        <v>1</v>
      </c>
      <c r="H1885">
        <v>1</v>
      </c>
      <c r="I1885">
        <v>0</v>
      </c>
    </row>
    <row r="1886" spans="1:9" x14ac:dyDescent="0.25">
      <c r="A1886" t="s">
        <v>167</v>
      </c>
      <c r="B1886">
        <v>518.99800000000005</v>
      </c>
      <c r="C1886">
        <v>502.42599999999999</v>
      </c>
      <c r="D1886">
        <v>466.97</v>
      </c>
      <c r="E1886">
        <v>182.91200000000001</v>
      </c>
      <c r="F1886">
        <v>0</v>
      </c>
      <c r="G1886">
        <v>1</v>
      </c>
      <c r="H1886">
        <v>1</v>
      </c>
      <c r="I1886">
        <v>0</v>
      </c>
    </row>
    <row r="1887" spans="1:9" x14ac:dyDescent="0.25">
      <c r="A1887" t="s">
        <v>167</v>
      </c>
      <c r="B1887">
        <v>503.57</v>
      </c>
      <c r="C1887">
        <v>487.78399999999999</v>
      </c>
      <c r="D1887">
        <v>452.41300000000001</v>
      </c>
      <c r="E1887">
        <v>182.816</v>
      </c>
      <c r="F1887">
        <v>0</v>
      </c>
      <c r="G1887">
        <v>1</v>
      </c>
      <c r="H1887">
        <v>1</v>
      </c>
      <c r="I1887">
        <v>0</v>
      </c>
    </row>
    <row r="1888" spans="1:9" x14ac:dyDescent="0.25">
      <c r="A1888" t="s">
        <v>167</v>
      </c>
      <c r="B1888">
        <v>511.78</v>
      </c>
      <c r="C1888">
        <v>495.16800000000001</v>
      </c>
      <c r="D1888">
        <v>459.94900000000001</v>
      </c>
      <c r="E1888">
        <v>182.88399999999999</v>
      </c>
      <c r="F1888">
        <v>0</v>
      </c>
      <c r="G1888">
        <v>1</v>
      </c>
      <c r="H1888">
        <v>1</v>
      </c>
      <c r="I1888">
        <v>0</v>
      </c>
    </row>
    <row r="1889" spans="1:25" x14ac:dyDescent="0.25">
      <c r="A1889" t="s">
        <v>167</v>
      </c>
      <c r="B1889">
        <v>516.95699999999999</v>
      </c>
      <c r="C1889">
        <v>500.38799999999998</v>
      </c>
      <c r="D1889">
        <v>465.04700000000003</v>
      </c>
      <c r="E1889">
        <v>183.178</v>
      </c>
      <c r="F1889">
        <v>0</v>
      </c>
      <c r="G1889">
        <v>1</v>
      </c>
      <c r="H1889">
        <v>1</v>
      </c>
      <c r="I1889">
        <v>0</v>
      </c>
    </row>
    <row r="1890" spans="1:25" x14ac:dyDescent="0.25">
      <c r="A1890" t="s">
        <v>167</v>
      </c>
      <c r="B1890">
        <v>506.49799999999999</v>
      </c>
      <c r="C1890">
        <v>489.94200000000001</v>
      </c>
      <c r="D1890">
        <v>454.49</v>
      </c>
      <c r="E1890">
        <v>183.18700000000001</v>
      </c>
      <c r="F1890">
        <v>0</v>
      </c>
      <c r="G1890">
        <v>1</v>
      </c>
      <c r="H1890">
        <v>1</v>
      </c>
      <c r="I1890">
        <v>0</v>
      </c>
    </row>
    <row r="1891" spans="1:25" x14ac:dyDescent="0.25">
      <c r="A1891" t="s">
        <v>167</v>
      </c>
      <c r="B1891">
        <v>505.23099999999999</v>
      </c>
      <c r="C1891">
        <v>489.48399999999998</v>
      </c>
      <c r="D1891">
        <v>454.39699999999999</v>
      </c>
      <c r="E1891">
        <v>182.84100000000001</v>
      </c>
      <c r="F1891">
        <v>0</v>
      </c>
      <c r="G1891">
        <v>1</v>
      </c>
      <c r="H1891">
        <v>1</v>
      </c>
      <c r="I1891">
        <v>0</v>
      </c>
    </row>
    <row r="1892" spans="1:25" x14ac:dyDescent="0.25">
      <c r="A1892" t="s">
        <v>167</v>
      </c>
      <c r="B1892">
        <v>509.01100000000002</v>
      </c>
      <c r="C1892">
        <v>493.26600000000002</v>
      </c>
      <c r="D1892">
        <v>457.96600000000001</v>
      </c>
      <c r="E1892">
        <v>183.02199999999999</v>
      </c>
      <c r="F1892">
        <v>0</v>
      </c>
      <c r="G1892">
        <v>1</v>
      </c>
      <c r="H1892">
        <v>1</v>
      </c>
      <c r="I1892">
        <v>0</v>
      </c>
    </row>
    <row r="1893" spans="1:25" x14ac:dyDescent="0.25">
      <c r="A1893" t="s">
        <v>167</v>
      </c>
      <c r="B1893">
        <v>511.86099999999999</v>
      </c>
      <c r="C1893">
        <v>496.09500000000003</v>
      </c>
      <c r="D1893">
        <v>460.81400000000002</v>
      </c>
      <c r="E1893">
        <v>183.11500000000001</v>
      </c>
      <c r="F1893">
        <v>0</v>
      </c>
      <c r="G1893">
        <v>1</v>
      </c>
      <c r="H1893">
        <v>1</v>
      </c>
      <c r="I1893">
        <v>0</v>
      </c>
    </row>
    <row r="1894" spans="1:25" x14ac:dyDescent="0.25">
      <c r="A1894" t="s">
        <v>167</v>
      </c>
      <c r="B1894">
        <v>517.37599999999998</v>
      </c>
      <c r="C1894">
        <v>501.428</v>
      </c>
      <c r="D1894">
        <v>466.27199999999999</v>
      </c>
      <c r="E1894">
        <v>183.03700000000001</v>
      </c>
      <c r="F1894">
        <v>0</v>
      </c>
      <c r="G1894">
        <v>1</v>
      </c>
      <c r="H1894">
        <v>1</v>
      </c>
      <c r="I1894">
        <v>0</v>
      </c>
    </row>
    <row r="1895" spans="1:25" x14ac:dyDescent="0.25">
      <c r="A1895" t="s">
        <v>167</v>
      </c>
      <c r="B1895">
        <v>512.048</v>
      </c>
      <c r="C1895">
        <v>496.24</v>
      </c>
      <c r="D1895">
        <v>461.08</v>
      </c>
      <c r="E1895">
        <v>182.767</v>
      </c>
      <c r="F1895">
        <v>0</v>
      </c>
      <c r="G1895">
        <v>1</v>
      </c>
      <c r="H1895">
        <v>1</v>
      </c>
      <c r="I1895">
        <v>0</v>
      </c>
    </row>
    <row r="1896" spans="1:25" x14ac:dyDescent="0.25">
      <c r="A1896" t="s">
        <v>167</v>
      </c>
      <c r="B1896">
        <v>509.14800000000002</v>
      </c>
      <c r="C1896">
        <v>492.56400000000002</v>
      </c>
      <c r="D1896">
        <v>457.30799999999999</v>
      </c>
      <c r="E1896">
        <v>182.75700000000001</v>
      </c>
      <c r="F1896">
        <v>0</v>
      </c>
      <c r="G1896">
        <v>1</v>
      </c>
      <c r="H1896">
        <v>1</v>
      </c>
      <c r="I1896">
        <v>0</v>
      </c>
    </row>
    <row r="1897" spans="1:25" x14ac:dyDescent="0.25">
      <c r="A1897" t="s">
        <v>167</v>
      </c>
      <c r="B1897">
        <v>518.54899999999998</v>
      </c>
      <c r="C1897">
        <v>502.91800000000001</v>
      </c>
      <c r="D1897">
        <v>468.05700000000002</v>
      </c>
      <c r="E1897">
        <v>183.09800000000001</v>
      </c>
      <c r="F1897">
        <v>0</v>
      </c>
      <c r="G1897">
        <v>1</v>
      </c>
      <c r="H1897">
        <v>1</v>
      </c>
      <c r="I1897">
        <v>0</v>
      </c>
    </row>
    <row r="1898" spans="1:25" x14ac:dyDescent="0.25">
      <c r="A1898" t="s">
        <v>167</v>
      </c>
      <c r="B1898">
        <v>514.56799999999998</v>
      </c>
      <c r="C1898">
        <v>497.90100000000001</v>
      </c>
      <c r="D1898">
        <v>462.49900000000002</v>
      </c>
      <c r="E1898">
        <v>182.71700000000001</v>
      </c>
      <c r="F1898">
        <v>0</v>
      </c>
      <c r="G1898">
        <v>1</v>
      </c>
      <c r="H1898">
        <v>1</v>
      </c>
      <c r="I1898">
        <v>0</v>
      </c>
    </row>
    <row r="1899" spans="1:25" x14ac:dyDescent="0.25">
      <c r="A1899" t="s">
        <v>167</v>
      </c>
      <c r="B1899">
        <v>517.78</v>
      </c>
      <c r="C1899">
        <v>501.92200000000003</v>
      </c>
      <c r="D1899">
        <v>466.27699999999999</v>
      </c>
      <c r="E1899">
        <v>183.12</v>
      </c>
      <c r="F1899">
        <v>0</v>
      </c>
      <c r="G1899">
        <v>1</v>
      </c>
      <c r="H1899">
        <v>1</v>
      </c>
      <c r="I1899">
        <v>0</v>
      </c>
    </row>
    <row r="1900" spans="1:25" x14ac:dyDescent="0.25">
      <c r="A1900" t="s">
        <v>167</v>
      </c>
      <c r="B1900">
        <v>512.65800000000002</v>
      </c>
      <c r="C1900">
        <v>496.584</v>
      </c>
      <c r="D1900">
        <v>461.62400000000002</v>
      </c>
      <c r="E1900">
        <v>182.83699999999999</v>
      </c>
      <c r="F1900">
        <v>0</v>
      </c>
      <c r="G1900">
        <v>1</v>
      </c>
      <c r="H1900">
        <v>1</v>
      </c>
      <c r="I1900">
        <v>0</v>
      </c>
    </row>
    <row r="1901" spans="1:25" x14ac:dyDescent="0.25">
      <c r="A1901" t="s">
        <v>167</v>
      </c>
      <c r="B1901">
        <v>511.75599999999997</v>
      </c>
      <c r="C1901">
        <v>495.81599999999997</v>
      </c>
      <c r="D1901">
        <v>460.80500000000001</v>
      </c>
      <c r="E1901">
        <v>183.01900000000001</v>
      </c>
      <c r="F1901">
        <v>0</v>
      </c>
      <c r="G1901">
        <v>1</v>
      </c>
      <c r="H1901">
        <v>1</v>
      </c>
      <c r="I1901">
        <v>0</v>
      </c>
    </row>
    <row r="1902" spans="1:25" x14ac:dyDescent="0.25">
      <c r="A1902" t="s">
        <v>167</v>
      </c>
      <c r="B1902">
        <v>506.63900000000001</v>
      </c>
      <c r="C1902">
        <v>489.92599999999999</v>
      </c>
      <c r="D1902">
        <v>454.34300000000002</v>
      </c>
      <c r="E1902">
        <v>182.77199999999999</v>
      </c>
      <c r="F1902">
        <v>0</v>
      </c>
      <c r="G1902">
        <v>1</v>
      </c>
      <c r="H1902">
        <v>1</v>
      </c>
      <c r="I1902">
        <v>0</v>
      </c>
    </row>
    <row r="1903" spans="1:25" x14ac:dyDescent="0.25">
      <c r="A1903" t="s">
        <v>167</v>
      </c>
      <c r="B1903">
        <v>504.54300000000001</v>
      </c>
      <c r="C1903">
        <v>488.52800000000002</v>
      </c>
      <c r="D1903">
        <v>453.47199999999998</v>
      </c>
      <c r="E1903">
        <v>182.70400000000001</v>
      </c>
      <c r="F1903">
        <v>0</v>
      </c>
      <c r="G1903">
        <v>1</v>
      </c>
      <c r="H1903">
        <v>1</v>
      </c>
      <c r="I1903">
        <v>0</v>
      </c>
      <c r="R1903" t="s">
        <v>69</v>
      </c>
      <c r="U1903" t="s">
        <v>68</v>
      </c>
      <c r="X1903" t="s">
        <v>66</v>
      </c>
    </row>
    <row r="1904" spans="1:25" x14ac:dyDescent="0.25">
      <c r="A1904" t="s">
        <v>167</v>
      </c>
      <c r="B1904">
        <v>519.67700000000002</v>
      </c>
      <c r="C1904">
        <v>503.608</v>
      </c>
      <c r="D1904">
        <v>468.27100000000002</v>
      </c>
      <c r="E1904">
        <v>182.68299999999999</v>
      </c>
      <c r="F1904">
        <v>0</v>
      </c>
      <c r="G1904">
        <v>1</v>
      </c>
      <c r="H1904">
        <v>1</v>
      </c>
      <c r="I1904">
        <v>0</v>
      </c>
      <c r="R1904">
        <f>AVERAGE(B1855:B1904)</f>
        <v>512.10377999999992</v>
      </c>
      <c r="S1904">
        <f>AVERAGE(C1855:C1904)</f>
        <v>496.1031799999999</v>
      </c>
      <c r="U1904">
        <f>_xlfn.VAR.P(B1855:B1904)</f>
        <v>32.707246851599983</v>
      </c>
      <c r="V1904">
        <f>_xlfn.VAR.P(C1855:C1904)</f>
        <v>31.892442867599947</v>
      </c>
      <c r="X1904">
        <f>1.96*SQRT(U1904)/50</f>
        <v>0.22418577966062567</v>
      </c>
      <c r="Y1904">
        <f>1.96*SQRT(V1904)/50</f>
        <v>0.22137570645413823</v>
      </c>
    </row>
    <row r="1905" spans="1:9" x14ac:dyDescent="0.25">
      <c r="A1905" t="s">
        <v>167</v>
      </c>
      <c r="B1905">
        <v>25612.120107999999</v>
      </c>
      <c r="C1905" t="s">
        <v>36</v>
      </c>
    </row>
    <row r="1906" spans="1:9" x14ac:dyDescent="0.25">
      <c r="A1906" t="s">
        <v>168</v>
      </c>
      <c r="B1906">
        <v>478.39100000000002</v>
      </c>
      <c r="C1906">
        <v>462.471</v>
      </c>
      <c r="D1906">
        <v>427.416</v>
      </c>
      <c r="E1906">
        <v>114.59699999999999</v>
      </c>
      <c r="F1906">
        <v>0</v>
      </c>
      <c r="G1906">
        <v>1.2315099999999999E-3</v>
      </c>
      <c r="H1906">
        <v>0.995116</v>
      </c>
      <c r="I1906">
        <v>0</v>
      </c>
    </row>
    <row r="1907" spans="1:9" x14ac:dyDescent="0.25">
      <c r="A1907" t="s">
        <v>168</v>
      </c>
      <c r="B1907">
        <v>479.37400000000002</v>
      </c>
      <c r="C1907">
        <v>462.57400000000001</v>
      </c>
      <c r="D1907">
        <v>427.41899999999998</v>
      </c>
      <c r="E1907">
        <v>114.648</v>
      </c>
      <c r="F1907">
        <v>0</v>
      </c>
      <c r="G1907">
        <v>3.01038E-3</v>
      </c>
      <c r="H1907">
        <v>0.99511499999999997</v>
      </c>
      <c r="I1907">
        <v>0</v>
      </c>
    </row>
    <row r="1908" spans="1:9" x14ac:dyDescent="0.25">
      <c r="A1908" t="s">
        <v>168</v>
      </c>
      <c r="B1908">
        <v>485.24400000000003</v>
      </c>
      <c r="C1908">
        <v>469.24900000000002</v>
      </c>
      <c r="D1908">
        <v>434.04599999999999</v>
      </c>
      <c r="E1908">
        <v>114.71599999999999</v>
      </c>
      <c r="F1908">
        <v>0</v>
      </c>
      <c r="G1908">
        <v>1.2339300000000001E-3</v>
      </c>
      <c r="H1908">
        <v>0.995116</v>
      </c>
      <c r="I1908">
        <v>0</v>
      </c>
    </row>
    <row r="1909" spans="1:9" x14ac:dyDescent="0.25">
      <c r="A1909" t="s">
        <v>168</v>
      </c>
      <c r="B1909">
        <v>483.096</v>
      </c>
      <c r="C1909">
        <v>467.08600000000001</v>
      </c>
      <c r="D1909">
        <v>431.96499999999997</v>
      </c>
      <c r="E1909">
        <v>114.596</v>
      </c>
      <c r="F1909">
        <v>0</v>
      </c>
      <c r="G1909">
        <v>1.2378700000000001E-3</v>
      </c>
      <c r="H1909">
        <v>0.995116</v>
      </c>
      <c r="I1909">
        <v>0</v>
      </c>
    </row>
    <row r="1910" spans="1:9" x14ac:dyDescent="0.25">
      <c r="A1910" t="s">
        <v>168</v>
      </c>
      <c r="B1910">
        <v>478.00400000000002</v>
      </c>
      <c r="C1910">
        <v>462.04399999999998</v>
      </c>
      <c r="D1910">
        <v>426.97699999999998</v>
      </c>
      <c r="E1910">
        <v>114.758</v>
      </c>
      <c r="F1910">
        <v>0</v>
      </c>
      <c r="G1910">
        <v>1.27012E-3</v>
      </c>
      <c r="H1910">
        <v>0.995116</v>
      </c>
      <c r="I1910">
        <v>1</v>
      </c>
    </row>
    <row r="1911" spans="1:9" x14ac:dyDescent="0.25">
      <c r="A1911" t="s">
        <v>168</v>
      </c>
      <c r="B1911">
        <v>485.13200000000001</v>
      </c>
      <c r="C1911">
        <v>469.07499999999999</v>
      </c>
      <c r="D1911">
        <v>433.68799999999999</v>
      </c>
      <c r="E1911">
        <v>114.67100000000001</v>
      </c>
      <c r="F1911">
        <v>0</v>
      </c>
      <c r="G1911">
        <v>1.28904E-3</v>
      </c>
      <c r="H1911">
        <v>0.995116</v>
      </c>
      <c r="I1911">
        <v>0</v>
      </c>
    </row>
    <row r="1912" spans="1:9" x14ac:dyDescent="0.25">
      <c r="A1912" t="s">
        <v>168</v>
      </c>
      <c r="B1912">
        <v>479.16300000000001</v>
      </c>
      <c r="C1912">
        <v>463.27600000000001</v>
      </c>
      <c r="D1912">
        <v>427.92700000000002</v>
      </c>
      <c r="E1912">
        <v>114.72499999999999</v>
      </c>
      <c r="F1912">
        <v>0</v>
      </c>
      <c r="G1912">
        <v>1.2337299999999999E-3</v>
      </c>
      <c r="H1912">
        <v>0.995116</v>
      </c>
      <c r="I1912">
        <v>1</v>
      </c>
    </row>
    <row r="1913" spans="1:9" x14ac:dyDescent="0.25">
      <c r="A1913" t="s">
        <v>168</v>
      </c>
      <c r="B1913">
        <v>482.92</v>
      </c>
      <c r="C1913">
        <v>466.96699999999998</v>
      </c>
      <c r="D1913">
        <v>432.03300000000002</v>
      </c>
      <c r="E1913">
        <v>114.55500000000001</v>
      </c>
      <c r="F1913">
        <v>0</v>
      </c>
      <c r="G1913">
        <v>1.25687E-3</v>
      </c>
      <c r="H1913">
        <v>0.99511400000000005</v>
      </c>
      <c r="I1913">
        <v>0</v>
      </c>
    </row>
    <row r="1914" spans="1:9" x14ac:dyDescent="0.25">
      <c r="A1914" t="s">
        <v>168</v>
      </c>
      <c r="B1914">
        <v>484.839</v>
      </c>
      <c r="C1914">
        <v>468.96300000000002</v>
      </c>
      <c r="D1914">
        <v>433.80099999999999</v>
      </c>
      <c r="E1914">
        <v>114.72199999999999</v>
      </c>
      <c r="F1914">
        <v>0</v>
      </c>
      <c r="G1914">
        <v>1.7915100000000001E-3</v>
      </c>
      <c r="H1914">
        <v>0.995116</v>
      </c>
      <c r="I1914">
        <v>0</v>
      </c>
    </row>
    <row r="1915" spans="1:9" x14ac:dyDescent="0.25">
      <c r="A1915" t="s">
        <v>168</v>
      </c>
      <c r="B1915">
        <v>478.709</v>
      </c>
      <c r="C1915">
        <v>462.096</v>
      </c>
      <c r="D1915">
        <v>427.07799999999997</v>
      </c>
      <c r="E1915">
        <v>114.625</v>
      </c>
      <c r="F1915">
        <v>0</v>
      </c>
      <c r="G1915">
        <v>1.23065E-3</v>
      </c>
      <c r="H1915">
        <v>0.995116</v>
      </c>
      <c r="I1915">
        <v>0</v>
      </c>
    </row>
    <row r="1916" spans="1:9" x14ac:dyDescent="0.25">
      <c r="A1916" t="s">
        <v>168</v>
      </c>
      <c r="B1916">
        <v>483.53199999999998</v>
      </c>
      <c r="C1916">
        <v>466.91800000000001</v>
      </c>
      <c r="D1916">
        <v>431.952</v>
      </c>
      <c r="E1916">
        <v>114.631</v>
      </c>
      <c r="F1916">
        <v>0</v>
      </c>
      <c r="G1916">
        <v>1.2358099999999999E-3</v>
      </c>
      <c r="H1916">
        <v>0.995116</v>
      </c>
      <c r="I1916">
        <v>0</v>
      </c>
    </row>
    <row r="1917" spans="1:9" x14ac:dyDescent="0.25">
      <c r="A1917" t="s">
        <v>168</v>
      </c>
      <c r="B1917">
        <v>483.846</v>
      </c>
      <c r="C1917">
        <v>467.11</v>
      </c>
      <c r="D1917">
        <v>431.83600000000001</v>
      </c>
      <c r="E1917">
        <v>114.733</v>
      </c>
      <c r="F1917">
        <v>0</v>
      </c>
      <c r="G1917">
        <v>1.3671099999999999E-3</v>
      </c>
      <c r="H1917">
        <v>0.995116</v>
      </c>
      <c r="I1917">
        <v>0</v>
      </c>
    </row>
    <row r="1918" spans="1:9" x14ac:dyDescent="0.25">
      <c r="A1918" t="s">
        <v>168</v>
      </c>
      <c r="B1918">
        <v>482.88600000000002</v>
      </c>
      <c r="C1918">
        <v>467.024</v>
      </c>
      <c r="D1918">
        <v>431.81700000000001</v>
      </c>
      <c r="E1918">
        <v>114.595</v>
      </c>
      <c r="F1918">
        <v>0</v>
      </c>
      <c r="G1918">
        <v>1.23043E-3</v>
      </c>
      <c r="H1918">
        <v>0.995116</v>
      </c>
      <c r="I1918">
        <v>0</v>
      </c>
    </row>
    <row r="1919" spans="1:9" x14ac:dyDescent="0.25">
      <c r="A1919" t="s">
        <v>168</v>
      </c>
      <c r="B1919">
        <v>479.07100000000003</v>
      </c>
      <c r="C1919">
        <v>462.42</v>
      </c>
      <c r="D1919">
        <v>427.37400000000002</v>
      </c>
      <c r="E1919">
        <v>114.82599999999999</v>
      </c>
      <c r="F1919">
        <v>0</v>
      </c>
      <c r="G1919">
        <v>1.4417200000000001E-3</v>
      </c>
      <c r="H1919">
        <v>0.99511499999999997</v>
      </c>
      <c r="I1919">
        <v>0</v>
      </c>
    </row>
    <row r="1920" spans="1:9" x14ac:dyDescent="0.25">
      <c r="A1920" t="s">
        <v>168</v>
      </c>
      <c r="B1920">
        <v>478.69900000000001</v>
      </c>
      <c r="C1920">
        <v>462.798</v>
      </c>
      <c r="D1920">
        <v>427.44799999999998</v>
      </c>
      <c r="E1920">
        <v>114.6</v>
      </c>
      <c r="F1920">
        <v>0</v>
      </c>
      <c r="G1920">
        <v>1.23314E-3</v>
      </c>
      <c r="H1920">
        <v>0.995116</v>
      </c>
      <c r="I1920">
        <v>0</v>
      </c>
    </row>
    <row r="1921" spans="1:9" x14ac:dyDescent="0.25">
      <c r="A1921" t="s">
        <v>168</v>
      </c>
      <c r="B1921">
        <v>483.55500000000001</v>
      </c>
      <c r="C1921">
        <v>467.649</v>
      </c>
      <c r="D1921">
        <v>432.56400000000002</v>
      </c>
      <c r="E1921">
        <v>114.65300000000001</v>
      </c>
      <c r="F1921">
        <v>0</v>
      </c>
      <c r="G1921">
        <v>1.23036E-3</v>
      </c>
      <c r="H1921">
        <v>0.995116</v>
      </c>
      <c r="I1921">
        <v>0</v>
      </c>
    </row>
    <row r="1922" spans="1:9" x14ac:dyDescent="0.25">
      <c r="A1922" t="s">
        <v>168</v>
      </c>
      <c r="B1922">
        <v>478.51600000000002</v>
      </c>
      <c r="C1922">
        <v>462.22300000000001</v>
      </c>
      <c r="D1922">
        <v>427.16500000000002</v>
      </c>
      <c r="E1922">
        <v>114.667</v>
      </c>
      <c r="F1922">
        <v>0</v>
      </c>
      <c r="G1922">
        <v>1.2635000000000001E-3</v>
      </c>
      <c r="H1922">
        <v>0.995116</v>
      </c>
      <c r="I1922">
        <v>0</v>
      </c>
    </row>
    <row r="1923" spans="1:9" x14ac:dyDescent="0.25">
      <c r="A1923" t="s">
        <v>168</v>
      </c>
      <c r="B1923">
        <v>483.17099999999999</v>
      </c>
      <c r="C1923">
        <v>467.19299999999998</v>
      </c>
      <c r="D1923">
        <v>432.26499999999999</v>
      </c>
      <c r="E1923">
        <v>114.56699999999999</v>
      </c>
      <c r="F1923">
        <v>0</v>
      </c>
      <c r="G1923">
        <v>1.23029E-3</v>
      </c>
      <c r="H1923">
        <v>0.995116</v>
      </c>
      <c r="I1923">
        <v>0</v>
      </c>
    </row>
    <row r="1924" spans="1:9" x14ac:dyDescent="0.25">
      <c r="A1924" t="s">
        <v>168</v>
      </c>
      <c r="B1924">
        <v>482.52499999999998</v>
      </c>
      <c r="C1924">
        <v>466.70299999999997</v>
      </c>
      <c r="D1924">
        <v>431.46</v>
      </c>
      <c r="E1924">
        <v>114.65</v>
      </c>
      <c r="F1924">
        <v>0</v>
      </c>
      <c r="G1924">
        <v>1.23171E-3</v>
      </c>
      <c r="H1924">
        <v>0.995116</v>
      </c>
      <c r="I1924">
        <v>0</v>
      </c>
    </row>
    <row r="1925" spans="1:9" x14ac:dyDescent="0.25">
      <c r="A1925" t="s">
        <v>168</v>
      </c>
      <c r="B1925">
        <v>477.31900000000002</v>
      </c>
      <c r="C1925">
        <v>461.423</v>
      </c>
      <c r="D1925">
        <v>426.32400000000001</v>
      </c>
      <c r="E1925">
        <v>114.506</v>
      </c>
      <c r="F1925">
        <v>0</v>
      </c>
      <c r="G1925">
        <v>2.25932E-3</v>
      </c>
      <c r="H1925">
        <v>0.99510799999999999</v>
      </c>
      <c r="I1925">
        <v>0</v>
      </c>
    </row>
    <row r="1926" spans="1:9" x14ac:dyDescent="0.25">
      <c r="A1926" t="s">
        <v>168</v>
      </c>
      <c r="B1926">
        <v>482.91800000000001</v>
      </c>
      <c r="C1926">
        <v>467.02600000000001</v>
      </c>
      <c r="D1926">
        <v>431.67500000000001</v>
      </c>
      <c r="E1926">
        <v>114.71899999999999</v>
      </c>
      <c r="F1926">
        <v>0</v>
      </c>
      <c r="G1926">
        <v>1.2507E-3</v>
      </c>
      <c r="H1926">
        <v>0.995116</v>
      </c>
      <c r="I1926">
        <v>1</v>
      </c>
    </row>
    <row r="1927" spans="1:9" x14ac:dyDescent="0.25">
      <c r="A1927" t="s">
        <v>168</v>
      </c>
      <c r="B1927">
        <v>479.51499999999999</v>
      </c>
      <c r="C1927">
        <v>463.56400000000002</v>
      </c>
      <c r="D1927">
        <v>428.19200000000001</v>
      </c>
      <c r="E1927">
        <v>114.663</v>
      </c>
      <c r="F1927">
        <v>0</v>
      </c>
      <c r="G1927">
        <v>1.23196E-3</v>
      </c>
      <c r="H1927">
        <v>0.99511499999999997</v>
      </c>
      <c r="I1927">
        <v>0</v>
      </c>
    </row>
    <row r="1928" spans="1:9" x14ac:dyDescent="0.25">
      <c r="A1928" t="s">
        <v>168</v>
      </c>
      <c r="B1928">
        <v>485.07499999999999</v>
      </c>
      <c r="C1928">
        <v>469.24200000000002</v>
      </c>
      <c r="D1928">
        <v>434.24900000000002</v>
      </c>
      <c r="E1928">
        <v>114.747</v>
      </c>
      <c r="F1928">
        <v>0</v>
      </c>
      <c r="G1928">
        <v>1.2394699999999999E-3</v>
      </c>
      <c r="H1928">
        <v>0.995116</v>
      </c>
      <c r="I1928">
        <v>0</v>
      </c>
    </row>
    <row r="1929" spans="1:9" x14ac:dyDescent="0.25">
      <c r="A1929" t="s">
        <v>168</v>
      </c>
      <c r="B1929">
        <v>478.053</v>
      </c>
      <c r="C1929">
        <v>462.12400000000002</v>
      </c>
      <c r="D1929">
        <v>426.99900000000002</v>
      </c>
      <c r="E1929">
        <v>114.46599999999999</v>
      </c>
      <c r="F1929">
        <v>0</v>
      </c>
      <c r="G1929">
        <v>1.46481E-3</v>
      </c>
      <c r="H1929">
        <v>0.995116</v>
      </c>
      <c r="I1929">
        <v>1</v>
      </c>
    </row>
    <row r="1930" spans="1:9" x14ac:dyDescent="0.25">
      <c r="A1930" t="s">
        <v>168</v>
      </c>
      <c r="B1930">
        <v>478.6</v>
      </c>
      <c r="C1930">
        <v>462.76900000000001</v>
      </c>
      <c r="D1930">
        <v>427.65899999999999</v>
      </c>
      <c r="E1930">
        <v>114.58799999999999</v>
      </c>
      <c r="F1930">
        <v>0</v>
      </c>
      <c r="G1930">
        <v>1.23285E-3</v>
      </c>
      <c r="H1930">
        <v>0.995116</v>
      </c>
      <c r="I1930">
        <v>0</v>
      </c>
    </row>
    <row r="1931" spans="1:9" x14ac:dyDescent="0.25">
      <c r="A1931" t="s">
        <v>168</v>
      </c>
      <c r="B1931">
        <v>477.63200000000001</v>
      </c>
      <c r="C1931">
        <v>461.65800000000002</v>
      </c>
      <c r="D1931">
        <v>426.7</v>
      </c>
      <c r="E1931">
        <v>114.43600000000001</v>
      </c>
      <c r="F1931">
        <v>0</v>
      </c>
      <c r="G1931">
        <v>1.2483399999999999E-3</v>
      </c>
      <c r="H1931">
        <v>0.995116</v>
      </c>
      <c r="I1931">
        <v>2</v>
      </c>
    </row>
    <row r="1932" spans="1:9" x14ac:dyDescent="0.25">
      <c r="A1932" t="s">
        <v>168</v>
      </c>
      <c r="B1932">
        <v>479.45800000000003</v>
      </c>
      <c r="C1932">
        <v>463.64600000000002</v>
      </c>
      <c r="D1932">
        <v>428.33199999999999</v>
      </c>
      <c r="E1932">
        <v>114.529</v>
      </c>
      <c r="F1932">
        <v>0</v>
      </c>
      <c r="G1932">
        <v>1.26044E-3</v>
      </c>
      <c r="H1932">
        <v>0.995116</v>
      </c>
      <c r="I1932">
        <v>2</v>
      </c>
    </row>
    <row r="1933" spans="1:9" x14ac:dyDescent="0.25">
      <c r="A1933" t="s">
        <v>168</v>
      </c>
      <c r="B1933">
        <v>482.608</v>
      </c>
      <c r="C1933">
        <v>466.71</v>
      </c>
      <c r="D1933">
        <v>431.529</v>
      </c>
      <c r="E1933">
        <v>114.41800000000001</v>
      </c>
      <c r="F1933">
        <v>0</v>
      </c>
      <c r="G1933">
        <v>1.29992E-3</v>
      </c>
      <c r="H1933">
        <v>0.995116</v>
      </c>
      <c r="I1933">
        <v>0</v>
      </c>
    </row>
    <row r="1934" spans="1:9" x14ac:dyDescent="0.25">
      <c r="A1934" t="s">
        <v>168</v>
      </c>
      <c r="B1934">
        <v>482.74900000000002</v>
      </c>
      <c r="C1934">
        <v>466.17399999999998</v>
      </c>
      <c r="D1934">
        <v>431.15600000000001</v>
      </c>
      <c r="E1934">
        <v>114.706</v>
      </c>
      <c r="F1934">
        <v>0</v>
      </c>
      <c r="G1934">
        <v>1.2874399999999999E-3</v>
      </c>
      <c r="H1934">
        <v>0.995116</v>
      </c>
      <c r="I1934">
        <v>0</v>
      </c>
    </row>
    <row r="1935" spans="1:9" x14ac:dyDescent="0.25">
      <c r="A1935" t="s">
        <v>168</v>
      </c>
      <c r="B1935">
        <v>484.536</v>
      </c>
      <c r="C1935">
        <v>468.58499999999998</v>
      </c>
      <c r="D1935">
        <v>433.43099999999998</v>
      </c>
      <c r="E1935">
        <v>114.791</v>
      </c>
      <c r="F1935">
        <v>0</v>
      </c>
      <c r="G1935">
        <v>1.27023E-3</v>
      </c>
      <c r="H1935">
        <v>0.995116</v>
      </c>
      <c r="I1935">
        <v>0</v>
      </c>
    </row>
    <row r="1936" spans="1:9" x14ac:dyDescent="0.25">
      <c r="A1936" t="s">
        <v>168</v>
      </c>
      <c r="B1936">
        <v>477.85899999999998</v>
      </c>
      <c r="C1936">
        <v>461.93700000000001</v>
      </c>
      <c r="D1936">
        <v>426.66199999999998</v>
      </c>
      <c r="E1936">
        <v>114.574</v>
      </c>
      <c r="F1936">
        <v>0</v>
      </c>
      <c r="G1936">
        <v>1.2338E-3</v>
      </c>
      <c r="H1936">
        <v>0.995116</v>
      </c>
      <c r="I1936">
        <v>0</v>
      </c>
    </row>
    <row r="1937" spans="1:9" x14ac:dyDescent="0.25">
      <c r="A1937" t="s">
        <v>168</v>
      </c>
      <c r="B1937">
        <v>478.25</v>
      </c>
      <c r="C1937">
        <v>462.38600000000002</v>
      </c>
      <c r="D1937">
        <v>427.47800000000001</v>
      </c>
      <c r="E1937">
        <v>114.626</v>
      </c>
      <c r="F1937">
        <v>0</v>
      </c>
      <c r="G1937">
        <v>1.4195099999999999E-3</v>
      </c>
      <c r="H1937">
        <v>0.99511499999999997</v>
      </c>
      <c r="I1937">
        <v>2</v>
      </c>
    </row>
    <row r="1938" spans="1:9" x14ac:dyDescent="0.25">
      <c r="A1938" t="s">
        <v>168</v>
      </c>
      <c r="B1938">
        <v>479.05799999999999</v>
      </c>
      <c r="C1938">
        <v>462.416</v>
      </c>
      <c r="D1938">
        <v>427.09399999999999</v>
      </c>
      <c r="E1938">
        <v>114.678</v>
      </c>
      <c r="F1938">
        <v>0</v>
      </c>
      <c r="G1938">
        <v>1.2311799999999999E-3</v>
      </c>
      <c r="H1938">
        <v>0.995116</v>
      </c>
      <c r="I1938">
        <v>0</v>
      </c>
    </row>
    <row r="1939" spans="1:9" x14ac:dyDescent="0.25">
      <c r="A1939" t="s">
        <v>168</v>
      </c>
      <c r="B1939">
        <v>478.04700000000003</v>
      </c>
      <c r="C1939">
        <v>462.113</v>
      </c>
      <c r="D1939">
        <v>427.03100000000001</v>
      </c>
      <c r="E1939">
        <v>114.57</v>
      </c>
      <c r="F1939">
        <v>0</v>
      </c>
      <c r="G1939">
        <v>1.2315500000000001E-3</v>
      </c>
      <c r="H1939">
        <v>0.99511499999999997</v>
      </c>
      <c r="I1939">
        <v>0</v>
      </c>
    </row>
    <row r="1940" spans="1:9" x14ac:dyDescent="0.25">
      <c r="A1940" t="s">
        <v>168</v>
      </c>
      <c r="B1940">
        <v>478.95600000000002</v>
      </c>
      <c r="C1940">
        <v>462.286</v>
      </c>
      <c r="D1940">
        <v>427.24599999999998</v>
      </c>
      <c r="E1940">
        <v>114.68</v>
      </c>
      <c r="F1940">
        <v>0</v>
      </c>
      <c r="G1940">
        <v>1.2303500000000001E-3</v>
      </c>
      <c r="H1940">
        <v>0.995116</v>
      </c>
      <c r="I1940">
        <v>0</v>
      </c>
    </row>
    <row r="1941" spans="1:9" x14ac:dyDescent="0.25">
      <c r="A1941" t="s">
        <v>168</v>
      </c>
      <c r="B1941">
        <v>483.06099999999998</v>
      </c>
      <c r="C1941">
        <v>467.11599999999999</v>
      </c>
      <c r="D1941">
        <v>431.86900000000003</v>
      </c>
      <c r="E1941">
        <v>114.43899999999999</v>
      </c>
      <c r="F1941">
        <v>0</v>
      </c>
      <c r="G1941">
        <v>1.28933E-3</v>
      </c>
      <c r="H1941">
        <v>0.995116</v>
      </c>
      <c r="I1941">
        <v>0</v>
      </c>
    </row>
    <row r="1942" spans="1:9" x14ac:dyDescent="0.25">
      <c r="A1942" t="s">
        <v>168</v>
      </c>
      <c r="B1942">
        <v>483.774</v>
      </c>
      <c r="C1942">
        <v>467.09</v>
      </c>
      <c r="D1942">
        <v>431.94</v>
      </c>
      <c r="E1942">
        <v>114.59</v>
      </c>
      <c r="F1942">
        <v>0</v>
      </c>
      <c r="G1942">
        <v>1.23347E-3</v>
      </c>
      <c r="H1942">
        <v>0.995116</v>
      </c>
      <c r="I1942">
        <v>0</v>
      </c>
    </row>
    <row r="1943" spans="1:9" x14ac:dyDescent="0.25">
      <c r="A1943" t="s">
        <v>168</v>
      </c>
      <c r="B1943">
        <v>477.79500000000002</v>
      </c>
      <c r="C1943">
        <v>461.846</v>
      </c>
      <c r="D1943">
        <v>426.81</v>
      </c>
      <c r="E1943">
        <v>114.471</v>
      </c>
      <c r="F1943">
        <v>0</v>
      </c>
      <c r="G1943">
        <v>1.2322399999999999E-3</v>
      </c>
      <c r="H1943">
        <v>0.995116</v>
      </c>
      <c r="I1943">
        <v>1</v>
      </c>
    </row>
    <row r="1944" spans="1:9" x14ac:dyDescent="0.25">
      <c r="A1944" t="s">
        <v>168</v>
      </c>
      <c r="B1944">
        <v>484.04500000000002</v>
      </c>
      <c r="C1944">
        <v>467.363</v>
      </c>
      <c r="D1944">
        <v>431.99599999999998</v>
      </c>
      <c r="E1944">
        <v>114.49</v>
      </c>
      <c r="F1944">
        <v>0</v>
      </c>
      <c r="G1944">
        <v>1.24566E-3</v>
      </c>
      <c r="H1944">
        <v>0.995116</v>
      </c>
      <c r="I1944">
        <v>0</v>
      </c>
    </row>
    <row r="1945" spans="1:9" x14ac:dyDescent="0.25">
      <c r="A1945" t="s">
        <v>168</v>
      </c>
      <c r="B1945">
        <v>483.45299999999997</v>
      </c>
      <c r="C1945">
        <v>467.55</v>
      </c>
      <c r="D1945">
        <v>432.255</v>
      </c>
      <c r="E1945">
        <v>114.479</v>
      </c>
      <c r="F1945">
        <v>0</v>
      </c>
      <c r="G1945">
        <v>1.8761800000000001E-3</v>
      </c>
      <c r="H1945">
        <v>0.995116</v>
      </c>
      <c r="I1945">
        <v>0</v>
      </c>
    </row>
    <row r="1946" spans="1:9" x14ac:dyDescent="0.25">
      <c r="A1946" t="s">
        <v>168</v>
      </c>
      <c r="B1946">
        <v>483.71100000000001</v>
      </c>
      <c r="C1946">
        <v>467.04599999999999</v>
      </c>
      <c r="D1946">
        <v>431.92700000000002</v>
      </c>
      <c r="E1946">
        <v>114.58199999999999</v>
      </c>
      <c r="F1946">
        <v>0</v>
      </c>
      <c r="G1946">
        <v>1.28388E-3</v>
      </c>
      <c r="H1946">
        <v>0.995116</v>
      </c>
      <c r="I1946">
        <v>0</v>
      </c>
    </row>
    <row r="1947" spans="1:9" x14ac:dyDescent="0.25">
      <c r="A1947" t="s">
        <v>168</v>
      </c>
      <c r="B1947">
        <v>478.10899999999998</v>
      </c>
      <c r="C1947">
        <v>462.26100000000002</v>
      </c>
      <c r="D1947">
        <v>426.858</v>
      </c>
      <c r="E1947">
        <v>114.629</v>
      </c>
      <c r="F1947">
        <v>0</v>
      </c>
      <c r="G1947">
        <v>2.1646299999999999E-3</v>
      </c>
      <c r="H1947">
        <v>0.995116</v>
      </c>
      <c r="I1947">
        <v>1</v>
      </c>
    </row>
    <row r="1948" spans="1:9" x14ac:dyDescent="0.25">
      <c r="A1948" t="s">
        <v>168</v>
      </c>
      <c r="B1948">
        <v>477.04</v>
      </c>
      <c r="C1948">
        <v>461.15699999999998</v>
      </c>
      <c r="D1948">
        <v>426.18599999999998</v>
      </c>
      <c r="E1948">
        <v>114.39700000000001</v>
      </c>
      <c r="F1948">
        <v>0</v>
      </c>
      <c r="G1948">
        <v>1.86382E-3</v>
      </c>
      <c r="H1948">
        <v>0.995116</v>
      </c>
      <c r="I1948">
        <v>1</v>
      </c>
    </row>
    <row r="1949" spans="1:9" x14ac:dyDescent="0.25">
      <c r="A1949" t="s">
        <v>168</v>
      </c>
      <c r="B1949">
        <v>478.22899999999998</v>
      </c>
      <c r="C1949">
        <v>461.59199999999998</v>
      </c>
      <c r="D1949">
        <v>426.45499999999998</v>
      </c>
      <c r="E1949">
        <v>114.577</v>
      </c>
      <c r="F1949">
        <v>0</v>
      </c>
      <c r="G1949">
        <v>1.2415499999999999E-3</v>
      </c>
      <c r="H1949">
        <v>0.99511400000000005</v>
      </c>
      <c r="I1949">
        <v>0</v>
      </c>
    </row>
    <row r="1950" spans="1:9" x14ac:dyDescent="0.25">
      <c r="A1950" t="s">
        <v>168</v>
      </c>
      <c r="B1950">
        <v>478.66500000000002</v>
      </c>
      <c r="C1950">
        <v>462.822</v>
      </c>
      <c r="D1950">
        <v>427.58199999999999</v>
      </c>
      <c r="E1950">
        <v>114.574</v>
      </c>
      <c r="F1950">
        <v>0</v>
      </c>
      <c r="G1950">
        <v>1.2300499999999999E-3</v>
      </c>
      <c r="H1950">
        <v>0.995116</v>
      </c>
      <c r="I1950">
        <v>1</v>
      </c>
    </row>
    <row r="1951" spans="1:9" x14ac:dyDescent="0.25">
      <c r="A1951" t="s">
        <v>168</v>
      </c>
      <c r="B1951">
        <v>484.58499999999998</v>
      </c>
      <c r="C1951">
        <v>468.72</v>
      </c>
      <c r="D1951">
        <v>433.45800000000003</v>
      </c>
      <c r="E1951">
        <v>114.642</v>
      </c>
      <c r="F1951">
        <v>0</v>
      </c>
      <c r="G1951">
        <v>1.3079000000000001E-3</v>
      </c>
      <c r="H1951">
        <v>0.99511499999999997</v>
      </c>
      <c r="I1951">
        <v>0</v>
      </c>
    </row>
    <row r="1952" spans="1:9" x14ac:dyDescent="0.25">
      <c r="A1952" t="s">
        <v>168</v>
      </c>
      <c r="B1952">
        <v>477.36500000000001</v>
      </c>
      <c r="C1952">
        <v>461.51799999999997</v>
      </c>
      <c r="D1952">
        <v>426.78899999999999</v>
      </c>
      <c r="E1952">
        <v>114.583</v>
      </c>
      <c r="F1952">
        <v>0</v>
      </c>
      <c r="G1952">
        <v>1.23438E-3</v>
      </c>
      <c r="H1952">
        <v>0.995116</v>
      </c>
      <c r="I1952">
        <v>3</v>
      </c>
    </row>
    <row r="1953" spans="1:25" x14ac:dyDescent="0.25">
      <c r="A1953" t="s">
        <v>168</v>
      </c>
      <c r="B1953">
        <v>485.08499999999998</v>
      </c>
      <c r="C1953">
        <v>468.33199999999999</v>
      </c>
      <c r="D1953">
        <v>432.99900000000002</v>
      </c>
      <c r="E1953">
        <v>114.467</v>
      </c>
      <c r="F1953">
        <v>0</v>
      </c>
      <c r="G1953">
        <v>1.2338399999999999E-3</v>
      </c>
      <c r="H1953">
        <v>0.995116</v>
      </c>
      <c r="I1953">
        <v>0</v>
      </c>
    </row>
    <row r="1954" spans="1:25" x14ac:dyDescent="0.25">
      <c r="A1954" t="s">
        <v>168</v>
      </c>
      <c r="B1954">
        <v>482.91199999999998</v>
      </c>
      <c r="C1954">
        <v>467.089</v>
      </c>
      <c r="D1954">
        <v>431.899</v>
      </c>
      <c r="E1954">
        <v>114.643</v>
      </c>
      <c r="F1954">
        <v>0</v>
      </c>
      <c r="G1954">
        <v>1.2303399999999999E-3</v>
      </c>
      <c r="H1954">
        <v>0.995116</v>
      </c>
      <c r="I1954">
        <v>0</v>
      </c>
    </row>
    <row r="1955" spans="1:25" x14ac:dyDescent="0.25">
      <c r="A1955" t="s">
        <v>168</v>
      </c>
      <c r="B1955">
        <v>478.60700000000003</v>
      </c>
      <c r="C1955">
        <v>462.68400000000003</v>
      </c>
      <c r="D1955">
        <v>427.46100000000001</v>
      </c>
      <c r="E1955">
        <v>114.604</v>
      </c>
      <c r="F1955">
        <v>0</v>
      </c>
      <c r="G1955">
        <v>1.4089599999999999E-3</v>
      </c>
      <c r="H1955">
        <v>0.995116</v>
      </c>
      <c r="I1955">
        <v>0</v>
      </c>
    </row>
    <row r="1956" spans="1:25" x14ac:dyDescent="0.25">
      <c r="A1956" t="s">
        <v>168</v>
      </c>
      <c r="B1956">
        <v>479.78300000000002</v>
      </c>
      <c r="C1956">
        <v>463.14100000000002</v>
      </c>
      <c r="D1956">
        <v>427.863</v>
      </c>
      <c r="E1956">
        <v>114.66500000000001</v>
      </c>
      <c r="F1956">
        <v>0</v>
      </c>
      <c r="G1956">
        <v>1.2436999999999999E-3</v>
      </c>
      <c r="H1956">
        <v>0.99511499999999997</v>
      </c>
      <c r="I1956">
        <v>0</v>
      </c>
    </row>
    <row r="1957" spans="1:25" x14ac:dyDescent="0.25">
      <c r="A1957" t="s">
        <v>168</v>
      </c>
      <c r="B1957">
        <v>478.31700000000001</v>
      </c>
      <c r="C1957">
        <v>462.35899999999998</v>
      </c>
      <c r="D1957">
        <v>426.93900000000002</v>
      </c>
      <c r="E1957">
        <v>114.755</v>
      </c>
      <c r="F1957">
        <v>0</v>
      </c>
      <c r="G1957">
        <v>1.5039999999999999E-3</v>
      </c>
      <c r="H1957">
        <v>0.995116</v>
      </c>
      <c r="I1957">
        <v>0</v>
      </c>
    </row>
    <row r="1958" spans="1:25" x14ac:dyDescent="0.25">
      <c r="A1958" t="s">
        <v>168</v>
      </c>
      <c r="B1958">
        <v>483.58499999999998</v>
      </c>
      <c r="C1958">
        <v>467.74</v>
      </c>
      <c r="D1958">
        <v>432.68200000000002</v>
      </c>
      <c r="E1958">
        <v>114.575</v>
      </c>
      <c r="F1958">
        <v>0</v>
      </c>
      <c r="G1958">
        <v>1.2410800000000001E-3</v>
      </c>
      <c r="H1958">
        <v>0.995116</v>
      </c>
      <c r="I1958">
        <v>0</v>
      </c>
    </row>
    <row r="1959" spans="1:25" x14ac:dyDescent="0.25">
      <c r="A1959" t="s">
        <v>168</v>
      </c>
      <c r="B1959">
        <v>482.69099999999997</v>
      </c>
      <c r="C1959">
        <v>466.77499999999998</v>
      </c>
      <c r="D1959">
        <v>431.53399999999999</v>
      </c>
      <c r="E1959">
        <v>114.541</v>
      </c>
      <c r="F1959">
        <v>0</v>
      </c>
      <c r="G1959">
        <v>1.3231199999999999E-3</v>
      </c>
      <c r="H1959">
        <v>0.995116</v>
      </c>
      <c r="I1959">
        <v>0</v>
      </c>
      <c r="R1959" t="s">
        <v>69</v>
      </c>
      <c r="U1959" t="s">
        <v>68</v>
      </c>
      <c r="X1959" t="s">
        <v>66</v>
      </c>
    </row>
    <row r="1960" spans="1:25" x14ac:dyDescent="0.25">
      <c r="A1960" t="s">
        <v>168</v>
      </c>
      <c r="B1960">
        <v>478.56700000000001</v>
      </c>
      <c r="C1960">
        <v>462.75599999999997</v>
      </c>
      <c r="D1960">
        <v>427.58</v>
      </c>
      <c r="E1960">
        <v>114.70399999999999</v>
      </c>
      <c r="F1960">
        <v>0</v>
      </c>
      <c r="G1960">
        <v>1.2356299999999999E-3</v>
      </c>
      <c r="H1960">
        <v>0.99511499999999997</v>
      </c>
      <c r="I1960">
        <v>0</v>
      </c>
      <c r="R1960">
        <f>AVERAGE(B1911:B1960)</f>
        <v>480.93151999999992</v>
      </c>
      <c r="S1960">
        <f>AVERAGE(C1911:C1960)</f>
        <v>464.82862</v>
      </c>
      <c r="U1960">
        <f>_xlfn.VAR.P(B1911:B1960)</f>
        <v>7.3091518495999654</v>
      </c>
      <c r="V1960">
        <f>_xlfn.VAR.P(C1911:C1960)</f>
        <v>7.1570840755999869</v>
      </c>
      <c r="X1960">
        <f>1.96*SQRT(U1960)/50</f>
        <v>0.10597893704962931</v>
      </c>
      <c r="Y1960">
        <f>1.96*SQRT(V1960)/50</f>
        <v>0.1048706902519954</v>
      </c>
    </row>
    <row r="1961" spans="1:25" x14ac:dyDescent="0.25">
      <c r="A1961" t="s">
        <v>169</v>
      </c>
      <c r="B1961">
        <v>24053.758216999999</v>
      </c>
      <c r="C1961" t="s">
        <v>36</v>
      </c>
    </row>
    <row r="1962" spans="1:25" x14ac:dyDescent="0.25">
      <c r="A1962" t="s">
        <v>170</v>
      </c>
      <c r="B1962">
        <v>457.35399999999998</v>
      </c>
      <c r="C1962">
        <v>441.39400000000001</v>
      </c>
      <c r="D1962">
        <v>406.61799999999999</v>
      </c>
      <c r="E1962">
        <v>114.864</v>
      </c>
      <c r="F1962">
        <v>0</v>
      </c>
      <c r="G1962">
        <v>1.2320499999999999E-3</v>
      </c>
      <c r="H1962">
        <v>0.995116</v>
      </c>
      <c r="I1962">
        <v>1</v>
      </c>
    </row>
    <row r="1963" spans="1:25" x14ac:dyDescent="0.25">
      <c r="A1963" t="s">
        <v>170</v>
      </c>
      <c r="B1963">
        <v>456.52300000000002</v>
      </c>
      <c r="C1963">
        <v>440.85899999999998</v>
      </c>
      <c r="D1963">
        <v>405.87799999999999</v>
      </c>
      <c r="E1963">
        <v>114.78100000000001</v>
      </c>
      <c r="F1963">
        <v>0</v>
      </c>
      <c r="G1963">
        <v>1.29049E-3</v>
      </c>
      <c r="H1963">
        <v>0.995116</v>
      </c>
      <c r="I1963">
        <v>2</v>
      </c>
    </row>
    <row r="1964" spans="1:25" x14ac:dyDescent="0.25">
      <c r="A1964" t="s">
        <v>170</v>
      </c>
      <c r="B1964">
        <v>456.11500000000001</v>
      </c>
      <c r="C1964">
        <v>440.41899999999998</v>
      </c>
      <c r="D1964">
        <v>405.53100000000001</v>
      </c>
      <c r="E1964">
        <v>114.691</v>
      </c>
      <c r="F1964">
        <v>0</v>
      </c>
      <c r="G1964">
        <v>1.97409E-3</v>
      </c>
      <c r="H1964">
        <v>0.995116</v>
      </c>
      <c r="I1964">
        <v>0</v>
      </c>
    </row>
    <row r="1965" spans="1:25" x14ac:dyDescent="0.25">
      <c r="A1965" t="s">
        <v>170</v>
      </c>
      <c r="B1965">
        <v>456.411</v>
      </c>
      <c r="C1965">
        <v>440.68200000000002</v>
      </c>
      <c r="D1965">
        <v>405.952</v>
      </c>
      <c r="E1965">
        <v>114.831</v>
      </c>
      <c r="F1965">
        <v>0</v>
      </c>
      <c r="G1965">
        <v>1.2300499999999999E-3</v>
      </c>
      <c r="H1965">
        <v>0.995116</v>
      </c>
      <c r="I1965">
        <v>0</v>
      </c>
    </row>
    <row r="1966" spans="1:25" x14ac:dyDescent="0.25">
      <c r="A1966" t="s">
        <v>170</v>
      </c>
      <c r="B1966">
        <v>456.87400000000002</v>
      </c>
      <c r="C1966">
        <v>440.92399999999998</v>
      </c>
      <c r="D1966">
        <v>405.82499999999999</v>
      </c>
      <c r="E1966">
        <v>114.815</v>
      </c>
      <c r="F1966">
        <v>0</v>
      </c>
      <c r="G1966">
        <v>1.35319E-3</v>
      </c>
      <c r="H1966">
        <v>0.99511300000000003</v>
      </c>
      <c r="I1966">
        <v>1</v>
      </c>
    </row>
    <row r="1967" spans="1:25" x14ac:dyDescent="0.25">
      <c r="A1967" t="s">
        <v>170</v>
      </c>
      <c r="B1967">
        <v>457.11500000000001</v>
      </c>
      <c r="C1967">
        <v>441.16500000000002</v>
      </c>
      <c r="D1967">
        <v>406.298</v>
      </c>
      <c r="E1967">
        <v>114.837</v>
      </c>
      <c r="F1967">
        <v>0</v>
      </c>
      <c r="G1967">
        <v>5.9401699999999998E-3</v>
      </c>
      <c r="H1967">
        <v>0.99511300000000003</v>
      </c>
      <c r="I1967">
        <v>0</v>
      </c>
    </row>
    <row r="1968" spans="1:25" x14ac:dyDescent="0.25">
      <c r="A1968" t="s">
        <v>170</v>
      </c>
      <c r="B1968">
        <v>457.20499999999998</v>
      </c>
      <c r="C1968">
        <v>441.26499999999999</v>
      </c>
      <c r="D1968">
        <v>406.46100000000001</v>
      </c>
      <c r="E1968">
        <v>114.815</v>
      </c>
      <c r="F1968">
        <v>0</v>
      </c>
      <c r="G1968">
        <v>1.32785E-3</v>
      </c>
      <c r="H1968">
        <v>0.995116</v>
      </c>
      <c r="I1968">
        <v>1</v>
      </c>
    </row>
    <row r="1969" spans="1:9" x14ac:dyDescent="0.25">
      <c r="A1969" t="s">
        <v>170</v>
      </c>
      <c r="B1969">
        <v>457.26100000000002</v>
      </c>
      <c r="C1969">
        <v>441.45600000000002</v>
      </c>
      <c r="D1969">
        <v>406.50900000000001</v>
      </c>
      <c r="E1969">
        <v>114.67</v>
      </c>
      <c r="F1969">
        <v>0</v>
      </c>
      <c r="G1969">
        <v>1.2369099999999999E-3</v>
      </c>
      <c r="H1969">
        <v>0.995116</v>
      </c>
      <c r="I1969">
        <v>0</v>
      </c>
    </row>
    <row r="1970" spans="1:9" x14ac:dyDescent="0.25">
      <c r="A1970" t="s">
        <v>170</v>
      </c>
      <c r="B1970">
        <v>457.59699999999998</v>
      </c>
      <c r="C1970">
        <v>441.56299999999999</v>
      </c>
      <c r="D1970">
        <v>406.72699999999998</v>
      </c>
      <c r="E1970">
        <v>114.85599999999999</v>
      </c>
      <c r="F1970">
        <v>0</v>
      </c>
      <c r="G1970">
        <v>1.23744E-3</v>
      </c>
      <c r="H1970">
        <v>0.995116</v>
      </c>
      <c r="I1970">
        <v>1</v>
      </c>
    </row>
    <row r="1971" spans="1:9" x14ac:dyDescent="0.25">
      <c r="A1971" t="s">
        <v>170</v>
      </c>
      <c r="B1971">
        <v>457.49400000000003</v>
      </c>
      <c r="C1971">
        <v>441.58300000000003</v>
      </c>
      <c r="D1971">
        <v>406.70800000000003</v>
      </c>
      <c r="E1971">
        <v>114.843</v>
      </c>
      <c r="F1971">
        <v>0</v>
      </c>
      <c r="G1971">
        <v>1.3576300000000001E-3</v>
      </c>
      <c r="H1971">
        <v>0.99511499999999997</v>
      </c>
      <c r="I1971">
        <v>0</v>
      </c>
    </row>
    <row r="1972" spans="1:9" x14ac:dyDescent="0.25">
      <c r="A1972" t="s">
        <v>170</v>
      </c>
      <c r="B1972">
        <v>456.92899999999997</v>
      </c>
      <c r="C1972">
        <v>440.96100000000001</v>
      </c>
      <c r="D1972">
        <v>406.16</v>
      </c>
      <c r="E1972">
        <v>114.886</v>
      </c>
      <c r="F1972">
        <v>0</v>
      </c>
      <c r="G1972">
        <v>1.2332300000000001E-3</v>
      </c>
      <c r="H1972">
        <v>0.995116</v>
      </c>
      <c r="I1972">
        <v>0</v>
      </c>
    </row>
    <row r="1973" spans="1:9" x14ac:dyDescent="0.25">
      <c r="A1973" t="s">
        <v>170</v>
      </c>
      <c r="B1973">
        <v>457.12400000000002</v>
      </c>
      <c r="C1973">
        <v>441.19400000000002</v>
      </c>
      <c r="D1973">
        <v>406.30500000000001</v>
      </c>
      <c r="E1973">
        <v>115.057</v>
      </c>
      <c r="F1973">
        <v>0</v>
      </c>
      <c r="G1973">
        <v>1.23218E-3</v>
      </c>
      <c r="H1973">
        <v>0.995116</v>
      </c>
      <c r="I1973">
        <v>0</v>
      </c>
    </row>
    <row r="1974" spans="1:9" x14ac:dyDescent="0.25">
      <c r="A1974" t="s">
        <v>170</v>
      </c>
      <c r="B1974">
        <v>456.81200000000001</v>
      </c>
      <c r="C1974">
        <v>440.81200000000001</v>
      </c>
      <c r="D1974">
        <v>406.19099999999997</v>
      </c>
      <c r="E1974">
        <v>114.93</v>
      </c>
      <c r="F1974">
        <v>0</v>
      </c>
      <c r="G1974">
        <v>1.2322100000000001E-3</v>
      </c>
      <c r="H1974">
        <v>0.995116</v>
      </c>
      <c r="I1974">
        <v>0</v>
      </c>
    </row>
    <row r="1975" spans="1:9" x14ac:dyDescent="0.25">
      <c r="A1975" t="s">
        <v>170</v>
      </c>
      <c r="B1975">
        <v>456.61700000000002</v>
      </c>
      <c r="C1975">
        <v>440.97199999999998</v>
      </c>
      <c r="D1975">
        <v>405.964</v>
      </c>
      <c r="E1975">
        <v>114.788</v>
      </c>
      <c r="F1975">
        <v>0</v>
      </c>
      <c r="G1975">
        <v>1.2813099999999999E-3</v>
      </c>
      <c r="H1975">
        <v>0.995116</v>
      </c>
      <c r="I1975">
        <v>1</v>
      </c>
    </row>
    <row r="1976" spans="1:9" x14ac:dyDescent="0.25">
      <c r="A1976" t="s">
        <v>170</v>
      </c>
      <c r="B1976">
        <v>457.35300000000001</v>
      </c>
      <c r="C1976">
        <v>441.34199999999998</v>
      </c>
      <c r="D1976">
        <v>406.48099999999999</v>
      </c>
      <c r="E1976">
        <v>114.80500000000001</v>
      </c>
      <c r="F1976">
        <v>0</v>
      </c>
      <c r="G1976">
        <v>1.43501E-3</v>
      </c>
      <c r="H1976">
        <v>0.995116</v>
      </c>
      <c r="I1976">
        <v>0</v>
      </c>
    </row>
    <row r="1977" spans="1:9" x14ac:dyDescent="0.25">
      <c r="A1977" t="s">
        <v>170</v>
      </c>
      <c r="B1977">
        <v>456.57</v>
      </c>
      <c r="C1977">
        <v>440.64</v>
      </c>
      <c r="D1977">
        <v>405.81099999999998</v>
      </c>
      <c r="E1977">
        <v>114.788</v>
      </c>
      <c r="F1977">
        <v>0</v>
      </c>
      <c r="G1977">
        <v>1.2443599999999999E-3</v>
      </c>
      <c r="H1977">
        <v>0.995116</v>
      </c>
      <c r="I1977">
        <v>1</v>
      </c>
    </row>
    <row r="1978" spans="1:9" x14ac:dyDescent="0.25">
      <c r="A1978" t="s">
        <v>170</v>
      </c>
      <c r="B1978">
        <v>457.66699999999997</v>
      </c>
      <c r="C1978">
        <v>441.66199999999998</v>
      </c>
      <c r="D1978">
        <v>406.70400000000001</v>
      </c>
      <c r="E1978">
        <v>115.06399999999999</v>
      </c>
      <c r="F1978">
        <v>0</v>
      </c>
      <c r="G1978">
        <v>1.28853E-3</v>
      </c>
      <c r="H1978">
        <v>0.995116</v>
      </c>
      <c r="I1978">
        <v>0</v>
      </c>
    </row>
    <row r="1979" spans="1:9" x14ac:dyDescent="0.25">
      <c r="A1979" t="s">
        <v>170</v>
      </c>
      <c r="B1979">
        <v>457.13799999999998</v>
      </c>
      <c r="C1979">
        <v>441.28699999999998</v>
      </c>
      <c r="D1979">
        <v>406.65600000000001</v>
      </c>
      <c r="E1979">
        <v>114.896</v>
      </c>
      <c r="F1979">
        <v>0</v>
      </c>
      <c r="G1979">
        <v>1.31734E-3</v>
      </c>
      <c r="H1979">
        <v>0.995116</v>
      </c>
      <c r="I1979">
        <v>0</v>
      </c>
    </row>
    <row r="1980" spans="1:9" x14ac:dyDescent="0.25">
      <c r="A1980" t="s">
        <v>170</v>
      </c>
      <c r="B1980">
        <v>457.08699999999999</v>
      </c>
      <c r="C1980">
        <v>441.03199999999998</v>
      </c>
      <c r="D1980">
        <v>406.048</v>
      </c>
      <c r="E1980">
        <v>114.938</v>
      </c>
      <c r="F1980">
        <v>0</v>
      </c>
      <c r="G1980">
        <v>1.2316899999999999E-3</v>
      </c>
      <c r="H1980">
        <v>0.995116</v>
      </c>
      <c r="I1980">
        <v>0</v>
      </c>
    </row>
    <row r="1981" spans="1:9" x14ac:dyDescent="0.25">
      <c r="A1981" t="s">
        <v>170</v>
      </c>
      <c r="B1981">
        <v>456.41800000000001</v>
      </c>
      <c r="C1981">
        <v>440.56299999999999</v>
      </c>
      <c r="D1981">
        <v>405.91500000000002</v>
      </c>
      <c r="E1981">
        <v>114.79600000000001</v>
      </c>
      <c r="F1981">
        <v>0</v>
      </c>
      <c r="G1981">
        <v>3.60342E-3</v>
      </c>
      <c r="H1981">
        <v>0.99511400000000005</v>
      </c>
      <c r="I1981">
        <v>0</v>
      </c>
    </row>
    <row r="1982" spans="1:9" x14ac:dyDescent="0.25">
      <c r="A1982" t="s">
        <v>170</v>
      </c>
      <c r="B1982">
        <v>457.88099999999997</v>
      </c>
      <c r="C1982">
        <v>441.53300000000002</v>
      </c>
      <c r="D1982">
        <v>406.56799999999998</v>
      </c>
      <c r="E1982">
        <v>114.83799999999999</v>
      </c>
      <c r="F1982">
        <v>0</v>
      </c>
      <c r="G1982">
        <v>1.2362499999999999E-3</v>
      </c>
      <c r="H1982">
        <v>0.995116</v>
      </c>
      <c r="I1982">
        <v>0</v>
      </c>
    </row>
    <row r="1983" spans="1:9" x14ac:dyDescent="0.25">
      <c r="A1983" t="s">
        <v>170</v>
      </c>
      <c r="B1983">
        <v>456.73099999999999</v>
      </c>
      <c r="C1983">
        <v>440.65499999999997</v>
      </c>
      <c r="D1983">
        <v>406.01299999999998</v>
      </c>
      <c r="E1983">
        <v>114.998</v>
      </c>
      <c r="F1983">
        <v>0</v>
      </c>
      <c r="G1983">
        <v>1.23306E-3</v>
      </c>
      <c r="H1983">
        <v>0.995116</v>
      </c>
      <c r="I1983">
        <v>2</v>
      </c>
    </row>
    <row r="1984" spans="1:9" x14ac:dyDescent="0.25">
      <c r="A1984" t="s">
        <v>170</v>
      </c>
      <c r="B1984">
        <v>457.42</v>
      </c>
      <c r="C1984">
        <v>441.38799999999998</v>
      </c>
      <c r="D1984">
        <v>406.34</v>
      </c>
      <c r="E1984">
        <v>114.729</v>
      </c>
      <c r="F1984">
        <v>0</v>
      </c>
      <c r="G1984">
        <v>1.23043E-3</v>
      </c>
      <c r="H1984">
        <v>0.995116</v>
      </c>
      <c r="I1984">
        <v>0</v>
      </c>
    </row>
    <row r="1985" spans="1:9" x14ac:dyDescent="0.25">
      <c r="A1985" t="s">
        <v>170</v>
      </c>
      <c r="B1985">
        <v>457.74299999999999</v>
      </c>
      <c r="C1985">
        <v>441.86</v>
      </c>
      <c r="D1985">
        <v>406.69299999999998</v>
      </c>
      <c r="E1985">
        <v>114.907</v>
      </c>
      <c r="F1985">
        <v>0</v>
      </c>
      <c r="G1985">
        <v>2.4815800000000002E-3</v>
      </c>
      <c r="H1985">
        <v>0.995116</v>
      </c>
      <c r="I1985">
        <v>1</v>
      </c>
    </row>
    <row r="1986" spans="1:9" x14ac:dyDescent="0.25">
      <c r="A1986" t="s">
        <v>170</v>
      </c>
      <c r="B1986">
        <v>457.17200000000003</v>
      </c>
      <c r="C1986">
        <v>441.17099999999999</v>
      </c>
      <c r="D1986">
        <v>406.33499999999998</v>
      </c>
      <c r="E1986">
        <v>115.09399999999999</v>
      </c>
      <c r="F1986">
        <v>0</v>
      </c>
      <c r="G1986">
        <v>1.24592E-3</v>
      </c>
      <c r="H1986">
        <v>0.995116</v>
      </c>
      <c r="I1986">
        <v>0</v>
      </c>
    </row>
    <row r="1987" spans="1:9" x14ac:dyDescent="0.25">
      <c r="A1987" t="s">
        <v>170</v>
      </c>
      <c r="B1987">
        <v>457.589</v>
      </c>
      <c r="C1987">
        <v>441.60399999999998</v>
      </c>
      <c r="D1987">
        <v>406.517</v>
      </c>
      <c r="E1987">
        <v>114.822</v>
      </c>
      <c r="F1987">
        <v>0</v>
      </c>
      <c r="G1987">
        <v>1.23957E-3</v>
      </c>
      <c r="H1987">
        <v>0.99511499999999997</v>
      </c>
      <c r="I1987">
        <v>0</v>
      </c>
    </row>
    <row r="1988" spans="1:9" x14ac:dyDescent="0.25">
      <c r="A1988" t="s">
        <v>170</v>
      </c>
      <c r="B1988">
        <v>458.23399999999998</v>
      </c>
      <c r="C1988">
        <v>441.46499999999997</v>
      </c>
      <c r="D1988">
        <v>406.26499999999999</v>
      </c>
      <c r="E1988">
        <v>114.67700000000001</v>
      </c>
      <c r="F1988">
        <v>0</v>
      </c>
      <c r="G1988">
        <v>1.30955E-3</v>
      </c>
      <c r="H1988">
        <v>0.995116</v>
      </c>
      <c r="I1988">
        <v>0</v>
      </c>
    </row>
    <row r="1989" spans="1:9" x14ac:dyDescent="0.25">
      <c r="A1989" t="s">
        <v>170</v>
      </c>
      <c r="B1989">
        <v>457.32</v>
      </c>
      <c r="C1989">
        <v>441.38600000000002</v>
      </c>
      <c r="D1989">
        <v>406.33300000000003</v>
      </c>
      <c r="E1989">
        <v>114.779</v>
      </c>
      <c r="F1989">
        <v>0</v>
      </c>
      <c r="G1989">
        <v>1.23022E-3</v>
      </c>
      <c r="H1989">
        <v>0.995116</v>
      </c>
      <c r="I1989">
        <v>1</v>
      </c>
    </row>
    <row r="1990" spans="1:9" x14ac:dyDescent="0.25">
      <c r="A1990" t="s">
        <v>170</v>
      </c>
      <c r="B1990">
        <v>457.94600000000003</v>
      </c>
      <c r="C1990">
        <v>441.15699999999998</v>
      </c>
      <c r="D1990">
        <v>406.01799999999997</v>
      </c>
      <c r="E1990">
        <v>114.857</v>
      </c>
      <c r="F1990">
        <v>0</v>
      </c>
      <c r="G1990">
        <v>1.2408499999999999E-3</v>
      </c>
      <c r="H1990">
        <v>0.995116</v>
      </c>
      <c r="I1990">
        <v>0</v>
      </c>
    </row>
    <row r="1991" spans="1:9" x14ac:dyDescent="0.25">
      <c r="A1991" t="s">
        <v>170</v>
      </c>
      <c r="B1991">
        <v>457.63799999999998</v>
      </c>
      <c r="C1991">
        <v>441.74799999999999</v>
      </c>
      <c r="D1991">
        <v>406.62099999999998</v>
      </c>
      <c r="E1991">
        <v>114.91200000000001</v>
      </c>
      <c r="F1991">
        <v>0</v>
      </c>
      <c r="G1991">
        <v>1.2852300000000001E-3</v>
      </c>
      <c r="H1991">
        <v>0.995116</v>
      </c>
      <c r="I1991">
        <v>0</v>
      </c>
    </row>
    <row r="1992" spans="1:9" x14ac:dyDescent="0.25">
      <c r="A1992" t="s">
        <v>170</v>
      </c>
      <c r="B1992">
        <v>457.1</v>
      </c>
      <c r="C1992">
        <v>440.36099999999999</v>
      </c>
      <c r="D1992">
        <v>405.87299999999999</v>
      </c>
      <c r="E1992">
        <v>114.746</v>
      </c>
      <c r="F1992">
        <v>0</v>
      </c>
      <c r="G1992">
        <v>1.2441100000000001E-3</v>
      </c>
      <c r="H1992">
        <v>0.995116</v>
      </c>
      <c r="I1992">
        <v>0</v>
      </c>
    </row>
    <row r="1993" spans="1:9" x14ac:dyDescent="0.25">
      <c r="A1993" t="s">
        <v>170</v>
      </c>
      <c r="B1993">
        <v>457.721</v>
      </c>
      <c r="C1993">
        <v>441.05900000000003</v>
      </c>
      <c r="D1993">
        <v>406.09</v>
      </c>
      <c r="E1993">
        <v>114.95399999999999</v>
      </c>
      <c r="F1993">
        <v>0</v>
      </c>
      <c r="G1993">
        <v>1.26176E-3</v>
      </c>
      <c r="H1993">
        <v>0.99511499999999997</v>
      </c>
      <c r="I1993">
        <v>0</v>
      </c>
    </row>
    <row r="1994" spans="1:9" x14ac:dyDescent="0.25">
      <c r="A1994" t="s">
        <v>170</v>
      </c>
      <c r="B1994">
        <v>457.28399999999999</v>
      </c>
      <c r="C1994">
        <v>441.31</v>
      </c>
      <c r="D1994">
        <v>406.48099999999999</v>
      </c>
      <c r="E1994">
        <v>114.71599999999999</v>
      </c>
      <c r="F1994">
        <v>0</v>
      </c>
      <c r="G1994">
        <v>1.2398400000000001E-3</v>
      </c>
      <c r="H1994">
        <v>0.995116</v>
      </c>
      <c r="I1994">
        <v>0</v>
      </c>
    </row>
    <row r="1995" spans="1:9" x14ac:dyDescent="0.25">
      <c r="A1995" t="s">
        <v>170</v>
      </c>
      <c r="B1995">
        <v>456.41399999999999</v>
      </c>
      <c r="C1995">
        <v>440.48899999999998</v>
      </c>
      <c r="D1995">
        <v>405.72399999999999</v>
      </c>
      <c r="E1995">
        <v>114.759</v>
      </c>
      <c r="F1995">
        <v>0</v>
      </c>
      <c r="G1995">
        <v>1.2301899999999999E-3</v>
      </c>
      <c r="H1995">
        <v>0.99511400000000005</v>
      </c>
      <c r="I1995">
        <v>0</v>
      </c>
    </row>
    <row r="1996" spans="1:9" x14ac:dyDescent="0.25">
      <c r="A1996" t="s">
        <v>170</v>
      </c>
      <c r="B1996">
        <v>457.10300000000001</v>
      </c>
      <c r="C1996">
        <v>441.11</v>
      </c>
      <c r="D1996">
        <v>406.274</v>
      </c>
      <c r="E1996">
        <v>114.9</v>
      </c>
      <c r="F1996">
        <v>0</v>
      </c>
      <c r="G1996">
        <v>1.2554599999999999E-3</v>
      </c>
      <c r="H1996">
        <v>0.995116</v>
      </c>
      <c r="I1996">
        <v>1</v>
      </c>
    </row>
    <row r="1997" spans="1:9" x14ac:dyDescent="0.25">
      <c r="A1997" t="s">
        <v>170</v>
      </c>
      <c r="B1997">
        <v>458.596</v>
      </c>
      <c r="C1997">
        <v>441.95499999999998</v>
      </c>
      <c r="D1997">
        <v>406.92399999999998</v>
      </c>
      <c r="E1997">
        <v>115.021</v>
      </c>
      <c r="F1997">
        <v>0</v>
      </c>
      <c r="G1997">
        <v>1.4100600000000001E-3</v>
      </c>
      <c r="H1997">
        <v>0.995116</v>
      </c>
      <c r="I1997">
        <v>1</v>
      </c>
    </row>
    <row r="1998" spans="1:9" x14ac:dyDescent="0.25">
      <c r="A1998" t="s">
        <v>170</v>
      </c>
      <c r="B1998">
        <v>456.68700000000001</v>
      </c>
      <c r="C1998">
        <v>440.63900000000001</v>
      </c>
      <c r="D1998">
        <v>405.858</v>
      </c>
      <c r="E1998">
        <v>114.76300000000001</v>
      </c>
      <c r="F1998">
        <v>0</v>
      </c>
      <c r="G1998">
        <v>1.2339600000000001E-3</v>
      </c>
      <c r="H1998">
        <v>0.99511499999999997</v>
      </c>
      <c r="I1998">
        <v>1</v>
      </c>
    </row>
    <row r="1999" spans="1:9" x14ac:dyDescent="0.25">
      <c r="A1999" t="s">
        <v>170</v>
      </c>
      <c r="B1999">
        <v>456.57100000000003</v>
      </c>
      <c r="C1999">
        <v>440.64100000000002</v>
      </c>
      <c r="D1999">
        <v>405.77699999999999</v>
      </c>
      <c r="E1999">
        <v>114.752</v>
      </c>
      <c r="F1999">
        <v>0</v>
      </c>
      <c r="G1999">
        <v>1.2990199999999999E-3</v>
      </c>
      <c r="H1999">
        <v>0.99511499999999997</v>
      </c>
      <c r="I1999">
        <v>0</v>
      </c>
    </row>
    <row r="2000" spans="1:9" x14ac:dyDescent="0.25">
      <c r="A2000" t="s">
        <v>170</v>
      </c>
      <c r="B2000">
        <v>457.17899999999997</v>
      </c>
      <c r="C2000">
        <v>441.17500000000001</v>
      </c>
      <c r="D2000">
        <v>406.23</v>
      </c>
      <c r="E2000">
        <v>115.05200000000001</v>
      </c>
      <c r="F2000">
        <v>0</v>
      </c>
      <c r="G2000">
        <v>1.23105E-3</v>
      </c>
      <c r="H2000">
        <v>0.995116</v>
      </c>
      <c r="I2000">
        <v>1</v>
      </c>
    </row>
    <row r="2001" spans="1:25" x14ac:dyDescent="0.25">
      <c r="A2001" t="s">
        <v>170</v>
      </c>
      <c r="B2001">
        <v>456.88099999999997</v>
      </c>
      <c r="C2001">
        <v>441.00799999999998</v>
      </c>
      <c r="D2001">
        <v>406.11900000000003</v>
      </c>
      <c r="E2001">
        <v>115.015</v>
      </c>
      <c r="F2001">
        <v>0</v>
      </c>
      <c r="G2001">
        <v>1.2531199999999999E-3</v>
      </c>
      <c r="H2001">
        <v>0.99511499999999997</v>
      </c>
      <c r="I2001">
        <v>0</v>
      </c>
    </row>
    <row r="2002" spans="1:25" x14ac:dyDescent="0.25">
      <c r="A2002" t="s">
        <v>170</v>
      </c>
      <c r="B2002">
        <v>457.32900000000001</v>
      </c>
      <c r="C2002">
        <v>441.29700000000003</v>
      </c>
      <c r="D2002">
        <v>406.17500000000001</v>
      </c>
      <c r="E2002">
        <v>114.995</v>
      </c>
      <c r="F2002">
        <v>0</v>
      </c>
      <c r="G2002">
        <v>1.2399399999999999E-3</v>
      </c>
      <c r="H2002">
        <v>0.995116</v>
      </c>
      <c r="I2002">
        <v>0</v>
      </c>
    </row>
    <row r="2003" spans="1:25" x14ac:dyDescent="0.25">
      <c r="A2003" t="s">
        <v>170</v>
      </c>
      <c r="B2003">
        <v>457.03500000000003</v>
      </c>
      <c r="C2003">
        <v>441.072</v>
      </c>
      <c r="D2003">
        <v>406.39</v>
      </c>
      <c r="E2003">
        <v>115.05</v>
      </c>
      <c r="F2003">
        <v>0</v>
      </c>
      <c r="G2003">
        <v>1.4135899999999999E-3</v>
      </c>
      <c r="H2003">
        <v>0.995116</v>
      </c>
      <c r="I2003">
        <v>0</v>
      </c>
    </row>
    <row r="2004" spans="1:25" x14ac:dyDescent="0.25">
      <c r="A2004" t="s">
        <v>170</v>
      </c>
      <c r="B2004">
        <v>457.30599999999998</v>
      </c>
      <c r="C2004">
        <v>441.30099999999999</v>
      </c>
      <c r="D2004">
        <v>406.37599999999998</v>
      </c>
      <c r="E2004">
        <v>114.96599999999999</v>
      </c>
      <c r="F2004">
        <v>0</v>
      </c>
      <c r="G2004">
        <v>1.75713E-3</v>
      </c>
      <c r="H2004">
        <v>0.995116</v>
      </c>
      <c r="I2004">
        <v>0</v>
      </c>
    </row>
    <row r="2005" spans="1:25" x14ac:dyDescent="0.25">
      <c r="A2005" t="s">
        <v>170</v>
      </c>
      <c r="B2005">
        <v>457.49200000000002</v>
      </c>
      <c r="C2005">
        <v>441.601</v>
      </c>
      <c r="D2005">
        <v>406.78899999999999</v>
      </c>
      <c r="E2005">
        <v>114.929</v>
      </c>
      <c r="F2005">
        <v>0</v>
      </c>
      <c r="G2005">
        <v>1.4011200000000001E-3</v>
      </c>
      <c r="H2005">
        <v>0.995116</v>
      </c>
      <c r="I2005">
        <v>1</v>
      </c>
    </row>
    <row r="2006" spans="1:25" x14ac:dyDescent="0.25">
      <c r="A2006" t="s">
        <v>170</v>
      </c>
      <c r="B2006">
        <v>458.08300000000003</v>
      </c>
      <c r="C2006">
        <v>441.339</v>
      </c>
      <c r="D2006">
        <v>406.29399999999998</v>
      </c>
      <c r="E2006">
        <v>114.84099999999999</v>
      </c>
      <c r="F2006">
        <v>0</v>
      </c>
      <c r="G2006">
        <v>1.2829300000000001E-3</v>
      </c>
      <c r="H2006">
        <v>0.995116</v>
      </c>
      <c r="I2006">
        <v>0</v>
      </c>
    </row>
    <row r="2007" spans="1:25" x14ac:dyDescent="0.25">
      <c r="A2007" t="s">
        <v>170</v>
      </c>
      <c r="B2007">
        <v>457.71800000000002</v>
      </c>
      <c r="C2007">
        <v>441.75900000000001</v>
      </c>
      <c r="D2007">
        <v>407.096</v>
      </c>
      <c r="E2007">
        <v>115.111</v>
      </c>
      <c r="F2007">
        <v>0</v>
      </c>
      <c r="G2007">
        <v>1.2761999999999999E-3</v>
      </c>
      <c r="H2007">
        <v>0.995116</v>
      </c>
      <c r="I2007">
        <v>0</v>
      </c>
    </row>
    <row r="2008" spans="1:25" x14ac:dyDescent="0.25">
      <c r="A2008" t="s">
        <v>170</v>
      </c>
      <c r="B2008">
        <v>457.26499999999999</v>
      </c>
      <c r="C2008">
        <v>441.22199999999998</v>
      </c>
      <c r="D2008">
        <v>406.10399999999998</v>
      </c>
      <c r="E2008">
        <v>114.83199999999999</v>
      </c>
      <c r="F2008">
        <v>0</v>
      </c>
      <c r="G2008">
        <v>1.2612599999999999E-3</v>
      </c>
      <c r="H2008">
        <v>0.995116</v>
      </c>
      <c r="I2008">
        <v>0</v>
      </c>
    </row>
    <row r="2009" spans="1:25" x14ac:dyDescent="0.25">
      <c r="A2009" t="s">
        <v>170</v>
      </c>
      <c r="B2009">
        <v>457.28199999999998</v>
      </c>
      <c r="C2009">
        <v>441.38</v>
      </c>
      <c r="D2009">
        <v>406.339</v>
      </c>
      <c r="E2009">
        <v>114.953</v>
      </c>
      <c r="F2009">
        <v>0</v>
      </c>
      <c r="G2009">
        <v>1.24157E-3</v>
      </c>
      <c r="H2009">
        <v>0.995116</v>
      </c>
      <c r="I2009">
        <v>1</v>
      </c>
    </row>
    <row r="2010" spans="1:25" x14ac:dyDescent="0.25">
      <c r="A2010" t="s">
        <v>170</v>
      </c>
      <c r="B2010">
        <v>457.12799999999999</v>
      </c>
      <c r="C2010">
        <v>441.11900000000003</v>
      </c>
      <c r="D2010">
        <v>406.25700000000001</v>
      </c>
      <c r="E2010">
        <v>114.96</v>
      </c>
      <c r="F2010">
        <v>0</v>
      </c>
      <c r="G2010">
        <v>1.26252E-3</v>
      </c>
      <c r="H2010">
        <v>0.995116</v>
      </c>
      <c r="I2010">
        <v>0</v>
      </c>
    </row>
    <row r="2011" spans="1:25" x14ac:dyDescent="0.25">
      <c r="A2011" t="s">
        <v>170</v>
      </c>
      <c r="B2011">
        <v>458.238</v>
      </c>
      <c r="C2011">
        <v>442.04599999999999</v>
      </c>
      <c r="D2011">
        <v>407.005</v>
      </c>
      <c r="E2011">
        <v>114.85899999999999</v>
      </c>
      <c r="F2011">
        <v>0</v>
      </c>
      <c r="G2011">
        <v>1.4469800000000001E-3</v>
      </c>
      <c r="H2011">
        <v>0.995116</v>
      </c>
      <c r="I2011">
        <v>0</v>
      </c>
    </row>
    <row r="2012" spans="1:25" x14ac:dyDescent="0.25">
      <c r="A2012" t="s">
        <v>170</v>
      </c>
      <c r="B2012">
        <v>457.59100000000001</v>
      </c>
      <c r="C2012">
        <v>441.51400000000001</v>
      </c>
      <c r="D2012">
        <v>406.43</v>
      </c>
      <c r="E2012">
        <v>115.072</v>
      </c>
      <c r="F2012">
        <v>0</v>
      </c>
      <c r="G2012">
        <v>1.2385499999999999E-3</v>
      </c>
      <c r="H2012">
        <v>0.995116</v>
      </c>
      <c r="I2012">
        <v>0</v>
      </c>
    </row>
    <row r="2013" spans="1:25" x14ac:dyDescent="0.25">
      <c r="A2013" t="s">
        <v>170</v>
      </c>
      <c r="B2013">
        <v>457.38900000000001</v>
      </c>
      <c r="C2013">
        <v>441.24299999999999</v>
      </c>
      <c r="D2013">
        <v>406.303</v>
      </c>
      <c r="E2013">
        <v>114.996</v>
      </c>
      <c r="F2013">
        <v>0</v>
      </c>
      <c r="G2013">
        <v>1.2395399999999999E-3</v>
      </c>
      <c r="H2013">
        <v>0.99511499999999997</v>
      </c>
      <c r="I2013">
        <v>0</v>
      </c>
    </row>
    <row r="2014" spans="1:25" x14ac:dyDescent="0.25">
      <c r="A2014" t="s">
        <v>170</v>
      </c>
      <c r="B2014">
        <v>457.55900000000003</v>
      </c>
      <c r="C2014">
        <v>441.50400000000002</v>
      </c>
      <c r="D2014">
        <v>406.48</v>
      </c>
      <c r="E2014">
        <v>114.723</v>
      </c>
      <c r="F2014">
        <v>0</v>
      </c>
      <c r="G2014">
        <v>1.23193E-3</v>
      </c>
      <c r="H2014">
        <v>0.995116</v>
      </c>
      <c r="I2014">
        <v>0</v>
      </c>
    </row>
    <row r="2015" spans="1:25" x14ac:dyDescent="0.25">
      <c r="A2015" t="s">
        <v>170</v>
      </c>
      <c r="B2015">
        <v>457.7</v>
      </c>
      <c r="C2015">
        <v>441.76</v>
      </c>
      <c r="D2015">
        <v>406.673</v>
      </c>
      <c r="E2015">
        <v>114.786</v>
      </c>
      <c r="F2015">
        <v>0</v>
      </c>
      <c r="G2015">
        <v>1.2315200000000001E-3</v>
      </c>
      <c r="H2015">
        <v>0.995116</v>
      </c>
      <c r="I2015">
        <v>1</v>
      </c>
      <c r="R2015" t="s">
        <v>69</v>
      </c>
      <c r="U2015" t="s">
        <v>68</v>
      </c>
      <c r="X2015" t="s">
        <v>66</v>
      </c>
    </row>
    <row r="2016" spans="1:25" x14ac:dyDescent="0.25">
      <c r="A2016" t="s">
        <v>170</v>
      </c>
      <c r="B2016">
        <v>457.55500000000001</v>
      </c>
      <c r="C2016">
        <v>441.56400000000002</v>
      </c>
      <c r="D2016">
        <v>406.70100000000002</v>
      </c>
      <c r="E2016">
        <v>114.845</v>
      </c>
      <c r="F2016">
        <v>0</v>
      </c>
      <c r="G2016">
        <v>1.2379400000000001E-3</v>
      </c>
      <c r="H2016">
        <v>0.995116</v>
      </c>
      <c r="I2016">
        <v>1</v>
      </c>
      <c r="R2016">
        <f>AVERAGE(B1967:B2016)</f>
        <v>457.32533999999998</v>
      </c>
      <c r="S2016">
        <f>AVERAGE(C1967:C2016)</f>
        <v>441.25863999999979</v>
      </c>
      <c r="U2016">
        <f>_xlfn.VAR.P(B1967:B2016)</f>
        <v>0.21835362439999959</v>
      </c>
      <c r="V2016">
        <f>_xlfn.VAR.P(C1967:C2016)</f>
        <v>0.14565619040000116</v>
      </c>
      <c r="X2016">
        <f>1.96*SQRT(U2016)/50</f>
        <v>1.8317502924744284E-2</v>
      </c>
      <c r="Y2016">
        <f>1.96*SQRT(V2016)/50</f>
        <v>1.4960652673471762E-2</v>
      </c>
    </row>
    <row r="2017" spans="1:22" x14ac:dyDescent="0.25">
      <c r="A2017" t="s">
        <v>171</v>
      </c>
      <c r="B2017">
        <v>22873.231045</v>
      </c>
      <c r="C2017" t="s">
        <v>36</v>
      </c>
      <c r="U2017" t="s">
        <v>82</v>
      </c>
    </row>
    <row r="2018" spans="1:22" x14ac:dyDescent="0.25">
      <c r="A2018" t="s">
        <v>182</v>
      </c>
      <c r="B2018">
        <v>581.15599999999995</v>
      </c>
      <c r="C2018">
        <v>521.10199999999998</v>
      </c>
      <c r="D2018">
        <v>482.916</v>
      </c>
      <c r="E2018">
        <v>466.26299999999998</v>
      </c>
      <c r="F2018">
        <v>307.33699999999999</v>
      </c>
      <c r="G2018">
        <v>1.2300499999999999E-3</v>
      </c>
      <c r="H2018">
        <v>0.99932500000000002</v>
      </c>
      <c r="I2018">
        <v>0</v>
      </c>
      <c r="U2018">
        <f>_xlfn.STDEV.P(B1967:B2016)</f>
        <v>0.46728323787612969</v>
      </c>
      <c r="V2018">
        <f>_xlfn.STDEV.P(C1967:C2016)</f>
        <v>0.38164930289468779</v>
      </c>
    </row>
    <row r="2019" spans="1:22" x14ac:dyDescent="0.25">
      <c r="A2019" t="s">
        <v>182</v>
      </c>
      <c r="B2019">
        <v>529.25800000000004</v>
      </c>
      <c r="C2019">
        <v>476.976</v>
      </c>
      <c r="D2019">
        <v>441.18099999999998</v>
      </c>
      <c r="E2019">
        <v>425.91800000000001</v>
      </c>
      <c r="F2019">
        <v>280.58999999999997</v>
      </c>
      <c r="G2019">
        <v>1.2300499999999999E-3</v>
      </c>
      <c r="H2019">
        <v>0.99948499999999996</v>
      </c>
      <c r="I2019">
        <v>0</v>
      </c>
    </row>
    <row r="2020" spans="1:22" x14ac:dyDescent="0.25">
      <c r="A2020" t="s">
        <v>182</v>
      </c>
      <c r="B2020">
        <v>492.53100000000001</v>
      </c>
      <c r="C2020">
        <v>477.16899999999998</v>
      </c>
      <c r="D2020">
        <v>441.15600000000001</v>
      </c>
      <c r="E2020">
        <v>425.85</v>
      </c>
      <c r="F2020">
        <v>280.52100000000002</v>
      </c>
      <c r="G2020">
        <v>1.2300499999999999E-3</v>
      </c>
      <c r="H2020">
        <v>0.999838</v>
      </c>
      <c r="I2020">
        <v>0</v>
      </c>
    </row>
    <row r="2021" spans="1:22" x14ac:dyDescent="0.25">
      <c r="A2021" t="s">
        <v>182</v>
      </c>
      <c r="B2021">
        <v>491.1</v>
      </c>
      <c r="C2021">
        <v>476.52800000000002</v>
      </c>
      <c r="D2021">
        <v>440.72500000000002</v>
      </c>
      <c r="E2021">
        <v>425.45800000000003</v>
      </c>
      <c r="F2021">
        <v>280.38099999999997</v>
      </c>
      <c r="G2021">
        <v>1.23007E-3</v>
      </c>
      <c r="H2021">
        <v>0.99998299999999996</v>
      </c>
      <c r="I2021">
        <v>0</v>
      </c>
    </row>
    <row r="2022" spans="1:22" x14ac:dyDescent="0.25">
      <c r="A2022" t="s">
        <v>182</v>
      </c>
      <c r="B2022">
        <v>491.55</v>
      </c>
      <c r="C2022">
        <v>476.73</v>
      </c>
      <c r="D2022">
        <v>440.69799999999998</v>
      </c>
      <c r="E2022">
        <v>425.42399999999998</v>
      </c>
      <c r="F2022">
        <v>280.41800000000001</v>
      </c>
      <c r="G2022">
        <v>1.2300600000000001E-3</v>
      </c>
      <c r="H2022">
        <v>0.99994400000000006</v>
      </c>
      <c r="I2022">
        <v>0</v>
      </c>
    </row>
    <row r="2023" spans="1:22" x14ac:dyDescent="0.25">
      <c r="A2023" t="s">
        <v>182</v>
      </c>
      <c r="B2023">
        <v>490.51</v>
      </c>
      <c r="C2023">
        <v>476.096</v>
      </c>
      <c r="D2023">
        <v>440.608</v>
      </c>
      <c r="E2023">
        <v>425.34899999999999</v>
      </c>
      <c r="F2023">
        <v>280.37400000000002</v>
      </c>
      <c r="G2023">
        <v>1.2300499999999999E-3</v>
      </c>
      <c r="H2023">
        <v>0.99959799999999999</v>
      </c>
      <c r="I2023">
        <v>1</v>
      </c>
    </row>
    <row r="2024" spans="1:22" x14ac:dyDescent="0.25">
      <c r="A2024" t="s">
        <v>182</v>
      </c>
      <c r="B2024">
        <v>490.68099999999998</v>
      </c>
      <c r="C2024">
        <v>476.13</v>
      </c>
      <c r="D2024">
        <v>440.755</v>
      </c>
      <c r="E2024">
        <v>425.49700000000001</v>
      </c>
      <c r="F2024">
        <v>280.38200000000001</v>
      </c>
      <c r="G2024">
        <v>1.23007E-3</v>
      </c>
      <c r="H2024">
        <v>0.99946199999999996</v>
      </c>
      <c r="I2024">
        <v>0</v>
      </c>
    </row>
    <row r="2025" spans="1:22" x14ac:dyDescent="0.25">
      <c r="A2025" t="s">
        <v>182</v>
      </c>
      <c r="B2025">
        <v>490.94900000000001</v>
      </c>
      <c r="C2025">
        <v>476.55700000000002</v>
      </c>
      <c r="D2025">
        <v>441.096</v>
      </c>
      <c r="E2025">
        <v>425.83</v>
      </c>
      <c r="F2025">
        <v>280.72199999999998</v>
      </c>
      <c r="G2025">
        <v>1.2300499999999999E-3</v>
      </c>
      <c r="H2025">
        <v>0.99958199999999997</v>
      </c>
      <c r="I2025">
        <v>0</v>
      </c>
    </row>
    <row r="2026" spans="1:22" x14ac:dyDescent="0.25">
      <c r="A2026" t="s">
        <v>182</v>
      </c>
      <c r="B2026">
        <v>490.74099999999999</v>
      </c>
      <c r="C2026">
        <v>476.36799999999999</v>
      </c>
      <c r="D2026">
        <v>440.94200000000001</v>
      </c>
      <c r="E2026">
        <v>425.68</v>
      </c>
      <c r="F2026">
        <v>280.54899999999998</v>
      </c>
      <c r="G2026">
        <v>1.2300499999999999E-3</v>
      </c>
      <c r="H2026">
        <v>0.99989700000000004</v>
      </c>
      <c r="I2026">
        <v>0</v>
      </c>
    </row>
    <row r="2027" spans="1:22" x14ac:dyDescent="0.25">
      <c r="A2027" t="s">
        <v>182</v>
      </c>
      <c r="B2027">
        <v>490.58199999999999</v>
      </c>
      <c r="C2027">
        <v>476.07100000000003</v>
      </c>
      <c r="D2027">
        <v>440.69099999999997</v>
      </c>
      <c r="E2027">
        <v>425.45</v>
      </c>
      <c r="F2027">
        <v>280.36700000000002</v>
      </c>
      <c r="G2027">
        <v>1.23007E-3</v>
      </c>
      <c r="H2027">
        <v>0.99998100000000001</v>
      </c>
      <c r="I2027">
        <v>0</v>
      </c>
    </row>
    <row r="2028" spans="1:22" x14ac:dyDescent="0.25">
      <c r="A2028" t="s">
        <v>182</v>
      </c>
      <c r="B2028">
        <v>490.99400000000003</v>
      </c>
      <c r="C2028">
        <v>476.46699999999998</v>
      </c>
      <c r="D2028">
        <v>440.779</v>
      </c>
      <c r="E2028">
        <v>425.53300000000002</v>
      </c>
      <c r="F2028">
        <v>280.40800000000002</v>
      </c>
      <c r="G2028">
        <v>1.2300499999999999E-3</v>
      </c>
      <c r="H2028">
        <v>0.99993600000000005</v>
      </c>
      <c r="I2028">
        <v>0</v>
      </c>
    </row>
    <row r="2029" spans="1:22" x14ac:dyDescent="0.25">
      <c r="A2029" t="s">
        <v>182</v>
      </c>
      <c r="B2029">
        <v>490.86700000000002</v>
      </c>
      <c r="C2029">
        <v>476.346</v>
      </c>
      <c r="D2029">
        <v>440.786</v>
      </c>
      <c r="E2029">
        <v>425.55</v>
      </c>
      <c r="F2029">
        <v>280.58100000000002</v>
      </c>
      <c r="G2029">
        <v>1.2300499999999999E-3</v>
      </c>
      <c r="H2029">
        <v>0.99953000000000003</v>
      </c>
      <c r="I2029">
        <v>0</v>
      </c>
    </row>
    <row r="2030" spans="1:22" x14ac:dyDescent="0.25">
      <c r="A2030" t="s">
        <v>182</v>
      </c>
      <c r="B2030">
        <v>490.40899999999999</v>
      </c>
      <c r="C2030">
        <v>475.85199999999998</v>
      </c>
      <c r="D2030">
        <v>440.50900000000001</v>
      </c>
      <c r="E2030">
        <v>425.29599999999999</v>
      </c>
      <c r="F2030">
        <v>280.43900000000002</v>
      </c>
      <c r="G2030">
        <v>1.2301199999999999E-3</v>
      </c>
      <c r="H2030">
        <v>0.99996300000000005</v>
      </c>
      <c r="I2030">
        <v>0</v>
      </c>
    </row>
    <row r="2031" spans="1:22" x14ac:dyDescent="0.25">
      <c r="A2031" t="s">
        <v>182</v>
      </c>
      <c r="B2031">
        <v>490.822</v>
      </c>
      <c r="C2031">
        <v>476.286</v>
      </c>
      <c r="D2031">
        <v>440.76900000000001</v>
      </c>
      <c r="E2031">
        <v>425.54899999999998</v>
      </c>
      <c r="F2031">
        <v>280.505</v>
      </c>
      <c r="G2031">
        <v>1.2300600000000001E-3</v>
      </c>
      <c r="H2031">
        <v>0.99974499999999999</v>
      </c>
      <c r="I2031">
        <v>0</v>
      </c>
    </row>
    <row r="2032" spans="1:22" x14ac:dyDescent="0.25">
      <c r="A2032" t="s">
        <v>182</v>
      </c>
      <c r="B2032">
        <v>491.84800000000001</v>
      </c>
      <c r="C2032">
        <v>476.75599999999997</v>
      </c>
      <c r="D2032">
        <v>441.31900000000002</v>
      </c>
      <c r="E2032">
        <v>426.06900000000002</v>
      </c>
      <c r="F2032">
        <v>280.767</v>
      </c>
      <c r="G2032">
        <v>1.2300600000000001E-3</v>
      </c>
      <c r="H2032">
        <v>0.99987599999999999</v>
      </c>
      <c r="I2032">
        <v>0</v>
      </c>
    </row>
    <row r="2033" spans="1:9" x14ac:dyDescent="0.25">
      <c r="A2033" t="s">
        <v>182</v>
      </c>
      <c r="B2033">
        <v>490.83</v>
      </c>
      <c r="C2033">
        <v>476.28300000000002</v>
      </c>
      <c r="D2033">
        <v>440.98099999999999</v>
      </c>
      <c r="E2033">
        <v>425.73700000000002</v>
      </c>
      <c r="F2033">
        <v>280.60700000000003</v>
      </c>
      <c r="G2033">
        <v>1.2300499999999999E-3</v>
      </c>
      <c r="H2033">
        <v>0.99998600000000004</v>
      </c>
      <c r="I2033">
        <v>0</v>
      </c>
    </row>
    <row r="2034" spans="1:9" x14ac:dyDescent="0.25">
      <c r="A2034" t="s">
        <v>182</v>
      </c>
      <c r="B2034">
        <v>490.95699999999999</v>
      </c>
      <c r="C2034">
        <v>476.37299999999999</v>
      </c>
      <c r="D2034">
        <v>440.94</v>
      </c>
      <c r="E2034">
        <v>425.66899999999998</v>
      </c>
      <c r="F2034">
        <v>280.54899999999998</v>
      </c>
      <c r="G2034">
        <v>1.2300499999999999E-3</v>
      </c>
      <c r="H2034">
        <v>0.99936999999999998</v>
      </c>
      <c r="I2034">
        <v>1</v>
      </c>
    </row>
    <row r="2035" spans="1:9" x14ac:dyDescent="0.25">
      <c r="A2035" t="s">
        <v>182</v>
      </c>
      <c r="B2035">
        <v>490.65499999999997</v>
      </c>
      <c r="C2035">
        <v>476.14800000000002</v>
      </c>
      <c r="D2035">
        <v>440.81099999999998</v>
      </c>
      <c r="E2035">
        <v>425.596</v>
      </c>
      <c r="F2035">
        <v>280.54000000000002</v>
      </c>
      <c r="G2035">
        <v>1.2300499999999999E-3</v>
      </c>
      <c r="H2035">
        <v>0.99965800000000005</v>
      </c>
      <c r="I2035">
        <v>0</v>
      </c>
    </row>
    <row r="2036" spans="1:9" x14ac:dyDescent="0.25">
      <c r="A2036" t="s">
        <v>182</v>
      </c>
      <c r="B2036">
        <v>490.96800000000002</v>
      </c>
      <c r="C2036">
        <v>476.43599999999998</v>
      </c>
      <c r="D2036">
        <v>441.00700000000001</v>
      </c>
      <c r="E2036">
        <v>425.786</v>
      </c>
      <c r="F2036">
        <v>280.548</v>
      </c>
      <c r="G2036">
        <v>1.2300499999999999E-3</v>
      </c>
      <c r="H2036">
        <v>0.99889600000000001</v>
      </c>
      <c r="I2036">
        <v>0</v>
      </c>
    </row>
    <row r="2037" spans="1:9" x14ac:dyDescent="0.25">
      <c r="A2037" t="s">
        <v>182</v>
      </c>
      <c r="B2037">
        <v>491.40199999999999</v>
      </c>
      <c r="C2037">
        <v>476.83699999999999</v>
      </c>
      <c r="D2037">
        <v>441.33199999999999</v>
      </c>
      <c r="E2037">
        <v>426.089</v>
      </c>
      <c r="F2037">
        <v>280.71199999999999</v>
      </c>
      <c r="G2037">
        <v>1.2300499999999999E-3</v>
      </c>
      <c r="H2037">
        <v>0.99973599999999996</v>
      </c>
      <c r="I2037">
        <v>1</v>
      </c>
    </row>
    <row r="2038" spans="1:9" x14ac:dyDescent="0.25">
      <c r="A2038" t="s">
        <v>182</v>
      </c>
      <c r="B2038">
        <v>490.55</v>
      </c>
      <c r="C2038">
        <v>476.02600000000001</v>
      </c>
      <c r="D2038">
        <v>440.47199999999998</v>
      </c>
      <c r="E2038">
        <v>425.22199999999998</v>
      </c>
      <c r="F2038">
        <v>280.3</v>
      </c>
      <c r="G2038">
        <v>1.2300499999999999E-3</v>
      </c>
      <c r="H2038">
        <v>0.99918899999999999</v>
      </c>
      <c r="I2038">
        <v>0</v>
      </c>
    </row>
    <row r="2039" spans="1:9" x14ac:dyDescent="0.25">
      <c r="A2039" t="s">
        <v>182</v>
      </c>
      <c r="B2039">
        <v>491.39</v>
      </c>
      <c r="C2039">
        <v>476.49700000000001</v>
      </c>
      <c r="D2039">
        <v>440.98200000000003</v>
      </c>
      <c r="E2039">
        <v>425.71600000000001</v>
      </c>
      <c r="F2039">
        <v>280.50799999999998</v>
      </c>
      <c r="G2039">
        <v>1.2300499999999999E-3</v>
      </c>
      <c r="H2039">
        <v>0.99949600000000005</v>
      </c>
      <c r="I2039">
        <v>1</v>
      </c>
    </row>
    <row r="2040" spans="1:9" x14ac:dyDescent="0.25">
      <c r="A2040" t="s">
        <v>182</v>
      </c>
      <c r="B2040">
        <v>491.06400000000002</v>
      </c>
      <c r="C2040">
        <v>476.57499999999999</v>
      </c>
      <c r="D2040">
        <v>441.01100000000002</v>
      </c>
      <c r="E2040">
        <v>425.75599999999997</v>
      </c>
      <c r="F2040">
        <v>280.60599999999999</v>
      </c>
      <c r="G2040">
        <v>1.2300600000000001E-3</v>
      </c>
      <c r="H2040">
        <v>0.99975199999999997</v>
      </c>
      <c r="I2040">
        <v>1</v>
      </c>
    </row>
    <row r="2041" spans="1:9" x14ac:dyDescent="0.25">
      <c r="A2041" t="s">
        <v>182</v>
      </c>
      <c r="B2041">
        <v>492.52100000000002</v>
      </c>
      <c r="C2041">
        <v>477.74400000000003</v>
      </c>
      <c r="D2041">
        <v>441.21</v>
      </c>
      <c r="E2041">
        <v>425.96899999999999</v>
      </c>
      <c r="F2041">
        <v>280.57900000000001</v>
      </c>
      <c r="G2041">
        <v>1.23007E-3</v>
      </c>
      <c r="H2041">
        <v>0.99991699999999994</v>
      </c>
      <c r="I2041">
        <v>0</v>
      </c>
    </row>
    <row r="2042" spans="1:9" x14ac:dyDescent="0.25">
      <c r="A2042" t="s">
        <v>182</v>
      </c>
      <c r="B2042">
        <v>515.04</v>
      </c>
      <c r="C2042">
        <v>500.45499999999998</v>
      </c>
      <c r="D2042">
        <v>441.19200000000001</v>
      </c>
      <c r="E2042">
        <v>425.57499999999999</v>
      </c>
      <c r="F2042">
        <v>280.45100000000002</v>
      </c>
      <c r="G2042">
        <v>1.23007E-3</v>
      </c>
      <c r="H2042">
        <v>0.999637</v>
      </c>
      <c r="I2042">
        <v>0</v>
      </c>
    </row>
    <row r="2043" spans="1:9" x14ac:dyDescent="0.25">
      <c r="A2043" t="s">
        <v>182</v>
      </c>
      <c r="B2043">
        <v>506.74599999999998</v>
      </c>
      <c r="C2043">
        <v>492.03500000000003</v>
      </c>
      <c r="D2043">
        <v>441.26</v>
      </c>
      <c r="E2043">
        <v>425.76600000000002</v>
      </c>
      <c r="F2043">
        <v>280.49599999999998</v>
      </c>
      <c r="G2043">
        <v>1.23007E-3</v>
      </c>
      <c r="H2043">
        <v>0.99933099999999997</v>
      </c>
      <c r="I2043">
        <v>0</v>
      </c>
    </row>
    <row r="2044" spans="1:9" x14ac:dyDescent="0.25">
      <c r="A2044" t="s">
        <v>182</v>
      </c>
      <c r="B2044">
        <v>491.15499999999997</v>
      </c>
      <c r="C2044">
        <v>476.47699999999998</v>
      </c>
      <c r="D2044">
        <v>440.57600000000002</v>
      </c>
      <c r="E2044">
        <v>425.37299999999999</v>
      </c>
      <c r="F2044">
        <v>280.322</v>
      </c>
      <c r="G2044">
        <v>1.2300499999999999E-3</v>
      </c>
      <c r="H2044">
        <v>0.99981200000000003</v>
      </c>
      <c r="I2044">
        <v>1</v>
      </c>
    </row>
    <row r="2045" spans="1:9" x14ac:dyDescent="0.25">
      <c r="A2045" t="s">
        <v>182</v>
      </c>
      <c r="B2045">
        <v>490.99599999999998</v>
      </c>
      <c r="C2045">
        <v>476.24099999999999</v>
      </c>
      <c r="D2045">
        <v>440.86799999999999</v>
      </c>
      <c r="E2045">
        <v>425.63900000000001</v>
      </c>
      <c r="F2045">
        <v>280.5</v>
      </c>
      <c r="G2045">
        <v>1.2300499999999999E-3</v>
      </c>
      <c r="H2045">
        <v>0.99994700000000003</v>
      </c>
      <c r="I2045">
        <v>0</v>
      </c>
    </row>
    <row r="2046" spans="1:9" x14ac:dyDescent="0.25">
      <c r="A2046" t="s">
        <v>182</v>
      </c>
      <c r="B2046">
        <v>491.02</v>
      </c>
      <c r="C2046">
        <v>476.50099999999998</v>
      </c>
      <c r="D2046">
        <v>440.92599999999999</v>
      </c>
      <c r="E2046">
        <v>425.70299999999997</v>
      </c>
      <c r="F2046">
        <v>280.517</v>
      </c>
      <c r="G2046">
        <v>1.2300499999999999E-3</v>
      </c>
      <c r="H2046">
        <v>0.99948700000000001</v>
      </c>
      <c r="I2046">
        <v>0</v>
      </c>
    </row>
    <row r="2047" spans="1:9" x14ac:dyDescent="0.25">
      <c r="A2047" t="s">
        <v>182</v>
      </c>
      <c r="B2047">
        <v>490.42599999999999</v>
      </c>
      <c r="C2047">
        <v>475.858</v>
      </c>
      <c r="D2047">
        <v>440.37900000000002</v>
      </c>
      <c r="E2047">
        <v>425.15499999999997</v>
      </c>
      <c r="F2047">
        <v>280.23500000000001</v>
      </c>
      <c r="G2047">
        <v>1.2300600000000001E-3</v>
      </c>
      <c r="H2047">
        <v>0.99992199999999998</v>
      </c>
      <c r="I2047">
        <v>0</v>
      </c>
    </row>
    <row r="2048" spans="1:9" x14ac:dyDescent="0.25">
      <c r="A2048" t="s">
        <v>182</v>
      </c>
      <c r="B2048">
        <v>490.464</v>
      </c>
      <c r="C2048">
        <v>475.89800000000002</v>
      </c>
      <c r="D2048">
        <v>440.42599999999999</v>
      </c>
      <c r="E2048">
        <v>425.22699999999998</v>
      </c>
      <c r="F2048">
        <v>280.16500000000002</v>
      </c>
      <c r="G2048">
        <v>1.2300499999999999E-3</v>
      </c>
      <c r="H2048">
        <v>0.99992099999999995</v>
      </c>
      <c r="I2048">
        <v>0</v>
      </c>
    </row>
    <row r="2049" spans="1:9" x14ac:dyDescent="0.25">
      <c r="A2049" t="s">
        <v>182</v>
      </c>
      <c r="B2049">
        <v>490.827</v>
      </c>
      <c r="C2049">
        <v>475.80700000000002</v>
      </c>
      <c r="D2049">
        <v>440.20299999999997</v>
      </c>
      <c r="E2049">
        <v>425.00099999999998</v>
      </c>
      <c r="F2049">
        <v>280.113</v>
      </c>
      <c r="G2049">
        <v>1.2300499999999999E-3</v>
      </c>
      <c r="H2049">
        <v>0.99980500000000005</v>
      </c>
      <c r="I2049">
        <v>0</v>
      </c>
    </row>
    <row r="2050" spans="1:9" x14ac:dyDescent="0.25">
      <c r="A2050" t="s">
        <v>182</v>
      </c>
      <c r="B2050">
        <v>490.46899999999999</v>
      </c>
      <c r="C2050">
        <v>476.00299999999999</v>
      </c>
      <c r="D2050">
        <v>440.37099999999998</v>
      </c>
      <c r="E2050">
        <v>425.15800000000002</v>
      </c>
      <c r="F2050">
        <v>280.05900000000003</v>
      </c>
      <c r="G2050">
        <v>1.2300499999999999E-3</v>
      </c>
      <c r="H2050">
        <v>0.99969200000000003</v>
      </c>
      <c r="I2050">
        <v>0</v>
      </c>
    </row>
    <row r="2051" spans="1:9" x14ac:dyDescent="0.25">
      <c r="A2051" t="s">
        <v>182</v>
      </c>
      <c r="B2051">
        <v>490.85199999999998</v>
      </c>
      <c r="C2051">
        <v>475.90899999999999</v>
      </c>
      <c r="D2051">
        <v>440.42500000000001</v>
      </c>
      <c r="E2051">
        <v>425.20699999999999</v>
      </c>
      <c r="F2051">
        <v>280.089</v>
      </c>
      <c r="G2051">
        <v>1.2300499999999999E-3</v>
      </c>
      <c r="H2051">
        <v>0.999776</v>
      </c>
      <c r="I2051">
        <v>1</v>
      </c>
    </row>
    <row r="2052" spans="1:9" x14ac:dyDescent="0.25">
      <c r="A2052" t="s">
        <v>182</v>
      </c>
      <c r="B2052">
        <v>490.85199999999998</v>
      </c>
      <c r="C2052">
        <v>475.92099999999999</v>
      </c>
      <c r="D2052">
        <v>440.28300000000002</v>
      </c>
      <c r="E2052">
        <v>425.05900000000003</v>
      </c>
      <c r="F2052">
        <v>280.18299999999999</v>
      </c>
      <c r="G2052">
        <v>1.2300600000000001E-3</v>
      </c>
      <c r="H2052">
        <v>0.99956500000000004</v>
      </c>
      <c r="I2052">
        <v>0</v>
      </c>
    </row>
    <row r="2053" spans="1:9" x14ac:dyDescent="0.25">
      <c r="A2053" t="s">
        <v>182</v>
      </c>
      <c r="B2053">
        <v>490.59899999999999</v>
      </c>
      <c r="C2053">
        <v>475.72899999999998</v>
      </c>
      <c r="D2053">
        <v>440.2</v>
      </c>
      <c r="E2053">
        <v>424.96</v>
      </c>
      <c r="F2053">
        <v>280.13499999999999</v>
      </c>
      <c r="G2053">
        <v>1.2300499999999999E-3</v>
      </c>
      <c r="H2053">
        <v>0.99946999999999997</v>
      </c>
      <c r="I2053">
        <v>2</v>
      </c>
    </row>
    <row r="2054" spans="1:9" x14ac:dyDescent="0.25">
      <c r="A2054" t="s">
        <v>182</v>
      </c>
      <c r="B2054">
        <v>489.904</v>
      </c>
      <c r="C2054">
        <v>475.38900000000001</v>
      </c>
      <c r="D2054">
        <v>440.13200000000001</v>
      </c>
      <c r="E2054">
        <v>424.92399999999998</v>
      </c>
      <c r="F2054">
        <v>280.10899999999998</v>
      </c>
      <c r="G2054">
        <v>1.2300499999999999E-3</v>
      </c>
      <c r="H2054">
        <v>0.99987899999999996</v>
      </c>
      <c r="I2054">
        <v>0</v>
      </c>
    </row>
    <row r="2055" spans="1:9" x14ac:dyDescent="0.25">
      <c r="A2055" t="s">
        <v>182</v>
      </c>
      <c r="B2055">
        <v>491.173</v>
      </c>
      <c r="C2055">
        <v>476.27199999999999</v>
      </c>
      <c r="D2055">
        <v>440.58499999999998</v>
      </c>
      <c r="E2055">
        <v>425.339</v>
      </c>
      <c r="F2055">
        <v>280.34899999999999</v>
      </c>
      <c r="G2055">
        <v>1.2300499999999999E-3</v>
      </c>
      <c r="H2055">
        <v>0.99984600000000001</v>
      </c>
      <c r="I2055">
        <v>1</v>
      </c>
    </row>
    <row r="2056" spans="1:9" x14ac:dyDescent="0.25">
      <c r="A2056" t="s">
        <v>182</v>
      </c>
      <c r="B2056">
        <v>491.012</v>
      </c>
      <c r="C2056">
        <v>476.029</v>
      </c>
      <c r="D2056">
        <v>440.30399999999997</v>
      </c>
      <c r="E2056">
        <v>425.07900000000001</v>
      </c>
      <c r="F2056">
        <v>280.13</v>
      </c>
      <c r="G2056">
        <v>1.2300499999999999E-3</v>
      </c>
      <c r="H2056">
        <v>0.99978699999999998</v>
      </c>
      <c r="I2056">
        <v>0</v>
      </c>
    </row>
    <row r="2057" spans="1:9" x14ac:dyDescent="0.25">
      <c r="A2057" t="s">
        <v>182</v>
      </c>
      <c r="B2057">
        <v>490.649</v>
      </c>
      <c r="C2057">
        <v>476.10899999999998</v>
      </c>
      <c r="D2057">
        <v>440.471</v>
      </c>
      <c r="E2057">
        <v>425.21499999999997</v>
      </c>
      <c r="F2057">
        <v>280.09500000000003</v>
      </c>
      <c r="G2057">
        <v>1.23007E-3</v>
      </c>
      <c r="H2057">
        <v>0.99932200000000004</v>
      </c>
      <c r="I2057">
        <v>0</v>
      </c>
    </row>
    <row r="2058" spans="1:9" x14ac:dyDescent="0.25">
      <c r="A2058" t="s">
        <v>182</v>
      </c>
      <c r="B2058">
        <v>491.11900000000003</v>
      </c>
      <c r="C2058">
        <v>476.08699999999999</v>
      </c>
      <c r="D2058">
        <v>440.52100000000002</v>
      </c>
      <c r="E2058">
        <v>425.28399999999999</v>
      </c>
      <c r="F2058">
        <v>280.267</v>
      </c>
      <c r="G2058">
        <v>1.2300499999999999E-3</v>
      </c>
      <c r="H2058">
        <v>0.99990100000000004</v>
      </c>
      <c r="I2058">
        <v>1</v>
      </c>
    </row>
    <row r="2059" spans="1:9" x14ac:dyDescent="0.25">
      <c r="A2059" t="s">
        <v>182</v>
      </c>
      <c r="B2059">
        <v>490.81299999999999</v>
      </c>
      <c r="C2059">
        <v>475.95299999999997</v>
      </c>
      <c r="D2059">
        <v>440.30200000000002</v>
      </c>
      <c r="E2059">
        <v>425.05700000000002</v>
      </c>
      <c r="F2059">
        <v>280.02100000000002</v>
      </c>
      <c r="G2059">
        <v>1.2300600000000001E-3</v>
      </c>
      <c r="H2059">
        <v>0.99970999999999999</v>
      </c>
      <c r="I2059">
        <v>0</v>
      </c>
    </row>
    <row r="2060" spans="1:9" x14ac:dyDescent="0.25">
      <c r="A2060" t="s">
        <v>182</v>
      </c>
      <c r="B2060">
        <v>490.87400000000002</v>
      </c>
      <c r="C2060">
        <v>475.88600000000002</v>
      </c>
      <c r="D2060">
        <v>440.38299999999998</v>
      </c>
      <c r="E2060">
        <v>425.13900000000001</v>
      </c>
      <c r="F2060">
        <v>280.15499999999997</v>
      </c>
      <c r="G2060">
        <v>1.2300499999999999E-3</v>
      </c>
      <c r="H2060">
        <v>0.99969799999999998</v>
      </c>
      <c r="I2060">
        <v>0</v>
      </c>
    </row>
    <row r="2061" spans="1:9" x14ac:dyDescent="0.25">
      <c r="A2061" t="s">
        <v>182</v>
      </c>
      <c r="B2061">
        <v>490.322</v>
      </c>
      <c r="C2061">
        <v>475.80700000000002</v>
      </c>
      <c r="D2061">
        <v>440.44</v>
      </c>
      <c r="E2061">
        <v>425.19600000000003</v>
      </c>
      <c r="F2061">
        <v>280.19400000000002</v>
      </c>
      <c r="G2061">
        <v>1.2300499999999999E-3</v>
      </c>
      <c r="H2061">
        <v>0.99966699999999997</v>
      </c>
      <c r="I2061">
        <v>0</v>
      </c>
    </row>
    <row r="2062" spans="1:9" x14ac:dyDescent="0.25">
      <c r="A2062" t="s">
        <v>182</v>
      </c>
      <c r="B2062">
        <v>490.80200000000002</v>
      </c>
      <c r="C2062">
        <v>476.12299999999999</v>
      </c>
      <c r="D2062">
        <v>440.29700000000003</v>
      </c>
      <c r="E2062">
        <v>425.05700000000002</v>
      </c>
      <c r="F2062">
        <v>280.11900000000003</v>
      </c>
      <c r="G2062">
        <v>1.23007E-3</v>
      </c>
      <c r="H2062">
        <v>0.99988600000000005</v>
      </c>
      <c r="I2062">
        <v>0</v>
      </c>
    </row>
    <row r="2063" spans="1:9" x14ac:dyDescent="0.25">
      <c r="A2063" t="s">
        <v>182</v>
      </c>
      <c r="B2063">
        <v>490.39100000000002</v>
      </c>
      <c r="C2063">
        <v>475.92500000000001</v>
      </c>
      <c r="D2063">
        <v>440.34800000000001</v>
      </c>
      <c r="E2063">
        <v>425.12299999999999</v>
      </c>
      <c r="F2063">
        <v>280.16399999999999</v>
      </c>
      <c r="G2063">
        <v>1.2300499999999999E-3</v>
      </c>
      <c r="H2063">
        <v>0.99981699999999996</v>
      </c>
      <c r="I2063">
        <v>0</v>
      </c>
    </row>
    <row r="2064" spans="1:9" x14ac:dyDescent="0.25">
      <c r="A2064" t="s">
        <v>182</v>
      </c>
      <c r="B2064">
        <v>490.221</v>
      </c>
      <c r="C2064">
        <v>475.70299999999997</v>
      </c>
      <c r="D2064">
        <v>440.22300000000001</v>
      </c>
      <c r="E2064">
        <v>424.97500000000002</v>
      </c>
      <c r="F2064">
        <v>280.16899999999998</v>
      </c>
      <c r="G2064">
        <v>1.2301300000000001E-3</v>
      </c>
      <c r="H2064">
        <v>0.999969</v>
      </c>
      <c r="I2064">
        <v>0</v>
      </c>
    </row>
    <row r="2065" spans="1:25" x14ac:dyDescent="0.25">
      <c r="A2065" t="s">
        <v>182</v>
      </c>
      <c r="B2065">
        <v>491.005</v>
      </c>
      <c r="C2065">
        <v>476.32299999999998</v>
      </c>
      <c r="D2065">
        <v>440.64699999999999</v>
      </c>
      <c r="E2065">
        <v>425.404</v>
      </c>
      <c r="F2065">
        <v>280.44200000000001</v>
      </c>
      <c r="G2065">
        <v>1.2300499999999999E-3</v>
      </c>
      <c r="H2065">
        <v>0.99785400000000002</v>
      </c>
      <c r="I2065">
        <v>0</v>
      </c>
    </row>
    <row r="2066" spans="1:25" x14ac:dyDescent="0.25">
      <c r="A2066" t="s">
        <v>182</v>
      </c>
      <c r="B2066">
        <v>490.78800000000001</v>
      </c>
      <c r="C2066">
        <v>476.13900000000001</v>
      </c>
      <c r="D2066">
        <v>440.68700000000001</v>
      </c>
      <c r="E2066">
        <v>425.44200000000001</v>
      </c>
      <c r="F2066">
        <v>280.45499999999998</v>
      </c>
      <c r="G2066">
        <v>1.2300499999999999E-3</v>
      </c>
      <c r="H2066">
        <v>0.99961699999999998</v>
      </c>
      <c r="I2066">
        <v>1</v>
      </c>
    </row>
    <row r="2067" spans="1:25" x14ac:dyDescent="0.25">
      <c r="A2067" t="s">
        <v>182</v>
      </c>
      <c r="B2067">
        <v>490.92099999999999</v>
      </c>
      <c r="C2067">
        <v>476.30099999999999</v>
      </c>
      <c r="D2067">
        <v>440.39800000000002</v>
      </c>
      <c r="E2067">
        <v>425.154</v>
      </c>
      <c r="F2067">
        <v>280.255</v>
      </c>
      <c r="G2067">
        <v>1.2300499999999999E-3</v>
      </c>
      <c r="H2067">
        <v>0.99982700000000002</v>
      </c>
      <c r="I2067">
        <v>0</v>
      </c>
    </row>
    <row r="2068" spans="1:25" x14ac:dyDescent="0.25">
      <c r="A2068" t="s">
        <v>182</v>
      </c>
      <c r="B2068">
        <v>490.76</v>
      </c>
      <c r="C2068">
        <v>476.11799999999999</v>
      </c>
      <c r="D2068">
        <v>440.43</v>
      </c>
      <c r="E2068">
        <v>425.18599999999998</v>
      </c>
      <c r="F2068">
        <v>280.20699999999999</v>
      </c>
      <c r="G2068">
        <v>1.2300499999999999E-3</v>
      </c>
      <c r="H2068">
        <v>0.99975700000000001</v>
      </c>
      <c r="I2068">
        <v>0</v>
      </c>
    </row>
    <row r="2069" spans="1:25" x14ac:dyDescent="0.25">
      <c r="A2069" t="s">
        <v>182</v>
      </c>
      <c r="B2069">
        <v>490.52300000000002</v>
      </c>
      <c r="C2069">
        <v>475.916</v>
      </c>
      <c r="D2069">
        <v>440.572</v>
      </c>
      <c r="E2069">
        <v>425.34699999999998</v>
      </c>
      <c r="F2069">
        <v>280.36599999999999</v>
      </c>
      <c r="G2069">
        <v>1.2300499999999999E-3</v>
      </c>
      <c r="H2069">
        <v>0.999529</v>
      </c>
      <c r="I2069">
        <v>0</v>
      </c>
    </row>
    <row r="2070" spans="1:25" x14ac:dyDescent="0.25">
      <c r="A2070" t="s">
        <v>182</v>
      </c>
      <c r="B2070">
        <v>490.755</v>
      </c>
      <c r="C2070">
        <v>476.149</v>
      </c>
      <c r="D2070">
        <v>440.36599999999999</v>
      </c>
      <c r="E2070">
        <v>425.11200000000002</v>
      </c>
      <c r="F2070">
        <v>280.21300000000002</v>
      </c>
      <c r="G2070">
        <v>1.2300600000000001E-3</v>
      </c>
      <c r="H2070">
        <v>0.99968900000000005</v>
      </c>
      <c r="I2070">
        <v>0</v>
      </c>
    </row>
    <row r="2071" spans="1:25" x14ac:dyDescent="0.25">
      <c r="A2071" t="s">
        <v>182</v>
      </c>
      <c r="B2071">
        <v>490.74099999999999</v>
      </c>
      <c r="C2071">
        <v>476.14699999999999</v>
      </c>
      <c r="D2071">
        <v>440.45100000000002</v>
      </c>
      <c r="E2071">
        <v>425.22300000000001</v>
      </c>
      <c r="F2071">
        <v>280.18799999999999</v>
      </c>
      <c r="G2071">
        <v>1.2300600000000001E-3</v>
      </c>
      <c r="H2071">
        <v>0.99947399999999997</v>
      </c>
      <c r="I2071">
        <v>0</v>
      </c>
      <c r="R2071" t="s">
        <v>69</v>
      </c>
      <c r="U2071" t="s">
        <v>68</v>
      </c>
      <c r="X2071" t="s">
        <v>66</v>
      </c>
    </row>
    <row r="2072" spans="1:25" x14ac:dyDescent="0.25">
      <c r="A2072" t="s">
        <v>182</v>
      </c>
      <c r="B2072">
        <v>490.91500000000002</v>
      </c>
      <c r="C2072">
        <v>475.83300000000003</v>
      </c>
      <c r="D2072">
        <v>440.202</v>
      </c>
      <c r="E2072">
        <v>424.96600000000001</v>
      </c>
      <c r="F2072">
        <v>280.01400000000001</v>
      </c>
      <c r="G2072">
        <v>1.2300499999999999E-3</v>
      </c>
      <c r="H2072">
        <v>0.99995199999999995</v>
      </c>
      <c r="I2072">
        <v>0</v>
      </c>
      <c r="R2072">
        <f>AVERAGE(B2023:B2072)</f>
        <v>491.6374800000001</v>
      </c>
      <c r="S2072">
        <f>AVERAGE(C2023:C2072)</f>
        <v>476.97782000000001</v>
      </c>
      <c r="U2072">
        <f>_xlfn.VAR.P(B2023:B2072)</f>
        <v>16.295043329599956</v>
      </c>
      <c r="V2072">
        <f>_xlfn.VAR.P(C2023:C2072)</f>
        <v>16.304629987599995</v>
      </c>
      <c r="X2072">
        <f>1.96*SQRT(U2072)/50</f>
        <v>0.15823910825708187</v>
      </c>
      <c r="Y2072">
        <f>1.96*SQRT(V2072)/50</f>
        <v>0.15828564882561419</v>
      </c>
    </row>
    <row r="2073" spans="1:25" x14ac:dyDescent="0.25">
      <c r="A2073" t="s">
        <v>182</v>
      </c>
      <c r="B2073">
        <v>24588.845465999999</v>
      </c>
      <c r="C2073" t="s">
        <v>36</v>
      </c>
    </row>
    <row r="2074" spans="1:25" x14ac:dyDescent="0.25">
      <c r="A2074" t="s">
        <v>183</v>
      </c>
      <c r="B2074">
        <v>657.39099999999996</v>
      </c>
      <c r="C2074">
        <v>642.66</v>
      </c>
      <c r="D2074">
        <v>328.70600000000002</v>
      </c>
      <c r="E2074">
        <v>326.34800000000001</v>
      </c>
      <c r="F2074">
        <v>114.053</v>
      </c>
      <c r="G2074">
        <v>1.2300499999999999E-3</v>
      </c>
      <c r="H2074">
        <v>0.99849699999999997</v>
      </c>
      <c r="I2074">
        <v>184</v>
      </c>
    </row>
    <row r="2075" spans="1:25" x14ac:dyDescent="0.25">
      <c r="A2075" t="s">
        <v>183</v>
      </c>
      <c r="B2075">
        <v>662.49400000000003</v>
      </c>
      <c r="C2075">
        <v>647.57600000000002</v>
      </c>
      <c r="D2075">
        <v>330.14600000000002</v>
      </c>
      <c r="E2075">
        <v>327.78199999999998</v>
      </c>
      <c r="F2075">
        <v>114.187</v>
      </c>
      <c r="G2075">
        <v>1.2300499999999999E-3</v>
      </c>
      <c r="H2075">
        <v>0.99990999999999997</v>
      </c>
      <c r="I2075">
        <v>193</v>
      </c>
    </row>
    <row r="2076" spans="1:25" x14ac:dyDescent="0.25">
      <c r="A2076" t="s">
        <v>183</v>
      </c>
      <c r="B2076">
        <v>659.22699999999998</v>
      </c>
      <c r="C2076">
        <v>644.34100000000001</v>
      </c>
      <c r="D2076">
        <v>328.76400000000001</v>
      </c>
      <c r="E2076">
        <v>326.40499999999997</v>
      </c>
      <c r="F2076">
        <v>114.00700000000001</v>
      </c>
      <c r="G2076">
        <v>1.2300499999999999E-3</v>
      </c>
      <c r="H2076">
        <v>0.99990000000000001</v>
      </c>
      <c r="I2076">
        <v>180</v>
      </c>
    </row>
    <row r="2077" spans="1:25" x14ac:dyDescent="0.25">
      <c r="A2077" t="s">
        <v>183</v>
      </c>
      <c r="B2077">
        <v>659.60599999999999</v>
      </c>
      <c r="C2077">
        <v>644.82600000000002</v>
      </c>
      <c r="D2077">
        <v>329.17899999999997</v>
      </c>
      <c r="E2077">
        <v>326.834</v>
      </c>
      <c r="F2077">
        <v>114.242</v>
      </c>
      <c r="G2077">
        <v>1.23007E-3</v>
      </c>
      <c r="H2077">
        <v>0.99981699999999996</v>
      </c>
      <c r="I2077">
        <v>195</v>
      </c>
    </row>
    <row r="2078" spans="1:25" x14ac:dyDescent="0.25">
      <c r="A2078" t="s">
        <v>183</v>
      </c>
      <c r="B2078">
        <v>659.327</v>
      </c>
      <c r="C2078">
        <v>644.649</v>
      </c>
      <c r="D2078">
        <v>329.416</v>
      </c>
      <c r="E2078">
        <v>327.09300000000002</v>
      </c>
      <c r="F2078">
        <v>114.357</v>
      </c>
      <c r="G2078">
        <v>1.2300499999999999E-3</v>
      </c>
      <c r="H2078">
        <v>0.99964799999999998</v>
      </c>
      <c r="I2078">
        <v>168</v>
      </c>
    </row>
    <row r="2079" spans="1:25" x14ac:dyDescent="0.25">
      <c r="A2079" t="s">
        <v>183</v>
      </c>
      <c r="B2079">
        <v>660.12199999999996</v>
      </c>
      <c r="C2079">
        <v>645.28399999999999</v>
      </c>
      <c r="D2079">
        <v>328.923</v>
      </c>
      <c r="E2079">
        <v>326.52699999999999</v>
      </c>
      <c r="F2079">
        <v>114.205</v>
      </c>
      <c r="G2079">
        <v>1.2300499999999999E-3</v>
      </c>
      <c r="H2079">
        <v>0.99936199999999997</v>
      </c>
      <c r="I2079">
        <v>172</v>
      </c>
    </row>
    <row r="2080" spans="1:25" x14ac:dyDescent="0.25">
      <c r="A2080" t="s">
        <v>183</v>
      </c>
      <c r="B2080">
        <v>658.601</v>
      </c>
      <c r="C2080">
        <v>643.846</v>
      </c>
      <c r="D2080">
        <v>328.983</v>
      </c>
      <c r="E2080">
        <v>326.61599999999999</v>
      </c>
      <c r="F2080">
        <v>114.211</v>
      </c>
      <c r="G2080">
        <v>1.2300499999999999E-3</v>
      </c>
      <c r="H2080">
        <v>0.99942200000000003</v>
      </c>
      <c r="I2080">
        <v>205</v>
      </c>
    </row>
    <row r="2081" spans="1:9" x14ac:dyDescent="0.25">
      <c r="A2081" t="s">
        <v>183</v>
      </c>
      <c r="B2081">
        <v>664.99699999999996</v>
      </c>
      <c r="C2081">
        <v>650.26</v>
      </c>
      <c r="D2081">
        <v>331.54700000000003</v>
      </c>
      <c r="E2081">
        <v>329.17200000000003</v>
      </c>
      <c r="F2081">
        <v>114.107</v>
      </c>
      <c r="G2081">
        <v>1.2300499999999999E-3</v>
      </c>
      <c r="H2081">
        <v>0.99980999999999998</v>
      </c>
      <c r="I2081">
        <v>190</v>
      </c>
    </row>
    <row r="2082" spans="1:9" x14ac:dyDescent="0.25">
      <c r="A2082" t="s">
        <v>183</v>
      </c>
      <c r="B2082">
        <v>659.95500000000004</v>
      </c>
      <c r="C2082">
        <v>645.04499999999996</v>
      </c>
      <c r="D2082">
        <v>328.98099999999999</v>
      </c>
      <c r="E2082">
        <v>326.60000000000002</v>
      </c>
      <c r="F2082">
        <v>114.03100000000001</v>
      </c>
      <c r="G2082">
        <v>1.2300499999999999E-3</v>
      </c>
      <c r="H2082">
        <v>0.99886399999999997</v>
      </c>
      <c r="I2082">
        <v>203</v>
      </c>
    </row>
    <row r="2083" spans="1:9" x14ac:dyDescent="0.25">
      <c r="A2083" t="s">
        <v>183</v>
      </c>
      <c r="B2083">
        <v>659.12699999999995</v>
      </c>
      <c r="C2083">
        <v>644.36199999999997</v>
      </c>
      <c r="D2083">
        <v>329.48899999999998</v>
      </c>
      <c r="E2083">
        <v>327.10599999999999</v>
      </c>
      <c r="F2083">
        <v>114.184</v>
      </c>
      <c r="G2083">
        <v>1.2300499999999999E-3</v>
      </c>
      <c r="H2083">
        <v>0.99926000000000004</v>
      </c>
      <c r="I2083">
        <v>210</v>
      </c>
    </row>
    <row r="2084" spans="1:9" x14ac:dyDescent="0.25">
      <c r="A2084" t="s">
        <v>183</v>
      </c>
      <c r="B2084">
        <v>660.63800000000003</v>
      </c>
      <c r="C2084">
        <v>645.85199999999998</v>
      </c>
      <c r="D2084">
        <v>330.38600000000002</v>
      </c>
      <c r="E2084">
        <v>328.01299999999998</v>
      </c>
      <c r="F2084">
        <v>114.316</v>
      </c>
      <c r="G2084">
        <v>1.2300499999999999E-3</v>
      </c>
      <c r="H2084">
        <v>0.99919400000000003</v>
      </c>
      <c r="I2084">
        <v>186</v>
      </c>
    </row>
    <row r="2085" spans="1:9" x14ac:dyDescent="0.25">
      <c r="A2085" t="s">
        <v>183</v>
      </c>
      <c r="B2085">
        <v>658.30700000000002</v>
      </c>
      <c r="C2085">
        <v>643.39300000000003</v>
      </c>
      <c r="D2085">
        <v>328.40199999999999</v>
      </c>
      <c r="E2085">
        <v>326.07400000000001</v>
      </c>
      <c r="F2085">
        <v>114.017</v>
      </c>
      <c r="G2085">
        <v>1.2300499999999999E-3</v>
      </c>
      <c r="H2085">
        <v>0.99989899999999998</v>
      </c>
      <c r="I2085">
        <v>163</v>
      </c>
    </row>
    <row r="2086" spans="1:9" x14ac:dyDescent="0.25">
      <c r="A2086" t="s">
        <v>183</v>
      </c>
      <c r="B2086">
        <v>658.58900000000006</v>
      </c>
      <c r="C2086">
        <v>643.71299999999997</v>
      </c>
      <c r="D2086">
        <v>328.53</v>
      </c>
      <c r="E2086">
        <v>326.161</v>
      </c>
      <c r="F2086">
        <v>114.033</v>
      </c>
      <c r="G2086">
        <v>1.23007E-3</v>
      </c>
      <c r="H2086">
        <v>0.99985800000000002</v>
      </c>
      <c r="I2086">
        <v>204</v>
      </c>
    </row>
    <row r="2087" spans="1:9" x14ac:dyDescent="0.25">
      <c r="A2087" t="s">
        <v>183</v>
      </c>
      <c r="B2087">
        <v>658.85799999999995</v>
      </c>
      <c r="C2087">
        <v>644.05700000000002</v>
      </c>
      <c r="D2087">
        <v>328.38799999999998</v>
      </c>
      <c r="E2087">
        <v>326.06</v>
      </c>
      <c r="F2087">
        <v>114.084</v>
      </c>
      <c r="G2087">
        <v>1.23007E-3</v>
      </c>
      <c r="H2087">
        <v>0.99965199999999999</v>
      </c>
      <c r="I2087">
        <v>170</v>
      </c>
    </row>
    <row r="2088" spans="1:9" x14ac:dyDescent="0.25">
      <c r="A2088" t="s">
        <v>183</v>
      </c>
      <c r="B2088">
        <v>658.18899999999996</v>
      </c>
      <c r="C2088">
        <v>643.38</v>
      </c>
      <c r="D2088">
        <v>328.44900000000001</v>
      </c>
      <c r="E2088">
        <v>326.09800000000001</v>
      </c>
      <c r="F2088">
        <v>114.05500000000001</v>
      </c>
      <c r="G2088">
        <v>1.2300499999999999E-3</v>
      </c>
      <c r="H2088">
        <v>0.99990599999999996</v>
      </c>
      <c r="I2088">
        <v>173</v>
      </c>
    </row>
    <row r="2089" spans="1:9" x14ac:dyDescent="0.25">
      <c r="A2089" t="s">
        <v>183</v>
      </c>
      <c r="B2089">
        <v>657.71199999999999</v>
      </c>
      <c r="C2089">
        <v>642.99300000000005</v>
      </c>
      <c r="D2089">
        <v>328.61399999999998</v>
      </c>
      <c r="E2089">
        <v>326.23200000000003</v>
      </c>
      <c r="F2089">
        <v>114.49299999999999</v>
      </c>
      <c r="G2089">
        <v>1.2300499999999999E-3</v>
      </c>
      <c r="H2089">
        <v>0.99995199999999995</v>
      </c>
      <c r="I2089">
        <v>187</v>
      </c>
    </row>
    <row r="2090" spans="1:9" x14ac:dyDescent="0.25">
      <c r="A2090" t="s">
        <v>183</v>
      </c>
      <c r="B2090">
        <v>658.20399999999995</v>
      </c>
      <c r="C2090">
        <v>643.48099999999999</v>
      </c>
      <c r="D2090">
        <v>328.92200000000003</v>
      </c>
      <c r="E2090">
        <v>326.55099999999999</v>
      </c>
      <c r="F2090">
        <v>114.449</v>
      </c>
      <c r="G2090">
        <v>1.2300499999999999E-3</v>
      </c>
      <c r="H2090">
        <v>0.99952099999999999</v>
      </c>
      <c r="I2090">
        <v>178</v>
      </c>
    </row>
    <row r="2091" spans="1:9" x14ac:dyDescent="0.25">
      <c r="A2091" t="s">
        <v>183</v>
      </c>
      <c r="B2091">
        <v>657.65599999999995</v>
      </c>
      <c r="C2091">
        <v>642.80399999999997</v>
      </c>
      <c r="D2091">
        <v>329.16500000000002</v>
      </c>
      <c r="E2091">
        <v>326.79500000000002</v>
      </c>
      <c r="F2091">
        <v>114.40300000000001</v>
      </c>
      <c r="G2091">
        <v>1.2300499999999999E-3</v>
      </c>
      <c r="H2091">
        <v>0.99942200000000003</v>
      </c>
      <c r="I2091">
        <v>157</v>
      </c>
    </row>
    <row r="2092" spans="1:9" x14ac:dyDescent="0.25">
      <c r="A2092" t="s">
        <v>183</v>
      </c>
      <c r="B2092">
        <v>658.87400000000002</v>
      </c>
      <c r="C2092">
        <v>644.11099999999999</v>
      </c>
      <c r="D2092">
        <v>328.89699999999999</v>
      </c>
      <c r="E2092">
        <v>326.51400000000001</v>
      </c>
      <c r="F2092">
        <v>114.508</v>
      </c>
      <c r="G2092">
        <v>1.23011E-3</v>
      </c>
      <c r="H2092">
        <v>0.99993299999999996</v>
      </c>
      <c r="I2092">
        <v>179</v>
      </c>
    </row>
    <row r="2093" spans="1:9" x14ac:dyDescent="0.25">
      <c r="A2093" t="s">
        <v>183</v>
      </c>
      <c r="B2093">
        <v>658.08600000000001</v>
      </c>
      <c r="C2093">
        <v>643.25699999999995</v>
      </c>
      <c r="D2093">
        <v>329.12</v>
      </c>
      <c r="E2093">
        <v>326.72500000000002</v>
      </c>
      <c r="F2093">
        <v>114.494</v>
      </c>
      <c r="G2093">
        <v>1.2300499999999999E-3</v>
      </c>
      <c r="H2093">
        <v>0.99967200000000001</v>
      </c>
      <c r="I2093">
        <v>201</v>
      </c>
    </row>
    <row r="2094" spans="1:9" x14ac:dyDescent="0.25">
      <c r="A2094" t="s">
        <v>183</v>
      </c>
      <c r="B2094">
        <v>658.86599999999999</v>
      </c>
      <c r="C2094">
        <v>644.10799999999995</v>
      </c>
      <c r="D2094">
        <v>329.08800000000002</v>
      </c>
      <c r="E2094">
        <v>326.714</v>
      </c>
      <c r="F2094">
        <v>114.196</v>
      </c>
      <c r="G2094">
        <v>1.2300499999999999E-3</v>
      </c>
      <c r="H2094">
        <v>0.99998699999999996</v>
      </c>
      <c r="I2094">
        <v>166</v>
      </c>
    </row>
    <row r="2095" spans="1:9" x14ac:dyDescent="0.25">
      <c r="A2095" t="s">
        <v>183</v>
      </c>
      <c r="B2095">
        <v>658.31700000000001</v>
      </c>
      <c r="C2095">
        <v>643.41600000000005</v>
      </c>
      <c r="D2095">
        <v>329.09399999999999</v>
      </c>
      <c r="E2095">
        <v>326.71600000000001</v>
      </c>
      <c r="F2095">
        <v>114.273</v>
      </c>
      <c r="G2095">
        <v>1.2300499999999999E-3</v>
      </c>
      <c r="H2095">
        <v>0.99997499999999995</v>
      </c>
      <c r="I2095">
        <v>162</v>
      </c>
    </row>
    <row r="2096" spans="1:9" x14ac:dyDescent="0.25">
      <c r="A2096" t="s">
        <v>183</v>
      </c>
      <c r="B2096">
        <v>664.19500000000005</v>
      </c>
      <c r="C2096">
        <v>649.29499999999996</v>
      </c>
      <c r="D2096">
        <v>329.666</v>
      </c>
      <c r="E2096">
        <v>327.24700000000001</v>
      </c>
      <c r="F2096">
        <v>114.208</v>
      </c>
      <c r="G2096">
        <v>1.2300799999999999E-3</v>
      </c>
      <c r="H2096">
        <v>0.99899000000000004</v>
      </c>
      <c r="I2096">
        <v>146</v>
      </c>
    </row>
    <row r="2097" spans="1:9" x14ac:dyDescent="0.25">
      <c r="A2097" t="s">
        <v>183</v>
      </c>
      <c r="B2097">
        <v>658.83199999999999</v>
      </c>
      <c r="C2097">
        <v>643.85500000000002</v>
      </c>
      <c r="D2097">
        <v>328.20499999999998</v>
      </c>
      <c r="E2097">
        <v>325.78899999999999</v>
      </c>
      <c r="F2097">
        <v>114.083</v>
      </c>
      <c r="G2097">
        <v>1.2300600000000001E-3</v>
      </c>
      <c r="H2097">
        <v>0.99681399999999998</v>
      </c>
      <c r="I2097">
        <v>220</v>
      </c>
    </row>
    <row r="2098" spans="1:9" x14ac:dyDescent="0.25">
      <c r="A2098" t="s">
        <v>183</v>
      </c>
      <c r="B2098">
        <v>657.08500000000004</v>
      </c>
      <c r="C2098">
        <v>642.178</v>
      </c>
      <c r="D2098">
        <v>328.08800000000002</v>
      </c>
      <c r="E2098">
        <v>325.714</v>
      </c>
      <c r="F2098">
        <v>114.134</v>
      </c>
      <c r="G2098">
        <v>1.2300499999999999E-3</v>
      </c>
      <c r="H2098">
        <v>0.99996200000000002</v>
      </c>
      <c r="I2098">
        <v>181</v>
      </c>
    </row>
    <row r="2099" spans="1:9" x14ac:dyDescent="0.25">
      <c r="A2099" t="s">
        <v>183</v>
      </c>
      <c r="B2099">
        <v>659.63800000000003</v>
      </c>
      <c r="C2099">
        <v>644.69100000000003</v>
      </c>
      <c r="D2099">
        <v>329.31799999999998</v>
      </c>
      <c r="E2099">
        <v>326.93400000000003</v>
      </c>
      <c r="F2099">
        <v>114.07299999999999</v>
      </c>
      <c r="G2099">
        <v>1.2300499999999999E-3</v>
      </c>
      <c r="H2099">
        <v>0.99950399999999995</v>
      </c>
      <c r="I2099">
        <v>177</v>
      </c>
    </row>
    <row r="2100" spans="1:9" x14ac:dyDescent="0.25">
      <c r="A2100" t="s">
        <v>183</v>
      </c>
      <c r="B2100">
        <v>658.19299999999998</v>
      </c>
      <c r="C2100">
        <v>643.399</v>
      </c>
      <c r="D2100">
        <v>328.214</v>
      </c>
      <c r="E2100">
        <v>325.822</v>
      </c>
      <c r="F2100">
        <v>114.129</v>
      </c>
      <c r="G2100">
        <v>1.2300499999999999E-3</v>
      </c>
      <c r="H2100">
        <v>0.99993200000000004</v>
      </c>
      <c r="I2100">
        <v>189</v>
      </c>
    </row>
    <row r="2101" spans="1:9" x14ac:dyDescent="0.25">
      <c r="A2101" t="s">
        <v>183</v>
      </c>
      <c r="B2101">
        <v>657.70799999999997</v>
      </c>
      <c r="C2101">
        <v>642.97699999999998</v>
      </c>
      <c r="D2101">
        <v>328.87299999999999</v>
      </c>
      <c r="E2101">
        <v>326.50299999999999</v>
      </c>
      <c r="F2101">
        <v>114.045</v>
      </c>
      <c r="G2101">
        <v>1.2300499999999999E-3</v>
      </c>
      <c r="H2101">
        <v>0.99973199999999995</v>
      </c>
      <c r="I2101">
        <v>157</v>
      </c>
    </row>
    <row r="2102" spans="1:9" x14ac:dyDescent="0.25">
      <c r="A2102" t="s">
        <v>183</v>
      </c>
      <c r="B2102">
        <v>659.78200000000004</v>
      </c>
      <c r="C2102">
        <v>644.98599999999999</v>
      </c>
      <c r="D2102">
        <v>329.49900000000002</v>
      </c>
      <c r="E2102">
        <v>327.13</v>
      </c>
      <c r="F2102">
        <v>114.48099999999999</v>
      </c>
      <c r="G2102">
        <v>1.2300499999999999E-3</v>
      </c>
      <c r="H2102">
        <v>0.99992000000000003</v>
      </c>
      <c r="I2102">
        <v>193</v>
      </c>
    </row>
    <row r="2103" spans="1:9" x14ac:dyDescent="0.25">
      <c r="A2103" t="s">
        <v>183</v>
      </c>
      <c r="B2103">
        <v>659.92600000000004</v>
      </c>
      <c r="C2103">
        <v>644.99099999999999</v>
      </c>
      <c r="D2103">
        <v>329.95600000000002</v>
      </c>
      <c r="E2103">
        <v>327.56299999999999</v>
      </c>
      <c r="F2103">
        <v>114.494</v>
      </c>
      <c r="G2103">
        <v>1.2300499999999999E-3</v>
      </c>
      <c r="H2103">
        <v>0.99980500000000005</v>
      </c>
      <c r="I2103">
        <v>209</v>
      </c>
    </row>
    <row r="2104" spans="1:9" x14ac:dyDescent="0.25">
      <c r="A2104" t="s">
        <v>183</v>
      </c>
      <c r="B2104">
        <v>659.09199999999998</v>
      </c>
      <c r="C2104">
        <v>643.76300000000003</v>
      </c>
      <c r="D2104">
        <v>329.14699999999999</v>
      </c>
      <c r="E2104">
        <v>326.76</v>
      </c>
      <c r="F2104">
        <v>114.76900000000001</v>
      </c>
      <c r="G2104">
        <v>1.2300499999999999E-3</v>
      </c>
      <c r="H2104">
        <v>0.99997400000000003</v>
      </c>
      <c r="I2104">
        <v>185</v>
      </c>
    </row>
    <row r="2105" spans="1:9" x14ac:dyDescent="0.25">
      <c r="A2105" t="s">
        <v>183</v>
      </c>
      <c r="B2105">
        <v>657.54200000000003</v>
      </c>
      <c r="C2105">
        <v>642.62900000000002</v>
      </c>
      <c r="D2105">
        <v>328.089</v>
      </c>
      <c r="E2105">
        <v>325.70999999999998</v>
      </c>
      <c r="F2105">
        <v>113.989</v>
      </c>
      <c r="G2105">
        <v>1.2300499999999999E-3</v>
      </c>
      <c r="H2105">
        <v>0.99990999999999997</v>
      </c>
      <c r="I2105">
        <v>198</v>
      </c>
    </row>
    <row r="2106" spans="1:9" x14ac:dyDescent="0.25">
      <c r="A2106" t="s">
        <v>183</v>
      </c>
      <c r="B2106">
        <v>658.53399999999999</v>
      </c>
      <c r="C2106">
        <v>643.64200000000005</v>
      </c>
      <c r="D2106">
        <v>329.68299999999999</v>
      </c>
      <c r="E2106">
        <v>327.32499999999999</v>
      </c>
      <c r="F2106">
        <v>114.45399999999999</v>
      </c>
      <c r="G2106">
        <v>1.2300499999999999E-3</v>
      </c>
      <c r="H2106">
        <v>0.99999800000000005</v>
      </c>
      <c r="I2106">
        <v>164</v>
      </c>
    </row>
    <row r="2107" spans="1:9" x14ac:dyDescent="0.25">
      <c r="A2107" t="s">
        <v>183</v>
      </c>
      <c r="B2107">
        <v>660.04</v>
      </c>
      <c r="C2107">
        <v>644.88699999999994</v>
      </c>
      <c r="D2107">
        <v>329.48599999999999</v>
      </c>
      <c r="E2107">
        <v>327.07100000000003</v>
      </c>
      <c r="F2107">
        <v>114.45699999999999</v>
      </c>
      <c r="G2107">
        <v>1.2300499999999999E-3</v>
      </c>
      <c r="H2107">
        <v>0.99989600000000001</v>
      </c>
      <c r="I2107">
        <v>188</v>
      </c>
    </row>
    <row r="2108" spans="1:9" x14ac:dyDescent="0.25">
      <c r="A2108" t="s">
        <v>183</v>
      </c>
      <c r="B2108">
        <v>664.46900000000005</v>
      </c>
      <c r="C2108">
        <v>649.54399999999998</v>
      </c>
      <c r="D2108">
        <v>331.50400000000002</v>
      </c>
      <c r="E2108">
        <v>329.08800000000002</v>
      </c>
      <c r="F2108">
        <v>114.574</v>
      </c>
      <c r="G2108">
        <v>1.2300499999999999E-3</v>
      </c>
      <c r="H2108">
        <v>0.99921099999999996</v>
      </c>
      <c r="I2108">
        <v>177</v>
      </c>
    </row>
    <row r="2109" spans="1:9" x14ac:dyDescent="0.25">
      <c r="A2109" t="s">
        <v>183</v>
      </c>
      <c r="B2109">
        <v>658.423</v>
      </c>
      <c r="C2109">
        <v>643.45600000000002</v>
      </c>
      <c r="D2109">
        <v>328.83800000000002</v>
      </c>
      <c r="E2109">
        <v>326.43900000000002</v>
      </c>
      <c r="F2109">
        <v>114.43300000000001</v>
      </c>
      <c r="G2109">
        <v>1.2300499999999999E-3</v>
      </c>
      <c r="H2109">
        <v>0.99992199999999998</v>
      </c>
      <c r="I2109">
        <v>208</v>
      </c>
    </row>
    <row r="2110" spans="1:9" x14ac:dyDescent="0.25">
      <c r="A2110" t="s">
        <v>183</v>
      </c>
      <c r="B2110">
        <v>658.53</v>
      </c>
      <c r="C2110">
        <v>643.60500000000002</v>
      </c>
      <c r="D2110">
        <v>328.75</v>
      </c>
      <c r="E2110">
        <v>326.36399999999998</v>
      </c>
      <c r="F2110">
        <v>114.533</v>
      </c>
      <c r="G2110">
        <v>1.2300499999999999E-3</v>
      </c>
      <c r="H2110">
        <v>0.99931999999999999</v>
      </c>
      <c r="I2110">
        <v>177</v>
      </c>
    </row>
    <row r="2111" spans="1:9" x14ac:dyDescent="0.25">
      <c r="A2111" t="s">
        <v>183</v>
      </c>
      <c r="B2111">
        <v>660.072</v>
      </c>
      <c r="C2111">
        <v>645.13</v>
      </c>
      <c r="D2111">
        <v>329.50799999999998</v>
      </c>
      <c r="E2111">
        <v>327.08499999999998</v>
      </c>
      <c r="F2111">
        <v>114.56100000000001</v>
      </c>
      <c r="G2111">
        <v>1.2300499999999999E-3</v>
      </c>
      <c r="H2111">
        <v>0.99993100000000001</v>
      </c>
      <c r="I2111">
        <v>177</v>
      </c>
    </row>
    <row r="2112" spans="1:9" x14ac:dyDescent="0.25">
      <c r="A2112" t="s">
        <v>183</v>
      </c>
      <c r="B2112">
        <v>657.57100000000003</v>
      </c>
      <c r="C2112">
        <v>642.54899999999998</v>
      </c>
      <c r="D2112">
        <v>328.67099999999999</v>
      </c>
      <c r="E2112">
        <v>326.26</v>
      </c>
      <c r="F2112">
        <v>114.498</v>
      </c>
      <c r="G2112">
        <v>1.2300499999999999E-3</v>
      </c>
      <c r="H2112">
        <v>0.99992700000000001</v>
      </c>
      <c r="I2112">
        <v>200</v>
      </c>
    </row>
    <row r="2113" spans="1:25" x14ac:dyDescent="0.25">
      <c r="A2113" t="s">
        <v>183</v>
      </c>
      <c r="B2113">
        <v>658.59799999999996</v>
      </c>
      <c r="C2113">
        <v>643.74099999999999</v>
      </c>
      <c r="D2113">
        <v>328.834</v>
      </c>
      <c r="E2113">
        <v>326.447</v>
      </c>
      <c r="F2113">
        <v>114.435</v>
      </c>
      <c r="G2113">
        <v>1.2300499999999999E-3</v>
      </c>
      <c r="H2113">
        <v>0.99912400000000001</v>
      </c>
      <c r="I2113">
        <v>197</v>
      </c>
    </row>
    <row r="2114" spans="1:25" x14ac:dyDescent="0.25">
      <c r="A2114" t="s">
        <v>183</v>
      </c>
      <c r="B2114">
        <v>659.43799999999999</v>
      </c>
      <c r="C2114">
        <v>644.40700000000004</v>
      </c>
      <c r="D2114">
        <v>329.27499999999998</v>
      </c>
      <c r="E2114">
        <v>326.87799999999999</v>
      </c>
      <c r="F2114">
        <v>114.63200000000001</v>
      </c>
      <c r="G2114">
        <v>1.2300499999999999E-3</v>
      </c>
      <c r="H2114">
        <v>0.99997899999999995</v>
      </c>
      <c r="I2114">
        <v>160</v>
      </c>
    </row>
    <row r="2115" spans="1:25" x14ac:dyDescent="0.25">
      <c r="A2115" t="s">
        <v>183</v>
      </c>
      <c r="B2115">
        <v>659.274</v>
      </c>
      <c r="C2115">
        <v>644.25599999999997</v>
      </c>
      <c r="D2115">
        <v>328.92099999999999</v>
      </c>
      <c r="E2115">
        <v>326.52199999999999</v>
      </c>
      <c r="F2115">
        <v>114.432</v>
      </c>
      <c r="G2115">
        <v>1.2300600000000001E-3</v>
      </c>
      <c r="H2115">
        <v>0.99980999999999998</v>
      </c>
      <c r="I2115">
        <v>186</v>
      </c>
    </row>
    <row r="2116" spans="1:25" x14ac:dyDescent="0.25">
      <c r="A2116" t="s">
        <v>183</v>
      </c>
      <c r="B2116">
        <v>659.22799999999995</v>
      </c>
      <c r="C2116">
        <v>644.154</v>
      </c>
      <c r="D2116">
        <v>329.23700000000002</v>
      </c>
      <c r="E2116">
        <v>326.83300000000003</v>
      </c>
      <c r="F2116">
        <v>114.393</v>
      </c>
      <c r="G2116">
        <v>1.2300499999999999E-3</v>
      </c>
      <c r="H2116">
        <v>0.99831099999999995</v>
      </c>
      <c r="I2116">
        <v>176</v>
      </c>
    </row>
    <row r="2117" spans="1:25" x14ac:dyDescent="0.25">
      <c r="A2117" t="s">
        <v>183</v>
      </c>
      <c r="B2117">
        <v>658.89099999999996</v>
      </c>
      <c r="C2117">
        <v>643.923</v>
      </c>
      <c r="D2117">
        <v>329.12799999999999</v>
      </c>
      <c r="E2117">
        <v>326.72899999999998</v>
      </c>
      <c r="F2117">
        <v>114.586</v>
      </c>
      <c r="G2117">
        <v>1.2300499999999999E-3</v>
      </c>
      <c r="H2117">
        <v>0.99976399999999999</v>
      </c>
      <c r="I2117">
        <v>175</v>
      </c>
    </row>
    <row r="2118" spans="1:25" x14ac:dyDescent="0.25">
      <c r="A2118" t="s">
        <v>183</v>
      </c>
      <c r="B2118">
        <v>658.03700000000003</v>
      </c>
      <c r="C2118">
        <v>643.053</v>
      </c>
      <c r="D2118">
        <v>328.83</v>
      </c>
      <c r="E2118">
        <v>326.44</v>
      </c>
      <c r="F2118">
        <v>114.379</v>
      </c>
      <c r="G2118">
        <v>1.2300499999999999E-3</v>
      </c>
      <c r="H2118">
        <v>0.99962499999999999</v>
      </c>
      <c r="I2118">
        <v>178</v>
      </c>
    </row>
    <row r="2119" spans="1:25" x14ac:dyDescent="0.25">
      <c r="A2119" t="s">
        <v>183</v>
      </c>
      <c r="B2119">
        <v>659.79200000000003</v>
      </c>
      <c r="C2119">
        <v>644.71299999999997</v>
      </c>
      <c r="D2119">
        <v>330.06099999999998</v>
      </c>
      <c r="E2119">
        <v>327.67500000000001</v>
      </c>
      <c r="F2119">
        <v>114.467</v>
      </c>
      <c r="G2119">
        <v>1.2300499999999999E-3</v>
      </c>
      <c r="H2119">
        <v>0.99964799999999998</v>
      </c>
      <c r="I2119">
        <v>167</v>
      </c>
    </row>
    <row r="2120" spans="1:25" x14ac:dyDescent="0.25">
      <c r="A2120" t="s">
        <v>183</v>
      </c>
      <c r="B2120">
        <v>658.70799999999997</v>
      </c>
      <c r="C2120">
        <v>643.64700000000005</v>
      </c>
      <c r="D2120">
        <v>329.41</v>
      </c>
      <c r="E2120">
        <v>327.005</v>
      </c>
      <c r="F2120">
        <v>114.57</v>
      </c>
      <c r="G2120">
        <v>1.23007E-3</v>
      </c>
      <c r="H2120">
        <v>0.99876600000000004</v>
      </c>
      <c r="I2120">
        <v>173</v>
      </c>
    </row>
    <row r="2121" spans="1:25" x14ac:dyDescent="0.25">
      <c r="A2121" t="s">
        <v>183</v>
      </c>
      <c r="B2121">
        <v>659.89400000000001</v>
      </c>
      <c r="C2121">
        <v>644.875</v>
      </c>
      <c r="D2121">
        <v>329.50799999999998</v>
      </c>
      <c r="E2121">
        <v>327.125</v>
      </c>
      <c r="F2121">
        <v>114.43600000000001</v>
      </c>
      <c r="G2121">
        <v>1.2300499999999999E-3</v>
      </c>
      <c r="H2121">
        <v>0.99870999999999999</v>
      </c>
      <c r="I2121">
        <v>173</v>
      </c>
    </row>
    <row r="2122" spans="1:25" x14ac:dyDescent="0.25">
      <c r="A2122" t="s">
        <v>183</v>
      </c>
      <c r="B2122">
        <v>658.43299999999999</v>
      </c>
      <c r="C2122">
        <v>643.34299999999996</v>
      </c>
      <c r="D2122">
        <v>328.834</v>
      </c>
      <c r="E2122">
        <v>326.44900000000001</v>
      </c>
      <c r="F2122">
        <v>114.58199999999999</v>
      </c>
      <c r="G2122">
        <v>1.2300499999999999E-3</v>
      </c>
      <c r="H2122">
        <v>0.99986399999999998</v>
      </c>
      <c r="I2122">
        <v>181</v>
      </c>
    </row>
    <row r="2123" spans="1:25" x14ac:dyDescent="0.25">
      <c r="A2123" t="s">
        <v>183</v>
      </c>
      <c r="B2123">
        <v>659.20399999999995</v>
      </c>
      <c r="C2123">
        <v>644.19399999999996</v>
      </c>
      <c r="D2123">
        <v>328.99400000000003</v>
      </c>
      <c r="E2123">
        <v>326.59399999999999</v>
      </c>
      <c r="F2123">
        <v>114.501</v>
      </c>
      <c r="G2123">
        <v>1.2300499999999999E-3</v>
      </c>
      <c r="H2123">
        <v>0.99978599999999995</v>
      </c>
      <c r="I2123">
        <v>188</v>
      </c>
    </row>
    <row r="2124" spans="1:25" x14ac:dyDescent="0.25">
      <c r="A2124" t="s">
        <v>183</v>
      </c>
      <c r="B2124">
        <v>660.34199999999998</v>
      </c>
      <c r="C2124">
        <v>645.29700000000003</v>
      </c>
      <c r="D2124">
        <v>329.85199999999998</v>
      </c>
      <c r="E2124">
        <v>327.45299999999997</v>
      </c>
      <c r="F2124">
        <v>114.538</v>
      </c>
      <c r="G2124">
        <v>1.2300499999999999E-3</v>
      </c>
      <c r="H2124">
        <v>0.99924599999999997</v>
      </c>
      <c r="I2124">
        <v>178</v>
      </c>
    </row>
    <row r="2125" spans="1:25" x14ac:dyDescent="0.25">
      <c r="A2125" t="s">
        <v>183</v>
      </c>
      <c r="B2125">
        <v>658.82</v>
      </c>
      <c r="C2125">
        <v>643.79700000000003</v>
      </c>
      <c r="D2125">
        <v>329.08</v>
      </c>
      <c r="E2125">
        <v>326.697</v>
      </c>
      <c r="F2125">
        <v>114.54</v>
      </c>
      <c r="G2125">
        <v>1.2300499999999999E-3</v>
      </c>
      <c r="H2125">
        <v>0.99999099999999996</v>
      </c>
      <c r="I2125">
        <v>167</v>
      </c>
    </row>
    <row r="2126" spans="1:25" x14ac:dyDescent="0.25">
      <c r="A2126" t="s">
        <v>183</v>
      </c>
      <c r="B2126">
        <v>658.65700000000004</v>
      </c>
      <c r="C2126">
        <v>643.68100000000004</v>
      </c>
      <c r="D2126">
        <v>329.334</v>
      </c>
      <c r="E2126">
        <v>326.899</v>
      </c>
      <c r="F2126">
        <v>114.524</v>
      </c>
      <c r="G2126">
        <v>1.2300499999999999E-3</v>
      </c>
      <c r="H2126">
        <v>0.99914000000000003</v>
      </c>
      <c r="I2126">
        <v>159</v>
      </c>
    </row>
    <row r="2127" spans="1:25" x14ac:dyDescent="0.25">
      <c r="A2127" t="s">
        <v>183</v>
      </c>
      <c r="B2127">
        <v>657.86099999999999</v>
      </c>
      <c r="C2127">
        <v>642.80499999999995</v>
      </c>
      <c r="D2127">
        <v>329.024</v>
      </c>
      <c r="E2127">
        <v>326.63400000000001</v>
      </c>
      <c r="F2127">
        <v>114.456</v>
      </c>
      <c r="G2127">
        <v>1.2300499999999999E-3</v>
      </c>
      <c r="H2127">
        <v>0.99980199999999997</v>
      </c>
      <c r="I2127">
        <v>195</v>
      </c>
      <c r="R2127" t="s">
        <v>69</v>
      </c>
      <c r="U2127" t="s">
        <v>68</v>
      </c>
      <c r="X2127" t="s">
        <v>66</v>
      </c>
    </row>
    <row r="2128" spans="1:25" x14ac:dyDescent="0.25">
      <c r="A2128" t="s">
        <v>183</v>
      </c>
      <c r="B2128">
        <v>658.03499999999997</v>
      </c>
      <c r="C2128">
        <v>643.06600000000003</v>
      </c>
      <c r="D2128">
        <v>328.86500000000001</v>
      </c>
      <c r="E2128">
        <v>326.49</v>
      </c>
      <c r="F2128">
        <v>114.51600000000001</v>
      </c>
      <c r="G2128">
        <v>1.2300499999999999E-3</v>
      </c>
      <c r="H2128">
        <v>0.99947399999999997</v>
      </c>
      <c r="I2128">
        <v>153</v>
      </c>
      <c r="R2128">
        <f>AVERAGE(B2079:B2128)</f>
        <v>659.15884000000005</v>
      </c>
      <c r="S2128">
        <f>AVERAGE(C2079:C2128)</f>
        <v>644.23781999999994</v>
      </c>
      <c r="U2128">
        <f>_xlfn.VAR.P(B2079:B2128)</f>
        <v>2.5187133744000163</v>
      </c>
      <c r="V2128">
        <f>_xlfn.VAR.P(C2079:C2128)</f>
        <v>2.5402148275999794</v>
      </c>
      <c r="X2128">
        <f>1.96*SQRT(U2128)/50</f>
        <v>6.2212183048322947E-2</v>
      </c>
      <c r="Y2128">
        <f>1.96*SQRT(V2128)/50</f>
        <v>6.2477161528699685E-2</v>
      </c>
    </row>
    <row r="2129" spans="1:9" x14ac:dyDescent="0.25">
      <c r="A2129" t="s">
        <v>183</v>
      </c>
      <c r="B2129">
        <v>32965.305108</v>
      </c>
      <c r="C2129" t="s">
        <v>36</v>
      </c>
    </row>
    <row r="2130" spans="1:9" x14ac:dyDescent="0.25">
      <c r="A2130" t="s">
        <v>184</v>
      </c>
      <c r="B2130">
        <v>486.26100000000002</v>
      </c>
      <c r="C2130">
        <v>471.19600000000003</v>
      </c>
      <c r="D2130">
        <v>435.988</v>
      </c>
      <c r="E2130">
        <v>144.59800000000001</v>
      </c>
      <c r="F2130">
        <v>0</v>
      </c>
      <c r="G2130">
        <v>1.2315500000000001E-3</v>
      </c>
      <c r="H2130">
        <v>0.995116</v>
      </c>
      <c r="I2130">
        <v>0</v>
      </c>
    </row>
    <row r="2131" spans="1:9" x14ac:dyDescent="0.25">
      <c r="A2131" t="s">
        <v>184</v>
      </c>
      <c r="B2131">
        <v>485.84</v>
      </c>
      <c r="C2131">
        <v>470.77</v>
      </c>
      <c r="D2131">
        <v>436.00799999999998</v>
      </c>
      <c r="E2131">
        <v>144.72</v>
      </c>
      <c r="F2131">
        <v>0</v>
      </c>
      <c r="G2131">
        <v>1.88262E-3</v>
      </c>
      <c r="H2131">
        <v>0.995116</v>
      </c>
      <c r="I2131">
        <v>0</v>
      </c>
    </row>
    <row r="2132" spans="1:9" x14ac:dyDescent="0.25">
      <c r="A2132" t="s">
        <v>184</v>
      </c>
      <c r="B2132">
        <v>486.20600000000002</v>
      </c>
      <c r="C2132">
        <v>471.09500000000003</v>
      </c>
      <c r="D2132">
        <v>435.887</v>
      </c>
      <c r="E2132">
        <v>144.54900000000001</v>
      </c>
      <c r="F2132">
        <v>0</v>
      </c>
      <c r="G2132">
        <v>1.32722E-3</v>
      </c>
      <c r="H2132">
        <v>0.99511499999999997</v>
      </c>
      <c r="I2132">
        <v>1</v>
      </c>
    </row>
    <row r="2133" spans="1:9" x14ac:dyDescent="0.25">
      <c r="A2133" t="s">
        <v>184</v>
      </c>
      <c r="B2133">
        <v>485.8</v>
      </c>
      <c r="C2133">
        <v>470.70800000000003</v>
      </c>
      <c r="D2133">
        <v>435.62400000000002</v>
      </c>
      <c r="E2133">
        <v>144.51400000000001</v>
      </c>
      <c r="F2133">
        <v>0</v>
      </c>
      <c r="G2133">
        <v>1.31488E-3</v>
      </c>
      <c r="H2133">
        <v>0.995116</v>
      </c>
      <c r="I2133">
        <v>0</v>
      </c>
    </row>
    <row r="2134" spans="1:9" x14ac:dyDescent="0.25">
      <c r="A2134" t="s">
        <v>184</v>
      </c>
      <c r="B2134">
        <v>486.09300000000002</v>
      </c>
      <c r="C2134">
        <v>471.101</v>
      </c>
      <c r="D2134">
        <v>436.04899999999998</v>
      </c>
      <c r="E2134">
        <v>144.703</v>
      </c>
      <c r="F2134">
        <v>0</v>
      </c>
      <c r="G2134">
        <v>1.2633799999999999E-3</v>
      </c>
      <c r="H2134">
        <v>0.995116</v>
      </c>
      <c r="I2134">
        <v>0</v>
      </c>
    </row>
    <row r="2135" spans="1:9" x14ac:dyDescent="0.25">
      <c r="A2135" t="s">
        <v>184</v>
      </c>
      <c r="B2135">
        <v>486.55900000000003</v>
      </c>
      <c r="C2135">
        <v>471.45400000000001</v>
      </c>
      <c r="D2135">
        <v>436.35</v>
      </c>
      <c r="E2135">
        <v>144.857</v>
      </c>
      <c r="F2135">
        <v>0</v>
      </c>
      <c r="G2135">
        <v>1.3550599999999999E-3</v>
      </c>
      <c r="H2135">
        <v>0.995116</v>
      </c>
      <c r="I2135">
        <v>0</v>
      </c>
    </row>
    <row r="2136" spans="1:9" x14ac:dyDescent="0.25">
      <c r="A2136" t="s">
        <v>184</v>
      </c>
      <c r="B2136">
        <v>486.286</v>
      </c>
      <c r="C2136">
        <v>471.20600000000002</v>
      </c>
      <c r="D2136">
        <v>436.04599999999999</v>
      </c>
      <c r="E2136">
        <v>144.69300000000001</v>
      </c>
      <c r="F2136">
        <v>0</v>
      </c>
      <c r="G2136">
        <v>1.637E-3</v>
      </c>
      <c r="H2136">
        <v>0.995116</v>
      </c>
      <c r="I2136">
        <v>0</v>
      </c>
    </row>
    <row r="2137" spans="1:9" x14ac:dyDescent="0.25">
      <c r="A2137" t="s">
        <v>184</v>
      </c>
      <c r="B2137">
        <v>486.36200000000002</v>
      </c>
      <c r="C2137">
        <v>471.36099999999999</v>
      </c>
      <c r="D2137">
        <v>436.33300000000003</v>
      </c>
      <c r="E2137">
        <v>144.72300000000001</v>
      </c>
      <c r="F2137">
        <v>0</v>
      </c>
      <c r="G2137">
        <v>1.2312499999999999E-3</v>
      </c>
      <c r="H2137">
        <v>0.995116</v>
      </c>
      <c r="I2137">
        <v>0</v>
      </c>
    </row>
    <row r="2138" spans="1:9" x14ac:dyDescent="0.25">
      <c r="A2138" t="s">
        <v>184</v>
      </c>
      <c r="B2138">
        <v>486.85700000000003</v>
      </c>
      <c r="C2138">
        <v>471.77199999999999</v>
      </c>
      <c r="D2138">
        <v>436.548</v>
      </c>
      <c r="E2138">
        <v>144.917</v>
      </c>
      <c r="F2138">
        <v>0</v>
      </c>
      <c r="G2138">
        <v>1.29043E-3</v>
      </c>
      <c r="H2138">
        <v>0.995116</v>
      </c>
      <c r="I2138">
        <v>0</v>
      </c>
    </row>
    <row r="2139" spans="1:9" x14ac:dyDescent="0.25">
      <c r="A2139" t="s">
        <v>184</v>
      </c>
      <c r="B2139">
        <v>486.459</v>
      </c>
      <c r="C2139">
        <v>471.38600000000002</v>
      </c>
      <c r="D2139">
        <v>436.32799999999997</v>
      </c>
      <c r="E2139">
        <v>144.726</v>
      </c>
      <c r="F2139">
        <v>0</v>
      </c>
      <c r="G2139">
        <v>1.2456500000000001E-3</v>
      </c>
      <c r="H2139">
        <v>0.99511499999999997</v>
      </c>
      <c r="I2139">
        <v>0</v>
      </c>
    </row>
    <row r="2140" spans="1:9" x14ac:dyDescent="0.25">
      <c r="A2140" t="s">
        <v>184</v>
      </c>
      <c r="B2140">
        <v>486.61900000000003</v>
      </c>
      <c r="C2140">
        <v>471.50200000000001</v>
      </c>
      <c r="D2140">
        <v>436.51900000000001</v>
      </c>
      <c r="E2140">
        <v>144.76</v>
      </c>
      <c r="F2140">
        <v>0</v>
      </c>
      <c r="G2140">
        <v>1.2790099999999999E-3</v>
      </c>
      <c r="H2140">
        <v>0.995116</v>
      </c>
      <c r="I2140">
        <v>0</v>
      </c>
    </row>
    <row r="2141" spans="1:9" x14ac:dyDescent="0.25">
      <c r="A2141" t="s">
        <v>184</v>
      </c>
      <c r="B2141">
        <v>486.71499999999997</v>
      </c>
      <c r="C2141">
        <v>471.58800000000002</v>
      </c>
      <c r="D2141">
        <v>436.39299999999997</v>
      </c>
      <c r="E2141">
        <v>144.83500000000001</v>
      </c>
      <c r="F2141">
        <v>0</v>
      </c>
      <c r="G2141">
        <v>1.26699E-3</v>
      </c>
      <c r="H2141">
        <v>0.995116</v>
      </c>
      <c r="I2141">
        <v>0</v>
      </c>
    </row>
    <row r="2142" spans="1:9" x14ac:dyDescent="0.25">
      <c r="A2142" t="s">
        <v>184</v>
      </c>
      <c r="B2142">
        <v>486.49299999999999</v>
      </c>
      <c r="C2142">
        <v>471.39299999999997</v>
      </c>
      <c r="D2142">
        <v>436.45</v>
      </c>
      <c r="E2142">
        <v>144.58799999999999</v>
      </c>
      <c r="F2142">
        <v>0</v>
      </c>
      <c r="G2142">
        <v>1.2315399999999999E-3</v>
      </c>
      <c r="H2142">
        <v>0.995116</v>
      </c>
      <c r="I2142">
        <v>1</v>
      </c>
    </row>
    <row r="2143" spans="1:9" x14ac:dyDescent="0.25">
      <c r="A2143" t="s">
        <v>184</v>
      </c>
      <c r="B2143">
        <v>487.21800000000002</v>
      </c>
      <c r="C2143">
        <v>471.34100000000001</v>
      </c>
      <c r="D2143">
        <v>436.43299999999999</v>
      </c>
      <c r="E2143">
        <v>144.74600000000001</v>
      </c>
      <c r="F2143">
        <v>0</v>
      </c>
      <c r="G2143">
        <v>1.25004E-3</v>
      </c>
      <c r="H2143">
        <v>0.995116</v>
      </c>
      <c r="I2143">
        <v>1</v>
      </c>
    </row>
    <row r="2144" spans="1:9" x14ac:dyDescent="0.25">
      <c r="A2144" t="s">
        <v>184</v>
      </c>
      <c r="B2144">
        <v>486.69299999999998</v>
      </c>
      <c r="C2144">
        <v>471.58100000000002</v>
      </c>
      <c r="D2144">
        <v>436.34100000000001</v>
      </c>
      <c r="E2144">
        <v>144.79300000000001</v>
      </c>
      <c r="F2144">
        <v>0</v>
      </c>
      <c r="G2144">
        <v>1.27272E-3</v>
      </c>
      <c r="H2144">
        <v>0.995116</v>
      </c>
      <c r="I2144">
        <v>0</v>
      </c>
    </row>
    <row r="2145" spans="1:9" x14ac:dyDescent="0.25">
      <c r="A2145" t="s">
        <v>184</v>
      </c>
      <c r="B2145">
        <v>486.40199999999999</v>
      </c>
      <c r="C2145">
        <v>471.279</v>
      </c>
      <c r="D2145">
        <v>436.06099999999998</v>
      </c>
      <c r="E2145">
        <v>144.571</v>
      </c>
      <c r="F2145">
        <v>0</v>
      </c>
      <c r="G2145">
        <v>1.2421000000000001E-3</v>
      </c>
      <c r="H2145">
        <v>0.995116</v>
      </c>
      <c r="I2145">
        <v>0</v>
      </c>
    </row>
    <row r="2146" spans="1:9" x14ac:dyDescent="0.25">
      <c r="A2146" t="s">
        <v>184</v>
      </c>
      <c r="B2146">
        <v>485.983</v>
      </c>
      <c r="C2146">
        <v>470.89699999999999</v>
      </c>
      <c r="D2146">
        <v>435.82600000000002</v>
      </c>
      <c r="E2146">
        <v>144.511</v>
      </c>
      <c r="F2146">
        <v>0</v>
      </c>
      <c r="G2146">
        <v>1.2326699999999999E-3</v>
      </c>
      <c r="H2146">
        <v>0.995116</v>
      </c>
      <c r="I2146">
        <v>0</v>
      </c>
    </row>
    <row r="2147" spans="1:9" x14ac:dyDescent="0.25">
      <c r="A2147" t="s">
        <v>184</v>
      </c>
      <c r="B2147">
        <v>486.53699999999998</v>
      </c>
      <c r="C2147">
        <v>471.39400000000001</v>
      </c>
      <c r="D2147">
        <v>436.01900000000001</v>
      </c>
      <c r="E2147">
        <v>144.53399999999999</v>
      </c>
      <c r="F2147">
        <v>0</v>
      </c>
      <c r="G2147">
        <v>1.2880000000000001E-3</v>
      </c>
      <c r="H2147">
        <v>0.99511499999999997</v>
      </c>
      <c r="I2147">
        <v>0</v>
      </c>
    </row>
    <row r="2148" spans="1:9" x14ac:dyDescent="0.25">
      <c r="A2148" t="s">
        <v>184</v>
      </c>
      <c r="B2148">
        <v>486.56900000000002</v>
      </c>
      <c r="C2148">
        <v>471.435</v>
      </c>
      <c r="D2148">
        <v>436.21600000000001</v>
      </c>
      <c r="E2148">
        <v>144.66499999999999</v>
      </c>
      <c r="F2148">
        <v>0</v>
      </c>
      <c r="G2148">
        <v>1.2590100000000001E-3</v>
      </c>
      <c r="H2148">
        <v>0.995116</v>
      </c>
      <c r="I2148">
        <v>0</v>
      </c>
    </row>
    <row r="2149" spans="1:9" x14ac:dyDescent="0.25">
      <c r="A2149" t="s">
        <v>184</v>
      </c>
      <c r="B2149">
        <v>486.55099999999999</v>
      </c>
      <c r="C2149">
        <v>471.41199999999998</v>
      </c>
      <c r="D2149">
        <v>436.37799999999999</v>
      </c>
      <c r="E2149">
        <v>144.767</v>
      </c>
      <c r="F2149">
        <v>0</v>
      </c>
      <c r="G2149">
        <v>3.1431699999999998E-3</v>
      </c>
      <c r="H2149">
        <v>0.995112</v>
      </c>
      <c r="I2149">
        <v>1</v>
      </c>
    </row>
    <row r="2150" spans="1:9" x14ac:dyDescent="0.25">
      <c r="A2150" t="s">
        <v>184</v>
      </c>
      <c r="B2150">
        <v>486.98399999999998</v>
      </c>
      <c r="C2150">
        <v>471.13</v>
      </c>
      <c r="D2150">
        <v>435.964</v>
      </c>
      <c r="E2150">
        <v>144.55099999999999</v>
      </c>
      <c r="F2150">
        <v>0</v>
      </c>
      <c r="G2150">
        <v>2.1335799999999999E-3</v>
      </c>
      <c r="H2150">
        <v>0.995116</v>
      </c>
      <c r="I2150">
        <v>0</v>
      </c>
    </row>
    <row r="2151" spans="1:9" x14ac:dyDescent="0.25">
      <c r="A2151" t="s">
        <v>184</v>
      </c>
      <c r="B2151">
        <v>486.50400000000002</v>
      </c>
      <c r="C2151">
        <v>471.29700000000003</v>
      </c>
      <c r="D2151">
        <v>436.12900000000002</v>
      </c>
      <c r="E2151">
        <v>144.74</v>
      </c>
      <c r="F2151">
        <v>0</v>
      </c>
      <c r="G2151">
        <v>1.2303800000000001E-3</v>
      </c>
      <c r="H2151">
        <v>0.995116</v>
      </c>
      <c r="I2151">
        <v>0</v>
      </c>
    </row>
    <row r="2152" spans="1:9" x14ac:dyDescent="0.25">
      <c r="A2152" t="s">
        <v>184</v>
      </c>
      <c r="B2152">
        <v>486.28</v>
      </c>
      <c r="C2152">
        <v>471.08800000000002</v>
      </c>
      <c r="D2152">
        <v>436.07799999999997</v>
      </c>
      <c r="E2152">
        <v>144.64500000000001</v>
      </c>
      <c r="F2152">
        <v>0</v>
      </c>
      <c r="G2152">
        <v>1.2302700000000001E-3</v>
      </c>
      <c r="H2152">
        <v>0.995116</v>
      </c>
      <c r="I2152">
        <v>1</v>
      </c>
    </row>
    <row r="2153" spans="1:9" x14ac:dyDescent="0.25">
      <c r="A2153" t="s">
        <v>184</v>
      </c>
      <c r="B2153">
        <v>486.58100000000002</v>
      </c>
      <c r="C2153">
        <v>471.39499999999998</v>
      </c>
      <c r="D2153">
        <v>436.18599999999998</v>
      </c>
      <c r="E2153">
        <v>144.66999999999999</v>
      </c>
      <c r="F2153">
        <v>0</v>
      </c>
      <c r="G2153">
        <v>1.23098E-3</v>
      </c>
      <c r="H2153">
        <v>0.995116</v>
      </c>
      <c r="I2153">
        <v>1</v>
      </c>
    </row>
    <row r="2154" spans="1:9" x14ac:dyDescent="0.25">
      <c r="A2154" t="s">
        <v>184</v>
      </c>
      <c r="B2154">
        <v>486.67099999999999</v>
      </c>
      <c r="C2154">
        <v>471.38200000000001</v>
      </c>
      <c r="D2154">
        <v>436.084</v>
      </c>
      <c r="E2154">
        <v>144.726</v>
      </c>
      <c r="F2154">
        <v>0</v>
      </c>
      <c r="G2154">
        <v>1.23117E-3</v>
      </c>
      <c r="H2154">
        <v>0.995116</v>
      </c>
      <c r="I2154">
        <v>1</v>
      </c>
    </row>
    <row r="2155" spans="1:9" x14ac:dyDescent="0.25">
      <c r="A2155" t="s">
        <v>184</v>
      </c>
      <c r="B2155">
        <v>486.678</v>
      </c>
      <c r="C2155">
        <v>471.58800000000002</v>
      </c>
      <c r="D2155">
        <v>436.589</v>
      </c>
      <c r="E2155">
        <v>144.92400000000001</v>
      </c>
      <c r="F2155">
        <v>0</v>
      </c>
      <c r="G2155">
        <v>1.29582E-3</v>
      </c>
      <c r="H2155">
        <v>0.99511499999999997</v>
      </c>
      <c r="I2155">
        <v>0</v>
      </c>
    </row>
    <row r="2156" spans="1:9" x14ac:dyDescent="0.25">
      <c r="A2156" t="s">
        <v>184</v>
      </c>
      <c r="B2156">
        <v>487.173</v>
      </c>
      <c r="C2156">
        <v>471.267</v>
      </c>
      <c r="D2156">
        <v>436.08</v>
      </c>
      <c r="E2156">
        <v>144.65299999999999</v>
      </c>
      <c r="F2156">
        <v>0</v>
      </c>
      <c r="G2156">
        <v>1.2469E-3</v>
      </c>
      <c r="H2156">
        <v>0.995116</v>
      </c>
      <c r="I2156">
        <v>1</v>
      </c>
    </row>
    <row r="2157" spans="1:9" x14ac:dyDescent="0.25">
      <c r="A2157" t="s">
        <v>184</v>
      </c>
      <c r="B2157">
        <v>487.279</v>
      </c>
      <c r="C2157">
        <v>471.36099999999999</v>
      </c>
      <c r="D2157">
        <v>436.113</v>
      </c>
      <c r="E2157">
        <v>144.69399999999999</v>
      </c>
      <c r="F2157">
        <v>0</v>
      </c>
      <c r="G2157">
        <v>1.30383E-3</v>
      </c>
      <c r="H2157">
        <v>0.995116</v>
      </c>
      <c r="I2157">
        <v>0</v>
      </c>
    </row>
    <row r="2158" spans="1:9" x14ac:dyDescent="0.25">
      <c r="A2158" t="s">
        <v>184</v>
      </c>
      <c r="B2158">
        <v>486.28699999999998</v>
      </c>
      <c r="C2158">
        <v>471.15600000000001</v>
      </c>
      <c r="D2158">
        <v>436.19099999999997</v>
      </c>
      <c r="E2158">
        <v>144.68799999999999</v>
      </c>
      <c r="F2158">
        <v>0</v>
      </c>
      <c r="G2158">
        <v>1.8256399999999999E-3</v>
      </c>
      <c r="H2158">
        <v>0.995116</v>
      </c>
      <c r="I2158">
        <v>1</v>
      </c>
    </row>
    <row r="2159" spans="1:9" x14ac:dyDescent="0.25">
      <c r="A2159" t="s">
        <v>184</v>
      </c>
      <c r="B2159">
        <v>487.20800000000003</v>
      </c>
      <c r="C2159">
        <v>471.31299999999999</v>
      </c>
      <c r="D2159">
        <v>436.041</v>
      </c>
      <c r="E2159">
        <v>144.62200000000001</v>
      </c>
      <c r="F2159">
        <v>0</v>
      </c>
      <c r="G2159">
        <v>1.23368E-3</v>
      </c>
      <c r="H2159">
        <v>0.995116</v>
      </c>
      <c r="I2159">
        <v>0</v>
      </c>
    </row>
    <row r="2160" spans="1:9" x14ac:dyDescent="0.25">
      <c r="A2160" t="s">
        <v>184</v>
      </c>
      <c r="B2160">
        <v>485.89400000000001</v>
      </c>
      <c r="C2160">
        <v>470.73099999999999</v>
      </c>
      <c r="D2160">
        <v>435.65499999999997</v>
      </c>
      <c r="E2160">
        <v>144.45099999999999</v>
      </c>
      <c r="F2160">
        <v>0</v>
      </c>
      <c r="G2160">
        <v>1.4215300000000001E-3</v>
      </c>
      <c r="H2160">
        <v>0.99511499999999997</v>
      </c>
      <c r="I2160">
        <v>0</v>
      </c>
    </row>
    <row r="2161" spans="1:9" x14ac:dyDescent="0.25">
      <c r="A2161" t="s">
        <v>184</v>
      </c>
      <c r="B2161">
        <v>486.78699999999998</v>
      </c>
      <c r="C2161">
        <v>471.60599999999999</v>
      </c>
      <c r="D2161">
        <v>436.45800000000003</v>
      </c>
      <c r="E2161">
        <v>144.86600000000001</v>
      </c>
      <c r="F2161">
        <v>0</v>
      </c>
      <c r="G2161">
        <v>1.98577E-3</v>
      </c>
      <c r="H2161">
        <v>0.995116</v>
      </c>
      <c r="I2161">
        <v>1</v>
      </c>
    </row>
    <row r="2162" spans="1:9" x14ac:dyDescent="0.25">
      <c r="A2162" t="s">
        <v>184</v>
      </c>
      <c r="B2162">
        <v>487.24400000000003</v>
      </c>
      <c r="C2162">
        <v>471.76299999999998</v>
      </c>
      <c r="D2162">
        <v>436.23500000000001</v>
      </c>
      <c r="E2162">
        <v>144.691</v>
      </c>
      <c r="F2162">
        <v>0</v>
      </c>
      <c r="G2162">
        <v>1.27743E-3</v>
      </c>
      <c r="H2162">
        <v>0.995116</v>
      </c>
      <c r="I2162">
        <v>0</v>
      </c>
    </row>
    <row r="2163" spans="1:9" x14ac:dyDescent="0.25">
      <c r="A2163" t="s">
        <v>184</v>
      </c>
      <c r="B2163">
        <v>486.53500000000003</v>
      </c>
      <c r="C2163">
        <v>471.38799999999998</v>
      </c>
      <c r="D2163">
        <v>436.05799999999999</v>
      </c>
      <c r="E2163">
        <v>144.70099999999999</v>
      </c>
      <c r="F2163">
        <v>0</v>
      </c>
      <c r="G2163">
        <v>1.24114E-3</v>
      </c>
      <c r="H2163">
        <v>0.995116</v>
      </c>
      <c r="I2163">
        <v>0</v>
      </c>
    </row>
    <row r="2164" spans="1:9" x14ac:dyDescent="0.25">
      <c r="A2164" t="s">
        <v>184</v>
      </c>
      <c r="B2164">
        <v>487.733</v>
      </c>
      <c r="C2164">
        <v>471.74799999999999</v>
      </c>
      <c r="D2164">
        <v>436.69400000000002</v>
      </c>
      <c r="E2164">
        <v>144.82300000000001</v>
      </c>
      <c r="F2164">
        <v>0</v>
      </c>
      <c r="G2164">
        <v>1.2574999999999999E-3</v>
      </c>
      <c r="H2164">
        <v>0.995116</v>
      </c>
      <c r="I2164">
        <v>0</v>
      </c>
    </row>
    <row r="2165" spans="1:9" x14ac:dyDescent="0.25">
      <c r="A2165" t="s">
        <v>184</v>
      </c>
      <c r="B2165">
        <v>487.56700000000001</v>
      </c>
      <c r="C2165">
        <v>471.66300000000001</v>
      </c>
      <c r="D2165">
        <v>436.17</v>
      </c>
      <c r="E2165">
        <v>144.785</v>
      </c>
      <c r="F2165">
        <v>0</v>
      </c>
      <c r="G2165">
        <v>1.3089600000000001E-3</v>
      </c>
      <c r="H2165">
        <v>0.995116</v>
      </c>
      <c r="I2165">
        <v>0</v>
      </c>
    </row>
    <row r="2166" spans="1:9" x14ac:dyDescent="0.25">
      <c r="A2166" t="s">
        <v>184</v>
      </c>
      <c r="B2166">
        <v>487.61</v>
      </c>
      <c r="C2166">
        <v>471.66399999999999</v>
      </c>
      <c r="D2166">
        <v>436.45699999999999</v>
      </c>
      <c r="E2166">
        <v>144.71899999999999</v>
      </c>
      <c r="F2166">
        <v>0</v>
      </c>
      <c r="G2166">
        <v>1.4089199999999999E-3</v>
      </c>
      <c r="H2166">
        <v>0.995116</v>
      </c>
      <c r="I2166">
        <v>0</v>
      </c>
    </row>
    <row r="2167" spans="1:9" x14ac:dyDescent="0.25">
      <c r="A2167" t="s">
        <v>184</v>
      </c>
      <c r="B2167">
        <v>486.79500000000002</v>
      </c>
      <c r="C2167">
        <v>471.57499999999999</v>
      </c>
      <c r="D2167">
        <v>436.53399999999999</v>
      </c>
      <c r="E2167">
        <v>144.745</v>
      </c>
      <c r="F2167">
        <v>0</v>
      </c>
      <c r="G2167">
        <v>1.23032E-3</v>
      </c>
      <c r="H2167">
        <v>0.99511499999999997</v>
      </c>
      <c r="I2167">
        <v>0</v>
      </c>
    </row>
    <row r="2168" spans="1:9" x14ac:dyDescent="0.25">
      <c r="A2168" t="s">
        <v>184</v>
      </c>
      <c r="B2168">
        <v>486.94600000000003</v>
      </c>
      <c r="C2168">
        <v>471.77300000000002</v>
      </c>
      <c r="D2168">
        <v>436.60399999999998</v>
      </c>
      <c r="E2168">
        <v>144.91399999999999</v>
      </c>
      <c r="F2168">
        <v>0</v>
      </c>
      <c r="G2168">
        <v>1.2489700000000001E-3</v>
      </c>
      <c r="H2168">
        <v>0.995116</v>
      </c>
      <c r="I2168">
        <v>0</v>
      </c>
    </row>
    <row r="2169" spans="1:9" x14ac:dyDescent="0.25">
      <c r="A2169" t="s">
        <v>184</v>
      </c>
      <c r="B2169">
        <v>486.95800000000003</v>
      </c>
      <c r="C2169">
        <v>471.78699999999998</v>
      </c>
      <c r="D2169">
        <v>436.50599999999997</v>
      </c>
      <c r="E2169">
        <v>144.827</v>
      </c>
      <c r="F2169">
        <v>0</v>
      </c>
      <c r="G2169">
        <v>1.2323499999999999E-3</v>
      </c>
      <c r="H2169">
        <v>0.995116</v>
      </c>
      <c r="I2169">
        <v>0</v>
      </c>
    </row>
    <row r="2170" spans="1:9" x14ac:dyDescent="0.25">
      <c r="A2170" t="s">
        <v>184</v>
      </c>
      <c r="B2170">
        <v>486.27800000000002</v>
      </c>
      <c r="C2170">
        <v>471.06799999999998</v>
      </c>
      <c r="D2170">
        <v>436.262</v>
      </c>
      <c r="E2170">
        <v>144.82499999999999</v>
      </c>
      <c r="F2170">
        <v>0</v>
      </c>
      <c r="G2170">
        <v>1.25932E-3</v>
      </c>
      <c r="H2170">
        <v>0.99511400000000005</v>
      </c>
      <c r="I2170">
        <v>1</v>
      </c>
    </row>
    <row r="2171" spans="1:9" x14ac:dyDescent="0.25">
      <c r="A2171" t="s">
        <v>184</v>
      </c>
      <c r="B2171">
        <v>487.27199999999999</v>
      </c>
      <c r="C2171">
        <v>471.34800000000001</v>
      </c>
      <c r="D2171">
        <v>436.23500000000001</v>
      </c>
      <c r="E2171">
        <v>144.68700000000001</v>
      </c>
      <c r="F2171">
        <v>0</v>
      </c>
      <c r="G2171">
        <v>1.2356100000000001E-3</v>
      </c>
      <c r="H2171">
        <v>0.995116</v>
      </c>
      <c r="I2171">
        <v>0</v>
      </c>
    </row>
    <row r="2172" spans="1:9" x14ac:dyDescent="0.25">
      <c r="A2172" t="s">
        <v>184</v>
      </c>
      <c r="B2172">
        <v>486.90800000000002</v>
      </c>
      <c r="C2172">
        <v>471.72699999999998</v>
      </c>
      <c r="D2172">
        <v>436.76499999999999</v>
      </c>
      <c r="E2172">
        <v>145.05699999999999</v>
      </c>
      <c r="F2172">
        <v>0</v>
      </c>
      <c r="G2172">
        <v>1.3426099999999999E-3</v>
      </c>
      <c r="H2172">
        <v>0.995116</v>
      </c>
      <c r="I2172">
        <v>0</v>
      </c>
    </row>
    <row r="2173" spans="1:9" x14ac:dyDescent="0.25">
      <c r="A2173" t="s">
        <v>184</v>
      </c>
      <c r="B2173">
        <v>486.315</v>
      </c>
      <c r="C2173">
        <v>471.18900000000002</v>
      </c>
      <c r="D2173">
        <v>436.214</v>
      </c>
      <c r="E2173">
        <v>144.738</v>
      </c>
      <c r="F2173">
        <v>0</v>
      </c>
      <c r="G2173">
        <v>1.32829E-3</v>
      </c>
      <c r="H2173">
        <v>0.995116</v>
      </c>
      <c r="I2173">
        <v>0</v>
      </c>
    </row>
    <row r="2174" spans="1:9" x14ac:dyDescent="0.25">
      <c r="A2174" t="s">
        <v>184</v>
      </c>
      <c r="B2174">
        <v>486.96</v>
      </c>
      <c r="C2174">
        <v>471.82900000000001</v>
      </c>
      <c r="D2174">
        <v>436.85899999999998</v>
      </c>
      <c r="E2174">
        <v>144.96700000000001</v>
      </c>
      <c r="F2174">
        <v>0</v>
      </c>
      <c r="G2174">
        <v>1.5313200000000001E-3</v>
      </c>
      <c r="H2174">
        <v>0.99511099999999997</v>
      </c>
      <c r="I2174">
        <v>1</v>
      </c>
    </row>
    <row r="2175" spans="1:9" x14ac:dyDescent="0.25">
      <c r="A2175" t="s">
        <v>184</v>
      </c>
      <c r="B2175">
        <v>486.733</v>
      </c>
      <c r="C2175">
        <v>471.601</v>
      </c>
      <c r="D2175">
        <v>436.47899999999998</v>
      </c>
      <c r="E2175">
        <v>144.80600000000001</v>
      </c>
      <c r="F2175">
        <v>0</v>
      </c>
      <c r="G2175">
        <v>1.5448700000000001E-3</v>
      </c>
      <c r="H2175">
        <v>0.995116</v>
      </c>
      <c r="I2175">
        <v>0</v>
      </c>
    </row>
    <row r="2176" spans="1:9" x14ac:dyDescent="0.25">
      <c r="A2176" t="s">
        <v>184</v>
      </c>
      <c r="B2176">
        <v>486.61399999999998</v>
      </c>
      <c r="C2176">
        <v>471.452</v>
      </c>
      <c r="D2176">
        <v>436.44799999999998</v>
      </c>
      <c r="E2176">
        <v>144.816</v>
      </c>
      <c r="F2176">
        <v>0</v>
      </c>
      <c r="G2176">
        <v>1.51749E-3</v>
      </c>
      <c r="H2176">
        <v>0.995116</v>
      </c>
      <c r="I2176">
        <v>0</v>
      </c>
    </row>
    <row r="2177" spans="1:25" x14ac:dyDescent="0.25">
      <c r="A2177" t="s">
        <v>184</v>
      </c>
      <c r="B2177">
        <v>486.77100000000002</v>
      </c>
      <c r="C2177">
        <v>471.608</v>
      </c>
      <c r="D2177">
        <v>436.55</v>
      </c>
      <c r="E2177">
        <v>144.803</v>
      </c>
      <c r="F2177">
        <v>0</v>
      </c>
      <c r="G2177">
        <v>1.9146E-3</v>
      </c>
      <c r="H2177">
        <v>0.99511000000000005</v>
      </c>
      <c r="I2177">
        <v>0</v>
      </c>
    </row>
    <row r="2178" spans="1:25" x14ac:dyDescent="0.25">
      <c r="A2178" t="s">
        <v>184</v>
      </c>
      <c r="B2178">
        <v>487.31400000000002</v>
      </c>
      <c r="C2178">
        <v>471.82799999999997</v>
      </c>
      <c r="D2178">
        <v>436.54599999999999</v>
      </c>
      <c r="E2178">
        <v>144.86099999999999</v>
      </c>
      <c r="F2178">
        <v>0</v>
      </c>
      <c r="G2178">
        <v>1.24737E-3</v>
      </c>
      <c r="H2178">
        <v>0.995116</v>
      </c>
      <c r="I2178">
        <v>0</v>
      </c>
    </row>
    <row r="2179" spans="1:25" x14ac:dyDescent="0.25">
      <c r="A2179" t="s">
        <v>184</v>
      </c>
      <c r="B2179">
        <v>487.11399999999998</v>
      </c>
      <c r="C2179">
        <v>471.90300000000002</v>
      </c>
      <c r="D2179">
        <v>436.78300000000002</v>
      </c>
      <c r="E2179">
        <v>144.96299999999999</v>
      </c>
      <c r="F2179">
        <v>0</v>
      </c>
      <c r="G2179">
        <v>1.2469600000000001E-3</v>
      </c>
      <c r="H2179">
        <v>0.995116</v>
      </c>
      <c r="I2179">
        <v>0</v>
      </c>
    </row>
    <row r="2180" spans="1:25" x14ac:dyDescent="0.25">
      <c r="A2180" t="s">
        <v>184</v>
      </c>
      <c r="B2180">
        <v>486.36</v>
      </c>
      <c r="C2180">
        <v>471.18799999999999</v>
      </c>
      <c r="D2180">
        <v>436.18700000000001</v>
      </c>
      <c r="E2180">
        <v>144.685</v>
      </c>
      <c r="F2180">
        <v>0</v>
      </c>
      <c r="G2180">
        <v>1.2949400000000001E-3</v>
      </c>
      <c r="H2180">
        <v>0.995116</v>
      </c>
      <c r="I2180">
        <v>0</v>
      </c>
    </row>
    <row r="2181" spans="1:25" x14ac:dyDescent="0.25">
      <c r="A2181" t="s">
        <v>184</v>
      </c>
      <c r="B2181">
        <v>487.59399999999999</v>
      </c>
      <c r="C2181">
        <v>471.71199999999999</v>
      </c>
      <c r="D2181">
        <v>436.464</v>
      </c>
      <c r="E2181">
        <v>144.768</v>
      </c>
      <c r="F2181">
        <v>0</v>
      </c>
      <c r="G2181">
        <v>1.23638E-3</v>
      </c>
      <c r="H2181">
        <v>0.995116</v>
      </c>
      <c r="I2181">
        <v>1</v>
      </c>
    </row>
    <row r="2182" spans="1:25" x14ac:dyDescent="0.25">
      <c r="A2182" t="s">
        <v>184</v>
      </c>
      <c r="B2182">
        <v>486.702</v>
      </c>
      <c r="C2182">
        <v>471.52600000000001</v>
      </c>
      <c r="D2182">
        <v>436.58199999999999</v>
      </c>
      <c r="E2182">
        <v>144.80500000000001</v>
      </c>
      <c r="F2182">
        <v>0</v>
      </c>
      <c r="G2182">
        <v>1.23774E-3</v>
      </c>
      <c r="H2182">
        <v>0.995116</v>
      </c>
      <c r="I2182">
        <v>0</v>
      </c>
    </row>
    <row r="2183" spans="1:25" x14ac:dyDescent="0.25">
      <c r="A2183" t="s">
        <v>184</v>
      </c>
      <c r="B2183">
        <v>486.55799999999999</v>
      </c>
      <c r="C2183">
        <v>471.4</v>
      </c>
      <c r="D2183">
        <v>436.26299999999998</v>
      </c>
      <c r="E2183">
        <v>144.74700000000001</v>
      </c>
      <c r="F2183">
        <v>0</v>
      </c>
      <c r="G2183">
        <v>1.23226E-3</v>
      </c>
      <c r="H2183">
        <v>0.995116</v>
      </c>
      <c r="I2183">
        <v>0</v>
      </c>
      <c r="R2183" t="s">
        <v>69</v>
      </c>
      <c r="U2183" t="s">
        <v>68</v>
      </c>
      <c r="X2183" t="s">
        <v>66</v>
      </c>
    </row>
    <row r="2184" spans="1:25" x14ac:dyDescent="0.25">
      <c r="A2184" t="s">
        <v>184</v>
      </c>
      <c r="B2184">
        <v>486.83600000000001</v>
      </c>
      <c r="C2184">
        <v>471.68299999999999</v>
      </c>
      <c r="D2184">
        <v>436.67399999999998</v>
      </c>
      <c r="E2184">
        <v>144.97999999999999</v>
      </c>
      <c r="F2184">
        <v>0</v>
      </c>
      <c r="G2184">
        <v>1.2300600000000001E-3</v>
      </c>
      <c r="H2184">
        <v>0.995116</v>
      </c>
      <c r="I2184">
        <v>0</v>
      </c>
      <c r="R2184">
        <f>AVERAGE(B2135:B2184)</f>
        <v>486.7669200000002</v>
      </c>
      <c r="S2184">
        <f>AVERAGE(C2135:C2184)</f>
        <v>471.45476000000008</v>
      </c>
      <c r="U2184">
        <f>_xlfn.VAR.P(B2135:B2184)</f>
        <v>0.16985707360000168</v>
      </c>
      <c r="V2184">
        <f>_xlfn.VAR.P(C2135:C2184)</f>
        <v>6.1906222399999551E-2</v>
      </c>
      <c r="X2184">
        <f>1.96*SQRT(U2184)/50</f>
        <v>1.615577833398028E-2</v>
      </c>
      <c r="Y2184">
        <f>1.96*SQRT(V2184)/50</f>
        <v>9.7533367412765623E-3</v>
      </c>
    </row>
    <row r="2185" spans="1:25" x14ac:dyDescent="0.25">
      <c r="A2185" t="s">
        <v>184</v>
      </c>
      <c r="B2185">
        <v>24345.494522000001</v>
      </c>
      <c r="C2185" t="s">
        <v>36</v>
      </c>
    </row>
    <row r="2239" spans="18:25" x14ac:dyDescent="0.25">
      <c r="R2239" t="s">
        <v>69</v>
      </c>
      <c r="U2239" t="s">
        <v>68</v>
      </c>
      <c r="X2239" t="s">
        <v>66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69</v>
      </c>
      <c r="U2295" t="s">
        <v>68</v>
      </c>
      <c r="X2295" t="s">
        <v>66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69</v>
      </c>
      <c r="U2351" t="s">
        <v>68</v>
      </c>
      <c r="X2351" t="s">
        <v>66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69</v>
      </c>
      <c r="U2407" t="s">
        <v>68</v>
      </c>
      <c r="X2407" t="s">
        <v>66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69</v>
      </c>
      <c r="U2463" t="s">
        <v>68</v>
      </c>
      <c r="X2463" t="s">
        <v>66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69</v>
      </c>
      <c r="U2519" t="s">
        <v>68</v>
      </c>
      <c r="X2519" t="s">
        <v>66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69</v>
      </c>
      <c r="U2575" t="s">
        <v>68</v>
      </c>
      <c r="X2575" t="s">
        <v>66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9"/>
  <sheetViews>
    <sheetView topLeftCell="A54" zoomScale="115" zoomScaleNormal="115" workbookViewId="0">
      <selection activeCell="J39" sqref="J1:J1048576"/>
    </sheetView>
  </sheetViews>
  <sheetFormatPr defaultRowHeight="15" x14ac:dyDescent="0.25"/>
  <cols>
    <col min="2" max="2" width="17.85546875" customWidth="1"/>
    <col min="3" max="3" width="27.5703125" bestFit="1" customWidth="1"/>
    <col min="4" max="4" width="12" bestFit="1" customWidth="1"/>
    <col min="11" max="11" width="14" bestFit="1" customWidth="1"/>
    <col min="12" max="12" width="10.5703125" customWidth="1"/>
  </cols>
  <sheetData>
    <row r="2" spans="1:8" x14ac:dyDescent="0.25">
      <c r="D2" t="s">
        <v>59</v>
      </c>
      <c r="E2" t="s">
        <v>55</v>
      </c>
      <c r="F2" t="s">
        <v>56</v>
      </c>
      <c r="G2" t="s">
        <v>57</v>
      </c>
      <c r="H2" t="s">
        <v>58</v>
      </c>
    </row>
    <row r="3" spans="1:8" x14ac:dyDescent="0.25">
      <c r="A3">
        <v>1</v>
      </c>
      <c r="C3" t="str">
        <f ca="1">OFFSET('42p stat'!$A$1,A3*20,0)</f>
        <v>CUDA Time</v>
      </c>
      <c r="D3">
        <f ca="1">OFFSET('42p trace'!$R$56,(A3-1)*56,0)-OFFSET('42p trace'!$S$56,(A3-1)*56,0)</f>
        <v>16.300540000000069</v>
      </c>
      <c r="E3">
        <f ca="1">OFFSET('42p trace'!$S$56,(A3-1)*56,0)-OFFSET('42p stat'!$H$1,A3*20,0)</f>
        <v>35.986336999999821</v>
      </c>
      <c r="F3">
        <f ca="1">OFFSET('42p stat'!$H$1,A3*20,0)-OFFSET('42p stat'!$K$1,A3*20,0)</f>
        <v>15.385473000000047</v>
      </c>
      <c r="G3">
        <f ca="1">OFFSET('42p stat'!$K$1,A3*20,0)-OFFSET('42p stat'!$N$1,A3*20,0)</f>
        <v>327.87678699999998</v>
      </c>
      <c r="H3">
        <f ca="1">OFFSET('42p stat'!$N$1,A3*20,0)</f>
        <v>305.333643</v>
      </c>
    </row>
    <row r="4" spans="1:8" x14ac:dyDescent="0.25">
      <c r="A4">
        <v>1</v>
      </c>
      <c r="C4" t="str">
        <f ca="1">OFFSET('42p stat'!$A$1,A4*20,0)</f>
        <v>CUDA Time</v>
      </c>
      <c r="D4" s="5">
        <f ca="1">OFFSET('42p trace'!$U$56,(A4-1)*56,0)</f>
        <v>93.449239891599916</v>
      </c>
      <c r="E4" s="5">
        <f ca="1">OFFSET('42p trace'!$V$56,(A4-1)*56,0)</f>
        <v>93.903753582400043</v>
      </c>
      <c r="F4" s="5">
        <f ca="1">OFFSET('42p stat'!$H$1,A4*20,1)</f>
        <v>94.455915000000005</v>
      </c>
      <c r="G4" s="5">
        <f ca="1">OFFSET('42p stat'!$K$1,A4*20,1)</f>
        <v>93.746645999999998</v>
      </c>
      <c r="H4" s="5">
        <f ca="1">OFFSET('42p stat'!$N$1,A4*20,1)</f>
        <v>93.519510999999994</v>
      </c>
    </row>
    <row r="5" spans="1:8" x14ac:dyDescent="0.25">
      <c r="A5">
        <v>2</v>
      </c>
      <c r="C5" t="str">
        <f ca="1">OFFSET('42p stat'!$A$1,A5*20,0)</f>
        <v>CUDA</v>
      </c>
      <c r="D5">
        <f ca="1">OFFSET('42p trace'!$R$56,(A5-1)*56,0)-OFFSET('42p trace'!$S$56,(A5-1)*56,0)</f>
        <v>727.69708000000014</v>
      </c>
      <c r="E5">
        <f ca="1">OFFSET('42p trace'!$S$56,(A5-1)*56,0)-OFFSET('42p stat'!$H$1,A5*20,0)</f>
        <v>0</v>
      </c>
      <c r="F5">
        <f ca="1">OFFSET('42p stat'!$H$1,A5*20,0)-OFFSET('42p stat'!$K$1,A5*20,0)</f>
        <v>0</v>
      </c>
      <c r="G5">
        <f ca="1">OFFSET('42p stat'!$K$1,A5*20,0)-OFFSET('42p stat'!$N$1,A5*20,0)</f>
        <v>0</v>
      </c>
      <c r="H5">
        <f ca="1">OFFSET('42p stat'!$N$1,A5*20,0)</f>
        <v>0</v>
      </c>
    </row>
    <row r="6" spans="1:8" x14ac:dyDescent="0.25">
      <c r="A6">
        <v>2</v>
      </c>
      <c r="C6" t="str">
        <f ca="1">OFFSET('42p stat'!$A$1,A6*20,0)</f>
        <v>CUDA</v>
      </c>
      <c r="D6" s="5">
        <f ca="1">OFFSET('42p trace'!$U$56,(A6-1)*56,0)</f>
        <v>106.58589199360003</v>
      </c>
      <c r="E6" s="5">
        <f ca="1">OFFSET('42p trace'!$V$56,(A6-1)*56,0)</f>
        <v>0</v>
      </c>
      <c r="F6" s="5">
        <f ca="1">OFFSET('42p stat'!$H$1,A6*20,1)</f>
        <v>0</v>
      </c>
      <c r="G6" s="5">
        <f ca="1">OFFSET('42p stat'!$K$1,A6*20,1)</f>
        <v>0</v>
      </c>
      <c r="H6" s="5">
        <f ca="1">OFFSET('42p stat'!$N$1,A6*20,1)</f>
        <v>0</v>
      </c>
    </row>
    <row r="7" spans="1:8" x14ac:dyDescent="0.25">
      <c r="A7">
        <v>3</v>
      </c>
      <c r="C7" t="str">
        <f ca="1">OFFSET('42p stat'!$A$1,A7*20,0)</f>
        <v>CUDA non hash</v>
      </c>
      <c r="D7">
        <f ca="1">OFFSET('42p trace'!$R$56,(A7-1)*56,0)-OFFSET('42p trace'!$S$56,(A7-1)*56,0)</f>
        <v>1.7196000000012646</v>
      </c>
      <c r="E7">
        <f ca="1">OFFSET('42p trace'!$S$56,(A7-1)*56,0)-OFFSET('42p stat'!$H$1,A7*20,0)</f>
        <v>89.566317999999683</v>
      </c>
      <c r="F7">
        <f ca="1">OFFSET('42p stat'!$H$1,A7*20,0)-OFFSET('42p stat'!$K$1,A7*20,0)</f>
        <v>28.030966999999691</v>
      </c>
      <c r="G7">
        <f ca="1">OFFSET('42p stat'!$K$1,A7*20,0)-OFFSET('42p stat'!$N$1,A7*20,0)</f>
        <v>2241.4455969999999</v>
      </c>
      <c r="H7">
        <f ca="1">OFFSET('42p stat'!$N$1,A7*20,0)</f>
        <v>594.64731800000004</v>
      </c>
    </row>
    <row r="8" spans="1:8" x14ac:dyDescent="0.25">
      <c r="A8">
        <v>3</v>
      </c>
      <c r="B8" s="2"/>
      <c r="C8" t="str">
        <f ca="1">OFFSET('42p stat'!$A$1,A8*20,0)</f>
        <v>CUDA non hash</v>
      </c>
      <c r="D8" s="5">
        <f ca="1">OFFSET('42p trace'!$U$56,(A8-1)*56,0)</f>
        <v>424.57192595999948</v>
      </c>
      <c r="E8" s="5">
        <f ca="1">OFFSET('42p trace'!$V$56,(A8-1)*56,0)</f>
        <v>424.36392596000064</v>
      </c>
      <c r="F8" s="5">
        <f ca="1">OFFSET('42p stat'!$H$1,A8*20,1)</f>
        <v>405.72797600000001</v>
      </c>
      <c r="G8" s="5">
        <f ca="1">OFFSET('42p stat'!$K$1,A8*20,1)</f>
        <v>404.796828</v>
      </c>
      <c r="H8" s="5">
        <f ca="1">OFFSET('42p stat'!$N$1,A8*20,1)</f>
        <v>393.16622799999999</v>
      </c>
    </row>
    <row r="9" spans="1:8" x14ac:dyDescent="0.25">
      <c r="A9">
        <v>4</v>
      </c>
      <c r="B9" s="2"/>
      <c r="C9" t="str">
        <f ca="1">OFFSET('42p stat'!$A$1,A9*20,0)</f>
        <v>CUDA ant</v>
      </c>
      <c r="D9">
        <f ca="1">OFFSET('42p trace'!$R$56,(A9-1)*56,0)-OFFSET('42p trace'!$S$56,(A9-1)*56,0)</f>
        <v>16.435100000000034</v>
      </c>
      <c r="E9">
        <f ca="1">OFFSET('42p trace'!$S$56,(A9-1)*56,0)-OFFSET('42p stat'!$H$1,A9*20,0)</f>
        <v>36.016445999999974</v>
      </c>
      <c r="F9">
        <f ca="1">OFFSET('42p stat'!$H$1,A9*20,0)-OFFSET('42p stat'!$K$1,A9*20,0)</f>
        <v>19.608906999999988</v>
      </c>
      <c r="G9">
        <f ca="1">OFFSET('42p stat'!$K$1,A9*20,0)-OFFSET('42p stat'!$N$1,A9*20,0)</f>
        <v>127.65300200000001</v>
      </c>
      <c r="H9">
        <f ca="1">OFFSET('42p stat'!$N$1,A9*20,0)</f>
        <v>347.00732499999998</v>
      </c>
    </row>
    <row r="10" spans="1:8" x14ac:dyDescent="0.25">
      <c r="A10">
        <v>4</v>
      </c>
      <c r="B10" s="2"/>
      <c r="C10" t="str">
        <f ca="1">OFFSET('42p stat'!$A$1,A10*20,0)</f>
        <v>CUDA ant</v>
      </c>
      <c r="D10" s="5">
        <f ca="1">OFFSET('42p trace'!$U$56,(A10-1)*56,0)</f>
        <v>8.0951522115999701</v>
      </c>
      <c r="E10" s="5">
        <f ca="1">OFFSET('42p trace'!$V$56,(A10-1)*56,0)</f>
        <v>7.7988558576000049</v>
      </c>
      <c r="F10" s="5">
        <f ca="1">OFFSET('42p stat'!$H$1,A10*20,1)</f>
        <v>7.6879030000000004</v>
      </c>
      <c r="G10" s="5">
        <f ca="1">OFFSET('42p stat'!$K$1,A10*20,1)</f>
        <v>7.6964880000000004</v>
      </c>
      <c r="H10" s="5">
        <f ca="1">OFFSET('42p stat'!$N$1,A10*20,1)</f>
        <v>7.6723619999999997</v>
      </c>
    </row>
    <row r="11" spans="1:8" x14ac:dyDescent="0.25">
      <c r="A11">
        <v>5</v>
      </c>
      <c r="B11" s="2"/>
      <c r="C11" t="str">
        <f ca="1">OFFSET('42p stat'!$A$1,A11*20,0)</f>
        <v>CUDA ant par</v>
      </c>
      <c r="D11">
        <f ca="1">OFFSET('42p trace'!$R$56,(A11-1)*56,0)-OFFSET('42p trace'!$S$56,(A11-1)*56,0)</f>
        <v>16.541519999999821</v>
      </c>
      <c r="E11">
        <f ca="1">OFFSET('42p trace'!$S$56,(A11-1)*56,0)-OFFSET('42p stat'!$H$1,A11*20,0)</f>
        <v>35.913695000000075</v>
      </c>
      <c r="F11">
        <f ca="1">OFFSET('42p stat'!$H$1,A11*20,0)-OFFSET('42p stat'!$K$1,A11*20,0)</f>
        <v>15.442488999999966</v>
      </c>
      <c r="G11">
        <f ca="1">OFFSET('42p stat'!$K$1,A11*20,0)-OFFSET('42p stat'!$N$1,A11*20,0)</f>
        <v>127.78680200000002</v>
      </c>
      <c r="H11">
        <f ca="1">OFFSET('42p stat'!$N$1,A11*20,0)</f>
        <v>300.90713399999999</v>
      </c>
    </row>
    <row r="12" spans="1:8" x14ac:dyDescent="0.25">
      <c r="A12">
        <v>5</v>
      </c>
      <c r="B12" s="2"/>
      <c r="C12" t="str">
        <f ca="1">OFFSET('42p stat'!$A$1,A12*20,0)</f>
        <v>CUDA ant par</v>
      </c>
      <c r="D12" s="5">
        <f ca="1">OFFSET('42p trace'!$U$56,(A12-1)*56,0)</f>
        <v>0.12218143039999763</v>
      </c>
      <c r="E12" s="5">
        <f ca="1">OFFSET('42p trace'!$V$56,(A12-1)*56,0)</f>
        <v>7.4531385599999125E-2</v>
      </c>
      <c r="F12" s="5">
        <f ca="1">OFFSET('42p stat'!$H$1,A12*20,1)</f>
        <v>5.9965999999999998E-2</v>
      </c>
      <c r="G12" s="5">
        <f ca="1">OFFSET('42p stat'!$K$1,A12*20,1)</f>
        <v>5.8228000000000002E-2</v>
      </c>
      <c r="H12" s="5">
        <f ca="1">OFFSET('42p stat'!$N$1,A12*20,1)</f>
        <v>2.4390999999999999E-2</v>
      </c>
    </row>
    <row r="13" spans="1:8" x14ac:dyDescent="0.25">
      <c r="A13">
        <v>6</v>
      </c>
      <c r="B13" s="2"/>
      <c r="C13" t="str">
        <f ca="1">OFFSET('42p stat'!$A$1,A13*20,0)</f>
        <v>CUDA ant non hash</v>
      </c>
      <c r="D13">
        <f ca="1">OFFSET('42p trace'!$R$56,(A13-1)*56,0)-OFFSET('42p trace'!$S$56,(A13-1)*56,0)</f>
        <v>16.670420000000036</v>
      </c>
      <c r="E13">
        <f ca="1">OFFSET('42p trace'!$S$56,(A13-1)*56,0)-OFFSET('42p stat'!$H$1,A13*20,0)</f>
        <v>35.940146999999797</v>
      </c>
      <c r="F13">
        <f ca="1">OFFSET('42p stat'!$H$1,A13*20,0)-OFFSET('42p stat'!$K$1,A13*20,0)</f>
        <v>19.569468000000029</v>
      </c>
      <c r="G13">
        <f ca="1">OFFSET('42p stat'!$K$1,A13*20,0)-OFFSET('42p stat'!$N$1,A13*20,0)</f>
        <v>96.59367199999997</v>
      </c>
      <c r="H13">
        <f ca="1">OFFSET('42p stat'!$N$1,A13*20,0)</f>
        <v>346.39669300000003</v>
      </c>
    </row>
    <row r="14" spans="1:8" x14ac:dyDescent="0.25">
      <c r="A14">
        <v>6</v>
      </c>
      <c r="B14" s="2"/>
      <c r="C14" t="str">
        <f ca="1">OFFSET('42p stat'!$A$1,A14*20,0)</f>
        <v>CUDA ant non hash</v>
      </c>
      <c r="D14" s="5">
        <f ca="1">OFFSET('42p trace'!$U$56,(A14-1)*56,0)</f>
        <v>7.8365036400000259</v>
      </c>
      <c r="E14" s="5">
        <f ca="1">OFFSET('42p trace'!$V$56,(A14-1)*56,0)</f>
        <v>7.7620558995999973</v>
      </c>
      <c r="F14" s="5">
        <f ca="1">OFFSET('42p stat'!$H$1,A14*20,1)</f>
        <v>7.711735</v>
      </c>
      <c r="G14" s="5">
        <f ca="1">OFFSET('42p stat'!$K$1,A14*20,1)</f>
        <v>7.7351260000000002</v>
      </c>
      <c r="H14" s="5">
        <f ca="1">OFFSET('42p stat'!$N$1,A14*20,1)</f>
        <v>7.7604160000000002</v>
      </c>
    </row>
    <row r="15" spans="1:8" x14ac:dyDescent="0.25">
      <c r="A15">
        <v>7</v>
      </c>
      <c r="C15" t="str">
        <f ca="1">OFFSET('42p stat'!$A$1,A15*20,0)</f>
        <v>CUDA ant add CPU Time</v>
      </c>
      <c r="D15">
        <f ca="1">OFFSET('42p trace'!$R$56,(A15-1)*56,0)-OFFSET('42p trace'!$S$56,(A15-1)*56,0)</f>
        <v>17.135120000000029</v>
      </c>
      <c r="E15">
        <f ca="1">OFFSET('42p trace'!$S$56,(A15-1)*56,0)-OFFSET('42p stat'!$H$1,A15*20,0)</f>
        <v>308.75333999999992</v>
      </c>
      <c r="F15">
        <f ca="1">OFFSET('42p stat'!$H$1,A15*20,0)-OFFSET('42p stat'!$K$1,A15*20,0)</f>
        <v>2.2653250000000185</v>
      </c>
      <c r="G15">
        <f ca="1">OFFSET('42p stat'!$K$1,A15*20,0)-OFFSET('42p stat'!$N$1,A15*20,0)</f>
        <v>202.07981999999998</v>
      </c>
      <c r="H15">
        <f ca="1">OFFSET('42p stat'!$N$1,A15*20,0)</f>
        <v>123.441075</v>
      </c>
    </row>
    <row r="16" spans="1:8" x14ac:dyDescent="0.25">
      <c r="A16">
        <v>7</v>
      </c>
      <c r="C16" t="str">
        <f ca="1">OFFSET('42p stat'!$A$1,A16*20,0)</f>
        <v>CUDA ant add CPU Time</v>
      </c>
      <c r="D16" s="5">
        <f ca="1">OFFSET('42p trace'!$U$56,(A16-1)*56,0)</f>
        <v>1.7924288575999989</v>
      </c>
      <c r="E16" s="5">
        <f ca="1">OFFSET('42p trace'!$V$56,(A16-1)*56,0)</f>
        <v>1.5996432464000194</v>
      </c>
      <c r="F16" s="5">
        <f ca="1">OFFSET('42p stat'!$H$1,A16*20,1)</f>
        <v>0.49693599999999999</v>
      </c>
      <c r="G16" s="5">
        <f ca="1">OFFSET('42p stat'!$K$1,A16*20,1)</f>
        <v>0.68281099999999995</v>
      </c>
      <c r="H16" s="5">
        <f ca="1">OFFSET('42p stat'!$N$1,A16*20,1)</f>
        <v>5.0809999999999996E-3</v>
      </c>
    </row>
    <row r="17" spans="1:12" x14ac:dyDescent="0.25">
      <c r="A17">
        <v>8</v>
      </c>
      <c r="C17" t="str">
        <f ca="1">OFFSET('42p stat'!$A$1,A17*20,0)</f>
        <v>CUDA ant add CPU</v>
      </c>
      <c r="D17">
        <f ca="1">OFFSET('42p trace'!$R$56,(A17-1)*56,0)-OFFSET('42p trace'!$S$56,(A17-1)*56,0)</f>
        <v>638.64558</v>
      </c>
      <c r="E17">
        <f ca="1">OFFSET('42p trace'!$S$56,(A17-1)*56,0)-OFFSET('42p stat'!$H$1,A17*20,0)</f>
        <v>0</v>
      </c>
      <c r="F17">
        <f ca="1">OFFSET('42p stat'!$H$1,A17*20,0)-OFFSET('42p stat'!$K$1,A17*20,0)</f>
        <v>0</v>
      </c>
      <c r="G17">
        <f ca="1">OFFSET('42p stat'!$K$1,A17*20,0)-OFFSET('42p stat'!$N$1,A17*20,0)</f>
        <v>0</v>
      </c>
      <c r="H17">
        <f ca="1">OFFSET('42p stat'!$N$1,A17*20,0)</f>
        <v>0</v>
      </c>
    </row>
    <row r="18" spans="1:12" x14ac:dyDescent="0.25">
      <c r="A18">
        <v>8</v>
      </c>
      <c r="C18" t="str">
        <f ca="1">OFFSET('42p stat'!$A$1,A18*20,0)</f>
        <v>CUDA ant add CPU</v>
      </c>
      <c r="D18" s="5">
        <f ca="1">OFFSET('42p trace'!$U$56,(A18-1)*56,0)</f>
        <v>2.2310228036000197</v>
      </c>
      <c r="E18" s="5">
        <f ca="1">OFFSET('42p trace'!$V$56,(A18-1)*56,0)</f>
        <v>0</v>
      </c>
      <c r="F18" s="5">
        <f ca="1">OFFSET('42p stat'!$H$1,A18*20,1)</f>
        <v>0</v>
      </c>
      <c r="G18" s="5">
        <f ca="1">OFFSET('42p stat'!$K$1,A18*20,1)</f>
        <v>0</v>
      </c>
      <c r="H18" s="5">
        <f ca="1">OFFSET('42p stat'!$N$1,A18*20,1)</f>
        <v>0</v>
      </c>
    </row>
    <row r="19" spans="1:12" x14ac:dyDescent="0.25">
      <c r="A19">
        <v>9</v>
      </c>
      <c r="C19" t="str">
        <f ca="1">OFFSET('42p stat'!$A$1,A19*20,0)</f>
        <v>CUDA ant add CPU non hash</v>
      </c>
      <c r="D19">
        <f ca="1">OFFSET('42p trace'!$R$56,(A19-1)*56,0)-OFFSET('42p trace'!$S$56,(A19-1)*56,0)</f>
        <v>17.848359999999957</v>
      </c>
      <c r="E19">
        <f ca="1">OFFSET('42p trace'!$S$56,(A19-1)*56,0)-OFFSET('42p stat'!$H$1,A19*20,0)</f>
        <v>336.75326199999989</v>
      </c>
      <c r="F19">
        <f ca="1">OFFSET('42p stat'!$H$1,A19*20,0)-OFFSET('42p stat'!$K$1,A19*20,0)</f>
        <v>2.1142300000000205</v>
      </c>
      <c r="G19">
        <f ca="1">OFFSET('42p stat'!$K$1,A19*20,0)-OFFSET('42p stat'!$N$1,A19*20,0)</f>
        <v>184.93331799999999</v>
      </c>
      <c r="H19">
        <f ca="1">OFFSET('42p stat'!$N$1,A19*20,0)</f>
        <v>123.27213</v>
      </c>
    </row>
    <row r="20" spans="1:12" x14ac:dyDescent="0.25">
      <c r="A20">
        <v>9</v>
      </c>
      <c r="C20" t="str">
        <f ca="1">OFFSET('42p stat'!$A$1,A20*20,0)</f>
        <v>CUDA ant add CPU non hash</v>
      </c>
      <c r="D20" s="5">
        <f ca="1">OFFSET('42p trace'!$U$56,(A20-1)*56,0)</f>
        <v>620.10098453000012</v>
      </c>
      <c r="E20" s="5">
        <f ca="1">OFFSET('42p trace'!$V$56,(A20-1)*56,0)</f>
        <v>596.67716989639985</v>
      </c>
      <c r="F20" s="5">
        <f ca="1">OFFSET('42p stat'!$H$1,A20*20,1)</f>
        <v>71.905505000000005</v>
      </c>
      <c r="G20" s="5">
        <f ca="1">OFFSET('42p stat'!$K$1,A20*20,1)</f>
        <v>71.864339000000001</v>
      </c>
      <c r="H20" s="5">
        <f ca="1">OFFSET('42p stat'!$N$1,A20*20,1)</f>
        <v>7.6680000000000003E-3</v>
      </c>
    </row>
    <row r="21" spans="1:12" x14ac:dyDescent="0.25">
      <c r="A21">
        <v>10</v>
      </c>
      <c r="C21" t="str">
        <f ca="1">OFFSET('42p stat'!$A$1,A21*20,0)</f>
        <v>CUDA ant add CPU12</v>
      </c>
      <c r="D21">
        <f ca="1">OFFSET('42p trace'!$R$56,(A21-1)*56,0)-OFFSET('42p trace'!$S$56,(A21-1)*56,0)</f>
        <v>51.592599999998583</v>
      </c>
      <c r="E21">
        <f ca="1">OFFSET('42p trace'!$S$56,(A21-1)*56,0)-OFFSET('42p stat'!$H$1,A21*20,0)</f>
        <v>9.2115810000000238</v>
      </c>
      <c r="F21">
        <f ca="1">OFFSET('42p stat'!$H$1,A21*20,0)-OFFSET('42p stat'!$K$1,A21*20,0)</f>
        <v>28.084170000000086</v>
      </c>
      <c r="G21">
        <f ca="1">OFFSET('42p stat'!$K$1,A21*20,0)-OFFSET('42p stat'!$N$1,A21*20,0)</f>
        <v>2950.8277680000001</v>
      </c>
      <c r="H21">
        <f ca="1">OFFSET('42p stat'!$N$1,A21*20,0)</f>
        <v>601.08268099999998</v>
      </c>
    </row>
    <row r="22" spans="1:12" x14ac:dyDescent="0.25">
      <c r="A22">
        <v>10</v>
      </c>
      <c r="C22" t="str">
        <f ca="1">OFFSET('42p stat'!$A$1,A22*20,0)</f>
        <v>CUDA ant add CPU12</v>
      </c>
      <c r="D22" s="5">
        <f ca="1">OFFSET('42p trace'!$U$56,(A22-1)*56,0)</f>
        <v>34.669002559999896</v>
      </c>
      <c r="E22" s="5">
        <f ca="1">OFFSET('42p trace'!$V$56,(A22-1)*56,0)</f>
        <v>32.934027559999919</v>
      </c>
      <c r="F22" s="5">
        <f ca="1">OFFSET('42p stat'!$H$1,A22*20,1)</f>
        <v>32.728859999999997</v>
      </c>
      <c r="G22" s="5">
        <f ca="1">OFFSET('42p stat'!$K$1,A22*20,1)</f>
        <v>32.743510999999998</v>
      </c>
      <c r="H22" s="5">
        <f ca="1">OFFSET('42p stat'!$N$1,A22*20,1)</f>
        <v>0.38813300000000001</v>
      </c>
    </row>
    <row r="23" spans="1:12" x14ac:dyDescent="0.25">
      <c r="A23">
        <v>11</v>
      </c>
      <c r="C23" t="str">
        <f ca="1">OFFSET('42p stat'!$A$1,A23*20,0)</f>
        <v>CUDA opt</v>
      </c>
      <c r="D23">
        <f ca="1">OFFSET('42p trace'!$R$56,(A23-1)*56,0)-OFFSET('42p trace'!$S$56,(A23-1)*56,0)</f>
        <v>725.44533999999987</v>
      </c>
      <c r="E23">
        <f ca="1">OFFSET('42p trace'!$S$56,(A23-1)*56,0)-OFFSET('42p stat'!$H$1,A23*20,0)</f>
        <v>0</v>
      </c>
      <c r="F23">
        <f ca="1">OFFSET('42p stat'!$H$1,A23*20,0)-OFFSET('42p stat'!$K$1,A23*20,0)</f>
        <v>0</v>
      </c>
      <c r="G23">
        <f ca="1">OFFSET('42p stat'!$K$1,A23*20,0)-OFFSET('42p stat'!$N$1,A23*20,0)</f>
        <v>0</v>
      </c>
      <c r="H23">
        <f ca="1">OFFSET('42p stat'!$N$1,A23*20,0)</f>
        <v>0</v>
      </c>
    </row>
    <row r="24" spans="1:12" x14ac:dyDescent="0.25">
      <c r="A24">
        <v>11</v>
      </c>
      <c r="C24" t="str">
        <f ca="1">OFFSET('42p stat'!$A$1,A24*20,0)</f>
        <v>CUDA opt</v>
      </c>
      <c r="D24" s="5">
        <f ca="1">OFFSET('42p trace'!$U$56,(A24-1)*56,0)</f>
        <v>149.51334610440011</v>
      </c>
      <c r="E24" s="5">
        <f ca="1">OFFSET('42p trace'!$V$56,(A24-1)*56,0)</f>
        <v>0</v>
      </c>
      <c r="F24" s="5">
        <f ca="1">OFFSET('42p stat'!$H$1,A24*20,1)</f>
        <v>0</v>
      </c>
      <c r="G24" s="5">
        <f ca="1">OFFSET('42p stat'!$K$1,A24*20,1)</f>
        <v>0</v>
      </c>
      <c r="H24" s="5">
        <f ca="1">OFFSET('42p stat'!$N$1,A24*20,1)</f>
        <v>0</v>
      </c>
    </row>
    <row r="25" spans="1:12" x14ac:dyDescent="0.25">
      <c r="A25">
        <v>12</v>
      </c>
      <c r="C25" t="str">
        <f ca="1">OFFSET('42p stat'!$A$1,A25*20,0)</f>
        <v>CUDA opt Time</v>
      </c>
      <c r="D25">
        <f ca="1">OFFSET('42p trace'!$R$56,(A25-1)*56,0)-OFFSET('42p trace'!$S$56,(A25-1)*56,0)</f>
        <v>17.451699999999846</v>
      </c>
      <c r="E25">
        <f ca="1">OFFSET('42p trace'!$S$56,(A25-1)*56,0)-OFFSET('42p stat'!$H$1,A25*20,0)</f>
        <v>35.350387999999953</v>
      </c>
      <c r="F25">
        <f ca="1">OFFSET('42p stat'!$H$1,A25*20,0)-OFFSET('42p stat'!$K$1,A25*20,0)</f>
        <v>319.02556500000003</v>
      </c>
      <c r="G25">
        <f ca="1">OFFSET('42p stat'!$K$1,A25*20,0)-OFFSET('42p stat'!$N$1,A25*20,0)</f>
        <v>328.43316700000003</v>
      </c>
      <c r="H25">
        <f ca="1">OFFSET('42p stat'!$N$1,A25*20,0)</f>
        <v>0</v>
      </c>
    </row>
    <row r="26" spans="1:12" x14ac:dyDescent="0.25">
      <c r="A26">
        <v>12</v>
      </c>
      <c r="C26" t="str">
        <f ca="1">OFFSET('42p stat'!$A$1,A26*20,0)</f>
        <v>CUDA opt Time</v>
      </c>
      <c r="D26" s="5">
        <f ca="1">OFFSET('42p trace'!$U$56,(A26-1)*56,0)</f>
        <v>137.00831942759999</v>
      </c>
      <c r="E26" s="5">
        <f ca="1">OFFSET('42p trace'!$V$56,(A26-1)*56,0)</f>
        <v>135.9692987055999</v>
      </c>
      <c r="F26" s="5">
        <f ca="1">OFFSET('42p stat'!$H$1,A26*20,1)</f>
        <v>135.297719</v>
      </c>
      <c r="G26" s="5">
        <f ca="1">OFFSET('42p stat'!$K$1,A26*20,1)</f>
        <v>2.1221E-2</v>
      </c>
      <c r="H26" s="5">
        <f ca="1">OFFSET('42p stat'!$N$1,A26*20,1)</f>
        <v>0</v>
      </c>
    </row>
    <row r="27" spans="1:12" x14ac:dyDescent="0.25">
      <c r="A27">
        <v>13</v>
      </c>
      <c r="C27" t="str">
        <f ca="1">OFFSET('42p stat'!$A$1,A27*20,0)</f>
        <v>CUDA opt non hash</v>
      </c>
      <c r="D27">
        <f ca="1">OFFSET('42p trace'!$R$56,(A27-1)*56,0)-OFFSET('42p trace'!$S$56,(A27-1)*56,0)</f>
        <v>1.8550399999998035</v>
      </c>
      <c r="E27">
        <f ca="1">OFFSET('42p trace'!$S$56,(A27-1)*56,0)-OFFSET('42p stat'!$H$1,A27*20,0)</f>
        <v>35.207596000000194</v>
      </c>
      <c r="F27">
        <f ca="1">OFFSET('42p stat'!$H$1,A27*20,0)-OFFSET('42p stat'!$K$1,A27*20,0)</f>
        <v>312.07707500000004</v>
      </c>
      <c r="G27">
        <f ca="1">OFFSET('42p stat'!$K$1,A27*20,0)-OFFSET('42p stat'!$N$1,A27*20,0)</f>
        <v>176.00860900000001</v>
      </c>
      <c r="H27">
        <f ca="1">OFFSET('42p stat'!$N$1,A27*20,0)</f>
        <v>0</v>
      </c>
    </row>
    <row r="28" spans="1:12" x14ac:dyDescent="0.25">
      <c r="A28">
        <v>13</v>
      </c>
      <c r="C28" t="str">
        <f ca="1">OFFSET('42p stat'!$A$1,A28*20,0)</f>
        <v>CUDA opt non hash</v>
      </c>
      <c r="D28" s="5">
        <f ca="1">OFFSET('42p trace'!$U$56,(A28-1)*56,0)</f>
        <v>86.204172537599959</v>
      </c>
      <c r="E28" s="5">
        <f ca="1">OFFSET('42p trace'!$V$56,(A28-1)*56,0)</f>
        <v>85.088052081600111</v>
      </c>
      <c r="F28" s="5">
        <f ca="1">OFFSET('42p stat'!$H$1,A28*20,1)</f>
        <v>85.153428000000005</v>
      </c>
      <c r="G28" s="5">
        <f ca="1">OFFSET('42p stat'!$K$1,A28*20,1)</f>
        <v>1.3061E-2</v>
      </c>
      <c r="H28" s="5">
        <f ca="1">OFFSET('42p stat'!$N$1,A28*20,1)</f>
        <v>0</v>
      </c>
    </row>
    <row r="29" spans="1:12" x14ac:dyDescent="0.25">
      <c r="K29">
        <v>1.96</v>
      </c>
      <c r="L29">
        <v>50</v>
      </c>
    </row>
    <row r="30" spans="1:12" x14ac:dyDescent="0.25">
      <c r="D30" t="s">
        <v>59</v>
      </c>
      <c r="E30" t="s">
        <v>55</v>
      </c>
      <c r="F30" t="s">
        <v>56</v>
      </c>
      <c r="G30" t="s">
        <v>57</v>
      </c>
      <c r="H30" t="s">
        <v>58</v>
      </c>
      <c r="J30" t="s">
        <v>78</v>
      </c>
      <c r="K30" t="s">
        <v>81</v>
      </c>
      <c r="L30" t="s">
        <v>85</v>
      </c>
    </row>
    <row r="31" spans="1:12" x14ac:dyDescent="0.25">
      <c r="A31">
        <v>1</v>
      </c>
      <c r="C31" t="str">
        <f ca="1">OFFSET('42p stat'!$A$1,A31*20,0)</f>
        <v>CUDA Time</v>
      </c>
      <c r="D31" s="5">
        <f ca="1">OFFSET('42p trace'!$R$56,(A31-1)*56,0)-OFFSET('42p trace'!$S$56,(A31-1)*56,0)</f>
        <v>16.300540000000069</v>
      </c>
      <c r="E31" s="5">
        <f ca="1">OFFSET('42p trace'!$S$56,(A31-1)*56,0)-OFFSET('42p stat'!$H$1,A31*20,0)</f>
        <v>35.986336999999821</v>
      </c>
      <c r="F31" s="5">
        <f ca="1">OFFSET('42p stat'!$H$1,A31*20,0)-OFFSET('42p stat'!$K$1,A31*20,0)</f>
        <v>15.385473000000047</v>
      </c>
      <c r="G31" s="5">
        <f ca="1">OFFSET('42p stat'!$K$1,A31*20,0)-OFFSET('42p stat'!$N$1,A31*20,0)</f>
        <v>327.87678699999998</v>
      </c>
      <c r="H31" s="5">
        <f ca="1">OFFSET('42p stat'!$N$1,A31*20,0)</f>
        <v>305.333643</v>
      </c>
      <c r="I31" s="5"/>
      <c r="J31" s="5">
        <f ca="1">SUM(E31:H31)</f>
        <v>684.58223999999984</v>
      </c>
      <c r="K31" s="10">
        <f ca="1">G31/J31</f>
        <v>0.47894433691414495</v>
      </c>
      <c r="L31">
        <f ca="1">$K$29*POWER(K31,2)*SQRT(G138/(POWER(G31,2)*$L$29)+J138/(POWER(J31,2)*$L$29))</f>
        <v>2.7517104080007977E-3</v>
      </c>
    </row>
    <row r="32" spans="1:12" x14ac:dyDescent="0.25">
      <c r="A32">
        <v>2</v>
      </c>
      <c r="C32" t="str">
        <f ca="1">OFFSET('42p stat'!$A$1,A32*20,0)</f>
        <v>CUDA</v>
      </c>
      <c r="D32" s="5">
        <f ca="1">OFFSET('42p trace'!$R$56,(A32-1)*56,0)-OFFSET('42p trace'!$S$56,(A32-1)*56,0)</f>
        <v>727.69708000000014</v>
      </c>
      <c r="E32" s="5">
        <f ca="1">OFFSET('42p trace'!$S$56,(A32-1)*56,0)-OFFSET('42p stat'!$H$1,A32*20,0)</f>
        <v>0</v>
      </c>
      <c r="F32" s="5">
        <f ca="1">OFFSET('42p stat'!$H$1,A32*20,0)-OFFSET('42p stat'!$K$1,A32*20,0)</f>
        <v>0</v>
      </c>
      <c r="G32" s="5">
        <f ca="1">OFFSET('42p stat'!$K$1,A32*20,0)-OFFSET('42p stat'!$N$1,A32*20,0)</f>
        <v>0</v>
      </c>
      <c r="H32" s="5">
        <f ca="1">OFFSET('42p stat'!$N$1,A32*20,0)</f>
        <v>0</v>
      </c>
      <c r="I32" s="5"/>
      <c r="J32" s="5">
        <f ca="1">SUM(D32:H32)</f>
        <v>727.69708000000014</v>
      </c>
      <c r="K32" s="10">
        <f t="shared" ref="K32:K43" ca="1" si="0">G32/J32</f>
        <v>0</v>
      </c>
      <c r="L32" t="e">
        <f ca="1">$K$29*POWER(K32,2)*SQRT(G139/(POWER(G32,2)*$L$29)+J139/(POWER(J32,2)*$L$29))</f>
        <v>#DIV/0!</v>
      </c>
    </row>
    <row r="33" spans="1:12" x14ac:dyDescent="0.25">
      <c r="A33">
        <v>3</v>
      </c>
      <c r="C33" t="str">
        <f ca="1">OFFSET('42p stat'!$A$1,A33*20,0)</f>
        <v>CUDA non hash</v>
      </c>
      <c r="D33" s="5">
        <f ca="1">OFFSET('42p trace'!$R$56,(A33-1)*56,0)-OFFSET('42p trace'!$S$56,(A33-1)*56,0)</f>
        <v>1.7196000000012646</v>
      </c>
      <c r="E33" s="5">
        <f ca="1">OFFSET('42p trace'!$S$56,(A33-1)*56,0)-OFFSET('42p stat'!$H$1,A33*20,0)</f>
        <v>89.566317999999683</v>
      </c>
      <c r="F33" s="5">
        <f ca="1">OFFSET('42p stat'!$H$1,A33*20,0)-OFFSET('42p stat'!$K$1,A33*20,0)</f>
        <v>28.030966999999691</v>
      </c>
      <c r="G33" s="5">
        <f ca="1">OFFSET('42p stat'!$K$1,A33*20,0)-OFFSET('42p stat'!$N$1,A33*20,0)</f>
        <v>2241.4455969999999</v>
      </c>
      <c r="H33" s="5">
        <f ca="1">OFFSET('42p stat'!$N$1,A33*20,0)</f>
        <v>594.64731800000004</v>
      </c>
      <c r="I33" s="5"/>
      <c r="J33" s="5">
        <f t="shared" ref="J33:J80" ca="1" si="1">SUM(E33:H33)</f>
        <v>2953.6901999999991</v>
      </c>
      <c r="K33" s="10">
        <f t="shared" ca="1" si="0"/>
        <v>0.7588627937351049</v>
      </c>
      <c r="L33">
        <f ca="1">$K$29*POWER(K33,2)*SQRT(G140/(POWER(G33,2)*$L$29)+J140/(POWER(J33,2)*$L$29))</f>
        <v>2.8368550569246279E-3</v>
      </c>
    </row>
    <row r="34" spans="1:12" x14ac:dyDescent="0.25">
      <c r="A34">
        <v>4</v>
      </c>
      <c r="C34" t="str">
        <f ca="1">OFFSET('42p stat'!$A$1,A34*20,0)</f>
        <v>CUDA ant</v>
      </c>
      <c r="D34" s="5">
        <f ca="1">OFFSET('42p trace'!$R$56,(A34-1)*56,0)-OFFSET('42p trace'!$S$56,(A34-1)*56,0)</f>
        <v>16.435100000000034</v>
      </c>
      <c r="E34" s="5">
        <f ca="1">OFFSET('42p trace'!$S$56,(A34-1)*56,0)-OFFSET('42p stat'!$H$1,A34*20,0)</f>
        <v>36.016445999999974</v>
      </c>
      <c r="F34" s="5">
        <f ca="1">OFFSET('42p stat'!$H$1,A34*20,0)-OFFSET('42p stat'!$K$1,A34*20,0)</f>
        <v>19.608906999999988</v>
      </c>
      <c r="G34" s="5">
        <f ca="1">OFFSET('42p stat'!$K$1,A34*20,0)-OFFSET('42p stat'!$N$1,A34*20,0)</f>
        <v>127.65300200000001</v>
      </c>
      <c r="H34" s="5">
        <f ca="1">OFFSET('42p stat'!$N$1,A34*20,0)</f>
        <v>347.00732499999998</v>
      </c>
      <c r="I34" s="5"/>
      <c r="J34" s="5">
        <f t="shared" ca="1" si="1"/>
        <v>530.28567999999996</v>
      </c>
      <c r="K34" s="10">
        <f t="shared" ca="1" si="0"/>
        <v>0.24072496545635558</v>
      </c>
      <c r="L34">
        <f ca="1">$K$29*POWER(K34,2)*SQRT(G141/(POWER(G34,2)*$L$29)+J141/(POWER(J34,2)*$L$29))</f>
        <v>3.9698397273219905E-4</v>
      </c>
    </row>
    <row r="35" spans="1:12" x14ac:dyDescent="0.25">
      <c r="A35">
        <v>5</v>
      </c>
      <c r="C35" t="str">
        <f ca="1">OFFSET('42p stat'!$A$1,A35*20,0)</f>
        <v>CUDA ant par</v>
      </c>
      <c r="D35" s="5">
        <f ca="1">OFFSET('42p trace'!$R$56,(A35-1)*56,0)-OFFSET('42p trace'!$S$56,(A35-1)*56,0)</f>
        <v>16.541519999999821</v>
      </c>
      <c r="E35" s="5">
        <f ca="1">OFFSET('42p trace'!$S$56,(A35-1)*56,0)-OFFSET('42p stat'!$H$1,A35*20,0)</f>
        <v>35.913695000000075</v>
      </c>
      <c r="F35" s="5">
        <f ca="1">OFFSET('42p stat'!$H$1,A35*20,0)-OFFSET('42p stat'!$K$1,A35*20,0)</f>
        <v>15.442488999999966</v>
      </c>
      <c r="G35" s="5">
        <f ca="1">OFFSET('42p stat'!$K$1,A35*20,0)-OFFSET('42p stat'!$N$1,A35*20,0)</f>
        <v>127.78680200000002</v>
      </c>
      <c r="H35" s="5">
        <f ca="1">OFFSET('42p stat'!$N$1,A35*20,0)</f>
        <v>300.90713399999999</v>
      </c>
      <c r="I35" s="5"/>
      <c r="J35" s="5">
        <f t="shared" ca="1" si="1"/>
        <v>480.05012000000005</v>
      </c>
      <c r="K35" s="10">
        <f ca="1">E35/J35</f>
        <v>7.4812386256668514E-2</v>
      </c>
      <c r="L35">
        <f ca="1">$K$29*POWER(K35,2)*SQRT(E142/(POWER(E35,2)*$L$29)+J142/(POWER(J35,2)*$L$29))</f>
        <v>1.1942384729586881E-5</v>
      </c>
    </row>
    <row r="36" spans="1:12" x14ac:dyDescent="0.25">
      <c r="A36">
        <v>6</v>
      </c>
      <c r="C36" t="str">
        <f ca="1">OFFSET('42p stat'!$A$1,A36*20,0)</f>
        <v>CUDA ant non hash</v>
      </c>
      <c r="D36" s="5">
        <f ca="1">OFFSET('42p trace'!$R$56,(A36-1)*56,0)-OFFSET('42p trace'!$S$56,(A36-1)*56,0)</f>
        <v>16.670420000000036</v>
      </c>
      <c r="E36" s="5">
        <f ca="1">OFFSET('42p trace'!$S$56,(A36-1)*56,0)-OFFSET('42p stat'!$H$1,A36*20,0)</f>
        <v>35.940146999999797</v>
      </c>
      <c r="F36" s="5">
        <f ca="1">OFFSET('42p stat'!$H$1,A36*20,0)-OFFSET('42p stat'!$K$1,A36*20,0)</f>
        <v>19.569468000000029</v>
      </c>
      <c r="G36" s="5">
        <f ca="1">OFFSET('42p stat'!$K$1,A36*20,0)-OFFSET('42p stat'!$N$1,A36*20,0)</f>
        <v>96.59367199999997</v>
      </c>
      <c r="H36" s="5">
        <f ca="1">OFFSET('42p stat'!$N$1,A36*20,0)</f>
        <v>346.39669300000003</v>
      </c>
      <c r="I36" s="5"/>
      <c r="J36" s="5">
        <f t="shared" ca="1" si="1"/>
        <v>498.49997999999982</v>
      </c>
      <c r="K36" s="10">
        <f ca="1">E36/J36</f>
        <v>7.2096586643794466E-2</v>
      </c>
      <c r="L36">
        <f ca="1">$K$29*POWER(K36,2)*SQRT(E143/(POWER(E36,2)*$L$29)+J143/(POWER(J36,2)*$L$29))</f>
        <v>1.1313053947598595E-4</v>
      </c>
    </row>
    <row r="37" spans="1:12" x14ac:dyDescent="0.25">
      <c r="A37">
        <v>7</v>
      </c>
      <c r="C37" t="str">
        <f ca="1">OFFSET('42p stat'!$A$1,A37*20,0)</f>
        <v>CUDA ant add CPU Time</v>
      </c>
      <c r="D37" s="5">
        <f ca="1">OFFSET('42p trace'!$R$56,(A37-1)*56,0)-OFFSET('42p trace'!$S$56,(A37-1)*56,0)</f>
        <v>17.135120000000029</v>
      </c>
      <c r="E37" s="5">
        <f ca="1">OFFSET('42p trace'!$S$56,(A37-1)*56,0)-OFFSET('42p stat'!$H$1,A37*20,0)</f>
        <v>308.75333999999992</v>
      </c>
      <c r="F37" s="5">
        <f ca="1">OFFSET('42p stat'!$H$1,A37*20,0)-OFFSET('42p stat'!$K$1,A37*20,0)</f>
        <v>2.2653250000000185</v>
      </c>
      <c r="G37" s="5">
        <f ca="1">OFFSET('42p stat'!$K$1,A37*20,0)-OFFSET('42p stat'!$N$1,A37*20,0)</f>
        <v>202.07981999999998</v>
      </c>
      <c r="H37" s="5">
        <f ca="1">OFFSET('42p stat'!$N$1,A37*20,0)</f>
        <v>123.441075</v>
      </c>
      <c r="I37" s="5"/>
      <c r="J37" s="5">
        <f t="shared" ca="1" si="1"/>
        <v>636.53955999999994</v>
      </c>
      <c r="K37" s="10">
        <f t="shared" ca="1" si="0"/>
        <v>0.3174662388618863</v>
      </c>
      <c r="L37">
        <f t="shared" ref="L37:L43" ca="1" si="2">$K$29*POWER(K37,2)*SQRT(G144/(POWER(G37,2)*$L$29)+J144/(POWER(J37,2)*$L$29))</f>
        <v>1.4786789295395572E-4</v>
      </c>
    </row>
    <row r="38" spans="1:12" x14ac:dyDescent="0.25">
      <c r="A38">
        <v>8</v>
      </c>
      <c r="C38" t="str">
        <f ca="1">OFFSET('42p stat'!$A$1,A38*20,0)</f>
        <v>CUDA ant add CPU</v>
      </c>
      <c r="D38" s="5">
        <f ca="1">OFFSET('42p trace'!$R$56,(A38-1)*56,0)-OFFSET('42p trace'!$S$56,(A38-1)*56,0)</f>
        <v>638.64558</v>
      </c>
      <c r="E38" s="5">
        <f ca="1">OFFSET('42p trace'!$S$56,(A38-1)*56,0)-OFFSET('42p stat'!$H$1,A38*20,0)</f>
        <v>0</v>
      </c>
      <c r="F38" s="5">
        <f ca="1">OFFSET('42p stat'!$H$1,A38*20,0)-OFFSET('42p stat'!$K$1,A38*20,0)</f>
        <v>0</v>
      </c>
      <c r="G38" s="5">
        <f ca="1">OFFSET('42p stat'!$K$1,A38*20,0)-OFFSET('42p stat'!$N$1,A38*20,0)</f>
        <v>0</v>
      </c>
      <c r="H38" s="5">
        <f ca="1">OFFSET('42p stat'!$N$1,A38*20,0)</f>
        <v>0</v>
      </c>
      <c r="I38" s="5"/>
      <c r="J38" s="5">
        <f ca="1">SUM(D38:H38)</f>
        <v>638.64558</v>
      </c>
      <c r="K38" s="10">
        <f t="shared" ref="K38" ca="1" si="3">G38/J38</f>
        <v>0</v>
      </c>
      <c r="L38" t="e">
        <f t="shared" ca="1" si="2"/>
        <v>#DIV/0!</v>
      </c>
    </row>
    <row r="39" spans="1:12" x14ac:dyDescent="0.25">
      <c r="A39">
        <v>9</v>
      </c>
      <c r="C39" t="str">
        <f ca="1">OFFSET('42p stat'!$A$1,A39*20,0)</f>
        <v>CUDA ant add CPU non hash</v>
      </c>
      <c r="D39" s="5">
        <f ca="1">OFFSET('42p trace'!$R$56,(A39-1)*56,0)-OFFSET('42p trace'!$S$56,(A39-1)*56,0)</f>
        <v>17.848359999999957</v>
      </c>
      <c r="E39" s="5">
        <f ca="1">OFFSET('42p trace'!$S$56,(A39-1)*56,0)-OFFSET('42p stat'!$H$1,A39*20,0)</f>
        <v>336.75326199999989</v>
      </c>
      <c r="F39" s="5">
        <f ca="1">OFFSET('42p stat'!$H$1,A39*20,0)-OFFSET('42p stat'!$K$1,A39*20,0)</f>
        <v>2.1142300000000205</v>
      </c>
      <c r="G39" s="5">
        <f ca="1">OFFSET('42p stat'!$K$1,A39*20,0)-OFFSET('42p stat'!$N$1,A39*20,0)</f>
        <v>184.93331799999999</v>
      </c>
      <c r="H39" s="5">
        <f ca="1">OFFSET('42p stat'!$N$1,A39*20,0)</f>
        <v>123.27213</v>
      </c>
      <c r="I39" s="5"/>
      <c r="J39" s="5">
        <f t="shared" ca="1" si="1"/>
        <v>647.07294000000002</v>
      </c>
      <c r="K39" s="10">
        <f t="shared" ca="1" si="0"/>
        <v>0.28579980179668768</v>
      </c>
      <c r="L39">
        <f t="shared" ca="1" si="2"/>
        <v>1.6561560979934679E-3</v>
      </c>
    </row>
    <row r="40" spans="1:12" x14ac:dyDescent="0.25">
      <c r="A40">
        <v>10</v>
      </c>
      <c r="C40" t="str">
        <f ca="1">OFFSET('42p stat'!$A$1,A40*20,0)</f>
        <v>CUDA ant add CPU12</v>
      </c>
      <c r="D40" s="5">
        <f ca="1">OFFSET('42p trace'!$R$56,(A40-1)*56,0)-OFFSET('42p trace'!$S$56,(A40-1)*56,0)</f>
        <v>51.592599999998583</v>
      </c>
      <c r="E40" s="5">
        <f ca="1">OFFSET('42p trace'!$S$56,(A40-1)*56,0)-OFFSET('42p stat'!$H$1,A40*20,0)</f>
        <v>9.2115810000000238</v>
      </c>
      <c r="F40" s="5">
        <f ca="1">OFFSET('42p stat'!$H$1,A40*20,0)-OFFSET('42p stat'!$K$1,A40*20,0)</f>
        <v>28.084170000000086</v>
      </c>
      <c r="G40" s="5">
        <f ca="1">OFFSET('42p stat'!$K$1,A40*20,0)-OFFSET('42p stat'!$N$1,A40*20,0)</f>
        <v>2950.8277680000001</v>
      </c>
      <c r="H40" s="5">
        <f ca="1">OFFSET('42p stat'!$N$1,A40*20,0)</f>
        <v>601.08268099999998</v>
      </c>
      <c r="I40" s="5"/>
      <c r="J40" s="5">
        <f t="shared" ca="1" si="1"/>
        <v>3589.2062000000001</v>
      </c>
      <c r="K40" s="10">
        <f t="shared" ca="1" si="0"/>
        <v>0.82213938224000616</v>
      </c>
      <c r="L40">
        <f t="shared" ca="1" si="2"/>
        <v>7.0402511964063024E-4</v>
      </c>
    </row>
    <row r="41" spans="1:12" x14ac:dyDescent="0.25">
      <c r="A41">
        <v>11</v>
      </c>
      <c r="C41" t="str">
        <f ca="1">OFFSET('42p stat'!$A$1,A41*20,0)</f>
        <v>CUDA opt</v>
      </c>
      <c r="D41" s="5">
        <f ca="1">OFFSET('42p trace'!$R$56,(A41-1)*56,0)-OFFSET('42p trace'!$S$56,(A41-1)*56,0)</f>
        <v>725.44533999999987</v>
      </c>
      <c r="E41" s="5">
        <f ca="1">OFFSET('42p trace'!$S$56,(A41-1)*56,0)-OFFSET('42p stat'!$H$1,A41*20,0)</f>
        <v>0</v>
      </c>
      <c r="F41" s="5">
        <f ca="1">OFFSET('42p stat'!$H$1,A41*20,0)-OFFSET('42p stat'!$K$1,A41*20,0)</f>
        <v>0</v>
      </c>
      <c r="G41" s="5">
        <f ca="1">OFFSET('42p stat'!$K$1,A41*20,0)-OFFSET('42p stat'!$N$1,A41*20,0)</f>
        <v>0</v>
      </c>
      <c r="H41" s="5">
        <f ca="1">OFFSET('42p stat'!$N$1,A41*20,0)</f>
        <v>0</v>
      </c>
      <c r="I41" s="5"/>
      <c r="J41" s="5">
        <f ca="1">SUM(D41:H41)</f>
        <v>725.44533999999987</v>
      </c>
      <c r="K41" s="10">
        <f t="shared" ca="1" si="0"/>
        <v>0</v>
      </c>
      <c r="L41" t="e">
        <f t="shared" ca="1" si="2"/>
        <v>#DIV/0!</v>
      </c>
    </row>
    <row r="42" spans="1:12" x14ac:dyDescent="0.25">
      <c r="A42">
        <v>12</v>
      </c>
      <c r="C42" t="str">
        <f ca="1">OFFSET('42p stat'!$A$1,A42*20,0)</f>
        <v>CUDA opt Time</v>
      </c>
      <c r="D42" s="5">
        <f ca="1">OFFSET('42p trace'!$R$56,(A42-1)*56,0)-OFFSET('42p trace'!$S$56,(A42-1)*56,0)</f>
        <v>17.451699999999846</v>
      </c>
      <c r="E42" s="5">
        <f ca="1">OFFSET('42p trace'!$S$56,(A42-1)*56,0)-OFFSET('42p stat'!$H$1,A42*20,0)</f>
        <v>35.350387999999953</v>
      </c>
      <c r="F42" s="5">
        <f ca="1">OFFSET('42p stat'!$H$1,A42*20,0)-OFFSET('42p stat'!$K$1,A42*20,0)</f>
        <v>319.02556500000003</v>
      </c>
      <c r="G42" s="5">
        <f ca="1">OFFSET('42p stat'!$K$1,A42*20,0)-OFFSET('42p stat'!$N$1,A42*20,0)</f>
        <v>328.43316700000003</v>
      </c>
      <c r="H42" s="5">
        <f ca="1">OFFSET('42p stat'!$N$1,A42*20,0)</f>
        <v>0</v>
      </c>
      <c r="I42" s="5"/>
      <c r="J42" s="5">
        <f t="shared" ca="1" si="1"/>
        <v>682.80912000000001</v>
      </c>
      <c r="K42" s="10">
        <f t="shared" ca="1" si="0"/>
        <v>0.48100290019559205</v>
      </c>
      <c r="L42">
        <f t="shared" ca="1" si="2"/>
        <v>1.8980330949457504E-3</v>
      </c>
    </row>
    <row r="43" spans="1:12" x14ac:dyDescent="0.25">
      <c r="A43">
        <v>13</v>
      </c>
      <c r="C43" t="str">
        <f ca="1">OFFSET('42p stat'!$A$1,A43*20,0)</f>
        <v>CUDA opt non hash</v>
      </c>
      <c r="D43" s="5">
        <f ca="1">OFFSET('42p trace'!$R$56,(A43-1)*56,0)-OFFSET('42p trace'!$S$56,(A43-1)*56,0)</f>
        <v>1.8550399999998035</v>
      </c>
      <c r="E43" s="5">
        <f ca="1">OFFSET('42p trace'!$S$56,(A43-1)*56,0)-OFFSET('42p stat'!$H$1,A43*20,0)</f>
        <v>35.207596000000194</v>
      </c>
      <c r="F43" s="5">
        <f ca="1">OFFSET('42p stat'!$H$1,A43*20,0)-OFFSET('42p stat'!$K$1,A43*20,0)</f>
        <v>312.07707500000004</v>
      </c>
      <c r="G43" s="5">
        <f ca="1">OFFSET('42p stat'!$K$1,A43*20,0)-OFFSET('42p stat'!$N$1,A43*20,0)</f>
        <v>176.00860900000001</v>
      </c>
      <c r="H43" s="5">
        <f ca="1">OFFSET('42p stat'!$N$1,A43*20,0)</f>
        <v>0</v>
      </c>
      <c r="I43" s="5"/>
      <c r="J43" s="5">
        <f t="shared" ca="1" si="1"/>
        <v>523.29328000000021</v>
      </c>
      <c r="K43" s="10">
        <f t="shared" ca="1" si="0"/>
        <v>0.33634792520171469</v>
      </c>
      <c r="L43">
        <f t="shared" ca="1" si="2"/>
        <v>9.598643890069143E-4</v>
      </c>
    </row>
    <row r="44" spans="1:12" x14ac:dyDescent="0.25">
      <c r="A44">
        <v>14</v>
      </c>
      <c r="C44" t="str">
        <f ca="1">OFFSET('42p stat'!$A$1,A44*20,0)</f>
        <v>CUDA opt ant</v>
      </c>
      <c r="D44" s="5">
        <f ca="1">OFFSET('42p trace'!$R$56,(A44-1)*56,0)-OFFSET('42p trace'!$S$56,(A44-1)*56,0)</f>
        <v>17.223859999999831</v>
      </c>
      <c r="E44" s="5">
        <f ca="1">OFFSET('42p trace'!$S$56,(A44-1)*56,0)-OFFSET('42p stat'!$H$1,A44*20,0)</f>
        <v>35.882019000000128</v>
      </c>
      <c r="F44" s="5">
        <f ca="1">OFFSET('42p stat'!$H$1,A44*20,0)-OFFSET('42p stat'!$K$1,A44*20,0)</f>
        <v>361.49047200000001</v>
      </c>
      <c r="G44" s="5">
        <f ca="1">OFFSET('42p stat'!$K$1,A44*20,0)-OFFSET('42p stat'!$N$1,A44*20,0)</f>
        <v>127.27852900000001</v>
      </c>
      <c r="H44" s="5">
        <f ca="1">OFFSET('42p stat'!$N$1,A44*20,0)</f>
        <v>0</v>
      </c>
      <c r="I44" s="5"/>
      <c r="J44" s="5">
        <f t="shared" ca="1" si="1"/>
        <v>524.65102000000013</v>
      </c>
      <c r="K44" s="10">
        <f t="shared" ref="K44:K49" ca="1" si="4">G44/J44</f>
        <v>0.2425965530382462</v>
      </c>
      <c r="L44">
        <f t="shared" ref="L44:L76" ca="1" si="5">$K$29*POWER(K44,2)*SQRT(G190/(POWER(G44,2)*$L$29)+J190/(POWER(J44,2)*$L$29))</f>
        <v>0</v>
      </c>
    </row>
    <row r="45" spans="1:12" x14ac:dyDescent="0.25">
      <c r="A45">
        <v>15</v>
      </c>
      <c r="C45" t="str">
        <f ca="1">OFFSET('42p stat'!$A$1,A45*20,0)</f>
        <v>CUDA opt ant non hash</v>
      </c>
      <c r="D45" s="5">
        <f ca="1">OFFSET('42p trace'!$R$56,(A45-1)*56,0)-OFFSET('42p trace'!$S$56,(A45-1)*56,0)</f>
        <v>17.168159999999943</v>
      </c>
      <c r="E45" s="5">
        <f ca="1">OFFSET('42p trace'!$S$56,(A45-1)*56,0)-OFFSET('42p stat'!$H$1,A45*20,0)</f>
        <v>35.895724999999914</v>
      </c>
      <c r="F45" s="5">
        <f ca="1">OFFSET('42p stat'!$H$1,A45*20,0)-OFFSET('42p stat'!$K$1,A45*20,0)</f>
        <v>361.51074899999998</v>
      </c>
      <c r="G45" s="5">
        <f ca="1">OFFSET('42p stat'!$K$1,A45*20,0)-OFFSET('42p stat'!$N$1,A45*20,0)</f>
        <v>96.279086000000007</v>
      </c>
      <c r="H45" s="5">
        <f ca="1">OFFSET('42p stat'!$N$1,A45*20,0)</f>
        <v>0</v>
      </c>
      <c r="I45" s="5"/>
      <c r="J45" s="5">
        <f t="shared" ca="1" si="1"/>
        <v>493.6855599999999</v>
      </c>
      <c r="K45" s="10">
        <f t="shared" ca="1" si="4"/>
        <v>0.19502106968654304</v>
      </c>
      <c r="L45">
        <f t="shared" ca="1" si="5"/>
        <v>0</v>
      </c>
    </row>
    <row r="46" spans="1:12" x14ac:dyDescent="0.25">
      <c r="A46">
        <v>16</v>
      </c>
      <c r="C46" t="str">
        <f ca="1">OFFSET('42p stat'!$A$1,A46*20,0)</f>
        <v>CUDA opt ant par</v>
      </c>
      <c r="D46" s="5">
        <f ca="1">OFFSET('42p trace'!$R$56,(A46-1)*56,0)-OFFSET('42p trace'!$S$56,(A46-1)*56,0)</f>
        <v>17.492379999999798</v>
      </c>
      <c r="E46" s="5">
        <f ca="1">OFFSET('42p trace'!$S$56,(A46-1)*56,0)-OFFSET('42p stat'!$H$1,A46*20,0)</f>
        <v>35.70139300000011</v>
      </c>
      <c r="F46" s="5">
        <f ca="1">OFFSET('42p stat'!$H$1,A46*20,0)-OFFSET('42p stat'!$K$1,A46*20,0)</f>
        <v>312.33944199999996</v>
      </c>
      <c r="G46" s="5">
        <f ca="1">OFFSET('42p stat'!$K$1,A46*20,0)-OFFSET('42p stat'!$N$1,A46*20,0)</f>
        <v>127.42614500000001</v>
      </c>
      <c r="H46" s="5">
        <f ca="1">OFFSET('42p stat'!$N$1,A46*20,0)</f>
        <v>0</v>
      </c>
      <c r="I46" s="5"/>
      <c r="J46" s="5">
        <f t="shared" ca="1" si="1"/>
        <v>475.46698000000009</v>
      </c>
      <c r="K46" s="10">
        <f t="shared" ca="1" si="4"/>
        <v>0.26800209133345071</v>
      </c>
      <c r="L46">
        <f t="shared" ca="1" si="5"/>
        <v>0</v>
      </c>
    </row>
    <row r="47" spans="1:12" x14ac:dyDescent="0.25">
      <c r="A47">
        <v>17</v>
      </c>
      <c r="C47" t="str">
        <f ca="1">OFFSET('42p stat'!$A$1,A47*20,0)</f>
        <v>CUDA opt_one_GPU</v>
      </c>
      <c r="D47" s="5">
        <f ca="1">OFFSET('42p trace'!$R$56,(A47-1)*56,0)-OFFSET('42p trace'!$S$56,(A47-1)*56,0)</f>
        <v>15.863200000000688</v>
      </c>
      <c r="E47" s="5">
        <f ca="1">OFFSET('42p trace'!$S$56,(A47-1)*56,0)-OFFSET('42p stat'!$H$1,A47*20,0)</f>
        <v>3965.1967999999997</v>
      </c>
      <c r="F47" s="5">
        <f ca="1">OFFSET('42p stat'!$H$1,A47*20,0)-OFFSET('42p stat'!$K$1,A47*20,0)</f>
        <v>0</v>
      </c>
      <c r="G47" s="5">
        <f ca="1">OFFSET('42p stat'!$K$1,A47*20,0)-OFFSET('42p stat'!$N$1,A47*20,0)</f>
        <v>0</v>
      </c>
      <c r="H47" s="5">
        <f ca="1">OFFSET('42p stat'!$N$1,A47*20,0)</f>
        <v>0</v>
      </c>
      <c r="I47" s="5"/>
      <c r="J47" s="5">
        <f t="shared" ca="1" si="1"/>
        <v>3965.1967999999997</v>
      </c>
      <c r="K47" s="10">
        <f t="shared" ca="1" si="4"/>
        <v>0</v>
      </c>
      <c r="L47" t="e">
        <f t="shared" ca="1" si="5"/>
        <v>#VALUE!</v>
      </c>
    </row>
    <row r="48" spans="1:12" x14ac:dyDescent="0.25">
      <c r="A48">
        <v>18</v>
      </c>
      <c r="C48" t="str">
        <f ca="1">OFFSET('42p stat'!$A$1,A48*20,0)</f>
        <v>CUDA opt_one_GPU ant</v>
      </c>
      <c r="D48" s="5">
        <f ca="1">OFFSET('42p trace'!$R$56,(A48-1)*56,0)-OFFSET('42p trace'!$S$56,(A48-1)*56,0)</f>
        <v>16.060000000008586</v>
      </c>
      <c r="E48" s="5">
        <f ca="1">OFFSET('42p trace'!$S$56,(A48-1)*56,0)-OFFSET('42p stat'!$H$1,A48*20,0)</f>
        <v>27958.498</v>
      </c>
      <c r="F48" s="5">
        <f ca="1">OFFSET('42p stat'!$H$1,A48*20,0)-OFFSET('42p stat'!$K$1,A48*20,0)</f>
        <v>0</v>
      </c>
      <c r="G48" s="5">
        <f ca="1">OFFSET('42p stat'!$K$1,A48*20,0)-OFFSET('42p stat'!$N$1,A48*20,0)</f>
        <v>0</v>
      </c>
      <c r="H48" s="5">
        <f ca="1">OFFSET('42p stat'!$N$1,A48*20,0)</f>
        <v>0</v>
      </c>
      <c r="I48" s="5"/>
      <c r="J48" s="5">
        <f t="shared" ca="1" si="1"/>
        <v>27958.498</v>
      </c>
      <c r="K48" s="10">
        <f t="shared" ca="1" si="4"/>
        <v>0</v>
      </c>
      <c r="L48" t="e">
        <f t="shared" ca="1" si="5"/>
        <v>#DIV/0!</v>
      </c>
    </row>
    <row r="49" spans="1:12" x14ac:dyDescent="0.25">
      <c r="A49">
        <v>19</v>
      </c>
      <c r="C49" t="str">
        <f ca="1">OFFSET('42p stat'!$A$1,A49*20,0)</f>
        <v>CUDA opt_one_GPU ant local</v>
      </c>
      <c r="D49" s="5" t="e">
        <f ca="1">OFFSET('42p trace'!$R$56,(A49-1)*56,0)-OFFSET('42p trace'!$S$56,(A49-1)*56,0)</f>
        <v>#DIV/0!</v>
      </c>
      <c r="E49" s="5" t="e">
        <f ca="1">OFFSET('42p trace'!$S$56,(A49-1)*56,0)-OFFSET('42p stat'!$H$1,A49*20,0)</f>
        <v>#DIV/0!</v>
      </c>
      <c r="F49" s="5">
        <f ca="1">OFFSET('42p stat'!$H$1,A49*20,0)-OFFSET('42p stat'!$K$1,A49*20,0)</f>
        <v>0</v>
      </c>
      <c r="G49" s="5">
        <f ca="1">OFFSET('42p stat'!$K$1,A49*20,0)-OFFSET('42p stat'!$N$1,A49*20,0)</f>
        <v>0</v>
      </c>
      <c r="H49" s="5">
        <f ca="1">OFFSET('42p stat'!$N$1,A49*20,0)</f>
        <v>0</v>
      </c>
      <c r="I49" s="5"/>
      <c r="J49" s="5" t="e">
        <f t="shared" ca="1" si="1"/>
        <v>#DIV/0!</v>
      </c>
      <c r="K49" s="10" t="e">
        <f t="shared" ca="1" si="4"/>
        <v>#DIV/0!</v>
      </c>
      <c r="L49" t="e">
        <f t="shared" ca="1" si="5"/>
        <v>#DIV/0!</v>
      </c>
    </row>
    <row r="50" spans="1:12" x14ac:dyDescent="0.25">
      <c r="A50">
        <v>20</v>
      </c>
      <c r="C50" t="str">
        <f ca="1">OFFSET('42p stat'!$A$1,A50*20,0)</f>
        <v>non CUDA Time</v>
      </c>
      <c r="D50" s="5">
        <f ca="1">OFFSET('42p trace'!$R$56,(A50-1)*56,0)-OFFSET('42p trace'!$S$56,(A50-1)*56,0)</f>
        <v>49.858200000000579</v>
      </c>
      <c r="E50" s="5">
        <f ca="1">OFFSET('42p trace'!$S$56,(A50-1)*56,0)-OFFSET('42p stat'!$H$1,A50*20,0)</f>
        <v>0.17826599999989412</v>
      </c>
      <c r="F50" s="5">
        <f ca="1">OFFSET('42p stat'!$H$1,A50*20,0)-OFFSET('42p stat'!$K$1,A50*20,0)</f>
        <v>2.451654999999846</v>
      </c>
      <c r="G50" s="5">
        <f ca="1">OFFSET('42p stat'!$K$1,A50*20,0)-OFFSET('42p stat'!$N$1,A50*20,0)</f>
        <v>2621.471501</v>
      </c>
      <c r="H50" s="5">
        <f ca="1">OFFSET('42p stat'!$N$1,A50*20,0)</f>
        <v>124.81397800000001</v>
      </c>
      <c r="I50" s="5"/>
      <c r="J50" s="5">
        <f t="shared" ca="1" si="1"/>
        <v>2748.9153999999999</v>
      </c>
      <c r="K50" s="10">
        <f t="shared" ref="K50:K59" ca="1" si="6">G50/J50</f>
        <v>0.95363847901612397</v>
      </c>
      <c r="L50">
        <f t="shared" ca="1" si="5"/>
        <v>3.9644872897053388E-4</v>
      </c>
    </row>
    <row r="51" spans="1:12" x14ac:dyDescent="0.25">
      <c r="A51">
        <v>21</v>
      </c>
      <c r="C51" t="str">
        <f ca="1">OFFSET('42p stat'!$A$1,A51*20,0)</f>
        <v>non CUDA</v>
      </c>
      <c r="D51" s="5">
        <f ca="1">OFFSET('42p trace'!$R$56,(A51-1)*56,0)-OFFSET('42p trace'!$S$56,(A51-1)*56,0)</f>
        <v>2645.4637999999995</v>
      </c>
      <c r="E51" s="5">
        <f ca="1">OFFSET('42p trace'!$S$56,(A51-1)*56,0)-OFFSET('42p stat'!$H$1,A51*20,0)</f>
        <v>0</v>
      </c>
      <c r="F51" s="5">
        <f ca="1">OFFSET('42p stat'!$H$1,A51*20,0)-OFFSET('42p stat'!$K$1,A51*20,0)</f>
        <v>0</v>
      </c>
      <c r="G51" s="5">
        <f ca="1">OFFSET('42p stat'!$K$1,A51*20,0)-OFFSET('42p stat'!$N$1,A51*20,0)</f>
        <v>0</v>
      </c>
      <c r="H51" s="5">
        <f ca="1">OFFSET('42p stat'!$N$1,A51*20,0)</f>
        <v>0</v>
      </c>
      <c r="I51" s="5"/>
      <c r="J51" s="5">
        <f ca="1">SUM(D51:H51)</f>
        <v>2645.4637999999995</v>
      </c>
      <c r="K51" s="10">
        <f t="shared" ca="1" si="6"/>
        <v>0</v>
      </c>
      <c r="L51" t="e">
        <f t="shared" ca="1" si="5"/>
        <v>#DIV/0!</v>
      </c>
    </row>
    <row r="52" spans="1:12" x14ac:dyDescent="0.25">
      <c r="A52">
        <v>22</v>
      </c>
      <c r="C52" t="str">
        <f ca="1">OFFSET('42p stat'!$A$1,A52*20,0)</f>
        <v>non CUDA non hash</v>
      </c>
      <c r="D52" s="5">
        <f ca="1">OFFSET('42p trace'!$R$56,(A52-1)*56,0)-OFFSET('42p trace'!$S$56,(A52-1)*56,0)</f>
        <v>0.10099999999965803</v>
      </c>
      <c r="E52" s="5">
        <f ca="1">OFFSET('42p trace'!$S$56,(A52-1)*56,0)-OFFSET('42p stat'!$H$1,A52*20,0)</f>
        <v>0.13272800000004281</v>
      </c>
      <c r="F52" s="5">
        <f ca="1">OFFSET('42p stat'!$H$1,A52*20,0)-OFFSET('42p stat'!$K$1,A52*20,0)</f>
        <v>2.5157810000000609</v>
      </c>
      <c r="G52" s="5">
        <f ca="1">OFFSET('42p stat'!$K$1,A52*20,0)-OFFSET('42p stat'!$N$1,A52*20,0)</f>
        <v>1998.795243</v>
      </c>
      <c r="H52" s="5">
        <f ca="1">OFFSET('42p stat'!$N$1,A52*20,0)</f>
        <v>124.35324799999999</v>
      </c>
      <c r="I52" s="5"/>
      <c r="J52" s="5">
        <f t="shared" ca="1" si="1"/>
        <v>2125.797</v>
      </c>
      <c r="K52" s="10">
        <f t="shared" ca="1" si="6"/>
        <v>0.940256874480489</v>
      </c>
      <c r="L52">
        <f t="shared" ca="1" si="5"/>
        <v>5.6133445409655684E-5</v>
      </c>
    </row>
    <row r="53" spans="1:12" x14ac:dyDescent="0.25">
      <c r="A53">
        <v>23</v>
      </c>
      <c r="C53" t="str">
        <f ca="1">OFFSET('42p stat'!$A$1,A53*20,0)</f>
        <v>Classic ACO</v>
      </c>
      <c r="D53" s="5">
        <f ca="1">OFFSET('42p trace'!$R$56,(A53-1)*56,0)-OFFSET('42p trace'!$S$56,(A53-1)*56,0)</f>
        <v>2190.3881999999958</v>
      </c>
      <c r="E53" s="5">
        <f ca="1">OFFSET('42p trace'!$S$56,(A53-1)*56,0)-OFFSET('42p stat'!$H$1,A53*20,0)</f>
        <v>15.783478000001196</v>
      </c>
      <c r="F53" s="5">
        <f ca="1">OFFSET('42p stat'!$H$1,A53*20,0)-OFFSET('42p stat'!$K$1,A53*20,0)</f>
        <v>4.3565520000001925</v>
      </c>
      <c r="G53" s="5">
        <f ca="1">OFFSET('42p stat'!$K$1,A53*20,0)-OFFSET('42p stat'!$N$1,A53*20,0)</f>
        <v>7728.5192070000003</v>
      </c>
      <c r="H53" s="5">
        <f ca="1">OFFSET('42p stat'!$N$1,A53*20,0)</f>
        <v>227.13456300000001</v>
      </c>
      <c r="I53" s="5"/>
      <c r="J53" s="5">
        <f t="shared" ca="1" si="1"/>
        <v>7975.7938000000013</v>
      </c>
      <c r="K53" s="10">
        <f t="shared" ca="1" si="6"/>
        <v>0.96899686737137047</v>
      </c>
      <c r="L53">
        <f t="shared" ca="1" si="5"/>
        <v>5.208584029164736E-5</v>
      </c>
    </row>
    <row r="54" spans="1:12" x14ac:dyDescent="0.25">
      <c r="A54">
        <v>24</v>
      </c>
      <c r="C54" t="str">
        <f ca="1">OFFSET('42p stat'!$A$1,A54*20,0)</f>
        <v>Classic ACO non hash</v>
      </c>
      <c r="D54" s="5">
        <f ca="1">OFFSET('42p trace'!$R$56,(A54-1)*56,0)-OFFSET('42p trace'!$S$56,(A54-1)*56,0)</f>
        <v>0.20820000000003347</v>
      </c>
      <c r="E54" s="5">
        <f ca="1">OFFSET('42p trace'!$S$56,(A54-1)*56,0)-OFFSET('42p stat'!$H$1,A54*20,0)</f>
        <v>15.439649999999347</v>
      </c>
      <c r="F54" s="5">
        <f ca="1">OFFSET('42p stat'!$H$1,A54*20,0)-OFFSET('42p stat'!$K$1,A54*20,0)</f>
        <v>4.1724610000001121</v>
      </c>
      <c r="G54" s="5">
        <f ca="1">OFFSET('42p stat'!$K$1,A54*20,0)-OFFSET('42p stat'!$N$1,A54*20,0)</f>
        <v>6805.8264639999998</v>
      </c>
      <c r="H54" s="5">
        <f ca="1">OFFSET('42p stat'!$N$1,A54*20,0)</f>
        <v>226.25982500000001</v>
      </c>
      <c r="I54" s="5"/>
      <c r="J54" s="5">
        <f t="shared" ca="1" si="1"/>
        <v>7051.6983999999993</v>
      </c>
      <c r="K54" s="10">
        <f t="shared" ca="1" si="6"/>
        <v>0.96513294782998671</v>
      </c>
      <c r="L54">
        <f t="shared" ca="1" si="5"/>
        <v>3.3535576505036082E-5</v>
      </c>
    </row>
    <row r="55" spans="1:12" x14ac:dyDescent="0.25">
      <c r="A55">
        <v>25</v>
      </c>
      <c r="C55" t="str">
        <f ca="1">OFFSET('42p stat'!$A$1,A55*20,0)</f>
        <v>omp</v>
      </c>
      <c r="D55" s="5">
        <f ca="1">OFFSET('42p trace'!$R$56,(A55-1)*56,0)-OFFSET('42p trace'!$S$56,(A55-1)*56,0)</f>
        <v>50.76339999999982</v>
      </c>
      <c r="E55" s="5">
        <f ca="1">OFFSET('42p trace'!$S$56,(A55-1)*56,0)-OFFSET('42p stat'!$H$1,A55*20,0)</f>
        <v>0.1736839999998665</v>
      </c>
      <c r="F55" s="5">
        <f ca="1">OFFSET('42p stat'!$H$1,A55*20,0)-OFFSET('42p stat'!$K$1,A55*20,0)</f>
        <v>2.6001559999999699</v>
      </c>
      <c r="G55" s="5">
        <f ca="1">OFFSET('42p stat'!$K$1,A55*20,0)-OFFSET('42p stat'!$N$1,A55*20,0)</f>
        <v>2518.2749739999999</v>
      </c>
      <c r="H55" s="5">
        <f ca="1">OFFSET('42p stat'!$N$1,A55*20,0)</f>
        <v>124.714186</v>
      </c>
      <c r="I55" s="5"/>
      <c r="J55" s="5">
        <f t="shared" ca="1" si="1"/>
        <v>2645.7629999999999</v>
      </c>
      <c r="K55" s="10">
        <f t="shared" ca="1" si="6"/>
        <v>0.9518142683225973</v>
      </c>
      <c r="L55">
        <f t="shared" ca="1" si="5"/>
        <v>6.1071148745554758E-5</v>
      </c>
    </row>
    <row r="56" spans="1:12" x14ac:dyDescent="0.25">
      <c r="A56">
        <v>26</v>
      </c>
      <c r="C56" t="str">
        <f ca="1">OFFSET('42p stat'!$A$1,A56*20,0)</f>
        <v>omp non hash</v>
      </c>
      <c r="D56" s="5">
        <f ca="1">OFFSET('42p trace'!$R$56,(A56-1)*56,0)-OFFSET('42p trace'!$S$56,(A56-1)*56,0)</f>
        <v>9.9999999998999556E-2</v>
      </c>
      <c r="E56" s="5">
        <f ca="1">OFFSET('42p trace'!$S$56,(A56-1)*56,0)-OFFSET('42p stat'!$H$1,A56*20,0)</f>
        <v>0.13235000000122454</v>
      </c>
      <c r="F56" s="5">
        <f ca="1">OFFSET('42p stat'!$H$1,A56*20,0)-OFFSET('42p stat'!$K$1,A56*20,0)</f>
        <v>2.5186719999996967</v>
      </c>
      <c r="G56" s="5">
        <f ca="1">OFFSET('42p stat'!$K$1,A56*20,0)-OFFSET('42p stat'!$N$1,A56*20,0)</f>
        <v>2048.1015070000003</v>
      </c>
      <c r="H56" s="5">
        <f ca="1">OFFSET('42p stat'!$N$1,A56*20,0)</f>
        <v>124.14567099999999</v>
      </c>
      <c r="I56" s="5"/>
      <c r="J56" s="5">
        <f t="shared" ca="1" si="1"/>
        <v>2174.8982000000015</v>
      </c>
      <c r="K56" s="10">
        <f t="shared" ca="1" si="6"/>
        <v>0.9416999411742577</v>
      </c>
      <c r="L56">
        <f t="shared" ca="1" si="5"/>
        <v>4.0552054422768617E-4</v>
      </c>
    </row>
    <row r="57" spans="1:12" x14ac:dyDescent="0.25">
      <c r="A57">
        <v>27</v>
      </c>
      <c r="C57" t="str">
        <f ca="1">OFFSET('42p stat'!$A$1,A57*20,0)</f>
        <v>non CUDA transp Time</v>
      </c>
      <c r="D57" s="5">
        <f ca="1">OFFSET('42p trace'!$R$56,(A57-1)*56,0)-OFFSET('42p trace'!$S$56,(A57-1)*56,0)</f>
        <v>50.471399999998994</v>
      </c>
      <c r="E57" s="5">
        <f ca="1">OFFSET('42p trace'!$S$56,(A57-1)*56,0)-OFFSET('42p stat'!$H$1,A57*20,0)</f>
        <v>0.18168599999989965</v>
      </c>
      <c r="F57" s="5">
        <f ca="1">OFFSET('42p stat'!$H$1,A57*20,0)-OFFSET('42p stat'!$K$1,A57*20,0)</f>
        <v>2.8509030000000166</v>
      </c>
      <c r="G57" s="5">
        <f ca="1">OFFSET('42p stat'!$K$1,A57*20,0)-OFFSET('42p stat'!$N$1,A57*20,0)</f>
        <v>2639.0062669999998</v>
      </c>
      <c r="H57" s="5">
        <f ca="1">OFFSET('42p stat'!$N$1,A57*20,0)</f>
        <v>129.74974399999999</v>
      </c>
      <c r="I57" s="5"/>
      <c r="J57" s="5">
        <f t="shared" ca="1" si="1"/>
        <v>2771.7885999999999</v>
      </c>
      <c r="K57" s="10">
        <f t="shared" ca="1" si="6"/>
        <v>0.95209507211336386</v>
      </c>
      <c r="L57">
        <f t="shared" ca="1" si="5"/>
        <v>2.0172534846058394E-4</v>
      </c>
    </row>
    <row r="58" spans="1:12" x14ac:dyDescent="0.25">
      <c r="A58">
        <v>28</v>
      </c>
      <c r="C58" t="str">
        <f ca="1">OFFSET('42p stat'!$A$1,A58*20,0)</f>
        <v>non CUDA transp</v>
      </c>
      <c r="D58" s="5">
        <f ca="1">OFFSET('42p trace'!$R$56,(A58-1)*56,0)-OFFSET('42p trace'!$S$56,(A58-1)*56,0)</f>
        <v>2661.8908000000001</v>
      </c>
      <c r="E58" s="5">
        <f ca="1">OFFSET('42p trace'!$S$56,(A58-1)*56,0)-OFFSET('42p stat'!$H$1,A58*20,0)</f>
        <v>0</v>
      </c>
      <c r="F58" s="5">
        <f ca="1">OFFSET('42p stat'!$H$1,A58*20,0)-OFFSET('42p stat'!$K$1,A58*20,0)</f>
        <v>0</v>
      </c>
      <c r="G58" s="5">
        <f ca="1">OFFSET('42p stat'!$K$1,A58*20,0)-OFFSET('42p stat'!$N$1,A58*20,0)</f>
        <v>0</v>
      </c>
      <c r="H58" s="5">
        <f ca="1">OFFSET('42p stat'!$N$1,A58*20,0)</f>
        <v>0</v>
      </c>
      <c r="I58" s="5"/>
      <c r="J58" s="5">
        <f ca="1">SUM(D58:H58)</f>
        <v>2661.8908000000001</v>
      </c>
      <c r="K58" s="10">
        <f t="shared" ca="1" si="6"/>
        <v>0</v>
      </c>
      <c r="L58" t="e">
        <f t="shared" ca="1" si="5"/>
        <v>#DIV/0!</v>
      </c>
    </row>
    <row r="59" spans="1:12" x14ac:dyDescent="0.25">
      <c r="A59">
        <v>29</v>
      </c>
      <c r="C59" t="str">
        <f ca="1">OFFSET('42p stat'!$A$1,A59*20,0)</f>
        <v>non CUDA transp non hash</v>
      </c>
      <c r="D59" s="5">
        <f ca="1">OFFSET('42p trace'!$R$56,(A59-1)*56,0)-OFFSET('42p trace'!$S$56,(A59-1)*56,0)</f>
        <v>8.9600000000245927E-2</v>
      </c>
      <c r="E59" s="5">
        <f ca="1">OFFSET('42p trace'!$S$56,(A59-1)*56,0)-OFFSET('42p stat'!$H$1,A59*20,0)</f>
        <v>0.13313899999957357</v>
      </c>
      <c r="F59" s="5">
        <f ca="1">OFFSET('42p stat'!$H$1,A59*20,0)-OFFSET('42p stat'!$K$1,A59*20,0)</f>
        <v>2.7713730000000396</v>
      </c>
      <c r="G59" s="5">
        <f ca="1">OFFSET('42p stat'!$K$1,A59*20,0)-OFFSET('42p stat'!$N$1,A59*20,0)</f>
        <v>1999.8062900000002</v>
      </c>
      <c r="H59" s="5">
        <f ca="1">OFFSET('42p stat'!$N$1,A59*20,0)</f>
        <v>129.46939800000001</v>
      </c>
      <c r="I59" s="5"/>
      <c r="J59" s="5">
        <f t="shared" ca="1" si="1"/>
        <v>2132.1801999999998</v>
      </c>
      <c r="K59" s="10">
        <f t="shared" ca="1" si="6"/>
        <v>0.93791617143804284</v>
      </c>
      <c r="L59">
        <f t="shared" ca="1" si="5"/>
        <v>2.7175467152338272E-4</v>
      </c>
    </row>
    <row r="60" spans="1:12" x14ac:dyDescent="0.25">
      <c r="A60">
        <v>30</v>
      </c>
      <c r="C60" t="str">
        <f ca="1">OFFSET('42p stat'!$A$1,A60*20,0)</f>
        <v>CUDA Const</v>
      </c>
      <c r="D60" s="5">
        <f ca="1">OFFSET('42p trace'!$R$56,(A60-1)*56,0)-OFFSET('42p trace'!$S$56,(A60-1)*56,0)</f>
        <v>15.24846000000008</v>
      </c>
      <c r="E60" s="5">
        <f ca="1">OFFSET('42p trace'!$S$56,(A60-1)*56,0)-OFFSET('42p stat'!$H$1,A60*20,0)</f>
        <v>35.65675200000004</v>
      </c>
      <c r="F60" s="5">
        <f ca="1">OFFSET('42p stat'!$H$1,A60*20,0)-OFFSET('42p stat'!$K$1,A60*20,0)</f>
        <v>15.222284999999999</v>
      </c>
      <c r="G60" s="5">
        <f ca="1">OFFSET('42p stat'!$K$1,A60*20,0)-OFFSET('42p stat'!$N$1,A60*20,0)</f>
        <v>182.80729299999996</v>
      </c>
      <c r="H60" s="5">
        <f ca="1">OFFSET('42p stat'!$N$1,A60*20,0)</f>
        <v>265.45017000000001</v>
      </c>
      <c r="I60" s="5"/>
      <c r="J60" s="5">
        <f t="shared" ca="1" si="1"/>
        <v>499.13650000000001</v>
      </c>
      <c r="K60" s="10">
        <f t="shared" ref="K60:K80" ca="1" si="7">G60/J60</f>
        <v>0.36624709473260314</v>
      </c>
      <c r="L60">
        <f t="shared" ca="1" si="5"/>
        <v>1.6106305523924837E-4</v>
      </c>
    </row>
    <row r="61" spans="1:12" x14ac:dyDescent="0.25">
      <c r="A61">
        <v>31</v>
      </c>
      <c r="C61" t="str">
        <f ca="1">OFFSET('42p stat'!$A$1,A61*20,0)</f>
        <v>CUDA ant Const</v>
      </c>
      <c r="D61" s="5">
        <f ca="1">OFFSET('42p trace'!$R$56,(A61-1)*56,0)-OFFSET('42p trace'!$S$56,(A61-1)*56,0)</f>
        <v>15.427919999999972</v>
      </c>
      <c r="E61" s="5">
        <f ca="1">OFFSET('42p trace'!$S$56,(A61-1)*56,0)-OFFSET('42p stat'!$H$1,A61*20,0)</f>
        <v>35.541188000000034</v>
      </c>
      <c r="F61" s="5">
        <f ca="1">OFFSET('42p stat'!$H$1,A61*20,0)-OFFSET('42p stat'!$K$1,A61*20,0)</f>
        <v>19.463528999999994</v>
      </c>
      <c r="G61" s="5">
        <f ca="1">OFFSET('42p stat'!$K$1,A61*20,0)-OFFSET('42p stat'!$N$1,A61*20,0)</f>
        <v>114.93348900000001</v>
      </c>
      <c r="H61" s="5">
        <f ca="1">OFFSET('42p stat'!$N$1,A61*20,0)</f>
        <v>302.35347400000001</v>
      </c>
      <c r="I61" s="5"/>
      <c r="J61" s="5">
        <f t="shared" ca="1" si="1"/>
        <v>472.29168000000004</v>
      </c>
      <c r="K61" s="10">
        <f t="shared" ca="1" si="7"/>
        <v>0.24335277089784854</v>
      </c>
      <c r="L61">
        <f t="shared" ca="1" si="5"/>
        <v>3.5588539723016156E-5</v>
      </c>
    </row>
    <row r="62" spans="1:12" x14ac:dyDescent="0.25">
      <c r="A62">
        <v>32</v>
      </c>
      <c r="C62" t="str">
        <f ca="1">OFFSET('42p stat'!$A$1,A62*20,0)</f>
        <v>CUDA ant par Const</v>
      </c>
      <c r="D62" s="5">
        <f ca="1">OFFSET('42p trace'!$R$56,(A62-1)*56,0)-OFFSET('42p trace'!$S$56,(A62-1)*56,0)</f>
        <v>15.586959999999976</v>
      </c>
      <c r="E62" s="5">
        <f ca="1">OFFSET('42p trace'!$S$56,(A62-1)*56,0)-OFFSET('42p stat'!$H$1,A62*20,0)</f>
        <v>35.71772999999996</v>
      </c>
      <c r="F62" s="5">
        <f ca="1">OFFSET('42p stat'!$H$1,A62*20,0)-OFFSET('42p stat'!$K$1,A62*20,0)</f>
        <v>15.265102999999954</v>
      </c>
      <c r="G62" s="5">
        <f ca="1">OFFSET('42p stat'!$K$1,A62*20,0)-OFFSET('42p stat'!$N$1,A62*20,0)</f>
        <v>115.15869000000004</v>
      </c>
      <c r="H62" s="5">
        <f ca="1">OFFSET('42p stat'!$N$1,A62*20,0)</f>
        <v>280.69101699999999</v>
      </c>
      <c r="I62" s="5"/>
      <c r="J62" s="5">
        <f t="shared" ca="1" si="1"/>
        <v>446.83253999999994</v>
      </c>
      <c r="K62" s="10">
        <f t="shared" ca="1" si="7"/>
        <v>0.25772225541138982</v>
      </c>
      <c r="L62">
        <f t="shared" ca="1" si="5"/>
        <v>3.5570016799703975E-5</v>
      </c>
    </row>
    <row r="63" spans="1:12" x14ac:dyDescent="0.25">
      <c r="A63">
        <v>33</v>
      </c>
      <c r="C63" t="str">
        <f ca="1">OFFSET('42p stat'!$A$1,A63*20,0)</f>
        <v>CUDA ant add CPU Const</v>
      </c>
      <c r="D63" s="5">
        <f ca="1">OFFSET('42p trace'!$R$56,(A63-1)*56,0)-OFFSET('42p trace'!$S$56,(A63-1)*56,0)</f>
        <v>15.635099999999966</v>
      </c>
      <c r="E63" s="5">
        <f ca="1">OFFSET('42p trace'!$S$56,(A63-1)*56,0)-OFFSET('42p stat'!$H$1,A63*20,0)</f>
        <v>315.9809150000001</v>
      </c>
      <c r="F63" s="5">
        <f ca="1">OFFSET('42p stat'!$H$1,A63*20,0)-OFFSET('42p stat'!$K$1,A63*20,0)</f>
        <v>2.3565979999999627</v>
      </c>
      <c r="G63" s="5">
        <f ca="1">OFFSET('42p stat'!$K$1,A63*20,0)-OFFSET('42p stat'!$N$1,A63*20,0)</f>
        <v>182.66697900000003</v>
      </c>
      <c r="H63" s="5">
        <f ca="1">OFFSET('42p stat'!$N$1,A63*20,0)</f>
        <v>114.107828</v>
      </c>
      <c r="I63" s="5"/>
      <c r="J63" s="5">
        <f t="shared" ca="1" si="1"/>
        <v>615.11232000000007</v>
      </c>
      <c r="K63" s="10">
        <f t="shared" ca="1" si="7"/>
        <v>0.29696524205530467</v>
      </c>
      <c r="L63">
        <f t="shared" ca="1" si="5"/>
        <v>3.3621333466036402E-5</v>
      </c>
    </row>
    <row r="64" spans="1:12" x14ac:dyDescent="0.25">
      <c r="A64">
        <v>34</v>
      </c>
      <c r="C64" t="str">
        <f ca="1">OFFSET('42p stat'!$A$1,A64*20,0)</f>
        <v>CUDA opt Const</v>
      </c>
      <c r="D64" s="5">
        <f ca="1">OFFSET('42p trace'!$R$56,(A64-1)*56,0)-OFFSET('42p trace'!$S$56,(A64-1)*56,0)</f>
        <v>16.00060000000002</v>
      </c>
      <c r="E64" s="5">
        <f ca="1">OFFSET('42p trace'!$S$56,(A64-1)*56,0)-OFFSET('42p stat'!$H$1,A64*20,0)</f>
        <v>35.187436999999875</v>
      </c>
      <c r="F64" s="5">
        <f ca="1">OFFSET('42p stat'!$H$1,A64*20,0)-OFFSET('42p stat'!$K$1,A64*20,0)</f>
        <v>277.93693300000001</v>
      </c>
      <c r="G64" s="5">
        <f ca="1">OFFSET('42p stat'!$K$1,A64*20,0)-OFFSET('42p stat'!$N$1,A64*20,0)</f>
        <v>182.97881000000001</v>
      </c>
      <c r="H64" s="5">
        <f ca="1">OFFSET('42p stat'!$N$1,A64*20,0)</f>
        <v>0</v>
      </c>
      <c r="I64" s="5"/>
      <c r="J64" s="5">
        <f t="shared" ca="1" si="1"/>
        <v>496.1031799999999</v>
      </c>
      <c r="K64" s="10">
        <f t="shared" ca="1" si="7"/>
        <v>0.36883216511532951</v>
      </c>
      <c r="L64">
        <f t="shared" ca="1" si="5"/>
        <v>6.405771014530412E-4</v>
      </c>
    </row>
    <row r="65" spans="1:12" x14ac:dyDescent="0.25">
      <c r="A65">
        <v>35</v>
      </c>
      <c r="C65" t="str">
        <f ca="1">OFFSET('42p stat'!$A$1,A65*20,0)</f>
        <v>CUDA opt ant Const</v>
      </c>
      <c r="D65" s="5">
        <f ca="1">OFFSET('42p trace'!$R$56,(A65-1)*56,0)-OFFSET('42p trace'!$S$56,(A65-1)*56,0)</f>
        <v>16.10289999999992</v>
      </c>
      <c r="E65" s="5">
        <f ca="1">OFFSET('42p trace'!$S$56,(A65-1)*56,0)-OFFSET('42p stat'!$H$1,A65*20,0)</f>
        <v>35.163728999999989</v>
      </c>
      <c r="F65" s="5">
        <f ca="1">OFFSET('42p stat'!$H$1,A65*20,0)-OFFSET('42p stat'!$K$1,A65*20,0)</f>
        <v>315.05841300000003</v>
      </c>
      <c r="G65" s="5">
        <f ca="1">OFFSET('42p stat'!$K$1,A65*20,0)-OFFSET('42p stat'!$N$1,A65*20,0)</f>
        <v>114.606478</v>
      </c>
      <c r="H65" s="5">
        <f ca="1">OFFSET('42p stat'!$N$1,A65*20,0)</f>
        <v>0</v>
      </c>
      <c r="I65" s="5"/>
      <c r="J65" s="5">
        <f t="shared" ca="1" si="1"/>
        <v>464.82862</v>
      </c>
      <c r="K65" s="10">
        <f t="shared" ca="1" si="7"/>
        <v>0.24655641470613404</v>
      </c>
      <c r="L65">
        <f t="shared" ca="1" si="5"/>
        <v>8.1135636474803622E-5</v>
      </c>
    </row>
    <row r="66" spans="1:12" x14ac:dyDescent="0.25">
      <c r="A66">
        <v>36</v>
      </c>
      <c r="C66" t="str">
        <f ca="1">OFFSET('42p stat'!$A$1,A66*20,0)</f>
        <v>CUDA opt ant par Const</v>
      </c>
      <c r="D66" s="5">
        <f ca="1">OFFSET('42p trace'!$R$56,(A66-1)*56,0)-OFFSET('42p trace'!$S$56,(A66-1)*56,0)</f>
        <v>16.066700000000196</v>
      </c>
      <c r="E66" s="5">
        <f ca="1">OFFSET('42p trace'!$S$56,(A66-1)*56,0)-OFFSET('42p stat'!$H$1,A66*20,0)</f>
        <v>34.910611999999787</v>
      </c>
      <c r="F66" s="5">
        <f ca="1">OFFSET('42p stat'!$H$1,A66*20,0)-OFFSET('42p stat'!$K$1,A66*20,0)</f>
        <v>291.46442100000002</v>
      </c>
      <c r="G66" s="5">
        <f ca="1">OFFSET('42p stat'!$K$1,A66*20,0)-OFFSET('42p stat'!$N$1,A66*20,0)</f>
        <v>114.883607</v>
      </c>
      <c r="H66" s="5">
        <f ca="1">OFFSET('42p stat'!$N$1,A66*20,0)</f>
        <v>0</v>
      </c>
      <c r="I66" s="5"/>
      <c r="J66" s="5">
        <f t="shared" ca="1" si="1"/>
        <v>441.25863999999979</v>
      </c>
      <c r="K66" s="10">
        <f t="shared" ca="1" si="7"/>
        <v>0.26035435136182272</v>
      </c>
      <c r="L66" t="e">
        <f t="shared" ca="1" si="5"/>
        <v>#DIV/0!</v>
      </c>
    </row>
    <row r="67" spans="1:12" x14ac:dyDescent="0.25">
      <c r="A67">
        <v>37</v>
      </c>
      <c r="C67" t="str">
        <f ca="1">OFFSET('42p stat'!$A$1,A67*20,0)</f>
        <v>CUDA ant par global</v>
      </c>
      <c r="D67" s="5">
        <f ca="1">OFFSET('42p trace'!$R$56,(A67-1)*56,0)-OFFSET('42p trace'!$S$56,(A67-1)*56,0)</f>
        <v>14.659660000000088</v>
      </c>
      <c r="E67" s="5">
        <f ca="1">OFFSET('42p trace'!$S$56,(A67-1)*56,0)-OFFSET('42p stat'!$H$1,A67*20,0)</f>
        <v>36.340368000000012</v>
      </c>
      <c r="F67" s="5">
        <f ca="1">OFFSET('42p stat'!$H$1,A67*20,0)-OFFSET('42p stat'!$K$1,A67*20,0)</f>
        <v>15.249723000000017</v>
      </c>
      <c r="G67" s="5">
        <f ca="1">OFFSET('42p stat'!$K$1,A67*20,0)-OFFSET('42p stat'!$N$1,A67*20,0)</f>
        <v>145.04337699999996</v>
      </c>
      <c r="H67" s="5">
        <f ca="1">OFFSET('42p stat'!$N$1,A67*20,0)</f>
        <v>280.34435200000001</v>
      </c>
      <c r="I67" s="5"/>
      <c r="J67" s="5">
        <f t="shared" ca="1" si="1"/>
        <v>476.97782000000001</v>
      </c>
      <c r="K67" s="10">
        <f t="shared" ca="1" si="7"/>
        <v>0.3040883054058991</v>
      </c>
      <c r="L67">
        <f t="shared" ca="1" si="5"/>
        <v>1.2964706357157331E-4</v>
      </c>
    </row>
    <row r="68" spans="1:12" x14ac:dyDescent="0.25">
      <c r="A68">
        <v>38</v>
      </c>
      <c r="C68" t="str">
        <f ca="1">OFFSET('42p stat'!$A$1,A68*20,0)</f>
        <v>CUDA ant add CPU Time global</v>
      </c>
      <c r="D68" s="5">
        <f ca="1">OFFSET('42p trace'!$R$56,(A68-1)*56,0)-OFFSET('42p trace'!$S$56,(A68-1)*56,0)</f>
        <v>14.921020000000112</v>
      </c>
      <c r="E68" s="5">
        <f ca="1">OFFSET('42p trace'!$S$56,(A68-1)*56,0)-OFFSET('42p stat'!$H$1,A68*20,0)</f>
        <v>315.08463699999993</v>
      </c>
      <c r="F68" s="5">
        <f ca="1">OFFSET('42p stat'!$H$1,A68*20,0)-OFFSET('42p stat'!$K$1,A68*20,0)</f>
        <v>2.3861630000000105</v>
      </c>
      <c r="G68" s="5">
        <f ca="1">OFFSET('42p stat'!$K$1,A68*20,0)-OFFSET('42p stat'!$N$1,A68*20,0)</f>
        <v>212.40780599999999</v>
      </c>
      <c r="H68" s="5">
        <f ca="1">OFFSET('42p stat'!$N$1,A68*20,0)</f>
        <v>114.35921399999999</v>
      </c>
      <c r="I68" s="5"/>
      <c r="J68" s="5">
        <f t="shared" ca="1" si="1"/>
        <v>644.23781999999994</v>
      </c>
      <c r="K68" s="10">
        <f t="shared" ca="1" si="7"/>
        <v>0.32970403072579629</v>
      </c>
      <c r="L68">
        <f t="shared" ca="1" si="5"/>
        <v>3.9167434339931527E-5</v>
      </c>
    </row>
    <row r="69" spans="1:12" x14ac:dyDescent="0.25">
      <c r="A69">
        <v>39</v>
      </c>
      <c r="C69" t="str">
        <f ca="1">OFFSET('42p stat'!$A$1,A69*20,0)</f>
        <v>CUDA opt ant par global</v>
      </c>
      <c r="D69" s="5">
        <f ca="1">OFFSET('42p trace'!$R$56,(A69-1)*56,0)-OFFSET('42p trace'!$S$56,(A69-1)*56,0)</f>
        <v>15.312160000000119</v>
      </c>
      <c r="E69" s="5">
        <f ca="1">OFFSET('42p trace'!$S$56,(A69-1)*56,0)-OFFSET('42p stat'!$H$1,A69*20,0)</f>
        <v>35.127084000000082</v>
      </c>
      <c r="F69" s="5">
        <f ca="1">OFFSET('42p stat'!$H$1,A69*20,0)-OFFSET('42p stat'!$K$1,A69*20,0)</f>
        <v>291.57502699999998</v>
      </c>
      <c r="G69" s="5">
        <f ca="1">OFFSET('42p stat'!$K$1,A69*20,0)-OFFSET('42p stat'!$N$1,A69*20,0)</f>
        <v>144.75264899999999</v>
      </c>
      <c r="H69" s="5">
        <f ca="1">OFFSET('42p stat'!$N$1,A69*20,0)</f>
        <v>0</v>
      </c>
      <c r="I69" s="5"/>
      <c r="J69" s="5">
        <f t="shared" ca="1" si="1"/>
        <v>471.45476000000008</v>
      </c>
      <c r="K69" s="10">
        <f t="shared" ca="1" si="7"/>
        <v>0.30703401743149217</v>
      </c>
      <c r="L69">
        <f t="shared" ca="1" si="5"/>
        <v>1.460661893277417E-4</v>
      </c>
    </row>
    <row r="70" spans="1:12" x14ac:dyDescent="0.25">
      <c r="A70">
        <v>40</v>
      </c>
      <c r="C70">
        <f ca="1">OFFSET('42p stat'!$A$1,A70*20,0)</f>
        <v>0</v>
      </c>
      <c r="D70" s="5" t="e">
        <f ca="1">OFFSET('42p trace'!$R$56,(A70-1)*56,0)-OFFSET('42p trace'!$S$56,(A70-1)*56,0)</f>
        <v>#DIV/0!</v>
      </c>
      <c r="E70" s="5" t="e">
        <f ca="1">OFFSET('42p trace'!$S$56,(A70-1)*56,0)-OFFSET('42p stat'!$H$1,A70*20,0)</f>
        <v>#DIV/0!</v>
      </c>
      <c r="F70" s="5">
        <f ca="1">OFFSET('42p stat'!$H$1,A70*20,0)-OFFSET('42p stat'!$K$1,A70*20,0)</f>
        <v>0</v>
      </c>
      <c r="G70" s="5">
        <f ca="1">OFFSET('42p stat'!$K$1,A70*20,0)-OFFSET('42p stat'!$N$1,A70*20,0)</f>
        <v>0</v>
      </c>
      <c r="H70" s="5">
        <f ca="1">OFFSET('42p stat'!$N$1,A70*20,0)</f>
        <v>0</v>
      </c>
      <c r="I70" s="5"/>
      <c r="J70" s="5" t="e">
        <f t="shared" ca="1" si="1"/>
        <v>#DIV/0!</v>
      </c>
      <c r="K70" s="10" t="e">
        <f t="shared" ca="1" si="7"/>
        <v>#DIV/0!</v>
      </c>
      <c r="L70" t="e">
        <f t="shared" ca="1" si="5"/>
        <v>#DIV/0!</v>
      </c>
    </row>
    <row r="71" spans="1:12" x14ac:dyDescent="0.25">
      <c r="A71">
        <v>41</v>
      </c>
      <c r="C71">
        <f ca="1">OFFSET('42p stat'!$A$1,A71*20,0)</f>
        <v>0</v>
      </c>
      <c r="D71" s="5" t="e">
        <f ca="1">OFFSET('42p trace'!$R$56,(A71-1)*56,0)-OFFSET('42p trace'!$S$56,(A71-1)*56,0)</f>
        <v>#DIV/0!</v>
      </c>
      <c r="E71" s="5" t="e">
        <f ca="1">OFFSET('42p trace'!$S$56,(A71-1)*56,0)-OFFSET('42p stat'!$H$1,A71*20,0)</f>
        <v>#DIV/0!</v>
      </c>
      <c r="F71" s="5">
        <f ca="1">OFFSET('42p stat'!$H$1,A71*20,0)-OFFSET('42p stat'!$K$1,A71*20,0)</f>
        <v>0</v>
      </c>
      <c r="G71" s="5">
        <f ca="1">OFFSET('42p stat'!$K$1,A71*20,0)-OFFSET('42p stat'!$N$1,A71*20,0)</f>
        <v>0</v>
      </c>
      <c r="H71" s="5">
        <f ca="1">OFFSET('42p stat'!$N$1,A71*20,0)</f>
        <v>0</v>
      </c>
      <c r="I71" s="5"/>
      <c r="J71" s="5" t="e">
        <f t="shared" ca="1" si="1"/>
        <v>#DIV/0!</v>
      </c>
      <c r="K71" s="10" t="e">
        <f t="shared" ca="1" si="7"/>
        <v>#DIV/0!</v>
      </c>
      <c r="L71" t="e">
        <f t="shared" ca="1" si="5"/>
        <v>#DIV/0!</v>
      </c>
    </row>
    <row r="72" spans="1:12" x14ac:dyDescent="0.25">
      <c r="A72">
        <v>42</v>
      </c>
      <c r="C72">
        <f ca="1">OFFSET('42p stat'!$A$1,A72*20,0)</f>
        <v>0</v>
      </c>
      <c r="D72" s="5" t="e">
        <f ca="1">OFFSET('42p trace'!$R$56,(A72-1)*56,0)-OFFSET('42p trace'!$S$56,(A72-1)*56,0)</f>
        <v>#DIV/0!</v>
      </c>
      <c r="E72" s="5" t="e">
        <f ca="1">OFFSET('42p trace'!$S$56,(A72-1)*56,0)-OFFSET('42p stat'!$H$1,A72*20,0)</f>
        <v>#DIV/0!</v>
      </c>
      <c r="F72" s="5">
        <f ca="1">OFFSET('42p stat'!$H$1,A72*20,0)-OFFSET('42p stat'!$K$1,A72*20,0)</f>
        <v>0</v>
      </c>
      <c r="G72" s="5">
        <f ca="1">OFFSET('42p stat'!$K$1,A72*20,0)-OFFSET('42p stat'!$N$1,A72*20,0)</f>
        <v>0</v>
      </c>
      <c r="H72" s="5">
        <f ca="1">OFFSET('42p stat'!$N$1,A72*20,0)</f>
        <v>0</v>
      </c>
      <c r="I72" s="5"/>
      <c r="J72" s="5" t="e">
        <f t="shared" ca="1" si="1"/>
        <v>#DIV/0!</v>
      </c>
      <c r="K72" s="10" t="e">
        <f t="shared" ca="1" si="7"/>
        <v>#DIV/0!</v>
      </c>
      <c r="L72" t="e">
        <f t="shared" ca="1" si="5"/>
        <v>#DIV/0!</v>
      </c>
    </row>
    <row r="73" spans="1:12" x14ac:dyDescent="0.25">
      <c r="A73">
        <v>43</v>
      </c>
      <c r="C73">
        <f ca="1">OFFSET('42p stat'!$A$1,A73*20,0)</f>
        <v>0</v>
      </c>
      <c r="D73" s="5" t="e">
        <f ca="1">OFFSET('42p trace'!$R$56,(A73-1)*56,0)-OFFSET('42p trace'!$S$56,(A73-1)*56,0)</f>
        <v>#DIV/0!</v>
      </c>
      <c r="E73" s="5" t="e">
        <f ca="1">OFFSET('42p trace'!$S$56,(A73-1)*56,0)-OFFSET('42p stat'!$H$1,A73*20,0)</f>
        <v>#DIV/0!</v>
      </c>
      <c r="F73" s="5">
        <f ca="1">OFFSET('42p stat'!$H$1,A73*20,0)-OFFSET('42p stat'!$K$1,A73*20,0)</f>
        <v>0</v>
      </c>
      <c r="G73" s="5">
        <f ca="1">OFFSET('42p stat'!$K$1,A73*20,0)-OFFSET('42p stat'!$N$1,A73*20,0)</f>
        <v>0</v>
      </c>
      <c r="H73" s="5">
        <f ca="1">OFFSET('42p stat'!$N$1,A73*20,0)</f>
        <v>0</v>
      </c>
      <c r="I73" s="5"/>
      <c r="J73" s="5" t="e">
        <f t="shared" ca="1" si="1"/>
        <v>#DIV/0!</v>
      </c>
      <c r="K73" s="10" t="e">
        <f t="shared" ca="1" si="7"/>
        <v>#DIV/0!</v>
      </c>
      <c r="L73" t="e">
        <f t="shared" ca="1" si="5"/>
        <v>#DIV/0!</v>
      </c>
    </row>
    <row r="74" spans="1:12" x14ac:dyDescent="0.25">
      <c r="A74">
        <v>44</v>
      </c>
      <c r="C74">
        <f ca="1">OFFSET('42p stat'!$A$1,A74*20,0)</f>
        <v>0</v>
      </c>
      <c r="D74" s="5" t="e">
        <f ca="1">OFFSET('42p trace'!$R$56,(A74-1)*56,0)-OFFSET('42p trace'!$S$56,(A74-1)*56,0)</f>
        <v>#DIV/0!</v>
      </c>
      <c r="E74" s="5" t="e">
        <f ca="1">OFFSET('42p trace'!$S$56,(A74-1)*56,0)-OFFSET('42p stat'!$H$1,A74*20,0)</f>
        <v>#DIV/0!</v>
      </c>
      <c r="F74" s="5">
        <f ca="1">OFFSET('42p stat'!$H$1,A74*20,0)-OFFSET('42p stat'!$K$1,A74*20,0)</f>
        <v>0</v>
      </c>
      <c r="G74" s="5">
        <f ca="1">OFFSET('42p stat'!$K$1,A74*20,0)-OFFSET('42p stat'!$N$1,A74*20,0)</f>
        <v>0</v>
      </c>
      <c r="H74" s="5">
        <f ca="1">OFFSET('42p stat'!$N$1,A74*20,0)</f>
        <v>0</v>
      </c>
      <c r="I74" s="5"/>
      <c r="J74" s="5" t="e">
        <f t="shared" ca="1" si="1"/>
        <v>#DIV/0!</v>
      </c>
      <c r="K74" s="10" t="e">
        <f t="shared" ca="1" si="7"/>
        <v>#DIV/0!</v>
      </c>
      <c r="L74" t="e">
        <f t="shared" ca="1" si="5"/>
        <v>#DIV/0!</v>
      </c>
    </row>
    <row r="75" spans="1:12" x14ac:dyDescent="0.25">
      <c r="A75">
        <v>45</v>
      </c>
      <c r="C75">
        <f ca="1">OFFSET('42p stat'!$A$1,A75*20,0)</f>
        <v>0</v>
      </c>
      <c r="D75" s="5" t="e">
        <f ca="1">OFFSET('42p trace'!$R$56,(A75-1)*56,0)-OFFSET('42p trace'!$S$56,(A75-1)*56,0)</f>
        <v>#DIV/0!</v>
      </c>
      <c r="E75" s="5" t="e">
        <f ca="1">OFFSET('42p trace'!$S$56,(A75-1)*56,0)-OFFSET('42p stat'!$H$1,A75*20,0)</f>
        <v>#DIV/0!</v>
      </c>
      <c r="F75" s="5">
        <f ca="1">OFFSET('42p stat'!$H$1,A75*20,0)-OFFSET('42p stat'!$K$1,A75*20,0)</f>
        <v>0</v>
      </c>
      <c r="G75" s="5">
        <f ca="1">OFFSET('42p stat'!$K$1,A75*20,0)-OFFSET('42p stat'!$N$1,A75*20,0)</f>
        <v>0</v>
      </c>
      <c r="H75" s="5">
        <f ca="1">OFFSET('42p stat'!$N$1,A75*20,0)</f>
        <v>0</v>
      </c>
      <c r="I75" s="5"/>
      <c r="J75" s="5" t="e">
        <f t="shared" ca="1" si="1"/>
        <v>#DIV/0!</v>
      </c>
      <c r="K75" s="10" t="e">
        <f t="shared" ca="1" si="7"/>
        <v>#DIV/0!</v>
      </c>
      <c r="L75" t="e">
        <f t="shared" ca="1" si="5"/>
        <v>#DIV/0!</v>
      </c>
    </row>
    <row r="76" spans="1:12" x14ac:dyDescent="0.25">
      <c r="A76">
        <v>46</v>
      </c>
      <c r="C76">
        <f ca="1">OFFSET('42p stat'!$A$1,A76*20,0)</f>
        <v>0</v>
      </c>
      <c r="D76" s="5" t="e">
        <f ca="1">OFFSET('42p trace'!$R$56,(A76-1)*56,0)-OFFSET('42p trace'!$S$56,(A76-1)*56,0)</f>
        <v>#DIV/0!</v>
      </c>
      <c r="E76" s="5" t="e">
        <f ca="1">OFFSET('42p trace'!$S$56,(A76-1)*56,0)-OFFSET('42p stat'!$H$1,A76*20,0)</f>
        <v>#DIV/0!</v>
      </c>
      <c r="F76" s="5">
        <f ca="1">OFFSET('42p stat'!$H$1,A76*20,0)-OFFSET('42p stat'!$K$1,A76*20,0)</f>
        <v>0</v>
      </c>
      <c r="G76" s="5">
        <f ca="1">OFFSET('42p stat'!$K$1,A76*20,0)-OFFSET('42p stat'!$N$1,A76*20,0)</f>
        <v>0</v>
      </c>
      <c r="H76" s="5">
        <f ca="1">OFFSET('42p stat'!$N$1,A76*20,0)</f>
        <v>0</v>
      </c>
      <c r="I76" s="5"/>
      <c r="J76" s="5" t="e">
        <f t="shared" ca="1" si="1"/>
        <v>#DIV/0!</v>
      </c>
      <c r="K76" s="10" t="e">
        <f t="shared" ca="1" si="7"/>
        <v>#DIV/0!</v>
      </c>
      <c r="L76" t="e">
        <f t="shared" ca="1" si="5"/>
        <v>#DIV/0!</v>
      </c>
    </row>
    <row r="77" spans="1:12" x14ac:dyDescent="0.25">
      <c r="A77">
        <v>47</v>
      </c>
      <c r="C77">
        <f ca="1">OFFSET('42p stat'!$A$1,A77*20,0)</f>
        <v>0</v>
      </c>
      <c r="D77" s="5">
        <f ca="1">OFFSET('42p trace'!$R$56,(A77-1)*56,0)-OFFSET('42p trace'!$S$56,(A77-1)*56,0)</f>
        <v>0</v>
      </c>
      <c r="E77" s="5">
        <f ca="1">OFFSET('42p trace'!$S$56,(A77-1)*56,0)-OFFSET('42p stat'!$H$1,A77*20,0)</f>
        <v>0</v>
      </c>
      <c r="F77" s="5">
        <f ca="1">OFFSET('42p stat'!$H$1,A77*20,0)-OFFSET('42p stat'!$K$1,A77*20,0)</f>
        <v>0</v>
      </c>
      <c r="G77" s="5">
        <f ca="1">OFFSET('42p stat'!$K$1,A77*20,0)-OFFSET('42p stat'!$N$1,A77*20,0)</f>
        <v>0</v>
      </c>
      <c r="H77" s="5">
        <f ca="1">OFFSET('42p stat'!$N$1,A77*20,0)</f>
        <v>0</v>
      </c>
      <c r="I77" s="5"/>
      <c r="J77" s="5">
        <f t="shared" ca="1" si="1"/>
        <v>0</v>
      </c>
      <c r="K77" s="10" t="e">
        <f t="shared" ca="1" si="7"/>
        <v>#DIV/0!</v>
      </c>
      <c r="L77" t="e">
        <f ca="1">$K$29*POWER(K77,2)*SQRT(G228/(POWER(G77,2)*$L$29)+J228/(POWER(J77,2)*$L$29))</f>
        <v>#DIV/0!</v>
      </c>
    </row>
    <row r="78" spans="1:12" x14ac:dyDescent="0.25">
      <c r="A78">
        <v>48</v>
      </c>
      <c r="C78">
        <f ca="1">OFFSET('42p stat'!$A$1,A78*20,0)</f>
        <v>0</v>
      </c>
      <c r="D78" s="5">
        <f ca="1">OFFSET('42p trace'!$R$56,(A78-1)*56,0)-OFFSET('42p trace'!$S$56,(A78-1)*56,0)</f>
        <v>0</v>
      </c>
      <c r="E78" s="5">
        <f ca="1">OFFSET('42p trace'!$S$56,(A78-1)*56,0)-OFFSET('42p stat'!$H$1,A78*20,0)</f>
        <v>0</v>
      </c>
      <c r="F78" s="5">
        <f ca="1">OFFSET('42p stat'!$H$1,A78*20,0)-OFFSET('42p stat'!$K$1,A78*20,0)</f>
        <v>0</v>
      </c>
      <c r="G78" s="5">
        <f ca="1">OFFSET('42p stat'!$K$1,A78*20,0)-OFFSET('42p stat'!$N$1,A78*20,0)</f>
        <v>0</v>
      </c>
      <c r="H78" s="5">
        <f ca="1">OFFSET('42p stat'!$N$1,A78*20,0)</f>
        <v>0</v>
      </c>
      <c r="I78" s="5"/>
      <c r="J78" s="5">
        <f t="shared" ca="1" si="1"/>
        <v>0</v>
      </c>
      <c r="K78" s="10" t="e">
        <f t="shared" ca="1" si="7"/>
        <v>#DIV/0!</v>
      </c>
      <c r="L78" t="e">
        <f ca="1">$K$29*POWER(K78,2)*SQRT(G229/(POWER(G78,2)*$L$29)+J229/(POWER(J78,2)*$L$29))</f>
        <v>#DIV/0!</v>
      </c>
    </row>
    <row r="79" spans="1:12" x14ac:dyDescent="0.25">
      <c r="A79">
        <v>49</v>
      </c>
      <c r="C79">
        <f ca="1">OFFSET('42p stat'!$A$1,A79*20,0)</f>
        <v>0</v>
      </c>
      <c r="D79" s="5">
        <f ca="1">OFFSET('42p trace'!$R$56,(A79-1)*56,0)-OFFSET('42p trace'!$S$56,(A79-1)*56,0)</f>
        <v>0</v>
      </c>
      <c r="E79" s="5">
        <f ca="1">OFFSET('42p trace'!$S$56,(A79-1)*56,0)-OFFSET('42p stat'!$H$1,A79*20,0)</f>
        <v>0</v>
      </c>
      <c r="F79" s="5">
        <f ca="1">OFFSET('42p stat'!$H$1,A79*20,0)-OFFSET('42p stat'!$K$1,A79*20,0)</f>
        <v>0</v>
      </c>
      <c r="G79" s="5">
        <f ca="1">OFFSET('42p stat'!$K$1,A79*20,0)-OFFSET('42p stat'!$N$1,A79*20,0)</f>
        <v>0</v>
      </c>
      <c r="H79" s="5">
        <f ca="1">OFFSET('42p stat'!$N$1,A79*20,0)</f>
        <v>0</v>
      </c>
      <c r="I79" s="5"/>
      <c r="J79" s="5">
        <f t="shared" ca="1" si="1"/>
        <v>0</v>
      </c>
      <c r="K79" s="10" t="e">
        <f t="shared" ca="1" si="7"/>
        <v>#DIV/0!</v>
      </c>
      <c r="L79" t="e">
        <f ca="1">$K$29*POWER(K79,2)*SQRT(G230/(POWER(G79,2)*$L$29)+J230/(POWER(J79,2)*$L$29))</f>
        <v>#DIV/0!</v>
      </c>
    </row>
    <row r="80" spans="1:12" x14ac:dyDescent="0.25">
      <c r="A80">
        <v>50</v>
      </c>
      <c r="C80">
        <f ca="1">OFFSET('42p stat'!$A$1,A80*20,0)</f>
        <v>0</v>
      </c>
      <c r="D80" s="5">
        <f ca="1">OFFSET('42p trace'!$R$56,(A80-1)*56,0)-OFFSET('42p trace'!$S$56,(A80-1)*56,0)</f>
        <v>0</v>
      </c>
      <c r="E80" s="5">
        <f ca="1">OFFSET('42p trace'!$S$56,(A80-1)*56,0)-OFFSET('42p stat'!$H$1,A80*20,0)</f>
        <v>0</v>
      </c>
      <c r="F80" s="5">
        <f ca="1">OFFSET('42p stat'!$H$1,A80*20,0)-OFFSET('42p stat'!$K$1,A80*20,0)</f>
        <v>0</v>
      </c>
      <c r="G80" s="5">
        <f ca="1">OFFSET('42p stat'!$K$1,A80*20,0)-OFFSET('42p stat'!$N$1,A80*20,0)</f>
        <v>0</v>
      </c>
      <c r="H80" s="5">
        <f ca="1">OFFSET('42p stat'!$N$1,A80*20,0)</f>
        <v>0</v>
      </c>
      <c r="I80" s="5"/>
      <c r="J80" s="5">
        <f t="shared" ca="1" si="1"/>
        <v>0</v>
      </c>
      <c r="K80" s="10" t="e">
        <f t="shared" ca="1" si="7"/>
        <v>#DIV/0!</v>
      </c>
      <c r="L80" t="e">
        <f ca="1">$K$29*POWER(K80,2)*SQRT(G231/(POWER(G80,2)*$L$29)+J231/(POWER(J80,2)*$L$29))</f>
        <v>#DIV/0!</v>
      </c>
    </row>
    <row r="81" spans="1:11" x14ac:dyDescent="0.25">
      <c r="D81" s="5"/>
      <c r="E81" s="5"/>
      <c r="F81" s="5"/>
      <c r="G81" s="5"/>
      <c r="H81" s="5"/>
      <c r="I81" s="5"/>
      <c r="J81" s="5"/>
      <c r="K81" s="10"/>
    </row>
    <row r="82" spans="1:11" x14ac:dyDescent="0.25">
      <c r="D82" t="s">
        <v>70</v>
      </c>
    </row>
    <row r="83" spans="1:11" x14ac:dyDescent="0.25">
      <c r="D83" t="s">
        <v>59</v>
      </c>
      <c r="E83" t="s">
        <v>55</v>
      </c>
      <c r="F83" t="s">
        <v>56</v>
      </c>
      <c r="G83" t="s">
        <v>57</v>
      </c>
      <c r="H83" t="s">
        <v>58</v>
      </c>
    </row>
    <row r="84" spans="1:11" x14ac:dyDescent="0.25">
      <c r="A84">
        <v>1</v>
      </c>
      <c r="C84" t="str">
        <f ca="1">OFFSET('42p stat'!$A$1,A84*20,0)</f>
        <v>CUDA Time</v>
      </c>
      <c r="D84" s="5">
        <f ca="1">OFFSET('42p trace'!$R$56,(A84-1)*56,0)</f>
        <v>700.88277999999991</v>
      </c>
      <c r="E84" s="5">
        <f ca="1">OFFSET('42p trace'!$S$56,(A84-1)*56,0)</f>
        <v>684.58223999999984</v>
      </c>
      <c r="F84" s="5">
        <f ca="1">OFFSET('42p stat'!$H$1,A84*20,0)</f>
        <v>648.59590300000002</v>
      </c>
      <c r="G84" s="5">
        <f ca="1">OFFSET('42p stat'!$K$1,A84*20,0)</f>
        <v>633.21042999999997</v>
      </c>
      <c r="H84" s="5">
        <f ca="1">OFFSET('42p stat'!$N$1,A84*20,0)</f>
        <v>305.333643</v>
      </c>
    </row>
    <row r="85" spans="1:11" x14ac:dyDescent="0.25">
      <c r="A85">
        <v>2</v>
      </c>
      <c r="C85" t="str">
        <f ca="1">OFFSET('42p stat'!$A$1,A85*20,0)</f>
        <v>CUDA</v>
      </c>
      <c r="D85" s="5">
        <f ca="1">OFFSET('42p trace'!$R$56,(A85-1)*56,0)</f>
        <v>727.69708000000014</v>
      </c>
      <c r="E85" s="5">
        <f ca="1">OFFSET('42p trace'!$S$56,(A85-1)*56,0)</f>
        <v>0</v>
      </c>
      <c r="F85" s="5">
        <f ca="1">OFFSET('42p stat'!$H$1,A85*20,0)</f>
        <v>0</v>
      </c>
      <c r="G85" s="5">
        <f ca="1">OFFSET('42p stat'!$K$1,A85*20,0)</f>
        <v>0</v>
      </c>
      <c r="H85" s="5">
        <f ca="1">OFFSET('42p stat'!$N$1,A85*20,0)</f>
        <v>0</v>
      </c>
    </row>
    <row r="86" spans="1:11" x14ac:dyDescent="0.25">
      <c r="A86">
        <v>3</v>
      </c>
      <c r="C86" t="str">
        <f ca="1">OFFSET('42p stat'!$A$1,A86*20,0)</f>
        <v>CUDA non hash</v>
      </c>
      <c r="D86" s="5">
        <f ca="1">OFFSET('42p trace'!$R$56,(A86-1)*56,0)</f>
        <v>2955.4098000000008</v>
      </c>
      <c r="E86" s="5">
        <f ca="1">OFFSET('42p trace'!$S$56,(A86-1)*56,0)</f>
        <v>2953.6901999999995</v>
      </c>
      <c r="F86" s="5">
        <f ca="1">OFFSET('42p stat'!$H$1,A86*20,0)</f>
        <v>2864.1238819999999</v>
      </c>
      <c r="G86" s="5">
        <f ca="1">OFFSET('42p stat'!$K$1,A86*20,0)</f>
        <v>2836.0929150000002</v>
      </c>
      <c r="H86" s="5">
        <f ca="1">OFFSET('42p stat'!$N$1,A86*20,0)</f>
        <v>594.64731800000004</v>
      </c>
    </row>
    <row r="87" spans="1:11" x14ac:dyDescent="0.25">
      <c r="A87">
        <v>4</v>
      </c>
      <c r="C87" t="str">
        <f ca="1">OFFSET('42p stat'!$A$1,A87*20,0)</f>
        <v>CUDA ant</v>
      </c>
      <c r="D87" s="5">
        <f ca="1">OFFSET('42p trace'!$R$56,(A87-1)*56,0)</f>
        <v>546.72077999999999</v>
      </c>
      <c r="E87" s="5">
        <f ca="1">OFFSET('42p trace'!$S$56,(A87-1)*56,0)</f>
        <v>530.28567999999996</v>
      </c>
      <c r="F87" s="5">
        <f ca="1">OFFSET('42p stat'!$H$1,A87*20,0)</f>
        <v>494.26923399999998</v>
      </c>
      <c r="G87" s="5">
        <f ca="1">OFFSET('42p stat'!$K$1,A87*20,0)</f>
        <v>474.660327</v>
      </c>
      <c r="H87" s="5">
        <f ca="1">OFFSET('42p stat'!$N$1,A87*20,0)</f>
        <v>347.00732499999998</v>
      </c>
    </row>
    <row r="88" spans="1:11" x14ac:dyDescent="0.25">
      <c r="A88">
        <v>5</v>
      </c>
      <c r="C88" t="str">
        <f ca="1">OFFSET('42p stat'!$A$1,A88*20,0)</f>
        <v>CUDA ant par</v>
      </c>
      <c r="D88" s="5">
        <f ca="1">OFFSET('42p trace'!$R$56,(A88-1)*56,0)</f>
        <v>496.59163999999987</v>
      </c>
      <c r="E88" s="5">
        <f ca="1">OFFSET('42p trace'!$S$56,(A88-1)*56,0)</f>
        <v>480.05012000000005</v>
      </c>
      <c r="F88" s="5">
        <f ca="1">OFFSET('42p stat'!$H$1,A88*20,0)</f>
        <v>444.13642499999997</v>
      </c>
      <c r="G88" s="5">
        <f ca="1">OFFSET('42p stat'!$K$1,A88*20,0)</f>
        <v>428.69393600000001</v>
      </c>
      <c r="H88" s="5">
        <f ca="1">OFFSET('42p stat'!$N$1,A88*20,0)</f>
        <v>300.90713399999999</v>
      </c>
    </row>
    <row r="89" spans="1:11" x14ac:dyDescent="0.25">
      <c r="A89">
        <v>6</v>
      </c>
      <c r="C89" t="str">
        <f ca="1">OFFSET('42p stat'!$A$1,A89*20,0)</f>
        <v>CUDA ant non hash</v>
      </c>
      <c r="D89" s="5">
        <f ca="1">OFFSET('42p trace'!$R$56,(A89-1)*56,0)</f>
        <v>515.17039999999986</v>
      </c>
      <c r="E89" s="5">
        <f ca="1">OFFSET('42p trace'!$S$56,(A89-1)*56,0)</f>
        <v>498.49997999999982</v>
      </c>
      <c r="F89" s="5">
        <f ca="1">OFFSET('42p stat'!$H$1,A89*20,0)</f>
        <v>462.55983300000003</v>
      </c>
      <c r="G89" s="5">
        <f ca="1">OFFSET('42p stat'!$K$1,A89*20,0)</f>
        <v>442.990365</v>
      </c>
      <c r="H89" s="5">
        <f ca="1">OFFSET('42p stat'!$N$1,A89*20,0)</f>
        <v>346.39669300000003</v>
      </c>
    </row>
    <row r="90" spans="1:11" x14ac:dyDescent="0.25">
      <c r="A90">
        <v>7</v>
      </c>
      <c r="C90" t="str">
        <f ca="1">OFFSET('42p stat'!$A$1,A90*20,0)</f>
        <v>CUDA ant add CPU Time</v>
      </c>
      <c r="D90" s="5">
        <f ca="1">OFFSET('42p trace'!$R$56,(A90-1)*56,0)</f>
        <v>653.67467999999997</v>
      </c>
      <c r="E90" s="5">
        <f ca="1">OFFSET('42p trace'!$S$56,(A90-1)*56,0)</f>
        <v>636.53955999999994</v>
      </c>
      <c r="F90" s="5">
        <f ca="1">OFFSET('42p stat'!$H$1,A90*20,0)</f>
        <v>327.78622000000001</v>
      </c>
      <c r="G90" s="5">
        <f ca="1">OFFSET('42p stat'!$K$1,A90*20,0)</f>
        <v>325.520895</v>
      </c>
      <c r="H90" s="5">
        <f ca="1">OFFSET('42p stat'!$N$1,A90*20,0)</f>
        <v>123.441075</v>
      </c>
    </row>
    <row r="91" spans="1:11" x14ac:dyDescent="0.25">
      <c r="A91">
        <v>8</v>
      </c>
      <c r="C91" t="str">
        <f ca="1">OFFSET('42p stat'!$A$1,A91*20,0)</f>
        <v>CUDA ant add CPU</v>
      </c>
      <c r="D91" s="5">
        <f ca="1">OFFSET('42p trace'!$R$56,(A91-1)*56,0)</f>
        <v>638.64558</v>
      </c>
      <c r="E91" s="5">
        <f ca="1">OFFSET('42p trace'!$S$56,(A91-1)*56,0)</f>
        <v>0</v>
      </c>
      <c r="F91" s="5">
        <f ca="1">OFFSET('42p stat'!$H$1,A91*20,0)</f>
        <v>0</v>
      </c>
      <c r="G91" s="5">
        <f ca="1">OFFSET('42p stat'!$K$1,A91*20,0)</f>
        <v>0</v>
      </c>
      <c r="H91" s="5">
        <f ca="1">OFFSET('42p stat'!$N$1,A91*20,0)</f>
        <v>0</v>
      </c>
    </row>
    <row r="92" spans="1:11" x14ac:dyDescent="0.25">
      <c r="A92">
        <v>9</v>
      </c>
      <c r="C92" t="str">
        <f ca="1">OFFSET('42p stat'!$A$1,A92*20,0)</f>
        <v>CUDA ant add CPU non hash</v>
      </c>
      <c r="D92" s="5">
        <f ca="1">OFFSET('42p trace'!$R$56,(A92-1)*56,0)</f>
        <v>664.92129999999986</v>
      </c>
      <c r="E92" s="5">
        <f ca="1">OFFSET('42p trace'!$S$56,(A92-1)*56,0)</f>
        <v>647.0729399999999</v>
      </c>
      <c r="F92" s="5">
        <f ca="1">OFFSET('42p stat'!$H$1,A92*20,0)</f>
        <v>310.31967800000001</v>
      </c>
      <c r="G92" s="5">
        <f ca="1">OFFSET('42p stat'!$K$1,A92*20,0)</f>
        <v>308.20544799999999</v>
      </c>
      <c r="H92" s="5">
        <f ca="1">OFFSET('42p stat'!$N$1,A92*20,0)</f>
        <v>123.27213</v>
      </c>
    </row>
    <row r="93" spans="1:11" x14ac:dyDescent="0.25">
      <c r="A93">
        <v>10</v>
      </c>
      <c r="C93" t="str">
        <f ca="1">OFFSET('42p stat'!$A$1,A93*20,0)</f>
        <v>CUDA ant add CPU12</v>
      </c>
      <c r="D93" s="5">
        <f ca="1">OFFSET('42p trace'!$R$56,(A93-1)*56,0)</f>
        <v>3640.7987999999987</v>
      </c>
      <c r="E93" s="5">
        <f ca="1">OFFSET('42p trace'!$S$56,(A93-1)*56,0)</f>
        <v>3589.2062000000001</v>
      </c>
      <c r="F93" s="5">
        <f ca="1">OFFSET('42p stat'!$H$1,A93*20,0)</f>
        <v>3579.9946190000001</v>
      </c>
      <c r="G93" s="5">
        <f ca="1">OFFSET('42p stat'!$K$1,A93*20,0)</f>
        <v>3551.910449</v>
      </c>
      <c r="H93" s="5">
        <f ca="1">OFFSET('42p stat'!$N$1,A93*20,0)</f>
        <v>601.08268099999998</v>
      </c>
    </row>
    <row r="94" spans="1:11" x14ac:dyDescent="0.25">
      <c r="A94">
        <v>11</v>
      </c>
      <c r="C94" t="str">
        <f ca="1">OFFSET('42p stat'!$A$1,A94*20,0)</f>
        <v>CUDA opt</v>
      </c>
      <c r="D94" s="5">
        <f ca="1">OFFSET('42p trace'!$R$56,(A94-1)*56,0)</f>
        <v>725.44533999999987</v>
      </c>
      <c r="E94" s="5">
        <f ca="1">OFFSET('42p trace'!$S$56,(A94-1)*56,0)</f>
        <v>0</v>
      </c>
      <c r="F94" s="5">
        <f ca="1">OFFSET('42p stat'!$H$1,A94*20,0)</f>
        <v>0</v>
      </c>
      <c r="G94" s="5">
        <f ca="1">OFFSET('42p stat'!$K$1,A94*20,0)</f>
        <v>0</v>
      </c>
      <c r="H94" s="5">
        <f ca="1">OFFSET('42p stat'!$N$1,A94*20,0)</f>
        <v>0</v>
      </c>
    </row>
    <row r="95" spans="1:11" x14ac:dyDescent="0.25">
      <c r="A95">
        <v>12</v>
      </c>
      <c r="C95" t="str">
        <f ca="1">OFFSET('42p stat'!$A$1,A95*20,0)</f>
        <v>CUDA opt Time</v>
      </c>
      <c r="D95" s="5">
        <f ca="1">OFFSET('42p trace'!$R$56,(A95-1)*56,0)</f>
        <v>700.26081999999985</v>
      </c>
      <c r="E95" s="5">
        <f ca="1">OFFSET('42p trace'!$S$56,(A95-1)*56,0)</f>
        <v>682.80912000000001</v>
      </c>
      <c r="F95" s="5">
        <f ca="1">OFFSET('42p stat'!$H$1,A95*20,0)</f>
        <v>647.45873200000005</v>
      </c>
      <c r="G95" s="5">
        <f ca="1">OFFSET('42p stat'!$K$1,A95*20,0)</f>
        <v>328.43316700000003</v>
      </c>
      <c r="H95" s="5">
        <f ca="1">OFFSET('42p stat'!$N$1,A95*20,0)</f>
        <v>0</v>
      </c>
    </row>
    <row r="96" spans="1:11" x14ac:dyDescent="0.25">
      <c r="A96">
        <v>13</v>
      </c>
      <c r="C96" t="str">
        <f ca="1">OFFSET('42p stat'!$A$1,A96*20,0)</f>
        <v>CUDA opt non hash</v>
      </c>
      <c r="D96" s="5">
        <f ca="1">OFFSET('42p trace'!$R$56,(A96-1)*56,0)</f>
        <v>525.14832000000001</v>
      </c>
      <c r="E96" s="5">
        <f ca="1">OFFSET('42p trace'!$S$56,(A96-1)*56,0)</f>
        <v>523.29328000000021</v>
      </c>
      <c r="F96" s="5">
        <f ca="1">OFFSET('42p stat'!$H$1,A96*20,0)</f>
        <v>488.08568400000001</v>
      </c>
      <c r="G96" s="5">
        <f ca="1">OFFSET('42p stat'!$K$1,A96*20,0)</f>
        <v>176.00860900000001</v>
      </c>
      <c r="H96" s="5">
        <f ca="1">OFFSET('42p stat'!$N$1,A96*20,0)</f>
        <v>0</v>
      </c>
    </row>
    <row r="97" spans="1:8" x14ac:dyDescent="0.25">
      <c r="A97">
        <v>14</v>
      </c>
      <c r="C97" t="str">
        <f ca="1">OFFSET('42p stat'!$A$1,A97*20,0)</f>
        <v>CUDA opt ant</v>
      </c>
      <c r="D97" s="5">
        <f ca="1">OFFSET('42p trace'!$R$56,(A97-1)*56,0)</f>
        <v>541.87487999999996</v>
      </c>
      <c r="E97" s="5">
        <f ca="1">OFFSET('42p trace'!$S$56,(A97-1)*56,0)</f>
        <v>524.65102000000013</v>
      </c>
      <c r="F97" s="5">
        <f ca="1">OFFSET('42p stat'!$H$1,A97*20,0)</f>
        <v>488.769001</v>
      </c>
      <c r="G97" s="5">
        <f ca="1">OFFSET('42p stat'!$K$1,A97*20,0)</f>
        <v>127.27852900000001</v>
      </c>
      <c r="H97" s="5">
        <f ca="1">OFFSET('42p stat'!$N$1,A97*20,0)</f>
        <v>0</v>
      </c>
    </row>
    <row r="98" spans="1:8" x14ac:dyDescent="0.25">
      <c r="A98">
        <v>15</v>
      </c>
      <c r="C98" t="str">
        <f ca="1">OFFSET('42p stat'!$A$1,A98*20,0)</f>
        <v>CUDA opt ant non hash</v>
      </c>
      <c r="D98" s="5">
        <f ca="1">OFFSET('42p trace'!$R$56,(A98-1)*56,0)</f>
        <v>510.85371999999984</v>
      </c>
      <c r="E98" s="5">
        <f ca="1">OFFSET('42p trace'!$S$56,(A98-1)*56,0)</f>
        <v>493.6855599999999</v>
      </c>
      <c r="F98" s="5">
        <f ca="1">OFFSET('42p stat'!$H$1,A98*20,0)</f>
        <v>457.78983499999998</v>
      </c>
      <c r="G98" s="5">
        <f ca="1">OFFSET('42p stat'!$K$1,A98*20,0)</f>
        <v>96.279086000000007</v>
      </c>
      <c r="H98" s="5">
        <f ca="1">OFFSET('42p stat'!$N$1,A98*20,0)</f>
        <v>0</v>
      </c>
    </row>
    <row r="99" spans="1:8" x14ac:dyDescent="0.25">
      <c r="A99">
        <v>16</v>
      </c>
      <c r="C99" t="str">
        <f ca="1">OFFSET('42p stat'!$A$1,A99*20,0)</f>
        <v>CUDA opt ant par</v>
      </c>
      <c r="D99" s="5">
        <f ca="1">OFFSET('42p trace'!$R$56,(A99-1)*56,0)</f>
        <v>492.95935999999989</v>
      </c>
      <c r="E99" s="5">
        <f ca="1">OFFSET('42p trace'!$S$56,(A99-1)*56,0)</f>
        <v>475.46698000000009</v>
      </c>
      <c r="F99" s="5">
        <f ca="1">OFFSET('42p stat'!$H$1,A99*20,0)</f>
        <v>439.76558699999998</v>
      </c>
      <c r="G99" s="5">
        <f ca="1">OFFSET('42p stat'!$K$1,A99*20,0)</f>
        <v>127.42614500000001</v>
      </c>
      <c r="H99" s="5">
        <f ca="1">OFFSET('42p stat'!$N$1,A99*20,0)</f>
        <v>0</v>
      </c>
    </row>
    <row r="100" spans="1:8" x14ac:dyDescent="0.25">
      <c r="A100">
        <v>17</v>
      </c>
      <c r="C100" t="str">
        <f ca="1">OFFSET('42p stat'!$A$1,A100*20,0)</f>
        <v>CUDA opt_one_GPU</v>
      </c>
      <c r="D100" s="5">
        <f ca="1">OFFSET('42p trace'!$R$56,(A100-1)*56,0)</f>
        <v>3981.0600000000004</v>
      </c>
      <c r="E100" s="5">
        <f ca="1">OFFSET('42p trace'!$S$56,(A100-1)*56,0)</f>
        <v>3965.1967999999997</v>
      </c>
      <c r="F100" s="5">
        <f ca="1">OFFSET('42p stat'!$H$1,A100*20,0)</f>
        <v>0</v>
      </c>
      <c r="G100" s="5">
        <f ca="1">OFFSET('42p stat'!$K$1,A100*20,0)</f>
        <v>0</v>
      </c>
      <c r="H100" s="5">
        <f ca="1">OFFSET('42p stat'!$N$1,A100*20,0)</f>
        <v>0</v>
      </c>
    </row>
    <row r="101" spans="1:8" x14ac:dyDescent="0.25">
      <c r="A101">
        <v>18</v>
      </c>
      <c r="C101" t="str">
        <f ca="1">OFFSET('42p stat'!$A$1,A101*20,0)</f>
        <v>CUDA opt_one_GPU ant</v>
      </c>
      <c r="D101" s="5">
        <f ca="1">OFFSET('42p trace'!$R$56,(A101-1)*56,0)</f>
        <v>27974.558000000008</v>
      </c>
      <c r="E101" s="5">
        <f ca="1">OFFSET('42p trace'!$S$56,(A101-1)*56,0)</f>
        <v>27958.498</v>
      </c>
      <c r="F101" s="5">
        <f ca="1">OFFSET('42p stat'!$H$1,A101*20,0)</f>
        <v>0</v>
      </c>
      <c r="G101" s="5">
        <f ca="1">OFFSET('42p stat'!$K$1,A101*20,0)</f>
        <v>0</v>
      </c>
      <c r="H101" s="5">
        <f ca="1">OFFSET('42p stat'!$N$1,A101*20,0)</f>
        <v>0</v>
      </c>
    </row>
    <row r="102" spans="1:8" x14ac:dyDescent="0.25">
      <c r="A102">
        <v>19</v>
      </c>
      <c r="C102" t="str">
        <f ca="1">OFFSET('42p stat'!$A$1,A102*20,0)</f>
        <v>CUDA opt_one_GPU ant local</v>
      </c>
      <c r="D102" s="5" t="e">
        <f ca="1">OFFSET('42p trace'!$R$56,(A102-1)*56,0)</f>
        <v>#DIV/0!</v>
      </c>
      <c r="E102" s="5" t="e">
        <f ca="1">OFFSET('42p trace'!$S$56,(A102-1)*56,0)</f>
        <v>#DIV/0!</v>
      </c>
      <c r="F102" s="5">
        <f ca="1">OFFSET('42p stat'!$H$1,A102*20,0)</f>
        <v>0</v>
      </c>
      <c r="G102" s="5">
        <f ca="1">OFFSET('42p stat'!$K$1,A102*20,0)</f>
        <v>0</v>
      </c>
      <c r="H102" s="5">
        <f ca="1">OFFSET('42p stat'!$N$1,A102*20,0)</f>
        <v>0</v>
      </c>
    </row>
    <row r="103" spans="1:8" x14ac:dyDescent="0.25">
      <c r="A103">
        <v>20</v>
      </c>
      <c r="C103" t="str">
        <f ca="1">OFFSET('42p stat'!$A$1,A103*20,0)</f>
        <v>non CUDA Time</v>
      </c>
      <c r="D103" s="5">
        <f ca="1">OFFSET('42p trace'!$R$56,(A103-1)*56,0)</f>
        <v>2798.7736000000004</v>
      </c>
      <c r="E103" s="5">
        <f ca="1">OFFSET('42p trace'!$S$56,(A103-1)*56,0)</f>
        <v>2748.9153999999999</v>
      </c>
      <c r="F103" s="5">
        <f ca="1">OFFSET('42p stat'!$H$1,A103*20,0)</f>
        <v>2748.737134</v>
      </c>
      <c r="G103" s="5">
        <f ca="1">OFFSET('42p stat'!$K$1,A103*20,0)</f>
        <v>2746.2854790000001</v>
      </c>
      <c r="H103" s="5">
        <f ca="1">OFFSET('42p stat'!$N$1,A103*20,0)</f>
        <v>124.81397800000001</v>
      </c>
    </row>
    <row r="104" spans="1:8" x14ac:dyDescent="0.25">
      <c r="A104">
        <v>21</v>
      </c>
      <c r="C104" t="str">
        <f ca="1">OFFSET('42p stat'!$A$1,A104*20,0)</f>
        <v>non CUDA</v>
      </c>
      <c r="D104" s="5">
        <f ca="1">OFFSET('42p trace'!$R$56,(A104-1)*56,0)</f>
        <v>2645.4637999999995</v>
      </c>
      <c r="E104" s="5">
        <f ca="1">OFFSET('42p trace'!$S$56,(A104-1)*56,0)</f>
        <v>0</v>
      </c>
      <c r="F104" s="5">
        <f ca="1">OFFSET('42p stat'!$H$1,A104*20,0)</f>
        <v>0</v>
      </c>
      <c r="G104" s="5">
        <f ca="1">OFFSET('42p stat'!$K$1,A104*20,0)</f>
        <v>0</v>
      </c>
      <c r="H104" s="5">
        <f ca="1">OFFSET('42p stat'!$N$1,A104*20,0)</f>
        <v>0</v>
      </c>
    </row>
    <row r="105" spans="1:8" x14ac:dyDescent="0.25">
      <c r="A105">
        <v>22</v>
      </c>
      <c r="C105" t="str">
        <f ca="1">OFFSET('42p stat'!$A$1,A105*20,0)</f>
        <v>non CUDA non hash</v>
      </c>
      <c r="D105" s="5">
        <f ca="1">OFFSET('42p trace'!$R$56,(A105-1)*56,0)</f>
        <v>2125.8979999999997</v>
      </c>
      <c r="E105" s="5">
        <f ca="1">OFFSET('42p trace'!$S$56,(A105-1)*56,0)</f>
        <v>2125.797</v>
      </c>
      <c r="F105" s="5">
        <f ca="1">OFFSET('42p stat'!$H$1,A105*20,0)</f>
        <v>2125.664272</v>
      </c>
      <c r="G105" s="5">
        <f ca="1">OFFSET('42p stat'!$K$1,A105*20,0)</f>
        <v>2123.1484909999999</v>
      </c>
      <c r="H105" s="5">
        <f ca="1">OFFSET('42p stat'!$N$1,A105*20,0)</f>
        <v>124.35324799999999</v>
      </c>
    </row>
    <row r="106" spans="1:8" x14ac:dyDescent="0.25">
      <c r="A106">
        <v>23</v>
      </c>
      <c r="C106" t="str">
        <f ca="1">OFFSET('42p stat'!$A$1,A106*20,0)</f>
        <v>Classic ACO</v>
      </c>
      <c r="D106" s="5">
        <f ca="1">OFFSET('42p trace'!$R$56,(A106-1)*56,0)</f>
        <v>10166.181999999997</v>
      </c>
      <c r="E106" s="5">
        <f ca="1">OFFSET('42p trace'!$S$56,(A106-1)*56,0)</f>
        <v>7975.7938000000013</v>
      </c>
      <c r="F106" s="5">
        <f ca="1">OFFSET('42p stat'!$H$1,A106*20,0)</f>
        <v>7960.0103220000001</v>
      </c>
      <c r="G106" s="5">
        <f ca="1">OFFSET('42p stat'!$K$1,A106*20,0)</f>
        <v>7955.6537699999999</v>
      </c>
      <c r="H106" s="5">
        <f ca="1">OFFSET('42p stat'!$N$1,A106*20,0)</f>
        <v>227.13456300000001</v>
      </c>
    </row>
    <row r="107" spans="1:8" x14ac:dyDescent="0.25">
      <c r="A107">
        <v>24</v>
      </c>
      <c r="C107" t="str">
        <f ca="1">OFFSET('42p stat'!$A$1,A107*20,0)</f>
        <v>Classic ACO non hash</v>
      </c>
      <c r="D107" s="5">
        <f ca="1">OFFSET('42p trace'!$R$56,(A107-1)*56,0)</f>
        <v>7051.9065999999993</v>
      </c>
      <c r="E107" s="5">
        <f ca="1">OFFSET('42p trace'!$S$56,(A107-1)*56,0)</f>
        <v>7051.6983999999993</v>
      </c>
      <c r="F107" s="5">
        <f ca="1">OFFSET('42p stat'!$H$1,A107*20,0)</f>
        <v>7036.25875</v>
      </c>
      <c r="G107" s="5">
        <f ca="1">OFFSET('42p stat'!$K$1,A107*20,0)</f>
        <v>7032.0862889999999</v>
      </c>
      <c r="H107" s="5">
        <f ca="1">OFFSET('42p stat'!$N$1,A107*20,0)</f>
        <v>226.25982500000001</v>
      </c>
    </row>
    <row r="108" spans="1:8" x14ac:dyDescent="0.25">
      <c r="A108">
        <v>25</v>
      </c>
      <c r="C108" t="str">
        <f ca="1">OFFSET('42p stat'!$A$1,A108*20,0)</f>
        <v>omp</v>
      </c>
      <c r="D108" s="5">
        <f ca="1">OFFSET('42p trace'!$R$56,(A108-1)*56,0)</f>
        <v>2696.5263999999997</v>
      </c>
      <c r="E108" s="5">
        <f ca="1">OFFSET('42p trace'!$S$56,(A108-1)*56,0)</f>
        <v>2645.7629999999999</v>
      </c>
      <c r="F108" s="5">
        <f ca="1">OFFSET('42p stat'!$H$1,A108*20,0)</f>
        <v>2645.5893160000001</v>
      </c>
      <c r="G108" s="5">
        <f ca="1">OFFSET('42p stat'!$K$1,A108*20,0)</f>
        <v>2642.9891600000001</v>
      </c>
      <c r="H108" s="5">
        <f ca="1">OFFSET('42p stat'!$N$1,A108*20,0)</f>
        <v>124.714186</v>
      </c>
    </row>
    <row r="109" spans="1:8" x14ac:dyDescent="0.25">
      <c r="A109">
        <v>26</v>
      </c>
      <c r="C109" t="str">
        <f ca="1">OFFSET('42p stat'!$A$1,A109*20,0)</f>
        <v>omp non hash</v>
      </c>
      <c r="D109" s="5">
        <f ca="1">OFFSET('42p trace'!$R$56,(A109-1)*56,0)</f>
        <v>2174.9982</v>
      </c>
      <c r="E109" s="5">
        <f ca="1">OFFSET('42p trace'!$S$56,(A109-1)*56,0)</f>
        <v>2174.898200000001</v>
      </c>
      <c r="F109" s="5">
        <f ca="1">OFFSET('42p stat'!$H$1,A109*20,0)</f>
        <v>2174.7658499999998</v>
      </c>
      <c r="G109" s="5">
        <f ca="1">OFFSET('42p stat'!$K$1,A109*20,0)</f>
        <v>2172.2471780000001</v>
      </c>
      <c r="H109" s="5">
        <f ca="1">OFFSET('42p stat'!$N$1,A109*20,0)</f>
        <v>124.14567099999999</v>
      </c>
    </row>
    <row r="110" spans="1:8" x14ac:dyDescent="0.25">
      <c r="A110">
        <v>27</v>
      </c>
      <c r="C110" t="str">
        <f ca="1">OFFSET('42p stat'!$A$1,A110*20,0)</f>
        <v>non CUDA transp Time</v>
      </c>
      <c r="D110" s="5">
        <f ca="1">OFFSET('42p trace'!$R$56,(A110-1)*56,0)</f>
        <v>2822.2599999999989</v>
      </c>
      <c r="E110" s="5">
        <f ca="1">OFFSET('42p trace'!$S$56,(A110-1)*56,0)</f>
        <v>2771.7885999999999</v>
      </c>
      <c r="F110" s="5">
        <f ca="1">OFFSET('42p stat'!$H$1,A110*20,0)</f>
        <v>2771.606914</v>
      </c>
      <c r="G110" s="5">
        <f ca="1">OFFSET('42p stat'!$K$1,A110*20,0)</f>
        <v>2768.7560109999999</v>
      </c>
      <c r="H110" s="5">
        <f ca="1">OFFSET('42p stat'!$N$1,A110*20,0)</f>
        <v>129.74974399999999</v>
      </c>
    </row>
    <row r="111" spans="1:8" x14ac:dyDescent="0.25">
      <c r="A111">
        <v>28</v>
      </c>
      <c r="C111" t="str">
        <f ca="1">OFFSET('42p stat'!$A$1,A111*20,0)</f>
        <v>non CUDA transp</v>
      </c>
      <c r="D111" s="5">
        <f ca="1">OFFSET('42p trace'!$R$56,(A111-1)*56,0)</f>
        <v>2661.8908000000001</v>
      </c>
      <c r="E111" s="5">
        <f ca="1">OFFSET('42p trace'!$S$56,(A111-1)*56,0)</f>
        <v>0</v>
      </c>
      <c r="F111" s="5">
        <f ca="1">OFFSET('42p stat'!$H$1,A111*20,0)</f>
        <v>0</v>
      </c>
      <c r="G111" s="5">
        <f ca="1">OFFSET('42p stat'!$K$1,A111*20,0)</f>
        <v>0</v>
      </c>
      <c r="H111" s="5">
        <f ca="1">OFFSET('42p stat'!$N$1,A111*20,0)</f>
        <v>0</v>
      </c>
    </row>
    <row r="112" spans="1:8" x14ac:dyDescent="0.25">
      <c r="A112">
        <v>29</v>
      </c>
      <c r="C112" t="str">
        <f ca="1">OFFSET('42p stat'!$A$1,A112*20,0)</f>
        <v>non CUDA transp non hash</v>
      </c>
      <c r="D112" s="5">
        <f ca="1">OFFSET('42p trace'!$R$56,(A112-1)*56,0)</f>
        <v>2132.2698</v>
      </c>
      <c r="E112" s="5">
        <f ca="1">OFFSET('42p trace'!$S$56,(A112-1)*56,0)</f>
        <v>2132.1801999999998</v>
      </c>
      <c r="F112" s="5">
        <f ca="1">OFFSET('42p stat'!$H$1,A112*20,0)</f>
        <v>2132.0470610000002</v>
      </c>
      <c r="G112" s="5">
        <f ca="1">OFFSET('42p stat'!$K$1,A112*20,0)</f>
        <v>2129.2756880000002</v>
      </c>
      <c r="H112" s="5">
        <f ca="1">OFFSET('42p stat'!$N$1,A112*20,0)</f>
        <v>129.46939800000001</v>
      </c>
    </row>
    <row r="113" spans="1:8" x14ac:dyDescent="0.25">
      <c r="A113">
        <v>30</v>
      </c>
      <c r="C113" t="str">
        <f ca="1">OFFSET('42p stat'!$A$1,A113*20,0)</f>
        <v>CUDA Const</v>
      </c>
      <c r="D113" s="5">
        <f ca="1">OFFSET('42p trace'!$R$56,(A113-1)*56,0)</f>
        <v>514.38496000000009</v>
      </c>
      <c r="E113" s="5">
        <f ca="1">OFFSET('42p trace'!$S$56,(A113-1)*56,0)</f>
        <v>499.13650000000001</v>
      </c>
      <c r="F113" s="5">
        <f ca="1">OFFSET('42p stat'!$H$1,A113*20,0)</f>
        <v>463.47974799999997</v>
      </c>
      <c r="G113" s="5">
        <f ca="1">OFFSET('42p stat'!$K$1,A113*20,0)</f>
        <v>448.25746299999997</v>
      </c>
      <c r="H113" s="5">
        <f ca="1">OFFSET('42p stat'!$N$1,A113*20,0)</f>
        <v>265.45017000000001</v>
      </c>
    </row>
    <row r="114" spans="1:8" x14ac:dyDescent="0.25">
      <c r="A114">
        <v>31</v>
      </c>
      <c r="C114" t="str">
        <f ca="1">OFFSET('42p stat'!$A$1,A114*20,0)</f>
        <v>CUDA ant Const</v>
      </c>
      <c r="D114" s="5">
        <f ca="1">OFFSET('42p trace'!$R$56,(A114-1)*56,0)</f>
        <v>487.71960000000001</v>
      </c>
      <c r="E114" s="5">
        <f ca="1">OFFSET('42p trace'!$S$56,(A114-1)*56,0)</f>
        <v>472.29168000000004</v>
      </c>
      <c r="F114" s="5">
        <f ca="1">OFFSET('42p stat'!$H$1,A114*20,0)</f>
        <v>436.75049200000001</v>
      </c>
      <c r="G114" s="5">
        <f ca="1">OFFSET('42p stat'!$K$1,A114*20,0)</f>
        <v>417.28696300000001</v>
      </c>
      <c r="H114" s="5">
        <f ca="1">OFFSET('42p stat'!$N$1,A114*20,0)</f>
        <v>302.35347400000001</v>
      </c>
    </row>
    <row r="115" spans="1:8" x14ac:dyDescent="0.25">
      <c r="A115">
        <v>32</v>
      </c>
      <c r="C115" t="str">
        <f ca="1">OFFSET('42p stat'!$A$1,A115*20,0)</f>
        <v>CUDA ant par Const</v>
      </c>
      <c r="D115" s="5">
        <f ca="1">OFFSET('42p trace'!$R$56,(A115-1)*56,0)</f>
        <v>462.41949999999991</v>
      </c>
      <c r="E115" s="5">
        <f ca="1">OFFSET('42p trace'!$S$56,(A115-1)*56,0)</f>
        <v>446.83253999999994</v>
      </c>
      <c r="F115" s="5">
        <f ca="1">OFFSET('42p stat'!$H$1,A115*20,0)</f>
        <v>411.11480999999998</v>
      </c>
      <c r="G115" s="5">
        <f ca="1">OFFSET('42p stat'!$K$1,A115*20,0)</f>
        <v>395.84970700000002</v>
      </c>
      <c r="H115" s="5">
        <f ca="1">OFFSET('42p stat'!$N$1,A115*20,0)</f>
        <v>280.69101699999999</v>
      </c>
    </row>
    <row r="116" spans="1:8" x14ac:dyDescent="0.25">
      <c r="A116">
        <v>33</v>
      </c>
      <c r="C116" t="str">
        <f ca="1">OFFSET('42p stat'!$A$1,A116*20,0)</f>
        <v>CUDA ant add CPU Const</v>
      </c>
      <c r="D116" s="5">
        <f ca="1">OFFSET('42p trace'!$R$56,(A116-1)*56,0)</f>
        <v>630.74742000000003</v>
      </c>
      <c r="E116" s="5">
        <f ca="1">OFFSET('42p trace'!$S$56,(A116-1)*56,0)</f>
        <v>615.11232000000007</v>
      </c>
      <c r="F116" s="5">
        <f ca="1">OFFSET('42p stat'!$H$1,A116*20,0)</f>
        <v>299.13140499999997</v>
      </c>
      <c r="G116" s="5">
        <f ca="1">OFFSET('42p stat'!$K$1,A116*20,0)</f>
        <v>296.77480700000001</v>
      </c>
      <c r="H116" s="5">
        <f ca="1">OFFSET('42p stat'!$N$1,A116*20,0)</f>
        <v>114.107828</v>
      </c>
    </row>
    <row r="117" spans="1:8" x14ac:dyDescent="0.25">
      <c r="A117">
        <v>34</v>
      </c>
      <c r="C117" t="str">
        <f ca="1">OFFSET('42p stat'!$A$1,A117*20,0)</f>
        <v>CUDA opt Const</v>
      </c>
      <c r="D117" s="5">
        <f ca="1">OFFSET('42p trace'!$R$56,(A117-1)*56,0)</f>
        <v>512.10377999999992</v>
      </c>
      <c r="E117" s="5">
        <f ca="1">OFFSET('42p trace'!$S$56,(A117-1)*56,0)</f>
        <v>496.1031799999999</v>
      </c>
      <c r="F117" s="5">
        <f ca="1">OFFSET('42p stat'!$H$1,A117*20,0)</f>
        <v>460.91574300000002</v>
      </c>
      <c r="G117" s="5">
        <f ca="1">OFFSET('42p stat'!$K$1,A117*20,0)</f>
        <v>182.97881000000001</v>
      </c>
      <c r="H117" s="5">
        <f ca="1">OFFSET('42p stat'!$N$1,A117*20,0)</f>
        <v>0</v>
      </c>
    </row>
    <row r="118" spans="1:8" x14ac:dyDescent="0.25">
      <c r="A118">
        <v>35</v>
      </c>
      <c r="C118" t="str">
        <f ca="1">OFFSET('42p stat'!$A$1,A118*20,0)</f>
        <v>CUDA opt ant Const</v>
      </c>
      <c r="D118" s="5">
        <f ca="1">OFFSET('42p trace'!$R$56,(A118-1)*56,0)</f>
        <v>480.93151999999992</v>
      </c>
      <c r="E118" s="5">
        <f ca="1">OFFSET('42p trace'!$S$56,(A118-1)*56,0)</f>
        <v>464.82862</v>
      </c>
      <c r="F118" s="5">
        <f ca="1">OFFSET('42p stat'!$H$1,A118*20,0)</f>
        <v>429.66489100000001</v>
      </c>
      <c r="G118" s="5">
        <f ca="1">OFFSET('42p stat'!$K$1,A118*20,0)</f>
        <v>114.606478</v>
      </c>
      <c r="H118" s="5">
        <f ca="1">OFFSET('42p stat'!$N$1,A118*20,0)</f>
        <v>0</v>
      </c>
    </row>
    <row r="119" spans="1:8" x14ac:dyDescent="0.25">
      <c r="A119">
        <v>36</v>
      </c>
      <c r="C119" t="str">
        <f ca="1">OFFSET('42p stat'!$A$1,A119*20,0)</f>
        <v>CUDA opt ant par Const</v>
      </c>
      <c r="D119" s="5">
        <f ca="1">OFFSET('42p trace'!$R$56,(A119-1)*56,0)</f>
        <v>457.32533999999998</v>
      </c>
      <c r="E119" s="5">
        <f ca="1">OFFSET('42p trace'!$S$56,(A119-1)*56,0)</f>
        <v>441.25863999999979</v>
      </c>
      <c r="F119" s="5">
        <f ca="1">OFFSET('42p stat'!$H$1,A119*20,0)</f>
        <v>406.348028</v>
      </c>
      <c r="G119" s="5">
        <f ca="1">OFFSET('42p stat'!$K$1,A119*20,0)</f>
        <v>114.883607</v>
      </c>
      <c r="H119" s="5">
        <f ca="1">OFFSET('42p stat'!$N$1,A119*20,0)</f>
        <v>0</v>
      </c>
    </row>
    <row r="120" spans="1:8" x14ac:dyDescent="0.25">
      <c r="A120">
        <v>37</v>
      </c>
      <c r="C120" t="str">
        <f ca="1">OFFSET('42p stat'!$A$1,A120*20,0)</f>
        <v>CUDA ant par global</v>
      </c>
      <c r="D120" s="5">
        <f ca="1">OFFSET('42p trace'!$R$56,(A120-1)*56,0)</f>
        <v>491.6374800000001</v>
      </c>
      <c r="E120" s="5">
        <f ca="1">OFFSET('42p trace'!$S$56,(A120-1)*56,0)</f>
        <v>476.97782000000001</v>
      </c>
      <c r="F120" s="5">
        <f ca="1">OFFSET('42p stat'!$H$1,A120*20,0)</f>
        <v>440.637452</v>
      </c>
      <c r="G120" s="5">
        <f ca="1">OFFSET('42p stat'!$K$1,A120*20,0)</f>
        <v>425.38772899999998</v>
      </c>
      <c r="H120" s="5">
        <f ca="1">OFFSET('42p stat'!$N$1,A120*20,0)</f>
        <v>280.34435200000001</v>
      </c>
    </row>
    <row r="121" spans="1:8" x14ac:dyDescent="0.25">
      <c r="A121">
        <v>38</v>
      </c>
      <c r="C121" t="str">
        <f ca="1">OFFSET('42p stat'!$A$1,A121*20,0)</f>
        <v>CUDA ant add CPU Time global</v>
      </c>
      <c r="D121" s="5">
        <f ca="1">OFFSET('42p trace'!$R$56,(A121-1)*56,0)</f>
        <v>659.15884000000005</v>
      </c>
      <c r="E121" s="5">
        <f ca="1">OFFSET('42p trace'!$S$56,(A121-1)*56,0)</f>
        <v>644.23781999999994</v>
      </c>
      <c r="F121" s="5">
        <f ca="1">OFFSET('42p stat'!$H$1,A121*20,0)</f>
        <v>329.15318300000001</v>
      </c>
      <c r="G121" s="5">
        <f ca="1">OFFSET('42p stat'!$K$1,A121*20,0)</f>
        <v>326.76702</v>
      </c>
      <c r="H121" s="5">
        <f ca="1">OFFSET('42p stat'!$N$1,A121*20,0)</f>
        <v>114.35921399999999</v>
      </c>
    </row>
    <row r="122" spans="1:8" x14ac:dyDescent="0.25">
      <c r="A122">
        <v>39</v>
      </c>
      <c r="C122" t="str">
        <f ca="1">OFFSET('42p stat'!$A$1,A122*20,0)</f>
        <v>CUDA opt ant par global</v>
      </c>
      <c r="D122" s="5">
        <f ca="1">OFFSET('42p trace'!$R$56,(A122-1)*56,0)</f>
        <v>486.7669200000002</v>
      </c>
      <c r="E122" s="5">
        <f ca="1">OFFSET('42p trace'!$S$56,(A122-1)*56,0)</f>
        <v>471.45476000000008</v>
      </c>
      <c r="F122" s="5">
        <f ca="1">OFFSET('42p stat'!$H$1,A122*20,0)</f>
        <v>436.327676</v>
      </c>
      <c r="G122" s="5">
        <f ca="1">OFFSET('42p stat'!$K$1,A122*20,0)</f>
        <v>144.75264899999999</v>
      </c>
      <c r="H122" s="5">
        <f ca="1">OFFSET('42p stat'!$N$1,A122*20,0)</f>
        <v>0</v>
      </c>
    </row>
    <row r="123" spans="1:8" x14ac:dyDescent="0.25">
      <c r="A123">
        <v>40</v>
      </c>
      <c r="C123">
        <f ca="1">OFFSET('42p stat'!$A$1,A123*20,0)</f>
        <v>0</v>
      </c>
      <c r="D123" s="5" t="e">
        <f ca="1">OFFSET('42p trace'!$R$56,(A123-1)*56,0)</f>
        <v>#DIV/0!</v>
      </c>
      <c r="E123" s="5" t="e">
        <f ca="1">OFFSET('42p trace'!$S$56,(A123-1)*56,0)</f>
        <v>#DIV/0!</v>
      </c>
      <c r="F123" s="5">
        <f ca="1">OFFSET('42p stat'!$H$1,A123*20,0)</f>
        <v>0</v>
      </c>
      <c r="G123" s="5">
        <f ca="1">OFFSET('42p stat'!$K$1,A123*20,0)</f>
        <v>0</v>
      </c>
      <c r="H123" s="5">
        <f ca="1">OFFSET('42p stat'!$N$1,A123*20,0)</f>
        <v>0</v>
      </c>
    </row>
    <row r="124" spans="1:8" x14ac:dyDescent="0.25">
      <c r="A124">
        <v>41</v>
      </c>
      <c r="C124">
        <f ca="1">OFFSET('42p stat'!$A$1,A124*20,0)</f>
        <v>0</v>
      </c>
      <c r="D124" s="5" t="e">
        <f ca="1">OFFSET('42p trace'!$R$56,(A124-1)*56,0)</f>
        <v>#DIV/0!</v>
      </c>
      <c r="E124" s="5" t="e">
        <f ca="1">OFFSET('42p trace'!$S$56,(A124-1)*56,0)</f>
        <v>#DIV/0!</v>
      </c>
      <c r="F124" s="5">
        <f ca="1">OFFSET('42p stat'!$H$1,A124*20,0)</f>
        <v>0</v>
      </c>
      <c r="G124" s="5">
        <f ca="1">OFFSET('42p stat'!$K$1,A124*20,0)</f>
        <v>0</v>
      </c>
      <c r="H124" s="5">
        <f ca="1">OFFSET('42p stat'!$N$1,A124*20,0)</f>
        <v>0</v>
      </c>
    </row>
    <row r="125" spans="1:8" x14ac:dyDescent="0.25">
      <c r="A125">
        <v>42</v>
      </c>
      <c r="C125">
        <f ca="1">OFFSET('42p stat'!$A$1,A125*20,0)</f>
        <v>0</v>
      </c>
      <c r="D125" s="5" t="e">
        <f ca="1">OFFSET('42p trace'!$R$56,(A125-1)*56,0)</f>
        <v>#DIV/0!</v>
      </c>
      <c r="E125" s="5" t="e">
        <f ca="1">OFFSET('42p trace'!$S$56,(A125-1)*56,0)</f>
        <v>#DIV/0!</v>
      </c>
      <c r="F125" s="5">
        <f ca="1">OFFSET('42p stat'!$H$1,A125*20,0)</f>
        <v>0</v>
      </c>
      <c r="G125" s="5">
        <f ca="1">OFFSET('42p stat'!$K$1,A125*20,0)</f>
        <v>0</v>
      </c>
      <c r="H125" s="5">
        <f ca="1">OFFSET('42p stat'!$N$1,A125*20,0)</f>
        <v>0</v>
      </c>
    </row>
    <row r="126" spans="1:8" x14ac:dyDescent="0.25">
      <c r="A126">
        <v>43</v>
      </c>
      <c r="C126">
        <f ca="1">OFFSET('42p stat'!$A$1,A126*20,0)</f>
        <v>0</v>
      </c>
      <c r="D126" s="5" t="e">
        <f ca="1">OFFSET('42p trace'!$R$56,(A126-1)*56,0)</f>
        <v>#DIV/0!</v>
      </c>
      <c r="E126" s="5" t="e">
        <f ca="1">OFFSET('42p trace'!$S$56,(A126-1)*56,0)</f>
        <v>#DIV/0!</v>
      </c>
      <c r="F126" s="5">
        <f ca="1">OFFSET('42p stat'!$H$1,A126*20,0)</f>
        <v>0</v>
      </c>
      <c r="G126" s="5">
        <f ca="1">OFFSET('42p stat'!$K$1,A126*20,0)</f>
        <v>0</v>
      </c>
      <c r="H126" s="5">
        <f ca="1">OFFSET('42p stat'!$N$1,A126*20,0)</f>
        <v>0</v>
      </c>
    </row>
    <row r="127" spans="1:8" x14ac:dyDescent="0.25">
      <c r="A127">
        <v>44</v>
      </c>
      <c r="C127">
        <f ca="1">OFFSET('42p stat'!$A$1,A127*20,0)</f>
        <v>0</v>
      </c>
      <c r="D127" s="5" t="e">
        <f ca="1">OFFSET('42p trace'!$R$56,(A127-1)*56,0)</f>
        <v>#DIV/0!</v>
      </c>
      <c r="E127" s="5" t="e">
        <f ca="1">OFFSET('42p trace'!$S$56,(A127-1)*56,0)</f>
        <v>#DIV/0!</v>
      </c>
      <c r="F127" s="5">
        <f ca="1">OFFSET('42p stat'!$H$1,A127*20,0)</f>
        <v>0</v>
      </c>
      <c r="G127" s="5">
        <f ca="1">OFFSET('42p stat'!$K$1,A127*20,0)</f>
        <v>0</v>
      </c>
      <c r="H127" s="5">
        <f ca="1">OFFSET('42p stat'!$N$1,A127*20,0)</f>
        <v>0</v>
      </c>
    </row>
    <row r="128" spans="1:8" x14ac:dyDescent="0.25">
      <c r="A128">
        <v>45</v>
      </c>
      <c r="C128">
        <f ca="1">OFFSET('42p stat'!$A$1,A128*20,0)</f>
        <v>0</v>
      </c>
      <c r="D128" s="5" t="e">
        <f ca="1">OFFSET('42p trace'!$R$56,(A128-1)*56,0)</f>
        <v>#DIV/0!</v>
      </c>
      <c r="E128" s="5" t="e">
        <f ca="1">OFFSET('42p trace'!$S$56,(A128-1)*56,0)</f>
        <v>#DIV/0!</v>
      </c>
      <c r="F128" s="5">
        <f ca="1">OFFSET('42p stat'!$H$1,A128*20,0)</f>
        <v>0</v>
      </c>
      <c r="G128" s="5">
        <f ca="1">OFFSET('42p stat'!$K$1,A128*20,0)</f>
        <v>0</v>
      </c>
      <c r="H128" s="5">
        <f ca="1">OFFSET('42p stat'!$N$1,A128*20,0)</f>
        <v>0</v>
      </c>
    </row>
    <row r="129" spans="1:10" x14ac:dyDescent="0.25">
      <c r="A129">
        <v>46</v>
      </c>
      <c r="C129">
        <f ca="1">OFFSET('42p stat'!$A$1,A129*20,0)</f>
        <v>0</v>
      </c>
      <c r="D129" s="5" t="e">
        <f ca="1">OFFSET('42p trace'!$R$56,(A129-1)*56,0)</f>
        <v>#DIV/0!</v>
      </c>
      <c r="E129" s="5" t="e">
        <f ca="1">OFFSET('42p trace'!$S$56,(A129-1)*56,0)</f>
        <v>#DIV/0!</v>
      </c>
      <c r="F129" s="5">
        <f ca="1">OFFSET('42p stat'!$H$1,A129*20,0)</f>
        <v>0</v>
      </c>
      <c r="G129" s="5">
        <f ca="1">OFFSET('42p stat'!$K$1,A129*20,0)</f>
        <v>0</v>
      </c>
      <c r="H129" s="5">
        <f ca="1">OFFSET('42p stat'!$N$1,A129*20,0)</f>
        <v>0</v>
      </c>
    </row>
    <row r="130" spans="1:10" x14ac:dyDescent="0.25">
      <c r="A130">
        <v>47</v>
      </c>
      <c r="C130">
        <f ca="1">OFFSET('42p stat'!$A$1,A130*20,0)</f>
        <v>0</v>
      </c>
      <c r="D130" s="5">
        <f ca="1">OFFSET('42p trace'!$R$56,(A130-1)*56,0)</f>
        <v>0</v>
      </c>
      <c r="E130" s="5">
        <f ca="1">OFFSET('42p trace'!$S$56,(A130-1)*56,0)</f>
        <v>0</v>
      </c>
      <c r="F130" s="5">
        <f ca="1">OFFSET('42p stat'!$H$1,A130*20,0)</f>
        <v>0</v>
      </c>
      <c r="G130" s="5">
        <f ca="1">OFFSET('42p stat'!$K$1,A130*20,0)</f>
        <v>0</v>
      </c>
      <c r="H130" s="5">
        <f ca="1">OFFSET('42p stat'!$N$1,A130*20,0)</f>
        <v>0</v>
      </c>
    </row>
    <row r="131" spans="1:10" x14ac:dyDescent="0.25">
      <c r="A131">
        <v>48</v>
      </c>
      <c r="C131">
        <f ca="1">OFFSET('42p stat'!$A$1,A131*20,0)</f>
        <v>0</v>
      </c>
      <c r="D131" s="5">
        <f ca="1">OFFSET('42p trace'!$R$56,(A131-1)*56,0)</f>
        <v>0</v>
      </c>
      <c r="E131" s="5">
        <f ca="1">OFFSET('42p trace'!$S$56,(A131-1)*56,0)</f>
        <v>0</v>
      </c>
      <c r="F131" s="5">
        <f ca="1">OFFSET('42p stat'!$H$1,A131*20,0)</f>
        <v>0</v>
      </c>
      <c r="G131" s="5">
        <f ca="1">OFFSET('42p stat'!$K$1,A131*20,0)</f>
        <v>0</v>
      </c>
      <c r="H131" s="5">
        <f ca="1">OFFSET('42p stat'!$N$1,A131*20,0)</f>
        <v>0</v>
      </c>
    </row>
    <row r="132" spans="1:10" x14ac:dyDescent="0.25">
      <c r="A132">
        <v>49</v>
      </c>
      <c r="C132">
        <f ca="1">OFFSET('42p stat'!$A$1,A132*20,0)</f>
        <v>0</v>
      </c>
      <c r="D132" s="5">
        <f ca="1">OFFSET('42p trace'!$R$56,(A132-1)*56,0)</f>
        <v>0</v>
      </c>
      <c r="E132" s="5">
        <f ca="1">OFFSET('42p trace'!$S$56,(A132-1)*56,0)</f>
        <v>0</v>
      </c>
      <c r="F132" s="5">
        <f ca="1">OFFSET('42p stat'!$H$1,A132*20,0)</f>
        <v>0</v>
      </c>
      <c r="G132" s="5">
        <f ca="1">OFFSET('42p stat'!$K$1,A132*20,0)</f>
        <v>0</v>
      </c>
      <c r="H132" s="5">
        <f ca="1">OFFSET('42p stat'!$N$1,A132*20,0)</f>
        <v>0</v>
      </c>
    </row>
    <row r="133" spans="1:10" x14ac:dyDescent="0.25">
      <c r="A133">
        <v>50</v>
      </c>
      <c r="C133">
        <f ca="1">OFFSET('42p stat'!$A$1,A133*20,0)</f>
        <v>0</v>
      </c>
      <c r="D133" s="5">
        <f ca="1">OFFSET('42p trace'!$R$56,(A133-1)*56,0)</f>
        <v>0</v>
      </c>
      <c r="E133" s="5">
        <f ca="1">OFFSET('42p trace'!$S$56,(A133-1)*56,0)</f>
        <v>0</v>
      </c>
      <c r="F133" s="5">
        <f ca="1">OFFSET('42p stat'!$H$1,A133*20,0)</f>
        <v>0</v>
      </c>
      <c r="G133" s="5">
        <f ca="1">OFFSET('42p stat'!$K$1,A133*20,0)</f>
        <v>0</v>
      </c>
      <c r="H133" s="5">
        <f ca="1">OFFSET('42p stat'!$N$1,A133*20,0)</f>
        <v>0</v>
      </c>
    </row>
    <row r="136" spans="1:10" x14ac:dyDescent="0.25">
      <c r="C136" t="s">
        <v>79</v>
      </c>
    </row>
    <row r="137" spans="1:10" x14ac:dyDescent="0.25">
      <c r="D137" t="s">
        <v>59</v>
      </c>
      <c r="E137" t="s">
        <v>55</v>
      </c>
      <c r="F137" t="s">
        <v>56</v>
      </c>
      <c r="G137" t="s">
        <v>57</v>
      </c>
      <c r="H137" t="s">
        <v>58</v>
      </c>
      <c r="J137" t="s">
        <v>78</v>
      </c>
    </row>
    <row r="138" spans="1:10" x14ac:dyDescent="0.25">
      <c r="A138">
        <v>1</v>
      </c>
      <c r="C138" t="str">
        <f ca="1">OFFSET('42p stat'!$A$1,A138*20,0)</f>
        <v>CUDA Time</v>
      </c>
      <c r="D138" s="5">
        <f ca="1">OFFSET('42p trace'!$U$56,(A31-1)*56,0)</f>
        <v>93.449239891599916</v>
      </c>
      <c r="E138" s="5">
        <f ca="1">OFFSET('42p trace'!$V$56,(A31-1)*56,0)</f>
        <v>93.903753582400043</v>
      </c>
      <c r="F138" s="5">
        <f ca="1">OFFSET('42p stat'!$H$1,A138*20,1)</f>
        <v>94.455915000000005</v>
      </c>
      <c r="G138" s="5">
        <f ca="1">OFFSET('42p stat'!$K$1,A138*20,1)</f>
        <v>93.746645999999998</v>
      </c>
      <c r="H138" s="5">
        <f ca="1">OFFSET('42p stat'!$N$1,A138*20,1)</f>
        <v>93.519510999999994</v>
      </c>
      <c r="J138" s="5">
        <f ca="1">SUM(D138:H138)</f>
        <v>469.07506547399998</v>
      </c>
    </row>
    <row r="139" spans="1:10" x14ac:dyDescent="0.25">
      <c r="A139">
        <v>2</v>
      </c>
      <c r="C139" t="str">
        <f ca="1">OFFSET('42p stat'!$A$1,A139*20,0)</f>
        <v>CUDA</v>
      </c>
      <c r="D139" s="5">
        <f ca="1">OFFSET('42p trace'!$U$56,(A32-1)*56,0)</f>
        <v>106.58589199360003</v>
      </c>
      <c r="E139" s="5">
        <f ca="1">OFFSET('42p trace'!$V$56,(A32-1)*56,0)</f>
        <v>0</v>
      </c>
      <c r="F139" s="5">
        <f ca="1">OFFSET('42p stat'!$H$1,A139*20,1)</f>
        <v>0</v>
      </c>
      <c r="G139" s="5">
        <f ca="1">OFFSET('42p stat'!$K$1,A139*20,1)</f>
        <v>0</v>
      </c>
      <c r="H139" s="5">
        <f ca="1">OFFSET('42p stat'!$N$1,A139*20,1)</f>
        <v>0</v>
      </c>
      <c r="J139" s="5">
        <f t="shared" ref="J139:J150" ca="1" si="8">SUM(D139:H139)</f>
        <v>106.58589199360003</v>
      </c>
    </row>
    <row r="140" spans="1:10" x14ac:dyDescent="0.25">
      <c r="A140">
        <v>3</v>
      </c>
      <c r="C140" t="str">
        <f ca="1">OFFSET('42p stat'!$A$1,A140*20,0)</f>
        <v>CUDA non hash</v>
      </c>
      <c r="D140" s="5">
        <f ca="1">OFFSET('42p trace'!$U$56,(A33-1)*56,0)</f>
        <v>424.57192595999948</v>
      </c>
      <c r="E140" s="5">
        <f ca="1">OFFSET('42p trace'!$V$56,(A33-1)*56,0)</f>
        <v>424.36392596000064</v>
      </c>
      <c r="F140" s="5">
        <f ca="1">OFFSET('42p stat'!$H$1,A140*20,1)</f>
        <v>405.72797600000001</v>
      </c>
      <c r="G140" s="5">
        <f ca="1">OFFSET('42p stat'!$K$1,A140*20,1)</f>
        <v>404.796828</v>
      </c>
      <c r="H140" s="5">
        <f ca="1">OFFSET('42p stat'!$N$1,A140*20,1)</f>
        <v>393.16622799999999</v>
      </c>
      <c r="J140" s="5">
        <f t="shared" ca="1" si="8"/>
        <v>2052.6268839200002</v>
      </c>
    </row>
    <row r="141" spans="1:10" x14ac:dyDescent="0.25">
      <c r="A141">
        <v>4</v>
      </c>
      <c r="C141" t="str">
        <f ca="1">OFFSET('42p stat'!$A$1,A141*20,0)</f>
        <v>CUDA ant</v>
      </c>
      <c r="D141" s="5">
        <f ca="1">OFFSET('42p trace'!$U$56,(A34-1)*56,0)</f>
        <v>8.0951522115999701</v>
      </c>
      <c r="E141" s="5">
        <f ca="1">OFFSET('42p trace'!$V$56,(A34-1)*56,0)</f>
        <v>7.7988558576000049</v>
      </c>
      <c r="F141" s="5">
        <f ca="1">OFFSET('42p stat'!$H$1,A141*20,1)</f>
        <v>7.6879030000000004</v>
      </c>
      <c r="G141" s="5">
        <f ca="1">OFFSET('42p stat'!$K$1,A141*20,1)</f>
        <v>7.6964880000000004</v>
      </c>
      <c r="H141" s="5">
        <f ca="1">OFFSET('42p stat'!$N$1,A141*20,1)</f>
        <v>7.6723619999999997</v>
      </c>
      <c r="J141" s="5">
        <f t="shared" ca="1" si="8"/>
        <v>38.950761069199977</v>
      </c>
    </row>
    <row r="142" spans="1:10" x14ac:dyDescent="0.25">
      <c r="A142">
        <v>5</v>
      </c>
      <c r="C142" t="str">
        <f ca="1">OFFSET('42p stat'!$A$1,A142*20,0)</f>
        <v>CUDA ant par</v>
      </c>
      <c r="D142" s="5">
        <f ca="1">OFFSET('42p trace'!$U$56,(A35-1)*56,0)</f>
        <v>0.12218143039999763</v>
      </c>
      <c r="E142" s="5">
        <f ca="1">OFFSET('42p trace'!$V$56,(A35-1)*56,0)</f>
        <v>7.4531385599999125E-2</v>
      </c>
      <c r="F142" s="5">
        <f ca="1">OFFSET('42p stat'!$H$1,A142*20,1)</f>
        <v>5.9965999999999998E-2</v>
      </c>
      <c r="G142" s="5">
        <f ca="1">OFFSET('42p stat'!$K$1,A142*20,1)</f>
        <v>5.8228000000000002E-2</v>
      </c>
      <c r="H142" s="5">
        <f ca="1">OFFSET('42p stat'!$N$1,A142*20,1)</f>
        <v>2.4390999999999999E-2</v>
      </c>
      <c r="J142" s="5">
        <f t="shared" ca="1" si="8"/>
        <v>0.33929781599999675</v>
      </c>
    </row>
    <row r="143" spans="1:10" x14ac:dyDescent="0.25">
      <c r="A143">
        <v>6</v>
      </c>
      <c r="C143" t="str">
        <f ca="1">OFFSET('42p stat'!$A$1,A143*20,0)</f>
        <v>CUDA ant non hash</v>
      </c>
      <c r="D143" s="5">
        <f ca="1">OFFSET('42p trace'!$U$56,(A36-1)*56,0)</f>
        <v>7.8365036400000259</v>
      </c>
      <c r="E143" s="5">
        <f ca="1">OFFSET('42p trace'!$V$56,(A36-1)*56,0)</f>
        <v>7.7620558995999973</v>
      </c>
      <c r="F143" s="5">
        <f ca="1">OFFSET('42p stat'!$H$1,A143*20,1)</f>
        <v>7.711735</v>
      </c>
      <c r="G143" s="5">
        <f ca="1">OFFSET('42p stat'!$K$1,A143*20,1)</f>
        <v>7.7351260000000002</v>
      </c>
      <c r="H143" s="5">
        <f ca="1">OFFSET('42p stat'!$N$1,A143*20,1)</f>
        <v>7.7604160000000002</v>
      </c>
      <c r="J143" s="5">
        <f t="shared" ca="1" si="8"/>
        <v>38.805836539600023</v>
      </c>
    </row>
    <row r="144" spans="1:10" x14ac:dyDescent="0.25">
      <c r="A144">
        <v>7</v>
      </c>
      <c r="C144" t="str">
        <f ca="1">OFFSET('42p stat'!$A$1,A144*20,0)</f>
        <v>CUDA ant add CPU Time</v>
      </c>
      <c r="D144" s="5">
        <f ca="1">OFFSET('42p trace'!$U$56,(A37-1)*56,0)</f>
        <v>1.7924288575999989</v>
      </c>
      <c r="E144" s="5">
        <f ca="1">OFFSET('42p trace'!$V$56,(A37-1)*56,0)</f>
        <v>1.5996432464000194</v>
      </c>
      <c r="F144" s="5">
        <f ca="1">OFFSET('42p stat'!$H$1,A144*20,1)</f>
        <v>0.49693599999999999</v>
      </c>
      <c r="G144" s="5">
        <f ca="1">OFFSET('42p stat'!$K$1,A144*20,1)</f>
        <v>0.68281099999999995</v>
      </c>
      <c r="H144" s="5">
        <f ca="1">OFFSET('42p stat'!$N$1,A144*20,1)</f>
        <v>5.0809999999999996E-3</v>
      </c>
      <c r="J144" s="5">
        <f t="shared" ca="1" si="8"/>
        <v>4.5769001040000177</v>
      </c>
    </row>
    <row r="145" spans="1:10" x14ac:dyDescent="0.25">
      <c r="A145">
        <v>8</v>
      </c>
      <c r="C145" t="str">
        <f ca="1">OFFSET('42p stat'!$A$1,A145*20,0)</f>
        <v>CUDA ant add CPU</v>
      </c>
      <c r="D145" s="5">
        <f ca="1">OFFSET('42p trace'!$U$56,(A38-1)*56,0)</f>
        <v>2.2310228036000197</v>
      </c>
      <c r="E145" s="5">
        <f ca="1">OFFSET('42p trace'!$V$56,(A38-1)*56,0)</f>
        <v>0</v>
      </c>
      <c r="F145" s="5">
        <f ca="1">OFFSET('42p stat'!$H$1,A145*20,1)</f>
        <v>0</v>
      </c>
      <c r="G145" s="5">
        <f ca="1">OFFSET('42p stat'!$K$1,A145*20,1)</f>
        <v>0</v>
      </c>
      <c r="H145" s="5">
        <f ca="1">OFFSET('42p stat'!$N$1,A145*20,1)</f>
        <v>0</v>
      </c>
      <c r="J145" s="5">
        <f t="shared" ca="1" si="8"/>
        <v>2.2310228036000197</v>
      </c>
    </row>
    <row r="146" spans="1:10" x14ac:dyDescent="0.25">
      <c r="A146">
        <v>9</v>
      </c>
      <c r="C146" t="str">
        <f ca="1">OFFSET('42p stat'!$A$1,A146*20,0)</f>
        <v>CUDA ant add CPU non hash</v>
      </c>
      <c r="D146" s="5">
        <f ca="1">OFFSET('42p trace'!$U$56,(A39-1)*56,0)</f>
        <v>620.10098453000012</v>
      </c>
      <c r="E146" s="5">
        <f ca="1">OFFSET('42p trace'!$V$56,(A39-1)*56,0)</f>
        <v>596.67716989639985</v>
      </c>
      <c r="F146" s="5">
        <f ca="1">OFFSET('42p stat'!$H$1,A146*20,1)</f>
        <v>71.905505000000005</v>
      </c>
      <c r="G146" s="5">
        <f ca="1">OFFSET('42p stat'!$K$1,A146*20,1)</f>
        <v>71.864339000000001</v>
      </c>
      <c r="H146" s="5">
        <f ca="1">OFFSET('42p stat'!$N$1,A146*20,1)</f>
        <v>7.6680000000000003E-3</v>
      </c>
      <c r="J146" s="5">
        <f t="shared" ca="1" si="8"/>
        <v>1360.5556664263997</v>
      </c>
    </row>
    <row r="147" spans="1:10" x14ac:dyDescent="0.25">
      <c r="A147">
        <v>10</v>
      </c>
      <c r="C147" t="str">
        <f ca="1">OFFSET('42p stat'!$A$1,A147*20,0)</f>
        <v>CUDA ant add CPU12</v>
      </c>
      <c r="D147" s="5">
        <f ca="1">OFFSET('42p trace'!$U$56,(A40-1)*56,0)</f>
        <v>34.669002559999896</v>
      </c>
      <c r="E147" s="5">
        <f ca="1">OFFSET('42p trace'!$V$56,(A40-1)*56,0)</f>
        <v>32.934027559999919</v>
      </c>
      <c r="F147" s="5">
        <f ca="1">OFFSET('42p stat'!$H$1,A147*20,1)</f>
        <v>32.728859999999997</v>
      </c>
      <c r="G147" s="5">
        <f ca="1">OFFSET('42p stat'!$K$1,A147*20,1)</f>
        <v>32.743510999999998</v>
      </c>
      <c r="H147" s="5">
        <f ca="1">OFFSET('42p stat'!$N$1,A147*20,1)</f>
        <v>0.38813300000000001</v>
      </c>
      <c r="J147" s="5">
        <f t="shared" ca="1" si="8"/>
        <v>133.46353411999982</v>
      </c>
    </row>
    <row r="148" spans="1:10" x14ac:dyDescent="0.25">
      <c r="A148">
        <v>11</v>
      </c>
      <c r="C148" t="str">
        <f ca="1">OFFSET('42p stat'!$A$1,A148*20,0)</f>
        <v>CUDA opt</v>
      </c>
      <c r="D148" s="5">
        <f ca="1">OFFSET('42p trace'!$U$56,(A41-1)*56,0)</f>
        <v>149.51334610440011</v>
      </c>
      <c r="E148" s="5">
        <f ca="1">OFFSET('42p trace'!$V$56,(A41-1)*56,0)</f>
        <v>0</v>
      </c>
      <c r="F148" s="5">
        <f ca="1">OFFSET('42p stat'!$H$1,A148*20,1)</f>
        <v>0</v>
      </c>
      <c r="G148" s="5">
        <f ca="1">OFFSET('42p stat'!$K$1,A148*20,1)</f>
        <v>0</v>
      </c>
      <c r="H148" s="5">
        <f ca="1">OFFSET('42p stat'!$N$1,A148*20,1)</f>
        <v>0</v>
      </c>
      <c r="J148" s="5">
        <f t="shared" ca="1" si="8"/>
        <v>149.51334610440011</v>
      </c>
    </row>
    <row r="149" spans="1:10" x14ac:dyDescent="0.25">
      <c r="A149">
        <v>12</v>
      </c>
      <c r="C149" t="str">
        <f ca="1">OFFSET('42p stat'!$A$1,A149*20,0)</f>
        <v>CUDA opt Time</v>
      </c>
      <c r="D149" s="5">
        <f ca="1">OFFSET('42p trace'!$U$56,(A42-1)*56,0)</f>
        <v>137.00831942759999</v>
      </c>
      <c r="E149" s="5">
        <f ca="1">OFFSET('42p trace'!$V$56,(A42-1)*56,0)</f>
        <v>135.9692987055999</v>
      </c>
      <c r="F149" s="5">
        <f ca="1">OFFSET('42p stat'!$H$1,A149*20,1)</f>
        <v>135.297719</v>
      </c>
      <c r="G149" s="5">
        <f ca="1">OFFSET('42p stat'!$K$1,A149*20,1)</f>
        <v>2.1221E-2</v>
      </c>
      <c r="H149" s="5">
        <f ca="1">OFFSET('42p stat'!$N$1,A149*20,1)</f>
        <v>0</v>
      </c>
      <c r="J149" s="5">
        <f t="shared" ca="1" si="8"/>
        <v>408.29655813319988</v>
      </c>
    </row>
    <row r="150" spans="1:10" x14ac:dyDescent="0.25">
      <c r="A150">
        <v>13</v>
      </c>
      <c r="C150" t="str">
        <f ca="1">OFFSET('42p stat'!$A$1,A150*20,0)</f>
        <v>CUDA opt non hash</v>
      </c>
      <c r="D150" s="5">
        <f ca="1">OFFSET('42p trace'!$U$56,(A43-1)*56,0)</f>
        <v>86.204172537599959</v>
      </c>
      <c r="E150" s="5">
        <f ca="1">OFFSET('42p trace'!$V$56,(A43-1)*56,0)</f>
        <v>85.088052081600111</v>
      </c>
      <c r="F150" s="5">
        <f ca="1">OFFSET('42p stat'!$H$1,A150*20,1)</f>
        <v>85.153428000000005</v>
      </c>
      <c r="G150" s="5">
        <f ca="1">OFFSET('42p stat'!$K$1,A150*20,1)</f>
        <v>1.3061E-2</v>
      </c>
      <c r="H150" s="5">
        <f ca="1">OFFSET('42p stat'!$N$1,A150*20,1)</f>
        <v>0</v>
      </c>
      <c r="J150" s="5">
        <f t="shared" ca="1" si="8"/>
        <v>256.45871361920007</v>
      </c>
    </row>
    <row r="151" spans="1:10" x14ac:dyDescent="0.25">
      <c r="A151">
        <v>14</v>
      </c>
      <c r="C151" t="str">
        <f ca="1">OFFSET('42p stat'!$A$1,A151*20,0)</f>
        <v>CUDA opt ant</v>
      </c>
      <c r="D151" s="5">
        <f ca="1">OFFSET('42p trace'!$U$56,(A44-1)*56,0)</f>
        <v>0.50373954559999434</v>
      </c>
      <c r="E151" s="5">
        <f ca="1">OFFSET('42p trace'!$V$56,(A44-1)*56,0)</f>
        <v>0.51634713960000045</v>
      </c>
      <c r="F151" s="5">
        <f ca="1">OFFSET('42p stat'!$H$1,A151*20,1)</f>
        <v>0.463339</v>
      </c>
      <c r="G151" s="5">
        <f ca="1">OFFSET('42p stat'!$K$1,A151*20,1)</f>
        <v>2.2898000000000002E-2</v>
      </c>
      <c r="H151" s="5">
        <f ca="1">OFFSET('42p stat'!$N$1,A151*20,1)</f>
        <v>0</v>
      </c>
      <c r="J151" s="5">
        <f t="shared" ref="J151:J156" ca="1" si="9">SUM(D151:H151)</f>
        <v>1.5063236851999948</v>
      </c>
    </row>
    <row r="152" spans="1:10" x14ac:dyDescent="0.25">
      <c r="A152">
        <v>15</v>
      </c>
      <c r="C152" t="str">
        <f ca="1">OFFSET('42p stat'!$A$1,A152*20,0)</f>
        <v>CUDA opt ant non hash</v>
      </c>
      <c r="D152" s="5">
        <f ca="1">OFFSET('42p trace'!$U$56,(A45-1)*56,0)</f>
        <v>0.62805324159999787</v>
      </c>
      <c r="E152" s="5">
        <f ca="1">OFFSET('42p trace'!$V$56,(A45-1)*56,0)</f>
        <v>0.59126092640000028</v>
      </c>
      <c r="F152" s="5">
        <f ca="1">OFFSET('42p stat'!$H$1,A152*20,1)</f>
        <v>0.50763999999999998</v>
      </c>
      <c r="G152" s="5">
        <f ca="1">OFFSET('42p stat'!$K$1,A152*20,1)</f>
        <v>8.2970000000000006E-3</v>
      </c>
      <c r="H152" s="5">
        <f ca="1">OFFSET('42p stat'!$N$1,A152*20,1)</f>
        <v>0</v>
      </c>
      <c r="J152" s="5">
        <f t="shared" ca="1" si="9"/>
        <v>1.735251167999998</v>
      </c>
    </row>
    <row r="153" spans="1:10" x14ac:dyDescent="0.25">
      <c r="A153">
        <v>16</v>
      </c>
      <c r="C153" t="str">
        <f ca="1">OFFSET('42p stat'!$A$1,A153*20,0)</f>
        <v>CUDA opt ant par</v>
      </c>
      <c r="D153" s="5">
        <f ca="1">OFFSET('42p trace'!$U$56,(A46-1)*56,0)</f>
        <v>0.54514787040000456</v>
      </c>
      <c r="E153" s="5">
        <f ca="1">OFFSET('42p trace'!$V$56,(A46-1)*56,0)</f>
        <v>0.23066813960000254</v>
      </c>
      <c r="F153" s="5">
        <f ca="1">OFFSET('42p stat'!$H$1,A153*20,1)</f>
        <v>6.1698000000000003E-2</v>
      </c>
      <c r="G153" s="5">
        <f ca="1">OFFSET('42p stat'!$K$1,A153*20,1)</f>
        <v>2.1316000000000002E-2</v>
      </c>
      <c r="H153" s="5">
        <f ca="1">OFFSET('42p stat'!$N$1,A153*20,1)</f>
        <v>0</v>
      </c>
      <c r="J153" s="5">
        <f t="shared" ca="1" si="9"/>
        <v>0.85883001000000714</v>
      </c>
    </row>
    <row r="154" spans="1:10" x14ac:dyDescent="0.25">
      <c r="A154">
        <v>17</v>
      </c>
      <c r="C154" t="str">
        <f ca="1">OFFSET('42p stat'!$A$1,A154*20,0)</f>
        <v>CUDA opt_one_GPU</v>
      </c>
      <c r="D154" s="5">
        <f ca="1">OFFSET('42p trace'!$U$56,(A47-1)*56,0)</f>
        <v>32813.673175999997</v>
      </c>
      <c r="E154" s="5">
        <f ca="1">OFFSET('42p trace'!$V$56,(A47-1)*56,0)</f>
        <v>32848.758869759979</v>
      </c>
      <c r="F154" s="5">
        <f ca="1">OFFSET('42p stat'!$H$1,A154*20,1)</f>
        <v>0</v>
      </c>
      <c r="G154" s="5">
        <f ca="1">OFFSET('42p stat'!$K$1,A154*20,1)</f>
        <v>0</v>
      </c>
      <c r="H154" s="5">
        <f ca="1">OFFSET('42p stat'!$N$1,A154*20,1)</f>
        <v>0</v>
      </c>
      <c r="J154" s="5">
        <f t="shared" ca="1" si="9"/>
        <v>65662.432045759982</v>
      </c>
    </row>
    <row r="155" spans="1:10" x14ac:dyDescent="0.25">
      <c r="A155">
        <v>18</v>
      </c>
      <c r="C155" t="str">
        <f ca="1">OFFSET('42p stat'!$A$1,A155*20,0)</f>
        <v>CUDA opt_one_GPU ant</v>
      </c>
      <c r="D155" s="5">
        <f ca="1">OFFSET('42p trace'!$U$56,(A48-1)*56,0)</f>
        <v>163.05323599999804</v>
      </c>
      <c r="E155" s="5">
        <f ca="1">OFFSET('42p trace'!$V$56,(A48-1)*56,0)</f>
        <v>163.58059599999527</v>
      </c>
      <c r="F155" s="5">
        <f ca="1">OFFSET('42p stat'!$H$1,A155*20,1)</f>
        <v>0</v>
      </c>
      <c r="G155" s="5">
        <f ca="1">OFFSET('42p stat'!$K$1,A155*20,1)</f>
        <v>0</v>
      </c>
      <c r="H155" s="5">
        <f ca="1">OFFSET('42p stat'!$N$1,A155*20,1)</f>
        <v>0</v>
      </c>
      <c r="J155" s="5">
        <f t="shared" ca="1" si="9"/>
        <v>326.63383199999328</v>
      </c>
    </row>
    <row r="156" spans="1:10" x14ac:dyDescent="0.25">
      <c r="A156">
        <v>19</v>
      </c>
      <c r="C156" t="str">
        <f ca="1">OFFSET('42p stat'!$A$1,A156*20,0)</f>
        <v>CUDA opt_one_GPU ant local</v>
      </c>
      <c r="D156" s="5" t="e">
        <f ca="1">OFFSET('42p trace'!$U$56,(A49-1)*56,0)</f>
        <v>#DIV/0!</v>
      </c>
      <c r="E156" s="5" t="e">
        <f ca="1">OFFSET('42p trace'!$V$56,(A49-1)*56,0)</f>
        <v>#DIV/0!</v>
      </c>
      <c r="F156" s="5">
        <f ca="1">OFFSET('42p stat'!$H$1,A156*20,1)</f>
        <v>0</v>
      </c>
      <c r="G156" s="5">
        <f ca="1">OFFSET('42p stat'!$K$1,A156*20,1)</f>
        <v>0</v>
      </c>
      <c r="H156" s="5">
        <f ca="1">OFFSET('42p stat'!$N$1,A156*20,1)</f>
        <v>0</v>
      </c>
      <c r="J156" s="5" t="e">
        <f t="shared" ca="1" si="9"/>
        <v>#DIV/0!</v>
      </c>
    </row>
    <row r="157" spans="1:10" x14ac:dyDescent="0.25">
      <c r="A157">
        <v>20</v>
      </c>
      <c r="C157" t="str">
        <f ca="1">OFFSET('42p stat'!$A$1,A157*20,0)</f>
        <v>non CUDA Time</v>
      </c>
      <c r="D157" s="5">
        <f ca="1">OFFSET('42p trace'!$U$56,(A50-1)*56,0)</f>
        <v>2.7048710399999876</v>
      </c>
      <c r="E157" s="5">
        <f ca="1">OFFSET('42p trace'!$V$56,(A50-1)*56,0)</f>
        <v>2.6873088400000387</v>
      </c>
      <c r="F157" s="5">
        <f ca="1">OFFSET('42p stat'!$H$1,A157*20,1)</f>
        <v>2.683227</v>
      </c>
      <c r="G157" s="5">
        <f ca="1">OFFSET('42p stat'!$K$1,A157*20,1)</f>
        <v>2.6833619999999998</v>
      </c>
      <c r="H157" s="5">
        <f ca="1">OFFSET('42p stat'!$N$1,A157*20,1)</f>
        <v>2.9652000000000001E-2</v>
      </c>
      <c r="J157" s="5">
        <f t="shared" ref="J157:J166" ca="1" si="10">SUM(D157:H157)</f>
        <v>10.788420880000027</v>
      </c>
    </row>
    <row r="158" spans="1:10" x14ac:dyDescent="0.25">
      <c r="A158">
        <v>21</v>
      </c>
      <c r="C158" t="str">
        <f ca="1">OFFSET('42p stat'!$A$1,A158*20,0)</f>
        <v>non CUDA</v>
      </c>
      <c r="D158" s="5">
        <f ca="1">OFFSET('42p trace'!$U$56,(A51-1)*56,0)</f>
        <v>6.4012515599999507</v>
      </c>
      <c r="E158" s="5">
        <f ca="1">OFFSET('42p trace'!$V$56,(A51-1)*56,0)</f>
        <v>0</v>
      </c>
      <c r="F158" s="5">
        <f ca="1">OFFSET('42p stat'!$H$1,A158*20,1)</f>
        <v>0</v>
      </c>
      <c r="G158" s="5">
        <f ca="1">OFFSET('42p stat'!$K$1,A158*20,1)</f>
        <v>0</v>
      </c>
      <c r="H158" s="5">
        <f ca="1">OFFSET('42p stat'!$N$1,A158*20,1)</f>
        <v>0</v>
      </c>
      <c r="J158" s="5">
        <f t="shared" ca="1" si="10"/>
        <v>6.4012515599999507</v>
      </c>
    </row>
    <row r="159" spans="1:10" x14ac:dyDescent="0.25">
      <c r="A159">
        <v>22</v>
      </c>
      <c r="C159" t="str">
        <f ca="1">OFFSET('42p stat'!$A$1,A159*20,0)</f>
        <v>non CUDA non hash</v>
      </c>
      <c r="D159" s="5">
        <f ca="1">OFFSET('42p trace'!$U$56,(A52-1)*56,0)</f>
        <v>3.9615840000000246</v>
      </c>
      <c r="E159" s="5">
        <f ca="1">OFFSET('42p trace'!$V$56,(A52-1)*56,0)</f>
        <v>3.9526369999999234</v>
      </c>
      <c r="F159" s="5">
        <f ca="1">OFFSET('42p stat'!$H$1,A159*20,1)</f>
        <v>3.9491640000000001</v>
      </c>
      <c r="G159" s="5">
        <f ca="1">OFFSET('42p stat'!$K$1,A159*20,1)</f>
        <v>3.9485679999999999</v>
      </c>
      <c r="H159" s="5">
        <f ca="1">OFFSET('42p stat'!$N$1,A159*20,1)</f>
        <v>9.7149999999999997E-3</v>
      </c>
      <c r="J159" s="5">
        <f t="shared" ca="1" si="10"/>
        <v>15.821667999999947</v>
      </c>
    </row>
    <row r="160" spans="1:10" x14ac:dyDescent="0.25">
      <c r="A160">
        <v>23</v>
      </c>
      <c r="C160" t="str">
        <f ca="1">OFFSET('42p stat'!$A$1,A160*20,0)</f>
        <v>Classic ACO</v>
      </c>
      <c r="D160" s="5">
        <f ca="1">OFFSET('42p trace'!$U$56,(A53-1)*56,0)</f>
        <v>529.50347599999566</v>
      </c>
      <c r="E160" s="5">
        <f ca="1">OFFSET('42p trace'!$V$56,(A53-1)*56,0)</f>
        <v>489.28488756000087</v>
      </c>
      <c r="F160" s="5">
        <f ca="1">OFFSET('42p stat'!$H$1,A160*20,1)</f>
        <v>489.37876</v>
      </c>
      <c r="G160" s="5">
        <f ca="1">OFFSET('42p stat'!$K$1,A160*20,1)</f>
        <v>489.44123999999999</v>
      </c>
      <c r="H160" s="5">
        <f ca="1">OFFSET('42p stat'!$N$1,A160*20,1)</f>
        <v>0.52594600000000002</v>
      </c>
      <c r="J160" s="5">
        <f t="shared" ca="1" si="10"/>
        <v>1998.1343095599966</v>
      </c>
    </row>
    <row r="161" spans="1:10" x14ac:dyDescent="0.25">
      <c r="A161">
        <v>24</v>
      </c>
      <c r="C161" t="str">
        <f ca="1">OFFSET('42p stat'!$A$1,A161*20,0)</f>
        <v>Classic ACO non hash</v>
      </c>
      <c r="D161" s="5">
        <f ca="1">OFFSET('42p trace'!$U$56,(A54-1)*56,0)</f>
        <v>598.2797664400008</v>
      </c>
      <c r="E161" s="5">
        <f ca="1">OFFSET('42p trace'!$V$56,(A54-1)*56,0)</f>
        <v>598.2566414399995</v>
      </c>
      <c r="F161" s="5">
        <f ca="1">OFFSET('42p stat'!$H$1,A161*20,1)</f>
        <v>598.17487800000004</v>
      </c>
      <c r="G161" s="5">
        <f ca="1">OFFSET('42p stat'!$K$1,A161*20,1)</f>
        <v>599.57934299999999</v>
      </c>
      <c r="H161" s="5">
        <f ca="1">OFFSET('42p stat'!$N$1,A161*20,1)</f>
        <v>0.19308600000000001</v>
      </c>
      <c r="J161" s="5">
        <f t="shared" ca="1" si="10"/>
        <v>2394.4837148800007</v>
      </c>
    </row>
    <row r="162" spans="1:10" x14ac:dyDescent="0.25">
      <c r="A162">
        <v>25</v>
      </c>
      <c r="C162" t="str">
        <f ca="1">OFFSET('42p stat'!$A$1,A162*20,0)</f>
        <v>omp</v>
      </c>
      <c r="D162" s="5">
        <f ca="1">OFFSET('42p trace'!$U$56,(A55-1)*56,0)</f>
        <v>4.5914590399999664</v>
      </c>
      <c r="E162" s="5">
        <f ca="1">OFFSET('42p trace'!$V$56,(A55-1)*56,0)</f>
        <v>4.4166649999999263</v>
      </c>
      <c r="F162" s="5">
        <f ca="1">OFFSET('42p stat'!$H$1,A162*20,1)</f>
        <v>4.4179789999999999</v>
      </c>
      <c r="G162" s="5">
        <f ca="1">OFFSET('42p stat'!$K$1,A162*20,1)</f>
        <v>4.4180000000000001</v>
      </c>
      <c r="H162" s="5">
        <f ca="1">OFFSET('42p stat'!$N$1,A162*20,1)</f>
        <v>1.3467E-2</v>
      </c>
      <c r="J162" s="5">
        <f t="shared" ca="1" si="10"/>
        <v>17.857570039999889</v>
      </c>
    </row>
    <row r="163" spans="1:10" x14ac:dyDescent="0.25">
      <c r="A163">
        <v>26</v>
      </c>
      <c r="C163" t="str">
        <f ca="1">OFFSET('42p stat'!$A$1,A163*20,0)</f>
        <v>omp non hash</v>
      </c>
      <c r="D163" s="5">
        <f ca="1">OFFSET('42p trace'!$U$56,(A56-1)*56,0)</f>
        <v>1.5374227599999974</v>
      </c>
      <c r="E163" s="5">
        <f ca="1">OFFSET('42p trace'!$V$56,(A56-1)*56,0)</f>
        <v>1.5294507600000591</v>
      </c>
      <c r="F163" s="5">
        <f ca="1">OFFSET('42p stat'!$H$1,A163*20,1)</f>
        <v>1.5285679999999999</v>
      </c>
      <c r="G163" s="5">
        <f ca="1">OFFSET('42p stat'!$K$1,A163*20,1)</f>
        <v>1.527067</v>
      </c>
      <c r="H163" s="5">
        <f ca="1">OFFSET('42p stat'!$N$1,A163*20,1)</f>
        <v>4.581E-3</v>
      </c>
      <c r="J163" s="5">
        <f t="shared" ca="1" si="10"/>
        <v>6.1270895200000561</v>
      </c>
    </row>
    <row r="164" spans="1:10" x14ac:dyDescent="0.25">
      <c r="A164">
        <v>27</v>
      </c>
      <c r="C164" t="str">
        <f ca="1">OFFSET('42p stat'!$A$1,A164*20,0)</f>
        <v>non CUDA transp Time</v>
      </c>
      <c r="D164" s="5">
        <f ca="1">OFFSET('42p trace'!$U$56,(A57-1)*56,0)</f>
        <v>5.775055999999978</v>
      </c>
      <c r="E164" s="5">
        <f ca="1">OFFSET('42p trace'!$V$56,(A57-1)*56,0)</f>
        <v>5.0042200400002779</v>
      </c>
      <c r="F164" s="5">
        <f ca="1">OFFSET('42p stat'!$H$1,A164*20,1)</f>
        <v>5.0004099999999996</v>
      </c>
      <c r="G164" s="5">
        <f ca="1">OFFSET('42p stat'!$K$1,A164*20,1)</f>
        <v>4.9694320000000003</v>
      </c>
      <c r="H164" s="5">
        <f ca="1">OFFSET('42p stat'!$N$1,A164*20,1)</f>
        <v>1.0123E-2</v>
      </c>
      <c r="J164" s="5">
        <f t="shared" ca="1" si="10"/>
        <v>20.759241040000255</v>
      </c>
    </row>
    <row r="165" spans="1:10" x14ac:dyDescent="0.25">
      <c r="A165">
        <v>28</v>
      </c>
      <c r="C165" t="str">
        <f ca="1">OFFSET('42p stat'!$A$1,A165*20,0)</f>
        <v>non CUDA transp</v>
      </c>
      <c r="D165" s="5">
        <f ca="1">OFFSET('42p trace'!$U$56,(A58-1)*56,0)</f>
        <v>3.8936873600001212</v>
      </c>
      <c r="E165" s="5">
        <f ca="1">OFFSET('42p trace'!$V$56,(A58-1)*56,0)</f>
        <v>0</v>
      </c>
      <c r="F165" s="5">
        <f ca="1">OFFSET('42p stat'!$H$1,A165*20,1)</f>
        <v>0</v>
      </c>
      <c r="G165" s="5">
        <f ca="1">OFFSET('42p stat'!$K$1,A165*20,1)</f>
        <v>0</v>
      </c>
      <c r="H165" s="5">
        <f ca="1">OFFSET('42p stat'!$N$1,A165*20,1)</f>
        <v>0</v>
      </c>
      <c r="J165" s="5">
        <f t="shared" ca="1" si="10"/>
        <v>3.8936873600001212</v>
      </c>
    </row>
    <row r="166" spans="1:10" x14ac:dyDescent="0.25">
      <c r="A166">
        <v>29</v>
      </c>
      <c r="C166" t="str">
        <f ca="1">OFFSET('42p stat'!$A$1,A166*20,0)</f>
        <v>non CUDA transp non hash</v>
      </c>
      <c r="D166" s="5">
        <f ca="1">OFFSET('42p trace'!$U$56,(A59-1)*56,0)</f>
        <v>2.0076339600000104</v>
      </c>
      <c r="E166" s="5">
        <f ca="1">OFFSET('42p trace'!$V$56,(A59-1)*56,0)</f>
        <v>2.0086019599999445</v>
      </c>
      <c r="F166" s="5">
        <f ca="1">OFFSET('42p stat'!$H$1,A166*20,1)</f>
        <v>2.0088900000000001</v>
      </c>
      <c r="G166" s="5">
        <f ca="1">OFFSET('42p stat'!$K$1,A166*20,1)</f>
        <v>2.003371</v>
      </c>
      <c r="H166" s="5">
        <f ca="1">OFFSET('42p stat'!$N$1,A166*20,1)</f>
        <v>3.297E-3</v>
      </c>
      <c r="J166" s="5">
        <f t="shared" ca="1" si="10"/>
        <v>8.0317939199999557</v>
      </c>
    </row>
    <row r="167" spans="1:10" x14ac:dyDescent="0.25">
      <c r="A167">
        <v>30</v>
      </c>
      <c r="C167" t="str">
        <f ca="1">OFFSET('42p stat'!$A$1,A167*20,0)</f>
        <v>CUDA Const</v>
      </c>
      <c r="D167" s="5">
        <f ca="1">OFFSET('42p trace'!$U$56,(A60-1)*56,0)</f>
        <v>40.792840678399962</v>
      </c>
      <c r="E167" s="5">
        <f ca="1">OFFSET('42p trace'!$V$56,(A60-1)*56,0)</f>
        <v>41.448052090000012</v>
      </c>
      <c r="F167" s="5">
        <f ca="1">OFFSET('42p stat'!$H$1,A167*20,1)</f>
        <v>41.690327000000003</v>
      </c>
      <c r="G167" s="5">
        <f ca="1">OFFSET('42p stat'!$K$1,A167*20,1)</f>
        <v>41.427531000000002</v>
      </c>
      <c r="H167" s="5">
        <f ca="1">OFFSET('42p stat'!$N$1,A167*20,1)</f>
        <v>40.595533000000003</v>
      </c>
      <c r="J167" s="5">
        <f t="shared" ref="J167:J187" ca="1" si="11">SUM(D167:H167)</f>
        <v>205.95428376839999</v>
      </c>
    </row>
    <row r="168" spans="1:10" x14ac:dyDescent="0.25">
      <c r="A168">
        <v>31</v>
      </c>
      <c r="C168" t="str">
        <f ca="1">OFFSET('42p stat'!$A$1,A168*20,0)</f>
        <v>CUDA ant Const</v>
      </c>
      <c r="D168" s="5">
        <f ca="1">OFFSET('42p trace'!$U$56,(A61-1)*56,0)</f>
        <v>0.22334948000000043</v>
      </c>
      <c r="E168" s="5">
        <f ca="1">OFFSET('42p trace'!$V$56,(A61-1)*56,0)</f>
        <v>0.17102429759999915</v>
      </c>
      <c r="F168" s="5">
        <f ca="1">OFFSET('42p stat'!$H$1,A168*20,1)</f>
        <v>0.16933699999999999</v>
      </c>
      <c r="G168" s="5">
        <f ca="1">OFFSET('42p stat'!$K$1,A168*20,1)</f>
        <v>0.164025</v>
      </c>
      <c r="H168" s="5">
        <f ca="1">OFFSET('42p stat'!$N$1,A168*20,1)</f>
        <v>0.146565</v>
      </c>
      <c r="J168" s="5">
        <f t="shared" ca="1" si="11"/>
        <v>0.87430077759999958</v>
      </c>
    </row>
    <row r="169" spans="1:10" x14ac:dyDescent="0.25">
      <c r="A169">
        <v>32</v>
      </c>
      <c r="C169" t="str">
        <f ca="1">OFFSET('42p stat'!$A$1,A169*20,0)</f>
        <v>CUDA ant par Const</v>
      </c>
      <c r="D169" s="5">
        <f ca="1">OFFSET('42p trace'!$U$56,(A62-1)*56,0)</f>
        <v>0.18008060999999664</v>
      </c>
      <c r="E169" s="5">
        <f ca="1">OFFSET('42p trace'!$V$56,(A62-1)*56,0)</f>
        <v>0.14321020840000287</v>
      </c>
      <c r="F169" s="5">
        <f ca="1">OFFSET('42p stat'!$H$1,A169*20,1)</f>
        <v>0.12806600000000001</v>
      </c>
      <c r="G169" s="5">
        <f ca="1">OFFSET('42p stat'!$K$1,A169*20,1)</f>
        <v>0.12098</v>
      </c>
      <c r="H169" s="5">
        <f ca="1">OFFSET('42p stat'!$N$1,A169*20,1)</f>
        <v>0.11046599999999999</v>
      </c>
      <c r="J169" s="5">
        <f t="shared" ca="1" si="11"/>
        <v>0.68280281839999946</v>
      </c>
    </row>
    <row r="170" spans="1:10" x14ac:dyDescent="0.25">
      <c r="A170">
        <v>33</v>
      </c>
      <c r="C170" t="str">
        <f ca="1">OFFSET('42p stat'!$A$1,A170*20,0)</f>
        <v>CUDA ant add CPU Const</v>
      </c>
      <c r="D170" s="5">
        <f ca="1">OFFSET('42p trace'!$U$56,(A63-1)*56,0)</f>
        <v>0.63746652360000289</v>
      </c>
      <c r="E170" s="5">
        <f ca="1">OFFSET('42p trace'!$V$56,(A63-1)*56,0)</f>
        <v>0.61310317759998878</v>
      </c>
      <c r="F170" s="5">
        <f ca="1">OFFSET('42p stat'!$H$1,A170*20,1)</f>
        <v>0.32063199999999997</v>
      </c>
      <c r="G170" s="5">
        <f ca="1">OFFSET('42p stat'!$K$1,A170*20,1)</f>
        <v>0.324187</v>
      </c>
      <c r="H170" s="5">
        <f ca="1">OFFSET('42p stat'!$N$1,A170*20,1)</f>
        <v>8.397E-3</v>
      </c>
      <c r="J170" s="5">
        <f t="shared" ca="1" si="11"/>
        <v>1.9037857011999917</v>
      </c>
    </row>
    <row r="171" spans="1:10" x14ac:dyDescent="0.25">
      <c r="A171">
        <v>34</v>
      </c>
      <c r="C171" t="str">
        <f ca="1">OFFSET('42p stat'!$A$1,A171*20,0)</f>
        <v>CUDA opt Const</v>
      </c>
      <c r="D171" s="5">
        <f ca="1">OFFSET('42p trace'!$U$56,(A64-1)*56,0)</f>
        <v>32.707246851599983</v>
      </c>
      <c r="E171" s="5">
        <f ca="1">OFFSET('42p trace'!$V$56,(A64-1)*56,0)</f>
        <v>31.892442867599947</v>
      </c>
      <c r="F171" s="5">
        <f ca="1">OFFSET('42p stat'!$H$1,A171*20,1)</f>
        <v>31.882968999999999</v>
      </c>
      <c r="G171" s="5">
        <f ca="1">OFFSET('42p stat'!$K$1,A171*20,1)</f>
        <v>4.3242000000000003E-2</v>
      </c>
      <c r="H171" s="5">
        <f ca="1">OFFSET('42p stat'!$N$1,A171*20,1)</f>
        <v>0</v>
      </c>
      <c r="J171" s="5">
        <f t="shared" ca="1" si="11"/>
        <v>96.525900719199939</v>
      </c>
    </row>
    <row r="172" spans="1:10" x14ac:dyDescent="0.25">
      <c r="A172">
        <v>35</v>
      </c>
      <c r="C172" t="str">
        <f ca="1">OFFSET('42p stat'!$A$1,A172*20,0)</f>
        <v>CUDA opt ant Const</v>
      </c>
      <c r="D172" s="5">
        <f ca="1">OFFSET('42p trace'!$U$56,(A65-1)*56,0)</f>
        <v>7.3091518495999654</v>
      </c>
      <c r="E172" s="5">
        <f ca="1">OFFSET('42p trace'!$V$56,(A65-1)*56,0)</f>
        <v>7.1570840755999869</v>
      </c>
      <c r="F172" s="5">
        <f ca="1">OFFSET('42p stat'!$H$1,A172*20,1)</f>
        <v>7.0497110000000003</v>
      </c>
      <c r="G172" s="5">
        <f ca="1">OFFSET('42p stat'!$K$1,A172*20,1)</f>
        <v>9.7590000000000003E-3</v>
      </c>
      <c r="H172" s="5">
        <f ca="1">OFFSET('42p stat'!$N$1,A172*20,1)</f>
        <v>0</v>
      </c>
      <c r="J172" s="5">
        <f t="shared" ca="1" si="11"/>
        <v>21.525705925199954</v>
      </c>
    </row>
    <row r="173" spans="1:10" x14ac:dyDescent="0.25">
      <c r="A173">
        <v>36</v>
      </c>
      <c r="C173" t="str">
        <f ca="1">OFFSET('42p stat'!$A$1,A173*20,0)</f>
        <v>CUDA opt ant par Const</v>
      </c>
      <c r="D173" s="5">
        <f ca="1">OFFSET('42p trace'!$U$56,(A66-1)*56,0)</f>
        <v>0.21835362439999959</v>
      </c>
      <c r="E173" s="5">
        <f ca="1">OFFSET('42p trace'!$V$56,(A66-1)*56,0)</f>
        <v>0.14565619040000116</v>
      </c>
      <c r="F173" s="5">
        <f ca="1">OFFSET('42p stat'!$H$1,A173*20,1)</f>
        <v>0.100829</v>
      </c>
      <c r="G173" s="5">
        <f ca="1">OFFSET('42p stat'!$K$1,A173*20,1)</f>
        <v>1.3254999999999999E-2</v>
      </c>
      <c r="H173" s="5">
        <f ca="1">OFFSET('42p stat'!$N$1,A173*20,1)</f>
        <v>0</v>
      </c>
      <c r="J173" s="5">
        <f t="shared" ca="1" si="11"/>
        <v>0.47809381480000074</v>
      </c>
    </row>
    <row r="174" spans="1:10" x14ac:dyDescent="0.25">
      <c r="A174">
        <v>37</v>
      </c>
      <c r="C174" t="str">
        <f ca="1">OFFSET('42p stat'!$A$1,A174*20,0)</f>
        <v>CUDA ant par global</v>
      </c>
      <c r="D174" s="5">
        <f ca="1">OFFSET('42p trace'!$U$56,(A67-1)*56,0)</f>
        <v>16.295043329599956</v>
      </c>
      <c r="E174" s="5">
        <f ca="1">OFFSET('42p trace'!$V$56,(A67-1)*56,0)</f>
        <v>16.304629987599995</v>
      </c>
      <c r="F174" s="5">
        <f ca="1">OFFSET('42p stat'!$H$1,A174*20,1)</f>
        <v>0.106082</v>
      </c>
      <c r="G174" s="5">
        <f ca="1">OFFSET('42p stat'!$K$1,A174*20,1)</f>
        <v>9.1758999999999993E-2</v>
      </c>
      <c r="H174" s="5">
        <f ca="1">OFFSET('42p stat'!$N$1,A174*20,1)</f>
        <v>3.9796999999999999E-2</v>
      </c>
      <c r="J174" s="5">
        <f t="shared" ca="1" si="11"/>
        <v>32.837311317199955</v>
      </c>
    </row>
    <row r="175" spans="1:10" x14ac:dyDescent="0.25">
      <c r="A175">
        <v>38</v>
      </c>
      <c r="C175" t="str">
        <f ca="1">OFFSET('42p stat'!$A$1,A175*20,0)</f>
        <v>CUDA ant add CPU Time global</v>
      </c>
      <c r="D175" s="5">
        <f ca="1">OFFSET('42p trace'!$U$56,(A68-1)*56,0)</f>
        <v>2.5187133744000163</v>
      </c>
      <c r="E175" s="5">
        <f ca="1">OFFSET('42p trace'!$V$56,(A68-1)*56,0)</f>
        <v>2.5402148275999794</v>
      </c>
      <c r="F175" s="5">
        <f ca="1">OFFSET('42p stat'!$H$1,A175*20,1)</f>
        <v>0.473889</v>
      </c>
      <c r="G175" s="5">
        <f ca="1">OFFSET('42p stat'!$K$1,A175*20,1)</f>
        <v>0.46722200000000003</v>
      </c>
      <c r="H175" s="5">
        <f ca="1">OFFSET('42p stat'!$N$1,A175*20,1)</f>
        <v>4.0405999999999997E-2</v>
      </c>
      <c r="J175" s="5">
        <f t="shared" ca="1" si="11"/>
        <v>6.0404452019999946</v>
      </c>
    </row>
    <row r="176" spans="1:10" x14ac:dyDescent="0.25">
      <c r="A176">
        <v>39</v>
      </c>
      <c r="C176" t="str">
        <f ca="1">OFFSET('42p stat'!$A$1,A176*20,0)</f>
        <v>CUDA opt ant par global</v>
      </c>
      <c r="D176" s="5">
        <f ca="1">OFFSET('42p trace'!$U$56,(A69-1)*56,0)</f>
        <v>0.16985707360000168</v>
      </c>
      <c r="E176" s="5">
        <f ca="1">OFFSET('42p trace'!$V$56,(A69-1)*56,0)</f>
        <v>6.1906222399999551E-2</v>
      </c>
      <c r="F176" s="5">
        <f ca="1">OFFSET('42p stat'!$H$1,A176*20,1)</f>
        <v>6.3319E-2</v>
      </c>
      <c r="G176" s="5">
        <f ca="1">OFFSET('42p stat'!$K$1,A176*20,1)</f>
        <v>1.5431E-2</v>
      </c>
      <c r="H176" s="5">
        <f ca="1">OFFSET('42p stat'!$N$1,A176*20,1)</f>
        <v>0</v>
      </c>
      <c r="J176" s="5">
        <f t="shared" ca="1" si="11"/>
        <v>0.31051329600000122</v>
      </c>
    </row>
    <row r="177" spans="1:10" x14ac:dyDescent="0.25">
      <c r="A177">
        <v>40</v>
      </c>
      <c r="C177">
        <f ca="1">OFFSET('42p stat'!$A$1,A177*20,0)</f>
        <v>0</v>
      </c>
      <c r="D177" s="5" t="e">
        <f ca="1">OFFSET('42p trace'!$U$56,(A70-1)*56,0)</f>
        <v>#DIV/0!</v>
      </c>
      <c r="E177" s="5" t="e">
        <f ca="1">OFFSET('42p trace'!$V$56,(A70-1)*56,0)</f>
        <v>#DIV/0!</v>
      </c>
      <c r="F177" s="5">
        <f ca="1">OFFSET('42p stat'!$H$1,A177*20,1)</f>
        <v>0</v>
      </c>
      <c r="G177" s="5">
        <f ca="1">OFFSET('42p stat'!$K$1,A177*20,1)</f>
        <v>0</v>
      </c>
      <c r="H177" s="5">
        <f ca="1">OFFSET('42p stat'!$N$1,A177*20,1)</f>
        <v>0</v>
      </c>
      <c r="J177" s="5" t="e">
        <f t="shared" ca="1" si="11"/>
        <v>#DIV/0!</v>
      </c>
    </row>
    <row r="178" spans="1:10" x14ac:dyDescent="0.25">
      <c r="A178">
        <v>41</v>
      </c>
      <c r="C178">
        <f ca="1">OFFSET('42p stat'!$A$1,A178*20,0)</f>
        <v>0</v>
      </c>
      <c r="D178" s="5" t="e">
        <f ca="1">OFFSET('42p trace'!$U$56,(A71-1)*56,0)</f>
        <v>#DIV/0!</v>
      </c>
      <c r="E178" s="5" t="e">
        <f ca="1">OFFSET('42p trace'!$V$56,(A71-1)*56,0)</f>
        <v>#DIV/0!</v>
      </c>
      <c r="F178" s="5">
        <f ca="1">OFFSET('42p stat'!$H$1,A178*20,1)</f>
        <v>0</v>
      </c>
      <c r="G178" s="5">
        <f ca="1">OFFSET('42p stat'!$K$1,A178*20,1)</f>
        <v>0</v>
      </c>
      <c r="H178" s="5">
        <f ca="1">OFFSET('42p stat'!$N$1,A178*20,1)</f>
        <v>0</v>
      </c>
      <c r="J178" s="5" t="e">
        <f t="shared" ca="1" si="11"/>
        <v>#DIV/0!</v>
      </c>
    </row>
    <row r="179" spans="1:10" x14ac:dyDescent="0.25">
      <c r="A179">
        <v>42</v>
      </c>
      <c r="C179">
        <f ca="1">OFFSET('42p stat'!$A$1,A179*20,0)</f>
        <v>0</v>
      </c>
      <c r="D179" s="5" t="e">
        <f ca="1">OFFSET('42p trace'!$U$56,(A72-1)*56,0)</f>
        <v>#DIV/0!</v>
      </c>
      <c r="E179" s="5" t="e">
        <f ca="1">OFFSET('42p trace'!$V$56,(A72-1)*56,0)</f>
        <v>#DIV/0!</v>
      </c>
      <c r="F179" s="5">
        <f ca="1">OFFSET('42p stat'!$H$1,A179*20,1)</f>
        <v>0</v>
      </c>
      <c r="G179" s="5">
        <f ca="1">OFFSET('42p stat'!$K$1,A179*20,1)</f>
        <v>0</v>
      </c>
      <c r="H179" s="5">
        <f ca="1">OFFSET('42p stat'!$N$1,A179*20,1)</f>
        <v>0</v>
      </c>
      <c r="J179" s="5" t="e">
        <f t="shared" ca="1" si="11"/>
        <v>#DIV/0!</v>
      </c>
    </row>
    <row r="180" spans="1:10" x14ac:dyDescent="0.25">
      <c r="A180">
        <v>43</v>
      </c>
      <c r="C180">
        <f ca="1">OFFSET('42p stat'!$A$1,A180*20,0)</f>
        <v>0</v>
      </c>
      <c r="D180" s="5" t="e">
        <f ca="1">OFFSET('42p trace'!$U$56,(A73-1)*56,0)</f>
        <v>#DIV/0!</v>
      </c>
      <c r="E180" s="5" t="e">
        <f ca="1">OFFSET('42p trace'!$V$56,(A73-1)*56,0)</f>
        <v>#DIV/0!</v>
      </c>
      <c r="F180" s="5">
        <f ca="1">OFFSET('42p stat'!$H$1,A180*20,1)</f>
        <v>0</v>
      </c>
      <c r="G180" s="5">
        <f ca="1">OFFSET('42p stat'!$K$1,A180*20,1)</f>
        <v>0</v>
      </c>
      <c r="H180" s="5">
        <f ca="1">OFFSET('42p stat'!$N$1,A180*20,1)</f>
        <v>0</v>
      </c>
      <c r="J180" s="5" t="e">
        <f t="shared" ca="1" si="11"/>
        <v>#DIV/0!</v>
      </c>
    </row>
    <row r="181" spans="1:10" x14ac:dyDescent="0.25">
      <c r="A181">
        <v>44</v>
      </c>
      <c r="C181">
        <f ca="1">OFFSET('42p stat'!$A$1,A181*20,0)</f>
        <v>0</v>
      </c>
      <c r="D181" s="5" t="e">
        <f ca="1">OFFSET('42p trace'!$U$56,(A74-1)*56,0)</f>
        <v>#DIV/0!</v>
      </c>
      <c r="E181" s="5" t="e">
        <f ca="1">OFFSET('42p trace'!$V$56,(A74-1)*56,0)</f>
        <v>#DIV/0!</v>
      </c>
      <c r="F181" s="5">
        <f ca="1">OFFSET('42p stat'!$H$1,A181*20,1)</f>
        <v>0</v>
      </c>
      <c r="G181" s="5">
        <f ca="1">OFFSET('42p stat'!$K$1,A181*20,1)</f>
        <v>0</v>
      </c>
      <c r="H181" s="5">
        <f ca="1">OFFSET('42p stat'!$N$1,A181*20,1)</f>
        <v>0</v>
      </c>
      <c r="J181" s="5" t="e">
        <f t="shared" ca="1" si="11"/>
        <v>#DIV/0!</v>
      </c>
    </row>
    <row r="182" spans="1:10" x14ac:dyDescent="0.25">
      <c r="A182">
        <v>45</v>
      </c>
      <c r="C182">
        <f ca="1">OFFSET('42p stat'!$A$1,A182*20,0)</f>
        <v>0</v>
      </c>
      <c r="D182" s="5" t="e">
        <f ca="1">OFFSET('42p trace'!$U$56,(A75-1)*56,0)</f>
        <v>#DIV/0!</v>
      </c>
      <c r="E182" s="5" t="e">
        <f ca="1">OFFSET('42p trace'!$V$56,(A75-1)*56,0)</f>
        <v>#DIV/0!</v>
      </c>
      <c r="F182" s="5">
        <f ca="1">OFFSET('42p stat'!$H$1,A182*20,1)</f>
        <v>0</v>
      </c>
      <c r="G182" s="5">
        <f ca="1">OFFSET('42p stat'!$K$1,A182*20,1)</f>
        <v>0</v>
      </c>
      <c r="H182" s="5">
        <f ca="1">OFFSET('42p stat'!$N$1,A182*20,1)</f>
        <v>0</v>
      </c>
      <c r="J182" s="5" t="e">
        <f t="shared" ca="1" si="11"/>
        <v>#DIV/0!</v>
      </c>
    </row>
    <row r="183" spans="1:10" x14ac:dyDescent="0.25">
      <c r="A183">
        <v>46</v>
      </c>
      <c r="C183">
        <f ca="1">OFFSET('42p stat'!$A$1,A183*20,0)</f>
        <v>0</v>
      </c>
      <c r="D183" s="5" t="e">
        <f ca="1">OFFSET('42p trace'!$U$56,(A76-1)*56,0)</f>
        <v>#DIV/0!</v>
      </c>
      <c r="E183" s="5" t="e">
        <f ca="1">OFFSET('42p trace'!$V$56,(A76-1)*56,0)</f>
        <v>#DIV/0!</v>
      </c>
      <c r="F183" s="5">
        <f ca="1">OFFSET('42p stat'!$H$1,A183*20,1)</f>
        <v>0</v>
      </c>
      <c r="G183" s="5">
        <f ca="1">OFFSET('42p stat'!$K$1,A183*20,1)</f>
        <v>0</v>
      </c>
      <c r="H183" s="5">
        <f ca="1">OFFSET('42p stat'!$N$1,A183*20,1)</f>
        <v>0</v>
      </c>
      <c r="J183" s="5" t="e">
        <f t="shared" ca="1" si="11"/>
        <v>#DIV/0!</v>
      </c>
    </row>
    <row r="184" spans="1:10" x14ac:dyDescent="0.25">
      <c r="A184">
        <v>47</v>
      </c>
      <c r="C184">
        <f ca="1">OFFSET('42p stat'!$A$1,A184*20,0)</f>
        <v>0</v>
      </c>
      <c r="D184" s="5">
        <f ca="1">OFFSET('42p trace'!$U$56,(A77-1)*56,0)</f>
        <v>0</v>
      </c>
      <c r="E184" s="5">
        <f ca="1">OFFSET('42p trace'!$V$56,(A77-1)*56,0)</f>
        <v>0</v>
      </c>
      <c r="F184" s="5">
        <f ca="1">OFFSET('42p stat'!$H$1,A184*20,1)</f>
        <v>0</v>
      </c>
      <c r="G184" s="5">
        <f ca="1">OFFSET('42p stat'!$K$1,A184*20,1)</f>
        <v>0</v>
      </c>
      <c r="H184" s="5">
        <f ca="1">OFFSET('42p stat'!$N$1,A184*20,1)</f>
        <v>0</v>
      </c>
      <c r="J184" s="5">
        <f t="shared" ca="1" si="11"/>
        <v>0</v>
      </c>
    </row>
    <row r="185" spans="1:10" x14ac:dyDescent="0.25">
      <c r="A185">
        <v>48</v>
      </c>
      <c r="C185">
        <f ca="1">OFFSET('42p stat'!$A$1,A185*20,0)</f>
        <v>0</v>
      </c>
      <c r="D185" s="5">
        <f ca="1">OFFSET('42p trace'!$U$56,(A78-1)*56,0)</f>
        <v>0</v>
      </c>
      <c r="E185" s="5">
        <f ca="1">OFFSET('42p trace'!$V$56,(A78-1)*56,0)</f>
        <v>0</v>
      </c>
      <c r="F185" s="5">
        <f ca="1">OFFSET('42p stat'!$H$1,A185*20,1)</f>
        <v>0</v>
      </c>
      <c r="G185" s="5">
        <f ca="1">OFFSET('42p stat'!$K$1,A185*20,1)</f>
        <v>0</v>
      </c>
      <c r="H185" s="5">
        <f ca="1">OFFSET('42p stat'!$N$1,A185*20,1)</f>
        <v>0</v>
      </c>
      <c r="J185" s="5">
        <f t="shared" ca="1" si="11"/>
        <v>0</v>
      </c>
    </row>
    <row r="186" spans="1:10" x14ac:dyDescent="0.25">
      <c r="A186">
        <v>49</v>
      </c>
      <c r="C186">
        <f ca="1">OFFSET('42p stat'!$A$1,A186*20,0)</f>
        <v>0</v>
      </c>
      <c r="D186" s="5">
        <f ca="1">OFFSET('42p trace'!$U$56,(A79-1)*56,0)</f>
        <v>0</v>
      </c>
      <c r="E186" s="5">
        <f ca="1">OFFSET('42p trace'!$V$56,(A79-1)*56,0)</f>
        <v>0</v>
      </c>
      <c r="F186" s="5">
        <f ca="1">OFFSET('42p stat'!$H$1,A186*20,1)</f>
        <v>0</v>
      </c>
      <c r="G186" s="5">
        <f ca="1">OFFSET('42p stat'!$K$1,A186*20,1)</f>
        <v>0</v>
      </c>
      <c r="H186" s="5">
        <f ca="1">OFFSET('42p stat'!$N$1,A186*20,1)</f>
        <v>0</v>
      </c>
      <c r="J186" s="5">
        <f t="shared" ca="1" si="11"/>
        <v>0</v>
      </c>
    </row>
    <row r="187" spans="1:10" x14ac:dyDescent="0.25">
      <c r="A187">
        <v>50</v>
      </c>
      <c r="C187">
        <f ca="1">OFFSET('42p stat'!$A$1,A187*20,0)</f>
        <v>0</v>
      </c>
      <c r="D187" s="5">
        <f ca="1">OFFSET('42p trace'!$U$56,(A80-1)*56,0)</f>
        <v>0</v>
      </c>
      <c r="E187" s="5">
        <f ca="1">OFFSET('42p trace'!$V$56,(A80-1)*56,0)</f>
        <v>0</v>
      </c>
      <c r="F187" s="5">
        <f ca="1">OFFSET('42p stat'!$H$1,A187*20,1)</f>
        <v>0</v>
      </c>
      <c r="G187" s="5">
        <f ca="1">OFFSET('42p stat'!$K$1,A187*20,1)</f>
        <v>0</v>
      </c>
      <c r="H187" s="5">
        <f ca="1">OFFSET('42p stat'!$N$1,A187*20,1)</f>
        <v>0</v>
      </c>
      <c r="J187" s="5">
        <f t="shared" ca="1" si="11"/>
        <v>0</v>
      </c>
    </row>
    <row r="188" spans="1:10" x14ac:dyDescent="0.25">
      <c r="D188" s="5"/>
      <c r="E188" s="5"/>
      <c r="F188" s="5"/>
      <c r="G188" s="5"/>
      <c r="H188" s="5"/>
    </row>
    <row r="191" spans="1:10" x14ac:dyDescent="0.25">
      <c r="E191">
        <v>50</v>
      </c>
    </row>
    <row r="192" spans="1:10" x14ac:dyDescent="0.25">
      <c r="C192" t="s">
        <v>80</v>
      </c>
      <c r="D192">
        <v>1.96</v>
      </c>
      <c r="E192">
        <f>SQRT(E191)</f>
        <v>7.0710678118654755</v>
      </c>
    </row>
    <row r="193" spans="1:10" x14ac:dyDescent="0.25">
      <c r="D193" t="s">
        <v>59</v>
      </c>
      <c r="E193" t="s">
        <v>55</v>
      </c>
      <c r="F193" t="s">
        <v>56</v>
      </c>
      <c r="G193" t="s">
        <v>57</v>
      </c>
      <c r="H193" t="s">
        <v>58</v>
      </c>
    </row>
    <row r="194" spans="1:10" x14ac:dyDescent="0.25">
      <c r="A194">
        <v>1</v>
      </c>
      <c r="C194" t="str">
        <f ca="1">OFFSET('42p stat'!$A$1,A194*20,0)</f>
        <v>CUDA Time</v>
      </c>
      <c r="D194" s="8">
        <f ca="1">$D$192*SQRT(D138)/$E$192</f>
        <v>2.6795320485770278</v>
      </c>
      <c r="E194" s="8">
        <f ca="1">$D$192*SQRT(E138)/$E$192</f>
        <v>2.6860404306791361</v>
      </c>
      <c r="F194" s="8">
        <f ca="1">$D$192*SQRT(F138)/$E$192</f>
        <v>2.6939259197832444</v>
      </c>
      <c r="G194" s="8">
        <f ca="1">$D$192*SQRT(G138)/$E$192</f>
        <v>2.6837925228064856</v>
      </c>
      <c r="H194" s="8">
        <f ca="1">$D$192*SQRT(H138)/$E$192</f>
        <v>2.6805393243062112</v>
      </c>
      <c r="J194" s="8">
        <f ca="1">$D$192*SQRT(J138)/$E$192</f>
        <v>6.0033303615991658</v>
      </c>
    </row>
    <row r="195" spans="1:10" x14ac:dyDescent="0.25">
      <c r="A195">
        <v>2</v>
      </c>
      <c r="C195" t="str">
        <f ca="1">OFFSET('42p stat'!$A$1,A195*20,0)</f>
        <v>CUDA</v>
      </c>
      <c r="D195" s="8">
        <f t="shared" ref="D195:H195" ca="1" si="12">$D$192*SQRT(D139)/$E$192</f>
        <v>2.8616790969031238</v>
      </c>
      <c r="E195" s="8">
        <f t="shared" ca="1" si="12"/>
        <v>0</v>
      </c>
      <c r="F195" s="8">
        <f t="shared" ca="1" si="12"/>
        <v>0</v>
      </c>
      <c r="G195" s="8">
        <f t="shared" ca="1" si="12"/>
        <v>0</v>
      </c>
      <c r="H195" s="8">
        <f t="shared" ca="1" si="12"/>
        <v>0</v>
      </c>
      <c r="J195" s="8">
        <f t="shared" ref="J195:J243" ca="1" si="13">$D$192*SQRT(J139)/$E$192</f>
        <v>2.8616790969031238</v>
      </c>
    </row>
    <row r="196" spans="1:10" x14ac:dyDescent="0.25">
      <c r="A196">
        <v>3</v>
      </c>
      <c r="C196" t="str">
        <f ca="1">OFFSET('42p stat'!$A$1,A196*20,0)</f>
        <v>CUDA non hash</v>
      </c>
      <c r="D196" s="8">
        <f t="shared" ref="D196:H196" ca="1" si="14">$D$192*SQRT(D140)/$E$192</f>
        <v>5.7114542995071469</v>
      </c>
      <c r="E196" s="8">
        <f t="shared" ca="1" si="14"/>
        <v>5.7100550924976874</v>
      </c>
      <c r="F196" s="8">
        <f t="shared" ca="1" si="14"/>
        <v>5.5832689217009772</v>
      </c>
      <c r="G196" s="8">
        <f t="shared" ca="1" si="14"/>
        <v>5.5768584246774635</v>
      </c>
      <c r="H196" s="8">
        <f t="shared" ca="1" si="14"/>
        <v>5.4961575331949861</v>
      </c>
      <c r="J196" s="8">
        <f t="shared" ca="1" si="13"/>
        <v>12.558161837838428</v>
      </c>
    </row>
    <row r="197" spans="1:10" x14ac:dyDescent="0.25">
      <c r="A197">
        <v>4</v>
      </c>
      <c r="C197" t="str">
        <f ca="1">OFFSET('42p stat'!$A$1,A197*20,0)</f>
        <v>CUDA ant</v>
      </c>
      <c r="D197" s="8">
        <f t="shared" ref="D197:H197" ca="1" si="15">$D$192*SQRT(D141)/$E$192</f>
        <v>0.78864867635826841</v>
      </c>
      <c r="E197" s="8">
        <f t="shared" ca="1" si="15"/>
        <v>0.77408119293206157</v>
      </c>
      <c r="F197" s="8">
        <f t="shared" ca="1" si="15"/>
        <v>0.7685551140263136</v>
      </c>
      <c r="G197" s="8">
        <f t="shared" ca="1" si="15"/>
        <v>0.76898411298023572</v>
      </c>
      <c r="H197" s="8">
        <f t="shared" ca="1" si="15"/>
        <v>0.76777790876268381</v>
      </c>
      <c r="J197" s="8">
        <f t="shared" ca="1" si="13"/>
        <v>1.7299320433094396</v>
      </c>
    </row>
    <row r="198" spans="1:10" x14ac:dyDescent="0.25">
      <c r="A198">
        <v>5</v>
      </c>
      <c r="C198" t="str">
        <f ca="1">OFFSET('42p stat'!$A$1,A198*20,0)</f>
        <v>CUDA ant par</v>
      </c>
      <c r="D198" s="8">
        <f t="shared" ref="D198:H198" ca="1" si="16">$D$192*SQRT(D142)/$E$192</f>
        <v>9.6888821132742747E-2</v>
      </c>
      <c r="E198" s="8">
        <f t="shared" ca="1" si="16"/>
        <v>7.5672950374748402E-2</v>
      </c>
      <c r="F198" s="8">
        <f t="shared" ca="1" si="16"/>
        <v>6.7877151619672435E-2</v>
      </c>
      <c r="G198" s="8">
        <f t="shared" ca="1" si="16"/>
        <v>6.6886274346834418E-2</v>
      </c>
      <c r="H198" s="8">
        <f t="shared" ca="1" si="16"/>
        <v>4.3289829198092239E-2</v>
      </c>
      <c r="J198" s="8">
        <f t="shared" ca="1" si="13"/>
        <v>0.16145875572080859</v>
      </c>
    </row>
    <row r="199" spans="1:10" x14ac:dyDescent="0.25">
      <c r="A199">
        <v>6</v>
      </c>
      <c r="C199" t="str">
        <f ca="1">OFFSET('42p stat'!$A$1,A199*20,0)</f>
        <v>CUDA ant non hash</v>
      </c>
      <c r="D199" s="8">
        <f t="shared" ref="D199:H199" ca="1" si="17">$D$192*SQRT(D143)/$E$192</f>
        <v>0.77594732274071399</v>
      </c>
      <c r="E199" s="8">
        <f t="shared" ca="1" si="17"/>
        <v>0.77225272992594007</v>
      </c>
      <c r="F199" s="8">
        <f t="shared" ca="1" si="17"/>
        <v>0.76974542773568966</v>
      </c>
      <c r="G199" s="8">
        <f t="shared" ca="1" si="17"/>
        <v>0.77091192806441899</v>
      </c>
      <c r="H199" s="8">
        <f t="shared" ca="1" si="17"/>
        <v>0.77217114819967214</v>
      </c>
      <c r="J199" s="8">
        <f t="shared" ca="1" si="13"/>
        <v>1.726710755456903</v>
      </c>
    </row>
    <row r="200" spans="1:10" x14ac:dyDescent="0.25">
      <c r="A200">
        <v>7</v>
      </c>
      <c r="C200" t="str">
        <f ca="1">OFFSET('42p stat'!$A$1,A200*20,0)</f>
        <v>CUDA ant add CPU Time</v>
      </c>
      <c r="D200" s="8">
        <f t="shared" ref="D200:H200" ca="1" si="18">$D$192*SQRT(D144)/$E$192</f>
        <v>0.37110092156598468</v>
      </c>
      <c r="E200" s="8">
        <f t="shared" ca="1" si="18"/>
        <v>0.35057636815308346</v>
      </c>
      <c r="F200" s="8">
        <f t="shared" ca="1" si="18"/>
        <v>0.19539853313676639</v>
      </c>
      <c r="G200" s="8">
        <f t="shared" ca="1" si="18"/>
        <v>0.22904526791007926</v>
      </c>
      <c r="H200" s="8">
        <f t="shared" ca="1" si="18"/>
        <v>1.9758122177980376E-2</v>
      </c>
      <c r="J200" s="8">
        <f t="shared" ca="1" si="13"/>
        <v>0.59300285732071256</v>
      </c>
    </row>
    <row r="201" spans="1:10" x14ac:dyDescent="0.25">
      <c r="A201">
        <v>8</v>
      </c>
      <c r="C201" t="str">
        <f ca="1">OFFSET('42p stat'!$A$1,A201*20,0)</f>
        <v>CUDA ant add CPU</v>
      </c>
      <c r="D201" s="8">
        <f t="shared" ref="D201:H201" ca="1" si="19">$D$192*SQRT(D145)/$E$192</f>
        <v>0.41402167098618969</v>
      </c>
      <c r="E201" s="8">
        <f t="shared" ca="1" si="19"/>
        <v>0</v>
      </c>
      <c r="F201" s="8">
        <f t="shared" ca="1" si="19"/>
        <v>0</v>
      </c>
      <c r="G201" s="8">
        <f t="shared" ca="1" si="19"/>
        <v>0</v>
      </c>
      <c r="H201" s="8">
        <f t="shared" ca="1" si="19"/>
        <v>0</v>
      </c>
      <c r="J201" s="8">
        <f t="shared" ca="1" si="13"/>
        <v>0.41402167098618969</v>
      </c>
    </row>
    <row r="202" spans="1:10" x14ac:dyDescent="0.25">
      <c r="A202">
        <v>9</v>
      </c>
      <c r="C202" t="str">
        <f ca="1">OFFSET('42p stat'!$A$1,A202*20,0)</f>
        <v>CUDA ant add CPU non hash</v>
      </c>
      <c r="D202" s="8">
        <f t="shared" ref="D202:H202" ca="1" si="20">$D$192*SQRT(D146)/$E$192</f>
        <v>6.9024342694015548</v>
      </c>
      <c r="E202" s="8">
        <f t="shared" ca="1" si="20"/>
        <v>6.7708123823866364</v>
      </c>
      <c r="F202" s="8">
        <f t="shared" ca="1" si="20"/>
        <v>2.3504560749267362</v>
      </c>
      <c r="G202" s="8">
        <f t="shared" ca="1" si="20"/>
        <v>2.3497831589421181</v>
      </c>
      <c r="H202" s="8">
        <f t="shared" ca="1" si="20"/>
        <v>2.4272366510087143E-2</v>
      </c>
      <c r="J202" s="8">
        <f t="shared" ca="1" si="13"/>
        <v>10.224197423899497</v>
      </c>
    </row>
    <row r="203" spans="1:10" x14ac:dyDescent="0.25">
      <c r="A203">
        <v>10</v>
      </c>
      <c r="C203" t="str">
        <f ca="1">OFFSET('42p stat'!$A$1,A203*20,0)</f>
        <v>CUDA ant add CPU12</v>
      </c>
      <c r="D203" s="8">
        <f t="shared" ref="D203:H203" ca="1" si="21">$D$192*SQRT(D147)/$E$192</f>
        <v>1.6320811268714286</v>
      </c>
      <c r="E203" s="8">
        <f t="shared" ca="1" si="21"/>
        <v>1.5907190844048844</v>
      </c>
      <c r="F203" s="8">
        <f t="shared" ca="1" si="21"/>
        <v>1.5857565297106615</v>
      </c>
      <c r="G203" s="8">
        <f t="shared" ca="1" si="21"/>
        <v>1.5861114201568562</v>
      </c>
      <c r="H203" s="8">
        <f t="shared" ca="1" si="21"/>
        <v>0.17268767951420277</v>
      </c>
      <c r="J203" s="8">
        <f t="shared" ca="1" si="13"/>
        <v>3.2022289508259441</v>
      </c>
    </row>
    <row r="204" spans="1:10" x14ac:dyDescent="0.25">
      <c r="A204">
        <v>11</v>
      </c>
      <c r="C204" t="str">
        <f ca="1">OFFSET('42p stat'!$A$1,A204*20,0)</f>
        <v>CUDA opt</v>
      </c>
      <c r="D204" s="8">
        <f t="shared" ref="D204:H204" ca="1" si="22">$D$192*SQRT(D148)/$E$192</f>
        <v>3.389308101647484</v>
      </c>
      <c r="E204" s="8">
        <f t="shared" ca="1" si="22"/>
        <v>0</v>
      </c>
      <c r="F204" s="8">
        <f t="shared" ca="1" si="22"/>
        <v>0</v>
      </c>
      <c r="G204" s="8">
        <f t="shared" ca="1" si="22"/>
        <v>0</v>
      </c>
      <c r="H204" s="8">
        <f t="shared" ca="1" si="22"/>
        <v>0</v>
      </c>
      <c r="J204" s="8">
        <f t="shared" ca="1" si="13"/>
        <v>3.389308101647484</v>
      </c>
    </row>
    <row r="205" spans="1:10" x14ac:dyDescent="0.25">
      <c r="A205">
        <v>12</v>
      </c>
      <c r="C205" t="str">
        <f ca="1">OFFSET('42p stat'!$A$1,A205*20,0)</f>
        <v>CUDA opt Time</v>
      </c>
      <c r="D205" s="8">
        <f t="shared" ref="D205:H205" ca="1" si="23">$D$192*SQRT(D149)/$E$192</f>
        <v>3.2444757971452591</v>
      </c>
      <c r="E205" s="8">
        <f t="shared" ca="1" si="23"/>
        <v>3.2321499281668</v>
      </c>
      <c r="F205" s="8">
        <f t="shared" ca="1" si="23"/>
        <v>3.2241579282361461</v>
      </c>
      <c r="G205" s="8">
        <f t="shared" ca="1" si="23"/>
        <v>4.0378854268044793E-2</v>
      </c>
      <c r="H205" s="8">
        <f t="shared" ca="1" si="23"/>
        <v>0</v>
      </c>
      <c r="J205" s="8">
        <f t="shared" ca="1" si="13"/>
        <v>5.6009143141535391</v>
      </c>
    </row>
    <row r="206" spans="1:10" x14ac:dyDescent="0.25">
      <c r="A206">
        <v>13</v>
      </c>
      <c r="C206" t="str">
        <f ca="1">OFFSET('42p stat'!$A$1,A206*20,0)</f>
        <v>CUDA opt non hash</v>
      </c>
      <c r="D206" s="8">
        <f t="shared" ref="D206:H206" ca="1" si="24">$D$192*SQRT(D150)/$E$192</f>
        <v>2.5735654226012747</v>
      </c>
      <c r="E206" s="8">
        <f t="shared" ca="1" si="24"/>
        <v>2.5568506443540064</v>
      </c>
      <c r="F206" s="8">
        <f t="shared" ca="1" si="24"/>
        <v>2.5578327115149651</v>
      </c>
      <c r="G206" s="8">
        <f t="shared" ca="1" si="24"/>
        <v>3.1678111559876793E-2</v>
      </c>
      <c r="H206" s="8">
        <f t="shared" ca="1" si="24"/>
        <v>0</v>
      </c>
      <c r="J206" s="8">
        <f t="shared" ca="1" si="13"/>
        <v>4.4389453572656619</v>
      </c>
    </row>
    <row r="207" spans="1:10" x14ac:dyDescent="0.25">
      <c r="A207">
        <v>14</v>
      </c>
      <c r="C207" t="str">
        <f ca="1">OFFSET('42p stat'!$A$1,A207*20,0)</f>
        <v>CUDA opt ant</v>
      </c>
      <c r="D207" s="8">
        <f t="shared" ref="D207:H207" ca="1" si="25">$D$192*SQRT(D151)/$E$192</f>
        <v>0.19673158558690762</v>
      </c>
      <c r="E207" s="8">
        <f t="shared" ca="1" si="25"/>
        <v>0.19917827047584089</v>
      </c>
      <c r="F207" s="8">
        <f t="shared" ca="1" si="25"/>
        <v>0.18867766706210884</v>
      </c>
      <c r="G207" s="8">
        <f t="shared" ca="1" si="25"/>
        <v>4.1944000000000009E-2</v>
      </c>
      <c r="H207" s="8">
        <f t="shared" ca="1" si="25"/>
        <v>0</v>
      </c>
      <c r="J207" s="8">
        <f t="shared" ca="1" si="13"/>
        <v>0.34019679801739167</v>
      </c>
    </row>
    <row r="208" spans="1:10" x14ac:dyDescent="0.25">
      <c r="A208">
        <v>15</v>
      </c>
      <c r="C208" t="str">
        <f ca="1">OFFSET('42p stat'!$A$1,A208*20,0)</f>
        <v>CUDA opt ant non hash</v>
      </c>
      <c r="D208" s="8">
        <f t="shared" ref="D208:H208" ca="1" si="26">$D$192*SQRT(D152)/$E$192</f>
        <v>0.2196692665317819</v>
      </c>
      <c r="E208" s="8">
        <f t="shared" ca="1" si="26"/>
        <v>0.21313788845994702</v>
      </c>
      <c r="F208" s="8">
        <f t="shared" ca="1" si="26"/>
        <v>0.19749176306874167</v>
      </c>
      <c r="G208" s="8">
        <f t="shared" ca="1" si="26"/>
        <v>2.5248269326827135E-2</v>
      </c>
      <c r="H208" s="8">
        <f t="shared" ca="1" si="26"/>
        <v>0</v>
      </c>
      <c r="J208" s="8">
        <f t="shared" ca="1" si="13"/>
        <v>0.36513397231670436</v>
      </c>
    </row>
    <row r="209" spans="1:10" x14ac:dyDescent="0.25">
      <c r="A209">
        <v>16</v>
      </c>
      <c r="C209" t="str">
        <f ca="1">OFFSET('42p stat'!$A$1,A209*20,0)</f>
        <v>CUDA opt ant par</v>
      </c>
      <c r="D209" s="8">
        <f t="shared" ref="D209:H209" ca="1" si="27">$D$192*SQRT(D153)/$E$192</f>
        <v>0.20465776598647104</v>
      </c>
      <c r="E209" s="8">
        <f t="shared" ca="1" si="27"/>
        <v>0.13312661079493984</v>
      </c>
      <c r="F209" s="8">
        <f t="shared" ca="1" si="27"/>
        <v>6.885042291809107E-2</v>
      </c>
      <c r="G209" s="8">
        <f t="shared" ca="1" si="27"/>
        <v>4.0469135300868493E-2</v>
      </c>
      <c r="H209" s="8">
        <f t="shared" ca="1" si="27"/>
        <v>0</v>
      </c>
      <c r="J209" s="8">
        <f t="shared" ca="1" si="13"/>
        <v>0.25687667727592661</v>
      </c>
    </row>
    <row r="210" spans="1:10" x14ac:dyDescent="0.25">
      <c r="A210">
        <v>17</v>
      </c>
      <c r="C210" t="str">
        <f ca="1">OFFSET('42p stat'!$A$1,A210*20,0)</f>
        <v>CUDA opt_one_GPU</v>
      </c>
      <c r="D210" s="8">
        <f t="shared" ref="D210:H210" ca="1" si="28">$D$192*SQRT(D154)/$E$192</f>
        <v>50.210956348773436</v>
      </c>
      <c r="E210" s="8">
        <f t="shared" ca="1" si="28"/>
        <v>50.237792959896218</v>
      </c>
      <c r="F210" s="8">
        <f t="shared" ca="1" si="28"/>
        <v>0</v>
      </c>
      <c r="G210" s="8">
        <f t="shared" ca="1" si="28"/>
        <v>0</v>
      </c>
      <c r="H210" s="8">
        <f t="shared" ca="1" si="28"/>
        <v>0</v>
      </c>
      <c r="J210" s="8">
        <f t="shared" ca="1" si="13"/>
        <v>71.027994332796922</v>
      </c>
    </row>
    <row r="211" spans="1:10" x14ac:dyDescent="0.25">
      <c r="A211">
        <v>18</v>
      </c>
      <c r="C211" t="str">
        <f ca="1">OFFSET('42p stat'!$A$1,A211*20,0)</f>
        <v>CUDA opt_one_GPU ant</v>
      </c>
      <c r="D211" s="8">
        <f t="shared" ref="D211:H211" ca="1" si="29">$D$192*SQRT(D155)/$E$192</f>
        <v>3.5394499895254699</v>
      </c>
      <c r="E211" s="8">
        <f t="shared" ca="1" si="29"/>
        <v>3.545169157017988</v>
      </c>
      <c r="F211" s="8">
        <f t="shared" ca="1" si="29"/>
        <v>0</v>
      </c>
      <c r="G211" s="8">
        <f t="shared" ca="1" si="29"/>
        <v>0</v>
      </c>
      <c r="H211" s="8">
        <f t="shared" ca="1" si="29"/>
        <v>0</v>
      </c>
      <c r="J211" s="8">
        <f t="shared" ca="1" si="13"/>
        <v>5.0095838729602562</v>
      </c>
    </row>
    <row r="212" spans="1:10" x14ac:dyDescent="0.25">
      <c r="A212">
        <v>19</v>
      </c>
      <c r="C212" t="str">
        <f ca="1">OFFSET('42p stat'!$A$1,A212*20,0)</f>
        <v>CUDA opt_one_GPU ant local</v>
      </c>
      <c r="D212" s="8" t="e">
        <f t="shared" ref="D212:H212" ca="1" si="30">$D$192*SQRT(D156)/$E$192</f>
        <v>#DIV/0!</v>
      </c>
      <c r="E212" s="8" t="e">
        <f t="shared" ca="1" si="30"/>
        <v>#DIV/0!</v>
      </c>
      <c r="F212" s="8">
        <f t="shared" ca="1" si="30"/>
        <v>0</v>
      </c>
      <c r="G212" s="8">
        <f t="shared" ca="1" si="30"/>
        <v>0</v>
      </c>
      <c r="H212" s="8">
        <f t="shared" ca="1" si="30"/>
        <v>0</v>
      </c>
      <c r="J212" s="8" t="e">
        <f t="shared" ca="1" si="13"/>
        <v>#DIV/0!</v>
      </c>
    </row>
    <row r="213" spans="1:10" x14ac:dyDescent="0.25">
      <c r="A213">
        <v>20</v>
      </c>
      <c r="C213" t="str">
        <f ca="1">OFFSET('42p stat'!$A$1,A213*20,0)</f>
        <v>non CUDA Time</v>
      </c>
      <c r="D213" s="8">
        <f t="shared" ref="D213:H213" ca="1" si="31">$D$192*SQRT(D157)/$E$192</f>
        <v>0.45587350410533733</v>
      </c>
      <c r="E213" s="8">
        <f t="shared" ca="1" si="31"/>
        <v>0.45439114515457157</v>
      </c>
      <c r="F213" s="8">
        <f t="shared" ca="1" si="31"/>
        <v>0.45404591933415722</v>
      </c>
      <c r="G213" s="8">
        <f t="shared" ca="1" si="31"/>
        <v>0.45405734129512754</v>
      </c>
      <c r="H213" s="8">
        <f t="shared" ca="1" si="31"/>
        <v>4.773072871851005E-2</v>
      </c>
      <c r="J213" s="8">
        <f t="shared" ca="1" si="13"/>
        <v>0.9104372318024796</v>
      </c>
    </row>
    <row r="214" spans="1:10" x14ac:dyDescent="0.25">
      <c r="A214">
        <v>21</v>
      </c>
      <c r="C214" t="str">
        <f ca="1">OFFSET('42p stat'!$A$1,A214*20,0)</f>
        <v>non CUDA</v>
      </c>
      <c r="D214" s="8">
        <f t="shared" ref="D214:H214" ca="1" si="32">$D$192*SQRT(D158)/$E$192</f>
        <v>0.70129947943650728</v>
      </c>
      <c r="E214" s="8">
        <f t="shared" ca="1" si="32"/>
        <v>0</v>
      </c>
      <c r="F214" s="8">
        <f t="shared" ca="1" si="32"/>
        <v>0</v>
      </c>
      <c r="G214" s="8">
        <f t="shared" ca="1" si="32"/>
        <v>0</v>
      </c>
      <c r="H214" s="8">
        <f t="shared" ca="1" si="32"/>
        <v>0</v>
      </c>
      <c r="J214" s="8">
        <f t="shared" ca="1" si="13"/>
        <v>0.70129947943650728</v>
      </c>
    </row>
    <row r="215" spans="1:10" x14ac:dyDescent="0.25">
      <c r="A215">
        <v>22</v>
      </c>
      <c r="C215" t="str">
        <f ca="1">OFFSET('42p stat'!$A$1,A215*20,0)</f>
        <v>non CUDA non hash</v>
      </c>
      <c r="D215" s="8">
        <f t="shared" ref="D215:H215" ca="1" si="33">$D$192*SQRT(D159)/$E$192</f>
        <v>0.55170320090425606</v>
      </c>
      <c r="E215" s="8">
        <f t="shared" ca="1" si="33"/>
        <v>0.55107985445304941</v>
      </c>
      <c r="F215" s="8">
        <f t="shared" ca="1" si="33"/>
        <v>0.55083769701065299</v>
      </c>
      <c r="G215" s="8">
        <f t="shared" ca="1" si="33"/>
        <v>0.55079612977580006</v>
      </c>
      <c r="H215" s="8">
        <f t="shared" ca="1" si="33"/>
        <v>2.732074083915002E-2</v>
      </c>
      <c r="J215" s="8">
        <f t="shared" ca="1" si="13"/>
        <v>1.1025472306327724</v>
      </c>
    </row>
    <row r="216" spans="1:10" x14ac:dyDescent="0.25">
      <c r="A216">
        <v>23</v>
      </c>
      <c r="C216" t="str">
        <f ca="1">OFFSET('42p stat'!$A$1,A216*20,0)</f>
        <v>Classic ACO</v>
      </c>
      <c r="D216" s="8">
        <f t="shared" ref="D216:H216" ca="1" si="34">$D$192*SQRT(D160)/$E$192</f>
        <v>6.378307853030587</v>
      </c>
      <c r="E216" s="8">
        <f t="shared" ca="1" si="34"/>
        <v>6.131291583427589</v>
      </c>
      <c r="F216" s="8">
        <f t="shared" ca="1" si="34"/>
        <v>6.1318797190029741</v>
      </c>
      <c r="G216" s="8">
        <f t="shared" ca="1" si="34"/>
        <v>6.1322711414026703</v>
      </c>
      <c r="H216" s="8">
        <f t="shared" ca="1" si="34"/>
        <v>0.20102110106155521</v>
      </c>
      <c r="J216" s="8">
        <f t="shared" ca="1" si="13"/>
        <v>12.390345244266346</v>
      </c>
    </row>
    <row r="217" spans="1:10" x14ac:dyDescent="0.25">
      <c r="A217">
        <v>24</v>
      </c>
      <c r="C217" t="str">
        <f ca="1">OFFSET('42p stat'!$A$1,A217*20,0)</f>
        <v>Classic ACO non hash</v>
      </c>
      <c r="D217" s="8">
        <f t="shared" ref="D217:H217" ca="1" si="35">$D$192*SQRT(D161)/$E$192</f>
        <v>6.7798990416611762</v>
      </c>
      <c r="E217" s="8">
        <f t="shared" ca="1" si="35"/>
        <v>6.7797680104202716</v>
      </c>
      <c r="F217" s="8">
        <f t="shared" ca="1" si="35"/>
        <v>6.7793047008152687</v>
      </c>
      <c r="G217" s="8">
        <f t="shared" ca="1" si="35"/>
        <v>6.7872586573207894</v>
      </c>
      <c r="H217" s="8">
        <f t="shared" ca="1" si="35"/>
        <v>0.12179976827564164</v>
      </c>
      <c r="J217" s="8">
        <f t="shared" ca="1" si="13"/>
        <v>13.563663693178924</v>
      </c>
    </row>
    <row r="218" spans="1:10" x14ac:dyDescent="0.25">
      <c r="A218">
        <v>25</v>
      </c>
      <c r="C218" t="str">
        <f ca="1">OFFSET('42p stat'!$A$1,A218*20,0)</f>
        <v>omp</v>
      </c>
      <c r="D218" s="8">
        <f t="shared" ref="D218:H218" ca="1" si="36">$D$192*SQRT(D162)/$E$192</f>
        <v>0.59394526764785094</v>
      </c>
      <c r="E218" s="8">
        <f t="shared" ca="1" si="36"/>
        <v>0.58253000375945807</v>
      </c>
      <c r="F218" s="8">
        <f t="shared" ca="1" si="36"/>
        <v>0.58261665143385666</v>
      </c>
      <c r="G218" s="8">
        <f t="shared" ca="1" si="36"/>
        <v>0.58261803610942209</v>
      </c>
      <c r="H218" s="8">
        <f t="shared" ca="1" si="36"/>
        <v>3.2166699302228693E-2</v>
      </c>
      <c r="J218" s="8">
        <f t="shared" ca="1" si="13"/>
        <v>1.1713380474112804</v>
      </c>
    </row>
    <row r="219" spans="1:10" x14ac:dyDescent="0.25">
      <c r="A219">
        <v>26</v>
      </c>
      <c r="C219" t="str">
        <f ca="1">OFFSET('42p stat'!$A$1,A219*20,0)</f>
        <v>omp non hash</v>
      </c>
      <c r="D219" s="8">
        <f t="shared" ref="D219:H219" ca="1" si="37">$D$192*SQRT(D163)/$E$192</f>
        <v>0.34369065378086699</v>
      </c>
      <c r="E219" s="8">
        <f t="shared" ca="1" si="37"/>
        <v>0.34279842588950804</v>
      </c>
      <c r="F219" s="8">
        <f t="shared" ca="1" si="37"/>
        <v>0.34269948435327413</v>
      </c>
      <c r="G219" s="8">
        <f t="shared" ca="1" si="37"/>
        <v>0.34253118360814971</v>
      </c>
      <c r="H219" s="8">
        <f t="shared" ca="1" si="37"/>
        <v>1.8760794013047529E-2</v>
      </c>
      <c r="J219" s="8">
        <f t="shared" ca="1" si="13"/>
        <v>0.68611700314206203</v>
      </c>
    </row>
    <row r="220" spans="1:10" x14ac:dyDescent="0.25">
      <c r="A220">
        <v>27</v>
      </c>
      <c r="C220" t="str">
        <f ca="1">OFFSET('42p stat'!$A$1,A220*20,0)</f>
        <v>non CUDA transp Time</v>
      </c>
      <c r="D220" s="8">
        <f t="shared" ref="D220:H220" ca="1" si="38">$D$192*SQRT(D164)/$E$192</f>
        <v>0.66611493196894955</v>
      </c>
      <c r="E220" s="8">
        <f t="shared" ca="1" si="38"/>
        <v>0.6200679270155014</v>
      </c>
      <c r="F220" s="8">
        <f t="shared" ca="1" si="38"/>
        <v>0.61983183293535338</v>
      </c>
      <c r="G220" s="8">
        <f t="shared" ca="1" si="38"/>
        <v>0.6179088924946784</v>
      </c>
      <c r="H220" s="8">
        <f t="shared" ca="1" si="38"/>
        <v>2.7888534131431147E-2</v>
      </c>
      <c r="J220" s="8">
        <f t="shared" ca="1" si="13"/>
        <v>1.2629228034940612</v>
      </c>
    </row>
    <row r="221" spans="1:10" x14ac:dyDescent="0.25">
      <c r="A221">
        <v>28</v>
      </c>
      <c r="C221" t="str">
        <f ca="1">OFFSET('42p stat'!$A$1,A221*20,0)</f>
        <v>non CUDA transp</v>
      </c>
      <c r="D221" s="8">
        <f t="shared" ref="D221:H221" ca="1" si="39">$D$192*SQRT(D165)/$E$192</f>
        <v>0.54695501391204859</v>
      </c>
      <c r="E221" s="8">
        <f t="shared" ca="1" si="39"/>
        <v>0</v>
      </c>
      <c r="F221" s="8">
        <f t="shared" ca="1" si="39"/>
        <v>0</v>
      </c>
      <c r="G221" s="8">
        <f t="shared" ca="1" si="39"/>
        <v>0</v>
      </c>
      <c r="H221" s="8">
        <f t="shared" ca="1" si="39"/>
        <v>0</v>
      </c>
      <c r="J221" s="8">
        <f t="shared" ca="1" si="13"/>
        <v>0.54695501391204859</v>
      </c>
    </row>
    <row r="222" spans="1:10" x14ac:dyDescent="0.25">
      <c r="A222">
        <v>29</v>
      </c>
      <c r="C222" t="str">
        <f ca="1">OFFSET('42p stat'!$A$1,A222*20,0)</f>
        <v>non CUDA transp non hash</v>
      </c>
      <c r="D222" s="8">
        <f t="shared" ref="D222:H222" ca="1" si="40">$D$192*SQRT(D166)/$E$192</f>
        <v>0.39274741554174586</v>
      </c>
      <c r="E222" s="8">
        <f t="shared" ca="1" si="40"/>
        <v>0.39284208760100503</v>
      </c>
      <c r="F222" s="8">
        <f t="shared" ca="1" si="40"/>
        <v>0.39287025400251419</v>
      </c>
      <c r="G222" s="8">
        <f t="shared" ca="1" si="40"/>
        <v>0.39233021891258896</v>
      </c>
      <c r="H222" s="8">
        <f t="shared" ca="1" si="40"/>
        <v>1.5915875847718843E-2</v>
      </c>
      <c r="J222" s="8">
        <f t="shared" ca="1" si="13"/>
        <v>0.78555635727899009</v>
      </c>
    </row>
    <row r="223" spans="1:10" x14ac:dyDescent="0.25">
      <c r="A223">
        <v>30</v>
      </c>
      <c r="C223" t="str">
        <f ca="1">OFFSET('42p stat'!$A$1,A223*20,0)</f>
        <v>CUDA Const</v>
      </c>
      <c r="D223" s="8">
        <f t="shared" ref="D223:H223" ca="1" si="41">$D$192*SQRT(D167)/$E$192</f>
        <v>1.770365932513057</v>
      </c>
      <c r="E223" s="8">
        <f t="shared" ca="1" si="41"/>
        <v>1.7845270348691502</v>
      </c>
      <c r="F223" s="8">
        <f t="shared" ca="1" si="41"/>
        <v>1.7897349535794398</v>
      </c>
      <c r="G223" s="8">
        <f t="shared" ca="1" si="41"/>
        <v>1.7840852170768076</v>
      </c>
      <c r="H223" s="8">
        <f t="shared" ca="1" si="41"/>
        <v>1.7660792710000308</v>
      </c>
      <c r="J223" s="8">
        <f t="shared" ca="1" si="13"/>
        <v>3.9779240227150781</v>
      </c>
    </row>
    <row r="224" spans="1:10" x14ac:dyDescent="0.25">
      <c r="A224">
        <v>31</v>
      </c>
      <c r="C224" t="str">
        <f ca="1">OFFSET('42p stat'!$A$1,A224*20,0)</f>
        <v>CUDA ant Const</v>
      </c>
      <c r="D224" s="8">
        <f t="shared" ref="D224:H224" ca="1" si="42">$D$192*SQRT(D168)/$E$192</f>
        <v>0.13099766122858847</v>
      </c>
      <c r="E224" s="8">
        <f t="shared" ca="1" si="42"/>
        <v>0.11463044461748866</v>
      </c>
      <c r="F224" s="8">
        <f t="shared" ca="1" si="42"/>
        <v>0.11406358044529373</v>
      </c>
      <c r="G224" s="8">
        <f t="shared" ca="1" si="42"/>
        <v>0.1122602725811763</v>
      </c>
      <c r="H224" s="8">
        <f t="shared" ca="1" si="42"/>
        <v>0.1061173033958176</v>
      </c>
      <c r="J224" s="8">
        <f t="shared" ca="1" si="13"/>
        <v>0.25918000953885922</v>
      </c>
    </row>
    <row r="225" spans="1:10" x14ac:dyDescent="0.25">
      <c r="A225">
        <v>32</v>
      </c>
      <c r="C225" t="str">
        <f ca="1">OFFSET('42p stat'!$A$1,A225*20,0)</f>
        <v>CUDA ant par Const</v>
      </c>
      <c r="D225" s="8">
        <f t="shared" ref="D225:H225" ca="1" si="43">$D$192*SQRT(D169)/$E$192</f>
        <v>0.11762632965250483</v>
      </c>
      <c r="E225" s="8">
        <f t="shared" ca="1" si="43"/>
        <v>0.10489578986684366</v>
      </c>
      <c r="F225" s="8">
        <f t="shared" ca="1" si="43"/>
        <v>9.9194591142864219E-2</v>
      </c>
      <c r="G225" s="8">
        <f t="shared" ca="1" si="43"/>
        <v>9.6411282327329303E-2</v>
      </c>
      <c r="H225" s="8">
        <f t="shared" ca="1" si="43"/>
        <v>9.2126672098801002E-2</v>
      </c>
      <c r="J225" s="8">
        <f t="shared" ca="1" si="13"/>
        <v>0.22904389566916805</v>
      </c>
    </row>
    <row r="226" spans="1:10" x14ac:dyDescent="0.25">
      <c r="A226">
        <v>33</v>
      </c>
      <c r="C226" t="str">
        <f ca="1">OFFSET('42p stat'!$A$1,A226*20,0)</f>
        <v>CUDA ant add CPU Const</v>
      </c>
      <c r="D226" s="8">
        <f t="shared" ref="D226:H226" ca="1" si="44">$D$192*SQRT(D170)/$E$192</f>
        <v>0.2213093489693452</v>
      </c>
      <c r="E226" s="8">
        <f t="shared" ca="1" si="44"/>
        <v>0.21703903644589453</v>
      </c>
      <c r="F226" s="8">
        <f t="shared" ca="1" si="44"/>
        <v>0.15695476362315353</v>
      </c>
      <c r="G226" s="8">
        <f t="shared" ca="1" si="44"/>
        <v>0.15782248123762344</v>
      </c>
      <c r="H226" s="8">
        <f t="shared" ca="1" si="44"/>
        <v>2.5399966614151285E-2</v>
      </c>
      <c r="J226" s="8">
        <f t="shared" ca="1" si="13"/>
        <v>0.38245478555588469</v>
      </c>
    </row>
    <row r="227" spans="1:10" x14ac:dyDescent="0.25">
      <c r="A227">
        <v>34</v>
      </c>
      <c r="C227" t="str">
        <f ca="1">OFFSET('42p stat'!$A$1,A227*20,0)</f>
        <v>CUDA opt Const</v>
      </c>
      <c r="D227" s="8">
        <f t="shared" ref="D227:H227" ca="1" si="45">$D$192*SQRT(D171)/$E$192</f>
        <v>1.5852328504362159</v>
      </c>
      <c r="E227" s="8">
        <f t="shared" ca="1" si="45"/>
        <v>1.565362632236837</v>
      </c>
      <c r="F227" s="8">
        <f t="shared" ca="1" si="45"/>
        <v>1.5651301141464247</v>
      </c>
      <c r="G227" s="8">
        <f t="shared" ca="1" si="45"/>
        <v>5.7639997779319871E-2</v>
      </c>
      <c r="H227" s="8">
        <f t="shared" ca="1" si="45"/>
        <v>0</v>
      </c>
      <c r="J227" s="8">
        <f t="shared" ca="1" si="13"/>
        <v>2.7232844148302924</v>
      </c>
    </row>
    <row r="228" spans="1:10" x14ac:dyDescent="0.25">
      <c r="A228">
        <v>35</v>
      </c>
      <c r="C228" t="str">
        <f ca="1">OFFSET('42p stat'!$A$1,A228*20,0)</f>
        <v>CUDA opt ant Const</v>
      </c>
      <c r="D228" s="8">
        <f t="shared" ref="D228:H228" ca="1" si="46">$D$192*SQRT(D172)/$E$192</f>
        <v>0.74938425050735125</v>
      </c>
      <c r="E228" s="8">
        <f t="shared" ca="1" si="46"/>
        <v>0.7415477622489991</v>
      </c>
      <c r="F228" s="8">
        <f t="shared" ca="1" si="46"/>
        <v>0.7359642624149626</v>
      </c>
      <c r="G228" s="8">
        <f t="shared" ca="1" si="46"/>
        <v>2.7382539838371456E-2</v>
      </c>
      <c r="H228" s="8">
        <f t="shared" ca="1" si="46"/>
        <v>0</v>
      </c>
      <c r="J228" s="8">
        <f t="shared" ca="1" si="13"/>
        <v>1.2860260641390449</v>
      </c>
    </row>
    <row r="229" spans="1:10" x14ac:dyDescent="0.25">
      <c r="A229">
        <v>36</v>
      </c>
      <c r="C229" t="str">
        <f ca="1">OFFSET('42p stat'!$A$1,A229*20,0)</f>
        <v>CUDA opt ant par Const</v>
      </c>
      <c r="D229" s="8">
        <f t="shared" ref="D229:H229" ca="1" si="47">$D$192*SQRT(D173)/$E$192</f>
        <v>0.12952430532491099</v>
      </c>
      <c r="E229" s="8">
        <f t="shared" ca="1" si="47"/>
        <v>0.10578778956388533</v>
      </c>
      <c r="F229" s="8">
        <f t="shared" ca="1" si="47"/>
        <v>8.8016440100699367E-2</v>
      </c>
      <c r="G229" s="8">
        <f t="shared" ca="1" si="47"/>
        <v>3.1912507892674302E-2</v>
      </c>
      <c r="H229" s="8">
        <f t="shared" ca="1" si="47"/>
        <v>0</v>
      </c>
      <c r="J229" s="8">
        <f t="shared" ca="1" si="13"/>
        <v>0.19165830005171614</v>
      </c>
    </row>
    <row r="230" spans="1:10" x14ac:dyDescent="0.25">
      <c r="A230">
        <v>37</v>
      </c>
      <c r="C230" t="str">
        <f ca="1">OFFSET('42p stat'!$A$1,A230*20,0)</f>
        <v>CUDA ant par global</v>
      </c>
      <c r="D230" s="8">
        <f t="shared" ref="D230:H230" ca="1" si="48">$D$192*SQRT(D174)/$E$192</f>
        <v>1.1189194649749479</v>
      </c>
      <c r="E230" s="8">
        <f t="shared" ca="1" si="48"/>
        <v>1.1192485564910428</v>
      </c>
      <c r="F230" s="8">
        <f t="shared" ca="1" si="48"/>
        <v>9.0280076561775238E-2</v>
      </c>
      <c r="G230" s="8">
        <f t="shared" ca="1" si="48"/>
        <v>8.3964441807231699E-2</v>
      </c>
      <c r="H230" s="8">
        <f t="shared" ca="1" si="48"/>
        <v>5.5296320890272616E-2</v>
      </c>
      <c r="J230" s="8">
        <f t="shared" ca="1" si="13"/>
        <v>1.5883816616679716</v>
      </c>
    </row>
    <row r="231" spans="1:10" x14ac:dyDescent="0.25">
      <c r="A231">
        <v>38</v>
      </c>
      <c r="C231" t="str">
        <f ca="1">OFFSET('42p stat'!$A$1,A231*20,0)</f>
        <v>CUDA ant add CPU Time global</v>
      </c>
      <c r="D231" s="8">
        <f t="shared" ref="D231:H231" ca="1" si="49">$D$192*SQRT(D175)/$E$192</f>
        <v>0.43990656505887937</v>
      </c>
      <c r="E231" s="8">
        <f t="shared" ca="1" si="49"/>
        <v>0.44178024586230835</v>
      </c>
      <c r="F231" s="8">
        <f t="shared" ca="1" si="49"/>
        <v>0.19081362542543967</v>
      </c>
      <c r="G231" s="8">
        <f t="shared" ca="1" si="49"/>
        <v>0.18946662160919006</v>
      </c>
      <c r="H231" s="8">
        <f t="shared" ca="1" si="49"/>
        <v>5.5717804981890662E-2</v>
      </c>
      <c r="J231" s="8">
        <f t="shared" ca="1" si="13"/>
        <v>0.68124847578549763</v>
      </c>
    </row>
    <row r="232" spans="1:10" x14ac:dyDescent="0.25">
      <c r="A232">
        <v>39</v>
      </c>
      <c r="C232" t="str">
        <f ca="1">OFFSET('42p stat'!$A$1,A232*20,0)</f>
        <v>CUDA opt ant par global</v>
      </c>
      <c r="D232" s="8">
        <f t="shared" ref="D232:H232" ca="1" si="50">$D$192*SQRT(D176)/$E$192</f>
        <v>0.11423860415304159</v>
      </c>
      <c r="E232" s="8">
        <f t="shared" ca="1" si="50"/>
        <v>6.8966505489525598E-2</v>
      </c>
      <c r="F232" s="8">
        <f t="shared" ca="1" si="50"/>
        <v>6.9749017254725529E-2</v>
      </c>
      <c r="G232" s="8">
        <f t="shared" ca="1" si="50"/>
        <v>3.4432464216201546E-2</v>
      </c>
      <c r="H232" s="8">
        <f t="shared" ca="1" si="50"/>
        <v>0</v>
      </c>
      <c r="J232" s="8">
        <f t="shared" ca="1" si="13"/>
        <v>0.15445827125237449</v>
      </c>
    </row>
    <row r="233" spans="1:10" x14ac:dyDescent="0.25">
      <c r="A233">
        <v>40</v>
      </c>
      <c r="C233">
        <f ca="1">OFFSET('42p stat'!$A$1,A233*20,0)</f>
        <v>0</v>
      </c>
      <c r="D233" s="8" t="e">
        <f t="shared" ref="D233:H233" ca="1" si="51">$D$192*SQRT(D177)/$E$192</f>
        <v>#DIV/0!</v>
      </c>
      <c r="E233" s="8" t="e">
        <f t="shared" ca="1" si="51"/>
        <v>#DIV/0!</v>
      </c>
      <c r="F233" s="8">
        <f t="shared" ca="1" si="51"/>
        <v>0</v>
      </c>
      <c r="G233" s="8">
        <f t="shared" ca="1" si="51"/>
        <v>0</v>
      </c>
      <c r="H233" s="8">
        <f t="shared" ca="1" si="51"/>
        <v>0</v>
      </c>
      <c r="J233" s="8" t="e">
        <f t="shared" ca="1" si="13"/>
        <v>#DIV/0!</v>
      </c>
    </row>
    <row r="234" spans="1:10" x14ac:dyDescent="0.25">
      <c r="A234">
        <v>41</v>
      </c>
      <c r="C234">
        <f ca="1">OFFSET('42p stat'!$A$1,A234*20,0)</f>
        <v>0</v>
      </c>
      <c r="D234" s="8" t="e">
        <f t="shared" ref="D234:H234" ca="1" si="52">$D$192*SQRT(D178)/$E$192</f>
        <v>#DIV/0!</v>
      </c>
      <c r="E234" s="8" t="e">
        <f t="shared" ca="1" si="52"/>
        <v>#DIV/0!</v>
      </c>
      <c r="F234" s="8">
        <f t="shared" ca="1" si="52"/>
        <v>0</v>
      </c>
      <c r="G234" s="8">
        <f t="shared" ca="1" si="52"/>
        <v>0</v>
      </c>
      <c r="H234" s="8">
        <f t="shared" ca="1" si="52"/>
        <v>0</v>
      </c>
      <c r="J234" s="8" t="e">
        <f t="shared" ca="1" si="13"/>
        <v>#DIV/0!</v>
      </c>
    </row>
    <row r="235" spans="1:10" x14ac:dyDescent="0.25">
      <c r="A235">
        <v>42</v>
      </c>
      <c r="C235">
        <f ca="1">OFFSET('42p stat'!$A$1,A235*20,0)</f>
        <v>0</v>
      </c>
      <c r="D235" s="8" t="e">
        <f t="shared" ref="D235:H235" ca="1" si="53">$D$192*SQRT(D179)/$E$192</f>
        <v>#DIV/0!</v>
      </c>
      <c r="E235" s="8" t="e">
        <f t="shared" ca="1" si="53"/>
        <v>#DIV/0!</v>
      </c>
      <c r="F235" s="8">
        <f t="shared" ca="1" si="53"/>
        <v>0</v>
      </c>
      <c r="G235" s="8">
        <f t="shared" ca="1" si="53"/>
        <v>0</v>
      </c>
      <c r="H235" s="8">
        <f t="shared" ca="1" si="53"/>
        <v>0</v>
      </c>
      <c r="J235" s="8" t="e">
        <f t="shared" ca="1" si="13"/>
        <v>#DIV/0!</v>
      </c>
    </row>
    <row r="236" spans="1:10" x14ac:dyDescent="0.25">
      <c r="A236">
        <v>43</v>
      </c>
      <c r="C236">
        <f ca="1">OFFSET('42p stat'!$A$1,A236*20,0)</f>
        <v>0</v>
      </c>
      <c r="D236" s="8" t="e">
        <f t="shared" ref="D236:H236" ca="1" si="54">$D$192*SQRT(D180)/$E$192</f>
        <v>#DIV/0!</v>
      </c>
      <c r="E236" s="8" t="e">
        <f t="shared" ca="1" si="54"/>
        <v>#DIV/0!</v>
      </c>
      <c r="F236" s="8">
        <f t="shared" ca="1" si="54"/>
        <v>0</v>
      </c>
      <c r="G236" s="8">
        <f t="shared" ca="1" si="54"/>
        <v>0</v>
      </c>
      <c r="H236" s="8">
        <f t="shared" ca="1" si="54"/>
        <v>0</v>
      </c>
      <c r="J236" s="8" t="e">
        <f t="shared" ca="1" si="13"/>
        <v>#DIV/0!</v>
      </c>
    </row>
    <row r="237" spans="1:10" x14ac:dyDescent="0.25">
      <c r="A237">
        <v>44</v>
      </c>
      <c r="C237">
        <f ca="1">OFFSET('42p stat'!$A$1,A237*20,0)</f>
        <v>0</v>
      </c>
      <c r="D237" s="8" t="e">
        <f t="shared" ref="D237:H237" ca="1" si="55">$D$192*SQRT(D181)/$E$192</f>
        <v>#DIV/0!</v>
      </c>
      <c r="E237" s="8" t="e">
        <f t="shared" ca="1" si="55"/>
        <v>#DIV/0!</v>
      </c>
      <c r="F237" s="8">
        <f t="shared" ca="1" si="55"/>
        <v>0</v>
      </c>
      <c r="G237" s="8">
        <f t="shared" ca="1" si="55"/>
        <v>0</v>
      </c>
      <c r="H237" s="8">
        <f t="shared" ca="1" si="55"/>
        <v>0</v>
      </c>
      <c r="J237" s="8" t="e">
        <f t="shared" ca="1" si="13"/>
        <v>#DIV/0!</v>
      </c>
    </row>
    <row r="238" spans="1:10" x14ac:dyDescent="0.25">
      <c r="A238">
        <v>45</v>
      </c>
      <c r="C238">
        <f ca="1">OFFSET('42p stat'!$A$1,A238*20,0)</f>
        <v>0</v>
      </c>
      <c r="D238" s="8" t="e">
        <f t="shared" ref="D238:H238" ca="1" si="56">$D$192*SQRT(D182)/$E$192</f>
        <v>#DIV/0!</v>
      </c>
      <c r="E238" s="8" t="e">
        <f t="shared" ca="1" si="56"/>
        <v>#DIV/0!</v>
      </c>
      <c r="F238" s="8">
        <f t="shared" ca="1" si="56"/>
        <v>0</v>
      </c>
      <c r="G238" s="8">
        <f t="shared" ca="1" si="56"/>
        <v>0</v>
      </c>
      <c r="H238" s="8">
        <f t="shared" ca="1" si="56"/>
        <v>0</v>
      </c>
      <c r="J238" s="8" t="e">
        <f t="shared" ca="1" si="13"/>
        <v>#DIV/0!</v>
      </c>
    </row>
    <row r="239" spans="1:10" x14ac:dyDescent="0.25">
      <c r="A239">
        <v>46</v>
      </c>
      <c r="C239">
        <f ca="1">OFFSET('42p stat'!$A$1,A239*20,0)</f>
        <v>0</v>
      </c>
      <c r="D239" s="8" t="e">
        <f t="shared" ref="D239:H239" ca="1" si="57">$D$192*SQRT(D183)/$E$192</f>
        <v>#DIV/0!</v>
      </c>
      <c r="E239" s="8" t="e">
        <f t="shared" ca="1" si="57"/>
        <v>#DIV/0!</v>
      </c>
      <c r="F239" s="8">
        <f t="shared" ca="1" si="57"/>
        <v>0</v>
      </c>
      <c r="G239" s="8">
        <f t="shared" ca="1" si="57"/>
        <v>0</v>
      </c>
      <c r="H239" s="8">
        <f t="shared" ca="1" si="57"/>
        <v>0</v>
      </c>
      <c r="J239" s="8" t="e">
        <f t="shared" ca="1" si="13"/>
        <v>#DIV/0!</v>
      </c>
    </row>
    <row r="240" spans="1:10" x14ac:dyDescent="0.25">
      <c r="A240">
        <v>47</v>
      </c>
      <c r="C240">
        <f ca="1">OFFSET('42p stat'!$A$1,A240*20,0)</f>
        <v>0</v>
      </c>
      <c r="D240" s="8">
        <f t="shared" ref="D240:H240" ca="1" si="58">$D$192*SQRT(D184)/$E$192</f>
        <v>0</v>
      </c>
      <c r="E240" s="8">
        <f t="shared" ca="1" si="58"/>
        <v>0</v>
      </c>
      <c r="F240" s="8">
        <f t="shared" ca="1" si="58"/>
        <v>0</v>
      </c>
      <c r="G240" s="8">
        <f t="shared" ca="1" si="58"/>
        <v>0</v>
      </c>
      <c r="H240" s="8">
        <f t="shared" ca="1" si="58"/>
        <v>0</v>
      </c>
      <c r="J240" s="8">
        <f t="shared" ca="1" si="13"/>
        <v>0</v>
      </c>
    </row>
    <row r="241" spans="1:10" x14ac:dyDescent="0.25">
      <c r="A241">
        <v>48</v>
      </c>
      <c r="C241">
        <f ca="1">OFFSET('42p stat'!$A$1,A241*20,0)</f>
        <v>0</v>
      </c>
      <c r="D241" s="8">
        <f t="shared" ref="D241:H241" ca="1" si="59">$D$192*SQRT(D185)/$E$192</f>
        <v>0</v>
      </c>
      <c r="E241" s="8">
        <f t="shared" ca="1" si="59"/>
        <v>0</v>
      </c>
      <c r="F241" s="8">
        <f t="shared" ca="1" si="59"/>
        <v>0</v>
      </c>
      <c r="G241" s="8">
        <f t="shared" ca="1" si="59"/>
        <v>0</v>
      </c>
      <c r="H241" s="8">
        <f t="shared" ca="1" si="59"/>
        <v>0</v>
      </c>
      <c r="J241" s="8">
        <f t="shared" ca="1" si="13"/>
        <v>0</v>
      </c>
    </row>
    <row r="242" spans="1:10" x14ac:dyDescent="0.25">
      <c r="A242">
        <v>49</v>
      </c>
      <c r="C242">
        <f ca="1">OFFSET('42p stat'!$A$1,A242*20,0)</f>
        <v>0</v>
      </c>
      <c r="D242" s="8">
        <f t="shared" ref="D242:H242" ca="1" si="60">$D$192*SQRT(D186)/$E$192</f>
        <v>0</v>
      </c>
      <c r="E242" s="8">
        <f t="shared" ca="1" si="60"/>
        <v>0</v>
      </c>
      <c r="F242" s="8">
        <f t="shared" ca="1" si="60"/>
        <v>0</v>
      </c>
      <c r="G242" s="8">
        <f t="shared" ca="1" si="60"/>
        <v>0</v>
      </c>
      <c r="H242" s="8">
        <f t="shared" ca="1" si="60"/>
        <v>0</v>
      </c>
      <c r="J242" s="8">
        <f t="shared" ca="1" si="13"/>
        <v>0</v>
      </c>
    </row>
    <row r="243" spans="1:10" x14ac:dyDescent="0.25">
      <c r="A243">
        <v>50</v>
      </c>
      <c r="C243">
        <f ca="1">OFFSET('42p stat'!$A$1,A243*20,0)</f>
        <v>0</v>
      </c>
      <c r="D243" s="8">
        <f t="shared" ref="D243:H243" ca="1" si="61">$D$192*SQRT(D187)/$E$192</f>
        <v>0</v>
      </c>
      <c r="E243" s="8">
        <f t="shared" ca="1" si="61"/>
        <v>0</v>
      </c>
      <c r="F243" s="8">
        <f t="shared" ca="1" si="61"/>
        <v>0</v>
      </c>
      <c r="G243" s="8">
        <f t="shared" ca="1" si="61"/>
        <v>0</v>
      </c>
      <c r="H243" s="8">
        <f t="shared" ca="1" si="61"/>
        <v>0</v>
      </c>
      <c r="J243" s="8">
        <f t="shared" ca="1" si="13"/>
        <v>0</v>
      </c>
    </row>
    <row r="244" spans="1:10" x14ac:dyDescent="0.25">
      <c r="D244" s="5"/>
      <c r="E244" s="5"/>
      <c r="F244" s="5"/>
      <c r="G244" s="5"/>
      <c r="H244" s="5"/>
    </row>
    <row r="249" spans="1:10" x14ac:dyDescent="0.25">
      <c r="C249" t="s">
        <v>66</v>
      </c>
      <c r="D249">
        <v>1.96</v>
      </c>
      <c r="E249">
        <v>50</v>
      </c>
    </row>
    <row r="250" spans="1:10" x14ac:dyDescent="0.25">
      <c r="D250" t="s">
        <v>59</v>
      </c>
      <c r="E250" t="s">
        <v>55</v>
      </c>
      <c r="F250" t="s">
        <v>56</v>
      </c>
      <c r="G250" t="s">
        <v>57</v>
      </c>
      <c r="H250" t="s">
        <v>58</v>
      </c>
    </row>
    <row r="251" spans="1:10" x14ac:dyDescent="0.25">
      <c r="A251">
        <v>1</v>
      </c>
      <c r="C251" t="str">
        <f ca="1">OFFSET('42p stat'!$A$1,A251*20,0)</f>
        <v>CUDA Time</v>
      </c>
      <c r="D251" s="9">
        <f t="shared" ref="D251:H260" ca="1" si="62">POWER(SQRT(D138)/D84,2)</f>
        <v>1.9023262177108441E-4</v>
      </c>
      <c r="E251" s="9">
        <f t="shared" ca="1" si="62"/>
        <v>2.0036953775098948E-4</v>
      </c>
      <c r="F251" s="9">
        <f t="shared" ca="1" si="62"/>
        <v>2.2453329899689239E-4</v>
      </c>
      <c r="G251" s="9">
        <f t="shared" ca="1" si="62"/>
        <v>2.3380813582436503E-4</v>
      </c>
      <c r="H251" s="9">
        <f t="shared" ca="1" si="62"/>
        <v>1.0031200441460925E-3</v>
      </c>
    </row>
    <row r="252" spans="1:10" x14ac:dyDescent="0.25">
      <c r="A252">
        <v>2</v>
      </c>
      <c r="C252" t="str">
        <f ca="1">OFFSET('42p stat'!$A$1,A252*20,0)</f>
        <v>CUDA</v>
      </c>
      <c r="D252" s="9">
        <f t="shared" ca="1" si="62"/>
        <v>2.0127899697291288E-4</v>
      </c>
      <c r="E252" s="9" t="e">
        <f t="shared" ca="1" si="62"/>
        <v>#DIV/0!</v>
      </c>
      <c r="F252" s="9" t="e">
        <f t="shared" ca="1" si="62"/>
        <v>#DIV/0!</v>
      </c>
      <c r="G252" s="9" t="e">
        <f t="shared" ca="1" si="62"/>
        <v>#DIV/0!</v>
      </c>
      <c r="H252" s="9" t="e">
        <f t="shared" ca="1" si="62"/>
        <v>#DIV/0!</v>
      </c>
    </row>
    <row r="253" spans="1:10" x14ac:dyDescent="0.25">
      <c r="A253">
        <v>3</v>
      </c>
      <c r="C253" t="str">
        <f ca="1">OFFSET('42p stat'!$A$1,A253*20,0)</f>
        <v>CUDA non hash</v>
      </c>
      <c r="D253" s="9">
        <f t="shared" ca="1" si="62"/>
        <v>4.8608906984350836E-5</v>
      </c>
      <c r="E253" s="9">
        <f t="shared" ca="1" si="62"/>
        <v>4.8641680913056093E-5</v>
      </c>
      <c r="F253" s="9">
        <f t="shared" ca="1" si="62"/>
        <v>4.9459686276063242E-5</v>
      </c>
      <c r="G253" s="9">
        <f t="shared" ca="1" si="62"/>
        <v>5.0326437745098205E-5</v>
      </c>
      <c r="H253" s="9">
        <f t="shared" ca="1" si="62"/>
        <v>1.1118783579811928E-3</v>
      </c>
    </row>
    <row r="254" spans="1:10" x14ac:dyDescent="0.25">
      <c r="A254">
        <v>4</v>
      </c>
      <c r="C254" t="str">
        <f ca="1">OFFSET('42p stat'!$A$1,A254*20,0)</f>
        <v>CUDA ant</v>
      </c>
      <c r="D254" s="9">
        <f t="shared" ca="1" si="62"/>
        <v>2.708281836017577E-5</v>
      </c>
      <c r="E254" s="9">
        <f t="shared" ca="1" si="62"/>
        <v>2.7733909538900034E-5</v>
      </c>
      <c r="F254" s="9">
        <f t="shared" ca="1" si="62"/>
        <v>3.1468840281583088E-5</v>
      </c>
      <c r="G254" s="9">
        <f t="shared" ca="1" si="62"/>
        <v>3.4160697404350833E-5</v>
      </c>
      <c r="H254" s="9">
        <f t="shared" ca="1" si="62"/>
        <v>6.3716483740005597E-5</v>
      </c>
    </row>
    <row r="255" spans="1:10" x14ac:dyDescent="0.25">
      <c r="A255">
        <v>5</v>
      </c>
      <c r="C255" t="str">
        <f ca="1">OFFSET('42p stat'!$A$1,A255*20,0)</f>
        <v>CUDA ant par</v>
      </c>
      <c r="D255" s="9">
        <f t="shared" ca="1" si="62"/>
        <v>4.9545748879010112E-7</v>
      </c>
      <c r="E255" s="9">
        <f t="shared" ca="1" si="62"/>
        <v>3.2341937239487132E-7</v>
      </c>
      <c r="F255" s="9">
        <f t="shared" ca="1" si="62"/>
        <v>3.0399909833651823E-7</v>
      </c>
      <c r="G255" s="9">
        <f t="shared" ca="1" si="62"/>
        <v>3.1683794854445763E-7</v>
      </c>
      <c r="H255" s="9">
        <f t="shared" ca="1" si="62"/>
        <v>2.6937955906147525E-7</v>
      </c>
    </row>
    <row r="256" spans="1:10" x14ac:dyDescent="0.25">
      <c r="A256">
        <v>6</v>
      </c>
      <c r="C256" t="str">
        <f ca="1">OFFSET('42p stat'!$A$1,A256*20,0)</f>
        <v>CUDA ant non hash</v>
      </c>
      <c r="D256" s="9">
        <f t="shared" ca="1" si="62"/>
        <v>2.9527082384253049E-5</v>
      </c>
      <c r="E256" s="9">
        <f t="shared" ca="1" si="62"/>
        <v>3.1235357114203235E-5</v>
      </c>
      <c r="F256" s="9">
        <f t="shared" ca="1" si="62"/>
        <v>3.6042612469987939E-5</v>
      </c>
      <c r="G256" s="9">
        <f t="shared" ca="1" si="62"/>
        <v>3.9416570174767538E-5</v>
      </c>
      <c r="H256" s="9">
        <f t="shared" ca="1" si="62"/>
        <v>6.467516240856686E-5</v>
      </c>
    </row>
    <row r="257" spans="1:8" x14ac:dyDescent="0.25">
      <c r="A257">
        <v>7</v>
      </c>
      <c r="C257" t="str">
        <f ca="1">OFFSET('42p stat'!$A$1,A257*20,0)</f>
        <v>CUDA ant add CPU Time</v>
      </c>
      <c r="D257" s="9">
        <f t="shared" ca="1" si="62"/>
        <v>4.1948709168600758E-6</v>
      </c>
      <c r="E257" s="9">
        <f t="shared" ca="1" si="62"/>
        <v>3.9479563071456797E-6</v>
      </c>
      <c r="F257" s="9">
        <f t="shared" ca="1" si="62"/>
        <v>4.6250781538655125E-6</v>
      </c>
      <c r="G257" s="9">
        <f t="shared" ca="1" si="62"/>
        <v>6.4438106027928052E-6</v>
      </c>
      <c r="H257" s="9">
        <f t="shared" ca="1" si="62"/>
        <v>3.3344929578596176E-7</v>
      </c>
    </row>
    <row r="258" spans="1:8" x14ac:dyDescent="0.25">
      <c r="A258">
        <v>8</v>
      </c>
      <c r="C258" t="str">
        <f ca="1">OFFSET('42p stat'!$A$1,A258*20,0)</f>
        <v>CUDA ant add CPU</v>
      </c>
      <c r="D258" s="9">
        <f t="shared" ca="1" si="62"/>
        <v>5.4699604681371587E-6</v>
      </c>
      <c r="E258" s="9" t="e">
        <f t="shared" ca="1" si="62"/>
        <v>#DIV/0!</v>
      </c>
      <c r="F258" s="9" t="e">
        <f t="shared" ca="1" si="62"/>
        <v>#DIV/0!</v>
      </c>
      <c r="G258" s="9" t="e">
        <f t="shared" ca="1" si="62"/>
        <v>#DIV/0!</v>
      </c>
      <c r="H258" s="9" t="e">
        <f t="shared" ca="1" si="62"/>
        <v>#DIV/0!</v>
      </c>
    </row>
    <row r="259" spans="1:8" x14ac:dyDescent="0.25">
      <c r="A259">
        <v>9</v>
      </c>
      <c r="C259" t="str">
        <f ca="1">OFFSET('42p stat'!$A$1,A259*20,0)</f>
        <v>CUDA ant add CPU non hash</v>
      </c>
      <c r="D259" s="9">
        <f t="shared" ca="1" si="62"/>
        <v>1.4025615543296337E-3</v>
      </c>
      <c r="E259" s="9">
        <f t="shared" ca="1" si="62"/>
        <v>1.4250593250560303E-3</v>
      </c>
      <c r="F259" s="9">
        <f t="shared" ca="1" si="62"/>
        <v>7.4669545664795872E-4</v>
      </c>
      <c r="G259" s="9">
        <f t="shared" ca="1" si="62"/>
        <v>7.5654159863466062E-4</v>
      </c>
      <c r="H259" s="9">
        <f t="shared" ca="1" si="62"/>
        <v>5.0460587651788488E-7</v>
      </c>
    </row>
    <row r="260" spans="1:8" x14ac:dyDescent="0.25">
      <c r="A260">
        <v>10</v>
      </c>
      <c r="C260" t="str">
        <f ca="1">OFFSET('42p stat'!$A$1,A260*20,0)</f>
        <v>CUDA ant add CPU12</v>
      </c>
      <c r="D260" s="9">
        <f t="shared" ca="1" si="62"/>
        <v>2.6154594330424595E-6</v>
      </c>
      <c r="E260" s="9">
        <f t="shared" ca="1" si="62"/>
        <v>2.5565131209971041E-6</v>
      </c>
      <c r="F260" s="9">
        <f t="shared" ca="1" si="62"/>
        <v>2.5536779741525622E-6</v>
      </c>
      <c r="G260" s="9">
        <f t="shared" ca="1" si="62"/>
        <v>2.595381653078481E-6</v>
      </c>
      <c r="H260" s="9">
        <f t="shared" ca="1" si="62"/>
        <v>1.0742667635829288E-6</v>
      </c>
    </row>
    <row r="261" spans="1:8" x14ac:dyDescent="0.25">
      <c r="A261">
        <v>11</v>
      </c>
      <c r="C261" t="str">
        <f ca="1">OFFSET('42p stat'!$A$1,A261*20,0)</f>
        <v>CUDA opt</v>
      </c>
      <c r="D261" s="9">
        <f t="shared" ref="D261:H269" ca="1" si="63">POWER(SQRT(D148)/D94,2)</f>
        <v>2.8409956614210304E-4</v>
      </c>
      <c r="E261" s="9" t="e">
        <f t="shared" ca="1" si="63"/>
        <v>#DIV/0!</v>
      </c>
      <c r="F261" s="9" t="e">
        <f t="shared" ca="1" si="63"/>
        <v>#DIV/0!</v>
      </c>
      <c r="G261" s="9" t="e">
        <f t="shared" ca="1" si="63"/>
        <v>#DIV/0!</v>
      </c>
      <c r="H261" s="9" t="e">
        <f t="shared" ca="1" si="63"/>
        <v>#DIV/0!</v>
      </c>
    </row>
    <row r="262" spans="1:8" x14ac:dyDescent="0.25">
      <c r="A262">
        <v>12</v>
      </c>
      <c r="C262" t="str">
        <f ca="1">OFFSET('42p stat'!$A$1,A262*20,0)</f>
        <v>CUDA opt Time</v>
      </c>
      <c r="D262" s="9">
        <f t="shared" ca="1" si="63"/>
        <v>2.7940056706639646E-4</v>
      </c>
      <c r="E262" s="9">
        <f t="shared" ca="1" si="63"/>
        <v>2.9163673752073487E-4</v>
      </c>
      <c r="F262" s="9">
        <f t="shared" ca="1" si="63"/>
        <v>3.227500290735319E-4</v>
      </c>
      <c r="G262" s="9">
        <f t="shared" ca="1" si="63"/>
        <v>1.9673056042045499E-7</v>
      </c>
      <c r="H262" s="9" t="e">
        <f t="shared" ca="1" si="63"/>
        <v>#DIV/0!</v>
      </c>
    </row>
    <row r="263" spans="1:8" x14ac:dyDescent="0.25">
      <c r="A263">
        <v>13</v>
      </c>
      <c r="C263" t="str">
        <f ca="1">OFFSET('42p stat'!$A$1,A263*20,0)</f>
        <v>CUDA opt non hash</v>
      </c>
      <c r="D263" s="9">
        <f t="shared" ca="1" si="63"/>
        <v>3.1258225977451277E-4</v>
      </c>
      <c r="E263" s="9">
        <f t="shared" ca="1" si="63"/>
        <v>3.1072648062594144E-4</v>
      </c>
      <c r="F263" s="9">
        <f t="shared" ca="1" si="63"/>
        <v>3.5744563399011661E-4</v>
      </c>
      <c r="G263" s="9">
        <f t="shared" ca="1" si="63"/>
        <v>4.2160777188959528E-7</v>
      </c>
      <c r="H263" s="9" t="e">
        <f t="shared" ca="1" si="63"/>
        <v>#DIV/0!</v>
      </c>
    </row>
    <row r="264" spans="1:8" x14ac:dyDescent="0.25">
      <c r="A264">
        <v>14</v>
      </c>
      <c r="C264" t="str">
        <f ca="1">OFFSET('42p stat'!$A$1,A264*20,0)</f>
        <v>CUDA opt ant</v>
      </c>
      <c r="D264" s="9">
        <f t="shared" ca="1" si="63"/>
        <v>1.7155682840864237E-6</v>
      </c>
      <c r="E264" s="9">
        <f t="shared" ca="1" si="63"/>
        <v>1.8758613374636738E-6</v>
      </c>
      <c r="F264" s="9">
        <f t="shared" ca="1" si="63"/>
        <v>1.9395078824183464E-6</v>
      </c>
      <c r="G264" s="9">
        <f t="shared" ca="1" si="63"/>
        <v>1.4134721512149532E-6</v>
      </c>
      <c r="H264" s="9" t="e">
        <f t="shared" ca="1" si="63"/>
        <v>#DIV/0!</v>
      </c>
    </row>
    <row r="265" spans="1:8" x14ac:dyDescent="0.25">
      <c r="A265">
        <v>15</v>
      </c>
      <c r="C265" t="str">
        <f ca="1">OFFSET('42p stat'!$A$1,A265*20,0)</f>
        <v>CUDA opt ant non hash</v>
      </c>
      <c r="D265" s="9">
        <f t="shared" ca="1" si="63"/>
        <v>2.4065968340446752E-6</v>
      </c>
      <c r="E265" s="9">
        <f t="shared" ca="1" si="63"/>
        <v>2.4259303642551885E-6</v>
      </c>
      <c r="F265" s="9">
        <f t="shared" ca="1" si="63"/>
        <v>2.4222755479340859E-6</v>
      </c>
      <c r="G265" s="9">
        <f t="shared" ca="1" si="63"/>
        <v>8.9507035327511497E-7</v>
      </c>
      <c r="H265" s="9" t="e">
        <f t="shared" ca="1" si="63"/>
        <v>#DIV/0!</v>
      </c>
    </row>
    <row r="266" spans="1:8" x14ac:dyDescent="0.25">
      <c r="A266">
        <v>16</v>
      </c>
      <c r="C266" t="str">
        <f ca="1">OFFSET('42p stat'!$A$1,A266*20,0)</f>
        <v>CUDA opt ant par</v>
      </c>
      <c r="D266" s="9">
        <f t="shared" ca="1" si="63"/>
        <v>2.2433244285630413E-6</v>
      </c>
      <c r="E266" s="9">
        <f t="shared" ca="1" si="63"/>
        <v>1.0203446452202329E-6</v>
      </c>
      <c r="F266" s="9">
        <f t="shared" ca="1" si="63"/>
        <v>3.1902785450866358E-7</v>
      </c>
      <c r="G266" s="9">
        <f t="shared" ca="1" si="63"/>
        <v>1.3127699357746077E-6</v>
      </c>
      <c r="H266" s="9" t="e">
        <f t="shared" ca="1" si="63"/>
        <v>#DIV/0!</v>
      </c>
    </row>
    <row r="267" spans="1:8" x14ac:dyDescent="0.25">
      <c r="A267">
        <v>17</v>
      </c>
      <c r="C267" t="str">
        <f ca="1">OFFSET('42p stat'!$A$1,A267*20,0)</f>
        <v>CUDA opt_one_GPU</v>
      </c>
      <c r="D267" s="9">
        <f t="shared" ca="1" si="63"/>
        <v>2.0704149842308761E-3</v>
      </c>
      <c r="E267" s="9">
        <f t="shared" ca="1" si="63"/>
        <v>2.0892454794207149E-3</v>
      </c>
      <c r="F267" s="9" t="e">
        <f t="shared" ca="1" si="63"/>
        <v>#DIV/0!</v>
      </c>
      <c r="G267" s="9" t="e">
        <f t="shared" ca="1" si="63"/>
        <v>#DIV/0!</v>
      </c>
      <c r="H267" s="9" t="e">
        <f t="shared" ca="1" si="63"/>
        <v>#DIV/0!</v>
      </c>
    </row>
    <row r="268" spans="1:8" x14ac:dyDescent="0.25">
      <c r="A268">
        <v>18</v>
      </c>
      <c r="C268" t="str">
        <f ca="1">OFFSET('42p stat'!$A$1,A268*20,0)</f>
        <v>CUDA opt_one_GPU ant</v>
      </c>
      <c r="D268" s="9">
        <f t="shared" ca="1" si="63"/>
        <v>2.0835453402057254E-7</v>
      </c>
      <c r="E268" s="9">
        <f t="shared" ca="1" si="63"/>
        <v>2.0926862151384724E-7</v>
      </c>
      <c r="F268" s="9" t="e">
        <f t="shared" ca="1" si="63"/>
        <v>#DIV/0!</v>
      </c>
      <c r="G268" s="9" t="e">
        <f t="shared" ca="1" si="63"/>
        <v>#DIV/0!</v>
      </c>
      <c r="H268" s="9" t="e">
        <f t="shared" ca="1" si="63"/>
        <v>#DIV/0!</v>
      </c>
    </row>
    <row r="269" spans="1:8" x14ac:dyDescent="0.25">
      <c r="A269">
        <v>19</v>
      </c>
      <c r="C269" t="str">
        <f ca="1">OFFSET('42p stat'!$A$1,A269*20,0)</f>
        <v>CUDA opt_one_GPU ant local</v>
      </c>
      <c r="D269" s="9" t="e">
        <f t="shared" ca="1" si="63"/>
        <v>#DIV/0!</v>
      </c>
      <c r="E269" s="9" t="e">
        <f t="shared" ca="1" si="63"/>
        <v>#DIV/0!</v>
      </c>
      <c r="F269" s="9" t="e">
        <f t="shared" ca="1" si="63"/>
        <v>#DIV/0!</v>
      </c>
      <c r="G269" s="9" t="e">
        <f t="shared" ca="1" si="63"/>
        <v>#DIV/0!</v>
      </c>
      <c r="H269" s="9" t="e">
        <f t="shared" ca="1" si="63"/>
        <v>#DIV/0!</v>
      </c>
    </row>
    <row r="270" spans="1:8" x14ac:dyDescent="0.25">
      <c r="A270">
        <v>20</v>
      </c>
      <c r="C270" t="str">
        <f ca="1">OFFSET('42p stat'!$A$1,A270*20,0)</f>
        <v>non CUDA Time</v>
      </c>
      <c r="D270" s="9">
        <f t="shared" ref="D270:H270" ca="1" si="64">POWER(SQRT(D157)/D103,2)</f>
        <v>3.4531148784190062E-7</v>
      </c>
      <c r="E270" s="9">
        <f t="shared" ca="1" si="64"/>
        <v>3.5562708679886942E-7</v>
      </c>
      <c r="F270" s="9">
        <f t="shared" ca="1" si="64"/>
        <v>3.5513297230839428E-7</v>
      </c>
      <c r="G270" s="9">
        <f t="shared" ca="1" si="64"/>
        <v>3.5578522118478682E-7</v>
      </c>
      <c r="H270" s="9">
        <f t="shared" ca="1" si="64"/>
        <v>1.903388940104448E-6</v>
      </c>
    </row>
    <row r="271" spans="1:8" x14ac:dyDescent="0.25">
      <c r="A271">
        <v>21</v>
      </c>
      <c r="C271" t="str">
        <f ca="1">OFFSET('42p stat'!$A$1,A271*20,0)</f>
        <v>non CUDA</v>
      </c>
      <c r="D271" s="9">
        <f t="shared" ref="D271:H271" ca="1" si="65">POWER(SQRT(D158)/D104,2)</f>
        <v>9.1466328880155938E-7</v>
      </c>
      <c r="E271" s="9" t="e">
        <f t="shared" ca="1" si="65"/>
        <v>#DIV/0!</v>
      </c>
      <c r="F271" s="9" t="e">
        <f t="shared" ca="1" si="65"/>
        <v>#DIV/0!</v>
      </c>
      <c r="G271" s="9" t="e">
        <f t="shared" ca="1" si="65"/>
        <v>#DIV/0!</v>
      </c>
      <c r="H271" s="9" t="e">
        <f t="shared" ca="1" si="65"/>
        <v>#DIV/0!</v>
      </c>
    </row>
    <row r="272" spans="1:8" x14ac:dyDescent="0.25">
      <c r="A272">
        <v>22</v>
      </c>
      <c r="C272" t="str">
        <f ca="1">OFFSET('42p stat'!$A$1,A272*20,0)</f>
        <v>non CUDA non hash</v>
      </c>
      <c r="D272" s="9">
        <f t="shared" ref="D272:H272" ca="1" si="66">POWER(SQRT(D159)/D105,2)</f>
        <v>8.7656479083414891E-7</v>
      </c>
      <c r="E272" s="9">
        <f t="shared" ca="1" si="66"/>
        <v>8.7466822963420641E-7</v>
      </c>
      <c r="F272" s="9">
        <f t="shared" ca="1" si="66"/>
        <v>8.7400883621806661E-7</v>
      </c>
      <c r="G272" s="9">
        <f t="shared" ca="1" si="66"/>
        <v>8.7594912439423386E-7</v>
      </c>
      <c r="H272" s="9">
        <f t="shared" ca="1" si="66"/>
        <v>6.2824427346906107E-7</v>
      </c>
    </row>
    <row r="273" spans="1:8" x14ac:dyDescent="0.25">
      <c r="A273">
        <v>23</v>
      </c>
      <c r="C273" t="str">
        <f ca="1">OFFSET('42p stat'!$A$1,A273*20,0)</f>
        <v>Classic ACO</v>
      </c>
      <c r="D273" s="9">
        <f t="shared" ref="D273:H273" ca="1" si="67">POWER(SQRT(D160)/D106,2)</f>
        <v>5.1233385461517252E-6</v>
      </c>
      <c r="E273" s="9">
        <f t="shared" ca="1" si="67"/>
        <v>7.6915517596016274E-6</v>
      </c>
      <c r="F273" s="9">
        <f t="shared" ca="1" si="67"/>
        <v>7.7235658634668189E-6</v>
      </c>
      <c r="G273" s="9">
        <f t="shared" ca="1" si="67"/>
        <v>7.7330142626786358E-6</v>
      </c>
      <c r="H273" s="9">
        <f t="shared" ca="1" si="67"/>
        <v>1.0194705980751167E-5</v>
      </c>
    </row>
    <row r="274" spans="1:8" x14ac:dyDescent="0.25">
      <c r="A274">
        <v>24</v>
      </c>
      <c r="C274" t="str">
        <f ca="1">OFFSET('42p stat'!$A$1,A274*20,0)</f>
        <v>Classic ACO non hash</v>
      </c>
      <c r="D274" s="9">
        <f t="shared" ref="D274:H274" ca="1" si="68">POWER(SQRT(D161)/D107,2)</f>
        <v>1.2030708725765722E-5</v>
      </c>
      <c r="E274" s="9">
        <f t="shared" ca="1" si="68"/>
        <v>1.2030954100588369E-5</v>
      </c>
      <c r="F274" s="9">
        <f t="shared" ca="1" si="68"/>
        <v>1.2082159542637724E-5</v>
      </c>
      <c r="G274" s="9">
        <f t="shared" ca="1" si="68"/>
        <v>1.212490318331056E-5</v>
      </c>
      <c r="H274" s="9">
        <f t="shared" ca="1" si="68"/>
        <v>3.7716891457655845E-6</v>
      </c>
    </row>
    <row r="275" spans="1:8" x14ac:dyDescent="0.25">
      <c r="A275">
        <v>25</v>
      </c>
      <c r="C275" t="str">
        <f ca="1">OFFSET('42p stat'!$A$1,A275*20,0)</f>
        <v>omp</v>
      </c>
      <c r="D275" s="9">
        <f t="shared" ref="D275:H275" ca="1" si="69">POWER(SQRT(D162)/D108,2)</f>
        <v>6.3145348034536448E-7</v>
      </c>
      <c r="E275" s="9">
        <f t="shared" ca="1" si="69"/>
        <v>6.3094656779802628E-7</v>
      </c>
      <c r="F275" s="9">
        <f t="shared" ca="1" si="69"/>
        <v>6.3121715158273013E-7</v>
      </c>
      <c r="G275" s="9">
        <f t="shared" ca="1" si="69"/>
        <v>6.3246274365365536E-7</v>
      </c>
      <c r="H275" s="9">
        <f t="shared" ca="1" si="69"/>
        <v>8.6584299404610224E-7</v>
      </c>
    </row>
    <row r="276" spans="1:8" x14ac:dyDescent="0.25">
      <c r="A276">
        <v>26</v>
      </c>
      <c r="C276" t="str">
        <f ca="1">OFFSET('42p stat'!$A$1,A276*20,0)</f>
        <v>omp non hash</v>
      </c>
      <c r="D276" s="9">
        <f t="shared" ref="D276:H276" ca="1" si="70">POWER(SQRT(D163)/D109,2)</f>
        <v>3.2499411910749569E-7</v>
      </c>
      <c r="E276" s="9">
        <f t="shared" ca="1" si="70"/>
        <v>3.2333865836064014E-7</v>
      </c>
      <c r="F276" s="9">
        <f t="shared" ca="1" si="70"/>
        <v>3.2319136893273999E-7</v>
      </c>
      <c r="G276" s="9">
        <f t="shared" ca="1" si="70"/>
        <v>3.2362317081910309E-7</v>
      </c>
      <c r="H276" s="9">
        <f t="shared" ca="1" si="70"/>
        <v>2.9723307293433361E-7</v>
      </c>
    </row>
    <row r="277" spans="1:8" x14ac:dyDescent="0.25">
      <c r="A277">
        <v>27</v>
      </c>
      <c r="C277" t="str">
        <f ca="1">OFFSET('42p stat'!$A$1,A277*20,0)</f>
        <v>non CUDA transp Time</v>
      </c>
      <c r="D277" s="9">
        <f t="shared" ref="D277:H277" ca="1" si="71">POWER(SQRT(D164)/D110,2)</f>
        <v>7.2504032026128784E-7</v>
      </c>
      <c r="E277" s="9">
        <f t="shared" ca="1" si="71"/>
        <v>6.513526573256664E-7</v>
      </c>
      <c r="F277" s="9">
        <f t="shared" ca="1" si="71"/>
        <v>6.5094207342954611E-7</v>
      </c>
      <c r="G277" s="9">
        <f t="shared" ca="1" si="71"/>
        <v>6.482423187866975E-7</v>
      </c>
      <c r="H277" s="9">
        <f t="shared" ca="1" si="71"/>
        <v>6.0130694174633137E-7</v>
      </c>
    </row>
    <row r="278" spans="1:8" x14ac:dyDescent="0.25">
      <c r="A278">
        <v>28</v>
      </c>
      <c r="C278" t="str">
        <f ca="1">OFFSET('42p stat'!$A$1,A278*20,0)</f>
        <v>non CUDA transp</v>
      </c>
      <c r="D278" s="9">
        <f t="shared" ref="D278:H278" ca="1" si="72">POWER(SQRT(D165)/D111,2)</f>
        <v>5.4951633498561193E-7</v>
      </c>
      <c r="E278" s="9" t="e">
        <f t="shared" ca="1" si="72"/>
        <v>#DIV/0!</v>
      </c>
      <c r="F278" s="9" t="e">
        <f t="shared" ca="1" si="72"/>
        <v>#DIV/0!</v>
      </c>
      <c r="G278" s="9" t="e">
        <f t="shared" ca="1" si="72"/>
        <v>#DIV/0!</v>
      </c>
      <c r="H278" s="9" t="e">
        <f t="shared" ca="1" si="72"/>
        <v>#DIV/0!</v>
      </c>
    </row>
    <row r="279" spans="1:8" x14ac:dyDescent="0.25">
      <c r="A279">
        <v>29</v>
      </c>
      <c r="C279" t="str">
        <f ca="1">OFFSET('42p stat'!$A$1,A279*20,0)</f>
        <v>non CUDA transp non hash</v>
      </c>
      <c r="D279" s="9">
        <f t="shared" ref="D279:H279" ca="1" si="73">POWER(SQRT(D166)/D112,2)</f>
        <v>4.4157067260275289E-7</v>
      </c>
      <c r="E279" s="9">
        <f t="shared" ca="1" si="73"/>
        <v>4.4182071081519753E-7</v>
      </c>
      <c r="F279" s="9">
        <f t="shared" ca="1" si="73"/>
        <v>4.4193925933157545E-7</v>
      </c>
      <c r="G279" s="9">
        <f t="shared" ca="1" si="73"/>
        <v>4.4187312884620893E-7</v>
      </c>
      <c r="H279" s="9">
        <f t="shared" ca="1" si="73"/>
        <v>1.9669109126357321E-7</v>
      </c>
    </row>
  </sheetData>
  <conditionalFormatting sqref="J31:J8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{BC5F472C-8026-4B8D-9A12-B6365D2772A7}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5F472C-8026-4B8D-9A12-B6365D277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J31:J80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781"/>
  <sheetViews>
    <sheetView topLeftCell="A716" workbookViewId="0">
      <selection activeCell="A722" sqref="A722:AN781"/>
    </sheetView>
  </sheetViews>
  <sheetFormatPr defaultRowHeight="15" x14ac:dyDescent="0.25"/>
  <cols>
    <col min="1" max="1" width="27.5703125" bestFit="1" customWidth="1"/>
  </cols>
  <sheetData>
    <row r="2" spans="1:39" x14ac:dyDescent="0.25">
      <c r="A2" t="s">
        <v>100</v>
      </c>
      <c r="B2">
        <v>1</v>
      </c>
      <c r="C2">
        <v>25</v>
      </c>
      <c r="D2" t="s">
        <v>1</v>
      </c>
      <c r="E2">
        <v>0</v>
      </c>
      <c r="F2">
        <v>0</v>
      </c>
      <c r="G2" t="s">
        <v>2</v>
      </c>
      <c r="H2">
        <v>68.049543</v>
      </c>
      <c r="I2">
        <v>9.5530000000000007E-3</v>
      </c>
      <c r="J2" t="s">
        <v>3</v>
      </c>
      <c r="K2">
        <v>67.223416</v>
      </c>
      <c r="L2">
        <v>9.7429999999999999E-3</v>
      </c>
      <c r="M2" t="s">
        <v>4</v>
      </c>
      <c r="N2">
        <v>24.962458999999999</v>
      </c>
      <c r="O2">
        <v>6.1850000000000004E-3</v>
      </c>
      <c r="P2" t="s">
        <v>5</v>
      </c>
      <c r="Q2">
        <v>0</v>
      </c>
      <c r="R2">
        <v>0</v>
      </c>
      <c r="S2" t="s">
        <v>6</v>
      </c>
      <c r="T2">
        <v>0</v>
      </c>
      <c r="U2">
        <v>0</v>
      </c>
      <c r="V2" t="s">
        <v>7</v>
      </c>
      <c r="W2">
        <v>0</v>
      </c>
      <c r="X2">
        <v>0</v>
      </c>
      <c r="Y2" t="s">
        <v>8</v>
      </c>
      <c r="Z2">
        <v>0</v>
      </c>
      <c r="AA2">
        <v>0</v>
      </c>
      <c r="AB2" t="s">
        <v>9</v>
      </c>
      <c r="AC2">
        <v>0</v>
      </c>
      <c r="AD2">
        <v>0</v>
      </c>
      <c r="AE2" t="s">
        <v>10</v>
      </c>
      <c r="AF2">
        <v>1</v>
      </c>
      <c r="AG2">
        <v>0</v>
      </c>
      <c r="AH2" t="s">
        <v>11</v>
      </c>
      <c r="AI2">
        <v>1</v>
      </c>
      <c r="AJ2">
        <v>0</v>
      </c>
      <c r="AK2" t="s">
        <v>12</v>
      </c>
      <c r="AL2">
        <v>0</v>
      </c>
      <c r="AM2">
        <v>0</v>
      </c>
    </row>
    <row r="3" spans="1:39" x14ac:dyDescent="0.25">
      <c r="A3" t="s">
        <v>100</v>
      </c>
      <c r="B3">
        <v>2</v>
      </c>
      <c r="C3">
        <v>50</v>
      </c>
      <c r="D3" t="s">
        <v>1</v>
      </c>
      <c r="E3">
        <v>0</v>
      </c>
      <c r="F3">
        <v>0</v>
      </c>
      <c r="G3" t="s">
        <v>2</v>
      </c>
      <c r="H3">
        <v>136.48763199999999</v>
      </c>
      <c r="I3">
        <v>4.1169999999999998E-2</v>
      </c>
      <c r="J3" t="s">
        <v>3</v>
      </c>
      <c r="K3">
        <v>134.84649300000001</v>
      </c>
      <c r="L3">
        <v>4.1665000000000001E-2</v>
      </c>
      <c r="M3" t="s">
        <v>4</v>
      </c>
      <c r="N3">
        <v>50.321357999999996</v>
      </c>
      <c r="O3">
        <v>2.947E-2</v>
      </c>
      <c r="P3" t="s">
        <v>5</v>
      </c>
      <c r="Q3">
        <v>0</v>
      </c>
      <c r="R3">
        <v>0</v>
      </c>
      <c r="S3" t="s">
        <v>6</v>
      </c>
      <c r="T3">
        <v>0</v>
      </c>
      <c r="U3">
        <v>0</v>
      </c>
      <c r="V3" t="s">
        <v>7</v>
      </c>
      <c r="W3">
        <v>0</v>
      </c>
      <c r="X3">
        <v>0</v>
      </c>
      <c r="Y3" t="s">
        <v>8</v>
      </c>
      <c r="Z3">
        <v>0</v>
      </c>
      <c r="AA3">
        <v>0</v>
      </c>
      <c r="AB3" t="s">
        <v>9</v>
      </c>
      <c r="AC3">
        <v>0</v>
      </c>
      <c r="AD3">
        <v>0</v>
      </c>
      <c r="AE3" t="s">
        <v>10</v>
      </c>
      <c r="AF3">
        <v>1</v>
      </c>
      <c r="AG3">
        <v>0</v>
      </c>
      <c r="AH3" t="s">
        <v>11</v>
      </c>
      <c r="AI3">
        <v>1</v>
      </c>
      <c r="AJ3">
        <v>0</v>
      </c>
      <c r="AK3" t="s">
        <v>12</v>
      </c>
      <c r="AL3">
        <v>0</v>
      </c>
      <c r="AM3">
        <v>0</v>
      </c>
    </row>
    <row r="4" spans="1:39" x14ac:dyDescent="0.25">
      <c r="A4" t="s">
        <v>100</v>
      </c>
      <c r="B4">
        <v>3</v>
      </c>
      <c r="C4">
        <v>75</v>
      </c>
      <c r="D4" t="s">
        <v>1</v>
      </c>
      <c r="E4">
        <v>0</v>
      </c>
      <c r="F4">
        <v>0</v>
      </c>
      <c r="G4" t="s">
        <v>2</v>
      </c>
      <c r="H4">
        <v>204.93664699999999</v>
      </c>
      <c r="I4">
        <v>9.4655000000000003E-2</v>
      </c>
      <c r="J4" t="s">
        <v>3</v>
      </c>
      <c r="K4">
        <v>202.48060000000001</v>
      </c>
      <c r="L4">
        <v>9.5048999999999995E-2</v>
      </c>
      <c r="M4" t="s">
        <v>4</v>
      </c>
      <c r="N4">
        <v>75.689963000000006</v>
      </c>
      <c r="O4">
        <v>6.5686999999999995E-2</v>
      </c>
      <c r="P4" t="s">
        <v>5</v>
      </c>
      <c r="Q4">
        <v>0</v>
      </c>
      <c r="R4">
        <v>0</v>
      </c>
      <c r="S4" t="s">
        <v>6</v>
      </c>
      <c r="T4">
        <v>0</v>
      </c>
      <c r="U4">
        <v>0</v>
      </c>
      <c r="V4" t="s">
        <v>7</v>
      </c>
      <c r="W4">
        <v>0</v>
      </c>
      <c r="X4">
        <v>0</v>
      </c>
      <c r="Y4" t="s">
        <v>8</v>
      </c>
      <c r="Z4">
        <v>0</v>
      </c>
      <c r="AA4">
        <v>0</v>
      </c>
      <c r="AB4" t="s">
        <v>9</v>
      </c>
      <c r="AC4">
        <v>0</v>
      </c>
      <c r="AD4">
        <v>0</v>
      </c>
      <c r="AE4" t="s">
        <v>10</v>
      </c>
      <c r="AF4">
        <v>1</v>
      </c>
      <c r="AG4">
        <v>0</v>
      </c>
      <c r="AH4" t="s">
        <v>11</v>
      </c>
      <c r="AI4">
        <v>1</v>
      </c>
      <c r="AJ4">
        <v>0</v>
      </c>
      <c r="AK4" t="s">
        <v>12</v>
      </c>
      <c r="AL4">
        <v>0</v>
      </c>
      <c r="AM4">
        <v>0</v>
      </c>
    </row>
    <row r="5" spans="1:39" x14ac:dyDescent="0.25">
      <c r="A5" t="s">
        <v>100</v>
      </c>
      <c r="B5">
        <v>4</v>
      </c>
      <c r="C5">
        <v>100</v>
      </c>
      <c r="D5" t="s">
        <v>1</v>
      </c>
      <c r="E5">
        <v>0</v>
      </c>
      <c r="F5">
        <v>0</v>
      </c>
      <c r="G5" t="s">
        <v>2</v>
      </c>
      <c r="H5">
        <v>273.39615800000001</v>
      </c>
      <c r="I5">
        <v>0.15692999999999999</v>
      </c>
      <c r="J5" t="s">
        <v>3</v>
      </c>
      <c r="K5">
        <v>270.12555800000001</v>
      </c>
      <c r="L5">
        <v>0.15734899999999999</v>
      </c>
      <c r="M5" t="s">
        <v>4</v>
      </c>
      <c r="N5">
        <v>101.066135</v>
      </c>
      <c r="O5">
        <v>0.111512</v>
      </c>
      <c r="P5" t="s">
        <v>5</v>
      </c>
      <c r="Q5">
        <v>0</v>
      </c>
      <c r="R5">
        <v>0</v>
      </c>
      <c r="S5" t="s">
        <v>6</v>
      </c>
      <c r="T5">
        <v>0</v>
      </c>
      <c r="U5">
        <v>0</v>
      </c>
      <c r="V5" t="s">
        <v>7</v>
      </c>
      <c r="W5">
        <v>0</v>
      </c>
      <c r="X5">
        <v>0</v>
      </c>
      <c r="Y5" t="s">
        <v>8</v>
      </c>
      <c r="Z5">
        <v>0</v>
      </c>
      <c r="AA5">
        <v>0</v>
      </c>
      <c r="AB5" t="s">
        <v>9</v>
      </c>
      <c r="AC5">
        <v>0</v>
      </c>
      <c r="AD5">
        <v>0</v>
      </c>
      <c r="AE5" t="s">
        <v>10</v>
      </c>
      <c r="AF5">
        <v>1</v>
      </c>
      <c r="AG5">
        <v>0</v>
      </c>
      <c r="AH5" t="s">
        <v>11</v>
      </c>
      <c r="AI5">
        <v>1</v>
      </c>
      <c r="AJ5">
        <v>0</v>
      </c>
      <c r="AK5" t="s">
        <v>12</v>
      </c>
      <c r="AL5">
        <v>0</v>
      </c>
      <c r="AM5">
        <v>0</v>
      </c>
    </row>
    <row r="6" spans="1:39" x14ac:dyDescent="0.25">
      <c r="A6" t="s">
        <v>100</v>
      </c>
      <c r="B6">
        <v>5</v>
      </c>
      <c r="C6">
        <v>125</v>
      </c>
      <c r="D6" t="s">
        <v>1</v>
      </c>
      <c r="E6">
        <v>0</v>
      </c>
      <c r="F6">
        <v>0</v>
      </c>
      <c r="G6" t="s">
        <v>2</v>
      </c>
      <c r="H6">
        <v>341.84893399999999</v>
      </c>
      <c r="I6">
        <v>0.23939099999999999</v>
      </c>
      <c r="J6" t="s">
        <v>3</v>
      </c>
      <c r="K6">
        <v>337.76346899999999</v>
      </c>
      <c r="L6">
        <v>0.23932400000000001</v>
      </c>
      <c r="M6" t="s">
        <v>4</v>
      </c>
      <c r="N6">
        <v>126.441684</v>
      </c>
      <c r="O6">
        <v>0.16803799999999999</v>
      </c>
      <c r="P6" t="s">
        <v>5</v>
      </c>
      <c r="Q6">
        <v>0</v>
      </c>
      <c r="R6">
        <v>0</v>
      </c>
      <c r="S6" t="s">
        <v>6</v>
      </c>
      <c r="T6">
        <v>0</v>
      </c>
      <c r="U6">
        <v>0</v>
      </c>
      <c r="V6" t="s">
        <v>7</v>
      </c>
      <c r="W6">
        <v>0</v>
      </c>
      <c r="X6">
        <v>0</v>
      </c>
      <c r="Y6" t="s">
        <v>8</v>
      </c>
      <c r="Z6">
        <v>0</v>
      </c>
      <c r="AA6">
        <v>0</v>
      </c>
      <c r="AB6" t="s">
        <v>9</v>
      </c>
      <c r="AC6">
        <v>0</v>
      </c>
      <c r="AD6">
        <v>0</v>
      </c>
      <c r="AE6" t="s">
        <v>10</v>
      </c>
      <c r="AF6">
        <v>1</v>
      </c>
      <c r="AG6">
        <v>0</v>
      </c>
      <c r="AH6" t="s">
        <v>11</v>
      </c>
      <c r="AI6">
        <v>1</v>
      </c>
      <c r="AJ6">
        <v>0</v>
      </c>
      <c r="AK6" t="s">
        <v>12</v>
      </c>
      <c r="AL6">
        <v>0</v>
      </c>
      <c r="AM6">
        <v>0</v>
      </c>
    </row>
    <row r="7" spans="1:39" x14ac:dyDescent="0.25">
      <c r="A7" t="s">
        <v>100</v>
      </c>
      <c r="B7">
        <v>6</v>
      </c>
      <c r="C7">
        <v>150</v>
      </c>
      <c r="D7" t="s">
        <v>1</v>
      </c>
      <c r="E7">
        <v>0</v>
      </c>
      <c r="F7">
        <v>0</v>
      </c>
      <c r="G7" t="s">
        <v>2</v>
      </c>
      <c r="H7">
        <v>410.30970300000001</v>
      </c>
      <c r="I7">
        <v>0.33300299999999999</v>
      </c>
      <c r="J7" t="s">
        <v>3</v>
      </c>
      <c r="K7">
        <v>405.40993800000001</v>
      </c>
      <c r="L7">
        <v>0.33279399999999998</v>
      </c>
      <c r="M7" t="s">
        <v>4</v>
      </c>
      <c r="N7">
        <v>151.82065600000001</v>
      </c>
      <c r="O7">
        <v>0.23458799999999999</v>
      </c>
      <c r="P7" t="s">
        <v>5</v>
      </c>
      <c r="Q7">
        <v>0</v>
      </c>
      <c r="R7">
        <v>0</v>
      </c>
      <c r="S7" t="s">
        <v>6</v>
      </c>
      <c r="T7">
        <v>0</v>
      </c>
      <c r="U7">
        <v>0</v>
      </c>
      <c r="V7" t="s">
        <v>7</v>
      </c>
      <c r="W7">
        <v>0</v>
      </c>
      <c r="X7">
        <v>0</v>
      </c>
      <c r="Y7" t="s">
        <v>8</v>
      </c>
      <c r="Z7">
        <v>0</v>
      </c>
      <c r="AA7">
        <v>0</v>
      </c>
      <c r="AB7" t="s">
        <v>9</v>
      </c>
      <c r="AC7">
        <v>0</v>
      </c>
      <c r="AD7">
        <v>0</v>
      </c>
      <c r="AE7" t="s">
        <v>10</v>
      </c>
      <c r="AF7">
        <v>1</v>
      </c>
      <c r="AG7">
        <v>0</v>
      </c>
      <c r="AH7" t="s">
        <v>11</v>
      </c>
      <c r="AI7">
        <v>1</v>
      </c>
      <c r="AJ7">
        <v>0</v>
      </c>
      <c r="AK7" t="s">
        <v>12</v>
      </c>
      <c r="AL7">
        <v>0</v>
      </c>
      <c r="AM7">
        <v>0</v>
      </c>
    </row>
    <row r="8" spans="1:39" x14ac:dyDescent="0.25">
      <c r="A8" t="s">
        <v>100</v>
      </c>
      <c r="B8">
        <v>7</v>
      </c>
      <c r="C8">
        <v>175</v>
      </c>
      <c r="D8" t="s">
        <v>1</v>
      </c>
      <c r="E8">
        <v>0</v>
      </c>
      <c r="F8">
        <v>0</v>
      </c>
      <c r="G8" t="s">
        <v>2</v>
      </c>
      <c r="H8">
        <v>478.76426900000001</v>
      </c>
      <c r="I8">
        <v>0.43160999999999999</v>
      </c>
      <c r="J8" t="s">
        <v>3</v>
      </c>
      <c r="K8">
        <v>473.050342</v>
      </c>
      <c r="L8">
        <v>0.43124499999999999</v>
      </c>
      <c r="M8" t="s">
        <v>4</v>
      </c>
      <c r="N8">
        <v>177.190877</v>
      </c>
      <c r="O8">
        <v>0.31378299999999998</v>
      </c>
      <c r="P8" t="s">
        <v>5</v>
      </c>
      <c r="Q8">
        <v>0</v>
      </c>
      <c r="R8">
        <v>0</v>
      </c>
      <c r="S8" t="s">
        <v>6</v>
      </c>
      <c r="T8">
        <v>0</v>
      </c>
      <c r="U8">
        <v>0</v>
      </c>
      <c r="V8" t="s">
        <v>7</v>
      </c>
      <c r="W8">
        <v>0</v>
      </c>
      <c r="X8">
        <v>0</v>
      </c>
      <c r="Y8" t="s">
        <v>8</v>
      </c>
      <c r="Z8">
        <v>0</v>
      </c>
      <c r="AA8">
        <v>0</v>
      </c>
      <c r="AB8" t="s">
        <v>9</v>
      </c>
      <c r="AC8">
        <v>0</v>
      </c>
      <c r="AD8">
        <v>0</v>
      </c>
      <c r="AE8" t="s">
        <v>10</v>
      </c>
      <c r="AF8">
        <v>1</v>
      </c>
      <c r="AG8">
        <v>0</v>
      </c>
      <c r="AH8" t="s">
        <v>11</v>
      </c>
      <c r="AI8">
        <v>1</v>
      </c>
      <c r="AJ8">
        <v>0</v>
      </c>
      <c r="AK8" t="s">
        <v>12</v>
      </c>
      <c r="AL8">
        <v>0</v>
      </c>
      <c r="AM8">
        <v>0</v>
      </c>
    </row>
    <row r="9" spans="1:39" x14ac:dyDescent="0.25">
      <c r="A9" t="s">
        <v>100</v>
      </c>
      <c r="B9">
        <v>8</v>
      </c>
      <c r="C9">
        <v>200</v>
      </c>
      <c r="D9" t="s">
        <v>1</v>
      </c>
      <c r="E9">
        <v>0</v>
      </c>
      <c r="F9">
        <v>0</v>
      </c>
      <c r="G9" t="s">
        <v>2</v>
      </c>
      <c r="H9">
        <v>547.22753799999998</v>
      </c>
      <c r="I9">
        <v>0.55316799999999999</v>
      </c>
      <c r="J9" t="s">
        <v>3</v>
      </c>
      <c r="K9">
        <v>540.69880499999999</v>
      </c>
      <c r="L9">
        <v>0.55241899999999999</v>
      </c>
      <c r="M9" t="s">
        <v>4</v>
      </c>
      <c r="N9">
        <v>202.57209499999999</v>
      </c>
      <c r="O9">
        <v>0.40298400000000001</v>
      </c>
      <c r="P9" t="s">
        <v>5</v>
      </c>
      <c r="Q9">
        <v>0</v>
      </c>
      <c r="R9">
        <v>0</v>
      </c>
      <c r="S9" t="s">
        <v>6</v>
      </c>
      <c r="T9">
        <v>0</v>
      </c>
      <c r="U9">
        <v>0</v>
      </c>
      <c r="V9" t="s">
        <v>7</v>
      </c>
      <c r="W9">
        <v>0</v>
      </c>
      <c r="X9">
        <v>0</v>
      </c>
      <c r="Y9" t="s">
        <v>8</v>
      </c>
      <c r="Z9">
        <v>0</v>
      </c>
      <c r="AA9">
        <v>0</v>
      </c>
      <c r="AB9" t="s">
        <v>9</v>
      </c>
      <c r="AC9">
        <v>0</v>
      </c>
      <c r="AD9">
        <v>0</v>
      </c>
      <c r="AE9" t="s">
        <v>10</v>
      </c>
      <c r="AF9">
        <v>1</v>
      </c>
      <c r="AG9">
        <v>0</v>
      </c>
      <c r="AH9" t="s">
        <v>11</v>
      </c>
      <c r="AI9">
        <v>1</v>
      </c>
      <c r="AJ9">
        <v>0</v>
      </c>
      <c r="AK9" t="s">
        <v>12</v>
      </c>
      <c r="AL9">
        <v>0</v>
      </c>
      <c r="AM9">
        <v>0</v>
      </c>
    </row>
    <row r="10" spans="1:39" x14ac:dyDescent="0.25">
      <c r="A10" t="s">
        <v>100</v>
      </c>
      <c r="B10">
        <v>9</v>
      </c>
      <c r="C10">
        <v>225</v>
      </c>
      <c r="D10" t="s">
        <v>1</v>
      </c>
      <c r="E10">
        <v>0</v>
      </c>
      <c r="F10">
        <v>0</v>
      </c>
      <c r="G10" t="s">
        <v>2</v>
      </c>
      <c r="H10">
        <v>615.67996800000003</v>
      </c>
      <c r="I10">
        <v>0.69383099999999998</v>
      </c>
      <c r="J10" t="s">
        <v>3</v>
      </c>
      <c r="K10">
        <v>608.33633699999996</v>
      </c>
      <c r="L10">
        <v>0.69221699999999997</v>
      </c>
      <c r="M10" t="s">
        <v>4</v>
      </c>
      <c r="N10">
        <v>227.94405699999999</v>
      </c>
      <c r="O10">
        <v>0.50687499999999996</v>
      </c>
      <c r="P10" t="s">
        <v>5</v>
      </c>
      <c r="Q10">
        <v>0</v>
      </c>
      <c r="R10">
        <v>0</v>
      </c>
      <c r="S10" t="s">
        <v>6</v>
      </c>
      <c r="T10">
        <v>0</v>
      </c>
      <c r="U10">
        <v>0</v>
      </c>
      <c r="V10" t="s">
        <v>7</v>
      </c>
      <c r="W10">
        <v>0</v>
      </c>
      <c r="X10">
        <v>0</v>
      </c>
      <c r="Y10" t="s">
        <v>8</v>
      </c>
      <c r="Z10">
        <v>0</v>
      </c>
      <c r="AA10">
        <v>0</v>
      </c>
      <c r="AB10" t="s">
        <v>9</v>
      </c>
      <c r="AC10">
        <v>0</v>
      </c>
      <c r="AD10">
        <v>0</v>
      </c>
      <c r="AE10" t="s">
        <v>10</v>
      </c>
      <c r="AF10">
        <v>1</v>
      </c>
      <c r="AG10">
        <v>0</v>
      </c>
      <c r="AH10" t="s">
        <v>11</v>
      </c>
      <c r="AI10">
        <v>1</v>
      </c>
      <c r="AJ10">
        <v>0</v>
      </c>
      <c r="AK10" t="s">
        <v>12</v>
      </c>
      <c r="AL10">
        <v>0</v>
      </c>
      <c r="AM10">
        <v>0</v>
      </c>
    </row>
    <row r="11" spans="1:39" x14ac:dyDescent="0.25">
      <c r="A11" t="s">
        <v>100</v>
      </c>
      <c r="B11">
        <v>10</v>
      </c>
      <c r="C11">
        <v>250</v>
      </c>
      <c r="D11" t="s">
        <v>1</v>
      </c>
      <c r="E11">
        <v>0</v>
      </c>
      <c r="F11">
        <v>0</v>
      </c>
      <c r="G11" t="s">
        <v>2</v>
      </c>
      <c r="H11">
        <v>684.14928799999996</v>
      </c>
      <c r="I11">
        <v>0.83722399999999997</v>
      </c>
      <c r="J11" t="s">
        <v>3</v>
      </c>
      <c r="K11">
        <v>675.99070400000005</v>
      </c>
      <c r="L11">
        <v>0.83585799999999999</v>
      </c>
      <c r="M11" t="s">
        <v>4</v>
      </c>
      <c r="N11">
        <v>253.31818799999999</v>
      </c>
      <c r="O11">
        <v>0.61812100000000003</v>
      </c>
      <c r="P11" t="s">
        <v>5</v>
      </c>
      <c r="Q11">
        <v>0</v>
      </c>
      <c r="R11">
        <v>0</v>
      </c>
      <c r="S11" t="s">
        <v>6</v>
      </c>
      <c r="T11">
        <v>0</v>
      </c>
      <c r="U11">
        <v>0</v>
      </c>
      <c r="V11" t="s">
        <v>7</v>
      </c>
      <c r="W11">
        <v>0</v>
      </c>
      <c r="X11">
        <v>0</v>
      </c>
      <c r="Y11" t="s">
        <v>8</v>
      </c>
      <c r="Z11">
        <v>0</v>
      </c>
      <c r="AA11">
        <v>0</v>
      </c>
      <c r="AB11" t="s">
        <v>9</v>
      </c>
      <c r="AC11">
        <v>0</v>
      </c>
      <c r="AD11">
        <v>0</v>
      </c>
      <c r="AE11" t="s">
        <v>10</v>
      </c>
      <c r="AF11">
        <v>1</v>
      </c>
      <c r="AG11">
        <v>0</v>
      </c>
      <c r="AH11" t="s">
        <v>11</v>
      </c>
      <c r="AI11">
        <v>1</v>
      </c>
      <c r="AJ11">
        <v>0</v>
      </c>
      <c r="AK11" t="s">
        <v>12</v>
      </c>
      <c r="AL11">
        <v>0</v>
      </c>
      <c r="AM11">
        <v>0</v>
      </c>
    </row>
    <row r="12" spans="1:39" x14ac:dyDescent="0.25">
      <c r="A12" t="s">
        <v>100</v>
      </c>
      <c r="B12">
        <v>11</v>
      </c>
      <c r="C12">
        <v>275</v>
      </c>
      <c r="D12" t="s">
        <v>1</v>
      </c>
      <c r="E12">
        <v>0</v>
      </c>
      <c r="F12">
        <v>0</v>
      </c>
      <c r="G12" t="s">
        <v>2</v>
      </c>
      <c r="H12">
        <v>752.59265100000005</v>
      </c>
      <c r="I12">
        <v>1.003417</v>
      </c>
      <c r="J12" t="s">
        <v>3</v>
      </c>
      <c r="K12">
        <v>743.61937499999999</v>
      </c>
      <c r="L12">
        <v>1.0021279999999999</v>
      </c>
      <c r="M12" t="s">
        <v>4</v>
      </c>
      <c r="N12">
        <v>278.68952000000002</v>
      </c>
      <c r="O12">
        <v>0.741286</v>
      </c>
      <c r="P12" t="s">
        <v>5</v>
      </c>
      <c r="Q12">
        <v>0</v>
      </c>
      <c r="R12">
        <v>0</v>
      </c>
      <c r="S12" t="s">
        <v>6</v>
      </c>
      <c r="T12">
        <v>0</v>
      </c>
      <c r="U12">
        <v>0</v>
      </c>
      <c r="V12" t="s">
        <v>7</v>
      </c>
      <c r="W12">
        <v>0</v>
      </c>
      <c r="X12">
        <v>0</v>
      </c>
      <c r="Y12" t="s">
        <v>8</v>
      </c>
      <c r="Z12">
        <v>0</v>
      </c>
      <c r="AA12">
        <v>0</v>
      </c>
      <c r="AB12" t="s">
        <v>9</v>
      </c>
      <c r="AC12">
        <v>0</v>
      </c>
      <c r="AD12">
        <v>0</v>
      </c>
      <c r="AE12" t="s">
        <v>10</v>
      </c>
      <c r="AF12">
        <v>1</v>
      </c>
      <c r="AG12">
        <v>0</v>
      </c>
      <c r="AH12" t="s">
        <v>11</v>
      </c>
      <c r="AI12">
        <v>1</v>
      </c>
      <c r="AJ12">
        <v>0</v>
      </c>
      <c r="AK12" t="s">
        <v>12</v>
      </c>
      <c r="AL12">
        <v>0</v>
      </c>
      <c r="AM12">
        <v>0</v>
      </c>
    </row>
    <row r="13" spans="1:39" x14ac:dyDescent="0.25">
      <c r="A13" t="s">
        <v>100</v>
      </c>
      <c r="B13">
        <v>12</v>
      </c>
      <c r="C13">
        <v>300</v>
      </c>
      <c r="D13" t="s">
        <v>1</v>
      </c>
      <c r="E13">
        <v>0</v>
      </c>
      <c r="F13">
        <v>0</v>
      </c>
      <c r="G13" t="s">
        <v>2</v>
      </c>
      <c r="H13">
        <v>821.02764400000001</v>
      </c>
      <c r="I13">
        <v>1.1852819999999999</v>
      </c>
      <c r="J13" t="s">
        <v>3</v>
      </c>
      <c r="K13">
        <v>811.23972500000002</v>
      </c>
      <c r="L13">
        <v>1.18347</v>
      </c>
      <c r="M13" t="s">
        <v>4</v>
      </c>
      <c r="N13">
        <v>304.05491999999998</v>
      </c>
      <c r="O13">
        <v>0.88313200000000003</v>
      </c>
      <c r="P13" t="s">
        <v>5</v>
      </c>
      <c r="Q13">
        <v>0</v>
      </c>
      <c r="R13">
        <v>0</v>
      </c>
      <c r="S13" t="s">
        <v>6</v>
      </c>
      <c r="T13">
        <v>0</v>
      </c>
      <c r="U13">
        <v>0</v>
      </c>
      <c r="V13" t="s">
        <v>7</v>
      </c>
      <c r="W13">
        <v>0</v>
      </c>
      <c r="X13">
        <v>0</v>
      </c>
      <c r="Y13" t="s">
        <v>8</v>
      </c>
      <c r="Z13">
        <v>0</v>
      </c>
      <c r="AA13">
        <v>0</v>
      </c>
      <c r="AB13" t="s">
        <v>9</v>
      </c>
      <c r="AC13">
        <v>0</v>
      </c>
      <c r="AD13">
        <v>0</v>
      </c>
      <c r="AE13" t="s">
        <v>10</v>
      </c>
      <c r="AF13">
        <v>1</v>
      </c>
      <c r="AG13">
        <v>0</v>
      </c>
      <c r="AH13" t="s">
        <v>11</v>
      </c>
      <c r="AI13">
        <v>1</v>
      </c>
      <c r="AJ13">
        <v>0</v>
      </c>
      <c r="AK13" t="s">
        <v>12</v>
      </c>
      <c r="AL13">
        <v>0</v>
      </c>
      <c r="AM13">
        <v>0</v>
      </c>
    </row>
    <row r="14" spans="1:39" x14ac:dyDescent="0.25">
      <c r="A14" t="s">
        <v>100</v>
      </c>
      <c r="B14">
        <v>13</v>
      </c>
      <c r="C14">
        <v>325</v>
      </c>
      <c r="D14" t="s">
        <v>1</v>
      </c>
      <c r="E14">
        <v>0</v>
      </c>
      <c r="F14">
        <v>0</v>
      </c>
      <c r="G14" t="s">
        <v>2</v>
      </c>
      <c r="H14">
        <v>889.48180500000001</v>
      </c>
      <c r="I14">
        <v>1.3928419999999999</v>
      </c>
      <c r="J14" t="s">
        <v>3</v>
      </c>
      <c r="K14">
        <v>878.87941999999998</v>
      </c>
      <c r="L14">
        <v>1.3912469999999999</v>
      </c>
      <c r="M14" t="s">
        <v>4</v>
      </c>
      <c r="N14">
        <v>329.427099</v>
      </c>
      <c r="O14">
        <v>1.0517110000000001</v>
      </c>
      <c r="P14" t="s">
        <v>5</v>
      </c>
      <c r="Q14">
        <v>0</v>
      </c>
      <c r="R14">
        <v>0</v>
      </c>
      <c r="S14" t="s">
        <v>6</v>
      </c>
      <c r="T14">
        <v>0</v>
      </c>
      <c r="U14">
        <v>0</v>
      </c>
      <c r="V14" t="s">
        <v>7</v>
      </c>
      <c r="W14">
        <v>0</v>
      </c>
      <c r="X14">
        <v>0</v>
      </c>
      <c r="Y14" t="s">
        <v>8</v>
      </c>
      <c r="Z14">
        <v>0</v>
      </c>
      <c r="AA14">
        <v>0</v>
      </c>
      <c r="AB14" t="s">
        <v>9</v>
      </c>
      <c r="AC14">
        <v>0</v>
      </c>
      <c r="AD14">
        <v>0</v>
      </c>
      <c r="AE14" t="s">
        <v>10</v>
      </c>
      <c r="AF14">
        <v>1</v>
      </c>
      <c r="AG14">
        <v>0</v>
      </c>
      <c r="AH14" t="s">
        <v>11</v>
      </c>
      <c r="AI14">
        <v>1</v>
      </c>
      <c r="AJ14">
        <v>0</v>
      </c>
      <c r="AK14" t="s">
        <v>12</v>
      </c>
      <c r="AL14">
        <v>0</v>
      </c>
      <c r="AM14">
        <v>0</v>
      </c>
    </row>
    <row r="15" spans="1:39" x14ac:dyDescent="0.25">
      <c r="A15" t="s">
        <v>100</v>
      </c>
      <c r="B15">
        <v>14</v>
      </c>
      <c r="C15">
        <v>350</v>
      </c>
      <c r="D15" t="s">
        <v>1</v>
      </c>
      <c r="E15">
        <v>0</v>
      </c>
      <c r="F15">
        <v>0</v>
      </c>
      <c r="G15" t="s">
        <v>2</v>
      </c>
      <c r="H15">
        <v>957.92289700000003</v>
      </c>
      <c r="I15">
        <v>1.6139520000000001</v>
      </c>
      <c r="J15" t="s">
        <v>3</v>
      </c>
      <c r="K15">
        <v>946.50600799999995</v>
      </c>
      <c r="L15">
        <v>1.6118509999999999</v>
      </c>
      <c r="M15" t="s">
        <v>4</v>
      </c>
      <c r="N15">
        <v>354.79570000000001</v>
      </c>
      <c r="O15">
        <v>1.196207</v>
      </c>
      <c r="P15" t="s">
        <v>5</v>
      </c>
      <c r="Q15">
        <v>0</v>
      </c>
      <c r="R15">
        <v>0</v>
      </c>
      <c r="S15" t="s">
        <v>6</v>
      </c>
      <c r="T15">
        <v>0</v>
      </c>
      <c r="U15">
        <v>0</v>
      </c>
      <c r="V15" t="s">
        <v>7</v>
      </c>
      <c r="W15">
        <v>0</v>
      </c>
      <c r="X15">
        <v>0</v>
      </c>
      <c r="Y15" t="s">
        <v>8</v>
      </c>
      <c r="Z15">
        <v>0</v>
      </c>
      <c r="AA15">
        <v>0</v>
      </c>
      <c r="AB15" t="s">
        <v>9</v>
      </c>
      <c r="AC15">
        <v>0</v>
      </c>
      <c r="AD15">
        <v>0</v>
      </c>
      <c r="AE15" t="s">
        <v>10</v>
      </c>
      <c r="AF15">
        <v>1</v>
      </c>
      <c r="AG15">
        <v>0</v>
      </c>
      <c r="AH15" t="s">
        <v>11</v>
      </c>
      <c r="AI15">
        <v>1</v>
      </c>
      <c r="AJ15">
        <v>0</v>
      </c>
      <c r="AK15" t="s">
        <v>12</v>
      </c>
      <c r="AL15">
        <v>0</v>
      </c>
      <c r="AM15">
        <v>0</v>
      </c>
    </row>
    <row r="16" spans="1:39" x14ac:dyDescent="0.25">
      <c r="A16" t="s">
        <v>100</v>
      </c>
      <c r="B16">
        <v>15</v>
      </c>
      <c r="C16">
        <v>375</v>
      </c>
      <c r="D16" t="s">
        <v>1</v>
      </c>
      <c r="E16">
        <v>0</v>
      </c>
      <c r="F16">
        <v>0</v>
      </c>
      <c r="G16" t="s">
        <v>2</v>
      </c>
      <c r="H16">
        <v>1026.362944</v>
      </c>
      <c r="I16">
        <v>1.868053</v>
      </c>
      <c r="J16" t="s">
        <v>3</v>
      </c>
      <c r="K16">
        <v>1014.131222</v>
      </c>
      <c r="L16">
        <v>1.866763</v>
      </c>
      <c r="M16" t="s">
        <v>4</v>
      </c>
      <c r="N16">
        <v>380.16091399999999</v>
      </c>
      <c r="O16">
        <v>1.3954569999999999</v>
      </c>
      <c r="P16" t="s">
        <v>5</v>
      </c>
      <c r="Q16">
        <v>0</v>
      </c>
      <c r="R16">
        <v>0</v>
      </c>
      <c r="S16" t="s">
        <v>6</v>
      </c>
      <c r="T16">
        <v>0</v>
      </c>
      <c r="U16">
        <v>0</v>
      </c>
      <c r="V16" t="s">
        <v>7</v>
      </c>
      <c r="W16">
        <v>0</v>
      </c>
      <c r="X16">
        <v>0</v>
      </c>
      <c r="Y16" t="s">
        <v>8</v>
      </c>
      <c r="Z16">
        <v>0</v>
      </c>
      <c r="AA16">
        <v>0</v>
      </c>
      <c r="AB16" t="s">
        <v>9</v>
      </c>
      <c r="AC16">
        <v>0</v>
      </c>
      <c r="AD16">
        <v>0</v>
      </c>
      <c r="AE16" t="s">
        <v>10</v>
      </c>
      <c r="AF16">
        <v>1</v>
      </c>
      <c r="AG16">
        <v>0</v>
      </c>
      <c r="AH16" t="s">
        <v>11</v>
      </c>
      <c r="AI16">
        <v>1</v>
      </c>
      <c r="AJ16">
        <v>0</v>
      </c>
      <c r="AK16" t="s">
        <v>12</v>
      </c>
      <c r="AL16">
        <v>0</v>
      </c>
      <c r="AM16">
        <v>0</v>
      </c>
    </row>
    <row r="17" spans="1:39" x14ac:dyDescent="0.25">
      <c r="A17" t="s">
        <v>100</v>
      </c>
      <c r="B17">
        <v>16</v>
      </c>
      <c r="C17">
        <v>400</v>
      </c>
      <c r="D17" t="s">
        <v>1</v>
      </c>
      <c r="E17">
        <v>0</v>
      </c>
      <c r="F17">
        <v>0</v>
      </c>
      <c r="G17" t="s">
        <v>2</v>
      </c>
      <c r="H17">
        <v>1094.8159519999999</v>
      </c>
      <c r="I17">
        <v>2.1234500000000001</v>
      </c>
      <c r="J17" t="s">
        <v>3</v>
      </c>
      <c r="K17">
        <v>1081.769419</v>
      </c>
      <c r="L17">
        <v>2.121416</v>
      </c>
      <c r="M17" t="s">
        <v>4</v>
      </c>
      <c r="N17">
        <v>405.53470199999998</v>
      </c>
      <c r="O17">
        <v>1.59718</v>
      </c>
      <c r="P17" t="s">
        <v>5</v>
      </c>
      <c r="Q17">
        <v>0</v>
      </c>
      <c r="R17">
        <v>0</v>
      </c>
      <c r="S17" t="s">
        <v>6</v>
      </c>
      <c r="T17">
        <v>0</v>
      </c>
      <c r="U17">
        <v>0</v>
      </c>
      <c r="V17" t="s">
        <v>7</v>
      </c>
      <c r="W17">
        <v>0</v>
      </c>
      <c r="X17">
        <v>0</v>
      </c>
      <c r="Y17" t="s">
        <v>8</v>
      </c>
      <c r="Z17">
        <v>0</v>
      </c>
      <c r="AA17">
        <v>0</v>
      </c>
      <c r="AB17" t="s">
        <v>9</v>
      </c>
      <c r="AC17">
        <v>0</v>
      </c>
      <c r="AD17">
        <v>0</v>
      </c>
      <c r="AE17" t="s">
        <v>10</v>
      </c>
      <c r="AF17">
        <v>1</v>
      </c>
      <c r="AG17">
        <v>0</v>
      </c>
      <c r="AH17" t="s">
        <v>11</v>
      </c>
      <c r="AI17">
        <v>1</v>
      </c>
      <c r="AJ17">
        <v>0</v>
      </c>
      <c r="AK17" t="s">
        <v>12</v>
      </c>
      <c r="AL17">
        <v>0</v>
      </c>
      <c r="AM17">
        <v>0</v>
      </c>
    </row>
    <row r="18" spans="1:39" x14ac:dyDescent="0.25">
      <c r="A18" t="s">
        <v>100</v>
      </c>
      <c r="B18">
        <v>17</v>
      </c>
      <c r="C18">
        <v>425</v>
      </c>
      <c r="D18" t="s">
        <v>1</v>
      </c>
      <c r="E18">
        <v>0</v>
      </c>
      <c r="F18">
        <v>0</v>
      </c>
      <c r="G18" t="s">
        <v>2</v>
      </c>
      <c r="H18">
        <v>1163.258296</v>
      </c>
      <c r="I18">
        <v>2.3707950000000002</v>
      </c>
      <c r="J18" t="s">
        <v>3</v>
      </c>
      <c r="K18">
        <v>1149.3969039999999</v>
      </c>
      <c r="L18">
        <v>2.3678669999999999</v>
      </c>
      <c r="M18" t="s">
        <v>4</v>
      </c>
      <c r="N18">
        <v>430.90675599999997</v>
      </c>
      <c r="O18">
        <v>1.8046450000000001</v>
      </c>
      <c r="P18" t="s">
        <v>5</v>
      </c>
      <c r="Q18">
        <v>0</v>
      </c>
      <c r="R18">
        <v>0</v>
      </c>
      <c r="S18" t="s">
        <v>6</v>
      </c>
      <c r="T18">
        <v>0</v>
      </c>
      <c r="U18">
        <v>0</v>
      </c>
      <c r="V18" t="s">
        <v>7</v>
      </c>
      <c r="W18">
        <v>0</v>
      </c>
      <c r="X18">
        <v>0</v>
      </c>
      <c r="Y18" t="s">
        <v>8</v>
      </c>
      <c r="Z18">
        <v>0</v>
      </c>
      <c r="AA18">
        <v>0</v>
      </c>
      <c r="AB18" t="s">
        <v>9</v>
      </c>
      <c r="AC18">
        <v>0</v>
      </c>
      <c r="AD18">
        <v>0</v>
      </c>
      <c r="AE18" t="s">
        <v>10</v>
      </c>
      <c r="AF18">
        <v>1</v>
      </c>
      <c r="AG18">
        <v>0</v>
      </c>
      <c r="AH18" t="s">
        <v>11</v>
      </c>
      <c r="AI18">
        <v>1</v>
      </c>
      <c r="AJ18">
        <v>0</v>
      </c>
      <c r="AK18" t="s">
        <v>12</v>
      </c>
      <c r="AL18">
        <v>0</v>
      </c>
      <c r="AM18">
        <v>0</v>
      </c>
    </row>
    <row r="19" spans="1:39" x14ac:dyDescent="0.25">
      <c r="A19" t="s">
        <v>100</v>
      </c>
      <c r="B19">
        <v>18</v>
      </c>
      <c r="C19">
        <v>450</v>
      </c>
      <c r="D19" t="s">
        <v>1</v>
      </c>
      <c r="E19">
        <v>0</v>
      </c>
      <c r="F19">
        <v>0</v>
      </c>
      <c r="G19" t="s">
        <v>2</v>
      </c>
      <c r="H19">
        <v>1231.7050019999999</v>
      </c>
      <c r="I19">
        <v>2.6200359999999998</v>
      </c>
      <c r="J19" t="s">
        <v>3</v>
      </c>
      <c r="K19">
        <v>1217.028538</v>
      </c>
      <c r="L19">
        <v>2.6155379999999999</v>
      </c>
      <c r="M19" t="s">
        <v>4</v>
      </c>
      <c r="N19">
        <v>456.27661599999999</v>
      </c>
      <c r="O19">
        <v>2.0277750000000001</v>
      </c>
      <c r="P19" t="s">
        <v>5</v>
      </c>
      <c r="Q19">
        <v>0</v>
      </c>
      <c r="R19">
        <v>0</v>
      </c>
      <c r="S19" t="s">
        <v>6</v>
      </c>
      <c r="T19">
        <v>0</v>
      </c>
      <c r="U19">
        <v>0</v>
      </c>
      <c r="V19" t="s">
        <v>7</v>
      </c>
      <c r="W19">
        <v>0</v>
      </c>
      <c r="X19">
        <v>0</v>
      </c>
      <c r="Y19" t="s">
        <v>8</v>
      </c>
      <c r="Z19">
        <v>0</v>
      </c>
      <c r="AA19">
        <v>0</v>
      </c>
      <c r="AB19" t="s">
        <v>9</v>
      </c>
      <c r="AC19">
        <v>0</v>
      </c>
      <c r="AD19">
        <v>0</v>
      </c>
      <c r="AE19" t="s">
        <v>10</v>
      </c>
      <c r="AF19">
        <v>1</v>
      </c>
      <c r="AG19">
        <v>0</v>
      </c>
      <c r="AH19" t="s">
        <v>11</v>
      </c>
      <c r="AI19">
        <v>1</v>
      </c>
      <c r="AJ19">
        <v>0</v>
      </c>
      <c r="AK19" t="s">
        <v>12</v>
      </c>
      <c r="AL19">
        <v>0</v>
      </c>
      <c r="AM19">
        <v>0</v>
      </c>
    </row>
    <row r="20" spans="1:39" x14ac:dyDescent="0.25">
      <c r="A20" t="s">
        <v>100</v>
      </c>
      <c r="B20">
        <v>19</v>
      </c>
      <c r="C20">
        <v>475</v>
      </c>
      <c r="D20" t="s">
        <v>1</v>
      </c>
      <c r="E20">
        <v>0</v>
      </c>
      <c r="F20">
        <v>0</v>
      </c>
      <c r="G20" t="s">
        <v>2</v>
      </c>
      <c r="H20">
        <v>1300.172024</v>
      </c>
      <c r="I20">
        <v>2.8426559999999998</v>
      </c>
      <c r="J20" t="s">
        <v>3</v>
      </c>
      <c r="K20">
        <v>1284.68074</v>
      </c>
      <c r="L20">
        <v>2.8386680000000002</v>
      </c>
      <c r="M20" t="s">
        <v>4</v>
      </c>
      <c r="N20">
        <v>481.65554900000001</v>
      </c>
      <c r="O20">
        <v>2.2489680000000001</v>
      </c>
      <c r="P20" t="s">
        <v>5</v>
      </c>
      <c r="Q20">
        <v>0</v>
      </c>
      <c r="R20">
        <v>0</v>
      </c>
      <c r="S20" t="s">
        <v>6</v>
      </c>
      <c r="T20">
        <v>0</v>
      </c>
      <c r="U20">
        <v>0</v>
      </c>
      <c r="V20" t="s">
        <v>7</v>
      </c>
      <c r="W20">
        <v>0</v>
      </c>
      <c r="X20">
        <v>0</v>
      </c>
      <c r="Y20" t="s">
        <v>8</v>
      </c>
      <c r="Z20">
        <v>0</v>
      </c>
      <c r="AA20">
        <v>0</v>
      </c>
      <c r="AB20" t="s">
        <v>9</v>
      </c>
      <c r="AC20">
        <v>0</v>
      </c>
      <c r="AD20">
        <v>0</v>
      </c>
      <c r="AE20" t="s">
        <v>10</v>
      </c>
      <c r="AF20">
        <v>1</v>
      </c>
      <c r="AG20">
        <v>0</v>
      </c>
      <c r="AH20" t="s">
        <v>11</v>
      </c>
      <c r="AI20">
        <v>1</v>
      </c>
      <c r="AJ20">
        <v>0</v>
      </c>
      <c r="AK20" t="s">
        <v>12</v>
      </c>
      <c r="AL20">
        <v>0</v>
      </c>
      <c r="AM20">
        <v>0</v>
      </c>
    </row>
    <row r="21" spans="1:39" x14ac:dyDescent="0.25">
      <c r="A21" t="s">
        <v>100</v>
      </c>
      <c r="B21">
        <v>20</v>
      </c>
      <c r="C21">
        <v>500</v>
      </c>
      <c r="D21" t="s">
        <v>1</v>
      </c>
      <c r="E21">
        <v>0</v>
      </c>
      <c r="F21">
        <v>0</v>
      </c>
      <c r="G21" t="s">
        <v>2</v>
      </c>
      <c r="H21">
        <v>1368.617227</v>
      </c>
      <c r="I21">
        <v>3.144374</v>
      </c>
      <c r="J21" t="s">
        <v>3</v>
      </c>
      <c r="K21">
        <v>1352.3111039999999</v>
      </c>
      <c r="L21">
        <v>3.1399490000000001</v>
      </c>
      <c r="M21" t="s">
        <v>4</v>
      </c>
      <c r="N21">
        <v>507.034313</v>
      </c>
      <c r="O21">
        <v>2.4909720000000002</v>
      </c>
      <c r="P21" t="s">
        <v>5</v>
      </c>
      <c r="Q21">
        <v>0</v>
      </c>
      <c r="R21">
        <v>0</v>
      </c>
      <c r="S21" t="s">
        <v>6</v>
      </c>
      <c r="T21">
        <v>0</v>
      </c>
      <c r="U21">
        <v>0</v>
      </c>
      <c r="V21" t="s">
        <v>7</v>
      </c>
      <c r="W21">
        <v>0</v>
      </c>
      <c r="X21">
        <v>0</v>
      </c>
      <c r="Y21" t="s">
        <v>8</v>
      </c>
      <c r="Z21">
        <v>0</v>
      </c>
      <c r="AA21">
        <v>0</v>
      </c>
      <c r="AB21" t="s">
        <v>9</v>
      </c>
      <c r="AC21">
        <v>0</v>
      </c>
      <c r="AD21">
        <v>0</v>
      </c>
      <c r="AE21" t="s">
        <v>10</v>
      </c>
      <c r="AF21">
        <v>1</v>
      </c>
      <c r="AG21">
        <v>0</v>
      </c>
      <c r="AH21" t="s">
        <v>11</v>
      </c>
      <c r="AI21">
        <v>1</v>
      </c>
      <c r="AJ21">
        <v>0</v>
      </c>
      <c r="AK21" t="s">
        <v>12</v>
      </c>
      <c r="AL21">
        <v>0</v>
      </c>
      <c r="AM21">
        <v>0</v>
      </c>
    </row>
    <row r="22" spans="1:39" x14ac:dyDescent="0.25">
      <c r="A22" t="s">
        <v>0</v>
      </c>
      <c r="B22">
        <v>1</v>
      </c>
      <c r="C22">
        <v>25</v>
      </c>
      <c r="D22" t="s">
        <v>1</v>
      </c>
      <c r="E22">
        <v>0</v>
      </c>
      <c r="F22">
        <v>0</v>
      </c>
      <c r="G22" t="s">
        <v>2</v>
      </c>
      <c r="H22">
        <v>0</v>
      </c>
      <c r="I22">
        <v>0</v>
      </c>
      <c r="J22" t="s">
        <v>3</v>
      </c>
      <c r="K22">
        <v>0</v>
      </c>
      <c r="L22">
        <v>0</v>
      </c>
      <c r="M22" t="s">
        <v>4</v>
      </c>
      <c r="N22">
        <v>0</v>
      </c>
      <c r="O22">
        <v>0</v>
      </c>
      <c r="P22" t="s">
        <v>5</v>
      </c>
      <c r="Q22">
        <v>0</v>
      </c>
      <c r="R22">
        <v>0</v>
      </c>
      <c r="S22" t="s">
        <v>6</v>
      </c>
      <c r="T22">
        <v>0</v>
      </c>
      <c r="U22">
        <v>0</v>
      </c>
      <c r="V22" t="s">
        <v>7</v>
      </c>
      <c r="W22">
        <v>0</v>
      </c>
      <c r="X22">
        <v>0</v>
      </c>
      <c r="Y22" t="s">
        <v>8</v>
      </c>
      <c r="Z22">
        <v>0</v>
      </c>
      <c r="AA22">
        <v>0</v>
      </c>
      <c r="AB22" t="s">
        <v>9</v>
      </c>
      <c r="AC22">
        <v>0</v>
      </c>
      <c r="AD22">
        <v>0</v>
      </c>
      <c r="AE22" t="s">
        <v>10</v>
      </c>
      <c r="AF22">
        <v>1</v>
      </c>
      <c r="AG22">
        <v>0</v>
      </c>
      <c r="AH22" t="s">
        <v>11</v>
      </c>
      <c r="AI22">
        <v>1</v>
      </c>
      <c r="AJ22">
        <v>0</v>
      </c>
      <c r="AK22" t="s">
        <v>12</v>
      </c>
      <c r="AL22">
        <v>0</v>
      </c>
      <c r="AM22">
        <v>0</v>
      </c>
    </row>
    <row r="23" spans="1:39" x14ac:dyDescent="0.25">
      <c r="A23" t="s">
        <v>0</v>
      </c>
      <c r="B23">
        <v>2</v>
      </c>
      <c r="C23">
        <v>50</v>
      </c>
      <c r="D23" t="s">
        <v>1</v>
      </c>
      <c r="E23">
        <v>0</v>
      </c>
      <c r="F23">
        <v>0</v>
      </c>
      <c r="G23" t="s">
        <v>2</v>
      </c>
      <c r="H23">
        <v>0</v>
      </c>
      <c r="I23">
        <v>0</v>
      </c>
      <c r="J23" t="s">
        <v>3</v>
      </c>
      <c r="K23">
        <v>0</v>
      </c>
      <c r="L23">
        <v>0</v>
      </c>
      <c r="M23" t="s">
        <v>4</v>
      </c>
      <c r="N23">
        <v>0</v>
      </c>
      <c r="O23">
        <v>0</v>
      </c>
      <c r="P23" t="s">
        <v>5</v>
      </c>
      <c r="Q23">
        <v>0</v>
      </c>
      <c r="R23">
        <v>0</v>
      </c>
      <c r="S23" t="s">
        <v>6</v>
      </c>
      <c r="T23">
        <v>0</v>
      </c>
      <c r="U23">
        <v>0</v>
      </c>
      <c r="V23" t="s">
        <v>7</v>
      </c>
      <c r="W23">
        <v>0</v>
      </c>
      <c r="X23">
        <v>0</v>
      </c>
      <c r="Y23" t="s">
        <v>8</v>
      </c>
      <c r="Z23">
        <v>0</v>
      </c>
      <c r="AA23">
        <v>0</v>
      </c>
      <c r="AB23" t="s">
        <v>9</v>
      </c>
      <c r="AC23">
        <v>0</v>
      </c>
      <c r="AD23">
        <v>0</v>
      </c>
      <c r="AE23" t="s">
        <v>10</v>
      </c>
      <c r="AF23">
        <v>1</v>
      </c>
      <c r="AG23">
        <v>0</v>
      </c>
      <c r="AH23" t="s">
        <v>11</v>
      </c>
      <c r="AI23">
        <v>1</v>
      </c>
      <c r="AJ23">
        <v>0</v>
      </c>
      <c r="AK23" t="s">
        <v>12</v>
      </c>
      <c r="AL23">
        <v>0</v>
      </c>
      <c r="AM23">
        <v>0</v>
      </c>
    </row>
    <row r="24" spans="1:39" x14ac:dyDescent="0.25">
      <c r="A24" t="s">
        <v>0</v>
      </c>
      <c r="B24">
        <v>3</v>
      </c>
      <c r="C24">
        <v>75</v>
      </c>
      <c r="D24" t="s">
        <v>1</v>
      </c>
      <c r="E24">
        <v>0</v>
      </c>
      <c r="F24">
        <v>0</v>
      </c>
      <c r="G24" t="s">
        <v>2</v>
      </c>
      <c r="H24">
        <v>0</v>
      </c>
      <c r="I24">
        <v>0</v>
      </c>
      <c r="J24" t="s">
        <v>3</v>
      </c>
      <c r="K24">
        <v>0</v>
      </c>
      <c r="L24">
        <v>0</v>
      </c>
      <c r="M24" t="s">
        <v>4</v>
      </c>
      <c r="N24">
        <v>0</v>
      </c>
      <c r="O24">
        <v>0</v>
      </c>
      <c r="P24" t="s">
        <v>5</v>
      </c>
      <c r="Q24">
        <v>0</v>
      </c>
      <c r="R24">
        <v>0</v>
      </c>
      <c r="S24" t="s">
        <v>6</v>
      </c>
      <c r="T24">
        <v>0</v>
      </c>
      <c r="U24">
        <v>0</v>
      </c>
      <c r="V24" t="s">
        <v>7</v>
      </c>
      <c r="W24">
        <v>0</v>
      </c>
      <c r="X24">
        <v>0</v>
      </c>
      <c r="Y24" t="s">
        <v>8</v>
      </c>
      <c r="Z24">
        <v>0</v>
      </c>
      <c r="AA24">
        <v>0</v>
      </c>
      <c r="AB24" t="s">
        <v>9</v>
      </c>
      <c r="AC24">
        <v>0</v>
      </c>
      <c r="AD24">
        <v>0</v>
      </c>
      <c r="AE24" t="s">
        <v>10</v>
      </c>
      <c r="AF24">
        <v>1</v>
      </c>
      <c r="AG24">
        <v>0</v>
      </c>
      <c r="AH24" t="s">
        <v>11</v>
      </c>
      <c r="AI24">
        <v>1</v>
      </c>
      <c r="AJ24">
        <v>0</v>
      </c>
      <c r="AK24" t="s">
        <v>12</v>
      </c>
      <c r="AL24">
        <v>0.02</v>
      </c>
      <c r="AM24">
        <v>1.9599999999999999E-2</v>
      </c>
    </row>
    <row r="25" spans="1:39" x14ac:dyDescent="0.25">
      <c r="A25" t="s">
        <v>0</v>
      </c>
      <c r="B25">
        <v>4</v>
      </c>
      <c r="C25">
        <v>100</v>
      </c>
      <c r="D25" t="s">
        <v>1</v>
      </c>
      <c r="E25">
        <v>0</v>
      </c>
      <c r="F25">
        <v>0</v>
      </c>
      <c r="G25" t="s">
        <v>2</v>
      </c>
      <c r="H25">
        <v>0</v>
      </c>
      <c r="I25">
        <v>0</v>
      </c>
      <c r="J25" t="s">
        <v>3</v>
      </c>
      <c r="K25">
        <v>0</v>
      </c>
      <c r="L25">
        <v>0</v>
      </c>
      <c r="M25" t="s">
        <v>4</v>
      </c>
      <c r="N25">
        <v>0</v>
      </c>
      <c r="O25">
        <v>0</v>
      </c>
      <c r="P25" t="s">
        <v>5</v>
      </c>
      <c r="Q25">
        <v>0</v>
      </c>
      <c r="R25">
        <v>0</v>
      </c>
      <c r="S25" t="s">
        <v>6</v>
      </c>
      <c r="T25">
        <v>0</v>
      </c>
      <c r="U25">
        <v>0</v>
      </c>
      <c r="V25" t="s">
        <v>7</v>
      </c>
      <c r="W25">
        <v>0</v>
      </c>
      <c r="X25">
        <v>0</v>
      </c>
      <c r="Y25" t="s">
        <v>8</v>
      </c>
      <c r="Z25">
        <v>0</v>
      </c>
      <c r="AA25">
        <v>0</v>
      </c>
      <c r="AB25" t="s">
        <v>9</v>
      </c>
      <c r="AC25">
        <v>0</v>
      </c>
      <c r="AD25">
        <v>0</v>
      </c>
      <c r="AE25" t="s">
        <v>10</v>
      </c>
      <c r="AF25">
        <v>1</v>
      </c>
      <c r="AG25">
        <v>0</v>
      </c>
      <c r="AH25" t="s">
        <v>11</v>
      </c>
      <c r="AI25">
        <v>1</v>
      </c>
      <c r="AJ25">
        <v>0</v>
      </c>
      <c r="AK25" t="s">
        <v>12</v>
      </c>
      <c r="AL25">
        <v>0.02</v>
      </c>
      <c r="AM25">
        <v>1.9599999999999999E-2</v>
      </c>
    </row>
    <row r="26" spans="1:39" x14ac:dyDescent="0.25">
      <c r="A26" t="s">
        <v>0</v>
      </c>
      <c r="B26">
        <v>5</v>
      </c>
      <c r="C26">
        <v>125</v>
      </c>
      <c r="D26" t="s">
        <v>1</v>
      </c>
      <c r="E26">
        <v>0</v>
      </c>
      <c r="F26">
        <v>0</v>
      </c>
      <c r="G26" t="s">
        <v>2</v>
      </c>
      <c r="H26">
        <v>0</v>
      </c>
      <c r="I26">
        <v>0</v>
      </c>
      <c r="J26" t="s">
        <v>3</v>
      </c>
      <c r="K26">
        <v>0</v>
      </c>
      <c r="L26">
        <v>0</v>
      </c>
      <c r="M26" t="s">
        <v>4</v>
      </c>
      <c r="N26">
        <v>0</v>
      </c>
      <c r="O26">
        <v>0</v>
      </c>
      <c r="P26" t="s">
        <v>5</v>
      </c>
      <c r="Q26">
        <v>0</v>
      </c>
      <c r="R26">
        <v>0</v>
      </c>
      <c r="S26" t="s">
        <v>6</v>
      </c>
      <c r="T26">
        <v>0</v>
      </c>
      <c r="U26">
        <v>0</v>
      </c>
      <c r="V26" t="s">
        <v>7</v>
      </c>
      <c r="W26">
        <v>0</v>
      </c>
      <c r="X26">
        <v>0</v>
      </c>
      <c r="Y26" t="s">
        <v>8</v>
      </c>
      <c r="Z26">
        <v>0</v>
      </c>
      <c r="AA26">
        <v>0</v>
      </c>
      <c r="AB26" t="s">
        <v>9</v>
      </c>
      <c r="AC26">
        <v>0</v>
      </c>
      <c r="AD26">
        <v>0</v>
      </c>
      <c r="AE26" t="s">
        <v>10</v>
      </c>
      <c r="AF26">
        <v>1</v>
      </c>
      <c r="AG26">
        <v>0</v>
      </c>
      <c r="AH26" t="s">
        <v>11</v>
      </c>
      <c r="AI26">
        <v>1</v>
      </c>
      <c r="AJ26">
        <v>0</v>
      </c>
      <c r="AK26" t="s">
        <v>12</v>
      </c>
      <c r="AL26">
        <v>0.04</v>
      </c>
      <c r="AM26">
        <v>3.8399999999999997E-2</v>
      </c>
    </row>
    <row r="27" spans="1:39" x14ac:dyDescent="0.25">
      <c r="A27" t="s">
        <v>0</v>
      </c>
      <c r="B27">
        <v>6</v>
      </c>
      <c r="C27">
        <v>150</v>
      </c>
      <c r="D27" t="s">
        <v>1</v>
      </c>
      <c r="E27">
        <v>0</v>
      </c>
      <c r="F27">
        <v>0</v>
      </c>
      <c r="G27" t="s">
        <v>2</v>
      </c>
      <c r="H27">
        <v>0</v>
      </c>
      <c r="I27">
        <v>0</v>
      </c>
      <c r="J27" t="s">
        <v>3</v>
      </c>
      <c r="K27">
        <v>0</v>
      </c>
      <c r="L27">
        <v>0</v>
      </c>
      <c r="M27" t="s">
        <v>4</v>
      </c>
      <c r="N27">
        <v>0</v>
      </c>
      <c r="O27">
        <v>0</v>
      </c>
      <c r="P27" t="s">
        <v>5</v>
      </c>
      <c r="Q27">
        <v>0</v>
      </c>
      <c r="R27">
        <v>0</v>
      </c>
      <c r="S27" t="s">
        <v>6</v>
      </c>
      <c r="T27">
        <v>0</v>
      </c>
      <c r="U27">
        <v>0</v>
      </c>
      <c r="V27" t="s">
        <v>7</v>
      </c>
      <c r="W27">
        <v>0</v>
      </c>
      <c r="X27">
        <v>0</v>
      </c>
      <c r="Y27" t="s">
        <v>8</v>
      </c>
      <c r="Z27">
        <v>0</v>
      </c>
      <c r="AA27">
        <v>0</v>
      </c>
      <c r="AB27" t="s">
        <v>9</v>
      </c>
      <c r="AC27">
        <v>0</v>
      </c>
      <c r="AD27">
        <v>0</v>
      </c>
      <c r="AE27" t="s">
        <v>10</v>
      </c>
      <c r="AF27">
        <v>1</v>
      </c>
      <c r="AG27">
        <v>0</v>
      </c>
      <c r="AH27" t="s">
        <v>11</v>
      </c>
      <c r="AI27">
        <v>1</v>
      </c>
      <c r="AJ27">
        <v>0</v>
      </c>
      <c r="AK27" t="s">
        <v>12</v>
      </c>
      <c r="AL27">
        <v>2.3199999999999998</v>
      </c>
      <c r="AM27">
        <v>254.57759999999999</v>
      </c>
    </row>
    <row r="28" spans="1:39" x14ac:dyDescent="0.25">
      <c r="A28" t="s">
        <v>0</v>
      </c>
      <c r="B28">
        <v>7</v>
      </c>
      <c r="C28">
        <v>175</v>
      </c>
      <c r="D28" t="s">
        <v>1</v>
      </c>
      <c r="E28">
        <v>0</v>
      </c>
      <c r="F28">
        <v>0</v>
      </c>
      <c r="G28" t="s">
        <v>2</v>
      </c>
      <c r="H28">
        <v>0</v>
      </c>
      <c r="I28">
        <v>0</v>
      </c>
      <c r="J28" t="s">
        <v>3</v>
      </c>
      <c r="K28">
        <v>0</v>
      </c>
      <c r="L28">
        <v>0</v>
      </c>
      <c r="M28" t="s">
        <v>4</v>
      </c>
      <c r="N28">
        <v>0</v>
      </c>
      <c r="O28">
        <v>0</v>
      </c>
      <c r="P28" t="s">
        <v>5</v>
      </c>
      <c r="Q28">
        <v>0</v>
      </c>
      <c r="R28">
        <v>0</v>
      </c>
      <c r="S28" t="s">
        <v>6</v>
      </c>
      <c r="T28">
        <v>0</v>
      </c>
      <c r="U28">
        <v>0</v>
      </c>
      <c r="V28" t="s">
        <v>7</v>
      </c>
      <c r="W28">
        <v>0</v>
      </c>
      <c r="X28">
        <v>0</v>
      </c>
      <c r="Y28" t="s">
        <v>8</v>
      </c>
      <c r="Z28">
        <v>0</v>
      </c>
      <c r="AA28">
        <v>0</v>
      </c>
      <c r="AB28" t="s">
        <v>9</v>
      </c>
      <c r="AC28">
        <v>0</v>
      </c>
      <c r="AD28">
        <v>0</v>
      </c>
      <c r="AE28" t="s">
        <v>10</v>
      </c>
      <c r="AF28">
        <v>1</v>
      </c>
      <c r="AG28">
        <v>0</v>
      </c>
      <c r="AH28" t="s">
        <v>11</v>
      </c>
      <c r="AI28">
        <v>1</v>
      </c>
      <c r="AJ28">
        <v>0</v>
      </c>
      <c r="AK28" t="s">
        <v>12</v>
      </c>
      <c r="AL28">
        <v>2.3199999999999998</v>
      </c>
      <c r="AM28">
        <v>254.57759999999999</v>
      </c>
    </row>
    <row r="29" spans="1:39" x14ac:dyDescent="0.25">
      <c r="A29" t="s">
        <v>0</v>
      </c>
      <c r="B29">
        <v>8</v>
      </c>
      <c r="C29">
        <v>200</v>
      </c>
      <c r="D29" t="s">
        <v>1</v>
      </c>
      <c r="E29">
        <v>0</v>
      </c>
      <c r="F29">
        <v>0</v>
      </c>
      <c r="G29" t="s">
        <v>2</v>
      </c>
      <c r="H29">
        <v>0</v>
      </c>
      <c r="I29">
        <v>0</v>
      </c>
      <c r="J29" t="s">
        <v>3</v>
      </c>
      <c r="K29">
        <v>0</v>
      </c>
      <c r="L29">
        <v>0</v>
      </c>
      <c r="M29" t="s">
        <v>4</v>
      </c>
      <c r="N29">
        <v>0</v>
      </c>
      <c r="O29">
        <v>0</v>
      </c>
      <c r="P29" t="s">
        <v>5</v>
      </c>
      <c r="Q29">
        <v>0</v>
      </c>
      <c r="R29">
        <v>0</v>
      </c>
      <c r="S29" t="s">
        <v>6</v>
      </c>
      <c r="T29">
        <v>0</v>
      </c>
      <c r="U29">
        <v>0</v>
      </c>
      <c r="V29" t="s">
        <v>7</v>
      </c>
      <c r="W29">
        <v>0</v>
      </c>
      <c r="X29">
        <v>0</v>
      </c>
      <c r="Y29" t="s">
        <v>8</v>
      </c>
      <c r="Z29">
        <v>0</v>
      </c>
      <c r="AA29">
        <v>0</v>
      </c>
      <c r="AB29" t="s">
        <v>9</v>
      </c>
      <c r="AC29">
        <v>0</v>
      </c>
      <c r="AD29">
        <v>0</v>
      </c>
      <c r="AE29" t="s">
        <v>10</v>
      </c>
      <c r="AF29">
        <v>1</v>
      </c>
      <c r="AG29">
        <v>0</v>
      </c>
      <c r="AH29" t="s">
        <v>11</v>
      </c>
      <c r="AI29">
        <v>1</v>
      </c>
      <c r="AJ29">
        <v>0</v>
      </c>
      <c r="AK29" t="s">
        <v>12</v>
      </c>
      <c r="AL29">
        <v>4.26</v>
      </c>
      <c r="AM29">
        <v>872.31240000000003</v>
      </c>
    </row>
    <row r="30" spans="1:39" x14ac:dyDescent="0.25">
      <c r="A30" t="s">
        <v>0</v>
      </c>
      <c r="B30">
        <v>9</v>
      </c>
      <c r="C30">
        <v>225</v>
      </c>
      <c r="D30" t="s">
        <v>1</v>
      </c>
      <c r="E30">
        <v>0</v>
      </c>
      <c r="F30">
        <v>0</v>
      </c>
      <c r="G30" t="s">
        <v>2</v>
      </c>
      <c r="H30">
        <v>0</v>
      </c>
      <c r="I30">
        <v>0</v>
      </c>
      <c r="J30" t="s">
        <v>3</v>
      </c>
      <c r="K30">
        <v>0</v>
      </c>
      <c r="L30">
        <v>0</v>
      </c>
      <c r="M30" t="s">
        <v>4</v>
      </c>
      <c r="N30">
        <v>0</v>
      </c>
      <c r="O30">
        <v>0</v>
      </c>
      <c r="P30" t="s">
        <v>5</v>
      </c>
      <c r="Q30">
        <v>0</v>
      </c>
      <c r="R30">
        <v>0</v>
      </c>
      <c r="S30" t="s">
        <v>6</v>
      </c>
      <c r="T30">
        <v>0</v>
      </c>
      <c r="U30">
        <v>0</v>
      </c>
      <c r="V30" t="s">
        <v>7</v>
      </c>
      <c r="W30">
        <v>0</v>
      </c>
      <c r="X30">
        <v>0</v>
      </c>
      <c r="Y30" t="s">
        <v>8</v>
      </c>
      <c r="Z30">
        <v>0</v>
      </c>
      <c r="AA30">
        <v>0</v>
      </c>
      <c r="AB30" t="s">
        <v>9</v>
      </c>
      <c r="AC30">
        <v>0</v>
      </c>
      <c r="AD30">
        <v>0</v>
      </c>
      <c r="AE30" t="s">
        <v>10</v>
      </c>
      <c r="AF30">
        <v>1</v>
      </c>
      <c r="AG30">
        <v>0</v>
      </c>
      <c r="AH30" t="s">
        <v>11</v>
      </c>
      <c r="AI30">
        <v>1</v>
      </c>
      <c r="AJ30">
        <v>0</v>
      </c>
      <c r="AK30" t="s">
        <v>12</v>
      </c>
      <c r="AL30">
        <v>4.3</v>
      </c>
      <c r="AM30">
        <v>872.01</v>
      </c>
    </row>
    <row r="31" spans="1:39" x14ac:dyDescent="0.25">
      <c r="A31" t="s">
        <v>0</v>
      </c>
      <c r="B31">
        <v>10</v>
      </c>
      <c r="C31">
        <v>250</v>
      </c>
      <c r="D31" t="s">
        <v>1</v>
      </c>
      <c r="E31">
        <v>0</v>
      </c>
      <c r="F31">
        <v>0</v>
      </c>
      <c r="G31" t="s">
        <v>2</v>
      </c>
      <c r="H31">
        <v>0</v>
      </c>
      <c r="I31">
        <v>0</v>
      </c>
      <c r="J31" t="s">
        <v>3</v>
      </c>
      <c r="K31">
        <v>0</v>
      </c>
      <c r="L31">
        <v>0</v>
      </c>
      <c r="M31" t="s">
        <v>4</v>
      </c>
      <c r="N31">
        <v>0</v>
      </c>
      <c r="O31">
        <v>0</v>
      </c>
      <c r="P31" t="s">
        <v>5</v>
      </c>
      <c r="Q31">
        <v>0</v>
      </c>
      <c r="R31">
        <v>0</v>
      </c>
      <c r="S31" t="s">
        <v>6</v>
      </c>
      <c r="T31">
        <v>0</v>
      </c>
      <c r="U31">
        <v>0</v>
      </c>
      <c r="V31" t="s">
        <v>7</v>
      </c>
      <c r="W31">
        <v>0</v>
      </c>
      <c r="X31">
        <v>0</v>
      </c>
      <c r="Y31" t="s">
        <v>8</v>
      </c>
      <c r="Z31">
        <v>0</v>
      </c>
      <c r="AA31">
        <v>0</v>
      </c>
      <c r="AB31" t="s">
        <v>9</v>
      </c>
      <c r="AC31">
        <v>0</v>
      </c>
      <c r="AD31">
        <v>0</v>
      </c>
      <c r="AE31" t="s">
        <v>10</v>
      </c>
      <c r="AF31">
        <v>1</v>
      </c>
      <c r="AG31">
        <v>0</v>
      </c>
      <c r="AH31" t="s">
        <v>11</v>
      </c>
      <c r="AI31">
        <v>1</v>
      </c>
      <c r="AJ31">
        <v>0</v>
      </c>
      <c r="AK31" t="s">
        <v>12</v>
      </c>
      <c r="AL31">
        <v>4.3</v>
      </c>
      <c r="AM31">
        <v>872.01</v>
      </c>
    </row>
    <row r="32" spans="1:39" x14ac:dyDescent="0.25">
      <c r="A32" t="s">
        <v>0</v>
      </c>
      <c r="B32">
        <v>11</v>
      </c>
      <c r="C32">
        <v>275</v>
      </c>
      <c r="D32" t="s">
        <v>1</v>
      </c>
      <c r="E32">
        <v>0</v>
      </c>
      <c r="F32">
        <v>0</v>
      </c>
      <c r="G32" t="s">
        <v>2</v>
      </c>
      <c r="H32">
        <v>0</v>
      </c>
      <c r="I32">
        <v>0</v>
      </c>
      <c r="J32" t="s">
        <v>3</v>
      </c>
      <c r="K32">
        <v>0</v>
      </c>
      <c r="L32">
        <v>0</v>
      </c>
      <c r="M32" t="s">
        <v>4</v>
      </c>
      <c r="N32">
        <v>0</v>
      </c>
      <c r="O32">
        <v>0</v>
      </c>
      <c r="P32" t="s">
        <v>5</v>
      </c>
      <c r="Q32">
        <v>0</v>
      </c>
      <c r="R32">
        <v>0</v>
      </c>
      <c r="S32" t="s">
        <v>6</v>
      </c>
      <c r="T32">
        <v>0</v>
      </c>
      <c r="U32">
        <v>0</v>
      </c>
      <c r="V32" t="s">
        <v>7</v>
      </c>
      <c r="W32">
        <v>0</v>
      </c>
      <c r="X32">
        <v>0</v>
      </c>
      <c r="Y32" t="s">
        <v>8</v>
      </c>
      <c r="Z32">
        <v>0</v>
      </c>
      <c r="AA32">
        <v>0</v>
      </c>
      <c r="AB32" t="s">
        <v>9</v>
      </c>
      <c r="AC32">
        <v>0</v>
      </c>
      <c r="AD32">
        <v>0</v>
      </c>
      <c r="AE32" t="s">
        <v>10</v>
      </c>
      <c r="AF32">
        <v>1</v>
      </c>
      <c r="AG32">
        <v>0</v>
      </c>
      <c r="AH32" t="s">
        <v>11</v>
      </c>
      <c r="AI32">
        <v>1</v>
      </c>
      <c r="AJ32">
        <v>0</v>
      </c>
      <c r="AK32" t="s">
        <v>12</v>
      </c>
      <c r="AL32">
        <v>4.3600000000000003</v>
      </c>
      <c r="AM32">
        <v>871.55039999999997</v>
      </c>
    </row>
    <row r="33" spans="1:39" x14ac:dyDescent="0.25">
      <c r="A33" t="s">
        <v>0</v>
      </c>
      <c r="B33">
        <v>12</v>
      </c>
      <c r="C33">
        <v>300</v>
      </c>
      <c r="D33" t="s">
        <v>1</v>
      </c>
      <c r="E33">
        <v>0</v>
      </c>
      <c r="F33">
        <v>0</v>
      </c>
      <c r="G33" t="s">
        <v>2</v>
      </c>
      <c r="H33">
        <v>0</v>
      </c>
      <c r="I33">
        <v>0</v>
      </c>
      <c r="J33" t="s">
        <v>3</v>
      </c>
      <c r="K33">
        <v>0</v>
      </c>
      <c r="L33">
        <v>0</v>
      </c>
      <c r="M33" t="s">
        <v>4</v>
      </c>
      <c r="N33">
        <v>0</v>
      </c>
      <c r="O33">
        <v>0</v>
      </c>
      <c r="P33" t="s">
        <v>5</v>
      </c>
      <c r="Q33">
        <v>0</v>
      </c>
      <c r="R33">
        <v>0</v>
      </c>
      <c r="S33" t="s">
        <v>6</v>
      </c>
      <c r="T33">
        <v>0</v>
      </c>
      <c r="U33">
        <v>0</v>
      </c>
      <c r="V33" t="s">
        <v>7</v>
      </c>
      <c r="W33">
        <v>0</v>
      </c>
      <c r="X33">
        <v>0</v>
      </c>
      <c r="Y33" t="s">
        <v>8</v>
      </c>
      <c r="Z33">
        <v>0</v>
      </c>
      <c r="AA33">
        <v>0</v>
      </c>
      <c r="AB33" t="s">
        <v>9</v>
      </c>
      <c r="AC33">
        <v>0</v>
      </c>
      <c r="AD33">
        <v>0</v>
      </c>
      <c r="AE33" t="s">
        <v>10</v>
      </c>
      <c r="AF33">
        <v>1</v>
      </c>
      <c r="AG33">
        <v>0</v>
      </c>
      <c r="AH33" t="s">
        <v>11</v>
      </c>
      <c r="AI33">
        <v>1</v>
      </c>
      <c r="AJ33">
        <v>0</v>
      </c>
      <c r="AK33" t="s">
        <v>12</v>
      </c>
      <c r="AL33">
        <v>4.3600000000000003</v>
      </c>
      <c r="AM33">
        <v>871.55039999999997</v>
      </c>
    </row>
    <row r="34" spans="1:39" x14ac:dyDescent="0.25">
      <c r="A34" t="s">
        <v>0</v>
      </c>
      <c r="B34">
        <v>13</v>
      </c>
      <c r="C34">
        <v>325</v>
      </c>
      <c r="D34" t="s">
        <v>1</v>
      </c>
      <c r="E34">
        <v>0</v>
      </c>
      <c r="F34">
        <v>0</v>
      </c>
      <c r="G34" t="s">
        <v>2</v>
      </c>
      <c r="H34">
        <v>0</v>
      </c>
      <c r="I34">
        <v>0</v>
      </c>
      <c r="J34" t="s">
        <v>3</v>
      </c>
      <c r="K34">
        <v>0</v>
      </c>
      <c r="L34">
        <v>0</v>
      </c>
      <c r="M34" t="s">
        <v>4</v>
      </c>
      <c r="N34">
        <v>0</v>
      </c>
      <c r="O34">
        <v>0</v>
      </c>
      <c r="P34" t="s">
        <v>5</v>
      </c>
      <c r="Q34">
        <v>0</v>
      </c>
      <c r="R34">
        <v>0</v>
      </c>
      <c r="S34" t="s">
        <v>6</v>
      </c>
      <c r="T34">
        <v>0</v>
      </c>
      <c r="U34">
        <v>0</v>
      </c>
      <c r="V34" t="s">
        <v>7</v>
      </c>
      <c r="W34">
        <v>0</v>
      </c>
      <c r="X34">
        <v>0</v>
      </c>
      <c r="Y34" t="s">
        <v>8</v>
      </c>
      <c r="Z34">
        <v>0</v>
      </c>
      <c r="AA34">
        <v>0</v>
      </c>
      <c r="AB34" t="s">
        <v>9</v>
      </c>
      <c r="AC34">
        <v>0</v>
      </c>
      <c r="AD34">
        <v>0</v>
      </c>
      <c r="AE34" t="s">
        <v>10</v>
      </c>
      <c r="AF34">
        <v>1</v>
      </c>
      <c r="AG34">
        <v>0</v>
      </c>
      <c r="AH34" t="s">
        <v>11</v>
      </c>
      <c r="AI34">
        <v>1</v>
      </c>
      <c r="AJ34">
        <v>0</v>
      </c>
      <c r="AK34" t="s">
        <v>12</v>
      </c>
      <c r="AL34">
        <v>4.38</v>
      </c>
      <c r="AM34">
        <v>871.39559999999994</v>
      </c>
    </row>
    <row r="35" spans="1:39" x14ac:dyDescent="0.25">
      <c r="A35" t="s">
        <v>0</v>
      </c>
      <c r="B35">
        <v>14</v>
      </c>
      <c r="C35">
        <v>350</v>
      </c>
      <c r="D35" t="s">
        <v>1</v>
      </c>
      <c r="E35">
        <v>0</v>
      </c>
      <c r="F35">
        <v>0</v>
      </c>
      <c r="G35" t="s">
        <v>2</v>
      </c>
      <c r="H35">
        <v>0</v>
      </c>
      <c r="I35">
        <v>0</v>
      </c>
      <c r="J35" t="s">
        <v>3</v>
      </c>
      <c r="K35">
        <v>0</v>
      </c>
      <c r="L35">
        <v>0</v>
      </c>
      <c r="M35" t="s">
        <v>4</v>
      </c>
      <c r="N35">
        <v>0</v>
      </c>
      <c r="O35">
        <v>0</v>
      </c>
      <c r="P35" t="s">
        <v>5</v>
      </c>
      <c r="Q35">
        <v>0</v>
      </c>
      <c r="R35">
        <v>0</v>
      </c>
      <c r="S35" t="s">
        <v>6</v>
      </c>
      <c r="T35">
        <v>0</v>
      </c>
      <c r="U35">
        <v>0</v>
      </c>
      <c r="V35" t="s">
        <v>7</v>
      </c>
      <c r="W35">
        <v>0</v>
      </c>
      <c r="X35">
        <v>0</v>
      </c>
      <c r="Y35" t="s">
        <v>8</v>
      </c>
      <c r="Z35">
        <v>0</v>
      </c>
      <c r="AA35">
        <v>0</v>
      </c>
      <c r="AB35" t="s">
        <v>9</v>
      </c>
      <c r="AC35">
        <v>0</v>
      </c>
      <c r="AD35">
        <v>0</v>
      </c>
      <c r="AE35" t="s">
        <v>10</v>
      </c>
      <c r="AF35">
        <v>1</v>
      </c>
      <c r="AG35">
        <v>0</v>
      </c>
      <c r="AH35" t="s">
        <v>11</v>
      </c>
      <c r="AI35">
        <v>1</v>
      </c>
      <c r="AJ35">
        <v>0</v>
      </c>
      <c r="AK35" t="s">
        <v>12</v>
      </c>
      <c r="AL35">
        <v>4.4000000000000004</v>
      </c>
      <c r="AM35">
        <v>871.24</v>
      </c>
    </row>
    <row r="36" spans="1:39" x14ac:dyDescent="0.25">
      <c r="A36" t="s">
        <v>0</v>
      </c>
      <c r="B36">
        <v>15</v>
      </c>
      <c r="C36">
        <v>375</v>
      </c>
      <c r="D36" t="s">
        <v>1</v>
      </c>
      <c r="E36">
        <v>0</v>
      </c>
      <c r="F36">
        <v>0</v>
      </c>
      <c r="G36" t="s">
        <v>2</v>
      </c>
      <c r="H36">
        <v>0</v>
      </c>
      <c r="I36">
        <v>0</v>
      </c>
      <c r="J36" t="s">
        <v>3</v>
      </c>
      <c r="K36">
        <v>0</v>
      </c>
      <c r="L36">
        <v>0</v>
      </c>
      <c r="M36" t="s">
        <v>4</v>
      </c>
      <c r="N36">
        <v>0</v>
      </c>
      <c r="O36">
        <v>0</v>
      </c>
      <c r="P36" t="s">
        <v>5</v>
      </c>
      <c r="Q36">
        <v>0</v>
      </c>
      <c r="R36">
        <v>0</v>
      </c>
      <c r="S36" t="s">
        <v>6</v>
      </c>
      <c r="T36">
        <v>0</v>
      </c>
      <c r="U36">
        <v>0</v>
      </c>
      <c r="V36" t="s">
        <v>7</v>
      </c>
      <c r="W36">
        <v>0</v>
      </c>
      <c r="X36">
        <v>0</v>
      </c>
      <c r="Y36" t="s">
        <v>8</v>
      </c>
      <c r="Z36">
        <v>0</v>
      </c>
      <c r="AA36">
        <v>0</v>
      </c>
      <c r="AB36" t="s">
        <v>9</v>
      </c>
      <c r="AC36">
        <v>0</v>
      </c>
      <c r="AD36">
        <v>0</v>
      </c>
      <c r="AE36" t="s">
        <v>10</v>
      </c>
      <c r="AF36">
        <v>1</v>
      </c>
      <c r="AG36">
        <v>0</v>
      </c>
      <c r="AH36" t="s">
        <v>11</v>
      </c>
      <c r="AI36">
        <v>1</v>
      </c>
      <c r="AJ36">
        <v>0</v>
      </c>
      <c r="AK36" t="s">
        <v>12</v>
      </c>
      <c r="AL36">
        <v>4.4000000000000004</v>
      </c>
      <c r="AM36">
        <v>871.24</v>
      </c>
    </row>
    <row r="37" spans="1:39" x14ac:dyDescent="0.25">
      <c r="A37" t="s">
        <v>0</v>
      </c>
      <c r="B37">
        <v>16</v>
      </c>
      <c r="C37">
        <v>400</v>
      </c>
      <c r="D37" t="s">
        <v>1</v>
      </c>
      <c r="E37">
        <v>0</v>
      </c>
      <c r="F37">
        <v>0</v>
      </c>
      <c r="G37" t="s">
        <v>2</v>
      </c>
      <c r="H37">
        <v>0</v>
      </c>
      <c r="I37">
        <v>0</v>
      </c>
      <c r="J37" t="s">
        <v>3</v>
      </c>
      <c r="K37">
        <v>0</v>
      </c>
      <c r="L37">
        <v>0</v>
      </c>
      <c r="M37" t="s">
        <v>4</v>
      </c>
      <c r="N37">
        <v>0</v>
      </c>
      <c r="O37">
        <v>0</v>
      </c>
      <c r="P37" t="s">
        <v>5</v>
      </c>
      <c r="Q37">
        <v>0</v>
      </c>
      <c r="R37">
        <v>0</v>
      </c>
      <c r="S37" t="s">
        <v>6</v>
      </c>
      <c r="T37">
        <v>0</v>
      </c>
      <c r="U37">
        <v>0</v>
      </c>
      <c r="V37" t="s">
        <v>7</v>
      </c>
      <c r="W37">
        <v>0</v>
      </c>
      <c r="X37">
        <v>0</v>
      </c>
      <c r="Y37" t="s">
        <v>8</v>
      </c>
      <c r="Z37">
        <v>0</v>
      </c>
      <c r="AA37">
        <v>0</v>
      </c>
      <c r="AB37" t="s">
        <v>9</v>
      </c>
      <c r="AC37">
        <v>0</v>
      </c>
      <c r="AD37">
        <v>0</v>
      </c>
      <c r="AE37" t="s">
        <v>10</v>
      </c>
      <c r="AF37">
        <v>1</v>
      </c>
      <c r="AG37">
        <v>0</v>
      </c>
      <c r="AH37" t="s">
        <v>11</v>
      </c>
      <c r="AI37">
        <v>1</v>
      </c>
      <c r="AJ37">
        <v>0</v>
      </c>
      <c r="AK37" t="s">
        <v>12</v>
      </c>
      <c r="AL37">
        <v>4.4000000000000004</v>
      </c>
      <c r="AM37">
        <v>871.24</v>
      </c>
    </row>
    <row r="38" spans="1:39" x14ac:dyDescent="0.25">
      <c r="A38" t="s">
        <v>0</v>
      </c>
      <c r="B38">
        <v>17</v>
      </c>
      <c r="C38">
        <v>425</v>
      </c>
      <c r="D38" t="s">
        <v>1</v>
      </c>
      <c r="E38">
        <v>0</v>
      </c>
      <c r="F38">
        <v>0</v>
      </c>
      <c r="G38" t="s">
        <v>2</v>
      </c>
      <c r="H38">
        <v>0</v>
      </c>
      <c r="I38">
        <v>0</v>
      </c>
      <c r="J38" t="s">
        <v>3</v>
      </c>
      <c r="K38">
        <v>0</v>
      </c>
      <c r="L38">
        <v>0</v>
      </c>
      <c r="M38" t="s">
        <v>4</v>
      </c>
      <c r="N38">
        <v>0</v>
      </c>
      <c r="O38">
        <v>0</v>
      </c>
      <c r="P38" t="s">
        <v>5</v>
      </c>
      <c r="Q38">
        <v>0</v>
      </c>
      <c r="R38">
        <v>0</v>
      </c>
      <c r="S38" t="s">
        <v>6</v>
      </c>
      <c r="T38">
        <v>0</v>
      </c>
      <c r="U38">
        <v>0</v>
      </c>
      <c r="V38" t="s">
        <v>7</v>
      </c>
      <c r="W38">
        <v>0</v>
      </c>
      <c r="X38">
        <v>0</v>
      </c>
      <c r="Y38" t="s">
        <v>8</v>
      </c>
      <c r="Z38">
        <v>0</v>
      </c>
      <c r="AA38">
        <v>0</v>
      </c>
      <c r="AB38" t="s">
        <v>9</v>
      </c>
      <c r="AC38">
        <v>0</v>
      </c>
      <c r="AD38">
        <v>0</v>
      </c>
      <c r="AE38" t="s">
        <v>10</v>
      </c>
      <c r="AF38">
        <v>1</v>
      </c>
      <c r="AG38">
        <v>0</v>
      </c>
      <c r="AH38" t="s">
        <v>11</v>
      </c>
      <c r="AI38">
        <v>1</v>
      </c>
      <c r="AJ38">
        <v>0</v>
      </c>
      <c r="AK38" t="s">
        <v>12</v>
      </c>
      <c r="AL38">
        <v>4.42</v>
      </c>
      <c r="AM38">
        <v>871.08360000000005</v>
      </c>
    </row>
    <row r="39" spans="1:39" x14ac:dyDescent="0.25">
      <c r="A39" t="s">
        <v>0</v>
      </c>
      <c r="B39">
        <v>18</v>
      </c>
      <c r="C39">
        <v>450</v>
      </c>
      <c r="D39" t="s">
        <v>1</v>
      </c>
      <c r="E39">
        <v>0</v>
      </c>
      <c r="F39">
        <v>0</v>
      </c>
      <c r="G39" t="s">
        <v>2</v>
      </c>
      <c r="H39">
        <v>0</v>
      </c>
      <c r="I39">
        <v>0</v>
      </c>
      <c r="J39" t="s">
        <v>3</v>
      </c>
      <c r="K39">
        <v>0</v>
      </c>
      <c r="L39">
        <v>0</v>
      </c>
      <c r="M39" t="s">
        <v>4</v>
      </c>
      <c r="N39">
        <v>0</v>
      </c>
      <c r="O39">
        <v>0</v>
      </c>
      <c r="P39" t="s">
        <v>5</v>
      </c>
      <c r="Q39">
        <v>0</v>
      </c>
      <c r="R39">
        <v>0</v>
      </c>
      <c r="S39" t="s">
        <v>6</v>
      </c>
      <c r="T39">
        <v>0</v>
      </c>
      <c r="U39">
        <v>0</v>
      </c>
      <c r="V39" t="s">
        <v>7</v>
      </c>
      <c r="W39">
        <v>0</v>
      </c>
      <c r="X39">
        <v>0</v>
      </c>
      <c r="Y39" t="s">
        <v>8</v>
      </c>
      <c r="Z39">
        <v>0</v>
      </c>
      <c r="AA39">
        <v>0</v>
      </c>
      <c r="AB39" t="s">
        <v>9</v>
      </c>
      <c r="AC39">
        <v>0</v>
      </c>
      <c r="AD39">
        <v>0</v>
      </c>
      <c r="AE39" t="s">
        <v>10</v>
      </c>
      <c r="AF39">
        <v>1</v>
      </c>
      <c r="AG39">
        <v>0</v>
      </c>
      <c r="AH39" t="s">
        <v>11</v>
      </c>
      <c r="AI39">
        <v>1</v>
      </c>
      <c r="AJ39">
        <v>0</v>
      </c>
      <c r="AK39" t="s">
        <v>12</v>
      </c>
      <c r="AL39">
        <v>4.42</v>
      </c>
      <c r="AM39">
        <v>871.08360000000005</v>
      </c>
    </row>
    <row r="40" spans="1:39" x14ac:dyDescent="0.25">
      <c r="A40" t="s">
        <v>0</v>
      </c>
      <c r="B40">
        <v>19</v>
      </c>
      <c r="C40">
        <v>475</v>
      </c>
      <c r="D40" t="s">
        <v>1</v>
      </c>
      <c r="E40">
        <v>0</v>
      </c>
      <c r="F40">
        <v>0</v>
      </c>
      <c r="G40" t="s">
        <v>2</v>
      </c>
      <c r="H40">
        <v>0</v>
      </c>
      <c r="I40">
        <v>0</v>
      </c>
      <c r="J40" t="s">
        <v>3</v>
      </c>
      <c r="K40">
        <v>0</v>
      </c>
      <c r="L40">
        <v>0</v>
      </c>
      <c r="M40" t="s">
        <v>4</v>
      </c>
      <c r="N40">
        <v>0</v>
      </c>
      <c r="O40">
        <v>0</v>
      </c>
      <c r="P40" t="s">
        <v>5</v>
      </c>
      <c r="Q40">
        <v>0</v>
      </c>
      <c r="R40">
        <v>0</v>
      </c>
      <c r="S40" t="s">
        <v>6</v>
      </c>
      <c r="T40">
        <v>0</v>
      </c>
      <c r="U40">
        <v>0</v>
      </c>
      <c r="V40" t="s">
        <v>7</v>
      </c>
      <c r="W40">
        <v>0</v>
      </c>
      <c r="X40">
        <v>0</v>
      </c>
      <c r="Y40" t="s">
        <v>8</v>
      </c>
      <c r="Z40">
        <v>0</v>
      </c>
      <c r="AA40">
        <v>0</v>
      </c>
      <c r="AB40" t="s">
        <v>9</v>
      </c>
      <c r="AC40">
        <v>0</v>
      </c>
      <c r="AD40">
        <v>0</v>
      </c>
      <c r="AE40" t="s">
        <v>10</v>
      </c>
      <c r="AF40">
        <v>1</v>
      </c>
      <c r="AG40">
        <v>0</v>
      </c>
      <c r="AH40" t="s">
        <v>11</v>
      </c>
      <c r="AI40">
        <v>1</v>
      </c>
      <c r="AJ40">
        <v>0</v>
      </c>
      <c r="AK40" t="s">
        <v>12</v>
      </c>
      <c r="AL40">
        <v>5.0999999999999996</v>
      </c>
      <c r="AM40">
        <v>885.13</v>
      </c>
    </row>
    <row r="41" spans="1:39" x14ac:dyDescent="0.25">
      <c r="A41" t="s">
        <v>0</v>
      </c>
      <c r="B41">
        <v>20</v>
      </c>
      <c r="C41">
        <v>500</v>
      </c>
      <c r="D41" t="s">
        <v>1</v>
      </c>
      <c r="E41">
        <v>0</v>
      </c>
      <c r="F41">
        <v>0</v>
      </c>
      <c r="G41" t="s">
        <v>2</v>
      </c>
      <c r="H41">
        <v>0</v>
      </c>
      <c r="I41">
        <v>0</v>
      </c>
      <c r="J41" t="s">
        <v>3</v>
      </c>
      <c r="K41">
        <v>0</v>
      </c>
      <c r="L41">
        <v>0</v>
      </c>
      <c r="M41" t="s">
        <v>4</v>
      </c>
      <c r="N41">
        <v>0</v>
      </c>
      <c r="O41">
        <v>0</v>
      </c>
      <c r="P41" t="s">
        <v>5</v>
      </c>
      <c r="Q41">
        <v>0</v>
      </c>
      <c r="R41">
        <v>0</v>
      </c>
      <c r="S41" t="s">
        <v>6</v>
      </c>
      <c r="T41">
        <v>0</v>
      </c>
      <c r="U41">
        <v>0</v>
      </c>
      <c r="V41" t="s">
        <v>7</v>
      </c>
      <c r="W41">
        <v>0</v>
      </c>
      <c r="X41">
        <v>0</v>
      </c>
      <c r="Y41" t="s">
        <v>8</v>
      </c>
      <c r="Z41">
        <v>0</v>
      </c>
      <c r="AA41">
        <v>0</v>
      </c>
      <c r="AB41" t="s">
        <v>9</v>
      </c>
      <c r="AC41">
        <v>0</v>
      </c>
      <c r="AD41">
        <v>0</v>
      </c>
      <c r="AE41" t="s">
        <v>10</v>
      </c>
      <c r="AF41">
        <v>1</v>
      </c>
      <c r="AG41">
        <v>0</v>
      </c>
      <c r="AH41" t="s">
        <v>11</v>
      </c>
      <c r="AI41">
        <v>1</v>
      </c>
      <c r="AJ41">
        <v>0</v>
      </c>
      <c r="AK41" t="s">
        <v>12</v>
      </c>
      <c r="AL41">
        <v>6.56</v>
      </c>
      <c r="AM41">
        <v>966.20640000000003</v>
      </c>
    </row>
    <row r="42" spans="1:39" x14ac:dyDescent="0.25">
      <c r="A42" t="s">
        <v>13</v>
      </c>
      <c r="B42">
        <v>1</v>
      </c>
      <c r="C42">
        <v>25</v>
      </c>
      <c r="D42" t="s">
        <v>1</v>
      </c>
      <c r="E42">
        <v>0</v>
      </c>
      <c r="F42">
        <v>0</v>
      </c>
      <c r="G42" t="s">
        <v>2</v>
      </c>
      <c r="H42">
        <v>263.78624100000002</v>
      </c>
      <c r="I42">
        <v>0.90253700000000003</v>
      </c>
      <c r="J42" t="s">
        <v>3</v>
      </c>
      <c r="K42">
        <v>262.26443999999998</v>
      </c>
      <c r="L42">
        <v>0.89260399999999995</v>
      </c>
      <c r="M42" t="s">
        <v>4</v>
      </c>
      <c r="N42">
        <v>50.326529999999998</v>
      </c>
      <c r="O42">
        <v>0.124317</v>
      </c>
      <c r="P42" t="s">
        <v>5</v>
      </c>
      <c r="Q42">
        <v>0</v>
      </c>
      <c r="R42">
        <v>0</v>
      </c>
      <c r="S42" t="s">
        <v>6</v>
      </c>
      <c r="T42">
        <v>0</v>
      </c>
      <c r="U42">
        <v>0</v>
      </c>
      <c r="V42" t="s">
        <v>7</v>
      </c>
      <c r="W42">
        <v>0</v>
      </c>
      <c r="X42">
        <v>0</v>
      </c>
      <c r="Y42" t="s">
        <v>8</v>
      </c>
      <c r="Z42">
        <v>0</v>
      </c>
      <c r="AA42">
        <v>0</v>
      </c>
      <c r="AB42" t="s">
        <v>9</v>
      </c>
      <c r="AC42">
        <v>0</v>
      </c>
      <c r="AD42">
        <v>0</v>
      </c>
      <c r="AE42" t="s">
        <v>10</v>
      </c>
      <c r="AF42">
        <v>32767</v>
      </c>
      <c r="AG42">
        <v>0</v>
      </c>
      <c r="AH42" t="s">
        <v>11</v>
      </c>
      <c r="AI42">
        <v>-32767</v>
      </c>
      <c r="AJ42">
        <v>0</v>
      </c>
      <c r="AK42" t="s">
        <v>12</v>
      </c>
      <c r="AL42">
        <v>0</v>
      </c>
      <c r="AM42">
        <v>0</v>
      </c>
    </row>
    <row r="43" spans="1:39" x14ac:dyDescent="0.25">
      <c r="A43" t="s">
        <v>13</v>
      </c>
      <c r="B43">
        <v>2</v>
      </c>
      <c r="C43">
        <v>50</v>
      </c>
      <c r="D43" t="s">
        <v>1</v>
      </c>
      <c r="E43">
        <v>0</v>
      </c>
      <c r="F43">
        <v>0</v>
      </c>
      <c r="G43" t="s">
        <v>2</v>
      </c>
      <c r="H43">
        <v>527.38028299999996</v>
      </c>
      <c r="I43">
        <v>2.1472540000000002</v>
      </c>
      <c r="J43" t="s">
        <v>3</v>
      </c>
      <c r="K43">
        <v>524.34608000000003</v>
      </c>
      <c r="L43">
        <v>2.1283530000000002</v>
      </c>
      <c r="M43" t="s">
        <v>4</v>
      </c>
      <c r="N43">
        <v>100.666788</v>
      </c>
      <c r="O43">
        <v>0.45890799999999998</v>
      </c>
      <c r="P43" t="s">
        <v>5</v>
      </c>
      <c r="Q43">
        <v>0</v>
      </c>
      <c r="R43">
        <v>0</v>
      </c>
      <c r="S43" t="s">
        <v>6</v>
      </c>
      <c r="T43">
        <v>0</v>
      </c>
      <c r="U43">
        <v>0</v>
      </c>
      <c r="V43" t="s">
        <v>7</v>
      </c>
      <c r="W43">
        <v>0</v>
      </c>
      <c r="X43">
        <v>0</v>
      </c>
      <c r="Y43" t="s">
        <v>8</v>
      </c>
      <c r="Z43">
        <v>0</v>
      </c>
      <c r="AA43">
        <v>0</v>
      </c>
      <c r="AB43" t="s">
        <v>9</v>
      </c>
      <c r="AC43">
        <v>0</v>
      </c>
      <c r="AD43">
        <v>0</v>
      </c>
      <c r="AE43" t="s">
        <v>10</v>
      </c>
      <c r="AF43">
        <v>32767</v>
      </c>
      <c r="AG43">
        <v>0</v>
      </c>
      <c r="AH43" t="s">
        <v>11</v>
      </c>
      <c r="AI43">
        <v>-32767</v>
      </c>
      <c r="AJ43">
        <v>0</v>
      </c>
      <c r="AK43" t="s">
        <v>12</v>
      </c>
      <c r="AL43">
        <v>0</v>
      </c>
      <c r="AM43">
        <v>0</v>
      </c>
    </row>
    <row r="44" spans="1:39" x14ac:dyDescent="0.25">
      <c r="A44" t="s">
        <v>13</v>
      </c>
      <c r="B44">
        <v>3</v>
      </c>
      <c r="C44">
        <v>75</v>
      </c>
      <c r="D44" t="s">
        <v>1</v>
      </c>
      <c r="E44">
        <v>0</v>
      </c>
      <c r="F44">
        <v>0</v>
      </c>
      <c r="G44" t="s">
        <v>2</v>
      </c>
      <c r="H44">
        <v>791.05478600000004</v>
      </c>
      <c r="I44">
        <v>2.8823970000000001</v>
      </c>
      <c r="J44" t="s">
        <v>3</v>
      </c>
      <c r="K44">
        <v>786.50849200000005</v>
      </c>
      <c r="L44">
        <v>2.8566980000000002</v>
      </c>
      <c r="M44" t="s">
        <v>4</v>
      </c>
      <c r="N44">
        <v>151.03139899999999</v>
      </c>
      <c r="O44">
        <v>0.97138999999999998</v>
      </c>
      <c r="P44" t="s">
        <v>5</v>
      </c>
      <c r="Q44">
        <v>0</v>
      </c>
      <c r="R44">
        <v>0</v>
      </c>
      <c r="S44" t="s">
        <v>6</v>
      </c>
      <c r="T44">
        <v>0</v>
      </c>
      <c r="U44">
        <v>0</v>
      </c>
      <c r="V44" t="s">
        <v>7</v>
      </c>
      <c r="W44">
        <v>0</v>
      </c>
      <c r="X44">
        <v>0</v>
      </c>
      <c r="Y44" t="s">
        <v>8</v>
      </c>
      <c r="Z44">
        <v>0</v>
      </c>
      <c r="AA44">
        <v>0</v>
      </c>
      <c r="AB44" t="s">
        <v>9</v>
      </c>
      <c r="AC44">
        <v>0</v>
      </c>
      <c r="AD44">
        <v>0</v>
      </c>
      <c r="AE44" t="s">
        <v>10</v>
      </c>
      <c r="AF44">
        <v>32767</v>
      </c>
      <c r="AG44">
        <v>0</v>
      </c>
      <c r="AH44" t="s">
        <v>11</v>
      </c>
      <c r="AI44">
        <v>-32767</v>
      </c>
      <c r="AJ44">
        <v>0</v>
      </c>
      <c r="AK44" t="s">
        <v>12</v>
      </c>
      <c r="AL44">
        <v>0</v>
      </c>
      <c r="AM44">
        <v>0</v>
      </c>
    </row>
    <row r="45" spans="1:39" x14ac:dyDescent="0.25">
      <c r="A45" t="s">
        <v>13</v>
      </c>
      <c r="B45">
        <v>4</v>
      </c>
      <c r="C45">
        <v>100</v>
      </c>
      <c r="D45" t="s">
        <v>1</v>
      </c>
      <c r="E45">
        <v>0</v>
      </c>
      <c r="F45">
        <v>0</v>
      </c>
      <c r="G45" t="s">
        <v>2</v>
      </c>
      <c r="H45">
        <v>1054.7909500000001</v>
      </c>
      <c r="I45">
        <v>5.2377969999999996</v>
      </c>
      <c r="J45" t="s">
        <v>3</v>
      </c>
      <c r="K45">
        <v>1048.7313770000001</v>
      </c>
      <c r="L45">
        <v>5.1914129999999998</v>
      </c>
      <c r="M45" t="s">
        <v>4</v>
      </c>
      <c r="N45">
        <v>201.36069699999999</v>
      </c>
      <c r="O45">
        <v>1.7766120000000001</v>
      </c>
      <c r="P45" t="s">
        <v>5</v>
      </c>
      <c r="Q45">
        <v>0</v>
      </c>
      <c r="R45">
        <v>0</v>
      </c>
      <c r="S45" t="s">
        <v>6</v>
      </c>
      <c r="T45">
        <v>0</v>
      </c>
      <c r="U45">
        <v>0</v>
      </c>
      <c r="V45" t="s">
        <v>7</v>
      </c>
      <c r="W45">
        <v>0</v>
      </c>
      <c r="X45">
        <v>0</v>
      </c>
      <c r="Y45" t="s">
        <v>8</v>
      </c>
      <c r="Z45">
        <v>0</v>
      </c>
      <c r="AA45">
        <v>0</v>
      </c>
      <c r="AB45" t="s">
        <v>9</v>
      </c>
      <c r="AC45">
        <v>0</v>
      </c>
      <c r="AD45">
        <v>0</v>
      </c>
      <c r="AE45" t="s">
        <v>10</v>
      </c>
      <c r="AF45">
        <v>32767</v>
      </c>
      <c r="AG45">
        <v>0</v>
      </c>
      <c r="AH45" t="s">
        <v>11</v>
      </c>
      <c r="AI45">
        <v>-32767</v>
      </c>
      <c r="AJ45">
        <v>0</v>
      </c>
      <c r="AK45" t="s">
        <v>12</v>
      </c>
      <c r="AL45">
        <v>0</v>
      </c>
      <c r="AM45">
        <v>0</v>
      </c>
    </row>
    <row r="46" spans="1:39" x14ac:dyDescent="0.25">
      <c r="A46" t="s">
        <v>13</v>
      </c>
      <c r="B46">
        <v>5</v>
      </c>
      <c r="C46">
        <v>125</v>
      </c>
      <c r="D46" t="s">
        <v>1</v>
      </c>
      <c r="E46">
        <v>0</v>
      </c>
      <c r="F46">
        <v>0</v>
      </c>
      <c r="G46" t="s">
        <v>2</v>
      </c>
      <c r="H46">
        <v>1318.4798269999999</v>
      </c>
      <c r="I46">
        <v>6.8640739999999996</v>
      </c>
      <c r="J46" t="s">
        <v>3</v>
      </c>
      <c r="K46">
        <v>1310.907363</v>
      </c>
      <c r="L46">
        <v>6.812068</v>
      </c>
      <c r="M46" t="s">
        <v>4</v>
      </c>
      <c r="N46">
        <v>251.71257399999999</v>
      </c>
      <c r="O46">
        <v>2.7603879999999998</v>
      </c>
      <c r="P46" t="s">
        <v>5</v>
      </c>
      <c r="Q46">
        <v>0</v>
      </c>
      <c r="R46">
        <v>0</v>
      </c>
      <c r="S46" t="s">
        <v>6</v>
      </c>
      <c r="T46">
        <v>0</v>
      </c>
      <c r="U46">
        <v>0</v>
      </c>
      <c r="V46" t="s">
        <v>7</v>
      </c>
      <c r="W46">
        <v>0</v>
      </c>
      <c r="X46">
        <v>0</v>
      </c>
      <c r="Y46" t="s">
        <v>8</v>
      </c>
      <c r="Z46">
        <v>0</v>
      </c>
      <c r="AA46">
        <v>0</v>
      </c>
      <c r="AB46" t="s">
        <v>9</v>
      </c>
      <c r="AC46">
        <v>0</v>
      </c>
      <c r="AD46">
        <v>0</v>
      </c>
      <c r="AE46" t="s">
        <v>10</v>
      </c>
      <c r="AF46">
        <v>32767</v>
      </c>
      <c r="AG46">
        <v>0</v>
      </c>
      <c r="AH46" t="s">
        <v>11</v>
      </c>
      <c r="AI46">
        <v>-32767</v>
      </c>
      <c r="AJ46">
        <v>0</v>
      </c>
      <c r="AK46" t="s">
        <v>12</v>
      </c>
      <c r="AL46">
        <v>0</v>
      </c>
      <c r="AM46">
        <v>0</v>
      </c>
    </row>
    <row r="47" spans="1:39" x14ac:dyDescent="0.25">
      <c r="A47" t="s">
        <v>13</v>
      </c>
      <c r="B47">
        <v>6</v>
      </c>
      <c r="C47">
        <v>150</v>
      </c>
      <c r="D47" t="s">
        <v>1</v>
      </c>
      <c r="E47">
        <v>0</v>
      </c>
      <c r="F47">
        <v>0</v>
      </c>
      <c r="G47" t="s">
        <v>2</v>
      </c>
      <c r="H47">
        <v>1582.0078080000001</v>
      </c>
      <c r="I47">
        <v>10.549303</v>
      </c>
      <c r="J47" t="s">
        <v>3</v>
      </c>
      <c r="K47">
        <v>1572.9237209999999</v>
      </c>
      <c r="L47">
        <v>10.472853000000001</v>
      </c>
      <c r="M47" t="s">
        <v>4</v>
      </c>
      <c r="N47">
        <v>302.05521900000002</v>
      </c>
      <c r="O47">
        <v>3.9138630000000001</v>
      </c>
      <c r="P47" t="s">
        <v>5</v>
      </c>
      <c r="Q47">
        <v>0</v>
      </c>
      <c r="R47">
        <v>0</v>
      </c>
      <c r="S47" t="s">
        <v>6</v>
      </c>
      <c r="T47">
        <v>0</v>
      </c>
      <c r="U47">
        <v>0</v>
      </c>
      <c r="V47" t="s">
        <v>7</v>
      </c>
      <c r="W47">
        <v>0</v>
      </c>
      <c r="X47">
        <v>0</v>
      </c>
      <c r="Y47" t="s">
        <v>8</v>
      </c>
      <c r="Z47">
        <v>0</v>
      </c>
      <c r="AA47">
        <v>0</v>
      </c>
      <c r="AB47" t="s">
        <v>9</v>
      </c>
      <c r="AC47">
        <v>0</v>
      </c>
      <c r="AD47">
        <v>0</v>
      </c>
      <c r="AE47" t="s">
        <v>10</v>
      </c>
      <c r="AF47">
        <v>32767</v>
      </c>
      <c r="AG47">
        <v>0</v>
      </c>
      <c r="AH47" t="s">
        <v>11</v>
      </c>
      <c r="AI47">
        <v>-32767</v>
      </c>
      <c r="AJ47">
        <v>0</v>
      </c>
      <c r="AK47" t="s">
        <v>12</v>
      </c>
      <c r="AL47">
        <v>0</v>
      </c>
      <c r="AM47">
        <v>0</v>
      </c>
    </row>
    <row r="48" spans="1:39" x14ac:dyDescent="0.25">
      <c r="A48" t="s">
        <v>13</v>
      </c>
      <c r="B48">
        <v>7</v>
      </c>
      <c r="C48">
        <v>175</v>
      </c>
      <c r="D48" t="s">
        <v>1</v>
      </c>
      <c r="E48">
        <v>0</v>
      </c>
      <c r="F48">
        <v>0</v>
      </c>
      <c r="G48" t="s">
        <v>2</v>
      </c>
      <c r="H48">
        <v>1845.78343</v>
      </c>
      <c r="I48">
        <v>12.630337000000001</v>
      </c>
      <c r="J48" t="s">
        <v>3</v>
      </c>
      <c r="K48">
        <v>1835.1865889999999</v>
      </c>
      <c r="L48">
        <v>12.547089</v>
      </c>
      <c r="M48" t="s">
        <v>4</v>
      </c>
      <c r="N48">
        <v>352.37907799999999</v>
      </c>
      <c r="O48">
        <v>5.2227690000000004</v>
      </c>
      <c r="P48" t="s">
        <v>5</v>
      </c>
      <c r="Q48">
        <v>0</v>
      </c>
      <c r="R48">
        <v>0</v>
      </c>
      <c r="S48" t="s">
        <v>6</v>
      </c>
      <c r="T48">
        <v>0</v>
      </c>
      <c r="U48">
        <v>0</v>
      </c>
      <c r="V48" t="s">
        <v>7</v>
      </c>
      <c r="W48">
        <v>0</v>
      </c>
      <c r="X48">
        <v>0</v>
      </c>
      <c r="Y48" t="s">
        <v>8</v>
      </c>
      <c r="Z48">
        <v>0</v>
      </c>
      <c r="AA48">
        <v>0</v>
      </c>
      <c r="AB48" t="s">
        <v>9</v>
      </c>
      <c r="AC48">
        <v>0</v>
      </c>
      <c r="AD48">
        <v>0</v>
      </c>
      <c r="AE48" t="s">
        <v>10</v>
      </c>
      <c r="AF48">
        <v>32767</v>
      </c>
      <c r="AG48">
        <v>0</v>
      </c>
      <c r="AH48" t="s">
        <v>11</v>
      </c>
      <c r="AI48">
        <v>-32767</v>
      </c>
      <c r="AJ48">
        <v>0</v>
      </c>
      <c r="AK48" t="s">
        <v>12</v>
      </c>
      <c r="AL48">
        <v>0</v>
      </c>
      <c r="AM48">
        <v>0</v>
      </c>
    </row>
    <row r="49" spans="1:39" x14ac:dyDescent="0.25">
      <c r="A49" t="s">
        <v>13</v>
      </c>
      <c r="B49">
        <v>8</v>
      </c>
      <c r="C49">
        <v>200</v>
      </c>
      <c r="D49" t="s">
        <v>1</v>
      </c>
      <c r="E49">
        <v>0</v>
      </c>
      <c r="F49">
        <v>0</v>
      </c>
      <c r="G49" t="s">
        <v>2</v>
      </c>
      <c r="H49">
        <v>2109.560688</v>
      </c>
      <c r="I49">
        <v>14.872182</v>
      </c>
      <c r="J49" t="s">
        <v>3</v>
      </c>
      <c r="K49">
        <v>2097.4503960000002</v>
      </c>
      <c r="L49">
        <v>14.782607</v>
      </c>
      <c r="M49" t="s">
        <v>4</v>
      </c>
      <c r="N49">
        <v>402.73098700000003</v>
      </c>
      <c r="O49">
        <v>6.763331</v>
      </c>
      <c r="P49" t="s">
        <v>5</v>
      </c>
      <c r="Q49">
        <v>0</v>
      </c>
      <c r="R49">
        <v>0</v>
      </c>
      <c r="S49" t="s">
        <v>6</v>
      </c>
      <c r="T49">
        <v>0</v>
      </c>
      <c r="U49">
        <v>0</v>
      </c>
      <c r="V49" t="s">
        <v>7</v>
      </c>
      <c r="W49">
        <v>0</v>
      </c>
      <c r="X49">
        <v>0</v>
      </c>
      <c r="Y49" t="s">
        <v>8</v>
      </c>
      <c r="Z49">
        <v>0</v>
      </c>
      <c r="AA49">
        <v>0</v>
      </c>
      <c r="AB49" t="s">
        <v>9</v>
      </c>
      <c r="AC49">
        <v>0</v>
      </c>
      <c r="AD49">
        <v>0</v>
      </c>
      <c r="AE49" t="s">
        <v>10</v>
      </c>
      <c r="AF49">
        <v>32767</v>
      </c>
      <c r="AG49">
        <v>0</v>
      </c>
      <c r="AH49" t="s">
        <v>11</v>
      </c>
      <c r="AI49">
        <v>-32767</v>
      </c>
      <c r="AJ49">
        <v>0</v>
      </c>
      <c r="AK49" t="s">
        <v>12</v>
      </c>
      <c r="AL49">
        <v>0</v>
      </c>
      <c r="AM49">
        <v>0</v>
      </c>
    </row>
    <row r="50" spans="1:39" x14ac:dyDescent="0.25">
      <c r="A50" t="s">
        <v>13</v>
      </c>
      <c r="B50">
        <v>9</v>
      </c>
      <c r="C50">
        <v>225</v>
      </c>
      <c r="D50" t="s">
        <v>1</v>
      </c>
      <c r="E50">
        <v>0</v>
      </c>
      <c r="F50">
        <v>0</v>
      </c>
      <c r="G50" t="s">
        <v>2</v>
      </c>
      <c r="H50">
        <v>2373.0451170000001</v>
      </c>
      <c r="I50">
        <v>20.197092000000001</v>
      </c>
      <c r="J50" t="s">
        <v>3</v>
      </c>
      <c r="K50">
        <v>2359.4221189999998</v>
      </c>
      <c r="L50">
        <v>20.070352</v>
      </c>
      <c r="M50" t="s">
        <v>4</v>
      </c>
      <c r="N50">
        <v>453.068713</v>
      </c>
      <c r="O50">
        <v>8.7238769999999999</v>
      </c>
      <c r="P50" t="s">
        <v>5</v>
      </c>
      <c r="Q50">
        <v>0</v>
      </c>
      <c r="R50">
        <v>0</v>
      </c>
      <c r="S50" t="s">
        <v>6</v>
      </c>
      <c r="T50">
        <v>0</v>
      </c>
      <c r="U50">
        <v>0</v>
      </c>
      <c r="V50" t="s">
        <v>7</v>
      </c>
      <c r="W50">
        <v>0</v>
      </c>
      <c r="X50">
        <v>0</v>
      </c>
      <c r="Y50" t="s">
        <v>8</v>
      </c>
      <c r="Z50">
        <v>0</v>
      </c>
      <c r="AA50">
        <v>0</v>
      </c>
      <c r="AB50" t="s">
        <v>9</v>
      </c>
      <c r="AC50">
        <v>0</v>
      </c>
      <c r="AD50">
        <v>0</v>
      </c>
      <c r="AE50" t="s">
        <v>10</v>
      </c>
      <c r="AF50">
        <v>32767</v>
      </c>
      <c r="AG50">
        <v>0</v>
      </c>
      <c r="AH50" t="s">
        <v>11</v>
      </c>
      <c r="AI50">
        <v>-32767</v>
      </c>
      <c r="AJ50">
        <v>0</v>
      </c>
      <c r="AK50" t="s">
        <v>12</v>
      </c>
      <c r="AL50">
        <v>0</v>
      </c>
      <c r="AM50">
        <v>0</v>
      </c>
    </row>
    <row r="51" spans="1:39" x14ac:dyDescent="0.25">
      <c r="A51" t="s">
        <v>13</v>
      </c>
      <c r="B51">
        <v>10</v>
      </c>
      <c r="C51">
        <v>250</v>
      </c>
      <c r="D51" t="s">
        <v>1</v>
      </c>
      <c r="E51">
        <v>0</v>
      </c>
      <c r="F51">
        <v>0</v>
      </c>
      <c r="G51" t="s">
        <v>2</v>
      </c>
      <c r="H51">
        <v>2636.8723340000001</v>
      </c>
      <c r="I51">
        <v>22.913049999999998</v>
      </c>
      <c r="J51" t="s">
        <v>3</v>
      </c>
      <c r="K51">
        <v>2621.73585</v>
      </c>
      <c r="L51">
        <v>22.772779</v>
      </c>
      <c r="M51" t="s">
        <v>4</v>
      </c>
      <c r="N51">
        <v>503.42960299999999</v>
      </c>
      <c r="O51">
        <v>10.666895999999999</v>
      </c>
      <c r="P51" t="s">
        <v>5</v>
      </c>
      <c r="Q51">
        <v>0</v>
      </c>
      <c r="R51">
        <v>0</v>
      </c>
      <c r="S51" t="s">
        <v>6</v>
      </c>
      <c r="T51">
        <v>0</v>
      </c>
      <c r="U51">
        <v>0</v>
      </c>
      <c r="V51" t="s">
        <v>7</v>
      </c>
      <c r="W51">
        <v>0</v>
      </c>
      <c r="X51">
        <v>0</v>
      </c>
      <c r="Y51" t="s">
        <v>8</v>
      </c>
      <c r="Z51">
        <v>0</v>
      </c>
      <c r="AA51">
        <v>0</v>
      </c>
      <c r="AB51" t="s">
        <v>9</v>
      </c>
      <c r="AC51">
        <v>0</v>
      </c>
      <c r="AD51">
        <v>0</v>
      </c>
      <c r="AE51" t="s">
        <v>10</v>
      </c>
      <c r="AF51">
        <v>32767</v>
      </c>
      <c r="AG51">
        <v>0</v>
      </c>
      <c r="AH51" t="s">
        <v>11</v>
      </c>
      <c r="AI51">
        <v>-32767</v>
      </c>
      <c r="AJ51">
        <v>0</v>
      </c>
      <c r="AK51" t="s">
        <v>12</v>
      </c>
      <c r="AL51">
        <v>0</v>
      </c>
      <c r="AM51">
        <v>0</v>
      </c>
    </row>
    <row r="52" spans="1:39" x14ac:dyDescent="0.25">
      <c r="A52" t="s">
        <v>13</v>
      </c>
      <c r="B52">
        <v>11</v>
      </c>
      <c r="C52">
        <v>275</v>
      </c>
      <c r="D52" t="s">
        <v>1</v>
      </c>
      <c r="E52">
        <v>0</v>
      </c>
      <c r="F52">
        <v>0</v>
      </c>
      <c r="G52" t="s">
        <v>2</v>
      </c>
      <c r="H52">
        <v>2900.437778</v>
      </c>
      <c r="I52">
        <v>24.489353000000001</v>
      </c>
      <c r="J52" t="s">
        <v>3</v>
      </c>
      <c r="K52">
        <v>2883.7890090000001</v>
      </c>
      <c r="L52">
        <v>24.343111</v>
      </c>
      <c r="M52" t="s">
        <v>4</v>
      </c>
      <c r="N52">
        <v>553.74889900000005</v>
      </c>
      <c r="O52">
        <v>13.022878</v>
      </c>
      <c r="P52" t="s">
        <v>5</v>
      </c>
      <c r="Q52">
        <v>0</v>
      </c>
      <c r="R52">
        <v>0</v>
      </c>
      <c r="S52" t="s">
        <v>6</v>
      </c>
      <c r="T52">
        <v>0</v>
      </c>
      <c r="U52">
        <v>0</v>
      </c>
      <c r="V52" t="s">
        <v>7</v>
      </c>
      <c r="W52">
        <v>0</v>
      </c>
      <c r="X52">
        <v>0</v>
      </c>
      <c r="Y52" t="s">
        <v>8</v>
      </c>
      <c r="Z52">
        <v>0</v>
      </c>
      <c r="AA52">
        <v>0</v>
      </c>
      <c r="AB52" t="s">
        <v>9</v>
      </c>
      <c r="AC52">
        <v>0</v>
      </c>
      <c r="AD52">
        <v>0</v>
      </c>
      <c r="AE52" t="s">
        <v>10</v>
      </c>
      <c r="AF52">
        <v>32767</v>
      </c>
      <c r="AG52">
        <v>0</v>
      </c>
      <c r="AH52" t="s">
        <v>11</v>
      </c>
      <c r="AI52">
        <v>-32767</v>
      </c>
      <c r="AJ52">
        <v>0</v>
      </c>
      <c r="AK52" t="s">
        <v>12</v>
      </c>
      <c r="AL52">
        <v>0</v>
      </c>
      <c r="AM52">
        <v>0</v>
      </c>
    </row>
    <row r="53" spans="1:39" x14ac:dyDescent="0.25">
      <c r="A53" t="s">
        <v>13</v>
      </c>
      <c r="B53">
        <v>12</v>
      </c>
      <c r="C53">
        <v>300</v>
      </c>
      <c r="D53" t="s">
        <v>1</v>
      </c>
      <c r="E53">
        <v>0</v>
      </c>
      <c r="F53">
        <v>0</v>
      </c>
      <c r="G53" t="s">
        <v>2</v>
      </c>
      <c r="H53">
        <v>3164.1314600000001</v>
      </c>
      <c r="I53">
        <v>29.839699</v>
      </c>
      <c r="J53" t="s">
        <v>3</v>
      </c>
      <c r="K53">
        <v>3145.9693750000001</v>
      </c>
      <c r="L53">
        <v>29.659022</v>
      </c>
      <c r="M53" t="s">
        <v>4</v>
      </c>
      <c r="N53">
        <v>604.09280799999999</v>
      </c>
      <c r="O53">
        <v>15.479361000000001</v>
      </c>
      <c r="P53" t="s">
        <v>5</v>
      </c>
      <c r="Q53">
        <v>0</v>
      </c>
      <c r="R53">
        <v>0</v>
      </c>
      <c r="S53" t="s">
        <v>6</v>
      </c>
      <c r="T53">
        <v>0</v>
      </c>
      <c r="U53">
        <v>0</v>
      </c>
      <c r="V53" t="s">
        <v>7</v>
      </c>
      <c r="W53">
        <v>0</v>
      </c>
      <c r="X53">
        <v>0</v>
      </c>
      <c r="Y53" t="s">
        <v>8</v>
      </c>
      <c r="Z53">
        <v>0</v>
      </c>
      <c r="AA53">
        <v>0</v>
      </c>
      <c r="AB53" t="s">
        <v>9</v>
      </c>
      <c r="AC53">
        <v>0</v>
      </c>
      <c r="AD53">
        <v>0</v>
      </c>
      <c r="AE53" t="s">
        <v>10</v>
      </c>
      <c r="AF53">
        <v>32767</v>
      </c>
      <c r="AG53">
        <v>0</v>
      </c>
      <c r="AH53" t="s">
        <v>11</v>
      </c>
      <c r="AI53">
        <v>-32767</v>
      </c>
      <c r="AJ53">
        <v>0</v>
      </c>
      <c r="AK53" t="s">
        <v>12</v>
      </c>
      <c r="AL53">
        <v>0</v>
      </c>
      <c r="AM53">
        <v>0</v>
      </c>
    </row>
    <row r="54" spans="1:39" x14ac:dyDescent="0.25">
      <c r="A54" t="s">
        <v>13</v>
      </c>
      <c r="B54">
        <v>13</v>
      </c>
      <c r="C54">
        <v>325</v>
      </c>
      <c r="D54" t="s">
        <v>1</v>
      </c>
      <c r="E54">
        <v>0</v>
      </c>
      <c r="F54">
        <v>0</v>
      </c>
      <c r="G54" t="s">
        <v>2</v>
      </c>
      <c r="H54">
        <v>3427.8746630000001</v>
      </c>
      <c r="I54">
        <v>32.129086999999998</v>
      </c>
      <c r="J54" t="s">
        <v>3</v>
      </c>
      <c r="K54">
        <v>3408.1999219999998</v>
      </c>
      <c r="L54">
        <v>31.929894999999998</v>
      </c>
      <c r="M54" t="s">
        <v>4</v>
      </c>
      <c r="N54">
        <v>654.44431799999995</v>
      </c>
      <c r="O54">
        <v>17.997845999999999</v>
      </c>
      <c r="P54" t="s">
        <v>5</v>
      </c>
      <c r="Q54">
        <v>0</v>
      </c>
      <c r="R54">
        <v>0</v>
      </c>
      <c r="S54" t="s">
        <v>6</v>
      </c>
      <c r="T54">
        <v>0</v>
      </c>
      <c r="U54">
        <v>0</v>
      </c>
      <c r="V54" t="s">
        <v>7</v>
      </c>
      <c r="W54">
        <v>0</v>
      </c>
      <c r="X54">
        <v>0</v>
      </c>
      <c r="Y54" t="s">
        <v>8</v>
      </c>
      <c r="Z54">
        <v>0</v>
      </c>
      <c r="AA54">
        <v>0</v>
      </c>
      <c r="AB54" t="s">
        <v>9</v>
      </c>
      <c r="AC54">
        <v>0</v>
      </c>
      <c r="AD54">
        <v>0</v>
      </c>
      <c r="AE54" t="s">
        <v>10</v>
      </c>
      <c r="AF54">
        <v>32767</v>
      </c>
      <c r="AG54">
        <v>0</v>
      </c>
      <c r="AH54" t="s">
        <v>11</v>
      </c>
      <c r="AI54">
        <v>-32767</v>
      </c>
      <c r="AJ54">
        <v>0</v>
      </c>
      <c r="AK54" t="s">
        <v>12</v>
      </c>
      <c r="AL54">
        <v>0</v>
      </c>
      <c r="AM54">
        <v>0</v>
      </c>
    </row>
    <row r="55" spans="1:39" x14ac:dyDescent="0.25">
      <c r="A55" t="s">
        <v>13</v>
      </c>
      <c r="B55">
        <v>14</v>
      </c>
      <c r="C55">
        <v>350</v>
      </c>
      <c r="D55" t="s">
        <v>1</v>
      </c>
      <c r="E55">
        <v>0</v>
      </c>
      <c r="F55">
        <v>0</v>
      </c>
      <c r="G55" t="s">
        <v>2</v>
      </c>
      <c r="H55">
        <v>3691.5053419999999</v>
      </c>
      <c r="I55">
        <v>37.427446000000003</v>
      </c>
      <c r="J55" t="s">
        <v>3</v>
      </c>
      <c r="K55">
        <v>3670.3178370000001</v>
      </c>
      <c r="L55">
        <v>37.199672999999997</v>
      </c>
      <c r="M55" t="s">
        <v>4</v>
      </c>
      <c r="N55">
        <v>704.77820699999995</v>
      </c>
      <c r="O55">
        <v>20.868417999999998</v>
      </c>
      <c r="P55" t="s">
        <v>5</v>
      </c>
      <c r="Q55">
        <v>0</v>
      </c>
      <c r="R55">
        <v>0</v>
      </c>
      <c r="S55" t="s">
        <v>6</v>
      </c>
      <c r="T55">
        <v>0</v>
      </c>
      <c r="U55">
        <v>0</v>
      </c>
      <c r="V55" t="s">
        <v>7</v>
      </c>
      <c r="W55">
        <v>0</v>
      </c>
      <c r="X55">
        <v>0</v>
      </c>
      <c r="Y55" t="s">
        <v>8</v>
      </c>
      <c r="Z55">
        <v>0</v>
      </c>
      <c r="AA55">
        <v>0</v>
      </c>
      <c r="AB55" t="s">
        <v>9</v>
      </c>
      <c r="AC55">
        <v>0</v>
      </c>
      <c r="AD55">
        <v>0</v>
      </c>
      <c r="AE55" t="s">
        <v>10</v>
      </c>
      <c r="AF55">
        <v>32767</v>
      </c>
      <c r="AG55">
        <v>0</v>
      </c>
      <c r="AH55" t="s">
        <v>11</v>
      </c>
      <c r="AI55">
        <v>-32767</v>
      </c>
      <c r="AJ55">
        <v>0</v>
      </c>
      <c r="AK55" t="s">
        <v>12</v>
      </c>
      <c r="AL55">
        <v>0</v>
      </c>
      <c r="AM55">
        <v>0</v>
      </c>
    </row>
    <row r="56" spans="1:39" x14ac:dyDescent="0.25">
      <c r="A56" t="s">
        <v>13</v>
      </c>
      <c r="B56">
        <v>15</v>
      </c>
      <c r="C56">
        <v>375</v>
      </c>
      <c r="D56" t="s">
        <v>1</v>
      </c>
      <c r="E56">
        <v>0</v>
      </c>
      <c r="F56">
        <v>0</v>
      </c>
      <c r="G56" t="s">
        <v>2</v>
      </c>
      <c r="H56">
        <v>3954.9595119999999</v>
      </c>
      <c r="I56">
        <v>41.650936000000002</v>
      </c>
      <c r="J56" t="s">
        <v>3</v>
      </c>
      <c r="K56">
        <v>3932.2611080000001</v>
      </c>
      <c r="L56">
        <v>41.407395000000001</v>
      </c>
      <c r="M56" t="s">
        <v>4</v>
      </c>
      <c r="N56">
        <v>755.10826299999997</v>
      </c>
      <c r="O56">
        <v>23.991821000000002</v>
      </c>
      <c r="P56" t="s">
        <v>5</v>
      </c>
      <c r="Q56">
        <v>0</v>
      </c>
      <c r="R56">
        <v>0</v>
      </c>
      <c r="S56" t="s">
        <v>6</v>
      </c>
      <c r="T56">
        <v>0</v>
      </c>
      <c r="U56">
        <v>0</v>
      </c>
      <c r="V56" t="s">
        <v>7</v>
      </c>
      <c r="W56">
        <v>0</v>
      </c>
      <c r="X56">
        <v>0</v>
      </c>
      <c r="Y56" t="s">
        <v>8</v>
      </c>
      <c r="Z56">
        <v>0</v>
      </c>
      <c r="AA56">
        <v>0</v>
      </c>
      <c r="AB56" t="s">
        <v>9</v>
      </c>
      <c r="AC56">
        <v>0</v>
      </c>
      <c r="AD56">
        <v>0</v>
      </c>
      <c r="AE56" t="s">
        <v>10</v>
      </c>
      <c r="AF56">
        <v>32767</v>
      </c>
      <c r="AG56">
        <v>0</v>
      </c>
      <c r="AH56" t="s">
        <v>11</v>
      </c>
      <c r="AI56">
        <v>-32767</v>
      </c>
      <c r="AJ56">
        <v>0</v>
      </c>
      <c r="AK56" t="s">
        <v>12</v>
      </c>
      <c r="AL56">
        <v>0</v>
      </c>
      <c r="AM56">
        <v>0</v>
      </c>
    </row>
    <row r="57" spans="1:39" x14ac:dyDescent="0.25">
      <c r="A57" t="s">
        <v>13</v>
      </c>
      <c r="B57">
        <v>16</v>
      </c>
      <c r="C57">
        <v>400</v>
      </c>
      <c r="D57" t="s">
        <v>1</v>
      </c>
      <c r="E57">
        <v>0</v>
      </c>
      <c r="F57">
        <v>0</v>
      </c>
      <c r="G57" t="s">
        <v>2</v>
      </c>
      <c r="H57">
        <v>4218.6734859999997</v>
      </c>
      <c r="I57">
        <v>49.101795000000003</v>
      </c>
      <c r="J57" t="s">
        <v>3</v>
      </c>
      <c r="K57">
        <v>4194.4625100000003</v>
      </c>
      <c r="L57">
        <v>48.817312000000001</v>
      </c>
      <c r="M57" t="s">
        <v>4</v>
      </c>
      <c r="N57">
        <v>805.45474100000001</v>
      </c>
      <c r="O57">
        <v>27.442779000000002</v>
      </c>
      <c r="P57" t="s">
        <v>5</v>
      </c>
      <c r="Q57">
        <v>0</v>
      </c>
      <c r="R57">
        <v>0</v>
      </c>
      <c r="S57" t="s">
        <v>6</v>
      </c>
      <c r="T57">
        <v>0</v>
      </c>
      <c r="U57">
        <v>0</v>
      </c>
      <c r="V57" t="s">
        <v>7</v>
      </c>
      <c r="W57">
        <v>0</v>
      </c>
      <c r="X57">
        <v>0</v>
      </c>
      <c r="Y57" t="s">
        <v>8</v>
      </c>
      <c r="Z57">
        <v>0</v>
      </c>
      <c r="AA57">
        <v>0</v>
      </c>
      <c r="AB57" t="s">
        <v>9</v>
      </c>
      <c r="AC57">
        <v>0</v>
      </c>
      <c r="AD57">
        <v>0</v>
      </c>
      <c r="AE57" t="s">
        <v>10</v>
      </c>
      <c r="AF57">
        <v>32767</v>
      </c>
      <c r="AG57">
        <v>0</v>
      </c>
      <c r="AH57" t="s">
        <v>11</v>
      </c>
      <c r="AI57">
        <v>-32767</v>
      </c>
      <c r="AJ57">
        <v>0</v>
      </c>
      <c r="AK57" t="s">
        <v>12</v>
      </c>
      <c r="AL57">
        <v>0</v>
      </c>
      <c r="AM57">
        <v>0</v>
      </c>
    </row>
    <row r="58" spans="1:39" x14ac:dyDescent="0.25">
      <c r="A58" t="s">
        <v>13</v>
      </c>
      <c r="B58">
        <v>17</v>
      </c>
      <c r="C58">
        <v>425</v>
      </c>
      <c r="D58" t="s">
        <v>1</v>
      </c>
      <c r="E58">
        <v>0</v>
      </c>
      <c r="F58">
        <v>0</v>
      </c>
      <c r="G58" t="s">
        <v>2</v>
      </c>
      <c r="H58">
        <v>4482.1238869999997</v>
      </c>
      <c r="I58">
        <v>56.587006000000002</v>
      </c>
      <c r="J58" t="s">
        <v>3</v>
      </c>
      <c r="K58">
        <v>4456.4012700000003</v>
      </c>
      <c r="L58">
        <v>56.248514</v>
      </c>
      <c r="M58" t="s">
        <v>4</v>
      </c>
      <c r="N58">
        <v>855.80292399999996</v>
      </c>
      <c r="O58">
        <v>30.986438</v>
      </c>
      <c r="P58" t="s">
        <v>5</v>
      </c>
      <c r="Q58">
        <v>0</v>
      </c>
      <c r="R58">
        <v>0</v>
      </c>
      <c r="S58" t="s">
        <v>6</v>
      </c>
      <c r="T58">
        <v>0</v>
      </c>
      <c r="U58">
        <v>0</v>
      </c>
      <c r="V58" t="s">
        <v>7</v>
      </c>
      <c r="W58">
        <v>0</v>
      </c>
      <c r="X58">
        <v>0</v>
      </c>
      <c r="Y58" t="s">
        <v>8</v>
      </c>
      <c r="Z58">
        <v>0</v>
      </c>
      <c r="AA58">
        <v>0</v>
      </c>
      <c r="AB58" t="s">
        <v>9</v>
      </c>
      <c r="AC58">
        <v>0</v>
      </c>
      <c r="AD58">
        <v>0</v>
      </c>
      <c r="AE58" t="s">
        <v>10</v>
      </c>
      <c r="AF58">
        <v>32767</v>
      </c>
      <c r="AG58">
        <v>0</v>
      </c>
      <c r="AH58" t="s">
        <v>11</v>
      </c>
      <c r="AI58">
        <v>-32767</v>
      </c>
      <c r="AJ58">
        <v>0</v>
      </c>
      <c r="AK58" t="s">
        <v>12</v>
      </c>
      <c r="AL58">
        <v>0</v>
      </c>
      <c r="AM58">
        <v>0</v>
      </c>
    </row>
    <row r="59" spans="1:39" x14ac:dyDescent="0.25">
      <c r="A59" t="s">
        <v>13</v>
      </c>
      <c r="B59">
        <v>18</v>
      </c>
      <c r="C59">
        <v>450</v>
      </c>
      <c r="D59" t="s">
        <v>1</v>
      </c>
      <c r="E59">
        <v>0</v>
      </c>
      <c r="F59">
        <v>0</v>
      </c>
      <c r="G59" t="s">
        <v>2</v>
      </c>
      <c r="H59">
        <v>4745.9041699999998</v>
      </c>
      <c r="I59">
        <v>59.839593000000001</v>
      </c>
      <c r="J59" t="s">
        <v>3</v>
      </c>
      <c r="K59">
        <v>4718.6676660000003</v>
      </c>
      <c r="L59">
        <v>59.468834999999999</v>
      </c>
      <c r="M59" t="s">
        <v>4</v>
      </c>
      <c r="N59">
        <v>906.16093499999999</v>
      </c>
      <c r="O59">
        <v>35.104249000000003</v>
      </c>
      <c r="P59" t="s">
        <v>5</v>
      </c>
      <c r="Q59">
        <v>0</v>
      </c>
      <c r="R59">
        <v>0</v>
      </c>
      <c r="S59" t="s">
        <v>6</v>
      </c>
      <c r="T59">
        <v>0</v>
      </c>
      <c r="U59">
        <v>0</v>
      </c>
      <c r="V59" t="s">
        <v>7</v>
      </c>
      <c r="W59">
        <v>0</v>
      </c>
      <c r="X59">
        <v>0</v>
      </c>
      <c r="Y59" t="s">
        <v>8</v>
      </c>
      <c r="Z59">
        <v>0</v>
      </c>
      <c r="AA59">
        <v>0</v>
      </c>
      <c r="AB59" t="s">
        <v>9</v>
      </c>
      <c r="AC59">
        <v>0</v>
      </c>
      <c r="AD59">
        <v>0</v>
      </c>
      <c r="AE59" t="s">
        <v>10</v>
      </c>
      <c r="AF59">
        <v>32767</v>
      </c>
      <c r="AG59">
        <v>0</v>
      </c>
      <c r="AH59" t="s">
        <v>11</v>
      </c>
      <c r="AI59">
        <v>-32767</v>
      </c>
      <c r="AJ59">
        <v>0</v>
      </c>
      <c r="AK59" t="s">
        <v>12</v>
      </c>
      <c r="AL59">
        <v>0</v>
      </c>
      <c r="AM59">
        <v>0</v>
      </c>
    </row>
    <row r="60" spans="1:39" x14ac:dyDescent="0.25">
      <c r="A60" t="s">
        <v>13</v>
      </c>
      <c r="B60">
        <v>19</v>
      </c>
      <c r="C60">
        <v>475</v>
      </c>
      <c r="D60" t="s">
        <v>1</v>
      </c>
      <c r="E60">
        <v>0</v>
      </c>
      <c r="F60">
        <v>0</v>
      </c>
      <c r="G60" t="s">
        <v>2</v>
      </c>
      <c r="H60">
        <v>5009.5849509999998</v>
      </c>
      <c r="I60">
        <v>67.567402999999999</v>
      </c>
      <c r="J60" t="s">
        <v>3</v>
      </c>
      <c r="K60">
        <v>4980.8360940000002</v>
      </c>
      <c r="L60">
        <v>67.142882</v>
      </c>
      <c r="M60" t="s">
        <v>4</v>
      </c>
      <c r="N60">
        <v>956.501169</v>
      </c>
      <c r="O60">
        <v>39.332374999999999</v>
      </c>
      <c r="P60" t="s">
        <v>5</v>
      </c>
      <c r="Q60">
        <v>0</v>
      </c>
      <c r="R60">
        <v>0</v>
      </c>
      <c r="S60" t="s">
        <v>6</v>
      </c>
      <c r="T60">
        <v>0</v>
      </c>
      <c r="U60">
        <v>0</v>
      </c>
      <c r="V60" t="s">
        <v>7</v>
      </c>
      <c r="W60">
        <v>0</v>
      </c>
      <c r="X60">
        <v>0</v>
      </c>
      <c r="Y60" t="s">
        <v>8</v>
      </c>
      <c r="Z60">
        <v>0</v>
      </c>
      <c r="AA60">
        <v>0</v>
      </c>
      <c r="AB60" t="s">
        <v>9</v>
      </c>
      <c r="AC60">
        <v>0</v>
      </c>
      <c r="AD60">
        <v>0</v>
      </c>
      <c r="AE60" t="s">
        <v>10</v>
      </c>
      <c r="AF60">
        <v>32767</v>
      </c>
      <c r="AG60">
        <v>0</v>
      </c>
      <c r="AH60" t="s">
        <v>11</v>
      </c>
      <c r="AI60">
        <v>-32767</v>
      </c>
      <c r="AJ60">
        <v>0</v>
      </c>
      <c r="AK60" t="s">
        <v>12</v>
      </c>
      <c r="AL60">
        <v>0</v>
      </c>
      <c r="AM60">
        <v>0</v>
      </c>
    </row>
    <row r="61" spans="1:39" x14ac:dyDescent="0.25">
      <c r="A61" t="s">
        <v>13</v>
      </c>
      <c r="B61">
        <v>20</v>
      </c>
      <c r="C61">
        <v>500</v>
      </c>
      <c r="D61" t="s">
        <v>1</v>
      </c>
      <c r="E61">
        <v>0</v>
      </c>
      <c r="F61">
        <v>0</v>
      </c>
      <c r="G61" t="s">
        <v>2</v>
      </c>
      <c r="H61">
        <v>5273.0701069999996</v>
      </c>
      <c r="I61">
        <v>72.719297999999995</v>
      </c>
      <c r="J61" t="s">
        <v>3</v>
      </c>
      <c r="K61">
        <v>5242.8090039999997</v>
      </c>
      <c r="L61">
        <v>72.254368999999997</v>
      </c>
      <c r="M61" t="s">
        <v>4</v>
      </c>
      <c r="N61">
        <v>1006.81826</v>
      </c>
      <c r="O61">
        <v>43.380544</v>
      </c>
      <c r="P61" t="s">
        <v>5</v>
      </c>
      <c r="Q61">
        <v>0</v>
      </c>
      <c r="R61">
        <v>0</v>
      </c>
      <c r="S61" t="s">
        <v>6</v>
      </c>
      <c r="T61">
        <v>0</v>
      </c>
      <c r="U61">
        <v>0</v>
      </c>
      <c r="V61" t="s">
        <v>7</v>
      </c>
      <c r="W61">
        <v>0</v>
      </c>
      <c r="X61">
        <v>0</v>
      </c>
      <c r="Y61" t="s">
        <v>8</v>
      </c>
      <c r="Z61">
        <v>0</v>
      </c>
      <c r="AA61">
        <v>0</v>
      </c>
      <c r="AB61" t="s">
        <v>9</v>
      </c>
      <c r="AC61">
        <v>0</v>
      </c>
      <c r="AD61">
        <v>0</v>
      </c>
      <c r="AE61" t="s">
        <v>10</v>
      </c>
      <c r="AF61">
        <v>32767</v>
      </c>
      <c r="AG61">
        <v>0</v>
      </c>
      <c r="AH61" t="s">
        <v>11</v>
      </c>
      <c r="AI61">
        <v>-32767</v>
      </c>
      <c r="AJ61">
        <v>0</v>
      </c>
      <c r="AK61" t="s">
        <v>12</v>
      </c>
      <c r="AL61">
        <v>0</v>
      </c>
      <c r="AM61">
        <v>0</v>
      </c>
    </row>
    <row r="62" spans="1:39" x14ac:dyDescent="0.25">
      <c r="A62" t="s">
        <v>91</v>
      </c>
      <c r="B62">
        <v>1</v>
      </c>
      <c r="C62">
        <v>25</v>
      </c>
      <c r="D62" t="s">
        <v>1</v>
      </c>
      <c r="E62">
        <v>0</v>
      </c>
      <c r="F62">
        <v>0</v>
      </c>
      <c r="G62" t="s">
        <v>2</v>
      </c>
      <c r="H62">
        <v>39.122807999999999</v>
      </c>
      <c r="I62">
        <v>1.704E-3</v>
      </c>
      <c r="J62" t="s">
        <v>3</v>
      </c>
      <c r="K62">
        <v>37.646771999999999</v>
      </c>
      <c r="L62">
        <v>1.681E-3</v>
      </c>
      <c r="M62" t="s">
        <v>4</v>
      </c>
      <c r="N62">
        <v>26.080568</v>
      </c>
      <c r="O62">
        <v>3.88E-4</v>
      </c>
      <c r="P62" t="s">
        <v>5</v>
      </c>
      <c r="Q62">
        <v>0</v>
      </c>
      <c r="R62">
        <v>0</v>
      </c>
      <c r="S62" t="s">
        <v>6</v>
      </c>
      <c r="T62">
        <v>0</v>
      </c>
      <c r="U62">
        <v>0</v>
      </c>
      <c r="V62" t="s">
        <v>7</v>
      </c>
      <c r="W62">
        <v>0</v>
      </c>
      <c r="X62">
        <v>0</v>
      </c>
      <c r="Y62" t="s">
        <v>8</v>
      </c>
      <c r="Z62">
        <v>0</v>
      </c>
      <c r="AA62">
        <v>0</v>
      </c>
      <c r="AB62" t="s">
        <v>9</v>
      </c>
      <c r="AC62">
        <v>0</v>
      </c>
      <c r="AD62">
        <v>0</v>
      </c>
      <c r="AE62" t="s">
        <v>10</v>
      </c>
      <c r="AF62">
        <v>32767</v>
      </c>
      <c r="AG62">
        <v>0</v>
      </c>
      <c r="AH62" t="s">
        <v>11</v>
      </c>
      <c r="AI62">
        <v>-32767</v>
      </c>
      <c r="AJ62">
        <v>0</v>
      </c>
      <c r="AK62" t="s">
        <v>12</v>
      </c>
      <c r="AL62">
        <v>0</v>
      </c>
      <c r="AM62">
        <v>0</v>
      </c>
    </row>
    <row r="63" spans="1:39" x14ac:dyDescent="0.25">
      <c r="A63" t="s">
        <v>91</v>
      </c>
      <c r="B63">
        <v>2</v>
      </c>
      <c r="C63">
        <v>50</v>
      </c>
      <c r="D63" t="s">
        <v>1</v>
      </c>
      <c r="E63">
        <v>0</v>
      </c>
      <c r="F63">
        <v>0</v>
      </c>
      <c r="G63" t="s">
        <v>2</v>
      </c>
      <c r="H63">
        <v>78.376097000000001</v>
      </c>
      <c r="I63">
        <v>5.3080000000000002E-3</v>
      </c>
      <c r="J63" t="s">
        <v>3</v>
      </c>
      <c r="K63">
        <v>75.434916999999999</v>
      </c>
      <c r="L63">
        <v>5.1370000000000001E-3</v>
      </c>
      <c r="M63" t="s">
        <v>4</v>
      </c>
      <c r="N63">
        <v>52.163518000000003</v>
      </c>
      <c r="O63">
        <v>1.1999999999999999E-3</v>
      </c>
      <c r="P63" t="s">
        <v>5</v>
      </c>
      <c r="Q63">
        <v>0</v>
      </c>
      <c r="R63">
        <v>0</v>
      </c>
      <c r="S63" t="s">
        <v>6</v>
      </c>
      <c r="T63">
        <v>0</v>
      </c>
      <c r="U63">
        <v>0</v>
      </c>
      <c r="V63" t="s">
        <v>7</v>
      </c>
      <c r="W63">
        <v>0</v>
      </c>
      <c r="X63">
        <v>0</v>
      </c>
      <c r="Y63" t="s">
        <v>8</v>
      </c>
      <c r="Z63">
        <v>0</v>
      </c>
      <c r="AA63">
        <v>0</v>
      </c>
      <c r="AB63" t="s">
        <v>9</v>
      </c>
      <c r="AC63">
        <v>0</v>
      </c>
      <c r="AD63">
        <v>0</v>
      </c>
      <c r="AE63" t="s">
        <v>10</v>
      </c>
      <c r="AF63">
        <v>32767</v>
      </c>
      <c r="AG63">
        <v>0</v>
      </c>
      <c r="AH63" t="s">
        <v>11</v>
      </c>
      <c r="AI63">
        <v>-32767</v>
      </c>
      <c r="AJ63">
        <v>0</v>
      </c>
      <c r="AK63" t="s">
        <v>12</v>
      </c>
      <c r="AL63">
        <v>0.02</v>
      </c>
      <c r="AM63">
        <v>1.9599999999999999E-2</v>
      </c>
    </row>
    <row r="64" spans="1:39" x14ac:dyDescent="0.25">
      <c r="A64" t="s">
        <v>91</v>
      </c>
      <c r="B64">
        <v>3</v>
      </c>
      <c r="C64">
        <v>75</v>
      </c>
      <c r="D64" t="s">
        <v>1</v>
      </c>
      <c r="E64">
        <v>0</v>
      </c>
      <c r="F64">
        <v>0</v>
      </c>
      <c r="G64" t="s">
        <v>2</v>
      </c>
      <c r="H64">
        <v>117.736813</v>
      </c>
      <c r="I64">
        <v>1.0519000000000001E-2</v>
      </c>
      <c r="J64" t="s">
        <v>3</v>
      </c>
      <c r="K64">
        <v>113.32958499999999</v>
      </c>
      <c r="L64">
        <v>1.027E-2</v>
      </c>
      <c r="M64" t="s">
        <v>4</v>
      </c>
      <c r="N64">
        <v>78.249420000000001</v>
      </c>
      <c r="O64">
        <v>2.4970000000000001E-3</v>
      </c>
      <c r="P64" t="s">
        <v>5</v>
      </c>
      <c r="Q64">
        <v>0</v>
      </c>
      <c r="R64">
        <v>0</v>
      </c>
      <c r="S64" t="s">
        <v>6</v>
      </c>
      <c r="T64">
        <v>0</v>
      </c>
      <c r="U64">
        <v>0</v>
      </c>
      <c r="V64" t="s">
        <v>7</v>
      </c>
      <c r="W64">
        <v>0</v>
      </c>
      <c r="X64">
        <v>0</v>
      </c>
      <c r="Y64" t="s">
        <v>8</v>
      </c>
      <c r="Z64">
        <v>0</v>
      </c>
      <c r="AA64">
        <v>0</v>
      </c>
      <c r="AB64" t="s">
        <v>9</v>
      </c>
      <c r="AC64">
        <v>0</v>
      </c>
      <c r="AD64">
        <v>0</v>
      </c>
      <c r="AE64" t="s">
        <v>10</v>
      </c>
      <c r="AF64">
        <v>32767</v>
      </c>
      <c r="AG64">
        <v>0</v>
      </c>
      <c r="AH64" t="s">
        <v>11</v>
      </c>
      <c r="AI64">
        <v>-32767</v>
      </c>
      <c r="AJ64">
        <v>0</v>
      </c>
      <c r="AK64" t="s">
        <v>12</v>
      </c>
      <c r="AL64">
        <v>0.02</v>
      </c>
      <c r="AM64">
        <v>1.9599999999999999E-2</v>
      </c>
    </row>
    <row r="65" spans="1:39" x14ac:dyDescent="0.25">
      <c r="A65" t="s">
        <v>91</v>
      </c>
      <c r="B65">
        <v>4</v>
      </c>
      <c r="C65">
        <v>100</v>
      </c>
      <c r="D65" t="s">
        <v>1</v>
      </c>
      <c r="E65">
        <v>0</v>
      </c>
      <c r="F65">
        <v>0</v>
      </c>
      <c r="G65" t="s">
        <v>2</v>
      </c>
      <c r="H65">
        <v>157.16369900000001</v>
      </c>
      <c r="I65">
        <v>1.6563999999999999E-2</v>
      </c>
      <c r="J65" t="s">
        <v>3</v>
      </c>
      <c r="K65">
        <v>151.29166699999999</v>
      </c>
      <c r="L65">
        <v>1.6182999999999999E-2</v>
      </c>
      <c r="M65" t="s">
        <v>4</v>
      </c>
      <c r="N65">
        <v>104.33620500000001</v>
      </c>
      <c r="O65">
        <v>4.2030000000000001E-3</v>
      </c>
      <c r="P65" t="s">
        <v>5</v>
      </c>
      <c r="Q65">
        <v>0</v>
      </c>
      <c r="R65">
        <v>0</v>
      </c>
      <c r="S65" t="s">
        <v>6</v>
      </c>
      <c r="T65">
        <v>0</v>
      </c>
      <c r="U65">
        <v>0</v>
      </c>
      <c r="V65" t="s">
        <v>7</v>
      </c>
      <c r="W65">
        <v>0</v>
      </c>
      <c r="X65">
        <v>0</v>
      </c>
      <c r="Y65" t="s">
        <v>8</v>
      </c>
      <c r="Z65">
        <v>0</v>
      </c>
      <c r="AA65">
        <v>0</v>
      </c>
      <c r="AB65" t="s">
        <v>9</v>
      </c>
      <c r="AC65">
        <v>0</v>
      </c>
      <c r="AD65">
        <v>0</v>
      </c>
      <c r="AE65" t="s">
        <v>10</v>
      </c>
      <c r="AF65">
        <v>32767</v>
      </c>
      <c r="AG65">
        <v>0</v>
      </c>
      <c r="AH65" t="s">
        <v>11</v>
      </c>
      <c r="AI65">
        <v>-32767</v>
      </c>
      <c r="AJ65">
        <v>0</v>
      </c>
      <c r="AK65" t="s">
        <v>12</v>
      </c>
      <c r="AL65">
        <v>0.04</v>
      </c>
      <c r="AM65">
        <v>3.8399999999999997E-2</v>
      </c>
    </row>
    <row r="66" spans="1:39" x14ac:dyDescent="0.25">
      <c r="A66" t="s">
        <v>91</v>
      </c>
      <c r="B66">
        <v>5</v>
      </c>
      <c r="C66">
        <v>125</v>
      </c>
      <c r="D66" t="s">
        <v>1</v>
      </c>
      <c r="E66">
        <v>0</v>
      </c>
      <c r="F66">
        <v>0</v>
      </c>
      <c r="G66" t="s">
        <v>2</v>
      </c>
      <c r="H66">
        <v>196.65779499999999</v>
      </c>
      <c r="I66">
        <v>2.2565999999999999E-2</v>
      </c>
      <c r="J66" t="s">
        <v>3</v>
      </c>
      <c r="K66">
        <v>189.320706</v>
      </c>
      <c r="L66">
        <v>2.1725000000000001E-2</v>
      </c>
      <c r="M66" t="s">
        <v>4</v>
      </c>
      <c r="N66">
        <v>130.41986700000001</v>
      </c>
      <c r="O66">
        <v>6.4310000000000001E-3</v>
      </c>
      <c r="P66" t="s">
        <v>5</v>
      </c>
      <c r="Q66">
        <v>0</v>
      </c>
      <c r="R66">
        <v>0</v>
      </c>
      <c r="S66" t="s">
        <v>6</v>
      </c>
      <c r="T66">
        <v>0</v>
      </c>
      <c r="U66">
        <v>0</v>
      </c>
      <c r="V66" t="s">
        <v>7</v>
      </c>
      <c r="W66">
        <v>0</v>
      </c>
      <c r="X66">
        <v>0</v>
      </c>
      <c r="Y66" t="s">
        <v>8</v>
      </c>
      <c r="Z66">
        <v>0</v>
      </c>
      <c r="AA66">
        <v>0</v>
      </c>
      <c r="AB66" t="s">
        <v>9</v>
      </c>
      <c r="AC66">
        <v>0</v>
      </c>
      <c r="AD66">
        <v>0</v>
      </c>
      <c r="AE66" t="s">
        <v>10</v>
      </c>
      <c r="AF66">
        <v>32767</v>
      </c>
      <c r="AG66">
        <v>0</v>
      </c>
      <c r="AH66" t="s">
        <v>11</v>
      </c>
      <c r="AI66">
        <v>-32767</v>
      </c>
      <c r="AJ66">
        <v>0</v>
      </c>
      <c r="AK66" t="s">
        <v>12</v>
      </c>
      <c r="AL66">
        <v>0.08</v>
      </c>
      <c r="AM66">
        <v>7.3599999999999999E-2</v>
      </c>
    </row>
    <row r="67" spans="1:39" x14ac:dyDescent="0.25">
      <c r="A67" t="s">
        <v>91</v>
      </c>
      <c r="B67">
        <v>6</v>
      </c>
      <c r="C67">
        <v>150</v>
      </c>
      <c r="D67" t="s">
        <v>1</v>
      </c>
      <c r="E67">
        <v>0</v>
      </c>
      <c r="F67">
        <v>0</v>
      </c>
      <c r="G67" t="s">
        <v>2</v>
      </c>
      <c r="H67">
        <v>236.22098700000001</v>
      </c>
      <c r="I67">
        <v>3.1014E-2</v>
      </c>
      <c r="J67" t="s">
        <v>3</v>
      </c>
      <c r="K67">
        <v>227.419465</v>
      </c>
      <c r="L67">
        <v>2.9707000000000001E-2</v>
      </c>
      <c r="M67" t="s">
        <v>4</v>
      </c>
      <c r="N67">
        <v>156.504738</v>
      </c>
      <c r="O67">
        <v>9.2630000000000004E-3</v>
      </c>
      <c r="P67" t="s">
        <v>5</v>
      </c>
      <c r="Q67">
        <v>0</v>
      </c>
      <c r="R67">
        <v>0</v>
      </c>
      <c r="S67" t="s">
        <v>6</v>
      </c>
      <c r="T67">
        <v>0</v>
      </c>
      <c r="U67">
        <v>0</v>
      </c>
      <c r="V67" t="s">
        <v>7</v>
      </c>
      <c r="W67">
        <v>0</v>
      </c>
      <c r="X67">
        <v>0</v>
      </c>
      <c r="Y67" t="s">
        <v>8</v>
      </c>
      <c r="Z67">
        <v>0</v>
      </c>
      <c r="AA67">
        <v>0</v>
      </c>
      <c r="AB67" t="s">
        <v>9</v>
      </c>
      <c r="AC67">
        <v>0</v>
      </c>
      <c r="AD67">
        <v>0</v>
      </c>
      <c r="AE67" t="s">
        <v>10</v>
      </c>
      <c r="AF67">
        <v>32767</v>
      </c>
      <c r="AG67">
        <v>0</v>
      </c>
      <c r="AH67" t="s">
        <v>11</v>
      </c>
      <c r="AI67">
        <v>-32767</v>
      </c>
      <c r="AJ67">
        <v>0</v>
      </c>
      <c r="AK67" t="s">
        <v>12</v>
      </c>
      <c r="AL67">
        <v>0.08</v>
      </c>
      <c r="AM67">
        <v>7.3599999999999999E-2</v>
      </c>
    </row>
    <row r="68" spans="1:39" x14ac:dyDescent="0.25">
      <c r="A68" t="s">
        <v>91</v>
      </c>
      <c r="B68">
        <v>7</v>
      </c>
      <c r="C68">
        <v>175</v>
      </c>
      <c r="D68" t="s">
        <v>1</v>
      </c>
      <c r="E68">
        <v>0</v>
      </c>
      <c r="F68">
        <v>0</v>
      </c>
      <c r="G68" t="s">
        <v>2</v>
      </c>
      <c r="H68">
        <v>275.85780799999998</v>
      </c>
      <c r="I68">
        <v>3.6669E-2</v>
      </c>
      <c r="J68" t="s">
        <v>3</v>
      </c>
      <c r="K68">
        <v>265.591588</v>
      </c>
      <c r="L68">
        <v>3.5175999999999999E-2</v>
      </c>
      <c r="M68" t="s">
        <v>4</v>
      </c>
      <c r="N68">
        <v>182.590067</v>
      </c>
      <c r="O68">
        <v>1.2154999999999999E-2</v>
      </c>
      <c r="P68" t="s">
        <v>5</v>
      </c>
      <c r="Q68">
        <v>0</v>
      </c>
      <c r="R68">
        <v>0</v>
      </c>
      <c r="S68" t="s">
        <v>6</v>
      </c>
      <c r="T68">
        <v>0</v>
      </c>
      <c r="U68">
        <v>0</v>
      </c>
      <c r="V68" t="s">
        <v>7</v>
      </c>
      <c r="W68">
        <v>0</v>
      </c>
      <c r="X68">
        <v>0</v>
      </c>
      <c r="Y68" t="s">
        <v>8</v>
      </c>
      <c r="Z68">
        <v>0</v>
      </c>
      <c r="AA68">
        <v>0</v>
      </c>
      <c r="AB68" t="s">
        <v>9</v>
      </c>
      <c r="AC68">
        <v>0</v>
      </c>
      <c r="AD68">
        <v>0</v>
      </c>
      <c r="AE68" t="s">
        <v>10</v>
      </c>
      <c r="AF68">
        <v>32767</v>
      </c>
      <c r="AG68">
        <v>0</v>
      </c>
      <c r="AH68" t="s">
        <v>11</v>
      </c>
      <c r="AI68">
        <v>-32767</v>
      </c>
      <c r="AJ68">
        <v>0</v>
      </c>
      <c r="AK68" t="s">
        <v>12</v>
      </c>
      <c r="AL68">
        <v>0.08</v>
      </c>
      <c r="AM68">
        <v>7.3599999999999999E-2</v>
      </c>
    </row>
    <row r="69" spans="1:39" x14ac:dyDescent="0.25">
      <c r="A69" t="s">
        <v>91</v>
      </c>
      <c r="B69">
        <v>8</v>
      </c>
      <c r="C69">
        <v>200</v>
      </c>
      <c r="D69" t="s">
        <v>1</v>
      </c>
      <c r="E69">
        <v>0</v>
      </c>
      <c r="F69">
        <v>0</v>
      </c>
      <c r="G69" t="s">
        <v>2</v>
      </c>
      <c r="H69">
        <v>315.555001</v>
      </c>
      <c r="I69">
        <v>4.7870000000000003E-2</v>
      </c>
      <c r="J69" t="s">
        <v>3</v>
      </c>
      <c r="K69">
        <v>303.82334900000001</v>
      </c>
      <c r="L69">
        <v>4.5636000000000003E-2</v>
      </c>
      <c r="M69" t="s">
        <v>4</v>
      </c>
      <c r="N69">
        <v>208.677235</v>
      </c>
      <c r="O69">
        <v>1.6213000000000002E-2</v>
      </c>
      <c r="P69" t="s">
        <v>5</v>
      </c>
      <c r="Q69">
        <v>0</v>
      </c>
      <c r="R69">
        <v>0</v>
      </c>
      <c r="S69" t="s">
        <v>6</v>
      </c>
      <c r="T69">
        <v>0</v>
      </c>
      <c r="U69">
        <v>0</v>
      </c>
      <c r="V69" t="s">
        <v>7</v>
      </c>
      <c r="W69">
        <v>0</v>
      </c>
      <c r="X69">
        <v>0</v>
      </c>
      <c r="Y69" t="s">
        <v>8</v>
      </c>
      <c r="Z69">
        <v>0</v>
      </c>
      <c r="AA69">
        <v>0</v>
      </c>
      <c r="AB69" t="s">
        <v>9</v>
      </c>
      <c r="AC69">
        <v>0</v>
      </c>
      <c r="AD69">
        <v>0</v>
      </c>
      <c r="AE69" t="s">
        <v>10</v>
      </c>
      <c r="AF69">
        <v>32767</v>
      </c>
      <c r="AG69">
        <v>0</v>
      </c>
      <c r="AH69" t="s">
        <v>11</v>
      </c>
      <c r="AI69">
        <v>-32767</v>
      </c>
      <c r="AJ69">
        <v>0</v>
      </c>
      <c r="AK69" t="s">
        <v>12</v>
      </c>
      <c r="AL69">
        <v>0.08</v>
      </c>
      <c r="AM69">
        <v>7.3599999999999999E-2</v>
      </c>
    </row>
    <row r="70" spans="1:39" x14ac:dyDescent="0.25">
      <c r="A70" t="s">
        <v>91</v>
      </c>
      <c r="B70">
        <v>9</v>
      </c>
      <c r="C70">
        <v>225</v>
      </c>
      <c r="D70" t="s">
        <v>1</v>
      </c>
      <c r="E70">
        <v>0</v>
      </c>
      <c r="F70">
        <v>0</v>
      </c>
      <c r="G70" t="s">
        <v>2</v>
      </c>
      <c r="H70">
        <v>355.32520099999999</v>
      </c>
      <c r="I70">
        <v>5.3634000000000001E-2</v>
      </c>
      <c r="J70" t="s">
        <v>3</v>
      </c>
      <c r="K70">
        <v>342.12815699999999</v>
      </c>
      <c r="L70">
        <v>5.0950000000000002E-2</v>
      </c>
      <c r="M70" t="s">
        <v>4</v>
      </c>
      <c r="N70">
        <v>234.76558700000001</v>
      </c>
      <c r="O70">
        <v>2.0643000000000002E-2</v>
      </c>
      <c r="P70" t="s">
        <v>5</v>
      </c>
      <c r="Q70">
        <v>0</v>
      </c>
      <c r="R70">
        <v>0</v>
      </c>
      <c r="S70" t="s">
        <v>6</v>
      </c>
      <c r="T70">
        <v>0</v>
      </c>
      <c r="U70">
        <v>0</v>
      </c>
      <c r="V70" t="s">
        <v>7</v>
      </c>
      <c r="W70">
        <v>0</v>
      </c>
      <c r="X70">
        <v>0</v>
      </c>
      <c r="Y70" t="s">
        <v>8</v>
      </c>
      <c r="Z70">
        <v>0</v>
      </c>
      <c r="AA70">
        <v>0</v>
      </c>
      <c r="AB70" t="s">
        <v>9</v>
      </c>
      <c r="AC70">
        <v>0</v>
      </c>
      <c r="AD70">
        <v>0</v>
      </c>
      <c r="AE70" t="s">
        <v>10</v>
      </c>
      <c r="AF70">
        <v>32767</v>
      </c>
      <c r="AG70">
        <v>0</v>
      </c>
      <c r="AH70" t="s">
        <v>11</v>
      </c>
      <c r="AI70">
        <v>-32767</v>
      </c>
      <c r="AJ70">
        <v>0</v>
      </c>
      <c r="AK70" t="s">
        <v>12</v>
      </c>
      <c r="AL70">
        <v>0.1</v>
      </c>
      <c r="AM70">
        <v>0.09</v>
      </c>
    </row>
    <row r="71" spans="1:39" x14ac:dyDescent="0.25">
      <c r="A71" t="s">
        <v>91</v>
      </c>
      <c r="B71">
        <v>10</v>
      </c>
      <c r="C71">
        <v>250</v>
      </c>
      <c r="D71" t="s">
        <v>1</v>
      </c>
      <c r="E71">
        <v>0</v>
      </c>
      <c r="F71">
        <v>0</v>
      </c>
      <c r="G71" t="s">
        <v>2</v>
      </c>
      <c r="H71">
        <v>395.14599399999997</v>
      </c>
      <c r="I71">
        <v>7.2942999999999994E-2</v>
      </c>
      <c r="J71" t="s">
        <v>3</v>
      </c>
      <c r="K71">
        <v>380.48339099999998</v>
      </c>
      <c r="L71">
        <v>6.9564000000000001E-2</v>
      </c>
      <c r="M71" t="s">
        <v>4</v>
      </c>
      <c r="N71">
        <v>260.85626500000001</v>
      </c>
      <c r="O71">
        <v>2.5777000000000001E-2</v>
      </c>
      <c r="P71" t="s">
        <v>5</v>
      </c>
      <c r="Q71">
        <v>0</v>
      </c>
      <c r="R71">
        <v>0</v>
      </c>
      <c r="S71" t="s">
        <v>6</v>
      </c>
      <c r="T71">
        <v>0</v>
      </c>
      <c r="U71">
        <v>0</v>
      </c>
      <c r="V71" t="s">
        <v>7</v>
      </c>
      <c r="W71">
        <v>0</v>
      </c>
      <c r="X71">
        <v>0</v>
      </c>
      <c r="Y71" t="s">
        <v>8</v>
      </c>
      <c r="Z71">
        <v>0</v>
      </c>
      <c r="AA71">
        <v>0</v>
      </c>
      <c r="AB71" t="s">
        <v>9</v>
      </c>
      <c r="AC71">
        <v>0</v>
      </c>
      <c r="AD71">
        <v>0</v>
      </c>
      <c r="AE71" t="s">
        <v>10</v>
      </c>
      <c r="AF71">
        <v>32767</v>
      </c>
      <c r="AG71">
        <v>0</v>
      </c>
      <c r="AH71" t="s">
        <v>11</v>
      </c>
      <c r="AI71">
        <v>-32767</v>
      </c>
      <c r="AJ71">
        <v>0</v>
      </c>
      <c r="AK71" t="s">
        <v>12</v>
      </c>
      <c r="AL71">
        <v>0.14000000000000001</v>
      </c>
      <c r="AM71">
        <v>0.16039999999999999</v>
      </c>
    </row>
    <row r="72" spans="1:39" x14ac:dyDescent="0.25">
      <c r="A72" t="s">
        <v>91</v>
      </c>
      <c r="B72">
        <v>11</v>
      </c>
      <c r="C72">
        <v>275</v>
      </c>
      <c r="D72" t="s">
        <v>1</v>
      </c>
      <c r="E72">
        <v>0</v>
      </c>
      <c r="F72">
        <v>0</v>
      </c>
      <c r="G72" t="s">
        <v>2</v>
      </c>
      <c r="H72">
        <v>435.03619300000003</v>
      </c>
      <c r="I72">
        <v>9.1218999999999995E-2</v>
      </c>
      <c r="J72" t="s">
        <v>3</v>
      </c>
      <c r="K72">
        <v>418.90826199999998</v>
      </c>
      <c r="L72">
        <v>8.7246000000000004E-2</v>
      </c>
      <c r="M72" t="s">
        <v>4</v>
      </c>
      <c r="N72">
        <v>286.94645400000002</v>
      </c>
      <c r="O72">
        <v>3.1716000000000001E-2</v>
      </c>
      <c r="P72" t="s">
        <v>5</v>
      </c>
      <c r="Q72">
        <v>0</v>
      </c>
      <c r="R72">
        <v>0</v>
      </c>
      <c r="S72" t="s">
        <v>6</v>
      </c>
      <c r="T72">
        <v>0</v>
      </c>
      <c r="U72">
        <v>0</v>
      </c>
      <c r="V72" t="s">
        <v>7</v>
      </c>
      <c r="W72">
        <v>0</v>
      </c>
      <c r="X72">
        <v>0</v>
      </c>
      <c r="Y72" t="s">
        <v>8</v>
      </c>
      <c r="Z72">
        <v>0</v>
      </c>
      <c r="AA72">
        <v>0</v>
      </c>
      <c r="AB72" t="s">
        <v>9</v>
      </c>
      <c r="AC72">
        <v>0</v>
      </c>
      <c r="AD72">
        <v>0</v>
      </c>
      <c r="AE72" t="s">
        <v>10</v>
      </c>
      <c r="AF72">
        <v>32767</v>
      </c>
      <c r="AG72">
        <v>0</v>
      </c>
      <c r="AH72" t="s">
        <v>11</v>
      </c>
      <c r="AI72">
        <v>-32767</v>
      </c>
      <c r="AJ72">
        <v>0</v>
      </c>
      <c r="AK72" t="s">
        <v>12</v>
      </c>
      <c r="AL72">
        <v>0.14000000000000001</v>
      </c>
      <c r="AM72">
        <v>0.16039999999999999</v>
      </c>
    </row>
    <row r="73" spans="1:39" x14ac:dyDescent="0.25">
      <c r="A73" t="s">
        <v>91</v>
      </c>
      <c r="B73">
        <v>12</v>
      </c>
      <c r="C73">
        <v>300</v>
      </c>
      <c r="D73" t="s">
        <v>1</v>
      </c>
      <c r="E73">
        <v>0</v>
      </c>
      <c r="F73">
        <v>0</v>
      </c>
      <c r="G73" t="s">
        <v>2</v>
      </c>
      <c r="H73">
        <v>474.99224099999998</v>
      </c>
      <c r="I73">
        <v>0.10116600000000001</v>
      </c>
      <c r="J73" t="s">
        <v>3</v>
      </c>
      <c r="K73">
        <v>457.39899700000001</v>
      </c>
      <c r="L73">
        <v>9.7053E-2</v>
      </c>
      <c r="M73" t="s">
        <v>4</v>
      </c>
      <c r="N73">
        <v>313.03565400000002</v>
      </c>
      <c r="O73">
        <v>3.7484999999999997E-2</v>
      </c>
      <c r="P73" t="s">
        <v>5</v>
      </c>
      <c r="Q73">
        <v>0</v>
      </c>
      <c r="R73">
        <v>0</v>
      </c>
      <c r="S73" t="s">
        <v>6</v>
      </c>
      <c r="T73">
        <v>0</v>
      </c>
      <c r="U73">
        <v>0</v>
      </c>
      <c r="V73" t="s">
        <v>7</v>
      </c>
      <c r="W73">
        <v>0</v>
      </c>
      <c r="X73">
        <v>0</v>
      </c>
      <c r="Y73" t="s">
        <v>8</v>
      </c>
      <c r="Z73">
        <v>0</v>
      </c>
      <c r="AA73">
        <v>0</v>
      </c>
      <c r="AB73" t="s">
        <v>9</v>
      </c>
      <c r="AC73">
        <v>0</v>
      </c>
      <c r="AD73">
        <v>0</v>
      </c>
      <c r="AE73" t="s">
        <v>10</v>
      </c>
      <c r="AF73">
        <v>32767</v>
      </c>
      <c r="AG73">
        <v>0</v>
      </c>
      <c r="AH73" t="s">
        <v>11</v>
      </c>
      <c r="AI73">
        <v>-32767</v>
      </c>
      <c r="AJ73">
        <v>0</v>
      </c>
      <c r="AK73" t="s">
        <v>12</v>
      </c>
      <c r="AL73">
        <v>0.14000000000000001</v>
      </c>
      <c r="AM73">
        <v>0.16039999999999999</v>
      </c>
    </row>
    <row r="74" spans="1:39" x14ac:dyDescent="0.25">
      <c r="A74" t="s">
        <v>91</v>
      </c>
      <c r="B74">
        <v>13</v>
      </c>
      <c r="C74">
        <v>325</v>
      </c>
      <c r="D74" t="s">
        <v>1</v>
      </c>
      <c r="E74">
        <v>0</v>
      </c>
      <c r="F74">
        <v>0</v>
      </c>
      <c r="G74" t="s">
        <v>2</v>
      </c>
      <c r="H74">
        <v>515.01288899999997</v>
      </c>
      <c r="I74">
        <v>0.112709</v>
      </c>
      <c r="J74" t="s">
        <v>3</v>
      </c>
      <c r="K74">
        <v>495.95336099999997</v>
      </c>
      <c r="L74">
        <v>0.108541</v>
      </c>
      <c r="M74" t="s">
        <v>4</v>
      </c>
      <c r="N74">
        <v>339.12156399999998</v>
      </c>
      <c r="O74">
        <v>4.2311000000000001E-2</v>
      </c>
      <c r="P74" t="s">
        <v>5</v>
      </c>
      <c r="Q74">
        <v>0</v>
      </c>
      <c r="R74">
        <v>0</v>
      </c>
      <c r="S74" t="s">
        <v>6</v>
      </c>
      <c r="T74">
        <v>0</v>
      </c>
      <c r="U74">
        <v>0</v>
      </c>
      <c r="V74" t="s">
        <v>7</v>
      </c>
      <c r="W74">
        <v>0</v>
      </c>
      <c r="X74">
        <v>0</v>
      </c>
      <c r="Y74" t="s">
        <v>8</v>
      </c>
      <c r="Z74">
        <v>0</v>
      </c>
      <c r="AA74">
        <v>0</v>
      </c>
      <c r="AB74" t="s">
        <v>9</v>
      </c>
      <c r="AC74">
        <v>0</v>
      </c>
      <c r="AD74">
        <v>0</v>
      </c>
      <c r="AE74" t="s">
        <v>10</v>
      </c>
      <c r="AF74">
        <v>32767</v>
      </c>
      <c r="AG74">
        <v>0</v>
      </c>
      <c r="AH74" t="s">
        <v>11</v>
      </c>
      <c r="AI74">
        <v>-32767</v>
      </c>
      <c r="AJ74">
        <v>0</v>
      </c>
      <c r="AK74" t="s">
        <v>12</v>
      </c>
      <c r="AL74">
        <v>0.18</v>
      </c>
      <c r="AM74">
        <v>0.2276</v>
      </c>
    </row>
    <row r="75" spans="1:39" x14ac:dyDescent="0.25">
      <c r="A75" t="s">
        <v>91</v>
      </c>
      <c r="B75">
        <v>14</v>
      </c>
      <c r="C75">
        <v>350</v>
      </c>
      <c r="D75" t="s">
        <v>1</v>
      </c>
      <c r="E75">
        <v>0</v>
      </c>
      <c r="F75">
        <v>0</v>
      </c>
      <c r="G75" t="s">
        <v>2</v>
      </c>
      <c r="H75">
        <v>555.07797500000004</v>
      </c>
      <c r="I75">
        <v>0.12330099999999999</v>
      </c>
      <c r="J75" t="s">
        <v>3</v>
      </c>
      <c r="K75">
        <v>534.55305999999996</v>
      </c>
      <c r="L75">
        <v>0.119209</v>
      </c>
      <c r="M75" t="s">
        <v>4</v>
      </c>
      <c r="N75">
        <v>365.207717</v>
      </c>
      <c r="O75">
        <v>4.6346999999999999E-2</v>
      </c>
      <c r="P75" t="s">
        <v>5</v>
      </c>
      <c r="Q75">
        <v>0</v>
      </c>
      <c r="R75">
        <v>0</v>
      </c>
      <c r="S75" t="s">
        <v>6</v>
      </c>
      <c r="T75">
        <v>0</v>
      </c>
      <c r="U75">
        <v>0</v>
      </c>
      <c r="V75" t="s">
        <v>7</v>
      </c>
      <c r="W75">
        <v>0</v>
      </c>
      <c r="X75">
        <v>0</v>
      </c>
      <c r="Y75" t="s">
        <v>8</v>
      </c>
      <c r="Z75">
        <v>0</v>
      </c>
      <c r="AA75">
        <v>0</v>
      </c>
      <c r="AB75" t="s">
        <v>9</v>
      </c>
      <c r="AC75">
        <v>0</v>
      </c>
      <c r="AD75">
        <v>0</v>
      </c>
      <c r="AE75" t="s">
        <v>10</v>
      </c>
      <c r="AF75">
        <v>32767</v>
      </c>
      <c r="AG75">
        <v>0</v>
      </c>
      <c r="AH75" t="s">
        <v>11</v>
      </c>
      <c r="AI75">
        <v>-32767</v>
      </c>
      <c r="AJ75">
        <v>0</v>
      </c>
      <c r="AK75" t="s">
        <v>12</v>
      </c>
      <c r="AL75">
        <v>0.18</v>
      </c>
      <c r="AM75">
        <v>0.2276</v>
      </c>
    </row>
    <row r="76" spans="1:39" x14ac:dyDescent="0.25">
      <c r="A76" t="s">
        <v>91</v>
      </c>
      <c r="B76">
        <v>15</v>
      </c>
      <c r="C76">
        <v>375</v>
      </c>
      <c r="D76" t="s">
        <v>1</v>
      </c>
      <c r="E76">
        <v>0</v>
      </c>
      <c r="F76">
        <v>0</v>
      </c>
      <c r="G76" t="s">
        <v>2</v>
      </c>
      <c r="H76">
        <v>595.21044300000005</v>
      </c>
      <c r="I76">
        <v>0.13145100000000001</v>
      </c>
      <c r="J76" t="s">
        <v>3</v>
      </c>
      <c r="K76">
        <v>573.21989499999995</v>
      </c>
      <c r="L76">
        <v>0.127501</v>
      </c>
      <c r="M76" t="s">
        <v>4</v>
      </c>
      <c r="N76">
        <v>391.29336499999999</v>
      </c>
      <c r="O76">
        <v>5.0231999999999999E-2</v>
      </c>
      <c r="P76" t="s">
        <v>5</v>
      </c>
      <c r="Q76">
        <v>0</v>
      </c>
      <c r="R76">
        <v>0</v>
      </c>
      <c r="S76" t="s">
        <v>6</v>
      </c>
      <c r="T76">
        <v>0</v>
      </c>
      <c r="U76">
        <v>0</v>
      </c>
      <c r="V76" t="s">
        <v>7</v>
      </c>
      <c r="W76">
        <v>0</v>
      </c>
      <c r="X76">
        <v>0</v>
      </c>
      <c r="Y76" t="s">
        <v>8</v>
      </c>
      <c r="Z76">
        <v>0</v>
      </c>
      <c r="AA76">
        <v>0</v>
      </c>
      <c r="AB76" t="s">
        <v>9</v>
      </c>
      <c r="AC76">
        <v>0</v>
      </c>
      <c r="AD76">
        <v>0</v>
      </c>
      <c r="AE76" t="s">
        <v>10</v>
      </c>
      <c r="AF76">
        <v>32767</v>
      </c>
      <c r="AG76">
        <v>0</v>
      </c>
      <c r="AH76" t="s">
        <v>11</v>
      </c>
      <c r="AI76">
        <v>-32767</v>
      </c>
      <c r="AJ76">
        <v>0</v>
      </c>
      <c r="AK76" t="s">
        <v>12</v>
      </c>
      <c r="AL76">
        <v>0.18</v>
      </c>
      <c r="AM76">
        <v>0.2276</v>
      </c>
    </row>
    <row r="77" spans="1:39" x14ac:dyDescent="0.25">
      <c r="A77" t="s">
        <v>91</v>
      </c>
      <c r="B77">
        <v>16</v>
      </c>
      <c r="C77">
        <v>400</v>
      </c>
      <c r="D77" t="s">
        <v>1</v>
      </c>
      <c r="E77">
        <v>0</v>
      </c>
      <c r="F77">
        <v>0</v>
      </c>
      <c r="G77" t="s">
        <v>2</v>
      </c>
      <c r="H77">
        <v>635.40301599999998</v>
      </c>
      <c r="I77">
        <v>0.13039999999999999</v>
      </c>
      <c r="J77" t="s">
        <v>3</v>
      </c>
      <c r="K77">
        <v>611.94714399999998</v>
      </c>
      <c r="L77">
        <v>0.12653300000000001</v>
      </c>
      <c r="M77" t="s">
        <v>4</v>
      </c>
      <c r="N77">
        <v>417.38065899999998</v>
      </c>
      <c r="O77">
        <v>5.4739000000000003E-2</v>
      </c>
      <c r="P77" t="s">
        <v>5</v>
      </c>
      <c r="Q77">
        <v>0</v>
      </c>
      <c r="R77">
        <v>0</v>
      </c>
      <c r="S77" t="s">
        <v>6</v>
      </c>
      <c r="T77">
        <v>0</v>
      </c>
      <c r="U77">
        <v>0</v>
      </c>
      <c r="V77" t="s">
        <v>7</v>
      </c>
      <c r="W77">
        <v>0</v>
      </c>
      <c r="X77">
        <v>0</v>
      </c>
      <c r="Y77" t="s">
        <v>8</v>
      </c>
      <c r="Z77">
        <v>0</v>
      </c>
      <c r="AA77">
        <v>0</v>
      </c>
      <c r="AB77" t="s">
        <v>9</v>
      </c>
      <c r="AC77">
        <v>0</v>
      </c>
      <c r="AD77">
        <v>0</v>
      </c>
      <c r="AE77" t="s">
        <v>10</v>
      </c>
      <c r="AF77">
        <v>32767</v>
      </c>
      <c r="AG77">
        <v>0</v>
      </c>
      <c r="AH77" t="s">
        <v>11</v>
      </c>
      <c r="AI77">
        <v>-32767</v>
      </c>
      <c r="AJ77">
        <v>0</v>
      </c>
      <c r="AK77" t="s">
        <v>12</v>
      </c>
      <c r="AL77">
        <v>0.2</v>
      </c>
      <c r="AM77">
        <v>0.24</v>
      </c>
    </row>
    <row r="78" spans="1:39" x14ac:dyDescent="0.25">
      <c r="A78" t="s">
        <v>91</v>
      </c>
      <c r="B78">
        <v>17</v>
      </c>
      <c r="C78">
        <v>425</v>
      </c>
      <c r="D78" t="s">
        <v>1</v>
      </c>
      <c r="E78">
        <v>0</v>
      </c>
      <c r="F78">
        <v>0</v>
      </c>
      <c r="G78" t="s">
        <v>2</v>
      </c>
      <c r="H78">
        <v>675.65958999999998</v>
      </c>
      <c r="I78">
        <v>0.13589399999999999</v>
      </c>
      <c r="J78" t="s">
        <v>3</v>
      </c>
      <c r="K78">
        <v>650.738203</v>
      </c>
      <c r="L78">
        <v>0.13200100000000001</v>
      </c>
      <c r="M78" t="s">
        <v>4</v>
      </c>
      <c r="N78">
        <v>443.468163</v>
      </c>
      <c r="O78">
        <v>6.0254000000000002E-2</v>
      </c>
      <c r="P78" t="s">
        <v>5</v>
      </c>
      <c r="Q78">
        <v>0</v>
      </c>
      <c r="R78">
        <v>0</v>
      </c>
      <c r="S78" t="s">
        <v>6</v>
      </c>
      <c r="T78">
        <v>0</v>
      </c>
      <c r="U78">
        <v>0</v>
      </c>
      <c r="V78" t="s">
        <v>7</v>
      </c>
      <c r="W78">
        <v>0</v>
      </c>
      <c r="X78">
        <v>0</v>
      </c>
      <c r="Y78" t="s">
        <v>8</v>
      </c>
      <c r="Z78">
        <v>0</v>
      </c>
      <c r="AA78">
        <v>0</v>
      </c>
      <c r="AB78" t="s">
        <v>9</v>
      </c>
      <c r="AC78">
        <v>0</v>
      </c>
      <c r="AD78">
        <v>0</v>
      </c>
      <c r="AE78" t="s">
        <v>10</v>
      </c>
      <c r="AF78">
        <v>32767</v>
      </c>
      <c r="AG78">
        <v>0</v>
      </c>
      <c r="AH78" t="s">
        <v>11</v>
      </c>
      <c r="AI78">
        <v>-32767</v>
      </c>
      <c r="AJ78">
        <v>0</v>
      </c>
      <c r="AK78" t="s">
        <v>12</v>
      </c>
      <c r="AL78">
        <v>0.22</v>
      </c>
      <c r="AM78">
        <v>0.25159999999999999</v>
      </c>
    </row>
    <row r="79" spans="1:39" x14ac:dyDescent="0.25">
      <c r="A79" t="s">
        <v>91</v>
      </c>
      <c r="B79">
        <v>18</v>
      </c>
      <c r="C79">
        <v>450</v>
      </c>
      <c r="D79" t="s">
        <v>1</v>
      </c>
      <c r="E79">
        <v>0</v>
      </c>
      <c r="F79">
        <v>0</v>
      </c>
      <c r="G79" t="s">
        <v>2</v>
      </c>
      <c r="H79">
        <v>715.967443</v>
      </c>
      <c r="I79">
        <v>0.14812700000000001</v>
      </c>
      <c r="J79" t="s">
        <v>3</v>
      </c>
      <c r="K79">
        <v>689.58021599999995</v>
      </c>
      <c r="L79">
        <v>0.14393500000000001</v>
      </c>
      <c r="M79" t="s">
        <v>4</v>
      </c>
      <c r="N79">
        <v>469.55805099999998</v>
      </c>
      <c r="O79">
        <v>6.4655000000000004E-2</v>
      </c>
      <c r="P79" t="s">
        <v>5</v>
      </c>
      <c r="Q79">
        <v>0</v>
      </c>
      <c r="R79">
        <v>0</v>
      </c>
      <c r="S79" t="s">
        <v>6</v>
      </c>
      <c r="T79">
        <v>0</v>
      </c>
      <c r="U79">
        <v>0</v>
      </c>
      <c r="V79" t="s">
        <v>7</v>
      </c>
      <c r="W79">
        <v>0</v>
      </c>
      <c r="X79">
        <v>0</v>
      </c>
      <c r="Y79" t="s">
        <v>8</v>
      </c>
      <c r="Z79">
        <v>0</v>
      </c>
      <c r="AA79">
        <v>0</v>
      </c>
      <c r="AB79" t="s">
        <v>9</v>
      </c>
      <c r="AC79">
        <v>0</v>
      </c>
      <c r="AD79">
        <v>0</v>
      </c>
      <c r="AE79" t="s">
        <v>10</v>
      </c>
      <c r="AF79">
        <v>32767</v>
      </c>
      <c r="AG79">
        <v>0</v>
      </c>
      <c r="AH79" t="s">
        <v>11</v>
      </c>
      <c r="AI79">
        <v>-32767</v>
      </c>
      <c r="AJ79">
        <v>0</v>
      </c>
      <c r="AK79" t="s">
        <v>12</v>
      </c>
      <c r="AL79">
        <v>0.22</v>
      </c>
      <c r="AM79">
        <v>0.25159999999999999</v>
      </c>
    </row>
    <row r="80" spans="1:39" x14ac:dyDescent="0.25">
      <c r="A80" t="s">
        <v>91</v>
      </c>
      <c r="B80">
        <v>19</v>
      </c>
      <c r="C80">
        <v>475</v>
      </c>
      <c r="D80" t="s">
        <v>1</v>
      </c>
      <c r="E80">
        <v>0</v>
      </c>
      <c r="F80">
        <v>0</v>
      </c>
      <c r="G80" t="s">
        <v>2</v>
      </c>
      <c r="H80">
        <v>756.32921299999998</v>
      </c>
      <c r="I80">
        <v>0.150647</v>
      </c>
      <c r="J80" t="s">
        <v>3</v>
      </c>
      <c r="K80">
        <v>728.475818</v>
      </c>
      <c r="L80">
        <v>0.14586499999999999</v>
      </c>
      <c r="M80" t="s">
        <v>4</v>
      </c>
      <c r="N80">
        <v>495.64780000000002</v>
      </c>
      <c r="O80">
        <v>7.0513000000000006E-2</v>
      </c>
      <c r="P80" t="s">
        <v>5</v>
      </c>
      <c r="Q80">
        <v>0</v>
      </c>
      <c r="R80">
        <v>0</v>
      </c>
      <c r="S80" t="s">
        <v>6</v>
      </c>
      <c r="T80">
        <v>0</v>
      </c>
      <c r="U80">
        <v>0</v>
      </c>
      <c r="V80" t="s">
        <v>7</v>
      </c>
      <c r="W80">
        <v>0</v>
      </c>
      <c r="X80">
        <v>0</v>
      </c>
      <c r="Y80" t="s">
        <v>8</v>
      </c>
      <c r="Z80">
        <v>0</v>
      </c>
      <c r="AA80">
        <v>0</v>
      </c>
      <c r="AB80" t="s">
        <v>9</v>
      </c>
      <c r="AC80">
        <v>0</v>
      </c>
      <c r="AD80">
        <v>0</v>
      </c>
      <c r="AE80" t="s">
        <v>10</v>
      </c>
      <c r="AF80">
        <v>32767</v>
      </c>
      <c r="AG80">
        <v>0</v>
      </c>
      <c r="AH80" t="s">
        <v>11</v>
      </c>
      <c r="AI80">
        <v>-32767</v>
      </c>
      <c r="AJ80">
        <v>0</v>
      </c>
      <c r="AK80" t="s">
        <v>12</v>
      </c>
      <c r="AL80">
        <v>0.22</v>
      </c>
      <c r="AM80">
        <v>0.25159999999999999</v>
      </c>
    </row>
    <row r="81" spans="1:39" x14ac:dyDescent="0.25">
      <c r="A81" t="s">
        <v>91</v>
      </c>
      <c r="B81">
        <v>20</v>
      </c>
      <c r="C81">
        <v>500</v>
      </c>
      <c r="D81" t="s">
        <v>1</v>
      </c>
      <c r="E81">
        <v>0</v>
      </c>
      <c r="F81">
        <v>0</v>
      </c>
      <c r="G81" t="s">
        <v>2</v>
      </c>
      <c r="H81">
        <v>796.74730099999999</v>
      </c>
      <c r="I81">
        <v>0.16380800000000001</v>
      </c>
      <c r="J81" t="s">
        <v>3</v>
      </c>
      <c r="K81">
        <v>767.42851700000006</v>
      </c>
      <c r="L81">
        <v>0.15861600000000001</v>
      </c>
      <c r="M81" t="s">
        <v>4</v>
      </c>
      <c r="N81">
        <v>521.738204</v>
      </c>
      <c r="O81">
        <v>7.4478000000000003E-2</v>
      </c>
      <c r="P81" t="s">
        <v>5</v>
      </c>
      <c r="Q81">
        <v>0</v>
      </c>
      <c r="R81">
        <v>0</v>
      </c>
      <c r="S81" t="s">
        <v>6</v>
      </c>
      <c r="T81">
        <v>0</v>
      </c>
      <c r="U81">
        <v>0</v>
      </c>
      <c r="V81" t="s">
        <v>7</v>
      </c>
      <c r="W81">
        <v>0</v>
      </c>
      <c r="X81">
        <v>0</v>
      </c>
      <c r="Y81" t="s">
        <v>8</v>
      </c>
      <c r="Z81">
        <v>0</v>
      </c>
      <c r="AA81">
        <v>0</v>
      </c>
      <c r="AB81" t="s">
        <v>9</v>
      </c>
      <c r="AC81">
        <v>0</v>
      </c>
      <c r="AD81">
        <v>0</v>
      </c>
      <c r="AE81" t="s">
        <v>10</v>
      </c>
      <c r="AF81">
        <v>32767</v>
      </c>
      <c r="AG81">
        <v>0</v>
      </c>
      <c r="AH81" t="s">
        <v>11</v>
      </c>
      <c r="AI81">
        <v>-32767</v>
      </c>
      <c r="AJ81">
        <v>0</v>
      </c>
      <c r="AK81" t="s">
        <v>12</v>
      </c>
      <c r="AL81">
        <v>0.22</v>
      </c>
      <c r="AM81">
        <v>0.25159999999999999</v>
      </c>
    </row>
    <row r="82" spans="1:39" x14ac:dyDescent="0.25">
      <c r="A82" t="s">
        <v>101</v>
      </c>
      <c r="B82">
        <v>1</v>
      </c>
      <c r="C82">
        <v>25</v>
      </c>
      <c r="D82" t="s">
        <v>1</v>
      </c>
      <c r="E82">
        <v>0</v>
      </c>
      <c r="F82">
        <v>0</v>
      </c>
      <c r="G82" t="s">
        <v>2</v>
      </c>
      <c r="H82">
        <v>28.350429999999999</v>
      </c>
      <c r="I82">
        <v>1.727E-3</v>
      </c>
      <c r="J82" t="s">
        <v>3</v>
      </c>
      <c r="K82">
        <v>27.545608000000001</v>
      </c>
      <c r="L82">
        <v>1.66E-3</v>
      </c>
      <c r="M82" t="s">
        <v>4</v>
      </c>
      <c r="N82">
        <v>15.968474000000001</v>
      </c>
      <c r="O82">
        <v>2.5599999999999999E-4</v>
      </c>
      <c r="P82" t="s">
        <v>5</v>
      </c>
      <c r="Q82">
        <v>0</v>
      </c>
      <c r="R82">
        <v>0</v>
      </c>
      <c r="S82" t="s">
        <v>6</v>
      </c>
      <c r="T82">
        <v>0</v>
      </c>
      <c r="U82">
        <v>0</v>
      </c>
      <c r="V82" t="s">
        <v>7</v>
      </c>
      <c r="W82">
        <v>0</v>
      </c>
      <c r="X82">
        <v>0</v>
      </c>
      <c r="Y82" t="s">
        <v>8</v>
      </c>
      <c r="Z82">
        <v>0</v>
      </c>
      <c r="AA82">
        <v>0</v>
      </c>
      <c r="AB82" t="s">
        <v>9</v>
      </c>
      <c r="AC82">
        <v>0</v>
      </c>
      <c r="AD82">
        <v>0</v>
      </c>
      <c r="AE82" t="s">
        <v>10</v>
      </c>
      <c r="AF82">
        <v>32767</v>
      </c>
      <c r="AG82">
        <v>0</v>
      </c>
      <c r="AH82" t="s">
        <v>11</v>
      </c>
      <c r="AI82">
        <v>-32767</v>
      </c>
      <c r="AJ82">
        <v>0</v>
      </c>
      <c r="AK82" t="s">
        <v>12</v>
      </c>
      <c r="AL82">
        <v>0</v>
      </c>
      <c r="AM82">
        <v>0</v>
      </c>
    </row>
    <row r="83" spans="1:39" x14ac:dyDescent="0.25">
      <c r="A83" t="s">
        <v>101</v>
      </c>
      <c r="B83">
        <v>2</v>
      </c>
      <c r="C83">
        <v>50</v>
      </c>
      <c r="D83" t="s">
        <v>1</v>
      </c>
      <c r="E83">
        <v>0</v>
      </c>
      <c r="F83">
        <v>0</v>
      </c>
      <c r="G83" t="s">
        <v>2</v>
      </c>
      <c r="H83">
        <v>56.832397</v>
      </c>
      <c r="I83">
        <v>5.012E-3</v>
      </c>
      <c r="J83" t="s">
        <v>3</v>
      </c>
      <c r="K83">
        <v>55.232314000000002</v>
      </c>
      <c r="L83">
        <v>4.8830000000000002E-3</v>
      </c>
      <c r="M83" t="s">
        <v>4</v>
      </c>
      <c r="N83">
        <v>31.937360000000002</v>
      </c>
      <c r="O83">
        <v>9.2199999999999997E-4</v>
      </c>
      <c r="P83" t="s">
        <v>5</v>
      </c>
      <c r="Q83">
        <v>0</v>
      </c>
      <c r="R83">
        <v>0</v>
      </c>
      <c r="S83" t="s">
        <v>6</v>
      </c>
      <c r="T83">
        <v>0</v>
      </c>
      <c r="U83">
        <v>0</v>
      </c>
      <c r="V83" t="s">
        <v>7</v>
      </c>
      <c r="W83">
        <v>0</v>
      </c>
      <c r="X83">
        <v>0</v>
      </c>
      <c r="Y83" t="s">
        <v>8</v>
      </c>
      <c r="Z83">
        <v>0</v>
      </c>
      <c r="AA83">
        <v>0</v>
      </c>
      <c r="AB83" t="s">
        <v>9</v>
      </c>
      <c r="AC83">
        <v>0</v>
      </c>
      <c r="AD83">
        <v>0</v>
      </c>
      <c r="AE83" t="s">
        <v>10</v>
      </c>
      <c r="AF83">
        <v>32767</v>
      </c>
      <c r="AG83">
        <v>0</v>
      </c>
      <c r="AH83" t="s">
        <v>11</v>
      </c>
      <c r="AI83">
        <v>-32767</v>
      </c>
      <c r="AJ83">
        <v>0</v>
      </c>
      <c r="AK83" t="s">
        <v>12</v>
      </c>
      <c r="AL83">
        <v>0.02</v>
      </c>
      <c r="AM83">
        <v>1.9599999999999999E-2</v>
      </c>
    </row>
    <row r="84" spans="1:39" x14ac:dyDescent="0.25">
      <c r="A84" t="s">
        <v>101</v>
      </c>
      <c r="B84">
        <v>3</v>
      </c>
      <c r="C84">
        <v>75</v>
      </c>
      <c r="D84" t="s">
        <v>1</v>
      </c>
      <c r="E84">
        <v>0</v>
      </c>
      <c r="F84">
        <v>0</v>
      </c>
      <c r="G84" t="s">
        <v>2</v>
      </c>
      <c r="H84">
        <v>85.406544999999994</v>
      </c>
      <c r="I84">
        <v>6.9230000000000003E-3</v>
      </c>
      <c r="J84" t="s">
        <v>3</v>
      </c>
      <c r="K84">
        <v>83.010885999999999</v>
      </c>
      <c r="L84">
        <v>6.8389999999999996E-3</v>
      </c>
      <c r="M84" t="s">
        <v>4</v>
      </c>
      <c r="N84">
        <v>47.90851</v>
      </c>
      <c r="O84">
        <v>1.8730000000000001E-3</v>
      </c>
      <c r="P84" t="s">
        <v>5</v>
      </c>
      <c r="Q84">
        <v>0</v>
      </c>
      <c r="R84">
        <v>0</v>
      </c>
      <c r="S84" t="s">
        <v>6</v>
      </c>
      <c r="T84">
        <v>0</v>
      </c>
      <c r="U84">
        <v>0</v>
      </c>
      <c r="V84" t="s">
        <v>7</v>
      </c>
      <c r="W84">
        <v>0</v>
      </c>
      <c r="X84">
        <v>0</v>
      </c>
      <c r="Y84" t="s">
        <v>8</v>
      </c>
      <c r="Z84">
        <v>0</v>
      </c>
      <c r="AA84">
        <v>0</v>
      </c>
      <c r="AB84" t="s">
        <v>9</v>
      </c>
      <c r="AC84">
        <v>0</v>
      </c>
      <c r="AD84">
        <v>0</v>
      </c>
      <c r="AE84" t="s">
        <v>10</v>
      </c>
      <c r="AF84">
        <v>32767</v>
      </c>
      <c r="AG84">
        <v>0</v>
      </c>
      <c r="AH84" t="s">
        <v>11</v>
      </c>
      <c r="AI84">
        <v>-32767</v>
      </c>
      <c r="AJ84">
        <v>0</v>
      </c>
      <c r="AK84" t="s">
        <v>12</v>
      </c>
      <c r="AL84">
        <v>0.02</v>
      </c>
      <c r="AM84">
        <v>1.9599999999999999E-2</v>
      </c>
    </row>
    <row r="85" spans="1:39" x14ac:dyDescent="0.25">
      <c r="A85" t="s">
        <v>101</v>
      </c>
      <c r="B85">
        <v>4</v>
      </c>
      <c r="C85">
        <v>100</v>
      </c>
      <c r="D85" t="s">
        <v>1</v>
      </c>
      <c r="E85">
        <v>0</v>
      </c>
      <c r="F85">
        <v>0</v>
      </c>
      <c r="G85" t="s">
        <v>2</v>
      </c>
      <c r="H85">
        <v>114.069096</v>
      </c>
      <c r="I85">
        <v>1.1310000000000001E-2</v>
      </c>
      <c r="J85" t="s">
        <v>3</v>
      </c>
      <c r="K85">
        <v>110.87836299999999</v>
      </c>
      <c r="L85">
        <v>1.1165E-2</v>
      </c>
      <c r="M85" t="s">
        <v>4</v>
      </c>
      <c r="N85">
        <v>63.878855999999999</v>
      </c>
      <c r="O85">
        <v>3.261E-3</v>
      </c>
      <c r="P85" t="s">
        <v>5</v>
      </c>
      <c r="Q85">
        <v>0</v>
      </c>
      <c r="R85">
        <v>0</v>
      </c>
      <c r="S85" t="s">
        <v>6</v>
      </c>
      <c r="T85">
        <v>0</v>
      </c>
      <c r="U85">
        <v>0</v>
      </c>
      <c r="V85" t="s">
        <v>7</v>
      </c>
      <c r="W85">
        <v>0</v>
      </c>
      <c r="X85">
        <v>0</v>
      </c>
      <c r="Y85" t="s">
        <v>8</v>
      </c>
      <c r="Z85">
        <v>0</v>
      </c>
      <c r="AA85">
        <v>0</v>
      </c>
      <c r="AB85" t="s">
        <v>9</v>
      </c>
      <c r="AC85">
        <v>0</v>
      </c>
      <c r="AD85">
        <v>0</v>
      </c>
      <c r="AE85" t="s">
        <v>10</v>
      </c>
      <c r="AF85">
        <v>32767</v>
      </c>
      <c r="AG85">
        <v>0</v>
      </c>
      <c r="AH85" t="s">
        <v>11</v>
      </c>
      <c r="AI85">
        <v>-32767</v>
      </c>
      <c r="AJ85">
        <v>0</v>
      </c>
      <c r="AK85" t="s">
        <v>12</v>
      </c>
      <c r="AL85">
        <v>0.06</v>
      </c>
      <c r="AM85">
        <v>9.64E-2</v>
      </c>
    </row>
    <row r="86" spans="1:39" x14ac:dyDescent="0.25">
      <c r="A86" t="s">
        <v>101</v>
      </c>
      <c r="B86">
        <v>5</v>
      </c>
      <c r="C86">
        <v>125</v>
      </c>
      <c r="D86" t="s">
        <v>1</v>
      </c>
      <c r="E86">
        <v>0</v>
      </c>
      <c r="F86">
        <v>0</v>
      </c>
      <c r="G86" t="s">
        <v>2</v>
      </c>
      <c r="H86">
        <v>142.79631699999999</v>
      </c>
      <c r="I86">
        <v>1.4786000000000001E-2</v>
      </c>
      <c r="J86" t="s">
        <v>3</v>
      </c>
      <c r="K86">
        <v>138.81072499999999</v>
      </c>
      <c r="L86">
        <v>1.4614E-2</v>
      </c>
      <c r="M86" t="s">
        <v>4</v>
      </c>
      <c r="N86">
        <v>79.848125999999993</v>
      </c>
      <c r="O86">
        <v>5.1510000000000002E-3</v>
      </c>
      <c r="P86" t="s">
        <v>5</v>
      </c>
      <c r="Q86">
        <v>0</v>
      </c>
      <c r="R86">
        <v>0</v>
      </c>
      <c r="S86" t="s">
        <v>6</v>
      </c>
      <c r="T86">
        <v>0</v>
      </c>
      <c r="U86">
        <v>0</v>
      </c>
      <c r="V86" t="s">
        <v>7</v>
      </c>
      <c r="W86">
        <v>0</v>
      </c>
      <c r="X86">
        <v>0</v>
      </c>
      <c r="Y86" t="s">
        <v>8</v>
      </c>
      <c r="Z86">
        <v>0</v>
      </c>
      <c r="AA86">
        <v>0</v>
      </c>
      <c r="AB86" t="s">
        <v>9</v>
      </c>
      <c r="AC86">
        <v>0</v>
      </c>
      <c r="AD86">
        <v>0</v>
      </c>
      <c r="AE86" t="s">
        <v>10</v>
      </c>
      <c r="AF86">
        <v>32767</v>
      </c>
      <c r="AG86">
        <v>0</v>
      </c>
      <c r="AH86" t="s">
        <v>11</v>
      </c>
      <c r="AI86">
        <v>-32767</v>
      </c>
      <c r="AJ86">
        <v>0</v>
      </c>
      <c r="AK86" t="s">
        <v>12</v>
      </c>
      <c r="AL86">
        <v>0.08</v>
      </c>
      <c r="AM86">
        <v>0.11360000000000001</v>
      </c>
    </row>
    <row r="87" spans="1:39" x14ac:dyDescent="0.25">
      <c r="A87" t="s">
        <v>101</v>
      </c>
      <c r="B87">
        <v>6</v>
      </c>
      <c r="C87">
        <v>150</v>
      </c>
      <c r="D87" t="s">
        <v>1</v>
      </c>
      <c r="E87">
        <v>0</v>
      </c>
      <c r="F87">
        <v>0</v>
      </c>
      <c r="G87" t="s">
        <v>2</v>
      </c>
      <c r="H87">
        <v>171.587703</v>
      </c>
      <c r="I87">
        <v>2.0778000000000001E-2</v>
      </c>
      <c r="J87" t="s">
        <v>3</v>
      </c>
      <c r="K87">
        <v>166.80726999999999</v>
      </c>
      <c r="L87">
        <v>2.0476000000000001E-2</v>
      </c>
      <c r="M87" t="s">
        <v>4</v>
      </c>
      <c r="N87">
        <v>95.816844000000003</v>
      </c>
      <c r="O87">
        <v>7.718E-3</v>
      </c>
      <c r="P87" t="s">
        <v>5</v>
      </c>
      <c r="Q87">
        <v>0</v>
      </c>
      <c r="R87">
        <v>0</v>
      </c>
      <c r="S87" t="s">
        <v>6</v>
      </c>
      <c r="T87">
        <v>0</v>
      </c>
      <c r="U87">
        <v>0</v>
      </c>
      <c r="V87" t="s">
        <v>7</v>
      </c>
      <c r="W87">
        <v>0</v>
      </c>
      <c r="X87">
        <v>0</v>
      </c>
      <c r="Y87" t="s">
        <v>8</v>
      </c>
      <c r="Z87">
        <v>0</v>
      </c>
      <c r="AA87">
        <v>0</v>
      </c>
      <c r="AB87" t="s">
        <v>9</v>
      </c>
      <c r="AC87">
        <v>0</v>
      </c>
      <c r="AD87">
        <v>0</v>
      </c>
      <c r="AE87" t="s">
        <v>10</v>
      </c>
      <c r="AF87">
        <v>32767</v>
      </c>
      <c r="AG87">
        <v>0</v>
      </c>
      <c r="AH87" t="s">
        <v>11</v>
      </c>
      <c r="AI87">
        <v>-32767</v>
      </c>
      <c r="AJ87">
        <v>0</v>
      </c>
      <c r="AK87" t="s">
        <v>12</v>
      </c>
      <c r="AL87">
        <v>0.08</v>
      </c>
      <c r="AM87">
        <v>0.11360000000000001</v>
      </c>
    </row>
    <row r="88" spans="1:39" x14ac:dyDescent="0.25">
      <c r="A88" t="s">
        <v>101</v>
      </c>
      <c r="B88">
        <v>7</v>
      </c>
      <c r="C88">
        <v>175</v>
      </c>
      <c r="D88" t="s">
        <v>1</v>
      </c>
      <c r="E88">
        <v>0</v>
      </c>
      <c r="F88">
        <v>0</v>
      </c>
      <c r="G88" t="s">
        <v>2</v>
      </c>
      <c r="H88">
        <v>200.45082500000001</v>
      </c>
      <c r="I88">
        <v>2.5007000000000001E-2</v>
      </c>
      <c r="J88" t="s">
        <v>3</v>
      </c>
      <c r="K88">
        <v>194.87580800000001</v>
      </c>
      <c r="L88">
        <v>2.4601999999999999E-2</v>
      </c>
      <c r="M88" t="s">
        <v>4</v>
      </c>
      <c r="N88">
        <v>111.785172</v>
      </c>
      <c r="O88">
        <v>1.0534999999999999E-2</v>
      </c>
      <c r="P88" t="s">
        <v>5</v>
      </c>
      <c r="Q88">
        <v>0</v>
      </c>
      <c r="R88">
        <v>0</v>
      </c>
      <c r="S88" t="s">
        <v>6</v>
      </c>
      <c r="T88">
        <v>0</v>
      </c>
      <c r="U88">
        <v>0</v>
      </c>
      <c r="V88" t="s">
        <v>7</v>
      </c>
      <c r="W88">
        <v>0</v>
      </c>
      <c r="X88">
        <v>0</v>
      </c>
      <c r="Y88" t="s">
        <v>8</v>
      </c>
      <c r="Z88">
        <v>0</v>
      </c>
      <c r="AA88">
        <v>0</v>
      </c>
      <c r="AB88" t="s">
        <v>9</v>
      </c>
      <c r="AC88">
        <v>0</v>
      </c>
      <c r="AD88">
        <v>0</v>
      </c>
      <c r="AE88" t="s">
        <v>10</v>
      </c>
      <c r="AF88">
        <v>32767</v>
      </c>
      <c r="AG88">
        <v>0</v>
      </c>
      <c r="AH88" t="s">
        <v>11</v>
      </c>
      <c r="AI88">
        <v>-32767</v>
      </c>
      <c r="AJ88">
        <v>0</v>
      </c>
      <c r="AK88" t="s">
        <v>12</v>
      </c>
      <c r="AL88">
        <v>0.1</v>
      </c>
      <c r="AM88">
        <v>0.13</v>
      </c>
    </row>
    <row r="89" spans="1:39" x14ac:dyDescent="0.25">
      <c r="A89" t="s">
        <v>101</v>
      </c>
      <c r="B89">
        <v>8</v>
      </c>
      <c r="C89">
        <v>200</v>
      </c>
      <c r="D89" t="s">
        <v>1</v>
      </c>
      <c r="E89">
        <v>0</v>
      </c>
      <c r="F89">
        <v>0</v>
      </c>
      <c r="G89" t="s">
        <v>2</v>
      </c>
      <c r="H89">
        <v>229.374504</v>
      </c>
      <c r="I89">
        <v>3.4659000000000002E-2</v>
      </c>
      <c r="J89" t="s">
        <v>3</v>
      </c>
      <c r="K89">
        <v>223.00495599999999</v>
      </c>
      <c r="L89">
        <v>3.4118999999999997E-2</v>
      </c>
      <c r="M89" t="s">
        <v>4</v>
      </c>
      <c r="N89">
        <v>127.75355</v>
      </c>
      <c r="O89">
        <v>1.4297000000000001E-2</v>
      </c>
      <c r="P89" t="s">
        <v>5</v>
      </c>
      <c r="Q89">
        <v>0</v>
      </c>
      <c r="R89">
        <v>0</v>
      </c>
      <c r="S89" t="s">
        <v>6</v>
      </c>
      <c r="T89">
        <v>0</v>
      </c>
      <c r="U89">
        <v>0</v>
      </c>
      <c r="V89" t="s">
        <v>7</v>
      </c>
      <c r="W89">
        <v>0</v>
      </c>
      <c r="X89">
        <v>0</v>
      </c>
      <c r="Y89" t="s">
        <v>8</v>
      </c>
      <c r="Z89">
        <v>0</v>
      </c>
      <c r="AA89">
        <v>0</v>
      </c>
      <c r="AB89" t="s">
        <v>9</v>
      </c>
      <c r="AC89">
        <v>0</v>
      </c>
      <c r="AD89">
        <v>0</v>
      </c>
      <c r="AE89" t="s">
        <v>10</v>
      </c>
      <c r="AF89">
        <v>32767</v>
      </c>
      <c r="AG89">
        <v>0</v>
      </c>
      <c r="AH89" t="s">
        <v>11</v>
      </c>
      <c r="AI89">
        <v>-32767</v>
      </c>
      <c r="AJ89">
        <v>0</v>
      </c>
      <c r="AK89" t="s">
        <v>12</v>
      </c>
      <c r="AL89">
        <v>0.14000000000000001</v>
      </c>
      <c r="AM89">
        <v>0.16039999999999999</v>
      </c>
    </row>
    <row r="90" spans="1:39" x14ac:dyDescent="0.25">
      <c r="A90" t="s">
        <v>101</v>
      </c>
      <c r="B90">
        <v>9</v>
      </c>
      <c r="C90">
        <v>225</v>
      </c>
      <c r="D90" t="s">
        <v>1</v>
      </c>
      <c r="E90">
        <v>0</v>
      </c>
      <c r="F90">
        <v>0</v>
      </c>
      <c r="G90" t="s">
        <v>2</v>
      </c>
      <c r="H90">
        <v>258.36226399999998</v>
      </c>
      <c r="I90">
        <v>4.4630000000000003E-2</v>
      </c>
      <c r="J90" t="s">
        <v>3</v>
      </c>
      <c r="K90">
        <v>251.19728900000001</v>
      </c>
      <c r="L90">
        <v>4.3712000000000001E-2</v>
      </c>
      <c r="M90" t="s">
        <v>4</v>
      </c>
      <c r="N90">
        <v>143.72088299999999</v>
      </c>
      <c r="O90">
        <v>1.8016999999999998E-2</v>
      </c>
      <c r="P90" t="s">
        <v>5</v>
      </c>
      <c r="Q90">
        <v>0</v>
      </c>
      <c r="R90">
        <v>0</v>
      </c>
      <c r="S90" t="s">
        <v>6</v>
      </c>
      <c r="T90">
        <v>0</v>
      </c>
      <c r="U90">
        <v>0</v>
      </c>
      <c r="V90" t="s">
        <v>7</v>
      </c>
      <c r="W90">
        <v>0</v>
      </c>
      <c r="X90">
        <v>0</v>
      </c>
      <c r="Y90" t="s">
        <v>8</v>
      </c>
      <c r="Z90">
        <v>0</v>
      </c>
      <c r="AA90">
        <v>0</v>
      </c>
      <c r="AB90" t="s">
        <v>9</v>
      </c>
      <c r="AC90">
        <v>0</v>
      </c>
      <c r="AD90">
        <v>0</v>
      </c>
      <c r="AE90" t="s">
        <v>10</v>
      </c>
      <c r="AF90">
        <v>32767</v>
      </c>
      <c r="AG90">
        <v>0</v>
      </c>
      <c r="AH90" t="s">
        <v>11</v>
      </c>
      <c r="AI90">
        <v>-32767</v>
      </c>
      <c r="AJ90">
        <v>0</v>
      </c>
      <c r="AK90" t="s">
        <v>12</v>
      </c>
      <c r="AL90">
        <v>0.16</v>
      </c>
      <c r="AM90">
        <v>0.1744</v>
      </c>
    </row>
    <row r="91" spans="1:39" x14ac:dyDescent="0.25">
      <c r="A91" t="s">
        <v>101</v>
      </c>
      <c r="B91">
        <v>10</v>
      </c>
      <c r="C91">
        <v>250</v>
      </c>
      <c r="D91" t="s">
        <v>1</v>
      </c>
      <c r="E91">
        <v>0</v>
      </c>
      <c r="F91">
        <v>0</v>
      </c>
      <c r="G91" t="s">
        <v>2</v>
      </c>
      <c r="H91">
        <v>287.40801399999998</v>
      </c>
      <c r="I91">
        <v>5.3099E-2</v>
      </c>
      <c r="J91" t="s">
        <v>3</v>
      </c>
      <c r="K91">
        <v>279.44845299999997</v>
      </c>
      <c r="L91">
        <v>5.2059000000000001E-2</v>
      </c>
      <c r="M91" t="s">
        <v>4</v>
      </c>
      <c r="N91">
        <v>159.68934899999999</v>
      </c>
      <c r="O91">
        <v>2.2297000000000001E-2</v>
      </c>
      <c r="P91" t="s">
        <v>5</v>
      </c>
      <c r="Q91">
        <v>0</v>
      </c>
      <c r="R91">
        <v>0</v>
      </c>
      <c r="S91" t="s">
        <v>6</v>
      </c>
      <c r="T91">
        <v>0</v>
      </c>
      <c r="U91">
        <v>0</v>
      </c>
      <c r="V91" t="s">
        <v>7</v>
      </c>
      <c r="W91">
        <v>0</v>
      </c>
      <c r="X91">
        <v>0</v>
      </c>
      <c r="Y91" t="s">
        <v>8</v>
      </c>
      <c r="Z91">
        <v>0</v>
      </c>
      <c r="AA91">
        <v>0</v>
      </c>
      <c r="AB91" t="s">
        <v>9</v>
      </c>
      <c r="AC91">
        <v>0</v>
      </c>
      <c r="AD91">
        <v>0</v>
      </c>
      <c r="AE91" t="s">
        <v>10</v>
      </c>
      <c r="AF91">
        <v>32767</v>
      </c>
      <c r="AG91">
        <v>0</v>
      </c>
      <c r="AH91" t="s">
        <v>11</v>
      </c>
      <c r="AI91">
        <v>-32767</v>
      </c>
      <c r="AJ91">
        <v>0</v>
      </c>
      <c r="AK91" t="s">
        <v>12</v>
      </c>
      <c r="AL91">
        <v>0.16</v>
      </c>
      <c r="AM91">
        <v>0.1744</v>
      </c>
    </row>
    <row r="92" spans="1:39" x14ac:dyDescent="0.25">
      <c r="A92" t="s">
        <v>101</v>
      </c>
      <c r="B92">
        <v>11</v>
      </c>
      <c r="C92">
        <v>275</v>
      </c>
      <c r="D92" t="s">
        <v>1</v>
      </c>
      <c r="E92">
        <v>0</v>
      </c>
      <c r="F92">
        <v>0</v>
      </c>
      <c r="G92" t="s">
        <v>2</v>
      </c>
      <c r="H92">
        <v>316.49937399999999</v>
      </c>
      <c r="I92">
        <v>7.3094999999999993E-2</v>
      </c>
      <c r="J92" t="s">
        <v>3</v>
      </c>
      <c r="K92">
        <v>307.74448699999999</v>
      </c>
      <c r="L92">
        <v>7.2295999999999999E-2</v>
      </c>
      <c r="M92" t="s">
        <v>4</v>
      </c>
      <c r="N92">
        <v>175.65729200000001</v>
      </c>
      <c r="O92">
        <v>2.7407000000000001E-2</v>
      </c>
      <c r="P92" t="s">
        <v>5</v>
      </c>
      <c r="Q92">
        <v>0</v>
      </c>
      <c r="R92">
        <v>0</v>
      </c>
      <c r="S92" t="s">
        <v>6</v>
      </c>
      <c r="T92">
        <v>0</v>
      </c>
      <c r="U92">
        <v>0</v>
      </c>
      <c r="V92" t="s">
        <v>7</v>
      </c>
      <c r="W92">
        <v>0</v>
      </c>
      <c r="X92">
        <v>0</v>
      </c>
      <c r="Y92" t="s">
        <v>8</v>
      </c>
      <c r="Z92">
        <v>0</v>
      </c>
      <c r="AA92">
        <v>0</v>
      </c>
      <c r="AB92" t="s">
        <v>9</v>
      </c>
      <c r="AC92">
        <v>0</v>
      </c>
      <c r="AD92">
        <v>0</v>
      </c>
      <c r="AE92" t="s">
        <v>10</v>
      </c>
      <c r="AF92">
        <v>32767</v>
      </c>
      <c r="AG92">
        <v>0</v>
      </c>
      <c r="AH92" t="s">
        <v>11</v>
      </c>
      <c r="AI92">
        <v>-32767</v>
      </c>
      <c r="AJ92">
        <v>0</v>
      </c>
      <c r="AK92" t="s">
        <v>12</v>
      </c>
      <c r="AL92">
        <v>0.16</v>
      </c>
      <c r="AM92">
        <v>0.1744</v>
      </c>
    </row>
    <row r="93" spans="1:39" x14ac:dyDescent="0.25">
      <c r="A93" t="s">
        <v>101</v>
      </c>
      <c r="B93">
        <v>12</v>
      </c>
      <c r="C93">
        <v>300</v>
      </c>
      <c r="D93" t="s">
        <v>1</v>
      </c>
      <c r="E93">
        <v>0</v>
      </c>
      <c r="F93">
        <v>0</v>
      </c>
      <c r="G93" t="s">
        <v>2</v>
      </c>
      <c r="H93">
        <v>345.67598500000003</v>
      </c>
      <c r="I93">
        <v>8.9677999999999994E-2</v>
      </c>
      <c r="J93" t="s">
        <v>3</v>
      </c>
      <c r="K93">
        <v>336.12660099999999</v>
      </c>
      <c r="L93">
        <v>8.8387999999999994E-2</v>
      </c>
      <c r="M93" t="s">
        <v>4</v>
      </c>
      <c r="N93">
        <v>191.624177</v>
      </c>
      <c r="O93">
        <v>3.2695000000000002E-2</v>
      </c>
      <c r="P93" t="s">
        <v>5</v>
      </c>
      <c r="Q93">
        <v>0</v>
      </c>
      <c r="R93">
        <v>0</v>
      </c>
      <c r="S93" t="s">
        <v>6</v>
      </c>
      <c r="T93">
        <v>0</v>
      </c>
      <c r="U93">
        <v>0</v>
      </c>
      <c r="V93" t="s">
        <v>7</v>
      </c>
      <c r="W93">
        <v>0</v>
      </c>
      <c r="X93">
        <v>0</v>
      </c>
      <c r="Y93" t="s">
        <v>8</v>
      </c>
      <c r="Z93">
        <v>0</v>
      </c>
      <c r="AA93">
        <v>0</v>
      </c>
      <c r="AB93" t="s">
        <v>9</v>
      </c>
      <c r="AC93">
        <v>0</v>
      </c>
      <c r="AD93">
        <v>0</v>
      </c>
      <c r="AE93" t="s">
        <v>10</v>
      </c>
      <c r="AF93">
        <v>32767</v>
      </c>
      <c r="AG93">
        <v>0</v>
      </c>
      <c r="AH93" t="s">
        <v>11</v>
      </c>
      <c r="AI93">
        <v>-32767</v>
      </c>
      <c r="AJ93">
        <v>0</v>
      </c>
      <c r="AK93" t="s">
        <v>12</v>
      </c>
      <c r="AL93">
        <v>0.18</v>
      </c>
      <c r="AM93">
        <v>0.2276</v>
      </c>
    </row>
    <row r="94" spans="1:39" x14ac:dyDescent="0.25">
      <c r="A94" t="s">
        <v>101</v>
      </c>
      <c r="B94">
        <v>13</v>
      </c>
      <c r="C94">
        <v>325</v>
      </c>
      <c r="D94" t="s">
        <v>1</v>
      </c>
      <c r="E94">
        <v>0</v>
      </c>
      <c r="F94">
        <v>0</v>
      </c>
      <c r="G94" t="s">
        <v>2</v>
      </c>
      <c r="H94">
        <v>374.90626200000003</v>
      </c>
      <c r="I94">
        <v>9.7042000000000003E-2</v>
      </c>
      <c r="J94" t="s">
        <v>3</v>
      </c>
      <c r="K94">
        <v>364.562096</v>
      </c>
      <c r="L94">
        <v>9.5784999999999995E-2</v>
      </c>
      <c r="M94" t="s">
        <v>4</v>
      </c>
      <c r="N94">
        <v>207.592017</v>
      </c>
      <c r="O94">
        <v>3.8155000000000001E-2</v>
      </c>
      <c r="P94" t="s">
        <v>5</v>
      </c>
      <c r="Q94">
        <v>0</v>
      </c>
      <c r="R94">
        <v>0</v>
      </c>
      <c r="S94" t="s">
        <v>6</v>
      </c>
      <c r="T94">
        <v>0</v>
      </c>
      <c r="U94">
        <v>0</v>
      </c>
      <c r="V94" t="s">
        <v>7</v>
      </c>
      <c r="W94">
        <v>0</v>
      </c>
      <c r="X94">
        <v>0</v>
      </c>
      <c r="Y94" t="s">
        <v>8</v>
      </c>
      <c r="Z94">
        <v>0</v>
      </c>
      <c r="AA94">
        <v>0</v>
      </c>
      <c r="AB94" t="s">
        <v>9</v>
      </c>
      <c r="AC94">
        <v>0</v>
      </c>
      <c r="AD94">
        <v>0</v>
      </c>
      <c r="AE94" t="s">
        <v>10</v>
      </c>
      <c r="AF94">
        <v>32767</v>
      </c>
      <c r="AG94">
        <v>0</v>
      </c>
      <c r="AH94" t="s">
        <v>11</v>
      </c>
      <c r="AI94">
        <v>-32767</v>
      </c>
      <c r="AJ94">
        <v>0</v>
      </c>
      <c r="AK94" t="s">
        <v>12</v>
      </c>
      <c r="AL94">
        <v>0.18</v>
      </c>
      <c r="AM94">
        <v>0.2276</v>
      </c>
    </row>
    <row r="95" spans="1:39" x14ac:dyDescent="0.25">
      <c r="A95" t="s">
        <v>101</v>
      </c>
      <c r="B95">
        <v>14</v>
      </c>
      <c r="C95">
        <v>350</v>
      </c>
      <c r="D95" t="s">
        <v>1</v>
      </c>
      <c r="E95">
        <v>0</v>
      </c>
      <c r="F95">
        <v>0</v>
      </c>
      <c r="G95" t="s">
        <v>2</v>
      </c>
      <c r="H95">
        <v>404.20225299999998</v>
      </c>
      <c r="I95">
        <v>0.114104</v>
      </c>
      <c r="J95" t="s">
        <v>3</v>
      </c>
      <c r="K95">
        <v>393.06350200000003</v>
      </c>
      <c r="L95">
        <v>0.11304599999999999</v>
      </c>
      <c r="M95" t="s">
        <v>4</v>
      </c>
      <c r="N95">
        <v>223.556331</v>
      </c>
      <c r="O95">
        <v>4.4585E-2</v>
      </c>
      <c r="P95" t="s">
        <v>5</v>
      </c>
      <c r="Q95">
        <v>0</v>
      </c>
      <c r="R95">
        <v>0</v>
      </c>
      <c r="S95" t="s">
        <v>6</v>
      </c>
      <c r="T95">
        <v>0</v>
      </c>
      <c r="U95">
        <v>0</v>
      </c>
      <c r="V95" t="s">
        <v>7</v>
      </c>
      <c r="W95">
        <v>0</v>
      </c>
      <c r="X95">
        <v>0</v>
      </c>
      <c r="Y95" t="s">
        <v>8</v>
      </c>
      <c r="Z95">
        <v>0</v>
      </c>
      <c r="AA95">
        <v>0</v>
      </c>
      <c r="AB95" t="s">
        <v>9</v>
      </c>
      <c r="AC95">
        <v>0</v>
      </c>
      <c r="AD95">
        <v>0</v>
      </c>
      <c r="AE95" t="s">
        <v>10</v>
      </c>
      <c r="AF95">
        <v>32767</v>
      </c>
      <c r="AG95">
        <v>0</v>
      </c>
      <c r="AH95" t="s">
        <v>11</v>
      </c>
      <c r="AI95">
        <v>-32767</v>
      </c>
      <c r="AJ95">
        <v>0</v>
      </c>
      <c r="AK95" t="s">
        <v>12</v>
      </c>
      <c r="AL95">
        <v>0.22</v>
      </c>
      <c r="AM95">
        <v>0.25159999999999999</v>
      </c>
    </row>
    <row r="96" spans="1:39" x14ac:dyDescent="0.25">
      <c r="A96" t="s">
        <v>101</v>
      </c>
      <c r="B96">
        <v>15</v>
      </c>
      <c r="C96">
        <v>375</v>
      </c>
      <c r="D96" t="s">
        <v>1</v>
      </c>
      <c r="E96">
        <v>0</v>
      </c>
      <c r="F96">
        <v>0</v>
      </c>
      <c r="G96" t="s">
        <v>2</v>
      </c>
      <c r="H96">
        <v>433.54574400000001</v>
      </c>
      <c r="I96">
        <v>0.12834499999999999</v>
      </c>
      <c r="J96" t="s">
        <v>3</v>
      </c>
      <c r="K96">
        <v>421.61256100000003</v>
      </c>
      <c r="L96">
        <v>0.12729799999999999</v>
      </c>
      <c r="M96" t="s">
        <v>4</v>
      </c>
      <c r="N96">
        <v>239.52203800000001</v>
      </c>
      <c r="O96">
        <v>5.0644000000000002E-2</v>
      </c>
      <c r="P96" t="s">
        <v>5</v>
      </c>
      <c r="Q96">
        <v>0</v>
      </c>
      <c r="R96">
        <v>0</v>
      </c>
      <c r="S96" t="s">
        <v>6</v>
      </c>
      <c r="T96">
        <v>0</v>
      </c>
      <c r="U96">
        <v>0</v>
      </c>
      <c r="V96" t="s">
        <v>7</v>
      </c>
      <c r="W96">
        <v>0</v>
      </c>
      <c r="X96">
        <v>0</v>
      </c>
      <c r="Y96" t="s">
        <v>8</v>
      </c>
      <c r="Z96">
        <v>0</v>
      </c>
      <c r="AA96">
        <v>0</v>
      </c>
      <c r="AB96" t="s">
        <v>9</v>
      </c>
      <c r="AC96">
        <v>0</v>
      </c>
      <c r="AD96">
        <v>0</v>
      </c>
      <c r="AE96" t="s">
        <v>10</v>
      </c>
      <c r="AF96">
        <v>32767</v>
      </c>
      <c r="AG96">
        <v>0</v>
      </c>
      <c r="AH96" t="s">
        <v>11</v>
      </c>
      <c r="AI96">
        <v>-32767</v>
      </c>
      <c r="AJ96">
        <v>0</v>
      </c>
      <c r="AK96" t="s">
        <v>12</v>
      </c>
      <c r="AL96">
        <v>0.24</v>
      </c>
      <c r="AM96">
        <v>0.26240000000000002</v>
      </c>
    </row>
    <row r="97" spans="1:39" x14ac:dyDescent="0.25">
      <c r="A97" t="s">
        <v>101</v>
      </c>
      <c r="B97">
        <v>16</v>
      </c>
      <c r="C97">
        <v>400</v>
      </c>
      <c r="D97" t="s">
        <v>1</v>
      </c>
      <c r="E97">
        <v>0</v>
      </c>
      <c r="F97">
        <v>0</v>
      </c>
      <c r="G97" t="s">
        <v>2</v>
      </c>
      <c r="H97">
        <v>462.94249100000002</v>
      </c>
      <c r="I97">
        <v>0.139542</v>
      </c>
      <c r="J97" t="s">
        <v>3</v>
      </c>
      <c r="K97">
        <v>450.21433000000002</v>
      </c>
      <c r="L97">
        <v>0.13822300000000001</v>
      </c>
      <c r="M97" t="s">
        <v>4</v>
      </c>
      <c r="N97">
        <v>255.48685900000001</v>
      </c>
      <c r="O97">
        <v>5.7523999999999999E-2</v>
      </c>
      <c r="P97" t="s">
        <v>5</v>
      </c>
      <c r="Q97">
        <v>0</v>
      </c>
      <c r="R97">
        <v>0</v>
      </c>
      <c r="S97" t="s">
        <v>6</v>
      </c>
      <c r="T97">
        <v>0</v>
      </c>
      <c r="U97">
        <v>0</v>
      </c>
      <c r="V97" t="s">
        <v>7</v>
      </c>
      <c r="W97">
        <v>0</v>
      </c>
      <c r="X97">
        <v>0</v>
      </c>
      <c r="Y97" t="s">
        <v>8</v>
      </c>
      <c r="Z97">
        <v>0</v>
      </c>
      <c r="AA97">
        <v>0</v>
      </c>
      <c r="AB97" t="s">
        <v>9</v>
      </c>
      <c r="AC97">
        <v>0</v>
      </c>
      <c r="AD97">
        <v>0</v>
      </c>
      <c r="AE97" t="s">
        <v>10</v>
      </c>
      <c r="AF97">
        <v>32767</v>
      </c>
      <c r="AG97">
        <v>0</v>
      </c>
      <c r="AH97" t="s">
        <v>11</v>
      </c>
      <c r="AI97">
        <v>-32767</v>
      </c>
      <c r="AJ97">
        <v>0</v>
      </c>
      <c r="AK97" t="s">
        <v>12</v>
      </c>
      <c r="AL97">
        <v>0.24</v>
      </c>
      <c r="AM97">
        <v>0.26240000000000002</v>
      </c>
    </row>
    <row r="98" spans="1:39" x14ac:dyDescent="0.25">
      <c r="A98" t="s">
        <v>101</v>
      </c>
      <c r="B98">
        <v>17</v>
      </c>
      <c r="C98">
        <v>425</v>
      </c>
      <c r="D98" t="s">
        <v>1</v>
      </c>
      <c r="E98">
        <v>0</v>
      </c>
      <c r="F98">
        <v>0</v>
      </c>
      <c r="G98" t="s">
        <v>2</v>
      </c>
      <c r="H98">
        <v>492.40259900000001</v>
      </c>
      <c r="I98">
        <v>0.15621299999999999</v>
      </c>
      <c r="J98" t="s">
        <v>3</v>
      </c>
      <c r="K98">
        <v>478.87939</v>
      </c>
      <c r="L98">
        <v>0.15478900000000001</v>
      </c>
      <c r="M98" t="s">
        <v>4</v>
      </c>
      <c r="N98">
        <v>271.451774</v>
      </c>
      <c r="O98">
        <v>6.4167000000000002E-2</v>
      </c>
      <c r="P98" t="s">
        <v>5</v>
      </c>
      <c r="Q98">
        <v>0</v>
      </c>
      <c r="R98">
        <v>0</v>
      </c>
      <c r="S98" t="s">
        <v>6</v>
      </c>
      <c r="T98">
        <v>0</v>
      </c>
      <c r="U98">
        <v>0</v>
      </c>
      <c r="V98" t="s">
        <v>7</v>
      </c>
      <c r="W98">
        <v>0</v>
      </c>
      <c r="X98">
        <v>0</v>
      </c>
      <c r="Y98" t="s">
        <v>8</v>
      </c>
      <c r="Z98">
        <v>0</v>
      </c>
      <c r="AA98">
        <v>0</v>
      </c>
      <c r="AB98" t="s">
        <v>9</v>
      </c>
      <c r="AC98">
        <v>0</v>
      </c>
      <c r="AD98">
        <v>0</v>
      </c>
      <c r="AE98" t="s">
        <v>10</v>
      </c>
      <c r="AF98">
        <v>32767</v>
      </c>
      <c r="AG98">
        <v>0</v>
      </c>
      <c r="AH98" t="s">
        <v>11</v>
      </c>
      <c r="AI98">
        <v>-32767</v>
      </c>
      <c r="AJ98">
        <v>0</v>
      </c>
      <c r="AK98" t="s">
        <v>12</v>
      </c>
      <c r="AL98">
        <v>0.24</v>
      </c>
      <c r="AM98">
        <v>0.26240000000000002</v>
      </c>
    </row>
    <row r="99" spans="1:39" x14ac:dyDescent="0.25">
      <c r="A99" t="s">
        <v>101</v>
      </c>
      <c r="B99">
        <v>18</v>
      </c>
      <c r="C99">
        <v>450</v>
      </c>
      <c r="D99" t="s">
        <v>1</v>
      </c>
      <c r="E99">
        <v>0</v>
      </c>
      <c r="F99">
        <v>0</v>
      </c>
      <c r="G99" t="s">
        <v>2</v>
      </c>
      <c r="H99">
        <v>521.91627100000005</v>
      </c>
      <c r="I99">
        <v>0.17260800000000001</v>
      </c>
      <c r="J99" t="s">
        <v>3</v>
      </c>
      <c r="K99">
        <v>507.59800999999999</v>
      </c>
      <c r="L99">
        <v>0.17111799999999999</v>
      </c>
      <c r="M99" t="s">
        <v>4</v>
      </c>
      <c r="N99">
        <v>287.415683</v>
      </c>
      <c r="O99">
        <v>7.0527000000000006E-2</v>
      </c>
      <c r="P99" t="s">
        <v>5</v>
      </c>
      <c r="Q99">
        <v>0</v>
      </c>
      <c r="R99">
        <v>0</v>
      </c>
      <c r="S99" t="s">
        <v>6</v>
      </c>
      <c r="T99">
        <v>0</v>
      </c>
      <c r="U99">
        <v>0</v>
      </c>
      <c r="V99" t="s">
        <v>7</v>
      </c>
      <c r="W99">
        <v>0</v>
      </c>
      <c r="X99">
        <v>0</v>
      </c>
      <c r="Y99" t="s">
        <v>8</v>
      </c>
      <c r="Z99">
        <v>0</v>
      </c>
      <c r="AA99">
        <v>0</v>
      </c>
      <c r="AB99" t="s">
        <v>9</v>
      </c>
      <c r="AC99">
        <v>0</v>
      </c>
      <c r="AD99">
        <v>0</v>
      </c>
      <c r="AE99" t="s">
        <v>10</v>
      </c>
      <c r="AF99">
        <v>32767</v>
      </c>
      <c r="AG99">
        <v>0</v>
      </c>
      <c r="AH99" t="s">
        <v>11</v>
      </c>
      <c r="AI99">
        <v>-32767</v>
      </c>
      <c r="AJ99">
        <v>0</v>
      </c>
      <c r="AK99" t="s">
        <v>12</v>
      </c>
      <c r="AL99">
        <v>0.24</v>
      </c>
      <c r="AM99">
        <v>0.26240000000000002</v>
      </c>
    </row>
    <row r="100" spans="1:39" x14ac:dyDescent="0.25">
      <c r="A100" t="s">
        <v>101</v>
      </c>
      <c r="B100">
        <v>19</v>
      </c>
      <c r="C100">
        <v>475</v>
      </c>
      <c r="D100" t="s">
        <v>1</v>
      </c>
      <c r="E100">
        <v>0</v>
      </c>
      <c r="F100">
        <v>0</v>
      </c>
      <c r="G100" t="s">
        <v>2</v>
      </c>
      <c r="H100">
        <v>551.465194</v>
      </c>
      <c r="I100">
        <v>0.18861900000000001</v>
      </c>
      <c r="J100" t="s">
        <v>3</v>
      </c>
      <c r="K100">
        <v>536.35191899999995</v>
      </c>
      <c r="L100">
        <v>0.18704799999999999</v>
      </c>
      <c r="M100" t="s">
        <v>4</v>
      </c>
      <c r="N100">
        <v>303.381122</v>
      </c>
      <c r="O100">
        <v>7.7499999999999999E-2</v>
      </c>
      <c r="P100" t="s">
        <v>5</v>
      </c>
      <c r="Q100">
        <v>0</v>
      </c>
      <c r="R100">
        <v>0</v>
      </c>
      <c r="S100" t="s">
        <v>6</v>
      </c>
      <c r="T100">
        <v>0</v>
      </c>
      <c r="U100">
        <v>0</v>
      </c>
      <c r="V100" t="s">
        <v>7</v>
      </c>
      <c r="W100">
        <v>0</v>
      </c>
      <c r="X100">
        <v>0</v>
      </c>
      <c r="Y100" t="s">
        <v>8</v>
      </c>
      <c r="Z100">
        <v>0</v>
      </c>
      <c r="AA100">
        <v>0</v>
      </c>
      <c r="AB100" t="s">
        <v>9</v>
      </c>
      <c r="AC100">
        <v>0</v>
      </c>
      <c r="AD100">
        <v>0</v>
      </c>
      <c r="AE100" t="s">
        <v>10</v>
      </c>
      <c r="AF100">
        <v>32767</v>
      </c>
      <c r="AG100">
        <v>0</v>
      </c>
      <c r="AH100" t="s">
        <v>11</v>
      </c>
      <c r="AI100">
        <v>-32767</v>
      </c>
      <c r="AJ100">
        <v>0</v>
      </c>
      <c r="AK100" t="s">
        <v>12</v>
      </c>
      <c r="AL100">
        <v>0.24</v>
      </c>
      <c r="AM100">
        <v>0.26240000000000002</v>
      </c>
    </row>
    <row r="101" spans="1:39" x14ac:dyDescent="0.25">
      <c r="A101" t="s">
        <v>101</v>
      </c>
      <c r="B101">
        <v>20</v>
      </c>
      <c r="C101">
        <v>500</v>
      </c>
      <c r="D101" t="s">
        <v>1</v>
      </c>
      <c r="E101">
        <v>0</v>
      </c>
      <c r="F101">
        <v>0</v>
      </c>
      <c r="G101" t="s">
        <v>2</v>
      </c>
      <c r="H101">
        <v>581.08885699999996</v>
      </c>
      <c r="I101">
        <v>0.207092</v>
      </c>
      <c r="J101" t="s">
        <v>3</v>
      </c>
      <c r="K101">
        <v>565.18091900000002</v>
      </c>
      <c r="L101">
        <v>0.20554900000000001</v>
      </c>
      <c r="M101" t="s">
        <v>4</v>
      </c>
      <c r="N101">
        <v>319.34851500000002</v>
      </c>
      <c r="O101">
        <v>8.5905999999999996E-2</v>
      </c>
      <c r="P101" t="s">
        <v>5</v>
      </c>
      <c r="Q101">
        <v>0</v>
      </c>
      <c r="R101">
        <v>0</v>
      </c>
      <c r="S101" t="s">
        <v>6</v>
      </c>
      <c r="T101">
        <v>0</v>
      </c>
      <c r="U101">
        <v>0</v>
      </c>
      <c r="V101" t="s">
        <v>7</v>
      </c>
      <c r="W101">
        <v>0</v>
      </c>
      <c r="X101">
        <v>0</v>
      </c>
      <c r="Y101" t="s">
        <v>8</v>
      </c>
      <c r="Z101">
        <v>0</v>
      </c>
      <c r="AA101">
        <v>0</v>
      </c>
      <c r="AB101" t="s">
        <v>9</v>
      </c>
      <c r="AC101">
        <v>0</v>
      </c>
      <c r="AD101">
        <v>0</v>
      </c>
      <c r="AE101" t="s">
        <v>10</v>
      </c>
      <c r="AF101">
        <v>32767</v>
      </c>
      <c r="AG101">
        <v>0</v>
      </c>
      <c r="AH101" t="s">
        <v>11</v>
      </c>
      <c r="AI101">
        <v>-32767</v>
      </c>
      <c r="AJ101">
        <v>0</v>
      </c>
      <c r="AK101" t="s">
        <v>12</v>
      </c>
      <c r="AL101">
        <v>0.24</v>
      </c>
      <c r="AM101">
        <v>0.26240000000000002</v>
      </c>
    </row>
    <row r="102" spans="1:39" x14ac:dyDescent="0.25">
      <c r="A102" s="3" t="s">
        <v>92</v>
      </c>
      <c r="B102">
        <v>1</v>
      </c>
      <c r="C102">
        <v>25</v>
      </c>
      <c r="D102" t="s">
        <v>1</v>
      </c>
      <c r="E102">
        <v>0</v>
      </c>
      <c r="F102">
        <v>0</v>
      </c>
      <c r="G102" t="s">
        <v>2</v>
      </c>
      <c r="H102">
        <v>37.037160999999998</v>
      </c>
      <c r="I102">
        <v>5.5099999999999995E-4</v>
      </c>
      <c r="J102" t="s">
        <v>3</v>
      </c>
      <c r="K102">
        <v>35.561345000000003</v>
      </c>
      <c r="L102">
        <v>4.6200000000000001E-4</v>
      </c>
      <c r="M102" t="s">
        <v>4</v>
      </c>
      <c r="N102">
        <v>26.076891</v>
      </c>
      <c r="O102">
        <v>2.7599999999999999E-4</v>
      </c>
      <c r="P102" t="s">
        <v>5</v>
      </c>
      <c r="Q102">
        <v>0</v>
      </c>
      <c r="R102">
        <v>0</v>
      </c>
      <c r="S102" t="s">
        <v>6</v>
      </c>
      <c r="T102">
        <v>0</v>
      </c>
      <c r="U102">
        <v>0</v>
      </c>
      <c r="V102" t="s">
        <v>7</v>
      </c>
      <c r="W102">
        <v>0</v>
      </c>
      <c r="X102">
        <v>0</v>
      </c>
      <c r="Y102" t="s">
        <v>8</v>
      </c>
      <c r="Z102">
        <v>0</v>
      </c>
      <c r="AA102">
        <v>0</v>
      </c>
      <c r="AB102" t="s">
        <v>9</v>
      </c>
      <c r="AC102">
        <v>0</v>
      </c>
      <c r="AD102">
        <v>0</v>
      </c>
      <c r="AE102" t="s">
        <v>10</v>
      </c>
      <c r="AF102">
        <v>32767</v>
      </c>
      <c r="AG102">
        <v>0</v>
      </c>
      <c r="AH102" t="s">
        <v>11</v>
      </c>
      <c r="AI102">
        <v>-32767</v>
      </c>
      <c r="AJ102">
        <v>0</v>
      </c>
      <c r="AK102" t="s">
        <v>12</v>
      </c>
      <c r="AL102">
        <v>0</v>
      </c>
      <c r="AM102">
        <v>0</v>
      </c>
    </row>
    <row r="103" spans="1:39" x14ac:dyDescent="0.25">
      <c r="A103" t="s">
        <v>92</v>
      </c>
      <c r="B103">
        <v>2</v>
      </c>
      <c r="C103">
        <v>50</v>
      </c>
      <c r="D103" t="s">
        <v>1</v>
      </c>
      <c r="E103">
        <v>0</v>
      </c>
      <c r="F103">
        <v>0</v>
      </c>
      <c r="G103" t="s">
        <v>2</v>
      </c>
      <c r="H103">
        <v>74.052572999999995</v>
      </c>
      <c r="I103">
        <v>1.25E-3</v>
      </c>
      <c r="J103" t="s">
        <v>3</v>
      </c>
      <c r="K103">
        <v>71.111051000000003</v>
      </c>
      <c r="L103">
        <v>1.0529999999999999E-3</v>
      </c>
      <c r="M103" t="s">
        <v>4</v>
      </c>
      <c r="N103">
        <v>52.157167000000001</v>
      </c>
      <c r="O103">
        <v>5.9999999999999995E-4</v>
      </c>
      <c r="P103" t="s">
        <v>5</v>
      </c>
      <c r="Q103">
        <v>0</v>
      </c>
      <c r="R103">
        <v>0</v>
      </c>
      <c r="S103" t="s">
        <v>6</v>
      </c>
      <c r="T103">
        <v>0</v>
      </c>
      <c r="U103">
        <v>0</v>
      </c>
      <c r="V103" t="s">
        <v>7</v>
      </c>
      <c r="W103">
        <v>0</v>
      </c>
      <c r="X103">
        <v>0</v>
      </c>
      <c r="Y103" t="s">
        <v>8</v>
      </c>
      <c r="Z103">
        <v>0</v>
      </c>
      <c r="AA103">
        <v>0</v>
      </c>
      <c r="AB103" t="s">
        <v>9</v>
      </c>
      <c r="AC103">
        <v>0</v>
      </c>
      <c r="AD103">
        <v>0</v>
      </c>
      <c r="AE103" t="s">
        <v>10</v>
      </c>
      <c r="AF103">
        <v>32767</v>
      </c>
      <c r="AG103">
        <v>0</v>
      </c>
      <c r="AH103" t="s">
        <v>11</v>
      </c>
      <c r="AI103">
        <v>-32767</v>
      </c>
      <c r="AJ103">
        <v>0</v>
      </c>
      <c r="AK103" t="s">
        <v>12</v>
      </c>
      <c r="AL103">
        <v>0</v>
      </c>
      <c r="AM103">
        <v>0</v>
      </c>
    </row>
    <row r="104" spans="1:39" x14ac:dyDescent="0.25">
      <c r="A104" t="s">
        <v>92</v>
      </c>
      <c r="B104">
        <v>3</v>
      </c>
      <c r="C104">
        <v>75</v>
      </c>
      <c r="D104" t="s">
        <v>1</v>
      </c>
      <c r="E104">
        <v>0</v>
      </c>
      <c r="F104">
        <v>0</v>
      </c>
      <c r="G104" t="s">
        <v>2</v>
      </c>
      <c r="H104">
        <v>111.066965</v>
      </c>
      <c r="I104">
        <v>2.5019999999999999E-3</v>
      </c>
      <c r="J104" t="s">
        <v>3</v>
      </c>
      <c r="K104">
        <v>106.659988</v>
      </c>
      <c r="L104">
        <v>2.173E-3</v>
      </c>
      <c r="M104" t="s">
        <v>4</v>
      </c>
      <c r="N104">
        <v>78.236523000000005</v>
      </c>
      <c r="O104">
        <v>1.2520000000000001E-3</v>
      </c>
      <c r="P104" t="s">
        <v>5</v>
      </c>
      <c r="Q104">
        <v>0</v>
      </c>
      <c r="R104">
        <v>0</v>
      </c>
      <c r="S104" t="s">
        <v>6</v>
      </c>
      <c r="T104">
        <v>0</v>
      </c>
      <c r="U104">
        <v>0</v>
      </c>
      <c r="V104" t="s">
        <v>7</v>
      </c>
      <c r="W104">
        <v>0</v>
      </c>
      <c r="X104">
        <v>0</v>
      </c>
      <c r="Y104" t="s">
        <v>8</v>
      </c>
      <c r="Z104">
        <v>0</v>
      </c>
      <c r="AA104">
        <v>0</v>
      </c>
      <c r="AB104" t="s">
        <v>9</v>
      </c>
      <c r="AC104">
        <v>0</v>
      </c>
      <c r="AD104">
        <v>0</v>
      </c>
      <c r="AE104" t="s">
        <v>10</v>
      </c>
      <c r="AF104">
        <v>32767</v>
      </c>
      <c r="AG104">
        <v>0</v>
      </c>
      <c r="AH104" t="s">
        <v>11</v>
      </c>
      <c r="AI104">
        <v>-32767</v>
      </c>
      <c r="AJ104">
        <v>0</v>
      </c>
      <c r="AK104" t="s">
        <v>12</v>
      </c>
      <c r="AL104">
        <v>0</v>
      </c>
      <c r="AM104">
        <v>0</v>
      </c>
    </row>
    <row r="105" spans="1:39" x14ac:dyDescent="0.25">
      <c r="A105" t="s">
        <v>92</v>
      </c>
      <c r="B105">
        <v>4</v>
      </c>
      <c r="C105">
        <v>100</v>
      </c>
      <c r="D105" t="s">
        <v>1</v>
      </c>
      <c r="E105">
        <v>0</v>
      </c>
      <c r="F105">
        <v>0</v>
      </c>
      <c r="G105" t="s">
        <v>2</v>
      </c>
      <c r="H105">
        <v>148.08549600000001</v>
      </c>
      <c r="I105">
        <v>4.3210000000000002E-3</v>
      </c>
      <c r="J105" t="s">
        <v>3</v>
      </c>
      <c r="K105">
        <v>142.212558</v>
      </c>
      <c r="L105">
        <v>3.7789999999999998E-3</v>
      </c>
      <c r="M105" t="s">
        <v>4</v>
      </c>
      <c r="N105">
        <v>104.319102</v>
      </c>
      <c r="O105">
        <v>2.1159999999999998E-3</v>
      </c>
      <c r="P105" t="s">
        <v>5</v>
      </c>
      <c r="Q105">
        <v>0</v>
      </c>
      <c r="R105">
        <v>0</v>
      </c>
      <c r="S105" t="s">
        <v>6</v>
      </c>
      <c r="T105">
        <v>0</v>
      </c>
      <c r="U105">
        <v>0</v>
      </c>
      <c r="V105" t="s">
        <v>7</v>
      </c>
      <c r="W105">
        <v>0</v>
      </c>
      <c r="X105">
        <v>0</v>
      </c>
      <c r="Y105" t="s">
        <v>8</v>
      </c>
      <c r="Z105">
        <v>0</v>
      </c>
      <c r="AA105">
        <v>0</v>
      </c>
      <c r="AB105" t="s">
        <v>9</v>
      </c>
      <c r="AC105">
        <v>0</v>
      </c>
      <c r="AD105">
        <v>0</v>
      </c>
      <c r="AE105" t="s">
        <v>10</v>
      </c>
      <c r="AF105">
        <v>32767</v>
      </c>
      <c r="AG105">
        <v>0</v>
      </c>
      <c r="AH105" t="s">
        <v>11</v>
      </c>
      <c r="AI105">
        <v>-32767</v>
      </c>
      <c r="AJ105">
        <v>0</v>
      </c>
      <c r="AK105" t="s">
        <v>12</v>
      </c>
      <c r="AL105">
        <v>0</v>
      </c>
      <c r="AM105">
        <v>0</v>
      </c>
    </row>
    <row r="106" spans="1:39" x14ac:dyDescent="0.25">
      <c r="A106" t="s">
        <v>92</v>
      </c>
      <c r="B106">
        <v>5</v>
      </c>
      <c r="C106">
        <v>125</v>
      </c>
      <c r="D106" t="s">
        <v>1</v>
      </c>
      <c r="E106">
        <v>0</v>
      </c>
      <c r="F106">
        <v>0</v>
      </c>
      <c r="G106" t="s">
        <v>2</v>
      </c>
      <c r="H106">
        <v>185.10589899999999</v>
      </c>
      <c r="I106">
        <v>7.0010000000000003E-3</v>
      </c>
      <c r="J106" t="s">
        <v>3</v>
      </c>
      <c r="K106">
        <v>177.76706899999999</v>
      </c>
      <c r="L106">
        <v>6.2519999999999997E-3</v>
      </c>
      <c r="M106" t="s">
        <v>4</v>
      </c>
      <c r="N106">
        <v>130.40337700000001</v>
      </c>
      <c r="O106">
        <v>3.424E-3</v>
      </c>
      <c r="P106" t="s">
        <v>5</v>
      </c>
      <c r="Q106">
        <v>0</v>
      </c>
      <c r="R106">
        <v>0</v>
      </c>
      <c r="S106" t="s">
        <v>6</v>
      </c>
      <c r="T106">
        <v>0</v>
      </c>
      <c r="U106">
        <v>0</v>
      </c>
      <c r="V106" t="s">
        <v>7</v>
      </c>
      <c r="W106">
        <v>0</v>
      </c>
      <c r="X106">
        <v>0</v>
      </c>
      <c r="Y106" t="s">
        <v>8</v>
      </c>
      <c r="Z106">
        <v>0</v>
      </c>
      <c r="AA106">
        <v>0</v>
      </c>
      <c r="AB106" t="s">
        <v>9</v>
      </c>
      <c r="AC106">
        <v>0</v>
      </c>
      <c r="AD106">
        <v>0</v>
      </c>
      <c r="AE106" t="s">
        <v>10</v>
      </c>
      <c r="AF106">
        <v>32767</v>
      </c>
      <c r="AG106">
        <v>0</v>
      </c>
      <c r="AH106" t="s">
        <v>11</v>
      </c>
      <c r="AI106">
        <v>-32767</v>
      </c>
      <c r="AJ106">
        <v>0</v>
      </c>
      <c r="AK106" t="s">
        <v>12</v>
      </c>
      <c r="AL106">
        <v>0</v>
      </c>
      <c r="AM106">
        <v>0</v>
      </c>
    </row>
    <row r="107" spans="1:39" x14ac:dyDescent="0.25">
      <c r="A107" t="s">
        <v>92</v>
      </c>
      <c r="B107">
        <v>6</v>
      </c>
      <c r="C107">
        <v>150</v>
      </c>
      <c r="D107" t="s">
        <v>1</v>
      </c>
      <c r="E107">
        <v>0</v>
      </c>
      <c r="F107">
        <v>0</v>
      </c>
      <c r="G107" t="s">
        <v>2</v>
      </c>
      <c r="H107">
        <v>222.12576000000001</v>
      </c>
      <c r="I107">
        <v>9.4029999999999999E-3</v>
      </c>
      <c r="J107" t="s">
        <v>3</v>
      </c>
      <c r="K107">
        <v>213.321641</v>
      </c>
      <c r="L107">
        <v>8.3359999999999997E-3</v>
      </c>
      <c r="M107" t="s">
        <v>4</v>
      </c>
      <c r="N107">
        <v>156.48734300000001</v>
      </c>
      <c r="O107">
        <v>4.5440000000000003E-3</v>
      </c>
      <c r="P107" t="s">
        <v>5</v>
      </c>
      <c r="Q107">
        <v>0</v>
      </c>
      <c r="R107">
        <v>0</v>
      </c>
      <c r="S107" t="s">
        <v>6</v>
      </c>
      <c r="T107">
        <v>0</v>
      </c>
      <c r="U107">
        <v>0</v>
      </c>
      <c r="V107" t="s">
        <v>7</v>
      </c>
      <c r="W107">
        <v>0</v>
      </c>
      <c r="X107">
        <v>0</v>
      </c>
      <c r="Y107" t="s">
        <v>8</v>
      </c>
      <c r="Z107">
        <v>0</v>
      </c>
      <c r="AA107">
        <v>0</v>
      </c>
      <c r="AB107" t="s">
        <v>9</v>
      </c>
      <c r="AC107">
        <v>0</v>
      </c>
      <c r="AD107">
        <v>0</v>
      </c>
      <c r="AE107" t="s">
        <v>10</v>
      </c>
      <c r="AF107">
        <v>32767</v>
      </c>
      <c r="AG107">
        <v>0</v>
      </c>
      <c r="AH107" t="s">
        <v>11</v>
      </c>
      <c r="AI107">
        <v>-32767</v>
      </c>
      <c r="AJ107">
        <v>0</v>
      </c>
      <c r="AK107" t="s">
        <v>12</v>
      </c>
      <c r="AL107">
        <v>0</v>
      </c>
      <c r="AM107">
        <v>0</v>
      </c>
    </row>
    <row r="108" spans="1:39" x14ac:dyDescent="0.25">
      <c r="A108" t="s">
        <v>92</v>
      </c>
      <c r="B108">
        <v>7</v>
      </c>
      <c r="C108">
        <v>175</v>
      </c>
      <c r="D108" t="s">
        <v>1</v>
      </c>
      <c r="E108">
        <v>0</v>
      </c>
      <c r="F108">
        <v>0</v>
      </c>
      <c r="G108" t="s">
        <v>2</v>
      </c>
      <c r="H108">
        <v>259.14510899999999</v>
      </c>
      <c r="I108">
        <v>1.1414000000000001E-2</v>
      </c>
      <c r="J108" t="s">
        <v>3</v>
      </c>
      <c r="K108">
        <v>248.874853</v>
      </c>
      <c r="L108">
        <v>1.0163999999999999E-2</v>
      </c>
      <c r="M108" t="s">
        <v>4</v>
      </c>
      <c r="N108">
        <v>182.57031000000001</v>
      </c>
      <c r="O108">
        <v>5.5389999999999997E-3</v>
      </c>
      <c r="P108" t="s">
        <v>5</v>
      </c>
      <c r="Q108">
        <v>0</v>
      </c>
      <c r="R108">
        <v>0</v>
      </c>
      <c r="S108" t="s">
        <v>6</v>
      </c>
      <c r="T108">
        <v>0</v>
      </c>
      <c r="U108">
        <v>0</v>
      </c>
      <c r="V108" t="s">
        <v>7</v>
      </c>
      <c r="W108">
        <v>0</v>
      </c>
      <c r="X108">
        <v>0</v>
      </c>
      <c r="Y108" t="s">
        <v>8</v>
      </c>
      <c r="Z108">
        <v>0</v>
      </c>
      <c r="AA108">
        <v>0</v>
      </c>
      <c r="AB108" t="s">
        <v>9</v>
      </c>
      <c r="AC108">
        <v>0</v>
      </c>
      <c r="AD108">
        <v>0</v>
      </c>
      <c r="AE108" t="s">
        <v>10</v>
      </c>
      <c r="AF108">
        <v>32767</v>
      </c>
      <c r="AG108">
        <v>0</v>
      </c>
      <c r="AH108" t="s">
        <v>11</v>
      </c>
      <c r="AI108">
        <v>-32767</v>
      </c>
      <c r="AJ108">
        <v>0</v>
      </c>
      <c r="AK108" t="s">
        <v>12</v>
      </c>
      <c r="AL108">
        <v>0</v>
      </c>
      <c r="AM108">
        <v>0</v>
      </c>
    </row>
    <row r="109" spans="1:39" x14ac:dyDescent="0.25">
      <c r="A109" t="s">
        <v>92</v>
      </c>
      <c r="B109">
        <v>8</v>
      </c>
      <c r="C109">
        <v>200</v>
      </c>
      <c r="D109" t="s">
        <v>1</v>
      </c>
      <c r="E109">
        <v>0</v>
      </c>
      <c r="F109">
        <v>0</v>
      </c>
      <c r="G109" t="s">
        <v>2</v>
      </c>
      <c r="H109">
        <v>296.16152599999998</v>
      </c>
      <c r="I109">
        <v>1.3341E-2</v>
      </c>
      <c r="J109" t="s">
        <v>3</v>
      </c>
      <c r="K109">
        <v>284.42559399999999</v>
      </c>
      <c r="L109">
        <v>1.1827000000000001E-2</v>
      </c>
      <c r="M109" t="s">
        <v>4</v>
      </c>
      <c r="N109">
        <v>208.65081799999999</v>
      </c>
      <c r="O109">
        <v>6.5420000000000001E-3</v>
      </c>
      <c r="P109" t="s">
        <v>5</v>
      </c>
      <c r="Q109">
        <v>0</v>
      </c>
      <c r="R109">
        <v>0</v>
      </c>
      <c r="S109" t="s">
        <v>6</v>
      </c>
      <c r="T109">
        <v>0</v>
      </c>
      <c r="U109">
        <v>0</v>
      </c>
      <c r="V109" t="s">
        <v>7</v>
      </c>
      <c r="W109">
        <v>0</v>
      </c>
      <c r="X109">
        <v>0</v>
      </c>
      <c r="Y109" t="s">
        <v>8</v>
      </c>
      <c r="Z109">
        <v>0</v>
      </c>
      <c r="AA109">
        <v>0</v>
      </c>
      <c r="AB109" t="s">
        <v>9</v>
      </c>
      <c r="AC109">
        <v>0</v>
      </c>
      <c r="AD109">
        <v>0</v>
      </c>
      <c r="AE109" t="s">
        <v>10</v>
      </c>
      <c r="AF109">
        <v>32767</v>
      </c>
      <c r="AG109">
        <v>0</v>
      </c>
      <c r="AH109" t="s">
        <v>11</v>
      </c>
      <c r="AI109">
        <v>-32767</v>
      </c>
      <c r="AJ109">
        <v>0</v>
      </c>
      <c r="AK109" t="s">
        <v>12</v>
      </c>
      <c r="AL109">
        <v>0</v>
      </c>
      <c r="AM109">
        <v>0</v>
      </c>
    </row>
    <row r="110" spans="1:39" x14ac:dyDescent="0.25">
      <c r="A110" t="s">
        <v>92</v>
      </c>
      <c r="B110">
        <v>9</v>
      </c>
      <c r="C110">
        <v>225</v>
      </c>
      <c r="D110" t="s">
        <v>1</v>
      </c>
      <c r="E110">
        <v>0</v>
      </c>
      <c r="F110">
        <v>0</v>
      </c>
      <c r="G110" t="s">
        <v>2</v>
      </c>
      <c r="H110">
        <v>333.175275</v>
      </c>
      <c r="I110">
        <v>1.5561999999999999E-2</v>
      </c>
      <c r="J110" t="s">
        <v>3</v>
      </c>
      <c r="K110">
        <v>319.97418299999998</v>
      </c>
      <c r="L110">
        <v>1.3794000000000001E-2</v>
      </c>
      <c r="M110" t="s">
        <v>4</v>
      </c>
      <c r="N110">
        <v>234.73051699999999</v>
      </c>
      <c r="O110">
        <v>7.5449999999999996E-3</v>
      </c>
      <c r="P110" t="s">
        <v>5</v>
      </c>
      <c r="Q110">
        <v>0</v>
      </c>
      <c r="R110">
        <v>0</v>
      </c>
      <c r="S110" t="s">
        <v>6</v>
      </c>
      <c r="T110">
        <v>0</v>
      </c>
      <c r="U110">
        <v>0</v>
      </c>
      <c r="V110" t="s">
        <v>7</v>
      </c>
      <c r="W110">
        <v>0</v>
      </c>
      <c r="X110">
        <v>0</v>
      </c>
      <c r="Y110" t="s">
        <v>8</v>
      </c>
      <c r="Z110">
        <v>0</v>
      </c>
      <c r="AA110">
        <v>0</v>
      </c>
      <c r="AB110" t="s">
        <v>9</v>
      </c>
      <c r="AC110">
        <v>0</v>
      </c>
      <c r="AD110">
        <v>0</v>
      </c>
      <c r="AE110" t="s">
        <v>10</v>
      </c>
      <c r="AF110">
        <v>32767</v>
      </c>
      <c r="AG110">
        <v>0</v>
      </c>
      <c r="AH110" t="s">
        <v>11</v>
      </c>
      <c r="AI110">
        <v>-32767</v>
      </c>
      <c r="AJ110">
        <v>0</v>
      </c>
      <c r="AK110" t="s">
        <v>12</v>
      </c>
      <c r="AL110">
        <v>0</v>
      </c>
      <c r="AM110">
        <v>0</v>
      </c>
    </row>
    <row r="111" spans="1:39" x14ac:dyDescent="0.25">
      <c r="A111" t="s">
        <v>92</v>
      </c>
      <c r="B111">
        <v>10</v>
      </c>
      <c r="C111">
        <v>250</v>
      </c>
      <c r="D111" t="s">
        <v>1</v>
      </c>
      <c r="E111">
        <v>0</v>
      </c>
      <c r="F111">
        <v>0</v>
      </c>
      <c r="G111" t="s">
        <v>2</v>
      </c>
      <c r="H111">
        <v>370.18627800000002</v>
      </c>
      <c r="I111">
        <v>1.7197E-2</v>
      </c>
      <c r="J111" t="s">
        <v>3</v>
      </c>
      <c r="K111">
        <v>355.51953500000002</v>
      </c>
      <c r="L111">
        <v>1.5408E-2</v>
      </c>
      <c r="M111" t="s">
        <v>4</v>
      </c>
      <c r="N111">
        <v>260.80767900000001</v>
      </c>
      <c r="O111">
        <v>8.4370000000000001E-3</v>
      </c>
      <c r="P111" t="s">
        <v>5</v>
      </c>
      <c r="Q111">
        <v>0</v>
      </c>
      <c r="R111">
        <v>0</v>
      </c>
      <c r="S111" t="s">
        <v>6</v>
      </c>
      <c r="T111">
        <v>0</v>
      </c>
      <c r="U111">
        <v>0</v>
      </c>
      <c r="V111" t="s">
        <v>7</v>
      </c>
      <c r="W111">
        <v>0</v>
      </c>
      <c r="X111">
        <v>0</v>
      </c>
      <c r="Y111" t="s">
        <v>8</v>
      </c>
      <c r="Z111">
        <v>0</v>
      </c>
      <c r="AA111">
        <v>0</v>
      </c>
      <c r="AB111" t="s">
        <v>9</v>
      </c>
      <c r="AC111">
        <v>0</v>
      </c>
      <c r="AD111">
        <v>0</v>
      </c>
      <c r="AE111" t="s">
        <v>10</v>
      </c>
      <c r="AF111">
        <v>32767</v>
      </c>
      <c r="AG111">
        <v>0</v>
      </c>
      <c r="AH111" t="s">
        <v>11</v>
      </c>
      <c r="AI111">
        <v>-32767</v>
      </c>
      <c r="AJ111">
        <v>0</v>
      </c>
      <c r="AK111" t="s">
        <v>12</v>
      </c>
      <c r="AL111">
        <v>0</v>
      </c>
      <c r="AM111">
        <v>0</v>
      </c>
    </row>
    <row r="112" spans="1:39" x14ac:dyDescent="0.25">
      <c r="A112" t="s">
        <v>92</v>
      </c>
      <c r="B112">
        <v>11</v>
      </c>
      <c r="C112">
        <v>275</v>
      </c>
      <c r="D112" t="s">
        <v>1</v>
      </c>
      <c r="E112">
        <v>0</v>
      </c>
      <c r="F112">
        <v>0</v>
      </c>
      <c r="G112" t="s">
        <v>2</v>
      </c>
      <c r="H112">
        <v>407.20008100000001</v>
      </c>
      <c r="I112">
        <v>2.078E-2</v>
      </c>
      <c r="J112" t="s">
        <v>3</v>
      </c>
      <c r="K112">
        <v>391.06804899999997</v>
      </c>
      <c r="L112">
        <v>1.8499999999999999E-2</v>
      </c>
      <c r="M112" t="s">
        <v>4</v>
      </c>
      <c r="N112">
        <v>286.88739600000002</v>
      </c>
      <c r="O112">
        <v>9.9620000000000004E-3</v>
      </c>
      <c r="P112" t="s">
        <v>5</v>
      </c>
      <c r="Q112">
        <v>0</v>
      </c>
      <c r="R112">
        <v>0</v>
      </c>
      <c r="S112" t="s">
        <v>6</v>
      </c>
      <c r="T112">
        <v>0</v>
      </c>
      <c r="U112">
        <v>0</v>
      </c>
      <c r="V112" t="s">
        <v>7</v>
      </c>
      <c r="W112">
        <v>0</v>
      </c>
      <c r="X112">
        <v>0</v>
      </c>
      <c r="Y112" t="s">
        <v>8</v>
      </c>
      <c r="Z112">
        <v>0</v>
      </c>
      <c r="AA112">
        <v>0</v>
      </c>
      <c r="AB112" t="s">
        <v>9</v>
      </c>
      <c r="AC112">
        <v>0</v>
      </c>
      <c r="AD112">
        <v>0</v>
      </c>
      <c r="AE112" t="s">
        <v>10</v>
      </c>
      <c r="AF112">
        <v>32767</v>
      </c>
      <c r="AG112">
        <v>0</v>
      </c>
      <c r="AH112" t="s">
        <v>11</v>
      </c>
      <c r="AI112">
        <v>-32767</v>
      </c>
      <c r="AJ112">
        <v>0</v>
      </c>
      <c r="AK112" t="s">
        <v>12</v>
      </c>
      <c r="AL112">
        <v>0</v>
      </c>
      <c r="AM112">
        <v>0</v>
      </c>
    </row>
    <row r="113" spans="1:39" x14ac:dyDescent="0.25">
      <c r="A113" t="s">
        <v>92</v>
      </c>
      <c r="B113">
        <v>12</v>
      </c>
      <c r="C113">
        <v>300</v>
      </c>
      <c r="D113" t="s">
        <v>1</v>
      </c>
      <c r="E113">
        <v>0</v>
      </c>
      <c r="F113">
        <v>0</v>
      </c>
      <c r="G113" t="s">
        <v>2</v>
      </c>
      <c r="H113">
        <v>444.21259400000002</v>
      </c>
      <c r="I113">
        <v>2.401E-2</v>
      </c>
      <c r="J113" t="s">
        <v>3</v>
      </c>
      <c r="K113">
        <v>426.61544700000002</v>
      </c>
      <c r="L113">
        <v>2.1683999999999998E-2</v>
      </c>
      <c r="M113" t="s">
        <v>4</v>
      </c>
      <c r="N113">
        <v>312.96656999999999</v>
      </c>
      <c r="O113">
        <v>1.1807E-2</v>
      </c>
      <c r="P113" t="s">
        <v>5</v>
      </c>
      <c r="Q113">
        <v>0</v>
      </c>
      <c r="R113">
        <v>0</v>
      </c>
      <c r="S113" t="s">
        <v>6</v>
      </c>
      <c r="T113">
        <v>0</v>
      </c>
      <c r="U113">
        <v>0</v>
      </c>
      <c r="V113" t="s">
        <v>7</v>
      </c>
      <c r="W113">
        <v>0</v>
      </c>
      <c r="X113">
        <v>0</v>
      </c>
      <c r="Y113" t="s">
        <v>8</v>
      </c>
      <c r="Z113">
        <v>0</v>
      </c>
      <c r="AA113">
        <v>0</v>
      </c>
      <c r="AB113" t="s">
        <v>9</v>
      </c>
      <c r="AC113">
        <v>0</v>
      </c>
      <c r="AD113">
        <v>0</v>
      </c>
      <c r="AE113" t="s">
        <v>10</v>
      </c>
      <c r="AF113">
        <v>32767</v>
      </c>
      <c r="AG113">
        <v>0</v>
      </c>
      <c r="AH113" t="s">
        <v>11</v>
      </c>
      <c r="AI113">
        <v>-32767</v>
      </c>
      <c r="AJ113">
        <v>0</v>
      </c>
      <c r="AK113" t="s">
        <v>12</v>
      </c>
      <c r="AL113">
        <v>0</v>
      </c>
      <c r="AM113">
        <v>0</v>
      </c>
    </row>
    <row r="114" spans="1:39" x14ac:dyDescent="0.25">
      <c r="A114" t="s">
        <v>92</v>
      </c>
      <c r="B114">
        <v>13</v>
      </c>
      <c r="C114">
        <v>325</v>
      </c>
      <c r="D114" t="s">
        <v>1</v>
      </c>
      <c r="E114">
        <v>0</v>
      </c>
      <c r="F114">
        <v>0</v>
      </c>
      <c r="G114" t="s">
        <v>2</v>
      </c>
      <c r="H114">
        <v>481.227373</v>
      </c>
      <c r="I114">
        <v>2.8132999999999998E-2</v>
      </c>
      <c r="J114" t="s">
        <v>3</v>
      </c>
      <c r="K114">
        <v>462.16434600000002</v>
      </c>
      <c r="L114">
        <v>2.5440999999999998E-2</v>
      </c>
      <c r="M114" t="s">
        <v>4</v>
      </c>
      <c r="N114">
        <v>339.04672399999998</v>
      </c>
      <c r="O114">
        <v>1.4009000000000001E-2</v>
      </c>
      <c r="P114" t="s">
        <v>5</v>
      </c>
      <c r="Q114">
        <v>0</v>
      </c>
      <c r="R114">
        <v>0</v>
      </c>
      <c r="S114" t="s">
        <v>6</v>
      </c>
      <c r="T114">
        <v>0</v>
      </c>
      <c r="U114">
        <v>0</v>
      </c>
      <c r="V114" t="s">
        <v>7</v>
      </c>
      <c r="W114">
        <v>0</v>
      </c>
      <c r="X114">
        <v>0</v>
      </c>
      <c r="Y114" t="s">
        <v>8</v>
      </c>
      <c r="Z114">
        <v>0</v>
      </c>
      <c r="AA114">
        <v>0</v>
      </c>
      <c r="AB114" t="s">
        <v>9</v>
      </c>
      <c r="AC114">
        <v>0</v>
      </c>
      <c r="AD114">
        <v>0</v>
      </c>
      <c r="AE114" t="s">
        <v>10</v>
      </c>
      <c r="AF114">
        <v>32767</v>
      </c>
      <c r="AG114">
        <v>0</v>
      </c>
      <c r="AH114" t="s">
        <v>11</v>
      </c>
      <c r="AI114">
        <v>-32767</v>
      </c>
      <c r="AJ114">
        <v>0</v>
      </c>
      <c r="AK114" t="s">
        <v>12</v>
      </c>
      <c r="AL114">
        <v>0</v>
      </c>
      <c r="AM114">
        <v>0</v>
      </c>
    </row>
    <row r="115" spans="1:39" x14ac:dyDescent="0.25">
      <c r="A115" t="s">
        <v>92</v>
      </c>
      <c r="B115">
        <v>14</v>
      </c>
      <c r="C115">
        <v>350</v>
      </c>
      <c r="D115" t="s">
        <v>1</v>
      </c>
      <c r="E115">
        <v>0</v>
      </c>
      <c r="F115">
        <v>0</v>
      </c>
      <c r="G115" t="s">
        <v>2</v>
      </c>
      <c r="H115">
        <v>518.24337300000002</v>
      </c>
      <c r="I115">
        <v>3.1948999999999998E-2</v>
      </c>
      <c r="J115" t="s">
        <v>3</v>
      </c>
      <c r="K115">
        <v>497.71472499999999</v>
      </c>
      <c r="L115">
        <v>2.8948000000000002E-2</v>
      </c>
      <c r="M115" t="s">
        <v>4</v>
      </c>
      <c r="N115">
        <v>365.12772999999999</v>
      </c>
      <c r="O115">
        <v>1.5975E-2</v>
      </c>
      <c r="P115" t="s">
        <v>5</v>
      </c>
      <c r="Q115">
        <v>0</v>
      </c>
      <c r="R115">
        <v>0</v>
      </c>
      <c r="S115" t="s">
        <v>6</v>
      </c>
      <c r="T115">
        <v>0</v>
      </c>
      <c r="U115">
        <v>0</v>
      </c>
      <c r="V115" t="s">
        <v>7</v>
      </c>
      <c r="W115">
        <v>0</v>
      </c>
      <c r="X115">
        <v>0</v>
      </c>
      <c r="Y115" t="s">
        <v>8</v>
      </c>
      <c r="Z115">
        <v>0</v>
      </c>
      <c r="AA115">
        <v>0</v>
      </c>
      <c r="AB115" t="s">
        <v>9</v>
      </c>
      <c r="AC115">
        <v>0</v>
      </c>
      <c r="AD115">
        <v>0</v>
      </c>
      <c r="AE115" t="s">
        <v>10</v>
      </c>
      <c r="AF115">
        <v>32767</v>
      </c>
      <c r="AG115">
        <v>0</v>
      </c>
      <c r="AH115" t="s">
        <v>11</v>
      </c>
      <c r="AI115">
        <v>-32767</v>
      </c>
      <c r="AJ115">
        <v>0</v>
      </c>
      <c r="AK115" t="s">
        <v>12</v>
      </c>
      <c r="AL115">
        <v>0</v>
      </c>
      <c r="AM115">
        <v>0</v>
      </c>
    </row>
    <row r="116" spans="1:39" x14ac:dyDescent="0.25">
      <c r="A116" t="s">
        <v>92</v>
      </c>
      <c r="B116">
        <v>15</v>
      </c>
      <c r="C116">
        <v>375</v>
      </c>
      <c r="D116" t="s">
        <v>1</v>
      </c>
      <c r="E116">
        <v>0</v>
      </c>
      <c r="F116">
        <v>0</v>
      </c>
      <c r="G116" t="s">
        <v>2</v>
      </c>
      <c r="H116">
        <v>555.26045199999999</v>
      </c>
      <c r="I116">
        <v>3.5411999999999999E-2</v>
      </c>
      <c r="J116" t="s">
        <v>3</v>
      </c>
      <c r="K116">
        <v>533.26625899999999</v>
      </c>
      <c r="L116">
        <v>3.2072000000000003E-2</v>
      </c>
      <c r="M116" t="s">
        <v>4</v>
      </c>
      <c r="N116">
        <v>391.21014500000001</v>
      </c>
      <c r="O116">
        <v>1.7930999999999999E-2</v>
      </c>
      <c r="P116" t="s">
        <v>5</v>
      </c>
      <c r="Q116">
        <v>0</v>
      </c>
      <c r="R116">
        <v>0</v>
      </c>
      <c r="S116" t="s">
        <v>6</v>
      </c>
      <c r="T116">
        <v>0</v>
      </c>
      <c r="U116">
        <v>0</v>
      </c>
      <c r="V116" t="s">
        <v>7</v>
      </c>
      <c r="W116">
        <v>0</v>
      </c>
      <c r="X116">
        <v>0</v>
      </c>
      <c r="Y116" t="s">
        <v>8</v>
      </c>
      <c r="Z116">
        <v>0</v>
      </c>
      <c r="AA116">
        <v>0</v>
      </c>
      <c r="AB116" t="s">
        <v>9</v>
      </c>
      <c r="AC116">
        <v>0</v>
      </c>
      <c r="AD116">
        <v>0</v>
      </c>
      <c r="AE116" t="s">
        <v>10</v>
      </c>
      <c r="AF116">
        <v>32767</v>
      </c>
      <c r="AG116">
        <v>0</v>
      </c>
      <c r="AH116" t="s">
        <v>11</v>
      </c>
      <c r="AI116">
        <v>-32767</v>
      </c>
      <c r="AJ116">
        <v>0</v>
      </c>
      <c r="AK116" t="s">
        <v>12</v>
      </c>
      <c r="AL116">
        <v>0</v>
      </c>
      <c r="AM116">
        <v>0</v>
      </c>
    </row>
    <row r="117" spans="1:39" x14ac:dyDescent="0.25">
      <c r="A117" t="s">
        <v>92</v>
      </c>
      <c r="B117">
        <v>16</v>
      </c>
      <c r="C117">
        <v>400</v>
      </c>
      <c r="D117" t="s">
        <v>1</v>
      </c>
      <c r="E117">
        <v>0</v>
      </c>
      <c r="F117">
        <v>0</v>
      </c>
      <c r="G117" t="s">
        <v>2</v>
      </c>
      <c r="H117">
        <v>592.27998500000001</v>
      </c>
      <c r="I117">
        <v>3.9143999999999998E-2</v>
      </c>
      <c r="J117" t="s">
        <v>3</v>
      </c>
      <c r="K117">
        <v>568.82003199999997</v>
      </c>
      <c r="L117">
        <v>3.5675999999999999E-2</v>
      </c>
      <c r="M117" t="s">
        <v>4</v>
      </c>
      <c r="N117">
        <v>417.293813</v>
      </c>
      <c r="O117">
        <v>2.0219999999999998E-2</v>
      </c>
      <c r="P117" t="s">
        <v>5</v>
      </c>
      <c r="Q117">
        <v>0</v>
      </c>
      <c r="R117">
        <v>0</v>
      </c>
      <c r="S117" t="s">
        <v>6</v>
      </c>
      <c r="T117">
        <v>0</v>
      </c>
      <c r="U117">
        <v>0</v>
      </c>
      <c r="V117" t="s">
        <v>7</v>
      </c>
      <c r="W117">
        <v>0</v>
      </c>
      <c r="X117">
        <v>0</v>
      </c>
      <c r="Y117" t="s">
        <v>8</v>
      </c>
      <c r="Z117">
        <v>0</v>
      </c>
      <c r="AA117">
        <v>0</v>
      </c>
      <c r="AB117" t="s">
        <v>9</v>
      </c>
      <c r="AC117">
        <v>0</v>
      </c>
      <c r="AD117">
        <v>0</v>
      </c>
      <c r="AE117" t="s">
        <v>10</v>
      </c>
      <c r="AF117">
        <v>32767</v>
      </c>
      <c r="AG117">
        <v>0</v>
      </c>
      <c r="AH117" t="s">
        <v>11</v>
      </c>
      <c r="AI117">
        <v>-32767</v>
      </c>
      <c r="AJ117">
        <v>0</v>
      </c>
      <c r="AK117" t="s">
        <v>12</v>
      </c>
      <c r="AL117">
        <v>0</v>
      </c>
      <c r="AM117">
        <v>0</v>
      </c>
    </row>
    <row r="118" spans="1:39" x14ac:dyDescent="0.25">
      <c r="A118" t="s">
        <v>92</v>
      </c>
      <c r="B118">
        <v>17</v>
      </c>
      <c r="C118">
        <v>425</v>
      </c>
      <c r="D118" t="s">
        <v>1</v>
      </c>
      <c r="E118">
        <v>0</v>
      </c>
      <c r="F118">
        <v>0</v>
      </c>
      <c r="G118" t="s">
        <v>2</v>
      </c>
      <c r="H118">
        <v>629.29489899999999</v>
      </c>
      <c r="I118">
        <v>4.4248999999999997E-2</v>
      </c>
      <c r="J118" t="s">
        <v>3</v>
      </c>
      <c r="K118">
        <v>604.36942699999997</v>
      </c>
      <c r="L118">
        <v>4.0285000000000001E-2</v>
      </c>
      <c r="M118" t="s">
        <v>4</v>
      </c>
      <c r="N118">
        <v>443.373831</v>
      </c>
      <c r="O118">
        <v>2.2664E-2</v>
      </c>
      <c r="P118" t="s">
        <v>5</v>
      </c>
      <c r="Q118">
        <v>0</v>
      </c>
      <c r="R118">
        <v>0</v>
      </c>
      <c r="S118" t="s">
        <v>6</v>
      </c>
      <c r="T118">
        <v>0</v>
      </c>
      <c r="U118">
        <v>0</v>
      </c>
      <c r="V118" t="s">
        <v>7</v>
      </c>
      <c r="W118">
        <v>0</v>
      </c>
      <c r="X118">
        <v>0</v>
      </c>
      <c r="Y118" t="s">
        <v>8</v>
      </c>
      <c r="Z118">
        <v>0</v>
      </c>
      <c r="AA118">
        <v>0</v>
      </c>
      <c r="AB118" t="s">
        <v>9</v>
      </c>
      <c r="AC118">
        <v>0</v>
      </c>
      <c r="AD118">
        <v>0</v>
      </c>
      <c r="AE118" t="s">
        <v>10</v>
      </c>
      <c r="AF118">
        <v>32767</v>
      </c>
      <c r="AG118">
        <v>0</v>
      </c>
      <c r="AH118" t="s">
        <v>11</v>
      </c>
      <c r="AI118">
        <v>-32767</v>
      </c>
      <c r="AJ118">
        <v>0</v>
      </c>
      <c r="AK118" t="s">
        <v>12</v>
      </c>
      <c r="AL118">
        <v>0</v>
      </c>
      <c r="AM118">
        <v>0</v>
      </c>
    </row>
    <row r="119" spans="1:39" x14ac:dyDescent="0.25">
      <c r="A119" t="s">
        <v>92</v>
      </c>
      <c r="B119">
        <v>18</v>
      </c>
      <c r="C119">
        <v>450</v>
      </c>
      <c r="D119" t="s">
        <v>1</v>
      </c>
      <c r="E119">
        <v>0</v>
      </c>
      <c r="F119">
        <v>0</v>
      </c>
      <c r="G119" t="s">
        <v>2</v>
      </c>
      <c r="H119">
        <v>666.31162200000006</v>
      </c>
      <c r="I119">
        <v>4.8965000000000002E-2</v>
      </c>
      <c r="J119" t="s">
        <v>3</v>
      </c>
      <c r="K119">
        <v>639.92110600000001</v>
      </c>
      <c r="L119">
        <v>4.4576999999999999E-2</v>
      </c>
      <c r="M119" t="s">
        <v>4</v>
      </c>
      <c r="N119">
        <v>469.45540299999999</v>
      </c>
      <c r="O119">
        <v>2.5194999999999999E-2</v>
      </c>
      <c r="P119" t="s">
        <v>5</v>
      </c>
      <c r="Q119">
        <v>0</v>
      </c>
      <c r="R119">
        <v>0</v>
      </c>
      <c r="S119" t="s">
        <v>6</v>
      </c>
      <c r="T119">
        <v>0</v>
      </c>
      <c r="U119">
        <v>0</v>
      </c>
      <c r="V119" t="s">
        <v>7</v>
      </c>
      <c r="W119">
        <v>0</v>
      </c>
      <c r="X119">
        <v>0</v>
      </c>
      <c r="Y119" t="s">
        <v>8</v>
      </c>
      <c r="Z119">
        <v>0</v>
      </c>
      <c r="AA119">
        <v>0</v>
      </c>
      <c r="AB119" t="s">
        <v>9</v>
      </c>
      <c r="AC119">
        <v>0</v>
      </c>
      <c r="AD119">
        <v>0</v>
      </c>
      <c r="AE119" t="s">
        <v>10</v>
      </c>
      <c r="AF119">
        <v>32767</v>
      </c>
      <c r="AG119">
        <v>0</v>
      </c>
      <c r="AH119" t="s">
        <v>11</v>
      </c>
      <c r="AI119">
        <v>-32767</v>
      </c>
      <c r="AJ119">
        <v>0</v>
      </c>
      <c r="AK119" t="s">
        <v>12</v>
      </c>
      <c r="AL119">
        <v>0</v>
      </c>
      <c r="AM119">
        <v>0</v>
      </c>
    </row>
    <row r="120" spans="1:39" x14ac:dyDescent="0.25">
      <c r="A120" t="s">
        <v>92</v>
      </c>
      <c r="B120">
        <v>19</v>
      </c>
      <c r="C120">
        <v>475</v>
      </c>
      <c r="D120" t="s">
        <v>1</v>
      </c>
      <c r="E120">
        <v>0</v>
      </c>
      <c r="F120">
        <v>0</v>
      </c>
      <c r="G120" t="s">
        <v>2</v>
      </c>
      <c r="H120">
        <v>703.32707000000005</v>
      </c>
      <c r="I120">
        <v>5.4783999999999999E-2</v>
      </c>
      <c r="J120" t="s">
        <v>3</v>
      </c>
      <c r="K120">
        <v>675.47103600000003</v>
      </c>
      <c r="L120">
        <v>4.9994999999999998E-2</v>
      </c>
      <c r="M120" t="s">
        <v>4</v>
      </c>
      <c r="N120">
        <v>495.53555699999998</v>
      </c>
      <c r="O120">
        <v>2.826E-2</v>
      </c>
      <c r="P120" t="s">
        <v>5</v>
      </c>
      <c r="Q120">
        <v>0</v>
      </c>
      <c r="R120">
        <v>0</v>
      </c>
      <c r="S120" t="s">
        <v>6</v>
      </c>
      <c r="T120">
        <v>0</v>
      </c>
      <c r="U120">
        <v>0</v>
      </c>
      <c r="V120" t="s">
        <v>7</v>
      </c>
      <c r="W120">
        <v>0</v>
      </c>
      <c r="X120">
        <v>0</v>
      </c>
      <c r="Y120" t="s">
        <v>8</v>
      </c>
      <c r="Z120">
        <v>0</v>
      </c>
      <c r="AA120">
        <v>0</v>
      </c>
      <c r="AB120" t="s">
        <v>9</v>
      </c>
      <c r="AC120">
        <v>0</v>
      </c>
      <c r="AD120">
        <v>0</v>
      </c>
      <c r="AE120" t="s">
        <v>10</v>
      </c>
      <c r="AF120">
        <v>32767</v>
      </c>
      <c r="AG120">
        <v>0</v>
      </c>
      <c r="AH120" t="s">
        <v>11</v>
      </c>
      <c r="AI120">
        <v>-32767</v>
      </c>
      <c r="AJ120">
        <v>0</v>
      </c>
      <c r="AK120" t="s">
        <v>12</v>
      </c>
      <c r="AL120">
        <v>0</v>
      </c>
      <c r="AM120">
        <v>0</v>
      </c>
    </row>
    <row r="121" spans="1:39" x14ac:dyDescent="0.25">
      <c r="A121" t="s">
        <v>92</v>
      </c>
      <c r="B121">
        <v>20</v>
      </c>
      <c r="C121">
        <v>500</v>
      </c>
      <c r="D121" t="s">
        <v>1</v>
      </c>
      <c r="E121">
        <v>0</v>
      </c>
      <c r="F121">
        <v>0</v>
      </c>
      <c r="G121" t="s">
        <v>2</v>
      </c>
      <c r="H121">
        <v>740.34054300000003</v>
      </c>
      <c r="I121">
        <v>6.0971999999999998E-2</v>
      </c>
      <c r="J121" t="s">
        <v>3</v>
      </c>
      <c r="K121">
        <v>711.01880500000004</v>
      </c>
      <c r="L121">
        <v>5.5546999999999999E-2</v>
      </c>
      <c r="M121" t="s">
        <v>4</v>
      </c>
      <c r="N121">
        <v>521.61487199999999</v>
      </c>
      <c r="O121">
        <v>3.1265000000000001E-2</v>
      </c>
      <c r="P121" t="s">
        <v>5</v>
      </c>
      <c r="Q121">
        <v>0</v>
      </c>
      <c r="R121">
        <v>0</v>
      </c>
      <c r="S121" t="s">
        <v>6</v>
      </c>
      <c r="T121">
        <v>0</v>
      </c>
      <c r="U121">
        <v>0</v>
      </c>
      <c r="V121" t="s">
        <v>7</v>
      </c>
      <c r="W121">
        <v>0</v>
      </c>
      <c r="X121">
        <v>0</v>
      </c>
      <c r="Y121" t="s">
        <v>8</v>
      </c>
      <c r="Z121">
        <v>0</v>
      </c>
      <c r="AA121">
        <v>0</v>
      </c>
      <c r="AB121" t="s">
        <v>9</v>
      </c>
      <c r="AC121">
        <v>0</v>
      </c>
      <c r="AD121">
        <v>0</v>
      </c>
      <c r="AE121" t="s">
        <v>10</v>
      </c>
      <c r="AF121">
        <v>32767</v>
      </c>
      <c r="AG121">
        <v>0</v>
      </c>
      <c r="AH121" t="s">
        <v>11</v>
      </c>
      <c r="AI121">
        <v>-32767</v>
      </c>
      <c r="AJ121">
        <v>0</v>
      </c>
      <c r="AK121" t="s">
        <v>12</v>
      </c>
      <c r="AL121">
        <v>0</v>
      </c>
      <c r="AM121">
        <v>0</v>
      </c>
    </row>
    <row r="122" spans="1:39" x14ac:dyDescent="0.25">
      <c r="A122" s="4" t="s">
        <v>102</v>
      </c>
      <c r="B122">
        <v>1</v>
      </c>
      <c r="C122">
        <v>25</v>
      </c>
      <c r="D122" t="s">
        <v>1</v>
      </c>
      <c r="E122">
        <v>0</v>
      </c>
      <c r="F122">
        <v>0</v>
      </c>
      <c r="G122" t="s">
        <v>2</v>
      </c>
      <c r="H122">
        <v>28.644801000000001</v>
      </c>
      <c r="I122">
        <v>1.8884999999999999E-2</v>
      </c>
      <c r="J122" t="s">
        <v>3</v>
      </c>
      <c r="K122">
        <v>28.411546999999999</v>
      </c>
      <c r="L122">
        <v>1.9630999999999999E-2</v>
      </c>
      <c r="M122" t="s">
        <v>4</v>
      </c>
      <c r="N122">
        <v>12.271993999999999</v>
      </c>
      <c r="O122">
        <v>3.1799999999999998E-4</v>
      </c>
      <c r="P122" t="s">
        <v>5</v>
      </c>
      <c r="Q122">
        <v>0.25640800000000002</v>
      </c>
      <c r="R122">
        <v>6.0000000000000002E-6</v>
      </c>
      <c r="S122" t="s">
        <v>6</v>
      </c>
      <c r="T122">
        <v>11.804717</v>
      </c>
      <c r="U122">
        <v>1.4250000000000001E-3</v>
      </c>
      <c r="V122" t="s">
        <v>7</v>
      </c>
      <c r="W122">
        <v>0.20067099999999999</v>
      </c>
      <c r="X122">
        <v>4.6299999999999998E-4</v>
      </c>
      <c r="Y122" t="s">
        <v>8</v>
      </c>
      <c r="Z122">
        <v>0</v>
      </c>
      <c r="AA122">
        <v>0</v>
      </c>
      <c r="AB122" t="s">
        <v>9</v>
      </c>
      <c r="AC122">
        <v>0</v>
      </c>
      <c r="AD122">
        <v>0</v>
      </c>
      <c r="AE122" t="s">
        <v>10</v>
      </c>
      <c r="AF122">
        <v>5.7450000000000001E-3</v>
      </c>
      <c r="AG122">
        <v>1.4E-5</v>
      </c>
      <c r="AH122" t="s">
        <v>11</v>
      </c>
      <c r="AI122">
        <v>0.99497000000000002</v>
      </c>
      <c r="AJ122">
        <v>0</v>
      </c>
      <c r="AK122" t="s">
        <v>12</v>
      </c>
      <c r="AL122">
        <v>0.22</v>
      </c>
      <c r="AM122">
        <v>0.21160000000000001</v>
      </c>
    </row>
    <row r="123" spans="1:39" x14ac:dyDescent="0.25">
      <c r="A123" t="s">
        <v>102</v>
      </c>
      <c r="B123">
        <v>2</v>
      </c>
      <c r="C123">
        <v>50</v>
      </c>
      <c r="D123" t="s">
        <v>1</v>
      </c>
      <c r="E123">
        <v>0</v>
      </c>
      <c r="F123">
        <v>0</v>
      </c>
      <c r="G123" t="s">
        <v>2</v>
      </c>
      <c r="H123">
        <v>57.303907000000002</v>
      </c>
      <c r="I123">
        <v>1.8717000000000001E-2</v>
      </c>
      <c r="J123" t="s">
        <v>3</v>
      </c>
      <c r="K123">
        <v>56.836815000000001</v>
      </c>
      <c r="L123">
        <v>1.9331999999999998E-2</v>
      </c>
      <c r="M123" t="s">
        <v>4</v>
      </c>
      <c r="N123">
        <v>24.532962000000001</v>
      </c>
      <c r="O123">
        <v>4.37E-4</v>
      </c>
      <c r="P123" t="s">
        <v>5</v>
      </c>
      <c r="Q123">
        <v>0.51175999999999999</v>
      </c>
      <c r="R123">
        <v>9.0000000000000002E-6</v>
      </c>
      <c r="S123" t="s">
        <v>6</v>
      </c>
      <c r="T123">
        <v>23.720973000000001</v>
      </c>
      <c r="U123">
        <v>3.0839999999999999E-3</v>
      </c>
      <c r="V123" t="s">
        <v>7</v>
      </c>
      <c r="W123">
        <v>0.38881100000000002</v>
      </c>
      <c r="X123">
        <v>4.6999999999999999E-4</v>
      </c>
      <c r="Y123" t="s">
        <v>8</v>
      </c>
      <c r="Z123">
        <v>0</v>
      </c>
      <c r="AA123">
        <v>0</v>
      </c>
      <c r="AB123" t="s">
        <v>9</v>
      </c>
      <c r="AC123">
        <v>0</v>
      </c>
      <c r="AD123">
        <v>0</v>
      </c>
      <c r="AE123" t="s">
        <v>10</v>
      </c>
      <c r="AF123">
        <v>4.0260000000000001E-3</v>
      </c>
      <c r="AG123">
        <v>1.0000000000000001E-5</v>
      </c>
      <c r="AH123" t="s">
        <v>11</v>
      </c>
      <c r="AI123">
        <v>0.99505500000000002</v>
      </c>
      <c r="AJ123">
        <v>0</v>
      </c>
      <c r="AK123" t="s">
        <v>12</v>
      </c>
      <c r="AL123">
        <v>0.82</v>
      </c>
      <c r="AM123">
        <v>0.42759999999999998</v>
      </c>
    </row>
    <row r="124" spans="1:39" x14ac:dyDescent="0.25">
      <c r="A124" t="s">
        <v>102</v>
      </c>
      <c r="B124">
        <v>3</v>
      </c>
      <c r="C124">
        <v>75</v>
      </c>
      <c r="D124" t="s">
        <v>1</v>
      </c>
      <c r="E124">
        <v>0</v>
      </c>
      <c r="F124">
        <v>0</v>
      </c>
      <c r="G124" t="s">
        <v>2</v>
      </c>
      <c r="H124">
        <v>86.088723000000002</v>
      </c>
      <c r="I124">
        <v>3.0914000000000001E-2</v>
      </c>
      <c r="J124" t="s">
        <v>3</v>
      </c>
      <c r="K124">
        <v>85.388274999999993</v>
      </c>
      <c r="L124">
        <v>3.1404000000000001E-2</v>
      </c>
      <c r="M124" t="s">
        <v>4</v>
      </c>
      <c r="N124">
        <v>36.795408000000002</v>
      </c>
      <c r="O124">
        <v>6.1899999999999998E-4</v>
      </c>
      <c r="P124" t="s">
        <v>5</v>
      </c>
      <c r="Q124">
        <v>0.76735200000000003</v>
      </c>
      <c r="R124">
        <v>1.4E-5</v>
      </c>
      <c r="S124" t="s">
        <v>6</v>
      </c>
      <c r="T124">
        <v>35.747663000000003</v>
      </c>
      <c r="U124">
        <v>5.2189999999999997E-3</v>
      </c>
      <c r="V124" t="s">
        <v>7</v>
      </c>
      <c r="W124">
        <v>0.57697200000000004</v>
      </c>
      <c r="X124">
        <v>4.6000000000000001E-4</v>
      </c>
      <c r="Y124" t="s">
        <v>8</v>
      </c>
      <c r="Z124">
        <v>0</v>
      </c>
      <c r="AA124">
        <v>0</v>
      </c>
      <c r="AB124" t="s">
        <v>9</v>
      </c>
      <c r="AC124">
        <v>0</v>
      </c>
      <c r="AD124">
        <v>0</v>
      </c>
      <c r="AE124" t="s">
        <v>10</v>
      </c>
      <c r="AF124">
        <v>2.7109999999999999E-3</v>
      </c>
      <c r="AG124">
        <v>3.9999999999999998E-6</v>
      </c>
      <c r="AH124" t="s">
        <v>11</v>
      </c>
      <c r="AI124">
        <v>0.99508600000000003</v>
      </c>
      <c r="AJ124">
        <v>0</v>
      </c>
      <c r="AK124" t="s">
        <v>12</v>
      </c>
      <c r="AL124">
        <v>1.76</v>
      </c>
      <c r="AM124">
        <v>0.62239999999999995</v>
      </c>
    </row>
    <row r="125" spans="1:39" x14ac:dyDescent="0.25">
      <c r="A125" t="s">
        <v>102</v>
      </c>
      <c r="B125">
        <v>4</v>
      </c>
      <c r="C125">
        <v>100</v>
      </c>
      <c r="D125" t="s">
        <v>1</v>
      </c>
      <c r="E125">
        <v>0</v>
      </c>
      <c r="F125">
        <v>0</v>
      </c>
      <c r="G125" t="s">
        <v>2</v>
      </c>
      <c r="H125">
        <v>114.934211</v>
      </c>
      <c r="I125">
        <v>4.3130000000000002E-2</v>
      </c>
      <c r="J125" t="s">
        <v>3</v>
      </c>
      <c r="K125">
        <v>114.000456</v>
      </c>
      <c r="L125">
        <v>4.3903999999999999E-2</v>
      </c>
      <c r="M125" t="s">
        <v>4</v>
      </c>
      <c r="N125">
        <v>49.055534000000002</v>
      </c>
      <c r="O125">
        <v>9.7999999999999997E-4</v>
      </c>
      <c r="P125" t="s">
        <v>5</v>
      </c>
      <c r="Q125">
        <v>1.022486</v>
      </c>
      <c r="R125">
        <v>1.7E-5</v>
      </c>
      <c r="S125" t="s">
        <v>6</v>
      </c>
      <c r="T125">
        <v>47.841099</v>
      </c>
      <c r="U125">
        <v>6.9699999999999996E-3</v>
      </c>
      <c r="V125" t="s">
        <v>7</v>
      </c>
      <c r="W125">
        <v>0.76433300000000004</v>
      </c>
      <c r="X125">
        <v>4.66E-4</v>
      </c>
      <c r="Y125" t="s">
        <v>8</v>
      </c>
      <c r="Z125">
        <v>0</v>
      </c>
      <c r="AA125">
        <v>0</v>
      </c>
      <c r="AB125" t="s">
        <v>9</v>
      </c>
      <c r="AC125">
        <v>0</v>
      </c>
      <c r="AD125">
        <v>0</v>
      </c>
      <c r="AE125" t="s">
        <v>10</v>
      </c>
      <c r="AF125">
        <v>2.454E-3</v>
      </c>
      <c r="AG125">
        <v>3.9999999999999998E-6</v>
      </c>
      <c r="AH125" t="s">
        <v>11</v>
      </c>
      <c r="AI125">
        <v>0.99509899999999996</v>
      </c>
      <c r="AJ125">
        <v>0</v>
      </c>
      <c r="AK125" t="s">
        <v>12</v>
      </c>
      <c r="AL125">
        <v>2.66</v>
      </c>
      <c r="AM125">
        <v>1.1044</v>
      </c>
    </row>
    <row r="126" spans="1:39" x14ac:dyDescent="0.25">
      <c r="A126" t="s">
        <v>102</v>
      </c>
      <c r="B126">
        <v>5</v>
      </c>
      <c r="C126">
        <v>125</v>
      </c>
      <c r="D126" t="s">
        <v>1</v>
      </c>
      <c r="E126">
        <v>0</v>
      </c>
      <c r="F126">
        <v>0</v>
      </c>
      <c r="G126" t="s">
        <v>2</v>
      </c>
      <c r="H126">
        <v>143.83564000000001</v>
      </c>
      <c r="I126">
        <v>4.5476999999999997E-2</v>
      </c>
      <c r="J126" t="s">
        <v>3</v>
      </c>
      <c r="K126">
        <v>142.66847100000001</v>
      </c>
      <c r="L126">
        <v>4.5608000000000003E-2</v>
      </c>
      <c r="M126" t="s">
        <v>4</v>
      </c>
      <c r="N126">
        <v>61.316119999999998</v>
      </c>
      <c r="O126">
        <v>1.3450000000000001E-3</v>
      </c>
      <c r="P126" t="s">
        <v>5</v>
      </c>
      <c r="Q126">
        <v>1.2779290000000001</v>
      </c>
      <c r="R126">
        <v>2.3E-5</v>
      </c>
      <c r="S126" t="s">
        <v>6</v>
      </c>
      <c r="T126">
        <v>60.002298000000003</v>
      </c>
      <c r="U126">
        <v>8.7899999999999992E-3</v>
      </c>
      <c r="V126" t="s">
        <v>7</v>
      </c>
      <c r="W126">
        <v>0.95184599999999997</v>
      </c>
      <c r="X126">
        <v>4.75E-4</v>
      </c>
      <c r="Y126" t="s">
        <v>8</v>
      </c>
      <c r="Z126">
        <v>0</v>
      </c>
      <c r="AA126">
        <v>0</v>
      </c>
      <c r="AB126" t="s">
        <v>9</v>
      </c>
      <c r="AC126">
        <v>0</v>
      </c>
      <c r="AD126">
        <v>0</v>
      </c>
      <c r="AE126" t="s">
        <v>10</v>
      </c>
      <c r="AF126">
        <v>2.1050000000000001E-3</v>
      </c>
      <c r="AG126">
        <v>1.9999999999999999E-6</v>
      </c>
      <c r="AH126" t="s">
        <v>11</v>
      </c>
      <c r="AI126">
        <v>0.99510399999999999</v>
      </c>
      <c r="AJ126">
        <v>0</v>
      </c>
      <c r="AK126" t="s">
        <v>12</v>
      </c>
      <c r="AL126">
        <v>3.48</v>
      </c>
      <c r="AM126">
        <v>1.4496</v>
      </c>
    </row>
    <row r="127" spans="1:39" x14ac:dyDescent="0.25">
      <c r="A127" t="s">
        <v>102</v>
      </c>
      <c r="B127">
        <v>6</v>
      </c>
      <c r="C127">
        <v>150</v>
      </c>
      <c r="D127" t="s">
        <v>1</v>
      </c>
      <c r="E127">
        <v>0</v>
      </c>
      <c r="F127">
        <v>0</v>
      </c>
      <c r="G127" t="s">
        <v>2</v>
      </c>
      <c r="H127">
        <v>172.82137599999999</v>
      </c>
      <c r="I127">
        <v>6.7893999999999996E-2</v>
      </c>
      <c r="J127" t="s">
        <v>3</v>
      </c>
      <c r="K127">
        <v>171.42069900000001</v>
      </c>
      <c r="L127">
        <v>6.8951999999999999E-2</v>
      </c>
      <c r="M127" t="s">
        <v>4</v>
      </c>
      <c r="N127">
        <v>73.585318000000001</v>
      </c>
      <c r="O127">
        <v>3.0479999999999999E-3</v>
      </c>
      <c r="P127" t="s">
        <v>5</v>
      </c>
      <c r="Q127">
        <v>1.5332870000000001</v>
      </c>
      <c r="R127">
        <v>3.1999999999999999E-5</v>
      </c>
      <c r="S127" t="s">
        <v>6</v>
      </c>
      <c r="T127">
        <v>72.223014000000006</v>
      </c>
      <c r="U127">
        <v>1.1228999999999999E-2</v>
      </c>
      <c r="V127" t="s">
        <v>7</v>
      </c>
      <c r="W127">
        <v>1.139232</v>
      </c>
      <c r="X127">
        <v>5.1000000000000004E-4</v>
      </c>
      <c r="Y127" t="s">
        <v>8</v>
      </c>
      <c r="Z127">
        <v>0</v>
      </c>
      <c r="AA127">
        <v>0</v>
      </c>
      <c r="AB127" t="s">
        <v>9</v>
      </c>
      <c r="AC127">
        <v>0</v>
      </c>
      <c r="AD127">
        <v>0</v>
      </c>
      <c r="AE127" t="s">
        <v>10</v>
      </c>
      <c r="AF127">
        <v>1.812E-3</v>
      </c>
      <c r="AG127">
        <v>9.9999999999999995E-7</v>
      </c>
      <c r="AH127" t="s">
        <v>11</v>
      </c>
      <c r="AI127">
        <v>0.99510600000000005</v>
      </c>
      <c r="AJ127">
        <v>0</v>
      </c>
      <c r="AK127" t="s">
        <v>12</v>
      </c>
      <c r="AL127">
        <v>4.46</v>
      </c>
      <c r="AM127">
        <v>1.7283999999999999</v>
      </c>
    </row>
    <row r="128" spans="1:39" x14ac:dyDescent="0.25">
      <c r="A128" t="s">
        <v>102</v>
      </c>
      <c r="B128">
        <v>7</v>
      </c>
      <c r="C128">
        <v>175</v>
      </c>
      <c r="D128" t="s">
        <v>1</v>
      </c>
      <c r="E128">
        <v>0</v>
      </c>
      <c r="F128">
        <v>0</v>
      </c>
      <c r="G128" t="s">
        <v>2</v>
      </c>
      <c r="H128">
        <v>201.858857</v>
      </c>
      <c r="I128">
        <v>7.0763999999999994E-2</v>
      </c>
      <c r="J128" t="s">
        <v>3</v>
      </c>
      <c r="K128">
        <v>200.22573600000001</v>
      </c>
      <c r="L128">
        <v>7.1853E-2</v>
      </c>
      <c r="M128" t="s">
        <v>4</v>
      </c>
      <c r="N128">
        <v>85.850436999999999</v>
      </c>
      <c r="O128">
        <v>4.0130000000000001E-3</v>
      </c>
      <c r="P128" t="s">
        <v>5</v>
      </c>
      <c r="Q128">
        <v>1.78874</v>
      </c>
      <c r="R128">
        <v>3.8000000000000002E-5</v>
      </c>
      <c r="S128" t="s">
        <v>6</v>
      </c>
      <c r="T128">
        <v>84.522648000000004</v>
      </c>
      <c r="U128">
        <v>1.4435999999999999E-2</v>
      </c>
      <c r="V128" t="s">
        <v>7</v>
      </c>
      <c r="W128">
        <v>1.327348</v>
      </c>
      <c r="X128">
        <v>5.2099999999999998E-4</v>
      </c>
      <c r="Y128" t="s">
        <v>8</v>
      </c>
      <c r="Z128">
        <v>0</v>
      </c>
      <c r="AA128">
        <v>0</v>
      </c>
      <c r="AB128" t="s">
        <v>9</v>
      </c>
      <c r="AC128">
        <v>0</v>
      </c>
      <c r="AD128">
        <v>0</v>
      </c>
      <c r="AE128" t="s">
        <v>10</v>
      </c>
      <c r="AF128">
        <v>1.691E-3</v>
      </c>
      <c r="AG128">
        <v>9.9999999999999995E-7</v>
      </c>
      <c r="AH128" t="s">
        <v>11</v>
      </c>
      <c r="AI128">
        <v>0.99511000000000005</v>
      </c>
      <c r="AJ128">
        <v>0</v>
      </c>
      <c r="AK128" t="s">
        <v>12</v>
      </c>
      <c r="AL128">
        <v>5.44</v>
      </c>
      <c r="AM128">
        <v>1.8064</v>
      </c>
    </row>
    <row r="129" spans="1:39" x14ac:dyDescent="0.25">
      <c r="A129" t="s">
        <v>102</v>
      </c>
      <c r="B129">
        <v>8</v>
      </c>
      <c r="C129">
        <v>200</v>
      </c>
      <c r="D129" t="s">
        <v>1</v>
      </c>
      <c r="E129">
        <v>0</v>
      </c>
      <c r="F129">
        <v>0</v>
      </c>
      <c r="G129" t="s">
        <v>2</v>
      </c>
      <c r="H129">
        <v>230.96499900000001</v>
      </c>
      <c r="I129">
        <v>6.7956000000000003E-2</v>
      </c>
      <c r="J129" t="s">
        <v>3</v>
      </c>
      <c r="K129">
        <v>229.099255</v>
      </c>
      <c r="L129">
        <v>6.9060999999999997E-2</v>
      </c>
      <c r="M129" t="s">
        <v>4</v>
      </c>
      <c r="N129">
        <v>98.113288999999995</v>
      </c>
      <c r="O129">
        <v>3.9719999999999998E-3</v>
      </c>
      <c r="P129" t="s">
        <v>5</v>
      </c>
      <c r="Q129">
        <v>2.0440710000000002</v>
      </c>
      <c r="R129">
        <v>4.3000000000000002E-5</v>
      </c>
      <c r="S129" t="s">
        <v>6</v>
      </c>
      <c r="T129">
        <v>96.892529999999994</v>
      </c>
      <c r="U129">
        <v>1.6799000000000001E-2</v>
      </c>
      <c r="V129" t="s">
        <v>7</v>
      </c>
      <c r="W129">
        <v>1.5149760000000001</v>
      </c>
      <c r="X129">
        <v>5.2300000000000003E-4</v>
      </c>
      <c r="Y129" t="s">
        <v>8</v>
      </c>
      <c r="Z129">
        <v>0</v>
      </c>
      <c r="AA129">
        <v>0</v>
      </c>
      <c r="AB129" t="s">
        <v>9</v>
      </c>
      <c r="AC129">
        <v>0</v>
      </c>
      <c r="AD129">
        <v>0</v>
      </c>
      <c r="AE129" t="s">
        <v>10</v>
      </c>
      <c r="AF129">
        <v>1.6019999999999999E-3</v>
      </c>
      <c r="AG129">
        <v>9.9999999999999995E-7</v>
      </c>
      <c r="AH129" t="s">
        <v>11</v>
      </c>
      <c r="AI129">
        <v>0.99511099999999997</v>
      </c>
      <c r="AJ129">
        <v>0</v>
      </c>
      <c r="AK129" t="s">
        <v>12</v>
      </c>
      <c r="AL129">
        <v>6.5</v>
      </c>
      <c r="AM129">
        <v>2.25</v>
      </c>
    </row>
    <row r="130" spans="1:39" x14ac:dyDescent="0.25">
      <c r="A130" t="s">
        <v>102</v>
      </c>
      <c r="B130">
        <v>9</v>
      </c>
      <c r="C130">
        <v>225</v>
      </c>
      <c r="D130" t="s">
        <v>1</v>
      </c>
      <c r="E130">
        <v>0</v>
      </c>
      <c r="F130">
        <v>0</v>
      </c>
      <c r="G130" t="s">
        <v>2</v>
      </c>
      <c r="H130">
        <v>260.11919399999999</v>
      </c>
      <c r="I130">
        <v>7.2617000000000001E-2</v>
      </c>
      <c r="J130" t="s">
        <v>3</v>
      </c>
      <c r="K130">
        <v>258.02184599999998</v>
      </c>
      <c r="L130">
        <v>7.3588000000000001E-2</v>
      </c>
      <c r="M130" t="s">
        <v>4</v>
      </c>
      <c r="N130">
        <v>110.374639</v>
      </c>
      <c r="O130">
        <v>4.019E-3</v>
      </c>
      <c r="P130" t="s">
        <v>5</v>
      </c>
      <c r="Q130">
        <v>2.298889</v>
      </c>
      <c r="R130">
        <v>4.5000000000000003E-5</v>
      </c>
      <c r="S130" t="s">
        <v>6</v>
      </c>
      <c r="T130">
        <v>109.320311</v>
      </c>
      <c r="U130">
        <v>1.7675E-2</v>
      </c>
      <c r="V130" t="s">
        <v>7</v>
      </c>
      <c r="W130">
        <v>1.7011890000000001</v>
      </c>
      <c r="X130">
        <v>5.3799999999999996E-4</v>
      </c>
      <c r="Y130" t="s">
        <v>8</v>
      </c>
      <c r="Z130">
        <v>0</v>
      </c>
      <c r="AA130">
        <v>0</v>
      </c>
      <c r="AB130" t="s">
        <v>9</v>
      </c>
      <c r="AC130">
        <v>0</v>
      </c>
      <c r="AD130">
        <v>0</v>
      </c>
      <c r="AE130" t="s">
        <v>10</v>
      </c>
      <c r="AF130">
        <v>1.593E-3</v>
      </c>
      <c r="AG130">
        <v>9.9999999999999995E-7</v>
      </c>
      <c r="AH130" t="s">
        <v>11</v>
      </c>
      <c r="AI130">
        <v>0.995112</v>
      </c>
      <c r="AJ130">
        <v>0</v>
      </c>
      <c r="AK130" t="s">
        <v>12</v>
      </c>
      <c r="AL130">
        <v>7.72</v>
      </c>
      <c r="AM130">
        <v>2.8016000000000001</v>
      </c>
    </row>
    <row r="131" spans="1:39" x14ac:dyDescent="0.25">
      <c r="A131" t="s">
        <v>102</v>
      </c>
      <c r="B131">
        <v>10</v>
      </c>
      <c r="C131">
        <v>250</v>
      </c>
      <c r="D131" t="s">
        <v>1</v>
      </c>
      <c r="E131">
        <v>0</v>
      </c>
      <c r="F131">
        <v>0</v>
      </c>
      <c r="G131" t="s">
        <v>2</v>
      </c>
      <c r="H131">
        <v>289.33324900000002</v>
      </c>
      <c r="I131">
        <v>7.6138999999999998E-2</v>
      </c>
      <c r="J131" t="s">
        <v>3</v>
      </c>
      <c r="K131">
        <v>287.00422500000002</v>
      </c>
      <c r="L131">
        <v>7.6007000000000005E-2</v>
      </c>
      <c r="M131" t="s">
        <v>4</v>
      </c>
      <c r="N131">
        <v>122.63799299999999</v>
      </c>
      <c r="O131">
        <v>3.8890000000000001E-3</v>
      </c>
      <c r="P131" t="s">
        <v>5</v>
      </c>
      <c r="Q131">
        <v>2.5540790000000002</v>
      </c>
      <c r="R131">
        <v>5.1E-5</v>
      </c>
      <c r="S131" t="s">
        <v>6</v>
      </c>
      <c r="T131">
        <v>121.80239</v>
      </c>
      <c r="U131">
        <v>1.9604E-2</v>
      </c>
      <c r="V131" t="s">
        <v>7</v>
      </c>
      <c r="W131">
        <v>1.887489</v>
      </c>
      <c r="X131">
        <v>5.5000000000000003E-4</v>
      </c>
      <c r="Y131" t="s">
        <v>8</v>
      </c>
      <c r="Z131">
        <v>0</v>
      </c>
      <c r="AA131">
        <v>0</v>
      </c>
      <c r="AB131" t="s">
        <v>9</v>
      </c>
      <c r="AC131">
        <v>0</v>
      </c>
      <c r="AD131">
        <v>0</v>
      </c>
      <c r="AE131" t="s">
        <v>10</v>
      </c>
      <c r="AF131">
        <v>1.4400000000000001E-3</v>
      </c>
      <c r="AG131">
        <v>0</v>
      </c>
      <c r="AH131" t="s">
        <v>11</v>
      </c>
      <c r="AI131">
        <v>0.99511300000000003</v>
      </c>
      <c r="AJ131">
        <v>0</v>
      </c>
      <c r="AK131" t="s">
        <v>12</v>
      </c>
      <c r="AL131">
        <v>8.94</v>
      </c>
      <c r="AM131">
        <v>4.2564000000000002</v>
      </c>
    </row>
    <row r="132" spans="1:39" x14ac:dyDescent="0.25">
      <c r="A132" t="s">
        <v>102</v>
      </c>
      <c r="B132">
        <v>11</v>
      </c>
      <c r="C132">
        <v>275</v>
      </c>
      <c r="D132" t="s">
        <v>1</v>
      </c>
      <c r="E132">
        <v>0</v>
      </c>
      <c r="F132">
        <v>0</v>
      </c>
      <c r="G132" t="s">
        <v>2</v>
      </c>
      <c r="H132">
        <v>318.65131700000001</v>
      </c>
      <c r="I132">
        <v>0.107511</v>
      </c>
      <c r="J132" t="s">
        <v>3</v>
      </c>
      <c r="K132">
        <v>316.08993500000003</v>
      </c>
      <c r="L132">
        <v>0.1071</v>
      </c>
      <c r="M132" t="s">
        <v>4</v>
      </c>
      <c r="N132">
        <v>134.902964</v>
      </c>
      <c r="O132">
        <v>4.1359999999999999E-3</v>
      </c>
      <c r="P132" t="s">
        <v>5</v>
      </c>
      <c r="Q132">
        <v>2.8093119999999998</v>
      </c>
      <c r="R132">
        <v>5.3000000000000001E-5</v>
      </c>
      <c r="S132" t="s">
        <v>6</v>
      </c>
      <c r="T132">
        <v>134.35655800000001</v>
      </c>
      <c r="U132">
        <v>2.8986999999999999E-2</v>
      </c>
      <c r="V132" t="s">
        <v>7</v>
      </c>
      <c r="W132">
        <v>2.07355</v>
      </c>
      <c r="X132">
        <v>5.7200000000000003E-4</v>
      </c>
      <c r="Y132" t="s">
        <v>8</v>
      </c>
      <c r="Z132">
        <v>0</v>
      </c>
      <c r="AA132">
        <v>0</v>
      </c>
      <c r="AB132" t="s">
        <v>9</v>
      </c>
      <c r="AC132">
        <v>0</v>
      </c>
      <c r="AD132">
        <v>0</v>
      </c>
      <c r="AE132" t="s">
        <v>10</v>
      </c>
      <c r="AF132">
        <v>1.389E-3</v>
      </c>
      <c r="AG132">
        <v>0</v>
      </c>
      <c r="AH132" t="s">
        <v>11</v>
      </c>
      <c r="AI132">
        <v>0.99511300000000003</v>
      </c>
      <c r="AJ132">
        <v>0</v>
      </c>
      <c r="AK132" t="s">
        <v>12</v>
      </c>
      <c r="AL132">
        <v>10.32</v>
      </c>
      <c r="AM132">
        <v>5.3376000000000001</v>
      </c>
    </row>
    <row r="133" spans="1:39" x14ac:dyDescent="0.25">
      <c r="A133" t="s">
        <v>102</v>
      </c>
      <c r="B133">
        <v>12</v>
      </c>
      <c r="C133">
        <v>300</v>
      </c>
      <c r="D133" t="s">
        <v>1</v>
      </c>
      <c r="E133">
        <v>0</v>
      </c>
      <c r="F133">
        <v>0</v>
      </c>
      <c r="G133" t="s">
        <v>2</v>
      </c>
      <c r="H133">
        <v>348.028212</v>
      </c>
      <c r="I133">
        <v>0.120406</v>
      </c>
      <c r="J133" t="s">
        <v>3</v>
      </c>
      <c r="K133">
        <v>345.23540300000002</v>
      </c>
      <c r="L133">
        <v>0.12005399999999999</v>
      </c>
      <c r="M133" t="s">
        <v>4</v>
      </c>
      <c r="N133">
        <v>147.17402200000001</v>
      </c>
      <c r="O133">
        <v>4.5779999999999996E-3</v>
      </c>
      <c r="P133" t="s">
        <v>5</v>
      </c>
      <c r="Q133">
        <v>3.0642610000000001</v>
      </c>
      <c r="R133">
        <v>6.0999999999999999E-5</v>
      </c>
      <c r="S133" t="s">
        <v>6</v>
      </c>
      <c r="T133">
        <v>146.98134200000001</v>
      </c>
      <c r="U133">
        <v>3.1283999999999999E-2</v>
      </c>
      <c r="V133" t="s">
        <v>7</v>
      </c>
      <c r="W133">
        <v>2.2600929999999999</v>
      </c>
      <c r="X133">
        <v>5.8299999999999997E-4</v>
      </c>
      <c r="Y133" t="s">
        <v>8</v>
      </c>
      <c r="Z133">
        <v>0</v>
      </c>
      <c r="AA133">
        <v>0</v>
      </c>
      <c r="AB133" t="s">
        <v>9</v>
      </c>
      <c r="AC133">
        <v>0</v>
      </c>
      <c r="AD133">
        <v>0</v>
      </c>
      <c r="AE133" t="s">
        <v>10</v>
      </c>
      <c r="AF133">
        <v>1.384E-3</v>
      </c>
      <c r="AG133">
        <v>0</v>
      </c>
      <c r="AH133" t="s">
        <v>11</v>
      </c>
      <c r="AI133">
        <v>0.99511400000000005</v>
      </c>
      <c r="AJ133">
        <v>0</v>
      </c>
      <c r="AK133" t="s">
        <v>12</v>
      </c>
      <c r="AL133">
        <v>12.14</v>
      </c>
      <c r="AM133">
        <v>6.8003999999999998</v>
      </c>
    </row>
    <row r="134" spans="1:39" x14ac:dyDescent="0.25">
      <c r="A134" t="s">
        <v>102</v>
      </c>
      <c r="B134">
        <v>13</v>
      </c>
      <c r="C134">
        <v>325</v>
      </c>
      <c r="D134" t="s">
        <v>1</v>
      </c>
      <c r="E134">
        <v>0</v>
      </c>
      <c r="F134">
        <v>0</v>
      </c>
      <c r="G134" t="s">
        <v>2</v>
      </c>
      <c r="H134">
        <v>377.440135</v>
      </c>
      <c r="I134">
        <v>0.12942999999999999</v>
      </c>
      <c r="J134" t="s">
        <v>3</v>
      </c>
      <c r="K134">
        <v>374.41503799999998</v>
      </c>
      <c r="L134">
        <v>0.129584</v>
      </c>
      <c r="M134" t="s">
        <v>4</v>
      </c>
      <c r="N134">
        <v>159.43915100000001</v>
      </c>
      <c r="O134">
        <v>5.3489999999999996E-3</v>
      </c>
      <c r="P134" t="s">
        <v>5</v>
      </c>
      <c r="Q134">
        <v>3.3199960000000002</v>
      </c>
      <c r="R134">
        <v>6.4999999999999994E-5</v>
      </c>
      <c r="S134" t="s">
        <v>6</v>
      </c>
      <c r="T134">
        <v>159.660056</v>
      </c>
      <c r="U134">
        <v>4.1065999999999998E-2</v>
      </c>
      <c r="V134" t="s">
        <v>7</v>
      </c>
      <c r="W134">
        <v>2.4463029999999999</v>
      </c>
      <c r="X134">
        <v>5.7799999999999995E-4</v>
      </c>
      <c r="Y134" t="s">
        <v>8</v>
      </c>
      <c r="Z134">
        <v>0</v>
      </c>
      <c r="AA134">
        <v>0</v>
      </c>
      <c r="AB134" t="s">
        <v>9</v>
      </c>
      <c r="AC134">
        <v>0</v>
      </c>
      <c r="AD134">
        <v>0</v>
      </c>
      <c r="AE134" t="s">
        <v>10</v>
      </c>
      <c r="AF134">
        <v>1.359E-3</v>
      </c>
      <c r="AG134">
        <v>0</v>
      </c>
      <c r="AH134" t="s">
        <v>11</v>
      </c>
      <c r="AI134">
        <v>0.99511400000000005</v>
      </c>
      <c r="AJ134">
        <v>0</v>
      </c>
      <c r="AK134" t="s">
        <v>12</v>
      </c>
      <c r="AL134">
        <v>13.6</v>
      </c>
      <c r="AM134">
        <v>7.8</v>
      </c>
    </row>
    <row r="135" spans="1:39" x14ac:dyDescent="0.25">
      <c r="A135" t="s">
        <v>102</v>
      </c>
      <c r="B135">
        <v>14</v>
      </c>
      <c r="C135">
        <v>350</v>
      </c>
      <c r="D135" t="s">
        <v>1</v>
      </c>
      <c r="E135">
        <v>0</v>
      </c>
      <c r="F135">
        <v>0</v>
      </c>
      <c r="G135" t="s">
        <v>2</v>
      </c>
      <c r="H135">
        <v>406.90595500000001</v>
      </c>
      <c r="I135">
        <v>0.13553799999999999</v>
      </c>
      <c r="J135" t="s">
        <v>3</v>
      </c>
      <c r="K135">
        <v>403.64842499999997</v>
      </c>
      <c r="L135">
        <v>0.13686499999999999</v>
      </c>
      <c r="M135" t="s">
        <v>4</v>
      </c>
      <c r="N135">
        <v>171.70139599999999</v>
      </c>
      <c r="O135">
        <v>5.3749999999999996E-3</v>
      </c>
      <c r="P135" t="s">
        <v>5</v>
      </c>
      <c r="Q135">
        <v>3.5753509999999999</v>
      </c>
      <c r="R135">
        <v>7.8999999999999996E-5</v>
      </c>
      <c r="S135" t="s">
        <v>6</v>
      </c>
      <c r="T135">
        <v>172.397693</v>
      </c>
      <c r="U135">
        <v>4.9334999999999997E-2</v>
      </c>
      <c r="V135" t="s">
        <v>7</v>
      </c>
      <c r="W135">
        <v>2.632428</v>
      </c>
      <c r="X135">
        <v>5.9500000000000004E-4</v>
      </c>
      <c r="Y135" t="s">
        <v>8</v>
      </c>
      <c r="Z135">
        <v>0</v>
      </c>
      <c r="AA135">
        <v>0</v>
      </c>
      <c r="AB135" t="s">
        <v>9</v>
      </c>
      <c r="AC135">
        <v>0</v>
      </c>
      <c r="AD135">
        <v>0</v>
      </c>
      <c r="AE135" t="s">
        <v>10</v>
      </c>
      <c r="AF135">
        <v>1.3470000000000001E-3</v>
      </c>
      <c r="AG135">
        <v>0</v>
      </c>
      <c r="AH135" t="s">
        <v>11</v>
      </c>
      <c r="AI135">
        <v>0.99511400000000005</v>
      </c>
      <c r="AJ135">
        <v>0</v>
      </c>
      <c r="AK135" t="s">
        <v>12</v>
      </c>
      <c r="AL135">
        <v>15.16</v>
      </c>
      <c r="AM135">
        <v>6.9344000000000001</v>
      </c>
    </row>
    <row r="136" spans="1:39" x14ac:dyDescent="0.25">
      <c r="A136" t="s">
        <v>102</v>
      </c>
      <c r="B136">
        <v>15</v>
      </c>
      <c r="C136">
        <v>375</v>
      </c>
      <c r="D136" t="s">
        <v>1</v>
      </c>
      <c r="E136">
        <v>0</v>
      </c>
      <c r="F136">
        <v>0</v>
      </c>
      <c r="G136" t="s">
        <v>2</v>
      </c>
      <c r="H136">
        <v>436.44897099999997</v>
      </c>
      <c r="I136">
        <v>0.18340600000000001</v>
      </c>
      <c r="J136" t="s">
        <v>3</v>
      </c>
      <c r="K136">
        <v>432.95928800000002</v>
      </c>
      <c r="L136">
        <v>0.18373800000000001</v>
      </c>
      <c r="M136" t="s">
        <v>4</v>
      </c>
      <c r="N136">
        <v>183.96377699999999</v>
      </c>
      <c r="O136">
        <v>5.3839999999999999E-3</v>
      </c>
      <c r="P136" t="s">
        <v>5</v>
      </c>
      <c r="Q136">
        <v>3.830425</v>
      </c>
      <c r="R136">
        <v>8.6000000000000003E-5</v>
      </c>
      <c r="S136" t="s">
        <v>6</v>
      </c>
      <c r="T136">
        <v>185.18009699999999</v>
      </c>
      <c r="U136">
        <v>5.4822999999999997E-2</v>
      </c>
      <c r="V136" t="s">
        <v>7</v>
      </c>
      <c r="W136">
        <v>2.8185479999999998</v>
      </c>
      <c r="X136">
        <v>6.2E-4</v>
      </c>
      <c r="Y136" t="s">
        <v>8</v>
      </c>
      <c r="Z136">
        <v>0</v>
      </c>
      <c r="AA136">
        <v>0</v>
      </c>
      <c r="AB136" t="s">
        <v>9</v>
      </c>
      <c r="AC136">
        <v>0</v>
      </c>
      <c r="AD136">
        <v>0</v>
      </c>
      <c r="AE136" t="s">
        <v>10</v>
      </c>
      <c r="AF136">
        <v>1.3259999999999999E-3</v>
      </c>
      <c r="AG136">
        <v>0</v>
      </c>
      <c r="AH136" t="s">
        <v>11</v>
      </c>
      <c r="AI136">
        <v>0.99511400000000005</v>
      </c>
      <c r="AJ136">
        <v>0</v>
      </c>
      <c r="AK136" t="s">
        <v>12</v>
      </c>
      <c r="AL136">
        <v>16.86</v>
      </c>
      <c r="AM136">
        <v>7.9203999999999999</v>
      </c>
    </row>
    <row r="137" spans="1:39" x14ac:dyDescent="0.25">
      <c r="A137" t="s">
        <v>102</v>
      </c>
      <c r="B137">
        <v>16</v>
      </c>
      <c r="C137">
        <v>400</v>
      </c>
      <c r="D137" t="s">
        <v>1</v>
      </c>
      <c r="E137">
        <v>0</v>
      </c>
      <c r="F137">
        <v>0</v>
      </c>
      <c r="G137" t="s">
        <v>2</v>
      </c>
      <c r="H137">
        <v>466.02375999999998</v>
      </c>
      <c r="I137">
        <v>0.19442200000000001</v>
      </c>
      <c r="J137" t="s">
        <v>3</v>
      </c>
      <c r="K137">
        <v>462.30249300000003</v>
      </c>
      <c r="L137">
        <v>0.19559000000000001</v>
      </c>
      <c r="M137" t="s">
        <v>4</v>
      </c>
      <c r="N137">
        <v>196.22456099999999</v>
      </c>
      <c r="O137">
        <v>5.6259999999999999E-3</v>
      </c>
      <c r="P137" t="s">
        <v>5</v>
      </c>
      <c r="Q137">
        <v>4.0852909999999998</v>
      </c>
      <c r="R137">
        <v>9.2999999999999997E-5</v>
      </c>
      <c r="S137" t="s">
        <v>6</v>
      </c>
      <c r="T137">
        <v>198.027321</v>
      </c>
      <c r="U137">
        <v>6.4491999999999994E-2</v>
      </c>
      <c r="V137" t="s">
        <v>7</v>
      </c>
      <c r="W137">
        <v>3.0045609999999998</v>
      </c>
      <c r="X137">
        <v>6.4000000000000005E-4</v>
      </c>
      <c r="Y137" t="s">
        <v>8</v>
      </c>
      <c r="Z137">
        <v>0</v>
      </c>
      <c r="AA137">
        <v>0</v>
      </c>
      <c r="AB137" t="s">
        <v>9</v>
      </c>
      <c r="AC137">
        <v>0</v>
      </c>
      <c r="AD137">
        <v>0</v>
      </c>
      <c r="AE137" t="s">
        <v>10</v>
      </c>
      <c r="AF137">
        <v>1.322E-3</v>
      </c>
      <c r="AG137">
        <v>0</v>
      </c>
      <c r="AH137" t="s">
        <v>11</v>
      </c>
      <c r="AI137">
        <v>0.99511499999999997</v>
      </c>
      <c r="AJ137">
        <v>0</v>
      </c>
      <c r="AK137" t="s">
        <v>12</v>
      </c>
      <c r="AL137">
        <v>18.82</v>
      </c>
      <c r="AM137">
        <v>8.5876000000000001</v>
      </c>
    </row>
    <row r="138" spans="1:39" x14ac:dyDescent="0.25">
      <c r="A138" t="s">
        <v>102</v>
      </c>
      <c r="B138">
        <v>17</v>
      </c>
      <c r="C138">
        <v>425</v>
      </c>
      <c r="D138" t="s">
        <v>1</v>
      </c>
      <c r="E138">
        <v>0</v>
      </c>
      <c r="F138">
        <v>0</v>
      </c>
      <c r="G138" t="s">
        <v>2</v>
      </c>
      <c r="H138">
        <v>495.64546000000001</v>
      </c>
      <c r="I138">
        <v>0.19831499999999999</v>
      </c>
      <c r="J138" t="s">
        <v>3</v>
      </c>
      <c r="K138">
        <v>491.692477</v>
      </c>
      <c r="L138">
        <v>0.19981599999999999</v>
      </c>
      <c r="M138" t="s">
        <v>4</v>
      </c>
      <c r="N138">
        <v>208.488168</v>
      </c>
      <c r="O138">
        <v>5.4860000000000004E-3</v>
      </c>
      <c r="P138" t="s">
        <v>5</v>
      </c>
      <c r="Q138">
        <v>4.3400829999999999</v>
      </c>
      <c r="R138">
        <v>1E-4</v>
      </c>
      <c r="S138" t="s">
        <v>6</v>
      </c>
      <c r="T138">
        <v>210.92145099999999</v>
      </c>
      <c r="U138">
        <v>7.1873999999999993E-2</v>
      </c>
      <c r="V138" t="s">
        <v>7</v>
      </c>
      <c r="W138">
        <v>3.1904979999999998</v>
      </c>
      <c r="X138">
        <v>6.6200000000000005E-4</v>
      </c>
      <c r="Y138" t="s">
        <v>8</v>
      </c>
      <c r="Z138">
        <v>0</v>
      </c>
      <c r="AA138">
        <v>0</v>
      </c>
      <c r="AB138" t="s">
        <v>9</v>
      </c>
      <c r="AC138">
        <v>0</v>
      </c>
      <c r="AD138">
        <v>0</v>
      </c>
      <c r="AE138" t="s">
        <v>10</v>
      </c>
      <c r="AF138">
        <v>1.317E-3</v>
      </c>
      <c r="AG138">
        <v>0</v>
      </c>
      <c r="AH138" t="s">
        <v>11</v>
      </c>
      <c r="AI138">
        <v>0.99511499999999997</v>
      </c>
      <c r="AJ138">
        <v>0</v>
      </c>
      <c r="AK138" t="s">
        <v>12</v>
      </c>
      <c r="AL138">
        <v>20.66</v>
      </c>
      <c r="AM138">
        <v>9.8244000000000007</v>
      </c>
    </row>
    <row r="139" spans="1:39" x14ac:dyDescent="0.25">
      <c r="A139" t="s">
        <v>102</v>
      </c>
      <c r="B139">
        <v>18</v>
      </c>
      <c r="C139">
        <v>450</v>
      </c>
      <c r="D139" t="s">
        <v>1</v>
      </c>
      <c r="E139">
        <v>0</v>
      </c>
      <c r="F139">
        <v>0</v>
      </c>
      <c r="G139" t="s">
        <v>2</v>
      </c>
      <c r="H139">
        <v>525.33883700000001</v>
      </c>
      <c r="I139">
        <v>0.20957999999999999</v>
      </c>
      <c r="J139" t="s">
        <v>3</v>
      </c>
      <c r="K139">
        <v>521.15324599999997</v>
      </c>
      <c r="L139">
        <v>0.210674</v>
      </c>
      <c r="M139" t="s">
        <v>4</v>
      </c>
      <c r="N139">
        <v>220.75063700000001</v>
      </c>
      <c r="O139">
        <v>6.0159999999999996E-3</v>
      </c>
      <c r="P139" t="s">
        <v>5</v>
      </c>
      <c r="Q139">
        <v>4.5956169999999998</v>
      </c>
      <c r="R139">
        <v>1.16E-4</v>
      </c>
      <c r="S139" t="s">
        <v>6</v>
      </c>
      <c r="T139">
        <v>223.888103</v>
      </c>
      <c r="U139">
        <v>9.0056999999999998E-2</v>
      </c>
      <c r="V139" t="s">
        <v>7</v>
      </c>
      <c r="W139">
        <v>3.3768639999999999</v>
      </c>
      <c r="X139">
        <v>6.9200000000000002E-4</v>
      </c>
      <c r="Y139" t="s">
        <v>8</v>
      </c>
      <c r="Z139">
        <v>0</v>
      </c>
      <c r="AA139">
        <v>0</v>
      </c>
      <c r="AB139" t="s">
        <v>9</v>
      </c>
      <c r="AC139">
        <v>0</v>
      </c>
      <c r="AD139">
        <v>0</v>
      </c>
      <c r="AE139" t="s">
        <v>10</v>
      </c>
      <c r="AF139">
        <v>1.3010000000000001E-3</v>
      </c>
      <c r="AG139">
        <v>0</v>
      </c>
      <c r="AH139" t="s">
        <v>11</v>
      </c>
      <c r="AI139">
        <v>0.99511499999999997</v>
      </c>
      <c r="AJ139">
        <v>0</v>
      </c>
      <c r="AK139" t="s">
        <v>12</v>
      </c>
      <c r="AL139">
        <v>22.82</v>
      </c>
      <c r="AM139">
        <v>9.9475999999999996</v>
      </c>
    </row>
    <row r="140" spans="1:39" x14ac:dyDescent="0.25">
      <c r="A140" t="s">
        <v>102</v>
      </c>
      <c r="B140">
        <v>19</v>
      </c>
      <c r="C140">
        <v>475</v>
      </c>
      <c r="D140" t="s">
        <v>1</v>
      </c>
      <c r="E140">
        <v>0</v>
      </c>
      <c r="F140">
        <v>0</v>
      </c>
      <c r="G140" t="s">
        <v>2</v>
      </c>
      <c r="H140">
        <v>555.07646499999998</v>
      </c>
      <c r="I140">
        <v>0.21188899999999999</v>
      </c>
      <c r="J140" t="s">
        <v>3</v>
      </c>
      <c r="K140">
        <v>550.65923799999996</v>
      </c>
      <c r="L140">
        <v>0.21377399999999999</v>
      </c>
      <c r="M140" t="s">
        <v>4</v>
      </c>
      <c r="N140">
        <v>233.012092</v>
      </c>
      <c r="O140">
        <v>6.1380000000000002E-3</v>
      </c>
      <c r="P140" t="s">
        <v>5</v>
      </c>
      <c r="Q140">
        <v>4.8504389999999997</v>
      </c>
      <c r="R140">
        <v>1.18E-4</v>
      </c>
      <c r="S140" t="s">
        <v>6</v>
      </c>
      <c r="T140">
        <v>236.90195499999999</v>
      </c>
      <c r="U140">
        <v>0.10240100000000001</v>
      </c>
      <c r="V140" t="s">
        <v>7</v>
      </c>
      <c r="W140">
        <v>3.563231</v>
      </c>
      <c r="X140">
        <v>7.1500000000000003E-4</v>
      </c>
      <c r="Y140" t="s">
        <v>8</v>
      </c>
      <c r="Z140">
        <v>0</v>
      </c>
      <c r="AA140">
        <v>0</v>
      </c>
      <c r="AB140" t="s">
        <v>9</v>
      </c>
      <c r="AC140">
        <v>0</v>
      </c>
      <c r="AD140">
        <v>0</v>
      </c>
      <c r="AE140" t="s">
        <v>10</v>
      </c>
      <c r="AF140">
        <v>1.3010000000000001E-3</v>
      </c>
      <c r="AG140">
        <v>0</v>
      </c>
      <c r="AH140" t="s">
        <v>11</v>
      </c>
      <c r="AI140">
        <v>0.99511499999999997</v>
      </c>
      <c r="AJ140">
        <v>0</v>
      </c>
      <c r="AK140" t="s">
        <v>12</v>
      </c>
      <c r="AL140">
        <v>24.92</v>
      </c>
      <c r="AM140">
        <v>9.1135999999999999</v>
      </c>
    </row>
    <row r="141" spans="1:39" x14ac:dyDescent="0.25">
      <c r="A141" t="s">
        <v>102</v>
      </c>
      <c r="B141">
        <v>20</v>
      </c>
      <c r="C141">
        <v>500</v>
      </c>
      <c r="D141" t="s">
        <v>1</v>
      </c>
      <c r="E141">
        <v>0</v>
      </c>
      <c r="F141">
        <v>0</v>
      </c>
      <c r="G141" t="s">
        <v>2</v>
      </c>
      <c r="H141">
        <v>584.88313100000005</v>
      </c>
      <c r="I141">
        <v>0.22416800000000001</v>
      </c>
      <c r="J141" t="s">
        <v>3</v>
      </c>
      <c r="K141">
        <v>580.23402299999998</v>
      </c>
      <c r="L141">
        <v>0.22684499999999999</v>
      </c>
      <c r="M141" t="s">
        <v>4</v>
      </c>
      <c r="N141">
        <v>245.270602</v>
      </c>
      <c r="O141">
        <v>6.2760000000000003E-3</v>
      </c>
      <c r="P141" t="s">
        <v>5</v>
      </c>
      <c r="Q141">
        <v>5.1050990000000001</v>
      </c>
      <c r="R141">
        <v>1.16E-4</v>
      </c>
      <c r="S141" t="s">
        <v>6</v>
      </c>
      <c r="T141">
        <v>249.97042200000001</v>
      </c>
      <c r="U141">
        <v>0.10617600000000001</v>
      </c>
      <c r="V141" t="s">
        <v>7</v>
      </c>
      <c r="W141">
        <v>3.749279</v>
      </c>
      <c r="X141">
        <v>7.3499999999999998E-4</v>
      </c>
      <c r="Y141" t="s">
        <v>8</v>
      </c>
      <c r="Z141">
        <v>0</v>
      </c>
      <c r="AA141">
        <v>0</v>
      </c>
      <c r="AB141" t="s">
        <v>9</v>
      </c>
      <c r="AC141">
        <v>0</v>
      </c>
      <c r="AD141">
        <v>0</v>
      </c>
      <c r="AE141" t="s">
        <v>10</v>
      </c>
      <c r="AF141">
        <v>1.2999999999999999E-3</v>
      </c>
      <c r="AG141">
        <v>0</v>
      </c>
      <c r="AH141" t="s">
        <v>11</v>
      </c>
      <c r="AI141">
        <v>0.99511499999999997</v>
      </c>
      <c r="AJ141">
        <v>0</v>
      </c>
      <c r="AK141" t="s">
        <v>12</v>
      </c>
      <c r="AL141">
        <v>27.12</v>
      </c>
      <c r="AM141">
        <v>10.1456</v>
      </c>
    </row>
    <row r="142" spans="1:39" x14ac:dyDescent="0.25">
      <c r="A142" t="s">
        <v>103</v>
      </c>
      <c r="B142">
        <v>1</v>
      </c>
      <c r="C142">
        <v>25</v>
      </c>
      <c r="D142" t="s">
        <v>1</v>
      </c>
      <c r="E142">
        <v>0</v>
      </c>
      <c r="F142">
        <v>0</v>
      </c>
      <c r="G142" t="s">
        <v>2</v>
      </c>
      <c r="H142">
        <v>0</v>
      </c>
      <c r="I142">
        <v>0</v>
      </c>
      <c r="J142" t="s">
        <v>3</v>
      </c>
      <c r="K142">
        <v>0</v>
      </c>
      <c r="L142">
        <v>0</v>
      </c>
      <c r="M142" t="s">
        <v>4</v>
      </c>
      <c r="N142">
        <v>0</v>
      </c>
      <c r="O142">
        <v>0</v>
      </c>
      <c r="P142" t="s">
        <v>5</v>
      </c>
      <c r="Q142">
        <v>0</v>
      </c>
      <c r="R142">
        <v>0</v>
      </c>
      <c r="S142" t="s">
        <v>6</v>
      </c>
      <c r="T142">
        <v>0</v>
      </c>
      <c r="U142">
        <v>0</v>
      </c>
      <c r="V142" t="s">
        <v>7</v>
      </c>
      <c r="W142">
        <v>0</v>
      </c>
      <c r="X142">
        <v>0</v>
      </c>
      <c r="Y142" t="s">
        <v>8</v>
      </c>
      <c r="Z142">
        <v>0</v>
      </c>
      <c r="AA142">
        <v>0</v>
      </c>
      <c r="AB142" t="s">
        <v>9</v>
      </c>
      <c r="AC142">
        <v>0</v>
      </c>
      <c r="AD142">
        <v>0</v>
      </c>
      <c r="AE142" t="s">
        <v>10</v>
      </c>
      <c r="AF142">
        <v>0</v>
      </c>
      <c r="AG142">
        <v>0</v>
      </c>
      <c r="AH142" t="s">
        <v>11</v>
      </c>
      <c r="AI142">
        <v>0</v>
      </c>
      <c r="AJ142">
        <v>0</v>
      </c>
      <c r="AK142" t="s">
        <v>12</v>
      </c>
      <c r="AL142">
        <v>0</v>
      </c>
      <c r="AM142">
        <v>0</v>
      </c>
    </row>
    <row r="143" spans="1:39" x14ac:dyDescent="0.25">
      <c r="A143" t="s">
        <v>103</v>
      </c>
      <c r="B143">
        <v>2</v>
      </c>
      <c r="C143">
        <v>50</v>
      </c>
      <c r="D143" t="s">
        <v>1</v>
      </c>
      <c r="E143">
        <v>0</v>
      </c>
      <c r="F143">
        <v>0</v>
      </c>
      <c r="G143" t="s">
        <v>2</v>
      </c>
      <c r="H143">
        <v>0</v>
      </c>
      <c r="I143">
        <v>0</v>
      </c>
      <c r="J143" t="s">
        <v>3</v>
      </c>
      <c r="K143">
        <v>0</v>
      </c>
      <c r="L143">
        <v>0</v>
      </c>
      <c r="M143" t="s">
        <v>4</v>
      </c>
      <c r="N143">
        <v>0</v>
      </c>
      <c r="O143">
        <v>0</v>
      </c>
      <c r="P143" t="s">
        <v>5</v>
      </c>
      <c r="Q143">
        <v>0</v>
      </c>
      <c r="R143">
        <v>0</v>
      </c>
      <c r="S143" t="s">
        <v>6</v>
      </c>
      <c r="T143">
        <v>0</v>
      </c>
      <c r="U143">
        <v>0</v>
      </c>
      <c r="V143" t="s">
        <v>7</v>
      </c>
      <c r="W143">
        <v>0</v>
      </c>
      <c r="X143">
        <v>0</v>
      </c>
      <c r="Y143" t="s">
        <v>8</v>
      </c>
      <c r="Z143">
        <v>0</v>
      </c>
      <c r="AA143">
        <v>0</v>
      </c>
      <c r="AB143" t="s">
        <v>9</v>
      </c>
      <c r="AC143">
        <v>0</v>
      </c>
      <c r="AD143">
        <v>0</v>
      </c>
      <c r="AE143" t="s">
        <v>10</v>
      </c>
      <c r="AF143">
        <v>0</v>
      </c>
      <c r="AG143">
        <v>0</v>
      </c>
      <c r="AH143" t="s">
        <v>11</v>
      </c>
      <c r="AI143">
        <v>0</v>
      </c>
      <c r="AJ143">
        <v>0</v>
      </c>
      <c r="AK143" t="s">
        <v>12</v>
      </c>
      <c r="AL143">
        <v>0</v>
      </c>
      <c r="AM143">
        <v>0</v>
      </c>
    </row>
    <row r="144" spans="1:39" x14ac:dyDescent="0.25">
      <c r="A144" t="s">
        <v>103</v>
      </c>
      <c r="B144">
        <v>3</v>
      </c>
      <c r="C144">
        <v>75</v>
      </c>
      <c r="D144" t="s">
        <v>1</v>
      </c>
      <c r="E144">
        <v>0</v>
      </c>
      <c r="F144">
        <v>0</v>
      </c>
      <c r="G144" t="s">
        <v>2</v>
      </c>
      <c r="H144">
        <v>0</v>
      </c>
      <c r="I144">
        <v>0</v>
      </c>
      <c r="J144" t="s">
        <v>3</v>
      </c>
      <c r="K144">
        <v>0</v>
      </c>
      <c r="L144">
        <v>0</v>
      </c>
      <c r="M144" t="s">
        <v>4</v>
      </c>
      <c r="N144">
        <v>0</v>
      </c>
      <c r="O144">
        <v>0</v>
      </c>
      <c r="P144" t="s">
        <v>5</v>
      </c>
      <c r="Q144">
        <v>0</v>
      </c>
      <c r="R144">
        <v>0</v>
      </c>
      <c r="S144" t="s">
        <v>6</v>
      </c>
      <c r="T144">
        <v>0</v>
      </c>
      <c r="U144">
        <v>0</v>
      </c>
      <c r="V144" t="s">
        <v>7</v>
      </c>
      <c r="W144">
        <v>0</v>
      </c>
      <c r="X144">
        <v>0</v>
      </c>
      <c r="Y144" t="s">
        <v>8</v>
      </c>
      <c r="Z144">
        <v>0</v>
      </c>
      <c r="AA144">
        <v>0</v>
      </c>
      <c r="AB144" t="s">
        <v>9</v>
      </c>
      <c r="AC144">
        <v>0</v>
      </c>
      <c r="AD144">
        <v>0</v>
      </c>
      <c r="AE144" t="s">
        <v>10</v>
      </c>
      <c r="AF144">
        <v>0</v>
      </c>
      <c r="AG144">
        <v>0</v>
      </c>
      <c r="AH144" t="s">
        <v>11</v>
      </c>
      <c r="AI144">
        <v>0</v>
      </c>
      <c r="AJ144">
        <v>0</v>
      </c>
      <c r="AK144" t="s">
        <v>12</v>
      </c>
      <c r="AL144">
        <v>0</v>
      </c>
      <c r="AM144">
        <v>0</v>
      </c>
    </row>
    <row r="145" spans="1:39" x14ac:dyDescent="0.25">
      <c r="A145" t="s">
        <v>103</v>
      </c>
      <c r="B145">
        <v>4</v>
      </c>
      <c r="C145">
        <v>100</v>
      </c>
      <c r="D145" t="s">
        <v>1</v>
      </c>
      <c r="E145">
        <v>0</v>
      </c>
      <c r="F145">
        <v>0</v>
      </c>
      <c r="G145" t="s">
        <v>2</v>
      </c>
      <c r="H145">
        <v>0</v>
      </c>
      <c r="I145">
        <v>0</v>
      </c>
      <c r="J145" t="s">
        <v>3</v>
      </c>
      <c r="K145">
        <v>0</v>
      </c>
      <c r="L145">
        <v>0</v>
      </c>
      <c r="M145" t="s">
        <v>4</v>
      </c>
      <c r="N145">
        <v>0</v>
      </c>
      <c r="O145">
        <v>0</v>
      </c>
      <c r="P145" t="s">
        <v>5</v>
      </c>
      <c r="Q145">
        <v>0</v>
      </c>
      <c r="R145">
        <v>0</v>
      </c>
      <c r="S145" t="s">
        <v>6</v>
      </c>
      <c r="T145">
        <v>0</v>
      </c>
      <c r="U145">
        <v>0</v>
      </c>
      <c r="V145" t="s">
        <v>7</v>
      </c>
      <c r="W145">
        <v>0</v>
      </c>
      <c r="X145">
        <v>0</v>
      </c>
      <c r="Y145" t="s">
        <v>8</v>
      </c>
      <c r="Z145">
        <v>0</v>
      </c>
      <c r="AA145">
        <v>0</v>
      </c>
      <c r="AB145" t="s">
        <v>9</v>
      </c>
      <c r="AC145">
        <v>0</v>
      </c>
      <c r="AD145">
        <v>0</v>
      </c>
      <c r="AE145" t="s">
        <v>10</v>
      </c>
      <c r="AF145">
        <v>0</v>
      </c>
      <c r="AG145">
        <v>0</v>
      </c>
      <c r="AH145" t="s">
        <v>11</v>
      </c>
      <c r="AI145">
        <v>0</v>
      </c>
      <c r="AJ145">
        <v>0</v>
      </c>
      <c r="AK145" t="s">
        <v>12</v>
      </c>
      <c r="AL145">
        <v>0</v>
      </c>
      <c r="AM145">
        <v>0</v>
      </c>
    </row>
    <row r="146" spans="1:39" x14ac:dyDescent="0.25">
      <c r="A146" t="s">
        <v>103</v>
      </c>
      <c r="B146">
        <v>5</v>
      </c>
      <c r="C146">
        <v>125</v>
      </c>
      <c r="D146" t="s">
        <v>1</v>
      </c>
      <c r="E146">
        <v>0</v>
      </c>
      <c r="F146">
        <v>0</v>
      </c>
      <c r="G146" t="s">
        <v>2</v>
      </c>
      <c r="H146">
        <v>0</v>
      </c>
      <c r="I146">
        <v>0</v>
      </c>
      <c r="J146" t="s">
        <v>3</v>
      </c>
      <c r="K146">
        <v>0</v>
      </c>
      <c r="L146">
        <v>0</v>
      </c>
      <c r="M146" t="s">
        <v>4</v>
      </c>
      <c r="N146">
        <v>0</v>
      </c>
      <c r="O146">
        <v>0</v>
      </c>
      <c r="P146" t="s">
        <v>5</v>
      </c>
      <c r="Q146">
        <v>0</v>
      </c>
      <c r="R146">
        <v>0</v>
      </c>
      <c r="S146" t="s">
        <v>6</v>
      </c>
      <c r="T146">
        <v>0</v>
      </c>
      <c r="U146">
        <v>0</v>
      </c>
      <c r="V146" t="s">
        <v>7</v>
      </c>
      <c r="W146">
        <v>0</v>
      </c>
      <c r="X146">
        <v>0</v>
      </c>
      <c r="Y146" t="s">
        <v>8</v>
      </c>
      <c r="Z146">
        <v>0</v>
      </c>
      <c r="AA146">
        <v>0</v>
      </c>
      <c r="AB146" t="s">
        <v>9</v>
      </c>
      <c r="AC146">
        <v>0</v>
      </c>
      <c r="AD146">
        <v>0</v>
      </c>
      <c r="AE146" t="s">
        <v>10</v>
      </c>
      <c r="AF146">
        <v>0</v>
      </c>
      <c r="AG146">
        <v>0</v>
      </c>
      <c r="AH146" t="s">
        <v>11</v>
      </c>
      <c r="AI146">
        <v>0</v>
      </c>
      <c r="AJ146">
        <v>0</v>
      </c>
      <c r="AK146" t="s">
        <v>12</v>
      </c>
      <c r="AL146">
        <v>0</v>
      </c>
      <c r="AM146">
        <v>0</v>
      </c>
    </row>
    <row r="147" spans="1:39" x14ac:dyDescent="0.25">
      <c r="A147" t="s">
        <v>103</v>
      </c>
      <c r="B147">
        <v>6</v>
      </c>
      <c r="C147">
        <v>150</v>
      </c>
      <c r="D147" t="s">
        <v>1</v>
      </c>
      <c r="E147">
        <v>0</v>
      </c>
      <c r="F147">
        <v>0</v>
      </c>
      <c r="G147" t="s">
        <v>2</v>
      </c>
      <c r="H147">
        <v>0</v>
      </c>
      <c r="I147">
        <v>0</v>
      </c>
      <c r="J147" t="s">
        <v>3</v>
      </c>
      <c r="K147">
        <v>0</v>
      </c>
      <c r="L147">
        <v>0</v>
      </c>
      <c r="M147" t="s">
        <v>4</v>
      </c>
      <c r="N147">
        <v>0</v>
      </c>
      <c r="O147">
        <v>0</v>
      </c>
      <c r="P147" t="s">
        <v>5</v>
      </c>
      <c r="Q147">
        <v>0</v>
      </c>
      <c r="R147">
        <v>0</v>
      </c>
      <c r="S147" t="s">
        <v>6</v>
      </c>
      <c r="T147">
        <v>0</v>
      </c>
      <c r="U147">
        <v>0</v>
      </c>
      <c r="V147" t="s">
        <v>7</v>
      </c>
      <c r="W147">
        <v>0</v>
      </c>
      <c r="X147">
        <v>0</v>
      </c>
      <c r="Y147" t="s">
        <v>8</v>
      </c>
      <c r="Z147">
        <v>0</v>
      </c>
      <c r="AA147">
        <v>0</v>
      </c>
      <c r="AB147" t="s">
        <v>9</v>
      </c>
      <c r="AC147">
        <v>0</v>
      </c>
      <c r="AD147">
        <v>0</v>
      </c>
      <c r="AE147" t="s">
        <v>10</v>
      </c>
      <c r="AF147">
        <v>0</v>
      </c>
      <c r="AG147">
        <v>0</v>
      </c>
      <c r="AH147" t="s">
        <v>11</v>
      </c>
      <c r="AI147">
        <v>0</v>
      </c>
      <c r="AJ147">
        <v>0</v>
      </c>
      <c r="AK147" t="s">
        <v>12</v>
      </c>
      <c r="AL147">
        <v>0</v>
      </c>
      <c r="AM147">
        <v>0</v>
      </c>
    </row>
    <row r="148" spans="1:39" x14ac:dyDescent="0.25">
      <c r="A148" t="s">
        <v>103</v>
      </c>
      <c r="B148">
        <v>7</v>
      </c>
      <c r="C148">
        <v>175</v>
      </c>
      <c r="D148" t="s">
        <v>1</v>
      </c>
      <c r="E148">
        <v>0</v>
      </c>
      <c r="F148">
        <v>0</v>
      </c>
      <c r="G148" t="s">
        <v>2</v>
      </c>
      <c r="H148">
        <v>0</v>
      </c>
      <c r="I148">
        <v>0</v>
      </c>
      <c r="J148" t="s">
        <v>3</v>
      </c>
      <c r="K148">
        <v>0</v>
      </c>
      <c r="L148">
        <v>0</v>
      </c>
      <c r="M148" t="s">
        <v>4</v>
      </c>
      <c r="N148">
        <v>0</v>
      </c>
      <c r="O148">
        <v>0</v>
      </c>
      <c r="P148" t="s">
        <v>5</v>
      </c>
      <c r="Q148">
        <v>0</v>
      </c>
      <c r="R148">
        <v>0</v>
      </c>
      <c r="S148" t="s">
        <v>6</v>
      </c>
      <c r="T148">
        <v>0</v>
      </c>
      <c r="U148">
        <v>0</v>
      </c>
      <c r="V148" t="s">
        <v>7</v>
      </c>
      <c r="W148">
        <v>0</v>
      </c>
      <c r="X148">
        <v>0</v>
      </c>
      <c r="Y148" t="s">
        <v>8</v>
      </c>
      <c r="Z148">
        <v>0</v>
      </c>
      <c r="AA148">
        <v>0</v>
      </c>
      <c r="AB148" t="s">
        <v>9</v>
      </c>
      <c r="AC148">
        <v>0</v>
      </c>
      <c r="AD148">
        <v>0</v>
      </c>
      <c r="AE148" t="s">
        <v>10</v>
      </c>
      <c r="AF148">
        <v>0</v>
      </c>
      <c r="AG148">
        <v>0</v>
      </c>
      <c r="AH148" t="s">
        <v>11</v>
      </c>
      <c r="AI148">
        <v>0</v>
      </c>
      <c r="AJ148">
        <v>0</v>
      </c>
      <c r="AK148" t="s">
        <v>12</v>
      </c>
      <c r="AL148">
        <v>0</v>
      </c>
      <c r="AM148">
        <v>0</v>
      </c>
    </row>
    <row r="149" spans="1:39" x14ac:dyDescent="0.25">
      <c r="A149" t="s">
        <v>103</v>
      </c>
      <c r="B149">
        <v>8</v>
      </c>
      <c r="C149">
        <v>200</v>
      </c>
      <c r="D149" t="s">
        <v>1</v>
      </c>
      <c r="E149">
        <v>0</v>
      </c>
      <c r="F149">
        <v>0</v>
      </c>
      <c r="G149" t="s">
        <v>2</v>
      </c>
      <c r="H149">
        <v>0</v>
      </c>
      <c r="I149">
        <v>0</v>
      </c>
      <c r="J149" t="s">
        <v>3</v>
      </c>
      <c r="K149">
        <v>0</v>
      </c>
      <c r="L149">
        <v>0</v>
      </c>
      <c r="M149" t="s">
        <v>4</v>
      </c>
      <c r="N149">
        <v>0</v>
      </c>
      <c r="O149">
        <v>0</v>
      </c>
      <c r="P149" t="s">
        <v>5</v>
      </c>
      <c r="Q149">
        <v>0</v>
      </c>
      <c r="R149">
        <v>0</v>
      </c>
      <c r="S149" t="s">
        <v>6</v>
      </c>
      <c r="T149">
        <v>0</v>
      </c>
      <c r="U149">
        <v>0</v>
      </c>
      <c r="V149" t="s">
        <v>7</v>
      </c>
      <c r="W149">
        <v>0</v>
      </c>
      <c r="X149">
        <v>0</v>
      </c>
      <c r="Y149" t="s">
        <v>8</v>
      </c>
      <c r="Z149">
        <v>0</v>
      </c>
      <c r="AA149">
        <v>0</v>
      </c>
      <c r="AB149" t="s">
        <v>9</v>
      </c>
      <c r="AC149">
        <v>0</v>
      </c>
      <c r="AD149">
        <v>0</v>
      </c>
      <c r="AE149" t="s">
        <v>10</v>
      </c>
      <c r="AF149">
        <v>0</v>
      </c>
      <c r="AG149">
        <v>0</v>
      </c>
      <c r="AH149" t="s">
        <v>11</v>
      </c>
      <c r="AI149">
        <v>0</v>
      </c>
      <c r="AJ149">
        <v>0</v>
      </c>
      <c r="AK149" t="s">
        <v>12</v>
      </c>
      <c r="AL149">
        <v>0</v>
      </c>
      <c r="AM149">
        <v>0</v>
      </c>
    </row>
    <row r="150" spans="1:39" x14ac:dyDescent="0.25">
      <c r="A150" t="s">
        <v>103</v>
      </c>
      <c r="B150">
        <v>9</v>
      </c>
      <c r="C150">
        <v>225</v>
      </c>
      <c r="D150" t="s">
        <v>1</v>
      </c>
      <c r="E150">
        <v>0</v>
      </c>
      <c r="F150">
        <v>0</v>
      </c>
      <c r="G150" t="s">
        <v>2</v>
      </c>
      <c r="H150">
        <v>0</v>
      </c>
      <c r="I150">
        <v>0</v>
      </c>
      <c r="J150" t="s">
        <v>3</v>
      </c>
      <c r="K150">
        <v>0</v>
      </c>
      <c r="L150">
        <v>0</v>
      </c>
      <c r="M150" t="s">
        <v>4</v>
      </c>
      <c r="N150">
        <v>0</v>
      </c>
      <c r="O150">
        <v>0</v>
      </c>
      <c r="P150" t="s">
        <v>5</v>
      </c>
      <c r="Q150">
        <v>0</v>
      </c>
      <c r="R150">
        <v>0</v>
      </c>
      <c r="S150" t="s">
        <v>6</v>
      </c>
      <c r="T150">
        <v>0</v>
      </c>
      <c r="U150">
        <v>0</v>
      </c>
      <c r="V150" t="s">
        <v>7</v>
      </c>
      <c r="W150">
        <v>0</v>
      </c>
      <c r="X150">
        <v>0</v>
      </c>
      <c r="Y150" t="s">
        <v>8</v>
      </c>
      <c r="Z150">
        <v>0</v>
      </c>
      <c r="AA150">
        <v>0</v>
      </c>
      <c r="AB150" t="s">
        <v>9</v>
      </c>
      <c r="AC150">
        <v>0</v>
      </c>
      <c r="AD150">
        <v>0</v>
      </c>
      <c r="AE150" t="s">
        <v>10</v>
      </c>
      <c r="AF150">
        <v>0</v>
      </c>
      <c r="AG150">
        <v>0</v>
      </c>
      <c r="AH150" t="s">
        <v>11</v>
      </c>
      <c r="AI150">
        <v>0</v>
      </c>
      <c r="AJ150">
        <v>0</v>
      </c>
      <c r="AK150" t="s">
        <v>12</v>
      </c>
      <c r="AL150">
        <v>0</v>
      </c>
      <c r="AM150">
        <v>0</v>
      </c>
    </row>
    <row r="151" spans="1:39" x14ac:dyDescent="0.25">
      <c r="A151" t="s">
        <v>103</v>
      </c>
      <c r="B151">
        <v>10</v>
      </c>
      <c r="C151">
        <v>250</v>
      </c>
      <c r="D151" t="s">
        <v>1</v>
      </c>
      <c r="E151">
        <v>0</v>
      </c>
      <c r="F151">
        <v>0</v>
      </c>
      <c r="G151" t="s">
        <v>2</v>
      </c>
      <c r="H151">
        <v>0</v>
      </c>
      <c r="I151">
        <v>0</v>
      </c>
      <c r="J151" t="s">
        <v>3</v>
      </c>
      <c r="K151">
        <v>0</v>
      </c>
      <c r="L151">
        <v>0</v>
      </c>
      <c r="M151" t="s">
        <v>4</v>
      </c>
      <c r="N151">
        <v>0</v>
      </c>
      <c r="O151">
        <v>0</v>
      </c>
      <c r="P151" t="s">
        <v>5</v>
      </c>
      <c r="Q151">
        <v>0</v>
      </c>
      <c r="R151">
        <v>0</v>
      </c>
      <c r="S151" t="s">
        <v>6</v>
      </c>
      <c r="T151">
        <v>0</v>
      </c>
      <c r="U151">
        <v>0</v>
      </c>
      <c r="V151" t="s">
        <v>7</v>
      </c>
      <c r="W151">
        <v>0</v>
      </c>
      <c r="X151">
        <v>0</v>
      </c>
      <c r="Y151" t="s">
        <v>8</v>
      </c>
      <c r="Z151">
        <v>0</v>
      </c>
      <c r="AA151">
        <v>0</v>
      </c>
      <c r="AB151" t="s">
        <v>9</v>
      </c>
      <c r="AC151">
        <v>0</v>
      </c>
      <c r="AD151">
        <v>0</v>
      </c>
      <c r="AE151" t="s">
        <v>10</v>
      </c>
      <c r="AF151">
        <v>0</v>
      </c>
      <c r="AG151">
        <v>0</v>
      </c>
      <c r="AH151" t="s">
        <v>11</v>
      </c>
      <c r="AI151">
        <v>0</v>
      </c>
      <c r="AJ151">
        <v>0</v>
      </c>
      <c r="AK151" t="s">
        <v>12</v>
      </c>
      <c r="AL151">
        <v>0</v>
      </c>
      <c r="AM151">
        <v>0</v>
      </c>
    </row>
    <row r="152" spans="1:39" x14ac:dyDescent="0.25">
      <c r="A152" t="s">
        <v>103</v>
      </c>
      <c r="B152">
        <v>11</v>
      </c>
      <c r="C152">
        <v>275</v>
      </c>
      <c r="D152" t="s">
        <v>1</v>
      </c>
      <c r="E152">
        <v>0</v>
      </c>
      <c r="F152">
        <v>0</v>
      </c>
      <c r="G152" t="s">
        <v>2</v>
      </c>
      <c r="H152">
        <v>0</v>
      </c>
      <c r="I152">
        <v>0</v>
      </c>
      <c r="J152" t="s">
        <v>3</v>
      </c>
      <c r="K152">
        <v>0</v>
      </c>
      <c r="L152">
        <v>0</v>
      </c>
      <c r="M152" t="s">
        <v>4</v>
      </c>
      <c r="N152">
        <v>0</v>
      </c>
      <c r="O152">
        <v>0</v>
      </c>
      <c r="P152" t="s">
        <v>5</v>
      </c>
      <c r="Q152">
        <v>0</v>
      </c>
      <c r="R152">
        <v>0</v>
      </c>
      <c r="S152" t="s">
        <v>6</v>
      </c>
      <c r="T152">
        <v>0</v>
      </c>
      <c r="U152">
        <v>0</v>
      </c>
      <c r="V152" t="s">
        <v>7</v>
      </c>
      <c r="W152">
        <v>0</v>
      </c>
      <c r="X152">
        <v>0</v>
      </c>
      <c r="Y152" t="s">
        <v>8</v>
      </c>
      <c r="Z152">
        <v>0</v>
      </c>
      <c r="AA152">
        <v>0</v>
      </c>
      <c r="AB152" t="s">
        <v>9</v>
      </c>
      <c r="AC152">
        <v>0</v>
      </c>
      <c r="AD152">
        <v>0</v>
      </c>
      <c r="AE152" t="s">
        <v>10</v>
      </c>
      <c r="AF152">
        <v>0</v>
      </c>
      <c r="AG152">
        <v>0</v>
      </c>
      <c r="AH152" t="s">
        <v>11</v>
      </c>
      <c r="AI152">
        <v>0</v>
      </c>
      <c r="AJ152">
        <v>0</v>
      </c>
      <c r="AK152" t="s">
        <v>12</v>
      </c>
      <c r="AL152">
        <v>0</v>
      </c>
      <c r="AM152">
        <v>0</v>
      </c>
    </row>
    <row r="153" spans="1:39" x14ac:dyDescent="0.25">
      <c r="A153" t="s">
        <v>103</v>
      </c>
      <c r="B153">
        <v>12</v>
      </c>
      <c r="C153">
        <v>300</v>
      </c>
      <c r="D153" t="s">
        <v>1</v>
      </c>
      <c r="E153">
        <v>0</v>
      </c>
      <c r="F153">
        <v>0</v>
      </c>
      <c r="G153" t="s">
        <v>2</v>
      </c>
      <c r="H153">
        <v>0</v>
      </c>
      <c r="I153">
        <v>0</v>
      </c>
      <c r="J153" t="s">
        <v>3</v>
      </c>
      <c r="K153">
        <v>0</v>
      </c>
      <c r="L153">
        <v>0</v>
      </c>
      <c r="M153" t="s">
        <v>4</v>
      </c>
      <c r="N153">
        <v>0</v>
      </c>
      <c r="O153">
        <v>0</v>
      </c>
      <c r="P153" t="s">
        <v>5</v>
      </c>
      <c r="Q153">
        <v>0</v>
      </c>
      <c r="R153">
        <v>0</v>
      </c>
      <c r="S153" t="s">
        <v>6</v>
      </c>
      <c r="T153">
        <v>0</v>
      </c>
      <c r="U153">
        <v>0</v>
      </c>
      <c r="V153" t="s">
        <v>7</v>
      </c>
      <c r="W153">
        <v>0</v>
      </c>
      <c r="X153">
        <v>0</v>
      </c>
      <c r="Y153" t="s">
        <v>8</v>
      </c>
      <c r="Z153">
        <v>0</v>
      </c>
      <c r="AA153">
        <v>0</v>
      </c>
      <c r="AB153" t="s">
        <v>9</v>
      </c>
      <c r="AC153">
        <v>0</v>
      </c>
      <c r="AD153">
        <v>0</v>
      </c>
      <c r="AE153" t="s">
        <v>10</v>
      </c>
      <c r="AF153">
        <v>0</v>
      </c>
      <c r="AG153">
        <v>0</v>
      </c>
      <c r="AH153" t="s">
        <v>11</v>
      </c>
      <c r="AI153">
        <v>0</v>
      </c>
      <c r="AJ153">
        <v>0</v>
      </c>
      <c r="AK153" t="s">
        <v>12</v>
      </c>
      <c r="AL153">
        <v>0</v>
      </c>
      <c r="AM153">
        <v>0</v>
      </c>
    </row>
    <row r="154" spans="1:39" x14ac:dyDescent="0.25">
      <c r="A154" t="s">
        <v>103</v>
      </c>
      <c r="B154">
        <v>13</v>
      </c>
      <c r="C154">
        <v>325</v>
      </c>
      <c r="D154" t="s">
        <v>1</v>
      </c>
      <c r="E154">
        <v>0</v>
      </c>
      <c r="F154">
        <v>0</v>
      </c>
      <c r="G154" t="s">
        <v>2</v>
      </c>
      <c r="H154">
        <v>0</v>
      </c>
      <c r="I154">
        <v>0</v>
      </c>
      <c r="J154" t="s">
        <v>3</v>
      </c>
      <c r="K154">
        <v>0</v>
      </c>
      <c r="L154">
        <v>0</v>
      </c>
      <c r="M154" t="s">
        <v>4</v>
      </c>
      <c r="N154">
        <v>0</v>
      </c>
      <c r="O154">
        <v>0</v>
      </c>
      <c r="P154" t="s">
        <v>5</v>
      </c>
      <c r="Q154">
        <v>0</v>
      </c>
      <c r="R154">
        <v>0</v>
      </c>
      <c r="S154" t="s">
        <v>6</v>
      </c>
      <c r="T154">
        <v>0</v>
      </c>
      <c r="U154">
        <v>0</v>
      </c>
      <c r="V154" t="s">
        <v>7</v>
      </c>
      <c r="W154">
        <v>0</v>
      </c>
      <c r="X154">
        <v>0</v>
      </c>
      <c r="Y154" t="s">
        <v>8</v>
      </c>
      <c r="Z154">
        <v>0</v>
      </c>
      <c r="AA154">
        <v>0</v>
      </c>
      <c r="AB154" t="s">
        <v>9</v>
      </c>
      <c r="AC154">
        <v>0</v>
      </c>
      <c r="AD154">
        <v>0</v>
      </c>
      <c r="AE154" t="s">
        <v>10</v>
      </c>
      <c r="AF154">
        <v>0</v>
      </c>
      <c r="AG154">
        <v>0</v>
      </c>
      <c r="AH154" t="s">
        <v>11</v>
      </c>
      <c r="AI154">
        <v>0</v>
      </c>
      <c r="AJ154">
        <v>0</v>
      </c>
      <c r="AK154" t="s">
        <v>12</v>
      </c>
      <c r="AL154">
        <v>0</v>
      </c>
      <c r="AM154">
        <v>0</v>
      </c>
    </row>
    <row r="155" spans="1:39" x14ac:dyDescent="0.25">
      <c r="A155" t="s">
        <v>103</v>
      </c>
      <c r="B155">
        <v>14</v>
      </c>
      <c r="C155">
        <v>350</v>
      </c>
      <c r="D155" t="s">
        <v>1</v>
      </c>
      <c r="E155">
        <v>0</v>
      </c>
      <c r="F155">
        <v>0</v>
      </c>
      <c r="G155" t="s">
        <v>2</v>
      </c>
      <c r="H155">
        <v>0</v>
      </c>
      <c r="I155">
        <v>0</v>
      </c>
      <c r="J155" t="s">
        <v>3</v>
      </c>
      <c r="K155">
        <v>0</v>
      </c>
      <c r="L155">
        <v>0</v>
      </c>
      <c r="M155" t="s">
        <v>4</v>
      </c>
      <c r="N155">
        <v>0</v>
      </c>
      <c r="O155">
        <v>0</v>
      </c>
      <c r="P155" t="s">
        <v>5</v>
      </c>
      <c r="Q155">
        <v>0</v>
      </c>
      <c r="R155">
        <v>0</v>
      </c>
      <c r="S155" t="s">
        <v>6</v>
      </c>
      <c r="T155">
        <v>0</v>
      </c>
      <c r="U155">
        <v>0</v>
      </c>
      <c r="V155" t="s">
        <v>7</v>
      </c>
      <c r="W155">
        <v>0</v>
      </c>
      <c r="X155">
        <v>0</v>
      </c>
      <c r="Y155" t="s">
        <v>8</v>
      </c>
      <c r="Z155">
        <v>0</v>
      </c>
      <c r="AA155">
        <v>0</v>
      </c>
      <c r="AB155" t="s">
        <v>9</v>
      </c>
      <c r="AC155">
        <v>0</v>
      </c>
      <c r="AD155">
        <v>0</v>
      </c>
      <c r="AE155" t="s">
        <v>10</v>
      </c>
      <c r="AF155">
        <v>0</v>
      </c>
      <c r="AG155">
        <v>0</v>
      </c>
      <c r="AH155" t="s">
        <v>11</v>
      </c>
      <c r="AI155">
        <v>0</v>
      </c>
      <c r="AJ155">
        <v>0</v>
      </c>
      <c r="AK155" t="s">
        <v>12</v>
      </c>
      <c r="AL155">
        <v>0</v>
      </c>
      <c r="AM155">
        <v>0</v>
      </c>
    </row>
    <row r="156" spans="1:39" x14ac:dyDescent="0.25">
      <c r="A156" t="s">
        <v>103</v>
      </c>
      <c r="B156">
        <v>15</v>
      </c>
      <c r="C156">
        <v>375</v>
      </c>
      <c r="D156" t="s">
        <v>1</v>
      </c>
      <c r="E156">
        <v>0</v>
      </c>
      <c r="F156">
        <v>0</v>
      </c>
      <c r="G156" t="s">
        <v>2</v>
      </c>
      <c r="H156">
        <v>0</v>
      </c>
      <c r="I156">
        <v>0</v>
      </c>
      <c r="J156" t="s">
        <v>3</v>
      </c>
      <c r="K156">
        <v>0</v>
      </c>
      <c r="L156">
        <v>0</v>
      </c>
      <c r="M156" t="s">
        <v>4</v>
      </c>
      <c r="N156">
        <v>0</v>
      </c>
      <c r="O156">
        <v>0</v>
      </c>
      <c r="P156" t="s">
        <v>5</v>
      </c>
      <c r="Q156">
        <v>0</v>
      </c>
      <c r="R156">
        <v>0</v>
      </c>
      <c r="S156" t="s">
        <v>6</v>
      </c>
      <c r="T156">
        <v>0</v>
      </c>
      <c r="U156">
        <v>0</v>
      </c>
      <c r="V156" t="s">
        <v>7</v>
      </c>
      <c r="W156">
        <v>0</v>
      </c>
      <c r="X156">
        <v>0</v>
      </c>
      <c r="Y156" t="s">
        <v>8</v>
      </c>
      <c r="Z156">
        <v>0</v>
      </c>
      <c r="AA156">
        <v>0</v>
      </c>
      <c r="AB156" t="s">
        <v>9</v>
      </c>
      <c r="AC156">
        <v>0</v>
      </c>
      <c r="AD156">
        <v>0</v>
      </c>
      <c r="AE156" t="s">
        <v>10</v>
      </c>
      <c r="AF156">
        <v>0</v>
      </c>
      <c r="AG156">
        <v>0</v>
      </c>
      <c r="AH156" t="s">
        <v>11</v>
      </c>
      <c r="AI156">
        <v>0</v>
      </c>
      <c r="AJ156">
        <v>0</v>
      </c>
      <c r="AK156" t="s">
        <v>12</v>
      </c>
      <c r="AL156">
        <v>0</v>
      </c>
      <c r="AM156">
        <v>0</v>
      </c>
    </row>
    <row r="157" spans="1:39" x14ac:dyDescent="0.25">
      <c r="A157" t="s">
        <v>103</v>
      </c>
      <c r="B157">
        <v>16</v>
      </c>
      <c r="C157">
        <v>400</v>
      </c>
      <c r="D157" t="s">
        <v>1</v>
      </c>
      <c r="E157">
        <v>0</v>
      </c>
      <c r="F157">
        <v>0</v>
      </c>
      <c r="G157" t="s">
        <v>2</v>
      </c>
      <c r="H157">
        <v>0</v>
      </c>
      <c r="I157">
        <v>0</v>
      </c>
      <c r="J157" t="s">
        <v>3</v>
      </c>
      <c r="K157">
        <v>0</v>
      </c>
      <c r="L157">
        <v>0</v>
      </c>
      <c r="M157" t="s">
        <v>4</v>
      </c>
      <c r="N157">
        <v>0</v>
      </c>
      <c r="O157">
        <v>0</v>
      </c>
      <c r="P157" t="s">
        <v>5</v>
      </c>
      <c r="Q157">
        <v>0</v>
      </c>
      <c r="R157">
        <v>0</v>
      </c>
      <c r="S157" t="s">
        <v>6</v>
      </c>
      <c r="T157">
        <v>0</v>
      </c>
      <c r="U157">
        <v>0</v>
      </c>
      <c r="V157" t="s">
        <v>7</v>
      </c>
      <c r="W157">
        <v>0</v>
      </c>
      <c r="X157">
        <v>0</v>
      </c>
      <c r="Y157" t="s">
        <v>8</v>
      </c>
      <c r="Z157">
        <v>0</v>
      </c>
      <c r="AA157">
        <v>0</v>
      </c>
      <c r="AB157" t="s">
        <v>9</v>
      </c>
      <c r="AC157">
        <v>0</v>
      </c>
      <c r="AD157">
        <v>0</v>
      </c>
      <c r="AE157" t="s">
        <v>10</v>
      </c>
      <c r="AF157">
        <v>0</v>
      </c>
      <c r="AG157">
        <v>0</v>
      </c>
      <c r="AH157" t="s">
        <v>11</v>
      </c>
      <c r="AI157">
        <v>0</v>
      </c>
      <c r="AJ157">
        <v>0</v>
      </c>
      <c r="AK157" t="s">
        <v>12</v>
      </c>
      <c r="AL157">
        <v>0</v>
      </c>
      <c r="AM157">
        <v>0</v>
      </c>
    </row>
    <row r="158" spans="1:39" x14ac:dyDescent="0.25">
      <c r="A158" t="s">
        <v>103</v>
      </c>
      <c r="B158">
        <v>17</v>
      </c>
      <c r="C158">
        <v>425</v>
      </c>
      <c r="D158" t="s">
        <v>1</v>
      </c>
      <c r="E158">
        <v>0</v>
      </c>
      <c r="F158">
        <v>0</v>
      </c>
      <c r="G158" t="s">
        <v>2</v>
      </c>
      <c r="H158">
        <v>0</v>
      </c>
      <c r="I158">
        <v>0</v>
      </c>
      <c r="J158" t="s">
        <v>3</v>
      </c>
      <c r="K158">
        <v>0</v>
      </c>
      <c r="L158">
        <v>0</v>
      </c>
      <c r="M158" t="s">
        <v>4</v>
      </c>
      <c r="N158">
        <v>0</v>
      </c>
      <c r="O158">
        <v>0</v>
      </c>
      <c r="P158" t="s">
        <v>5</v>
      </c>
      <c r="Q158">
        <v>0</v>
      </c>
      <c r="R158">
        <v>0</v>
      </c>
      <c r="S158" t="s">
        <v>6</v>
      </c>
      <c r="T158">
        <v>0</v>
      </c>
      <c r="U158">
        <v>0</v>
      </c>
      <c r="V158" t="s">
        <v>7</v>
      </c>
      <c r="W158">
        <v>0</v>
      </c>
      <c r="X158">
        <v>0</v>
      </c>
      <c r="Y158" t="s">
        <v>8</v>
      </c>
      <c r="Z158">
        <v>0</v>
      </c>
      <c r="AA158">
        <v>0</v>
      </c>
      <c r="AB158" t="s">
        <v>9</v>
      </c>
      <c r="AC158">
        <v>0</v>
      </c>
      <c r="AD158">
        <v>0</v>
      </c>
      <c r="AE158" t="s">
        <v>10</v>
      </c>
      <c r="AF158">
        <v>0</v>
      </c>
      <c r="AG158">
        <v>0</v>
      </c>
      <c r="AH158" t="s">
        <v>11</v>
      </c>
      <c r="AI158">
        <v>0</v>
      </c>
      <c r="AJ158">
        <v>0</v>
      </c>
      <c r="AK158" t="s">
        <v>12</v>
      </c>
      <c r="AL158">
        <v>0</v>
      </c>
      <c r="AM158">
        <v>0</v>
      </c>
    </row>
    <row r="159" spans="1:39" x14ac:dyDescent="0.25">
      <c r="A159" t="s">
        <v>103</v>
      </c>
      <c r="B159">
        <v>18</v>
      </c>
      <c r="C159">
        <v>450</v>
      </c>
      <c r="D159" t="s">
        <v>1</v>
      </c>
      <c r="E159">
        <v>0</v>
      </c>
      <c r="F159">
        <v>0</v>
      </c>
      <c r="G159" t="s">
        <v>2</v>
      </c>
      <c r="H159">
        <v>0</v>
      </c>
      <c r="I159">
        <v>0</v>
      </c>
      <c r="J159" t="s">
        <v>3</v>
      </c>
      <c r="K159">
        <v>0</v>
      </c>
      <c r="L159">
        <v>0</v>
      </c>
      <c r="M159" t="s">
        <v>4</v>
      </c>
      <c r="N159">
        <v>0</v>
      </c>
      <c r="O159">
        <v>0</v>
      </c>
      <c r="P159" t="s">
        <v>5</v>
      </c>
      <c r="Q159">
        <v>0</v>
      </c>
      <c r="R159">
        <v>0</v>
      </c>
      <c r="S159" t="s">
        <v>6</v>
      </c>
      <c r="T159">
        <v>0</v>
      </c>
      <c r="U159">
        <v>0</v>
      </c>
      <c r="V159" t="s">
        <v>7</v>
      </c>
      <c r="W159">
        <v>0</v>
      </c>
      <c r="X159">
        <v>0</v>
      </c>
      <c r="Y159" t="s">
        <v>8</v>
      </c>
      <c r="Z159">
        <v>0</v>
      </c>
      <c r="AA159">
        <v>0</v>
      </c>
      <c r="AB159" t="s">
        <v>9</v>
      </c>
      <c r="AC159">
        <v>0</v>
      </c>
      <c r="AD159">
        <v>0</v>
      </c>
      <c r="AE159" t="s">
        <v>10</v>
      </c>
      <c r="AF159">
        <v>0</v>
      </c>
      <c r="AG159">
        <v>0</v>
      </c>
      <c r="AH159" t="s">
        <v>11</v>
      </c>
      <c r="AI159">
        <v>0</v>
      </c>
      <c r="AJ159">
        <v>0</v>
      </c>
      <c r="AK159" t="s">
        <v>12</v>
      </c>
      <c r="AL159">
        <v>0</v>
      </c>
      <c r="AM159">
        <v>0</v>
      </c>
    </row>
    <row r="160" spans="1:39" x14ac:dyDescent="0.25">
      <c r="A160" t="s">
        <v>103</v>
      </c>
      <c r="B160">
        <v>19</v>
      </c>
      <c r="C160">
        <v>475</v>
      </c>
      <c r="D160" t="s">
        <v>1</v>
      </c>
      <c r="E160">
        <v>0</v>
      </c>
      <c r="F160">
        <v>0</v>
      </c>
      <c r="G160" t="s">
        <v>2</v>
      </c>
      <c r="H160">
        <v>0</v>
      </c>
      <c r="I160">
        <v>0</v>
      </c>
      <c r="J160" t="s">
        <v>3</v>
      </c>
      <c r="K160">
        <v>0</v>
      </c>
      <c r="L160">
        <v>0</v>
      </c>
      <c r="M160" t="s">
        <v>4</v>
      </c>
      <c r="N160">
        <v>0</v>
      </c>
      <c r="O160">
        <v>0</v>
      </c>
      <c r="P160" t="s">
        <v>5</v>
      </c>
      <c r="Q160">
        <v>0</v>
      </c>
      <c r="R160">
        <v>0</v>
      </c>
      <c r="S160" t="s">
        <v>6</v>
      </c>
      <c r="T160">
        <v>0</v>
      </c>
      <c r="U160">
        <v>0</v>
      </c>
      <c r="V160" t="s">
        <v>7</v>
      </c>
      <c r="W160">
        <v>0</v>
      </c>
      <c r="X160">
        <v>0</v>
      </c>
      <c r="Y160" t="s">
        <v>8</v>
      </c>
      <c r="Z160">
        <v>0</v>
      </c>
      <c r="AA160">
        <v>0</v>
      </c>
      <c r="AB160" t="s">
        <v>9</v>
      </c>
      <c r="AC160">
        <v>0</v>
      </c>
      <c r="AD160">
        <v>0</v>
      </c>
      <c r="AE160" t="s">
        <v>10</v>
      </c>
      <c r="AF160">
        <v>0</v>
      </c>
      <c r="AG160">
        <v>0</v>
      </c>
      <c r="AH160" t="s">
        <v>11</v>
      </c>
      <c r="AI160">
        <v>0</v>
      </c>
      <c r="AJ160">
        <v>0</v>
      </c>
      <c r="AK160" t="s">
        <v>12</v>
      </c>
      <c r="AL160">
        <v>0</v>
      </c>
      <c r="AM160">
        <v>0</v>
      </c>
    </row>
    <row r="161" spans="1:39" x14ac:dyDescent="0.25">
      <c r="A161" t="s">
        <v>103</v>
      </c>
      <c r="B161">
        <v>20</v>
      </c>
      <c r="C161">
        <v>500</v>
      </c>
      <c r="D161" t="s">
        <v>1</v>
      </c>
      <c r="E161">
        <v>0</v>
      </c>
      <c r="F161">
        <v>0</v>
      </c>
      <c r="G161" t="s">
        <v>2</v>
      </c>
      <c r="H161">
        <v>0</v>
      </c>
      <c r="I161">
        <v>0</v>
      </c>
      <c r="J161" t="s">
        <v>3</v>
      </c>
      <c r="K161">
        <v>0</v>
      </c>
      <c r="L161">
        <v>0</v>
      </c>
      <c r="M161" t="s">
        <v>4</v>
      </c>
      <c r="N161">
        <v>0</v>
      </c>
      <c r="O161">
        <v>0</v>
      </c>
      <c r="P161" t="s">
        <v>5</v>
      </c>
      <c r="Q161">
        <v>0</v>
      </c>
      <c r="R161">
        <v>0</v>
      </c>
      <c r="S161" t="s">
        <v>6</v>
      </c>
      <c r="T161">
        <v>0</v>
      </c>
      <c r="U161">
        <v>0</v>
      </c>
      <c r="V161" t="s">
        <v>7</v>
      </c>
      <c r="W161">
        <v>0</v>
      </c>
      <c r="X161">
        <v>0</v>
      </c>
      <c r="Y161" t="s">
        <v>8</v>
      </c>
      <c r="Z161">
        <v>0</v>
      </c>
      <c r="AA161">
        <v>0</v>
      </c>
      <c r="AB161" t="s">
        <v>9</v>
      </c>
      <c r="AC161">
        <v>0</v>
      </c>
      <c r="AD161">
        <v>0</v>
      </c>
      <c r="AE161" t="s">
        <v>10</v>
      </c>
      <c r="AF161">
        <v>0</v>
      </c>
      <c r="AG161">
        <v>0</v>
      </c>
      <c r="AH161" t="s">
        <v>11</v>
      </c>
      <c r="AI161">
        <v>0</v>
      </c>
      <c r="AJ161">
        <v>0</v>
      </c>
      <c r="AK161" t="s">
        <v>12</v>
      </c>
      <c r="AL161">
        <v>0</v>
      </c>
      <c r="AM161">
        <v>0</v>
      </c>
    </row>
    <row r="162" spans="1:39" x14ac:dyDescent="0.25">
      <c r="A162" t="s">
        <v>104</v>
      </c>
      <c r="B162">
        <v>1</v>
      </c>
      <c r="C162">
        <v>25</v>
      </c>
      <c r="D162" t="s">
        <v>1</v>
      </c>
      <c r="E162">
        <v>0</v>
      </c>
      <c r="F162">
        <v>0</v>
      </c>
      <c r="G162" t="s">
        <v>2</v>
      </c>
      <c r="H162">
        <v>28.788616000000001</v>
      </c>
      <c r="I162">
        <v>0.47591800000000001</v>
      </c>
      <c r="J162" t="s">
        <v>3</v>
      </c>
      <c r="K162">
        <v>28.566274</v>
      </c>
      <c r="L162">
        <v>0.47695700000000002</v>
      </c>
      <c r="M162" t="s">
        <v>4</v>
      </c>
      <c r="N162">
        <v>12.308923</v>
      </c>
      <c r="O162">
        <v>2.4359999999999998E-3</v>
      </c>
      <c r="P162" t="s">
        <v>5</v>
      </c>
      <c r="Q162">
        <v>0.25242300000000001</v>
      </c>
      <c r="R162">
        <v>2.1999999999999999E-5</v>
      </c>
      <c r="S162" t="s">
        <v>6</v>
      </c>
      <c r="T162">
        <v>11.467032</v>
      </c>
      <c r="U162">
        <v>0.20349999999999999</v>
      </c>
      <c r="V162" t="s">
        <v>7</v>
      </c>
      <c r="W162">
        <v>0</v>
      </c>
      <c r="X162">
        <v>0</v>
      </c>
      <c r="Y162" t="s">
        <v>8</v>
      </c>
      <c r="Z162">
        <v>0</v>
      </c>
      <c r="AA162">
        <v>0</v>
      </c>
      <c r="AB162" t="s">
        <v>9</v>
      </c>
      <c r="AC162">
        <v>0</v>
      </c>
      <c r="AD162">
        <v>0</v>
      </c>
      <c r="AE162" t="s">
        <v>10</v>
      </c>
      <c r="AF162">
        <v>6.1720000000000004E-3</v>
      </c>
      <c r="AG162">
        <v>1.5999999999999999E-5</v>
      </c>
      <c r="AH162" t="s">
        <v>11</v>
      </c>
      <c r="AI162">
        <v>0.994672</v>
      </c>
      <c r="AJ162">
        <v>1.9999999999999999E-6</v>
      </c>
      <c r="AK162" t="s">
        <v>12</v>
      </c>
      <c r="AL162">
        <v>0</v>
      </c>
      <c r="AM162">
        <v>0</v>
      </c>
    </row>
    <row r="163" spans="1:39" x14ac:dyDescent="0.25">
      <c r="A163" t="s">
        <v>104</v>
      </c>
      <c r="B163">
        <v>2</v>
      </c>
      <c r="C163">
        <v>50</v>
      </c>
      <c r="D163" t="s">
        <v>1</v>
      </c>
      <c r="E163">
        <v>0</v>
      </c>
      <c r="F163">
        <v>0</v>
      </c>
      <c r="G163" t="s">
        <v>2</v>
      </c>
      <c r="H163">
        <v>57.181159999999998</v>
      </c>
      <c r="I163">
        <v>1.3379220000000001</v>
      </c>
      <c r="J163" t="s">
        <v>3</v>
      </c>
      <c r="K163">
        <v>56.735151000000002</v>
      </c>
      <c r="L163">
        <v>1.3391900000000001</v>
      </c>
      <c r="M163" t="s">
        <v>4</v>
      </c>
      <c r="N163">
        <v>24.615677999999999</v>
      </c>
      <c r="O163">
        <v>2.2305999999999999E-2</v>
      </c>
      <c r="P163" t="s">
        <v>5</v>
      </c>
      <c r="Q163">
        <v>0.502332</v>
      </c>
      <c r="R163">
        <v>2.6999999999999999E-5</v>
      </c>
      <c r="S163" t="s">
        <v>6</v>
      </c>
      <c r="T163">
        <v>22.871976</v>
      </c>
      <c r="U163">
        <v>0.79259100000000005</v>
      </c>
      <c r="V163" t="s">
        <v>7</v>
      </c>
      <c r="W163">
        <v>0</v>
      </c>
      <c r="X163">
        <v>0</v>
      </c>
      <c r="Y163" t="s">
        <v>8</v>
      </c>
      <c r="Z163">
        <v>0</v>
      </c>
      <c r="AA163">
        <v>0</v>
      </c>
      <c r="AB163" t="s">
        <v>9</v>
      </c>
      <c r="AC163">
        <v>0</v>
      </c>
      <c r="AD163">
        <v>0</v>
      </c>
      <c r="AE163" t="s">
        <v>10</v>
      </c>
      <c r="AF163">
        <v>4.0130000000000001E-3</v>
      </c>
      <c r="AG163">
        <v>1.0000000000000001E-5</v>
      </c>
      <c r="AH163" t="s">
        <v>11</v>
      </c>
      <c r="AI163">
        <v>0.99501700000000004</v>
      </c>
      <c r="AJ163">
        <v>0</v>
      </c>
      <c r="AK163" t="s">
        <v>12</v>
      </c>
      <c r="AL163">
        <v>0</v>
      </c>
      <c r="AM163">
        <v>0</v>
      </c>
    </row>
    <row r="164" spans="1:39" x14ac:dyDescent="0.25">
      <c r="A164" t="s">
        <v>104</v>
      </c>
      <c r="B164">
        <v>3</v>
      </c>
      <c r="C164">
        <v>75</v>
      </c>
      <c r="D164" t="s">
        <v>1</v>
      </c>
      <c r="E164">
        <v>0</v>
      </c>
      <c r="F164">
        <v>0</v>
      </c>
      <c r="G164" t="s">
        <v>2</v>
      </c>
      <c r="H164">
        <v>85.542141000000001</v>
      </c>
      <c r="I164">
        <v>2.7020279999999999</v>
      </c>
      <c r="J164" t="s">
        <v>3</v>
      </c>
      <c r="K164">
        <v>84.872155000000006</v>
      </c>
      <c r="L164">
        <v>2.7026669999999999</v>
      </c>
      <c r="M164" t="s">
        <v>4</v>
      </c>
      <c r="N164">
        <v>36.899005000000002</v>
      </c>
      <c r="O164">
        <v>2.8858000000000002E-2</v>
      </c>
      <c r="P164" t="s">
        <v>5</v>
      </c>
      <c r="Q164">
        <v>0.75119000000000002</v>
      </c>
      <c r="R164">
        <v>3.6999999999999998E-5</v>
      </c>
      <c r="S164" t="s">
        <v>6</v>
      </c>
      <c r="T164">
        <v>34.277720000000002</v>
      </c>
      <c r="U164">
        <v>1.7668429999999999</v>
      </c>
      <c r="V164" t="s">
        <v>7</v>
      </c>
      <c r="W164">
        <v>0</v>
      </c>
      <c r="X164">
        <v>0</v>
      </c>
      <c r="Y164" t="s">
        <v>8</v>
      </c>
      <c r="Z164">
        <v>0</v>
      </c>
      <c r="AA164">
        <v>0</v>
      </c>
      <c r="AB164" t="s">
        <v>9</v>
      </c>
      <c r="AC164">
        <v>0</v>
      </c>
      <c r="AD164">
        <v>0</v>
      </c>
      <c r="AE164" t="s">
        <v>10</v>
      </c>
      <c r="AF164">
        <v>3.199E-3</v>
      </c>
      <c r="AG164">
        <v>7.9999999999999996E-6</v>
      </c>
      <c r="AH164" t="s">
        <v>11</v>
      </c>
      <c r="AI164">
        <v>0.99506799999999995</v>
      </c>
      <c r="AJ164">
        <v>0</v>
      </c>
      <c r="AK164" t="s">
        <v>12</v>
      </c>
      <c r="AL164">
        <v>0</v>
      </c>
      <c r="AM164">
        <v>0</v>
      </c>
    </row>
    <row r="165" spans="1:39" x14ac:dyDescent="0.25">
      <c r="A165" t="s">
        <v>104</v>
      </c>
      <c r="B165">
        <v>4</v>
      </c>
      <c r="C165">
        <v>100</v>
      </c>
      <c r="D165" t="s">
        <v>1</v>
      </c>
      <c r="E165">
        <v>0</v>
      </c>
      <c r="F165">
        <v>0</v>
      </c>
      <c r="G165" t="s">
        <v>2</v>
      </c>
      <c r="H165">
        <v>113.925119</v>
      </c>
      <c r="I165">
        <v>4.5599889999999998</v>
      </c>
      <c r="J165" t="s">
        <v>3</v>
      </c>
      <c r="K165">
        <v>113.030637</v>
      </c>
      <c r="L165">
        <v>4.5592649999999999</v>
      </c>
      <c r="M165" t="s">
        <v>4</v>
      </c>
      <c r="N165">
        <v>49.169502999999999</v>
      </c>
      <c r="O165">
        <v>2.7185000000000001E-2</v>
      </c>
      <c r="P165" t="s">
        <v>5</v>
      </c>
      <c r="Q165">
        <v>1.000658</v>
      </c>
      <c r="R165">
        <v>5.3999999999999998E-5</v>
      </c>
      <c r="S165" t="s">
        <v>6</v>
      </c>
      <c r="T165">
        <v>45.684013</v>
      </c>
      <c r="U165">
        <v>3.1259229999999998</v>
      </c>
      <c r="V165" t="s">
        <v>7</v>
      </c>
      <c r="W165">
        <v>0</v>
      </c>
      <c r="X165">
        <v>0</v>
      </c>
      <c r="Y165" t="s">
        <v>8</v>
      </c>
      <c r="Z165">
        <v>0</v>
      </c>
      <c r="AA165">
        <v>0</v>
      </c>
      <c r="AB165" t="s">
        <v>9</v>
      </c>
      <c r="AC165">
        <v>0</v>
      </c>
      <c r="AD165">
        <v>0</v>
      </c>
      <c r="AE165" t="s">
        <v>10</v>
      </c>
      <c r="AF165">
        <v>2.8479999999999998E-3</v>
      </c>
      <c r="AG165">
        <v>6.0000000000000002E-6</v>
      </c>
      <c r="AH165" t="s">
        <v>11</v>
      </c>
      <c r="AI165">
        <v>0.99509199999999998</v>
      </c>
      <c r="AJ165">
        <v>0</v>
      </c>
      <c r="AK165" t="s">
        <v>12</v>
      </c>
      <c r="AL165">
        <v>0</v>
      </c>
      <c r="AM165">
        <v>0</v>
      </c>
    </row>
    <row r="166" spans="1:39" x14ac:dyDescent="0.25">
      <c r="A166" t="s">
        <v>104</v>
      </c>
      <c r="B166">
        <v>5</v>
      </c>
      <c r="C166">
        <v>125</v>
      </c>
      <c r="D166" t="s">
        <v>1</v>
      </c>
      <c r="E166">
        <v>0</v>
      </c>
      <c r="F166">
        <v>0</v>
      </c>
      <c r="G166" t="s">
        <v>2</v>
      </c>
      <c r="H166">
        <v>142.27318500000001</v>
      </c>
      <c r="I166">
        <v>6.9115630000000001</v>
      </c>
      <c r="J166" t="s">
        <v>3</v>
      </c>
      <c r="K166">
        <v>141.15444500000001</v>
      </c>
      <c r="L166">
        <v>6.9125740000000002</v>
      </c>
      <c r="M166" t="s">
        <v>4</v>
      </c>
      <c r="N166">
        <v>61.437806000000002</v>
      </c>
      <c r="O166">
        <v>2.5819000000000002E-2</v>
      </c>
      <c r="P166" t="s">
        <v>5</v>
      </c>
      <c r="Q166">
        <v>1.2502070000000001</v>
      </c>
      <c r="R166">
        <v>7.8999999999999996E-5</v>
      </c>
      <c r="S166" t="s">
        <v>6</v>
      </c>
      <c r="T166">
        <v>57.088825</v>
      </c>
      <c r="U166">
        <v>4.8815949999999999</v>
      </c>
      <c r="V166" t="s">
        <v>7</v>
      </c>
      <c r="W166">
        <v>0</v>
      </c>
      <c r="X166">
        <v>0</v>
      </c>
      <c r="Y166" t="s">
        <v>8</v>
      </c>
      <c r="Z166">
        <v>0</v>
      </c>
      <c r="AA166">
        <v>0</v>
      </c>
      <c r="AB166" t="s">
        <v>9</v>
      </c>
      <c r="AC166">
        <v>0</v>
      </c>
      <c r="AD166">
        <v>0</v>
      </c>
      <c r="AE166" t="s">
        <v>10</v>
      </c>
      <c r="AF166">
        <v>2.7430000000000002E-3</v>
      </c>
      <c r="AG166">
        <v>6.0000000000000002E-6</v>
      </c>
      <c r="AH166" t="s">
        <v>11</v>
      </c>
      <c r="AI166">
        <v>0.99509499999999995</v>
      </c>
      <c r="AJ166">
        <v>0</v>
      </c>
      <c r="AK166" t="s">
        <v>12</v>
      </c>
      <c r="AL166">
        <v>0</v>
      </c>
      <c r="AM166">
        <v>0</v>
      </c>
    </row>
    <row r="167" spans="1:39" x14ac:dyDescent="0.25">
      <c r="A167" t="s">
        <v>104</v>
      </c>
      <c r="B167">
        <v>6</v>
      </c>
      <c r="C167">
        <v>150</v>
      </c>
      <c r="D167" t="s">
        <v>1</v>
      </c>
      <c r="E167">
        <v>0</v>
      </c>
      <c r="F167">
        <v>0</v>
      </c>
      <c r="G167" t="s">
        <v>2</v>
      </c>
      <c r="H167">
        <v>170.628208</v>
      </c>
      <c r="I167">
        <v>9.7775580000000009</v>
      </c>
      <c r="J167" t="s">
        <v>3</v>
      </c>
      <c r="K167">
        <v>169.28585200000001</v>
      </c>
      <c r="L167">
        <v>9.7802880000000005</v>
      </c>
      <c r="M167" t="s">
        <v>4</v>
      </c>
      <c r="N167">
        <v>73.712373999999997</v>
      </c>
      <c r="O167">
        <v>2.8596E-2</v>
      </c>
      <c r="P167" t="s">
        <v>5</v>
      </c>
      <c r="Q167">
        <v>1.499117</v>
      </c>
      <c r="R167">
        <v>9.8999999999999994E-5</v>
      </c>
      <c r="S167" t="s">
        <v>6</v>
      </c>
      <c r="T167">
        <v>68.492231000000004</v>
      </c>
      <c r="U167">
        <v>7.0273969999999997</v>
      </c>
      <c r="V167" t="s">
        <v>7</v>
      </c>
      <c r="W167">
        <v>0</v>
      </c>
      <c r="X167">
        <v>0</v>
      </c>
      <c r="Y167" t="s">
        <v>8</v>
      </c>
      <c r="Z167">
        <v>0</v>
      </c>
      <c r="AA167">
        <v>0</v>
      </c>
      <c r="AB167" t="s">
        <v>9</v>
      </c>
      <c r="AC167">
        <v>0</v>
      </c>
      <c r="AD167">
        <v>0</v>
      </c>
      <c r="AE167" t="s">
        <v>10</v>
      </c>
      <c r="AF167">
        <v>2.614E-3</v>
      </c>
      <c r="AG167">
        <v>6.0000000000000002E-6</v>
      </c>
      <c r="AH167" t="s">
        <v>11</v>
      </c>
      <c r="AI167">
        <v>0.99509800000000004</v>
      </c>
      <c r="AJ167">
        <v>0</v>
      </c>
      <c r="AK167" t="s">
        <v>12</v>
      </c>
      <c r="AL167">
        <v>0</v>
      </c>
      <c r="AM167">
        <v>0</v>
      </c>
    </row>
    <row r="168" spans="1:39" x14ac:dyDescent="0.25">
      <c r="A168" t="s">
        <v>104</v>
      </c>
      <c r="B168">
        <v>7</v>
      </c>
      <c r="C168">
        <v>175</v>
      </c>
      <c r="D168" t="s">
        <v>1</v>
      </c>
      <c r="E168">
        <v>0</v>
      </c>
      <c r="F168">
        <v>0</v>
      </c>
      <c r="G168" t="s">
        <v>2</v>
      </c>
      <c r="H168">
        <v>198.98118700000001</v>
      </c>
      <c r="I168">
        <v>13.197747</v>
      </c>
      <c r="J168" t="s">
        <v>3</v>
      </c>
      <c r="K168">
        <v>197.41592299999999</v>
      </c>
      <c r="L168">
        <v>13.198264</v>
      </c>
      <c r="M168" t="s">
        <v>4</v>
      </c>
      <c r="N168">
        <v>85.992607000000007</v>
      </c>
      <c r="O168">
        <v>3.5482E-2</v>
      </c>
      <c r="P168" t="s">
        <v>5</v>
      </c>
      <c r="Q168">
        <v>1.747949</v>
      </c>
      <c r="R168">
        <v>1.03E-4</v>
      </c>
      <c r="S168" t="s">
        <v>6</v>
      </c>
      <c r="T168">
        <v>79.896986999999996</v>
      </c>
      <c r="U168">
        <v>9.5674759999999992</v>
      </c>
      <c r="V168" t="s">
        <v>7</v>
      </c>
      <c r="W168">
        <v>0</v>
      </c>
      <c r="X168">
        <v>0</v>
      </c>
      <c r="Y168" t="s">
        <v>8</v>
      </c>
      <c r="Z168">
        <v>0</v>
      </c>
      <c r="AA168">
        <v>0</v>
      </c>
      <c r="AB168" t="s">
        <v>9</v>
      </c>
      <c r="AC168">
        <v>0</v>
      </c>
      <c r="AD168">
        <v>0</v>
      </c>
      <c r="AE168" t="s">
        <v>10</v>
      </c>
      <c r="AF168">
        <v>2.1220000000000002E-3</v>
      </c>
      <c r="AG168">
        <v>1.9999999999999999E-6</v>
      </c>
      <c r="AH168" t="s">
        <v>11</v>
      </c>
      <c r="AI168">
        <v>0.99510200000000004</v>
      </c>
      <c r="AJ168">
        <v>0</v>
      </c>
      <c r="AK168" t="s">
        <v>12</v>
      </c>
      <c r="AL168">
        <v>0</v>
      </c>
      <c r="AM168">
        <v>0</v>
      </c>
    </row>
    <row r="169" spans="1:39" x14ac:dyDescent="0.25">
      <c r="A169" t="s">
        <v>104</v>
      </c>
      <c r="B169">
        <v>8</v>
      </c>
      <c r="C169">
        <v>200</v>
      </c>
      <c r="D169" t="s">
        <v>1</v>
      </c>
      <c r="E169">
        <v>0</v>
      </c>
      <c r="F169">
        <v>0</v>
      </c>
      <c r="G169" t="s">
        <v>2</v>
      </c>
      <c r="H169">
        <v>227.32625200000001</v>
      </c>
      <c r="I169">
        <v>17.134753</v>
      </c>
      <c r="J169" t="s">
        <v>3</v>
      </c>
      <c r="K169">
        <v>225.538466</v>
      </c>
      <c r="L169">
        <v>17.137222000000001</v>
      </c>
      <c r="M169" t="s">
        <v>4</v>
      </c>
      <c r="N169">
        <v>98.268286000000003</v>
      </c>
      <c r="O169">
        <v>4.2909999999999997E-2</v>
      </c>
      <c r="P169" t="s">
        <v>5</v>
      </c>
      <c r="Q169">
        <v>1.996556</v>
      </c>
      <c r="R169">
        <v>1.12E-4</v>
      </c>
      <c r="S169" t="s">
        <v>6</v>
      </c>
      <c r="T169">
        <v>91.300178000000002</v>
      </c>
      <c r="U169">
        <v>12.48771</v>
      </c>
      <c r="V169" t="s">
        <v>7</v>
      </c>
      <c r="W169">
        <v>0</v>
      </c>
      <c r="X169">
        <v>0</v>
      </c>
      <c r="Y169" t="s">
        <v>8</v>
      </c>
      <c r="Z169">
        <v>0</v>
      </c>
      <c r="AA169">
        <v>0</v>
      </c>
      <c r="AB169" t="s">
        <v>9</v>
      </c>
      <c r="AC169">
        <v>0</v>
      </c>
      <c r="AD169">
        <v>0</v>
      </c>
      <c r="AE169" t="s">
        <v>10</v>
      </c>
      <c r="AF169">
        <v>1.81E-3</v>
      </c>
      <c r="AG169">
        <v>9.9999999999999995E-7</v>
      </c>
      <c r="AH169" t="s">
        <v>11</v>
      </c>
      <c r="AI169">
        <v>0.99511000000000005</v>
      </c>
      <c r="AJ169">
        <v>0</v>
      </c>
      <c r="AK169" t="s">
        <v>12</v>
      </c>
      <c r="AL169">
        <v>0</v>
      </c>
      <c r="AM169">
        <v>0</v>
      </c>
    </row>
    <row r="170" spans="1:39" x14ac:dyDescent="0.25">
      <c r="A170" t="s">
        <v>104</v>
      </c>
      <c r="B170">
        <v>9</v>
      </c>
      <c r="C170">
        <v>225</v>
      </c>
      <c r="D170" t="s">
        <v>1</v>
      </c>
      <c r="E170">
        <v>0</v>
      </c>
      <c r="F170">
        <v>0</v>
      </c>
      <c r="G170" t="s">
        <v>2</v>
      </c>
      <c r="H170">
        <v>255.63576399999999</v>
      </c>
      <c r="I170">
        <v>21.403969</v>
      </c>
      <c r="J170" t="s">
        <v>3</v>
      </c>
      <c r="K170">
        <v>253.625316</v>
      </c>
      <c r="L170">
        <v>21.406392</v>
      </c>
      <c r="M170" t="s">
        <v>4</v>
      </c>
      <c r="N170">
        <v>110.538796</v>
      </c>
      <c r="O170">
        <v>4.6050000000000001E-2</v>
      </c>
      <c r="P170" t="s">
        <v>5</v>
      </c>
      <c r="Q170">
        <v>2.2450920000000001</v>
      </c>
      <c r="R170">
        <v>1.16E-4</v>
      </c>
      <c r="S170" t="s">
        <v>6</v>
      </c>
      <c r="T170">
        <v>102.70366199999999</v>
      </c>
      <c r="U170">
        <v>15.807492999999999</v>
      </c>
      <c r="V170" t="s">
        <v>7</v>
      </c>
      <c r="W170">
        <v>0</v>
      </c>
      <c r="X170">
        <v>0</v>
      </c>
      <c r="Y170" t="s">
        <v>8</v>
      </c>
      <c r="Z170">
        <v>0</v>
      </c>
      <c r="AA170">
        <v>0</v>
      </c>
      <c r="AB170" t="s">
        <v>9</v>
      </c>
      <c r="AC170">
        <v>0</v>
      </c>
      <c r="AD170">
        <v>0</v>
      </c>
      <c r="AE170" t="s">
        <v>10</v>
      </c>
      <c r="AF170">
        <v>1.7459999999999999E-3</v>
      </c>
      <c r="AG170">
        <v>9.9999999999999995E-7</v>
      </c>
      <c r="AH170" t="s">
        <v>11</v>
      </c>
      <c r="AI170">
        <v>0.99511300000000003</v>
      </c>
      <c r="AJ170">
        <v>0</v>
      </c>
      <c r="AK170" t="s">
        <v>12</v>
      </c>
      <c r="AL170">
        <v>0</v>
      </c>
      <c r="AM170">
        <v>0</v>
      </c>
    </row>
    <row r="171" spans="1:39" x14ac:dyDescent="0.25">
      <c r="A171" t="s">
        <v>104</v>
      </c>
      <c r="B171">
        <v>10</v>
      </c>
      <c r="C171">
        <v>250</v>
      </c>
      <c r="D171" t="s">
        <v>1</v>
      </c>
      <c r="E171">
        <v>0</v>
      </c>
      <c r="F171">
        <v>0</v>
      </c>
      <c r="G171" t="s">
        <v>2</v>
      </c>
      <c r="H171">
        <v>283.95313900000002</v>
      </c>
      <c r="I171">
        <v>26.131803999999999</v>
      </c>
      <c r="J171" t="s">
        <v>3</v>
      </c>
      <c r="K171">
        <v>281.71991300000002</v>
      </c>
      <c r="L171">
        <v>26.136966999999999</v>
      </c>
      <c r="M171" t="s">
        <v>4</v>
      </c>
      <c r="N171">
        <v>122.814667</v>
      </c>
      <c r="O171">
        <v>4.1746999999999999E-2</v>
      </c>
      <c r="P171" t="s">
        <v>5</v>
      </c>
      <c r="Q171">
        <v>2.4943759999999999</v>
      </c>
      <c r="R171">
        <v>1.15E-4</v>
      </c>
      <c r="S171" t="s">
        <v>6</v>
      </c>
      <c r="T171">
        <v>114.10679</v>
      </c>
      <c r="U171">
        <v>19.502666000000001</v>
      </c>
      <c r="V171" t="s">
        <v>7</v>
      </c>
      <c r="W171">
        <v>0</v>
      </c>
      <c r="X171">
        <v>0</v>
      </c>
      <c r="Y171" t="s">
        <v>8</v>
      </c>
      <c r="Z171">
        <v>0</v>
      </c>
      <c r="AA171">
        <v>0</v>
      </c>
      <c r="AB171" t="s">
        <v>9</v>
      </c>
      <c r="AC171">
        <v>0</v>
      </c>
      <c r="AD171">
        <v>0</v>
      </c>
      <c r="AE171" t="s">
        <v>10</v>
      </c>
      <c r="AF171">
        <v>1.7340000000000001E-3</v>
      </c>
      <c r="AG171">
        <v>9.9999999999999995E-7</v>
      </c>
      <c r="AH171" t="s">
        <v>11</v>
      </c>
      <c r="AI171">
        <v>0.99511300000000003</v>
      </c>
      <c r="AJ171">
        <v>0</v>
      </c>
      <c r="AK171" t="s">
        <v>12</v>
      </c>
      <c r="AL171">
        <v>0</v>
      </c>
      <c r="AM171">
        <v>0</v>
      </c>
    </row>
    <row r="172" spans="1:39" x14ac:dyDescent="0.25">
      <c r="A172" t="s">
        <v>104</v>
      </c>
      <c r="B172">
        <v>11</v>
      </c>
      <c r="C172">
        <v>275</v>
      </c>
      <c r="D172" t="s">
        <v>1</v>
      </c>
      <c r="E172">
        <v>0</v>
      </c>
      <c r="F172">
        <v>0</v>
      </c>
      <c r="G172" t="s">
        <v>2</v>
      </c>
      <c r="H172">
        <v>312.32285100000001</v>
      </c>
      <c r="I172">
        <v>31.791277999999998</v>
      </c>
      <c r="J172" t="s">
        <v>3</v>
      </c>
      <c r="K172">
        <v>309.86561799999998</v>
      </c>
      <c r="L172">
        <v>31.797456</v>
      </c>
      <c r="M172" t="s">
        <v>4</v>
      </c>
      <c r="N172">
        <v>135.08889500000001</v>
      </c>
      <c r="O172">
        <v>4.0717999999999997E-2</v>
      </c>
      <c r="P172" t="s">
        <v>5</v>
      </c>
      <c r="Q172">
        <v>2.7436859999999998</v>
      </c>
      <c r="R172">
        <v>1.2899999999999999E-4</v>
      </c>
      <c r="S172" t="s">
        <v>6</v>
      </c>
      <c r="T172">
        <v>125.508627</v>
      </c>
      <c r="U172">
        <v>23.593561000000001</v>
      </c>
      <c r="V172" t="s">
        <v>7</v>
      </c>
      <c r="W172">
        <v>0</v>
      </c>
      <c r="X172">
        <v>0</v>
      </c>
      <c r="Y172" t="s">
        <v>8</v>
      </c>
      <c r="Z172">
        <v>0</v>
      </c>
      <c r="AA172">
        <v>0</v>
      </c>
      <c r="AB172" t="s">
        <v>9</v>
      </c>
      <c r="AC172">
        <v>0</v>
      </c>
      <c r="AD172">
        <v>0</v>
      </c>
      <c r="AE172" t="s">
        <v>10</v>
      </c>
      <c r="AF172">
        <v>1.6050000000000001E-3</v>
      </c>
      <c r="AG172">
        <v>9.9999999999999995E-7</v>
      </c>
      <c r="AH172" t="s">
        <v>11</v>
      </c>
      <c r="AI172">
        <v>0.99511300000000003</v>
      </c>
      <c r="AJ172">
        <v>0</v>
      </c>
      <c r="AK172" t="s">
        <v>12</v>
      </c>
      <c r="AL172">
        <v>0</v>
      </c>
      <c r="AM172">
        <v>0</v>
      </c>
    </row>
    <row r="173" spans="1:39" x14ac:dyDescent="0.25">
      <c r="A173" t="s">
        <v>104</v>
      </c>
      <c r="B173">
        <v>12</v>
      </c>
      <c r="C173">
        <v>300</v>
      </c>
      <c r="D173" t="s">
        <v>1</v>
      </c>
      <c r="E173">
        <v>0</v>
      </c>
      <c r="F173">
        <v>0</v>
      </c>
      <c r="G173" t="s">
        <v>2</v>
      </c>
      <c r="H173">
        <v>340.68114600000001</v>
      </c>
      <c r="I173">
        <v>37.834952999999999</v>
      </c>
      <c r="J173" t="s">
        <v>3</v>
      </c>
      <c r="K173">
        <v>337.99934200000001</v>
      </c>
      <c r="L173">
        <v>37.843981999999997</v>
      </c>
      <c r="M173" t="s">
        <v>4</v>
      </c>
      <c r="N173">
        <v>147.383871</v>
      </c>
      <c r="O173">
        <v>5.0493000000000003E-2</v>
      </c>
      <c r="P173" t="s">
        <v>5</v>
      </c>
      <c r="Q173">
        <v>2.9938470000000001</v>
      </c>
      <c r="R173">
        <v>1.95E-4</v>
      </c>
      <c r="S173" t="s">
        <v>6</v>
      </c>
      <c r="T173">
        <v>136.91355999999999</v>
      </c>
      <c r="U173">
        <v>28.076930000000001</v>
      </c>
      <c r="V173" t="s">
        <v>7</v>
      </c>
      <c r="W173">
        <v>0</v>
      </c>
      <c r="X173">
        <v>0</v>
      </c>
      <c r="Y173" t="s">
        <v>8</v>
      </c>
      <c r="Z173">
        <v>0</v>
      </c>
      <c r="AA173">
        <v>0</v>
      </c>
      <c r="AB173" t="s">
        <v>9</v>
      </c>
      <c r="AC173">
        <v>0</v>
      </c>
      <c r="AD173">
        <v>0</v>
      </c>
      <c r="AE173" t="s">
        <v>10</v>
      </c>
      <c r="AF173">
        <v>1.536E-3</v>
      </c>
      <c r="AG173">
        <v>0</v>
      </c>
      <c r="AH173" t="s">
        <v>11</v>
      </c>
      <c r="AI173">
        <v>0.99511300000000003</v>
      </c>
      <c r="AJ173">
        <v>0</v>
      </c>
      <c r="AK173" t="s">
        <v>12</v>
      </c>
      <c r="AL173">
        <v>0</v>
      </c>
      <c r="AM173">
        <v>0</v>
      </c>
    </row>
    <row r="174" spans="1:39" x14ac:dyDescent="0.25">
      <c r="A174" t="s">
        <v>104</v>
      </c>
      <c r="B174">
        <v>13</v>
      </c>
      <c r="C174">
        <v>325</v>
      </c>
      <c r="D174" t="s">
        <v>1</v>
      </c>
      <c r="E174">
        <v>0</v>
      </c>
      <c r="F174">
        <v>0</v>
      </c>
      <c r="G174" t="s">
        <v>2</v>
      </c>
      <c r="H174">
        <v>368.99460800000003</v>
      </c>
      <c r="I174">
        <v>44.158095000000003</v>
      </c>
      <c r="J174" t="s">
        <v>3</v>
      </c>
      <c r="K174">
        <v>366.08993299999997</v>
      </c>
      <c r="L174">
        <v>44.170591999999999</v>
      </c>
      <c r="M174" t="s">
        <v>4</v>
      </c>
      <c r="N174">
        <v>159.66701699999999</v>
      </c>
      <c r="O174">
        <v>5.4656999999999997E-2</v>
      </c>
      <c r="P174" t="s">
        <v>5</v>
      </c>
      <c r="Q174">
        <v>3.2429429999999999</v>
      </c>
      <c r="R174">
        <v>2.1499999999999999E-4</v>
      </c>
      <c r="S174" t="s">
        <v>6</v>
      </c>
      <c r="T174">
        <v>148.317418</v>
      </c>
      <c r="U174">
        <v>32.960501999999998</v>
      </c>
      <c r="V174" t="s">
        <v>7</v>
      </c>
      <c r="W174">
        <v>0</v>
      </c>
      <c r="X174">
        <v>0</v>
      </c>
      <c r="Y174" t="s">
        <v>8</v>
      </c>
      <c r="Z174">
        <v>0</v>
      </c>
      <c r="AA174">
        <v>0</v>
      </c>
      <c r="AB174" t="s">
        <v>9</v>
      </c>
      <c r="AC174">
        <v>0</v>
      </c>
      <c r="AD174">
        <v>0</v>
      </c>
      <c r="AE174" t="s">
        <v>10</v>
      </c>
      <c r="AF174">
        <v>1.493E-3</v>
      </c>
      <c r="AG174">
        <v>0</v>
      </c>
      <c r="AH174" t="s">
        <v>11</v>
      </c>
      <c r="AI174">
        <v>0.99511400000000005</v>
      </c>
      <c r="AJ174">
        <v>0</v>
      </c>
      <c r="AK174" t="s">
        <v>12</v>
      </c>
      <c r="AL174">
        <v>0</v>
      </c>
      <c r="AM174">
        <v>0</v>
      </c>
    </row>
    <row r="175" spans="1:39" x14ac:dyDescent="0.25">
      <c r="A175" t="s">
        <v>104</v>
      </c>
      <c r="B175">
        <v>14</v>
      </c>
      <c r="C175">
        <v>350</v>
      </c>
      <c r="D175" t="s">
        <v>1</v>
      </c>
      <c r="E175">
        <v>0</v>
      </c>
      <c r="F175">
        <v>0</v>
      </c>
      <c r="G175" t="s">
        <v>2</v>
      </c>
      <c r="H175">
        <v>397.33636000000001</v>
      </c>
      <c r="I175">
        <v>51.254362999999998</v>
      </c>
      <c r="J175" t="s">
        <v>3</v>
      </c>
      <c r="K175">
        <v>394.20819899999998</v>
      </c>
      <c r="L175">
        <v>51.278801999999999</v>
      </c>
      <c r="M175" t="s">
        <v>4</v>
      </c>
      <c r="N175">
        <v>171.950987</v>
      </c>
      <c r="O175">
        <v>6.1170000000000002E-2</v>
      </c>
      <c r="P175" t="s">
        <v>5</v>
      </c>
      <c r="Q175">
        <v>3.4925090000000001</v>
      </c>
      <c r="R175">
        <v>2.9599999999999998E-4</v>
      </c>
      <c r="S175" t="s">
        <v>6</v>
      </c>
      <c r="T175">
        <v>159.720699</v>
      </c>
      <c r="U175">
        <v>38.262180000000001</v>
      </c>
      <c r="V175" t="s">
        <v>7</v>
      </c>
      <c r="W175">
        <v>0</v>
      </c>
      <c r="X175">
        <v>0</v>
      </c>
      <c r="Y175" t="s">
        <v>8</v>
      </c>
      <c r="Z175">
        <v>0</v>
      </c>
      <c r="AA175">
        <v>0</v>
      </c>
      <c r="AB175" t="s">
        <v>9</v>
      </c>
      <c r="AC175">
        <v>0</v>
      </c>
      <c r="AD175">
        <v>0</v>
      </c>
      <c r="AE175" t="s">
        <v>10</v>
      </c>
      <c r="AF175">
        <v>1.4809999999999999E-3</v>
      </c>
      <c r="AG175">
        <v>0</v>
      </c>
      <c r="AH175" t="s">
        <v>11</v>
      </c>
      <c r="AI175">
        <v>0.99511400000000005</v>
      </c>
      <c r="AJ175">
        <v>0</v>
      </c>
      <c r="AK175" t="s">
        <v>12</v>
      </c>
      <c r="AL175">
        <v>0</v>
      </c>
      <c r="AM175">
        <v>0</v>
      </c>
    </row>
    <row r="176" spans="1:39" x14ac:dyDescent="0.25">
      <c r="A176" t="s">
        <v>104</v>
      </c>
      <c r="B176">
        <v>15</v>
      </c>
      <c r="C176">
        <v>375</v>
      </c>
      <c r="D176" t="s">
        <v>1</v>
      </c>
      <c r="E176">
        <v>0</v>
      </c>
      <c r="F176">
        <v>0</v>
      </c>
      <c r="G176" t="s">
        <v>2</v>
      </c>
      <c r="H176">
        <v>425.64996300000001</v>
      </c>
      <c r="I176">
        <v>58.723663999999999</v>
      </c>
      <c r="J176" t="s">
        <v>3</v>
      </c>
      <c r="K176">
        <v>422.29831799999999</v>
      </c>
      <c r="L176">
        <v>58.751781999999999</v>
      </c>
      <c r="M176" t="s">
        <v>4</v>
      </c>
      <c r="N176">
        <v>184.23682600000001</v>
      </c>
      <c r="O176">
        <v>6.2475000000000003E-2</v>
      </c>
      <c r="P176" t="s">
        <v>5</v>
      </c>
      <c r="Q176">
        <v>3.7417379999999998</v>
      </c>
      <c r="R176">
        <v>3.21E-4</v>
      </c>
      <c r="S176" t="s">
        <v>6</v>
      </c>
      <c r="T176">
        <v>171.12372199999999</v>
      </c>
      <c r="U176">
        <v>43.935361999999998</v>
      </c>
      <c r="V176" t="s">
        <v>7</v>
      </c>
      <c r="W176">
        <v>0</v>
      </c>
      <c r="X176">
        <v>0</v>
      </c>
      <c r="Y176" t="s">
        <v>8</v>
      </c>
      <c r="Z176">
        <v>0</v>
      </c>
      <c r="AA176">
        <v>0</v>
      </c>
      <c r="AB176" t="s">
        <v>9</v>
      </c>
      <c r="AC176">
        <v>0</v>
      </c>
      <c r="AD176">
        <v>0</v>
      </c>
      <c r="AE176" t="s">
        <v>10</v>
      </c>
      <c r="AF176">
        <v>1.4450000000000001E-3</v>
      </c>
      <c r="AG176">
        <v>0</v>
      </c>
      <c r="AH176" t="s">
        <v>11</v>
      </c>
      <c r="AI176">
        <v>0.99511400000000005</v>
      </c>
      <c r="AJ176">
        <v>0</v>
      </c>
      <c r="AK176" t="s">
        <v>12</v>
      </c>
      <c r="AL176">
        <v>0</v>
      </c>
      <c r="AM176">
        <v>0</v>
      </c>
    </row>
    <row r="177" spans="1:39" x14ac:dyDescent="0.25">
      <c r="A177" t="s">
        <v>104</v>
      </c>
      <c r="B177">
        <v>16</v>
      </c>
      <c r="C177">
        <v>400</v>
      </c>
      <c r="D177" t="s">
        <v>1</v>
      </c>
      <c r="E177">
        <v>0</v>
      </c>
      <c r="F177">
        <v>0</v>
      </c>
      <c r="G177" t="s">
        <v>2</v>
      </c>
      <c r="H177">
        <v>454.013465</v>
      </c>
      <c r="I177">
        <v>66.658852999999993</v>
      </c>
      <c r="J177" t="s">
        <v>3</v>
      </c>
      <c r="K177">
        <v>450.43824799999999</v>
      </c>
      <c r="L177">
        <v>66.709468999999999</v>
      </c>
      <c r="M177" t="s">
        <v>4</v>
      </c>
      <c r="N177">
        <v>196.51334399999999</v>
      </c>
      <c r="O177">
        <v>6.0040999999999997E-2</v>
      </c>
      <c r="P177" t="s">
        <v>5</v>
      </c>
      <c r="Q177">
        <v>3.9909430000000001</v>
      </c>
      <c r="R177">
        <v>3.3300000000000002E-4</v>
      </c>
      <c r="S177" t="s">
        <v>6</v>
      </c>
      <c r="T177">
        <v>182.52773199999999</v>
      </c>
      <c r="U177">
        <v>49.975670999999998</v>
      </c>
      <c r="V177" t="s">
        <v>7</v>
      </c>
      <c r="W177">
        <v>0</v>
      </c>
      <c r="X177">
        <v>0</v>
      </c>
      <c r="Y177" t="s">
        <v>8</v>
      </c>
      <c r="Z177">
        <v>0</v>
      </c>
      <c r="AA177">
        <v>0</v>
      </c>
      <c r="AB177" t="s">
        <v>9</v>
      </c>
      <c r="AC177">
        <v>0</v>
      </c>
      <c r="AD177">
        <v>0</v>
      </c>
      <c r="AE177" t="s">
        <v>10</v>
      </c>
      <c r="AF177">
        <v>1.3879999999999999E-3</v>
      </c>
      <c r="AG177">
        <v>0</v>
      </c>
      <c r="AH177" t="s">
        <v>11</v>
      </c>
      <c r="AI177">
        <v>0.99511400000000005</v>
      </c>
      <c r="AJ177">
        <v>0</v>
      </c>
      <c r="AK177" t="s">
        <v>12</v>
      </c>
      <c r="AL177">
        <v>0</v>
      </c>
      <c r="AM177">
        <v>0</v>
      </c>
    </row>
    <row r="178" spans="1:39" x14ac:dyDescent="0.25">
      <c r="A178" t="s">
        <v>104</v>
      </c>
      <c r="B178">
        <v>17</v>
      </c>
      <c r="C178">
        <v>425</v>
      </c>
      <c r="D178" t="s">
        <v>1</v>
      </c>
      <c r="E178">
        <v>0</v>
      </c>
      <c r="F178">
        <v>0</v>
      </c>
      <c r="G178" t="s">
        <v>2</v>
      </c>
      <c r="H178">
        <v>482.33882599999998</v>
      </c>
      <c r="I178">
        <v>74.971896999999998</v>
      </c>
      <c r="J178" t="s">
        <v>3</v>
      </c>
      <c r="K178">
        <v>478.540527</v>
      </c>
      <c r="L178">
        <v>75.018302000000006</v>
      </c>
      <c r="M178" t="s">
        <v>4</v>
      </c>
      <c r="N178">
        <v>208.79801900000001</v>
      </c>
      <c r="O178">
        <v>6.1719999999999997E-2</v>
      </c>
      <c r="P178" t="s">
        <v>5</v>
      </c>
      <c r="Q178">
        <v>4.2400919999999998</v>
      </c>
      <c r="R178">
        <v>3.5799999999999997E-4</v>
      </c>
      <c r="S178" t="s">
        <v>6</v>
      </c>
      <c r="T178">
        <v>193.932119</v>
      </c>
      <c r="U178">
        <v>56.413072999999997</v>
      </c>
      <c r="V178" t="s">
        <v>7</v>
      </c>
      <c r="W178">
        <v>0</v>
      </c>
      <c r="X178">
        <v>0</v>
      </c>
      <c r="Y178" t="s">
        <v>8</v>
      </c>
      <c r="Z178">
        <v>0</v>
      </c>
      <c r="AA178">
        <v>0</v>
      </c>
      <c r="AB178" t="s">
        <v>9</v>
      </c>
      <c r="AC178">
        <v>0</v>
      </c>
      <c r="AD178">
        <v>0</v>
      </c>
      <c r="AE178" t="s">
        <v>10</v>
      </c>
      <c r="AF178">
        <v>1.3879999999999999E-3</v>
      </c>
      <c r="AG178">
        <v>0</v>
      </c>
      <c r="AH178" t="s">
        <v>11</v>
      </c>
      <c r="AI178">
        <v>0.99511400000000005</v>
      </c>
      <c r="AJ178">
        <v>0</v>
      </c>
      <c r="AK178" t="s">
        <v>12</v>
      </c>
      <c r="AL178">
        <v>0</v>
      </c>
      <c r="AM178">
        <v>0</v>
      </c>
    </row>
    <row r="179" spans="1:39" x14ac:dyDescent="0.25">
      <c r="A179" t="s">
        <v>104</v>
      </c>
      <c r="B179">
        <v>18</v>
      </c>
      <c r="C179">
        <v>450</v>
      </c>
      <c r="D179" t="s">
        <v>1</v>
      </c>
      <c r="E179">
        <v>0</v>
      </c>
      <c r="F179">
        <v>0</v>
      </c>
      <c r="G179" t="s">
        <v>2</v>
      </c>
      <c r="H179">
        <v>510.64562100000001</v>
      </c>
      <c r="I179">
        <v>83.826500999999993</v>
      </c>
      <c r="J179" t="s">
        <v>3</v>
      </c>
      <c r="K179">
        <v>506.624075</v>
      </c>
      <c r="L179">
        <v>83.885773999999998</v>
      </c>
      <c r="M179" t="s">
        <v>4</v>
      </c>
      <c r="N179">
        <v>221.07029600000001</v>
      </c>
      <c r="O179">
        <v>6.6283999999999996E-2</v>
      </c>
      <c r="P179" t="s">
        <v>5</v>
      </c>
      <c r="Q179">
        <v>4.489001</v>
      </c>
      <c r="R179">
        <v>3.7399999999999998E-4</v>
      </c>
      <c r="S179" t="s">
        <v>6</v>
      </c>
      <c r="T179">
        <v>205.337155</v>
      </c>
      <c r="U179">
        <v>63.257601000000001</v>
      </c>
      <c r="V179" t="s">
        <v>7</v>
      </c>
      <c r="W179">
        <v>0</v>
      </c>
      <c r="X179">
        <v>0</v>
      </c>
      <c r="Y179" t="s">
        <v>8</v>
      </c>
      <c r="Z179">
        <v>0</v>
      </c>
      <c r="AA179">
        <v>0</v>
      </c>
      <c r="AB179" t="s">
        <v>9</v>
      </c>
      <c r="AC179">
        <v>0</v>
      </c>
      <c r="AD179">
        <v>0</v>
      </c>
      <c r="AE179" t="s">
        <v>10</v>
      </c>
      <c r="AF179">
        <v>1.3849999999999999E-3</v>
      </c>
      <c r="AG179">
        <v>0</v>
      </c>
      <c r="AH179" t="s">
        <v>11</v>
      </c>
      <c r="AI179">
        <v>0.99511400000000005</v>
      </c>
      <c r="AJ179">
        <v>0</v>
      </c>
      <c r="AK179" t="s">
        <v>12</v>
      </c>
      <c r="AL179">
        <v>0</v>
      </c>
      <c r="AM179">
        <v>0</v>
      </c>
    </row>
    <row r="180" spans="1:39" x14ac:dyDescent="0.25">
      <c r="A180" t="s">
        <v>104</v>
      </c>
      <c r="B180">
        <v>19</v>
      </c>
      <c r="C180">
        <v>475</v>
      </c>
      <c r="D180" t="s">
        <v>1</v>
      </c>
      <c r="E180">
        <v>0</v>
      </c>
      <c r="F180">
        <v>0</v>
      </c>
      <c r="G180" t="s">
        <v>2</v>
      </c>
      <c r="H180">
        <v>538.96225500000003</v>
      </c>
      <c r="I180">
        <v>93.066800999999998</v>
      </c>
      <c r="J180" t="s">
        <v>3</v>
      </c>
      <c r="K180">
        <v>534.71863599999995</v>
      </c>
      <c r="L180">
        <v>93.139818000000005</v>
      </c>
      <c r="M180" t="s">
        <v>4</v>
      </c>
      <c r="N180">
        <v>233.35209</v>
      </c>
      <c r="O180">
        <v>7.2291999999999995E-2</v>
      </c>
      <c r="P180" t="s">
        <v>5</v>
      </c>
      <c r="Q180">
        <v>4.7376680000000002</v>
      </c>
      <c r="R180">
        <v>3.8999999999999999E-4</v>
      </c>
      <c r="S180" t="s">
        <v>6</v>
      </c>
      <c r="T180">
        <v>216.74083099999999</v>
      </c>
      <c r="U180">
        <v>70.463477999999995</v>
      </c>
      <c r="V180" t="s">
        <v>7</v>
      </c>
      <c r="W180">
        <v>0</v>
      </c>
      <c r="X180">
        <v>0</v>
      </c>
      <c r="Y180" t="s">
        <v>8</v>
      </c>
      <c r="Z180">
        <v>0</v>
      </c>
      <c r="AA180">
        <v>0</v>
      </c>
      <c r="AB180" t="s">
        <v>9</v>
      </c>
      <c r="AC180">
        <v>0</v>
      </c>
      <c r="AD180">
        <v>0</v>
      </c>
      <c r="AE180" t="s">
        <v>10</v>
      </c>
      <c r="AF180">
        <v>1.3669999999999999E-3</v>
      </c>
      <c r="AG180">
        <v>0</v>
      </c>
      <c r="AH180" t="s">
        <v>11</v>
      </c>
      <c r="AI180">
        <v>0.99511499999999997</v>
      </c>
      <c r="AJ180">
        <v>0</v>
      </c>
      <c r="AK180" t="s">
        <v>12</v>
      </c>
      <c r="AL180">
        <v>0</v>
      </c>
      <c r="AM180">
        <v>0</v>
      </c>
    </row>
    <row r="181" spans="1:39" x14ac:dyDescent="0.25">
      <c r="A181" t="s">
        <v>104</v>
      </c>
      <c r="B181">
        <v>20</v>
      </c>
      <c r="C181">
        <v>500</v>
      </c>
      <c r="D181" t="s">
        <v>1</v>
      </c>
      <c r="E181">
        <v>0</v>
      </c>
      <c r="F181">
        <v>0</v>
      </c>
      <c r="G181" t="s">
        <v>2</v>
      </c>
      <c r="H181">
        <v>567.31301599999995</v>
      </c>
      <c r="I181">
        <v>102.241328</v>
      </c>
      <c r="J181" t="s">
        <v>3</v>
      </c>
      <c r="K181">
        <v>562.84614499999998</v>
      </c>
      <c r="L181">
        <v>102.32135700000001</v>
      </c>
      <c r="M181" t="s">
        <v>4</v>
      </c>
      <c r="N181">
        <v>245.632012</v>
      </c>
      <c r="O181">
        <v>7.5560000000000002E-2</v>
      </c>
      <c r="P181" t="s">
        <v>5</v>
      </c>
      <c r="Q181">
        <v>4.9867900000000001</v>
      </c>
      <c r="R181">
        <v>3.97E-4</v>
      </c>
      <c r="S181" t="s">
        <v>6</v>
      </c>
      <c r="T181">
        <v>228.15112999999999</v>
      </c>
      <c r="U181">
        <v>77.640626999999995</v>
      </c>
      <c r="V181" t="s">
        <v>7</v>
      </c>
      <c r="W181">
        <v>0</v>
      </c>
      <c r="X181">
        <v>0</v>
      </c>
      <c r="Y181" t="s">
        <v>8</v>
      </c>
      <c r="Z181">
        <v>0</v>
      </c>
      <c r="AA181">
        <v>0</v>
      </c>
      <c r="AB181" t="s">
        <v>9</v>
      </c>
      <c r="AC181">
        <v>0</v>
      </c>
      <c r="AD181">
        <v>0</v>
      </c>
      <c r="AE181" t="s">
        <v>10</v>
      </c>
      <c r="AF181">
        <v>1.3389999999999999E-3</v>
      </c>
      <c r="AG181">
        <v>0</v>
      </c>
      <c r="AH181" t="s">
        <v>11</v>
      </c>
      <c r="AI181">
        <v>0.99511499999999997</v>
      </c>
      <c r="AJ181">
        <v>0</v>
      </c>
      <c r="AK181" t="s">
        <v>12</v>
      </c>
      <c r="AL181">
        <v>0</v>
      </c>
      <c r="AM181">
        <v>0</v>
      </c>
    </row>
    <row r="182" spans="1:39" x14ac:dyDescent="0.25">
      <c r="A182" t="s">
        <v>105</v>
      </c>
      <c r="B182">
        <v>1</v>
      </c>
      <c r="C182">
        <v>25</v>
      </c>
      <c r="D182" t="s">
        <v>1</v>
      </c>
      <c r="E182">
        <v>0</v>
      </c>
      <c r="F182">
        <v>0</v>
      </c>
      <c r="G182" t="s">
        <v>2</v>
      </c>
      <c r="H182">
        <v>280.56621899999999</v>
      </c>
      <c r="I182">
        <v>4.5456589999999997</v>
      </c>
      <c r="J182" t="s">
        <v>3</v>
      </c>
      <c r="K182">
        <v>279.02046100000001</v>
      </c>
      <c r="L182">
        <v>4.5602119999999999</v>
      </c>
      <c r="M182" t="s">
        <v>4</v>
      </c>
      <c r="N182">
        <v>31.809035000000002</v>
      </c>
      <c r="O182">
        <v>5.0199999999999995E-4</v>
      </c>
      <c r="P182" t="s">
        <v>5</v>
      </c>
      <c r="Q182">
        <v>221.918891</v>
      </c>
      <c r="R182">
        <v>4.3083000000000003E-2</v>
      </c>
      <c r="S182" t="s">
        <v>6</v>
      </c>
      <c r="T182">
        <v>277.779268</v>
      </c>
      <c r="U182">
        <v>3.3222700000000001</v>
      </c>
      <c r="V182" t="s">
        <v>7</v>
      </c>
      <c r="W182">
        <v>0</v>
      </c>
      <c r="X182">
        <v>0</v>
      </c>
      <c r="Y182" t="s">
        <v>8</v>
      </c>
      <c r="Z182">
        <v>0</v>
      </c>
      <c r="AA182">
        <v>0</v>
      </c>
      <c r="AB182" t="s">
        <v>9</v>
      </c>
      <c r="AC182">
        <v>0</v>
      </c>
      <c r="AD182">
        <v>0</v>
      </c>
      <c r="AE182" t="s">
        <v>10</v>
      </c>
      <c r="AF182">
        <v>6.9069999999999999E-3</v>
      </c>
      <c r="AG182">
        <v>1.5E-5</v>
      </c>
      <c r="AH182" t="s">
        <v>11</v>
      </c>
      <c r="AI182">
        <v>0.994919</v>
      </c>
      <c r="AJ182">
        <v>0</v>
      </c>
      <c r="AK182" t="s">
        <v>12</v>
      </c>
      <c r="AL182">
        <v>0</v>
      </c>
      <c r="AM182">
        <v>0</v>
      </c>
    </row>
    <row r="183" spans="1:39" x14ac:dyDescent="0.25">
      <c r="A183" t="s">
        <v>105</v>
      </c>
      <c r="B183">
        <v>2</v>
      </c>
      <c r="C183">
        <v>50</v>
      </c>
      <c r="D183" t="s">
        <v>1</v>
      </c>
      <c r="E183">
        <v>0</v>
      </c>
      <c r="F183">
        <v>0</v>
      </c>
      <c r="G183" t="s">
        <v>2</v>
      </c>
      <c r="H183">
        <v>561.03085199999998</v>
      </c>
      <c r="I183">
        <v>9.1015920000000001</v>
      </c>
      <c r="J183" t="s">
        <v>3</v>
      </c>
      <c r="K183">
        <v>558.00059399999998</v>
      </c>
      <c r="L183">
        <v>9.1254570000000008</v>
      </c>
      <c r="M183" t="s">
        <v>4</v>
      </c>
      <c r="N183">
        <v>63.628431999999997</v>
      </c>
      <c r="O183">
        <v>1.421E-3</v>
      </c>
      <c r="P183" t="s">
        <v>5</v>
      </c>
      <c r="Q183">
        <v>444.04994900000003</v>
      </c>
      <c r="R183">
        <v>9.7203999999999999E-2</v>
      </c>
      <c r="S183" t="s">
        <v>6</v>
      </c>
      <c r="T183">
        <v>555.59780599999999</v>
      </c>
      <c r="U183">
        <v>6.8507030000000002</v>
      </c>
      <c r="V183" t="s">
        <v>7</v>
      </c>
      <c r="W183">
        <v>0</v>
      </c>
      <c r="X183">
        <v>0</v>
      </c>
      <c r="Y183" t="s">
        <v>8</v>
      </c>
      <c r="Z183">
        <v>0</v>
      </c>
      <c r="AA183">
        <v>0</v>
      </c>
      <c r="AB183" t="s">
        <v>9</v>
      </c>
      <c r="AC183">
        <v>0</v>
      </c>
      <c r="AD183">
        <v>0</v>
      </c>
      <c r="AE183" t="s">
        <v>10</v>
      </c>
      <c r="AF183">
        <v>4.2900000000000004E-3</v>
      </c>
      <c r="AG183">
        <v>1.1E-5</v>
      </c>
      <c r="AH183" t="s">
        <v>11</v>
      </c>
      <c r="AI183">
        <v>0.99504400000000004</v>
      </c>
      <c r="AJ183">
        <v>0</v>
      </c>
      <c r="AK183" t="s">
        <v>12</v>
      </c>
      <c r="AL183">
        <v>0</v>
      </c>
      <c r="AM183">
        <v>0</v>
      </c>
    </row>
    <row r="184" spans="1:39" x14ac:dyDescent="0.25">
      <c r="A184" t="s">
        <v>105</v>
      </c>
      <c r="B184">
        <v>3</v>
      </c>
      <c r="C184">
        <v>75</v>
      </c>
      <c r="D184" t="s">
        <v>1</v>
      </c>
      <c r="E184">
        <v>0</v>
      </c>
      <c r="F184">
        <v>0</v>
      </c>
      <c r="G184" t="s">
        <v>2</v>
      </c>
      <c r="H184">
        <v>841.83045300000003</v>
      </c>
      <c r="I184">
        <v>14.289956999999999</v>
      </c>
      <c r="J184" t="s">
        <v>3</v>
      </c>
      <c r="K184">
        <v>837.31291099999999</v>
      </c>
      <c r="L184">
        <v>14.338203999999999</v>
      </c>
      <c r="M184" t="s">
        <v>4</v>
      </c>
      <c r="N184">
        <v>95.414556000000005</v>
      </c>
      <c r="O184">
        <v>2.689E-3</v>
      </c>
      <c r="P184" t="s">
        <v>5</v>
      </c>
      <c r="Q184">
        <v>666.23298799999998</v>
      </c>
      <c r="R184">
        <v>0.17213899999999999</v>
      </c>
      <c r="S184" t="s">
        <v>6</v>
      </c>
      <c r="T184">
        <v>833.66859599999998</v>
      </c>
      <c r="U184">
        <v>10.894724</v>
      </c>
      <c r="V184" t="s">
        <v>7</v>
      </c>
      <c r="W184">
        <v>0</v>
      </c>
      <c r="X184">
        <v>0</v>
      </c>
      <c r="Y184" t="s">
        <v>8</v>
      </c>
      <c r="Z184">
        <v>0</v>
      </c>
      <c r="AA184">
        <v>0</v>
      </c>
      <c r="AB184" t="s">
        <v>9</v>
      </c>
      <c r="AC184">
        <v>0</v>
      </c>
      <c r="AD184">
        <v>0</v>
      </c>
      <c r="AE184" t="s">
        <v>10</v>
      </c>
      <c r="AF184">
        <v>3.192E-3</v>
      </c>
      <c r="AG184">
        <v>7.9999999999999996E-6</v>
      </c>
      <c r="AH184" t="s">
        <v>11</v>
      </c>
      <c r="AI184">
        <v>0.99508799999999997</v>
      </c>
      <c r="AJ184">
        <v>0</v>
      </c>
      <c r="AK184" t="s">
        <v>12</v>
      </c>
      <c r="AL184">
        <v>0</v>
      </c>
      <c r="AM184">
        <v>0</v>
      </c>
    </row>
    <row r="185" spans="1:39" x14ac:dyDescent="0.25">
      <c r="A185" t="s">
        <v>105</v>
      </c>
      <c r="B185">
        <v>4</v>
      </c>
      <c r="C185">
        <v>100</v>
      </c>
      <c r="D185" t="s">
        <v>1</v>
      </c>
      <c r="E185">
        <v>0</v>
      </c>
      <c r="F185">
        <v>0</v>
      </c>
      <c r="G185" t="s">
        <v>2</v>
      </c>
      <c r="H185">
        <v>1122.080359</v>
      </c>
      <c r="I185">
        <v>17.235775</v>
      </c>
      <c r="J185" t="s">
        <v>3</v>
      </c>
      <c r="K185">
        <v>1116.076912</v>
      </c>
      <c r="L185">
        <v>17.285378999999999</v>
      </c>
      <c r="M185" t="s">
        <v>4</v>
      </c>
      <c r="N185">
        <v>127.23893099999999</v>
      </c>
      <c r="O185">
        <v>4.0130000000000001E-3</v>
      </c>
      <c r="P185" t="s">
        <v>5</v>
      </c>
      <c r="Q185">
        <v>888.36408600000004</v>
      </c>
      <c r="R185">
        <v>0.29170499999999999</v>
      </c>
      <c r="S185" t="s">
        <v>6</v>
      </c>
      <c r="T185">
        <v>1111.189282</v>
      </c>
      <c r="U185">
        <v>13.130829</v>
      </c>
      <c r="V185" t="s">
        <v>7</v>
      </c>
      <c r="W185">
        <v>0</v>
      </c>
      <c r="X185">
        <v>0</v>
      </c>
      <c r="Y185" t="s">
        <v>8</v>
      </c>
      <c r="Z185">
        <v>0</v>
      </c>
      <c r="AA185">
        <v>0</v>
      </c>
      <c r="AB185" t="s">
        <v>9</v>
      </c>
      <c r="AC185">
        <v>0</v>
      </c>
      <c r="AD185">
        <v>0</v>
      </c>
      <c r="AE185" t="s">
        <v>10</v>
      </c>
      <c r="AF185">
        <v>2.6879999999999999E-3</v>
      </c>
      <c r="AG185">
        <v>5.0000000000000004E-6</v>
      </c>
      <c r="AH185" t="s">
        <v>11</v>
      </c>
      <c r="AI185">
        <v>0.99509499999999995</v>
      </c>
      <c r="AJ185">
        <v>0</v>
      </c>
      <c r="AK185" t="s">
        <v>12</v>
      </c>
      <c r="AL185">
        <v>0</v>
      </c>
      <c r="AM185">
        <v>0</v>
      </c>
    </row>
    <row r="186" spans="1:39" x14ac:dyDescent="0.25">
      <c r="A186" t="s">
        <v>105</v>
      </c>
      <c r="B186">
        <v>5</v>
      </c>
      <c r="C186">
        <v>125</v>
      </c>
      <c r="D186" t="s">
        <v>1</v>
      </c>
      <c r="E186">
        <v>0</v>
      </c>
      <c r="F186">
        <v>0</v>
      </c>
      <c r="G186" t="s">
        <v>2</v>
      </c>
      <c r="H186">
        <v>1402.5183569999999</v>
      </c>
      <c r="I186">
        <v>25.427315</v>
      </c>
      <c r="J186" t="s">
        <v>3</v>
      </c>
      <c r="K186">
        <v>1395.028669</v>
      </c>
      <c r="L186">
        <v>25.485208</v>
      </c>
      <c r="M186" t="s">
        <v>4</v>
      </c>
      <c r="N186">
        <v>159.02580599999999</v>
      </c>
      <c r="O186">
        <v>6.0699999999999999E-3</v>
      </c>
      <c r="P186" t="s">
        <v>5</v>
      </c>
      <c r="Q186">
        <v>1110.56033</v>
      </c>
      <c r="R186">
        <v>0.47889999999999999</v>
      </c>
      <c r="S186" t="s">
        <v>6</v>
      </c>
      <c r="T186">
        <v>1388.9563310000001</v>
      </c>
      <c r="U186">
        <v>19.498794</v>
      </c>
      <c r="V186" t="s">
        <v>7</v>
      </c>
      <c r="W186">
        <v>0</v>
      </c>
      <c r="X186">
        <v>0</v>
      </c>
      <c r="Y186" t="s">
        <v>8</v>
      </c>
      <c r="Z186">
        <v>0</v>
      </c>
      <c r="AA186">
        <v>0</v>
      </c>
      <c r="AB186" t="s">
        <v>9</v>
      </c>
      <c r="AC186">
        <v>0</v>
      </c>
      <c r="AD186">
        <v>0</v>
      </c>
      <c r="AE186" t="s">
        <v>10</v>
      </c>
      <c r="AF186">
        <v>2.1259999999999999E-3</v>
      </c>
      <c r="AG186">
        <v>3.0000000000000001E-6</v>
      </c>
      <c r="AH186" t="s">
        <v>11</v>
      </c>
      <c r="AI186">
        <v>0.99510699999999996</v>
      </c>
      <c r="AJ186">
        <v>0</v>
      </c>
      <c r="AK186" t="s">
        <v>12</v>
      </c>
      <c r="AL186">
        <v>0</v>
      </c>
      <c r="AM186">
        <v>0</v>
      </c>
    </row>
    <row r="187" spans="1:39" x14ac:dyDescent="0.25">
      <c r="A187" t="s">
        <v>105</v>
      </c>
      <c r="B187">
        <v>6</v>
      </c>
      <c r="C187">
        <v>150</v>
      </c>
      <c r="D187" t="s">
        <v>1</v>
      </c>
      <c r="E187">
        <v>0</v>
      </c>
      <c r="F187">
        <v>0</v>
      </c>
      <c r="G187" t="s">
        <v>2</v>
      </c>
      <c r="H187">
        <v>1682.797249</v>
      </c>
      <c r="I187">
        <v>30.445796000000001</v>
      </c>
      <c r="J187" t="s">
        <v>3</v>
      </c>
      <c r="K187">
        <v>1673.820383</v>
      </c>
      <c r="L187">
        <v>30.50122</v>
      </c>
      <c r="M187" t="s">
        <v>4</v>
      </c>
      <c r="N187">
        <v>190.85034899999999</v>
      </c>
      <c r="O187">
        <v>8.0590000000000002E-3</v>
      </c>
      <c r="P187" t="s">
        <v>5</v>
      </c>
      <c r="Q187">
        <v>1332.9106079999999</v>
      </c>
      <c r="R187">
        <v>1.7032910000000001</v>
      </c>
      <c r="S187" t="s">
        <v>6</v>
      </c>
      <c r="T187">
        <v>1666.5911249999999</v>
      </c>
      <c r="U187">
        <v>23.374641</v>
      </c>
      <c r="V187" t="s">
        <v>7</v>
      </c>
      <c r="W187">
        <v>0</v>
      </c>
      <c r="X187">
        <v>0</v>
      </c>
      <c r="Y187" t="s">
        <v>8</v>
      </c>
      <c r="Z187">
        <v>0</v>
      </c>
      <c r="AA187">
        <v>0</v>
      </c>
      <c r="AB187" t="s">
        <v>9</v>
      </c>
      <c r="AC187">
        <v>0</v>
      </c>
      <c r="AD187">
        <v>0</v>
      </c>
      <c r="AE187" t="s">
        <v>10</v>
      </c>
      <c r="AF187">
        <v>1.9239999999999999E-3</v>
      </c>
      <c r="AG187">
        <v>1.9999999999999999E-6</v>
      </c>
      <c r="AH187" t="s">
        <v>11</v>
      </c>
      <c r="AI187">
        <v>0.99510900000000002</v>
      </c>
      <c r="AJ187">
        <v>0</v>
      </c>
      <c r="AK187" t="s">
        <v>12</v>
      </c>
      <c r="AL187">
        <v>0</v>
      </c>
      <c r="AM187">
        <v>0</v>
      </c>
    </row>
    <row r="188" spans="1:39" x14ac:dyDescent="0.25">
      <c r="A188" t="s">
        <v>105</v>
      </c>
      <c r="B188">
        <v>7</v>
      </c>
      <c r="C188">
        <v>175</v>
      </c>
      <c r="D188" t="s">
        <v>1</v>
      </c>
      <c r="E188">
        <v>0</v>
      </c>
      <c r="F188">
        <v>0</v>
      </c>
      <c r="G188" t="s">
        <v>2</v>
      </c>
      <c r="H188">
        <v>1963.5537300000001</v>
      </c>
      <c r="I188">
        <v>43.532980999999999</v>
      </c>
      <c r="J188" t="s">
        <v>3</v>
      </c>
      <c r="K188">
        <v>1953.088342</v>
      </c>
      <c r="L188">
        <v>43.626175000000003</v>
      </c>
      <c r="M188" t="s">
        <v>4</v>
      </c>
      <c r="N188">
        <v>222.63437300000001</v>
      </c>
      <c r="O188">
        <v>1.0278000000000001E-2</v>
      </c>
      <c r="P188" t="s">
        <v>5</v>
      </c>
      <c r="Q188">
        <v>1555.128201</v>
      </c>
      <c r="R188">
        <v>2.0730599999999999</v>
      </c>
      <c r="S188" t="s">
        <v>6</v>
      </c>
      <c r="T188">
        <v>1944.624495</v>
      </c>
      <c r="U188">
        <v>33.666493000000003</v>
      </c>
      <c r="V188" t="s">
        <v>7</v>
      </c>
      <c r="W188">
        <v>0</v>
      </c>
      <c r="X188">
        <v>0</v>
      </c>
      <c r="Y188" t="s">
        <v>8</v>
      </c>
      <c r="Z188">
        <v>0</v>
      </c>
      <c r="AA188">
        <v>0</v>
      </c>
      <c r="AB188" t="s">
        <v>9</v>
      </c>
      <c r="AC188">
        <v>0</v>
      </c>
      <c r="AD188">
        <v>0</v>
      </c>
      <c r="AE188" t="s">
        <v>10</v>
      </c>
      <c r="AF188">
        <v>1.634E-3</v>
      </c>
      <c r="AG188">
        <v>9.9999999999999995E-7</v>
      </c>
      <c r="AH188" t="s">
        <v>11</v>
      </c>
      <c r="AI188">
        <v>0.99511099999999997</v>
      </c>
      <c r="AJ188">
        <v>0</v>
      </c>
      <c r="AK188" t="s">
        <v>12</v>
      </c>
      <c r="AL188">
        <v>0</v>
      </c>
      <c r="AM188">
        <v>0</v>
      </c>
    </row>
    <row r="189" spans="1:39" x14ac:dyDescent="0.25">
      <c r="A189" t="s">
        <v>105</v>
      </c>
      <c r="B189">
        <v>8</v>
      </c>
      <c r="C189">
        <v>200</v>
      </c>
      <c r="D189" t="s">
        <v>1</v>
      </c>
      <c r="E189">
        <v>0</v>
      </c>
      <c r="F189">
        <v>0</v>
      </c>
      <c r="G189" t="s">
        <v>2</v>
      </c>
      <c r="H189">
        <v>2244.0012700000002</v>
      </c>
      <c r="I189">
        <v>51.320239999999998</v>
      </c>
      <c r="J189" t="s">
        <v>3</v>
      </c>
      <c r="K189">
        <v>2232.0461719999998</v>
      </c>
      <c r="L189">
        <v>51.388303000000001</v>
      </c>
      <c r="M189" t="s">
        <v>4</v>
      </c>
      <c r="N189">
        <v>254.44841</v>
      </c>
      <c r="O189">
        <v>1.554E-2</v>
      </c>
      <c r="P189" t="s">
        <v>5</v>
      </c>
      <c r="Q189">
        <v>1777.3408199999999</v>
      </c>
      <c r="R189">
        <v>2.3589410000000002</v>
      </c>
      <c r="S189" t="s">
        <v>6</v>
      </c>
      <c r="T189">
        <v>2222.363828</v>
      </c>
      <c r="U189">
        <v>39.597403</v>
      </c>
      <c r="V189" t="s">
        <v>7</v>
      </c>
      <c r="W189">
        <v>0</v>
      </c>
      <c r="X189">
        <v>0</v>
      </c>
      <c r="Y189" t="s">
        <v>8</v>
      </c>
      <c r="Z189">
        <v>0</v>
      </c>
      <c r="AA189">
        <v>0</v>
      </c>
      <c r="AB189" t="s">
        <v>9</v>
      </c>
      <c r="AC189">
        <v>0</v>
      </c>
      <c r="AD189">
        <v>0</v>
      </c>
      <c r="AE189" t="s">
        <v>10</v>
      </c>
      <c r="AF189">
        <v>1.5690000000000001E-3</v>
      </c>
      <c r="AG189">
        <v>0</v>
      </c>
      <c r="AH189" t="s">
        <v>11</v>
      </c>
      <c r="AI189">
        <v>0.995112</v>
      </c>
      <c r="AJ189">
        <v>0</v>
      </c>
      <c r="AK189" t="s">
        <v>12</v>
      </c>
      <c r="AL189">
        <v>3.4</v>
      </c>
      <c r="AM189">
        <v>566.44000000000005</v>
      </c>
    </row>
    <row r="190" spans="1:39" x14ac:dyDescent="0.25">
      <c r="A190" t="s">
        <v>105</v>
      </c>
      <c r="B190">
        <v>9</v>
      </c>
      <c r="C190">
        <v>225</v>
      </c>
      <c r="D190" t="s">
        <v>1</v>
      </c>
      <c r="E190">
        <v>0</v>
      </c>
      <c r="F190">
        <v>0</v>
      </c>
      <c r="G190" t="s">
        <v>2</v>
      </c>
      <c r="H190">
        <v>2524.3067289999999</v>
      </c>
      <c r="I190">
        <v>61.939239999999998</v>
      </c>
      <c r="J190" t="s">
        <v>3</v>
      </c>
      <c r="K190">
        <v>2510.863613</v>
      </c>
      <c r="L190">
        <v>62.000425</v>
      </c>
      <c r="M190" t="s">
        <v>4</v>
      </c>
      <c r="N190">
        <v>286.23683599999998</v>
      </c>
      <c r="O190">
        <v>1.9553999999999998E-2</v>
      </c>
      <c r="P190" t="s">
        <v>5</v>
      </c>
      <c r="Q190">
        <v>1999.568088</v>
      </c>
      <c r="R190">
        <v>2.78565</v>
      </c>
      <c r="S190" t="s">
        <v>6</v>
      </c>
      <c r="T190">
        <v>2500.0417870000001</v>
      </c>
      <c r="U190">
        <v>47.551150999999997</v>
      </c>
      <c r="V190" t="s">
        <v>7</v>
      </c>
      <c r="W190">
        <v>0</v>
      </c>
      <c r="X190">
        <v>0</v>
      </c>
      <c r="Y190" t="s">
        <v>8</v>
      </c>
      <c r="Z190">
        <v>0</v>
      </c>
      <c r="AA190">
        <v>0</v>
      </c>
      <c r="AB190" t="s">
        <v>9</v>
      </c>
      <c r="AC190">
        <v>0</v>
      </c>
      <c r="AD190">
        <v>0</v>
      </c>
      <c r="AE190" t="s">
        <v>10</v>
      </c>
      <c r="AF190">
        <v>1.4829999999999999E-3</v>
      </c>
      <c r="AG190">
        <v>0</v>
      </c>
      <c r="AH190" t="s">
        <v>11</v>
      </c>
      <c r="AI190">
        <v>0.99511300000000003</v>
      </c>
      <c r="AJ190">
        <v>0</v>
      </c>
      <c r="AK190" t="s">
        <v>12</v>
      </c>
      <c r="AL190">
        <v>3.4</v>
      </c>
      <c r="AM190">
        <v>566.44000000000005</v>
      </c>
    </row>
    <row r="191" spans="1:39" x14ac:dyDescent="0.25">
      <c r="A191" t="s">
        <v>105</v>
      </c>
      <c r="B191">
        <v>10</v>
      </c>
      <c r="C191">
        <v>250</v>
      </c>
      <c r="D191" t="s">
        <v>1</v>
      </c>
      <c r="E191">
        <v>0</v>
      </c>
      <c r="F191">
        <v>0</v>
      </c>
      <c r="G191" t="s">
        <v>2</v>
      </c>
      <c r="H191">
        <v>2804.5119380000001</v>
      </c>
      <c r="I191">
        <v>70.679846999999995</v>
      </c>
      <c r="J191" t="s">
        <v>3</v>
      </c>
      <c r="K191">
        <v>2789.5804349999999</v>
      </c>
      <c r="L191">
        <v>70.785568999999995</v>
      </c>
      <c r="M191" t="s">
        <v>4</v>
      </c>
      <c r="N191">
        <v>318.05771399999998</v>
      </c>
      <c r="O191">
        <v>2.2904000000000001E-2</v>
      </c>
      <c r="P191" t="s">
        <v>5</v>
      </c>
      <c r="Q191">
        <v>2221.820483</v>
      </c>
      <c r="R191">
        <v>3.1699329999999999</v>
      </c>
      <c r="S191" t="s">
        <v>6</v>
      </c>
      <c r="T191">
        <v>2777.621772</v>
      </c>
      <c r="U191">
        <v>53.981827000000003</v>
      </c>
      <c r="V191" t="s">
        <v>7</v>
      </c>
      <c r="W191">
        <v>0</v>
      </c>
      <c r="X191">
        <v>0</v>
      </c>
      <c r="Y191" t="s">
        <v>8</v>
      </c>
      <c r="Z191">
        <v>0</v>
      </c>
      <c r="AA191">
        <v>0</v>
      </c>
      <c r="AB191" t="s">
        <v>9</v>
      </c>
      <c r="AC191">
        <v>0</v>
      </c>
      <c r="AD191">
        <v>0</v>
      </c>
      <c r="AE191" t="s">
        <v>10</v>
      </c>
      <c r="AF191">
        <v>1.4430000000000001E-3</v>
      </c>
      <c r="AG191">
        <v>0</v>
      </c>
      <c r="AH191" t="s">
        <v>11</v>
      </c>
      <c r="AI191">
        <v>0.99511300000000003</v>
      </c>
      <c r="AJ191">
        <v>0</v>
      </c>
      <c r="AK191" t="s">
        <v>12</v>
      </c>
      <c r="AL191">
        <v>3.4</v>
      </c>
      <c r="AM191">
        <v>566.44000000000005</v>
      </c>
    </row>
    <row r="192" spans="1:39" x14ac:dyDescent="0.25">
      <c r="A192" t="s">
        <v>105</v>
      </c>
      <c r="B192">
        <v>11</v>
      </c>
      <c r="C192">
        <v>275</v>
      </c>
      <c r="D192" t="s">
        <v>1</v>
      </c>
      <c r="E192">
        <v>0</v>
      </c>
      <c r="F192">
        <v>0</v>
      </c>
      <c r="G192" t="s">
        <v>2</v>
      </c>
      <c r="H192">
        <v>3085.3295170000001</v>
      </c>
      <c r="I192">
        <v>83.471536</v>
      </c>
      <c r="J192" t="s">
        <v>3</v>
      </c>
      <c r="K192">
        <v>3068.9093210000001</v>
      </c>
      <c r="L192">
        <v>83.580776999999998</v>
      </c>
      <c r="M192" t="s">
        <v>4</v>
      </c>
      <c r="N192">
        <v>349.84058199999998</v>
      </c>
      <c r="O192">
        <v>2.6884999999999999E-2</v>
      </c>
      <c r="P192" t="s">
        <v>5</v>
      </c>
      <c r="Q192">
        <v>2444.0159859999999</v>
      </c>
      <c r="R192">
        <v>3.6118790000000001</v>
      </c>
      <c r="S192" t="s">
        <v>6</v>
      </c>
      <c r="T192">
        <v>3055.6693599999999</v>
      </c>
      <c r="U192">
        <v>63.203403000000002</v>
      </c>
      <c r="V192" t="s">
        <v>7</v>
      </c>
      <c r="W192">
        <v>0</v>
      </c>
      <c r="X192">
        <v>0</v>
      </c>
      <c r="Y192" t="s">
        <v>8</v>
      </c>
      <c r="Z192">
        <v>0</v>
      </c>
      <c r="AA192">
        <v>0</v>
      </c>
      <c r="AB192" t="s">
        <v>9</v>
      </c>
      <c r="AC192">
        <v>0</v>
      </c>
      <c r="AD192">
        <v>0</v>
      </c>
      <c r="AE192" t="s">
        <v>10</v>
      </c>
      <c r="AF192">
        <v>1.433E-3</v>
      </c>
      <c r="AG192">
        <v>0</v>
      </c>
      <c r="AH192" t="s">
        <v>11</v>
      </c>
      <c r="AI192">
        <v>0.99511300000000003</v>
      </c>
      <c r="AJ192">
        <v>0</v>
      </c>
      <c r="AK192" t="s">
        <v>12</v>
      </c>
      <c r="AL192">
        <v>4.34</v>
      </c>
      <c r="AM192">
        <v>603.34439999999995</v>
      </c>
    </row>
    <row r="193" spans="1:39" x14ac:dyDescent="0.25">
      <c r="A193" t="s">
        <v>105</v>
      </c>
      <c r="B193">
        <v>12</v>
      </c>
      <c r="C193">
        <v>300</v>
      </c>
      <c r="D193" t="s">
        <v>1</v>
      </c>
      <c r="E193">
        <v>0</v>
      </c>
      <c r="F193">
        <v>0</v>
      </c>
      <c r="G193" t="s">
        <v>2</v>
      </c>
      <c r="H193">
        <v>3365.5683250000002</v>
      </c>
      <c r="I193">
        <v>91.502196999999995</v>
      </c>
      <c r="J193" t="s">
        <v>3</v>
      </c>
      <c r="K193">
        <v>3347.654951</v>
      </c>
      <c r="L193">
        <v>91.569967000000005</v>
      </c>
      <c r="M193" t="s">
        <v>4</v>
      </c>
      <c r="N193">
        <v>381.66352599999999</v>
      </c>
      <c r="O193">
        <v>3.0876000000000001E-2</v>
      </c>
      <c r="P193" t="s">
        <v>5</v>
      </c>
      <c r="Q193">
        <v>2666.2092769999999</v>
      </c>
      <c r="R193">
        <v>4.0560780000000003</v>
      </c>
      <c r="S193" t="s">
        <v>6</v>
      </c>
      <c r="T193">
        <v>3333.230845</v>
      </c>
      <c r="U193">
        <v>69.077152999999996</v>
      </c>
      <c r="V193" t="s">
        <v>7</v>
      </c>
      <c r="W193">
        <v>0</v>
      </c>
      <c r="X193">
        <v>0</v>
      </c>
      <c r="Y193" t="s">
        <v>8</v>
      </c>
      <c r="Z193">
        <v>0</v>
      </c>
      <c r="AA193">
        <v>0</v>
      </c>
      <c r="AB193" t="s">
        <v>9</v>
      </c>
      <c r="AC193">
        <v>0</v>
      </c>
      <c r="AD193">
        <v>0</v>
      </c>
      <c r="AE193" t="s">
        <v>10</v>
      </c>
      <c r="AF193">
        <v>1.4159999999999999E-3</v>
      </c>
      <c r="AG193">
        <v>0</v>
      </c>
      <c r="AH193" t="s">
        <v>11</v>
      </c>
      <c r="AI193">
        <v>0.99511300000000003</v>
      </c>
      <c r="AJ193">
        <v>0</v>
      </c>
      <c r="AK193" t="s">
        <v>12</v>
      </c>
      <c r="AL193">
        <v>4.34</v>
      </c>
      <c r="AM193">
        <v>603.34439999999995</v>
      </c>
    </row>
    <row r="194" spans="1:39" x14ac:dyDescent="0.25">
      <c r="A194" t="s">
        <v>105</v>
      </c>
      <c r="B194">
        <v>13</v>
      </c>
      <c r="C194">
        <v>325</v>
      </c>
      <c r="D194" t="s">
        <v>1</v>
      </c>
      <c r="E194">
        <v>0</v>
      </c>
      <c r="F194">
        <v>0</v>
      </c>
      <c r="G194" t="s">
        <v>2</v>
      </c>
      <c r="H194">
        <v>3645.8634280000001</v>
      </c>
      <c r="I194">
        <v>115.408259</v>
      </c>
      <c r="J194" t="s">
        <v>3</v>
      </c>
      <c r="K194">
        <v>3626.4644870000002</v>
      </c>
      <c r="L194">
        <v>115.45795099999999</v>
      </c>
      <c r="M194" t="s">
        <v>4</v>
      </c>
      <c r="N194">
        <v>413.44898000000001</v>
      </c>
      <c r="O194">
        <v>3.5429000000000002E-2</v>
      </c>
      <c r="P194" t="s">
        <v>5</v>
      </c>
      <c r="Q194">
        <v>2888.4366650000002</v>
      </c>
      <c r="R194">
        <v>4.6299299999999999</v>
      </c>
      <c r="S194" t="s">
        <v>6</v>
      </c>
      <c r="T194">
        <v>3610.8610349999999</v>
      </c>
      <c r="U194">
        <v>86.142208999999994</v>
      </c>
      <c r="V194" t="s">
        <v>7</v>
      </c>
      <c r="W194">
        <v>0</v>
      </c>
      <c r="X194">
        <v>0</v>
      </c>
      <c r="Y194" t="s">
        <v>8</v>
      </c>
      <c r="Z194">
        <v>0</v>
      </c>
      <c r="AA194">
        <v>0</v>
      </c>
      <c r="AB194" t="s">
        <v>9</v>
      </c>
      <c r="AC194">
        <v>0</v>
      </c>
      <c r="AD194">
        <v>0</v>
      </c>
      <c r="AE194" t="s">
        <v>10</v>
      </c>
      <c r="AF194">
        <v>1.4159999999999999E-3</v>
      </c>
      <c r="AG194">
        <v>0</v>
      </c>
      <c r="AH194" t="s">
        <v>11</v>
      </c>
      <c r="AI194">
        <v>0.99511400000000005</v>
      </c>
      <c r="AJ194">
        <v>0</v>
      </c>
      <c r="AK194" t="s">
        <v>12</v>
      </c>
      <c r="AL194">
        <v>4.34</v>
      </c>
      <c r="AM194">
        <v>603.34439999999995</v>
      </c>
    </row>
    <row r="195" spans="1:39" x14ac:dyDescent="0.25">
      <c r="A195" t="s">
        <v>105</v>
      </c>
      <c r="B195">
        <v>14</v>
      </c>
      <c r="C195">
        <v>350</v>
      </c>
      <c r="D195" t="s">
        <v>1</v>
      </c>
      <c r="E195">
        <v>0</v>
      </c>
      <c r="F195">
        <v>0</v>
      </c>
      <c r="G195" t="s">
        <v>2</v>
      </c>
      <c r="H195">
        <v>3926.1768510000002</v>
      </c>
      <c r="I195">
        <v>126.12797399999999</v>
      </c>
      <c r="J195" t="s">
        <v>3</v>
      </c>
      <c r="K195">
        <v>3905.2859279999998</v>
      </c>
      <c r="L195">
        <v>126.244512</v>
      </c>
      <c r="M195" t="s">
        <v>4</v>
      </c>
      <c r="N195">
        <v>445.26509600000003</v>
      </c>
      <c r="O195">
        <v>4.0875000000000002E-2</v>
      </c>
      <c r="P195" t="s">
        <v>5</v>
      </c>
      <c r="Q195">
        <v>3110.6770069999998</v>
      </c>
      <c r="R195">
        <v>5.090649</v>
      </c>
      <c r="S195" t="s">
        <v>6</v>
      </c>
      <c r="T195">
        <v>3888.5212160000001</v>
      </c>
      <c r="U195">
        <v>93.626688999999999</v>
      </c>
      <c r="V195" t="s">
        <v>7</v>
      </c>
      <c r="W195">
        <v>0</v>
      </c>
      <c r="X195">
        <v>0</v>
      </c>
      <c r="Y195" t="s">
        <v>8</v>
      </c>
      <c r="Z195">
        <v>0</v>
      </c>
      <c r="AA195">
        <v>0</v>
      </c>
      <c r="AB195" t="s">
        <v>9</v>
      </c>
      <c r="AC195">
        <v>0</v>
      </c>
      <c r="AD195">
        <v>0</v>
      </c>
      <c r="AE195" t="s">
        <v>10</v>
      </c>
      <c r="AF195">
        <v>1.4120000000000001E-3</v>
      </c>
      <c r="AG195">
        <v>0</v>
      </c>
      <c r="AH195" t="s">
        <v>11</v>
      </c>
      <c r="AI195">
        <v>0.99511400000000005</v>
      </c>
      <c r="AJ195">
        <v>0</v>
      </c>
      <c r="AK195" t="s">
        <v>12</v>
      </c>
      <c r="AL195">
        <v>4.34</v>
      </c>
      <c r="AM195">
        <v>603.34439999999995</v>
      </c>
    </row>
    <row r="196" spans="1:39" x14ac:dyDescent="0.25">
      <c r="A196" t="s">
        <v>105</v>
      </c>
      <c r="B196">
        <v>15</v>
      </c>
      <c r="C196">
        <v>375</v>
      </c>
      <c r="D196" t="s">
        <v>1</v>
      </c>
      <c r="E196">
        <v>0</v>
      </c>
      <c r="F196">
        <v>0</v>
      </c>
      <c r="G196" t="s">
        <v>2</v>
      </c>
      <c r="H196">
        <v>4206.6623829999999</v>
      </c>
      <c r="I196">
        <v>146.55816899999999</v>
      </c>
      <c r="J196" t="s">
        <v>3</v>
      </c>
      <c r="K196">
        <v>4184.282158</v>
      </c>
      <c r="L196">
        <v>146.61047500000001</v>
      </c>
      <c r="M196" t="s">
        <v>4</v>
      </c>
      <c r="N196">
        <v>477.01670000000001</v>
      </c>
      <c r="O196">
        <v>7.5746999999999995E-2</v>
      </c>
      <c r="P196" t="s">
        <v>5</v>
      </c>
      <c r="Q196">
        <v>3332.8916749999999</v>
      </c>
      <c r="R196">
        <v>5.6039339999999997</v>
      </c>
      <c r="S196" t="s">
        <v>6</v>
      </c>
      <c r="T196">
        <v>4166.3188179999997</v>
      </c>
      <c r="U196">
        <v>107.372421</v>
      </c>
      <c r="V196" t="s">
        <v>7</v>
      </c>
      <c r="W196">
        <v>0</v>
      </c>
      <c r="X196">
        <v>0</v>
      </c>
      <c r="Y196" t="s">
        <v>8</v>
      </c>
      <c r="Z196">
        <v>0</v>
      </c>
      <c r="AA196">
        <v>0</v>
      </c>
      <c r="AB196" t="s">
        <v>9</v>
      </c>
      <c r="AC196">
        <v>0</v>
      </c>
      <c r="AD196">
        <v>0</v>
      </c>
      <c r="AE196" t="s">
        <v>10</v>
      </c>
      <c r="AF196">
        <v>1.3569999999999999E-3</v>
      </c>
      <c r="AG196">
        <v>0</v>
      </c>
      <c r="AH196" t="s">
        <v>11</v>
      </c>
      <c r="AI196">
        <v>0.99511400000000005</v>
      </c>
      <c r="AJ196">
        <v>0</v>
      </c>
      <c r="AK196" t="s">
        <v>12</v>
      </c>
      <c r="AL196">
        <v>19.8</v>
      </c>
      <c r="AM196">
        <v>6213.84</v>
      </c>
    </row>
    <row r="197" spans="1:39" x14ac:dyDescent="0.25">
      <c r="A197" t="s">
        <v>105</v>
      </c>
      <c r="B197">
        <v>16</v>
      </c>
      <c r="C197">
        <v>400</v>
      </c>
      <c r="D197" t="s">
        <v>1</v>
      </c>
      <c r="E197">
        <v>0</v>
      </c>
      <c r="F197">
        <v>0</v>
      </c>
      <c r="G197" t="s">
        <v>2</v>
      </c>
      <c r="H197">
        <v>4487.0056249999998</v>
      </c>
      <c r="I197">
        <v>157.86396199999999</v>
      </c>
      <c r="J197" t="s">
        <v>3</v>
      </c>
      <c r="K197">
        <v>4463.1334770000003</v>
      </c>
      <c r="L197">
        <v>157.89538300000001</v>
      </c>
      <c r="M197" t="s">
        <v>4</v>
      </c>
      <c r="N197">
        <v>508.83347099999997</v>
      </c>
      <c r="O197">
        <v>8.1012000000000001E-2</v>
      </c>
      <c r="P197" t="s">
        <v>5</v>
      </c>
      <c r="Q197">
        <v>3555.1428219999998</v>
      </c>
      <c r="R197">
        <v>6.1554149999999996</v>
      </c>
      <c r="S197" t="s">
        <v>6</v>
      </c>
      <c r="T197">
        <v>4443.9901460000001</v>
      </c>
      <c r="U197">
        <v>115.619938</v>
      </c>
      <c r="V197" t="s">
        <v>7</v>
      </c>
      <c r="W197">
        <v>0</v>
      </c>
      <c r="X197">
        <v>0</v>
      </c>
      <c r="Y197" t="s">
        <v>8</v>
      </c>
      <c r="Z197">
        <v>0</v>
      </c>
      <c r="AA197">
        <v>0</v>
      </c>
      <c r="AB197" t="s">
        <v>9</v>
      </c>
      <c r="AC197">
        <v>0</v>
      </c>
      <c r="AD197">
        <v>0</v>
      </c>
      <c r="AE197" t="s">
        <v>10</v>
      </c>
      <c r="AF197">
        <v>1.333E-3</v>
      </c>
      <c r="AG197">
        <v>0</v>
      </c>
      <c r="AH197" t="s">
        <v>11</v>
      </c>
      <c r="AI197">
        <v>0.99511400000000005</v>
      </c>
      <c r="AJ197">
        <v>0</v>
      </c>
      <c r="AK197" t="s">
        <v>12</v>
      </c>
      <c r="AL197">
        <v>19.8</v>
      </c>
      <c r="AM197">
        <v>6213.84</v>
      </c>
    </row>
    <row r="198" spans="1:39" x14ac:dyDescent="0.25">
      <c r="A198" t="s">
        <v>105</v>
      </c>
      <c r="B198">
        <v>17</v>
      </c>
      <c r="C198">
        <v>425</v>
      </c>
      <c r="D198" t="s">
        <v>1</v>
      </c>
      <c r="E198">
        <v>0</v>
      </c>
      <c r="F198">
        <v>0</v>
      </c>
      <c r="G198" t="s">
        <v>2</v>
      </c>
      <c r="H198">
        <v>4767.600625</v>
      </c>
      <c r="I198">
        <v>189.87462300000001</v>
      </c>
      <c r="J198" t="s">
        <v>3</v>
      </c>
      <c r="K198">
        <v>4742.2381450000003</v>
      </c>
      <c r="L198">
        <v>189.997939</v>
      </c>
      <c r="M198" t="s">
        <v>4</v>
      </c>
      <c r="N198">
        <v>540.61597300000005</v>
      </c>
      <c r="O198">
        <v>8.8664999999999994E-2</v>
      </c>
      <c r="P198" t="s">
        <v>5</v>
      </c>
      <c r="Q198">
        <v>3777.392002</v>
      </c>
      <c r="R198">
        <v>6.7498579999999997</v>
      </c>
      <c r="S198" t="s">
        <v>6</v>
      </c>
      <c r="T198">
        <v>4721.8796679999996</v>
      </c>
      <c r="U198">
        <v>138.447214</v>
      </c>
      <c r="V198" t="s">
        <v>7</v>
      </c>
      <c r="W198">
        <v>0</v>
      </c>
      <c r="X198">
        <v>0</v>
      </c>
      <c r="Y198" t="s">
        <v>8</v>
      </c>
      <c r="Z198">
        <v>0</v>
      </c>
      <c r="AA198">
        <v>0</v>
      </c>
      <c r="AB198" t="s">
        <v>9</v>
      </c>
      <c r="AC198">
        <v>0</v>
      </c>
      <c r="AD198">
        <v>0</v>
      </c>
      <c r="AE198" t="s">
        <v>10</v>
      </c>
      <c r="AF198">
        <v>1.3090000000000001E-3</v>
      </c>
      <c r="AG198">
        <v>0</v>
      </c>
      <c r="AH198" t="s">
        <v>11</v>
      </c>
      <c r="AI198">
        <v>0.99511400000000005</v>
      </c>
      <c r="AJ198">
        <v>0</v>
      </c>
      <c r="AK198" t="s">
        <v>12</v>
      </c>
      <c r="AL198">
        <v>19.8</v>
      </c>
      <c r="AM198">
        <v>6213.84</v>
      </c>
    </row>
    <row r="199" spans="1:39" x14ac:dyDescent="0.25">
      <c r="A199" t="s">
        <v>105</v>
      </c>
      <c r="B199">
        <v>18</v>
      </c>
      <c r="C199">
        <v>450</v>
      </c>
      <c r="D199" t="s">
        <v>1</v>
      </c>
      <c r="E199">
        <v>0</v>
      </c>
      <c r="F199">
        <v>0</v>
      </c>
      <c r="G199" t="s">
        <v>2</v>
      </c>
      <c r="H199">
        <v>5047.6722360000003</v>
      </c>
      <c r="I199">
        <v>201.259005</v>
      </c>
      <c r="J199" t="s">
        <v>3</v>
      </c>
      <c r="K199">
        <v>5020.8196969999999</v>
      </c>
      <c r="L199">
        <v>201.341183</v>
      </c>
      <c r="M199" t="s">
        <v>4</v>
      </c>
      <c r="N199">
        <v>572.43487300000004</v>
      </c>
      <c r="O199">
        <v>9.4522999999999996E-2</v>
      </c>
      <c r="P199" t="s">
        <v>5</v>
      </c>
      <c r="Q199">
        <v>3999.6427389999999</v>
      </c>
      <c r="R199">
        <v>7.2381840000000004</v>
      </c>
      <c r="S199" t="s">
        <v>6</v>
      </c>
      <c r="T199">
        <v>4999.3256449999999</v>
      </c>
      <c r="U199">
        <v>147.24750700000001</v>
      </c>
      <c r="V199" t="s">
        <v>7</v>
      </c>
      <c r="W199">
        <v>0</v>
      </c>
      <c r="X199">
        <v>0</v>
      </c>
      <c r="Y199" t="s">
        <v>8</v>
      </c>
      <c r="Z199">
        <v>0</v>
      </c>
      <c r="AA199">
        <v>0</v>
      </c>
      <c r="AB199" t="s">
        <v>9</v>
      </c>
      <c r="AC199">
        <v>0</v>
      </c>
      <c r="AD199">
        <v>0</v>
      </c>
      <c r="AE199" t="s">
        <v>10</v>
      </c>
      <c r="AF199">
        <v>1.302E-3</v>
      </c>
      <c r="AG199">
        <v>0</v>
      </c>
      <c r="AH199" t="s">
        <v>11</v>
      </c>
      <c r="AI199">
        <v>0.99511499999999997</v>
      </c>
      <c r="AJ199">
        <v>0</v>
      </c>
      <c r="AK199" t="s">
        <v>12</v>
      </c>
      <c r="AL199">
        <v>19.8</v>
      </c>
      <c r="AM199">
        <v>6213.84</v>
      </c>
    </row>
    <row r="200" spans="1:39" x14ac:dyDescent="0.25">
      <c r="A200" t="s">
        <v>105</v>
      </c>
      <c r="B200">
        <v>19</v>
      </c>
      <c r="C200">
        <v>475</v>
      </c>
      <c r="D200" t="s">
        <v>1</v>
      </c>
      <c r="E200">
        <v>0</v>
      </c>
      <c r="F200">
        <v>0</v>
      </c>
      <c r="G200" t="s">
        <v>2</v>
      </c>
      <c r="H200">
        <v>5328.0221289999999</v>
      </c>
      <c r="I200">
        <v>220.46305000000001</v>
      </c>
      <c r="J200" t="s">
        <v>3</v>
      </c>
      <c r="K200">
        <v>5299.6762010000002</v>
      </c>
      <c r="L200">
        <v>220.38436300000001</v>
      </c>
      <c r="M200" t="s">
        <v>4</v>
      </c>
      <c r="N200">
        <v>604.22008700000004</v>
      </c>
      <c r="O200">
        <v>0.10140200000000001</v>
      </c>
      <c r="P200" t="s">
        <v>5</v>
      </c>
      <c r="Q200">
        <v>4221.9298829999998</v>
      </c>
      <c r="R200">
        <v>7.8057910000000001</v>
      </c>
      <c r="S200" t="s">
        <v>6</v>
      </c>
      <c r="T200">
        <v>5277.0405179999998</v>
      </c>
      <c r="U200">
        <v>160.490736</v>
      </c>
      <c r="V200" t="s">
        <v>7</v>
      </c>
      <c r="W200">
        <v>0</v>
      </c>
      <c r="X200">
        <v>0</v>
      </c>
      <c r="Y200" t="s">
        <v>8</v>
      </c>
      <c r="Z200">
        <v>0</v>
      </c>
      <c r="AA200">
        <v>0</v>
      </c>
      <c r="AB200" t="s">
        <v>9</v>
      </c>
      <c r="AC200">
        <v>0</v>
      </c>
      <c r="AD200">
        <v>0</v>
      </c>
      <c r="AE200" t="s">
        <v>10</v>
      </c>
      <c r="AF200">
        <v>1.2960000000000001E-3</v>
      </c>
      <c r="AG200">
        <v>0</v>
      </c>
      <c r="AH200" t="s">
        <v>11</v>
      </c>
      <c r="AI200">
        <v>0.99511499999999997</v>
      </c>
      <c r="AJ200">
        <v>0</v>
      </c>
      <c r="AK200" t="s">
        <v>12</v>
      </c>
      <c r="AL200">
        <v>19.8</v>
      </c>
      <c r="AM200">
        <v>6213.84</v>
      </c>
    </row>
    <row r="201" spans="1:39" x14ac:dyDescent="0.25">
      <c r="A201" t="s">
        <v>105</v>
      </c>
      <c r="B201">
        <v>20</v>
      </c>
      <c r="C201">
        <v>500</v>
      </c>
      <c r="D201" t="s">
        <v>1</v>
      </c>
      <c r="E201">
        <v>0</v>
      </c>
      <c r="F201">
        <v>0</v>
      </c>
      <c r="G201" t="s">
        <v>2</v>
      </c>
      <c r="H201">
        <v>5608.487881</v>
      </c>
      <c r="I201">
        <v>247.691495</v>
      </c>
      <c r="J201" t="s">
        <v>3</v>
      </c>
      <c r="K201">
        <v>5578.6538179999998</v>
      </c>
      <c r="L201">
        <v>247.67833899999999</v>
      </c>
      <c r="M201" t="s">
        <v>4</v>
      </c>
      <c r="N201">
        <v>636.03689299999996</v>
      </c>
      <c r="O201">
        <v>0.110302</v>
      </c>
      <c r="P201" t="s">
        <v>5</v>
      </c>
      <c r="Q201">
        <v>4444.2084080000004</v>
      </c>
      <c r="R201">
        <v>8.4528490000000005</v>
      </c>
      <c r="S201" t="s">
        <v>6</v>
      </c>
      <c r="T201">
        <v>5554.8198439999996</v>
      </c>
      <c r="U201">
        <v>178.86071200000001</v>
      </c>
      <c r="V201" t="s">
        <v>7</v>
      </c>
      <c r="W201">
        <v>0</v>
      </c>
      <c r="X201">
        <v>0</v>
      </c>
      <c r="Y201" t="s">
        <v>8</v>
      </c>
      <c r="Z201">
        <v>0</v>
      </c>
      <c r="AA201">
        <v>0</v>
      </c>
      <c r="AB201" t="s">
        <v>9</v>
      </c>
      <c r="AC201">
        <v>0</v>
      </c>
      <c r="AD201">
        <v>0</v>
      </c>
      <c r="AE201" t="s">
        <v>10</v>
      </c>
      <c r="AF201">
        <v>1.2930000000000001E-3</v>
      </c>
      <c r="AG201">
        <v>0</v>
      </c>
      <c r="AH201" t="s">
        <v>11</v>
      </c>
      <c r="AI201">
        <v>0.99511499999999997</v>
      </c>
      <c r="AJ201">
        <v>0</v>
      </c>
      <c r="AK201" t="s">
        <v>12</v>
      </c>
      <c r="AL201">
        <v>19.8</v>
      </c>
      <c r="AM201">
        <v>6213.84</v>
      </c>
    </row>
    <row r="202" spans="1:39" x14ac:dyDescent="0.25">
      <c r="A202" t="s">
        <v>93</v>
      </c>
      <c r="B202">
        <v>1</v>
      </c>
      <c r="C202">
        <v>25</v>
      </c>
      <c r="D202" t="s">
        <v>1</v>
      </c>
      <c r="E202">
        <v>0</v>
      </c>
      <c r="F202">
        <v>0</v>
      </c>
      <c r="G202" t="s">
        <v>2</v>
      </c>
      <c r="H202">
        <v>0</v>
      </c>
      <c r="I202">
        <v>0</v>
      </c>
      <c r="J202" t="s">
        <v>3</v>
      </c>
      <c r="K202">
        <v>0</v>
      </c>
      <c r="L202">
        <v>0</v>
      </c>
      <c r="M202" t="s">
        <v>4</v>
      </c>
      <c r="N202">
        <v>0</v>
      </c>
      <c r="O202">
        <v>0</v>
      </c>
      <c r="P202" t="s">
        <v>5</v>
      </c>
      <c r="Q202">
        <v>0</v>
      </c>
      <c r="R202">
        <v>0</v>
      </c>
      <c r="S202" t="s">
        <v>6</v>
      </c>
      <c r="T202">
        <v>0</v>
      </c>
      <c r="U202">
        <v>0</v>
      </c>
      <c r="V202" t="s">
        <v>7</v>
      </c>
      <c r="W202">
        <v>0</v>
      </c>
      <c r="X202">
        <v>0</v>
      </c>
      <c r="Y202" t="s">
        <v>8</v>
      </c>
      <c r="Z202">
        <v>0</v>
      </c>
      <c r="AA202">
        <v>0</v>
      </c>
      <c r="AB202" t="s">
        <v>9</v>
      </c>
      <c r="AC202">
        <v>0</v>
      </c>
      <c r="AD202">
        <v>0</v>
      </c>
      <c r="AE202" t="s">
        <v>10</v>
      </c>
      <c r="AF202">
        <v>32767</v>
      </c>
      <c r="AG202">
        <v>0</v>
      </c>
      <c r="AH202" t="s">
        <v>11</v>
      </c>
      <c r="AI202">
        <v>-32767</v>
      </c>
      <c r="AJ202">
        <v>0</v>
      </c>
      <c r="AK202" t="s">
        <v>12</v>
      </c>
      <c r="AL202">
        <v>0</v>
      </c>
      <c r="AM202">
        <v>0</v>
      </c>
    </row>
    <row r="203" spans="1:39" x14ac:dyDescent="0.25">
      <c r="A203" t="s">
        <v>93</v>
      </c>
      <c r="B203">
        <v>2</v>
      </c>
      <c r="C203">
        <v>50</v>
      </c>
      <c r="D203" t="s">
        <v>1</v>
      </c>
      <c r="E203">
        <v>0</v>
      </c>
      <c r="F203">
        <v>0</v>
      </c>
      <c r="G203" t="s">
        <v>2</v>
      </c>
      <c r="H203">
        <v>0</v>
      </c>
      <c r="I203">
        <v>0</v>
      </c>
      <c r="J203" t="s">
        <v>3</v>
      </c>
      <c r="K203">
        <v>0</v>
      </c>
      <c r="L203">
        <v>0</v>
      </c>
      <c r="M203" t="s">
        <v>4</v>
      </c>
      <c r="N203">
        <v>0</v>
      </c>
      <c r="O203">
        <v>0</v>
      </c>
      <c r="P203" t="s">
        <v>5</v>
      </c>
      <c r="Q203">
        <v>0</v>
      </c>
      <c r="R203">
        <v>0</v>
      </c>
      <c r="S203" t="s">
        <v>6</v>
      </c>
      <c r="T203">
        <v>0</v>
      </c>
      <c r="U203">
        <v>0</v>
      </c>
      <c r="V203" t="s">
        <v>7</v>
      </c>
      <c r="W203">
        <v>0</v>
      </c>
      <c r="X203">
        <v>0</v>
      </c>
      <c r="Y203" t="s">
        <v>8</v>
      </c>
      <c r="Z203">
        <v>0</v>
      </c>
      <c r="AA203">
        <v>0</v>
      </c>
      <c r="AB203" t="s">
        <v>9</v>
      </c>
      <c r="AC203">
        <v>0</v>
      </c>
      <c r="AD203">
        <v>0</v>
      </c>
      <c r="AE203" t="s">
        <v>10</v>
      </c>
      <c r="AF203">
        <v>32767</v>
      </c>
      <c r="AG203">
        <v>0</v>
      </c>
      <c r="AH203" t="s">
        <v>11</v>
      </c>
      <c r="AI203">
        <v>-32767</v>
      </c>
      <c r="AJ203">
        <v>0</v>
      </c>
      <c r="AK203" t="s">
        <v>12</v>
      </c>
      <c r="AL203">
        <v>0.22</v>
      </c>
      <c r="AM203">
        <v>2.3715999999999999</v>
      </c>
    </row>
    <row r="204" spans="1:39" x14ac:dyDescent="0.25">
      <c r="A204" t="s">
        <v>93</v>
      </c>
      <c r="B204">
        <v>3</v>
      </c>
      <c r="C204">
        <v>75</v>
      </c>
      <c r="D204" t="s">
        <v>1</v>
      </c>
      <c r="E204">
        <v>0</v>
      </c>
      <c r="F204">
        <v>0</v>
      </c>
      <c r="G204" t="s">
        <v>2</v>
      </c>
      <c r="H204">
        <v>0</v>
      </c>
      <c r="I204">
        <v>0</v>
      </c>
      <c r="J204" t="s">
        <v>3</v>
      </c>
      <c r="K204">
        <v>0</v>
      </c>
      <c r="L204">
        <v>0</v>
      </c>
      <c r="M204" t="s">
        <v>4</v>
      </c>
      <c r="N204">
        <v>0</v>
      </c>
      <c r="O204">
        <v>0</v>
      </c>
      <c r="P204" t="s">
        <v>5</v>
      </c>
      <c r="Q204">
        <v>0</v>
      </c>
      <c r="R204">
        <v>0</v>
      </c>
      <c r="S204" t="s">
        <v>6</v>
      </c>
      <c r="T204">
        <v>0</v>
      </c>
      <c r="U204">
        <v>0</v>
      </c>
      <c r="V204" t="s">
        <v>7</v>
      </c>
      <c r="W204">
        <v>0</v>
      </c>
      <c r="X204">
        <v>0</v>
      </c>
      <c r="Y204" t="s">
        <v>8</v>
      </c>
      <c r="Z204">
        <v>0</v>
      </c>
      <c r="AA204">
        <v>0</v>
      </c>
      <c r="AB204" t="s">
        <v>9</v>
      </c>
      <c r="AC204">
        <v>0</v>
      </c>
      <c r="AD204">
        <v>0</v>
      </c>
      <c r="AE204" t="s">
        <v>10</v>
      </c>
      <c r="AF204">
        <v>32767</v>
      </c>
      <c r="AG204">
        <v>0</v>
      </c>
      <c r="AH204" t="s">
        <v>11</v>
      </c>
      <c r="AI204">
        <v>-32767</v>
      </c>
      <c r="AJ204">
        <v>0</v>
      </c>
      <c r="AK204" t="s">
        <v>12</v>
      </c>
      <c r="AL204">
        <v>0.22</v>
      </c>
      <c r="AM204">
        <v>2.3715999999999999</v>
      </c>
    </row>
    <row r="205" spans="1:39" x14ac:dyDescent="0.25">
      <c r="A205" t="s">
        <v>93</v>
      </c>
      <c r="B205">
        <v>4</v>
      </c>
      <c r="C205">
        <v>100</v>
      </c>
      <c r="D205" t="s">
        <v>1</v>
      </c>
      <c r="E205">
        <v>0</v>
      </c>
      <c r="F205">
        <v>0</v>
      </c>
      <c r="G205" t="s">
        <v>2</v>
      </c>
      <c r="H205">
        <v>0</v>
      </c>
      <c r="I205">
        <v>0</v>
      </c>
      <c r="J205" t="s">
        <v>3</v>
      </c>
      <c r="K205">
        <v>0</v>
      </c>
      <c r="L205">
        <v>0</v>
      </c>
      <c r="M205" t="s">
        <v>4</v>
      </c>
      <c r="N205">
        <v>0</v>
      </c>
      <c r="O205">
        <v>0</v>
      </c>
      <c r="P205" t="s">
        <v>5</v>
      </c>
      <c r="Q205">
        <v>0</v>
      </c>
      <c r="R205">
        <v>0</v>
      </c>
      <c r="S205" t="s">
        <v>6</v>
      </c>
      <c r="T205">
        <v>0</v>
      </c>
      <c r="U205">
        <v>0</v>
      </c>
      <c r="V205" t="s">
        <v>7</v>
      </c>
      <c r="W205">
        <v>0</v>
      </c>
      <c r="X205">
        <v>0</v>
      </c>
      <c r="Y205" t="s">
        <v>8</v>
      </c>
      <c r="Z205">
        <v>0</v>
      </c>
      <c r="AA205">
        <v>0</v>
      </c>
      <c r="AB205" t="s">
        <v>9</v>
      </c>
      <c r="AC205">
        <v>0</v>
      </c>
      <c r="AD205">
        <v>0</v>
      </c>
      <c r="AE205" t="s">
        <v>10</v>
      </c>
      <c r="AF205">
        <v>32767</v>
      </c>
      <c r="AG205">
        <v>0</v>
      </c>
      <c r="AH205" t="s">
        <v>11</v>
      </c>
      <c r="AI205">
        <v>-32767</v>
      </c>
      <c r="AJ205">
        <v>0</v>
      </c>
      <c r="AK205" t="s">
        <v>12</v>
      </c>
      <c r="AL205">
        <v>0.24</v>
      </c>
      <c r="AM205">
        <v>2.3824000000000001</v>
      </c>
    </row>
    <row r="206" spans="1:39" x14ac:dyDescent="0.25">
      <c r="A206" t="s">
        <v>93</v>
      </c>
      <c r="B206">
        <v>5</v>
      </c>
      <c r="C206">
        <v>125</v>
      </c>
      <c r="D206" t="s">
        <v>1</v>
      </c>
      <c r="E206">
        <v>0</v>
      </c>
      <c r="F206">
        <v>0</v>
      </c>
      <c r="G206" t="s">
        <v>2</v>
      </c>
      <c r="H206">
        <v>0</v>
      </c>
      <c r="I206">
        <v>0</v>
      </c>
      <c r="J206" t="s">
        <v>3</v>
      </c>
      <c r="K206">
        <v>0</v>
      </c>
      <c r="L206">
        <v>0</v>
      </c>
      <c r="M206" t="s">
        <v>4</v>
      </c>
      <c r="N206">
        <v>0</v>
      </c>
      <c r="O206">
        <v>0</v>
      </c>
      <c r="P206" t="s">
        <v>5</v>
      </c>
      <c r="Q206">
        <v>0</v>
      </c>
      <c r="R206">
        <v>0</v>
      </c>
      <c r="S206" t="s">
        <v>6</v>
      </c>
      <c r="T206">
        <v>0</v>
      </c>
      <c r="U206">
        <v>0</v>
      </c>
      <c r="V206" t="s">
        <v>7</v>
      </c>
      <c r="W206">
        <v>0</v>
      </c>
      <c r="X206">
        <v>0</v>
      </c>
      <c r="Y206" t="s">
        <v>8</v>
      </c>
      <c r="Z206">
        <v>0</v>
      </c>
      <c r="AA206">
        <v>0</v>
      </c>
      <c r="AB206" t="s">
        <v>9</v>
      </c>
      <c r="AC206">
        <v>0</v>
      </c>
      <c r="AD206">
        <v>0</v>
      </c>
      <c r="AE206" t="s">
        <v>10</v>
      </c>
      <c r="AF206">
        <v>32767</v>
      </c>
      <c r="AG206">
        <v>0</v>
      </c>
      <c r="AH206" t="s">
        <v>11</v>
      </c>
      <c r="AI206">
        <v>-32767</v>
      </c>
      <c r="AJ206">
        <v>0</v>
      </c>
      <c r="AK206" t="s">
        <v>12</v>
      </c>
      <c r="AL206">
        <v>0.28000000000000003</v>
      </c>
      <c r="AM206">
        <v>2.4016000000000002</v>
      </c>
    </row>
    <row r="207" spans="1:39" x14ac:dyDescent="0.25">
      <c r="A207" t="s">
        <v>93</v>
      </c>
      <c r="B207">
        <v>6</v>
      </c>
      <c r="C207">
        <v>150</v>
      </c>
      <c r="D207" t="s">
        <v>1</v>
      </c>
      <c r="E207">
        <v>0</v>
      </c>
      <c r="F207">
        <v>0</v>
      </c>
      <c r="G207" t="s">
        <v>2</v>
      </c>
      <c r="H207">
        <v>0</v>
      </c>
      <c r="I207">
        <v>0</v>
      </c>
      <c r="J207" t="s">
        <v>3</v>
      </c>
      <c r="K207">
        <v>0</v>
      </c>
      <c r="L207">
        <v>0</v>
      </c>
      <c r="M207" t="s">
        <v>4</v>
      </c>
      <c r="N207">
        <v>0</v>
      </c>
      <c r="O207">
        <v>0</v>
      </c>
      <c r="P207" t="s">
        <v>5</v>
      </c>
      <c r="Q207">
        <v>0</v>
      </c>
      <c r="R207">
        <v>0</v>
      </c>
      <c r="S207" t="s">
        <v>6</v>
      </c>
      <c r="T207">
        <v>0</v>
      </c>
      <c r="U207">
        <v>0</v>
      </c>
      <c r="V207" t="s">
        <v>7</v>
      </c>
      <c r="W207">
        <v>0</v>
      </c>
      <c r="X207">
        <v>0</v>
      </c>
      <c r="Y207" t="s">
        <v>8</v>
      </c>
      <c r="Z207">
        <v>0</v>
      </c>
      <c r="AA207">
        <v>0</v>
      </c>
      <c r="AB207" t="s">
        <v>9</v>
      </c>
      <c r="AC207">
        <v>0</v>
      </c>
      <c r="AD207">
        <v>0</v>
      </c>
      <c r="AE207" t="s">
        <v>10</v>
      </c>
      <c r="AF207">
        <v>32767</v>
      </c>
      <c r="AG207">
        <v>0</v>
      </c>
      <c r="AH207" t="s">
        <v>11</v>
      </c>
      <c r="AI207">
        <v>-32767</v>
      </c>
      <c r="AJ207">
        <v>0</v>
      </c>
      <c r="AK207" t="s">
        <v>12</v>
      </c>
      <c r="AL207">
        <v>0.28000000000000003</v>
      </c>
      <c r="AM207">
        <v>2.4016000000000002</v>
      </c>
    </row>
    <row r="208" spans="1:39" x14ac:dyDescent="0.25">
      <c r="A208" t="s">
        <v>93</v>
      </c>
      <c r="B208">
        <v>7</v>
      </c>
      <c r="C208">
        <v>175</v>
      </c>
      <c r="D208" t="s">
        <v>1</v>
      </c>
      <c r="E208">
        <v>0</v>
      </c>
      <c r="F208">
        <v>0</v>
      </c>
      <c r="G208" t="s">
        <v>2</v>
      </c>
      <c r="H208">
        <v>0</v>
      </c>
      <c r="I208">
        <v>0</v>
      </c>
      <c r="J208" t="s">
        <v>3</v>
      </c>
      <c r="K208">
        <v>0</v>
      </c>
      <c r="L208">
        <v>0</v>
      </c>
      <c r="M208" t="s">
        <v>4</v>
      </c>
      <c r="N208">
        <v>0</v>
      </c>
      <c r="O208">
        <v>0</v>
      </c>
      <c r="P208" t="s">
        <v>5</v>
      </c>
      <c r="Q208">
        <v>0</v>
      </c>
      <c r="R208">
        <v>0</v>
      </c>
      <c r="S208" t="s">
        <v>6</v>
      </c>
      <c r="T208">
        <v>0</v>
      </c>
      <c r="U208">
        <v>0</v>
      </c>
      <c r="V208" t="s">
        <v>7</v>
      </c>
      <c r="W208">
        <v>0</v>
      </c>
      <c r="X208">
        <v>0</v>
      </c>
      <c r="Y208" t="s">
        <v>8</v>
      </c>
      <c r="Z208">
        <v>0</v>
      </c>
      <c r="AA208">
        <v>0</v>
      </c>
      <c r="AB208" t="s">
        <v>9</v>
      </c>
      <c r="AC208">
        <v>0</v>
      </c>
      <c r="AD208">
        <v>0</v>
      </c>
      <c r="AE208" t="s">
        <v>10</v>
      </c>
      <c r="AF208">
        <v>32767</v>
      </c>
      <c r="AG208">
        <v>0</v>
      </c>
      <c r="AH208" t="s">
        <v>11</v>
      </c>
      <c r="AI208">
        <v>-32767</v>
      </c>
      <c r="AJ208">
        <v>0</v>
      </c>
      <c r="AK208" t="s">
        <v>12</v>
      </c>
      <c r="AL208">
        <v>1.62</v>
      </c>
      <c r="AM208">
        <v>89.635599999999997</v>
      </c>
    </row>
    <row r="209" spans="1:39" x14ac:dyDescent="0.25">
      <c r="A209" t="s">
        <v>93</v>
      </c>
      <c r="B209">
        <v>8</v>
      </c>
      <c r="C209">
        <v>200</v>
      </c>
      <c r="D209" t="s">
        <v>1</v>
      </c>
      <c r="E209">
        <v>0</v>
      </c>
      <c r="F209">
        <v>0</v>
      </c>
      <c r="G209" t="s">
        <v>2</v>
      </c>
      <c r="H209">
        <v>0</v>
      </c>
      <c r="I209">
        <v>0</v>
      </c>
      <c r="J209" t="s">
        <v>3</v>
      </c>
      <c r="K209">
        <v>0</v>
      </c>
      <c r="L209">
        <v>0</v>
      </c>
      <c r="M209" t="s">
        <v>4</v>
      </c>
      <c r="N209">
        <v>0</v>
      </c>
      <c r="O209">
        <v>0</v>
      </c>
      <c r="P209" t="s">
        <v>5</v>
      </c>
      <c r="Q209">
        <v>0</v>
      </c>
      <c r="R209">
        <v>0</v>
      </c>
      <c r="S209" t="s">
        <v>6</v>
      </c>
      <c r="T209">
        <v>0</v>
      </c>
      <c r="U209">
        <v>0</v>
      </c>
      <c r="V209" t="s">
        <v>7</v>
      </c>
      <c r="W209">
        <v>0</v>
      </c>
      <c r="X209">
        <v>0</v>
      </c>
      <c r="Y209" t="s">
        <v>8</v>
      </c>
      <c r="Z209">
        <v>0</v>
      </c>
      <c r="AA209">
        <v>0</v>
      </c>
      <c r="AB209" t="s">
        <v>9</v>
      </c>
      <c r="AC209">
        <v>0</v>
      </c>
      <c r="AD209">
        <v>0</v>
      </c>
      <c r="AE209" t="s">
        <v>10</v>
      </c>
      <c r="AF209">
        <v>32767</v>
      </c>
      <c r="AG209">
        <v>0</v>
      </c>
      <c r="AH209" t="s">
        <v>11</v>
      </c>
      <c r="AI209">
        <v>-32767</v>
      </c>
      <c r="AJ209">
        <v>0</v>
      </c>
      <c r="AK209" t="s">
        <v>12</v>
      </c>
      <c r="AL209">
        <v>1.64</v>
      </c>
      <c r="AM209">
        <v>89.590400000000002</v>
      </c>
    </row>
    <row r="210" spans="1:39" x14ac:dyDescent="0.25">
      <c r="A210" t="s">
        <v>93</v>
      </c>
      <c r="B210">
        <v>9</v>
      </c>
      <c r="C210">
        <v>225</v>
      </c>
      <c r="D210" t="s">
        <v>1</v>
      </c>
      <c r="E210">
        <v>0</v>
      </c>
      <c r="F210">
        <v>0</v>
      </c>
      <c r="G210" t="s">
        <v>2</v>
      </c>
      <c r="H210">
        <v>0</v>
      </c>
      <c r="I210">
        <v>0</v>
      </c>
      <c r="J210" t="s">
        <v>3</v>
      </c>
      <c r="K210">
        <v>0</v>
      </c>
      <c r="L210">
        <v>0</v>
      </c>
      <c r="M210" t="s">
        <v>4</v>
      </c>
      <c r="N210">
        <v>0</v>
      </c>
      <c r="O210">
        <v>0</v>
      </c>
      <c r="P210" t="s">
        <v>5</v>
      </c>
      <c r="Q210">
        <v>0</v>
      </c>
      <c r="R210">
        <v>0</v>
      </c>
      <c r="S210" t="s">
        <v>6</v>
      </c>
      <c r="T210">
        <v>0</v>
      </c>
      <c r="U210">
        <v>0</v>
      </c>
      <c r="V210" t="s">
        <v>7</v>
      </c>
      <c r="W210">
        <v>0</v>
      </c>
      <c r="X210">
        <v>0</v>
      </c>
      <c r="Y210" t="s">
        <v>8</v>
      </c>
      <c r="Z210">
        <v>0</v>
      </c>
      <c r="AA210">
        <v>0</v>
      </c>
      <c r="AB210" t="s">
        <v>9</v>
      </c>
      <c r="AC210">
        <v>0</v>
      </c>
      <c r="AD210">
        <v>0</v>
      </c>
      <c r="AE210" t="s">
        <v>10</v>
      </c>
      <c r="AF210">
        <v>32767</v>
      </c>
      <c r="AG210">
        <v>0</v>
      </c>
      <c r="AH210" t="s">
        <v>11</v>
      </c>
      <c r="AI210">
        <v>-32767</v>
      </c>
      <c r="AJ210">
        <v>0</v>
      </c>
      <c r="AK210" t="s">
        <v>12</v>
      </c>
      <c r="AL210">
        <v>2.08</v>
      </c>
      <c r="AM210">
        <v>98.513599999999997</v>
      </c>
    </row>
    <row r="211" spans="1:39" x14ac:dyDescent="0.25">
      <c r="A211" t="s">
        <v>93</v>
      </c>
      <c r="B211">
        <v>10</v>
      </c>
      <c r="C211">
        <v>250</v>
      </c>
      <c r="D211" t="s">
        <v>1</v>
      </c>
      <c r="E211">
        <v>0</v>
      </c>
      <c r="F211">
        <v>0</v>
      </c>
      <c r="G211" t="s">
        <v>2</v>
      </c>
      <c r="H211">
        <v>0</v>
      </c>
      <c r="I211">
        <v>0</v>
      </c>
      <c r="J211" t="s">
        <v>3</v>
      </c>
      <c r="K211">
        <v>0</v>
      </c>
      <c r="L211">
        <v>0</v>
      </c>
      <c r="M211" t="s">
        <v>4</v>
      </c>
      <c r="N211">
        <v>0</v>
      </c>
      <c r="O211">
        <v>0</v>
      </c>
      <c r="P211" t="s">
        <v>5</v>
      </c>
      <c r="Q211">
        <v>0</v>
      </c>
      <c r="R211">
        <v>0</v>
      </c>
      <c r="S211" t="s">
        <v>6</v>
      </c>
      <c r="T211">
        <v>0</v>
      </c>
      <c r="U211">
        <v>0</v>
      </c>
      <c r="V211" t="s">
        <v>7</v>
      </c>
      <c r="W211">
        <v>0</v>
      </c>
      <c r="X211">
        <v>0</v>
      </c>
      <c r="Y211" t="s">
        <v>8</v>
      </c>
      <c r="Z211">
        <v>0</v>
      </c>
      <c r="AA211">
        <v>0</v>
      </c>
      <c r="AB211" t="s">
        <v>9</v>
      </c>
      <c r="AC211">
        <v>0</v>
      </c>
      <c r="AD211">
        <v>0</v>
      </c>
      <c r="AE211" t="s">
        <v>10</v>
      </c>
      <c r="AF211">
        <v>32767</v>
      </c>
      <c r="AG211">
        <v>0</v>
      </c>
      <c r="AH211" t="s">
        <v>11</v>
      </c>
      <c r="AI211">
        <v>-32767</v>
      </c>
      <c r="AJ211">
        <v>0</v>
      </c>
      <c r="AK211" t="s">
        <v>12</v>
      </c>
      <c r="AL211">
        <v>2.08</v>
      </c>
      <c r="AM211">
        <v>98.513599999999997</v>
      </c>
    </row>
    <row r="212" spans="1:39" x14ac:dyDescent="0.25">
      <c r="A212" t="s">
        <v>93</v>
      </c>
      <c r="B212">
        <v>11</v>
      </c>
      <c r="C212">
        <v>275</v>
      </c>
      <c r="D212" t="s">
        <v>1</v>
      </c>
      <c r="E212">
        <v>0</v>
      </c>
      <c r="F212">
        <v>0</v>
      </c>
      <c r="G212" t="s">
        <v>2</v>
      </c>
      <c r="H212">
        <v>0</v>
      </c>
      <c r="I212">
        <v>0</v>
      </c>
      <c r="J212" t="s">
        <v>3</v>
      </c>
      <c r="K212">
        <v>0</v>
      </c>
      <c r="L212">
        <v>0</v>
      </c>
      <c r="M212" t="s">
        <v>4</v>
      </c>
      <c r="N212">
        <v>0</v>
      </c>
      <c r="O212">
        <v>0</v>
      </c>
      <c r="P212" t="s">
        <v>5</v>
      </c>
      <c r="Q212">
        <v>0</v>
      </c>
      <c r="R212">
        <v>0</v>
      </c>
      <c r="S212" t="s">
        <v>6</v>
      </c>
      <c r="T212">
        <v>0</v>
      </c>
      <c r="U212">
        <v>0</v>
      </c>
      <c r="V212" t="s">
        <v>7</v>
      </c>
      <c r="W212">
        <v>0</v>
      </c>
      <c r="X212">
        <v>0</v>
      </c>
      <c r="Y212" t="s">
        <v>8</v>
      </c>
      <c r="Z212">
        <v>0</v>
      </c>
      <c r="AA212">
        <v>0</v>
      </c>
      <c r="AB212" t="s">
        <v>9</v>
      </c>
      <c r="AC212">
        <v>0</v>
      </c>
      <c r="AD212">
        <v>0</v>
      </c>
      <c r="AE212" t="s">
        <v>10</v>
      </c>
      <c r="AF212">
        <v>32767</v>
      </c>
      <c r="AG212">
        <v>0</v>
      </c>
      <c r="AH212" t="s">
        <v>11</v>
      </c>
      <c r="AI212">
        <v>-32767</v>
      </c>
      <c r="AJ212">
        <v>0</v>
      </c>
      <c r="AK212" t="s">
        <v>12</v>
      </c>
      <c r="AL212">
        <v>2.1</v>
      </c>
      <c r="AM212">
        <v>98.45</v>
      </c>
    </row>
    <row r="213" spans="1:39" x14ac:dyDescent="0.25">
      <c r="A213" t="s">
        <v>93</v>
      </c>
      <c r="B213">
        <v>12</v>
      </c>
      <c r="C213">
        <v>300</v>
      </c>
      <c r="D213" t="s">
        <v>1</v>
      </c>
      <c r="E213">
        <v>0</v>
      </c>
      <c r="F213">
        <v>0</v>
      </c>
      <c r="G213" t="s">
        <v>2</v>
      </c>
      <c r="H213">
        <v>0</v>
      </c>
      <c r="I213">
        <v>0</v>
      </c>
      <c r="J213" t="s">
        <v>3</v>
      </c>
      <c r="K213">
        <v>0</v>
      </c>
      <c r="L213">
        <v>0</v>
      </c>
      <c r="M213" t="s">
        <v>4</v>
      </c>
      <c r="N213">
        <v>0</v>
      </c>
      <c r="O213">
        <v>0</v>
      </c>
      <c r="P213" t="s">
        <v>5</v>
      </c>
      <c r="Q213">
        <v>0</v>
      </c>
      <c r="R213">
        <v>0</v>
      </c>
      <c r="S213" t="s">
        <v>6</v>
      </c>
      <c r="T213">
        <v>0</v>
      </c>
      <c r="U213">
        <v>0</v>
      </c>
      <c r="V213" t="s">
        <v>7</v>
      </c>
      <c r="W213">
        <v>0</v>
      </c>
      <c r="X213">
        <v>0</v>
      </c>
      <c r="Y213" t="s">
        <v>8</v>
      </c>
      <c r="Z213">
        <v>0</v>
      </c>
      <c r="AA213">
        <v>0</v>
      </c>
      <c r="AB213" t="s">
        <v>9</v>
      </c>
      <c r="AC213">
        <v>0</v>
      </c>
      <c r="AD213">
        <v>0</v>
      </c>
      <c r="AE213" t="s">
        <v>10</v>
      </c>
      <c r="AF213">
        <v>32767</v>
      </c>
      <c r="AG213">
        <v>0</v>
      </c>
      <c r="AH213" t="s">
        <v>11</v>
      </c>
      <c r="AI213">
        <v>-32767</v>
      </c>
      <c r="AJ213">
        <v>0</v>
      </c>
      <c r="AK213" t="s">
        <v>12</v>
      </c>
      <c r="AL213">
        <v>2.1</v>
      </c>
      <c r="AM213">
        <v>98.45</v>
      </c>
    </row>
    <row r="214" spans="1:39" x14ac:dyDescent="0.25">
      <c r="A214" t="s">
        <v>93</v>
      </c>
      <c r="B214">
        <v>13</v>
      </c>
      <c r="C214">
        <v>325</v>
      </c>
      <c r="D214" t="s">
        <v>1</v>
      </c>
      <c r="E214">
        <v>0</v>
      </c>
      <c r="F214">
        <v>0</v>
      </c>
      <c r="G214" t="s">
        <v>2</v>
      </c>
      <c r="H214">
        <v>0</v>
      </c>
      <c r="I214">
        <v>0</v>
      </c>
      <c r="J214" t="s">
        <v>3</v>
      </c>
      <c r="K214">
        <v>0</v>
      </c>
      <c r="L214">
        <v>0</v>
      </c>
      <c r="M214" t="s">
        <v>4</v>
      </c>
      <c r="N214">
        <v>0</v>
      </c>
      <c r="O214">
        <v>0</v>
      </c>
      <c r="P214" t="s">
        <v>5</v>
      </c>
      <c r="Q214">
        <v>0</v>
      </c>
      <c r="R214">
        <v>0</v>
      </c>
      <c r="S214" t="s">
        <v>6</v>
      </c>
      <c r="T214">
        <v>0</v>
      </c>
      <c r="U214">
        <v>0</v>
      </c>
      <c r="V214" t="s">
        <v>7</v>
      </c>
      <c r="W214">
        <v>0</v>
      </c>
      <c r="X214">
        <v>0</v>
      </c>
      <c r="Y214" t="s">
        <v>8</v>
      </c>
      <c r="Z214">
        <v>0</v>
      </c>
      <c r="AA214">
        <v>0</v>
      </c>
      <c r="AB214" t="s">
        <v>9</v>
      </c>
      <c r="AC214">
        <v>0</v>
      </c>
      <c r="AD214">
        <v>0</v>
      </c>
      <c r="AE214" t="s">
        <v>10</v>
      </c>
      <c r="AF214">
        <v>32767</v>
      </c>
      <c r="AG214">
        <v>0</v>
      </c>
      <c r="AH214" t="s">
        <v>11</v>
      </c>
      <c r="AI214">
        <v>-32767</v>
      </c>
      <c r="AJ214">
        <v>0</v>
      </c>
      <c r="AK214" t="s">
        <v>12</v>
      </c>
      <c r="AL214">
        <v>3.18</v>
      </c>
      <c r="AM214">
        <v>139.54759999999999</v>
      </c>
    </row>
    <row r="215" spans="1:39" x14ac:dyDescent="0.25">
      <c r="A215" t="s">
        <v>93</v>
      </c>
      <c r="B215">
        <v>14</v>
      </c>
      <c r="C215">
        <v>350</v>
      </c>
      <c r="D215" t="s">
        <v>1</v>
      </c>
      <c r="E215">
        <v>0</v>
      </c>
      <c r="F215">
        <v>0</v>
      </c>
      <c r="G215" t="s">
        <v>2</v>
      </c>
      <c r="H215">
        <v>0</v>
      </c>
      <c r="I215">
        <v>0</v>
      </c>
      <c r="J215" t="s">
        <v>3</v>
      </c>
      <c r="K215">
        <v>0</v>
      </c>
      <c r="L215">
        <v>0</v>
      </c>
      <c r="M215" t="s">
        <v>4</v>
      </c>
      <c r="N215">
        <v>0</v>
      </c>
      <c r="O215">
        <v>0</v>
      </c>
      <c r="P215" t="s">
        <v>5</v>
      </c>
      <c r="Q215">
        <v>0</v>
      </c>
      <c r="R215">
        <v>0</v>
      </c>
      <c r="S215" t="s">
        <v>6</v>
      </c>
      <c r="T215">
        <v>0</v>
      </c>
      <c r="U215">
        <v>0</v>
      </c>
      <c r="V215" t="s">
        <v>7</v>
      </c>
      <c r="W215">
        <v>0</v>
      </c>
      <c r="X215">
        <v>0</v>
      </c>
      <c r="Y215" t="s">
        <v>8</v>
      </c>
      <c r="Z215">
        <v>0</v>
      </c>
      <c r="AA215">
        <v>0</v>
      </c>
      <c r="AB215" t="s">
        <v>9</v>
      </c>
      <c r="AC215">
        <v>0</v>
      </c>
      <c r="AD215">
        <v>0</v>
      </c>
      <c r="AE215" t="s">
        <v>10</v>
      </c>
      <c r="AF215">
        <v>32767</v>
      </c>
      <c r="AG215">
        <v>0</v>
      </c>
      <c r="AH215" t="s">
        <v>11</v>
      </c>
      <c r="AI215">
        <v>-32767</v>
      </c>
      <c r="AJ215">
        <v>0</v>
      </c>
      <c r="AK215" t="s">
        <v>12</v>
      </c>
      <c r="AL215">
        <v>3.18</v>
      </c>
      <c r="AM215">
        <v>139.54759999999999</v>
      </c>
    </row>
    <row r="216" spans="1:39" x14ac:dyDescent="0.25">
      <c r="A216" t="s">
        <v>93</v>
      </c>
      <c r="B216">
        <v>15</v>
      </c>
      <c r="C216">
        <v>375</v>
      </c>
      <c r="D216" t="s">
        <v>1</v>
      </c>
      <c r="E216">
        <v>0</v>
      </c>
      <c r="F216">
        <v>0</v>
      </c>
      <c r="G216" t="s">
        <v>2</v>
      </c>
      <c r="H216">
        <v>0</v>
      </c>
      <c r="I216">
        <v>0</v>
      </c>
      <c r="J216" t="s">
        <v>3</v>
      </c>
      <c r="K216">
        <v>0</v>
      </c>
      <c r="L216">
        <v>0</v>
      </c>
      <c r="M216" t="s">
        <v>4</v>
      </c>
      <c r="N216">
        <v>0</v>
      </c>
      <c r="O216">
        <v>0</v>
      </c>
      <c r="P216" t="s">
        <v>5</v>
      </c>
      <c r="Q216">
        <v>0</v>
      </c>
      <c r="R216">
        <v>0</v>
      </c>
      <c r="S216" t="s">
        <v>6</v>
      </c>
      <c r="T216">
        <v>0</v>
      </c>
      <c r="U216">
        <v>0</v>
      </c>
      <c r="V216" t="s">
        <v>7</v>
      </c>
      <c r="W216">
        <v>0</v>
      </c>
      <c r="X216">
        <v>0</v>
      </c>
      <c r="Y216" t="s">
        <v>8</v>
      </c>
      <c r="Z216">
        <v>0</v>
      </c>
      <c r="AA216">
        <v>0</v>
      </c>
      <c r="AB216" t="s">
        <v>9</v>
      </c>
      <c r="AC216">
        <v>0</v>
      </c>
      <c r="AD216">
        <v>0</v>
      </c>
      <c r="AE216" t="s">
        <v>10</v>
      </c>
      <c r="AF216">
        <v>32767</v>
      </c>
      <c r="AG216">
        <v>0</v>
      </c>
      <c r="AH216" t="s">
        <v>11</v>
      </c>
      <c r="AI216">
        <v>-32767</v>
      </c>
      <c r="AJ216">
        <v>0</v>
      </c>
      <c r="AK216" t="s">
        <v>12</v>
      </c>
      <c r="AL216">
        <v>3.42</v>
      </c>
      <c r="AM216">
        <v>140.84360000000001</v>
      </c>
    </row>
    <row r="217" spans="1:39" x14ac:dyDescent="0.25">
      <c r="A217" t="s">
        <v>93</v>
      </c>
      <c r="B217">
        <v>16</v>
      </c>
      <c r="C217">
        <v>400</v>
      </c>
      <c r="D217" t="s">
        <v>1</v>
      </c>
      <c r="E217">
        <v>0</v>
      </c>
      <c r="F217">
        <v>0</v>
      </c>
      <c r="G217" t="s">
        <v>2</v>
      </c>
      <c r="H217">
        <v>0</v>
      </c>
      <c r="I217">
        <v>0</v>
      </c>
      <c r="J217" t="s">
        <v>3</v>
      </c>
      <c r="K217">
        <v>0</v>
      </c>
      <c r="L217">
        <v>0</v>
      </c>
      <c r="M217" t="s">
        <v>4</v>
      </c>
      <c r="N217">
        <v>0</v>
      </c>
      <c r="O217">
        <v>0</v>
      </c>
      <c r="P217" t="s">
        <v>5</v>
      </c>
      <c r="Q217">
        <v>0</v>
      </c>
      <c r="R217">
        <v>0</v>
      </c>
      <c r="S217" t="s">
        <v>6</v>
      </c>
      <c r="T217">
        <v>0</v>
      </c>
      <c r="U217">
        <v>0</v>
      </c>
      <c r="V217" t="s">
        <v>7</v>
      </c>
      <c r="W217">
        <v>0</v>
      </c>
      <c r="X217">
        <v>0</v>
      </c>
      <c r="Y217" t="s">
        <v>8</v>
      </c>
      <c r="Z217">
        <v>0</v>
      </c>
      <c r="AA217">
        <v>0</v>
      </c>
      <c r="AB217" t="s">
        <v>9</v>
      </c>
      <c r="AC217">
        <v>0</v>
      </c>
      <c r="AD217">
        <v>0</v>
      </c>
      <c r="AE217" t="s">
        <v>10</v>
      </c>
      <c r="AF217">
        <v>32767</v>
      </c>
      <c r="AG217">
        <v>0</v>
      </c>
      <c r="AH217" t="s">
        <v>11</v>
      </c>
      <c r="AI217">
        <v>-32767</v>
      </c>
      <c r="AJ217">
        <v>0</v>
      </c>
      <c r="AK217" t="s">
        <v>12</v>
      </c>
      <c r="AL217">
        <v>3.72</v>
      </c>
      <c r="AM217">
        <v>148.80160000000001</v>
      </c>
    </row>
    <row r="218" spans="1:39" x14ac:dyDescent="0.25">
      <c r="A218" t="s">
        <v>93</v>
      </c>
      <c r="B218">
        <v>17</v>
      </c>
      <c r="C218">
        <v>425</v>
      </c>
      <c r="D218" t="s">
        <v>1</v>
      </c>
      <c r="E218">
        <v>0</v>
      </c>
      <c r="F218">
        <v>0</v>
      </c>
      <c r="G218" t="s">
        <v>2</v>
      </c>
      <c r="H218">
        <v>0</v>
      </c>
      <c r="I218">
        <v>0</v>
      </c>
      <c r="J218" t="s">
        <v>3</v>
      </c>
      <c r="K218">
        <v>0</v>
      </c>
      <c r="L218">
        <v>0</v>
      </c>
      <c r="M218" t="s">
        <v>4</v>
      </c>
      <c r="N218">
        <v>0</v>
      </c>
      <c r="O218">
        <v>0</v>
      </c>
      <c r="P218" t="s">
        <v>5</v>
      </c>
      <c r="Q218">
        <v>0</v>
      </c>
      <c r="R218">
        <v>0</v>
      </c>
      <c r="S218" t="s">
        <v>6</v>
      </c>
      <c r="T218">
        <v>0</v>
      </c>
      <c r="U218">
        <v>0</v>
      </c>
      <c r="V218" t="s">
        <v>7</v>
      </c>
      <c r="W218">
        <v>0</v>
      </c>
      <c r="X218">
        <v>0</v>
      </c>
      <c r="Y218" t="s">
        <v>8</v>
      </c>
      <c r="Z218">
        <v>0</v>
      </c>
      <c r="AA218">
        <v>0</v>
      </c>
      <c r="AB218" t="s">
        <v>9</v>
      </c>
      <c r="AC218">
        <v>0</v>
      </c>
      <c r="AD218">
        <v>0</v>
      </c>
      <c r="AE218" t="s">
        <v>10</v>
      </c>
      <c r="AF218">
        <v>32767</v>
      </c>
      <c r="AG218">
        <v>0</v>
      </c>
      <c r="AH218" t="s">
        <v>11</v>
      </c>
      <c r="AI218">
        <v>-32767</v>
      </c>
      <c r="AJ218">
        <v>0</v>
      </c>
      <c r="AK218" t="s">
        <v>12</v>
      </c>
      <c r="AL218">
        <v>3.74</v>
      </c>
      <c r="AM218">
        <v>148.67240000000001</v>
      </c>
    </row>
    <row r="219" spans="1:39" x14ac:dyDescent="0.25">
      <c r="A219" t="s">
        <v>93</v>
      </c>
      <c r="B219">
        <v>18</v>
      </c>
      <c r="C219">
        <v>450</v>
      </c>
      <c r="D219" t="s">
        <v>1</v>
      </c>
      <c r="E219">
        <v>0</v>
      </c>
      <c r="F219">
        <v>0</v>
      </c>
      <c r="G219" t="s">
        <v>2</v>
      </c>
      <c r="H219">
        <v>0</v>
      </c>
      <c r="I219">
        <v>0</v>
      </c>
      <c r="J219" t="s">
        <v>3</v>
      </c>
      <c r="K219">
        <v>0</v>
      </c>
      <c r="L219">
        <v>0</v>
      </c>
      <c r="M219" t="s">
        <v>4</v>
      </c>
      <c r="N219">
        <v>0</v>
      </c>
      <c r="O219">
        <v>0</v>
      </c>
      <c r="P219" t="s">
        <v>5</v>
      </c>
      <c r="Q219">
        <v>0</v>
      </c>
      <c r="R219">
        <v>0</v>
      </c>
      <c r="S219" t="s">
        <v>6</v>
      </c>
      <c r="T219">
        <v>0</v>
      </c>
      <c r="U219">
        <v>0</v>
      </c>
      <c r="V219" t="s">
        <v>7</v>
      </c>
      <c r="W219">
        <v>0</v>
      </c>
      <c r="X219">
        <v>0</v>
      </c>
      <c r="Y219" t="s">
        <v>8</v>
      </c>
      <c r="Z219">
        <v>0</v>
      </c>
      <c r="AA219">
        <v>0</v>
      </c>
      <c r="AB219" t="s">
        <v>9</v>
      </c>
      <c r="AC219">
        <v>0</v>
      </c>
      <c r="AD219">
        <v>0</v>
      </c>
      <c r="AE219" t="s">
        <v>10</v>
      </c>
      <c r="AF219">
        <v>32767</v>
      </c>
      <c r="AG219">
        <v>0</v>
      </c>
      <c r="AH219" t="s">
        <v>11</v>
      </c>
      <c r="AI219">
        <v>-32767</v>
      </c>
      <c r="AJ219">
        <v>0</v>
      </c>
      <c r="AK219" t="s">
        <v>12</v>
      </c>
      <c r="AL219">
        <v>3.74</v>
      </c>
      <c r="AM219">
        <v>148.67240000000001</v>
      </c>
    </row>
    <row r="220" spans="1:39" x14ac:dyDescent="0.25">
      <c r="A220" t="s">
        <v>93</v>
      </c>
      <c r="B220">
        <v>19</v>
      </c>
      <c r="C220">
        <v>475</v>
      </c>
      <c r="D220" t="s">
        <v>1</v>
      </c>
      <c r="E220">
        <v>0</v>
      </c>
      <c r="F220">
        <v>0</v>
      </c>
      <c r="G220" t="s">
        <v>2</v>
      </c>
      <c r="H220">
        <v>0</v>
      </c>
      <c r="I220">
        <v>0</v>
      </c>
      <c r="J220" t="s">
        <v>3</v>
      </c>
      <c r="K220">
        <v>0</v>
      </c>
      <c r="L220">
        <v>0</v>
      </c>
      <c r="M220" t="s">
        <v>4</v>
      </c>
      <c r="N220">
        <v>0</v>
      </c>
      <c r="O220">
        <v>0</v>
      </c>
      <c r="P220" t="s">
        <v>5</v>
      </c>
      <c r="Q220">
        <v>0</v>
      </c>
      <c r="R220">
        <v>0</v>
      </c>
      <c r="S220" t="s">
        <v>6</v>
      </c>
      <c r="T220">
        <v>0</v>
      </c>
      <c r="U220">
        <v>0</v>
      </c>
      <c r="V220" t="s">
        <v>7</v>
      </c>
      <c r="W220">
        <v>0</v>
      </c>
      <c r="X220">
        <v>0</v>
      </c>
      <c r="Y220" t="s">
        <v>8</v>
      </c>
      <c r="Z220">
        <v>0</v>
      </c>
      <c r="AA220">
        <v>0</v>
      </c>
      <c r="AB220" t="s">
        <v>9</v>
      </c>
      <c r="AC220">
        <v>0</v>
      </c>
      <c r="AD220">
        <v>0</v>
      </c>
      <c r="AE220" t="s">
        <v>10</v>
      </c>
      <c r="AF220">
        <v>32767</v>
      </c>
      <c r="AG220">
        <v>0</v>
      </c>
      <c r="AH220" t="s">
        <v>11</v>
      </c>
      <c r="AI220">
        <v>-32767</v>
      </c>
      <c r="AJ220">
        <v>0</v>
      </c>
      <c r="AK220" t="s">
        <v>12</v>
      </c>
      <c r="AL220">
        <v>4.0199999999999996</v>
      </c>
      <c r="AM220">
        <v>153.0196</v>
      </c>
    </row>
    <row r="221" spans="1:39" x14ac:dyDescent="0.25">
      <c r="A221" t="s">
        <v>93</v>
      </c>
      <c r="B221">
        <v>20</v>
      </c>
      <c r="C221">
        <v>500</v>
      </c>
      <c r="D221" t="s">
        <v>1</v>
      </c>
      <c r="E221">
        <v>0</v>
      </c>
      <c r="F221">
        <v>0</v>
      </c>
      <c r="G221" t="s">
        <v>2</v>
      </c>
      <c r="H221">
        <v>0</v>
      </c>
      <c r="I221">
        <v>0</v>
      </c>
      <c r="J221" t="s">
        <v>3</v>
      </c>
      <c r="K221">
        <v>0</v>
      </c>
      <c r="L221">
        <v>0</v>
      </c>
      <c r="M221" t="s">
        <v>4</v>
      </c>
      <c r="N221">
        <v>0</v>
      </c>
      <c r="O221">
        <v>0</v>
      </c>
      <c r="P221" t="s">
        <v>5</v>
      </c>
      <c r="Q221">
        <v>0</v>
      </c>
      <c r="R221">
        <v>0</v>
      </c>
      <c r="S221" t="s">
        <v>6</v>
      </c>
      <c r="T221">
        <v>0</v>
      </c>
      <c r="U221">
        <v>0</v>
      </c>
      <c r="V221" t="s">
        <v>7</v>
      </c>
      <c r="W221">
        <v>0</v>
      </c>
      <c r="X221">
        <v>0</v>
      </c>
      <c r="Y221" t="s">
        <v>8</v>
      </c>
      <c r="Z221">
        <v>0</v>
      </c>
      <c r="AA221">
        <v>0</v>
      </c>
      <c r="AB221" t="s">
        <v>9</v>
      </c>
      <c r="AC221">
        <v>0</v>
      </c>
      <c r="AD221">
        <v>0</v>
      </c>
      <c r="AE221" t="s">
        <v>10</v>
      </c>
      <c r="AF221">
        <v>32767</v>
      </c>
      <c r="AG221">
        <v>0</v>
      </c>
      <c r="AH221" t="s">
        <v>11</v>
      </c>
      <c r="AI221">
        <v>-32767</v>
      </c>
      <c r="AJ221">
        <v>0</v>
      </c>
      <c r="AK221" t="s">
        <v>12</v>
      </c>
      <c r="AL221">
        <v>4.0199999999999996</v>
      </c>
      <c r="AM221">
        <v>153.0196</v>
      </c>
    </row>
    <row r="222" spans="1:39" x14ac:dyDescent="0.25">
      <c r="A222" t="s">
        <v>14</v>
      </c>
      <c r="B222">
        <v>1</v>
      </c>
      <c r="C222">
        <v>25</v>
      </c>
      <c r="D222" t="s">
        <v>1</v>
      </c>
      <c r="E222">
        <v>0</v>
      </c>
      <c r="F222">
        <v>0</v>
      </c>
      <c r="G222" t="s">
        <v>2</v>
      </c>
      <c r="H222">
        <v>67.628538000000006</v>
      </c>
      <c r="I222">
        <v>2.3664999999999999E-2</v>
      </c>
      <c r="J222" t="s">
        <v>3</v>
      </c>
      <c r="K222">
        <v>42.278143</v>
      </c>
      <c r="L222">
        <v>2.2539999999999999E-3</v>
      </c>
      <c r="M222" t="s">
        <v>4</v>
      </c>
      <c r="N222">
        <v>0</v>
      </c>
      <c r="O222">
        <v>0</v>
      </c>
      <c r="P222" t="s">
        <v>5</v>
      </c>
      <c r="Q222">
        <v>0</v>
      </c>
      <c r="R222">
        <v>0</v>
      </c>
      <c r="S222" t="s">
        <v>6</v>
      </c>
      <c r="T222">
        <v>0</v>
      </c>
      <c r="U222">
        <v>0</v>
      </c>
      <c r="V222" t="s">
        <v>7</v>
      </c>
      <c r="W222">
        <v>0</v>
      </c>
      <c r="X222">
        <v>0</v>
      </c>
      <c r="Y222" t="s">
        <v>8</v>
      </c>
      <c r="Z222">
        <v>0</v>
      </c>
      <c r="AA222">
        <v>0</v>
      </c>
      <c r="AB222" t="s">
        <v>9</v>
      </c>
      <c r="AC222">
        <v>0</v>
      </c>
      <c r="AD222">
        <v>0</v>
      </c>
      <c r="AE222" t="s">
        <v>10</v>
      </c>
      <c r="AF222">
        <v>32767</v>
      </c>
      <c r="AG222">
        <v>0</v>
      </c>
      <c r="AH222" t="s">
        <v>11</v>
      </c>
      <c r="AI222">
        <v>-32767</v>
      </c>
      <c r="AJ222">
        <v>0</v>
      </c>
      <c r="AK222" t="s">
        <v>12</v>
      </c>
      <c r="AL222">
        <v>0</v>
      </c>
      <c r="AM222">
        <v>0</v>
      </c>
    </row>
    <row r="223" spans="1:39" x14ac:dyDescent="0.25">
      <c r="A223" t="s">
        <v>14</v>
      </c>
      <c r="B223">
        <v>2</v>
      </c>
      <c r="C223">
        <v>50</v>
      </c>
      <c r="D223" t="s">
        <v>1</v>
      </c>
      <c r="E223">
        <v>0</v>
      </c>
      <c r="F223">
        <v>0</v>
      </c>
      <c r="G223" t="s">
        <v>2</v>
      </c>
      <c r="H223">
        <v>135.96579</v>
      </c>
      <c r="I223">
        <v>7.3932999999999999E-2</v>
      </c>
      <c r="J223" t="s">
        <v>3</v>
      </c>
      <c r="K223">
        <v>84.549458999999999</v>
      </c>
      <c r="L223">
        <v>4.8149999999999998E-3</v>
      </c>
      <c r="M223" t="s">
        <v>4</v>
      </c>
      <c r="N223">
        <v>0</v>
      </c>
      <c r="O223">
        <v>0</v>
      </c>
      <c r="P223" t="s">
        <v>5</v>
      </c>
      <c r="Q223">
        <v>0</v>
      </c>
      <c r="R223">
        <v>0</v>
      </c>
      <c r="S223" t="s">
        <v>6</v>
      </c>
      <c r="T223">
        <v>0</v>
      </c>
      <c r="U223">
        <v>0</v>
      </c>
      <c r="V223" t="s">
        <v>7</v>
      </c>
      <c r="W223">
        <v>0</v>
      </c>
      <c r="X223">
        <v>0</v>
      </c>
      <c r="Y223" t="s">
        <v>8</v>
      </c>
      <c r="Z223">
        <v>0</v>
      </c>
      <c r="AA223">
        <v>0</v>
      </c>
      <c r="AB223" t="s">
        <v>9</v>
      </c>
      <c r="AC223">
        <v>0</v>
      </c>
      <c r="AD223">
        <v>0</v>
      </c>
      <c r="AE223" t="s">
        <v>10</v>
      </c>
      <c r="AF223">
        <v>32767</v>
      </c>
      <c r="AG223">
        <v>0</v>
      </c>
      <c r="AH223" t="s">
        <v>11</v>
      </c>
      <c r="AI223">
        <v>-32767</v>
      </c>
      <c r="AJ223">
        <v>0</v>
      </c>
      <c r="AK223" t="s">
        <v>12</v>
      </c>
      <c r="AL223">
        <v>0</v>
      </c>
      <c r="AM223">
        <v>0</v>
      </c>
    </row>
    <row r="224" spans="1:39" x14ac:dyDescent="0.25">
      <c r="A224" t="s">
        <v>14</v>
      </c>
      <c r="B224">
        <v>3</v>
      </c>
      <c r="C224">
        <v>75</v>
      </c>
      <c r="D224" t="s">
        <v>1</v>
      </c>
      <c r="E224">
        <v>0</v>
      </c>
      <c r="F224">
        <v>0</v>
      </c>
      <c r="G224" t="s">
        <v>2</v>
      </c>
      <c r="H224">
        <v>204.305972</v>
      </c>
      <c r="I224">
        <v>0.154195</v>
      </c>
      <c r="J224" t="s">
        <v>3</v>
      </c>
      <c r="K224">
        <v>126.82229599999999</v>
      </c>
      <c r="L224">
        <v>6.9519999999999998E-3</v>
      </c>
      <c r="M224" t="s">
        <v>4</v>
      </c>
      <c r="N224">
        <v>0</v>
      </c>
      <c r="O224">
        <v>0</v>
      </c>
      <c r="P224" t="s">
        <v>5</v>
      </c>
      <c r="Q224">
        <v>0</v>
      </c>
      <c r="R224">
        <v>0</v>
      </c>
      <c r="S224" t="s">
        <v>6</v>
      </c>
      <c r="T224">
        <v>0</v>
      </c>
      <c r="U224">
        <v>0</v>
      </c>
      <c r="V224" t="s">
        <v>7</v>
      </c>
      <c r="W224">
        <v>0</v>
      </c>
      <c r="X224">
        <v>0</v>
      </c>
      <c r="Y224" t="s">
        <v>8</v>
      </c>
      <c r="Z224">
        <v>0</v>
      </c>
      <c r="AA224">
        <v>0</v>
      </c>
      <c r="AB224" t="s">
        <v>9</v>
      </c>
      <c r="AC224">
        <v>0</v>
      </c>
      <c r="AD224">
        <v>0</v>
      </c>
      <c r="AE224" t="s">
        <v>10</v>
      </c>
      <c r="AF224">
        <v>32767</v>
      </c>
      <c r="AG224">
        <v>0</v>
      </c>
      <c r="AH224" t="s">
        <v>11</v>
      </c>
      <c r="AI224">
        <v>-32767</v>
      </c>
      <c r="AJ224">
        <v>0</v>
      </c>
      <c r="AK224" t="s">
        <v>12</v>
      </c>
      <c r="AL224">
        <v>0</v>
      </c>
      <c r="AM224">
        <v>0</v>
      </c>
    </row>
    <row r="225" spans="1:39" x14ac:dyDescent="0.25">
      <c r="A225" t="s">
        <v>14</v>
      </c>
      <c r="B225">
        <v>4</v>
      </c>
      <c r="C225">
        <v>100</v>
      </c>
      <c r="D225" t="s">
        <v>1</v>
      </c>
      <c r="E225">
        <v>0</v>
      </c>
      <c r="F225">
        <v>0</v>
      </c>
      <c r="G225" t="s">
        <v>2</v>
      </c>
      <c r="H225">
        <v>272.64813199999998</v>
      </c>
      <c r="I225">
        <v>0.25553700000000001</v>
      </c>
      <c r="J225" t="s">
        <v>3</v>
      </c>
      <c r="K225">
        <v>169.09687700000001</v>
      </c>
      <c r="L225">
        <v>1.1351E-2</v>
      </c>
      <c r="M225" t="s">
        <v>4</v>
      </c>
      <c r="N225">
        <v>0</v>
      </c>
      <c r="O225">
        <v>0</v>
      </c>
      <c r="P225" t="s">
        <v>5</v>
      </c>
      <c r="Q225">
        <v>0</v>
      </c>
      <c r="R225">
        <v>0</v>
      </c>
      <c r="S225" t="s">
        <v>6</v>
      </c>
      <c r="T225">
        <v>0</v>
      </c>
      <c r="U225">
        <v>0</v>
      </c>
      <c r="V225" t="s">
        <v>7</v>
      </c>
      <c r="W225">
        <v>0</v>
      </c>
      <c r="X225">
        <v>0</v>
      </c>
      <c r="Y225" t="s">
        <v>8</v>
      </c>
      <c r="Z225">
        <v>0</v>
      </c>
      <c r="AA225">
        <v>0</v>
      </c>
      <c r="AB225" t="s">
        <v>9</v>
      </c>
      <c r="AC225">
        <v>0</v>
      </c>
      <c r="AD225">
        <v>0</v>
      </c>
      <c r="AE225" t="s">
        <v>10</v>
      </c>
      <c r="AF225">
        <v>32767</v>
      </c>
      <c r="AG225">
        <v>0</v>
      </c>
      <c r="AH225" t="s">
        <v>11</v>
      </c>
      <c r="AI225">
        <v>-32767</v>
      </c>
      <c r="AJ225">
        <v>0</v>
      </c>
      <c r="AK225" t="s">
        <v>12</v>
      </c>
      <c r="AL225">
        <v>0</v>
      </c>
      <c r="AM225">
        <v>0</v>
      </c>
    </row>
    <row r="226" spans="1:39" x14ac:dyDescent="0.25">
      <c r="A226" t="s">
        <v>14</v>
      </c>
      <c r="B226">
        <v>5</v>
      </c>
      <c r="C226">
        <v>125</v>
      </c>
      <c r="D226" t="s">
        <v>1</v>
      </c>
      <c r="E226">
        <v>0</v>
      </c>
      <c r="F226">
        <v>0</v>
      </c>
      <c r="G226" t="s">
        <v>2</v>
      </c>
      <c r="H226">
        <v>340.98585500000002</v>
      </c>
      <c r="I226">
        <v>0.40140500000000001</v>
      </c>
      <c r="J226" t="s">
        <v>3</v>
      </c>
      <c r="K226">
        <v>211.36845</v>
      </c>
      <c r="L226">
        <v>1.6452999999999999E-2</v>
      </c>
      <c r="M226" t="s">
        <v>4</v>
      </c>
      <c r="N226">
        <v>0</v>
      </c>
      <c r="O226">
        <v>0</v>
      </c>
      <c r="P226" t="s">
        <v>5</v>
      </c>
      <c r="Q226">
        <v>0</v>
      </c>
      <c r="R226">
        <v>0</v>
      </c>
      <c r="S226" t="s">
        <v>6</v>
      </c>
      <c r="T226">
        <v>0</v>
      </c>
      <c r="U226">
        <v>0</v>
      </c>
      <c r="V226" t="s">
        <v>7</v>
      </c>
      <c r="W226">
        <v>0</v>
      </c>
      <c r="X226">
        <v>0</v>
      </c>
      <c r="Y226" t="s">
        <v>8</v>
      </c>
      <c r="Z226">
        <v>0</v>
      </c>
      <c r="AA226">
        <v>0</v>
      </c>
      <c r="AB226" t="s">
        <v>9</v>
      </c>
      <c r="AC226">
        <v>0</v>
      </c>
      <c r="AD226">
        <v>0</v>
      </c>
      <c r="AE226" t="s">
        <v>10</v>
      </c>
      <c r="AF226">
        <v>32767</v>
      </c>
      <c r="AG226">
        <v>0</v>
      </c>
      <c r="AH226" t="s">
        <v>11</v>
      </c>
      <c r="AI226">
        <v>-32767</v>
      </c>
      <c r="AJ226">
        <v>0</v>
      </c>
      <c r="AK226" t="s">
        <v>12</v>
      </c>
      <c r="AL226">
        <v>0</v>
      </c>
      <c r="AM226">
        <v>0</v>
      </c>
    </row>
    <row r="227" spans="1:39" x14ac:dyDescent="0.25">
      <c r="A227" t="s">
        <v>14</v>
      </c>
      <c r="B227">
        <v>6</v>
      </c>
      <c r="C227">
        <v>150</v>
      </c>
      <c r="D227" t="s">
        <v>1</v>
      </c>
      <c r="E227">
        <v>0</v>
      </c>
      <c r="F227">
        <v>0</v>
      </c>
      <c r="G227" t="s">
        <v>2</v>
      </c>
      <c r="H227">
        <v>409.32241199999999</v>
      </c>
      <c r="I227">
        <v>0.563863</v>
      </c>
      <c r="J227" t="s">
        <v>3</v>
      </c>
      <c r="K227">
        <v>253.63964999999999</v>
      </c>
      <c r="L227">
        <v>2.4839E-2</v>
      </c>
      <c r="M227" t="s">
        <v>4</v>
      </c>
      <c r="N227">
        <v>0</v>
      </c>
      <c r="O227">
        <v>0</v>
      </c>
      <c r="P227" t="s">
        <v>5</v>
      </c>
      <c r="Q227">
        <v>0</v>
      </c>
      <c r="R227">
        <v>0</v>
      </c>
      <c r="S227" t="s">
        <v>6</v>
      </c>
      <c r="T227">
        <v>0</v>
      </c>
      <c r="U227">
        <v>0</v>
      </c>
      <c r="V227" t="s">
        <v>7</v>
      </c>
      <c r="W227">
        <v>0</v>
      </c>
      <c r="X227">
        <v>0</v>
      </c>
      <c r="Y227" t="s">
        <v>8</v>
      </c>
      <c r="Z227">
        <v>0</v>
      </c>
      <c r="AA227">
        <v>0</v>
      </c>
      <c r="AB227" t="s">
        <v>9</v>
      </c>
      <c r="AC227">
        <v>0</v>
      </c>
      <c r="AD227">
        <v>0</v>
      </c>
      <c r="AE227" t="s">
        <v>10</v>
      </c>
      <c r="AF227">
        <v>32767</v>
      </c>
      <c r="AG227">
        <v>0</v>
      </c>
      <c r="AH227" t="s">
        <v>11</v>
      </c>
      <c r="AI227">
        <v>-32767</v>
      </c>
      <c r="AJ227">
        <v>0</v>
      </c>
      <c r="AK227" t="s">
        <v>12</v>
      </c>
      <c r="AL227">
        <v>0</v>
      </c>
      <c r="AM227">
        <v>0</v>
      </c>
    </row>
    <row r="228" spans="1:39" x14ac:dyDescent="0.25">
      <c r="A228" t="s">
        <v>14</v>
      </c>
      <c r="B228">
        <v>7</v>
      </c>
      <c r="C228">
        <v>175</v>
      </c>
      <c r="D228" t="s">
        <v>1</v>
      </c>
      <c r="E228">
        <v>0</v>
      </c>
      <c r="F228">
        <v>0</v>
      </c>
      <c r="G228" t="s">
        <v>2</v>
      </c>
      <c r="H228">
        <v>477.65669400000002</v>
      </c>
      <c r="I228">
        <v>0.76848099999999997</v>
      </c>
      <c r="J228" t="s">
        <v>3</v>
      </c>
      <c r="K228">
        <v>295.91060399999998</v>
      </c>
      <c r="L228">
        <v>3.0084E-2</v>
      </c>
      <c r="M228" t="s">
        <v>4</v>
      </c>
      <c r="N228">
        <v>0</v>
      </c>
      <c r="O228">
        <v>0</v>
      </c>
      <c r="P228" t="s">
        <v>5</v>
      </c>
      <c r="Q228">
        <v>0</v>
      </c>
      <c r="R228">
        <v>0</v>
      </c>
      <c r="S228" t="s">
        <v>6</v>
      </c>
      <c r="T228">
        <v>0</v>
      </c>
      <c r="U228">
        <v>0</v>
      </c>
      <c r="V228" t="s">
        <v>7</v>
      </c>
      <c r="W228">
        <v>0</v>
      </c>
      <c r="X228">
        <v>0</v>
      </c>
      <c r="Y228" t="s">
        <v>8</v>
      </c>
      <c r="Z228">
        <v>0</v>
      </c>
      <c r="AA228">
        <v>0</v>
      </c>
      <c r="AB228" t="s">
        <v>9</v>
      </c>
      <c r="AC228">
        <v>0</v>
      </c>
      <c r="AD228">
        <v>0</v>
      </c>
      <c r="AE228" t="s">
        <v>10</v>
      </c>
      <c r="AF228">
        <v>32767</v>
      </c>
      <c r="AG228">
        <v>0</v>
      </c>
      <c r="AH228" t="s">
        <v>11</v>
      </c>
      <c r="AI228">
        <v>-32767</v>
      </c>
      <c r="AJ228">
        <v>0</v>
      </c>
      <c r="AK228" t="s">
        <v>12</v>
      </c>
      <c r="AL228">
        <v>0</v>
      </c>
      <c r="AM228">
        <v>0</v>
      </c>
    </row>
    <row r="229" spans="1:39" x14ac:dyDescent="0.25">
      <c r="A229" t="s">
        <v>14</v>
      </c>
      <c r="B229">
        <v>8</v>
      </c>
      <c r="C229">
        <v>200</v>
      </c>
      <c r="D229" t="s">
        <v>1</v>
      </c>
      <c r="E229">
        <v>0</v>
      </c>
      <c r="F229">
        <v>0</v>
      </c>
      <c r="G229" t="s">
        <v>2</v>
      </c>
      <c r="H229">
        <v>546.00296800000001</v>
      </c>
      <c r="I229">
        <v>0.98809199999999997</v>
      </c>
      <c r="J229" t="s">
        <v>3</v>
      </c>
      <c r="K229">
        <v>338.18410699999998</v>
      </c>
      <c r="L229">
        <v>3.6706000000000003E-2</v>
      </c>
      <c r="M229" t="s">
        <v>4</v>
      </c>
      <c r="N229">
        <v>0</v>
      </c>
      <c r="O229">
        <v>0</v>
      </c>
      <c r="P229" t="s">
        <v>5</v>
      </c>
      <c r="Q229">
        <v>0</v>
      </c>
      <c r="R229">
        <v>0</v>
      </c>
      <c r="S229" t="s">
        <v>6</v>
      </c>
      <c r="T229">
        <v>0</v>
      </c>
      <c r="U229">
        <v>0</v>
      </c>
      <c r="V229" t="s">
        <v>7</v>
      </c>
      <c r="W229">
        <v>0</v>
      </c>
      <c r="X229">
        <v>0</v>
      </c>
      <c r="Y229" t="s">
        <v>8</v>
      </c>
      <c r="Z229">
        <v>0</v>
      </c>
      <c r="AA229">
        <v>0</v>
      </c>
      <c r="AB229" t="s">
        <v>9</v>
      </c>
      <c r="AC229">
        <v>0</v>
      </c>
      <c r="AD229">
        <v>0</v>
      </c>
      <c r="AE229" t="s">
        <v>10</v>
      </c>
      <c r="AF229">
        <v>32767</v>
      </c>
      <c r="AG229">
        <v>0</v>
      </c>
      <c r="AH229" t="s">
        <v>11</v>
      </c>
      <c r="AI229">
        <v>-32767</v>
      </c>
      <c r="AJ229">
        <v>0</v>
      </c>
      <c r="AK229" t="s">
        <v>12</v>
      </c>
      <c r="AL229">
        <v>0</v>
      </c>
      <c r="AM229">
        <v>0</v>
      </c>
    </row>
    <row r="230" spans="1:39" x14ac:dyDescent="0.25">
      <c r="A230" t="s">
        <v>14</v>
      </c>
      <c r="B230">
        <v>9</v>
      </c>
      <c r="C230">
        <v>225</v>
      </c>
      <c r="D230" t="s">
        <v>1</v>
      </c>
      <c r="E230">
        <v>0</v>
      </c>
      <c r="F230">
        <v>0</v>
      </c>
      <c r="G230" t="s">
        <v>2</v>
      </c>
      <c r="H230">
        <v>614.33662600000002</v>
      </c>
      <c r="I230">
        <v>1.232299</v>
      </c>
      <c r="J230" t="s">
        <v>3</v>
      </c>
      <c r="K230">
        <v>380.45541500000002</v>
      </c>
      <c r="L230">
        <v>3.9912000000000003E-2</v>
      </c>
      <c r="M230" t="s">
        <v>4</v>
      </c>
      <c r="N230">
        <v>0</v>
      </c>
      <c r="O230">
        <v>0</v>
      </c>
      <c r="P230" t="s">
        <v>5</v>
      </c>
      <c r="Q230">
        <v>0</v>
      </c>
      <c r="R230">
        <v>0</v>
      </c>
      <c r="S230" t="s">
        <v>6</v>
      </c>
      <c r="T230">
        <v>0</v>
      </c>
      <c r="U230">
        <v>0</v>
      </c>
      <c r="V230" t="s">
        <v>7</v>
      </c>
      <c r="W230">
        <v>0</v>
      </c>
      <c r="X230">
        <v>0</v>
      </c>
      <c r="Y230" t="s">
        <v>8</v>
      </c>
      <c r="Z230">
        <v>0</v>
      </c>
      <c r="AA230">
        <v>0</v>
      </c>
      <c r="AB230" t="s">
        <v>9</v>
      </c>
      <c r="AC230">
        <v>0</v>
      </c>
      <c r="AD230">
        <v>0</v>
      </c>
      <c r="AE230" t="s">
        <v>10</v>
      </c>
      <c r="AF230">
        <v>32767</v>
      </c>
      <c r="AG230">
        <v>0</v>
      </c>
      <c r="AH230" t="s">
        <v>11</v>
      </c>
      <c r="AI230">
        <v>-32767</v>
      </c>
      <c r="AJ230">
        <v>0</v>
      </c>
      <c r="AK230" t="s">
        <v>12</v>
      </c>
      <c r="AL230">
        <v>0</v>
      </c>
      <c r="AM230">
        <v>0</v>
      </c>
    </row>
    <row r="231" spans="1:39" x14ac:dyDescent="0.25">
      <c r="A231" t="s">
        <v>14</v>
      </c>
      <c r="B231">
        <v>10</v>
      </c>
      <c r="C231">
        <v>250</v>
      </c>
      <c r="D231" t="s">
        <v>1</v>
      </c>
      <c r="E231">
        <v>0</v>
      </c>
      <c r="F231">
        <v>0</v>
      </c>
      <c r="G231" t="s">
        <v>2</v>
      </c>
      <c r="H231">
        <v>682.68269199999997</v>
      </c>
      <c r="I231">
        <v>1.5449820000000001</v>
      </c>
      <c r="J231" t="s">
        <v>3</v>
      </c>
      <c r="K231">
        <v>422.73958499999998</v>
      </c>
      <c r="L231">
        <v>4.5338000000000003E-2</v>
      </c>
      <c r="M231" t="s">
        <v>4</v>
      </c>
      <c r="N231">
        <v>0</v>
      </c>
      <c r="O231">
        <v>0</v>
      </c>
      <c r="P231" t="s">
        <v>5</v>
      </c>
      <c r="Q231">
        <v>0</v>
      </c>
      <c r="R231">
        <v>0</v>
      </c>
      <c r="S231" t="s">
        <v>6</v>
      </c>
      <c r="T231">
        <v>0</v>
      </c>
      <c r="U231">
        <v>0</v>
      </c>
      <c r="V231" t="s">
        <v>7</v>
      </c>
      <c r="W231">
        <v>0</v>
      </c>
      <c r="X231">
        <v>0</v>
      </c>
      <c r="Y231" t="s">
        <v>8</v>
      </c>
      <c r="Z231">
        <v>0</v>
      </c>
      <c r="AA231">
        <v>0</v>
      </c>
      <c r="AB231" t="s">
        <v>9</v>
      </c>
      <c r="AC231">
        <v>0</v>
      </c>
      <c r="AD231">
        <v>0</v>
      </c>
      <c r="AE231" t="s">
        <v>10</v>
      </c>
      <c r="AF231">
        <v>32767</v>
      </c>
      <c r="AG231">
        <v>0</v>
      </c>
      <c r="AH231" t="s">
        <v>11</v>
      </c>
      <c r="AI231">
        <v>-32767</v>
      </c>
      <c r="AJ231">
        <v>0</v>
      </c>
      <c r="AK231" t="s">
        <v>12</v>
      </c>
      <c r="AL231">
        <v>0</v>
      </c>
      <c r="AM231">
        <v>0</v>
      </c>
    </row>
    <row r="232" spans="1:39" x14ac:dyDescent="0.25">
      <c r="A232" t="s">
        <v>14</v>
      </c>
      <c r="B232">
        <v>11</v>
      </c>
      <c r="C232">
        <v>275</v>
      </c>
      <c r="D232" t="s">
        <v>1</v>
      </c>
      <c r="E232">
        <v>0</v>
      </c>
      <c r="F232">
        <v>0</v>
      </c>
      <c r="G232" t="s">
        <v>2</v>
      </c>
      <c r="H232">
        <v>751.02699800000005</v>
      </c>
      <c r="I232">
        <v>1.8426979999999999</v>
      </c>
      <c r="J232" t="s">
        <v>3</v>
      </c>
      <c r="K232">
        <v>465.017627</v>
      </c>
      <c r="L232">
        <v>5.1267E-2</v>
      </c>
      <c r="M232" t="s">
        <v>4</v>
      </c>
      <c r="N232">
        <v>0</v>
      </c>
      <c r="O232">
        <v>0</v>
      </c>
      <c r="P232" t="s">
        <v>5</v>
      </c>
      <c r="Q232">
        <v>0</v>
      </c>
      <c r="R232">
        <v>0</v>
      </c>
      <c r="S232" t="s">
        <v>6</v>
      </c>
      <c r="T232">
        <v>0</v>
      </c>
      <c r="U232">
        <v>0</v>
      </c>
      <c r="V232" t="s">
        <v>7</v>
      </c>
      <c r="W232">
        <v>0</v>
      </c>
      <c r="X232">
        <v>0</v>
      </c>
      <c r="Y232" t="s">
        <v>8</v>
      </c>
      <c r="Z232">
        <v>0</v>
      </c>
      <c r="AA232">
        <v>0</v>
      </c>
      <c r="AB232" t="s">
        <v>9</v>
      </c>
      <c r="AC232">
        <v>0</v>
      </c>
      <c r="AD232">
        <v>0</v>
      </c>
      <c r="AE232" t="s">
        <v>10</v>
      </c>
      <c r="AF232">
        <v>32767</v>
      </c>
      <c r="AG232">
        <v>0</v>
      </c>
      <c r="AH232" t="s">
        <v>11</v>
      </c>
      <c r="AI232">
        <v>-32767</v>
      </c>
      <c r="AJ232">
        <v>0</v>
      </c>
      <c r="AK232" t="s">
        <v>12</v>
      </c>
      <c r="AL232">
        <v>0</v>
      </c>
      <c r="AM232">
        <v>0</v>
      </c>
    </row>
    <row r="233" spans="1:39" x14ac:dyDescent="0.25">
      <c r="A233" t="s">
        <v>14</v>
      </c>
      <c r="B233">
        <v>12</v>
      </c>
      <c r="C233">
        <v>300</v>
      </c>
      <c r="D233" t="s">
        <v>1</v>
      </c>
      <c r="E233">
        <v>0</v>
      </c>
      <c r="F233">
        <v>0</v>
      </c>
      <c r="G233" t="s">
        <v>2</v>
      </c>
      <c r="H233">
        <v>819.37397699999997</v>
      </c>
      <c r="I233">
        <v>2.1973370000000001</v>
      </c>
      <c r="J233" t="s">
        <v>3</v>
      </c>
      <c r="K233">
        <v>507.29973799999999</v>
      </c>
      <c r="L233">
        <v>5.9676E-2</v>
      </c>
      <c r="M233" t="s">
        <v>4</v>
      </c>
      <c r="N233">
        <v>0</v>
      </c>
      <c r="O233">
        <v>0</v>
      </c>
      <c r="P233" t="s">
        <v>5</v>
      </c>
      <c r="Q233">
        <v>0</v>
      </c>
      <c r="R233">
        <v>0</v>
      </c>
      <c r="S233" t="s">
        <v>6</v>
      </c>
      <c r="T233">
        <v>0</v>
      </c>
      <c r="U233">
        <v>0</v>
      </c>
      <c r="V233" t="s">
        <v>7</v>
      </c>
      <c r="W233">
        <v>0</v>
      </c>
      <c r="X233">
        <v>0</v>
      </c>
      <c r="Y233" t="s">
        <v>8</v>
      </c>
      <c r="Z233">
        <v>0</v>
      </c>
      <c r="AA233">
        <v>0</v>
      </c>
      <c r="AB233" t="s">
        <v>9</v>
      </c>
      <c r="AC233">
        <v>0</v>
      </c>
      <c r="AD233">
        <v>0</v>
      </c>
      <c r="AE233" t="s">
        <v>10</v>
      </c>
      <c r="AF233">
        <v>32767</v>
      </c>
      <c r="AG233">
        <v>0</v>
      </c>
      <c r="AH233" t="s">
        <v>11</v>
      </c>
      <c r="AI233">
        <v>-32767</v>
      </c>
      <c r="AJ233">
        <v>0</v>
      </c>
      <c r="AK233" t="s">
        <v>12</v>
      </c>
      <c r="AL233">
        <v>0</v>
      </c>
      <c r="AM233">
        <v>0</v>
      </c>
    </row>
    <row r="234" spans="1:39" x14ac:dyDescent="0.25">
      <c r="A234" t="s">
        <v>14</v>
      </c>
      <c r="B234">
        <v>13</v>
      </c>
      <c r="C234">
        <v>325</v>
      </c>
      <c r="D234" t="s">
        <v>1</v>
      </c>
      <c r="E234">
        <v>0</v>
      </c>
      <c r="F234">
        <v>0</v>
      </c>
      <c r="G234" t="s">
        <v>2</v>
      </c>
      <c r="H234">
        <v>887.70990500000005</v>
      </c>
      <c r="I234">
        <v>2.578954</v>
      </c>
      <c r="J234" t="s">
        <v>3</v>
      </c>
      <c r="K234">
        <v>549.569973</v>
      </c>
      <c r="L234">
        <v>6.9997000000000004E-2</v>
      </c>
      <c r="M234" t="s">
        <v>4</v>
      </c>
      <c r="N234">
        <v>0</v>
      </c>
      <c r="O234">
        <v>0</v>
      </c>
      <c r="P234" t="s">
        <v>5</v>
      </c>
      <c r="Q234">
        <v>0</v>
      </c>
      <c r="R234">
        <v>0</v>
      </c>
      <c r="S234" t="s">
        <v>6</v>
      </c>
      <c r="T234">
        <v>0</v>
      </c>
      <c r="U234">
        <v>0</v>
      </c>
      <c r="V234" t="s">
        <v>7</v>
      </c>
      <c r="W234">
        <v>0</v>
      </c>
      <c r="X234">
        <v>0</v>
      </c>
      <c r="Y234" t="s">
        <v>8</v>
      </c>
      <c r="Z234">
        <v>0</v>
      </c>
      <c r="AA234">
        <v>0</v>
      </c>
      <c r="AB234" t="s">
        <v>9</v>
      </c>
      <c r="AC234">
        <v>0</v>
      </c>
      <c r="AD234">
        <v>0</v>
      </c>
      <c r="AE234" t="s">
        <v>10</v>
      </c>
      <c r="AF234">
        <v>32767</v>
      </c>
      <c r="AG234">
        <v>0</v>
      </c>
      <c r="AH234" t="s">
        <v>11</v>
      </c>
      <c r="AI234">
        <v>-32767</v>
      </c>
      <c r="AJ234">
        <v>0</v>
      </c>
      <c r="AK234" t="s">
        <v>12</v>
      </c>
      <c r="AL234">
        <v>0</v>
      </c>
      <c r="AM234">
        <v>0</v>
      </c>
    </row>
    <row r="235" spans="1:39" x14ac:dyDescent="0.25">
      <c r="A235" t="s">
        <v>14</v>
      </c>
      <c r="B235">
        <v>14</v>
      </c>
      <c r="C235">
        <v>350</v>
      </c>
      <c r="D235" t="s">
        <v>1</v>
      </c>
      <c r="E235">
        <v>0</v>
      </c>
      <c r="F235">
        <v>0</v>
      </c>
      <c r="G235" t="s">
        <v>2</v>
      </c>
      <c r="H235">
        <v>956.03466100000003</v>
      </c>
      <c r="I235">
        <v>3.001601</v>
      </c>
      <c r="J235" t="s">
        <v>3</v>
      </c>
      <c r="K235">
        <v>591.83617300000003</v>
      </c>
      <c r="L235">
        <v>7.8134999999999996E-2</v>
      </c>
      <c r="M235" t="s">
        <v>4</v>
      </c>
      <c r="N235">
        <v>0</v>
      </c>
      <c r="O235">
        <v>0</v>
      </c>
      <c r="P235" t="s">
        <v>5</v>
      </c>
      <c r="Q235">
        <v>0</v>
      </c>
      <c r="R235">
        <v>0</v>
      </c>
      <c r="S235" t="s">
        <v>6</v>
      </c>
      <c r="T235">
        <v>0</v>
      </c>
      <c r="U235">
        <v>0</v>
      </c>
      <c r="V235" t="s">
        <v>7</v>
      </c>
      <c r="W235">
        <v>0</v>
      </c>
      <c r="X235">
        <v>0</v>
      </c>
      <c r="Y235" t="s">
        <v>8</v>
      </c>
      <c r="Z235">
        <v>0</v>
      </c>
      <c r="AA235">
        <v>0</v>
      </c>
      <c r="AB235" t="s">
        <v>9</v>
      </c>
      <c r="AC235">
        <v>0</v>
      </c>
      <c r="AD235">
        <v>0</v>
      </c>
      <c r="AE235" t="s">
        <v>10</v>
      </c>
      <c r="AF235">
        <v>32767</v>
      </c>
      <c r="AG235">
        <v>0</v>
      </c>
      <c r="AH235" t="s">
        <v>11</v>
      </c>
      <c r="AI235">
        <v>-32767</v>
      </c>
      <c r="AJ235">
        <v>0</v>
      </c>
      <c r="AK235" t="s">
        <v>12</v>
      </c>
      <c r="AL235">
        <v>0</v>
      </c>
      <c r="AM235">
        <v>0</v>
      </c>
    </row>
    <row r="236" spans="1:39" x14ac:dyDescent="0.25">
      <c r="A236" t="s">
        <v>14</v>
      </c>
      <c r="B236">
        <v>15</v>
      </c>
      <c r="C236">
        <v>375</v>
      </c>
      <c r="D236" t="s">
        <v>1</v>
      </c>
      <c r="E236">
        <v>0</v>
      </c>
      <c r="F236">
        <v>0</v>
      </c>
      <c r="G236" t="s">
        <v>2</v>
      </c>
      <c r="H236">
        <v>1024.3763590000001</v>
      </c>
      <c r="I236">
        <v>3.4138470000000001</v>
      </c>
      <c r="J236" t="s">
        <v>3</v>
      </c>
      <c r="K236">
        <v>634.114597</v>
      </c>
      <c r="L236">
        <v>8.3198999999999995E-2</v>
      </c>
      <c r="M236" t="s">
        <v>4</v>
      </c>
      <c r="N236">
        <v>0</v>
      </c>
      <c r="O236">
        <v>0</v>
      </c>
      <c r="P236" t="s">
        <v>5</v>
      </c>
      <c r="Q236">
        <v>0</v>
      </c>
      <c r="R236">
        <v>0</v>
      </c>
      <c r="S236" t="s">
        <v>6</v>
      </c>
      <c r="T236">
        <v>0</v>
      </c>
      <c r="U236">
        <v>0</v>
      </c>
      <c r="V236" t="s">
        <v>7</v>
      </c>
      <c r="W236">
        <v>0</v>
      </c>
      <c r="X236">
        <v>0</v>
      </c>
      <c r="Y236" t="s">
        <v>8</v>
      </c>
      <c r="Z236">
        <v>0</v>
      </c>
      <c r="AA236">
        <v>0</v>
      </c>
      <c r="AB236" t="s">
        <v>9</v>
      </c>
      <c r="AC236">
        <v>0</v>
      </c>
      <c r="AD236">
        <v>0</v>
      </c>
      <c r="AE236" t="s">
        <v>10</v>
      </c>
      <c r="AF236">
        <v>32767</v>
      </c>
      <c r="AG236">
        <v>0</v>
      </c>
      <c r="AH236" t="s">
        <v>11</v>
      </c>
      <c r="AI236">
        <v>-32767</v>
      </c>
      <c r="AJ236">
        <v>0</v>
      </c>
      <c r="AK236" t="s">
        <v>12</v>
      </c>
      <c r="AL236">
        <v>0</v>
      </c>
      <c r="AM236">
        <v>0</v>
      </c>
    </row>
    <row r="237" spans="1:39" x14ac:dyDescent="0.25">
      <c r="A237" t="s">
        <v>14</v>
      </c>
      <c r="B237">
        <v>16</v>
      </c>
      <c r="C237">
        <v>400</v>
      </c>
      <c r="D237" t="s">
        <v>1</v>
      </c>
      <c r="E237">
        <v>0</v>
      </c>
      <c r="F237">
        <v>0</v>
      </c>
      <c r="G237" t="s">
        <v>2</v>
      </c>
      <c r="H237">
        <v>1092.7133690000001</v>
      </c>
      <c r="I237">
        <v>3.872274</v>
      </c>
      <c r="J237" t="s">
        <v>3</v>
      </c>
      <c r="K237">
        <v>676.39108799999997</v>
      </c>
      <c r="L237">
        <v>9.1819999999999999E-2</v>
      </c>
      <c r="M237" t="s">
        <v>4</v>
      </c>
      <c r="N237">
        <v>0</v>
      </c>
      <c r="O237">
        <v>0</v>
      </c>
      <c r="P237" t="s">
        <v>5</v>
      </c>
      <c r="Q237">
        <v>0</v>
      </c>
      <c r="R237">
        <v>0</v>
      </c>
      <c r="S237" t="s">
        <v>6</v>
      </c>
      <c r="T237">
        <v>0</v>
      </c>
      <c r="U237">
        <v>0</v>
      </c>
      <c r="V237" t="s">
        <v>7</v>
      </c>
      <c r="W237">
        <v>0</v>
      </c>
      <c r="X237">
        <v>0</v>
      </c>
      <c r="Y237" t="s">
        <v>8</v>
      </c>
      <c r="Z237">
        <v>0</v>
      </c>
      <c r="AA237">
        <v>0</v>
      </c>
      <c r="AB237" t="s">
        <v>9</v>
      </c>
      <c r="AC237">
        <v>0</v>
      </c>
      <c r="AD237">
        <v>0</v>
      </c>
      <c r="AE237" t="s">
        <v>10</v>
      </c>
      <c r="AF237">
        <v>32767</v>
      </c>
      <c r="AG237">
        <v>0</v>
      </c>
      <c r="AH237" t="s">
        <v>11</v>
      </c>
      <c r="AI237">
        <v>-32767</v>
      </c>
      <c r="AJ237">
        <v>0</v>
      </c>
      <c r="AK237" t="s">
        <v>12</v>
      </c>
      <c r="AL237">
        <v>0</v>
      </c>
      <c r="AM237">
        <v>0</v>
      </c>
    </row>
    <row r="238" spans="1:39" x14ac:dyDescent="0.25">
      <c r="A238" t="s">
        <v>14</v>
      </c>
      <c r="B238">
        <v>17</v>
      </c>
      <c r="C238">
        <v>425</v>
      </c>
      <c r="D238" t="s">
        <v>1</v>
      </c>
      <c r="E238">
        <v>0</v>
      </c>
      <c r="F238">
        <v>0</v>
      </c>
      <c r="G238" t="s">
        <v>2</v>
      </c>
      <c r="H238">
        <v>1161.0502389999999</v>
      </c>
      <c r="I238">
        <v>4.3726399999999996</v>
      </c>
      <c r="J238" t="s">
        <v>3</v>
      </c>
      <c r="K238">
        <v>718.66693499999997</v>
      </c>
      <c r="L238">
        <v>9.2464000000000005E-2</v>
      </c>
      <c r="M238" t="s">
        <v>4</v>
      </c>
      <c r="N238">
        <v>0</v>
      </c>
      <c r="O238">
        <v>0</v>
      </c>
      <c r="P238" t="s">
        <v>5</v>
      </c>
      <c r="Q238">
        <v>0</v>
      </c>
      <c r="R238">
        <v>0</v>
      </c>
      <c r="S238" t="s">
        <v>6</v>
      </c>
      <c r="T238">
        <v>0</v>
      </c>
      <c r="U238">
        <v>0</v>
      </c>
      <c r="V238" t="s">
        <v>7</v>
      </c>
      <c r="W238">
        <v>0</v>
      </c>
      <c r="X238">
        <v>0</v>
      </c>
      <c r="Y238" t="s">
        <v>8</v>
      </c>
      <c r="Z238">
        <v>0</v>
      </c>
      <c r="AA238">
        <v>0</v>
      </c>
      <c r="AB238" t="s">
        <v>9</v>
      </c>
      <c r="AC238">
        <v>0</v>
      </c>
      <c r="AD238">
        <v>0</v>
      </c>
      <c r="AE238" t="s">
        <v>10</v>
      </c>
      <c r="AF238">
        <v>32767</v>
      </c>
      <c r="AG238">
        <v>0</v>
      </c>
      <c r="AH238" t="s">
        <v>11</v>
      </c>
      <c r="AI238">
        <v>-32767</v>
      </c>
      <c r="AJ238">
        <v>0</v>
      </c>
      <c r="AK238" t="s">
        <v>12</v>
      </c>
      <c r="AL238">
        <v>0</v>
      </c>
      <c r="AM238">
        <v>0</v>
      </c>
    </row>
    <row r="239" spans="1:39" x14ac:dyDescent="0.25">
      <c r="A239" t="s">
        <v>14</v>
      </c>
      <c r="B239">
        <v>18</v>
      </c>
      <c r="C239">
        <v>450</v>
      </c>
      <c r="D239" t="s">
        <v>1</v>
      </c>
      <c r="E239">
        <v>0</v>
      </c>
      <c r="F239">
        <v>0</v>
      </c>
      <c r="G239" t="s">
        <v>2</v>
      </c>
      <c r="H239">
        <v>1229.3979420000001</v>
      </c>
      <c r="I239">
        <v>4.8989640000000003</v>
      </c>
      <c r="J239" t="s">
        <v>3</v>
      </c>
      <c r="K239">
        <v>760.95027700000003</v>
      </c>
      <c r="L239">
        <v>9.9167000000000005E-2</v>
      </c>
      <c r="M239" t="s">
        <v>4</v>
      </c>
      <c r="N239">
        <v>0</v>
      </c>
      <c r="O239">
        <v>0</v>
      </c>
      <c r="P239" t="s">
        <v>5</v>
      </c>
      <c r="Q239">
        <v>0</v>
      </c>
      <c r="R239">
        <v>0</v>
      </c>
      <c r="S239" t="s">
        <v>6</v>
      </c>
      <c r="T239">
        <v>0</v>
      </c>
      <c r="U239">
        <v>0</v>
      </c>
      <c r="V239" t="s">
        <v>7</v>
      </c>
      <c r="W239">
        <v>0</v>
      </c>
      <c r="X239">
        <v>0</v>
      </c>
      <c r="Y239" t="s">
        <v>8</v>
      </c>
      <c r="Z239">
        <v>0</v>
      </c>
      <c r="AA239">
        <v>0</v>
      </c>
      <c r="AB239" t="s">
        <v>9</v>
      </c>
      <c r="AC239">
        <v>0</v>
      </c>
      <c r="AD239">
        <v>0</v>
      </c>
      <c r="AE239" t="s">
        <v>10</v>
      </c>
      <c r="AF239">
        <v>32767</v>
      </c>
      <c r="AG239">
        <v>0</v>
      </c>
      <c r="AH239" t="s">
        <v>11</v>
      </c>
      <c r="AI239">
        <v>-32767</v>
      </c>
      <c r="AJ239">
        <v>0</v>
      </c>
      <c r="AK239" t="s">
        <v>12</v>
      </c>
      <c r="AL239">
        <v>0</v>
      </c>
      <c r="AM239">
        <v>0</v>
      </c>
    </row>
    <row r="240" spans="1:39" x14ac:dyDescent="0.25">
      <c r="A240" t="s">
        <v>14</v>
      </c>
      <c r="B240">
        <v>19</v>
      </c>
      <c r="C240">
        <v>475</v>
      </c>
      <c r="D240" t="s">
        <v>1</v>
      </c>
      <c r="E240">
        <v>0</v>
      </c>
      <c r="F240">
        <v>0</v>
      </c>
      <c r="G240" t="s">
        <v>2</v>
      </c>
      <c r="H240">
        <v>1297.7243040000001</v>
      </c>
      <c r="I240">
        <v>5.5505899999999997</v>
      </c>
      <c r="J240" t="s">
        <v>3</v>
      </c>
      <c r="K240">
        <v>803.219337</v>
      </c>
      <c r="L240">
        <v>0.102857</v>
      </c>
      <c r="M240" t="s">
        <v>4</v>
      </c>
      <c r="N240">
        <v>0</v>
      </c>
      <c r="O240">
        <v>0</v>
      </c>
      <c r="P240" t="s">
        <v>5</v>
      </c>
      <c r="Q240">
        <v>0</v>
      </c>
      <c r="R240">
        <v>0</v>
      </c>
      <c r="S240" t="s">
        <v>6</v>
      </c>
      <c r="T240">
        <v>0</v>
      </c>
      <c r="U240">
        <v>0</v>
      </c>
      <c r="V240" t="s">
        <v>7</v>
      </c>
      <c r="W240">
        <v>0</v>
      </c>
      <c r="X240">
        <v>0</v>
      </c>
      <c r="Y240" t="s">
        <v>8</v>
      </c>
      <c r="Z240">
        <v>0</v>
      </c>
      <c r="AA240">
        <v>0</v>
      </c>
      <c r="AB240" t="s">
        <v>9</v>
      </c>
      <c r="AC240">
        <v>0</v>
      </c>
      <c r="AD240">
        <v>0</v>
      </c>
      <c r="AE240" t="s">
        <v>10</v>
      </c>
      <c r="AF240">
        <v>32767</v>
      </c>
      <c r="AG240">
        <v>0</v>
      </c>
      <c r="AH240" t="s">
        <v>11</v>
      </c>
      <c r="AI240">
        <v>-32767</v>
      </c>
      <c r="AJ240">
        <v>0</v>
      </c>
      <c r="AK240" t="s">
        <v>12</v>
      </c>
      <c r="AL240">
        <v>0</v>
      </c>
      <c r="AM240">
        <v>0</v>
      </c>
    </row>
    <row r="241" spans="1:39" x14ac:dyDescent="0.25">
      <c r="A241" t="s">
        <v>14</v>
      </c>
      <c r="B241">
        <v>20</v>
      </c>
      <c r="C241">
        <v>500</v>
      </c>
      <c r="D241" t="s">
        <v>1</v>
      </c>
      <c r="E241">
        <v>0</v>
      </c>
      <c r="F241">
        <v>0</v>
      </c>
      <c r="G241" t="s">
        <v>2</v>
      </c>
      <c r="H241">
        <v>1366.0523189999999</v>
      </c>
      <c r="I241">
        <v>6.1747860000000001</v>
      </c>
      <c r="J241" t="s">
        <v>3</v>
      </c>
      <c r="K241">
        <v>845.48615800000005</v>
      </c>
      <c r="L241">
        <v>0.10732</v>
      </c>
      <c r="M241" t="s">
        <v>4</v>
      </c>
      <c r="N241">
        <v>0</v>
      </c>
      <c r="O241">
        <v>0</v>
      </c>
      <c r="P241" t="s">
        <v>5</v>
      </c>
      <c r="Q241">
        <v>0</v>
      </c>
      <c r="R241">
        <v>0</v>
      </c>
      <c r="S241" t="s">
        <v>6</v>
      </c>
      <c r="T241">
        <v>0</v>
      </c>
      <c r="U241">
        <v>0</v>
      </c>
      <c r="V241" t="s">
        <v>7</v>
      </c>
      <c r="W241">
        <v>0</v>
      </c>
      <c r="X241">
        <v>0</v>
      </c>
      <c r="Y241" t="s">
        <v>8</v>
      </c>
      <c r="Z241">
        <v>0</v>
      </c>
      <c r="AA241">
        <v>0</v>
      </c>
      <c r="AB241" t="s">
        <v>9</v>
      </c>
      <c r="AC241">
        <v>0</v>
      </c>
      <c r="AD241">
        <v>0</v>
      </c>
      <c r="AE241" t="s">
        <v>10</v>
      </c>
      <c r="AF241">
        <v>32767</v>
      </c>
      <c r="AG241">
        <v>0</v>
      </c>
      <c r="AH241" t="s">
        <v>11</v>
      </c>
      <c r="AI241">
        <v>-32767</v>
      </c>
      <c r="AJ241">
        <v>0</v>
      </c>
      <c r="AK241" t="s">
        <v>12</v>
      </c>
      <c r="AL241">
        <v>0</v>
      </c>
      <c r="AM241">
        <v>0</v>
      </c>
    </row>
    <row r="242" spans="1:39" x14ac:dyDescent="0.25">
      <c r="A242" t="s">
        <v>15</v>
      </c>
      <c r="B242">
        <v>1</v>
      </c>
      <c r="C242">
        <v>25</v>
      </c>
      <c r="D242" t="s">
        <v>1</v>
      </c>
      <c r="E242">
        <v>0</v>
      </c>
      <c r="F242">
        <v>0</v>
      </c>
      <c r="G242" t="s">
        <v>2</v>
      </c>
      <c r="H242">
        <v>45.282296000000002</v>
      </c>
      <c r="I242">
        <v>1.7544000000000001E-2</v>
      </c>
      <c r="J242" t="s">
        <v>3</v>
      </c>
      <c r="K242">
        <v>19.693997</v>
      </c>
      <c r="L242">
        <v>4.46E-4</v>
      </c>
      <c r="M242" t="s">
        <v>4</v>
      </c>
      <c r="N242">
        <v>0</v>
      </c>
      <c r="O242">
        <v>0</v>
      </c>
      <c r="P242" t="s">
        <v>5</v>
      </c>
      <c r="Q242">
        <v>0</v>
      </c>
      <c r="R242">
        <v>0</v>
      </c>
      <c r="S242" t="s">
        <v>6</v>
      </c>
      <c r="T242">
        <v>0</v>
      </c>
      <c r="U242">
        <v>0</v>
      </c>
      <c r="V242" t="s">
        <v>7</v>
      </c>
      <c r="W242">
        <v>0</v>
      </c>
      <c r="X242">
        <v>0</v>
      </c>
      <c r="Y242" t="s">
        <v>8</v>
      </c>
      <c r="Z242">
        <v>0</v>
      </c>
      <c r="AA242">
        <v>0</v>
      </c>
      <c r="AB242" t="s">
        <v>9</v>
      </c>
      <c r="AC242">
        <v>0</v>
      </c>
      <c r="AD242">
        <v>0</v>
      </c>
      <c r="AE242" t="s">
        <v>10</v>
      </c>
      <c r="AF242">
        <v>32767</v>
      </c>
      <c r="AG242">
        <v>0</v>
      </c>
      <c r="AH242" t="s">
        <v>11</v>
      </c>
      <c r="AI242">
        <v>-32767</v>
      </c>
      <c r="AJ242">
        <v>0</v>
      </c>
      <c r="AK242" t="s">
        <v>12</v>
      </c>
      <c r="AL242">
        <v>0</v>
      </c>
      <c r="AM242">
        <v>0</v>
      </c>
    </row>
    <row r="243" spans="1:39" x14ac:dyDescent="0.25">
      <c r="A243" t="s">
        <v>15</v>
      </c>
      <c r="B243">
        <v>2</v>
      </c>
      <c r="C243">
        <v>50</v>
      </c>
      <c r="D243" t="s">
        <v>1</v>
      </c>
      <c r="E243">
        <v>0</v>
      </c>
      <c r="F243">
        <v>0</v>
      </c>
      <c r="G243" t="s">
        <v>2</v>
      </c>
      <c r="H243">
        <v>91.016508999999999</v>
      </c>
      <c r="I243">
        <v>7.6067999999999997E-2</v>
      </c>
      <c r="J243" t="s">
        <v>3</v>
      </c>
      <c r="K243">
        <v>39.382168</v>
      </c>
      <c r="L243">
        <v>9.4899999999999997E-4</v>
      </c>
      <c r="M243" t="s">
        <v>4</v>
      </c>
      <c r="N243">
        <v>0</v>
      </c>
      <c r="O243">
        <v>0</v>
      </c>
      <c r="P243" t="s">
        <v>5</v>
      </c>
      <c r="Q243">
        <v>0</v>
      </c>
      <c r="R243">
        <v>0</v>
      </c>
      <c r="S243" t="s">
        <v>6</v>
      </c>
      <c r="T243">
        <v>0</v>
      </c>
      <c r="U243">
        <v>0</v>
      </c>
      <c r="V243" t="s">
        <v>7</v>
      </c>
      <c r="W243">
        <v>0</v>
      </c>
      <c r="X243">
        <v>0</v>
      </c>
      <c r="Y243" t="s">
        <v>8</v>
      </c>
      <c r="Z243">
        <v>0</v>
      </c>
      <c r="AA243">
        <v>0</v>
      </c>
      <c r="AB243" t="s">
        <v>9</v>
      </c>
      <c r="AC243">
        <v>0</v>
      </c>
      <c r="AD243">
        <v>0</v>
      </c>
      <c r="AE243" t="s">
        <v>10</v>
      </c>
      <c r="AF243">
        <v>32767</v>
      </c>
      <c r="AG243">
        <v>0</v>
      </c>
      <c r="AH243" t="s">
        <v>11</v>
      </c>
      <c r="AI243">
        <v>-32767</v>
      </c>
      <c r="AJ243">
        <v>0</v>
      </c>
      <c r="AK243" t="s">
        <v>12</v>
      </c>
      <c r="AL243">
        <v>0</v>
      </c>
      <c r="AM243">
        <v>0</v>
      </c>
    </row>
    <row r="244" spans="1:39" x14ac:dyDescent="0.25">
      <c r="A244" t="s">
        <v>15</v>
      </c>
      <c r="B244">
        <v>3</v>
      </c>
      <c r="C244">
        <v>75</v>
      </c>
      <c r="D244" t="s">
        <v>1</v>
      </c>
      <c r="E244">
        <v>0</v>
      </c>
      <c r="F244">
        <v>0</v>
      </c>
      <c r="G244" t="s">
        <v>2</v>
      </c>
      <c r="H244">
        <v>136.74976799999999</v>
      </c>
      <c r="I244">
        <v>0.18432799999999999</v>
      </c>
      <c r="J244" t="s">
        <v>3</v>
      </c>
      <c r="K244">
        <v>59.067914000000002</v>
      </c>
      <c r="L244">
        <v>1.688E-3</v>
      </c>
      <c r="M244" t="s">
        <v>4</v>
      </c>
      <c r="N244">
        <v>0</v>
      </c>
      <c r="O244">
        <v>0</v>
      </c>
      <c r="P244" t="s">
        <v>5</v>
      </c>
      <c r="Q244">
        <v>0</v>
      </c>
      <c r="R244">
        <v>0</v>
      </c>
      <c r="S244" t="s">
        <v>6</v>
      </c>
      <c r="T244">
        <v>0</v>
      </c>
      <c r="U244">
        <v>0</v>
      </c>
      <c r="V244" t="s">
        <v>7</v>
      </c>
      <c r="W244">
        <v>0</v>
      </c>
      <c r="X244">
        <v>0</v>
      </c>
      <c r="Y244" t="s">
        <v>8</v>
      </c>
      <c r="Z244">
        <v>0</v>
      </c>
      <c r="AA244">
        <v>0</v>
      </c>
      <c r="AB244" t="s">
        <v>9</v>
      </c>
      <c r="AC244">
        <v>0</v>
      </c>
      <c r="AD244">
        <v>0</v>
      </c>
      <c r="AE244" t="s">
        <v>10</v>
      </c>
      <c r="AF244">
        <v>32767</v>
      </c>
      <c r="AG244">
        <v>0</v>
      </c>
      <c r="AH244" t="s">
        <v>11</v>
      </c>
      <c r="AI244">
        <v>-32767</v>
      </c>
      <c r="AJ244">
        <v>0</v>
      </c>
      <c r="AK244" t="s">
        <v>12</v>
      </c>
      <c r="AL244">
        <v>0</v>
      </c>
      <c r="AM244">
        <v>0</v>
      </c>
    </row>
    <row r="245" spans="1:39" x14ac:dyDescent="0.25">
      <c r="A245" t="s">
        <v>15</v>
      </c>
      <c r="B245">
        <v>4</v>
      </c>
      <c r="C245">
        <v>100</v>
      </c>
      <c r="D245" t="s">
        <v>1</v>
      </c>
      <c r="E245">
        <v>0</v>
      </c>
      <c r="F245">
        <v>0</v>
      </c>
      <c r="G245" t="s">
        <v>2</v>
      </c>
      <c r="H245">
        <v>182.480144</v>
      </c>
      <c r="I245">
        <v>0.33909800000000001</v>
      </c>
      <c r="J245" t="s">
        <v>3</v>
      </c>
      <c r="K245">
        <v>78.754445000000004</v>
      </c>
      <c r="L245">
        <v>2.2369999999999998E-3</v>
      </c>
      <c r="M245" t="s">
        <v>4</v>
      </c>
      <c r="N245">
        <v>0</v>
      </c>
      <c r="O245">
        <v>0</v>
      </c>
      <c r="P245" t="s">
        <v>5</v>
      </c>
      <c r="Q245">
        <v>0</v>
      </c>
      <c r="R245">
        <v>0</v>
      </c>
      <c r="S245" t="s">
        <v>6</v>
      </c>
      <c r="T245">
        <v>0</v>
      </c>
      <c r="U245">
        <v>0</v>
      </c>
      <c r="V245" t="s">
        <v>7</v>
      </c>
      <c r="W245">
        <v>0</v>
      </c>
      <c r="X245">
        <v>0</v>
      </c>
      <c r="Y245" t="s">
        <v>8</v>
      </c>
      <c r="Z245">
        <v>0</v>
      </c>
      <c r="AA245">
        <v>0</v>
      </c>
      <c r="AB245" t="s">
        <v>9</v>
      </c>
      <c r="AC245">
        <v>0</v>
      </c>
      <c r="AD245">
        <v>0</v>
      </c>
      <c r="AE245" t="s">
        <v>10</v>
      </c>
      <c r="AF245">
        <v>32767</v>
      </c>
      <c r="AG245">
        <v>0</v>
      </c>
      <c r="AH245" t="s">
        <v>11</v>
      </c>
      <c r="AI245">
        <v>-32767</v>
      </c>
      <c r="AJ245">
        <v>0</v>
      </c>
      <c r="AK245" t="s">
        <v>12</v>
      </c>
      <c r="AL245">
        <v>0</v>
      </c>
      <c r="AM245">
        <v>0</v>
      </c>
    </row>
    <row r="246" spans="1:39" x14ac:dyDescent="0.25">
      <c r="A246" t="s">
        <v>15</v>
      </c>
      <c r="B246">
        <v>5</v>
      </c>
      <c r="C246">
        <v>125</v>
      </c>
      <c r="D246" t="s">
        <v>1</v>
      </c>
      <c r="E246">
        <v>0</v>
      </c>
      <c r="F246">
        <v>0</v>
      </c>
      <c r="G246" t="s">
        <v>2</v>
      </c>
      <c r="H246">
        <v>228.20452499999999</v>
      </c>
      <c r="I246">
        <v>0.52171000000000001</v>
      </c>
      <c r="J246" t="s">
        <v>3</v>
      </c>
      <c r="K246">
        <v>98.441545000000005</v>
      </c>
      <c r="L246">
        <v>3.009E-3</v>
      </c>
      <c r="M246" t="s">
        <v>4</v>
      </c>
      <c r="N246">
        <v>0</v>
      </c>
      <c r="O246">
        <v>0</v>
      </c>
      <c r="P246" t="s">
        <v>5</v>
      </c>
      <c r="Q246">
        <v>0</v>
      </c>
      <c r="R246">
        <v>0</v>
      </c>
      <c r="S246" t="s">
        <v>6</v>
      </c>
      <c r="T246">
        <v>0</v>
      </c>
      <c r="U246">
        <v>0</v>
      </c>
      <c r="V246" t="s">
        <v>7</v>
      </c>
      <c r="W246">
        <v>0</v>
      </c>
      <c r="X246">
        <v>0</v>
      </c>
      <c r="Y246" t="s">
        <v>8</v>
      </c>
      <c r="Z246">
        <v>0</v>
      </c>
      <c r="AA246">
        <v>0</v>
      </c>
      <c r="AB246" t="s">
        <v>9</v>
      </c>
      <c r="AC246">
        <v>0</v>
      </c>
      <c r="AD246">
        <v>0</v>
      </c>
      <c r="AE246" t="s">
        <v>10</v>
      </c>
      <c r="AF246">
        <v>32767</v>
      </c>
      <c r="AG246">
        <v>0</v>
      </c>
      <c r="AH246" t="s">
        <v>11</v>
      </c>
      <c r="AI246">
        <v>-32767</v>
      </c>
      <c r="AJ246">
        <v>0</v>
      </c>
      <c r="AK246" t="s">
        <v>12</v>
      </c>
      <c r="AL246">
        <v>0</v>
      </c>
      <c r="AM246">
        <v>0</v>
      </c>
    </row>
    <row r="247" spans="1:39" x14ac:dyDescent="0.25">
      <c r="A247" t="s">
        <v>15</v>
      </c>
      <c r="B247">
        <v>6</v>
      </c>
      <c r="C247">
        <v>150</v>
      </c>
      <c r="D247" t="s">
        <v>1</v>
      </c>
      <c r="E247">
        <v>0</v>
      </c>
      <c r="F247">
        <v>0</v>
      </c>
      <c r="G247" t="s">
        <v>2</v>
      </c>
      <c r="H247">
        <v>273.93002300000001</v>
      </c>
      <c r="I247">
        <v>0.77149699999999999</v>
      </c>
      <c r="J247" t="s">
        <v>3</v>
      </c>
      <c r="K247">
        <v>118.131694</v>
      </c>
      <c r="L247">
        <v>4.5519999999999996E-3</v>
      </c>
      <c r="M247" t="s">
        <v>4</v>
      </c>
      <c r="N247">
        <v>0</v>
      </c>
      <c r="O247">
        <v>0</v>
      </c>
      <c r="P247" t="s">
        <v>5</v>
      </c>
      <c r="Q247">
        <v>0</v>
      </c>
      <c r="R247">
        <v>0</v>
      </c>
      <c r="S247" t="s">
        <v>6</v>
      </c>
      <c r="T247">
        <v>0</v>
      </c>
      <c r="U247">
        <v>0</v>
      </c>
      <c r="V247" t="s">
        <v>7</v>
      </c>
      <c r="W247">
        <v>0</v>
      </c>
      <c r="X247">
        <v>0</v>
      </c>
      <c r="Y247" t="s">
        <v>8</v>
      </c>
      <c r="Z247">
        <v>0</v>
      </c>
      <c r="AA247">
        <v>0</v>
      </c>
      <c r="AB247" t="s">
        <v>9</v>
      </c>
      <c r="AC247">
        <v>0</v>
      </c>
      <c r="AD247">
        <v>0</v>
      </c>
      <c r="AE247" t="s">
        <v>10</v>
      </c>
      <c r="AF247">
        <v>32767</v>
      </c>
      <c r="AG247">
        <v>0</v>
      </c>
      <c r="AH247" t="s">
        <v>11</v>
      </c>
      <c r="AI247">
        <v>-32767</v>
      </c>
      <c r="AJ247">
        <v>0</v>
      </c>
      <c r="AK247" t="s">
        <v>12</v>
      </c>
      <c r="AL247">
        <v>0</v>
      </c>
      <c r="AM247">
        <v>0</v>
      </c>
    </row>
    <row r="248" spans="1:39" x14ac:dyDescent="0.25">
      <c r="A248" t="s">
        <v>15</v>
      </c>
      <c r="B248">
        <v>7</v>
      </c>
      <c r="C248">
        <v>175</v>
      </c>
      <c r="D248" t="s">
        <v>1</v>
      </c>
      <c r="E248">
        <v>0</v>
      </c>
      <c r="F248">
        <v>0</v>
      </c>
      <c r="G248" t="s">
        <v>2</v>
      </c>
      <c r="H248">
        <v>319.64250399999997</v>
      </c>
      <c r="I248">
        <v>1.0271110000000001</v>
      </c>
      <c r="J248" t="s">
        <v>3</v>
      </c>
      <c r="K248">
        <v>137.81971300000001</v>
      </c>
      <c r="L248">
        <v>5.875E-3</v>
      </c>
      <c r="M248" t="s">
        <v>4</v>
      </c>
      <c r="N248">
        <v>0</v>
      </c>
      <c r="O248">
        <v>0</v>
      </c>
      <c r="P248" t="s">
        <v>5</v>
      </c>
      <c r="Q248">
        <v>0</v>
      </c>
      <c r="R248">
        <v>0</v>
      </c>
      <c r="S248" t="s">
        <v>6</v>
      </c>
      <c r="T248">
        <v>0</v>
      </c>
      <c r="U248">
        <v>0</v>
      </c>
      <c r="V248" t="s">
        <v>7</v>
      </c>
      <c r="W248">
        <v>0</v>
      </c>
      <c r="X248">
        <v>0</v>
      </c>
      <c r="Y248" t="s">
        <v>8</v>
      </c>
      <c r="Z248">
        <v>0</v>
      </c>
      <c r="AA248">
        <v>0</v>
      </c>
      <c r="AB248" t="s">
        <v>9</v>
      </c>
      <c r="AC248">
        <v>0</v>
      </c>
      <c r="AD248">
        <v>0</v>
      </c>
      <c r="AE248" t="s">
        <v>10</v>
      </c>
      <c r="AF248">
        <v>32767</v>
      </c>
      <c r="AG248">
        <v>0</v>
      </c>
      <c r="AH248" t="s">
        <v>11</v>
      </c>
      <c r="AI248">
        <v>-32767</v>
      </c>
      <c r="AJ248">
        <v>0</v>
      </c>
      <c r="AK248" t="s">
        <v>12</v>
      </c>
      <c r="AL248">
        <v>0</v>
      </c>
      <c r="AM248">
        <v>0</v>
      </c>
    </row>
    <row r="249" spans="1:39" x14ac:dyDescent="0.25">
      <c r="A249" t="s">
        <v>15</v>
      </c>
      <c r="B249">
        <v>8</v>
      </c>
      <c r="C249">
        <v>200</v>
      </c>
      <c r="D249" t="s">
        <v>1</v>
      </c>
      <c r="E249">
        <v>0</v>
      </c>
      <c r="F249">
        <v>0</v>
      </c>
      <c r="G249" t="s">
        <v>2</v>
      </c>
      <c r="H249">
        <v>365.37061</v>
      </c>
      <c r="I249">
        <v>1.328546</v>
      </c>
      <c r="J249" t="s">
        <v>3</v>
      </c>
      <c r="K249">
        <v>157.50684100000001</v>
      </c>
      <c r="L249">
        <v>7.5360000000000002E-3</v>
      </c>
      <c r="M249" t="s">
        <v>4</v>
      </c>
      <c r="N249">
        <v>0</v>
      </c>
      <c r="O249">
        <v>0</v>
      </c>
      <c r="P249" t="s">
        <v>5</v>
      </c>
      <c r="Q249">
        <v>0</v>
      </c>
      <c r="R249">
        <v>0</v>
      </c>
      <c r="S249" t="s">
        <v>6</v>
      </c>
      <c r="T249">
        <v>0</v>
      </c>
      <c r="U249">
        <v>0</v>
      </c>
      <c r="V249" t="s">
        <v>7</v>
      </c>
      <c r="W249">
        <v>0</v>
      </c>
      <c r="X249">
        <v>0</v>
      </c>
      <c r="Y249" t="s">
        <v>8</v>
      </c>
      <c r="Z249">
        <v>0</v>
      </c>
      <c r="AA249">
        <v>0</v>
      </c>
      <c r="AB249" t="s">
        <v>9</v>
      </c>
      <c r="AC249">
        <v>0</v>
      </c>
      <c r="AD249">
        <v>0</v>
      </c>
      <c r="AE249" t="s">
        <v>10</v>
      </c>
      <c r="AF249">
        <v>32767</v>
      </c>
      <c r="AG249">
        <v>0</v>
      </c>
      <c r="AH249" t="s">
        <v>11</v>
      </c>
      <c r="AI249">
        <v>-32767</v>
      </c>
      <c r="AJ249">
        <v>0</v>
      </c>
      <c r="AK249" t="s">
        <v>12</v>
      </c>
      <c r="AL249">
        <v>0</v>
      </c>
      <c r="AM249">
        <v>0</v>
      </c>
    </row>
    <row r="250" spans="1:39" x14ac:dyDescent="0.25">
      <c r="A250" t="s">
        <v>15</v>
      </c>
      <c r="B250">
        <v>9</v>
      </c>
      <c r="C250">
        <v>225</v>
      </c>
      <c r="D250" t="s">
        <v>1</v>
      </c>
      <c r="E250">
        <v>0</v>
      </c>
      <c r="F250">
        <v>0</v>
      </c>
      <c r="G250" t="s">
        <v>2</v>
      </c>
      <c r="H250">
        <v>411.103272</v>
      </c>
      <c r="I250">
        <v>1.672688</v>
      </c>
      <c r="J250" t="s">
        <v>3</v>
      </c>
      <c r="K250">
        <v>177.19107500000001</v>
      </c>
      <c r="L250">
        <v>8.8450000000000004E-3</v>
      </c>
      <c r="M250" t="s">
        <v>4</v>
      </c>
      <c r="N250">
        <v>0</v>
      </c>
      <c r="O250">
        <v>0</v>
      </c>
      <c r="P250" t="s">
        <v>5</v>
      </c>
      <c r="Q250">
        <v>0</v>
      </c>
      <c r="R250">
        <v>0</v>
      </c>
      <c r="S250" t="s">
        <v>6</v>
      </c>
      <c r="T250">
        <v>0</v>
      </c>
      <c r="U250">
        <v>0</v>
      </c>
      <c r="V250" t="s">
        <v>7</v>
      </c>
      <c r="W250">
        <v>0</v>
      </c>
      <c r="X250">
        <v>0</v>
      </c>
      <c r="Y250" t="s">
        <v>8</v>
      </c>
      <c r="Z250">
        <v>0</v>
      </c>
      <c r="AA250">
        <v>0</v>
      </c>
      <c r="AB250" t="s">
        <v>9</v>
      </c>
      <c r="AC250">
        <v>0</v>
      </c>
      <c r="AD250">
        <v>0</v>
      </c>
      <c r="AE250" t="s">
        <v>10</v>
      </c>
      <c r="AF250">
        <v>32767</v>
      </c>
      <c r="AG250">
        <v>0</v>
      </c>
      <c r="AH250" t="s">
        <v>11</v>
      </c>
      <c r="AI250">
        <v>-32767</v>
      </c>
      <c r="AJ250">
        <v>0</v>
      </c>
      <c r="AK250" t="s">
        <v>12</v>
      </c>
      <c r="AL250">
        <v>0</v>
      </c>
      <c r="AM250">
        <v>0</v>
      </c>
    </row>
    <row r="251" spans="1:39" x14ac:dyDescent="0.25">
      <c r="A251" t="s">
        <v>15</v>
      </c>
      <c r="B251">
        <v>10</v>
      </c>
      <c r="C251">
        <v>250</v>
      </c>
      <c r="D251" t="s">
        <v>1</v>
      </c>
      <c r="E251">
        <v>0</v>
      </c>
      <c r="F251">
        <v>0</v>
      </c>
      <c r="G251" t="s">
        <v>2</v>
      </c>
      <c r="H251">
        <v>456.84127899999999</v>
      </c>
      <c r="I251">
        <v>2.09687</v>
      </c>
      <c r="J251" t="s">
        <v>3</v>
      </c>
      <c r="K251">
        <v>196.87475599999999</v>
      </c>
      <c r="L251">
        <v>1.1124E-2</v>
      </c>
      <c r="M251" t="s">
        <v>4</v>
      </c>
      <c r="N251">
        <v>0</v>
      </c>
      <c r="O251">
        <v>0</v>
      </c>
      <c r="P251" t="s">
        <v>5</v>
      </c>
      <c r="Q251">
        <v>0</v>
      </c>
      <c r="R251">
        <v>0</v>
      </c>
      <c r="S251" t="s">
        <v>6</v>
      </c>
      <c r="T251">
        <v>0</v>
      </c>
      <c r="U251">
        <v>0</v>
      </c>
      <c r="V251" t="s">
        <v>7</v>
      </c>
      <c r="W251">
        <v>0</v>
      </c>
      <c r="X251">
        <v>0</v>
      </c>
      <c r="Y251" t="s">
        <v>8</v>
      </c>
      <c r="Z251">
        <v>0</v>
      </c>
      <c r="AA251">
        <v>0</v>
      </c>
      <c r="AB251" t="s">
        <v>9</v>
      </c>
      <c r="AC251">
        <v>0</v>
      </c>
      <c r="AD251">
        <v>0</v>
      </c>
      <c r="AE251" t="s">
        <v>10</v>
      </c>
      <c r="AF251">
        <v>32767</v>
      </c>
      <c r="AG251">
        <v>0</v>
      </c>
      <c r="AH251" t="s">
        <v>11</v>
      </c>
      <c r="AI251">
        <v>-32767</v>
      </c>
      <c r="AJ251">
        <v>0</v>
      </c>
      <c r="AK251" t="s">
        <v>12</v>
      </c>
      <c r="AL251">
        <v>0</v>
      </c>
      <c r="AM251">
        <v>0</v>
      </c>
    </row>
    <row r="252" spans="1:39" x14ac:dyDescent="0.25">
      <c r="A252" t="s">
        <v>15</v>
      </c>
      <c r="B252">
        <v>11</v>
      </c>
      <c r="C252">
        <v>275</v>
      </c>
      <c r="D252" t="s">
        <v>1</v>
      </c>
      <c r="E252">
        <v>0</v>
      </c>
      <c r="F252">
        <v>0</v>
      </c>
      <c r="G252" t="s">
        <v>2</v>
      </c>
      <c r="H252">
        <v>502.56690900000001</v>
      </c>
      <c r="I252">
        <v>2.5493359999999998</v>
      </c>
      <c r="J252" t="s">
        <v>3</v>
      </c>
      <c r="K252">
        <v>216.55937800000001</v>
      </c>
      <c r="L252">
        <v>1.319E-2</v>
      </c>
      <c r="M252" t="s">
        <v>4</v>
      </c>
      <c r="N252">
        <v>0</v>
      </c>
      <c r="O252">
        <v>0</v>
      </c>
      <c r="P252" t="s">
        <v>5</v>
      </c>
      <c r="Q252">
        <v>0</v>
      </c>
      <c r="R252">
        <v>0</v>
      </c>
      <c r="S252" t="s">
        <v>6</v>
      </c>
      <c r="T252">
        <v>0</v>
      </c>
      <c r="U252">
        <v>0</v>
      </c>
      <c r="V252" t="s">
        <v>7</v>
      </c>
      <c r="W252">
        <v>0</v>
      </c>
      <c r="X252">
        <v>0</v>
      </c>
      <c r="Y252" t="s">
        <v>8</v>
      </c>
      <c r="Z252">
        <v>0</v>
      </c>
      <c r="AA252">
        <v>0</v>
      </c>
      <c r="AB252" t="s">
        <v>9</v>
      </c>
      <c r="AC252">
        <v>0</v>
      </c>
      <c r="AD252">
        <v>0</v>
      </c>
      <c r="AE252" t="s">
        <v>10</v>
      </c>
      <c r="AF252">
        <v>32767</v>
      </c>
      <c r="AG252">
        <v>0</v>
      </c>
      <c r="AH252" t="s">
        <v>11</v>
      </c>
      <c r="AI252">
        <v>-32767</v>
      </c>
      <c r="AJ252">
        <v>0</v>
      </c>
      <c r="AK252" t="s">
        <v>12</v>
      </c>
      <c r="AL252">
        <v>0</v>
      </c>
      <c r="AM252">
        <v>0</v>
      </c>
    </row>
    <row r="253" spans="1:39" x14ac:dyDescent="0.25">
      <c r="A253" t="s">
        <v>15</v>
      </c>
      <c r="B253">
        <v>12</v>
      </c>
      <c r="C253">
        <v>300</v>
      </c>
      <c r="D253" t="s">
        <v>1</v>
      </c>
      <c r="E253">
        <v>0</v>
      </c>
      <c r="F253">
        <v>0</v>
      </c>
      <c r="G253" t="s">
        <v>2</v>
      </c>
      <c r="H253">
        <v>548.274092</v>
      </c>
      <c r="I253">
        <v>3.0373760000000001</v>
      </c>
      <c r="J253" t="s">
        <v>3</v>
      </c>
      <c r="K253">
        <v>236.24243200000001</v>
      </c>
      <c r="L253">
        <v>1.478E-2</v>
      </c>
      <c r="M253" t="s">
        <v>4</v>
      </c>
      <c r="N253">
        <v>0</v>
      </c>
      <c r="O253">
        <v>0</v>
      </c>
      <c r="P253" t="s">
        <v>5</v>
      </c>
      <c r="Q253">
        <v>0</v>
      </c>
      <c r="R253">
        <v>0</v>
      </c>
      <c r="S253" t="s">
        <v>6</v>
      </c>
      <c r="T253">
        <v>0</v>
      </c>
      <c r="U253">
        <v>0</v>
      </c>
      <c r="V253" t="s">
        <v>7</v>
      </c>
      <c r="W253">
        <v>0</v>
      </c>
      <c r="X253">
        <v>0</v>
      </c>
      <c r="Y253" t="s">
        <v>8</v>
      </c>
      <c r="Z253">
        <v>0</v>
      </c>
      <c r="AA253">
        <v>0</v>
      </c>
      <c r="AB253" t="s">
        <v>9</v>
      </c>
      <c r="AC253">
        <v>0</v>
      </c>
      <c r="AD253">
        <v>0</v>
      </c>
      <c r="AE253" t="s">
        <v>10</v>
      </c>
      <c r="AF253">
        <v>32767</v>
      </c>
      <c r="AG253">
        <v>0</v>
      </c>
      <c r="AH253" t="s">
        <v>11</v>
      </c>
      <c r="AI253">
        <v>-32767</v>
      </c>
      <c r="AJ253">
        <v>0</v>
      </c>
      <c r="AK253" t="s">
        <v>12</v>
      </c>
      <c r="AL253">
        <v>0</v>
      </c>
      <c r="AM253">
        <v>0</v>
      </c>
    </row>
    <row r="254" spans="1:39" x14ac:dyDescent="0.25">
      <c r="A254" t="s">
        <v>15</v>
      </c>
      <c r="B254">
        <v>13</v>
      </c>
      <c r="C254">
        <v>325</v>
      </c>
      <c r="D254" t="s">
        <v>1</v>
      </c>
      <c r="E254">
        <v>0</v>
      </c>
      <c r="F254">
        <v>0</v>
      </c>
      <c r="G254" t="s">
        <v>2</v>
      </c>
      <c r="H254">
        <v>593.99586899999997</v>
      </c>
      <c r="I254">
        <v>3.5942259999999999</v>
      </c>
      <c r="J254" t="s">
        <v>3</v>
      </c>
      <c r="K254">
        <v>255.930995</v>
      </c>
      <c r="L254">
        <v>1.7419E-2</v>
      </c>
      <c r="M254" t="s">
        <v>4</v>
      </c>
      <c r="N254">
        <v>0</v>
      </c>
      <c r="O254">
        <v>0</v>
      </c>
      <c r="P254" t="s">
        <v>5</v>
      </c>
      <c r="Q254">
        <v>0</v>
      </c>
      <c r="R254">
        <v>0</v>
      </c>
      <c r="S254" t="s">
        <v>6</v>
      </c>
      <c r="T254">
        <v>0</v>
      </c>
      <c r="U254">
        <v>0</v>
      </c>
      <c r="V254" t="s">
        <v>7</v>
      </c>
      <c r="W254">
        <v>0</v>
      </c>
      <c r="X254">
        <v>0</v>
      </c>
      <c r="Y254" t="s">
        <v>8</v>
      </c>
      <c r="Z254">
        <v>0</v>
      </c>
      <c r="AA254">
        <v>0</v>
      </c>
      <c r="AB254" t="s">
        <v>9</v>
      </c>
      <c r="AC254">
        <v>0</v>
      </c>
      <c r="AD254">
        <v>0</v>
      </c>
      <c r="AE254" t="s">
        <v>10</v>
      </c>
      <c r="AF254">
        <v>32767</v>
      </c>
      <c r="AG254">
        <v>0</v>
      </c>
      <c r="AH254" t="s">
        <v>11</v>
      </c>
      <c r="AI254">
        <v>-32767</v>
      </c>
      <c r="AJ254">
        <v>0</v>
      </c>
      <c r="AK254" t="s">
        <v>12</v>
      </c>
      <c r="AL254">
        <v>0</v>
      </c>
      <c r="AM254">
        <v>0</v>
      </c>
    </row>
    <row r="255" spans="1:39" x14ac:dyDescent="0.25">
      <c r="A255" t="s">
        <v>15</v>
      </c>
      <c r="B255">
        <v>14</v>
      </c>
      <c r="C255">
        <v>350</v>
      </c>
      <c r="D255" t="s">
        <v>1</v>
      </c>
      <c r="E255">
        <v>0</v>
      </c>
      <c r="F255">
        <v>0</v>
      </c>
      <c r="G255" t="s">
        <v>2</v>
      </c>
      <c r="H255">
        <v>639.72049400000003</v>
      </c>
      <c r="I255">
        <v>4.2395649999999998</v>
      </c>
      <c r="J255" t="s">
        <v>3</v>
      </c>
      <c r="K255">
        <v>275.61598199999997</v>
      </c>
      <c r="L255">
        <v>1.9139E-2</v>
      </c>
      <c r="M255" t="s">
        <v>4</v>
      </c>
      <c r="N255">
        <v>0</v>
      </c>
      <c r="O255">
        <v>0</v>
      </c>
      <c r="P255" t="s">
        <v>5</v>
      </c>
      <c r="Q255">
        <v>0</v>
      </c>
      <c r="R255">
        <v>0</v>
      </c>
      <c r="S255" t="s">
        <v>6</v>
      </c>
      <c r="T255">
        <v>0</v>
      </c>
      <c r="U255">
        <v>0</v>
      </c>
      <c r="V255" t="s">
        <v>7</v>
      </c>
      <c r="W255">
        <v>0</v>
      </c>
      <c r="X255">
        <v>0</v>
      </c>
      <c r="Y255" t="s">
        <v>8</v>
      </c>
      <c r="Z255">
        <v>0</v>
      </c>
      <c r="AA255">
        <v>0</v>
      </c>
      <c r="AB255" t="s">
        <v>9</v>
      </c>
      <c r="AC255">
        <v>0</v>
      </c>
      <c r="AD255">
        <v>0</v>
      </c>
      <c r="AE255" t="s">
        <v>10</v>
      </c>
      <c r="AF255">
        <v>32767</v>
      </c>
      <c r="AG255">
        <v>0</v>
      </c>
      <c r="AH255" t="s">
        <v>11</v>
      </c>
      <c r="AI255">
        <v>-32767</v>
      </c>
      <c r="AJ255">
        <v>0</v>
      </c>
      <c r="AK255" t="s">
        <v>12</v>
      </c>
      <c r="AL255">
        <v>0</v>
      </c>
      <c r="AM255">
        <v>0</v>
      </c>
    </row>
    <row r="256" spans="1:39" x14ac:dyDescent="0.25">
      <c r="A256" t="s">
        <v>15</v>
      </c>
      <c r="B256">
        <v>15</v>
      </c>
      <c r="C256">
        <v>375</v>
      </c>
      <c r="D256" t="s">
        <v>1</v>
      </c>
      <c r="E256">
        <v>0</v>
      </c>
      <c r="F256">
        <v>0</v>
      </c>
      <c r="G256" t="s">
        <v>2</v>
      </c>
      <c r="H256">
        <v>685.43114300000002</v>
      </c>
      <c r="I256">
        <v>4.8797119999999996</v>
      </c>
      <c r="J256" t="s">
        <v>3</v>
      </c>
      <c r="K256">
        <v>295.30400500000002</v>
      </c>
      <c r="L256">
        <v>2.103E-2</v>
      </c>
      <c r="M256" t="s">
        <v>4</v>
      </c>
      <c r="N256">
        <v>0</v>
      </c>
      <c r="O256">
        <v>0</v>
      </c>
      <c r="P256" t="s">
        <v>5</v>
      </c>
      <c r="Q256">
        <v>0</v>
      </c>
      <c r="R256">
        <v>0</v>
      </c>
      <c r="S256" t="s">
        <v>6</v>
      </c>
      <c r="T256">
        <v>0</v>
      </c>
      <c r="U256">
        <v>0</v>
      </c>
      <c r="V256" t="s">
        <v>7</v>
      </c>
      <c r="W256">
        <v>0</v>
      </c>
      <c r="X256">
        <v>0</v>
      </c>
      <c r="Y256" t="s">
        <v>8</v>
      </c>
      <c r="Z256">
        <v>0</v>
      </c>
      <c r="AA256">
        <v>0</v>
      </c>
      <c r="AB256" t="s">
        <v>9</v>
      </c>
      <c r="AC256">
        <v>0</v>
      </c>
      <c r="AD256">
        <v>0</v>
      </c>
      <c r="AE256" t="s">
        <v>10</v>
      </c>
      <c r="AF256">
        <v>32767</v>
      </c>
      <c r="AG256">
        <v>0</v>
      </c>
      <c r="AH256" t="s">
        <v>11</v>
      </c>
      <c r="AI256">
        <v>-32767</v>
      </c>
      <c r="AJ256">
        <v>0</v>
      </c>
      <c r="AK256" t="s">
        <v>12</v>
      </c>
      <c r="AL256">
        <v>0</v>
      </c>
      <c r="AM256">
        <v>0</v>
      </c>
    </row>
    <row r="257" spans="1:39" x14ac:dyDescent="0.25">
      <c r="A257" t="s">
        <v>15</v>
      </c>
      <c r="B257">
        <v>16</v>
      </c>
      <c r="C257">
        <v>400</v>
      </c>
      <c r="D257" t="s">
        <v>1</v>
      </c>
      <c r="E257">
        <v>0</v>
      </c>
      <c r="F257">
        <v>0</v>
      </c>
      <c r="G257" t="s">
        <v>2</v>
      </c>
      <c r="H257">
        <v>731.159446</v>
      </c>
      <c r="I257">
        <v>5.5820699999999999</v>
      </c>
      <c r="J257" t="s">
        <v>3</v>
      </c>
      <c r="K257">
        <v>314.98883899999998</v>
      </c>
      <c r="L257">
        <v>2.2436999999999999E-2</v>
      </c>
      <c r="M257" t="s">
        <v>4</v>
      </c>
      <c r="N257">
        <v>0</v>
      </c>
      <c r="O257">
        <v>0</v>
      </c>
      <c r="P257" t="s">
        <v>5</v>
      </c>
      <c r="Q257">
        <v>0</v>
      </c>
      <c r="R257">
        <v>0</v>
      </c>
      <c r="S257" t="s">
        <v>6</v>
      </c>
      <c r="T257">
        <v>0</v>
      </c>
      <c r="U257">
        <v>0</v>
      </c>
      <c r="V257" t="s">
        <v>7</v>
      </c>
      <c r="W257">
        <v>0</v>
      </c>
      <c r="X257">
        <v>0</v>
      </c>
      <c r="Y257" t="s">
        <v>8</v>
      </c>
      <c r="Z257">
        <v>0</v>
      </c>
      <c r="AA257">
        <v>0</v>
      </c>
      <c r="AB257" t="s">
        <v>9</v>
      </c>
      <c r="AC257">
        <v>0</v>
      </c>
      <c r="AD257">
        <v>0</v>
      </c>
      <c r="AE257" t="s">
        <v>10</v>
      </c>
      <c r="AF257">
        <v>32767</v>
      </c>
      <c r="AG257">
        <v>0</v>
      </c>
      <c r="AH257" t="s">
        <v>11</v>
      </c>
      <c r="AI257">
        <v>-32767</v>
      </c>
      <c r="AJ257">
        <v>0</v>
      </c>
      <c r="AK257" t="s">
        <v>12</v>
      </c>
      <c r="AL257">
        <v>0</v>
      </c>
      <c r="AM257">
        <v>0</v>
      </c>
    </row>
    <row r="258" spans="1:39" x14ac:dyDescent="0.25">
      <c r="A258" t="s">
        <v>15</v>
      </c>
      <c r="B258">
        <v>17</v>
      </c>
      <c r="C258">
        <v>425</v>
      </c>
      <c r="D258" t="s">
        <v>1</v>
      </c>
      <c r="E258">
        <v>0</v>
      </c>
      <c r="F258">
        <v>0</v>
      </c>
      <c r="G258" t="s">
        <v>2</v>
      </c>
      <c r="H258">
        <v>776.88729999999998</v>
      </c>
      <c r="I258">
        <v>6.2571820000000002</v>
      </c>
      <c r="J258" t="s">
        <v>3</v>
      </c>
      <c r="K258">
        <v>334.67229400000002</v>
      </c>
      <c r="L258">
        <v>2.5356E-2</v>
      </c>
      <c r="M258" t="s">
        <v>4</v>
      </c>
      <c r="N258">
        <v>0</v>
      </c>
      <c r="O258">
        <v>0</v>
      </c>
      <c r="P258" t="s">
        <v>5</v>
      </c>
      <c r="Q258">
        <v>0</v>
      </c>
      <c r="R258">
        <v>0</v>
      </c>
      <c r="S258" t="s">
        <v>6</v>
      </c>
      <c r="T258">
        <v>0</v>
      </c>
      <c r="U258">
        <v>0</v>
      </c>
      <c r="V258" t="s">
        <v>7</v>
      </c>
      <c r="W258">
        <v>0</v>
      </c>
      <c r="X258">
        <v>0</v>
      </c>
      <c r="Y258" t="s">
        <v>8</v>
      </c>
      <c r="Z258">
        <v>0</v>
      </c>
      <c r="AA258">
        <v>0</v>
      </c>
      <c r="AB258" t="s">
        <v>9</v>
      </c>
      <c r="AC258">
        <v>0</v>
      </c>
      <c r="AD258">
        <v>0</v>
      </c>
      <c r="AE258" t="s">
        <v>10</v>
      </c>
      <c r="AF258">
        <v>32767</v>
      </c>
      <c r="AG258">
        <v>0</v>
      </c>
      <c r="AH258" t="s">
        <v>11</v>
      </c>
      <c r="AI258">
        <v>-32767</v>
      </c>
      <c r="AJ258">
        <v>0</v>
      </c>
      <c r="AK258" t="s">
        <v>12</v>
      </c>
      <c r="AL258">
        <v>0</v>
      </c>
      <c r="AM258">
        <v>0</v>
      </c>
    </row>
    <row r="259" spans="1:39" x14ac:dyDescent="0.25">
      <c r="A259" t="s">
        <v>15</v>
      </c>
      <c r="B259">
        <v>18</v>
      </c>
      <c r="C259">
        <v>450</v>
      </c>
      <c r="D259" t="s">
        <v>1</v>
      </c>
      <c r="E259">
        <v>0</v>
      </c>
      <c r="F259">
        <v>0</v>
      </c>
      <c r="G259" t="s">
        <v>2</v>
      </c>
      <c r="H259">
        <v>822.60084400000005</v>
      </c>
      <c r="I259">
        <v>7.0069270000000001</v>
      </c>
      <c r="J259" t="s">
        <v>3</v>
      </c>
      <c r="K259">
        <v>354.357889</v>
      </c>
      <c r="L259">
        <v>2.7088000000000001E-2</v>
      </c>
      <c r="M259" t="s">
        <v>4</v>
      </c>
      <c r="N259">
        <v>0</v>
      </c>
      <c r="O259">
        <v>0</v>
      </c>
      <c r="P259" t="s">
        <v>5</v>
      </c>
      <c r="Q259">
        <v>0</v>
      </c>
      <c r="R259">
        <v>0</v>
      </c>
      <c r="S259" t="s">
        <v>6</v>
      </c>
      <c r="T259">
        <v>0</v>
      </c>
      <c r="U259">
        <v>0</v>
      </c>
      <c r="V259" t="s">
        <v>7</v>
      </c>
      <c r="W259">
        <v>0</v>
      </c>
      <c r="X259">
        <v>0</v>
      </c>
      <c r="Y259" t="s">
        <v>8</v>
      </c>
      <c r="Z259">
        <v>0</v>
      </c>
      <c r="AA259">
        <v>0</v>
      </c>
      <c r="AB259" t="s">
        <v>9</v>
      </c>
      <c r="AC259">
        <v>0</v>
      </c>
      <c r="AD259">
        <v>0</v>
      </c>
      <c r="AE259" t="s">
        <v>10</v>
      </c>
      <c r="AF259">
        <v>32767</v>
      </c>
      <c r="AG259">
        <v>0</v>
      </c>
      <c r="AH259" t="s">
        <v>11</v>
      </c>
      <c r="AI259">
        <v>-32767</v>
      </c>
      <c r="AJ259">
        <v>0</v>
      </c>
      <c r="AK259" t="s">
        <v>12</v>
      </c>
      <c r="AL259">
        <v>0</v>
      </c>
      <c r="AM259">
        <v>0</v>
      </c>
    </row>
    <row r="260" spans="1:39" x14ac:dyDescent="0.25">
      <c r="A260" t="s">
        <v>15</v>
      </c>
      <c r="B260">
        <v>19</v>
      </c>
      <c r="C260">
        <v>475</v>
      </c>
      <c r="D260" t="s">
        <v>1</v>
      </c>
      <c r="E260">
        <v>0</v>
      </c>
      <c r="F260">
        <v>0</v>
      </c>
      <c r="G260" t="s">
        <v>2</v>
      </c>
      <c r="H260">
        <v>868.30622700000004</v>
      </c>
      <c r="I260">
        <v>7.8029549999999999</v>
      </c>
      <c r="J260" t="s">
        <v>3</v>
      </c>
      <c r="K260">
        <v>374.04113999999998</v>
      </c>
      <c r="L260">
        <v>2.9159000000000001E-2</v>
      </c>
      <c r="M260" t="s">
        <v>4</v>
      </c>
      <c r="N260">
        <v>0</v>
      </c>
      <c r="O260">
        <v>0</v>
      </c>
      <c r="P260" t="s">
        <v>5</v>
      </c>
      <c r="Q260">
        <v>0</v>
      </c>
      <c r="R260">
        <v>0</v>
      </c>
      <c r="S260" t="s">
        <v>6</v>
      </c>
      <c r="T260">
        <v>0</v>
      </c>
      <c r="U260">
        <v>0</v>
      </c>
      <c r="V260" t="s">
        <v>7</v>
      </c>
      <c r="W260">
        <v>0</v>
      </c>
      <c r="X260">
        <v>0</v>
      </c>
      <c r="Y260" t="s">
        <v>8</v>
      </c>
      <c r="Z260">
        <v>0</v>
      </c>
      <c r="AA260">
        <v>0</v>
      </c>
      <c r="AB260" t="s">
        <v>9</v>
      </c>
      <c r="AC260">
        <v>0</v>
      </c>
      <c r="AD260">
        <v>0</v>
      </c>
      <c r="AE260" t="s">
        <v>10</v>
      </c>
      <c r="AF260">
        <v>32767</v>
      </c>
      <c r="AG260">
        <v>0</v>
      </c>
      <c r="AH260" t="s">
        <v>11</v>
      </c>
      <c r="AI260">
        <v>-32767</v>
      </c>
      <c r="AJ260">
        <v>0</v>
      </c>
      <c r="AK260" t="s">
        <v>12</v>
      </c>
      <c r="AL260">
        <v>0</v>
      </c>
      <c r="AM260">
        <v>0</v>
      </c>
    </row>
    <row r="261" spans="1:39" x14ac:dyDescent="0.25">
      <c r="A261" t="s">
        <v>15</v>
      </c>
      <c r="B261">
        <v>20</v>
      </c>
      <c r="C261">
        <v>500</v>
      </c>
      <c r="D261" t="s">
        <v>1</v>
      </c>
      <c r="E261">
        <v>0</v>
      </c>
      <c r="F261">
        <v>0</v>
      </c>
      <c r="G261" t="s">
        <v>2</v>
      </c>
      <c r="H261">
        <v>914.02579800000001</v>
      </c>
      <c r="I261">
        <v>8.5873720000000002</v>
      </c>
      <c r="J261" t="s">
        <v>3</v>
      </c>
      <c r="K261">
        <v>393.72832699999998</v>
      </c>
      <c r="L261">
        <v>3.1814000000000002E-2</v>
      </c>
      <c r="M261" t="s">
        <v>4</v>
      </c>
      <c r="N261">
        <v>0</v>
      </c>
      <c r="O261">
        <v>0</v>
      </c>
      <c r="P261" t="s">
        <v>5</v>
      </c>
      <c r="Q261">
        <v>0</v>
      </c>
      <c r="R261">
        <v>0</v>
      </c>
      <c r="S261" t="s">
        <v>6</v>
      </c>
      <c r="T261">
        <v>0</v>
      </c>
      <c r="U261">
        <v>0</v>
      </c>
      <c r="V261" t="s">
        <v>7</v>
      </c>
      <c r="W261">
        <v>0</v>
      </c>
      <c r="X261">
        <v>0</v>
      </c>
      <c r="Y261" t="s">
        <v>8</v>
      </c>
      <c r="Z261">
        <v>0</v>
      </c>
      <c r="AA261">
        <v>0</v>
      </c>
      <c r="AB261" t="s">
        <v>9</v>
      </c>
      <c r="AC261">
        <v>0</v>
      </c>
      <c r="AD261">
        <v>0</v>
      </c>
      <c r="AE261" t="s">
        <v>10</v>
      </c>
      <c r="AF261">
        <v>32767</v>
      </c>
      <c r="AG261">
        <v>0</v>
      </c>
      <c r="AH261" t="s">
        <v>11</v>
      </c>
      <c r="AI261">
        <v>-32767</v>
      </c>
      <c r="AJ261">
        <v>0</v>
      </c>
      <c r="AK261" t="s">
        <v>12</v>
      </c>
      <c r="AL261">
        <v>0</v>
      </c>
      <c r="AM261">
        <v>0</v>
      </c>
    </row>
    <row r="262" spans="1:39" x14ac:dyDescent="0.25">
      <c r="A262" t="s">
        <v>94</v>
      </c>
      <c r="B262">
        <v>1</v>
      </c>
      <c r="C262">
        <v>25</v>
      </c>
      <c r="D262" t="s">
        <v>1</v>
      </c>
      <c r="E262">
        <v>0</v>
      </c>
      <c r="F262">
        <v>0</v>
      </c>
      <c r="G262" t="s">
        <v>2</v>
      </c>
      <c r="H262">
        <v>38.772717999999998</v>
      </c>
      <c r="I262">
        <v>1.9759999999999999E-3</v>
      </c>
      <c r="J262" t="s">
        <v>3</v>
      </c>
      <c r="K262">
        <v>11.536049999999999</v>
      </c>
      <c r="L262">
        <v>1.0610000000000001E-3</v>
      </c>
      <c r="M262" t="s">
        <v>4</v>
      </c>
      <c r="N262">
        <v>0</v>
      </c>
      <c r="O262">
        <v>0</v>
      </c>
      <c r="P262" t="s">
        <v>5</v>
      </c>
      <c r="Q262">
        <v>0</v>
      </c>
      <c r="R262">
        <v>0</v>
      </c>
      <c r="S262" t="s">
        <v>6</v>
      </c>
      <c r="T262">
        <v>0</v>
      </c>
      <c r="U262">
        <v>0</v>
      </c>
      <c r="V262" t="s">
        <v>7</v>
      </c>
      <c r="W262">
        <v>0</v>
      </c>
      <c r="X262">
        <v>0</v>
      </c>
      <c r="Y262" t="s">
        <v>8</v>
      </c>
      <c r="Z262">
        <v>0</v>
      </c>
      <c r="AA262">
        <v>0</v>
      </c>
      <c r="AB262" t="s">
        <v>9</v>
      </c>
      <c r="AC262">
        <v>0</v>
      </c>
      <c r="AD262">
        <v>0</v>
      </c>
      <c r="AE262" t="s">
        <v>10</v>
      </c>
      <c r="AF262">
        <v>32767</v>
      </c>
      <c r="AG262">
        <v>0</v>
      </c>
      <c r="AH262" t="s">
        <v>11</v>
      </c>
      <c r="AI262">
        <v>-32767</v>
      </c>
      <c r="AJ262">
        <v>0</v>
      </c>
      <c r="AK262" t="s">
        <v>12</v>
      </c>
      <c r="AL262">
        <v>0</v>
      </c>
      <c r="AM262">
        <v>0</v>
      </c>
    </row>
    <row r="263" spans="1:39" x14ac:dyDescent="0.25">
      <c r="A263" t="s">
        <v>94</v>
      </c>
      <c r="B263">
        <v>2</v>
      </c>
      <c r="C263">
        <v>50</v>
      </c>
      <c r="D263" t="s">
        <v>1</v>
      </c>
      <c r="E263">
        <v>0</v>
      </c>
      <c r="F263">
        <v>0</v>
      </c>
      <c r="G263" t="s">
        <v>2</v>
      </c>
      <c r="H263">
        <v>77.715547999999998</v>
      </c>
      <c r="I263">
        <v>5.4580000000000002E-3</v>
      </c>
      <c r="J263" t="s">
        <v>3</v>
      </c>
      <c r="K263">
        <v>23.211064</v>
      </c>
      <c r="L263">
        <v>2.6519999999999998E-3</v>
      </c>
      <c r="M263" t="s">
        <v>4</v>
      </c>
      <c r="N263">
        <v>0</v>
      </c>
      <c r="O263">
        <v>0</v>
      </c>
      <c r="P263" t="s">
        <v>5</v>
      </c>
      <c r="Q263">
        <v>0</v>
      </c>
      <c r="R263">
        <v>0</v>
      </c>
      <c r="S263" t="s">
        <v>6</v>
      </c>
      <c r="T263">
        <v>0</v>
      </c>
      <c r="U263">
        <v>0</v>
      </c>
      <c r="V263" t="s">
        <v>7</v>
      </c>
      <c r="W263">
        <v>0</v>
      </c>
      <c r="X263">
        <v>0</v>
      </c>
      <c r="Y263" t="s">
        <v>8</v>
      </c>
      <c r="Z263">
        <v>0</v>
      </c>
      <c r="AA263">
        <v>0</v>
      </c>
      <c r="AB263" t="s">
        <v>9</v>
      </c>
      <c r="AC263">
        <v>0</v>
      </c>
      <c r="AD263">
        <v>0</v>
      </c>
      <c r="AE263" t="s">
        <v>10</v>
      </c>
      <c r="AF263">
        <v>32767</v>
      </c>
      <c r="AG263">
        <v>0</v>
      </c>
      <c r="AH263" t="s">
        <v>11</v>
      </c>
      <c r="AI263">
        <v>-32767</v>
      </c>
      <c r="AJ263">
        <v>0</v>
      </c>
      <c r="AK263" t="s">
        <v>12</v>
      </c>
      <c r="AL263">
        <v>0</v>
      </c>
      <c r="AM263">
        <v>0</v>
      </c>
    </row>
    <row r="264" spans="1:39" x14ac:dyDescent="0.25">
      <c r="A264" t="s">
        <v>94</v>
      </c>
      <c r="B264">
        <v>3</v>
      </c>
      <c r="C264">
        <v>75</v>
      </c>
      <c r="D264" t="s">
        <v>1</v>
      </c>
      <c r="E264">
        <v>0</v>
      </c>
      <c r="F264">
        <v>0</v>
      </c>
      <c r="G264" t="s">
        <v>2</v>
      </c>
      <c r="H264">
        <v>116.752433</v>
      </c>
      <c r="I264">
        <v>9.3860000000000002E-3</v>
      </c>
      <c r="J264" t="s">
        <v>3</v>
      </c>
      <c r="K264">
        <v>34.977806000000001</v>
      </c>
      <c r="L264">
        <v>4.3099999999999996E-3</v>
      </c>
      <c r="M264" t="s">
        <v>4</v>
      </c>
      <c r="N264">
        <v>0</v>
      </c>
      <c r="O264">
        <v>0</v>
      </c>
      <c r="P264" t="s">
        <v>5</v>
      </c>
      <c r="Q264">
        <v>0</v>
      </c>
      <c r="R264">
        <v>0</v>
      </c>
      <c r="S264" t="s">
        <v>6</v>
      </c>
      <c r="T264">
        <v>0</v>
      </c>
      <c r="U264">
        <v>0</v>
      </c>
      <c r="V264" t="s">
        <v>7</v>
      </c>
      <c r="W264">
        <v>0</v>
      </c>
      <c r="X264">
        <v>0</v>
      </c>
      <c r="Y264" t="s">
        <v>8</v>
      </c>
      <c r="Z264">
        <v>0</v>
      </c>
      <c r="AA264">
        <v>0</v>
      </c>
      <c r="AB264" t="s">
        <v>9</v>
      </c>
      <c r="AC264">
        <v>0</v>
      </c>
      <c r="AD264">
        <v>0</v>
      </c>
      <c r="AE264" t="s">
        <v>10</v>
      </c>
      <c r="AF264">
        <v>32767</v>
      </c>
      <c r="AG264">
        <v>0</v>
      </c>
      <c r="AH264" t="s">
        <v>11</v>
      </c>
      <c r="AI264">
        <v>-32767</v>
      </c>
      <c r="AJ264">
        <v>0</v>
      </c>
      <c r="AK264" t="s">
        <v>12</v>
      </c>
      <c r="AL264">
        <v>0.02</v>
      </c>
      <c r="AM264">
        <v>1.9599999999999999E-2</v>
      </c>
    </row>
    <row r="265" spans="1:39" x14ac:dyDescent="0.25">
      <c r="A265" t="s">
        <v>94</v>
      </c>
      <c r="B265">
        <v>4</v>
      </c>
      <c r="C265">
        <v>100</v>
      </c>
      <c r="D265" t="s">
        <v>1</v>
      </c>
      <c r="E265">
        <v>0</v>
      </c>
      <c r="F265">
        <v>0</v>
      </c>
      <c r="G265" t="s">
        <v>2</v>
      </c>
      <c r="H265">
        <v>155.883489</v>
      </c>
      <c r="I265">
        <v>1.4718999999999999E-2</v>
      </c>
      <c r="J265" t="s">
        <v>3</v>
      </c>
      <c r="K265">
        <v>46.835993000000002</v>
      </c>
      <c r="L265">
        <v>6.6899999999999998E-3</v>
      </c>
      <c r="M265" t="s">
        <v>4</v>
      </c>
      <c r="N265">
        <v>0</v>
      </c>
      <c r="O265">
        <v>0</v>
      </c>
      <c r="P265" t="s">
        <v>5</v>
      </c>
      <c r="Q265">
        <v>0</v>
      </c>
      <c r="R265">
        <v>0</v>
      </c>
      <c r="S265" t="s">
        <v>6</v>
      </c>
      <c r="T265">
        <v>0</v>
      </c>
      <c r="U265">
        <v>0</v>
      </c>
      <c r="V265" t="s">
        <v>7</v>
      </c>
      <c r="W265">
        <v>0</v>
      </c>
      <c r="X265">
        <v>0</v>
      </c>
      <c r="Y265" t="s">
        <v>8</v>
      </c>
      <c r="Z265">
        <v>0</v>
      </c>
      <c r="AA265">
        <v>0</v>
      </c>
      <c r="AB265" t="s">
        <v>9</v>
      </c>
      <c r="AC265">
        <v>0</v>
      </c>
      <c r="AD265">
        <v>0</v>
      </c>
      <c r="AE265" t="s">
        <v>10</v>
      </c>
      <c r="AF265">
        <v>32767</v>
      </c>
      <c r="AG265">
        <v>0</v>
      </c>
      <c r="AH265" t="s">
        <v>11</v>
      </c>
      <c r="AI265">
        <v>-32767</v>
      </c>
      <c r="AJ265">
        <v>0</v>
      </c>
      <c r="AK265" t="s">
        <v>12</v>
      </c>
      <c r="AL265">
        <v>0.02</v>
      </c>
      <c r="AM265">
        <v>1.9599999999999999E-2</v>
      </c>
    </row>
    <row r="266" spans="1:39" x14ac:dyDescent="0.25">
      <c r="A266" t="s">
        <v>94</v>
      </c>
      <c r="B266">
        <v>5</v>
      </c>
      <c r="C266">
        <v>125</v>
      </c>
      <c r="D266" t="s">
        <v>1</v>
      </c>
      <c r="E266">
        <v>0</v>
      </c>
      <c r="F266">
        <v>0</v>
      </c>
      <c r="G266" t="s">
        <v>2</v>
      </c>
      <c r="H266">
        <v>195.08407399999999</v>
      </c>
      <c r="I266">
        <v>2.2842000000000001E-2</v>
      </c>
      <c r="J266" t="s">
        <v>3</v>
      </c>
      <c r="K266">
        <v>58.765127</v>
      </c>
      <c r="L266">
        <v>8.8059999999999996E-3</v>
      </c>
      <c r="M266" t="s">
        <v>4</v>
      </c>
      <c r="N266">
        <v>0</v>
      </c>
      <c r="O266">
        <v>0</v>
      </c>
      <c r="P266" t="s">
        <v>5</v>
      </c>
      <c r="Q266">
        <v>0</v>
      </c>
      <c r="R266">
        <v>0</v>
      </c>
      <c r="S266" t="s">
        <v>6</v>
      </c>
      <c r="T266">
        <v>0</v>
      </c>
      <c r="U266">
        <v>0</v>
      </c>
      <c r="V266" t="s">
        <v>7</v>
      </c>
      <c r="W266">
        <v>0</v>
      </c>
      <c r="X266">
        <v>0</v>
      </c>
      <c r="Y266" t="s">
        <v>8</v>
      </c>
      <c r="Z266">
        <v>0</v>
      </c>
      <c r="AA266">
        <v>0</v>
      </c>
      <c r="AB266" t="s">
        <v>9</v>
      </c>
      <c r="AC266">
        <v>0</v>
      </c>
      <c r="AD266">
        <v>0</v>
      </c>
      <c r="AE266" t="s">
        <v>10</v>
      </c>
      <c r="AF266">
        <v>32767</v>
      </c>
      <c r="AG266">
        <v>0</v>
      </c>
      <c r="AH266" t="s">
        <v>11</v>
      </c>
      <c r="AI266">
        <v>-32767</v>
      </c>
      <c r="AJ266">
        <v>0</v>
      </c>
      <c r="AK266" t="s">
        <v>12</v>
      </c>
      <c r="AL266">
        <v>0.02</v>
      </c>
      <c r="AM266">
        <v>1.9599999999999999E-2</v>
      </c>
    </row>
    <row r="267" spans="1:39" x14ac:dyDescent="0.25">
      <c r="A267" t="s">
        <v>94</v>
      </c>
      <c r="B267">
        <v>6</v>
      </c>
      <c r="C267">
        <v>150</v>
      </c>
      <c r="D267" t="s">
        <v>1</v>
      </c>
      <c r="E267">
        <v>0</v>
      </c>
      <c r="F267">
        <v>0</v>
      </c>
      <c r="G267" t="s">
        <v>2</v>
      </c>
      <c r="H267">
        <v>234.34339499999999</v>
      </c>
      <c r="I267">
        <v>3.1525999999999998E-2</v>
      </c>
      <c r="J267" t="s">
        <v>3</v>
      </c>
      <c r="K267">
        <v>70.751373000000001</v>
      </c>
      <c r="L267">
        <v>1.4177E-2</v>
      </c>
      <c r="M267" t="s">
        <v>4</v>
      </c>
      <c r="N267">
        <v>0</v>
      </c>
      <c r="O267">
        <v>0</v>
      </c>
      <c r="P267" t="s">
        <v>5</v>
      </c>
      <c r="Q267">
        <v>0</v>
      </c>
      <c r="R267">
        <v>0</v>
      </c>
      <c r="S267" t="s">
        <v>6</v>
      </c>
      <c r="T267">
        <v>0</v>
      </c>
      <c r="U267">
        <v>0</v>
      </c>
      <c r="V267" t="s">
        <v>7</v>
      </c>
      <c r="W267">
        <v>0</v>
      </c>
      <c r="X267">
        <v>0</v>
      </c>
      <c r="Y267" t="s">
        <v>8</v>
      </c>
      <c r="Z267">
        <v>0</v>
      </c>
      <c r="AA267">
        <v>0</v>
      </c>
      <c r="AB267" t="s">
        <v>9</v>
      </c>
      <c r="AC267">
        <v>0</v>
      </c>
      <c r="AD267">
        <v>0</v>
      </c>
      <c r="AE267" t="s">
        <v>10</v>
      </c>
      <c r="AF267">
        <v>32767</v>
      </c>
      <c r="AG267">
        <v>0</v>
      </c>
      <c r="AH267" t="s">
        <v>11</v>
      </c>
      <c r="AI267">
        <v>-32767</v>
      </c>
      <c r="AJ267">
        <v>0</v>
      </c>
      <c r="AK267" t="s">
        <v>12</v>
      </c>
      <c r="AL267">
        <v>0.02</v>
      </c>
      <c r="AM267">
        <v>1.9599999999999999E-2</v>
      </c>
    </row>
    <row r="268" spans="1:39" x14ac:dyDescent="0.25">
      <c r="A268" t="s">
        <v>94</v>
      </c>
      <c r="B268">
        <v>7</v>
      </c>
      <c r="C268">
        <v>175</v>
      </c>
      <c r="D268" t="s">
        <v>1</v>
      </c>
      <c r="E268">
        <v>0</v>
      </c>
      <c r="F268">
        <v>0</v>
      </c>
      <c r="G268" t="s">
        <v>2</v>
      </c>
      <c r="H268">
        <v>273.658995</v>
      </c>
      <c r="I268">
        <v>3.5027000000000003E-2</v>
      </c>
      <c r="J268" t="s">
        <v>3</v>
      </c>
      <c r="K268">
        <v>82.798266999999996</v>
      </c>
      <c r="L268">
        <v>1.6233000000000001E-2</v>
      </c>
      <c r="M268" t="s">
        <v>4</v>
      </c>
      <c r="N268">
        <v>0</v>
      </c>
      <c r="O268">
        <v>0</v>
      </c>
      <c r="P268" t="s">
        <v>5</v>
      </c>
      <c r="Q268">
        <v>0</v>
      </c>
      <c r="R268">
        <v>0</v>
      </c>
      <c r="S268" t="s">
        <v>6</v>
      </c>
      <c r="T268">
        <v>0</v>
      </c>
      <c r="U268">
        <v>0</v>
      </c>
      <c r="V268" t="s">
        <v>7</v>
      </c>
      <c r="W268">
        <v>0</v>
      </c>
      <c r="X268">
        <v>0</v>
      </c>
      <c r="Y268" t="s">
        <v>8</v>
      </c>
      <c r="Z268">
        <v>0</v>
      </c>
      <c r="AA268">
        <v>0</v>
      </c>
      <c r="AB268" t="s">
        <v>9</v>
      </c>
      <c r="AC268">
        <v>0</v>
      </c>
      <c r="AD268">
        <v>0</v>
      </c>
      <c r="AE268" t="s">
        <v>10</v>
      </c>
      <c r="AF268">
        <v>32767</v>
      </c>
      <c r="AG268">
        <v>0</v>
      </c>
      <c r="AH268" t="s">
        <v>11</v>
      </c>
      <c r="AI268">
        <v>-32767</v>
      </c>
      <c r="AJ268">
        <v>0</v>
      </c>
      <c r="AK268" t="s">
        <v>12</v>
      </c>
      <c r="AL268">
        <v>0.04</v>
      </c>
      <c r="AM268">
        <v>3.8399999999999997E-2</v>
      </c>
    </row>
    <row r="269" spans="1:39" x14ac:dyDescent="0.25">
      <c r="A269" t="s">
        <v>94</v>
      </c>
      <c r="B269">
        <v>8</v>
      </c>
      <c r="C269">
        <v>200</v>
      </c>
      <c r="D269" t="s">
        <v>1</v>
      </c>
      <c r="E269">
        <v>0</v>
      </c>
      <c r="F269">
        <v>0</v>
      </c>
      <c r="G269" t="s">
        <v>2</v>
      </c>
      <c r="H269">
        <v>313.05230999999998</v>
      </c>
      <c r="I269">
        <v>4.1180000000000001E-2</v>
      </c>
      <c r="J269" t="s">
        <v>3</v>
      </c>
      <c r="K269">
        <v>94.921064999999999</v>
      </c>
      <c r="L269">
        <v>1.9619000000000001E-2</v>
      </c>
      <c r="M269" t="s">
        <v>4</v>
      </c>
      <c r="N269">
        <v>0</v>
      </c>
      <c r="O269">
        <v>0</v>
      </c>
      <c r="P269" t="s">
        <v>5</v>
      </c>
      <c r="Q269">
        <v>0</v>
      </c>
      <c r="R269">
        <v>0</v>
      </c>
      <c r="S269" t="s">
        <v>6</v>
      </c>
      <c r="T269">
        <v>0</v>
      </c>
      <c r="U269">
        <v>0</v>
      </c>
      <c r="V269" t="s">
        <v>7</v>
      </c>
      <c r="W269">
        <v>0</v>
      </c>
      <c r="X269">
        <v>0</v>
      </c>
      <c r="Y269" t="s">
        <v>8</v>
      </c>
      <c r="Z269">
        <v>0</v>
      </c>
      <c r="AA269">
        <v>0</v>
      </c>
      <c r="AB269" t="s">
        <v>9</v>
      </c>
      <c r="AC269">
        <v>0</v>
      </c>
      <c r="AD269">
        <v>0</v>
      </c>
      <c r="AE269" t="s">
        <v>10</v>
      </c>
      <c r="AF269">
        <v>32767</v>
      </c>
      <c r="AG269">
        <v>0</v>
      </c>
      <c r="AH269" t="s">
        <v>11</v>
      </c>
      <c r="AI269">
        <v>-32767</v>
      </c>
      <c r="AJ269">
        <v>0</v>
      </c>
      <c r="AK269" t="s">
        <v>12</v>
      </c>
      <c r="AL269">
        <v>0.04</v>
      </c>
      <c r="AM269">
        <v>3.8399999999999997E-2</v>
      </c>
    </row>
    <row r="270" spans="1:39" x14ac:dyDescent="0.25">
      <c r="A270" t="s">
        <v>94</v>
      </c>
      <c r="B270">
        <v>9</v>
      </c>
      <c r="C270">
        <v>225</v>
      </c>
      <c r="D270" t="s">
        <v>1</v>
      </c>
      <c r="E270">
        <v>0</v>
      </c>
      <c r="F270">
        <v>0</v>
      </c>
      <c r="G270" t="s">
        <v>2</v>
      </c>
      <c r="H270">
        <v>352.49483199999997</v>
      </c>
      <c r="I270">
        <v>4.3709999999999999E-2</v>
      </c>
      <c r="J270" t="s">
        <v>3</v>
      </c>
      <c r="K270">
        <v>107.09188899999999</v>
      </c>
      <c r="L270">
        <v>1.9448E-2</v>
      </c>
      <c r="M270" t="s">
        <v>4</v>
      </c>
      <c r="N270">
        <v>0</v>
      </c>
      <c r="O270">
        <v>0</v>
      </c>
      <c r="P270" t="s">
        <v>5</v>
      </c>
      <c r="Q270">
        <v>0</v>
      </c>
      <c r="R270">
        <v>0</v>
      </c>
      <c r="S270" t="s">
        <v>6</v>
      </c>
      <c r="T270">
        <v>0</v>
      </c>
      <c r="U270">
        <v>0</v>
      </c>
      <c r="V270" t="s">
        <v>7</v>
      </c>
      <c r="W270">
        <v>0</v>
      </c>
      <c r="X270">
        <v>0</v>
      </c>
      <c r="Y270" t="s">
        <v>8</v>
      </c>
      <c r="Z270">
        <v>0</v>
      </c>
      <c r="AA270">
        <v>0</v>
      </c>
      <c r="AB270" t="s">
        <v>9</v>
      </c>
      <c r="AC270">
        <v>0</v>
      </c>
      <c r="AD270">
        <v>0</v>
      </c>
      <c r="AE270" t="s">
        <v>10</v>
      </c>
      <c r="AF270">
        <v>32767</v>
      </c>
      <c r="AG270">
        <v>0</v>
      </c>
      <c r="AH270" t="s">
        <v>11</v>
      </c>
      <c r="AI270">
        <v>-32767</v>
      </c>
      <c r="AJ270">
        <v>0</v>
      </c>
      <c r="AK270" t="s">
        <v>12</v>
      </c>
      <c r="AL270">
        <v>0.04</v>
      </c>
      <c r="AM270">
        <v>3.8399999999999997E-2</v>
      </c>
    </row>
    <row r="271" spans="1:39" x14ac:dyDescent="0.25">
      <c r="A271" t="s">
        <v>94</v>
      </c>
      <c r="B271">
        <v>10</v>
      </c>
      <c r="C271">
        <v>250</v>
      </c>
      <c r="D271" t="s">
        <v>1</v>
      </c>
      <c r="E271">
        <v>0</v>
      </c>
      <c r="F271">
        <v>0</v>
      </c>
      <c r="G271" t="s">
        <v>2</v>
      </c>
      <c r="H271">
        <v>392.01304299999998</v>
      </c>
      <c r="I271">
        <v>4.4239000000000001E-2</v>
      </c>
      <c r="J271" t="s">
        <v>3</v>
      </c>
      <c r="K271">
        <v>119.334765</v>
      </c>
      <c r="L271">
        <v>1.9554999999999999E-2</v>
      </c>
      <c r="M271" t="s">
        <v>4</v>
      </c>
      <c r="N271">
        <v>0</v>
      </c>
      <c r="O271">
        <v>0</v>
      </c>
      <c r="P271" t="s">
        <v>5</v>
      </c>
      <c r="Q271">
        <v>0</v>
      </c>
      <c r="R271">
        <v>0</v>
      </c>
      <c r="S271" t="s">
        <v>6</v>
      </c>
      <c r="T271">
        <v>0</v>
      </c>
      <c r="U271">
        <v>0</v>
      </c>
      <c r="V271" t="s">
        <v>7</v>
      </c>
      <c r="W271">
        <v>0</v>
      </c>
      <c r="X271">
        <v>0</v>
      </c>
      <c r="Y271" t="s">
        <v>8</v>
      </c>
      <c r="Z271">
        <v>0</v>
      </c>
      <c r="AA271">
        <v>0</v>
      </c>
      <c r="AB271" t="s">
        <v>9</v>
      </c>
      <c r="AC271">
        <v>0</v>
      </c>
      <c r="AD271">
        <v>0</v>
      </c>
      <c r="AE271" t="s">
        <v>10</v>
      </c>
      <c r="AF271">
        <v>32767</v>
      </c>
      <c r="AG271">
        <v>0</v>
      </c>
      <c r="AH271" t="s">
        <v>11</v>
      </c>
      <c r="AI271">
        <v>-32767</v>
      </c>
      <c r="AJ271">
        <v>0</v>
      </c>
      <c r="AK271" t="s">
        <v>12</v>
      </c>
      <c r="AL271">
        <v>0.1</v>
      </c>
      <c r="AM271">
        <v>0.09</v>
      </c>
    </row>
    <row r="272" spans="1:39" x14ac:dyDescent="0.25">
      <c r="A272" t="s">
        <v>94</v>
      </c>
      <c r="B272">
        <v>11</v>
      </c>
      <c r="C272">
        <v>275</v>
      </c>
      <c r="D272" t="s">
        <v>1</v>
      </c>
      <c r="E272">
        <v>0</v>
      </c>
      <c r="F272">
        <v>0</v>
      </c>
      <c r="G272" t="s">
        <v>2</v>
      </c>
      <c r="H272">
        <v>431.59764000000001</v>
      </c>
      <c r="I272">
        <v>5.1805999999999998E-2</v>
      </c>
      <c r="J272" t="s">
        <v>3</v>
      </c>
      <c r="K272">
        <v>131.649001</v>
      </c>
      <c r="L272">
        <v>2.3969000000000001E-2</v>
      </c>
      <c r="M272" t="s">
        <v>4</v>
      </c>
      <c r="N272">
        <v>0</v>
      </c>
      <c r="O272">
        <v>0</v>
      </c>
      <c r="P272" t="s">
        <v>5</v>
      </c>
      <c r="Q272">
        <v>0</v>
      </c>
      <c r="R272">
        <v>0</v>
      </c>
      <c r="S272" t="s">
        <v>6</v>
      </c>
      <c r="T272">
        <v>0</v>
      </c>
      <c r="U272">
        <v>0</v>
      </c>
      <c r="V272" t="s">
        <v>7</v>
      </c>
      <c r="W272">
        <v>0</v>
      </c>
      <c r="X272">
        <v>0</v>
      </c>
      <c r="Y272" t="s">
        <v>8</v>
      </c>
      <c r="Z272">
        <v>0</v>
      </c>
      <c r="AA272">
        <v>0</v>
      </c>
      <c r="AB272" t="s">
        <v>9</v>
      </c>
      <c r="AC272">
        <v>0</v>
      </c>
      <c r="AD272">
        <v>0</v>
      </c>
      <c r="AE272" t="s">
        <v>10</v>
      </c>
      <c r="AF272">
        <v>32767</v>
      </c>
      <c r="AG272">
        <v>0</v>
      </c>
      <c r="AH272" t="s">
        <v>11</v>
      </c>
      <c r="AI272">
        <v>-32767</v>
      </c>
      <c r="AJ272">
        <v>0</v>
      </c>
      <c r="AK272" t="s">
        <v>12</v>
      </c>
      <c r="AL272">
        <v>0.1</v>
      </c>
      <c r="AM272">
        <v>0.09</v>
      </c>
    </row>
    <row r="273" spans="1:39" x14ac:dyDescent="0.25">
      <c r="A273" t="s">
        <v>94</v>
      </c>
      <c r="B273">
        <v>12</v>
      </c>
      <c r="C273">
        <v>300</v>
      </c>
      <c r="D273" t="s">
        <v>1</v>
      </c>
      <c r="E273">
        <v>0</v>
      </c>
      <c r="F273">
        <v>0</v>
      </c>
      <c r="G273" t="s">
        <v>2</v>
      </c>
      <c r="H273">
        <v>471.23036300000001</v>
      </c>
      <c r="I273">
        <v>5.9974E-2</v>
      </c>
      <c r="J273" t="s">
        <v>3</v>
      </c>
      <c r="K273">
        <v>144.01202000000001</v>
      </c>
      <c r="L273">
        <v>2.8537E-2</v>
      </c>
      <c r="M273" t="s">
        <v>4</v>
      </c>
      <c r="N273">
        <v>0</v>
      </c>
      <c r="O273">
        <v>0</v>
      </c>
      <c r="P273" t="s">
        <v>5</v>
      </c>
      <c r="Q273">
        <v>0</v>
      </c>
      <c r="R273">
        <v>0</v>
      </c>
      <c r="S273" t="s">
        <v>6</v>
      </c>
      <c r="T273">
        <v>0</v>
      </c>
      <c r="U273">
        <v>0</v>
      </c>
      <c r="V273" t="s">
        <v>7</v>
      </c>
      <c r="W273">
        <v>0</v>
      </c>
      <c r="X273">
        <v>0</v>
      </c>
      <c r="Y273" t="s">
        <v>8</v>
      </c>
      <c r="Z273">
        <v>0</v>
      </c>
      <c r="AA273">
        <v>0</v>
      </c>
      <c r="AB273" t="s">
        <v>9</v>
      </c>
      <c r="AC273">
        <v>0</v>
      </c>
      <c r="AD273">
        <v>0</v>
      </c>
      <c r="AE273" t="s">
        <v>10</v>
      </c>
      <c r="AF273">
        <v>32767</v>
      </c>
      <c r="AG273">
        <v>0</v>
      </c>
      <c r="AH273" t="s">
        <v>11</v>
      </c>
      <c r="AI273">
        <v>-32767</v>
      </c>
      <c r="AJ273">
        <v>0</v>
      </c>
      <c r="AK273" t="s">
        <v>12</v>
      </c>
      <c r="AL273">
        <v>0.12</v>
      </c>
      <c r="AM273">
        <v>0.1056</v>
      </c>
    </row>
    <row r="274" spans="1:39" x14ac:dyDescent="0.25">
      <c r="A274" t="s">
        <v>94</v>
      </c>
      <c r="B274">
        <v>13</v>
      </c>
      <c r="C274">
        <v>325</v>
      </c>
      <c r="D274" t="s">
        <v>1</v>
      </c>
      <c r="E274">
        <v>0</v>
      </c>
      <c r="F274">
        <v>0</v>
      </c>
      <c r="G274" t="s">
        <v>2</v>
      </c>
      <c r="H274">
        <v>510.94743099999999</v>
      </c>
      <c r="I274">
        <v>6.6302E-2</v>
      </c>
      <c r="J274" t="s">
        <v>3</v>
      </c>
      <c r="K274">
        <v>156.45954800000001</v>
      </c>
      <c r="L274">
        <v>3.0821999999999999E-2</v>
      </c>
      <c r="M274" t="s">
        <v>4</v>
      </c>
      <c r="N274">
        <v>0</v>
      </c>
      <c r="O274">
        <v>0</v>
      </c>
      <c r="P274" t="s">
        <v>5</v>
      </c>
      <c r="Q274">
        <v>0</v>
      </c>
      <c r="R274">
        <v>0</v>
      </c>
      <c r="S274" t="s">
        <v>6</v>
      </c>
      <c r="T274">
        <v>0</v>
      </c>
      <c r="U274">
        <v>0</v>
      </c>
      <c r="V274" t="s">
        <v>7</v>
      </c>
      <c r="W274">
        <v>0</v>
      </c>
      <c r="X274">
        <v>0</v>
      </c>
      <c r="Y274" t="s">
        <v>8</v>
      </c>
      <c r="Z274">
        <v>0</v>
      </c>
      <c r="AA274">
        <v>0</v>
      </c>
      <c r="AB274" t="s">
        <v>9</v>
      </c>
      <c r="AC274">
        <v>0</v>
      </c>
      <c r="AD274">
        <v>0</v>
      </c>
      <c r="AE274" t="s">
        <v>10</v>
      </c>
      <c r="AF274">
        <v>32767</v>
      </c>
      <c r="AG274">
        <v>0</v>
      </c>
      <c r="AH274" t="s">
        <v>11</v>
      </c>
      <c r="AI274">
        <v>-32767</v>
      </c>
      <c r="AJ274">
        <v>0</v>
      </c>
      <c r="AK274" t="s">
        <v>12</v>
      </c>
      <c r="AL274">
        <v>0.14000000000000001</v>
      </c>
      <c r="AM274">
        <v>0.12039999999999999</v>
      </c>
    </row>
    <row r="275" spans="1:39" x14ac:dyDescent="0.25">
      <c r="A275" t="s">
        <v>94</v>
      </c>
      <c r="B275">
        <v>14</v>
      </c>
      <c r="C275">
        <v>350</v>
      </c>
      <c r="D275" t="s">
        <v>1</v>
      </c>
      <c r="E275">
        <v>0</v>
      </c>
      <c r="F275">
        <v>0</v>
      </c>
      <c r="G275" t="s">
        <v>2</v>
      </c>
      <c r="H275">
        <v>550.71844099999998</v>
      </c>
      <c r="I275">
        <v>8.2924999999999999E-2</v>
      </c>
      <c r="J275" t="s">
        <v>3</v>
      </c>
      <c r="K275">
        <v>168.96337399999999</v>
      </c>
      <c r="L275">
        <v>3.8951E-2</v>
      </c>
      <c r="M275" t="s">
        <v>4</v>
      </c>
      <c r="N275">
        <v>0</v>
      </c>
      <c r="O275">
        <v>0</v>
      </c>
      <c r="P275" t="s">
        <v>5</v>
      </c>
      <c r="Q275">
        <v>0</v>
      </c>
      <c r="R275">
        <v>0</v>
      </c>
      <c r="S275" t="s">
        <v>6</v>
      </c>
      <c r="T275">
        <v>0</v>
      </c>
      <c r="U275">
        <v>0</v>
      </c>
      <c r="V275" t="s">
        <v>7</v>
      </c>
      <c r="W275">
        <v>0</v>
      </c>
      <c r="X275">
        <v>0</v>
      </c>
      <c r="Y275" t="s">
        <v>8</v>
      </c>
      <c r="Z275">
        <v>0</v>
      </c>
      <c r="AA275">
        <v>0</v>
      </c>
      <c r="AB275" t="s">
        <v>9</v>
      </c>
      <c r="AC275">
        <v>0</v>
      </c>
      <c r="AD275">
        <v>0</v>
      </c>
      <c r="AE275" t="s">
        <v>10</v>
      </c>
      <c r="AF275">
        <v>32767</v>
      </c>
      <c r="AG275">
        <v>0</v>
      </c>
      <c r="AH275" t="s">
        <v>11</v>
      </c>
      <c r="AI275">
        <v>-32767</v>
      </c>
      <c r="AJ275">
        <v>0</v>
      </c>
      <c r="AK275" t="s">
        <v>12</v>
      </c>
      <c r="AL275">
        <v>0.14000000000000001</v>
      </c>
      <c r="AM275">
        <v>0.12039999999999999</v>
      </c>
    </row>
    <row r="276" spans="1:39" x14ac:dyDescent="0.25">
      <c r="A276" t="s">
        <v>94</v>
      </c>
      <c r="B276">
        <v>15</v>
      </c>
      <c r="C276">
        <v>375</v>
      </c>
      <c r="D276" t="s">
        <v>1</v>
      </c>
      <c r="E276">
        <v>0</v>
      </c>
      <c r="F276">
        <v>0</v>
      </c>
      <c r="G276" t="s">
        <v>2</v>
      </c>
      <c r="H276">
        <v>590.54690200000005</v>
      </c>
      <c r="I276">
        <v>8.8216000000000003E-2</v>
      </c>
      <c r="J276" t="s">
        <v>3</v>
      </c>
      <c r="K276">
        <v>181.51926599999999</v>
      </c>
      <c r="L276">
        <v>4.1196999999999998E-2</v>
      </c>
      <c r="M276" t="s">
        <v>4</v>
      </c>
      <c r="N276">
        <v>0</v>
      </c>
      <c r="O276">
        <v>0</v>
      </c>
      <c r="P276" t="s">
        <v>5</v>
      </c>
      <c r="Q276">
        <v>0</v>
      </c>
      <c r="R276">
        <v>0</v>
      </c>
      <c r="S276" t="s">
        <v>6</v>
      </c>
      <c r="T276">
        <v>0</v>
      </c>
      <c r="U276">
        <v>0</v>
      </c>
      <c r="V276" t="s">
        <v>7</v>
      </c>
      <c r="W276">
        <v>0</v>
      </c>
      <c r="X276">
        <v>0</v>
      </c>
      <c r="Y276" t="s">
        <v>8</v>
      </c>
      <c r="Z276">
        <v>0</v>
      </c>
      <c r="AA276">
        <v>0</v>
      </c>
      <c r="AB276" t="s">
        <v>9</v>
      </c>
      <c r="AC276">
        <v>0</v>
      </c>
      <c r="AD276">
        <v>0</v>
      </c>
      <c r="AE276" t="s">
        <v>10</v>
      </c>
      <c r="AF276">
        <v>32767</v>
      </c>
      <c r="AG276">
        <v>0</v>
      </c>
      <c r="AH276" t="s">
        <v>11</v>
      </c>
      <c r="AI276">
        <v>-32767</v>
      </c>
      <c r="AJ276">
        <v>0</v>
      </c>
      <c r="AK276" t="s">
        <v>12</v>
      </c>
      <c r="AL276">
        <v>0.14000000000000001</v>
      </c>
      <c r="AM276">
        <v>0.12039999999999999</v>
      </c>
    </row>
    <row r="277" spans="1:39" x14ac:dyDescent="0.25">
      <c r="A277" t="s">
        <v>94</v>
      </c>
      <c r="B277">
        <v>16</v>
      </c>
      <c r="C277">
        <v>400</v>
      </c>
      <c r="D277" t="s">
        <v>1</v>
      </c>
      <c r="E277">
        <v>0</v>
      </c>
      <c r="F277">
        <v>0</v>
      </c>
      <c r="G277" t="s">
        <v>2</v>
      </c>
      <c r="H277">
        <v>630.42564100000004</v>
      </c>
      <c r="I277">
        <v>0.10007099999999999</v>
      </c>
      <c r="J277" t="s">
        <v>3</v>
      </c>
      <c r="K277">
        <v>194.12410600000001</v>
      </c>
      <c r="L277">
        <v>4.3140999999999999E-2</v>
      </c>
      <c r="M277" t="s">
        <v>4</v>
      </c>
      <c r="N277">
        <v>0</v>
      </c>
      <c r="O277">
        <v>0</v>
      </c>
      <c r="P277" t="s">
        <v>5</v>
      </c>
      <c r="Q277">
        <v>0</v>
      </c>
      <c r="R277">
        <v>0</v>
      </c>
      <c r="S277" t="s">
        <v>6</v>
      </c>
      <c r="T277">
        <v>0</v>
      </c>
      <c r="U277">
        <v>0</v>
      </c>
      <c r="V277" t="s">
        <v>7</v>
      </c>
      <c r="W277">
        <v>0</v>
      </c>
      <c r="X277">
        <v>0</v>
      </c>
      <c r="Y277" t="s">
        <v>8</v>
      </c>
      <c r="Z277">
        <v>0</v>
      </c>
      <c r="AA277">
        <v>0</v>
      </c>
      <c r="AB277" t="s">
        <v>9</v>
      </c>
      <c r="AC277">
        <v>0</v>
      </c>
      <c r="AD277">
        <v>0</v>
      </c>
      <c r="AE277" t="s">
        <v>10</v>
      </c>
      <c r="AF277">
        <v>32767</v>
      </c>
      <c r="AG277">
        <v>0</v>
      </c>
      <c r="AH277" t="s">
        <v>11</v>
      </c>
      <c r="AI277">
        <v>-32767</v>
      </c>
      <c r="AJ277">
        <v>0</v>
      </c>
      <c r="AK277" t="s">
        <v>12</v>
      </c>
      <c r="AL277">
        <v>0.14000000000000001</v>
      </c>
      <c r="AM277">
        <v>0.12039999999999999</v>
      </c>
    </row>
    <row r="278" spans="1:39" x14ac:dyDescent="0.25">
      <c r="A278" t="s">
        <v>94</v>
      </c>
      <c r="B278">
        <v>17</v>
      </c>
      <c r="C278">
        <v>425</v>
      </c>
      <c r="D278" t="s">
        <v>1</v>
      </c>
      <c r="E278">
        <v>0</v>
      </c>
      <c r="F278">
        <v>0</v>
      </c>
      <c r="G278" t="s">
        <v>2</v>
      </c>
      <c r="H278">
        <v>670.34695299999998</v>
      </c>
      <c r="I278">
        <v>0.11403099999999999</v>
      </c>
      <c r="J278" t="s">
        <v>3</v>
      </c>
      <c r="K278">
        <v>206.774169</v>
      </c>
      <c r="L278">
        <v>4.9123E-2</v>
      </c>
      <c r="M278" t="s">
        <v>4</v>
      </c>
      <c r="N278">
        <v>0</v>
      </c>
      <c r="O278">
        <v>0</v>
      </c>
      <c r="P278" t="s">
        <v>5</v>
      </c>
      <c r="Q278">
        <v>0</v>
      </c>
      <c r="R278">
        <v>0</v>
      </c>
      <c r="S278" t="s">
        <v>6</v>
      </c>
      <c r="T278">
        <v>0</v>
      </c>
      <c r="U278">
        <v>0</v>
      </c>
      <c r="V278" t="s">
        <v>7</v>
      </c>
      <c r="W278">
        <v>0</v>
      </c>
      <c r="X278">
        <v>0</v>
      </c>
      <c r="Y278" t="s">
        <v>8</v>
      </c>
      <c r="Z278">
        <v>0</v>
      </c>
      <c r="AA278">
        <v>0</v>
      </c>
      <c r="AB278" t="s">
        <v>9</v>
      </c>
      <c r="AC278">
        <v>0</v>
      </c>
      <c r="AD278">
        <v>0</v>
      </c>
      <c r="AE278" t="s">
        <v>10</v>
      </c>
      <c r="AF278">
        <v>32767</v>
      </c>
      <c r="AG278">
        <v>0</v>
      </c>
      <c r="AH278" t="s">
        <v>11</v>
      </c>
      <c r="AI278">
        <v>-32767</v>
      </c>
      <c r="AJ278">
        <v>0</v>
      </c>
      <c r="AK278" t="s">
        <v>12</v>
      </c>
      <c r="AL278">
        <v>0.16</v>
      </c>
      <c r="AM278">
        <v>0.13439999999999999</v>
      </c>
    </row>
    <row r="279" spans="1:39" x14ac:dyDescent="0.25">
      <c r="A279" t="s">
        <v>94</v>
      </c>
      <c r="B279">
        <v>18</v>
      </c>
      <c r="C279">
        <v>450</v>
      </c>
      <c r="D279" t="s">
        <v>1</v>
      </c>
      <c r="E279">
        <v>0</v>
      </c>
      <c r="F279">
        <v>0</v>
      </c>
      <c r="G279" t="s">
        <v>2</v>
      </c>
      <c r="H279">
        <v>710.32054100000005</v>
      </c>
      <c r="I279">
        <v>0.112446</v>
      </c>
      <c r="J279" t="s">
        <v>3</v>
      </c>
      <c r="K279">
        <v>219.47532200000001</v>
      </c>
      <c r="L279">
        <v>4.6150999999999998E-2</v>
      </c>
      <c r="M279" t="s">
        <v>4</v>
      </c>
      <c r="N279">
        <v>0</v>
      </c>
      <c r="O279">
        <v>0</v>
      </c>
      <c r="P279" t="s">
        <v>5</v>
      </c>
      <c r="Q279">
        <v>0</v>
      </c>
      <c r="R279">
        <v>0</v>
      </c>
      <c r="S279" t="s">
        <v>6</v>
      </c>
      <c r="T279">
        <v>0</v>
      </c>
      <c r="U279">
        <v>0</v>
      </c>
      <c r="V279" t="s">
        <v>7</v>
      </c>
      <c r="W279">
        <v>0</v>
      </c>
      <c r="X279">
        <v>0</v>
      </c>
      <c r="Y279" t="s">
        <v>8</v>
      </c>
      <c r="Z279">
        <v>0</v>
      </c>
      <c r="AA279">
        <v>0</v>
      </c>
      <c r="AB279" t="s">
        <v>9</v>
      </c>
      <c r="AC279">
        <v>0</v>
      </c>
      <c r="AD279">
        <v>0</v>
      </c>
      <c r="AE279" t="s">
        <v>10</v>
      </c>
      <c r="AF279">
        <v>32767</v>
      </c>
      <c r="AG279">
        <v>0</v>
      </c>
      <c r="AH279" t="s">
        <v>11</v>
      </c>
      <c r="AI279">
        <v>-32767</v>
      </c>
      <c r="AJ279">
        <v>0</v>
      </c>
      <c r="AK279" t="s">
        <v>12</v>
      </c>
      <c r="AL279">
        <v>0.16</v>
      </c>
      <c r="AM279">
        <v>0.13439999999999999</v>
      </c>
    </row>
    <row r="280" spans="1:39" x14ac:dyDescent="0.25">
      <c r="A280" t="s">
        <v>94</v>
      </c>
      <c r="B280">
        <v>19</v>
      </c>
      <c r="C280">
        <v>475</v>
      </c>
      <c r="D280" t="s">
        <v>1</v>
      </c>
      <c r="E280">
        <v>0</v>
      </c>
      <c r="F280">
        <v>0</v>
      </c>
      <c r="G280" t="s">
        <v>2</v>
      </c>
      <c r="H280">
        <v>750.35904500000004</v>
      </c>
      <c r="I280">
        <v>0.121571</v>
      </c>
      <c r="J280" t="s">
        <v>3</v>
      </c>
      <c r="K280">
        <v>232.24472399999999</v>
      </c>
      <c r="L280">
        <v>5.4394999999999999E-2</v>
      </c>
      <c r="M280" t="s">
        <v>4</v>
      </c>
      <c r="N280">
        <v>0</v>
      </c>
      <c r="O280">
        <v>0</v>
      </c>
      <c r="P280" t="s">
        <v>5</v>
      </c>
      <c r="Q280">
        <v>0</v>
      </c>
      <c r="R280">
        <v>0</v>
      </c>
      <c r="S280" t="s">
        <v>6</v>
      </c>
      <c r="T280">
        <v>0</v>
      </c>
      <c r="U280">
        <v>0</v>
      </c>
      <c r="V280" t="s">
        <v>7</v>
      </c>
      <c r="W280">
        <v>0</v>
      </c>
      <c r="X280">
        <v>0</v>
      </c>
      <c r="Y280" t="s">
        <v>8</v>
      </c>
      <c r="Z280">
        <v>0</v>
      </c>
      <c r="AA280">
        <v>0</v>
      </c>
      <c r="AB280" t="s">
        <v>9</v>
      </c>
      <c r="AC280">
        <v>0</v>
      </c>
      <c r="AD280">
        <v>0</v>
      </c>
      <c r="AE280" t="s">
        <v>10</v>
      </c>
      <c r="AF280">
        <v>32767</v>
      </c>
      <c r="AG280">
        <v>0</v>
      </c>
      <c r="AH280" t="s">
        <v>11</v>
      </c>
      <c r="AI280">
        <v>-32767</v>
      </c>
      <c r="AJ280">
        <v>0</v>
      </c>
      <c r="AK280" t="s">
        <v>12</v>
      </c>
      <c r="AL280">
        <v>0.16</v>
      </c>
      <c r="AM280">
        <v>0.13439999999999999</v>
      </c>
    </row>
    <row r="281" spans="1:39" x14ac:dyDescent="0.25">
      <c r="A281" t="s">
        <v>94</v>
      </c>
      <c r="B281">
        <v>20</v>
      </c>
      <c r="C281">
        <v>500</v>
      </c>
      <c r="D281" t="s">
        <v>1</v>
      </c>
      <c r="E281">
        <v>0</v>
      </c>
      <c r="F281">
        <v>0</v>
      </c>
      <c r="G281" t="s">
        <v>2</v>
      </c>
      <c r="H281">
        <v>790.44742099999996</v>
      </c>
      <c r="I281">
        <v>0.129189</v>
      </c>
      <c r="J281" t="s">
        <v>3</v>
      </c>
      <c r="K281">
        <v>245.06754599999999</v>
      </c>
      <c r="L281">
        <v>5.7895000000000002E-2</v>
      </c>
      <c r="M281" t="s">
        <v>4</v>
      </c>
      <c r="N281">
        <v>0</v>
      </c>
      <c r="O281">
        <v>0</v>
      </c>
      <c r="P281" t="s">
        <v>5</v>
      </c>
      <c r="Q281">
        <v>0</v>
      </c>
      <c r="R281">
        <v>0</v>
      </c>
      <c r="S281" t="s">
        <v>6</v>
      </c>
      <c r="T281">
        <v>0</v>
      </c>
      <c r="U281">
        <v>0</v>
      </c>
      <c r="V281" t="s">
        <v>7</v>
      </c>
      <c r="W281">
        <v>0</v>
      </c>
      <c r="X281">
        <v>0</v>
      </c>
      <c r="Y281" t="s">
        <v>8</v>
      </c>
      <c r="Z281">
        <v>0</v>
      </c>
      <c r="AA281">
        <v>0</v>
      </c>
      <c r="AB281" t="s">
        <v>9</v>
      </c>
      <c r="AC281">
        <v>0</v>
      </c>
      <c r="AD281">
        <v>0</v>
      </c>
      <c r="AE281" t="s">
        <v>10</v>
      </c>
      <c r="AF281">
        <v>32767</v>
      </c>
      <c r="AG281">
        <v>0</v>
      </c>
      <c r="AH281" t="s">
        <v>11</v>
      </c>
      <c r="AI281">
        <v>-32767</v>
      </c>
      <c r="AJ281">
        <v>0</v>
      </c>
      <c r="AK281" t="s">
        <v>12</v>
      </c>
      <c r="AL281">
        <v>0.16</v>
      </c>
      <c r="AM281">
        <v>0.13439999999999999</v>
      </c>
    </row>
    <row r="282" spans="1:39" x14ac:dyDescent="0.25">
      <c r="A282" t="s">
        <v>95</v>
      </c>
      <c r="B282">
        <v>1</v>
      </c>
      <c r="C282">
        <v>25</v>
      </c>
      <c r="D282" t="s">
        <v>1</v>
      </c>
      <c r="E282">
        <v>0</v>
      </c>
      <c r="F282">
        <v>0</v>
      </c>
      <c r="G282" t="s">
        <v>2</v>
      </c>
      <c r="H282">
        <v>36.703626999999997</v>
      </c>
      <c r="I282">
        <v>6.7900000000000002E-4</v>
      </c>
      <c r="J282" t="s">
        <v>3</v>
      </c>
      <c r="K282">
        <v>9.4611940000000008</v>
      </c>
      <c r="L282">
        <v>5.5000000000000002E-5</v>
      </c>
      <c r="M282" t="s">
        <v>4</v>
      </c>
      <c r="N282">
        <v>0</v>
      </c>
      <c r="O282">
        <v>0</v>
      </c>
      <c r="P282" t="s">
        <v>5</v>
      </c>
      <c r="Q282">
        <v>0</v>
      </c>
      <c r="R282">
        <v>0</v>
      </c>
      <c r="S282" t="s">
        <v>6</v>
      </c>
      <c r="T282">
        <v>0</v>
      </c>
      <c r="U282">
        <v>0</v>
      </c>
      <c r="V282" t="s">
        <v>7</v>
      </c>
      <c r="W282">
        <v>0</v>
      </c>
      <c r="X282">
        <v>0</v>
      </c>
      <c r="Y282" t="s">
        <v>8</v>
      </c>
      <c r="Z282">
        <v>0</v>
      </c>
      <c r="AA282">
        <v>0</v>
      </c>
      <c r="AB282" t="s">
        <v>9</v>
      </c>
      <c r="AC282">
        <v>0</v>
      </c>
      <c r="AD282">
        <v>0</v>
      </c>
      <c r="AE282" t="s">
        <v>10</v>
      </c>
      <c r="AF282">
        <v>32767</v>
      </c>
      <c r="AG282">
        <v>0</v>
      </c>
      <c r="AH282" t="s">
        <v>11</v>
      </c>
      <c r="AI282">
        <v>-32767</v>
      </c>
      <c r="AJ282">
        <v>0</v>
      </c>
      <c r="AK282" t="s">
        <v>12</v>
      </c>
      <c r="AL282">
        <v>0</v>
      </c>
      <c r="AM282">
        <v>0</v>
      </c>
    </row>
    <row r="283" spans="1:39" x14ac:dyDescent="0.25">
      <c r="A283" t="s">
        <v>95</v>
      </c>
      <c r="B283">
        <v>2</v>
      </c>
      <c r="C283">
        <v>50</v>
      </c>
      <c r="D283" t="s">
        <v>1</v>
      </c>
      <c r="E283">
        <v>0</v>
      </c>
      <c r="F283">
        <v>0</v>
      </c>
      <c r="G283" t="s">
        <v>2</v>
      </c>
      <c r="H283">
        <v>73.420709000000002</v>
      </c>
      <c r="I283">
        <v>2.2959999999999999E-3</v>
      </c>
      <c r="J283" t="s">
        <v>3</v>
      </c>
      <c r="K283">
        <v>18.907073</v>
      </c>
      <c r="L283">
        <v>1.5899999999999999E-4</v>
      </c>
      <c r="M283" t="s">
        <v>4</v>
      </c>
      <c r="N283">
        <v>0</v>
      </c>
      <c r="O283">
        <v>0</v>
      </c>
      <c r="P283" t="s">
        <v>5</v>
      </c>
      <c r="Q283">
        <v>0</v>
      </c>
      <c r="R283">
        <v>0</v>
      </c>
      <c r="S283" t="s">
        <v>6</v>
      </c>
      <c r="T283">
        <v>0</v>
      </c>
      <c r="U283">
        <v>0</v>
      </c>
      <c r="V283" t="s">
        <v>7</v>
      </c>
      <c r="W283">
        <v>0</v>
      </c>
      <c r="X283">
        <v>0</v>
      </c>
      <c r="Y283" t="s">
        <v>8</v>
      </c>
      <c r="Z283">
        <v>0</v>
      </c>
      <c r="AA283">
        <v>0</v>
      </c>
      <c r="AB283" t="s">
        <v>9</v>
      </c>
      <c r="AC283">
        <v>0</v>
      </c>
      <c r="AD283">
        <v>0</v>
      </c>
      <c r="AE283" t="s">
        <v>10</v>
      </c>
      <c r="AF283">
        <v>32767</v>
      </c>
      <c r="AG283">
        <v>0</v>
      </c>
      <c r="AH283" t="s">
        <v>11</v>
      </c>
      <c r="AI283">
        <v>-32767</v>
      </c>
      <c r="AJ283">
        <v>0</v>
      </c>
      <c r="AK283" t="s">
        <v>12</v>
      </c>
      <c r="AL283">
        <v>0</v>
      </c>
      <c r="AM283">
        <v>0</v>
      </c>
    </row>
    <row r="284" spans="1:39" x14ac:dyDescent="0.25">
      <c r="A284" t="s">
        <v>95</v>
      </c>
      <c r="B284">
        <v>3</v>
      </c>
      <c r="C284">
        <v>75</v>
      </c>
      <c r="D284" t="s">
        <v>1</v>
      </c>
      <c r="E284">
        <v>0</v>
      </c>
      <c r="F284">
        <v>0</v>
      </c>
      <c r="G284" t="s">
        <v>2</v>
      </c>
      <c r="H284">
        <v>110.140522</v>
      </c>
      <c r="I284">
        <v>4.3920000000000001E-3</v>
      </c>
      <c r="J284" t="s">
        <v>3</v>
      </c>
      <c r="K284">
        <v>28.353916999999999</v>
      </c>
      <c r="L284">
        <v>3.1199999999999999E-4</v>
      </c>
      <c r="M284" t="s">
        <v>4</v>
      </c>
      <c r="N284">
        <v>0</v>
      </c>
      <c r="O284">
        <v>0</v>
      </c>
      <c r="P284" t="s">
        <v>5</v>
      </c>
      <c r="Q284">
        <v>0</v>
      </c>
      <c r="R284">
        <v>0</v>
      </c>
      <c r="S284" t="s">
        <v>6</v>
      </c>
      <c r="T284">
        <v>0</v>
      </c>
      <c r="U284">
        <v>0</v>
      </c>
      <c r="V284" t="s">
        <v>7</v>
      </c>
      <c r="W284">
        <v>0</v>
      </c>
      <c r="X284">
        <v>0</v>
      </c>
      <c r="Y284" t="s">
        <v>8</v>
      </c>
      <c r="Z284">
        <v>0</v>
      </c>
      <c r="AA284">
        <v>0</v>
      </c>
      <c r="AB284" t="s">
        <v>9</v>
      </c>
      <c r="AC284">
        <v>0</v>
      </c>
      <c r="AD284">
        <v>0</v>
      </c>
      <c r="AE284" t="s">
        <v>10</v>
      </c>
      <c r="AF284">
        <v>32767</v>
      </c>
      <c r="AG284">
        <v>0</v>
      </c>
      <c r="AH284" t="s">
        <v>11</v>
      </c>
      <c r="AI284">
        <v>-32767</v>
      </c>
      <c r="AJ284">
        <v>0</v>
      </c>
      <c r="AK284" t="s">
        <v>12</v>
      </c>
      <c r="AL284">
        <v>0</v>
      </c>
      <c r="AM284">
        <v>0</v>
      </c>
    </row>
    <row r="285" spans="1:39" x14ac:dyDescent="0.25">
      <c r="A285" t="s">
        <v>95</v>
      </c>
      <c r="B285">
        <v>4</v>
      </c>
      <c r="C285">
        <v>100</v>
      </c>
      <c r="D285" t="s">
        <v>1</v>
      </c>
      <c r="E285">
        <v>0</v>
      </c>
      <c r="F285">
        <v>0</v>
      </c>
      <c r="G285" t="s">
        <v>2</v>
      </c>
      <c r="H285">
        <v>146.86289300000001</v>
      </c>
      <c r="I285">
        <v>7.7559999999999999E-3</v>
      </c>
      <c r="J285" t="s">
        <v>3</v>
      </c>
      <c r="K285">
        <v>37.801583999999998</v>
      </c>
      <c r="L285">
        <v>5.3700000000000004E-4</v>
      </c>
      <c r="M285" t="s">
        <v>4</v>
      </c>
      <c r="N285">
        <v>0</v>
      </c>
      <c r="O285">
        <v>0</v>
      </c>
      <c r="P285" t="s">
        <v>5</v>
      </c>
      <c r="Q285">
        <v>0</v>
      </c>
      <c r="R285">
        <v>0</v>
      </c>
      <c r="S285" t="s">
        <v>6</v>
      </c>
      <c r="T285">
        <v>0</v>
      </c>
      <c r="U285">
        <v>0</v>
      </c>
      <c r="V285" t="s">
        <v>7</v>
      </c>
      <c r="W285">
        <v>0</v>
      </c>
      <c r="X285">
        <v>0</v>
      </c>
      <c r="Y285" t="s">
        <v>8</v>
      </c>
      <c r="Z285">
        <v>0</v>
      </c>
      <c r="AA285">
        <v>0</v>
      </c>
      <c r="AB285" t="s">
        <v>9</v>
      </c>
      <c r="AC285">
        <v>0</v>
      </c>
      <c r="AD285">
        <v>0</v>
      </c>
      <c r="AE285" t="s">
        <v>10</v>
      </c>
      <c r="AF285">
        <v>32767</v>
      </c>
      <c r="AG285">
        <v>0</v>
      </c>
      <c r="AH285" t="s">
        <v>11</v>
      </c>
      <c r="AI285">
        <v>-32767</v>
      </c>
      <c r="AJ285">
        <v>0</v>
      </c>
      <c r="AK285" t="s">
        <v>12</v>
      </c>
      <c r="AL285">
        <v>0</v>
      </c>
      <c r="AM285">
        <v>0</v>
      </c>
    </row>
    <row r="286" spans="1:39" x14ac:dyDescent="0.25">
      <c r="A286" t="s">
        <v>95</v>
      </c>
      <c r="B286">
        <v>5</v>
      </c>
      <c r="C286">
        <v>125</v>
      </c>
      <c r="D286" t="s">
        <v>1</v>
      </c>
      <c r="E286">
        <v>0</v>
      </c>
      <c r="F286">
        <v>0</v>
      </c>
      <c r="G286" t="s">
        <v>2</v>
      </c>
      <c r="H286">
        <v>183.57948500000001</v>
      </c>
      <c r="I286">
        <v>1.188E-2</v>
      </c>
      <c r="J286" t="s">
        <v>3</v>
      </c>
      <c r="K286">
        <v>47.247700000000002</v>
      </c>
      <c r="L286">
        <v>8.0699999999999999E-4</v>
      </c>
      <c r="M286" t="s">
        <v>4</v>
      </c>
      <c r="N286">
        <v>0</v>
      </c>
      <c r="O286">
        <v>0</v>
      </c>
      <c r="P286" t="s">
        <v>5</v>
      </c>
      <c r="Q286">
        <v>0</v>
      </c>
      <c r="R286">
        <v>0</v>
      </c>
      <c r="S286" t="s">
        <v>6</v>
      </c>
      <c r="T286">
        <v>0</v>
      </c>
      <c r="U286">
        <v>0</v>
      </c>
      <c r="V286" t="s">
        <v>7</v>
      </c>
      <c r="W286">
        <v>0</v>
      </c>
      <c r="X286">
        <v>0</v>
      </c>
      <c r="Y286" t="s">
        <v>8</v>
      </c>
      <c r="Z286">
        <v>0</v>
      </c>
      <c r="AA286">
        <v>0</v>
      </c>
      <c r="AB286" t="s">
        <v>9</v>
      </c>
      <c r="AC286">
        <v>0</v>
      </c>
      <c r="AD286">
        <v>0</v>
      </c>
      <c r="AE286" t="s">
        <v>10</v>
      </c>
      <c r="AF286">
        <v>32767</v>
      </c>
      <c r="AG286">
        <v>0</v>
      </c>
      <c r="AH286" t="s">
        <v>11</v>
      </c>
      <c r="AI286">
        <v>-32767</v>
      </c>
      <c r="AJ286">
        <v>0</v>
      </c>
      <c r="AK286" t="s">
        <v>12</v>
      </c>
      <c r="AL286">
        <v>0</v>
      </c>
      <c r="AM286">
        <v>0</v>
      </c>
    </row>
    <row r="287" spans="1:39" x14ac:dyDescent="0.25">
      <c r="A287" t="s">
        <v>95</v>
      </c>
      <c r="B287">
        <v>6</v>
      </c>
      <c r="C287">
        <v>150</v>
      </c>
      <c r="D287" t="s">
        <v>1</v>
      </c>
      <c r="E287">
        <v>0</v>
      </c>
      <c r="F287">
        <v>0</v>
      </c>
      <c r="G287" t="s">
        <v>2</v>
      </c>
      <c r="H287">
        <v>220.293519</v>
      </c>
      <c r="I287">
        <v>1.5587E-2</v>
      </c>
      <c r="J287" t="s">
        <v>3</v>
      </c>
      <c r="K287">
        <v>56.693804999999998</v>
      </c>
      <c r="L287">
        <v>1.129E-3</v>
      </c>
      <c r="M287" t="s">
        <v>4</v>
      </c>
      <c r="N287">
        <v>0</v>
      </c>
      <c r="O287">
        <v>0</v>
      </c>
      <c r="P287" t="s">
        <v>5</v>
      </c>
      <c r="Q287">
        <v>0</v>
      </c>
      <c r="R287">
        <v>0</v>
      </c>
      <c r="S287" t="s">
        <v>6</v>
      </c>
      <c r="T287">
        <v>0</v>
      </c>
      <c r="U287">
        <v>0</v>
      </c>
      <c r="V287" t="s">
        <v>7</v>
      </c>
      <c r="W287">
        <v>0</v>
      </c>
      <c r="X287">
        <v>0</v>
      </c>
      <c r="Y287" t="s">
        <v>8</v>
      </c>
      <c r="Z287">
        <v>0</v>
      </c>
      <c r="AA287">
        <v>0</v>
      </c>
      <c r="AB287" t="s">
        <v>9</v>
      </c>
      <c r="AC287">
        <v>0</v>
      </c>
      <c r="AD287">
        <v>0</v>
      </c>
      <c r="AE287" t="s">
        <v>10</v>
      </c>
      <c r="AF287">
        <v>32767</v>
      </c>
      <c r="AG287">
        <v>0</v>
      </c>
      <c r="AH287" t="s">
        <v>11</v>
      </c>
      <c r="AI287">
        <v>-32767</v>
      </c>
      <c r="AJ287">
        <v>0</v>
      </c>
      <c r="AK287" t="s">
        <v>12</v>
      </c>
      <c r="AL287">
        <v>0</v>
      </c>
      <c r="AM287">
        <v>0</v>
      </c>
    </row>
    <row r="288" spans="1:39" x14ac:dyDescent="0.25">
      <c r="A288" t="s">
        <v>95</v>
      </c>
      <c r="B288">
        <v>7</v>
      </c>
      <c r="C288">
        <v>175</v>
      </c>
      <c r="D288" t="s">
        <v>1</v>
      </c>
      <c r="E288">
        <v>0</v>
      </c>
      <c r="F288">
        <v>0</v>
      </c>
      <c r="G288" t="s">
        <v>2</v>
      </c>
      <c r="H288">
        <v>257.00978199999997</v>
      </c>
      <c r="I288">
        <v>1.8855E-2</v>
      </c>
      <c r="J288" t="s">
        <v>3</v>
      </c>
      <c r="K288">
        <v>66.139837</v>
      </c>
      <c r="L288">
        <v>1.3749999999999999E-3</v>
      </c>
      <c r="M288" t="s">
        <v>4</v>
      </c>
      <c r="N288">
        <v>0</v>
      </c>
      <c r="O288">
        <v>0</v>
      </c>
      <c r="P288" t="s">
        <v>5</v>
      </c>
      <c r="Q288">
        <v>0</v>
      </c>
      <c r="R288">
        <v>0</v>
      </c>
      <c r="S288" t="s">
        <v>6</v>
      </c>
      <c r="T288">
        <v>0</v>
      </c>
      <c r="U288">
        <v>0</v>
      </c>
      <c r="V288" t="s">
        <v>7</v>
      </c>
      <c r="W288">
        <v>0</v>
      </c>
      <c r="X288">
        <v>0</v>
      </c>
      <c r="Y288" t="s">
        <v>8</v>
      </c>
      <c r="Z288">
        <v>0</v>
      </c>
      <c r="AA288">
        <v>0</v>
      </c>
      <c r="AB288" t="s">
        <v>9</v>
      </c>
      <c r="AC288">
        <v>0</v>
      </c>
      <c r="AD288">
        <v>0</v>
      </c>
      <c r="AE288" t="s">
        <v>10</v>
      </c>
      <c r="AF288">
        <v>32767</v>
      </c>
      <c r="AG288">
        <v>0</v>
      </c>
      <c r="AH288" t="s">
        <v>11</v>
      </c>
      <c r="AI288">
        <v>-32767</v>
      </c>
      <c r="AJ288">
        <v>0</v>
      </c>
      <c r="AK288" t="s">
        <v>12</v>
      </c>
      <c r="AL288">
        <v>0</v>
      </c>
      <c r="AM288">
        <v>0</v>
      </c>
    </row>
    <row r="289" spans="1:39" x14ac:dyDescent="0.25">
      <c r="A289" t="s">
        <v>95</v>
      </c>
      <c r="B289">
        <v>8</v>
      </c>
      <c r="C289">
        <v>200</v>
      </c>
      <c r="D289" t="s">
        <v>1</v>
      </c>
      <c r="E289">
        <v>0</v>
      </c>
      <c r="F289">
        <v>0</v>
      </c>
      <c r="G289" t="s">
        <v>2</v>
      </c>
      <c r="H289">
        <v>293.72958299999999</v>
      </c>
      <c r="I289">
        <v>2.3636999999999998E-2</v>
      </c>
      <c r="J289" t="s">
        <v>3</v>
      </c>
      <c r="K289">
        <v>75.587214000000003</v>
      </c>
      <c r="L289">
        <v>1.7440000000000001E-3</v>
      </c>
      <c r="M289" t="s">
        <v>4</v>
      </c>
      <c r="N289">
        <v>0</v>
      </c>
      <c r="O289">
        <v>0</v>
      </c>
      <c r="P289" t="s">
        <v>5</v>
      </c>
      <c r="Q289">
        <v>0</v>
      </c>
      <c r="R289">
        <v>0</v>
      </c>
      <c r="S289" t="s">
        <v>6</v>
      </c>
      <c r="T289">
        <v>0</v>
      </c>
      <c r="U289">
        <v>0</v>
      </c>
      <c r="V289" t="s">
        <v>7</v>
      </c>
      <c r="W289">
        <v>0</v>
      </c>
      <c r="X289">
        <v>0</v>
      </c>
      <c r="Y289" t="s">
        <v>8</v>
      </c>
      <c r="Z289">
        <v>0</v>
      </c>
      <c r="AA289">
        <v>0</v>
      </c>
      <c r="AB289" t="s">
        <v>9</v>
      </c>
      <c r="AC289">
        <v>0</v>
      </c>
      <c r="AD289">
        <v>0</v>
      </c>
      <c r="AE289" t="s">
        <v>10</v>
      </c>
      <c r="AF289">
        <v>32767</v>
      </c>
      <c r="AG289">
        <v>0</v>
      </c>
      <c r="AH289" t="s">
        <v>11</v>
      </c>
      <c r="AI289">
        <v>-32767</v>
      </c>
      <c r="AJ289">
        <v>0</v>
      </c>
      <c r="AK289" t="s">
        <v>12</v>
      </c>
      <c r="AL289">
        <v>0</v>
      </c>
      <c r="AM289">
        <v>0</v>
      </c>
    </row>
    <row r="290" spans="1:39" x14ac:dyDescent="0.25">
      <c r="A290" t="s">
        <v>95</v>
      </c>
      <c r="B290">
        <v>9</v>
      </c>
      <c r="C290">
        <v>225</v>
      </c>
      <c r="D290" t="s">
        <v>1</v>
      </c>
      <c r="E290">
        <v>0</v>
      </c>
      <c r="F290">
        <v>0</v>
      </c>
      <c r="G290" t="s">
        <v>2</v>
      </c>
      <c r="H290">
        <v>330.45094799999998</v>
      </c>
      <c r="I290">
        <v>2.9352E-2</v>
      </c>
      <c r="J290" t="s">
        <v>3</v>
      </c>
      <c r="K290">
        <v>85.035233000000005</v>
      </c>
      <c r="L290">
        <v>2.0560000000000001E-3</v>
      </c>
      <c r="M290" t="s">
        <v>4</v>
      </c>
      <c r="N290">
        <v>0</v>
      </c>
      <c r="O290">
        <v>0</v>
      </c>
      <c r="P290" t="s">
        <v>5</v>
      </c>
      <c r="Q290">
        <v>0</v>
      </c>
      <c r="R290">
        <v>0</v>
      </c>
      <c r="S290" t="s">
        <v>6</v>
      </c>
      <c r="T290">
        <v>0</v>
      </c>
      <c r="U290">
        <v>0</v>
      </c>
      <c r="V290" t="s">
        <v>7</v>
      </c>
      <c r="W290">
        <v>0</v>
      </c>
      <c r="X290">
        <v>0</v>
      </c>
      <c r="Y290" t="s">
        <v>8</v>
      </c>
      <c r="Z290">
        <v>0</v>
      </c>
      <c r="AA290">
        <v>0</v>
      </c>
      <c r="AB290" t="s">
        <v>9</v>
      </c>
      <c r="AC290">
        <v>0</v>
      </c>
      <c r="AD290">
        <v>0</v>
      </c>
      <c r="AE290" t="s">
        <v>10</v>
      </c>
      <c r="AF290">
        <v>32767</v>
      </c>
      <c r="AG290">
        <v>0</v>
      </c>
      <c r="AH290" t="s">
        <v>11</v>
      </c>
      <c r="AI290">
        <v>-32767</v>
      </c>
      <c r="AJ290">
        <v>0</v>
      </c>
      <c r="AK290" t="s">
        <v>12</v>
      </c>
      <c r="AL290">
        <v>0</v>
      </c>
      <c r="AM290">
        <v>0</v>
      </c>
    </row>
    <row r="291" spans="1:39" x14ac:dyDescent="0.25">
      <c r="A291" t="s">
        <v>95</v>
      </c>
      <c r="B291">
        <v>10</v>
      </c>
      <c r="C291">
        <v>250</v>
      </c>
      <c r="D291" t="s">
        <v>1</v>
      </c>
      <c r="E291">
        <v>0</v>
      </c>
      <c r="F291">
        <v>0</v>
      </c>
      <c r="G291" t="s">
        <v>2</v>
      </c>
      <c r="H291">
        <v>367.17037499999998</v>
      </c>
      <c r="I291">
        <v>3.3645000000000001E-2</v>
      </c>
      <c r="J291" t="s">
        <v>3</v>
      </c>
      <c r="K291">
        <v>94.483166999999995</v>
      </c>
      <c r="L291">
        <v>2.215E-3</v>
      </c>
      <c r="M291" t="s">
        <v>4</v>
      </c>
      <c r="N291">
        <v>0</v>
      </c>
      <c r="O291">
        <v>0</v>
      </c>
      <c r="P291" t="s">
        <v>5</v>
      </c>
      <c r="Q291">
        <v>0</v>
      </c>
      <c r="R291">
        <v>0</v>
      </c>
      <c r="S291" t="s">
        <v>6</v>
      </c>
      <c r="T291">
        <v>0</v>
      </c>
      <c r="U291">
        <v>0</v>
      </c>
      <c r="V291" t="s">
        <v>7</v>
      </c>
      <c r="W291">
        <v>0</v>
      </c>
      <c r="X291">
        <v>0</v>
      </c>
      <c r="Y291" t="s">
        <v>8</v>
      </c>
      <c r="Z291">
        <v>0</v>
      </c>
      <c r="AA291">
        <v>0</v>
      </c>
      <c r="AB291" t="s">
        <v>9</v>
      </c>
      <c r="AC291">
        <v>0</v>
      </c>
      <c r="AD291">
        <v>0</v>
      </c>
      <c r="AE291" t="s">
        <v>10</v>
      </c>
      <c r="AF291">
        <v>32767</v>
      </c>
      <c r="AG291">
        <v>0</v>
      </c>
      <c r="AH291" t="s">
        <v>11</v>
      </c>
      <c r="AI291">
        <v>-32767</v>
      </c>
      <c r="AJ291">
        <v>0</v>
      </c>
      <c r="AK291" t="s">
        <v>12</v>
      </c>
      <c r="AL291">
        <v>0</v>
      </c>
      <c r="AM291">
        <v>0</v>
      </c>
    </row>
    <row r="292" spans="1:39" x14ac:dyDescent="0.25">
      <c r="A292" t="s">
        <v>95</v>
      </c>
      <c r="B292">
        <v>11</v>
      </c>
      <c r="C292">
        <v>275</v>
      </c>
      <c r="D292" t="s">
        <v>1</v>
      </c>
      <c r="E292">
        <v>0</v>
      </c>
      <c r="F292">
        <v>0</v>
      </c>
      <c r="G292" t="s">
        <v>2</v>
      </c>
      <c r="H292">
        <v>403.89241800000002</v>
      </c>
      <c r="I292">
        <v>3.8946000000000001E-2</v>
      </c>
      <c r="J292" t="s">
        <v>3</v>
      </c>
      <c r="K292">
        <v>103.931225</v>
      </c>
      <c r="L292">
        <v>2.562E-3</v>
      </c>
      <c r="M292" t="s">
        <v>4</v>
      </c>
      <c r="N292">
        <v>0</v>
      </c>
      <c r="O292">
        <v>0</v>
      </c>
      <c r="P292" t="s">
        <v>5</v>
      </c>
      <c r="Q292">
        <v>0</v>
      </c>
      <c r="R292">
        <v>0</v>
      </c>
      <c r="S292" t="s">
        <v>6</v>
      </c>
      <c r="T292">
        <v>0</v>
      </c>
      <c r="U292">
        <v>0</v>
      </c>
      <c r="V292" t="s">
        <v>7</v>
      </c>
      <c r="W292">
        <v>0</v>
      </c>
      <c r="X292">
        <v>0</v>
      </c>
      <c r="Y292" t="s">
        <v>8</v>
      </c>
      <c r="Z292">
        <v>0</v>
      </c>
      <c r="AA292">
        <v>0</v>
      </c>
      <c r="AB292" t="s">
        <v>9</v>
      </c>
      <c r="AC292">
        <v>0</v>
      </c>
      <c r="AD292">
        <v>0</v>
      </c>
      <c r="AE292" t="s">
        <v>10</v>
      </c>
      <c r="AF292">
        <v>32767</v>
      </c>
      <c r="AG292">
        <v>0</v>
      </c>
      <c r="AH292" t="s">
        <v>11</v>
      </c>
      <c r="AI292">
        <v>-32767</v>
      </c>
      <c r="AJ292">
        <v>0</v>
      </c>
      <c r="AK292" t="s">
        <v>12</v>
      </c>
      <c r="AL292">
        <v>0</v>
      </c>
      <c r="AM292">
        <v>0</v>
      </c>
    </row>
    <row r="293" spans="1:39" x14ac:dyDescent="0.25">
      <c r="A293" t="s">
        <v>95</v>
      </c>
      <c r="B293">
        <v>12</v>
      </c>
      <c r="C293">
        <v>300</v>
      </c>
      <c r="D293" t="s">
        <v>1</v>
      </c>
      <c r="E293">
        <v>0</v>
      </c>
      <c r="F293">
        <v>0</v>
      </c>
      <c r="G293" t="s">
        <v>2</v>
      </c>
      <c r="H293">
        <v>440.61114300000003</v>
      </c>
      <c r="I293">
        <v>4.3457000000000003E-2</v>
      </c>
      <c r="J293" t="s">
        <v>3</v>
      </c>
      <c r="K293">
        <v>113.378151</v>
      </c>
      <c r="L293">
        <v>2.9369999999999999E-3</v>
      </c>
      <c r="M293" t="s">
        <v>4</v>
      </c>
      <c r="N293">
        <v>0</v>
      </c>
      <c r="O293">
        <v>0</v>
      </c>
      <c r="P293" t="s">
        <v>5</v>
      </c>
      <c r="Q293">
        <v>0</v>
      </c>
      <c r="R293">
        <v>0</v>
      </c>
      <c r="S293" t="s">
        <v>6</v>
      </c>
      <c r="T293">
        <v>0</v>
      </c>
      <c r="U293">
        <v>0</v>
      </c>
      <c r="V293" t="s">
        <v>7</v>
      </c>
      <c r="W293">
        <v>0</v>
      </c>
      <c r="X293">
        <v>0</v>
      </c>
      <c r="Y293" t="s">
        <v>8</v>
      </c>
      <c r="Z293">
        <v>0</v>
      </c>
      <c r="AA293">
        <v>0</v>
      </c>
      <c r="AB293" t="s">
        <v>9</v>
      </c>
      <c r="AC293">
        <v>0</v>
      </c>
      <c r="AD293">
        <v>0</v>
      </c>
      <c r="AE293" t="s">
        <v>10</v>
      </c>
      <c r="AF293">
        <v>32767</v>
      </c>
      <c r="AG293">
        <v>0</v>
      </c>
      <c r="AH293" t="s">
        <v>11</v>
      </c>
      <c r="AI293">
        <v>-32767</v>
      </c>
      <c r="AJ293">
        <v>0</v>
      </c>
      <c r="AK293" t="s">
        <v>12</v>
      </c>
      <c r="AL293">
        <v>0</v>
      </c>
      <c r="AM293">
        <v>0</v>
      </c>
    </row>
    <row r="294" spans="1:39" x14ac:dyDescent="0.25">
      <c r="A294" t="s">
        <v>95</v>
      </c>
      <c r="B294">
        <v>13</v>
      </c>
      <c r="C294">
        <v>325</v>
      </c>
      <c r="D294" t="s">
        <v>1</v>
      </c>
      <c r="E294">
        <v>0</v>
      </c>
      <c r="F294">
        <v>0</v>
      </c>
      <c r="G294" t="s">
        <v>2</v>
      </c>
      <c r="H294">
        <v>477.33133500000002</v>
      </c>
      <c r="I294">
        <v>4.9373E-2</v>
      </c>
      <c r="J294" t="s">
        <v>3</v>
      </c>
      <c r="K294">
        <v>122.82556099999999</v>
      </c>
      <c r="L294">
        <v>3.3909999999999999E-3</v>
      </c>
      <c r="M294" t="s">
        <v>4</v>
      </c>
      <c r="N294">
        <v>0</v>
      </c>
      <c r="O294">
        <v>0</v>
      </c>
      <c r="P294" t="s">
        <v>5</v>
      </c>
      <c r="Q294">
        <v>0</v>
      </c>
      <c r="R294">
        <v>0</v>
      </c>
      <c r="S294" t="s">
        <v>6</v>
      </c>
      <c r="T294">
        <v>0</v>
      </c>
      <c r="U294">
        <v>0</v>
      </c>
      <c r="V294" t="s">
        <v>7</v>
      </c>
      <c r="W294">
        <v>0</v>
      </c>
      <c r="X294">
        <v>0</v>
      </c>
      <c r="Y294" t="s">
        <v>8</v>
      </c>
      <c r="Z294">
        <v>0</v>
      </c>
      <c r="AA294">
        <v>0</v>
      </c>
      <c r="AB294" t="s">
        <v>9</v>
      </c>
      <c r="AC294">
        <v>0</v>
      </c>
      <c r="AD294">
        <v>0</v>
      </c>
      <c r="AE294" t="s">
        <v>10</v>
      </c>
      <c r="AF294">
        <v>32767</v>
      </c>
      <c r="AG294">
        <v>0</v>
      </c>
      <c r="AH294" t="s">
        <v>11</v>
      </c>
      <c r="AI294">
        <v>-32767</v>
      </c>
      <c r="AJ294">
        <v>0</v>
      </c>
      <c r="AK294" t="s">
        <v>12</v>
      </c>
      <c r="AL294">
        <v>0</v>
      </c>
      <c r="AM294">
        <v>0</v>
      </c>
    </row>
    <row r="295" spans="1:39" x14ac:dyDescent="0.25">
      <c r="A295" t="s">
        <v>95</v>
      </c>
      <c r="B295">
        <v>14</v>
      </c>
      <c r="C295">
        <v>350</v>
      </c>
      <c r="D295" t="s">
        <v>1</v>
      </c>
      <c r="E295">
        <v>0</v>
      </c>
      <c r="F295">
        <v>0</v>
      </c>
      <c r="G295" t="s">
        <v>2</v>
      </c>
      <c r="H295">
        <v>514.05542800000001</v>
      </c>
      <c r="I295">
        <v>5.4837999999999998E-2</v>
      </c>
      <c r="J295" t="s">
        <v>3</v>
      </c>
      <c r="K295">
        <v>132.273932</v>
      </c>
      <c r="L295">
        <v>3.7369999999999999E-3</v>
      </c>
      <c r="M295" t="s">
        <v>4</v>
      </c>
      <c r="N295">
        <v>0</v>
      </c>
      <c r="O295">
        <v>0</v>
      </c>
      <c r="P295" t="s">
        <v>5</v>
      </c>
      <c r="Q295">
        <v>0</v>
      </c>
      <c r="R295">
        <v>0</v>
      </c>
      <c r="S295" t="s">
        <v>6</v>
      </c>
      <c r="T295">
        <v>0</v>
      </c>
      <c r="U295">
        <v>0</v>
      </c>
      <c r="V295" t="s">
        <v>7</v>
      </c>
      <c r="W295">
        <v>0</v>
      </c>
      <c r="X295">
        <v>0</v>
      </c>
      <c r="Y295" t="s">
        <v>8</v>
      </c>
      <c r="Z295">
        <v>0</v>
      </c>
      <c r="AA295">
        <v>0</v>
      </c>
      <c r="AB295" t="s">
        <v>9</v>
      </c>
      <c r="AC295">
        <v>0</v>
      </c>
      <c r="AD295">
        <v>0</v>
      </c>
      <c r="AE295" t="s">
        <v>10</v>
      </c>
      <c r="AF295">
        <v>32767</v>
      </c>
      <c r="AG295">
        <v>0</v>
      </c>
      <c r="AH295" t="s">
        <v>11</v>
      </c>
      <c r="AI295">
        <v>-32767</v>
      </c>
      <c r="AJ295">
        <v>0</v>
      </c>
      <c r="AK295" t="s">
        <v>12</v>
      </c>
      <c r="AL295">
        <v>0</v>
      </c>
      <c r="AM295">
        <v>0</v>
      </c>
    </row>
    <row r="296" spans="1:39" x14ac:dyDescent="0.25">
      <c r="A296" t="s">
        <v>95</v>
      </c>
      <c r="B296">
        <v>15</v>
      </c>
      <c r="C296">
        <v>375</v>
      </c>
      <c r="D296" t="s">
        <v>1</v>
      </c>
      <c r="E296">
        <v>0</v>
      </c>
      <c r="F296">
        <v>0</v>
      </c>
      <c r="G296" t="s">
        <v>2</v>
      </c>
      <c r="H296">
        <v>550.77745500000003</v>
      </c>
      <c r="I296">
        <v>6.1043E-2</v>
      </c>
      <c r="J296" t="s">
        <v>3</v>
      </c>
      <c r="K296">
        <v>141.72158999999999</v>
      </c>
      <c r="L296">
        <v>4.2209999999999999E-3</v>
      </c>
      <c r="M296" t="s">
        <v>4</v>
      </c>
      <c r="N296">
        <v>0</v>
      </c>
      <c r="O296">
        <v>0</v>
      </c>
      <c r="P296" t="s">
        <v>5</v>
      </c>
      <c r="Q296">
        <v>0</v>
      </c>
      <c r="R296">
        <v>0</v>
      </c>
      <c r="S296" t="s">
        <v>6</v>
      </c>
      <c r="T296">
        <v>0</v>
      </c>
      <c r="U296">
        <v>0</v>
      </c>
      <c r="V296" t="s">
        <v>7</v>
      </c>
      <c r="W296">
        <v>0</v>
      </c>
      <c r="X296">
        <v>0</v>
      </c>
      <c r="Y296" t="s">
        <v>8</v>
      </c>
      <c r="Z296">
        <v>0</v>
      </c>
      <c r="AA296">
        <v>0</v>
      </c>
      <c r="AB296" t="s">
        <v>9</v>
      </c>
      <c r="AC296">
        <v>0</v>
      </c>
      <c r="AD296">
        <v>0</v>
      </c>
      <c r="AE296" t="s">
        <v>10</v>
      </c>
      <c r="AF296">
        <v>32767</v>
      </c>
      <c r="AG296">
        <v>0</v>
      </c>
      <c r="AH296" t="s">
        <v>11</v>
      </c>
      <c r="AI296">
        <v>-32767</v>
      </c>
      <c r="AJ296">
        <v>0</v>
      </c>
      <c r="AK296" t="s">
        <v>12</v>
      </c>
      <c r="AL296">
        <v>0</v>
      </c>
      <c r="AM296">
        <v>0</v>
      </c>
    </row>
    <row r="297" spans="1:39" x14ac:dyDescent="0.25">
      <c r="A297" t="s">
        <v>95</v>
      </c>
      <c r="B297">
        <v>16</v>
      </c>
      <c r="C297">
        <v>400</v>
      </c>
      <c r="D297" t="s">
        <v>1</v>
      </c>
      <c r="E297">
        <v>0</v>
      </c>
      <c r="F297">
        <v>0</v>
      </c>
      <c r="G297" t="s">
        <v>2</v>
      </c>
      <c r="H297">
        <v>587.50023199999998</v>
      </c>
      <c r="I297">
        <v>6.8052000000000001E-2</v>
      </c>
      <c r="J297" t="s">
        <v>3</v>
      </c>
      <c r="K297">
        <v>151.169679</v>
      </c>
      <c r="L297">
        <v>4.9129999999999998E-3</v>
      </c>
      <c r="M297" t="s">
        <v>4</v>
      </c>
      <c r="N297">
        <v>0</v>
      </c>
      <c r="O297">
        <v>0</v>
      </c>
      <c r="P297" t="s">
        <v>5</v>
      </c>
      <c r="Q297">
        <v>0</v>
      </c>
      <c r="R297">
        <v>0</v>
      </c>
      <c r="S297" t="s">
        <v>6</v>
      </c>
      <c r="T297">
        <v>0</v>
      </c>
      <c r="U297">
        <v>0</v>
      </c>
      <c r="V297" t="s">
        <v>7</v>
      </c>
      <c r="W297">
        <v>0</v>
      </c>
      <c r="X297">
        <v>0</v>
      </c>
      <c r="Y297" t="s">
        <v>8</v>
      </c>
      <c r="Z297">
        <v>0</v>
      </c>
      <c r="AA297">
        <v>0</v>
      </c>
      <c r="AB297" t="s">
        <v>9</v>
      </c>
      <c r="AC297">
        <v>0</v>
      </c>
      <c r="AD297">
        <v>0</v>
      </c>
      <c r="AE297" t="s">
        <v>10</v>
      </c>
      <c r="AF297">
        <v>32767</v>
      </c>
      <c r="AG297">
        <v>0</v>
      </c>
      <c r="AH297" t="s">
        <v>11</v>
      </c>
      <c r="AI297">
        <v>-32767</v>
      </c>
      <c r="AJ297">
        <v>0</v>
      </c>
      <c r="AK297" t="s">
        <v>12</v>
      </c>
      <c r="AL297">
        <v>0</v>
      </c>
      <c r="AM297">
        <v>0</v>
      </c>
    </row>
    <row r="298" spans="1:39" x14ac:dyDescent="0.25">
      <c r="A298" t="s">
        <v>95</v>
      </c>
      <c r="B298">
        <v>17</v>
      </c>
      <c r="C298">
        <v>425</v>
      </c>
      <c r="D298" t="s">
        <v>1</v>
      </c>
      <c r="E298">
        <v>0</v>
      </c>
      <c r="F298">
        <v>0</v>
      </c>
      <c r="G298" t="s">
        <v>2</v>
      </c>
      <c r="H298">
        <v>624.22087399999998</v>
      </c>
      <c r="I298">
        <v>7.7313999999999994E-2</v>
      </c>
      <c r="J298" t="s">
        <v>3</v>
      </c>
      <c r="K298">
        <v>160.61715100000001</v>
      </c>
      <c r="L298">
        <v>5.5950000000000001E-3</v>
      </c>
      <c r="M298" t="s">
        <v>4</v>
      </c>
      <c r="N298">
        <v>0</v>
      </c>
      <c r="O298">
        <v>0</v>
      </c>
      <c r="P298" t="s">
        <v>5</v>
      </c>
      <c r="Q298">
        <v>0</v>
      </c>
      <c r="R298">
        <v>0</v>
      </c>
      <c r="S298" t="s">
        <v>6</v>
      </c>
      <c r="T298">
        <v>0</v>
      </c>
      <c r="U298">
        <v>0</v>
      </c>
      <c r="V298" t="s">
        <v>7</v>
      </c>
      <c r="W298">
        <v>0</v>
      </c>
      <c r="X298">
        <v>0</v>
      </c>
      <c r="Y298" t="s">
        <v>8</v>
      </c>
      <c r="Z298">
        <v>0</v>
      </c>
      <c r="AA298">
        <v>0</v>
      </c>
      <c r="AB298" t="s">
        <v>9</v>
      </c>
      <c r="AC298">
        <v>0</v>
      </c>
      <c r="AD298">
        <v>0</v>
      </c>
      <c r="AE298" t="s">
        <v>10</v>
      </c>
      <c r="AF298">
        <v>32767</v>
      </c>
      <c r="AG298">
        <v>0</v>
      </c>
      <c r="AH298" t="s">
        <v>11</v>
      </c>
      <c r="AI298">
        <v>-32767</v>
      </c>
      <c r="AJ298">
        <v>0</v>
      </c>
      <c r="AK298" t="s">
        <v>12</v>
      </c>
      <c r="AL298">
        <v>0</v>
      </c>
      <c r="AM298">
        <v>0</v>
      </c>
    </row>
    <row r="299" spans="1:39" x14ac:dyDescent="0.25">
      <c r="A299" t="s">
        <v>95</v>
      </c>
      <c r="B299">
        <v>18</v>
      </c>
      <c r="C299">
        <v>450</v>
      </c>
      <c r="D299" t="s">
        <v>1</v>
      </c>
      <c r="E299">
        <v>0</v>
      </c>
      <c r="F299">
        <v>0</v>
      </c>
      <c r="G299" t="s">
        <v>2</v>
      </c>
      <c r="H299">
        <v>660.93920000000003</v>
      </c>
      <c r="I299">
        <v>8.6602999999999999E-2</v>
      </c>
      <c r="J299" t="s">
        <v>3</v>
      </c>
      <c r="K299">
        <v>170.06384199999999</v>
      </c>
      <c r="L299">
        <v>6.2449999999999997E-3</v>
      </c>
      <c r="M299" t="s">
        <v>4</v>
      </c>
      <c r="N299">
        <v>0</v>
      </c>
      <c r="O299">
        <v>0</v>
      </c>
      <c r="P299" t="s">
        <v>5</v>
      </c>
      <c r="Q299">
        <v>0</v>
      </c>
      <c r="R299">
        <v>0</v>
      </c>
      <c r="S299" t="s">
        <v>6</v>
      </c>
      <c r="T299">
        <v>0</v>
      </c>
      <c r="U299">
        <v>0</v>
      </c>
      <c r="V299" t="s">
        <v>7</v>
      </c>
      <c r="W299">
        <v>0</v>
      </c>
      <c r="X299">
        <v>0</v>
      </c>
      <c r="Y299" t="s">
        <v>8</v>
      </c>
      <c r="Z299">
        <v>0</v>
      </c>
      <c r="AA299">
        <v>0</v>
      </c>
      <c r="AB299" t="s">
        <v>9</v>
      </c>
      <c r="AC299">
        <v>0</v>
      </c>
      <c r="AD299">
        <v>0</v>
      </c>
      <c r="AE299" t="s">
        <v>10</v>
      </c>
      <c r="AF299">
        <v>32767</v>
      </c>
      <c r="AG299">
        <v>0</v>
      </c>
      <c r="AH299" t="s">
        <v>11</v>
      </c>
      <c r="AI299">
        <v>-32767</v>
      </c>
      <c r="AJ299">
        <v>0</v>
      </c>
      <c r="AK299" t="s">
        <v>12</v>
      </c>
      <c r="AL299">
        <v>0</v>
      </c>
      <c r="AM299">
        <v>0</v>
      </c>
    </row>
    <row r="300" spans="1:39" x14ac:dyDescent="0.25">
      <c r="A300" t="s">
        <v>95</v>
      </c>
      <c r="B300">
        <v>19</v>
      </c>
      <c r="C300">
        <v>475</v>
      </c>
      <c r="D300" t="s">
        <v>1</v>
      </c>
      <c r="E300">
        <v>0</v>
      </c>
      <c r="F300">
        <v>0</v>
      </c>
      <c r="G300" t="s">
        <v>2</v>
      </c>
      <c r="H300">
        <v>697.65903400000002</v>
      </c>
      <c r="I300">
        <v>9.4298999999999994E-2</v>
      </c>
      <c r="J300" t="s">
        <v>3</v>
      </c>
      <c r="K300">
        <v>179.51071400000001</v>
      </c>
      <c r="L300">
        <v>6.9350000000000002E-3</v>
      </c>
      <c r="M300" t="s">
        <v>4</v>
      </c>
      <c r="N300">
        <v>0</v>
      </c>
      <c r="O300">
        <v>0</v>
      </c>
      <c r="P300" t="s">
        <v>5</v>
      </c>
      <c r="Q300">
        <v>0</v>
      </c>
      <c r="R300">
        <v>0</v>
      </c>
      <c r="S300" t="s">
        <v>6</v>
      </c>
      <c r="T300">
        <v>0</v>
      </c>
      <c r="U300">
        <v>0</v>
      </c>
      <c r="V300" t="s">
        <v>7</v>
      </c>
      <c r="W300">
        <v>0</v>
      </c>
      <c r="X300">
        <v>0</v>
      </c>
      <c r="Y300" t="s">
        <v>8</v>
      </c>
      <c r="Z300">
        <v>0</v>
      </c>
      <c r="AA300">
        <v>0</v>
      </c>
      <c r="AB300" t="s">
        <v>9</v>
      </c>
      <c r="AC300">
        <v>0</v>
      </c>
      <c r="AD300">
        <v>0</v>
      </c>
      <c r="AE300" t="s">
        <v>10</v>
      </c>
      <c r="AF300">
        <v>32767</v>
      </c>
      <c r="AG300">
        <v>0</v>
      </c>
      <c r="AH300" t="s">
        <v>11</v>
      </c>
      <c r="AI300">
        <v>-32767</v>
      </c>
      <c r="AJ300">
        <v>0</v>
      </c>
      <c r="AK300" t="s">
        <v>12</v>
      </c>
      <c r="AL300">
        <v>0</v>
      </c>
      <c r="AM300">
        <v>0</v>
      </c>
    </row>
    <row r="301" spans="1:39" x14ac:dyDescent="0.25">
      <c r="A301" t="s">
        <v>95</v>
      </c>
      <c r="B301">
        <v>20</v>
      </c>
      <c r="C301">
        <v>500</v>
      </c>
      <c r="D301" t="s">
        <v>1</v>
      </c>
      <c r="E301">
        <v>0</v>
      </c>
      <c r="F301">
        <v>0</v>
      </c>
      <c r="G301" t="s">
        <v>2</v>
      </c>
      <c r="H301">
        <v>734.381484</v>
      </c>
      <c r="I301">
        <v>0.106715</v>
      </c>
      <c r="J301" t="s">
        <v>3</v>
      </c>
      <c r="K301">
        <v>188.95882800000001</v>
      </c>
      <c r="L301">
        <v>7.7720000000000003E-3</v>
      </c>
      <c r="M301" t="s">
        <v>4</v>
      </c>
      <c r="N301">
        <v>0</v>
      </c>
      <c r="O301">
        <v>0</v>
      </c>
      <c r="P301" t="s">
        <v>5</v>
      </c>
      <c r="Q301">
        <v>0</v>
      </c>
      <c r="R301">
        <v>0</v>
      </c>
      <c r="S301" t="s">
        <v>6</v>
      </c>
      <c r="T301">
        <v>0</v>
      </c>
      <c r="U301">
        <v>0</v>
      </c>
      <c r="V301" t="s">
        <v>7</v>
      </c>
      <c r="W301">
        <v>0</v>
      </c>
      <c r="X301">
        <v>0</v>
      </c>
      <c r="Y301" t="s">
        <v>8</v>
      </c>
      <c r="Z301">
        <v>0</v>
      </c>
      <c r="AA301">
        <v>0</v>
      </c>
      <c r="AB301" t="s">
        <v>9</v>
      </c>
      <c r="AC301">
        <v>0</v>
      </c>
      <c r="AD301">
        <v>0</v>
      </c>
      <c r="AE301" t="s">
        <v>10</v>
      </c>
      <c r="AF301">
        <v>32767</v>
      </c>
      <c r="AG301">
        <v>0</v>
      </c>
      <c r="AH301" t="s">
        <v>11</v>
      </c>
      <c r="AI301">
        <v>-32767</v>
      </c>
      <c r="AJ301">
        <v>0</v>
      </c>
      <c r="AK301" t="s">
        <v>12</v>
      </c>
      <c r="AL301">
        <v>0</v>
      </c>
      <c r="AM301">
        <v>0</v>
      </c>
    </row>
    <row r="302" spans="1:39" x14ac:dyDescent="0.25">
      <c r="A302" t="s">
        <v>106</v>
      </c>
      <c r="B302">
        <v>1</v>
      </c>
      <c r="C302">
        <v>25</v>
      </c>
      <c r="D302" t="s">
        <v>1</v>
      </c>
      <c r="E302">
        <v>0</v>
      </c>
      <c r="F302">
        <v>0</v>
      </c>
      <c r="G302" t="s">
        <v>2</v>
      </c>
      <c r="H302">
        <v>28.176476999999998</v>
      </c>
      <c r="I302">
        <v>3.3998E-2</v>
      </c>
      <c r="J302" t="s">
        <v>3</v>
      </c>
      <c r="K302">
        <v>11.557892000000001</v>
      </c>
      <c r="L302">
        <v>8.7500000000000002E-4</v>
      </c>
      <c r="M302" t="s">
        <v>4</v>
      </c>
      <c r="N302">
        <v>0</v>
      </c>
      <c r="O302">
        <v>0</v>
      </c>
      <c r="P302" t="s">
        <v>5</v>
      </c>
      <c r="Q302">
        <v>0</v>
      </c>
      <c r="R302">
        <v>0</v>
      </c>
      <c r="S302" t="s">
        <v>6</v>
      </c>
      <c r="T302">
        <v>0</v>
      </c>
      <c r="U302">
        <v>0</v>
      </c>
      <c r="V302" t="s">
        <v>7</v>
      </c>
      <c r="W302">
        <v>0</v>
      </c>
      <c r="X302">
        <v>0</v>
      </c>
      <c r="Y302" t="s">
        <v>8</v>
      </c>
      <c r="Z302">
        <v>0</v>
      </c>
      <c r="AA302">
        <v>0</v>
      </c>
      <c r="AB302" t="s">
        <v>9</v>
      </c>
      <c r="AC302">
        <v>0</v>
      </c>
      <c r="AD302">
        <v>0</v>
      </c>
      <c r="AE302" t="s">
        <v>10</v>
      </c>
      <c r="AF302">
        <v>32767</v>
      </c>
      <c r="AG302">
        <v>0</v>
      </c>
      <c r="AH302" t="s">
        <v>11</v>
      </c>
      <c r="AI302">
        <v>-32767</v>
      </c>
      <c r="AJ302">
        <v>0</v>
      </c>
      <c r="AK302" t="s">
        <v>12</v>
      </c>
      <c r="AL302">
        <v>0</v>
      </c>
      <c r="AM302">
        <v>0</v>
      </c>
    </row>
    <row r="303" spans="1:39" x14ac:dyDescent="0.25">
      <c r="A303" t="s">
        <v>106</v>
      </c>
      <c r="B303">
        <v>2</v>
      </c>
      <c r="C303">
        <v>50</v>
      </c>
      <c r="D303" t="s">
        <v>1</v>
      </c>
      <c r="E303">
        <v>0</v>
      </c>
      <c r="F303">
        <v>0</v>
      </c>
      <c r="G303" t="s">
        <v>2</v>
      </c>
      <c r="H303">
        <v>56.441451999999998</v>
      </c>
      <c r="I303">
        <v>0.10662099999999999</v>
      </c>
      <c r="J303" t="s">
        <v>3</v>
      </c>
      <c r="K303">
        <v>23.257867999999998</v>
      </c>
      <c r="L303">
        <v>2.0860000000000002E-3</v>
      </c>
      <c r="M303" t="s">
        <v>4</v>
      </c>
      <c r="N303">
        <v>0</v>
      </c>
      <c r="O303">
        <v>0</v>
      </c>
      <c r="P303" t="s">
        <v>5</v>
      </c>
      <c r="Q303">
        <v>0</v>
      </c>
      <c r="R303">
        <v>0</v>
      </c>
      <c r="S303" t="s">
        <v>6</v>
      </c>
      <c r="T303">
        <v>0</v>
      </c>
      <c r="U303">
        <v>0</v>
      </c>
      <c r="V303" t="s">
        <v>7</v>
      </c>
      <c r="W303">
        <v>0</v>
      </c>
      <c r="X303">
        <v>0</v>
      </c>
      <c r="Y303" t="s">
        <v>8</v>
      </c>
      <c r="Z303">
        <v>0</v>
      </c>
      <c r="AA303">
        <v>0</v>
      </c>
      <c r="AB303" t="s">
        <v>9</v>
      </c>
      <c r="AC303">
        <v>0</v>
      </c>
      <c r="AD303">
        <v>0</v>
      </c>
      <c r="AE303" t="s">
        <v>10</v>
      </c>
      <c r="AF303">
        <v>32767</v>
      </c>
      <c r="AG303">
        <v>0</v>
      </c>
      <c r="AH303" t="s">
        <v>11</v>
      </c>
      <c r="AI303">
        <v>-32767</v>
      </c>
      <c r="AJ303">
        <v>0</v>
      </c>
      <c r="AK303" t="s">
        <v>12</v>
      </c>
      <c r="AL303">
        <v>0</v>
      </c>
      <c r="AM303">
        <v>0</v>
      </c>
    </row>
    <row r="304" spans="1:39" x14ac:dyDescent="0.25">
      <c r="A304" t="s">
        <v>106</v>
      </c>
      <c r="B304">
        <v>3</v>
      </c>
      <c r="C304">
        <v>75</v>
      </c>
      <c r="D304" t="s">
        <v>1</v>
      </c>
      <c r="E304">
        <v>0</v>
      </c>
      <c r="F304">
        <v>0</v>
      </c>
      <c r="G304" t="s">
        <v>2</v>
      </c>
      <c r="H304">
        <v>84.788657999999998</v>
      </c>
      <c r="I304">
        <v>0.23211899999999999</v>
      </c>
      <c r="J304" t="s">
        <v>3</v>
      </c>
      <c r="K304">
        <v>35.038355000000003</v>
      </c>
      <c r="L304">
        <v>3.1679999999999998E-3</v>
      </c>
      <c r="M304" t="s">
        <v>4</v>
      </c>
      <c r="N304">
        <v>0</v>
      </c>
      <c r="O304">
        <v>0</v>
      </c>
      <c r="P304" t="s">
        <v>5</v>
      </c>
      <c r="Q304">
        <v>0</v>
      </c>
      <c r="R304">
        <v>0</v>
      </c>
      <c r="S304" t="s">
        <v>6</v>
      </c>
      <c r="T304">
        <v>0</v>
      </c>
      <c r="U304">
        <v>0</v>
      </c>
      <c r="V304" t="s">
        <v>7</v>
      </c>
      <c r="W304">
        <v>0</v>
      </c>
      <c r="X304">
        <v>0</v>
      </c>
      <c r="Y304" t="s">
        <v>8</v>
      </c>
      <c r="Z304">
        <v>0</v>
      </c>
      <c r="AA304">
        <v>0</v>
      </c>
      <c r="AB304" t="s">
        <v>9</v>
      </c>
      <c r="AC304">
        <v>0</v>
      </c>
      <c r="AD304">
        <v>0</v>
      </c>
      <c r="AE304" t="s">
        <v>10</v>
      </c>
      <c r="AF304">
        <v>32767</v>
      </c>
      <c r="AG304">
        <v>0</v>
      </c>
      <c r="AH304" t="s">
        <v>11</v>
      </c>
      <c r="AI304">
        <v>-32767</v>
      </c>
      <c r="AJ304">
        <v>0</v>
      </c>
      <c r="AK304" t="s">
        <v>12</v>
      </c>
      <c r="AL304">
        <v>0</v>
      </c>
      <c r="AM304">
        <v>0</v>
      </c>
    </row>
    <row r="305" spans="1:39" x14ac:dyDescent="0.25">
      <c r="A305" t="s">
        <v>106</v>
      </c>
      <c r="B305">
        <v>4</v>
      </c>
      <c r="C305">
        <v>100</v>
      </c>
      <c r="D305" t="s">
        <v>1</v>
      </c>
      <c r="E305">
        <v>0</v>
      </c>
      <c r="F305">
        <v>0</v>
      </c>
      <c r="G305" t="s">
        <v>2</v>
      </c>
      <c r="H305">
        <v>113.224473</v>
      </c>
      <c r="I305">
        <v>0.40351799999999999</v>
      </c>
      <c r="J305" t="s">
        <v>3</v>
      </c>
      <c r="K305">
        <v>46.908093999999998</v>
      </c>
      <c r="L305">
        <v>4.8849999999999996E-3</v>
      </c>
      <c r="M305" t="s">
        <v>4</v>
      </c>
      <c r="N305">
        <v>0</v>
      </c>
      <c r="O305">
        <v>0</v>
      </c>
      <c r="P305" t="s">
        <v>5</v>
      </c>
      <c r="Q305">
        <v>0</v>
      </c>
      <c r="R305">
        <v>0</v>
      </c>
      <c r="S305" t="s">
        <v>6</v>
      </c>
      <c r="T305">
        <v>0</v>
      </c>
      <c r="U305">
        <v>0</v>
      </c>
      <c r="V305" t="s">
        <v>7</v>
      </c>
      <c r="W305">
        <v>0</v>
      </c>
      <c r="X305">
        <v>0</v>
      </c>
      <c r="Y305" t="s">
        <v>8</v>
      </c>
      <c r="Z305">
        <v>0</v>
      </c>
      <c r="AA305">
        <v>0</v>
      </c>
      <c r="AB305" t="s">
        <v>9</v>
      </c>
      <c r="AC305">
        <v>0</v>
      </c>
      <c r="AD305">
        <v>0</v>
      </c>
      <c r="AE305" t="s">
        <v>10</v>
      </c>
      <c r="AF305">
        <v>32767</v>
      </c>
      <c r="AG305">
        <v>0</v>
      </c>
      <c r="AH305" t="s">
        <v>11</v>
      </c>
      <c r="AI305">
        <v>-32767</v>
      </c>
      <c r="AJ305">
        <v>0</v>
      </c>
      <c r="AK305" t="s">
        <v>12</v>
      </c>
      <c r="AL305">
        <v>0</v>
      </c>
      <c r="AM305">
        <v>0</v>
      </c>
    </row>
    <row r="306" spans="1:39" x14ac:dyDescent="0.25">
      <c r="A306" t="s">
        <v>106</v>
      </c>
      <c r="B306">
        <v>5</v>
      </c>
      <c r="C306">
        <v>125</v>
      </c>
      <c r="D306" t="s">
        <v>1</v>
      </c>
      <c r="E306">
        <v>0</v>
      </c>
      <c r="F306">
        <v>0</v>
      </c>
      <c r="G306" t="s">
        <v>2</v>
      </c>
      <c r="H306">
        <v>141.73331899999999</v>
      </c>
      <c r="I306">
        <v>0.62307500000000005</v>
      </c>
      <c r="J306" t="s">
        <v>3</v>
      </c>
      <c r="K306">
        <v>58.848675999999998</v>
      </c>
      <c r="L306">
        <v>4.6940000000000003E-3</v>
      </c>
      <c r="M306" t="s">
        <v>4</v>
      </c>
      <c r="N306">
        <v>0</v>
      </c>
      <c r="O306">
        <v>0</v>
      </c>
      <c r="P306" t="s">
        <v>5</v>
      </c>
      <c r="Q306">
        <v>0</v>
      </c>
      <c r="R306">
        <v>0</v>
      </c>
      <c r="S306" t="s">
        <v>6</v>
      </c>
      <c r="T306">
        <v>0</v>
      </c>
      <c r="U306">
        <v>0</v>
      </c>
      <c r="V306" t="s">
        <v>7</v>
      </c>
      <c r="W306">
        <v>0</v>
      </c>
      <c r="X306">
        <v>0</v>
      </c>
      <c r="Y306" t="s">
        <v>8</v>
      </c>
      <c r="Z306">
        <v>0</v>
      </c>
      <c r="AA306">
        <v>0</v>
      </c>
      <c r="AB306" t="s">
        <v>9</v>
      </c>
      <c r="AC306">
        <v>0</v>
      </c>
      <c r="AD306">
        <v>0</v>
      </c>
      <c r="AE306" t="s">
        <v>10</v>
      </c>
      <c r="AF306">
        <v>32767</v>
      </c>
      <c r="AG306">
        <v>0</v>
      </c>
      <c r="AH306" t="s">
        <v>11</v>
      </c>
      <c r="AI306">
        <v>-32767</v>
      </c>
      <c r="AJ306">
        <v>0</v>
      </c>
      <c r="AK306" t="s">
        <v>12</v>
      </c>
      <c r="AL306">
        <v>0.02</v>
      </c>
      <c r="AM306">
        <v>1.9599999999999999E-2</v>
      </c>
    </row>
    <row r="307" spans="1:39" x14ac:dyDescent="0.25">
      <c r="A307" t="s">
        <v>106</v>
      </c>
      <c r="B307">
        <v>6</v>
      </c>
      <c r="C307">
        <v>150</v>
      </c>
      <c r="D307" t="s">
        <v>1</v>
      </c>
      <c r="E307">
        <v>0</v>
      </c>
      <c r="F307">
        <v>0</v>
      </c>
      <c r="G307" t="s">
        <v>2</v>
      </c>
      <c r="H307">
        <v>170.297833</v>
      </c>
      <c r="I307">
        <v>0.87945899999999999</v>
      </c>
      <c r="J307" t="s">
        <v>3</v>
      </c>
      <c r="K307">
        <v>70.846682000000001</v>
      </c>
      <c r="L307">
        <v>6.5859999999999998E-3</v>
      </c>
      <c r="M307" t="s">
        <v>4</v>
      </c>
      <c r="N307">
        <v>0</v>
      </c>
      <c r="O307">
        <v>0</v>
      </c>
      <c r="P307" t="s">
        <v>5</v>
      </c>
      <c r="Q307">
        <v>0</v>
      </c>
      <c r="R307">
        <v>0</v>
      </c>
      <c r="S307" t="s">
        <v>6</v>
      </c>
      <c r="T307">
        <v>0</v>
      </c>
      <c r="U307">
        <v>0</v>
      </c>
      <c r="V307" t="s">
        <v>7</v>
      </c>
      <c r="W307">
        <v>0</v>
      </c>
      <c r="X307">
        <v>0</v>
      </c>
      <c r="Y307" t="s">
        <v>8</v>
      </c>
      <c r="Z307">
        <v>0</v>
      </c>
      <c r="AA307">
        <v>0</v>
      </c>
      <c r="AB307" t="s">
        <v>9</v>
      </c>
      <c r="AC307">
        <v>0</v>
      </c>
      <c r="AD307">
        <v>0</v>
      </c>
      <c r="AE307" t="s">
        <v>10</v>
      </c>
      <c r="AF307">
        <v>32767</v>
      </c>
      <c r="AG307">
        <v>0</v>
      </c>
      <c r="AH307" t="s">
        <v>11</v>
      </c>
      <c r="AI307">
        <v>-32767</v>
      </c>
      <c r="AJ307">
        <v>0</v>
      </c>
      <c r="AK307" t="s">
        <v>12</v>
      </c>
      <c r="AL307">
        <v>0.02</v>
      </c>
      <c r="AM307">
        <v>1.9599999999999999E-2</v>
      </c>
    </row>
    <row r="308" spans="1:39" x14ac:dyDescent="0.25">
      <c r="A308" t="s">
        <v>106</v>
      </c>
      <c r="B308">
        <v>7</v>
      </c>
      <c r="C308">
        <v>175</v>
      </c>
      <c r="D308" t="s">
        <v>1</v>
      </c>
      <c r="E308">
        <v>0</v>
      </c>
      <c r="F308">
        <v>0</v>
      </c>
      <c r="G308" t="s">
        <v>2</v>
      </c>
      <c r="H308">
        <v>198.92679699999999</v>
      </c>
      <c r="I308">
        <v>1.1725810000000001</v>
      </c>
      <c r="J308" t="s">
        <v>3</v>
      </c>
      <c r="K308">
        <v>82.909026999999995</v>
      </c>
      <c r="L308">
        <v>1.0409E-2</v>
      </c>
      <c r="M308" t="s">
        <v>4</v>
      </c>
      <c r="N308">
        <v>0</v>
      </c>
      <c r="O308">
        <v>0</v>
      </c>
      <c r="P308" t="s">
        <v>5</v>
      </c>
      <c r="Q308">
        <v>0</v>
      </c>
      <c r="R308">
        <v>0</v>
      </c>
      <c r="S308" t="s">
        <v>6</v>
      </c>
      <c r="T308">
        <v>0</v>
      </c>
      <c r="U308">
        <v>0</v>
      </c>
      <c r="V308" t="s">
        <v>7</v>
      </c>
      <c r="W308">
        <v>0</v>
      </c>
      <c r="X308">
        <v>0</v>
      </c>
      <c r="Y308" t="s">
        <v>8</v>
      </c>
      <c r="Z308">
        <v>0</v>
      </c>
      <c r="AA308">
        <v>0</v>
      </c>
      <c r="AB308" t="s">
        <v>9</v>
      </c>
      <c r="AC308">
        <v>0</v>
      </c>
      <c r="AD308">
        <v>0</v>
      </c>
      <c r="AE308" t="s">
        <v>10</v>
      </c>
      <c r="AF308">
        <v>32767</v>
      </c>
      <c r="AG308">
        <v>0</v>
      </c>
      <c r="AH308" t="s">
        <v>11</v>
      </c>
      <c r="AI308">
        <v>-32767</v>
      </c>
      <c r="AJ308">
        <v>0</v>
      </c>
      <c r="AK308" t="s">
        <v>12</v>
      </c>
      <c r="AL308">
        <v>0.02</v>
      </c>
      <c r="AM308">
        <v>1.9599999999999999E-2</v>
      </c>
    </row>
    <row r="309" spans="1:39" x14ac:dyDescent="0.25">
      <c r="A309" t="s">
        <v>106</v>
      </c>
      <c r="B309">
        <v>8</v>
      </c>
      <c r="C309">
        <v>200</v>
      </c>
      <c r="D309" t="s">
        <v>1</v>
      </c>
      <c r="E309">
        <v>0</v>
      </c>
      <c r="F309">
        <v>0</v>
      </c>
      <c r="G309" t="s">
        <v>2</v>
      </c>
      <c r="H309">
        <v>227.625788</v>
      </c>
      <c r="I309">
        <v>1.5474140000000001</v>
      </c>
      <c r="J309" t="s">
        <v>3</v>
      </c>
      <c r="K309">
        <v>95.043087</v>
      </c>
      <c r="L309">
        <v>1.3348E-2</v>
      </c>
      <c r="M309" t="s">
        <v>4</v>
      </c>
      <c r="N309">
        <v>0</v>
      </c>
      <c r="O309">
        <v>0</v>
      </c>
      <c r="P309" t="s">
        <v>5</v>
      </c>
      <c r="Q309">
        <v>0</v>
      </c>
      <c r="R309">
        <v>0</v>
      </c>
      <c r="S309" t="s">
        <v>6</v>
      </c>
      <c r="T309">
        <v>0</v>
      </c>
      <c r="U309">
        <v>0</v>
      </c>
      <c r="V309" t="s">
        <v>7</v>
      </c>
      <c r="W309">
        <v>0</v>
      </c>
      <c r="X309">
        <v>0</v>
      </c>
      <c r="Y309" t="s">
        <v>8</v>
      </c>
      <c r="Z309">
        <v>0</v>
      </c>
      <c r="AA309">
        <v>0</v>
      </c>
      <c r="AB309" t="s">
        <v>9</v>
      </c>
      <c r="AC309">
        <v>0</v>
      </c>
      <c r="AD309">
        <v>0</v>
      </c>
      <c r="AE309" t="s">
        <v>10</v>
      </c>
      <c r="AF309">
        <v>32767</v>
      </c>
      <c r="AG309">
        <v>0</v>
      </c>
      <c r="AH309" t="s">
        <v>11</v>
      </c>
      <c r="AI309">
        <v>-32767</v>
      </c>
      <c r="AJ309">
        <v>0</v>
      </c>
      <c r="AK309" t="s">
        <v>12</v>
      </c>
      <c r="AL309">
        <v>0.02</v>
      </c>
      <c r="AM309">
        <v>1.9599999999999999E-2</v>
      </c>
    </row>
    <row r="310" spans="1:39" x14ac:dyDescent="0.25">
      <c r="A310" t="s">
        <v>106</v>
      </c>
      <c r="B310">
        <v>9</v>
      </c>
      <c r="C310">
        <v>225</v>
      </c>
      <c r="D310" t="s">
        <v>1</v>
      </c>
      <c r="E310">
        <v>0</v>
      </c>
      <c r="F310">
        <v>0</v>
      </c>
      <c r="G310" t="s">
        <v>2</v>
      </c>
      <c r="H310">
        <v>256.37607500000001</v>
      </c>
      <c r="I310">
        <v>1.9673339999999999</v>
      </c>
      <c r="J310" t="s">
        <v>3</v>
      </c>
      <c r="K310">
        <v>107.22850200000001</v>
      </c>
      <c r="L310">
        <v>1.5363999999999999E-2</v>
      </c>
      <c r="M310" t="s">
        <v>4</v>
      </c>
      <c r="N310">
        <v>0</v>
      </c>
      <c r="O310">
        <v>0</v>
      </c>
      <c r="P310" t="s">
        <v>5</v>
      </c>
      <c r="Q310">
        <v>0</v>
      </c>
      <c r="R310">
        <v>0</v>
      </c>
      <c r="S310" t="s">
        <v>6</v>
      </c>
      <c r="T310">
        <v>0</v>
      </c>
      <c r="U310">
        <v>0</v>
      </c>
      <c r="V310" t="s">
        <v>7</v>
      </c>
      <c r="W310">
        <v>0</v>
      </c>
      <c r="X310">
        <v>0</v>
      </c>
      <c r="Y310" t="s">
        <v>8</v>
      </c>
      <c r="Z310">
        <v>0</v>
      </c>
      <c r="AA310">
        <v>0</v>
      </c>
      <c r="AB310" t="s">
        <v>9</v>
      </c>
      <c r="AC310">
        <v>0</v>
      </c>
      <c r="AD310">
        <v>0</v>
      </c>
      <c r="AE310" t="s">
        <v>10</v>
      </c>
      <c r="AF310">
        <v>32767</v>
      </c>
      <c r="AG310">
        <v>0</v>
      </c>
      <c r="AH310" t="s">
        <v>11</v>
      </c>
      <c r="AI310">
        <v>-32767</v>
      </c>
      <c r="AJ310">
        <v>0</v>
      </c>
      <c r="AK310" t="s">
        <v>12</v>
      </c>
      <c r="AL310">
        <v>0.02</v>
      </c>
      <c r="AM310">
        <v>1.9599999999999999E-2</v>
      </c>
    </row>
    <row r="311" spans="1:39" x14ac:dyDescent="0.25">
      <c r="A311" t="s">
        <v>106</v>
      </c>
      <c r="B311">
        <v>10</v>
      </c>
      <c r="C311">
        <v>250</v>
      </c>
      <c r="D311" t="s">
        <v>1</v>
      </c>
      <c r="E311">
        <v>0</v>
      </c>
      <c r="F311">
        <v>0</v>
      </c>
      <c r="G311" t="s">
        <v>2</v>
      </c>
      <c r="H311">
        <v>285.188872</v>
      </c>
      <c r="I311">
        <v>2.464356</v>
      </c>
      <c r="J311" t="s">
        <v>3</v>
      </c>
      <c r="K311">
        <v>119.47398800000001</v>
      </c>
      <c r="L311">
        <v>2.1146999999999999E-2</v>
      </c>
      <c r="M311" t="s">
        <v>4</v>
      </c>
      <c r="N311">
        <v>0</v>
      </c>
      <c r="O311">
        <v>0</v>
      </c>
      <c r="P311" t="s">
        <v>5</v>
      </c>
      <c r="Q311">
        <v>0</v>
      </c>
      <c r="R311">
        <v>0</v>
      </c>
      <c r="S311" t="s">
        <v>6</v>
      </c>
      <c r="T311">
        <v>0</v>
      </c>
      <c r="U311">
        <v>0</v>
      </c>
      <c r="V311" t="s">
        <v>7</v>
      </c>
      <c r="W311">
        <v>0</v>
      </c>
      <c r="X311">
        <v>0</v>
      </c>
      <c r="Y311" t="s">
        <v>8</v>
      </c>
      <c r="Z311">
        <v>0</v>
      </c>
      <c r="AA311">
        <v>0</v>
      </c>
      <c r="AB311" t="s">
        <v>9</v>
      </c>
      <c r="AC311">
        <v>0</v>
      </c>
      <c r="AD311">
        <v>0</v>
      </c>
      <c r="AE311" t="s">
        <v>10</v>
      </c>
      <c r="AF311">
        <v>32767</v>
      </c>
      <c r="AG311">
        <v>0</v>
      </c>
      <c r="AH311" t="s">
        <v>11</v>
      </c>
      <c r="AI311">
        <v>-32767</v>
      </c>
      <c r="AJ311">
        <v>0</v>
      </c>
      <c r="AK311" t="s">
        <v>12</v>
      </c>
      <c r="AL311">
        <v>0.02</v>
      </c>
      <c r="AM311">
        <v>1.9599999999999999E-2</v>
      </c>
    </row>
    <row r="312" spans="1:39" x14ac:dyDescent="0.25">
      <c r="A312" t="s">
        <v>106</v>
      </c>
      <c r="B312">
        <v>11</v>
      </c>
      <c r="C312">
        <v>275</v>
      </c>
      <c r="D312" t="s">
        <v>1</v>
      </c>
      <c r="E312">
        <v>0</v>
      </c>
      <c r="F312">
        <v>0</v>
      </c>
      <c r="G312" t="s">
        <v>2</v>
      </c>
      <c r="H312">
        <v>314.08372900000001</v>
      </c>
      <c r="I312">
        <v>2.9583409999999999</v>
      </c>
      <c r="J312" t="s">
        <v>3</v>
      </c>
      <c r="K312">
        <v>131.802099</v>
      </c>
      <c r="L312">
        <v>2.2950999999999999E-2</v>
      </c>
      <c r="M312" t="s">
        <v>4</v>
      </c>
      <c r="N312">
        <v>0</v>
      </c>
      <c r="O312">
        <v>0</v>
      </c>
      <c r="P312" t="s">
        <v>5</v>
      </c>
      <c r="Q312">
        <v>0</v>
      </c>
      <c r="R312">
        <v>0</v>
      </c>
      <c r="S312" t="s">
        <v>6</v>
      </c>
      <c r="T312">
        <v>0</v>
      </c>
      <c r="U312">
        <v>0</v>
      </c>
      <c r="V312" t="s">
        <v>7</v>
      </c>
      <c r="W312">
        <v>0</v>
      </c>
      <c r="X312">
        <v>0</v>
      </c>
      <c r="Y312" t="s">
        <v>8</v>
      </c>
      <c r="Z312">
        <v>0</v>
      </c>
      <c r="AA312">
        <v>0</v>
      </c>
      <c r="AB312" t="s">
        <v>9</v>
      </c>
      <c r="AC312">
        <v>0</v>
      </c>
      <c r="AD312">
        <v>0</v>
      </c>
      <c r="AE312" t="s">
        <v>10</v>
      </c>
      <c r="AF312">
        <v>32767</v>
      </c>
      <c r="AG312">
        <v>0</v>
      </c>
      <c r="AH312" t="s">
        <v>11</v>
      </c>
      <c r="AI312">
        <v>-32767</v>
      </c>
      <c r="AJ312">
        <v>0</v>
      </c>
      <c r="AK312" t="s">
        <v>12</v>
      </c>
      <c r="AL312">
        <v>0.1</v>
      </c>
      <c r="AM312">
        <v>0.09</v>
      </c>
    </row>
    <row r="313" spans="1:39" x14ac:dyDescent="0.25">
      <c r="A313" t="s">
        <v>106</v>
      </c>
      <c r="B313">
        <v>12</v>
      </c>
      <c r="C313">
        <v>300</v>
      </c>
      <c r="D313" t="s">
        <v>1</v>
      </c>
      <c r="E313">
        <v>0</v>
      </c>
      <c r="F313">
        <v>0</v>
      </c>
      <c r="G313" t="s">
        <v>2</v>
      </c>
      <c r="H313">
        <v>343.034132</v>
      </c>
      <c r="I313">
        <v>3.4630719999999999</v>
      </c>
      <c r="J313" t="s">
        <v>3</v>
      </c>
      <c r="K313">
        <v>144.18504899999999</v>
      </c>
      <c r="L313">
        <v>2.4070999999999999E-2</v>
      </c>
      <c r="M313" t="s">
        <v>4</v>
      </c>
      <c r="N313">
        <v>0</v>
      </c>
      <c r="O313">
        <v>0</v>
      </c>
      <c r="P313" t="s">
        <v>5</v>
      </c>
      <c r="Q313">
        <v>0</v>
      </c>
      <c r="R313">
        <v>0</v>
      </c>
      <c r="S313" t="s">
        <v>6</v>
      </c>
      <c r="T313">
        <v>0</v>
      </c>
      <c r="U313">
        <v>0</v>
      </c>
      <c r="V313" t="s">
        <v>7</v>
      </c>
      <c r="W313">
        <v>0</v>
      </c>
      <c r="X313">
        <v>0</v>
      </c>
      <c r="Y313" t="s">
        <v>8</v>
      </c>
      <c r="Z313">
        <v>0</v>
      </c>
      <c r="AA313">
        <v>0</v>
      </c>
      <c r="AB313" t="s">
        <v>9</v>
      </c>
      <c r="AC313">
        <v>0</v>
      </c>
      <c r="AD313">
        <v>0</v>
      </c>
      <c r="AE313" t="s">
        <v>10</v>
      </c>
      <c r="AF313">
        <v>32767</v>
      </c>
      <c r="AG313">
        <v>0</v>
      </c>
      <c r="AH313" t="s">
        <v>11</v>
      </c>
      <c r="AI313">
        <v>-32767</v>
      </c>
      <c r="AJ313">
        <v>0</v>
      </c>
      <c r="AK313" t="s">
        <v>12</v>
      </c>
      <c r="AL313">
        <v>0.12</v>
      </c>
      <c r="AM313">
        <v>0.1056</v>
      </c>
    </row>
    <row r="314" spans="1:39" x14ac:dyDescent="0.25">
      <c r="A314" t="s">
        <v>106</v>
      </c>
      <c r="B314">
        <v>13</v>
      </c>
      <c r="C314">
        <v>325</v>
      </c>
      <c r="D314" t="s">
        <v>1</v>
      </c>
      <c r="E314">
        <v>0</v>
      </c>
      <c r="F314">
        <v>0</v>
      </c>
      <c r="G314" t="s">
        <v>2</v>
      </c>
      <c r="H314">
        <v>372.04079999999999</v>
      </c>
      <c r="I314">
        <v>4.02013</v>
      </c>
      <c r="J314" t="s">
        <v>3</v>
      </c>
      <c r="K314">
        <v>156.62355299999999</v>
      </c>
      <c r="L314">
        <v>2.8080999999999998E-2</v>
      </c>
      <c r="M314" t="s">
        <v>4</v>
      </c>
      <c r="N314">
        <v>0</v>
      </c>
      <c r="O314">
        <v>0</v>
      </c>
      <c r="P314" t="s">
        <v>5</v>
      </c>
      <c r="Q314">
        <v>0</v>
      </c>
      <c r="R314">
        <v>0</v>
      </c>
      <c r="S314" t="s">
        <v>6</v>
      </c>
      <c r="T314">
        <v>0</v>
      </c>
      <c r="U314">
        <v>0</v>
      </c>
      <c r="V314" t="s">
        <v>7</v>
      </c>
      <c r="W314">
        <v>0</v>
      </c>
      <c r="X314">
        <v>0</v>
      </c>
      <c r="Y314" t="s">
        <v>8</v>
      </c>
      <c r="Z314">
        <v>0</v>
      </c>
      <c r="AA314">
        <v>0</v>
      </c>
      <c r="AB314" t="s">
        <v>9</v>
      </c>
      <c r="AC314">
        <v>0</v>
      </c>
      <c r="AD314">
        <v>0</v>
      </c>
      <c r="AE314" t="s">
        <v>10</v>
      </c>
      <c r="AF314">
        <v>32767</v>
      </c>
      <c r="AG314">
        <v>0</v>
      </c>
      <c r="AH314" t="s">
        <v>11</v>
      </c>
      <c r="AI314">
        <v>-32767</v>
      </c>
      <c r="AJ314">
        <v>0</v>
      </c>
      <c r="AK314" t="s">
        <v>12</v>
      </c>
      <c r="AL314">
        <v>0.12</v>
      </c>
      <c r="AM314">
        <v>0.1056</v>
      </c>
    </row>
    <row r="315" spans="1:39" x14ac:dyDescent="0.25">
      <c r="A315" t="s">
        <v>106</v>
      </c>
      <c r="B315">
        <v>14</v>
      </c>
      <c r="C315">
        <v>350</v>
      </c>
      <c r="D315" t="s">
        <v>1</v>
      </c>
      <c r="E315">
        <v>0</v>
      </c>
      <c r="F315">
        <v>0</v>
      </c>
      <c r="G315" t="s">
        <v>2</v>
      </c>
      <c r="H315">
        <v>401.11925400000001</v>
      </c>
      <c r="I315">
        <v>4.6944309999999998</v>
      </c>
      <c r="J315" t="s">
        <v>3</v>
      </c>
      <c r="K315">
        <v>169.13498200000001</v>
      </c>
      <c r="L315">
        <v>3.0596000000000002E-2</v>
      </c>
      <c r="M315" t="s">
        <v>4</v>
      </c>
      <c r="N315">
        <v>0</v>
      </c>
      <c r="O315">
        <v>0</v>
      </c>
      <c r="P315" t="s">
        <v>5</v>
      </c>
      <c r="Q315">
        <v>0</v>
      </c>
      <c r="R315">
        <v>0</v>
      </c>
      <c r="S315" t="s">
        <v>6</v>
      </c>
      <c r="T315">
        <v>0</v>
      </c>
      <c r="U315">
        <v>0</v>
      </c>
      <c r="V315" t="s">
        <v>7</v>
      </c>
      <c r="W315">
        <v>0</v>
      </c>
      <c r="X315">
        <v>0</v>
      </c>
      <c r="Y315" t="s">
        <v>8</v>
      </c>
      <c r="Z315">
        <v>0</v>
      </c>
      <c r="AA315">
        <v>0</v>
      </c>
      <c r="AB315" t="s">
        <v>9</v>
      </c>
      <c r="AC315">
        <v>0</v>
      </c>
      <c r="AD315">
        <v>0</v>
      </c>
      <c r="AE315" t="s">
        <v>10</v>
      </c>
      <c r="AF315">
        <v>32767</v>
      </c>
      <c r="AG315">
        <v>0</v>
      </c>
      <c r="AH315" t="s">
        <v>11</v>
      </c>
      <c r="AI315">
        <v>-32767</v>
      </c>
      <c r="AJ315">
        <v>0</v>
      </c>
      <c r="AK315" t="s">
        <v>12</v>
      </c>
      <c r="AL315">
        <v>0.12</v>
      </c>
      <c r="AM315">
        <v>0.1056</v>
      </c>
    </row>
    <row r="316" spans="1:39" x14ac:dyDescent="0.25">
      <c r="A316" t="s">
        <v>106</v>
      </c>
      <c r="B316">
        <v>15</v>
      </c>
      <c r="C316">
        <v>375</v>
      </c>
      <c r="D316" t="s">
        <v>1</v>
      </c>
      <c r="E316">
        <v>0</v>
      </c>
      <c r="F316">
        <v>0</v>
      </c>
      <c r="G316" t="s">
        <v>2</v>
      </c>
      <c r="H316">
        <v>430.23012499999999</v>
      </c>
      <c r="I316">
        <v>5.4567459999999999</v>
      </c>
      <c r="J316" t="s">
        <v>3</v>
      </c>
      <c r="K316">
        <v>181.67834300000001</v>
      </c>
      <c r="L316">
        <v>3.0384000000000001E-2</v>
      </c>
      <c r="M316" t="s">
        <v>4</v>
      </c>
      <c r="N316">
        <v>0</v>
      </c>
      <c r="O316">
        <v>0</v>
      </c>
      <c r="P316" t="s">
        <v>5</v>
      </c>
      <c r="Q316">
        <v>0</v>
      </c>
      <c r="R316">
        <v>0</v>
      </c>
      <c r="S316" t="s">
        <v>6</v>
      </c>
      <c r="T316">
        <v>0</v>
      </c>
      <c r="U316">
        <v>0</v>
      </c>
      <c r="V316" t="s">
        <v>7</v>
      </c>
      <c r="W316">
        <v>0</v>
      </c>
      <c r="X316">
        <v>0</v>
      </c>
      <c r="Y316" t="s">
        <v>8</v>
      </c>
      <c r="Z316">
        <v>0</v>
      </c>
      <c r="AA316">
        <v>0</v>
      </c>
      <c r="AB316" t="s">
        <v>9</v>
      </c>
      <c r="AC316">
        <v>0</v>
      </c>
      <c r="AD316">
        <v>0</v>
      </c>
      <c r="AE316" t="s">
        <v>10</v>
      </c>
      <c r="AF316">
        <v>32767</v>
      </c>
      <c r="AG316">
        <v>0</v>
      </c>
      <c r="AH316" t="s">
        <v>11</v>
      </c>
      <c r="AI316">
        <v>-32767</v>
      </c>
      <c r="AJ316">
        <v>0</v>
      </c>
      <c r="AK316" t="s">
        <v>12</v>
      </c>
      <c r="AL316">
        <v>0.16</v>
      </c>
      <c r="AM316">
        <v>0.13439999999999999</v>
      </c>
    </row>
    <row r="317" spans="1:39" x14ac:dyDescent="0.25">
      <c r="A317" t="s">
        <v>106</v>
      </c>
      <c r="B317">
        <v>16</v>
      </c>
      <c r="C317">
        <v>400</v>
      </c>
      <c r="D317" t="s">
        <v>1</v>
      </c>
      <c r="E317">
        <v>0</v>
      </c>
      <c r="F317">
        <v>0</v>
      </c>
      <c r="G317" t="s">
        <v>2</v>
      </c>
      <c r="H317">
        <v>459.414379</v>
      </c>
      <c r="I317">
        <v>6.2880260000000003</v>
      </c>
      <c r="J317" t="s">
        <v>3</v>
      </c>
      <c r="K317">
        <v>194.295154</v>
      </c>
      <c r="L317">
        <v>3.3604000000000002E-2</v>
      </c>
      <c r="M317" t="s">
        <v>4</v>
      </c>
      <c r="N317">
        <v>0</v>
      </c>
      <c r="O317">
        <v>0</v>
      </c>
      <c r="P317" t="s">
        <v>5</v>
      </c>
      <c r="Q317">
        <v>0</v>
      </c>
      <c r="R317">
        <v>0</v>
      </c>
      <c r="S317" t="s">
        <v>6</v>
      </c>
      <c r="T317">
        <v>0</v>
      </c>
      <c r="U317">
        <v>0</v>
      </c>
      <c r="V317" t="s">
        <v>7</v>
      </c>
      <c r="W317">
        <v>0</v>
      </c>
      <c r="X317">
        <v>0</v>
      </c>
      <c r="Y317" t="s">
        <v>8</v>
      </c>
      <c r="Z317">
        <v>0</v>
      </c>
      <c r="AA317">
        <v>0</v>
      </c>
      <c r="AB317" t="s">
        <v>9</v>
      </c>
      <c r="AC317">
        <v>0</v>
      </c>
      <c r="AD317">
        <v>0</v>
      </c>
      <c r="AE317" t="s">
        <v>10</v>
      </c>
      <c r="AF317">
        <v>32767</v>
      </c>
      <c r="AG317">
        <v>0</v>
      </c>
      <c r="AH317" t="s">
        <v>11</v>
      </c>
      <c r="AI317">
        <v>-32767</v>
      </c>
      <c r="AJ317">
        <v>0</v>
      </c>
      <c r="AK317" t="s">
        <v>12</v>
      </c>
      <c r="AL317">
        <v>0.16</v>
      </c>
      <c r="AM317">
        <v>0.13439999999999999</v>
      </c>
    </row>
    <row r="318" spans="1:39" x14ac:dyDescent="0.25">
      <c r="A318" t="s">
        <v>106</v>
      </c>
      <c r="B318">
        <v>17</v>
      </c>
      <c r="C318">
        <v>425</v>
      </c>
      <c r="D318" t="s">
        <v>1</v>
      </c>
      <c r="E318">
        <v>0</v>
      </c>
      <c r="F318">
        <v>0</v>
      </c>
      <c r="G318" t="s">
        <v>2</v>
      </c>
      <c r="H318">
        <v>488.65791200000001</v>
      </c>
      <c r="I318">
        <v>7.1222620000000001</v>
      </c>
      <c r="J318" t="s">
        <v>3</v>
      </c>
      <c r="K318">
        <v>206.97248200000001</v>
      </c>
      <c r="L318">
        <v>3.7724000000000001E-2</v>
      </c>
      <c r="M318" t="s">
        <v>4</v>
      </c>
      <c r="N318">
        <v>0</v>
      </c>
      <c r="O318">
        <v>0</v>
      </c>
      <c r="P318" t="s">
        <v>5</v>
      </c>
      <c r="Q318">
        <v>0</v>
      </c>
      <c r="R318">
        <v>0</v>
      </c>
      <c r="S318" t="s">
        <v>6</v>
      </c>
      <c r="T318">
        <v>0</v>
      </c>
      <c r="U318">
        <v>0</v>
      </c>
      <c r="V318" t="s">
        <v>7</v>
      </c>
      <c r="W318">
        <v>0</v>
      </c>
      <c r="X318">
        <v>0</v>
      </c>
      <c r="Y318" t="s">
        <v>8</v>
      </c>
      <c r="Z318">
        <v>0</v>
      </c>
      <c r="AA318">
        <v>0</v>
      </c>
      <c r="AB318" t="s">
        <v>9</v>
      </c>
      <c r="AC318">
        <v>0</v>
      </c>
      <c r="AD318">
        <v>0</v>
      </c>
      <c r="AE318" t="s">
        <v>10</v>
      </c>
      <c r="AF318">
        <v>32767</v>
      </c>
      <c r="AG318">
        <v>0</v>
      </c>
      <c r="AH318" t="s">
        <v>11</v>
      </c>
      <c r="AI318">
        <v>-32767</v>
      </c>
      <c r="AJ318">
        <v>0</v>
      </c>
      <c r="AK318" t="s">
        <v>12</v>
      </c>
      <c r="AL318">
        <v>0.16</v>
      </c>
      <c r="AM318">
        <v>0.13439999999999999</v>
      </c>
    </row>
    <row r="319" spans="1:39" x14ac:dyDescent="0.25">
      <c r="A319" t="s">
        <v>106</v>
      </c>
      <c r="B319">
        <v>18</v>
      </c>
      <c r="C319">
        <v>450</v>
      </c>
      <c r="D319" t="s">
        <v>1</v>
      </c>
      <c r="E319">
        <v>0</v>
      </c>
      <c r="F319">
        <v>0</v>
      </c>
      <c r="G319" t="s">
        <v>2</v>
      </c>
      <c r="H319">
        <v>517.96404099999995</v>
      </c>
      <c r="I319">
        <v>8.012283</v>
      </c>
      <c r="J319" t="s">
        <v>3</v>
      </c>
      <c r="K319">
        <v>219.712141</v>
      </c>
      <c r="L319">
        <v>4.2720000000000001E-2</v>
      </c>
      <c r="M319" t="s">
        <v>4</v>
      </c>
      <c r="N319">
        <v>0</v>
      </c>
      <c r="O319">
        <v>0</v>
      </c>
      <c r="P319" t="s">
        <v>5</v>
      </c>
      <c r="Q319">
        <v>0</v>
      </c>
      <c r="R319">
        <v>0</v>
      </c>
      <c r="S319" t="s">
        <v>6</v>
      </c>
      <c r="T319">
        <v>0</v>
      </c>
      <c r="U319">
        <v>0</v>
      </c>
      <c r="V319" t="s">
        <v>7</v>
      </c>
      <c r="W319">
        <v>0</v>
      </c>
      <c r="X319">
        <v>0</v>
      </c>
      <c r="Y319" t="s">
        <v>8</v>
      </c>
      <c r="Z319">
        <v>0</v>
      </c>
      <c r="AA319">
        <v>0</v>
      </c>
      <c r="AB319" t="s">
        <v>9</v>
      </c>
      <c r="AC319">
        <v>0</v>
      </c>
      <c r="AD319">
        <v>0</v>
      </c>
      <c r="AE319" t="s">
        <v>10</v>
      </c>
      <c r="AF319">
        <v>32767</v>
      </c>
      <c r="AG319">
        <v>0</v>
      </c>
      <c r="AH319" t="s">
        <v>11</v>
      </c>
      <c r="AI319">
        <v>-32767</v>
      </c>
      <c r="AJ319">
        <v>0</v>
      </c>
      <c r="AK319" t="s">
        <v>12</v>
      </c>
      <c r="AL319">
        <v>0.18</v>
      </c>
      <c r="AM319">
        <v>0.14760000000000001</v>
      </c>
    </row>
    <row r="320" spans="1:39" x14ac:dyDescent="0.25">
      <c r="A320" t="s">
        <v>106</v>
      </c>
      <c r="B320">
        <v>19</v>
      </c>
      <c r="C320">
        <v>475</v>
      </c>
      <c r="D320" t="s">
        <v>1</v>
      </c>
      <c r="E320">
        <v>0</v>
      </c>
      <c r="F320">
        <v>0</v>
      </c>
      <c r="G320" t="s">
        <v>2</v>
      </c>
      <c r="H320">
        <v>547.30580599999996</v>
      </c>
      <c r="I320">
        <v>8.8647150000000003</v>
      </c>
      <c r="J320" t="s">
        <v>3</v>
      </c>
      <c r="K320">
        <v>232.487088</v>
      </c>
      <c r="L320">
        <v>4.3980999999999999E-2</v>
      </c>
      <c r="M320" t="s">
        <v>4</v>
      </c>
      <c r="N320">
        <v>0</v>
      </c>
      <c r="O320">
        <v>0</v>
      </c>
      <c r="P320" t="s">
        <v>5</v>
      </c>
      <c r="Q320">
        <v>0</v>
      </c>
      <c r="R320">
        <v>0</v>
      </c>
      <c r="S320" t="s">
        <v>6</v>
      </c>
      <c r="T320">
        <v>0</v>
      </c>
      <c r="U320">
        <v>0</v>
      </c>
      <c r="V320" t="s">
        <v>7</v>
      </c>
      <c r="W320">
        <v>0</v>
      </c>
      <c r="X320">
        <v>0</v>
      </c>
      <c r="Y320" t="s">
        <v>8</v>
      </c>
      <c r="Z320">
        <v>0</v>
      </c>
      <c r="AA320">
        <v>0</v>
      </c>
      <c r="AB320" t="s">
        <v>9</v>
      </c>
      <c r="AC320">
        <v>0</v>
      </c>
      <c r="AD320">
        <v>0</v>
      </c>
      <c r="AE320" t="s">
        <v>10</v>
      </c>
      <c r="AF320">
        <v>32767</v>
      </c>
      <c r="AG320">
        <v>0</v>
      </c>
      <c r="AH320" t="s">
        <v>11</v>
      </c>
      <c r="AI320">
        <v>-32767</v>
      </c>
      <c r="AJ320">
        <v>0</v>
      </c>
      <c r="AK320" t="s">
        <v>12</v>
      </c>
      <c r="AL320">
        <v>0.2</v>
      </c>
      <c r="AM320">
        <v>0.2</v>
      </c>
    </row>
    <row r="321" spans="1:39" x14ac:dyDescent="0.25">
      <c r="A321" t="s">
        <v>106</v>
      </c>
      <c r="B321">
        <v>20</v>
      </c>
      <c r="C321">
        <v>500</v>
      </c>
      <c r="D321" t="s">
        <v>1</v>
      </c>
      <c r="E321">
        <v>0</v>
      </c>
      <c r="F321">
        <v>0</v>
      </c>
      <c r="G321" t="s">
        <v>2</v>
      </c>
      <c r="H321">
        <v>576.71304599999996</v>
      </c>
      <c r="I321">
        <v>9.8194160000000004</v>
      </c>
      <c r="J321" t="s">
        <v>3</v>
      </c>
      <c r="K321">
        <v>245.331119</v>
      </c>
      <c r="L321">
        <v>5.1270000000000003E-2</v>
      </c>
      <c r="M321" t="s">
        <v>4</v>
      </c>
      <c r="N321">
        <v>0</v>
      </c>
      <c r="O321">
        <v>0</v>
      </c>
      <c r="P321" t="s">
        <v>5</v>
      </c>
      <c r="Q321">
        <v>0</v>
      </c>
      <c r="R321">
        <v>0</v>
      </c>
      <c r="S321" t="s">
        <v>6</v>
      </c>
      <c r="T321">
        <v>0</v>
      </c>
      <c r="U321">
        <v>0</v>
      </c>
      <c r="V321" t="s">
        <v>7</v>
      </c>
      <c r="W321">
        <v>0</v>
      </c>
      <c r="X321">
        <v>0</v>
      </c>
      <c r="Y321" t="s">
        <v>8</v>
      </c>
      <c r="Z321">
        <v>0</v>
      </c>
      <c r="AA321">
        <v>0</v>
      </c>
      <c r="AB321" t="s">
        <v>9</v>
      </c>
      <c r="AC321">
        <v>0</v>
      </c>
      <c r="AD321">
        <v>0</v>
      </c>
      <c r="AE321" t="s">
        <v>10</v>
      </c>
      <c r="AF321">
        <v>32767</v>
      </c>
      <c r="AG321">
        <v>0</v>
      </c>
      <c r="AH321" t="s">
        <v>11</v>
      </c>
      <c r="AI321">
        <v>-32767</v>
      </c>
      <c r="AJ321">
        <v>0</v>
      </c>
      <c r="AK321" t="s">
        <v>12</v>
      </c>
      <c r="AL321">
        <v>0.24</v>
      </c>
      <c r="AM321">
        <v>0.22239999999999999</v>
      </c>
    </row>
    <row r="322" spans="1:39" x14ac:dyDescent="0.25">
      <c r="A322" t="s">
        <v>16</v>
      </c>
    </row>
    <row r="323" spans="1:39" x14ac:dyDescent="0.25">
      <c r="A323" t="s">
        <v>16</v>
      </c>
    </row>
    <row r="324" spans="1:39" x14ac:dyDescent="0.25">
      <c r="A324" t="s">
        <v>16</v>
      </c>
    </row>
    <row r="325" spans="1:39" x14ac:dyDescent="0.25">
      <c r="A325" t="s">
        <v>16</v>
      </c>
    </row>
    <row r="326" spans="1:39" x14ac:dyDescent="0.25">
      <c r="A326" t="s">
        <v>16</v>
      </c>
    </row>
    <row r="327" spans="1:39" x14ac:dyDescent="0.25">
      <c r="A327" t="s">
        <v>16</v>
      </c>
    </row>
    <row r="328" spans="1:39" x14ac:dyDescent="0.25">
      <c r="A328" t="s">
        <v>16</v>
      </c>
    </row>
    <row r="329" spans="1:39" x14ac:dyDescent="0.25">
      <c r="A329" t="s">
        <v>16</v>
      </c>
    </row>
    <row r="330" spans="1:39" x14ac:dyDescent="0.25">
      <c r="A330" t="s">
        <v>16</v>
      </c>
    </row>
    <row r="331" spans="1:39" x14ac:dyDescent="0.25">
      <c r="A331" t="s">
        <v>16</v>
      </c>
    </row>
    <row r="332" spans="1:39" x14ac:dyDescent="0.25">
      <c r="A332" t="s">
        <v>16</v>
      </c>
    </row>
    <row r="333" spans="1:39" x14ac:dyDescent="0.25">
      <c r="A333" t="s">
        <v>16</v>
      </c>
    </row>
    <row r="334" spans="1:39" x14ac:dyDescent="0.25">
      <c r="A334" t="s">
        <v>16</v>
      </c>
    </row>
    <row r="335" spans="1:39" x14ac:dyDescent="0.25">
      <c r="A335" t="s">
        <v>16</v>
      </c>
    </row>
    <row r="336" spans="1:39" x14ac:dyDescent="0.25">
      <c r="A336" t="s">
        <v>16</v>
      </c>
    </row>
    <row r="337" spans="1:1" x14ac:dyDescent="0.25">
      <c r="A337" t="s">
        <v>16</v>
      </c>
    </row>
    <row r="338" spans="1:1" x14ac:dyDescent="0.25">
      <c r="A338" t="s">
        <v>16</v>
      </c>
    </row>
    <row r="339" spans="1:1" x14ac:dyDescent="0.25">
      <c r="A339" t="s">
        <v>16</v>
      </c>
    </row>
    <row r="340" spans="1:1" x14ac:dyDescent="0.25">
      <c r="A340" t="s">
        <v>16</v>
      </c>
    </row>
    <row r="341" spans="1:1" x14ac:dyDescent="0.25">
      <c r="A341" t="s">
        <v>16</v>
      </c>
    </row>
    <row r="342" spans="1:1" x14ac:dyDescent="0.25">
      <c r="A342" t="s">
        <v>173</v>
      </c>
    </row>
    <row r="343" spans="1:1" x14ac:dyDescent="0.25">
      <c r="A343" t="s">
        <v>173</v>
      </c>
    </row>
    <row r="344" spans="1:1" x14ac:dyDescent="0.25">
      <c r="A344" t="s">
        <v>173</v>
      </c>
    </row>
    <row r="345" spans="1:1" x14ac:dyDescent="0.25">
      <c r="A345" t="s">
        <v>173</v>
      </c>
    </row>
    <row r="346" spans="1:1" x14ac:dyDescent="0.25">
      <c r="A346" t="s">
        <v>173</v>
      </c>
    </row>
    <row r="347" spans="1:1" x14ac:dyDescent="0.25">
      <c r="A347" t="s">
        <v>173</v>
      </c>
    </row>
    <row r="348" spans="1:1" x14ac:dyDescent="0.25">
      <c r="A348" t="s">
        <v>173</v>
      </c>
    </row>
    <row r="349" spans="1:1" x14ac:dyDescent="0.25">
      <c r="A349" t="s">
        <v>173</v>
      </c>
    </row>
    <row r="350" spans="1:1" x14ac:dyDescent="0.25">
      <c r="A350" t="s">
        <v>173</v>
      </c>
    </row>
    <row r="351" spans="1:1" x14ac:dyDescent="0.25">
      <c r="A351" t="s">
        <v>173</v>
      </c>
    </row>
    <row r="352" spans="1:1" x14ac:dyDescent="0.25">
      <c r="A352" t="s">
        <v>173</v>
      </c>
    </row>
    <row r="353" spans="1:1" x14ac:dyDescent="0.25">
      <c r="A353" t="s">
        <v>173</v>
      </c>
    </row>
    <row r="354" spans="1:1" x14ac:dyDescent="0.25">
      <c r="A354" t="s">
        <v>173</v>
      </c>
    </row>
    <row r="355" spans="1:1" x14ac:dyDescent="0.25">
      <c r="A355" t="s">
        <v>173</v>
      </c>
    </row>
    <row r="356" spans="1:1" x14ac:dyDescent="0.25">
      <c r="A356" t="s">
        <v>173</v>
      </c>
    </row>
    <row r="357" spans="1:1" x14ac:dyDescent="0.25">
      <c r="A357" t="s">
        <v>173</v>
      </c>
    </row>
    <row r="358" spans="1:1" x14ac:dyDescent="0.25">
      <c r="A358" t="s">
        <v>173</v>
      </c>
    </row>
    <row r="359" spans="1:1" x14ac:dyDescent="0.25">
      <c r="A359" t="s">
        <v>173</v>
      </c>
    </row>
    <row r="360" spans="1:1" x14ac:dyDescent="0.25">
      <c r="A360" t="s">
        <v>173</v>
      </c>
    </row>
    <row r="361" spans="1:1" x14ac:dyDescent="0.25">
      <c r="A361" t="s">
        <v>173</v>
      </c>
    </row>
    <row r="362" spans="1:1" x14ac:dyDescent="0.25">
      <c r="A362" t="s">
        <v>174</v>
      </c>
    </row>
    <row r="363" spans="1:1" x14ac:dyDescent="0.25">
      <c r="A363" t="s">
        <v>174</v>
      </c>
    </row>
    <row r="364" spans="1:1" x14ac:dyDescent="0.25">
      <c r="A364" t="s">
        <v>174</v>
      </c>
    </row>
    <row r="365" spans="1:1" x14ac:dyDescent="0.25">
      <c r="A365" t="s">
        <v>174</v>
      </c>
    </row>
    <row r="366" spans="1:1" x14ac:dyDescent="0.25">
      <c r="A366" t="s">
        <v>174</v>
      </c>
    </row>
    <row r="367" spans="1:1" x14ac:dyDescent="0.25">
      <c r="A367" t="s">
        <v>174</v>
      </c>
    </row>
    <row r="368" spans="1:1" x14ac:dyDescent="0.25">
      <c r="A368" t="s">
        <v>174</v>
      </c>
    </row>
    <row r="369" spans="1:39" x14ac:dyDescent="0.25">
      <c r="A369" t="s">
        <v>174</v>
      </c>
    </row>
    <row r="370" spans="1:39" x14ac:dyDescent="0.25">
      <c r="A370" t="s">
        <v>174</v>
      </c>
    </row>
    <row r="371" spans="1:39" x14ac:dyDescent="0.25">
      <c r="A371" t="s">
        <v>174</v>
      </c>
    </row>
    <row r="372" spans="1:39" x14ac:dyDescent="0.25">
      <c r="A372" t="s">
        <v>174</v>
      </c>
    </row>
    <row r="373" spans="1:39" x14ac:dyDescent="0.25">
      <c r="A373" t="s">
        <v>174</v>
      </c>
    </row>
    <row r="374" spans="1:39" x14ac:dyDescent="0.25">
      <c r="A374" t="s">
        <v>174</v>
      </c>
    </row>
    <row r="375" spans="1:39" x14ac:dyDescent="0.25">
      <c r="A375" t="s">
        <v>174</v>
      </c>
    </row>
    <row r="376" spans="1:39" x14ac:dyDescent="0.25">
      <c r="A376" t="s">
        <v>174</v>
      </c>
    </row>
    <row r="377" spans="1:39" x14ac:dyDescent="0.25">
      <c r="A377" t="s">
        <v>174</v>
      </c>
    </row>
    <row r="378" spans="1:39" x14ac:dyDescent="0.25">
      <c r="A378" t="s">
        <v>174</v>
      </c>
    </row>
    <row r="379" spans="1:39" x14ac:dyDescent="0.25">
      <c r="A379" t="s">
        <v>174</v>
      </c>
    </row>
    <row r="380" spans="1:39" x14ac:dyDescent="0.25">
      <c r="A380" t="s">
        <v>174</v>
      </c>
    </row>
    <row r="381" spans="1:39" x14ac:dyDescent="0.25">
      <c r="A381" t="s">
        <v>174</v>
      </c>
    </row>
    <row r="382" spans="1:39" x14ac:dyDescent="0.25">
      <c r="A382" t="s">
        <v>18</v>
      </c>
      <c r="B382">
        <v>1</v>
      </c>
      <c r="C382">
        <v>25</v>
      </c>
      <c r="D382" t="s">
        <v>1</v>
      </c>
      <c r="E382">
        <v>0</v>
      </c>
      <c r="F382">
        <v>0</v>
      </c>
      <c r="G382" t="s">
        <v>2</v>
      </c>
      <c r="H382">
        <v>253.05907199999999</v>
      </c>
      <c r="I382">
        <v>4.9348000000000003E-2</v>
      </c>
      <c r="J382" t="s">
        <v>3</v>
      </c>
      <c r="K382">
        <v>252.81616099999999</v>
      </c>
      <c r="L382">
        <v>4.9299999999999997E-2</v>
      </c>
      <c r="M382" t="s">
        <v>4</v>
      </c>
      <c r="N382">
        <v>12.344873</v>
      </c>
      <c r="O382">
        <v>7.2300000000000001E-4</v>
      </c>
      <c r="P382" t="s">
        <v>5</v>
      </c>
      <c r="Q382">
        <v>40.583514999999998</v>
      </c>
      <c r="R382">
        <v>7.1240000000000001E-3</v>
      </c>
      <c r="S382" t="s">
        <v>6</v>
      </c>
      <c r="T382">
        <v>6.6975559999999996</v>
      </c>
      <c r="U382">
        <v>1.37E-4</v>
      </c>
      <c r="V382" t="s">
        <v>7</v>
      </c>
      <c r="W382">
        <v>6.7722949999999997</v>
      </c>
      <c r="X382">
        <v>5.9299999999999999E-4</v>
      </c>
      <c r="Y382" t="s">
        <v>8</v>
      </c>
      <c r="Z382">
        <v>22.887747000000001</v>
      </c>
      <c r="AA382">
        <v>6.4869999999999997E-3</v>
      </c>
      <c r="AB382" t="s">
        <v>9</v>
      </c>
      <c r="AC382">
        <v>196.83023900000001</v>
      </c>
      <c r="AD382">
        <v>3.6614000000000001E-2</v>
      </c>
      <c r="AE382" t="s">
        <v>10</v>
      </c>
      <c r="AF382">
        <v>6.2950000000000002E-3</v>
      </c>
      <c r="AG382">
        <v>1.5999999999999999E-5</v>
      </c>
      <c r="AH382" t="s">
        <v>11</v>
      </c>
      <c r="AI382">
        <v>0.99490999999999996</v>
      </c>
      <c r="AJ382">
        <v>0</v>
      </c>
      <c r="AK382" t="s">
        <v>12</v>
      </c>
      <c r="AL382">
        <v>0</v>
      </c>
      <c r="AM382">
        <v>0</v>
      </c>
    </row>
    <row r="383" spans="1:39" x14ac:dyDescent="0.25">
      <c r="A383" t="s">
        <v>18</v>
      </c>
      <c r="B383">
        <v>2</v>
      </c>
      <c r="C383">
        <v>50</v>
      </c>
      <c r="D383" t="s">
        <v>1</v>
      </c>
      <c r="E383">
        <v>0</v>
      </c>
      <c r="F383">
        <v>0</v>
      </c>
      <c r="G383" t="s">
        <v>2</v>
      </c>
      <c r="H383">
        <v>505.78106400000001</v>
      </c>
      <c r="I383">
        <v>0.131887</v>
      </c>
      <c r="J383" t="s">
        <v>3</v>
      </c>
      <c r="K383">
        <v>505.29712799999999</v>
      </c>
      <c r="L383">
        <v>0.131832</v>
      </c>
      <c r="M383" t="s">
        <v>4</v>
      </c>
      <c r="N383">
        <v>24.695187000000001</v>
      </c>
      <c r="O383">
        <v>1.1329999999999999E-3</v>
      </c>
      <c r="P383" t="s">
        <v>5</v>
      </c>
      <c r="Q383">
        <v>81.460942000000003</v>
      </c>
      <c r="R383">
        <v>9.5060000000000006E-3</v>
      </c>
      <c r="S383" t="s">
        <v>6</v>
      </c>
      <c r="T383">
        <v>13.368757</v>
      </c>
      <c r="U383">
        <v>2.32E-4</v>
      </c>
      <c r="V383" t="s">
        <v>7</v>
      </c>
      <c r="W383">
        <v>13.531297</v>
      </c>
      <c r="X383">
        <v>9.0300000000000005E-4</v>
      </c>
      <c r="Y383" t="s">
        <v>8</v>
      </c>
      <c r="Z383">
        <v>46.110717000000001</v>
      </c>
      <c r="AA383">
        <v>9.5779999999999997E-3</v>
      </c>
      <c r="AB383" t="s">
        <v>9</v>
      </c>
      <c r="AC383">
        <v>393.04784100000001</v>
      </c>
      <c r="AD383">
        <v>0.10768</v>
      </c>
      <c r="AE383" t="s">
        <v>10</v>
      </c>
      <c r="AF383">
        <v>3.784E-3</v>
      </c>
      <c r="AG383">
        <v>9.0000000000000002E-6</v>
      </c>
      <c r="AH383" t="s">
        <v>11</v>
      </c>
      <c r="AI383">
        <v>0.99504499999999996</v>
      </c>
      <c r="AJ383">
        <v>0</v>
      </c>
      <c r="AK383" t="s">
        <v>12</v>
      </c>
      <c r="AL383">
        <v>0</v>
      </c>
      <c r="AM383">
        <v>0</v>
      </c>
    </row>
    <row r="384" spans="1:39" x14ac:dyDescent="0.25">
      <c r="A384" t="s">
        <v>18</v>
      </c>
      <c r="B384">
        <v>3</v>
      </c>
      <c r="C384">
        <v>75</v>
      </c>
      <c r="D384" t="s">
        <v>1</v>
      </c>
      <c r="E384">
        <v>0</v>
      </c>
      <c r="F384">
        <v>0</v>
      </c>
      <c r="G384" t="s">
        <v>2</v>
      </c>
      <c r="H384">
        <v>758.48501999999996</v>
      </c>
      <c r="I384">
        <v>0.26493800000000001</v>
      </c>
      <c r="J384" t="s">
        <v>3</v>
      </c>
      <c r="K384">
        <v>757.75997700000005</v>
      </c>
      <c r="L384">
        <v>0.26451400000000003</v>
      </c>
      <c r="M384" t="s">
        <v>4</v>
      </c>
      <c r="N384">
        <v>37.033512000000002</v>
      </c>
      <c r="O384">
        <v>1.315E-3</v>
      </c>
      <c r="P384" t="s">
        <v>5</v>
      </c>
      <c r="Q384">
        <v>122.35596700000001</v>
      </c>
      <c r="R384">
        <v>4.0363999999999997E-2</v>
      </c>
      <c r="S384" t="s">
        <v>6</v>
      </c>
      <c r="T384">
        <v>20.043977999999999</v>
      </c>
      <c r="U384">
        <v>4.3800000000000002E-4</v>
      </c>
      <c r="V384" t="s">
        <v>7</v>
      </c>
      <c r="W384">
        <v>20.288633999999998</v>
      </c>
      <c r="X384">
        <v>1.25E-3</v>
      </c>
      <c r="Y384" t="s">
        <v>8</v>
      </c>
      <c r="Z384">
        <v>69.349424999999997</v>
      </c>
      <c r="AA384">
        <v>4.5816000000000003E-2</v>
      </c>
      <c r="AB384" t="s">
        <v>9</v>
      </c>
      <c r="AC384">
        <v>589.22906699999999</v>
      </c>
      <c r="AD384">
        <v>0.27243400000000001</v>
      </c>
      <c r="AE384" t="s">
        <v>10</v>
      </c>
      <c r="AF384">
        <v>3.1640000000000001E-3</v>
      </c>
      <c r="AG384">
        <v>6.9999999999999999E-6</v>
      </c>
      <c r="AH384" t="s">
        <v>11</v>
      </c>
      <c r="AI384">
        <v>0.99507400000000001</v>
      </c>
      <c r="AJ384">
        <v>0</v>
      </c>
      <c r="AK384" t="s">
        <v>12</v>
      </c>
      <c r="AL384">
        <v>0</v>
      </c>
      <c r="AM384">
        <v>0</v>
      </c>
    </row>
    <row r="385" spans="1:39" x14ac:dyDescent="0.25">
      <c r="A385" t="s">
        <v>18</v>
      </c>
      <c r="B385">
        <v>4</v>
      </c>
      <c r="C385">
        <v>100</v>
      </c>
      <c r="D385" t="s">
        <v>1</v>
      </c>
      <c r="E385">
        <v>0</v>
      </c>
      <c r="F385">
        <v>0</v>
      </c>
      <c r="G385" t="s">
        <v>2</v>
      </c>
      <c r="H385">
        <v>1011.227877</v>
      </c>
      <c r="I385">
        <v>0.52829199999999998</v>
      </c>
      <c r="J385" t="s">
        <v>3</v>
      </c>
      <c r="K385">
        <v>1010.261569</v>
      </c>
      <c r="L385">
        <v>0.52685099999999996</v>
      </c>
      <c r="M385" t="s">
        <v>4</v>
      </c>
      <c r="N385">
        <v>49.380180000000003</v>
      </c>
      <c r="O385">
        <v>1.993E-3</v>
      </c>
      <c r="P385" t="s">
        <v>5</v>
      </c>
      <c r="Q385">
        <v>163.280371</v>
      </c>
      <c r="R385">
        <v>1.9834999999999998E-2</v>
      </c>
      <c r="S385" t="s">
        <v>6</v>
      </c>
      <c r="T385">
        <v>26.712907999999999</v>
      </c>
      <c r="U385">
        <v>4.9200000000000003E-4</v>
      </c>
      <c r="V385" t="s">
        <v>7</v>
      </c>
      <c r="W385">
        <v>27.046672999999998</v>
      </c>
      <c r="X385">
        <v>1.4530000000000001E-3</v>
      </c>
      <c r="Y385" t="s">
        <v>8</v>
      </c>
      <c r="Z385">
        <v>92.645345000000006</v>
      </c>
      <c r="AA385">
        <v>1.9998999999999999E-2</v>
      </c>
      <c r="AB385" t="s">
        <v>9</v>
      </c>
      <c r="AC385">
        <v>785.36701000000005</v>
      </c>
      <c r="AD385">
        <v>0.44090200000000002</v>
      </c>
      <c r="AE385" t="s">
        <v>10</v>
      </c>
      <c r="AF385">
        <v>2.5379999999999999E-3</v>
      </c>
      <c r="AG385">
        <v>5.0000000000000004E-6</v>
      </c>
      <c r="AH385" t="s">
        <v>11</v>
      </c>
      <c r="AI385">
        <v>0.99509499999999995</v>
      </c>
      <c r="AJ385">
        <v>0</v>
      </c>
      <c r="AK385" t="s">
        <v>12</v>
      </c>
      <c r="AL385">
        <v>0</v>
      </c>
      <c r="AM385">
        <v>0</v>
      </c>
    </row>
    <row r="386" spans="1:39" x14ac:dyDescent="0.25">
      <c r="A386" t="s">
        <v>18</v>
      </c>
      <c r="B386">
        <v>5</v>
      </c>
      <c r="C386">
        <v>125</v>
      </c>
      <c r="D386" t="s">
        <v>1</v>
      </c>
      <c r="E386">
        <v>0</v>
      </c>
      <c r="F386">
        <v>0</v>
      </c>
      <c r="G386" t="s">
        <v>2</v>
      </c>
      <c r="H386">
        <v>1264.011362</v>
      </c>
      <c r="I386">
        <v>0.71653500000000003</v>
      </c>
      <c r="J386" t="s">
        <v>3</v>
      </c>
      <c r="K386">
        <v>1262.8039940000001</v>
      </c>
      <c r="L386">
        <v>0.71509500000000004</v>
      </c>
      <c r="M386" t="s">
        <v>4</v>
      </c>
      <c r="N386">
        <v>61.720699000000003</v>
      </c>
      <c r="O386">
        <v>3.2049999999999999E-3</v>
      </c>
      <c r="P386" t="s">
        <v>5</v>
      </c>
      <c r="Q386">
        <v>204.268978</v>
      </c>
      <c r="R386">
        <v>5.9928000000000002E-2</v>
      </c>
      <c r="S386" t="s">
        <v>6</v>
      </c>
      <c r="T386">
        <v>33.381314000000003</v>
      </c>
      <c r="U386">
        <v>6.1200000000000002E-4</v>
      </c>
      <c r="V386" t="s">
        <v>7</v>
      </c>
      <c r="W386">
        <v>33.808732999999997</v>
      </c>
      <c r="X386">
        <v>1.7329999999999999E-3</v>
      </c>
      <c r="Y386" t="s">
        <v>8</v>
      </c>
      <c r="Z386">
        <v>116.011034</v>
      </c>
      <c r="AA386">
        <v>5.7215000000000002E-2</v>
      </c>
      <c r="AB386" t="s">
        <v>9</v>
      </c>
      <c r="AC386">
        <v>981.48530000000005</v>
      </c>
      <c r="AD386">
        <v>0.51446599999999998</v>
      </c>
      <c r="AE386" t="s">
        <v>10</v>
      </c>
      <c r="AF386">
        <v>2.2039999999999998E-3</v>
      </c>
      <c r="AG386">
        <v>3.0000000000000001E-6</v>
      </c>
      <c r="AH386" t="s">
        <v>11</v>
      </c>
      <c r="AI386">
        <v>0.99510699999999996</v>
      </c>
      <c r="AJ386">
        <v>0</v>
      </c>
      <c r="AK386" t="s">
        <v>12</v>
      </c>
      <c r="AL386">
        <v>0</v>
      </c>
      <c r="AM386">
        <v>0</v>
      </c>
    </row>
    <row r="387" spans="1:39" x14ac:dyDescent="0.25">
      <c r="A387" t="s">
        <v>18</v>
      </c>
      <c r="B387">
        <v>6</v>
      </c>
      <c r="C387">
        <v>150</v>
      </c>
      <c r="D387" t="s">
        <v>1</v>
      </c>
      <c r="E387">
        <v>0</v>
      </c>
      <c r="F387">
        <v>0</v>
      </c>
      <c r="G387" t="s">
        <v>2</v>
      </c>
      <c r="H387">
        <v>1516.7982320000001</v>
      </c>
      <c r="I387">
        <v>1.01322</v>
      </c>
      <c r="J387" t="s">
        <v>3</v>
      </c>
      <c r="K387">
        <v>1515.3502539999999</v>
      </c>
      <c r="L387">
        <v>1.0112099999999999</v>
      </c>
      <c r="M387" t="s">
        <v>4</v>
      </c>
      <c r="N387">
        <v>74.065132000000006</v>
      </c>
      <c r="O387">
        <v>4.875E-3</v>
      </c>
      <c r="P387" t="s">
        <v>5</v>
      </c>
      <c r="Q387">
        <v>245.277424</v>
      </c>
      <c r="R387">
        <v>0.10124900000000001</v>
      </c>
      <c r="S387" t="s">
        <v>6</v>
      </c>
      <c r="T387">
        <v>40.055672999999999</v>
      </c>
      <c r="U387">
        <v>6.11E-4</v>
      </c>
      <c r="V387" t="s">
        <v>7</v>
      </c>
      <c r="W387">
        <v>40.577036</v>
      </c>
      <c r="X387">
        <v>1.867E-3</v>
      </c>
      <c r="Y387" t="s">
        <v>8</v>
      </c>
      <c r="Z387">
        <v>139.40483800000001</v>
      </c>
      <c r="AA387">
        <v>9.2241000000000004E-2</v>
      </c>
      <c r="AB387" t="s">
        <v>9</v>
      </c>
      <c r="AC387">
        <v>1177.55573</v>
      </c>
      <c r="AD387">
        <v>0.65038300000000004</v>
      </c>
      <c r="AE387" t="s">
        <v>10</v>
      </c>
      <c r="AF387">
        <v>1.7639999999999999E-3</v>
      </c>
      <c r="AG387">
        <v>9.9999999999999995E-7</v>
      </c>
      <c r="AH387" t="s">
        <v>11</v>
      </c>
      <c r="AI387">
        <v>0.99510799999999999</v>
      </c>
      <c r="AJ387">
        <v>0</v>
      </c>
      <c r="AK387" t="s">
        <v>12</v>
      </c>
      <c r="AL387">
        <v>0.6</v>
      </c>
      <c r="AM387">
        <v>17.64</v>
      </c>
    </row>
    <row r="388" spans="1:39" x14ac:dyDescent="0.25">
      <c r="A388" t="s">
        <v>18</v>
      </c>
      <c r="B388">
        <v>7</v>
      </c>
      <c r="C388">
        <v>175</v>
      </c>
      <c r="D388" t="s">
        <v>1</v>
      </c>
      <c r="E388">
        <v>0</v>
      </c>
      <c r="F388">
        <v>0</v>
      </c>
      <c r="G388" t="s">
        <v>2</v>
      </c>
      <c r="H388">
        <v>1769.5630369999999</v>
      </c>
      <c r="I388">
        <v>1.20367</v>
      </c>
      <c r="J388" t="s">
        <v>3</v>
      </c>
      <c r="K388">
        <v>1767.8740769999999</v>
      </c>
      <c r="L388">
        <v>1.201746</v>
      </c>
      <c r="M388" t="s">
        <v>4</v>
      </c>
      <c r="N388">
        <v>86.406880999999998</v>
      </c>
      <c r="O388">
        <v>5.084E-3</v>
      </c>
      <c r="P388" t="s">
        <v>5</v>
      </c>
      <c r="Q388">
        <v>286.30361499999998</v>
      </c>
      <c r="R388">
        <v>0.157913</v>
      </c>
      <c r="S388" t="s">
        <v>6</v>
      </c>
      <c r="T388">
        <v>46.731665999999997</v>
      </c>
      <c r="U388">
        <v>8.0400000000000003E-4</v>
      </c>
      <c r="V388" t="s">
        <v>7</v>
      </c>
      <c r="W388">
        <v>47.350333999999997</v>
      </c>
      <c r="X388">
        <v>2.3600000000000001E-3</v>
      </c>
      <c r="Y388" t="s">
        <v>8</v>
      </c>
      <c r="Z388">
        <v>162.80226500000001</v>
      </c>
      <c r="AA388">
        <v>0.14796100000000001</v>
      </c>
      <c r="AB388" t="s">
        <v>9</v>
      </c>
      <c r="AC388">
        <v>1373.5953689999999</v>
      </c>
      <c r="AD388">
        <v>0.73003700000000005</v>
      </c>
      <c r="AE388" t="s">
        <v>10</v>
      </c>
      <c r="AF388">
        <v>1.689E-3</v>
      </c>
      <c r="AG388">
        <v>9.9999999999999995E-7</v>
      </c>
      <c r="AH388" t="s">
        <v>11</v>
      </c>
      <c r="AI388">
        <v>0.99510900000000002</v>
      </c>
      <c r="AJ388">
        <v>0</v>
      </c>
      <c r="AK388" t="s">
        <v>12</v>
      </c>
      <c r="AL388">
        <v>0.6</v>
      </c>
      <c r="AM388">
        <v>17.64</v>
      </c>
    </row>
    <row r="389" spans="1:39" x14ac:dyDescent="0.25">
      <c r="A389" t="s">
        <v>18</v>
      </c>
      <c r="B389">
        <v>8</v>
      </c>
      <c r="C389">
        <v>200</v>
      </c>
      <c r="D389" t="s">
        <v>1</v>
      </c>
      <c r="E389">
        <v>0</v>
      </c>
      <c r="F389">
        <v>0</v>
      </c>
      <c r="G389" t="s">
        <v>2</v>
      </c>
      <c r="H389">
        <v>2022.3069210000001</v>
      </c>
      <c r="I389">
        <v>1.5637449999999999</v>
      </c>
      <c r="J389" t="s">
        <v>3</v>
      </c>
      <c r="K389">
        <v>2020.376804</v>
      </c>
      <c r="L389">
        <v>1.561202</v>
      </c>
      <c r="M389" t="s">
        <v>4</v>
      </c>
      <c r="N389">
        <v>98.745109999999997</v>
      </c>
      <c r="O389">
        <v>7.1120000000000003E-3</v>
      </c>
      <c r="P389" t="s">
        <v>5</v>
      </c>
      <c r="Q389">
        <v>327.30497100000002</v>
      </c>
      <c r="R389">
        <v>0.25953799999999999</v>
      </c>
      <c r="S389" t="s">
        <v>6</v>
      </c>
      <c r="T389">
        <v>53.406131000000002</v>
      </c>
      <c r="U389">
        <v>1.2470000000000001E-3</v>
      </c>
      <c r="V389" t="s">
        <v>7</v>
      </c>
      <c r="W389">
        <v>54.119799999999998</v>
      </c>
      <c r="X389">
        <v>2.4949999999999998E-3</v>
      </c>
      <c r="Y389" t="s">
        <v>8</v>
      </c>
      <c r="Z389">
        <v>186.177977</v>
      </c>
      <c r="AA389">
        <v>0.240955</v>
      </c>
      <c r="AB389" t="s">
        <v>9</v>
      </c>
      <c r="AC389">
        <v>1569.6442549999999</v>
      </c>
      <c r="AD389">
        <v>0.88892599999999999</v>
      </c>
      <c r="AE389" t="s">
        <v>10</v>
      </c>
      <c r="AF389">
        <v>1.573E-3</v>
      </c>
      <c r="AG389">
        <v>0</v>
      </c>
      <c r="AH389" t="s">
        <v>11</v>
      </c>
      <c r="AI389">
        <v>0.99511099999999997</v>
      </c>
      <c r="AJ389">
        <v>0</v>
      </c>
      <c r="AK389" t="s">
        <v>12</v>
      </c>
      <c r="AL389">
        <v>0.6</v>
      </c>
      <c r="AM389">
        <v>17.64</v>
      </c>
    </row>
    <row r="390" spans="1:39" x14ac:dyDescent="0.25">
      <c r="A390" t="s">
        <v>18</v>
      </c>
      <c r="B390">
        <v>9</v>
      </c>
      <c r="C390">
        <v>225</v>
      </c>
      <c r="D390" t="s">
        <v>1</v>
      </c>
      <c r="E390">
        <v>0</v>
      </c>
      <c r="F390">
        <v>0</v>
      </c>
      <c r="G390" t="s">
        <v>2</v>
      </c>
      <c r="H390">
        <v>2275.0821190000001</v>
      </c>
      <c r="I390">
        <v>1.8487199999999999</v>
      </c>
      <c r="J390" t="s">
        <v>3</v>
      </c>
      <c r="K390">
        <v>2272.9110500000002</v>
      </c>
      <c r="L390">
        <v>1.8454870000000001</v>
      </c>
      <c r="M390" t="s">
        <v>4</v>
      </c>
      <c r="N390">
        <v>111.081255</v>
      </c>
      <c r="O390">
        <v>7.7219999999999997E-3</v>
      </c>
      <c r="P390" t="s">
        <v>5</v>
      </c>
      <c r="Q390">
        <v>368.333054</v>
      </c>
      <c r="R390">
        <v>0.301898</v>
      </c>
      <c r="S390" t="s">
        <v>6</v>
      </c>
      <c r="T390">
        <v>60.080643999999999</v>
      </c>
      <c r="U390">
        <v>1.5349999999999999E-3</v>
      </c>
      <c r="V390" t="s">
        <v>7</v>
      </c>
      <c r="W390">
        <v>60.893183000000001</v>
      </c>
      <c r="X390">
        <v>2.624E-3</v>
      </c>
      <c r="Y390" t="s">
        <v>8</v>
      </c>
      <c r="Z390">
        <v>209.57502199999999</v>
      </c>
      <c r="AA390">
        <v>0.28586299999999998</v>
      </c>
      <c r="AB390" t="s">
        <v>9</v>
      </c>
      <c r="AC390">
        <v>1765.7009029999999</v>
      </c>
      <c r="AD390">
        <v>1.0898890000000001</v>
      </c>
      <c r="AE390" t="s">
        <v>10</v>
      </c>
      <c r="AF390">
        <v>1.544E-3</v>
      </c>
      <c r="AG390">
        <v>0</v>
      </c>
      <c r="AH390" t="s">
        <v>11</v>
      </c>
      <c r="AI390">
        <v>0.99511400000000005</v>
      </c>
      <c r="AJ390">
        <v>0</v>
      </c>
      <c r="AK390" t="s">
        <v>12</v>
      </c>
      <c r="AL390">
        <v>0.74</v>
      </c>
      <c r="AM390">
        <v>18.432400000000001</v>
      </c>
    </row>
    <row r="391" spans="1:39" x14ac:dyDescent="0.25">
      <c r="A391" t="s">
        <v>18</v>
      </c>
      <c r="B391">
        <v>10</v>
      </c>
      <c r="C391">
        <v>250</v>
      </c>
      <c r="D391" t="s">
        <v>1</v>
      </c>
      <c r="E391">
        <v>0</v>
      </c>
      <c r="F391">
        <v>0</v>
      </c>
      <c r="G391" t="s">
        <v>2</v>
      </c>
      <c r="H391">
        <v>2527.8632670000002</v>
      </c>
      <c r="I391">
        <v>2.061242</v>
      </c>
      <c r="J391" t="s">
        <v>3</v>
      </c>
      <c r="K391">
        <v>2525.451333</v>
      </c>
      <c r="L391">
        <v>2.0586060000000002</v>
      </c>
      <c r="M391" t="s">
        <v>4</v>
      </c>
      <c r="N391">
        <v>123.413957</v>
      </c>
      <c r="O391">
        <v>8.2749999999999994E-3</v>
      </c>
      <c r="P391" t="s">
        <v>5</v>
      </c>
      <c r="Q391">
        <v>409.38250900000003</v>
      </c>
      <c r="R391">
        <v>0.30820399999999998</v>
      </c>
      <c r="S391" t="s">
        <v>6</v>
      </c>
      <c r="T391">
        <v>66.742935000000003</v>
      </c>
      <c r="U391">
        <v>1.7279999999999999E-3</v>
      </c>
      <c r="V391" t="s">
        <v>7</v>
      </c>
      <c r="W391">
        <v>67.646142999999995</v>
      </c>
      <c r="X391">
        <v>2.5330000000000001E-3</v>
      </c>
      <c r="Y391" t="s">
        <v>8</v>
      </c>
      <c r="Z391">
        <v>232.997646</v>
      </c>
      <c r="AA391">
        <v>0.29192400000000002</v>
      </c>
      <c r="AB391" t="s">
        <v>9</v>
      </c>
      <c r="AC391">
        <v>1961.7465990000001</v>
      </c>
      <c r="AD391">
        <v>1.260246</v>
      </c>
      <c r="AE391" t="s">
        <v>10</v>
      </c>
      <c r="AF391">
        <v>1.498E-3</v>
      </c>
      <c r="AG391">
        <v>0</v>
      </c>
      <c r="AH391" t="s">
        <v>11</v>
      </c>
      <c r="AI391">
        <v>0.99511400000000005</v>
      </c>
      <c r="AJ391">
        <v>0</v>
      </c>
      <c r="AK391" t="s">
        <v>12</v>
      </c>
      <c r="AL391">
        <v>1.92</v>
      </c>
      <c r="AM391">
        <v>84.913600000000002</v>
      </c>
    </row>
    <row r="392" spans="1:39" x14ac:dyDescent="0.25">
      <c r="A392" t="s">
        <v>18</v>
      </c>
      <c r="B392">
        <v>11</v>
      </c>
      <c r="C392">
        <v>275</v>
      </c>
      <c r="D392" t="s">
        <v>1</v>
      </c>
      <c r="E392">
        <v>0</v>
      </c>
      <c r="F392">
        <v>0</v>
      </c>
      <c r="G392" t="s">
        <v>2</v>
      </c>
      <c r="H392">
        <v>2780.6205129999998</v>
      </c>
      <c r="I392">
        <v>2.309577</v>
      </c>
      <c r="J392" t="s">
        <v>3</v>
      </c>
      <c r="K392">
        <v>2777.9677830000001</v>
      </c>
      <c r="L392">
        <v>2.306657</v>
      </c>
      <c r="M392" t="s">
        <v>4</v>
      </c>
      <c r="N392">
        <v>135.74648500000001</v>
      </c>
      <c r="O392">
        <v>9.1129999999999996E-3</v>
      </c>
      <c r="P392" t="s">
        <v>5</v>
      </c>
      <c r="Q392">
        <v>450.42227600000001</v>
      </c>
      <c r="R392">
        <v>0.33532800000000001</v>
      </c>
      <c r="S392" t="s">
        <v>6</v>
      </c>
      <c r="T392">
        <v>73.393947999999995</v>
      </c>
      <c r="U392">
        <v>2.0769999999999999E-3</v>
      </c>
      <c r="V392" t="s">
        <v>7</v>
      </c>
      <c r="W392">
        <v>74.38467</v>
      </c>
      <c r="X392">
        <v>2.8540000000000002E-3</v>
      </c>
      <c r="Y392" t="s">
        <v>8</v>
      </c>
      <c r="Z392">
        <v>256.40889099999998</v>
      </c>
      <c r="AA392">
        <v>0.302842</v>
      </c>
      <c r="AB392" t="s">
        <v>9</v>
      </c>
      <c r="AC392">
        <v>2157.7815719999999</v>
      </c>
      <c r="AD392">
        <v>1.409141</v>
      </c>
      <c r="AE392" t="s">
        <v>10</v>
      </c>
      <c r="AF392">
        <v>1.475E-3</v>
      </c>
      <c r="AG392">
        <v>0</v>
      </c>
      <c r="AH392" t="s">
        <v>11</v>
      </c>
      <c r="AI392">
        <v>0.99511400000000005</v>
      </c>
      <c r="AJ392">
        <v>0</v>
      </c>
      <c r="AK392" t="s">
        <v>12</v>
      </c>
      <c r="AL392">
        <v>1.92</v>
      </c>
      <c r="AM392">
        <v>84.913600000000002</v>
      </c>
    </row>
    <row r="393" spans="1:39" x14ac:dyDescent="0.25">
      <c r="A393" t="s">
        <v>18</v>
      </c>
      <c r="B393">
        <v>12</v>
      </c>
      <c r="C393">
        <v>300</v>
      </c>
      <c r="D393" t="s">
        <v>1</v>
      </c>
      <c r="E393">
        <v>0</v>
      </c>
      <c r="F393">
        <v>0</v>
      </c>
      <c r="G393" t="s">
        <v>2</v>
      </c>
      <c r="H393">
        <v>3033.4093750000002</v>
      </c>
      <c r="I393">
        <v>2.4389249999999998</v>
      </c>
      <c r="J393" t="s">
        <v>3</v>
      </c>
      <c r="K393">
        <v>3030.5160209999999</v>
      </c>
      <c r="L393">
        <v>2.4356499999999999</v>
      </c>
      <c r="M393" t="s">
        <v>4</v>
      </c>
      <c r="N393">
        <v>148.08074099999999</v>
      </c>
      <c r="O393">
        <v>1.0139E-2</v>
      </c>
      <c r="P393" t="s">
        <v>5</v>
      </c>
      <c r="Q393">
        <v>491.46978899999999</v>
      </c>
      <c r="R393">
        <v>0.35538799999999998</v>
      </c>
      <c r="S393" t="s">
        <v>6</v>
      </c>
      <c r="T393">
        <v>80.047809000000001</v>
      </c>
      <c r="U393">
        <v>2.5089999999999999E-3</v>
      </c>
      <c r="V393" t="s">
        <v>7</v>
      </c>
      <c r="W393">
        <v>81.124061999999995</v>
      </c>
      <c r="X393">
        <v>2.686E-3</v>
      </c>
      <c r="Y393" t="s">
        <v>8</v>
      </c>
      <c r="Z393">
        <v>279.80976500000003</v>
      </c>
      <c r="AA393">
        <v>0.31455699999999998</v>
      </c>
      <c r="AB393" t="s">
        <v>9</v>
      </c>
      <c r="AC393">
        <v>2353.841504</v>
      </c>
      <c r="AD393">
        <v>1.5716399999999999</v>
      </c>
      <c r="AE393" t="s">
        <v>10</v>
      </c>
      <c r="AF393">
        <v>1.441E-3</v>
      </c>
      <c r="AG393">
        <v>0</v>
      </c>
      <c r="AH393" t="s">
        <v>11</v>
      </c>
      <c r="AI393">
        <v>0.99511400000000005</v>
      </c>
      <c r="AJ393">
        <v>0</v>
      </c>
      <c r="AK393" t="s">
        <v>12</v>
      </c>
      <c r="AL393">
        <v>1.92</v>
      </c>
      <c r="AM393">
        <v>84.913600000000002</v>
      </c>
    </row>
    <row r="394" spans="1:39" x14ac:dyDescent="0.25">
      <c r="A394" t="s">
        <v>18</v>
      </c>
      <c r="B394">
        <v>13</v>
      </c>
      <c r="C394">
        <v>325</v>
      </c>
      <c r="D394" t="s">
        <v>1</v>
      </c>
      <c r="E394">
        <v>0</v>
      </c>
      <c r="F394">
        <v>0</v>
      </c>
      <c r="G394" t="s">
        <v>2</v>
      </c>
      <c r="H394">
        <v>3286.134204</v>
      </c>
      <c r="I394">
        <v>2.7334139999999998</v>
      </c>
      <c r="J394" t="s">
        <v>3</v>
      </c>
      <c r="K394">
        <v>3283.000391</v>
      </c>
      <c r="L394">
        <v>2.7303679999999999</v>
      </c>
      <c r="M394" t="s">
        <v>4</v>
      </c>
      <c r="N394">
        <v>160.415966</v>
      </c>
      <c r="O394">
        <v>1.1709000000000001E-2</v>
      </c>
      <c r="P394" t="s">
        <v>5</v>
      </c>
      <c r="Q394">
        <v>532.53731700000003</v>
      </c>
      <c r="R394">
        <v>0.39262999999999998</v>
      </c>
      <c r="S394" t="s">
        <v>6</v>
      </c>
      <c r="T394">
        <v>86.697030999999996</v>
      </c>
      <c r="U394">
        <v>2.4750000000000002E-3</v>
      </c>
      <c r="V394" t="s">
        <v>7</v>
      </c>
      <c r="W394">
        <v>87.862138999999999</v>
      </c>
      <c r="X394">
        <v>2.7959999999999999E-3</v>
      </c>
      <c r="Y394" t="s">
        <v>8</v>
      </c>
      <c r="Z394">
        <v>303.20455800000002</v>
      </c>
      <c r="AA394">
        <v>0.34723500000000002</v>
      </c>
      <c r="AB394" t="s">
        <v>9</v>
      </c>
      <c r="AC394">
        <v>2549.854214</v>
      </c>
      <c r="AD394">
        <v>1.7396769999999999</v>
      </c>
      <c r="AE394" t="s">
        <v>10</v>
      </c>
      <c r="AF394">
        <v>1.441E-3</v>
      </c>
      <c r="AG394">
        <v>0</v>
      </c>
      <c r="AH394" t="s">
        <v>11</v>
      </c>
      <c r="AI394">
        <v>0.99511499999999997</v>
      </c>
      <c r="AJ394">
        <v>0</v>
      </c>
      <c r="AK394" t="s">
        <v>12</v>
      </c>
      <c r="AL394">
        <v>1.92</v>
      </c>
      <c r="AM394">
        <v>84.913600000000002</v>
      </c>
    </row>
    <row r="395" spans="1:39" x14ac:dyDescent="0.25">
      <c r="A395" t="s">
        <v>18</v>
      </c>
      <c r="B395">
        <v>14</v>
      </c>
      <c r="C395">
        <v>350</v>
      </c>
      <c r="D395" t="s">
        <v>1</v>
      </c>
      <c r="E395">
        <v>0</v>
      </c>
      <c r="F395">
        <v>0</v>
      </c>
      <c r="G395" t="s">
        <v>2</v>
      </c>
      <c r="H395">
        <v>3538.9361909999998</v>
      </c>
      <c r="I395">
        <v>3.112365</v>
      </c>
      <c r="J395" t="s">
        <v>3</v>
      </c>
      <c r="K395">
        <v>3535.559424</v>
      </c>
      <c r="L395">
        <v>3.114671</v>
      </c>
      <c r="M395" t="s">
        <v>4</v>
      </c>
      <c r="N395">
        <v>172.74998099999999</v>
      </c>
      <c r="O395">
        <v>1.2466E-2</v>
      </c>
      <c r="P395" t="s">
        <v>5</v>
      </c>
      <c r="Q395">
        <v>573.66307300000005</v>
      </c>
      <c r="R395">
        <v>0.429253</v>
      </c>
      <c r="S395" t="s">
        <v>6</v>
      </c>
      <c r="T395">
        <v>93.350234999999998</v>
      </c>
      <c r="U395">
        <v>2.63E-3</v>
      </c>
      <c r="V395" t="s">
        <v>7</v>
      </c>
      <c r="W395">
        <v>94.604748000000001</v>
      </c>
      <c r="X395">
        <v>3.4099999999999998E-3</v>
      </c>
      <c r="Y395" t="s">
        <v>8</v>
      </c>
      <c r="Z395">
        <v>326.61050899999998</v>
      </c>
      <c r="AA395">
        <v>0.37756600000000001</v>
      </c>
      <c r="AB395" t="s">
        <v>9</v>
      </c>
      <c r="AC395">
        <v>2745.9158640000001</v>
      </c>
      <c r="AD395">
        <v>1.966315</v>
      </c>
      <c r="AE395" t="s">
        <v>10</v>
      </c>
      <c r="AF395">
        <v>1.3960000000000001E-3</v>
      </c>
      <c r="AG395">
        <v>0</v>
      </c>
      <c r="AH395" t="s">
        <v>11</v>
      </c>
      <c r="AI395">
        <v>0.99511499999999997</v>
      </c>
      <c r="AJ395">
        <v>0</v>
      </c>
      <c r="AK395" t="s">
        <v>12</v>
      </c>
      <c r="AL395">
        <v>1.92</v>
      </c>
      <c r="AM395">
        <v>84.913600000000002</v>
      </c>
    </row>
    <row r="396" spans="1:39" x14ac:dyDescent="0.25">
      <c r="A396" t="s">
        <v>18</v>
      </c>
      <c r="B396">
        <v>15</v>
      </c>
      <c r="C396">
        <v>375</v>
      </c>
      <c r="D396" t="s">
        <v>1</v>
      </c>
      <c r="E396">
        <v>0</v>
      </c>
      <c r="F396">
        <v>0</v>
      </c>
      <c r="G396" t="s">
        <v>2</v>
      </c>
      <c r="H396">
        <v>3791.7816939999998</v>
      </c>
      <c r="I396">
        <v>3.2348319999999999</v>
      </c>
      <c r="J396" t="s">
        <v>3</v>
      </c>
      <c r="K396">
        <v>3788.1640189999998</v>
      </c>
      <c r="L396">
        <v>3.2355990000000001</v>
      </c>
      <c r="M396" t="s">
        <v>4</v>
      </c>
      <c r="N396">
        <v>185.09329500000001</v>
      </c>
      <c r="O396">
        <v>1.3738E-2</v>
      </c>
      <c r="P396" t="s">
        <v>5</v>
      </c>
      <c r="Q396">
        <v>614.806331</v>
      </c>
      <c r="R396">
        <v>0.46015400000000001</v>
      </c>
      <c r="S396" t="s">
        <v>6</v>
      </c>
      <c r="T396">
        <v>99.999711000000005</v>
      </c>
      <c r="U396">
        <v>3.0349999999999999E-3</v>
      </c>
      <c r="V396" t="s">
        <v>7</v>
      </c>
      <c r="W396">
        <v>101.345597</v>
      </c>
      <c r="X396">
        <v>3.7420000000000001E-3</v>
      </c>
      <c r="Y396" t="s">
        <v>8</v>
      </c>
      <c r="Z396">
        <v>350.03634299999999</v>
      </c>
      <c r="AA396">
        <v>0.39535999999999999</v>
      </c>
      <c r="AB396" t="s">
        <v>9</v>
      </c>
      <c r="AC396">
        <v>2941.9984810000001</v>
      </c>
      <c r="AD396">
        <v>2.0775779999999999</v>
      </c>
      <c r="AE396" t="s">
        <v>10</v>
      </c>
      <c r="AF396">
        <v>1.3910000000000001E-3</v>
      </c>
      <c r="AG396">
        <v>0</v>
      </c>
      <c r="AH396" t="s">
        <v>11</v>
      </c>
      <c r="AI396">
        <v>0.99511499999999997</v>
      </c>
      <c r="AJ396">
        <v>0</v>
      </c>
      <c r="AK396" t="s">
        <v>12</v>
      </c>
      <c r="AL396">
        <v>1.92</v>
      </c>
      <c r="AM396">
        <v>84.913600000000002</v>
      </c>
    </row>
    <row r="397" spans="1:39" x14ac:dyDescent="0.25">
      <c r="A397" t="s">
        <v>18</v>
      </c>
      <c r="B397">
        <v>16</v>
      </c>
      <c r="C397">
        <v>400</v>
      </c>
      <c r="D397" t="s">
        <v>1</v>
      </c>
      <c r="E397">
        <v>0</v>
      </c>
      <c r="F397">
        <v>0</v>
      </c>
      <c r="G397" t="s">
        <v>2</v>
      </c>
      <c r="H397">
        <v>4044.575957</v>
      </c>
      <c r="I397">
        <v>3.1944219999999999</v>
      </c>
      <c r="J397" t="s">
        <v>3</v>
      </c>
      <c r="K397">
        <v>4040.7173779999998</v>
      </c>
      <c r="L397">
        <v>3.1936529999999999</v>
      </c>
      <c r="M397" t="s">
        <v>4</v>
      </c>
      <c r="N397">
        <v>197.425544</v>
      </c>
      <c r="O397">
        <v>1.4055E-2</v>
      </c>
      <c r="P397" t="s">
        <v>5</v>
      </c>
      <c r="Q397">
        <v>655.92945099999997</v>
      </c>
      <c r="R397">
        <v>0.47120800000000002</v>
      </c>
      <c r="S397" t="s">
        <v>6</v>
      </c>
      <c r="T397">
        <v>106.650147</v>
      </c>
      <c r="U397">
        <v>3.0980000000000001E-3</v>
      </c>
      <c r="V397" t="s">
        <v>7</v>
      </c>
      <c r="W397">
        <v>108.087127</v>
      </c>
      <c r="X397">
        <v>4.0600000000000002E-3</v>
      </c>
      <c r="Y397" t="s">
        <v>8</v>
      </c>
      <c r="Z397">
        <v>373.44539600000002</v>
      </c>
      <c r="AA397">
        <v>0.40794200000000003</v>
      </c>
      <c r="AB397" t="s">
        <v>9</v>
      </c>
      <c r="AC397">
        <v>3138.0609279999999</v>
      </c>
      <c r="AD397">
        <v>2.1912430000000001</v>
      </c>
      <c r="AE397" t="s">
        <v>10</v>
      </c>
      <c r="AF397">
        <v>1.3439999999999999E-3</v>
      </c>
      <c r="AG397">
        <v>0</v>
      </c>
      <c r="AH397" t="s">
        <v>11</v>
      </c>
      <c r="AI397">
        <v>0.99511499999999997</v>
      </c>
      <c r="AJ397">
        <v>0</v>
      </c>
      <c r="AK397" t="s">
        <v>12</v>
      </c>
      <c r="AL397">
        <v>1.92</v>
      </c>
      <c r="AM397">
        <v>84.913600000000002</v>
      </c>
    </row>
    <row r="398" spans="1:39" x14ac:dyDescent="0.25">
      <c r="A398" t="s">
        <v>18</v>
      </c>
      <c r="B398">
        <v>17</v>
      </c>
      <c r="C398">
        <v>425</v>
      </c>
      <c r="D398" t="s">
        <v>1</v>
      </c>
      <c r="E398">
        <v>0</v>
      </c>
      <c r="F398">
        <v>0</v>
      </c>
      <c r="G398" t="s">
        <v>2</v>
      </c>
      <c r="H398">
        <v>4297.3857129999997</v>
      </c>
      <c r="I398">
        <v>3.372627</v>
      </c>
      <c r="J398" t="s">
        <v>3</v>
      </c>
      <c r="K398">
        <v>4293.2865629999997</v>
      </c>
      <c r="L398">
        <v>3.372363</v>
      </c>
      <c r="M398" t="s">
        <v>4</v>
      </c>
      <c r="N398">
        <v>209.760277</v>
      </c>
      <c r="O398">
        <v>1.4397E-2</v>
      </c>
      <c r="P398" t="s">
        <v>5</v>
      </c>
      <c r="Q398">
        <v>697.08301900000004</v>
      </c>
      <c r="R398">
        <v>0.52041899999999996</v>
      </c>
      <c r="S398" t="s">
        <v>6</v>
      </c>
      <c r="T398">
        <v>113.30068199999999</v>
      </c>
      <c r="U398">
        <v>3.088E-3</v>
      </c>
      <c r="V398" t="s">
        <v>7</v>
      </c>
      <c r="W398">
        <v>114.827455</v>
      </c>
      <c r="X398">
        <v>4.0850000000000001E-3</v>
      </c>
      <c r="Y398" t="s">
        <v>8</v>
      </c>
      <c r="Z398">
        <v>396.885648</v>
      </c>
      <c r="AA398">
        <v>0.44834800000000002</v>
      </c>
      <c r="AB398" t="s">
        <v>9</v>
      </c>
      <c r="AC398">
        <v>3334.1066409999999</v>
      </c>
      <c r="AD398">
        <v>2.3618739999999998</v>
      </c>
      <c r="AE398" t="s">
        <v>10</v>
      </c>
      <c r="AF398">
        <v>1.3420000000000001E-3</v>
      </c>
      <c r="AG398">
        <v>0</v>
      </c>
      <c r="AH398" t="s">
        <v>11</v>
      </c>
      <c r="AI398">
        <v>0.99511499999999997</v>
      </c>
      <c r="AJ398">
        <v>0</v>
      </c>
      <c r="AK398" t="s">
        <v>12</v>
      </c>
      <c r="AL398">
        <v>1.92</v>
      </c>
      <c r="AM398">
        <v>84.913600000000002</v>
      </c>
    </row>
    <row r="399" spans="1:39" x14ac:dyDescent="0.25">
      <c r="A399" t="s">
        <v>18</v>
      </c>
      <c r="B399">
        <v>18</v>
      </c>
      <c r="C399">
        <v>450</v>
      </c>
      <c r="D399" t="s">
        <v>1</v>
      </c>
      <c r="E399">
        <v>0</v>
      </c>
      <c r="F399">
        <v>0</v>
      </c>
      <c r="G399" t="s">
        <v>2</v>
      </c>
      <c r="H399">
        <v>4550.2430569999997</v>
      </c>
      <c r="I399">
        <v>3.6786720000000002</v>
      </c>
      <c r="J399" t="s">
        <v>3</v>
      </c>
      <c r="K399">
        <v>4545.9033890000001</v>
      </c>
      <c r="L399">
        <v>3.6781779999999999</v>
      </c>
      <c r="M399" t="s">
        <v>4</v>
      </c>
      <c r="N399">
        <v>222.098601</v>
      </c>
      <c r="O399">
        <v>1.5341E-2</v>
      </c>
      <c r="P399" t="s">
        <v>5</v>
      </c>
      <c r="Q399">
        <v>738.23427600000002</v>
      </c>
      <c r="R399">
        <v>0.57988300000000004</v>
      </c>
      <c r="S399" t="s">
        <v>6</v>
      </c>
      <c r="T399">
        <v>119.949653</v>
      </c>
      <c r="U399">
        <v>4.2849999999999997E-3</v>
      </c>
      <c r="V399" t="s">
        <v>7</v>
      </c>
      <c r="W399">
        <v>121.568262</v>
      </c>
      <c r="X399">
        <v>5.0140000000000002E-3</v>
      </c>
      <c r="Y399" t="s">
        <v>8</v>
      </c>
      <c r="Z399">
        <v>420.32242400000001</v>
      </c>
      <c r="AA399">
        <v>0.48130299999999998</v>
      </c>
      <c r="AB399" t="s">
        <v>9</v>
      </c>
      <c r="AC399">
        <v>3530.1962010000002</v>
      </c>
      <c r="AD399">
        <v>2.6385839999999998</v>
      </c>
      <c r="AE399" t="s">
        <v>10</v>
      </c>
      <c r="AF399">
        <v>1.3389999999999999E-3</v>
      </c>
      <c r="AG399">
        <v>0</v>
      </c>
      <c r="AH399" t="s">
        <v>11</v>
      </c>
      <c r="AI399">
        <v>0.99511499999999997</v>
      </c>
      <c r="AJ399">
        <v>0</v>
      </c>
      <c r="AK399" t="s">
        <v>12</v>
      </c>
      <c r="AL399">
        <v>6.68</v>
      </c>
      <c r="AM399">
        <v>1176.8576</v>
      </c>
    </row>
    <row r="400" spans="1:39" x14ac:dyDescent="0.25">
      <c r="A400" t="s">
        <v>18</v>
      </c>
      <c r="B400">
        <v>19</v>
      </c>
      <c r="C400">
        <v>475</v>
      </c>
      <c r="D400" t="s">
        <v>1</v>
      </c>
      <c r="E400">
        <v>0</v>
      </c>
      <c r="F400">
        <v>0</v>
      </c>
      <c r="G400" t="s">
        <v>2</v>
      </c>
      <c r="H400">
        <v>4803.0385640000004</v>
      </c>
      <c r="I400">
        <v>4.1029540000000004</v>
      </c>
      <c r="J400" t="s">
        <v>3</v>
      </c>
      <c r="K400">
        <v>4798.4574899999998</v>
      </c>
      <c r="L400">
        <v>4.1034379999999997</v>
      </c>
      <c r="M400" t="s">
        <v>4</v>
      </c>
      <c r="N400">
        <v>234.43373500000001</v>
      </c>
      <c r="O400">
        <v>1.6573000000000001E-2</v>
      </c>
      <c r="P400" t="s">
        <v>5</v>
      </c>
      <c r="Q400">
        <v>779.35498299999995</v>
      </c>
      <c r="R400">
        <v>0.650204</v>
      </c>
      <c r="S400" t="s">
        <v>6</v>
      </c>
      <c r="T400">
        <v>126.59838000000001</v>
      </c>
      <c r="U400">
        <v>4.5519999999999996E-3</v>
      </c>
      <c r="V400" t="s">
        <v>7</v>
      </c>
      <c r="W400">
        <v>128.31976800000001</v>
      </c>
      <c r="X400">
        <v>6.2630000000000003E-3</v>
      </c>
      <c r="Y400" t="s">
        <v>8</v>
      </c>
      <c r="Z400">
        <v>443.724875</v>
      </c>
      <c r="AA400">
        <v>0.52965499999999999</v>
      </c>
      <c r="AB400" t="s">
        <v>9</v>
      </c>
      <c r="AC400">
        <v>3726.2623389999999</v>
      </c>
      <c r="AD400">
        <v>2.9793970000000001</v>
      </c>
      <c r="AE400" t="s">
        <v>10</v>
      </c>
      <c r="AF400">
        <v>1.338E-3</v>
      </c>
      <c r="AG400">
        <v>0</v>
      </c>
      <c r="AH400" t="s">
        <v>11</v>
      </c>
      <c r="AI400">
        <v>0.99511499999999997</v>
      </c>
      <c r="AJ400">
        <v>0</v>
      </c>
      <c r="AK400" t="s">
        <v>12</v>
      </c>
      <c r="AL400">
        <v>6.68</v>
      </c>
      <c r="AM400">
        <v>1176.8576</v>
      </c>
    </row>
    <row r="401" spans="1:39" x14ac:dyDescent="0.25">
      <c r="A401" t="s">
        <v>18</v>
      </c>
      <c r="B401">
        <v>20</v>
      </c>
      <c r="C401">
        <v>500</v>
      </c>
      <c r="D401" t="s">
        <v>1</v>
      </c>
      <c r="E401">
        <v>0</v>
      </c>
      <c r="F401">
        <v>0</v>
      </c>
      <c r="G401" t="s">
        <v>2</v>
      </c>
      <c r="H401">
        <v>5055.8666990000002</v>
      </c>
      <c r="I401">
        <v>4.2434060000000002</v>
      </c>
      <c r="J401" t="s">
        <v>3</v>
      </c>
      <c r="K401">
        <v>5051.0449900000003</v>
      </c>
      <c r="L401">
        <v>4.2446020000000004</v>
      </c>
      <c r="M401" t="s">
        <v>4</v>
      </c>
      <c r="N401">
        <v>246.77284</v>
      </c>
      <c r="O401">
        <v>1.5997999999999998E-2</v>
      </c>
      <c r="P401" t="s">
        <v>5</v>
      </c>
      <c r="Q401">
        <v>820.47568200000001</v>
      </c>
      <c r="R401">
        <v>0.678786</v>
      </c>
      <c r="S401" t="s">
        <v>6</v>
      </c>
      <c r="T401">
        <v>133.29694000000001</v>
      </c>
      <c r="U401">
        <v>5.5420000000000001E-3</v>
      </c>
      <c r="V401" t="s">
        <v>7</v>
      </c>
      <c r="W401">
        <v>135.14801900000001</v>
      </c>
      <c r="X401">
        <v>6.953E-3</v>
      </c>
      <c r="Y401" t="s">
        <v>8</v>
      </c>
      <c r="Z401">
        <v>467.136189</v>
      </c>
      <c r="AA401">
        <v>0.540439</v>
      </c>
      <c r="AB401" t="s">
        <v>9</v>
      </c>
      <c r="AC401">
        <v>3922.3512940000001</v>
      </c>
      <c r="AD401">
        <v>3.2204739999999998</v>
      </c>
      <c r="AE401" t="s">
        <v>10</v>
      </c>
      <c r="AF401">
        <v>1.3270000000000001E-3</v>
      </c>
      <c r="AG401">
        <v>0</v>
      </c>
      <c r="AH401" t="s">
        <v>11</v>
      </c>
      <c r="AI401">
        <v>0.99511499999999997</v>
      </c>
      <c r="AJ401">
        <v>0</v>
      </c>
      <c r="AK401" t="s">
        <v>12</v>
      </c>
      <c r="AL401">
        <v>12.56</v>
      </c>
      <c r="AM401">
        <v>1988.9264000000001</v>
      </c>
    </row>
    <row r="402" spans="1:39" x14ac:dyDescent="0.25">
      <c r="A402" t="s">
        <v>19</v>
      </c>
      <c r="B402">
        <v>1</v>
      </c>
      <c r="C402">
        <v>25</v>
      </c>
      <c r="D402" t="s">
        <v>1</v>
      </c>
      <c r="E402">
        <v>0</v>
      </c>
      <c r="F402">
        <v>0</v>
      </c>
      <c r="G402" t="s">
        <v>2</v>
      </c>
      <c r="H402">
        <v>0</v>
      </c>
      <c r="I402">
        <v>0</v>
      </c>
      <c r="J402" t="s">
        <v>3</v>
      </c>
      <c r="K402">
        <v>0</v>
      </c>
      <c r="L402">
        <v>0</v>
      </c>
      <c r="M402" t="s">
        <v>4</v>
      </c>
      <c r="N402">
        <v>0</v>
      </c>
      <c r="O402">
        <v>0</v>
      </c>
      <c r="P402" t="s">
        <v>5</v>
      </c>
      <c r="Q402">
        <v>0</v>
      </c>
      <c r="R402">
        <v>0</v>
      </c>
      <c r="S402" t="s">
        <v>6</v>
      </c>
      <c r="T402">
        <v>0</v>
      </c>
      <c r="U402">
        <v>0</v>
      </c>
      <c r="V402" t="s">
        <v>7</v>
      </c>
      <c r="W402">
        <v>0</v>
      </c>
      <c r="X402">
        <v>0</v>
      </c>
      <c r="Y402" t="s">
        <v>8</v>
      </c>
      <c r="Z402">
        <v>0</v>
      </c>
      <c r="AA402">
        <v>0</v>
      </c>
      <c r="AB402" t="s">
        <v>9</v>
      </c>
      <c r="AC402">
        <v>0</v>
      </c>
      <c r="AD402">
        <v>0</v>
      </c>
      <c r="AE402" t="s">
        <v>10</v>
      </c>
      <c r="AF402">
        <v>0</v>
      </c>
      <c r="AG402">
        <v>0</v>
      </c>
      <c r="AH402" t="s">
        <v>11</v>
      </c>
      <c r="AI402">
        <v>0</v>
      </c>
      <c r="AJ402">
        <v>0</v>
      </c>
      <c r="AK402" t="s">
        <v>12</v>
      </c>
      <c r="AL402">
        <v>0</v>
      </c>
      <c r="AM402">
        <v>0</v>
      </c>
    </row>
    <row r="403" spans="1:39" x14ac:dyDescent="0.25">
      <c r="A403" t="s">
        <v>19</v>
      </c>
      <c r="B403">
        <v>2</v>
      </c>
      <c r="C403">
        <v>50</v>
      </c>
      <c r="D403" t="s">
        <v>1</v>
      </c>
      <c r="E403">
        <v>0</v>
      </c>
      <c r="F403">
        <v>0</v>
      </c>
      <c r="G403" t="s">
        <v>2</v>
      </c>
      <c r="H403">
        <v>0</v>
      </c>
      <c r="I403">
        <v>0</v>
      </c>
      <c r="J403" t="s">
        <v>3</v>
      </c>
      <c r="K403">
        <v>0</v>
      </c>
      <c r="L403">
        <v>0</v>
      </c>
      <c r="M403" t="s">
        <v>4</v>
      </c>
      <c r="N403">
        <v>0</v>
      </c>
      <c r="O403">
        <v>0</v>
      </c>
      <c r="P403" t="s">
        <v>5</v>
      </c>
      <c r="Q403">
        <v>0</v>
      </c>
      <c r="R403">
        <v>0</v>
      </c>
      <c r="S403" t="s">
        <v>6</v>
      </c>
      <c r="T403">
        <v>0</v>
      </c>
      <c r="U403">
        <v>0</v>
      </c>
      <c r="V403" t="s">
        <v>7</v>
      </c>
      <c r="W403">
        <v>0</v>
      </c>
      <c r="X403">
        <v>0</v>
      </c>
      <c r="Y403" t="s">
        <v>8</v>
      </c>
      <c r="Z403">
        <v>0</v>
      </c>
      <c r="AA403">
        <v>0</v>
      </c>
      <c r="AB403" t="s">
        <v>9</v>
      </c>
      <c r="AC403">
        <v>0</v>
      </c>
      <c r="AD403">
        <v>0</v>
      </c>
      <c r="AE403" t="s">
        <v>10</v>
      </c>
      <c r="AF403">
        <v>0</v>
      </c>
      <c r="AG403">
        <v>0</v>
      </c>
      <c r="AH403" t="s">
        <v>11</v>
      </c>
      <c r="AI403">
        <v>0</v>
      </c>
      <c r="AJ403">
        <v>0</v>
      </c>
      <c r="AK403" t="s">
        <v>12</v>
      </c>
      <c r="AL403">
        <v>0</v>
      </c>
      <c r="AM403">
        <v>0</v>
      </c>
    </row>
    <row r="404" spans="1:39" x14ac:dyDescent="0.25">
      <c r="A404" t="s">
        <v>19</v>
      </c>
      <c r="B404">
        <v>3</v>
      </c>
      <c r="C404">
        <v>75</v>
      </c>
      <c r="D404" t="s">
        <v>1</v>
      </c>
      <c r="E404">
        <v>0</v>
      </c>
      <c r="F404">
        <v>0</v>
      </c>
      <c r="G404" t="s">
        <v>2</v>
      </c>
      <c r="H404">
        <v>0</v>
      </c>
      <c r="I404">
        <v>0</v>
      </c>
      <c r="J404" t="s">
        <v>3</v>
      </c>
      <c r="K404">
        <v>0</v>
      </c>
      <c r="L404">
        <v>0</v>
      </c>
      <c r="M404" t="s">
        <v>4</v>
      </c>
      <c r="N404">
        <v>0</v>
      </c>
      <c r="O404">
        <v>0</v>
      </c>
      <c r="P404" t="s">
        <v>5</v>
      </c>
      <c r="Q404">
        <v>0</v>
      </c>
      <c r="R404">
        <v>0</v>
      </c>
      <c r="S404" t="s">
        <v>6</v>
      </c>
      <c r="T404">
        <v>0</v>
      </c>
      <c r="U404">
        <v>0</v>
      </c>
      <c r="V404" t="s">
        <v>7</v>
      </c>
      <c r="W404">
        <v>0</v>
      </c>
      <c r="X404">
        <v>0</v>
      </c>
      <c r="Y404" t="s">
        <v>8</v>
      </c>
      <c r="Z404">
        <v>0</v>
      </c>
      <c r="AA404">
        <v>0</v>
      </c>
      <c r="AB404" t="s">
        <v>9</v>
      </c>
      <c r="AC404">
        <v>0</v>
      </c>
      <c r="AD404">
        <v>0</v>
      </c>
      <c r="AE404" t="s">
        <v>10</v>
      </c>
      <c r="AF404">
        <v>0</v>
      </c>
      <c r="AG404">
        <v>0</v>
      </c>
      <c r="AH404" t="s">
        <v>11</v>
      </c>
      <c r="AI404">
        <v>0</v>
      </c>
      <c r="AJ404">
        <v>0</v>
      </c>
      <c r="AK404" t="s">
        <v>12</v>
      </c>
      <c r="AL404">
        <v>0</v>
      </c>
      <c r="AM404">
        <v>0</v>
      </c>
    </row>
    <row r="405" spans="1:39" x14ac:dyDescent="0.25">
      <c r="A405" t="s">
        <v>19</v>
      </c>
      <c r="B405">
        <v>4</v>
      </c>
      <c r="C405">
        <v>100</v>
      </c>
      <c r="D405" t="s">
        <v>1</v>
      </c>
      <c r="E405">
        <v>0</v>
      </c>
      <c r="F405">
        <v>0</v>
      </c>
      <c r="G405" t="s">
        <v>2</v>
      </c>
      <c r="H405">
        <v>0</v>
      </c>
      <c r="I405">
        <v>0</v>
      </c>
      <c r="J405" t="s">
        <v>3</v>
      </c>
      <c r="K405">
        <v>0</v>
      </c>
      <c r="L405">
        <v>0</v>
      </c>
      <c r="M405" t="s">
        <v>4</v>
      </c>
      <c r="N405">
        <v>0</v>
      </c>
      <c r="O405">
        <v>0</v>
      </c>
      <c r="P405" t="s">
        <v>5</v>
      </c>
      <c r="Q405">
        <v>0</v>
      </c>
      <c r="R405">
        <v>0</v>
      </c>
      <c r="S405" t="s">
        <v>6</v>
      </c>
      <c r="T405">
        <v>0</v>
      </c>
      <c r="U405">
        <v>0</v>
      </c>
      <c r="V405" t="s">
        <v>7</v>
      </c>
      <c r="W405">
        <v>0</v>
      </c>
      <c r="X405">
        <v>0</v>
      </c>
      <c r="Y405" t="s">
        <v>8</v>
      </c>
      <c r="Z405">
        <v>0</v>
      </c>
      <c r="AA405">
        <v>0</v>
      </c>
      <c r="AB405" t="s">
        <v>9</v>
      </c>
      <c r="AC405">
        <v>0</v>
      </c>
      <c r="AD405">
        <v>0</v>
      </c>
      <c r="AE405" t="s">
        <v>10</v>
      </c>
      <c r="AF405">
        <v>0</v>
      </c>
      <c r="AG405">
        <v>0</v>
      </c>
      <c r="AH405" t="s">
        <v>11</v>
      </c>
      <c r="AI405">
        <v>0</v>
      </c>
      <c r="AJ405">
        <v>0</v>
      </c>
      <c r="AK405" t="s">
        <v>12</v>
      </c>
      <c r="AL405">
        <v>0</v>
      </c>
      <c r="AM405">
        <v>0</v>
      </c>
    </row>
    <row r="406" spans="1:39" x14ac:dyDescent="0.25">
      <c r="A406" t="s">
        <v>19</v>
      </c>
      <c r="B406">
        <v>5</v>
      </c>
      <c r="C406">
        <v>125</v>
      </c>
      <c r="D406" t="s">
        <v>1</v>
      </c>
      <c r="E406">
        <v>0</v>
      </c>
      <c r="F406">
        <v>0</v>
      </c>
      <c r="G406" t="s">
        <v>2</v>
      </c>
      <c r="H406">
        <v>0</v>
      </c>
      <c r="I406">
        <v>0</v>
      </c>
      <c r="J406" t="s">
        <v>3</v>
      </c>
      <c r="K406">
        <v>0</v>
      </c>
      <c r="L406">
        <v>0</v>
      </c>
      <c r="M406" t="s">
        <v>4</v>
      </c>
      <c r="N406">
        <v>0</v>
      </c>
      <c r="O406">
        <v>0</v>
      </c>
      <c r="P406" t="s">
        <v>5</v>
      </c>
      <c r="Q406">
        <v>0</v>
      </c>
      <c r="R406">
        <v>0</v>
      </c>
      <c r="S406" t="s">
        <v>6</v>
      </c>
      <c r="T406">
        <v>0</v>
      </c>
      <c r="U406">
        <v>0</v>
      </c>
      <c r="V406" t="s">
        <v>7</v>
      </c>
      <c r="W406">
        <v>0</v>
      </c>
      <c r="X406">
        <v>0</v>
      </c>
      <c r="Y406" t="s">
        <v>8</v>
      </c>
      <c r="Z406">
        <v>0</v>
      </c>
      <c r="AA406">
        <v>0</v>
      </c>
      <c r="AB406" t="s">
        <v>9</v>
      </c>
      <c r="AC406">
        <v>0</v>
      </c>
      <c r="AD406">
        <v>0</v>
      </c>
      <c r="AE406" t="s">
        <v>10</v>
      </c>
      <c r="AF406">
        <v>0</v>
      </c>
      <c r="AG406">
        <v>0</v>
      </c>
      <c r="AH406" t="s">
        <v>11</v>
      </c>
      <c r="AI406">
        <v>0</v>
      </c>
      <c r="AJ406">
        <v>0</v>
      </c>
      <c r="AK406" t="s">
        <v>12</v>
      </c>
      <c r="AL406">
        <v>0</v>
      </c>
      <c r="AM406">
        <v>0</v>
      </c>
    </row>
    <row r="407" spans="1:39" x14ac:dyDescent="0.25">
      <c r="A407" t="s">
        <v>19</v>
      </c>
      <c r="B407">
        <v>6</v>
      </c>
      <c r="C407">
        <v>150</v>
      </c>
      <c r="D407" t="s">
        <v>1</v>
      </c>
      <c r="E407">
        <v>0</v>
      </c>
      <c r="F407">
        <v>0</v>
      </c>
      <c r="G407" t="s">
        <v>2</v>
      </c>
      <c r="H407">
        <v>0</v>
      </c>
      <c r="I407">
        <v>0</v>
      </c>
      <c r="J407" t="s">
        <v>3</v>
      </c>
      <c r="K407">
        <v>0</v>
      </c>
      <c r="L407">
        <v>0</v>
      </c>
      <c r="M407" t="s">
        <v>4</v>
      </c>
      <c r="N407">
        <v>0</v>
      </c>
      <c r="O407">
        <v>0</v>
      </c>
      <c r="P407" t="s">
        <v>5</v>
      </c>
      <c r="Q407">
        <v>0</v>
      </c>
      <c r="R407">
        <v>0</v>
      </c>
      <c r="S407" t="s">
        <v>6</v>
      </c>
      <c r="T407">
        <v>0</v>
      </c>
      <c r="U407">
        <v>0</v>
      </c>
      <c r="V407" t="s">
        <v>7</v>
      </c>
      <c r="W407">
        <v>0</v>
      </c>
      <c r="X407">
        <v>0</v>
      </c>
      <c r="Y407" t="s">
        <v>8</v>
      </c>
      <c r="Z407">
        <v>0</v>
      </c>
      <c r="AA407">
        <v>0</v>
      </c>
      <c r="AB407" t="s">
        <v>9</v>
      </c>
      <c r="AC407">
        <v>0</v>
      </c>
      <c r="AD407">
        <v>0</v>
      </c>
      <c r="AE407" t="s">
        <v>10</v>
      </c>
      <c r="AF407">
        <v>0</v>
      </c>
      <c r="AG407">
        <v>0</v>
      </c>
      <c r="AH407" t="s">
        <v>11</v>
      </c>
      <c r="AI407">
        <v>0</v>
      </c>
      <c r="AJ407">
        <v>0</v>
      </c>
      <c r="AK407" t="s">
        <v>12</v>
      </c>
      <c r="AL407">
        <v>0</v>
      </c>
      <c r="AM407">
        <v>0</v>
      </c>
    </row>
    <row r="408" spans="1:39" x14ac:dyDescent="0.25">
      <c r="A408" t="s">
        <v>19</v>
      </c>
      <c r="B408">
        <v>7</v>
      </c>
      <c r="C408">
        <v>175</v>
      </c>
      <c r="D408" t="s">
        <v>1</v>
      </c>
      <c r="E408">
        <v>0</v>
      </c>
      <c r="F408">
        <v>0</v>
      </c>
      <c r="G408" t="s">
        <v>2</v>
      </c>
      <c r="H408">
        <v>0</v>
      </c>
      <c r="I408">
        <v>0</v>
      </c>
      <c r="J408" t="s">
        <v>3</v>
      </c>
      <c r="K408">
        <v>0</v>
      </c>
      <c r="L408">
        <v>0</v>
      </c>
      <c r="M408" t="s">
        <v>4</v>
      </c>
      <c r="N408">
        <v>0</v>
      </c>
      <c r="O408">
        <v>0</v>
      </c>
      <c r="P408" t="s">
        <v>5</v>
      </c>
      <c r="Q408">
        <v>0</v>
      </c>
      <c r="R408">
        <v>0</v>
      </c>
      <c r="S408" t="s">
        <v>6</v>
      </c>
      <c r="T408">
        <v>0</v>
      </c>
      <c r="U408">
        <v>0</v>
      </c>
      <c r="V408" t="s">
        <v>7</v>
      </c>
      <c r="W408">
        <v>0</v>
      </c>
      <c r="X408">
        <v>0</v>
      </c>
      <c r="Y408" t="s">
        <v>8</v>
      </c>
      <c r="Z408">
        <v>0</v>
      </c>
      <c r="AA408">
        <v>0</v>
      </c>
      <c r="AB408" t="s">
        <v>9</v>
      </c>
      <c r="AC408">
        <v>0</v>
      </c>
      <c r="AD408">
        <v>0</v>
      </c>
      <c r="AE408" t="s">
        <v>10</v>
      </c>
      <c r="AF408">
        <v>0</v>
      </c>
      <c r="AG408">
        <v>0</v>
      </c>
      <c r="AH408" t="s">
        <v>11</v>
      </c>
      <c r="AI408">
        <v>0</v>
      </c>
      <c r="AJ408">
        <v>0</v>
      </c>
      <c r="AK408" t="s">
        <v>12</v>
      </c>
      <c r="AL408">
        <v>0</v>
      </c>
      <c r="AM408">
        <v>0</v>
      </c>
    </row>
    <row r="409" spans="1:39" x14ac:dyDescent="0.25">
      <c r="A409" t="s">
        <v>19</v>
      </c>
      <c r="B409">
        <v>8</v>
      </c>
      <c r="C409">
        <v>200</v>
      </c>
      <c r="D409" t="s">
        <v>1</v>
      </c>
      <c r="E409">
        <v>0</v>
      </c>
      <c r="F409">
        <v>0</v>
      </c>
      <c r="G409" t="s">
        <v>2</v>
      </c>
      <c r="H409">
        <v>0</v>
      </c>
      <c r="I409">
        <v>0</v>
      </c>
      <c r="J409" t="s">
        <v>3</v>
      </c>
      <c r="K409">
        <v>0</v>
      </c>
      <c r="L409">
        <v>0</v>
      </c>
      <c r="M409" t="s">
        <v>4</v>
      </c>
      <c r="N409">
        <v>0</v>
      </c>
      <c r="O409">
        <v>0</v>
      </c>
      <c r="P409" t="s">
        <v>5</v>
      </c>
      <c r="Q409">
        <v>0</v>
      </c>
      <c r="R409">
        <v>0</v>
      </c>
      <c r="S409" t="s">
        <v>6</v>
      </c>
      <c r="T409">
        <v>0</v>
      </c>
      <c r="U409">
        <v>0</v>
      </c>
      <c r="V409" t="s">
        <v>7</v>
      </c>
      <c r="W409">
        <v>0</v>
      </c>
      <c r="X409">
        <v>0</v>
      </c>
      <c r="Y409" t="s">
        <v>8</v>
      </c>
      <c r="Z409">
        <v>0</v>
      </c>
      <c r="AA409">
        <v>0</v>
      </c>
      <c r="AB409" t="s">
        <v>9</v>
      </c>
      <c r="AC409">
        <v>0</v>
      </c>
      <c r="AD409">
        <v>0</v>
      </c>
      <c r="AE409" t="s">
        <v>10</v>
      </c>
      <c r="AF409">
        <v>0</v>
      </c>
      <c r="AG409">
        <v>0</v>
      </c>
      <c r="AH409" t="s">
        <v>11</v>
      </c>
      <c r="AI409">
        <v>0</v>
      </c>
      <c r="AJ409">
        <v>0</v>
      </c>
      <c r="AK409" t="s">
        <v>12</v>
      </c>
      <c r="AL409">
        <v>0</v>
      </c>
      <c r="AM409">
        <v>0</v>
      </c>
    </row>
    <row r="410" spans="1:39" x14ac:dyDescent="0.25">
      <c r="A410" t="s">
        <v>19</v>
      </c>
      <c r="B410">
        <v>9</v>
      </c>
      <c r="C410">
        <v>225</v>
      </c>
      <c r="D410" t="s">
        <v>1</v>
      </c>
      <c r="E410">
        <v>0</v>
      </c>
      <c r="F410">
        <v>0</v>
      </c>
      <c r="G410" t="s">
        <v>2</v>
      </c>
      <c r="H410">
        <v>0</v>
      </c>
      <c r="I410">
        <v>0</v>
      </c>
      <c r="J410" t="s">
        <v>3</v>
      </c>
      <c r="K410">
        <v>0</v>
      </c>
      <c r="L410">
        <v>0</v>
      </c>
      <c r="M410" t="s">
        <v>4</v>
      </c>
      <c r="N410">
        <v>0</v>
      </c>
      <c r="O410">
        <v>0</v>
      </c>
      <c r="P410" t="s">
        <v>5</v>
      </c>
      <c r="Q410">
        <v>0</v>
      </c>
      <c r="R410">
        <v>0</v>
      </c>
      <c r="S410" t="s">
        <v>6</v>
      </c>
      <c r="T410">
        <v>0</v>
      </c>
      <c r="U410">
        <v>0</v>
      </c>
      <c r="V410" t="s">
        <v>7</v>
      </c>
      <c r="W410">
        <v>0</v>
      </c>
      <c r="X410">
        <v>0</v>
      </c>
      <c r="Y410" t="s">
        <v>8</v>
      </c>
      <c r="Z410">
        <v>0</v>
      </c>
      <c r="AA410">
        <v>0</v>
      </c>
      <c r="AB410" t="s">
        <v>9</v>
      </c>
      <c r="AC410">
        <v>0</v>
      </c>
      <c r="AD410">
        <v>0</v>
      </c>
      <c r="AE410" t="s">
        <v>10</v>
      </c>
      <c r="AF410">
        <v>0</v>
      </c>
      <c r="AG410">
        <v>0</v>
      </c>
      <c r="AH410" t="s">
        <v>11</v>
      </c>
      <c r="AI410">
        <v>0</v>
      </c>
      <c r="AJ410">
        <v>0</v>
      </c>
      <c r="AK410" t="s">
        <v>12</v>
      </c>
      <c r="AL410">
        <v>0</v>
      </c>
      <c r="AM410">
        <v>0</v>
      </c>
    </row>
    <row r="411" spans="1:39" x14ac:dyDescent="0.25">
      <c r="A411" t="s">
        <v>19</v>
      </c>
      <c r="B411">
        <v>10</v>
      </c>
      <c r="C411">
        <v>250</v>
      </c>
      <c r="D411" t="s">
        <v>1</v>
      </c>
      <c r="E411">
        <v>0</v>
      </c>
      <c r="F411">
        <v>0</v>
      </c>
      <c r="G411" t="s">
        <v>2</v>
      </c>
      <c r="H411">
        <v>0</v>
      </c>
      <c r="I411">
        <v>0</v>
      </c>
      <c r="J411" t="s">
        <v>3</v>
      </c>
      <c r="K411">
        <v>0</v>
      </c>
      <c r="L411">
        <v>0</v>
      </c>
      <c r="M411" t="s">
        <v>4</v>
      </c>
      <c r="N411">
        <v>0</v>
      </c>
      <c r="O411">
        <v>0</v>
      </c>
      <c r="P411" t="s">
        <v>5</v>
      </c>
      <c r="Q411">
        <v>0</v>
      </c>
      <c r="R411">
        <v>0</v>
      </c>
      <c r="S411" t="s">
        <v>6</v>
      </c>
      <c r="T411">
        <v>0</v>
      </c>
      <c r="U411">
        <v>0</v>
      </c>
      <c r="V411" t="s">
        <v>7</v>
      </c>
      <c r="W411">
        <v>0</v>
      </c>
      <c r="X411">
        <v>0</v>
      </c>
      <c r="Y411" t="s">
        <v>8</v>
      </c>
      <c r="Z411">
        <v>0</v>
      </c>
      <c r="AA411">
        <v>0</v>
      </c>
      <c r="AB411" t="s">
        <v>9</v>
      </c>
      <c r="AC411">
        <v>0</v>
      </c>
      <c r="AD411">
        <v>0</v>
      </c>
      <c r="AE411" t="s">
        <v>10</v>
      </c>
      <c r="AF411">
        <v>0</v>
      </c>
      <c r="AG411">
        <v>0</v>
      </c>
      <c r="AH411" t="s">
        <v>11</v>
      </c>
      <c r="AI411">
        <v>0</v>
      </c>
      <c r="AJ411">
        <v>0</v>
      </c>
      <c r="AK411" t="s">
        <v>12</v>
      </c>
      <c r="AL411">
        <v>0</v>
      </c>
      <c r="AM411">
        <v>0</v>
      </c>
    </row>
    <row r="412" spans="1:39" x14ac:dyDescent="0.25">
      <c r="A412" t="s">
        <v>19</v>
      </c>
      <c r="B412">
        <v>11</v>
      </c>
      <c r="C412">
        <v>275</v>
      </c>
      <c r="D412" t="s">
        <v>1</v>
      </c>
      <c r="E412">
        <v>0</v>
      </c>
      <c r="F412">
        <v>0</v>
      </c>
      <c r="G412" t="s">
        <v>2</v>
      </c>
      <c r="H412">
        <v>0</v>
      </c>
      <c r="I412">
        <v>0</v>
      </c>
      <c r="J412" t="s">
        <v>3</v>
      </c>
      <c r="K412">
        <v>0</v>
      </c>
      <c r="L412">
        <v>0</v>
      </c>
      <c r="M412" t="s">
        <v>4</v>
      </c>
      <c r="N412">
        <v>0</v>
      </c>
      <c r="O412">
        <v>0</v>
      </c>
      <c r="P412" t="s">
        <v>5</v>
      </c>
      <c r="Q412">
        <v>0</v>
      </c>
      <c r="R412">
        <v>0</v>
      </c>
      <c r="S412" t="s">
        <v>6</v>
      </c>
      <c r="T412">
        <v>0</v>
      </c>
      <c r="U412">
        <v>0</v>
      </c>
      <c r="V412" t="s">
        <v>7</v>
      </c>
      <c r="W412">
        <v>0</v>
      </c>
      <c r="X412">
        <v>0</v>
      </c>
      <c r="Y412" t="s">
        <v>8</v>
      </c>
      <c r="Z412">
        <v>0</v>
      </c>
      <c r="AA412">
        <v>0</v>
      </c>
      <c r="AB412" t="s">
        <v>9</v>
      </c>
      <c r="AC412">
        <v>0</v>
      </c>
      <c r="AD412">
        <v>0</v>
      </c>
      <c r="AE412" t="s">
        <v>10</v>
      </c>
      <c r="AF412">
        <v>0</v>
      </c>
      <c r="AG412">
        <v>0</v>
      </c>
      <c r="AH412" t="s">
        <v>11</v>
      </c>
      <c r="AI412">
        <v>0</v>
      </c>
      <c r="AJ412">
        <v>0</v>
      </c>
      <c r="AK412" t="s">
        <v>12</v>
      </c>
      <c r="AL412">
        <v>0</v>
      </c>
      <c r="AM412">
        <v>0</v>
      </c>
    </row>
    <row r="413" spans="1:39" x14ac:dyDescent="0.25">
      <c r="A413" t="s">
        <v>19</v>
      </c>
      <c r="B413">
        <v>12</v>
      </c>
      <c r="C413">
        <v>300</v>
      </c>
      <c r="D413" t="s">
        <v>1</v>
      </c>
      <c r="E413">
        <v>0</v>
      </c>
      <c r="F413">
        <v>0</v>
      </c>
      <c r="G413" t="s">
        <v>2</v>
      </c>
      <c r="H413">
        <v>0</v>
      </c>
      <c r="I413">
        <v>0</v>
      </c>
      <c r="J413" t="s">
        <v>3</v>
      </c>
      <c r="K413">
        <v>0</v>
      </c>
      <c r="L413">
        <v>0</v>
      </c>
      <c r="M413" t="s">
        <v>4</v>
      </c>
      <c r="N413">
        <v>0</v>
      </c>
      <c r="O413">
        <v>0</v>
      </c>
      <c r="P413" t="s">
        <v>5</v>
      </c>
      <c r="Q413">
        <v>0</v>
      </c>
      <c r="R413">
        <v>0</v>
      </c>
      <c r="S413" t="s">
        <v>6</v>
      </c>
      <c r="T413">
        <v>0</v>
      </c>
      <c r="U413">
        <v>0</v>
      </c>
      <c r="V413" t="s">
        <v>7</v>
      </c>
      <c r="W413">
        <v>0</v>
      </c>
      <c r="X413">
        <v>0</v>
      </c>
      <c r="Y413" t="s">
        <v>8</v>
      </c>
      <c r="Z413">
        <v>0</v>
      </c>
      <c r="AA413">
        <v>0</v>
      </c>
      <c r="AB413" t="s">
        <v>9</v>
      </c>
      <c r="AC413">
        <v>0</v>
      </c>
      <c r="AD413">
        <v>0</v>
      </c>
      <c r="AE413" t="s">
        <v>10</v>
      </c>
      <c r="AF413">
        <v>0</v>
      </c>
      <c r="AG413">
        <v>0</v>
      </c>
      <c r="AH413" t="s">
        <v>11</v>
      </c>
      <c r="AI413">
        <v>0</v>
      </c>
      <c r="AJ413">
        <v>0</v>
      </c>
      <c r="AK413" t="s">
        <v>12</v>
      </c>
      <c r="AL413">
        <v>0</v>
      </c>
      <c r="AM413">
        <v>0</v>
      </c>
    </row>
    <row r="414" spans="1:39" x14ac:dyDescent="0.25">
      <c r="A414" t="s">
        <v>19</v>
      </c>
      <c r="B414">
        <v>13</v>
      </c>
      <c r="C414">
        <v>325</v>
      </c>
      <c r="D414" t="s">
        <v>1</v>
      </c>
      <c r="E414">
        <v>0</v>
      </c>
      <c r="F414">
        <v>0</v>
      </c>
      <c r="G414" t="s">
        <v>2</v>
      </c>
      <c r="H414">
        <v>0</v>
      </c>
      <c r="I414">
        <v>0</v>
      </c>
      <c r="J414" t="s">
        <v>3</v>
      </c>
      <c r="K414">
        <v>0</v>
      </c>
      <c r="L414">
        <v>0</v>
      </c>
      <c r="M414" t="s">
        <v>4</v>
      </c>
      <c r="N414">
        <v>0</v>
      </c>
      <c r="O414">
        <v>0</v>
      </c>
      <c r="P414" t="s">
        <v>5</v>
      </c>
      <c r="Q414">
        <v>0</v>
      </c>
      <c r="R414">
        <v>0</v>
      </c>
      <c r="S414" t="s">
        <v>6</v>
      </c>
      <c r="T414">
        <v>0</v>
      </c>
      <c r="U414">
        <v>0</v>
      </c>
      <c r="V414" t="s">
        <v>7</v>
      </c>
      <c r="W414">
        <v>0</v>
      </c>
      <c r="X414">
        <v>0</v>
      </c>
      <c r="Y414" t="s">
        <v>8</v>
      </c>
      <c r="Z414">
        <v>0</v>
      </c>
      <c r="AA414">
        <v>0</v>
      </c>
      <c r="AB414" t="s">
        <v>9</v>
      </c>
      <c r="AC414">
        <v>0</v>
      </c>
      <c r="AD414">
        <v>0</v>
      </c>
      <c r="AE414" t="s">
        <v>10</v>
      </c>
      <c r="AF414">
        <v>0</v>
      </c>
      <c r="AG414">
        <v>0</v>
      </c>
      <c r="AH414" t="s">
        <v>11</v>
      </c>
      <c r="AI414">
        <v>0</v>
      </c>
      <c r="AJ414">
        <v>0</v>
      </c>
      <c r="AK414" t="s">
        <v>12</v>
      </c>
      <c r="AL414">
        <v>0</v>
      </c>
      <c r="AM414">
        <v>0</v>
      </c>
    </row>
    <row r="415" spans="1:39" x14ac:dyDescent="0.25">
      <c r="A415" t="s">
        <v>19</v>
      </c>
      <c r="B415">
        <v>14</v>
      </c>
      <c r="C415">
        <v>350</v>
      </c>
      <c r="D415" t="s">
        <v>1</v>
      </c>
      <c r="E415">
        <v>0</v>
      </c>
      <c r="F415">
        <v>0</v>
      </c>
      <c r="G415" t="s">
        <v>2</v>
      </c>
      <c r="H415">
        <v>0</v>
      </c>
      <c r="I415">
        <v>0</v>
      </c>
      <c r="J415" t="s">
        <v>3</v>
      </c>
      <c r="K415">
        <v>0</v>
      </c>
      <c r="L415">
        <v>0</v>
      </c>
      <c r="M415" t="s">
        <v>4</v>
      </c>
      <c r="N415">
        <v>0</v>
      </c>
      <c r="O415">
        <v>0</v>
      </c>
      <c r="P415" t="s">
        <v>5</v>
      </c>
      <c r="Q415">
        <v>0</v>
      </c>
      <c r="R415">
        <v>0</v>
      </c>
      <c r="S415" t="s">
        <v>6</v>
      </c>
      <c r="T415">
        <v>0</v>
      </c>
      <c r="U415">
        <v>0</v>
      </c>
      <c r="V415" t="s">
        <v>7</v>
      </c>
      <c r="W415">
        <v>0</v>
      </c>
      <c r="X415">
        <v>0</v>
      </c>
      <c r="Y415" t="s">
        <v>8</v>
      </c>
      <c r="Z415">
        <v>0</v>
      </c>
      <c r="AA415">
        <v>0</v>
      </c>
      <c r="AB415" t="s">
        <v>9</v>
      </c>
      <c r="AC415">
        <v>0</v>
      </c>
      <c r="AD415">
        <v>0</v>
      </c>
      <c r="AE415" t="s">
        <v>10</v>
      </c>
      <c r="AF415">
        <v>0</v>
      </c>
      <c r="AG415">
        <v>0</v>
      </c>
      <c r="AH415" t="s">
        <v>11</v>
      </c>
      <c r="AI415">
        <v>0</v>
      </c>
      <c r="AJ415">
        <v>0</v>
      </c>
      <c r="AK415" t="s">
        <v>12</v>
      </c>
      <c r="AL415">
        <v>0</v>
      </c>
      <c r="AM415">
        <v>0</v>
      </c>
    </row>
    <row r="416" spans="1:39" x14ac:dyDescent="0.25">
      <c r="A416" t="s">
        <v>19</v>
      </c>
      <c r="B416">
        <v>15</v>
      </c>
      <c r="C416">
        <v>375</v>
      </c>
      <c r="D416" t="s">
        <v>1</v>
      </c>
      <c r="E416">
        <v>0</v>
      </c>
      <c r="F416">
        <v>0</v>
      </c>
      <c r="G416" t="s">
        <v>2</v>
      </c>
      <c r="H416">
        <v>0</v>
      </c>
      <c r="I416">
        <v>0</v>
      </c>
      <c r="J416" t="s">
        <v>3</v>
      </c>
      <c r="K416">
        <v>0</v>
      </c>
      <c r="L416">
        <v>0</v>
      </c>
      <c r="M416" t="s">
        <v>4</v>
      </c>
      <c r="N416">
        <v>0</v>
      </c>
      <c r="O416">
        <v>0</v>
      </c>
      <c r="P416" t="s">
        <v>5</v>
      </c>
      <c r="Q416">
        <v>0</v>
      </c>
      <c r="R416">
        <v>0</v>
      </c>
      <c r="S416" t="s">
        <v>6</v>
      </c>
      <c r="T416">
        <v>0</v>
      </c>
      <c r="U416">
        <v>0</v>
      </c>
      <c r="V416" t="s">
        <v>7</v>
      </c>
      <c r="W416">
        <v>0</v>
      </c>
      <c r="X416">
        <v>0</v>
      </c>
      <c r="Y416" t="s">
        <v>8</v>
      </c>
      <c r="Z416">
        <v>0</v>
      </c>
      <c r="AA416">
        <v>0</v>
      </c>
      <c r="AB416" t="s">
        <v>9</v>
      </c>
      <c r="AC416">
        <v>0</v>
      </c>
      <c r="AD416">
        <v>0</v>
      </c>
      <c r="AE416" t="s">
        <v>10</v>
      </c>
      <c r="AF416">
        <v>0</v>
      </c>
      <c r="AG416">
        <v>0</v>
      </c>
      <c r="AH416" t="s">
        <v>11</v>
      </c>
      <c r="AI416">
        <v>0</v>
      </c>
      <c r="AJ416">
        <v>0</v>
      </c>
      <c r="AK416" t="s">
        <v>12</v>
      </c>
      <c r="AL416">
        <v>0</v>
      </c>
      <c r="AM416">
        <v>0</v>
      </c>
    </row>
    <row r="417" spans="1:39" x14ac:dyDescent="0.25">
      <c r="A417" t="s">
        <v>19</v>
      </c>
      <c r="B417">
        <v>16</v>
      </c>
      <c r="C417">
        <v>400</v>
      </c>
      <c r="D417" t="s">
        <v>1</v>
      </c>
      <c r="E417">
        <v>0</v>
      </c>
      <c r="F417">
        <v>0</v>
      </c>
      <c r="G417" t="s">
        <v>2</v>
      </c>
      <c r="H417">
        <v>0</v>
      </c>
      <c r="I417">
        <v>0</v>
      </c>
      <c r="J417" t="s">
        <v>3</v>
      </c>
      <c r="K417">
        <v>0</v>
      </c>
      <c r="L417">
        <v>0</v>
      </c>
      <c r="M417" t="s">
        <v>4</v>
      </c>
      <c r="N417">
        <v>0</v>
      </c>
      <c r="O417">
        <v>0</v>
      </c>
      <c r="P417" t="s">
        <v>5</v>
      </c>
      <c r="Q417">
        <v>0</v>
      </c>
      <c r="R417">
        <v>0</v>
      </c>
      <c r="S417" t="s">
        <v>6</v>
      </c>
      <c r="T417">
        <v>0</v>
      </c>
      <c r="U417">
        <v>0</v>
      </c>
      <c r="V417" t="s">
        <v>7</v>
      </c>
      <c r="W417">
        <v>0</v>
      </c>
      <c r="X417">
        <v>0</v>
      </c>
      <c r="Y417" t="s">
        <v>8</v>
      </c>
      <c r="Z417">
        <v>0</v>
      </c>
      <c r="AA417">
        <v>0</v>
      </c>
      <c r="AB417" t="s">
        <v>9</v>
      </c>
      <c r="AC417">
        <v>0</v>
      </c>
      <c r="AD417">
        <v>0</v>
      </c>
      <c r="AE417" t="s">
        <v>10</v>
      </c>
      <c r="AF417">
        <v>0</v>
      </c>
      <c r="AG417">
        <v>0</v>
      </c>
      <c r="AH417" t="s">
        <v>11</v>
      </c>
      <c r="AI417">
        <v>0</v>
      </c>
      <c r="AJ417">
        <v>0</v>
      </c>
      <c r="AK417" t="s">
        <v>12</v>
      </c>
      <c r="AL417">
        <v>0</v>
      </c>
      <c r="AM417">
        <v>0</v>
      </c>
    </row>
    <row r="418" spans="1:39" x14ac:dyDescent="0.25">
      <c r="A418" t="s">
        <v>19</v>
      </c>
      <c r="B418">
        <v>17</v>
      </c>
      <c r="C418">
        <v>425</v>
      </c>
      <c r="D418" t="s">
        <v>1</v>
      </c>
      <c r="E418">
        <v>0</v>
      </c>
      <c r="F418">
        <v>0</v>
      </c>
      <c r="G418" t="s">
        <v>2</v>
      </c>
      <c r="H418">
        <v>0</v>
      </c>
      <c r="I418">
        <v>0</v>
      </c>
      <c r="J418" t="s">
        <v>3</v>
      </c>
      <c r="K418">
        <v>0</v>
      </c>
      <c r="L418">
        <v>0</v>
      </c>
      <c r="M418" t="s">
        <v>4</v>
      </c>
      <c r="N418">
        <v>0</v>
      </c>
      <c r="O418">
        <v>0</v>
      </c>
      <c r="P418" t="s">
        <v>5</v>
      </c>
      <c r="Q418">
        <v>0</v>
      </c>
      <c r="R418">
        <v>0</v>
      </c>
      <c r="S418" t="s">
        <v>6</v>
      </c>
      <c r="T418">
        <v>0</v>
      </c>
      <c r="U418">
        <v>0</v>
      </c>
      <c r="V418" t="s">
        <v>7</v>
      </c>
      <c r="W418">
        <v>0</v>
      </c>
      <c r="X418">
        <v>0</v>
      </c>
      <c r="Y418" t="s">
        <v>8</v>
      </c>
      <c r="Z418">
        <v>0</v>
      </c>
      <c r="AA418">
        <v>0</v>
      </c>
      <c r="AB418" t="s">
        <v>9</v>
      </c>
      <c r="AC418">
        <v>0</v>
      </c>
      <c r="AD418">
        <v>0</v>
      </c>
      <c r="AE418" t="s">
        <v>10</v>
      </c>
      <c r="AF418">
        <v>0</v>
      </c>
      <c r="AG418">
        <v>0</v>
      </c>
      <c r="AH418" t="s">
        <v>11</v>
      </c>
      <c r="AI418">
        <v>0</v>
      </c>
      <c r="AJ418">
        <v>0</v>
      </c>
      <c r="AK418" t="s">
        <v>12</v>
      </c>
      <c r="AL418">
        <v>0</v>
      </c>
      <c r="AM418">
        <v>0</v>
      </c>
    </row>
    <row r="419" spans="1:39" x14ac:dyDescent="0.25">
      <c r="A419" t="s">
        <v>19</v>
      </c>
      <c r="B419">
        <v>18</v>
      </c>
      <c r="C419">
        <v>450</v>
      </c>
      <c r="D419" t="s">
        <v>1</v>
      </c>
      <c r="E419">
        <v>0</v>
      </c>
      <c r="F419">
        <v>0</v>
      </c>
      <c r="G419" t="s">
        <v>2</v>
      </c>
      <c r="H419">
        <v>0</v>
      </c>
      <c r="I419">
        <v>0</v>
      </c>
      <c r="J419" t="s">
        <v>3</v>
      </c>
      <c r="K419">
        <v>0</v>
      </c>
      <c r="L419">
        <v>0</v>
      </c>
      <c r="M419" t="s">
        <v>4</v>
      </c>
      <c r="N419">
        <v>0</v>
      </c>
      <c r="O419">
        <v>0</v>
      </c>
      <c r="P419" t="s">
        <v>5</v>
      </c>
      <c r="Q419">
        <v>0</v>
      </c>
      <c r="R419">
        <v>0</v>
      </c>
      <c r="S419" t="s">
        <v>6</v>
      </c>
      <c r="T419">
        <v>0</v>
      </c>
      <c r="U419">
        <v>0</v>
      </c>
      <c r="V419" t="s">
        <v>7</v>
      </c>
      <c r="W419">
        <v>0</v>
      </c>
      <c r="X419">
        <v>0</v>
      </c>
      <c r="Y419" t="s">
        <v>8</v>
      </c>
      <c r="Z419">
        <v>0</v>
      </c>
      <c r="AA419">
        <v>0</v>
      </c>
      <c r="AB419" t="s">
        <v>9</v>
      </c>
      <c r="AC419">
        <v>0</v>
      </c>
      <c r="AD419">
        <v>0</v>
      </c>
      <c r="AE419" t="s">
        <v>10</v>
      </c>
      <c r="AF419">
        <v>0</v>
      </c>
      <c r="AG419">
        <v>0</v>
      </c>
      <c r="AH419" t="s">
        <v>11</v>
      </c>
      <c r="AI419">
        <v>0</v>
      </c>
      <c r="AJ419">
        <v>0</v>
      </c>
      <c r="AK419" t="s">
        <v>12</v>
      </c>
      <c r="AL419">
        <v>0</v>
      </c>
      <c r="AM419">
        <v>0</v>
      </c>
    </row>
    <row r="420" spans="1:39" x14ac:dyDescent="0.25">
      <c r="A420" t="s">
        <v>19</v>
      </c>
      <c r="B420">
        <v>19</v>
      </c>
      <c r="C420">
        <v>475</v>
      </c>
      <c r="D420" t="s">
        <v>1</v>
      </c>
      <c r="E420">
        <v>0</v>
      </c>
      <c r="F420">
        <v>0</v>
      </c>
      <c r="G420" t="s">
        <v>2</v>
      </c>
      <c r="H420">
        <v>0</v>
      </c>
      <c r="I420">
        <v>0</v>
      </c>
      <c r="J420" t="s">
        <v>3</v>
      </c>
      <c r="K420">
        <v>0</v>
      </c>
      <c r="L420">
        <v>0</v>
      </c>
      <c r="M420" t="s">
        <v>4</v>
      </c>
      <c r="N420">
        <v>0</v>
      </c>
      <c r="O420">
        <v>0</v>
      </c>
      <c r="P420" t="s">
        <v>5</v>
      </c>
      <c r="Q420">
        <v>0</v>
      </c>
      <c r="R420">
        <v>0</v>
      </c>
      <c r="S420" t="s">
        <v>6</v>
      </c>
      <c r="T420">
        <v>0</v>
      </c>
      <c r="U420">
        <v>0</v>
      </c>
      <c r="V420" t="s">
        <v>7</v>
      </c>
      <c r="W420">
        <v>0</v>
      </c>
      <c r="X420">
        <v>0</v>
      </c>
      <c r="Y420" t="s">
        <v>8</v>
      </c>
      <c r="Z420">
        <v>0</v>
      </c>
      <c r="AA420">
        <v>0</v>
      </c>
      <c r="AB420" t="s">
        <v>9</v>
      </c>
      <c r="AC420">
        <v>0</v>
      </c>
      <c r="AD420">
        <v>0</v>
      </c>
      <c r="AE420" t="s">
        <v>10</v>
      </c>
      <c r="AF420">
        <v>0</v>
      </c>
      <c r="AG420">
        <v>0</v>
      </c>
      <c r="AH420" t="s">
        <v>11</v>
      </c>
      <c r="AI420">
        <v>0</v>
      </c>
      <c r="AJ420">
        <v>0</v>
      </c>
      <c r="AK420" t="s">
        <v>12</v>
      </c>
      <c r="AL420">
        <v>0</v>
      </c>
      <c r="AM420">
        <v>0</v>
      </c>
    </row>
    <row r="421" spans="1:39" x14ac:dyDescent="0.25">
      <c r="A421" t="s">
        <v>19</v>
      </c>
      <c r="B421">
        <v>20</v>
      </c>
      <c r="C421">
        <v>500</v>
      </c>
      <c r="D421" t="s">
        <v>1</v>
      </c>
      <c r="E421">
        <v>0</v>
      </c>
      <c r="F421">
        <v>0</v>
      </c>
      <c r="G421" t="s">
        <v>2</v>
      </c>
      <c r="H421">
        <v>0</v>
      </c>
      <c r="I421">
        <v>0</v>
      </c>
      <c r="J421" t="s">
        <v>3</v>
      </c>
      <c r="K421">
        <v>0</v>
      </c>
      <c r="L421">
        <v>0</v>
      </c>
      <c r="M421" t="s">
        <v>4</v>
      </c>
      <c r="N421">
        <v>0</v>
      </c>
      <c r="O421">
        <v>0</v>
      </c>
      <c r="P421" t="s">
        <v>5</v>
      </c>
      <c r="Q421">
        <v>0</v>
      </c>
      <c r="R421">
        <v>0</v>
      </c>
      <c r="S421" t="s">
        <v>6</v>
      </c>
      <c r="T421">
        <v>0</v>
      </c>
      <c r="U421">
        <v>0</v>
      </c>
      <c r="V421" t="s">
        <v>7</v>
      </c>
      <c r="W421">
        <v>0</v>
      </c>
      <c r="X421">
        <v>0</v>
      </c>
      <c r="Y421" t="s">
        <v>8</v>
      </c>
      <c r="Z421">
        <v>0</v>
      </c>
      <c r="AA421">
        <v>0</v>
      </c>
      <c r="AB421" t="s">
        <v>9</v>
      </c>
      <c r="AC421">
        <v>0</v>
      </c>
      <c r="AD421">
        <v>0</v>
      </c>
      <c r="AE421" t="s">
        <v>10</v>
      </c>
      <c r="AF421">
        <v>0</v>
      </c>
      <c r="AG421">
        <v>0</v>
      </c>
      <c r="AH421" t="s">
        <v>11</v>
      </c>
      <c r="AI421">
        <v>0</v>
      </c>
      <c r="AJ421">
        <v>0</v>
      </c>
      <c r="AK421" t="s">
        <v>12</v>
      </c>
      <c r="AL421">
        <v>0</v>
      </c>
      <c r="AM421">
        <v>0</v>
      </c>
    </row>
    <row r="422" spans="1:39" x14ac:dyDescent="0.25">
      <c r="A422" t="s">
        <v>20</v>
      </c>
      <c r="B422">
        <v>1</v>
      </c>
      <c r="C422">
        <v>25</v>
      </c>
      <c r="D422" t="s">
        <v>1</v>
      </c>
      <c r="E422">
        <v>0</v>
      </c>
      <c r="F422">
        <v>0</v>
      </c>
      <c r="G422" t="s">
        <v>2</v>
      </c>
      <c r="H422">
        <v>216.02394100000001</v>
      </c>
      <c r="I422">
        <v>6.2154000000000001E-2</v>
      </c>
      <c r="J422" t="s">
        <v>3</v>
      </c>
      <c r="K422">
        <v>215.79323199999999</v>
      </c>
      <c r="L422">
        <v>6.1450999999999999E-2</v>
      </c>
      <c r="M422" t="s">
        <v>4</v>
      </c>
      <c r="N422">
        <v>12.323268000000001</v>
      </c>
      <c r="O422">
        <v>5.8100000000000003E-4</v>
      </c>
      <c r="P422" t="s">
        <v>5</v>
      </c>
      <c r="Q422">
        <v>0</v>
      </c>
      <c r="R422">
        <v>0</v>
      </c>
      <c r="S422" t="s">
        <v>6</v>
      </c>
      <c r="T422">
        <v>6.5630059999999997</v>
      </c>
      <c r="U422">
        <v>2.4399999999999999E-4</v>
      </c>
      <c r="V422" t="s">
        <v>7</v>
      </c>
      <c r="W422">
        <v>0</v>
      </c>
      <c r="X422">
        <v>0</v>
      </c>
      <c r="Y422" t="s">
        <v>8</v>
      </c>
      <c r="Z422">
        <v>0</v>
      </c>
      <c r="AA422">
        <v>0</v>
      </c>
      <c r="AB422" t="s">
        <v>9</v>
      </c>
      <c r="AC422">
        <v>6.9179999999999997E-3</v>
      </c>
      <c r="AD422">
        <v>1.5999999999999999E-5</v>
      </c>
      <c r="AE422" t="s">
        <v>10</v>
      </c>
      <c r="AF422">
        <v>0</v>
      </c>
      <c r="AG422">
        <v>0</v>
      </c>
      <c r="AH422" t="s">
        <v>11</v>
      </c>
      <c r="AI422">
        <v>0.99498900000000001</v>
      </c>
      <c r="AJ422">
        <v>0</v>
      </c>
      <c r="AK422" t="s">
        <v>12</v>
      </c>
      <c r="AL422">
        <v>0</v>
      </c>
      <c r="AM422">
        <v>0</v>
      </c>
    </row>
    <row r="423" spans="1:39" x14ac:dyDescent="0.25">
      <c r="A423" t="s">
        <v>20</v>
      </c>
      <c r="B423">
        <v>2</v>
      </c>
      <c r="C423">
        <v>50</v>
      </c>
      <c r="D423" t="s">
        <v>1</v>
      </c>
      <c r="E423">
        <v>0</v>
      </c>
      <c r="F423">
        <v>0</v>
      </c>
      <c r="G423" t="s">
        <v>2</v>
      </c>
      <c r="H423">
        <v>431.97318200000001</v>
      </c>
      <c r="I423">
        <v>0.14419199999999999</v>
      </c>
      <c r="J423" t="s">
        <v>3</v>
      </c>
      <c r="K423">
        <v>431.51249100000001</v>
      </c>
      <c r="L423">
        <v>0.14391499999999999</v>
      </c>
      <c r="M423" t="s">
        <v>4</v>
      </c>
      <c r="N423">
        <v>24.651675999999998</v>
      </c>
      <c r="O423">
        <v>1.634E-3</v>
      </c>
      <c r="P423" t="s">
        <v>5</v>
      </c>
      <c r="Q423">
        <v>0</v>
      </c>
      <c r="R423">
        <v>0</v>
      </c>
      <c r="S423" t="s">
        <v>6</v>
      </c>
      <c r="T423">
        <v>13.121143</v>
      </c>
      <c r="U423">
        <v>3.4699999999999998E-4</v>
      </c>
      <c r="V423" t="s">
        <v>7</v>
      </c>
      <c r="W423">
        <v>0</v>
      </c>
      <c r="X423">
        <v>0</v>
      </c>
      <c r="Y423" t="s">
        <v>8</v>
      </c>
      <c r="Z423">
        <v>0</v>
      </c>
      <c r="AA423">
        <v>0</v>
      </c>
      <c r="AB423" t="s">
        <v>9</v>
      </c>
      <c r="AC423">
        <v>3.7439999999999999E-3</v>
      </c>
      <c r="AD423">
        <v>1.1E-5</v>
      </c>
      <c r="AE423" t="s">
        <v>10</v>
      </c>
      <c r="AF423">
        <v>0</v>
      </c>
      <c r="AG423">
        <v>0</v>
      </c>
      <c r="AH423" t="s">
        <v>11</v>
      </c>
      <c r="AI423">
        <v>0.995058</v>
      </c>
      <c r="AJ423">
        <v>0</v>
      </c>
      <c r="AK423" t="s">
        <v>12</v>
      </c>
      <c r="AL423">
        <v>0</v>
      </c>
      <c r="AM423">
        <v>0</v>
      </c>
    </row>
    <row r="424" spans="1:39" x14ac:dyDescent="0.25">
      <c r="A424" t="s">
        <v>20</v>
      </c>
      <c r="B424">
        <v>3</v>
      </c>
      <c r="C424">
        <v>75</v>
      </c>
      <c r="D424" t="s">
        <v>1</v>
      </c>
      <c r="E424">
        <v>0</v>
      </c>
      <c r="F424">
        <v>0</v>
      </c>
      <c r="G424" t="s">
        <v>2</v>
      </c>
      <c r="H424">
        <v>647.90859999999998</v>
      </c>
      <c r="I424">
        <v>0.22836999999999999</v>
      </c>
      <c r="J424" t="s">
        <v>3</v>
      </c>
      <c r="K424">
        <v>647.21770500000002</v>
      </c>
      <c r="L424">
        <v>0.22809599999999999</v>
      </c>
      <c r="M424" t="s">
        <v>4</v>
      </c>
      <c r="N424">
        <v>36.968800999999999</v>
      </c>
      <c r="O424">
        <v>1.771E-3</v>
      </c>
      <c r="P424" t="s">
        <v>5</v>
      </c>
      <c r="Q424">
        <v>0</v>
      </c>
      <c r="R424">
        <v>0</v>
      </c>
      <c r="S424" t="s">
        <v>6</v>
      </c>
      <c r="T424">
        <v>19.678066999999999</v>
      </c>
      <c r="U424">
        <v>4.4799999999999999E-4</v>
      </c>
      <c r="V424" t="s">
        <v>7</v>
      </c>
      <c r="W424">
        <v>0</v>
      </c>
      <c r="X424">
        <v>0</v>
      </c>
      <c r="Y424" t="s">
        <v>8</v>
      </c>
      <c r="Z424">
        <v>0</v>
      </c>
      <c r="AA424">
        <v>0</v>
      </c>
      <c r="AB424" t="s">
        <v>9</v>
      </c>
      <c r="AC424">
        <v>2.7599999999999999E-3</v>
      </c>
      <c r="AD424">
        <v>6.9999999999999999E-6</v>
      </c>
      <c r="AE424" t="s">
        <v>10</v>
      </c>
      <c r="AF424">
        <v>0</v>
      </c>
      <c r="AG424">
        <v>0</v>
      </c>
      <c r="AH424" t="s">
        <v>11</v>
      </c>
      <c r="AI424">
        <v>0.99509800000000004</v>
      </c>
      <c r="AJ424">
        <v>0</v>
      </c>
      <c r="AK424" t="s">
        <v>12</v>
      </c>
      <c r="AL424">
        <v>0</v>
      </c>
      <c r="AM424">
        <v>0</v>
      </c>
    </row>
    <row r="425" spans="1:39" x14ac:dyDescent="0.25">
      <c r="A425" t="s">
        <v>20</v>
      </c>
      <c r="B425">
        <v>4</v>
      </c>
      <c r="C425">
        <v>100</v>
      </c>
      <c r="D425" t="s">
        <v>1</v>
      </c>
      <c r="E425">
        <v>0</v>
      </c>
      <c r="F425">
        <v>0</v>
      </c>
      <c r="G425" t="s">
        <v>2</v>
      </c>
      <c r="H425">
        <v>863.89585</v>
      </c>
      <c r="I425">
        <v>0.30274499999999999</v>
      </c>
      <c r="J425" t="s">
        <v>3</v>
      </c>
      <c r="K425">
        <v>862.97482100000002</v>
      </c>
      <c r="L425">
        <v>0.30288100000000001</v>
      </c>
      <c r="M425" t="s">
        <v>4</v>
      </c>
      <c r="N425">
        <v>49.286825999999998</v>
      </c>
      <c r="O425">
        <v>1.8680000000000001E-3</v>
      </c>
      <c r="P425" t="s">
        <v>5</v>
      </c>
      <c r="Q425">
        <v>0</v>
      </c>
      <c r="R425">
        <v>0</v>
      </c>
      <c r="S425" t="s">
        <v>6</v>
      </c>
      <c r="T425">
        <v>26.234866</v>
      </c>
      <c r="U425">
        <v>4.9899999999999999E-4</v>
      </c>
      <c r="V425" t="s">
        <v>7</v>
      </c>
      <c r="W425">
        <v>0</v>
      </c>
      <c r="X425">
        <v>0</v>
      </c>
      <c r="Y425" t="s">
        <v>8</v>
      </c>
      <c r="Z425">
        <v>0</v>
      </c>
      <c r="AA425">
        <v>0</v>
      </c>
      <c r="AB425" t="s">
        <v>9</v>
      </c>
      <c r="AC425">
        <v>2.1440000000000001E-3</v>
      </c>
      <c r="AD425">
        <v>3.9999999999999998E-6</v>
      </c>
      <c r="AE425" t="s">
        <v>10</v>
      </c>
      <c r="AF425">
        <v>0</v>
      </c>
      <c r="AG425">
        <v>0</v>
      </c>
      <c r="AH425" t="s">
        <v>11</v>
      </c>
      <c r="AI425">
        <v>0.99510600000000005</v>
      </c>
      <c r="AJ425">
        <v>0</v>
      </c>
      <c r="AK425" t="s">
        <v>12</v>
      </c>
      <c r="AL425">
        <v>0</v>
      </c>
      <c r="AM425">
        <v>0</v>
      </c>
    </row>
    <row r="426" spans="1:39" x14ac:dyDescent="0.25">
      <c r="A426" t="s">
        <v>20</v>
      </c>
      <c r="B426">
        <v>5</v>
      </c>
      <c r="C426">
        <v>125</v>
      </c>
      <c r="D426" t="s">
        <v>1</v>
      </c>
      <c r="E426">
        <v>0</v>
      </c>
      <c r="F426">
        <v>0</v>
      </c>
      <c r="G426" t="s">
        <v>2</v>
      </c>
      <c r="H426">
        <v>1079.8531860000001</v>
      </c>
      <c r="I426">
        <v>0.43098500000000001</v>
      </c>
      <c r="J426" t="s">
        <v>3</v>
      </c>
      <c r="K426">
        <v>1078.702102</v>
      </c>
      <c r="L426">
        <v>0.43077500000000002</v>
      </c>
      <c r="M426" t="s">
        <v>4</v>
      </c>
      <c r="N426">
        <v>61.611590999999997</v>
      </c>
      <c r="O426">
        <v>1.92E-3</v>
      </c>
      <c r="P426" t="s">
        <v>5</v>
      </c>
      <c r="Q426">
        <v>0</v>
      </c>
      <c r="R426">
        <v>0</v>
      </c>
      <c r="S426" t="s">
        <v>6</v>
      </c>
      <c r="T426">
        <v>32.792758999999997</v>
      </c>
      <c r="U426">
        <v>5.6099999999999998E-4</v>
      </c>
      <c r="V426" t="s">
        <v>7</v>
      </c>
      <c r="W426">
        <v>0</v>
      </c>
      <c r="X426">
        <v>0</v>
      </c>
      <c r="Y426" t="s">
        <v>8</v>
      </c>
      <c r="Z426">
        <v>0</v>
      </c>
      <c r="AA426">
        <v>0</v>
      </c>
      <c r="AB426" t="s">
        <v>9</v>
      </c>
      <c r="AC426">
        <v>1.91E-3</v>
      </c>
      <c r="AD426">
        <v>1.9999999999999999E-6</v>
      </c>
      <c r="AE426" t="s">
        <v>10</v>
      </c>
      <c r="AF426">
        <v>0</v>
      </c>
      <c r="AG426">
        <v>0</v>
      </c>
      <c r="AH426" t="s">
        <v>11</v>
      </c>
      <c r="AI426">
        <v>0.99510799999999999</v>
      </c>
      <c r="AJ426">
        <v>0</v>
      </c>
      <c r="AK426" t="s">
        <v>12</v>
      </c>
      <c r="AL426">
        <v>0</v>
      </c>
      <c r="AM426">
        <v>0</v>
      </c>
    </row>
    <row r="427" spans="1:39" x14ac:dyDescent="0.25">
      <c r="A427" t="s">
        <v>20</v>
      </c>
      <c r="B427">
        <v>6</v>
      </c>
      <c r="C427">
        <v>150</v>
      </c>
      <c r="D427" t="s">
        <v>1</v>
      </c>
      <c r="E427">
        <v>0</v>
      </c>
      <c r="F427">
        <v>0</v>
      </c>
      <c r="G427" t="s">
        <v>2</v>
      </c>
      <c r="H427">
        <v>1295.880977</v>
      </c>
      <c r="I427">
        <v>0.59409500000000004</v>
      </c>
      <c r="J427" t="s">
        <v>3</v>
      </c>
      <c r="K427">
        <v>1294.499517</v>
      </c>
      <c r="L427">
        <v>0.59422399999999997</v>
      </c>
      <c r="M427" t="s">
        <v>4</v>
      </c>
      <c r="N427">
        <v>73.931325999999999</v>
      </c>
      <c r="O427">
        <v>2.3509999999999998E-3</v>
      </c>
      <c r="P427" t="s">
        <v>5</v>
      </c>
      <c r="Q427">
        <v>0</v>
      </c>
      <c r="R427">
        <v>0</v>
      </c>
      <c r="S427" t="s">
        <v>6</v>
      </c>
      <c r="T427">
        <v>39.356185000000004</v>
      </c>
      <c r="U427">
        <v>6.3400000000000001E-4</v>
      </c>
      <c r="V427" t="s">
        <v>7</v>
      </c>
      <c r="W427">
        <v>0</v>
      </c>
      <c r="X427">
        <v>0</v>
      </c>
      <c r="Y427" t="s">
        <v>8</v>
      </c>
      <c r="Z427">
        <v>0</v>
      </c>
      <c r="AA427">
        <v>0</v>
      </c>
      <c r="AB427" t="s">
        <v>9</v>
      </c>
      <c r="AC427">
        <v>1.8890000000000001E-3</v>
      </c>
      <c r="AD427">
        <v>1.9999999999999999E-6</v>
      </c>
      <c r="AE427" t="s">
        <v>10</v>
      </c>
      <c r="AF427">
        <v>0</v>
      </c>
      <c r="AG427">
        <v>0</v>
      </c>
      <c r="AH427" t="s">
        <v>11</v>
      </c>
      <c r="AI427">
        <v>0.99511099999999997</v>
      </c>
      <c r="AJ427">
        <v>0</v>
      </c>
      <c r="AK427" t="s">
        <v>12</v>
      </c>
      <c r="AL427">
        <v>0</v>
      </c>
      <c r="AM427">
        <v>0</v>
      </c>
    </row>
    <row r="428" spans="1:39" x14ac:dyDescent="0.25">
      <c r="A428" t="s">
        <v>20</v>
      </c>
      <c r="B428">
        <v>7</v>
      </c>
      <c r="C428">
        <v>175</v>
      </c>
      <c r="D428" t="s">
        <v>1</v>
      </c>
      <c r="E428">
        <v>0</v>
      </c>
      <c r="F428">
        <v>0</v>
      </c>
      <c r="G428" t="s">
        <v>2</v>
      </c>
      <c r="H428">
        <v>1511.8919599999999</v>
      </c>
      <c r="I428">
        <v>0.81776000000000004</v>
      </c>
      <c r="J428" t="s">
        <v>3</v>
      </c>
      <c r="K428">
        <v>1510.2805049999999</v>
      </c>
      <c r="L428">
        <v>0.81714600000000004</v>
      </c>
      <c r="M428" t="s">
        <v>4</v>
      </c>
      <c r="N428">
        <v>86.252469000000005</v>
      </c>
      <c r="O428">
        <v>2.879E-3</v>
      </c>
      <c r="P428" t="s">
        <v>5</v>
      </c>
      <c r="Q428">
        <v>0</v>
      </c>
      <c r="R428">
        <v>0</v>
      </c>
      <c r="S428" t="s">
        <v>6</v>
      </c>
      <c r="T428">
        <v>45.921700000000001</v>
      </c>
      <c r="U428">
        <v>8.5099999999999998E-4</v>
      </c>
      <c r="V428" t="s">
        <v>7</v>
      </c>
      <c r="W428">
        <v>0</v>
      </c>
      <c r="X428">
        <v>0</v>
      </c>
      <c r="Y428" t="s">
        <v>8</v>
      </c>
      <c r="Z428">
        <v>0</v>
      </c>
      <c r="AA428">
        <v>0</v>
      </c>
      <c r="AB428" t="s">
        <v>9</v>
      </c>
      <c r="AC428">
        <v>1.8730000000000001E-3</v>
      </c>
      <c r="AD428">
        <v>1.9999999999999999E-6</v>
      </c>
      <c r="AE428" t="s">
        <v>10</v>
      </c>
      <c r="AF428">
        <v>0</v>
      </c>
      <c r="AG428">
        <v>0</v>
      </c>
      <c r="AH428" t="s">
        <v>11</v>
      </c>
      <c r="AI428">
        <v>0.99511300000000003</v>
      </c>
      <c r="AJ428">
        <v>0</v>
      </c>
      <c r="AK428" t="s">
        <v>12</v>
      </c>
      <c r="AL428">
        <v>0</v>
      </c>
      <c r="AM428">
        <v>0</v>
      </c>
    </row>
    <row r="429" spans="1:39" x14ac:dyDescent="0.25">
      <c r="A429" t="s">
        <v>20</v>
      </c>
      <c r="B429">
        <v>8</v>
      </c>
      <c r="C429">
        <v>200</v>
      </c>
      <c r="D429" t="s">
        <v>1</v>
      </c>
      <c r="E429">
        <v>0</v>
      </c>
      <c r="F429">
        <v>0</v>
      </c>
      <c r="G429" t="s">
        <v>2</v>
      </c>
      <c r="H429">
        <v>1727.8690260000001</v>
      </c>
      <c r="I429">
        <v>1.0627249999999999</v>
      </c>
      <c r="J429" t="s">
        <v>3</v>
      </c>
      <c r="K429">
        <v>1726.0273930000001</v>
      </c>
      <c r="L429">
        <v>1.062702</v>
      </c>
      <c r="M429" t="s">
        <v>4</v>
      </c>
      <c r="N429">
        <v>98.577318000000005</v>
      </c>
      <c r="O429">
        <v>3.1849999999999999E-3</v>
      </c>
      <c r="P429" t="s">
        <v>5</v>
      </c>
      <c r="Q429">
        <v>0</v>
      </c>
      <c r="R429">
        <v>0</v>
      </c>
      <c r="S429" t="s">
        <v>6</v>
      </c>
      <c r="T429">
        <v>52.484171000000003</v>
      </c>
      <c r="U429">
        <v>1.0219999999999999E-3</v>
      </c>
      <c r="V429" t="s">
        <v>7</v>
      </c>
      <c r="W429">
        <v>0</v>
      </c>
      <c r="X429">
        <v>0</v>
      </c>
      <c r="Y429" t="s">
        <v>8</v>
      </c>
      <c r="Z429">
        <v>0</v>
      </c>
      <c r="AA429">
        <v>0</v>
      </c>
      <c r="AB429" t="s">
        <v>9</v>
      </c>
      <c r="AC429">
        <v>1.668E-3</v>
      </c>
      <c r="AD429">
        <v>9.9999999999999995E-7</v>
      </c>
      <c r="AE429" t="s">
        <v>10</v>
      </c>
      <c r="AF429">
        <v>0</v>
      </c>
      <c r="AG429">
        <v>0</v>
      </c>
      <c r="AH429" t="s">
        <v>11</v>
      </c>
      <c r="AI429">
        <v>0.99511300000000003</v>
      </c>
      <c r="AJ429">
        <v>0</v>
      </c>
      <c r="AK429" t="s">
        <v>12</v>
      </c>
      <c r="AL429">
        <v>0</v>
      </c>
      <c r="AM429">
        <v>0</v>
      </c>
    </row>
    <row r="430" spans="1:39" x14ac:dyDescent="0.25">
      <c r="A430" t="s">
        <v>20</v>
      </c>
      <c r="B430">
        <v>9</v>
      </c>
      <c r="C430">
        <v>225</v>
      </c>
      <c r="D430" t="s">
        <v>1</v>
      </c>
      <c r="E430">
        <v>0</v>
      </c>
      <c r="F430">
        <v>0</v>
      </c>
      <c r="G430" t="s">
        <v>2</v>
      </c>
      <c r="H430">
        <v>1943.816165</v>
      </c>
      <c r="I430">
        <v>1.248515</v>
      </c>
      <c r="J430" t="s">
        <v>3</v>
      </c>
      <c r="K430">
        <v>1941.744089</v>
      </c>
      <c r="L430">
        <v>1.2486999999999999</v>
      </c>
      <c r="M430" t="s">
        <v>4</v>
      </c>
      <c r="N430">
        <v>110.89927900000001</v>
      </c>
      <c r="O430">
        <v>3.6949999999999999E-3</v>
      </c>
      <c r="P430" t="s">
        <v>5</v>
      </c>
      <c r="Q430">
        <v>0</v>
      </c>
      <c r="R430">
        <v>0</v>
      </c>
      <c r="S430" t="s">
        <v>6</v>
      </c>
      <c r="T430">
        <v>59.049318</v>
      </c>
      <c r="U430">
        <v>1.2310000000000001E-3</v>
      </c>
      <c r="V430" t="s">
        <v>7</v>
      </c>
      <c r="W430">
        <v>0</v>
      </c>
      <c r="X430">
        <v>0</v>
      </c>
      <c r="Y430" t="s">
        <v>8</v>
      </c>
      <c r="Z430">
        <v>0</v>
      </c>
      <c r="AA430">
        <v>0</v>
      </c>
      <c r="AB430" t="s">
        <v>9</v>
      </c>
      <c r="AC430">
        <v>1.536E-3</v>
      </c>
      <c r="AD430">
        <v>9.9999999999999995E-7</v>
      </c>
      <c r="AE430" t="s">
        <v>10</v>
      </c>
      <c r="AF430">
        <v>0</v>
      </c>
      <c r="AG430">
        <v>0</v>
      </c>
      <c r="AH430" t="s">
        <v>11</v>
      </c>
      <c r="AI430">
        <v>0.99511400000000005</v>
      </c>
      <c r="AJ430">
        <v>0</v>
      </c>
      <c r="AK430" t="s">
        <v>12</v>
      </c>
      <c r="AL430">
        <v>0</v>
      </c>
      <c r="AM430">
        <v>0</v>
      </c>
    </row>
    <row r="431" spans="1:39" x14ac:dyDescent="0.25">
      <c r="A431" t="s">
        <v>20</v>
      </c>
      <c r="B431">
        <v>10</v>
      </c>
      <c r="C431">
        <v>250</v>
      </c>
      <c r="D431" t="s">
        <v>1</v>
      </c>
      <c r="E431">
        <v>0</v>
      </c>
      <c r="F431">
        <v>0</v>
      </c>
      <c r="G431" t="s">
        <v>2</v>
      </c>
      <c r="H431">
        <v>2159.7805619999999</v>
      </c>
      <c r="I431">
        <v>1.504764</v>
      </c>
      <c r="J431" t="s">
        <v>3</v>
      </c>
      <c r="K431">
        <v>2157.478071</v>
      </c>
      <c r="L431">
        <v>1.5041929999999999</v>
      </c>
      <c r="M431" t="s">
        <v>4</v>
      </c>
      <c r="N431">
        <v>123.22244499999999</v>
      </c>
      <c r="O431">
        <v>3.65E-3</v>
      </c>
      <c r="P431" t="s">
        <v>5</v>
      </c>
      <c r="Q431">
        <v>0</v>
      </c>
      <c r="R431">
        <v>0</v>
      </c>
      <c r="S431" t="s">
        <v>6</v>
      </c>
      <c r="T431">
        <v>65.607949000000005</v>
      </c>
      <c r="U431">
        <v>1.4890000000000001E-3</v>
      </c>
      <c r="V431" t="s">
        <v>7</v>
      </c>
      <c r="W431">
        <v>0</v>
      </c>
      <c r="X431">
        <v>0</v>
      </c>
      <c r="Y431" t="s">
        <v>8</v>
      </c>
      <c r="Z431">
        <v>0</v>
      </c>
      <c r="AA431">
        <v>0</v>
      </c>
      <c r="AB431" t="s">
        <v>9</v>
      </c>
      <c r="AC431">
        <v>1.534E-3</v>
      </c>
      <c r="AD431">
        <v>9.9999999999999995E-7</v>
      </c>
      <c r="AE431" t="s">
        <v>10</v>
      </c>
      <c r="AF431">
        <v>0</v>
      </c>
      <c r="AG431">
        <v>0</v>
      </c>
      <c r="AH431" t="s">
        <v>11</v>
      </c>
      <c r="AI431">
        <v>0.99511400000000005</v>
      </c>
      <c r="AJ431">
        <v>0</v>
      </c>
      <c r="AK431" t="s">
        <v>12</v>
      </c>
      <c r="AL431">
        <v>0</v>
      </c>
      <c r="AM431">
        <v>0</v>
      </c>
    </row>
    <row r="432" spans="1:39" x14ac:dyDescent="0.25">
      <c r="A432" t="s">
        <v>20</v>
      </c>
      <c r="B432">
        <v>11</v>
      </c>
      <c r="C432">
        <v>275</v>
      </c>
      <c r="D432" t="s">
        <v>1</v>
      </c>
      <c r="E432">
        <v>0</v>
      </c>
      <c r="F432">
        <v>0</v>
      </c>
      <c r="G432" t="s">
        <v>2</v>
      </c>
      <c r="H432">
        <v>2375.6799510000001</v>
      </c>
      <c r="I432">
        <v>1.658704</v>
      </c>
      <c r="J432" t="s">
        <v>3</v>
      </c>
      <c r="K432">
        <v>2373.1476269999998</v>
      </c>
      <c r="L432">
        <v>1.6581220000000001</v>
      </c>
      <c r="M432" t="s">
        <v>4</v>
      </c>
      <c r="N432">
        <v>135.543397</v>
      </c>
      <c r="O432">
        <v>4.1510000000000002E-3</v>
      </c>
      <c r="P432" t="s">
        <v>5</v>
      </c>
      <c r="Q432">
        <v>0</v>
      </c>
      <c r="R432">
        <v>0</v>
      </c>
      <c r="S432" t="s">
        <v>6</v>
      </c>
      <c r="T432">
        <v>72.150397999999996</v>
      </c>
      <c r="U432">
        <v>1.4940000000000001E-3</v>
      </c>
      <c r="V432" t="s">
        <v>7</v>
      </c>
      <c r="W432">
        <v>0</v>
      </c>
      <c r="X432">
        <v>0</v>
      </c>
      <c r="Y432" t="s">
        <v>8</v>
      </c>
      <c r="Z432">
        <v>0</v>
      </c>
      <c r="AA432">
        <v>0</v>
      </c>
      <c r="AB432" t="s">
        <v>9</v>
      </c>
      <c r="AC432">
        <v>1.5E-3</v>
      </c>
      <c r="AD432">
        <v>9.9999999999999995E-7</v>
      </c>
      <c r="AE432" t="s">
        <v>10</v>
      </c>
      <c r="AF432">
        <v>0</v>
      </c>
      <c r="AG432">
        <v>0</v>
      </c>
      <c r="AH432" t="s">
        <v>11</v>
      </c>
      <c r="AI432">
        <v>0.99511499999999997</v>
      </c>
      <c r="AJ432">
        <v>0</v>
      </c>
      <c r="AK432" t="s">
        <v>12</v>
      </c>
      <c r="AL432">
        <v>0</v>
      </c>
      <c r="AM432">
        <v>0</v>
      </c>
    </row>
    <row r="433" spans="1:39" x14ac:dyDescent="0.25">
      <c r="A433" t="s">
        <v>20</v>
      </c>
      <c r="B433">
        <v>12</v>
      </c>
      <c r="C433">
        <v>300</v>
      </c>
      <c r="D433" t="s">
        <v>1</v>
      </c>
      <c r="E433">
        <v>0</v>
      </c>
      <c r="F433">
        <v>0</v>
      </c>
      <c r="G433" t="s">
        <v>2</v>
      </c>
      <c r="H433">
        <v>2591.5941459999999</v>
      </c>
      <c r="I433">
        <v>1.878217</v>
      </c>
      <c r="J433" t="s">
        <v>3</v>
      </c>
      <c r="K433">
        <v>2588.8316890000001</v>
      </c>
      <c r="L433">
        <v>1.8772930000000001</v>
      </c>
      <c r="M433" t="s">
        <v>4</v>
      </c>
      <c r="N433">
        <v>147.86304899999999</v>
      </c>
      <c r="O433">
        <v>4.6379999999999998E-3</v>
      </c>
      <c r="P433" t="s">
        <v>5</v>
      </c>
      <c r="Q433">
        <v>0</v>
      </c>
      <c r="R433">
        <v>0</v>
      </c>
      <c r="S433" t="s">
        <v>6</v>
      </c>
      <c r="T433">
        <v>78.693478999999996</v>
      </c>
      <c r="U433">
        <v>1.5269999999999999E-3</v>
      </c>
      <c r="V433" t="s">
        <v>7</v>
      </c>
      <c r="W433">
        <v>0</v>
      </c>
      <c r="X433">
        <v>0</v>
      </c>
      <c r="Y433" t="s">
        <v>8</v>
      </c>
      <c r="Z433">
        <v>0</v>
      </c>
      <c r="AA433">
        <v>0</v>
      </c>
      <c r="AB433" t="s">
        <v>9</v>
      </c>
      <c r="AC433">
        <v>1.3489999999999999E-3</v>
      </c>
      <c r="AD433">
        <v>0</v>
      </c>
      <c r="AE433" t="s">
        <v>10</v>
      </c>
      <c r="AF433">
        <v>0</v>
      </c>
      <c r="AG433">
        <v>0</v>
      </c>
      <c r="AH433" t="s">
        <v>11</v>
      </c>
      <c r="AI433">
        <v>0.99511499999999997</v>
      </c>
      <c r="AJ433">
        <v>0</v>
      </c>
      <c r="AK433" t="s">
        <v>12</v>
      </c>
      <c r="AL433">
        <v>0</v>
      </c>
      <c r="AM433">
        <v>0</v>
      </c>
    </row>
    <row r="434" spans="1:39" x14ac:dyDescent="0.25">
      <c r="A434" t="s">
        <v>20</v>
      </c>
      <c r="B434">
        <v>13</v>
      </c>
      <c r="C434">
        <v>325</v>
      </c>
      <c r="D434" t="s">
        <v>1</v>
      </c>
      <c r="E434">
        <v>0</v>
      </c>
      <c r="F434">
        <v>0</v>
      </c>
      <c r="G434" t="s">
        <v>2</v>
      </c>
      <c r="H434">
        <v>2807.5547219999999</v>
      </c>
      <c r="I434">
        <v>2.1376149999999998</v>
      </c>
      <c r="J434" t="s">
        <v>3</v>
      </c>
      <c r="K434">
        <v>2804.5624459999999</v>
      </c>
      <c r="L434">
        <v>2.1376400000000002</v>
      </c>
      <c r="M434" t="s">
        <v>4</v>
      </c>
      <c r="N434">
        <v>160.184843</v>
      </c>
      <c r="O434">
        <v>5.13E-3</v>
      </c>
      <c r="P434" t="s">
        <v>5</v>
      </c>
      <c r="Q434">
        <v>0</v>
      </c>
      <c r="R434">
        <v>0</v>
      </c>
      <c r="S434" t="s">
        <v>6</v>
      </c>
      <c r="T434">
        <v>85.238169999999997</v>
      </c>
      <c r="U434">
        <v>1.6299999999999999E-3</v>
      </c>
      <c r="V434" t="s">
        <v>7</v>
      </c>
      <c r="W434">
        <v>0</v>
      </c>
      <c r="X434">
        <v>0</v>
      </c>
      <c r="Y434" t="s">
        <v>8</v>
      </c>
      <c r="Z434">
        <v>0</v>
      </c>
      <c r="AA434">
        <v>0</v>
      </c>
      <c r="AB434" t="s">
        <v>9</v>
      </c>
      <c r="AC434">
        <v>1.341E-3</v>
      </c>
      <c r="AD434">
        <v>0</v>
      </c>
      <c r="AE434" t="s">
        <v>10</v>
      </c>
      <c r="AF434">
        <v>0</v>
      </c>
      <c r="AG434">
        <v>0</v>
      </c>
      <c r="AH434" t="s">
        <v>11</v>
      </c>
      <c r="AI434">
        <v>0.99511499999999997</v>
      </c>
      <c r="AJ434">
        <v>0</v>
      </c>
      <c r="AK434" t="s">
        <v>12</v>
      </c>
      <c r="AL434">
        <v>0</v>
      </c>
      <c r="AM434">
        <v>0</v>
      </c>
    </row>
    <row r="435" spans="1:39" x14ac:dyDescent="0.25">
      <c r="A435" t="s">
        <v>20</v>
      </c>
      <c r="B435">
        <v>14</v>
      </c>
      <c r="C435">
        <v>350</v>
      </c>
      <c r="D435" t="s">
        <v>1</v>
      </c>
      <c r="E435">
        <v>0</v>
      </c>
      <c r="F435">
        <v>0</v>
      </c>
      <c r="G435" t="s">
        <v>2</v>
      </c>
      <c r="H435">
        <v>3023.49728</v>
      </c>
      <c r="I435">
        <v>2.3373360000000001</v>
      </c>
      <c r="J435" t="s">
        <v>3</v>
      </c>
      <c r="K435">
        <v>3020.2750339999998</v>
      </c>
      <c r="L435">
        <v>2.3381799999999999</v>
      </c>
      <c r="M435" t="s">
        <v>4</v>
      </c>
      <c r="N435">
        <v>172.51114200000001</v>
      </c>
      <c r="O435">
        <v>5.8040000000000001E-3</v>
      </c>
      <c r="P435" t="s">
        <v>5</v>
      </c>
      <c r="Q435">
        <v>0</v>
      </c>
      <c r="R435">
        <v>0</v>
      </c>
      <c r="S435" t="s">
        <v>6</v>
      </c>
      <c r="T435">
        <v>91.780812999999995</v>
      </c>
      <c r="U435">
        <v>1.5969999999999999E-3</v>
      </c>
      <c r="V435" t="s">
        <v>7</v>
      </c>
      <c r="W435">
        <v>0</v>
      </c>
      <c r="X435">
        <v>0</v>
      </c>
      <c r="Y435" t="s">
        <v>8</v>
      </c>
      <c r="Z435">
        <v>0</v>
      </c>
      <c r="AA435">
        <v>0</v>
      </c>
      <c r="AB435" t="s">
        <v>9</v>
      </c>
      <c r="AC435">
        <v>1.3060000000000001E-3</v>
      </c>
      <c r="AD435">
        <v>0</v>
      </c>
      <c r="AE435" t="s">
        <v>10</v>
      </c>
      <c r="AF435">
        <v>0</v>
      </c>
      <c r="AG435">
        <v>0</v>
      </c>
      <c r="AH435" t="s">
        <v>11</v>
      </c>
      <c r="AI435">
        <v>0.99511499999999997</v>
      </c>
      <c r="AJ435">
        <v>0</v>
      </c>
      <c r="AK435" t="s">
        <v>12</v>
      </c>
      <c r="AL435">
        <v>0</v>
      </c>
      <c r="AM435">
        <v>0</v>
      </c>
    </row>
    <row r="436" spans="1:39" x14ac:dyDescent="0.25">
      <c r="A436" t="s">
        <v>20</v>
      </c>
      <c r="B436">
        <v>15</v>
      </c>
      <c r="C436">
        <v>375</v>
      </c>
      <c r="D436" t="s">
        <v>1</v>
      </c>
      <c r="E436">
        <v>0</v>
      </c>
      <c r="F436">
        <v>0</v>
      </c>
      <c r="G436" t="s">
        <v>2</v>
      </c>
      <c r="H436">
        <v>3239.4712060000002</v>
      </c>
      <c r="I436">
        <v>2.3633820000000001</v>
      </c>
      <c r="J436" t="s">
        <v>3</v>
      </c>
      <c r="K436">
        <v>3236.0190280000002</v>
      </c>
      <c r="L436">
        <v>2.3638349999999999</v>
      </c>
      <c r="M436" t="s">
        <v>4</v>
      </c>
      <c r="N436">
        <v>184.83394899999999</v>
      </c>
      <c r="O436">
        <v>6.2969999999999996E-3</v>
      </c>
      <c r="P436" t="s">
        <v>5</v>
      </c>
      <c r="Q436">
        <v>0</v>
      </c>
      <c r="R436">
        <v>0</v>
      </c>
      <c r="S436" t="s">
        <v>6</v>
      </c>
      <c r="T436">
        <v>98.325598999999997</v>
      </c>
      <c r="U436">
        <v>1.8890000000000001E-3</v>
      </c>
      <c r="V436" t="s">
        <v>7</v>
      </c>
      <c r="W436">
        <v>0</v>
      </c>
      <c r="X436">
        <v>0</v>
      </c>
      <c r="Y436" t="s">
        <v>8</v>
      </c>
      <c r="Z436">
        <v>0</v>
      </c>
      <c r="AA436">
        <v>0</v>
      </c>
      <c r="AB436" t="s">
        <v>9</v>
      </c>
      <c r="AC436">
        <v>1.304E-3</v>
      </c>
      <c r="AD436">
        <v>0</v>
      </c>
      <c r="AE436" t="s">
        <v>10</v>
      </c>
      <c r="AF436">
        <v>0</v>
      </c>
      <c r="AG436">
        <v>0</v>
      </c>
      <c r="AH436" t="s">
        <v>11</v>
      </c>
      <c r="AI436">
        <v>0.99511499999999997</v>
      </c>
      <c r="AJ436">
        <v>0</v>
      </c>
      <c r="AK436" t="s">
        <v>12</v>
      </c>
      <c r="AL436">
        <v>0</v>
      </c>
      <c r="AM436">
        <v>0</v>
      </c>
    </row>
    <row r="437" spans="1:39" x14ac:dyDescent="0.25">
      <c r="A437" t="s">
        <v>20</v>
      </c>
      <c r="B437">
        <v>16</v>
      </c>
      <c r="C437">
        <v>400</v>
      </c>
      <c r="D437" t="s">
        <v>1</v>
      </c>
      <c r="E437">
        <v>0</v>
      </c>
      <c r="F437">
        <v>0</v>
      </c>
      <c r="G437" t="s">
        <v>2</v>
      </c>
      <c r="H437">
        <v>3455.4520459999999</v>
      </c>
      <c r="I437">
        <v>2.565391</v>
      </c>
      <c r="J437" t="s">
        <v>3</v>
      </c>
      <c r="K437">
        <v>3451.7699269999998</v>
      </c>
      <c r="L437">
        <v>2.5669420000000001</v>
      </c>
      <c r="M437" t="s">
        <v>4</v>
      </c>
      <c r="N437">
        <v>197.15642099999999</v>
      </c>
      <c r="O437">
        <v>6.777E-3</v>
      </c>
      <c r="P437" t="s">
        <v>5</v>
      </c>
      <c r="Q437">
        <v>0</v>
      </c>
      <c r="R437">
        <v>0</v>
      </c>
      <c r="S437" t="s">
        <v>6</v>
      </c>
      <c r="T437">
        <v>104.869913</v>
      </c>
      <c r="U437">
        <v>1.8940000000000001E-3</v>
      </c>
      <c r="V437" t="s">
        <v>7</v>
      </c>
      <c r="W437">
        <v>0</v>
      </c>
      <c r="X437">
        <v>0</v>
      </c>
      <c r="Y437" t="s">
        <v>8</v>
      </c>
      <c r="Z437">
        <v>0</v>
      </c>
      <c r="AA437">
        <v>0</v>
      </c>
      <c r="AB437" t="s">
        <v>9</v>
      </c>
      <c r="AC437">
        <v>1.302E-3</v>
      </c>
      <c r="AD437">
        <v>0</v>
      </c>
      <c r="AE437" t="s">
        <v>10</v>
      </c>
      <c r="AF437">
        <v>0</v>
      </c>
      <c r="AG437">
        <v>0</v>
      </c>
      <c r="AH437" t="s">
        <v>11</v>
      </c>
      <c r="AI437">
        <v>0.99511499999999997</v>
      </c>
      <c r="AJ437">
        <v>0</v>
      </c>
      <c r="AK437" t="s">
        <v>12</v>
      </c>
      <c r="AL437">
        <v>0</v>
      </c>
      <c r="AM437">
        <v>0</v>
      </c>
    </row>
    <row r="438" spans="1:39" x14ac:dyDescent="0.25">
      <c r="A438" t="s">
        <v>20</v>
      </c>
      <c r="B438">
        <v>17</v>
      </c>
      <c r="C438">
        <v>425</v>
      </c>
      <c r="D438" t="s">
        <v>1</v>
      </c>
      <c r="E438">
        <v>0</v>
      </c>
      <c r="F438">
        <v>0</v>
      </c>
      <c r="G438" t="s">
        <v>2</v>
      </c>
      <c r="H438">
        <v>3671.4164110000002</v>
      </c>
      <c r="I438">
        <v>2.722092</v>
      </c>
      <c r="J438" t="s">
        <v>3</v>
      </c>
      <c r="K438">
        <v>3667.50396</v>
      </c>
      <c r="L438">
        <v>2.7238190000000002</v>
      </c>
      <c r="M438" t="s">
        <v>4</v>
      </c>
      <c r="N438">
        <v>209.477475</v>
      </c>
      <c r="O438">
        <v>7.3720000000000001E-3</v>
      </c>
      <c r="P438" t="s">
        <v>5</v>
      </c>
      <c r="Q438">
        <v>0</v>
      </c>
      <c r="R438">
        <v>0</v>
      </c>
      <c r="S438" t="s">
        <v>6</v>
      </c>
      <c r="T438">
        <v>111.414593</v>
      </c>
      <c r="U438">
        <v>2.2720000000000001E-3</v>
      </c>
      <c r="V438" t="s">
        <v>7</v>
      </c>
      <c r="W438">
        <v>0</v>
      </c>
      <c r="X438">
        <v>0</v>
      </c>
      <c r="Y438" t="s">
        <v>8</v>
      </c>
      <c r="Z438">
        <v>0</v>
      </c>
      <c r="AA438">
        <v>0</v>
      </c>
      <c r="AB438" t="s">
        <v>9</v>
      </c>
      <c r="AC438">
        <v>1.291E-3</v>
      </c>
      <c r="AD438">
        <v>0</v>
      </c>
      <c r="AE438" t="s">
        <v>10</v>
      </c>
      <c r="AF438">
        <v>0</v>
      </c>
      <c r="AG438">
        <v>0</v>
      </c>
      <c r="AH438" t="s">
        <v>11</v>
      </c>
      <c r="AI438">
        <v>0.99511499999999997</v>
      </c>
      <c r="AJ438">
        <v>0</v>
      </c>
      <c r="AK438" t="s">
        <v>12</v>
      </c>
      <c r="AL438">
        <v>0</v>
      </c>
      <c r="AM438">
        <v>0</v>
      </c>
    </row>
    <row r="439" spans="1:39" x14ac:dyDescent="0.25">
      <c r="A439" t="s">
        <v>20</v>
      </c>
      <c r="B439">
        <v>18</v>
      </c>
      <c r="C439">
        <v>450</v>
      </c>
      <c r="D439" t="s">
        <v>1</v>
      </c>
      <c r="E439">
        <v>0</v>
      </c>
      <c r="F439">
        <v>0</v>
      </c>
      <c r="G439" t="s">
        <v>2</v>
      </c>
      <c r="H439">
        <v>3887.3917240000001</v>
      </c>
      <c r="I439">
        <v>3.2412190000000001</v>
      </c>
      <c r="J439" t="s">
        <v>3</v>
      </c>
      <c r="K439">
        <v>3883.2490819999998</v>
      </c>
      <c r="L439">
        <v>3.24221</v>
      </c>
      <c r="M439" t="s">
        <v>4</v>
      </c>
      <c r="N439">
        <v>221.797057</v>
      </c>
      <c r="O439">
        <v>7.5510000000000004E-3</v>
      </c>
      <c r="P439" t="s">
        <v>5</v>
      </c>
      <c r="Q439">
        <v>0</v>
      </c>
      <c r="R439">
        <v>0</v>
      </c>
      <c r="S439" t="s">
        <v>6</v>
      </c>
      <c r="T439">
        <v>117.95756900000001</v>
      </c>
      <c r="U439">
        <v>2.1740000000000002E-3</v>
      </c>
      <c r="V439" t="s">
        <v>7</v>
      </c>
      <c r="W439">
        <v>0</v>
      </c>
      <c r="X439">
        <v>0</v>
      </c>
      <c r="Y439" t="s">
        <v>8</v>
      </c>
      <c r="Z439">
        <v>0</v>
      </c>
      <c r="AA439">
        <v>0</v>
      </c>
      <c r="AB439" t="s">
        <v>9</v>
      </c>
      <c r="AC439">
        <v>1.289E-3</v>
      </c>
      <c r="AD439">
        <v>0</v>
      </c>
      <c r="AE439" t="s">
        <v>10</v>
      </c>
      <c r="AF439">
        <v>0</v>
      </c>
      <c r="AG439">
        <v>0</v>
      </c>
      <c r="AH439" t="s">
        <v>11</v>
      </c>
      <c r="AI439">
        <v>0.99511499999999997</v>
      </c>
      <c r="AJ439">
        <v>0</v>
      </c>
      <c r="AK439" t="s">
        <v>12</v>
      </c>
      <c r="AL439">
        <v>0</v>
      </c>
      <c r="AM439">
        <v>0</v>
      </c>
    </row>
    <row r="440" spans="1:39" x14ac:dyDescent="0.25">
      <c r="A440" t="s">
        <v>20</v>
      </c>
      <c r="B440">
        <v>19</v>
      </c>
      <c r="C440">
        <v>475</v>
      </c>
      <c r="D440" t="s">
        <v>1</v>
      </c>
      <c r="E440">
        <v>0</v>
      </c>
      <c r="F440">
        <v>0</v>
      </c>
      <c r="G440" t="s">
        <v>2</v>
      </c>
      <c r="H440">
        <v>4103.4061229999998</v>
      </c>
      <c r="I440">
        <v>3.4976080000000001</v>
      </c>
      <c r="J440" t="s">
        <v>3</v>
      </c>
      <c r="K440">
        <v>4099.0331399999995</v>
      </c>
      <c r="L440">
        <v>3.500159</v>
      </c>
      <c r="M440" t="s">
        <v>4</v>
      </c>
      <c r="N440">
        <v>234.12303399999999</v>
      </c>
      <c r="O440">
        <v>8.0630000000000007E-3</v>
      </c>
      <c r="P440" t="s">
        <v>5</v>
      </c>
      <c r="Q440">
        <v>0</v>
      </c>
      <c r="R440">
        <v>0</v>
      </c>
      <c r="S440" t="s">
        <v>6</v>
      </c>
      <c r="T440">
        <v>124.503489</v>
      </c>
      <c r="U440">
        <v>2.5170000000000001E-3</v>
      </c>
      <c r="V440" t="s">
        <v>7</v>
      </c>
      <c r="W440">
        <v>0</v>
      </c>
      <c r="X440">
        <v>0</v>
      </c>
      <c r="Y440" t="s">
        <v>8</v>
      </c>
      <c r="Z440">
        <v>0</v>
      </c>
      <c r="AA440">
        <v>0</v>
      </c>
      <c r="AB440" t="s">
        <v>9</v>
      </c>
      <c r="AC440">
        <v>1.2849999999999999E-3</v>
      </c>
      <c r="AD440">
        <v>0</v>
      </c>
      <c r="AE440" t="s">
        <v>10</v>
      </c>
      <c r="AF440">
        <v>0</v>
      </c>
      <c r="AG440">
        <v>0</v>
      </c>
      <c r="AH440" t="s">
        <v>11</v>
      </c>
      <c r="AI440">
        <v>0.99511499999999997</v>
      </c>
      <c r="AJ440">
        <v>0</v>
      </c>
      <c r="AK440" t="s">
        <v>12</v>
      </c>
      <c r="AL440">
        <v>0</v>
      </c>
      <c r="AM440">
        <v>0</v>
      </c>
    </row>
    <row r="441" spans="1:39" x14ac:dyDescent="0.25">
      <c r="A441" t="s">
        <v>20</v>
      </c>
      <c r="B441">
        <v>20</v>
      </c>
      <c r="C441">
        <v>500</v>
      </c>
      <c r="D441" t="s">
        <v>1</v>
      </c>
      <c r="E441">
        <v>0</v>
      </c>
      <c r="F441">
        <v>0</v>
      </c>
      <c r="G441" t="s">
        <v>2</v>
      </c>
      <c r="H441">
        <v>4319.358193</v>
      </c>
      <c r="I441">
        <v>3.656479</v>
      </c>
      <c r="J441" t="s">
        <v>3</v>
      </c>
      <c r="K441">
        <v>4314.7550680000004</v>
      </c>
      <c r="L441">
        <v>3.6601189999999999</v>
      </c>
      <c r="M441" t="s">
        <v>4</v>
      </c>
      <c r="N441">
        <v>246.44718</v>
      </c>
      <c r="O441">
        <v>8.8389999999999996E-3</v>
      </c>
      <c r="P441" t="s">
        <v>5</v>
      </c>
      <c r="Q441">
        <v>0</v>
      </c>
      <c r="R441">
        <v>0</v>
      </c>
      <c r="S441" t="s">
        <v>6</v>
      </c>
      <c r="T441">
        <v>131.073375</v>
      </c>
      <c r="U441">
        <v>2.6940000000000002E-3</v>
      </c>
      <c r="V441" t="s">
        <v>7</v>
      </c>
      <c r="W441">
        <v>0</v>
      </c>
      <c r="X441">
        <v>0</v>
      </c>
      <c r="Y441" t="s">
        <v>8</v>
      </c>
      <c r="Z441">
        <v>0</v>
      </c>
      <c r="AA441">
        <v>0</v>
      </c>
      <c r="AB441" t="s">
        <v>9</v>
      </c>
      <c r="AC441">
        <v>1.2849999999999999E-3</v>
      </c>
      <c r="AD441">
        <v>0</v>
      </c>
      <c r="AE441" t="s">
        <v>10</v>
      </c>
      <c r="AF441">
        <v>0</v>
      </c>
      <c r="AG441">
        <v>0</v>
      </c>
      <c r="AH441" t="s">
        <v>11</v>
      </c>
      <c r="AI441">
        <v>0.99511499999999997</v>
      </c>
      <c r="AJ441">
        <v>0</v>
      </c>
      <c r="AK441" t="s">
        <v>12</v>
      </c>
      <c r="AL441">
        <v>0</v>
      </c>
      <c r="AM441">
        <v>0</v>
      </c>
    </row>
    <row r="442" spans="1:39" x14ac:dyDescent="0.25">
      <c r="A442" t="s">
        <v>21</v>
      </c>
      <c r="B442">
        <v>1</v>
      </c>
      <c r="C442">
        <v>25</v>
      </c>
      <c r="D442" t="s">
        <v>1</v>
      </c>
      <c r="E442">
        <v>0</v>
      </c>
      <c r="F442">
        <v>0</v>
      </c>
      <c r="G442" t="s">
        <v>2</v>
      </c>
      <c r="H442">
        <v>726.07574799999998</v>
      </c>
      <c r="I442">
        <v>2.3787660000000002</v>
      </c>
      <c r="J442" t="s">
        <v>3</v>
      </c>
      <c r="K442">
        <v>725.69841599999995</v>
      </c>
      <c r="L442">
        <v>2.3804949999999998</v>
      </c>
      <c r="M442" t="s">
        <v>4</v>
      </c>
      <c r="N442">
        <v>22.463981</v>
      </c>
      <c r="O442">
        <v>1.2701E-2</v>
      </c>
      <c r="P442" t="s">
        <v>5</v>
      </c>
      <c r="Q442">
        <v>71.541507999999993</v>
      </c>
      <c r="R442">
        <v>4.6346999999999999E-2</v>
      </c>
      <c r="S442" t="s">
        <v>6</v>
      </c>
      <c r="T442">
        <v>20.327356000000002</v>
      </c>
      <c r="U442">
        <v>2.7910000000000001E-3</v>
      </c>
      <c r="V442" t="s">
        <v>7</v>
      </c>
      <c r="W442">
        <v>0</v>
      </c>
      <c r="X442">
        <v>0</v>
      </c>
      <c r="Y442" t="s">
        <v>8</v>
      </c>
      <c r="Z442">
        <v>0</v>
      </c>
      <c r="AA442">
        <v>0</v>
      </c>
      <c r="AB442" t="s">
        <v>9</v>
      </c>
      <c r="AC442">
        <v>0</v>
      </c>
      <c r="AD442">
        <v>0</v>
      </c>
      <c r="AE442" t="s">
        <v>10</v>
      </c>
      <c r="AF442">
        <v>5.2760000000000003E-3</v>
      </c>
      <c r="AG442">
        <v>1.5E-5</v>
      </c>
      <c r="AH442" t="s">
        <v>11</v>
      </c>
      <c r="AI442">
        <v>0.99467799999999995</v>
      </c>
      <c r="AJ442">
        <v>9.9999999999999995E-7</v>
      </c>
      <c r="AK442" t="s">
        <v>12</v>
      </c>
      <c r="AL442">
        <v>0</v>
      </c>
      <c r="AM442">
        <v>0</v>
      </c>
    </row>
    <row r="443" spans="1:39" x14ac:dyDescent="0.25">
      <c r="A443" t="s">
        <v>21</v>
      </c>
      <c r="B443">
        <v>2</v>
      </c>
      <c r="C443">
        <v>50</v>
      </c>
      <c r="D443" t="s">
        <v>1</v>
      </c>
      <c r="E443">
        <v>0</v>
      </c>
      <c r="F443">
        <v>0</v>
      </c>
      <c r="G443" t="s">
        <v>2</v>
      </c>
      <c r="H443">
        <v>1454.9931079999999</v>
      </c>
      <c r="I443">
        <v>10.323608</v>
      </c>
      <c r="J443" t="s">
        <v>3</v>
      </c>
      <c r="K443">
        <v>1454.2422340000001</v>
      </c>
      <c r="L443">
        <v>10.329276</v>
      </c>
      <c r="M443" t="s">
        <v>4</v>
      </c>
      <c r="N443">
        <v>44.975146000000002</v>
      </c>
      <c r="O443">
        <v>2.8739000000000001E-2</v>
      </c>
      <c r="P443" t="s">
        <v>5</v>
      </c>
      <c r="Q443">
        <v>143.17125999999999</v>
      </c>
      <c r="R443">
        <v>0.13059599999999999</v>
      </c>
      <c r="S443" t="s">
        <v>6</v>
      </c>
      <c r="T443">
        <v>40.682633000000003</v>
      </c>
      <c r="U443">
        <v>1.1667E-2</v>
      </c>
      <c r="V443" t="s">
        <v>7</v>
      </c>
      <c r="W443">
        <v>0</v>
      </c>
      <c r="X443">
        <v>0</v>
      </c>
      <c r="Y443" t="s">
        <v>8</v>
      </c>
      <c r="Z443">
        <v>0</v>
      </c>
      <c r="AA443">
        <v>0</v>
      </c>
      <c r="AB443" t="s">
        <v>9</v>
      </c>
      <c r="AC443">
        <v>0</v>
      </c>
      <c r="AD443">
        <v>0</v>
      </c>
      <c r="AE443" t="s">
        <v>10</v>
      </c>
      <c r="AF443">
        <v>3.529E-3</v>
      </c>
      <c r="AG443">
        <v>9.0000000000000002E-6</v>
      </c>
      <c r="AH443" t="s">
        <v>11</v>
      </c>
      <c r="AI443">
        <v>0.99503600000000003</v>
      </c>
      <c r="AJ443">
        <v>0</v>
      </c>
      <c r="AK443" t="s">
        <v>12</v>
      </c>
      <c r="AL443">
        <v>0</v>
      </c>
      <c r="AM443">
        <v>0</v>
      </c>
    </row>
    <row r="444" spans="1:39" x14ac:dyDescent="0.25">
      <c r="A444" t="s">
        <v>21</v>
      </c>
      <c r="B444">
        <v>3</v>
      </c>
      <c r="C444">
        <v>75</v>
      </c>
      <c r="D444" t="s">
        <v>1</v>
      </c>
      <c r="E444">
        <v>0</v>
      </c>
      <c r="F444">
        <v>0</v>
      </c>
      <c r="G444" t="s">
        <v>2</v>
      </c>
      <c r="H444">
        <v>2183.824165</v>
      </c>
      <c r="I444">
        <v>22.625727000000001</v>
      </c>
      <c r="J444" t="s">
        <v>3</v>
      </c>
      <c r="K444">
        <v>2182.7003030000001</v>
      </c>
      <c r="L444">
        <v>22.639303999999999</v>
      </c>
      <c r="M444" t="s">
        <v>4</v>
      </c>
      <c r="N444">
        <v>67.498002999999997</v>
      </c>
      <c r="O444">
        <v>7.0565000000000003E-2</v>
      </c>
      <c r="P444" t="s">
        <v>5</v>
      </c>
      <c r="Q444">
        <v>214.89755600000001</v>
      </c>
      <c r="R444">
        <v>0.25167499999999998</v>
      </c>
      <c r="S444" t="s">
        <v>6</v>
      </c>
      <c r="T444">
        <v>61.036799999999999</v>
      </c>
      <c r="U444">
        <v>2.5125999999999999E-2</v>
      </c>
      <c r="V444" t="s">
        <v>7</v>
      </c>
      <c r="W444">
        <v>0</v>
      </c>
      <c r="X444">
        <v>0</v>
      </c>
      <c r="Y444" t="s">
        <v>8</v>
      </c>
      <c r="Z444">
        <v>0</v>
      </c>
      <c r="AA444">
        <v>0</v>
      </c>
      <c r="AB444" t="s">
        <v>9</v>
      </c>
      <c r="AC444">
        <v>0</v>
      </c>
      <c r="AD444">
        <v>0</v>
      </c>
      <c r="AE444" t="s">
        <v>10</v>
      </c>
      <c r="AF444">
        <v>2.4580000000000001E-3</v>
      </c>
      <c r="AG444">
        <v>5.0000000000000004E-6</v>
      </c>
      <c r="AH444" t="s">
        <v>11</v>
      </c>
      <c r="AI444">
        <v>0.99509400000000003</v>
      </c>
      <c r="AJ444">
        <v>0</v>
      </c>
      <c r="AK444" t="s">
        <v>12</v>
      </c>
      <c r="AL444">
        <v>0</v>
      </c>
      <c r="AM444">
        <v>0</v>
      </c>
    </row>
    <row r="445" spans="1:39" x14ac:dyDescent="0.25">
      <c r="A445" t="s">
        <v>21</v>
      </c>
      <c r="B445">
        <v>4</v>
      </c>
      <c r="C445">
        <v>100</v>
      </c>
      <c r="D445" t="s">
        <v>1</v>
      </c>
      <c r="E445">
        <v>0</v>
      </c>
      <c r="F445">
        <v>0</v>
      </c>
      <c r="G445" t="s">
        <v>2</v>
      </c>
      <c r="H445">
        <v>2913.0117089999999</v>
      </c>
      <c r="I445">
        <v>41.220129</v>
      </c>
      <c r="J445" t="s">
        <v>3</v>
      </c>
      <c r="K445">
        <v>2911.5138870000001</v>
      </c>
      <c r="L445">
        <v>41.264527999999999</v>
      </c>
      <c r="M445" t="s">
        <v>4</v>
      </c>
      <c r="N445">
        <v>90.035623000000001</v>
      </c>
      <c r="O445">
        <v>9.9412E-2</v>
      </c>
      <c r="P445" t="s">
        <v>5</v>
      </c>
      <c r="Q445">
        <v>286.71824500000002</v>
      </c>
      <c r="R445">
        <v>0.47107700000000002</v>
      </c>
      <c r="S445" t="s">
        <v>6</v>
      </c>
      <c r="T445">
        <v>81.410325999999998</v>
      </c>
      <c r="U445">
        <v>4.1496999999999999E-2</v>
      </c>
      <c r="V445" t="s">
        <v>7</v>
      </c>
      <c r="W445">
        <v>0</v>
      </c>
      <c r="X445">
        <v>0</v>
      </c>
      <c r="Y445" t="s">
        <v>8</v>
      </c>
      <c r="Z445">
        <v>0</v>
      </c>
      <c r="AA445">
        <v>0</v>
      </c>
      <c r="AB445" t="s">
        <v>9</v>
      </c>
      <c r="AC445">
        <v>0</v>
      </c>
      <c r="AD445">
        <v>0</v>
      </c>
      <c r="AE445" t="s">
        <v>10</v>
      </c>
      <c r="AF445">
        <v>1.7589999999999999E-3</v>
      </c>
      <c r="AG445">
        <v>9.9999999999999995E-7</v>
      </c>
      <c r="AH445" t="s">
        <v>11</v>
      </c>
      <c r="AI445">
        <v>0.99510100000000001</v>
      </c>
      <c r="AJ445">
        <v>0</v>
      </c>
      <c r="AK445" t="s">
        <v>12</v>
      </c>
      <c r="AL445">
        <v>0</v>
      </c>
      <c r="AM445">
        <v>0</v>
      </c>
    </row>
    <row r="446" spans="1:39" x14ac:dyDescent="0.25">
      <c r="A446" t="s">
        <v>21</v>
      </c>
      <c r="B446">
        <v>5</v>
      </c>
      <c r="C446">
        <v>125</v>
      </c>
      <c r="D446" t="s">
        <v>1</v>
      </c>
      <c r="E446">
        <v>0</v>
      </c>
      <c r="F446">
        <v>0</v>
      </c>
      <c r="G446" t="s">
        <v>2</v>
      </c>
      <c r="H446">
        <v>3642.2087940000001</v>
      </c>
      <c r="I446">
        <v>66.595575999999994</v>
      </c>
      <c r="J446" t="s">
        <v>3</v>
      </c>
      <c r="K446">
        <v>3640.3375390000001</v>
      </c>
      <c r="L446">
        <v>66.661066000000005</v>
      </c>
      <c r="M446" t="s">
        <v>4</v>
      </c>
      <c r="N446">
        <v>112.554253</v>
      </c>
      <c r="O446">
        <v>0.16562499999999999</v>
      </c>
      <c r="P446" t="s">
        <v>5</v>
      </c>
      <c r="Q446">
        <v>358.540481</v>
      </c>
      <c r="R446">
        <v>0.71784599999999998</v>
      </c>
      <c r="S446" t="s">
        <v>6</v>
      </c>
      <c r="T446">
        <v>101.76950100000001</v>
      </c>
      <c r="U446">
        <v>6.3728999999999994E-2</v>
      </c>
      <c r="V446" t="s">
        <v>7</v>
      </c>
      <c r="W446">
        <v>0</v>
      </c>
      <c r="X446">
        <v>0</v>
      </c>
      <c r="Y446" t="s">
        <v>8</v>
      </c>
      <c r="Z446">
        <v>0</v>
      </c>
      <c r="AA446">
        <v>0</v>
      </c>
      <c r="AB446" t="s">
        <v>9</v>
      </c>
      <c r="AC446">
        <v>0</v>
      </c>
      <c r="AD446">
        <v>0</v>
      </c>
      <c r="AE446" t="s">
        <v>10</v>
      </c>
      <c r="AF446">
        <v>1.622E-3</v>
      </c>
      <c r="AG446">
        <v>0</v>
      </c>
      <c r="AH446" t="s">
        <v>11</v>
      </c>
      <c r="AI446">
        <v>0.99510399999999999</v>
      </c>
      <c r="AJ446">
        <v>0</v>
      </c>
      <c r="AK446" t="s">
        <v>12</v>
      </c>
      <c r="AL446">
        <v>0</v>
      </c>
      <c r="AM446">
        <v>0</v>
      </c>
    </row>
    <row r="447" spans="1:39" x14ac:dyDescent="0.25">
      <c r="A447" t="s">
        <v>21</v>
      </c>
      <c r="B447">
        <v>6</v>
      </c>
      <c r="C447">
        <v>150</v>
      </c>
      <c r="D447" t="s">
        <v>1</v>
      </c>
      <c r="E447">
        <v>0</v>
      </c>
      <c r="F447">
        <v>0</v>
      </c>
      <c r="G447" t="s">
        <v>2</v>
      </c>
      <c r="H447">
        <v>4371.7995799999999</v>
      </c>
      <c r="I447">
        <v>97.199601999999999</v>
      </c>
      <c r="J447" t="s">
        <v>3</v>
      </c>
      <c r="K447">
        <v>4369.5549410000003</v>
      </c>
      <c r="L447">
        <v>97.273972999999998</v>
      </c>
      <c r="M447" t="s">
        <v>4</v>
      </c>
      <c r="N447">
        <v>135.10244800000001</v>
      </c>
      <c r="O447">
        <v>0.23133200000000001</v>
      </c>
      <c r="P447" t="s">
        <v>5</v>
      </c>
      <c r="Q447">
        <v>430.52748400000002</v>
      </c>
      <c r="R447">
        <v>1.0611660000000001</v>
      </c>
      <c r="S447" t="s">
        <v>6</v>
      </c>
      <c r="T447">
        <v>122.147263</v>
      </c>
      <c r="U447">
        <v>9.8083000000000004E-2</v>
      </c>
      <c r="V447" t="s">
        <v>7</v>
      </c>
      <c r="W447">
        <v>0</v>
      </c>
      <c r="X447">
        <v>0</v>
      </c>
      <c r="Y447" t="s">
        <v>8</v>
      </c>
      <c r="Z447">
        <v>0</v>
      </c>
      <c r="AA447">
        <v>0</v>
      </c>
      <c r="AB447" t="s">
        <v>9</v>
      </c>
      <c r="AC447">
        <v>0</v>
      </c>
      <c r="AD447">
        <v>0</v>
      </c>
      <c r="AE447" t="s">
        <v>10</v>
      </c>
      <c r="AF447">
        <v>1.5740000000000001E-3</v>
      </c>
      <c r="AG447">
        <v>0</v>
      </c>
      <c r="AH447" t="s">
        <v>11</v>
      </c>
      <c r="AI447">
        <v>0.99510900000000002</v>
      </c>
      <c r="AJ447">
        <v>0</v>
      </c>
      <c r="AK447" t="s">
        <v>12</v>
      </c>
      <c r="AL447">
        <v>0</v>
      </c>
      <c r="AM447">
        <v>0</v>
      </c>
    </row>
    <row r="448" spans="1:39" x14ac:dyDescent="0.25">
      <c r="A448" t="s">
        <v>21</v>
      </c>
      <c r="B448">
        <v>7</v>
      </c>
      <c r="C448">
        <v>175</v>
      </c>
      <c r="D448" t="s">
        <v>1</v>
      </c>
      <c r="E448">
        <v>0</v>
      </c>
      <c r="F448">
        <v>0</v>
      </c>
      <c r="G448" t="s">
        <v>2</v>
      </c>
      <c r="H448">
        <v>5101.3477249999996</v>
      </c>
      <c r="I448">
        <v>134.201652</v>
      </c>
      <c r="J448" t="s">
        <v>3</v>
      </c>
      <c r="K448">
        <v>5098.7304000000004</v>
      </c>
      <c r="L448">
        <v>134.29867200000001</v>
      </c>
      <c r="M448" t="s">
        <v>4</v>
      </c>
      <c r="N448">
        <v>157.61413099999999</v>
      </c>
      <c r="O448">
        <v>0.28364800000000001</v>
      </c>
      <c r="P448" t="s">
        <v>5</v>
      </c>
      <c r="Q448">
        <v>502.53801199999998</v>
      </c>
      <c r="R448">
        <v>1.458261</v>
      </c>
      <c r="S448" t="s">
        <v>6</v>
      </c>
      <c r="T448">
        <v>142.53061199999999</v>
      </c>
      <c r="U448">
        <v>0.13149</v>
      </c>
      <c r="V448" t="s">
        <v>7</v>
      </c>
      <c r="W448">
        <v>0</v>
      </c>
      <c r="X448">
        <v>0</v>
      </c>
      <c r="Y448" t="s">
        <v>8</v>
      </c>
      <c r="Z448">
        <v>0</v>
      </c>
      <c r="AA448">
        <v>0</v>
      </c>
      <c r="AB448" t="s">
        <v>9</v>
      </c>
      <c r="AC448">
        <v>0</v>
      </c>
      <c r="AD448">
        <v>0</v>
      </c>
      <c r="AE448" t="s">
        <v>10</v>
      </c>
      <c r="AF448">
        <v>1.5499999999999999E-3</v>
      </c>
      <c r="AG448">
        <v>0</v>
      </c>
      <c r="AH448" t="s">
        <v>11</v>
      </c>
      <c r="AI448">
        <v>0.99511300000000003</v>
      </c>
      <c r="AJ448">
        <v>0</v>
      </c>
      <c r="AK448" t="s">
        <v>12</v>
      </c>
      <c r="AL448">
        <v>0</v>
      </c>
      <c r="AM448">
        <v>0</v>
      </c>
    </row>
    <row r="449" spans="1:39" x14ac:dyDescent="0.25">
      <c r="A449" t="s">
        <v>21</v>
      </c>
      <c r="B449">
        <v>8</v>
      </c>
      <c r="C449">
        <v>200</v>
      </c>
      <c r="D449" t="s">
        <v>1</v>
      </c>
      <c r="E449">
        <v>0</v>
      </c>
      <c r="F449">
        <v>0</v>
      </c>
      <c r="G449" t="s">
        <v>2</v>
      </c>
      <c r="H449">
        <v>5830.7896289999999</v>
      </c>
      <c r="I449">
        <v>174.35273599999999</v>
      </c>
      <c r="J449" t="s">
        <v>3</v>
      </c>
      <c r="K449">
        <v>5827.7970409999998</v>
      </c>
      <c r="L449">
        <v>174.40652700000001</v>
      </c>
      <c r="M449" t="s">
        <v>4</v>
      </c>
      <c r="N449">
        <v>180.19136399999999</v>
      </c>
      <c r="O449">
        <v>0.39493699999999998</v>
      </c>
      <c r="P449" t="s">
        <v>5</v>
      </c>
      <c r="Q449">
        <v>574.64724200000001</v>
      </c>
      <c r="R449">
        <v>1.926612</v>
      </c>
      <c r="S449" t="s">
        <v>6</v>
      </c>
      <c r="T449">
        <v>162.91001700000001</v>
      </c>
      <c r="U449">
        <v>0.17555699999999999</v>
      </c>
      <c r="V449" t="s">
        <v>7</v>
      </c>
      <c r="W449">
        <v>0</v>
      </c>
      <c r="X449">
        <v>0</v>
      </c>
      <c r="Y449" t="s">
        <v>8</v>
      </c>
      <c r="Z449">
        <v>0</v>
      </c>
      <c r="AA449">
        <v>0</v>
      </c>
      <c r="AB449" t="s">
        <v>9</v>
      </c>
      <c r="AC449">
        <v>0</v>
      </c>
      <c r="AD449">
        <v>0</v>
      </c>
      <c r="AE449" t="s">
        <v>10</v>
      </c>
      <c r="AF449">
        <v>1.428E-3</v>
      </c>
      <c r="AG449">
        <v>0</v>
      </c>
      <c r="AH449" t="s">
        <v>11</v>
      </c>
      <c r="AI449">
        <v>0.99511300000000003</v>
      </c>
      <c r="AJ449">
        <v>0</v>
      </c>
      <c r="AK449" t="s">
        <v>12</v>
      </c>
      <c r="AL449">
        <v>0</v>
      </c>
      <c r="AM449">
        <v>0</v>
      </c>
    </row>
    <row r="450" spans="1:39" x14ac:dyDescent="0.25">
      <c r="A450" t="s">
        <v>21</v>
      </c>
      <c r="B450">
        <v>9</v>
      </c>
      <c r="C450">
        <v>225</v>
      </c>
      <c r="D450" t="s">
        <v>1</v>
      </c>
      <c r="E450">
        <v>0</v>
      </c>
      <c r="F450">
        <v>0</v>
      </c>
      <c r="G450" t="s">
        <v>2</v>
      </c>
      <c r="H450">
        <v>6560.4343159999999</v>
      </c>
      <c r="I450">
        <v>222.64876699999999</v>
      </c>
      <c r="J450" t="s">
        <v>3</v>
      </c>
      <c r="K450">
        <v>6557.0687109999999</v>
      </c>
      <c r="L450">
        <v>222.717772</v>
      </c>
      <c r="M450" t="s">
        <v>4</v>
      </c>
      <c r="N450">
        <v>202.73322999999999</v>
      </c>
      <c r="O450">
        <v>0.49755700000000003</v>
      </c>
      <c r="P450" t="s">
        <v>5</v>
      </c>
      <c r="Q450">
        <v>646.81730800000003</v>
      </c>
      <c r="R450">
        <v>2.359162</v>
      </c>
      <c r="S450" t="s">
        <v>6</v>
      </c>
      <c r="T450">
        <v>183.29954699999999</v>
      </c>
      <c r="U450">
        <v>0.223911</v>
      </c>
      <c r="V450" t="s">
        <v>7</v>
      </c>
      <c r="W450">
        <v>0</v>
      </c>
      <c r="X450">
        <v>0</v>
      </c>
      <c r="Y450" t="s">
        <v>8</v>
      </c>
      <c r="Z450">
        <v>0</v>
      </c>
      <c r="AA450">
        <v>0</v>
      </c>
      <c r="AB450" t="s">
        <v>9</v>
      </c>
      <c r="AC450">
        <v>0</v>
      </c>
      <c r="AD450">
        <v>0</v>
      </c>
      <c r="AE450" t="s">
        <v>10</v>
      </c>
      <c r="AF450">
        <v>1.3910000000000001E-3</v>
      </c>
      <c r="AG450">
        <v>0</v>
      </c>
      <c r="AH450" t="s">
        <v>11</v>
      </c>
      <c r="AI450">
        <v>0.99511300000000003</v>
      </c>
      <c r="AJ450">
        <v>0</v>
      </c>
      <c r="AK450" t="s">
        <v>12</v>
      </c>
      <c r="AL450">
        <v>0</v>
      </c>
      <c r="AM450">
        <v>0</v>
      </c>
    </row>
    <row r="451" spans="1:39" x14ac:dyDescent="0.25">
      <c r="A451" t="s">
        <v>21</v>
      </c>
      <c r="B451">
        <v>10</v>
      </c>
      <c r="C451">
        <v>250</v>
      </c>
      <c r="D451" t="s">
        <v>1</v>
      </c>
      <c r="E451">
        <v>0</v>
      </c>
      <c r="F451">
        <v>0</v>
      </c>
      <c r="G451" t="s">
        <v>2</v>
      </c>
      <c r="H451">
        <v>7290.1294040000002</v>
      </c>
      <c r="I451">
        <v>272.14155899999997</v>
      </c>
      <c r="J451" t="s">
        <v>3</v>
      </c>
      <c r="K451">
        <v>7286.3908110000002</v>
      </c>
      <c r="L451">
        <v>272.27203400000002</v>
      </c>
      <c r="M451" t="s">
        <v>4</v>
      </c>
      <c r="N451">
        <v>225.25181699999999</v>
      </c>
      <c r="O451">
        <v>0.580206</v>
      </c>
      <c r="P451" t="s">
        <v>5</v>
      </c>
      <c r="Q451">
        <v>719.01058</v>
      </c>
      <c r="R451">
        <v>2.7937430000000001</v>
      </c>
      <c r="S451" t="s">
        <v>6</v>
      </c>
      <c r="T451">
        <v>203.68385599999999</v>
      </c>
      <c r="U451">
        <v>0.27510000000000001</v>
      </c>
      <c r="V451" t="s">
        <v>7</v>
      </c>
      <c r="W451">
        <v>0</v>
      </c>
      <c r="X451">
        <v>0</v>
      </c>
      <c r="Y451" t="s">
        <v>8</v>
      </c>
      <c r="Z451">
        <v>0</v>
      </c>
      <c r="AA451">
        <v>0</v>
      </c>
      <c r="AB451" t="s">
        <v>9</v>
      </c>
      <c r="AC451">
        <v>0</v>
      </c>
      <c r="AD451">
        <v>0</v>
      </c>
      <c r="AE451" t="s">
        <v>10</v>
      </c>
      <c r="AF451">
        <v>1.3860000000000001E-3</v>
      </c>
      <c r="AG451">
        <v>0</v>
      </c>
      <c r="AH451" t="s">
        <v>11</v>
      </c>
      <c r="AI451">
        <v>0.99511400000000005</v>
      </c>
      <c r="AJ451">
        <v>0</v>
      </c>
      <c r="AK451" t="s">
        <v>12</v>
      </c>
      <c r="AL451">
        <v>0</v>
      </c>
      <c r="AM451">
        <v>0</v>
      </c>
    </row>
    <row r="452" spans="1:39" x14ac:dyDescent="0.25">
      <c r="A452" t="s">
        <v>21</v>
      </c>
      <c r="B452">
        <v>11</v>
      </c>
      <c r="C452">
        <v>275</v>
      </c>
      <c r="D452" t="s">
        <v>1</v>
      </c>
      <c r="E452">
        <v>0</v>
      </c>
      <c r="F452">
        <v>0</v>
      </c>
      <c r="G452" t="s">
        <v>2</v>
      </c>
      <c r="H452">
        <v>8019.7657810000001</v>
      </c>
      <c r="I452">
        <v>329.53034700000001</v>
      </c>
      <c r="J452" t="s">
        <v>3</v>
      </c>
      <c r="K452">
        <v>8015.6541699999998</v>
      </c>
      <c r="L452">
        <v>329.70331499999998</v>
      </c>
      <c r="M452" t="s">
        <v>4</v>
      </c>
      <c r="N452">
        <v>247.77136400000001</v>
      </c>
      <c r="O452">
        <v>0.68601999999999996</v>
      </c>
      <c r="P452" t="s">
        <v>5</v>
      </c>
      <c r="Q452">
        <v>791.23333000000002</v>
      </c>
      <c r="R452">
        <v>3.2544930000000001</v>
      </c>
      <c r="S452" t="s">
        <v>6</v>
      </c>
      <c r="T452">
        <v>224.07271299999999</v>
      </c>
      <c r="U452">
        <v>0.33927600000000002</v>
      </c>
      <c r="V452" t="s">
        <v>7</v>
      </c>
      <c r="W452">
        <v>0</v>
      </c>
      <c r="X452">
        <v>0</v>
      </c>
      <c r="Y452" t="s">
        <v>8</v>
      </c>
      <c r="Z452">
        <v>0</v>
      </c>
      <c r="AA452">
        <v>0</v>
      </c>
      <c r="AB452" t="s">
        <v>9</v>
      </c>
      <c r="AC452">
        <v>0</v>
      </c>
      <c r="AD452">
        <v>0</v>
      </c>
      <c r="AE452" t="s">
        <v>10</v>
      </c>
      <c r="AF452">
        <v>1.343E-3</v>
      </c>
      <c r="AG452">
        <v>0</v>
      </c>
      <c r="AH452" t="s">
        <v>11</v>
      </c>
      <c r="AI452">
        <v>0.99511400000000005</v>
      </c>
      <c r="AJ452">
        <v>0</v>
      </c>
      <c r="AK452" t="s">
        <v>12</v>
      </c>
      <c r="AL452">
        <v>0</v>
      </c>
      <c r="AM452">
        <v>0</v>
      </c>
    </row>
    <row r="453" spans="1:39" x14ac:dyDescent="0.25">
      <c r="A453" t="s">
        <v>21</v>
      </c>
      <c r="B453">
        <v>12</v>
      </c>
      <c r="C453">
        <v>300</v>
      </c>
      <c r="D453" t="s">
        <v>1</v>
      </c>
      <c r="E453">
        <v>0</v>
      </c>
      <c r="F453">
        <v>0</v>
      </c>
      <c r="G453" t="s">
        <v>2</v>
      </c>
      <c r="H453">
        <v>8749.5420900000008</v>
      </c>
      <c r="I453">
        <v>394.21728000000002</v>
      </c>
      <c r="J453" t="s">
        <v>3</v>
      </c>
      <c r="K453">
        <v>8745.0570900000002</v>
      </c>
      <c r="L453">
        <v>394.397561</v>
      </c>
      <c r="M453" t="s">
        <v>4</v>
      </c>
      <c r="N453">
        <v>270.31402600000001</v>
      </c>
      <c r="O453">
        <v>0.81484000000000001</v>
      </c>
      <c r="P453" t="s">
        <v>5</v>
      </c>
      <c r="Q453">
        <v>863.48979899999995</v>
      </c>
      <c r="R453">
        <v>3.7200190000000002</v>
      </c>
      <c r="S453" t="s">
        <v>6</v>
      </c>
      <c r="T453">
        <v>244.45305300000001</v>
      </c>
      <c r="U453">
        <v>0.39470499999999997</v>
      </c>
      <c r="V453" t="s">
        <v>7</v>
      </c>
      <c r="W453">
        <v>0</v>
      </c>
      <c r="X453">
        <v>0</v>
      </c>
      <c r="Y453" t="s">
        <v>8</v>
      </c>
      <c r="Z453">
        <v>0</v>
      </c>
      <c r="AA453">
        <v>0</v>
      </c>
      <c r="AB453" t="s">
        <v>9</v>
      </c>
      <c r="AC453">
        <v>0</v>
      </c>
      <c r="AD453">
        <v>0</v>
      </c>
      <c r="AE453" t="s">
        <v>10</v>
      </c>
      <c r="AF453">
        <v>1.3190000000000001E-3</v>
      </c>
      <c r="AG453">
        <v>0</v>
      </c>
      <c r="AH453" t="s">
        <v>11</v>
      </c>
      <c r="AI453">
        <v>0.99511499999999997</v>
      </c>
      <c r="AJ453">
        <v>0</v>
      </c>
      <c r="AK453" t="s">
        <v>12</v>
      </c>
      <c r="AL453">
        <v>0</v>
      </c>
      <c r="AM453">
        <v>0</v>
      </c>
    </row>
    <row r="454" spans="1:39" x14ac:dyDescent="0.25">
      <c r="A454" t="s">
        <v>21</v>
      </c>
      <c r="B454">
        <v>13</v>
      </c>
      <c r="C454">
        <v>325</v>
      </c>
      <c r="D454" t="s">
        <v>1</v>
      </c>
      <c r="E454">
        <v>0</v>
      </c>
      <c r="F454">
        <v>0</v>
      </c>
      <c r="G454" t="s">
        <v>2</v>
      </c>
      <c r="H454">
        <v>9479.3599799999993</v>
      </c>
      <c r="I454">
        <v>468.93050799999997</v>
      </c>
      <c r="J454" t="s">
        <v>3</v>
      </c>
      <c r="K454">
        <v>9474.5024410000005</v>
      </c>
      <c r="L454">
        <v>469.14030200000002</v>
      </c>
      <c r="M454" t="s">
        <v>4</v>
      </c>
      <c r="N454">
        <v>292.846744</v>
      </c>
      <c r="O454">
        <v>0.938527</v>
      </c>
      <c r="P454" t="s">
        <v>5</v>
      </c>
      <c r="Q454">
        <v>935.756304</v>
      </c>
      <c r="R454">
        <v>4.2322290000000002</v>
      </c>
      <c r="S454" t="s">
        <v>6</v>
      </c>
      <c r="T454">
        <v>264.80590699999999</v>
      </c>
      <c r="U454">
        <v>0.45813500000000001</v>
      </c>
      <c r="V454" t="s">
        <v>7</v>
      </c>
      <c r="W454">
        <v>0</v>
      </c>
      <c r="X454">
        <v>0</v>
      </c>
      <c r="Y454" t="s">
        <v>8</v>
      </c>
      <c r="Z454">
        <v>0</v>
      </c>
      <c r="AA454">
        <v>0</v>
      </c>
      <c r="AB454" t="s">
        <v>9</v>
      </c>
      <c r="AC454">
        <v>0</v>
      </c>
      <c r="AD454">
        <v>0</v>
      </c>
      <c r="AE454" t="s">
        <v>10</v>
      </c>
      <c r="AF454">
        <v>1.3179999999999999E-3</v>
      </c>
      <c r="AG454">
        <v>0</v>
      </c>
      <c r="AH454" t="s">
        <v>11</v>
      </c>
      <c r="AI454">
        <v>0.99511499999999997</v>
      </c>
      <c r="AJ454">
        <v>0</v>
      </c>
      <c r="AK454" t="s">
        <v>12</v>
      </c>
      <c r="AL454">
        <v>0</v>
      </c>
      <c r="AM454">
        <v>0</v>
      </c>
    </row>
    <row r="455" spans="1:39" x14ac:dyDescent="0.25">
      <c r="A455" t="s">
        <v>21</v>
      </c>
      <c r="B455">
        <v>14</v>
      </c>
      <c r="C455">
        <v>350</v>
      </c>
      <c r="D455" t="s">
        <v>1</v>
      </c>
      <c r="E455">
        <v>0</v>
      </c>
      <c r="F455">
        <v>0</v>
      </c>
      <c r="G455" t="s">
        <v>2</v>
      </c>
      <c r="H455">
        <v>10209.292616999999</v>
      </c>
      <c r="I455">
        <v>545.09570900000006</v>
      </c>
      <c r="J455" t="s">
        <v>3</v>
      </c>
      <c r="K455">
        <v>10204.061953</v>
      </c>
      <c r="L455">
        <v>545.33989099999997</v>
      </c>
      <c r="M455" t="s">
        <v>4</v>
      </c>
      <c r="N455">
        <v>315.38766099999998</v>
      </c>
      <c r="O455">
        <v>1.0787580000000001</v>
      </c>
      <c r="P455" t="s">
        <v>5</v>
      </c>
      <c r="Q455">
        <v>1008.084204</v>
      </c>
      <c r="R455">
        <v>4.9137909999999998</v>
      </c>
      <c r="S455" t="s">
        <v>6</v>
      </c>
      <c r="T455">
        <v>285.12869000000001</v>
      </c>
      <c r="U455">
        <v>0.55089299999999997</v>
      </c>
      <c r="V455" t="s">
        <v>7</v>
      </c>
      <c r="W455">
        <v>0</v>
      </c>
      <c r="X455">
        <v>0</v>
      </c>
      <c r="Y455" t="s">
        <v>8</v>
      </c>
      <c r="Z455">
        <v>0</v>
      </c>
      <c r="AA455">
        <v>0</v>
      </c>
      <c r="AB455" t="s">
        <v>9</v>
      </c>
      <c r="AC455">
        <v>0</v>
      </c>
      <c r="AD455">
        <v>0</v>
      </c>
      <c r="AE455" t="s">
        <v>10</v>
      </c>
      <c r="AF455">
        <v>1.317E-3</v>
      </c>
      <c r="AG455">
        <v>0</v>
      </c>
      <c r="AH455" t="s">
        <v>11</v>
      </c>
      <c r="AI455">
        <v>0.99511499999999997</v>
      </c>
      <c r="AJ455">
        <v>0</v>
      </c>
      <c r="AK455" t="s">
        <v>12</v>
      </c>
      <c r="AL455">
        <v>0</v>
      </c>
      <c r="AM455">
        <v>0</v>
      </c>
    </row>
    <row r="456" spans="1:39" x14ac:dyDescent="0.25">
      <c r="A456" t="s">
        <v>21</v>
      </c>
      <c r="B456">
        <v>15</v>
      </c>
      <c r="C456">
        <v>375</v>
      </c>
      <c r="D456" t="s">
        <v>1</v>
      </c>
      <c r="E456">
        <v>0</v>
      </c>
      <c r="F456">
        <v>0</v>
      </c>
      <c r="G456" t="s">
        <v>2</v>
      </c>
      <c r="H456">
        <v>10939.399844</v>
      </c>
      <c r="I456">
        <v>634.22056599999996</v>
      </c>
      <c r="J456" t="s">
        <v>3</v>
      </c>
      <c r="K456">
        <v>10933.797012000001</v>
      </c>
      <c r="L456">
        <v>634.50874099999999</v>
      </c>
      <c r="M456" t="s">
        <v>4</v>
      </c>
      <c r="N456">
        <v>337.89939299999998</v>
      </c>
      <c r="O456">
        <v>1.173637</v>
      </c>
      <c r="P456" t="s">
        <v>5</v>
      </c>
      <c r="Q456">
        <v>1080.426228</v>
      </c>
      <c r="R456">
        <v>5.59633</v>
      </c>
      <c r="S456" t="s">
        <v>6</v>
      </c>
      <c r="T456">
        <v>305.45295700000003</v>
      </c>
      <c r="U456">
        <v>0.64254500000000003</v>
      </c>
      <c r="V456" t="s">
        <v>7</v>
      </c>
      <c r="W456">
        <v>0</v>
      </c>
      <c r="X456">
        <v>0</v>
      </c>
      <c r="Y456" t="s">
        <v>8</v>
      </c>
      <c r="Z456">
        <v>0</v>
      </c>
      <c r="AA456">
        <v>0</v>
      </c>
      <c r="AB456" t="s">
        <v>9</v>
      </c>
      <c r="AC456">
        <v>0</v>
      </c>
      <c r="AD456">
        <v>0</v>
      </c>
      <c r="AE456" t="s">
        <v>10</v>
      </c>
      <c r="AF456">
        <v>1.3159999999999999E-3</v>
      </c>
      <c r="AG456">
        <v>0</v>
      </c>
      <c r="AH456" t="s">
        <v>11</v>
      </c>
      <c r="AI456">
        <v>0.99511499999999997</v>
      </c>
      <c r="AJ456">
        <v>0</v>
      </c>
      <c r="AK456" t="s">
        <v>12</v>
      </c>
      <c r="AL456">
        <v>0</v>
      </c>
      <c r="AM456">
        <v>0</v>
      </c>
    </row>
    <row r="457" spans="1:39" x14ac:dyDescent="0.25">
      <c r="A457" t="s">
        <v>21</v>
      </c>
      <c r="B457">
        <v>16</v>
      </c>
      <c r="C457">
        <v>400</v>
      </c>
      <c r="D457" t="s">
        <v>1</v>
      </c>
      <c r="E457">
        <v>0</v>
      </c>
      <c r="F457">
        <v>0</v>
      </c>
      <c r="G457" t="s">
        <v>2</v>
      </c>
      <c r="H457">
        <v>11669.647676000001</v>
      </c>
      <c r="I457">
        <v>724.34632099999999</v>
      </c>
      <c r="J457" t="s">
        <v>3</v>
      </c>
      <c r="K457">
        <v>11663.671504</v>
      </c>
      <c r="L457">
        <v>724.67599800000005</v>
      </c>
      <c r="M457" t="s">
        <v>4</v>
      </c>
      <c r="N457">
        <v>360.44330300000001</v>
      </c>
      <c r="O457">
        <v>1.286815</v>
      </c>
      <c r="P457" t="s">
        <v>5</v>
      </c>
      <c r="Q457">
        <v>1152.8168800000001</v>
      </c>
      <c r="R457">
        <v>6.1524070000000002</v>
      </c>
      <c r="S457" t="s">
        <v>6</v>
      </c>
      <c r="T457">
        <v>325.78166099999999</v>
      </c>
      <c r="U457">
        <v>0.74637200000000004</v>
      </c>
      <c r="V457" t="s">
        <v>7</v>
      </c>
      <c r="W457">
        <v>0</v>
      </c>
      <c r="X457">
        <v>0</v>
      </c>
      <c r="Y457" t="s">
        <v>8</v>
      </c>
      <c r="Z457">
        <v>0</v>
      </c>
      <c r="AA457">
        <v>0</v>
      </c>
      <c r="AB457" t="s">
        <v>9</v>
      </c>
      <c r="AC457">
        <v>0</v>
      </c>
      <c r="AD457">
        <v>0</v>
      </c>
      <c r="AE457" t="s">
        <v>10</v>
      </c>
      <c r="AF457">
        <v>1.289E-3</v>
      </c>
      <c r="AG457">
        <v>0</v>
      </c>
      <c r="AH457" t="s">
        <v>11</v>
      </c>
      <c r="AI457">
        <v>0.99511499999999997</v>
      </c>
      <c r="AJ457">
        <v>0</v>
      </c>
      <c r="AK457" t="s">
        <v>12</v>
      </c>
      <c r="AL457">
        <v>0</v>
      </c>
      <c r="AM457">
        <v>0</v>
      </c>
    </row>
    <row r="458" spans="1:39" x14ac:dyDescent="0.25">
      <c r="A458" t="s">
        <v>21</v>
      </c>
      <c r="B458">
        <v>17</v>
      </c>
      <c r="C458">
        <v>425</v>
      </c>
      <c r="D458" t="s">
        <v>1</v>
      </c>
      <c r="E458">
        <v>0</v>
      </c>
      <c r="F458">
        <v>0</v>
      </c>
      <c r="G458" t="s">
        <v>2</v>
      </c>
      <c r="H458">
        <v>12399.856582</v>
      </c>
      <c r="I458">
        <v>823.17373899999996</v>
      </c>
      <c r="J458" t="s">
        <v>3</v>
      </c>
      <c r="K458">
        <v>12393.507871</v>
      </c>
      <c r="L458">
        <v>823.54776800000002</v>
      </c>
      <c r="M458" t="s">
        <v>4</v>
      </c>
      <c r="N458">
        <v>382.97575699999999</v>
      </c>
      <c r="O458">
        <v>1.4778610000000001</v>
      </c>
      <c r="P458" t="s">
        <v>5</v>
      </c>
      <c r="Q458">
        <v>1225.236482</v>
      </c>
      <c r="R458">
        <v>6.7246119999999996</v>
      </c>
      <c r="S458" t="s">
        <v>6</v>
      </c>
      <c r="T458">
        <v>346.11442099999999</v>
      </c>
      <c r="U458">
        <v>0.84920200000000001</v>
      </c>
      <c r="V458" t="s">
        <v>7</v>
      </c>
      <c r="W458">
        <v>0</v>
      </c>
      <c r="X458">
        <v>0</v>
      </c>
      <c r="Y458" t="s">
        <v>8</v>
      </c>
      <c r="Z458">
        <v>0</v>
      </c>
      <c r="AA458">
        <v>0</v>
      </c>
      <c r="AB458" t="s">
        <v>9</v>
      </c>
      <c r="AC458">
        <v>0</v>
      </c>
      <c r="AD458">
        <v>0</v>
      </c>
      <c r="AE458" t="s">
        <v>10</v>
      </c>
      <c r="AF458">
        <v>1.2769999999999999E-3</v>
      </c>
      <c r="AG458">
        <v>0</v>
      </c>
      <c r="AH458" t="s">
        <v>11</v>
      </c>
      <c r="AI458">
        <v>0.99511499999999997</v>
      </c>
      <c r="AJ458">
        <v>0</v>
      </c>
      <c r="AK458" t="s">
        <v>12</v>
      </c>
      <c r="AL458">
        <v>0</v>
      </c>
      <c r="AM458">
        <v>0</v>
      </c>
    </row>
    <row r="459" spans="1:39" x14ac:dyDescent="0.25">
      <c r="A459" t="s">
        <v>21</v>
      </c>
      <c r="B459">
        <v>18</v>
      </c>
      <c r="C459">
        <v>450</v>
      </c>
      <c r="D459" t="s">
        <v>1</v>
      </c>
      <c r="E459">
        <v>0</v>
      </c>
      <c r="F459">
        <v>0</v>
      </c>
      <c r="G459" t="s">
        <v>2</v>
      </c>
      <c r="H459">
        <v>13130.154648</v>
      </c>
      <c r="I459">
        <v>927.86203599999999</v>
      </c>
      <c r="J459" t="s">
        <v>3</v>
      </c>
      <c r="K459">
        <v>13123.433008</v>
      </c>
      <c r="L459">
        <v>928.28290100000004</v>
      </c>
      <c r="M459" t="s">
        <v>4</v>
      </c>
      <c r="N459">
        <v>405.517473</v>
      </c>
      <c r="O459">
        <v>1.6126050000000001</v>
      </c>
      <c r="P459" t="s">
        <v>5</v>
      </c>
      <c r="Q459">
        <v>1297.640396</v>
      </c>
      <c r="R459">
        <v>7.8354920000000003</v>
      </c>
      <c r="S459" t="s">
        <v>6</v>
      </c>
      <c r="T459">
        <v>366.45011</v>
      </c>
      <c r="U459">
        <v>0.96282800000000002</v>
      </c>
      <c r="V459" t="s">
        <v>7</v>
      </c>
      <c r="W459">
        <v>0</v>
      </c>
      <c r="X459">
        <v>0</v>
      </c>
      <c r="Y459" t="s">
        <v>8</v>
      </c>
      <c r="Z459">
        <v>0</v>
      </c>
      <c r="AA459">
        <v>0</v>
      </c>
      <c r="AB459" t="s">
        <v>9</v>
      </c>
      <c r="AC459">
        <v>0</v>
      </c>
      <c r="AD459">
        <v>0</v>
      </c>
      <c r="AE459" t="s">
        <v>10</v>
      </c>
      <c r="AF459">
        <v>1.261E-3</v>
      </c>
      <c r="AG459">
        <v>0</v>
      </c>
      <c r="AH459" t="s">
        <v>11</v>
      </c>
      <c r="AI459">
        <v>0.99511499999999997</v>
      </c>
      <c r="AJ459">
        <v>0</v>
      </c>
      <c r="AK459" t="s">
        <v>12</v>
      </c>
      <c r="AL459">
        <v>0</v>
      </c>
      <c r="AM459">
        <v>0</v>
      </c>
    </row>
    <row r="460" spans="1:39" x14ac:dyDescent="0.25">
      <c r="A460" t="s">
        <v>21</v>
      </c>
      <c r="B460">
        <v>19</v>
      </c>
      <c r="C460">
        <v>475</v>
      </c>
      <c r="D460" t="s">
        <v>1</v>
      </c>
      <c r="E460">
        <v>0</v>
      </c>
      <c r="F460">
        <v>0</v>
      </c>
      <c r="G460" t="s">
        <v>2</v>
      </c>
      <c r="H460">
        <v>13860.502246</v>
      </c>
      <c r="I460">
        <v>1046.0716660000001</v>
      </c>
      <c r="J460" t="s">
        <v>3</v>
      </c>
      <c r="K460">
        <v>13853.408242</v>
      </c>
      <c r="L460">
        <v>1046.5269949999999</v>
      </c>
      <c r="M460" t="s">
        <v>4</v>
      </c>
      <c r="N460">
        <v>428.05779100000001</v>
      </c>
      <c r="O460">
        <v>1.7681830000000001</v>
      </c>
      <c r="P460" t="s">
        <v>5</v>
      </c>
      <c r="Q460">
        <v>1369.9821750000001</v>
      </c>
      <c r="R460">
        <v>9.0054189999999998</v>
      </c>
      <c r="S460" t="s">
        <v>6</v>
      </c>
      <c r="T460">
        <v>386.78162600000002</v>
      </c>
      <c r="U460">
        <v>1.0708949999999999</v>
      </c>
      <c r="V460" t="s">
        <v>7</v>
      </c>
      <c r="W460">
        <v>0</v>
      </c>
      <c r="X460">
        <v>0</v>
      </c>
      <c r="Y460" t="s">
        <v>8</v>
      </c>
      <c r="Z460">
        <v>0</v>
      </c>
      <c r="AA460">
        <v>0</v>
      </c>
      <c r="AB460" t="s">
        <v>9</v>
      </c>
      <c r="AC460">
        <v>0</v>
      </c>
      <c r="AD460">
        <v>0</v>
      </c>
      <c r="AE460" t="s">
        <v>10</v>
      </c>
      <c r="AF460">
        <v>1.261E-3</v>
      </c>
      <c r="AG460">
        <v>0</v>
      </c>
      <c r="AH460" t="s">
        <v>11</v>
      </c>
      <c r="AI460">
        <v>0.99511499999999997</v>
      </c>
      <c r="AJ460">
        <v>0</v>
      </c>
      <c r="AK460" t="s">
        <v>12</v>
      </c>
      <c r="AL460">
        <v>0</v>
      </c>
      <c r="AM460">
        <v>0</v>
      </c>
    </row>
    <row r="461" spans="1:39" x14ac:dyDescent="0.25">
      <c r="A461" t="s">
        <v>21</v>
      </c>
      <c r="B461">
        <v>20</v>
      </c>
      <c r="C461">
        <v>500</v>
      </c>
      <c r="D461" t="s">
        <v>1</v>
      </c>
      <c r="E461">
        <v>0</v>
      </c>
      <c r="F461">
        <v>0</v>
      </c>
      <c r="G461" t="s">
        <v>2</v>
      </c>
      <c r="H461">
        <v>14590.853496</v>
      </c>
      <c r="I461">
        <v>1161.2977289999999</v>
      </c>
      <c r="J461" t="s">
        <v>3</v>
      </c>
      <c r="K461">
        <v>14583.386758000001</v>
      </c>
      <c r="L461">
        <v>1161.878602</v>
      </c>
      <c r="M461" t="s">
        <v>4</v>
      </c>
      <c r="N461">
        <v>450.606043</v>
      </c>
      <c r="O461">
        <v>1.985017</v>
      </c>
      <c r="P461" t="s">
        <v>5</v>
      </c>
      <c r="Q461">
        <v>1442.263479</v>
      </c>
      <c r="R461">
        <v>10.994671</v>
      </c>
      <c r="S461" t="s">
        <v>6</v>
      </c>
      <c r="T461">
        <v>407.114285</v>
      </c>
      <c r="U461">
        <v>1.1916310000000001</v>
      </c>
      <c r="V461" t="s">
        <v>7</v>
      </c>
      <c r="W461">
        <v>0</v>
      </c>
      <c r="X461">
        <v>0</v>
      </c>
      <c r="Y461" t="s">
        <v>8</v>
      </c>
      <c r="Z461">
        <v>0</v>
      </c>
      <c r="AA461">
        <v>0</v>
      </c>
      <c r="AB461" t="s">
        <v>9</v>
      </c>
      <c r="AC461">
        <v>0</v>
      </c>
      <c r="AD461">
        <v>0</v>
      </c>
      <c r="AE461" t="s">
        <v>10</v>
      </c>
      <c r="AF461">
        <v>1.2589999999999999E-3</v>
      </c>
      <c r="AG461">
        <v>0</v>
      </c>
      <c r="AH461" t="s">
        <v>11</v>
      </c>
      <c r="AI461">
        <v>0.99511499999999997</v>
      </c>
      <c r="AJ461">
        <v>0</v>
      </c>
      <c r="AK461" t="s">
        <v>12</v>
      </c>
      <c r="AL461">
        <v>0</v>
      </c>
      <c r="AM461">
        <v>0</v>
      </c>
    </row>
    <row r="462" spans="1:39" x14ac:dyDescent="0.25">
      <c r="A462" t="s">
        <v>22</v>
      </c>
      <c r="B462">
        <v>1</v>
      </c>
      <c r="C462">
        <v>25</v>
      </c>
      <c r="D462" t="s">
        <v>1</v>
      </c>
      <c r="E462">
        <v>0</v>
      </c>
      <c r="F462">
        <v>0</v>
      </c>
      <c r="G462" t="s">
        <v>2</v>
      </c>
      <c r="H462">
        <v>670.36448099999996</v>
      </c>
      <c r="I462">
        <v>2.3423419999999999</v>
      </c>
      <c r="J462" t="s">
        <v>3</v>
      </c>
      <c r="K462">
        <v>669.99451999999997</v>
      </c>
      <c r="L462">
        <v>2.341688</v>
      </c>
      <c r="M462" t="s">
        <v>4</v>
      </c>
      <c r="N462">
        <v>21.994478999999998</v>
      </c>
      <c r="O462">
        <v>1.6254000000000001E-2</v>
      </c>
      <c r="P462" t="s">
        <v>5</v>
      </c>
      <c r="Q462">
        <v>0</v>
      </c>
      <c r="R462">
        <v>0</v>
      </c>
      <c r="S462" t="s">
        <v>6</v>
      </c>
      <c r="T462">
        <v>20.255299000000001</v>
      </c>
      <c r="U462">
        <v>7.0429999999999998E-3</v>
      </c>
      <c r="V462" t="s">
        <v>7</v>
      </c>
      <c r="W462">
        <v>0</v>
      </c>
      <c r="X462">
        <v>0</v>
      </c>
      <c r="Y462" t="s">
        <v>8</v>
      </c>
      <c r="Z462">
        <v>0</v>
      </c>
      <c r="AA462">
        <v>0</v>
      </c>
      <c r="AB462" t="s">
        <v>9</v>
      </c>
      <c r="AC462">
        <v>0</v>
      </c>
      <c r="AD462">
        <v>0</v>
      </c>
      <c r="AE462" t="s">
        <v>10</v>
      </c>
      <c r="AF462">
        <v>6.9810000000000002E-3</v>
      </c>
      <c r="AG462">
        <v>1.5999999999999999E-5</v>
      </c>
      <c r="AH462" t="s">
        <v>11</v>
      </c>
      <c r="AI462">
        <v>0.99488399999999999</v>
      </c>
      <c r="AJ462">
        <v>0</v>
      </c>
      <c r="AK462" t="s">
        <v>12</v>
      </c>
      <c r="AL462">
        <v>0</v>
      </c>
      <c r="AM462">
        <v>0</v>
      </c>
    </row>
    <row r="463" spans="1:39" x14ac:dyDescent="0.25">
      <c r="A463" t="s">
        <v>22</v>
      </c>
      <c r="B463">
        <v>2</v>
      </c>
      <c r="C463">
        <v>50</v>
      </c>
      <c r="D463" t="s">
        <v>1</v>
      </c>
      <c r="E463">
        <v>0</v>
      </c>
      <c r="F463">
        <v>0</v>
      </c>
      <c r="G463" t="s">
        <v>2</v>
      </c>
      <c r="H463">
        <v>1342.7328910000001</v>
      </c>
      <c r="I463">
        <v>12.223734</v>
      </c>
      <c r="J463" t="s">
        <v>3</v>
      </c>
      <c r="K463">
        <v>1341.995471</v>
      </c>
      <c r="L463">
        <v>12.233627</v>
      </c>
      <c r="M463" t="s">
        <v>4</v>
      </c>
      <c r="N463">
        <v>43.984293000000001</v>
      </c>
      <c r="O463">
        <v>5.2356E-2</v>
      </c>
      <c r="P463" t="s">
        <v>5</v>
      </c>
      <c r="Q463">
        <v>0</v>
      </c>
      <c r="R463">
        <v>0</v>
      </c>
      <c r="S463" t="s">
        <v>6</v>
      </c>
      <c r="T463">
        <v>40.502690000000001</v>
      </c>
      <c r="U463">
        <v>2.6889E-2</v>
      </c>
      <c r="V463" t="s">
        <v>7</v>
      </c>
      <c r="W463">
        <v>0</v>
      </c>
      <c r="X463">
        <v>0</v>
      </c>
      <c r="Y463" t="s">
        <v>8</v>
      </c>
      <c r="Z463">
        <v>0</v>
      </c>
      <c r="AA463">
        <v>0</v>
      </c>
      <c r="AB463" t="s">
        <v>9</v>
      </c>
      <c r="AC463">
        <v>0</v>
      </c>
      <c r="AD463">
        <v>0</v>
      </c>
      <c r="AE463" t="s">
        <v>10</v>
      </c>
      <c r="AF463">
        <v>4.8780000000000004E-3</v>
      </c>
      <c r="AG463">
        <v>1.2999999999999999E-5</v>
      </c>
      <c r="AH463" t="s">
        <v>11</v>
      </c>
      <c r="AI463">
        <v>0.99507800000000002</v>
      </c>
      <c r="AJ463">
        <v>0</v>
      </c>
      <c r="AK463" t="s">
        <v>12</v>
      </c>
      <c r="AL463">
        <v>0</v>
      </c>
      <c r="AM463">
        <v>0</v>
      </c>
    </row>
    <row r="464" spans="1:39" x14ac:dyDescent="0.25">
      <c r="A464" t="s">
        <v>22</v>
      </c>
      <c r="B464">
        <v>3</v>
      </c>
      <c r="C464">
        <v>75</v>
      </c>
      <c r="D464" t="s">
        <v>1</v>
      </c>
      <c r="E464">
        <v>0</v>
      </c>
      <c r="F464">
        <v>0</v>
      </c>
      <c r="G464" t="s">
        <v>2</v>
      </c>
      <c r="H464">
        <v>2014.982424</v>
      </c>
      <c r="I464">
        <v>30.020917000000001</v>
      </c>
      <c r="J464" t="s">
        <v>3</v>
      </c>
      <c r="K464">
        <v>2013.878999</v>
      </c>
      <c r="L464">
        <v>30.047070999999999</v>
      </c>
      <c r="M464" t="s">
        <v>4</v>
      </c>
      <c r="N464">
        <v>65.968103999999997</v>
      </c>
      <c r="O464">
        <v>0.111314</v>
      </c>
      <c r="P464" t="s">
        <v>5</v>
      </c>
      <c r="Q464">
        <v>0</v>
      </c>
      <c r="R464">
        <v>0</v>
      </c>
      <c r="S464" t="s">
        <v>6</v>
      </c>
      <c r="T464">
        <v>60.746561999999997</v>
      </c>
      <c r="U464">
        <v>5.9485999999999997E-2</v>
      </c>
      <c r="V464" t="s">
        <v>7</v>
      </c>
      <c r="W464">
        <v>0</v>
      </c>
      <c r="X464">
        <v>0</v>
      </c>
      <c r="Y464" t="s">
        <v>8</v>
      </c>
      <c r="Z464">
        <v>0</v>
      </c>
      <c r="AA464">
        <v>0</v>
      </c>
      <c r="AB464" t="s">
        <v>9</v>
      </c>
      <c r="AC464">
        <v>0</v>
      </c>
      <c r="AD464">
        <v>0</v>
      </c>
      <c r="AE464" t="s">
        <v>10</v>
      </c>
      <c r="AF464">
        <v>3.8419999999999999E-3</v>
      </c>
      <c r="AG464">
        <v>1.0000000000000001E-5</v>
      </c>
      <c r="AH464" t="s">
        <v>11</v>
      </c>
      <c r="AI464">
        <v>0.99508700000000005</v>
      </c>
      <c r="AJ464">
        <v>0</v>
      </c>
      <c r="AK464" t="s">
        <v>12</v>
      </c>
      <c r="AL464">
        <v>0</v>
      </c>
      <c r="AM464">
        <v>0</v>
      </c>
    </row>
    <row r="465" spans="1:39" x14ac:dyDescent="0.25">
      <c r="A465" t="s">
        <v>22</v>
      </c>
      <c r="B465">
        <v>4</v>
      </c>
      <c r="C465">
        <v>100</v>
      </c>
      <c r="D465" t="s">
        <v>1</v>
      </c>
      <c r="E465">
        <v>0</v>
      </c>
      <c r="F465">
        <v>0</v>
      </c>
      <c r="G465" t="s">
        <v>2</v>
      </c>
      <c r="H465">
        <v>2687.2479389999999</v>
      </c>
      <c r="I465">
        <v>55.339958000000003</v>
      </c>
      <c r="J465" t="s">
        <v>3</v>
      </c>
      <c r="K465">
        <v>2685.7781199999999</v>
      </c>
      <c r="L465">
        <v>55.394044000000001</v>
      </c>
      <c r="M465" t="s">
        <v>4</v>
      </c>
      <c r="N465">
        <v>87.947615999999996</v>
      </c>
      <c r="O465">
        <v>0.19791700000000001</v>
      </c>
      <c r="P465" t="s">
        <v>5</v>
      </c>
      <c r="Q465">
        <v>0</v>
      </c>
      <c r="R465">
        <v>0</v>
      </c>
      <c r="S465" t="s">
        <v>6</v>
      </c>
      <c r="T465">
        <v>81.003141999999997</v>
      </c>
      <c r="U465">
        <v>0.105643</v>
      </c>
      <c r="V465" t="s">
        <v>7</v>
      </c>
      <c r="W465">
        <v>0</v>
      </c>
      <c r="X465">
        <v>0</v>
      </c>
      <c r="Y465" t="s">
        <v>8</v>
      </c>
      <c r="Z465">
        <v>0</v>
      </c>
      <c r="AA465">
        <v>0</v>
      </c>
      <c r="AB465" t="s">
        <v>9</v>
      </c>
      <c r="AC465">
        <v>0</v>
      </c>
      <c r="AD465">
        <v>0</v>
      </c>
      <c r="AE465" t="s">
        <v>10</v>
      </c>
      <c r="AF465">
        <v>2.6029999999999998E-3</v>
      </c>
      <c r="AG465">
        <v>5.0000000000000004E-6</v>
      </c>
      <c r="AH465" t="s">
        <v>11</v>
      </c>
      <c r="AI465">
        <v>0.99509800000000004</v>
      </c>
      <c r="AJ465">
        <v>0</v>
      </c>
      <c r="AK465" t="s">
        <v>12</v>
      </c>
      <c r="AL465">
        <v>0</v>
      </c>
      <c r="AM465">
        <v>0</v>
      </c>
    </row>
    <row r="466" spans="1:39" x14ac:dyDescent="0.25">
      <c r="A466" t="s">
        <v>22</v>
      </c>
      <c r="B466">
        <v>5</v>
      </c>
      <c r="C466">
        <v>125</v>
      </c>
      <c r="D466" t="s">
        <v>1</v>
      </c>
      <c r="E466">
        <v>0</v>
      </c>
      <c r="F466">
        <v>0</v>
      </c>
      <c r="G466" t="s">
        <v>2</v>
      </c>
      <c r="H466">
        <v>3359.533257</v>
      </c>
      <c r="I466">
        <v>88.155880999999994</v>
      </c>
      <c r="J466" t="s">
        <v>3</v>
      </c>
      <c r="K466">
        <v>3357.6968069999998</v>
      </c>
      <c r="L466">
        <v>88.254773999999998</v>
      </c>
      <c r="M466" t="s">
        <v>4</v>
      </c>
      <c r="N466">
        <v>109.93090599999999</v>
      </c>
      <c r="O466">
        <v>0.30220900000000001</v>
      </c>
      <c r="P466" t="s">
        <v>5</v>
      </c>
      <c r="Q466">
        <v>0</v>
      </c>
      <c r="R466">
        <v>0</v>
      </c>
      <c r="S466" t="s">
        <v>6</v>
      </c>
      <c r="T466">
        <v>101.25572</v>
      </c>
      <c r="U466">
        <v>0.15870400000000001</v>
      </c>
      <c r="V466" t="s">
        <v>7</v>
      </c>
      <c r="W466">
        <v>0</v>
      </c>
      <c r="X466">
        <v>0</v>
      </c>
      <c r="Y466" t="s">
        <v>8</v>
      </c>
      <c r="Z466">
        <v>0</v>
      </c>
      <c r="AA466">
        <v>0</v>
      </c>
      <c r="AB466" t="s">
        <v>9</v>
      </c>
      <c r="AC466">
        <v>0</v>
      </c>
      <c r="AD466">
        <v>0</v>
      </c>
      <c r="AE466" t="s">
        <v>10</v>
      </c>
      <c r="AF466">
        <v>2.258E-3</v>
      </c>
      <c r="AG466">
        <v>3.9999999999999998E-6</v>
      </c>
      <c r="AH466" t="s">
        <v>11</v>
      </c>
      <c r="AI466">
        <v>0.99510799999999999</v>
      </c>
      <c r="AJ466">
        <v>0</v>
      </c>
      <c r="AK466" t="s">
        <v>12</v>
      </c>
      <c r="AL466">
        <v>0</v>
      </c>
      <c r="AM466">
        <v>0</v>
      </c>
    </row>
    <row r="467" spans="1:39" x14ac:dyDescent="0.25">
      <c r="A467" t="s">
        <v>22</v>
      </c>
      <c r="B467">
        <v>6</v>
      </c>
      <c r="C467">
        <v>150</v>
      </c>
      <c r="D467" t="s">
        <v>1</v>
      </c>
      <c r="E467">
        <v>0</v>
      </c>
      <c r="F467">
        <v>0</v>
      </c>
      <c r="G467" t="s">
        <v>2</v>
      </c>
      <c r="H467">
        <v>4031.6725240000001</v>
      </c>
      <c r="I467">
        <v>127.79854400000001</v>
      </c>
      <c r="J467" t="s">
        <v>3</v>
      </c>
      <c r="K467">
        <v>4029.4699660000001</v>
      </c>
      <c r="L467">
        <v>127.952686</v>
      </c>
      <c r="M467" t="s">
        <v>4</v>
      </c>
      <c r="N467">
        <v>131.90831499999999</v>
      </c>
      <c r="O467">
        <v>0.41825400000000001</v>
      </c>
      <c r="P467" t="s">
        <v>5</v>
      </c>
      <c r="Q467">
        <v>0</v>
      </c>
      <c r="R467">
        <v>0</v>
      </c>
      <c r="S467" t="s">
        <v>6</v>
      </c>
      <c r="T467">
        <v>121.51223400000001</v>
      </c>
      <c r="U467">
        <v>0.22925000000000001</v>
      </c>
      <c r="V467" t="s">
        <v>7</v>
      </c>
      <c r="W467">
        <v>0</v>
      </c>
      <c r="X467">
        <v>0</v>
      </c>
      <c r="Y467" t="s">
        <v>8</v>
      </c>
      <c r="Z467">
        <v>0</v>
      </c>
      <c r="AA467">
        <v>0</v>
      </c>
      <c r="AB467" t="s">
        <v>9</v>
      </c>
      <c r="AC467">
        <v>0</v>
      </c>
      <c r="AD467">
        <v>0</v>
      </c>
      <c r="AE467" t="s">
        <v>10</v>
      </c>
      <c r="AF467">
        <v>2.1050000000000001E-3</v>
      </c>
      <c r="AG467">
        <v>3.0000000000000001E-6</v>
      </c>
      <c r="AH467" t="s">
        <v>11</v>
      </c>
      <c r="AI467">
        <v>0.99511000000000005</v>
      </c>
      <c r="AJ467">
        <v>0</v>
      </c>
      <c r="AK467" t="s">
        <v>12</v>
      </c>
      <c r="AL467">
        <v>0</v>
      </c>
      <c r="AM467">
        <v>0</v>
      </c>
    </row>
    <row r="468" spans="1:39" x14ac:dyDescent="0.25">
      <c r="A468" t="s">
        <v>22</v>
      </c>
      <c r="B468">
        <v>7</v>
      </c>
      <c r="C468">
        <v>175</v>
      </c>
      <c r="D468" t="s">
        <v>1</v>
      </c>
      <c r="E468">
        <v>0</v>
      </c>
      <c r="F468">
        <v>0</v>
      </c>
      <c r="G468" t="s">
        <v>2</v>
      </c>
      <c r="H468">
        <v>4703.7338479999999</v>
      </c>
      <c r="I468">
        <v>175.99297999999999</v>
      </c>
      <c r="J468" t="s">
        <v>3</v>
      </c>
      <c r="K468">
        <v>4701.1647460000004</v>
      </c>
      <c r="L468">
        <v>176.206231</v>
      </c>
      <c r="M468" t="s">
        <v>4</v>
      </c>
      <c r="N468">
        <v>153.90374600000001</v>
      </c>
      <c r="O468">
        <v>0.58300399999999997</v>
      </c>
      <c r="P468" t="s">
        <v>5</v>
      </c>
      <c r="Q468">
        <v>0</v>
      </c>
      <c r="R468">
        <v>0</v>
      </c>
      <c r="S468" t="s">
        <v>6</v>
      </c>
      <c r="T468">
        <v>141.777266</v>
      </c>
      <c r="U468">
        <v>0.30066500000000002</v>
      </c>
      <c r="V468" t="s">
        <v>7</v>
      </c>
      <c r="W468">
        <v>0</v>
      </c>
      <c r="X468">
        <v>0</v>
      </c>
      <c r="Y468" t="s">
        <v>8</v>
      </c>
      <c r="Z468">
        <v>0</v>
      </c>
      <c r="AA468">
        <v>0</v>
      </c>
      <c r="AB468" t="s">
        <v>9</v>
      </c>
      <c r="AC468">
        <v>0</v>
      </c>
      <c r="AD468">
        <v>0</v>
      </c>
      <c r="AE468" t="s">
        <v>10</v>
      </c>
      <c r="AF468">
        <v>1.6119999999999999E-3</v>
      </c>
      <c r="AG468">
        <v>0</v>
      </c>
      <c r="AH468" t="s">
        <v>11</v>
      </c>
      <c r="AI468">
        <v>0.99511300000000003</v>
      </c>
      <c r="AJ468">
        <v>0</v>
      </c>
      <c r="AK468" t="s">
        <v>12</v>
      </c>
      <c r="AL468">
        <v>0</v>
      </c>
      <c r="AM468">
        <v>0</v>
      </c>
    </row>
    <row r="469" spans="1:39" x14ac:dyDescent="0.25">
      <c r="A469" t="s">
        <v>22</v>
      </c>
      <c r="B469">
        <v>8</v>
      </c>
      <c r="C469">
        <v>200</v>
      </c>
      <c r="D469" t="s">
        <v>1</v>
      </c>
      <c r="E469">
        <v>0</v>
      </c>
      <c r="F469">
        <v>0</v>
      </c>
      <c r="G469" t="s">
        <v>2</v>
      </c>
      <c r="H469">
        <v>5376.1207809999996</v>
      </c>
      <c r="I469">
        <v>234.149024</v>
      </c>
      <c r="J469" t="s">
        <v>3</v>
      </c>
      <c r="K469">
        <v>5373.1850979999999</v>
      </c>
      <c r="L469">
        <v>234.442522</v>
      </c>
      <c r="M469" t="s">
        <v>4</v>
      </c>
      <c r="N469">
        <v>175.878929</v>
      </c>
      <c r="O469">
        <v>0.76546000000000003</v>
      </c>
      <c r="P469" t="s">
        <v>5</v>
      </c>
      <c r="Q469">
        <v>0</v>
      </c>
      <c r="R469">
        <v>0</v>
      </c>
      <c r="S469" t="s">
        <v>6</v>
      </c>
      <c r="T469">
        <v>162.04669200000001</v>
      </c>
      <c r="U469">
        <v>0.383073</v>
      </c>
      <c r="V469" t="s">
        <v>7</v>
      </c>
      <c r="W469">
        <v>0</v>
      </c>
      <c r="X469">
        <v>0</v>
      </c>
      <c r="Y469" t="s">
        <v>8</v>
      </c>
      <c r="Z469">
        <v>0</v>
      </c>
      <c r="AA469">
        <v>0</v>
      </c>
      <c r="AB469" t="s">
        <v>9</v>
      </c>
      <c r="AC469">
        <v>0</v>
      </c>
      <c r="AD469">
        <v>0</v>
      </c>
      <c r="AE469" t="s">
        <v>10</v>
      </c>
      <c r="AF469">
        <v>1.5900000000000001E-3</v>
      </c>
      <c r="AG469">
        <v>0</v>
      </c>
      <c r="AH469" t="s">
        <v>11</v>
      </c>
      <c r="AI469">
        <v>0.99511300000000003</v>
      </c>
      <c r="AJ469">
        <v>0</v>
      </c>
      <c r="AK469" t="s">
        <v>12</v>
      </c>
      <c r="AL469">
        <v>0</v>
      </c>
      <c r="AM469">
        <v>0</v>
      </c>
    </row>
    <row r="470" spans="1:39" x14ac:dyDescent="0.25">
      <c r="A470" t="s">
        <v>22</v>
      </c>
      <c r="B470">
        <v>9</v>
      </c>
      <c r="C470">
        <v>225</v>
      </c>
      <c r="D470" t="s">
        <v>1</v>
      </c>
      <c r="E470">
        <v>0</v>
      </c>
      <c r="F470">
        <v>0</v>
      </c>
      <c r="G470" t="s">
        <v>2</v>
      </c>
      <c r="H470">
        <v>6048.5415229999999</v>
      </c>
      <c r="I470">
        <v>294.81805400000002</v>
      </c>
      <c r="J470" t="s">
        <v>3</v>
      </c>
      <c r="K470">
        <v>6045.2396390000004</v>
      </c>
      <c r="L470">
        <v>295.21734700000002</v>
      </c>
      <c r="M470" t="s">
        <v>4</v>
      </c>
      <c r="N470">
        <v>197.85906800000001</v>
      </c>
      <c r="O470">
        <v>0.95793499999999998</v>
      </c>
      <c r="P470" t="s">
        <v>5</v>
      </c>
      <c r="Q470">
        <v>0</v>
      </c>
      <c r="R470">
        <v>0</v>
      </c>
      <c r="S470" t="s">
        <v>6</v>
      </c>
      <c r="T470">
        <v>182.31622999999999</v>
      </c>
      <c r="U470">
        <v>0.48522500000000002</v>
      </c>
      <c r="V470" t="s">
        <v>7</v>
      </c>
      <c r="W470">
        <v>0</v>
      </c>
      <c r="X470">
        <v>0</v>
      </c>
      <c r="Y470" t="s">
        <v>8</v>
      </c>
      <c r="Z470">
        <v>0</v>
      </c>
      <c r="AA470">
        <v>0</v>
      </c>
      <c r="AB470" t="s">
        <v>9</v>
      </c>
      <c r="AC470">
        <v>0</v>
      </c>
      <c r="AD470">
        <v>0</v>
      </c>
      <c r="AE470" t="s">
        <v>10</v>
      </c>
      <c r="AF470">
        <v>1.547E-3</v>
      </c>
      <c r="AG470">
        <v>0</v>
      </c>
      <c r="AH470" t="s">
        <v>11</v>
      </c>
      <c r="AI470">
        <v>0.99511400000000005</v>
      </c>
      <c r="AJ470">
        <v>0</v>
      </c>
      <c r="AK470" t="s">
        <v>12</v>
      </c>
      <c r="AL470">
        <v>0</v>
      </c>
      <c r="AM470">
        <v>0</v>
      </c>
    </row>
    <row r="471" spans="1:39" x14ac:dyDescent="0.25">
      <c r="A471" t="s">
        <v>22</v>
      </c>
      <c r="B471">
        <v>10</v>
      </c>
      <c r="C471">
        <v>250</v>
      </c>
      <c r="D471" t="s">
        <v>1</v>
      </c>
      <c r="E471">
        <v>0</v>
      </c>
      <c r="F471">
        <v>0</v>
      </c>
      <c r="G471" t="s">
        <v>2</v>
      </c>
      <c r="H471">
        <v>6720.745664</v>
      </c>
      <c r="I471">
        <v>363.96654100000001</v>
      </c>
      <c r="J471" t="s">
        <v>3</v>
      </c>
      <c r="K471">
        <v>6717.0764749999998</v>
      </c>
      <c r="L471">
        <v>364.478272</v>
      </c>
      <c r="M471" t="s">
        <v>4</v>
      </c>
      <c r="N471">
        <v>219.86553599999999</v>
      </c>
      <c r="O471">
        <v>1.183549</v>
      </c>
      <c r="P471" t="s">
        <v>5</v>
      </c>
      <c r="Q471">
        <v>0</v>
      </c>
      <c r="R471">
        <v>0</v>
      </c>
      <c r="S471" t="s">
        <v>6</v>
      </c>
      <c r="T471">
        <v>202.576245</v>
      </c>
      <c r="U471">
        <v>0.59865100000000004</v>
      </c>
      <c r="V471" t="s">
        <v>7</v>
      </c>
      <c r="W471">
        <v>0</v>
      </c>
      <c r="X471">
        <v>0</v>
      </c>
      <c r="Y471" t="s">
        <v>8</v>
      </c>
      <c r="Z471">
        <v>0</v>
      </c>
      <c r="AA471">
        <v>0</v>
      </c>
      <c r="AB471" t="s">
        <v>9</v>
      </c>
      <c r="AC471">
        <v>0</v>
      </c>
      <c r="AD471">
        <v>0</v>
      </c>
      <c r="AE471" t="s">
        <v>10</v>
      </c>
      <c r="AF471">
        <v>1.475E-3</v>
      </c>
      <c r="AG471">
        <v>0</v>
      </c>
      <c r="AH471" t="s">
        <v>11</v>
      </c>
      <c r="AI471">
        <v>0.99511400000000005</v>
      </c>
      <c r="AJ471">
        <v>0</v>
      </c>
      <c r="AK471" t="s">
        <v>12</v>
      </c>
      <c r="AL471">
        <v>0</v>
      </c>
      <c r="AM471">
        <v>0</v>
      </c>
    </row>
    <row r="472" spans="1:39" x14ac:dyDescent="0.25">
      <c r="A472" t="s">
        <v>22</v>
      </c>
      <c r="B472">
        <v>11</v>
      </c>
      <c r="C472">
        <v>275</v>
      </c>
      <c r="D472" t="s">
        <v>1</v>
      </c>
      <c r="E472">
        <v>0</v>
      </c>
      <c r="F472">
        <v>0</v>
      </c>
      <c r="G472" t="s">
        <v>2</v>
      </c>
      <c r="H472">
        <v>7392.9336229999999</v>
      </c>
      <c r="I472">
        <v>440.56061699999998</v>
      </c>
      <c r="J472" t="s">
        <v>3</v>
      </c>
      <c r="K472">
        <v>7388.8968649999997</v>
      </c>
      <c r="L472">
        <v>441.16203999999999</v>
      </c>
      <c r="M472" t="s">
        <v>4</v>
      </c>
      <c r="N472">
        <v>241.84284199999999</v>
      </c>
      <c r="O472">
        <v>1.3637600000000001</v>
      </c>
      <c r="P472" t="s">
        <v>5</v>
      </c>
      <c r="Q472">
        <v>0</v>
      </c>
      <c r="R472">
        <v>0</v>
      </c>
      <c r="S472" t="s">
        <v>6</v>
      </c>
      <c r="T472">
        <v>222.83924300000001</v>
      </c>
      <c r="U472">
        <v>0.72165599999999996</v>
      </c>
      <c r="V472" t="s">
        <v>7</v>
      </c>
      <c r="W472">
        <v>0</v>
      </c>
      <c r="X472">
        <v>0</v>
      </c>
      <c r="Y472" t="s">
        <v>8</v>
      </c>
      <c r="Z472">
        <v>0</v>
      </c>
      <c r="AA472">
        <v>0</v>
      </c>
      <c r="AB472" t="s">
        <v>9</v>
      </c>
      <c r="AC472">
        <v>0</v>
      </c>
      <c r="AD472">
        <v>0</v>
      </c>
      <c r="AE472" t="s">
        <v>10</v>
      </c>
      <c r="AF472">
        <v>1.4289999999999999E-3</v>
      </c>
      <c r="AG472">
        <v>0</v>
      </c>
      <c r="AH472" t="s">
        <v>11</v>
      </c>
      <c r="AI472">
        <v>0.99511400000000005</v>
      </c>
      <c r="AJ472">
        <v>0</v>
      </c>
      <c r="AK472" t="s">
        <v>12</v>
      </c>
      <c r="AL472">
        <v>0</v>
      </c>
      <c r="AM472">
        <v>0</v>
      </c>
    </row>
    <row r="473" spans="1:39" x14ac:dyDescent="0.25">
      <c r="A473" t="s">
        <v>22</v>
      </c>
      <c r="B473">
        <v>12</v>
      </c>
      <c r="C473">
        <v>300</v>
      </c>
      <c r="D473" t="s">
        <v>1</v>
      </c>
      <c r="E473">
        <v>0</v>
      </c>
      <c r="F473">
        <v>0</v>
      </c>
      <c r="G473" t="s">
        <v>2</v>
      </c>
      <c r="H473">
        <v>8065.2495609999996</v>
      </c>
      <c r="I473">
        <v>520.99074399999995</v>
      </c>
      <c r="J473" t="s">
        <v>3</v>
      </c>
      <c r="K473">
        <v>8060.8461619999998</v>
      </c>
      <c r="L473">
        <v>521.69142999999997</v>
      </c>
      <c r="M473" t="s">
        <v>4</v>
      </c>
      <c r="N473">
        <v>263.813648</v>
      </c>
      <c r="O473">
        <v>1.612695</v>
      </c>
      <c r="P473" t="s">
        <v>5</v>
      </c>
      <c r="Q473">
        <v>0</v>
      </c>
      <c r="R473">
        <v>0</v>
      </c>
      <c r="S473" t="s">
        <v>6</v>
      </c>
      <c r="T473">
        <v>243.109028</v>
      </c>
      <c r="U473">
        <v>0.86052799999999996</v>
      </c>
      <c r="V473" t="s">
        <v>7</v>
      </c>
      <c r="W473">
        <v>0</v>
      </c>
      <c r="X473">
        <v>0</v>
      </c>
      <c r="Y473" t="s">
        <v>8</v>
      </c>
      <c r="Z473">
        <v>0</v>
      </c>
      <c r="AA473">
        <v>0</v>
      </c>
      <c r="AB473" t="s">
        <v>9</v>
      </c>
      <c r="AC473">
        <v>0</v>
      </c>
      <c r="AD473">
        <v>0</v>
      </c>
      <c r="AE473" t="s">
        <v>10</v>
      </c>
      <c r="AF473">
        <v>1.421E-3</v>
      </c>
      <c r="AG473">
        <v>0</v>
      </c>
      <c r="AH473" t="s">
        <v>11</v>
      </c>
      <c r="AI473">
        <v>0.99511400000000005</v>
      </c>
      <c r="AJ473">
        <v>0</v>
      </c>
      <c r="AK473" t="s">
        <v>12</v>
      </c>
      <c r="AL473">
        <v>0</v>
      </c>
      <c r="AM473">
        <v>0</v>
      </c>
    </row>
    <row r="474" spans="1:39" x14ac:dyDescent="0.25">
      <c r="A474" t="s">
        <v>22</v>
      </c>
      <c r="B474">
        <v>13</v>
      </c>
      <c r="C474">
        <v>325</v>
      </c>
      <c r="D474" t="s">
        <v>1</v>
      </c>
      <c r="E474">
        <v>0</v>
      </c>
      <c r="F474">
        <v>0</v>
      </c>
      <c r="G474" t="s">
        <v>2</v>
      </c>
      <c r="H474">
        <v>8737.5627929999991</v>
      </c>
      <c r="I474">
        <v>609.08331999999996</v>
      </c>
      <c r="J474" t="s">
        <v>3</v>
      </c>
      <c r="K474">
        <v>8732.7925200000009</v>
      </c>
      <c r="L474">
        <v>609.87469599999997</v>
      </c>
      <c r="M474" t="s">
        <v>4</v>
      </c>
      <c r="N474">
        <v>285.81248399999998</v>
      </c>
      <c r="O474">
        <v>1.928221</v>
      </c>
      <c r="P474" t="s">
        <v>5</v>
      </c>
      <c r="Q474">
        <v>0</v>
      </c>
      <c r="R474">
        <v>0</v>
      </c>
      <c r="S474" t="s">
        <v>6</v>
      </c>
      <c r="T474">
        <v>263.345463</v>
      </c>
      <c r="U474">
        <v>1.0113669999999999</v>
      </c>
      <c r="V474" t="s">
        <v>7</v>
      </c>
      <c r="W474">
        <v>0</v>
      </c>
      <c r="X474">
        <v>0</v>
      </c>
      <c r="Y474" t="s">
        <v>8</v>
      </c>
      <c r="Z474">
        <v>0</v>
      </c>
      <c r="AA474">
        <v>0</v>
      </c>
      <c r="AB474" t="s">
        <v>9</v>
      </c>
      <c r="AC474">
        <v>0</v>
      </c>
      <c r="AD474">
        <v>0</v>
      </c>
      <c r="AE474" t="s">
        <v>10</v>
      </c>
      <c r="AF474">
        <v>1.4009999999999999E-3</v>
      </c>
      <c r="AG474">
        <v>0</v>
      </c>
      <c r="AH474" t="s">
        <v>11</v>
      </c>
      <c r="AI474">
        <v>0.99511400000000005</v>
      </c>
      <c r="AJ474">
        <v>0</v>
      </c>
      <c r="AK474" t="s">
        <v>12</v>
      </c>
      <c r="AL474">
        <v>0</v>
      </c>
      <c r="AM474">
        <v>0</v>
      </c>
    </row>
    <row r="475" spans="1:39" x14ac:dyDescent="0.25">
      <c r="A475" t="s">
        <v>22</v>
      </c>
      <c r="B475">
        <v>14</v>
      </c>
      <c r="C475">
        <v>350</v>
      </c>
      <c r="D475" t="s">
        <v>1</v>
      </c>
      <c r="E475">
        <v>0</v>
      </c>
      <c r="F475">
        <v>0</v>
      </c>
      <c r="G475" t="s">
        <v>2</v>
      </c>
      <c r="H475">
        <v>9409.8172460000005</v>
      </c>
      <c r="I475">
        <v>699.76330199999995</v>
      </c>
      <c r="J475" t="s">
        <v>3</v>
      </c>
      <c r="K475">
        <v>9404.6787889999996</v>
      </c>
      <c r="L475">
        <v>700.62029600000005</v>
      </c>
      <c r="M475" t="s">
        <v>4</v>
      </c>
      <c r="N475">
        <v>307.79318699999999</v>
      </c>
      <c r="O475">
        <v>2.2623139999999999</v>
      </c>
      <c r="P475" t="s">
        <v>5</v>
      </c>
      <c r="Q475">
        <v>0</v>
      </c>
      <c r="R475">
        <v>0</v>
      </c>
      <c r="S475" t="s">
        <v>6</v>
      </c>
      <c r="T475">
        <v>283.537938</v>
      </c>
      <c r="U475">
        <v>1.181028</v>
      </c>
      <c r="V475" t="s">
        <v>7</v>
      </c>
      <c r="W475">
        <v>0</v>
      </c>
      <c r="X475">
        <v>0</v>
      </c>
      <c r="Y475" t="s">
        <v>8</v>
      </c>
      <c r="Z475">
        <v>0</v>
      </c>
      <c r="AA475">
        <v>0</v>
      </c>
      <c r="AB475" t="s">
        <v>9</v>
      </c>
      <c r="AC475">
        <v>0</v>
      </c>
      <c r="AD475">
        <v>0</v>
      </c>
      <c r="AE475" t="s">
        <v>10</v>
      </c>
      <c r="AF475">
        <v>1.374E-3</v>
      </c>
      <c r="AG475">
        <v>0</v>
      </c>
      <c r="AH475" t="s">
        <v>11</v>
      </c>
      <c r="AI475">
        <v>0.99511499999999997</v>
      </c>
      <c r="AJ475">
        <v>0</v>
      </c>
      <c r="AK475" t="s">
        <v>12</v>
      </c>
      <c r="AL475">
        <v>0</v>
      </c>
      <c r="AM475">
        <v>0</v>
      </c>
    </row>
    <row r="476" spans="1:39" x14ac:dyDescent="0.25">
      <c r="A476" t="s">
        <v>22</v>
      </c>
      <c r="B476">
        <v>15</v>
      </c>
      <c r="C476">
        <v>375</v>
      </c>
      <c r="D476" t="s">
        <v>1</v>
      </c>
      <c r="E476">
        <v>0</v>
      </c>
      <c r="F476">
        <v>0</v>
      </c>
      <c r="G476" t="s">
        <v>2</v>
      </c>
      <c r="H476">
        <v>10082.144141000001</v>
      </c>
      <c r="I476">
        <v>798.00704499999995</v>
      </c>
      <c r="J476" t="s">
        <v>3</v>
      </c>
      <c r="K476">
        <v>10076.639569999999</v>
      </c>
      <c r="L476">
        <v>798.97043900000006</v>
      </c>
      <c r="M476" t="s">
        <v>4</v>
      </c>
      <c r="N476">
        <v>329.77788299999997</v>
      </c>
      <c r="O476">
        <v>2.582141</v>
      </c>
      <c r="P476" t="s">
        <v>5</v>
      </c>
      <c r="Q476">
        <v>0</v>
      </c>
      <c r="R476">
        <v>0</v>
      </c>
      <c r="S476" t="s">
        <v>6</v>
      </c>
      <c r="T476">
        <v>303.725345</v>
      </c>
      <c r="U476">
        <v>1.371313</v>
      </c>
      <c r="V476" t="s">
        <v>7</v>
      </c>
      <c r="W476">
        <v>0</v>
      </c>
      <c r="X476">
        <v>0</v>
      </c>
      <c r="Y476" t="s">
        <v>8</v>
      </c>
      <c r="Z476">
        <v>0</v>
      </c>
      <c r="AA476">
        <v>0</v>
      </c>
      <c r="AB476" t="s">
        <v>9</v>
      </c>
      <c r="AC476">
        <v>0</v>
      </c>
      <c r="AD476">
        <v>0</v>
      </c>
      <c r="AE476" t="s">
        <v>10</v>
      </c>
      <c r="AF476">
        <v>1.3489999999999999E-3</v>
      </c>
      <c r="AG476">
        <v>0</v>
      </c>
      <c r="AH476" t="s">
        <v>11</v>
      </c>
      <c r="AI476">
        <v>0.99511499999999997</v>
      </c>
      <c r="AJ476">
        <v>0</v>
      </c>
      <c r="AK476" t="s">
        <v>12</v>
      </c>
      <c r="AL476">
        <v>0</v>
      </c>
      <c r="AM476">
        <v>0</v>
      </c>
    </row>
    <row r="477" spans="1:39" x14ac:dyDescent="0.25">
      <c r="A477" t="s">
        <v>22</v>
      </c>
      <c r="B477">
        <v>16</v>
      </c>
      <c r="C477">
        <v>400</v>
      </c>
      <c r="D477" t="s">
        <v>1</v>
      </c>
      <c r="E477">
        <v>0</v>
      </c>
      <c r="F477">
        <v>0</v>
      </c>
      <c r="G477" t="s">
        <v>2</v>
      </c>
      <c r="H477">
        <v>10754.410996000001</v>
      </c>
      <c r="I477">
        <v>912.65904</v>
      </c>
      <c r="J477" t="s">
        <v>3</v>
      </c>
      <c r="K477">
        <v>10748.539237999999</v>
      </c>
      <c r="L477">
        <v>913.77900299999999</v>
      </c>
      <c r="M477" t="s">
        <v>4</v>
      </c>
      <c r="N477">
        <v>351.76249300000001</v>
      </c>
      <c r="O477">
        <v>2.8790830000000001</v>
      </c>
      <c r="P477" t="s">
        <v>5</v>
      </c>
      <c r="Q477">
        <v>0</v>
      </c>
      <c r="R477">
        <v>0</v>
      </c>
      <c r="S477" t="s">
        <v>6</v>
      </c>
      <c r="T477">
        <v>323.90983499999999</v>
      </c>
      <c r="U477">
        <v>1.598908</v>
      </c>
      <c r="V477" t="s">
        <v>7</v>
      </c>
      <c r="W477">
        <v>0</v>
      </c>
      <c r="X477">
        <v>0</v>
      </c>
      <c r="Y477" t="s">
        <v>8</v>
      </c>
      <c r="Z477">
        <v>0</v>
      </c>
      <c r="AA477">
        <v>0</v>
      </c>
      <c r="AB477" t="s">
        <v>9</v>
      </c>
      <c r="AC477">
        <v>0</v>
      </c>
      <c r="AD477">
        <v>0</v>
      </c>
      <c r="AE477" t="s">
        <v>10</v>
      </c>
      <c r="AF477">
        <v>1.3489999999999999E-3</v>
      </c>
      <c r="AG477">
        <v>0</v>
      </c>
      <c r="AH477" t="s">
        <v>11</v>
      </c>
      <c r="AI477">
        <v>0.99511499999999997</v>
      </c>
      <c r="AJ477">
        <v>0</v>
      </c>
      <c r="AK477" t="s">
        <v>12</v>
      </c>
      <c r="AL477">
        <v>0</v>
      </c>
      <c r="AM477">
        <v>0</v>
      </c>
    </row>
    <row r="478" spans="1:39" x14ac:dyDescent="0.25">
      <c r="A478" t="s">
        <v>22</v>
      </c>
      <c r="B478">
        <v>17</v>
      </c>
      <c r="C478">
        <v>425</v>
      </c>
      <c r="D478" t="s">
        <v>1</v>
      </c>
      <c r="E478">
        <v>0</v>
      </c>
      <c r="F478">
        <v>0</v>
      </c>
      <c r="G478" t="s">
        <v>2</v>
      </c>
      <c r="H478">
        <v>11426.674746000001</v>
      </c>
      <c r="I478">
        <v>1039.2061189999999</v>
      </c>
      <c r="J478" t="s">
        <v>3</v>
      </c>
      <c r="K478">
        <v>11420.436347999999</v>
      </c>
      <c r="L478">
        <v>1040.4336020000001</v>
      </c>
      <c r="M478" t="s">
        <v>4</v>
      </c>
      <c r="N478">
        <v>373.74097399999999</v>
      </c>
      <c r="O478">
        <v>3.2596500000000002</v>
      </c>
      <c r="P478" t="s">
        <v>5</v>
      </c>
      <c r="Q478">
        <v>0</v>
      </c>
      <c r="R478">
        <v>0</v>
      </c>
      <c r="S478" t="s">
        <v>6</v>
      </c>
      <c r="T478">
        <v>344.09019699999999</v>
      </c>
      <c r="U478">
        <v>1.843842</v>
      </c>
      <c r="V478" t="s">
        <v>7</v>
      </c>
      <c r="W478">
        <v>0</v>
      </c>
      <c r="X478">
        <v>0</v>
      </c>
      <c r="Y478" t="s">
        <v>8</v>
      </c>
      <c r="Z478">
        <v>0</v>
      </c>
      <c r="AA478">
        <v>0</v>
      </c>
      <c r="AB478" t="s">
        <v>9</v>
      </c>
      <c r="AC478">
        <v>0</v>
      </c>
      <c r="AD478">
        <v>0</v>
      </c>
      <c r="AE478" t="s">
        <v>10</v>
      </c>
      <c r="AF478">
        <v>1.3489999999999999E-3</v>
      </c>
      <c r="AG478">
        <v>0</v>
      </c>
      <c r="AH478" t="s">
        <v>11</v>
      </c>
      <c r="AI478">
        <v>0.99511499999999997</v>
      </c>
      <c r="AJ478">
        <v>0</v>
      </c>
      <c r="AK478" t="s">
        <v>12</v>
      </c>
      <c r="AL478">
        <v>0</v>
      </c>
      <c r="AM478">
        <v>0</v>
      </c>
    </row>
    <row r="479" spans="1:39" x14ac:dyDescent="0.25">
      <c r="A479" t="s">
        <v>22</v>
      </c>
      <c r="B479">
        <v>18</v>
      </c>
      <c r="C479">
        <v>450</v>
      </c>
      <c r="D479" t="s">
        <v>1</v>
      </c>
      <c r="E479">
        <v>0</v>
      </c>
      <c r="F479">
        <v>0</v>
      </c>
      <c r="G479" t="s">
        <v>2</v>
      </c>
      <c r="H479">
        <v>12098.862207</v>
      </c>
      <c r="I479">
        <v>1183.7785530000001</v>
      </c>
      <c r="J479" t="s">
        <v>3</v>
      </c>
      <c r="K479">
        <v>12092.257266000001</v>
      </c>
      <c r="L479">
        <v>1185.134364</v>
      </c>
      <c r="M479" t="s">
        <v>4</v>
      </c>
      <c r="N479">
        <v>395.72031600000003</v>
      </c>
      <c r="O479">
        <v>3.5323790000000002</v>
      </c>
      <c r="P479" t="s">
        <v>5</v>
      </c>
      <c r="Q479">
        <v>0</v>
      </c>
      <c r="R479">
        <v>0</v>
      </c>
      <c r="S479" t="s">
        <v>6</v>
      </c>
      <c r="T479">
        <v>364.27119299999998</v>
      </c>
      <c r="U479">
        <v>2.1051600000000001</v>
      </c>
      <c r="V479" t="s">
        <v>7</v>
      </c>
      <c r="W479">
        <v>0</v>
      </c>
      <c r="X479">
        <v>0</v>
      </c>
      <c r="Y479" t="s">
        <v>8</v>
      </c>
      <c r="Z479">
        <v>0</v>
      </c>
      <c r="AA479">
        <v>0</v>
      </c>
      <c r="AB479" t="s">
        <v>9</v>
      </c>
      <c r="AC479">
        <v>0</v>
      </c>
      <c r="AD479">
        <v>0</v>
      </c>
      <c r="AE479" t="s">
        <v>10</v>
      </c>
      <c r="AF479">
        <v>1.3450000000000001E-3</v>
      </c>
      <c r="AG479">
        <v>0</v>
      </c>
      <c r="AH479" t="s">
        <v>11</v>
      </c>
      <c r="AI479">
        <v>0.99511499999999997</v>
      </c>
      <c r="AJ479">
        <v>0</v>
      </c>
      <c r="AK479" t="s">
        <v>12</v>
      </c>
      <c r="AL479">
        <v>0</v>
      </c>
      <c r="AM479">
        <v>0</v>
      </c>
    </row>
    <row r="480" spans="1:39" x14ac:dyDescent="0.25">
      <c r="A480" t="s">
        <v>22</v>
      </c>
      <c r="B480">
        <v>19</v>
      </c>
      <c r="C480">
        <v>475</v>
      </c>
      <c r="D480" t="s">
        <v>1</v>
      </c>
      <c r="E480">
        <v>0</v>
      </c>
      <c r="F480">
        <v>0</v>
      </c>
      <c r="G480" t="s">
        <v>2</v>
      </c>
      <c r="H480">
        <v>12770.967812000001</v>
      </c>
      <c r="I480">
        <v>1311.6352449999999</v>
      </c>
      <c r="J480" t="s">
        <v>3</v>
      </c>
      <c r="K480">
        <v>12763.996641</v>
      </c>
      <c r="L480">
        <v>1313.121112</v>
      </c>
      <c r="M480" t="s">
        <v>4</v>
      </c>
      <c r="N480">
        <v>417.69044600000001</v>
      </c>
      <c r="O480">
        <v>3.9083030000000001</v>
      </c>
      <c r="P480" t="s">
        <v>5</v>
      </c>
      <c r="Q480">
        <v>0</v>
      </c>
      <c r="R480">
        <v>0</v>
      </c>
      <c r="S480" t="s">
        <v>6</v>
      </c>
      <c r="T480">
        <v>384.457784</v>
      </c>
      <c r="U480">
        <v>2.3713980000000001</v>
      </c>
      <c r="V480" t="s">
        <v>7</v>
      </c>
      <c r="W480">
        <v>0</v>
      </c>
      <c r="X480">
        <v>0</v>
      </c>
      <c r="Y480" t="s">
        <v>8</v>
      </c>
      <c r="Z480">
        <v>0</v>
      </c>
      <c r="AA480">
        <v>0</v>
      </c>
      <c r="AB480" t="s">
        <v>9</v>
      </c>
      <c r="AC480">
        <v>0</v>
      </c>
      <c r="AD480">
        <v>0</v>
      </c>
      <c r="AE480" t="s">
        <v>10</v>
      </c>
      <c r="AF480">
        <v>1.343E-3</v>
      </c>
      <c r="AG480">
        <v>0</v>
      </c>
      <c r="AH480" t="s">
        <v>11</v>
      </c>
      <c r="AI480">
        <v>0.99511499999999997</v>
      </c>
      <c r="AJ480">
        <v>0</v>
      </c>
      <c r="AK480" t="s">
        <v>12</v>
      </c>
      <c r="AL480">
        <v>0</v>
      </c>
      <c r="AM480">
        <v>0</v>
      </c>
    </row>
    <row r="481" spans="1:39" x14ac:dyDescent="0.25">
      <c r="A481" t="s">
        <v>22</v>
      </c>
      <c r="B481">
        <v>20</v>
      </c>
      <c r="C481">
        <v>500</v>
      </c>
      <c r="D481" t="s">
        <v>1</v>
      </c>
      <c r="E481">
        <v>0</v>
      </c>
      <c r="F481">
        <v>0</v>
      </c>
      <c r="G481" t="s">
        <v>2</v>
      </c>
      <c r="H481">
        <v>13443.072147999999</v>
      </c>
      <c r="I481">
        <v>1439.8504390000001</v>
      </c>
      <c r="J481" t="s">
        <v>3</v>
      </c>
      <c r="K481">
        <v>13435.734219</v>
      </c>
      <c r="L481">
        <v>1441.498374</v>
      </c>
      <c r="M481" t="s">
        <v>4</v>
      </c>
      <c r="N481">
        <v>439.66774900000001</v>
      </c>
      <c r="O481">
        <v>4.3021440000000002</v>
      </c>
      <c r="P481" t="s">
        <v>5</v>
      </c>
      <c r="Q481">
        <v>0</v>
      </c>
      <c r="R481">
        <v>0</v>
      </c>
      <c r="S481" t="s">
        <v>6</v>
      </c>
      <c r="T481">
        <v>404.64362199999999</v>
      </c>
      <c r="U481">
        <v>2.6501269999999999</v>
      </c>
      <c r="V481" t="s">
        <v>7</v>
      </c>
      <c r="W481">
        <v>0</v>
      </c>
      <c r="X481">
        <v>0</v>
      </c>
      <c r="Y481" t="s">
        <v>8</v>
      </c>
      <c r="Z481">
        <v>0</v>
      </c>
      <c r="AA481">
        <v>0</v>
      </c>
      <c r="AB481" t="s">
        <v>9</v>
      </c>
      <c r="AC481">
        <v>0</v>
      </c>
      <c r="AD481">
        <v>0</v>
      </c>
      <c r="AE481" t="s">
        <v>10</v>
      </c>
      <c r="AF481">
        <v>1.3309999999999999E-3</v>
      </c>
      <c r="AG481">
        <v>0</v>
      </c>
      <c r="AH481" t="s">
        <v>11</v>
      </c>
      <c r="AI481">
        <v>0.99511499999999997</v>
      </c>
      <c r="AJ481">
        <v>0</v>
      </c>
      <c r="AK481" t="s">
        <v>12</v>
      </c>
      <c r="AL481">
        <v>0</v>
      </c>
      <c r="AM481">
        <v>0</v>
      </c>
    </row>
    <row r="482" spans="1:39" x14ac:dyDescent="0.25">
      <c r="A482" t="s">
        <v>23</v>
      </c>
      <c r="B482">
        <v>1</v>
      </c>
      <c r="C482">
        <v>25</v>
      </c>
      <c r="D482" t="s">
        <v>1</v>
      </c>
      <c r="E482">
        <v>0</v>
      </c>
      <c r="F482">
        <v>0</v>
      </c>
      <c r="G482" t="s">
        <v>2</v>
      </c>
      <c r="H482">
        <v>246.95894999999999</v>
      </c>
      <c r="I482">
        <v>4.1078000000000003E-2</v>
      </c>
      <c r="J482" t="s">
        <v>3</v>
      </c>
      <c r="K482">
        <v>246.71111200000001</v>
      </c>
      <c r="L482">
        <v>4.1221000000000001E-2</v>
      </c>
      <c r="M482" t="s">
        <v>4</v>
      </c>
      <c r="N482">
        <v>12.340697</v>
      </c>
      <c r="O482">
        <v>9.5600000000000004E-4</v>
      </c>
      <c r="P482" t="s">
        <v>5</v>
      </c>
      <c r="Q482">
        <v>37.675901000000003</v>
      </c>
      <c r="R482">
        <v>1.124E-2</v>
      </c>
      <c r="S482" t="s">
        <v>6</v>
      </c>
      <c r="T482">
        <v>6.6205280000000002</v>
      </c>
      <c r="U482">
        <v>1.193E-3</v>
      </c>
      <c r="V482" t="s">
        <v>7</v>
      </c>
      <c r="W482">
        <v>0</v>
      </c>
      <c r="X482">
        <v>0</v>
      </c>
      <c r="Y482" t="s">
        <v>8</v>
      </c>
      <c r="Z482">
        <v>0</v>
      </c>
      <c r="AA482">
        <v>0</v>
      </c>
      <c r="AB482" t="s">
        <v>9</v>
      </c>
      <c r="AC482">
        <v>0</v>
      </c>
      <c r="AD482">
        <v>0</v>
      </c>
      <c r="AE482" t="s">
        <v>10</v>
      </c>
      <c r="AF482">
        <v>6.7229999999999998E-3</v>
      </c>
      <c r="AG482">
        <v>1.7E-5</v>
      </c>
      <c r="AH482" t="s">
        <v>11</v>
      </c>
      <c r="AI482">
        <v>0.99456800000000001</v>
      </c>
      <c r="AJ482">
        <v>1.9999999999999999E-6</v>
      </c>
      <c r="AK482" t="s">
        <v>12</v>
      </c>
      <c r="AL482">
        <v>0</v>
      </c>
      <c r="AM482">
        <v>0</v>
      </c>
    </row>
    <row r="483" spans="1:39" x14ac:dyDescent="0.25">
      <c r="A483" t="s">
        <v>23</v>
      </c>
      <c r="B483">
        <v>2</v>
      </c>
      <c r="C483">
        <v>50</v>
      </c>
      <c r="D483" t="s">
        <v>1</v>
      </c>
      <c r="E483">
        <v>0</v>
      </c>
      <c r="F483">
        <v>0</v>
      </c>
      <c r="G483" t="s">
        <v>2</v>
      </c>
      <c r="H483">
        <v>493.68633699999998</v>
      </c>
      <c r="I483">
        <v>0.122672</v>
      </c>
      <c r="J483" t="s">
        <v>3</v>
      </c>
      <c r="K483">
        <v>493.19198499999999</v>
      </c>
      <c r="L483">
        <v>0.12221700000000001</v>
      </c>
      <c r="M483" t="s">
        <v>4</v>
      </c>
      <c r="N483">
        <v>24.682784000000002</v>
      </c>
      <c r="O483">
        <v>4.5789999999999997E-3</v>
      </c>
      <c r="P483" t="s">
        <v>5</v>
      </c>
      <c r="Q483">
        <v>75.677678999999998</v>
      </c>
      <c r="R483">
        <v>1.0366E-2</v>
      </c>
      <c r="S483" t="s">
        <v>6</v>
      </c>
      <c r="T483">
        <v>13.213988000000001</v>
      </c>
      <c r="U483">
        <v>1.4840000000000001E-3</v>
      </c>
      <c r="V483" t="s">
        <v>7</v>
      </c>
      <c r="W483">
        <v>0</v>
      </c>
      <c r="X483">
        <v>0</v>
      </c>
      <c r="Y483" t="s">
        <v>8</v>
      </c>
      <c r="Z483">
        <v>0</v>
      </c>
      <c r="AA483">
        <v>0</v>
      </c>
      <c r="AB483" t="s">
        <v>9</v>
      </c>
      <c r="AC483">
        <v>0</v>
      </c>
      <c r="AD483">
        <v>0</v>
      </c>
      <c r="AE483" t="s">
        <v>10</v>
      </c>
      <c r="AF483">
        <v>4.901E-3</v>
      </c>
      <c r="AG483">
        <v>1.2999999999999999E-5</v>
      </c>
      <c r="AH483" t="s">
        <v>11</v>
      </c>
      <c r="AI483">
        <v>0.99501399999999995</v>
      </c>
      <c r="AJ483">
        <v>0</v>
      </c>
      <c r="AK483" t="s">
        <v>12</v>
      </c>
      <c r="AL483">
        <v>0</v>
      </c>
      <c r="AM483">
        <v>0</v>
      </c>
    </row>
    <row r="484" spans="1:39" x14ac:dyDescent="0.25">
      <c r="A484" t="s">
        <v>23</v>
      </c>
      <c r="B484">
        <v>3</v>
      </c>
      <c r="C484">
        <v>75</v>
      </c>
      <c r="D484" t="s">
        <v>1</v>
      </c>
      <c r="E484">
        <v>0</v>
      </c>
      <c r="F484">
        <v>0</v>
      </c>
      <c r="G484" t="s">
        <v>2</v>
      </c>
      <c r="H484">
        <v>740.42211099999997</v>
      </c>
      <c r="I484">
        <v>0.21218200000000001</v>
      </c>
      <c r="J484" t="s">
        <v>3</v>
      </c>
      <c r="K484">
        <v>739.68123300000002</v>
      </c>
      <c r="L484">
        <v>0.21162300000000001</v>
      </c>
      <c r="M484" t="s">
        <v>4</v>
      </c>
      <c r="N484">
        <v>37.018478000000002</v>
      </c>
      <c r="O484">
        <v>5.7320000000000001E-3</v>
      </c>
      <c r="P484" t="s">
        <v>5</v>
      </c>
      <c r="Q484">
        <v>113.685867</v>
      </c>
      <c r="R484">
        <v>2.1321E-2</v>
      </c>
      <c r="S484" t="s">
        <v>6</v>
      </c>
      <c r="T484">
        <v>19.809787</v>
      </c>
      <c r="U484">
        <v>2.245E-3</v>
      </c>
      <c r="V484" t="s">
        <v>7</v>
      </c>
      <c r="W484">
        <v>0</v>
      </c>
      <c r="X484">
        <v>0</v>
      </c>
      <c r="Y484" t="s">
        <v>8</v>
      </c>
      <c r="Z484">
        <v>0</v>
      </c>
      <c r="AA484">
        <v>0</v>
      </c>
      <c r="AB484" t="s">
        <v>9</v>
      </c>
      <c r="AC484">
        <v>0</v>
      </c>
      <c r="AD484">
        <v>0</v>
      </c>
      <c r="AE484" t="s">
        <v>10</v>
      </c>
      <c r="AF484">
        <v>3.571E-3</v>
      </c>
      <c r="AG484">
        <v>9.0000000000000002E-6</v>
      </c>
      <c r="AH484" t="s">
        <v>11</v>
      </c>
      <c r="AI484">
        <v>0.99507500000000004</v>
      </c>
      <c r="AJ484">
        <v>0</v>
      </c>
      <c r="AK484" t="s">
        <v>12</v>
      </c>
      <c r="AL484">
        <v>0</v>
      </c>
      <c r="AM484">
        <v>0</v>
      </c>
    </row>
    <row r="485" spans="1:39" x14ac:dyDescent="0.25">
      <c r="A485" t="s">
        <v>23</v>
      </c>
      <c r="B485">
        <v>4</v>
      </c>
      <c r="C485">
        <v>100</v>
      </c>
      <c r="D485" t="s">
        <v>1</v>
      </c>
      <c r="E485">
        <v>0</v>
      </c>
      <c r="F485">
        <v>0</v>
      </c>
      <c r="G485" t="s">
        <v>2</v>
      </c>
      <c r="H485">
        <v>987.19960300000002</v>
      </c>
      <c r="I485">
        <v>0.30057699999999998</v>
      </c>
      <c r="J485" t="s">
        <v>3</v>
      </c>
      <c r="K485">
        <v>986.21217899999999</v>
      </c>
      <c r="L485">
        <v>0.29916999999999999</v>
      </c>
      <c r="M485" t="s">
        <v>4</v>
      </c>
      <c r="N485">
        <v>49.356813000000002</v>
      </c>
      <c r="O485">
        <v>6.5050000000000004E-3</v>
      </c>
      <c r="P485" t="s">
        <v>5</v>
      </c>
      <c r="Q485">
        <v>151.74054599999999</v>
      </c>
      <c r="R485">
        <v>4.1104000000000002E-2</v>
      </c>
      <c r="S485" t="s">
        <v>6</v>
      </c>
      <c r="T485">
        <v>26.394485</v>
      </c>
      <c r="U485">
        <v>2.843E-3</v>
      </c>
      <c r="V485" t="s">
        <v>7</v>
      </c>
      <c r="W485">
        <v>0</v>
      </c>
      <c r="X485">
        <v>0</v>
      </c>
      <c r="Y485" t="s">
        <v>8</v>
      </c>
      <c r="Z485">
        <v>0</v>
      </c>
      <c r="AA485">
        <v>0</v>
      </c>
      <c r="AB485" t="s">
        <v>9</v>
      </c>
      <c r="AC485">
        <v>0</v>
      </c>
      <c r="AD485">
        <v>0</v>
      </c>
      <c r="AE485" t="s">
        <v>10</v>
      </c>
      <c r="AF485">
        <v>2.4060000000000002E-3</v>
      </c>
      <c r="AG485">
        <v>3.9999999999999998E-6</v>
      </c>
      <c r="AH485" t="s">
        <v>11</v>
      </c>
      <c r="AI485">
        <v>0.99509800000000004</v>
      </c>
      <c r="AJ485">
        <v>0</v>
      </c>
      <c r="AK485" t="s">
        <v>12</v>
      </c>
      <c r="AL485">
        <v>5.2</v>
      </c>
      <c r="AM485">
        <v>1324.96</v>
      </c>
    </row>
    <row r="486" spans="1:39" x14ac:dyDescent="0.25">
      <c r="A486" t="s">
        <v>23</v>
      </c>
      <c r="B486">
        <v>5</v>
      </c>
      <c r="C486">
        <v>125</v>
      </c>
      <c r="D486" t="s">
        <v>1</v>
      </c>
      <c r="E486">
        <v>0</v>
      </c>
      <c r="F486">
        <v>0</v>
      </c>
      <c r="G486" t="s">
        <v>2</v>
      </c>
      <c r="H486">
        <v>1234.0590669999999</v>
      </c>
      <c r="I486">
        <v>0.37572899999999998</v>
      </c>
      <c r="J486" t="s">
        <v>3</v>
      </c>
      <c r="K486">
        <v>1232.8253440000001</v>
      </c>
      <c r="L486">
        <v>0.37359700000000001</v>
      </c>
      <c r="M486" t="s">
        <v>4</v>
      </c>
      <c r="N486">
        <v>61.697485</v>
      </c>
      <c r="O486">
        <v>8.6149999999999994E-3</v>
      </c>
      <c r="P486" t="s">
        <v>5</v>
      </c>
      <c r="Q486">
        <v>189.84701899999999</v>
      </c>
      <c r="R486">
        <v>5.4810999999999999E-2</v>
      </c>
      <c r="S486" t="s">
        <v>6</v>
      </c>
      <c r="T486">
        <v>32.983262000000003</v>
      </c>
      <c r="U486">
        <v>3.2360000000000002E-3</v>
      </c>
      <c r="V486" t="s">
        <v>7</v>
      </c>
      <c r="W486">
        <v>0</v>
      </c>
      <c r="X486">
        <v>0</v>
      </c>
      <c r="Y486" t="s">
        <v>8</v>
      </c>
      <c r="Z486">
        <v>0</v>
      </c>
      <c r="AA486">
        <v>0</v>
      </c>
      <c r="AB486" t="s">
        <v>9</v>
      </c>
      <c r="AC486">
        <v>0</v>
      </c>
      <c r="AD486">
        <v>0</v>
      </c>
      <c r="AE486" t="s">
        <v>10</v>
      </c>
      <c r="AF486">
        <v>2.2569999999999999E-3</v>
      </c>
      <c r="AG486">
        <v>3.9999999999999998E-6</v>
      </c>
      <c r="AH486" t="s">
        <v>11</v>
      </c>
      <c r="AI486">
        <v>0.99510799999999999</v>
      </c>
      <c r="AJ486">
        <v>0</v>
      </c>
      <c r="AK486" t="s">
        <v>12</v>
      </c>
      <c r="AL486">
        <v>7.46</v>
      </c>
      <c r="AM486">
        <v>1551.7284</v>
      </c>
    </row>
    <row r="487" spans="1:39" x14ac:dyDescent="0.25">
      <c r="A487" t="s">
        <v>23</v>
      </c>
      <c r="B487">
        <v>6</v>
      </c>
      <c r="C487">
        <v>150</v>
      </c>
      <c r="D487" t="s">
        <v>1</v>
      </c>
      <c r="E487">
        <v>0</v>
      </c>
      <c r="F487">
        <v>0</v>
      </c>
      <c r="G487" t="s">
        <v>2</v>
      </c>
      <c r="H487">
        <v>1480.906851</v>
      </c>
      <c r="I487">
        <v>0.49257200000000001</v>
      </c>
      <c r="J487" t="s">
        <v>3</v>
      </c>
      <c r="K487">
        <v>1479.4271220000001</v>
      </c>
      <c r="L487">
        <v>0.48994900000000002</v>
      </c>
      <c r="M487" t="s">
        <v>4</v>
      </c>
      <c r="N487">
        <v>74.018169</v>
      </c>
      <c r="O487">
        <v>9.3860000000000002E-3</v>
      </c>
      <c r="P487" t="s">
        <v>5</v>
      </c>
      <c r="Q487">
        <v>228.013475</v>
      </c>
      <c r="R487">
        <v>6.5446000000000004E-2</v>
      </c>
      <c r="S487" t="s">
        <v>6</v>
      </c>
      <c r="T487">
        <v>39.575249999999997</v>
      </c>
      <c r="U487">
        <v>3.947E-3</v>
      </c>
      <c r="V487" t="s">
        <v>7</v>
      </c>
      <c r="W487">
        <v>0</v>
      </c>
      <c r="X487">
        <v>0</v>
      </c>
      <c r="Y487" t="s">
        <v>8</v>
      </c>
      <c r="Z487">
        <v>0</v>
      </c>
      <c r="AA487">
        <v>0</v>
      </c>
      <c r="AB487" t="s">
        <v>9</v>
      </c>
      <c r="AC487">
        <v>0</v>
      </c>
      <c r="AD487">
        <v>0</v>
      </c>
      <c r="AE487" t="s">
        <v>10</v>
      </c>
      <c r="AF487">
        <v>1.9189999999999999E-3</v>
      </c>
      <c r="AG487">
        <v>1.9999999999999999E-6</v>
      </c>
      <c r="AH487" t="s">
        <v>11</v>
      </c>
      <c r="AI487">
        <v>0.99511000000000005</v>
      </c>
      <c r="AJ487">
        <v>0</v>
      </c>
      <c r="AK487" t="s">
        <v>12</v>
      </c>
      <c r="AL487">
        <v>7.46</v>
      </c>
      <c r="AM487">
        <v>1551.7284</v>
      </c>
    </row>
    <row r="488" spans="1:39" x14ac:dyDescent="0.25">
      <c r="A488" t="s">
        <v>23</v>
      </c>
      <c r="B488">
        <v>7</v>
      </c>
      <c r="C488">
        <v>175</v>
      </c>
      <c r="D488" t="s">
        <v>1</v>
      </c>
      <c r="E488">
        <v>0</v>
      </c>
      <c r="F488">
        <v>0</v>
      </c>
      <c r="G488" t="s">
        <v>2</v>
      </c>
      <c r="H488">
        <v>1727.794097</v>
      </c>
      <c r="I488">
        <v>0.69364300000000001</v>
      </c>
      <c r="J488" t="s">
        <v>3</v>
      </c>
      <c r="K488">
        <v>1726.0683280000001</v>
      </c>
      <c r="L488">
        <v>0.69023900000000005</v>
      </c>
      <c r="M488" t="s">
        <v>4</v>
      </c>
      <c r="N488">
        <v>86.351097999999993</v>
      </c>
      <c r="O488">
        <v>1.0904E-2</v>
      </c>
      <c r="P488" t="s">
        <v>5</v>
      </c>
      <c r="Q488">
        <v>266.20936999999998</v>
      </c>
      <c r="R488">
        <v>7.7318999999999999E-2</v>
      </c>
      <c r="S488" t="s">
        <v>6</v>
      </c>
      <c r="T488">
        <v>46.169862999999999</v>
      </c>
      <c r="U488">
        <v>3.8040000000000001E-3</v>
      </c>
      <c r="V488" t="s">
        <v>7</v>
      </c>
      <c r="W488">
        <v>0</v>
      </c>
      <c r="X488">
        <v>0</v>
      </c>
      <c r="Y488" t="s">
        <v>8</v>
      </c>
      <c r="Z488">
        <v>0</v>
      </c>
      <c r="AA488">
        <v>0</v>
      </c>
      <c r="AB488" t="s">
        <v>9</v>
      </c>
      <c r="AC488">
        <v>0</v>
      </c>
      <c r="AD488">
        <v>0</v>
      </c>
      <c r="AE488" t="s">
        <v>10</v>
      </c>
      <c r="AF488">
        <v>1.614E-3</v>
      </c>
      <c r="AG488">
        <v>0</v>
      </c>
      <c r="AH488" t="s">
        <v>11</v>
      </c>
      <c r="AI488">
        <v>0.995112</v>
      </c>
      <c r="AJ488">
        <v>0</v>
      </c>
      <c r="AK488" t="s">
        <v>12</v>
      </c>
      <c r="AL488">
        <v>7.46</v>
      </c>
      <c r="AM488">
        <v>1551.7284</v>
      </c>
    </row>
    <row r="489" spans="1:39" x14ac:dyDescent="0.25">
      <c r="A489" t="s">
        <v>23</v>
      </c>
      <c r="B489">
        <v>8</v>
      </c>
      <c r="C489">
        <v>200</v>
      </c>
      <c r="D489" t="s">
        <v>1</v>
      </c>
      <c r="E489">
        <v>0</v>
      </c>
      <c r="F489">
        <v>0</v>
      </c>
      <c r="G489" t="s">
        <v>2</v>
      </c>
      <c r="H489">
        <v>1974.6122949999999</v>
      </c>
      <c r="I489">
        <v>0.813527</v>
      </c>
      <c r="J489" t="s">
        <v>3</v>
      </c>
      <c r="K489">
        <v>1972.6410470000001</v>
      </c>
      <c r="L489">
        <v>0.81005300000000002</v>
      </c>
      <c r="M489" t="s">
        <v>4</v>
      </c>
      <c r="N489">
        <v>98.674520000000001</v>
      </c>
      <c r="O489">
        <v>1.146E-2</v>
      </c>
      <c r="P489" t="s">
        <v>5</v>
      </c>
      <c r="Q489">
        <v>304.42183499999999</v>
      </c>
      <c r="R489">
        <v>9.4593999999999998E-2</v>
      </c>
      <c r="S489" t="s">
        <v>6</v>
      </c>
      <c r="T489">
        <v>52.756436999999998</v>
      </c>
      <c r="U489">
        <v>4.7689999999999998E-3</v>
      </c>
      <c r="V489" t="s">
        <v>7</v>
      </c>
      <c r="W489">
        <v>0</v>
      </c>
      <c r="X489">
        <v>0</v>
      </c>
      <c r="Y489" t="s">
        <v>8</v>
      </c>
      <c r="Z489">
        <v>0</v>
      </c>
      <c r="AA489">
        <v>0</v>
      </c>
      <c r="AB489" t="s">
        <v>9</v>
      </c>
      <c r="AC489">
        <v>0</v>
      </c>
      <c r="AD489">
        <v>0</v>
      </c>
      <c r="AE489" t="s">
        <v>10</v>
      </c>
      <c r="AF489">
        <v>1.585E-3</v>
      </c>
      <c r="AG489">
        <v>0</v>
      </c>
      <c r="AH489" t="s">
        <v>11</v>
      </c>
      <c r="AI489">
        <v>0.99511300000000003</v>
      </c>
      <c r="AJ489">
        <v>0</v>
      </c>
      <c r="AK489" t="s">
        <v>12</v>
      </c>
      <c r="AL489">
        <v>7.46</v>
      </c>
      <c r="AM489">
        <v>1551.7284</v>
      </c>
    </row>
    <row r="490" spans="1:39" x14ac:dyDescent="0.25">
      <c r="A490" t="s">
        <v>23</v>
      </c>
      <c r="B490">
        <v>9</v>
      </c>
      <c r="C490">
        <v>225</v>
      </c>
      <c r="D490" t="s">
        <v>1</v>
      </c>
      <c r="E490">
        <v>0</v>
      </c>
      <c r="F490">
        <v>0</v>
      </c>
      <c r="G490" t="s">
        <v>2</v>
      </c>
      <c r="H490">
        <v>2221.4771479999999</v>
      </c>
      <c r="I490">
        <v>0.91703000000000001</v>
      </c>
      <c r="J490" t="s">
        <v>3</v>
      </c>
      <c r="K490">
        <v>2219.2597310000001</v>
      </c>
      <c r="L490">
        <v>0.91282099999999999</v>
      </c>
      <c r="M490" t="s">
        <v>4</v>
      </c>
      <c r="N490">
        <v>110.994732</v>
      </c>
      <c r="O490">
        <v>1.1823999999999999E-2</v>
      </c>
      <c r="P490" t="s">
        <v>5</v>
      </c>
      <c r="Q490">
        <v>342.66244899999998</v>
      </c>
      <c r="R490">
        <v>0.100013</v>
      </c>
      <c r="S490" t="s">
        <v>6</v>
      </c>
      <c r="T490">
        <v>59.349392999999999</v>
      </c>
      <c r="U490">
        <v>6.613E-3</v>
      </c>
      <c r="V490" t="s">
        <v>7</v>
      </c>
      <c r="W490">
        <v>0</v>
      </c>
      <c r="X490">
        <v>0</v>
      </c>
      <c r="Y490" t="s">
        <v>8</v>
      </c>
      <c r="Z490">
        <v>0</v>
      </c>
      <c r="AA490">
        <v>0</v>
      </c>
      <c r="AB490" t="s">
        <v>9</v>
      </c>
      <c r="AC490">
        <v>0</v>
      </c>
      <c r="AD490">
        <v>0</v>
      </c>
      <c r="AE490" t="s">
        <v>10</v>
      </c>
      <c r="AF490">
        <v>1.487E-3</v>
      </c>
      <c r="AG490">
        <v>0</v>
      </c>
      <c r="AH490" t="s">
        <v>11</v>
      </c>
      <c r="AI490">
        <v>0.99511300000000003</v>
      </c>
      <c r="AJ490">
        <v>0</v>
      </c>
      <c r="AK490" t="s">
        <v>12</v>
      </c>
      <c r="AL490">
        <v>8.3000000000000007</v>
      </c>
      <c r="AM490">
        <v>1573.77</v>
      </c>
    </row>
    <row r="491" spans="1:39" x14ac:dyDescent="0.25">
      <c r="A491" t="s">
        <v>23</v>
      </c>
      <c r="B491">
        <v>10</v>
      </c>
      <c r="C491">
        <v>250</v>
      </c>
      <c r="D491" t="s">
        <v>1</v>
      </c>
      <c r="E491">
        <v>0</v>
      </c>
      <c r="F491">
        <v>0</v>
      </c>
      <c r="G491" t="s">
        <v>2</v>
      </c>
      <c r="H491">
        <v>2468.341406</v>
      </c>
      <c r="I491">
        <v>1.1803380000000001</v>
      </c>
      <c r="J491" t="s">
        <v>3</v>
      </c>
      <c r="K491">
        <v>2465.8780860000002</v>
      </c>
      <c r="L491">
        <v>1.1766749999999999</v>
      </c>
      <c r="M491" t="s">
        <v>4</v>
      </c>
      <c r="N491">
        <v>123.31799100000001</v>
      </c>
      <c r="O491">
        <v>1.1891000000000001E-2</v>
      </c>
      <c r="P491" t="s">
        <v>5</v>
      </c>
      <c r="Q491">
        <v>380.92607700000002</v>
      </c>
      <c r="R491">
        <v>9.2874999999999999E-2</v>
      </c>
      <c r="S491" t="s">
        <v>6</v>
      </c>
      <c r="T491">
        <v>65.933807999999999</v>
      </c>
      <c r="U491">
        <v>8.0689999999999998E-3</v>
      </c>
      <c r="V491" t="s">
        <v>7</v>
      </c>
      <c r="W491">
        <v>0</v>
      </c>
      <c r="X491">
        <v>0</v>
      </c>
      <c r="Y491" t="s">
        <v>8</v>
      </c>
      <c r="Z491">
        <v>0</v>
      </c>
      <c r="AA491">
        <v>0</v>
      </c>
      <c r="AB491" t="s">
        <v>9</v>
      </c>
      <c r="AC491">
        <v>0</v>
      </c>
      <c r="AD491">
        <v>0</v>
      </c>
      <c r="AE491" t="s">
        <v>10</v>
      </c>
      <c r="AF491">
        <v>1.408E-3</v>
      </c>
      <c r="AG491">
        <v>0</v>
      </c>
      <c r="AH491" t="s">
        <v>11</v>
      </c>
      <c r="AI491">
        <v>0.99511400000000005</v>
      </c>
      <c r="AJ491">
        <v>0</v>
      </c>
      <c r="AK491" t="s">
        <v>12</v>
      </c>
      <c r="AL491">
        <v>8.3000000000000007</v>
      </c>
      <c r="AM491">
        <v>1573.77</v>
      </c>
    </row>
    <row r="492" spans="1:39" x14ac:dyDescent="0.25">
      <c r="A492" t="s">
        <v>23</v>
      </c>
      <c r="B492">
        <v>11</v>
      </c>
      <c r="C492">
        <v>275</v>
      </c>
      <c r="D492" t="s">
        <v>1</v>
      </c>
      <c r="E492">
        <v>0</v>
      </c>
      <c r="F492">
        <v>0</v>
      </c>
      <c r="G492" t="s">
        <v>2</v>
      </c>
      <c r="H492">
        <v>2715.2249710000001</v>
      </c>
      <c r="I492">
        <v>1.53931</v>
      </c>
      <c r="J492" t="s">
        <v>3</v>
      </c>
      <c r="K492">
        <v>2712.5156539999998</v>
      </c>
      <c r="L492">
        <v>1.533676</v>
      </c>
      <c r="M492" t="s">
        <v>4</v>
      </c>
      <c r="N492">
        <v>135.63434799999999</v>
      </c>
      <c r="O492">
        <v>1.2297000000000001E-2</v>
      </c>
      <c r="P492" t="s">
        <v>5</v>
      </c>
      <c r="Q492">
        <v>419.18804699999998</v>
      </c>
      <c r="R492">
        <v>0.103751</v>
      </c>
      <c r="S492" t="s">
        <v>6</v>
      </c>
      <c r="T492">
        <v>72.500949000000006</v>
      </c>
      <c r="U492">
        <v>7.9209999999999992E-3</v>
      </c>
      <c r="V492" t="s">
        <v>7</v>
      </c>
      <c r="W492">
        <v>0</v>
      </c>
      <c r="X492">
        <v>0</v>
      </c>
      <c r="Y492" t="s">
        <v>8</v>
      </c>
      <c r="Z492">
        <v>0</v>
      </c>
      <c r="AA492">
        <v>0</v>
      </c>
      <c r="AB492" t="s">
        <v>9</v>
      </c>
      <c r="AC492">
        <v>0</v>
      </c>
      <c r="AD492">
        <v>0</v>
      </c>
      <c r="AE492" t="s">
        <v>10</v>
      </c>
      <c r="AF492">
        <v>1.361E-3</v>
      </c>
      <c r="AG492">
        <v>0</v>
      </c>
      <c r="AH492" t="s">
        <v>11</v>
      </c>
      <c r="AI492">
        <v>0.99511400000000005</v>
      </c>
      <c r="AJ492">
        <v>0</v>
      </c>
      <c r="AK492" t="s">
        <v>12</v>
      </c>
      <c r="AL492">
        <v>8.3000000000000007</v>
      </c>
      <c r="AM492">
        <v>1573.77</v>
      </c>
    </row>
    <row r="493" spans="1:39" x14ac:dyDescent="0.25">
      <c r="A493" t="s">
        <v>23</v>
      </c>
      <c r="B493">
        <v>12</v>
      </c>
      <c r="C493">
        <v>300</v>
      </c>
      <c r="D493" t="s">
        <v>1</v>
      </c>
      <c r="E493">
        <v>0</v>
      </c>
      <c r="F493">
        <v>0</v>
      </c>
      <c r="G493" t="s">
        <v>2</v>
      </c>
      <c r="H493">
        <v>2962.003569</v>
      </c>
      <c r="I493">
        <v>1.8206960000000001</v>
      </c>
      <c r="J493" t="s">
        <v>3</v>
      </c>
      <c r="K493">
        <v>2959.04835</v>
      </c>
      <c r="L493">
        <v>1.815463</v>
      </c>
      <c r="M493" t="s">
        <v>4</v>
      </c>
      <c r="N493">
        <v>147.953194</v>
      </c>
      <c r="O493">
        <v>1.2219000000000001E-2</v>
      </c>
      <c r="P493" t="s">
        <v>5</v>
      </c>
      <c r="Q493">
        <v>457.40881000000002</v>
      </c>
      <c r="R493">
        <v>0.15499299999999999</v>
      </c>
      <c r="S493" t="s">
        <v>6</v>
      </c>
      <c r="T493">
        <v>79.070305000000005</v>
      </c>
      <c r="U493">
        <v>8.855E-3</v>
      </c>
      <c r="V493" t="s">
        <v>7</v>
      </c>
      <c r="W493">
        <v>0</v>
      </c>
      <c r="X493">
        <v>0</v>
      </c>
      <c r="Y493" t="s">
        <v>8</v>
      </c>
      <c r="Z493">
        <v>0</v>
      </c>
      <c r="AA493">
        <v>0</v>
      </c>
      <c r="AB493" t="s">
        <v>9</v>
      </c>
      <c r="AC493">
        <v>0</v>
      </c>
      <c r="AD493">
        <v>0</v>
      </c>
      <c r="AE493" t="s">
        <v>10</v>
      </c>
      <c r="AF493">
        <v>1.33E-3</v>
      </c>
      <c r="AG493">
        <v>0</v>
      </c>
      <c r="AH493" t="s">
        <v>11</v>
      </c>
      <c r="AI493">
        <v>0.99511400000000005</v>
      </c>
      <c r="AJ493">
        <v>0</v>
      </c>
      <c r="AK493" t="s">
        <v>12</v>
      </c>
      <c r="AL493">
        <v>8.3000000000000007</v>
      </c>
      <c r="AM493">
        <v>1573.77</v>
      </c>
    </row>
    <row r="494" spans="1:39" x14ac:dyDescent="0.25">
      <c r="A494" t="s">
        <v>23</v>
      </c>
      <c r="B494">
        <v>13</v>
      </c>
      <c r="C494">
        <v>325</v>
      </c>
      <c r="D494" t="s">
        <v>1</v>
      </c>
      <c r="E494">
        <v>0</v>
      </c>
      <c r="F494">
        <v>0</v>
      </c>
      <c r="G494" t="s">
        <v>2</v>
      </c>
      <c r="H494">
        <v>3208.8587940000002</v>
      </c>
      <c r="I494">
        <v>2.2656130000000001</v>
      </c>
      <c r="J494" t="s">
        <v>3</v>
      </c>
      <c r="K494">
        <v>3205.657866</v>
      </c>
      <c r="L494">
        <v>2.259188</v>
      </c>
      <c r="M494" t="s">
        <v>4</v>
      </c>
      <c r="N494">
        <v>160.27285599999999</v>
      </c>
      <c r="O494">
        <v>1.2774000000000001E-2</v>
      </c>
      <c r="P494" t="s">
        <v>5</v>
      </c>
      <c r="Q494">
        <v>495.64227099999999</v>
      </c>
      <c r="R494">
        <v>0.17693600000000001</v>
      </c>
      <c r="S494" t="s">
        <v>6</v>
      </c>
      <c r="T494">
        <v>85.646782999999999</v>
      </c>
      <c r="U494">
        <v>1.0095E-2</v>
      </c>
      <c r="V494" t="s">
        <v>7</v>
      </c>
      <c r="W494">
        <v>0</v>
      </c>
      <c r="X494">
        <v>0</v>
      </c>
      <c r="Y494" t="s">
        <v>8</v>
      </c>
      <c r="Z494">
        <v>0</v>
      </c>
      <c r="AA494">
        <v>0</v>
      </c>
      <c r="AB494" t="s">
        <v>9</v>
      </c>
      <c r="AC494">
        <v>0</v>
      </c>
      <c r="AD494">
        <v>0</v>
      </c>
      <c r="AE494" t="s">
        <v>10</v>
      </c>
      <c r="AF494">
        <v>1.3190000000000001E-3</v>
      </c>
      <c r="AG494">
        <v>0</v>
      </c>
      <c r="AH494" t="s">
        <v>11</v>
      </c>
      <c r="AI494">
        <v>0.99511499999999997</v>
      </c>
      <c r="AJ494">
        <v>0</v>
      </c>
      <c r="AK494" t="s">
        <v>12</v>
      </c>
      <c r="AL494">
        <v>8.3000000000000007</v>
      </c>
      <c r="AM494">
        <v>1573.77</v>
      </c>
    </row>
    <row r="495" spans="1:39" x14ac:dyDescent="0.25">
      <c r="A495" t="s">
        <v>23</v>
      </c>
      <c r="B495">
        <v>14</v>
      </c>
      <c r="C495">
        <v>350</v>
      </c>
      <c r="D495" t="s">
        <v>1</v>
      </c>
      <c r="E495">
        <v>0</v>
      </c>
      <c r="F495">
        <v>0</v>
      </c>
      <c r="G495" t="s">
        <v>2</v>
      </c>
      <c r="H495">
        <v>3455.801641</v>
      </c>
      <c r="I495">
        <v>2.493576</v>
      </c>
      <c r="J495" t="s">
        <v>3</v>
      </c>
      <c r="K495">
        <v>3452.3539839999999</v>
      </c>
      <c r="L495">
        <v>2.4868329999999998</v>
      </c>
      <c r="M495" t="s">
        <v>4</v>
      </c>
      <c r="N495">
        <v>172.59108000000001</v>
      </c>
      <c r="O495">
        <v>1.3017000000000001E-2</v>
      </c>
      <c r="P495" t="s">
        <v>5</v>
      </c>
      <c r="Q495">
        <v>533.91027699999995</v>
      </c>
      <c r="R495">
        <v>0.15959000000000001</v>
      </c>
      <c r="S495" t="s">
        <v>6</v>
      </c>
      <c r="T495">
        <v>92.219441000000003</v>
      </c>
      <c r="U495">
        <v>1.0272999999999999E-2</v>
      </c>
      <c r="V495" t="s">
        <v>7</v>
      </c>
      <c r="W495">
        <v>0</v>
      </c>
      <c r="X495">
        <v>0</v>
      </c>
      <c r="Y495" t="s">
        <v>8</v>
      </c>
      <c r="Z495">
        <v>0</v>
      </c>
      <c r="AA495">
        <v>0</v>
      </c>
      <c r="AB495" t="s">
        <v>9</v>
      </c>
      <c r="AC495">
        <v>0</v>
      </c>
      <c r="AD495">
        <v>0</v>
      </c>
      <c r="AE495" t="s">
        <v>10</v>
      </c>
      <c r="AF495">
        <v>1.3190000000000001E-3</v>
      </c>
      <c r="AG495">
        <v>0</v>
      </c>
      <c r="AH495" t="s">
        <v>11</v>
      </c>
      <c r="AI495">
        <v>0.99511499999999997</v>
      </c>
      <c r="AJ495">
        <v>0</v>
      </c>
      <c r="AK495" t="s">
        <v>12</v>
      </c>
      <c r="AL495">
        <v>8.3000000000000007</v>
      </c>
      <c r="AM495">
        <v>1573.77</v>
      </c>
    </row>
    <row r="496" spans="1:39" x14ac:dyDescent="0.25">
      <c r="A496" t="s">
        <v>23</v>
      </c>
      <c r="B496">
        <v>15</v>
      </c>
      <c r="C496">
        <v>375</v>
      </c>
      <c r="D496" t="s">
        <v>1</v>
      </c>
      <c r="E496">
        <v>0</v>
      </c>
      <c r="F496">
        <v>0</v>
      </c>
      <c r="G496" t="s">
        <v>2</v>
      </c>
      <c r="H496">
        <v>3702.6696480000001</v>
      </c>
      <c r="I496">
        <v>2.7150949999999998</v>
      </c>
      <c r="J496" t="s">
        <v>3</v>
      </c>
      <c r="K496">
        <v>3698.9756689999999</v>
      </c>
      <c r="L496">
        <v>2.7079520000000001</v>
      </c>
      <c r="M496" t="s">
        <v>4</v>
      </c>
      <c r="N496">
        <v>184.90956</v>
      </c>
      <c r="O496">
        <v>1.2704E-2</v>
      </c>
      <c r="P496" t="s">
        <v>5</v>
      </c>
      <c r="Q496">
        <v>572.17335000000003</v>
      </c>
      <c r="R496">
        <v>0.164349</v>
      </c>
      <c r="S496" t="s">
        <v>6</v>
      </c>
      <c r="T496">
        <v>98.789854000000005</v>
      </c>
      <c r="U496">
        <v>1.2141000000000001E-2</v>
      </c>
      <c r="V496" t="s">
        <v>7</v>
      </c>
      <c r="W496">
        <v>0</v>
      </c>
      <c r="X496">
        <v>0</v>
      </c>
      <c r="Y496" t="s">
        <v>8</v>
      </c>
      <c r="Z496">
        <v>0</v>
      </c>
      <c r="AA496">
        <v>0</v>
      </c>
      <c r="AB496" t="s">
        <v>9</v>
      </c>
      <c r="AC496">
        <v>0</v>
      </c>
      <c r="AD496">
        <v>0</v>
      </c>
      <c r="AE496" t="s">
        <v>10</v>
      </c>
      <c r="AF496">
        <v>1.315E-3</v>
      </c>
      <c r="AG496">
        <v>0</v>
      </c>
      <c r="AH496" t="s">
        <v>11</v>
      </c>
      <c r="AI496">
        <v>0.99511499999999997</v>
      </c>
      <c r="AJ496">
        <v>0</v>
      </c>
      <c r="AK496" t="s">
        <v>12</v>
      </c>
      <c r="AL496">
        <v>8.3000000000000007</v>
      </c>
      <c r="AM496">
        <v>1573.77</v>
      </c>
    </row>
    <row r="497" spans="1:39" x14ac:dyDescent="0.25">
      <c r="A497" t="s">
        <v>23</v>
      </c>
      <c r="B497">
        <v>16</v>
      </c>
      <c r="C497">
        <v>400</v>
      </c>
      <c r="D497" t="s">
        <v>1</v>
      </c>
      <c r="E497">
        <v>0</v>
      </c>
      <c r="F497">
        <v>0</v>
      </c>
      <c r="G497" t="s">
        <v>2</v>
      </c>
      <c r="H497">
        <v>3949.5954489999999</v>
      </c>
      <c r="I497">
        <v>2.942256</v>
      </c>
      <c r="J497" t="s">
        <v>3</v>
      </c>
      <c r="K497">
        <v>3945.6552339999998</v>
      </c>
      <c r="L497">
        <v>2.9335870000000002</v>
      </c>
      <c r="M497" t="s">
        <v>4</v>
      </c>
      <c r="N497">
        <v>197.23393999999999</v>
      </c>
      <c r="O497">
        <v>1.2317E-2</v>
      </c>
      <c r="P497" t="s">
        <v>5</v>
      </c>
      <c r="Q497">
        <v>610.38307299999997</v>
      </c>
      <c r="R497">
        <v>0.21082699999999999</v>
      </c>
      <c r="S497" t="s">
        <v>6</v>
      </c>
      <c r="T497">
        <v>105.359966</v>
      </c>
      <c r="U497">
        <v>1.1875E-2</v>
      </c>
      <c r="V497" t="s">
        <v>7</v>
      </c>
      <c r="W497">
        <v>0</v>
      </c>
      <c r="X497">
        <v>0</v>
      </c>
      <c r="Y497" t="s">
        <v>8</v>
      </c>
      <c r="Z497">
        <v>0</v>
      </c>
      <c r="AA497">
        <v>0</v>
      </c>
      <c r="AB497" t="s">
        <v>9</v>
      </c>
      <c r="AC497">
        <v>0</v>
      </c>
      <c r="AD497">
        <v>0</v>
      </c>
      <c r="AE497" t="s">
        <v>10</v>
      </c>
      <c r="AF497">
        <v>1.315E-3</v>
      </c>
      <c r="AG497">
        <v>0</v>
      </c>
      <c r="AH497" t="s">
        <v>11</v>
      </c>
      <c r="AI497">
        <v>0.99511499999999997</v>
      </c>
      <c r="AJ497">
        <v>0</v>
      </c>
      <c r="AK497" t="s">
        <v>12</v>
      </c>
      <c r="AL497">
        <v>8.3000000000000007</v>
      </c>
      <c r="AM497">
        <v>1573.77</v>
      </c>
    </row>
    <row r="498" spans="1:39" x14ac:dyDescent="0.25">
      <c r="A498" t="s">
        <v>23</v>
      </c>
      <c r="B498">
        <v>17</v>
      </c>
      <c r="C498">
        <v>425</v>
      </c>
      <c r="D498" t="s">
        <v>1</v>
      </c>
      <c r="E498">
        <v>0</v>
      </c>
      <c r="F498">
        <v>0</v>
      </c>
      <c r="G498" t="s">
        <v>2</v>
      </c>
      <c r="H498">
        <v>4196.5453909999997</v>
      </c>
      <c r="I498">
        <v>3.3300459999999998</v>
      </c>
      <c r="J498" t="s">
        <v>3</v>
      </c>
      <c r="K498">
        <v>4192.3597170000003</v>
      </c>
      <c r="L498">
        <v>3.3213710000000001</v>
      </c>
      <c r="M498" t="s">
        <v>4</v>
      </c>
      <c r="N498">
        <v>209.55796799999999</v>
      </c>
      <c r="O498">
        <v>1.3110999999999999E-2</v>
      </c>
      <c r="P498" t="s">
        <v>5</v>
      </c>
      <c r="Q498">
        <v>648.64782300000002</v>
      </c>
      <c r="R498">
        <v>0.27011200000000002</v>
      </c>
      <c r="S498" t="s">
        <v>6</v>
      </c>
      <c r="T498">
        <v>111.932491</v>
      </c>
      <c r="U498">
        <v>1.3119E-2</v>
      </c>
      <c r="V498" t="s">
        <v>7</v>
      </c>
      <c r="W498">
        <v>0</v>
      </c>
      <c r="X498">
        <v>0</v>
      </c>
      <c r="Y498" t="s">
        <v>8</v>
      </c>
      <c r="Z498">
        <v>0</v>
      </c>
      <c r="AA498">
        <v>0</v>
      </c>
      <c r="AB498" t="s">
        <v>9</v>
      </c>
      <c r="AC498">
        <v>0</v>
      </c>
      <c r="AD498">
        <v>0</v>
      </c>
      <c r="AE498" t="s">
        <v>10</v>
      </c>
      <c r="AF498">
        <v>1.3140000000000001E-3</v>
      </c>
      <c r="AG498">
        <v>0</v>
      </c>
      <c r="AH498" t="s">
        <v>11</v>
      </c>
      <c r="AI498">
        <v>0.99511499999999997</v>
      </c>
      <c r="AJ498">
        <v>0</v>
      </c>
      <c r="AK498" t="s">
        <v>12</v>
      </c>
      <c r="AL498">
        <v>8.3000000000000007</v>
      </c>
      <c r="AM498">
        <v>1573.77</v>
      </c>
    </row>
    <row r="499" spans="1:39" x14ac:dyDescent="0.25">
      <c r="A499" t="s">
        <v>23</v>
      </c>
      <c r="B499">
        <v>18</v>
      </c>
      <c r="C499">
        <v>450</v>
      </c>
      <c r="D499" t="s">
        <v>1</v>
      </c>
      <c r="E499">
        <v>0</v>
      </c>
      <c r="F499">
        <v>0</v>
      </c>
      <c r="G499" t="s">
        <v>2</v>
      </c>
      <c r="H499">
        <v>4443.4909180000004</v>
      </c>
      <c r="I499">
        <v>3.589928</v>
      </c>
      <c r="J499" t="s">
        <v>3</v>
      </c>
      <c r="K499">
        <v>4439.0593360000003</v>
      </c>
      <c r="L499">
        <v>3.580006</v>
      </c>
      <c r="M499" t="s">
        <v>4</v>
      </c>
      <c r="N499">
        <v>221.877184</v>
      </c>
      <c r="O499">
        <v>1.2612E-2</v>
      </c>
      <c r="P499" t="s">
        <v>5</v>
      </c>
      <c r="Q499">
        <v>686.95296299999995</v>
      </c>
      <c r="R499">
        <v>0.32555099999999998</v>
      </c>
      <c r="S499" t="s">
        <v>6</v>
      </c>
      <c r="T499">
        <v>118.508253</v>
      </c>
      <c r="U499">
        <v>1.4670000000000001E-2</v>
      </c>
      <c r="V499" t="s">
        <v>7</v>
      </c>
      <c r="W499">
        <v>0</v>
      </c>
      <c r="X499">
        <v>0</v>
      </c>
      <c r="Y499" t="s">
        <v>8</v>
      </c>
      <c r="Z499">
        <v>0</v>
      </c>
      <c r="AA499">
        <v>0</v>
      </c>
      <c r="AB499" t="s">
        <v>9</v>
      </c>
      <c r="AC499">
        <v>0</v>
      </c>
      <c r="AD499">
        <v>0</v>
      </c>
      <c r="AE499" t="s">
        <v>10</v>
      </c>
      <c r="AF499">
        <v>1.3129999999999999E-3</v>
      </c>
      <c r="AG499">
        <v>0</v>
      </c>
      <c r="AH499" t="s">
        <v>11</v>
      </c>
      <c r="AI499">
        <v>0.99511499999999997</v>
      </c>
      <c r="AJ499">
        <v>0</v>
      </c>
      <c r="AK499" t="s">
        <v>12</v>
      </c>
      <c r="AL499">
        <v>8.3000000000000007</v>
      </c>
      <c r="AM499">
        <v>1573.77</v>
      </c>
    </row>
    <row r="500" spans="1:39" x14ac:dyDescent="0.25">
      <c r="A500" t="s">
        <v>23</v>
      </c>
      <c r="B500">
        <v>19</v>
      </c>
      <c r="C500">
        <v>475</v>
      </c>
      <c r="D500" t="s">
        <v>1</v>
      </c>
      <c r="E500">
        <v>0</v>
      </c>
      <c r="F500">
        <v>0</v>
      </c>
      <c r="G500" t="s">
        <v>2</v>
      </c>
      <c r="H500">
        <v>4690.4902149999998</v>
      </c>
      <c r="I500">
        <v>4.0161680000000004</v>
      </c>
      <c r="J500" t="s">
        <v>3</v>
      </c>
      <c r="K500">
        <v>4685.8124019999996</v>
      </c>
      <c r="L500">
        <v>4.0056520000000004</v>
      </c>
      <c r="M500" t="s">
        <v>4</v>
      </c>
      <c r="N500">
        <v>234.20134999999999</v>
      </c>
      <c r="O500">
        <v>1.2801E-2</v>
      </c>
      <c r="P500" t="s">
        <v>5</v>
      </c>
      <c r="Q500">
        <v>725.27154099999996</v>
      </c>
      <c r="R500">
        <v>0.33437</v>
      </c>
      <c r="S500" t="s">
        <v>6</v>
      </c>
      <c r="T500">
        <v>125.078591</v>
      </c>
      <c r="U500">
        <v>1.541E-2</v>
      </c>
      <c r="V500" t="s">
        <v>7</v>
      </c>
      <c r="W500">
        <v>0</v>
      </c>
      <c r="X500">
        <v>0</v>
      </c>
      <c r="Y500" t="s">
        <v>8</v>
      </c>
      <c r="Z500">
        <v>0</v>
      </c>
      <c r="AA500">
        <v>0</v>
      </c>
      <c r="AB500" t="s">
        <v>9</v>
      </c>
      <c r="AC500">
        <v>0</v>
      </c>
      <c r="AD500">
        <v>0</v>
      </c>
      <c r="AE500" t="s">
        <v>10</v>
      </c>
      <c r="AF500">
        <v>1.3129999999999999E-3</v>
      </c>
      <c r="AG500">
        <v>0</v>
      </c>
      <c r="AH500" t="s">
        <v>11</v>
      </c>
      <c r="AI500">
        <v>0.99511499999999997</v>
      </c>
      <c r="AJ500">
        <v>0</v>
      </c>
      <c r="AK500" t="s">
        <v>12</v>
      </c>
      <c r="AL500">
        <v>8.3000000000000007</v>
      </c>
      <c r="AM500">
        <v>1573.77</v>
      </c>
    </row>
    <row r="501" spans="1:39" x14ac:dyDescent="0.25">
      <c r="A501" t="s">
        <v>23</v>
      </c>
      <c r="B501">
        <v>20</v>
      </c>
      <c r="C501">
        <v>500</v>
      </c>
      <c r="D501" t="s">
        <v>1</v>
      </c>
      <c r="E501">
        <v>0</v>
      </c>
      <c r="F501">
        <v>0</v>
      </c>
      <c r="G501" t="s">
        <v>2</v>
      </c>
      <c r="H501">
        <v>4937.4538279999997</v>
      </c>
      <c r="I501">
        <v>4.5636010000000002</v>
      </c>
      <c r="J501" t="s">
        <v>3</v>
      </c>
      <c r="K501">
        <v>4932.5299709999999</v>
      </c>
      <c r="L501">
        <v>4.5507030000000004</v>
      </c>
      <c r="M501" t="s">
        <v>4</v>
      </c>
      <c r="N501">
        <v>246.520408</v>
      </c>
      <c r="O501">
        <v>1.3868E-2</v>
      </c>
      <c r="P501" t="s">
        <v>5</v>
      </c>
      <c r="Q501">
        <v>763.55137000000002</v>
      </c>
      <c r="R501">
        <v>0.38266800000000001</v>
      </c>
      <c r="S501" t="s">
        <v>6</v>
      </c>
      <c r="T501">
        <v>131.68200200000001</v>
      </c>
      <c r="U501">
        <v>1.6746E-2</v>
      </c>
      <c r="V501" t="s">
        <v>7</v>
      </c>
      <c r="W501">
        <v>0</v>
      </c>
      <c r="X501">
        <v>0</v>
      </c>
      <c r="Y501" t="s">
        <v>8</v>
      </c>
      <c r="Z501">
        <v>0</v>
      </c>
      <c r="AA501">
        <v>0</v>
      </c>
      <c r="AB501" t="s">
        <v>9</v>
      </c>
      <c r="AC501">
        <v>0</v>
      </c>
      <c r="AD501">
        <v>0</v>
      </c>
      <c r="AE501" t="s">
        <v>10</v>
      </c>
      <c r="AF501">
        <v>1.2949999999999999E-3</v>
      </c>
      <c r="AG501">
        <v>0</v>
      </c>
      <c r="AH501" t="s">
        <v>11</v>
      </c>
      <c r="AI501">
        <v>0.99511499999999997</v>
      </c>
      <c r="AJ501">
        <v>0</v>
      </c>
      <c r="AK501" t="s">
        <v>12</v>
      </c>
      <c r="AL501">
        <v>8.3000000000000007</v>
      </c>
      <c r="AM501">
        <v>1573.77</v>
      </c>
    </row>
    <row r="502" spans="1:39" x14ac:dyDescent="0.25">
      <c r="A502" t="s">
        <v>76</v>
      </c>
      <c r="B502">
        <v>1</v>
      </c>
      <c r="C502">
        <v>25</v>
      </c>
      <c r="D502" t="s">
        <v>1</v>
      </c>
      <c r="E502">
        <v>0</v>
      </c>
      <c r="F502">
        <v>0</v>
      </c>
      <c r="G502" t="s">
        <v>2</v>
      </c>
      <c r="H502">
        <v>209.24755200000001</v>
      </c>
      <c r="I502">
        <v>4.1640999999999997E-2</v>
      </c>
      <c r="J502" t="s">
        <v>3</v>
      </c>
      <c r="K502">
        <v>209.01670799999999</v>
      </c>
      <c r="L502">
        <v>4.1515999999999997E-2</v>
      </c>
      <c r="M502" t="s">
        <v>4</v>
      </c>
      <c r="N502">
        <v>12.311265000000001</v>
      </c>
      <c r="O502">
        <v>1.4580000000000001E-3</v>
      </c>
      <c r="P502" t="s">
        <v>5</v>
      </c>
      <c r="Q502">
        <v>0</v>
      </c>
      <c r="R502">
        <v>0</v>
      </c>
      <c r="S502" t="s">
        <v>6</v>
      </c>
      <c r="T502">
        <v>6.5221710000000002</v>
      </c>
      <c r="U502">
        <v>3.9599999999999998E-4</v>
      </c>
      <c r="V502" t="s">
        <v>7</v>
      </c>
      <c r="W502">
        <v>0</v>
      </c>
      <c r="X502">
        <v>0</v>
      </c>
      <c r="Y502" t="s">
        <v>8</v>
      </c>
      <c r="Z502">
        <v>0</v>
      </c>
      <c r="AA502">
        <v>0</v>
      </c>
      <c r="AB502" t="s">
        <v>9</v>
      </c>
      <c r="AC502">
        <v>0</v>
      </c>
      <c r="AD502">
        <v>0</v>
      </c>
      <c r="AE502" t="s">
        <v>10</v>
      </c>
      <c r="AF502">
        <v>6.4549999999999998E-3</v>
      </c>
      <c r="AG502">
        <v>1.7E-5</v>
      </c>
      <c r="AH502" t="s">
        <v>11</v>
      </c>
      <c r="AI502">
        <v>0.99478</v>
      </c>
      <c r="AJ502">
        <v>9.9999999999999995E-7</v>
      </c>
      <c r="AK502" t="s">
        <v>12</v>
      </c>
      <c r="AL502">
        <v>0</v>
      </c>
      <c r="AM502">
        <v>0</v>
      </c>
    </row>
    <row r="503" spans="1:39" x14ac:dyDescent="0.25">
      <c r="A503" t="s">
        <v>76</v>
      </c>
      <c r="B503">
        <v>2</v>
      </c>
      <c r="C503">
        <v>50</v>
      </c>
      <c r="D503" t="s">
        <v>1</v>
      </c>
      <c r="E503">
        <v>0</v>
      </c>
      <c r="F503">
        <v>0</v>
      </c>
      <c r="G503" t="s">
        <v>2</v>
      </c>
      <c r="H503">
        <v>418.50753200000003</v>
      </c>
      <c r="I503">
        <v>0.12790099999999999</v>
      </c>
      <c r="J503" t="s">
        <v>3</v>
      </c>
      <c r="K503">
        <v>418.04620999999997</v>
      </c>
      <c r="L503">
        <v>0.12759000000000001</v>
      </c>
      <c r="M503" t="s">
        <v>4</v>
      </c>
      <c r="N503">
        <v>24.613232</v>
      </c>
      <c r="O503">
        <v>1.6609999999999999E-3</v>
      </c>
      <c r="P503" t="s">
        <v>5</v>
      </c>
      <c r="Q503">
        <v>0</v>
      </c>
      <c r="R503">
        <v>0</v>
      </c>
      <c r="S503" t="s">
        <v>6</v>
      </c>
      <c r="T503">
        <v>13.103631</v>
      </c>
      <c r="U503">
        <v>2.2550000000000001E-3</v>
      </c>
      <c r="V503" t="s">
        <v>7</v>
      </c>
      <c r="W503">
        <v>0</v>
      </c>
      <c r="X503">
        <v>0</v>
      </c>
      <c r="Y503" t="s">
        <v>8</v>
      </c>
      <c r="Z503">
        <v>0</v>
      </c>
      <c r="AA503">
        <v>0</v>
      </c>
      <c r="AB503" t="s">
        <v>9</v>
      </c>
      <c r="AC503">
        <v>0</v>
      </c>
      <c r="AD503">
        <v>0</v>
      </c>
      <c r="AE503" t="s">
        <v>10</v>
      </c>
      <c r="AF503">
        <v>4.8399999999999997E-3</v>
      </c>
      <c r="AG503">
        <v>1.4E-5</v>
      </c>
      <c r="AH503" t="s">
        <v>11</v>
      </c>
      <c r="AI503">
        <v>0.99507999999999996</v>
      </c>
      <c r="AJ503">
        <v>0</v>
      </c>
      <c r="AK503" t="s">
        <v>12</v>
      </c>
      <c r="AL503">
        <v>0</v>
      </c>
      <c r="AM503">
        <v>0</v>
      </c>
    </row>
    <row r="504" spans="1:39" x14ac:dyDescent="0.25">
      <c r="A504" t="s">
        <v>76</v>
      </c>
      <c r="B504">
        <v>3</v>
      </c>
      <c r="C504">
        <v>75</v>
      </c>
      <c r="D504" t="s">
        <v>1</v>
      </c>
      <c r="E504">
        <v>0</v>
      </c>
      <c r="F504">
        <v>0</v>
      </c>
      <c r="G504" t="s">
        <v>2</v>
      </c>
      <c r="H504">
        <v>627.77208399999995</v>
      </c>
      <c r="I504">
        <v>0.22852600000000001</v>
      </c>
      <c r="J504" t="s">
        <v>3</v>
      </c>
      <c r="K504">
        <v>627.08060999999998</v>
      </c>
      <c r="L504">
        <v>0.22798399999999999</v>
      </c>
      <c r="M504" t="s">
        <v>4</v>
      </c>
      <c r="N504">
        <v>36.907196999999996</v>
      </c>
      <c r="O504">
        <v>1.9919999999999998E-3</v>
      </c>
      <c r="P504" t="s">
        <v>5</v>
      </c>
      <c r="Q504">
        <v>0</v>
      </c>
      <c r="R504">
        <v>0</v>
      </c>
      <c r="S504" t="s">
        <v>6</v>
      </c>
      <c r="T504">
        <v>19.682345000000002</v>
      </c>
      <c r="U504">
        <v>5.6420000000000003E-3</v>
      </c>
      <c r="V504" t="s">
        <v>7</v>
      </c>
      <c r="W504">
        <v>0</v>
      </c>
      <c r="X504">
        <v>0</v>
      </c>
      <c r="Y504" t="s">
        <v>8</v>
      </c>
      <c r="Z504">
        <v>0</v>
      </c>
      <c r="AA504">
        <v>0</v>
      </c>
      <c r="AB504" t="s">
        <v>9</v>
      </c>
      <c r="AC504">
        <v>0</v>
      </c>
      <c r="AD504">
        <v>0</v>
      </c>
      <c r="AE504" t="s">
        <v>10</v>
      </c>
      <c r="AF504">
        <v>3.5720000000000001E-3</v>
      </c>
      <c r="AG504">
        <v>1.1E-5</v>
      </c>
      <c r="AH504" t="s">
        <v>11</v>
      </c>
      <c r="AI504">
        <v>0.99509300000000001</v>
      </c>
      <c r="AJ504">
        <v>0</v>
      </c>
      <c r="AK504" t="s">
        <v>12</v>
      </c>
      <c r="AL504">
        <v>0</v>
      </c>
      <c r="AM504">
        <v>0</v>
      </c>
    </row>
    <row r="505" spans="1:39" x14ac:dyDescent="0.25">
      <c r="A505" t="s">
        <v>76</v>
      </c>
      <c r="B505">
        <v>4</v>
      </c>
      <c r="C505">
        <v>100</v>
      </c>
      <c r="D505" t="s">
        <v>1</v>
      </c>
      <c r="E505">
        <v>0</v>
      </c>
      <c r="F505">
        <v>0</v>
      </c>
      <c r="G505" t="s">
        <v>2</v>
      </c>
      <c r="H505">
        <v>837.05825800000002</v>
      </c>
      <c r="I505">
        <v>0.46754800000000002</v>
      </c>
      <c r="J505" t="s">
        <v>3</v>
      </c>
      <c r="K505">
        <v>836.13633300000004</v>
      </c>
      <c r="L505">
        <v>0.46641199999999999</v>
      </c>
      <c r="M505" t="s">
        <v>4</v>
      </c>
      <c r="N505">
        <v>49.206829999999997</v>
      </c>
      <c r="O505">
        <v>3.3519999999999999E-3</v>
      </c>
      <c r="P505" t="s">
        <v>5</v>
      </c>
      <c r="Q505">
        <v>0</v>
      </c>
      <c r="R505">
        <v>0</v>
      </c>
      <c r="S505" t="s">
        <v>6</v>
      </c>
      <c r="T505">
        <v>26.261054999999999</v>
      </c>
      <c r="U505">
        <v>1.0449E-2</v>
      </c>
      <c r="V505" t="s">
        <v>7</v>
      </c>
      <c r="W505">
        <v>0</v>
      </c>
      <c r="X505">
        <v>0</v>
      </c>
      <c r="Y505" t="s">
        <v>8</v>
      </c>
      <c r="Z505">
        <v>0</v>
      </c>
      <c r="AA505">
        <v>0</v>
      </c>
      <c r="AB505" t="s">
        <v>9</v>
      </c>
      <c r="AC505">
        <v>0</v>
      </c>
      <c r="AD505">
        <v>0</v>
      </c>
      <c r="AE505" t="s">
        <v>10</v>
      </c>
      <c r="AF505">
        <v>2.8860000000000001E-3</v>
      </c>
      <c r="AG505">
        <v>9.0000000000000002E-6</v>
      </c>
      <c r="AH505" t="s">
        <v>11</v>
      </c>
      <c r="AI505">
        <v>0.99509999999999998</v>
      </c>
      <c r="AJ505">
        <v>0</v>
      </c>
      <c r="AK505" t="s">
        <v>12</v>
      </c>
      <c r="AL505">
        <v>0</v>
      </c>
      <c r="AM505">
        <v>0</v>
      </c>
    </row>
    <row r="506" spans="1:39" x14ac:dyDescent="0.25">
      <c r="A506" t="s">
        <v>76</v>
      </c>
      <c r="B506">
        <v>5</v>
      </c>
      <c r="C506">
        <v>125</v>
      </c>
      <c r="D506" t="s">
        <v>1</v>
      </c>
      <c r="E506">
        <v>0</v>
      </c>
      <c r="F506">
        <v>0</v>
      </c>
      <c r="G506" t="s">
        <v>2</v>
      </c>
      <c r="H506">
        <v>1046.3611960000001</v>
      </c>
      <c r="I506">
        <v>0.88709300000000002</v>
      </c>
      <c r="J506" t="s">
        <v>3</v>
      </c>
      <c r="K506">
        <v>1045.2084620000001</v>
      </c>
      <c r="L506">
        <v>0.88509899999999997</v>
      </c>
      <c r="M506" t="s">
        <v>4</v>
      </c>
      <c r="N506">
        <v>61.531066000000003</v>
      </c>
      <c r="O506">
        <v>3.8612E-2</v>
      </c>
      <c r="P506" t="s">
        <v>5</v>
      </c>
      <c r="Q506">
        <v>0</v>
      </c>
      <c r="R506">
        <v>0</v>
      </c>
      <c r="S506" t="s">
        <v>6</v>
      </c>
      <c r="T506">
        <v>32.839937999999997</v>
      </c>
      <c r="U506">
        <v>1.5169999999999999E-2</v>
      </c>
      <c r="V506" t="s">
        <v>7</v>
      </c>
      <c r="W506">
        <v>0</v>
      </c>
      <c r="X506">
        <v>0</v>
      </c>
      <c r="Y506" t="s">
        <v>8</v>
      </c>
      <c r="Z506">
        <v>0</v>
      </c>
      <c r="AA506">
        <v>0</v>
      </c>
      <c r="AB506" t="s">
        <v>9</v>
      </c>
      <c r="AC506">
        <v>0</v>
      </c>
      <c r="AD506">
        <v>0</v>
      </c>
      <c r="AE506" t="s">
        <v>10</v>
      </c>
      <c r="AF506">
        <v>2.098E-3</v>
      </c>
      <c r="AG506">
        <v>3.9999999999999998E-6</v>
      </c>
      <c r="AH506" t="s">
        <v>11</v>
      </c>
      <c r="AI506">
        <v>0.99510299999999996</v>
      </c>
      <c r="AJ506">
        <v>0</v>
      </c>
      <c r="AK506" t="s">
        <v>12</v>
      </c>
      <c r="AL506">
        <v>0</v>
      </c>
      <c r="AM506">
        <v>0</v>
      </c>
    </row>
    <row r="507" spans="1:39" x14ac:dyDescent="0.25">
      <c r="A507" t="s">
        <v>76</v>
      </c>
      <c r="B507">
        <v>6</v>
      </c>
      <c r="C507">
        <v>150</v>
      </c>
      <c r="D507" t="s">
        <v>1</v>
      </c>
      <c r="E507">
        <v>0</v>
      </c>
      <c r="F507">
        <v>0</v>
      </c>
      <c r="G507" t="s">
        <v>2</v>
      </c>
      <c r="H507">
        <v>1255.6314649999999</v>
      </c>
      <c r="I507">
        <v>1.178196</v>
      </c>
      <c r="J507" t="s">
        <v>3</v>
      </c>
      <c r="K507">
        <v>1254.2487450000001</v>
      </c>
      <c r="L507">
        <v>1.176099</v>
      </c>
      <c r="M507" t="s">
        <v>4</v>
      </c>
      <c r="N507">
        <v>73.827134999999998</v>
      </c>
      <c r="O507">
        <v>4.1442E-2</v>
      </c>
      <c r="P507" t="s">
        <v>5</v>
      </c>
      <c r="Q507">
        <v>0</v>
      </c>
      <c r="R507">
        <v>0</v>
      </c>
      <c r="S507" t="s">
        <v>6</v>
      </c>
      <c r="T507">
        <v>39.425395999999999</v>
      </c>
      <c r="U507">
        <v>2.1056999999999999E-2</v>
      </c>
      <c r="V507" t="s">
        <v>7</v>
      </c>
      <c r="W507">
        <v>0</v>
      </c>
      <c r="X507">
        <v>0</v>
      </c>
      <c r="Y507" t="s">
        <v>8</v>
      </c>
      <c r="Z507">
        <v>0</v>
      </c>
      <c r="AA507">
        <v>0</v>
      </c>
      <c r="AB507" t="s">
        <v>9</v>
      </c>
      <c r="AC507">
        <v>0</v>
      </c>
      <c r="AD507">
        <v>0</v>
      </c>
      <c r="AE507" t="s">
        <v>10</v>
      </c>
      <c r="AF507">
        <v>1.9239999999999999E-3</v>
      </c>
      <c r="AG507">
        <v>3.0000000000000001E-6</v>
      </c>
      <c r="AH507" t="s">
        <v>11</v>
      </c>
      <c r="AI507">
        <v>0.99510799999999999</v>
      </c>
      <c r="AJ507">
        <v>0</v>
      </c>
      <c r="AK507" t="s">
        <v>12</v>
      </c>
      <c r="AL507">
        <v>0</v>
      </c>
      <c r="AM507">
        <v>0</v>
      </c>
    </row>
    <row r="508" spans="1:39" x14ac:dyDescent="0.25">
      <c r="A508" t="s">
        <v>76</v>
      </c>
      <c r="B508">
        <v>7</v>
      </c>
      <c r="C508">
        <v>175</v>
      </c>
      <c r="D508" t="s">
        <v>1</v>
      </c>
      <c r="E508">
        <v>0</v>
      </c>
      <c r="F508">
        <v>0</v>
      </c>
      <c r="G508" t="s">
        <v>2</v>
      </c>
      <c r="H508">
        <v>1464.887424</v>
      </c>
      <c r="I508">
        <v>1.4561839999999999</v>
      </c>
      <c r="J508" t="s">
        <v>3</v>
      </c>
      <c r="K508">
        <v>1463.2746119999999</v>
      </c>
      <c r="L508">
        <v>1.454485</v>
      </c>
      <c r="M508" t="s">
        <v>4</v>
      </c>
      <c r="N508">
        <v>86.123002</v>
      </c>
      <c r="O508">
        <v>4.1279999999999997E-2</v>
      </c>
      <c r="P508" t="s">
        <v>5</v>
      </c>
      <c r="Q508">
        <v>0</v>
      </c>
      <c r="R508">
        <v>0</v>
      </c>
      <c r="S508" t="s">
        <v>6</v>
      </c>
      <c r="T508">
        <v>46.012011000000001</v>
      </c>
      <c r="U508">
        <v>2.8771999999999999E-2</v>
      </c>
      <c r="V508" t="s">
        <v>7</v>
      </c>
      <c r="W508">
        <v>0</v>
      </c>
      <c r="X508">
        <v>0</v>
      </c>
      <c r="Y508" t="s">
        <v>8</v>
      </c>
      <c r="Z508">
        <v>0</v>
      </c>
      <c r="AA508">
        <v>0</v>
      </c>
      <c r="AB508" t="s">
        <v>9</v>
      </c>
      <c r="AC508">
        <v>0</v>
      </c>
      <c r="AD508">
        <v>0</v>
      </c>
      <c r="AE508" t="s">
        <v>10</v>
      </c>
      <c r="AF508">
        <v>1.825E-3</v>
      </c>
      <c r="AG508">
        <v>3.0000000000000001E-6</v>
      </c>
      <c r="AH508" t="s">
        <v>11</v>
      </c>
      <c r="AI508">
        <v>0.99510900000000002</v>
      </c>
      <c r="AJ508">
        <v>0</v>
      </c>
      <c r="AK508" t="s">
        <v>12</v>
      </c>
      <c r="AL508">
        <v>0</v>
      </c>
      <c r="AM508">
        <v>0</v>
      </c>
    </row>
    <row r="509" spans="1:39" x14ac:dyDescent="0.25">
      <c r="A509" t="s">
        <v>76</v>
      </c>
      <c r="B509">
        <v>8</v>
      </c>
      <c r="C509">
        <v>200</v>
      </c>
      <c r="D509" t="s">
        <v>1</v>
      </c>
      <c r="E509">
        <v>0</v>
      </c>
      <c r="F509">
        <v>0</v>
      </c>
      <c r="G509" t="s">
        <v>2</v>
      </c>
      <c r="H509">
        <v>1674.155964</v>
      </c>
      <c r="I509">
        <v>1.816522</v>
      </c>
      <c r="J509" t="s">
        <v>3</v>
      </c>
      <c r="K509">
        <v>1672.3128810000001</v>
      </c>
      <c r="L509">
        <v>1.81484</v>
      </c>
      <c r="M509" t="s">
        <v>4</v>
      </c>
      <c r="N509">
        <v>98.423220999999998</v>
      </c>
      <c r="O509">
        <v>4.0638000000000001E-2</v>
      </c>
      <c r="P509" t="s">
        <v>5</v>
      </c>
      <c r="Q509">
        <v>0</v>
      </c>
      <c r="R509">
        <v>0</v>
      </c>
      <c r="S509" t="s">
        <v>6</v>
      </c>
      <c r="T509">
        <v>52.593156</v>
      </c>
      <c r="U509">
        <v>3.6249000000000003E-2</v>
      </c>
      <c r="V509" t="s">
        <v>7</v>
      </c>
      <c r="W509">
        <v>0</v>
      </c>
      <c r="X509">
        <v>0</v>
      </c>
      <c r="Y509" t="s">
        <v>8</v>
      </c>
      <c r="Z509">
        <v>0</v>
      </c>
      <c r="AA509">
        <v>0</v>
      </c>
      <c r="AB509" t="s">
        <v>9</v>
      </c>
      <c r="AC509">
        <v>0</v>
      </c>
      <c r="AD509">
        <v>0</v>
      </c>
      <c r="AE509" t="s">
        <v>10</v>
      </c>
      <c r="AF509">
        <v>1.596E-3</v>
      </c>
      <c r="AG509">
        <v>1.9999999999999999E-6</v>
      </c>
      <c r="AH509" t="s">
        <v>11</v>
      </c>
      <c r="AI509">
        <v>0.99511000000000005</v>
      </c>
      <c r="AJ509">
        <v>0</v>
      </c>
      <c r="AK509" t="s">
        <v>12</v>
      </c>
      <c r="AL509">
        <v>0</v>
      </c>
      <c r="AM509">
        <v>0</v>
      </c>
    </row>
    <row r="510" spans="1:39" x14ac:dyDescent="0.25">
      <c r="A510" t="s">
        <v>76</v>
      </c>
      <c r="B510">
        <v>9</v>
      </c>
      <c r="C510">
        <v>225</v>
      </c>
      <c r="D510" t="s">
        <v>1</v>
      </c>
      <c r="E510">
        <v>0</v>
      </c>
      <c r="F510">
        <v>0</v>
      </c>
      <c r="G510" t="s">
        <v>2</v>
      </c>
      <c r="H510">
        <v>1883.3726200000001</v>
      </c>
      <c r="I510">
        <v>2.114697</v>
      </c>
      <c r="J510" t="s">
        <v>3</v>
      </c>
      <c r="K510">
        <v>1881.2991850000001</v>
      </c>
      <c r="L510">
        <v>2.1128179999999999</v>
      </c>
      <c r="M510" t="s">
        <v>4</v>
      </c>
      <c r="N510">
        <v>110.725728</v>
      </c>
      <c r="O510">
        <v>3.9919000000000003E-2</v>
      </c>
      <c r="P510" t="s">
        <v>5</v>
      </c>
      <c r="Q510">
        <v>0</v>
      </c>
      <c r="R510">
        <v>0</v>
      </c>
      <c r="S510" t="s">
        <v>6</v>
      </c>
      <c r="T510">
        <v>59.171160999999998</v>
      </c>
      <c r="U510">
        <v>4.2277000000000002E-2</v>
      </c>
      <c r="V510" t="s">
        <v>7</v>
      </c>
      <c r="W510">
        <v>0</v>
      </c>
      <c r="X510">
        <v>0</v>
      </c>
      <c r="Y510" t="s">
        <v>8</v>
      </c>
      <c r="Z510">
        <v>0</v>
      </c>
      <c r="AA510">
        <v>0</v>
      </c>
      <c r="AB510" t="s">
        <v>9</v>
      </c>
      <c r="AC510">
        <v>0</v>
      </c>
      <c r="AD510">
        <v>0</v>
      </c>
      <c r="AE510" t="s">
        <v>10</v>
      </c>
      <c r="AF510">
        <v>1.389E-3</v>
      </c>
      <c r="AG510">
        <v>0</v>
      </c>
      <c r="AH510" t="s">
        <v>11</v>
      </c>
      <c r="AI510">
        <v>0.99511099999999997</v>
      </c>
      <c r="AJ510">
        <v>0</v>
      </c>
      <c r="AK510" t="s">
        <v>12</v>
      </c>
      <c r="AL510">
        <v>0</v>
      </c>
      <c r="AM510">
        <v>0</v>
      </c>
    </row>
    <row r="511" spans="1:39" x14ac:dyDescent="0.25">
      <c r="A511" t="s">
        <v>76</v>
      </c>
      <c r="B511">
        <v>10</v>
      </c>
      <c r="C511">
        <v>250</v>
      </c>
      <c r="D511" t="s">
        <v>1</v>
      </c>
      <c r="E511">
        <v>0</v>
      </c>
      <c r="F511">
        <v>0</v>
      </c>
      <c r="G511" t="s">
        <v>2</v>
      </c>
      <c r="H511">
        <v>2092.6183940000001</v>
      </c>
      <c r="I511">
        <v>2.5366170000000001</v>
      </c>
      <c r="J511" t="s">
        <v>3</v>
      </c>
      <c r="K511">
        <v>2090.3145949999998</v>
      </c>
      <c r="L511">
        <v>2.5351530000000002</v>
      </c>
      <c r="M511" t="s">
        <v>4</v>
      </c>
      <c r="N511">
        <v>123.027507</v>
      </c>
      <c r="O511">
        <v>4.0261999999999999E-2</v>
      </c>
      <c r="P511" t="s">
        <v>5</v>
      </c>
      <c r="Q511">
        <v>0</v>
      </c>
      <c r="R511">
        <v>0</v>
      </c>
      <c r="S511" t="s">
        <v>6</v>
      </c>
      <c r="T511">
        <v>65.744499000000005</v>
      </c>
      <c r="U511">
        <v>4.8454999999999998E-2</v>
      </c>
      <c r="V511" t="s">
        <v>7</v>
      </c>
      <c r="W511">
        <v>0</v>
      </c>
      <c r="X511">
        <v>0</v>
      </c>
      <c r="Y511" t="s">
        <v>8</v>
      </c>
      <c r="Z511">
        <v>0</v>
      </c>
      <c r="AA511">
        <v>0</v>
      </c>
      <c r="AB511" t="s">
        <v>9</v>
      </c>
      <c r="AC511">
        <v>0</v>
      </c>
      <c r="AD511">
        <v>0</v>
      </c>
      <c r="AE511" t="s">
        <v>10</v>
      </c>
      <c r="AF511">
        <v>1.3730000000000001E-3</v>
      </c>
      <c r="AG511">
        <v>0</v>
      </c>
      <c r="AH511" t="s">
        <v>11</v>
      </c>
      <c r="AI511">
        <v>0.99511300000000003</v>
      </c>
      <c r="AJ511">
        <v>0</v>
      </c>
      <c r="AK511" t="s">
        <v>12</v>
      </c>
      <c r="AL511">
        <v>0</v>
      </c>
      <c r="AM511">
        <v>0</v>
      </c>
    </row>
    <row r="512" spans="1:39" x14ac:dyDescent="0.25">
      <c r="A512" t="s">
        <v>76</v>
      </c>
      <c r="B512">
        <v>11</v>
      </c>
      <c r="C512">
        <v>275</v>
      </c>
      <c r="D512" t="s">
        <v>1</v>
      </c>
      <c r="E512">
        <v>0</v>
      </c>
      <c r="F512">
        <v>0</v>
      </c>
      <c r="G512" t="s">
        <v>2</v>
      </c>
      <c r="H512">
        <v>2301.8509669999999</v>
      </c>
      <c r="I512">
        <v>3.0748489999999999</v>
      </c>
      <c r="J512" t="s">
        <v>3</v>
      </c>
      <c r="K512">
        <v>2299.3169779999998</v>
      </c>
      <c r="L512">
        <v>3.0735980000000001</v>
      </c>
      <c r="M512" t="s">
        <v>4</v>
      </c>
      <c r="N512">
        <v>135.32730699999999</v>
      </c>
      <c r="O512">
        <v>3.9807000000000002E-2</v>
      </c>
      <c r="P512" t="s">
        <v>5</v>
      </c>
      <c r="Q512">
        <v>0</v>
      </c>
      <c r="R512">
        <v>0</v>
      </c>
      <c r="S512" t="s">
        <v>6</v>
      </c>
      <c r="T512">
        <v>72.304575999999997</v>
      </c>
      <c r="U512">
        <v>5.6262E-2</v>
      </c>
      <c r="V512" t="s">
        <v>7</v>
      </c>
      <c r="W512">
        <v>0</v>
      </c>
      <c r="X512">
        <v>0</v>
      </c>
      <c r="Y512" t="s">
        <v>8</v>
      </c>
      <c r="Z512">
        <v>0</v>
      </c>
      <c r="AA512">
        <v>0</v>
      </c>
      <c r="AB512" t="s">
        <v>9</v>
      </c>
      <c r="AC512">
        <v>0</v>
      </c>
      <c r="AD512">
        <v>0</v>
      </c>
      <c r="AE512" t="s">
        <v>10</v>
      </c>
      <c r="AF512">
        <v>1.3600000000000001E-3</v>
      </c>
      <c r="AG512">
        <v>0</v>
      </c>
      <c r="AH512" t="s">
        <v>11</v>
      </c>
      <c r="AI512">
        <v>0.99511400000000005</v>
      </c>
      <c r="AJ512">
        <v>0</v>
      </c>
      <c r="AK512" t="s">
        <v>12</v>
      </c>
      <c r="AL512">
        <v>0</v>
      </c>
      <c r="AM512">
        <v>0</v>
      </c>
    </row>
    <row r="513" spans="1:39" x14ac:dyDescent="0.25">
      <c r="A513" t="s">
        <v>76</v>
      </c>
      <c r="B513">
        <v>12</v>
      </c>
      <c r="C513">
        <v>300</v>
      </c>
      <c r="D513" t="s">
        <v>1</v>
      </c>
      <c r="E513">
        <v>0</v>
      </c>
      <c r="F513">
        <v>0</v>
      </c>
      <c r="G513" t="s">
        <v>2</v>
      </c>
      <c r="H513">
        <v>2511.1663429999999</v>
      </c>
      <c r="I513">
        <v>4.1917939999999998</v>
      </c>
      <c r="J513" t="s">
        <v>3</v>
      </c>
      <c r="K513">
        <v>2508.4017480000002</v>
      </c>
      <c r="L513">
        <v>4.1876709999999999</v>
      </c>
      <c r="M513" t="s">
        <v>4</v>
      </c>
      <c r="N513">
        <v>147.63111499999999</v>
      </c>
      <c r="O513">
        <v>4.3572E-2</v>
      </c>
      <c r="P513" t="s">
        <v>5</v>
      </c>
      <c r="Q513">
        <v>0</v>
      </c>
      <c r="R513">
        <v>0</v>
      </c>
      <c r="S513" t="s">
        <v>6</v>
      </c>
      <c r="T513">
        <v>78.869731000000002</v>
      </c>
      <c r="U513">
        <v>6.5154000000000004E-2</v>
      </c>
      <c r="V513" t="s">
        <v>7</v>
      </c>
      <c r="W513">
        <v>0</v>
      </c>
      <c r="X513">
        <v>0</v>
      </c>
      <c r="Y513" t="s">
        <v>8</v>
      </c>
      <c r="Z513">
        <v>0</v>
      </c>
      <c r="AA513">
        <v>0</v>
      </c>
      <c r="AB513" t="s">
        <v>9</v>
      </c>
      <c r="AC513">
        <v>0</v>
      </c>
      <c r="AD513">
        <v>0</v>
      </c>
      <c r="AE513" t="s">
        <v>10</v>
      </c>
      <c r="AF513">
        <v>1.34E-3</v>
      </c>
      <c r="AG513">
        <v>0</v>
      </c>
      <c r="AH513" t="s">
        <v>11</v>
      </c>
      <c r="AI513">
        <v>0.99511499999999997</v>
      </c>
      <c r="AJ513">
        <v>0</v>
      </c>
      <c r="AK513" t="s">
        <v>12</v>
      </c>
      <c r="AL513">
        <v>0</v>
      </c>
      <c r="AM513">
        <v>0</v>
      </c>
    </row>
    <row r="514" spans="1:39" x14ac:dyDescent="0.25">
      <c r="A514" t="s">
        <v>76</v>
      </c>
      <c r="B514">
        <v>13</v>
      </c>
      <c r="C514">
        <v>325</v>
      </c>
      <c r="D514" t="s">
        <v>1</v>
      </c>
      <c r="E514">
        <v>0</v>
      </c>
      <c r="F514">
        <v>0</v>
      </c>
      <c r="G514" t="s">
        <v>2</v>
      </c>
      <c r="H514">
        <v>2720.3672660000002</v>
      </c>
      <c r="I514">
        <v>4.7068490000000001</v>
      </c>
      <c r="J514" t="s">
        <v>3</v>
      </c>
      <c r="K514">
        <v>2717.3722509999998</v>
      </c>
      <c r="L514">
        <v>4.7022750000000002</v>
      </c>
      <c r="M514" t="s">
        <v>4</v>
      </c>
      <c r="N514">
        <v>159.92896200000001</v>
      </c>
      <c r="O514">
        <v>4.5142000000000002E-2</v>
      </c>
      <c r="P514" t="s">
        <v>5</v>
      </c>
      <c r="Q514">
        <v>0</v>
      </c>
      <c r="R514">
        <v>0</v>
      </c>
      <c r="S514" t="s">
        <v>6</v>
      </c>
      <c r="T514">
        <v>85.431281999999996</v>
      </c>
      <c r="U514">
        <v>7.1563000000000002E-2</v>
      </c>
      <c r="V514" t="s">
        <v>7</v>
      </c>
      <c r="W514">
        <v>0</v>
      </c>
      <c r="X514">
        <v>0</v>
      </c>
      <c r="Y514" t="s">
        <v>8</v>
      </c>
      <c r="Z514">
        <v>0</v>
      </c>
      <c r="AA514">
        <v>0</v>
      </c>
      <c r="AB514" t="s">
        <v>9</v>
      </c>
      <c r="AC514">
        <v>0</v>
      </c>
      <c r="AD514">
        <v>0</v>
      </c>
      <c r="AE514" t="s">
        <v>10</v>
      </c>
      <c r="AF514">
        <v>1.3179999999999999E-3</v>
      </c>
      <c r="AG514">
        <v>0</v>
      </c>
      <c r="AH514" t="s">
        <v>11</v>
      </c>
      <c r="AI514">
        <v>0.99511499999999997</v>
      </c>
      <c r="AJ514">
        <v>0</v>
      </c>
      <c r="AK514" t="s">
        <v>12</v>
      </c>
      <c r="AL514">
        <v>0</v>
      </c>
      <c r="AM514">
        <v>0</v>
      </c>
    </row>
    <row r="515" spans="1:39" x14ac:dyDescent="0.25">
      <c r="A515" t="s">
        <v>76</v>
      </c>
      <c r="B515">
        <v>14</v>
      </c>
      <c r="C515">
        <v>350</v>
      </c>
      <c r="D515" t="s">
        <v>1</v>
      </c>
      <c r="E515">
        <v>0</v>
      </c>
      <c r="F515">
        <v>0</v>
      </c>
      <c r="G515" t="s">
        <v>2</v>
      </c>
      <c r="H515">
        <v>2929.620942</v>
      </c>
      <c r="I515">
        <v>5.2905730000000002</v>
      </c>
      <c r="J515" t="s">
        <v>3</v>
      </c>
      <c r="K515">
        <v>2926.395771</v>
      </c>
      <c r="L515">
        <v>5.2855540000000003</v>
      </c>
      <c r="M515" t="s">
        <v>4</v>
      </c>
      <c r="N515">
        <v>172.233487</v>
      </c>
      <c r="O515">
        <v>4.5841E-2</v>
      </c>
      <c r="P515" t="s">
        <v>5</v>
      </c>
      <c r="Q515">
        <v>0</v>
      </c>
      <c r="R515">
        <v>0</v>
      </c>
      <c r="S515" t="s">
        <v>6</v>
      </c>
      <c r="T515">
        <v>91.989006000000003</v>
      </c>
      <c r="U515">
        <v>7.6021000000000005E-2</v>
      </c>
      <c r="V515" t="s">
        <v>7</v>
      </c>
      <c r="W515">
        <v>0</v>
      </c>
      <c r="X515">
        <v>0</v>
      </c>
      <c r="Y515" t="s">
        <v>8</v>
      </c>
      <c r="Z515">
        <v>0</v>
      </c>
      <c r="AA515">
        <v>0</v>
      </c>
      <c r="AB515" t="s">
        <v>9</v>
      </c>
      <c r="AC515">
        <v>0</v>
      </c>
      <c r="AD515">
        <v>0</v>
      </c>
      <c r="AE515" t="s">
        <v>10</v>
      </c>
      <c r="AF515">
        <v>1.3140000000000001E-3</v>
      </c>
      <c r="AG515">
        <v>0</v>
      </c>
      <c r="AH515" t="s">
        <v>11</v>
      </c>
      <c r="AI515">
        <v>0.99511499999999997</v>
      </c>
      <c r="AJ515">
        <v>0</v>
      </c>
      <c r="AK515" t="s">
        <v>12</v>
      </c>
      <c r="AL515">
        <v>0</v>
      </c>
      <c r="AM515">
        <v>0</v>
      </c>
    </row>
    <row r="516" spans="1:39" x14ac:dyDescent="0.25">
      <c r="A516" t="s">
        <v>76</v>
      </c>
      <c r="B516">
        <v>15</v>
      </c>
      <c r="C516">
        <v>375</v>
      </c>
      <c r="D516" t="s">
        <v>1</v>
      </c>
      <c r="E516">
        <v>0</v>
      </c>
      <c r="F516">
        <v>0</v>
      </c>
      <c r="G516" t="s">
        <v>2</v>
      </c>
      <c r="H516">
        <v>3138.9320120000002</v>
      </c>
      <c r="I516">
        <v>6.4776150000000001</v>
      </c>
      <c r="J516" t="s">
        <v>3</v>
      </c>
      <c r="K516">
        <v>3135.4764839999998</v>
      </c>
      <c r="L516">
        <v>6.4714919999999996</v>
      </c>
      <c r="M516" t="s">
        <v>4</v>
      </c>
      <c r="N516">
        <v>184.53437</v>
      </c>
      <c r="O516">
        <v>4.9508000000000003E-2</v>
      </c>
      <c r="P516" t="s">
        <v>5</v>
      </c>
      <c r="Q516">
        <v>0</v>
      </c>
      <c r="R516">
        <v>0</v>
      </c>
      <c r="S516" t="s">
        <v>6</v>
      </c>
      <c r="T516">
        <v>98.545923000000002</v>
      </c>
      <c r="U516">
        <v>8.0632999999999996E-2</v>
      </c>
      <c r="V516" t="s">
        <v>7</v>
      </c>
      <c r="W516">
        <v>0</v>
      </c>
      <c r="X516">
        <v>0</v>
      </c>
      <c r="Y516" t="s">
        <v>8</v>
      </c>
      <c r="Z516">
        <v>0</v>
      </c>
      <c r="AA516">
        <v>0</v>
      </c>
      <c r="AB516" t="s">
        <v>9</v>
      </c>
      <c r="AC516">
        <v>0</v>
      </c>
      <c r="AD516">
        <v>0</v>
      </c>
      <c r="AE516" t="s">
        <v>10</v>
      </c>
      <c r="AF516">
        <v>1.3079999999999999E-3</v>
      </c>
      <c r="AG516">
        <v>0</v>
      </c>
      <c r="AH516" t="s">
        <v>11</v>
      </c>
      <c r="AI516">
        <v>0.99511499999999997</v>
      </c>
      <c r="AJ516">
        <v>0</v>
      </c>
      <c r="AK516" t="s">
        <v>12</v>
      </c>
      <c r="AL516">
        <v>0</v>
      </c>
      <c r="AM516">
        <v>0</v>
      </c>
    </row>
    <row r="517" spans="1:39" x14ac:dyDescent="0.25">
      <c r="A517" t="s">
        <v>76</v>
      </c>
      <c r="B517">
        <v>16</v>
      </c>
      <c r="C517">
        <v>400</v>
      </c>
      <c r="D517" t="s">
        <v>1</v>
      </c>
      <c r="E517">
        <v>0</v>
      </c>
      <c r="F517">
        <v>0</v>
      </c>
      <c r="G517" t="s">
        <v>2</v>
      </c>
      <c r="H517">
        <v>3348.1645509999998</v>
      </c>
      <c r="I517">
        <v>7.0598939999999999</v>
      </c>
      <c r="J517" t="s">
        <v>3</v>
      </c>
      <c r="K517">
        <v>3344.4787839999999</v>
      </c>
      <c r="L517">
        <v>7.0540609999999999</v>
      </c>
      <c r="M517" t="s">
        <v>4</v>
      </c>
      <c r="N517">
        <v>196.834306</v>
      </c>
      <c r="O517">
        <v>5.1048000000000003E-2</v>
      </c>
      <c r="P517" t="s">
        <v>5</v>
      </c>
      <c r="Q517">
        <v>0</v>
      </c>
      <c r="R517">
        <v>0</v>
      </c>
      <c r="S517" t="s">
        <v>6</v>
      </c>
      <c r="T517">
        <v>105.100567</v>
      </c>
      <c r="U517">
        <v>8.6206000000000005E-2</v>
      </c>
      <c r="V517" t="s">
        <v>7</v>
      </c>
      <c r="W517">
        <v>0</v>
      </c>
      <c r="X517">
        <v>0</v>
      </c>
      <c r="Y517" t="s">
        <v>8</v>
      </c>
      <c r="Z517">
        <v>0</v>
      </c>
      <c r="AA517">
        <v>0</v>
      </c>
      <c r="AB517" t="s">
        <v>9</v>
      </c>
      <c r="AC517">
        <v>0</v>
      </c>
      <c r="AD517">
        <v>0</v>
      </c>
      <c r="AE517" t="s">
        <v>10</v>
      </c>
      <c r="AF517">
        <v>1.2999999999999999E-3</v>
      </c>
      <c r="AG517">
        <v>0</v>
      </c>
      <c r="AH517" t="s">
        <v>11</v>
      </c>
      <c r="AI517">
        <v>0.99511499999999997</v>
      </c>
      <c r="AJ517">
        <v>0</v>
      </c>
      <c r="AK517" t="s">
        <v>12</v>
      </c>
      <c r="AL517">
        <v>0</v>
      </c>
      <c r="AM517">
        <v>0</v>
      </c>
    </row>
    <row r="518" spans="1:39" x14ac:dyDescent="0.25">
      <c r="A518" t="s">
        <v>76</v>
      </c>
      <c r="B518">
        <v>17</v>
      </c>
      <c r="C518">
        <v>425</v>
      </c>
      <c r="D518" t="s">
        <v>1</v>
      </c>
      <c r="E518">
        <v>0</v>
      </c>
      <c r="F518">
        <v>0</v>
      </c>
      <c r="G518" t="s">
        <v>2</v>
      </c>
      <c r="H518">
        <v>3557.4281930000002</v>
      </c>
      <c r="I518">
        <v>7.8688669999999998</v>
      </c>
      <c r="J518" t="s">
        <v>3</v>
      </c>
      <c r="K518">
        <v>3553.5123389999999</v>
      </c>
      <c r="L518">
        <v>7.8631250000000001</v>
      </c>
      <c r="M518" t="s">
        <v>4</v>
      </c>
      <c r="N518">
        <v>209.132384</v>
      </c>
      <c r="O518">
        <v>5.4757E-2</v>
      </c>
      <c r="P518" t="s">
        <v>5</v>
      </c>
      <c r="Q518">
        <v>0</v>
      </c>
      <c r="R518">
        <v>0</v>
      </c>
      <c r="S518" t="s">
        <v>6</v>
      </c>
      <c r="T518">
        <v>111.65788999999999</v>
      </c>
      <c r="U518">
        <v>9.1086E-2</v>
      </c>
      <c r="V518" t="s">
        <v>7</v>
      </c>
      <c r="W518">
        <v>0</v>
      </c>
      <c r="X518">
        <v>0</v>
      </c>
      <c r="Y518" t="s">
        <v>8</v>
      </c>
      <c r="Z518">
        <v>0</v>
      </c>
      <c r="AA518">
        <v>0</v>
      </c>
      <c r="AB518" t="s">
        <v>9</v>
      </c>
      <c r="AC518">
        <v>0</v>
      </c>
      <c r="AD518">
        <v>0</v>
      </c>
      <c r="AE518" t="s">
        <v>10</v>
      </c>
      <c r="AF518">
        <v>1.2960000000000001E-3</v>
      </c>
      <c r="AG518">
        <v>0</v>
      </c>
      <c r="AH518" t="s">
        <v>11</v>
      </c>
      <c r="AI518">
        <v>0.99511499999999997</v>
      </c>
      <c r="AJ518">
        <v>0</v>
      </c>
      <c r="AK518" t="s">
        <v>12</v>
      </c>
      <c r="AL518">
        <v>0</v>
      </c>
      <c r="AM518">
        <v>0</v>
      </c>
    </row>
    <row r="519" spans="1:39" x14ac:dyDescent="0.25">
      <c r="A519" t="s">
        <v>76</v>
      </c>
      <c r="B519">
        <v>18</v>
      </c>
      <c r="C519">
        <v>450</v>
      </c>
      <c r="D519" t="s">
        <v>1</v>
      </c>
      <c r="E519">
        <v>0</v>
      </c>
      <c r="F519">
        <v>0</v>
      </c>
      <c r="G519" t="s">
        <v>2</v>
      </c>
      <c r="H519">
        <v>3766.6747270000001</v>
      </c>
      <c r="I519">
        <v>8.6784440000000007</v>
      </c>
      <c r="J519" t="s">
        <v>3</v>
      </c>
      <c r="K519">
        <v>3762.5288719999999</v>
      </c>
      <c r="L519">
        <v>8.6726860000000006</v>
      </c>
      <c r="M519" t="s">
        <v>4</v>
      </c>
      <c r="N519">
        <v>221.43188900000001</v>
      </c>
      <c r="O519">
        <v>5.4255999999999999E-2</v>
      </c>
      <c r="P519" t="s">
        <v>5</v>
      </c>
      <c r="Q519">
        <v>0</v>
      </c>
      <c r="R519">
        <v>0</v>
      </c>
      <c r="S519" t="s">
        <v>6</v>
      </c>
      <c r="T519">
        <v>118.21892200000001</v>
      </c>
      <c r="U519">
        <v>9.7434000000000007E-2</v>
      </c>
      <c r="V519" t="s">
        <v>7</v>
      </c>
      <c r="W519">
        <v>0</v>
      </c>
      <c r="X519">
        <v>0</v>
      </c>
      <c r="Y519" t="s">
        <v>8</v>
      </c>
      <c r="Z519">
        <v>0</v>
      </c>
      <c r="AA519">
        <v>0</v>
      </c>
      <c r="AB519" t="s">
        <v>9</v>
      </c>
      <c r="AC519">
        <v>0</v>
      </c>
      <c r="AD519">
        <v>0</v>
      </c>
      <c r="AE519" t="s">
        <v>10</v>
      </c>
      <c r="AF519">
        <v>1.289E-3</v>
      </c>
      <c r="AG519">
        <v>0</v>
      </c>
      <c r="AH519" t="s">
        <v>11</v>
      </c>
      <c r="AI519">
        <v>0.99511499999999997</v>
      </c>
      <c r="AJ519">
        <v>0</v>
      </c>
      <c r="AK519" t="s">
        <v>12</v>
      </c>
      <c r="AL519">
        <v>0</v>
      </c>
      <c r="AM519">
        <v>0</v>
      </c>
    </row>
    <row r="520" spans="1:39" x14ac:dyDescent="0.25">
      <c r="A520" t="s">
        <v>76</v>
      </c>
      <c r="B520">
        <v>19</v>
      </c>
      <c r="C520">
        <v>475</v>
      </c>
      <c r="D520" t="s">
        <v>1</v>
      </c>
      <c r="E520">
        <v>0</v>
      </c>
      <c r="F520">
        <v>0</v>
      </c>
      <c r="G520" t="s">
        <v>2</v>
      </c>
      <c r="H520">
        <v>3975.9562350000001</v>
      </c>
      <c r="I520">
        <v>9.3886369999999992</v>
      </c>
      <c r="J520" t="s">
        <v>3</v>
      </c>
      <c r="K520">
        <v>3971.5800290000002</v>
      </c>
      <c r="L520">
        <v>9.3839480000000002</v>
      </c>
      <c r="M520" t="s">
        <v>4</v>
      </c>
      <c r="N520">
        <v>233.731447</v>
      </c>
      <c r="O520">
        <v>5.4276999999999999E-2</v>
      </c>
      <c r="P520" t="s">
        <v>5</v>
      </c>
      <c r="Q520">
        <v>0</v>
      </c>
      <c r="R520">
        <v>0</v>
      </c>
      <c r="S520" t="s">
        <v>6</v>
      </c>
      <c r="T520">
        <v>124.779599</v>
      </c>
      <c r="U520">
        <v>0.104821</v>
      </c>
      <c r="V520" t="s">
        <v>7</v>
      </c>
      <c r="W520">
        <v>0</v>
      </c>
      <c r="X520">
        <v>0</v>
      </c>
      <c r="Y520" t="s">
        <v>8</v>
      </c>
      <c r="Z520">
        <v>0</v>
      </c>
      <c r="AA520">
        <v>0</v>
      </c>
      <c r="AB520" t="s">
        <v>9</v>
      </c>
      <c r="AC520">
        <v>0</v>
      </c>
      <c r="AD520">
        <v>0</v>
      </c>
      <c r="AE520" t="s">
        <v>10</v>
      </c>
      <c r="AF520">
        <v>1.2869999999999999E-3</v>
      </c>
      <c r="AG520">
        <v>0</v>
      </c>
      <c r="AH520" t="s">
        <v>11</v>
      </c>
      <c r="AI520">
        <v>0.99511499999999997</v>
      </c>
      <c r="AJ520">
        <v>0</v>
      </c>
      <c r="AK520" t="s">
        <v>12</v>
      </c>
      <c r="AL520">
        <v>0</v>
      </c>
      <c r="AM520">
        <v>0</v>
      </c>
    </row>
    <row r="521" spans="1:39" x14ac:dyDescent="0.25">
      <c r="A521" t="s">
        <v>76</v>
      </c>
      <c r="B521">
        <v>20</v>
      </c>
      <c r="C521">
        <v>500</v>
      </c>
      <c r="D521" t="s">
        <v>1</v>
      </c>
      <c r="E521">
        <v>0</v>
      </c>
      <c r="F521">
        <v>0</v>
      </c>
      <c r="G521" t="s">
        <v>2</v>
      </c>
      <c r="H521">
        <v>4185.2605759999997</v>
      </c>
      <c r="I521">
        <v>9.9788010000000007</v>
      </c>
      <c r="J521" t="s">
        <v>3</v>
      </c>
      <c r="K521">
        <v>4180.6541889999999</v>
      </c>
      <c r="L521">
        <v>9.9719250000000006</v>
      </c>
      <c r="M521" t="s">
        <v>4</v>
      </c>
      <c r="N521">
        <v>246.03097199999999</v>
      </c>
      <c r="O521">
        <v>5.3960000000000001E-2</v>
      </c>
      <c r="P521" t="s">
        <v>5</v>
      </c>
      <c r="Q521">
        <v>0</v>
      </c>
      <c r="R521">
        <v>0</v>
      </c>
      <c r="S521" t="s">
        <v>6</v>
      </c>
      <c r="T521">
        <v>131.37191799999999</v>
      </c>
      <c r="U521">
        <v>0.115442</v>
      </c>
      <c r="V521" t="s">
        <v>7</v>
      </c>
      <c r="W521">
        <v>0</v>
      </c>
      <c r="X521">
        <v>0</v>
      </c>
      <c r="Y521" t="s">
        <v>8</v>
      </c>
      <c r="Z521">
        <v>0</v>
      </c>
      <c r="AA521">
        <v>0</v>
      </c>
      <c r="AB521" t="s">
        <v>9</v>
      </c>
      <c r="AC521">
        <v>0</v>
      </c>
      <c r="AD521">
        <v>0</v>
      </c>
      <c r="AE521" t="s">
        <v>10</v>
      </c>
      <c r="AF521">
        <v>1.2819999999999999E-3</v>
      </c>
      <c r="AG521">
        <v>0</v>
      </c>
      <c r="AH521" t="s">
        <v>11</v>
      </c>
      <c r="AI521">
        <v>0.99511499999999997</v>
      </c>
      <c r="AJ521">
        <v>0</v>
      </c>
      <c r="AK521" t="s">
        <v>12</v>
      </c>
      <c r="AL521">
        <v>0</v>
      </c>
      <c r="AM521">
        <v>0</v>
      </c>
    </row>
    <row r="522" spans="1:39" x14ac:dyDescent="0.25">
      <c r="A522" t="s">
        <v>144</v>
      </c>
      <c r="B522">
        <v>1</v>
      </c>
      <c r="C522">
        <v>25</v>
      </c>
      <c r="D522" t="s">
        <v>1</v>
      </c>
      <c r="E522">
        <v>0</v>
      </c>
      <c r="F522">
        <v>0</v>
      </c>
      <c r="G522" t="s">
        <v>2</v>
      </c>
      <c r="H522">
        <v>253.76398599999999</v>
      </c>
      <c r="I522">
        <v>6.5753000000000006E-2</v>
      </c>
      <c r="J522" t="s">
        <v>3</v>
      </c>
      <c r="K522">
        <v>253.49144100000001</v>
      </c>
      <c r="L522">
        <v>6.6198999999999994E-2</v>
      </c>
      <c r="M522" t="s">
        <v>4</v>
      </c>
      <c r="N522">
        <v>12.871503000000001</v>
      </c>
      <c r="O522">
        <v>5.4199999999999995E-4</v>
      </c>
      <c r="P522" t="s">
        <v>5</v>
      </c>
      <c r="Q522">
        <v>40.601053999999998</v>
      </c>
      <c r="R522">
        <v>6.5100000000000002E-3</v>
      </c>
      <c r="S522" t="s">
        <v>6</v>
      </c>
      <c r="T522">
        <v>6.6867970000000003</v>
      </c>
      <c r="U522">
        <v>1.25E-4</v>
      </c>
      <c r="V522" t="s">
        <v>7</v>
      </c>
      <c r="W522">
        <v>6.7692880000000004</v>
      </c>
      <c r="X522">
        <v>3.57E-4</v>
      </c>
      <c r="Y522" t="s">
        <v>8</v>
      </c>
      <c r="Z522">
        <v>22.920424000000001</v>
      </c>
      <c r="AA522">
        <v>5.7489999999999998E-3</v>
      </c>
      <c r="AB522" t="s">
        <v>9</v>
      </c>
      <c r="AC522">
        <v>196.946956</v>
      </c>
      <c r="AD522">
        <v>5.0965999999999997E-2</v>
      </c>
      <c r="AE522" t="s">
        <v>10</v>
      </c>
      <c r="AF522">
        <v>7.1029999999999999E-3</v>
      </c>
      <c r="AG522">
        <v>1.7E-5</v>
      </c>
      <c r="AH522" t="s">
        <v>11</v>
      </c>
      <c r="AI522">
        <v>0.99467799999999995</v>
      </c>
      <c r="AJ522">
        <v>3.9999999999999998E-6</v>
      </c>
      <c r="AK522" t="s">
        <v>12</v>
      </c>
      <c r="AL522">
        <v>0</v>
      </c>
      <c r="AM522">
        <v>0</v>
      </c>
    </row>
    <row r="523" spans="1:39" x14ac:dyDescent="0.25">
      <c r="A523" t="s">
        <v>144</v>
      </c>
      <c r="B523">
        <v>2</v>
      </c>
      <c r="C523">
        <v>50</v>
      </c>
      <c r="D523" t="s">
        <v>1</v>
      </c>
      <c r="E523">
        <v>0</v>
      </c>
      <c r="F523">
        <v>0</v>
      </c>
      <c r="G523" t="s">
        <v>2</v>
      </c>
      <c r="H523">
        <v>507.21912700000001</v>
      </c>
      <c r="I523">
        <v>0.22357399999999999</v>
      </c>
      <c r="J523" t="s">
        <v>3</v>
      </c>
      <c r="K523">
        <v>506.68163099999998</v>
      </c>
      <c r="L523">
        <v>0.22375100000000001</v>
      </c>
      <c r="M523" t="s">
        <v>4</v>
      </c>
      <c r="N523">
        <v>25.742166999999998</v>
      </c>
      <c r="O523">
        <v>1.413E-3</v>
      </c>
      <c r="P523" t="s">
        <v>5</v>
      </c>
      <c r="Q523">
        <v>81.530124000000001</v>
      </c>
      <c r="R523">
        <v>3.2488999999999997E-2</v>
      </c>
      <c r="S523" t="s">
        <v>6</v>
      </c>
      <c r="T523">
        <v>13.341884</v>
      </c>
      <c r="U523">
        <v>2.9100000000000003E-4</v>
      </c>
      <c r="V523" t="s">
        <v>7</v>
      </c>
      <c r="W523">
        <v>13.532575</v>
      </c>
      <c r="X523">
        <v>7.1599999999999995E-4</v>
      </c>
      <c r="Y523" t="s">
        <v>8</v>
      </c>
      <c r="Z523">
        <v>46.212246999999998</v>
      </c>
      <c r="AA523">
        <v>3.0176000000000001E-2</v>
      </c>
      <c r="AB523" t="s">
        <v>9</v>
      </c>
      <c r="AC523">
        <v>393.28329500000001</v>
      </c>
      <c r="AD523">
        <v>0.13886000000000001</v>
      </c>
      <c r="AE523" t="s">
        <v>10</v>
      </c>
      <c r="AF523">
        <v>4.2110000000000003E-3</v>
      </c>
      <c r="AG523">
        <v>1.5E-5</v>
      </c>
      <c r="AH523" t="s">
        <v>11</v>
      </c>
      <c r="AI523">
        <v>0.99503299999999995</v>
      </c>
      <c r="AJ523">
        <v>0</v>
      </c>
      <c r="AK523" t="s">
        <v>12</v>
      </c>
      <c r="AL523">
        <v>0</v>
      </c>
      <c r="AM523">
        <v>0</v>
      </c>
    </row>
    <row r="524" spans="1:39" x14ac:dyDescent="0.25">
      <c r="A524" t="s">
        <v>144</v>
      </c>
      <c r="B524">
        <v>3</v>
      </c>
      <c r="C524">
        <v>75</v>
      </c>
      <c r="D524" t="s">
        <v>1</v>
      </c>
      <c r="E524">
        <v>0</v>
      </c>
      <c r="F524">
        <v>0</v>
      </c>
      <c r="G524" t="s">
        <v>2</v>
      </c>
      <c r="H524">
        <v>760.62633900000003</v>
      </c>
      <c r="I524">
        <v>0.49887500000000001</v>
      </c>
      <c r="J524" t="s">
        <v>3</v>
      </c>
      <c r="K524">
        <v>759.82347900000002</v>
      </c>
      <c r="L524">
        <v>0.49852200000000002</v>
      </c>
      <c r="M524" t="s">
        <v>4</v>
      </c>
      <c r="N524">
        <v>38.610785</v>
      </c>
      <c r="O524">
        <v>1.7489999999999999E-3</v>
      </c>
      <c r="P524" t="s">
        <v>5</v>
      </c>
      <c r="Q524">
        <v>122.450102</v>
      </c>
      <c r="R524">
        <v>0.16644900000000001</v>
      </c>
      <c r="S524" t="s">
        <v>6</v>
      </c>
      <c r="T524">
        <v>19.998481999999999</v>
      </c>
      <c r="U524">
        <v>5.3899999999999998E-4</v>
      </c>
      <c r="V524" t="s">
        <v>7</v>
      </c>
      <c r="W524">
        <v>20.288755999999999</v>
      </c>
      <c r="X524">
        <v>8.34E-4</v>
      </c>
      <c r="Y524" t="s">
        <v>8</v>
      </c>
      <c r="Z524">
        <v>69.498587000000001</v>
      </c>
      <c r="AA524">
        <v>0.161689</v>
      </c>
      <c r="AB524" t="s">
        <v>9</v>
      </c>
      <c r="AC524">
        <v>589.57120499999996</v>
      </c>
      <c r="AD524">
        <v>0.32672800000000002</v>
      </c>
      <c r="AE524" t="s">
        <v>10</v>
      </c>
      <c r="AF524">
        <v>3.333E-3</v>
      </c>
      <c r="AG524">
        <v>1.0000000000000001E-5</v>
      </c>
      <c r="AH524" t="s">
        <v>11</v>
      </c>
      <c r="AI524">
        <v>0.99509499999999995</v>
      </c>
      <c r="AJ524">
        <v>0</v>
      </c>
      <c r="AK524" t="s">
        <v>12</v>
      </c>
      <c r="AL524">
        <v>0</v>
      </c>
      <c r="AM524">
        <v>0</v>
      </c>
    </row>
    <row r="525" spans="1:39" x14ac:dyDescent="0.25">
      <c r="A525" t="s">
        <v>144</v>
      </c>
      <c r="B525">
        <v>4</v>
      </c>
      <c r="C525">
        <v>100</v>
      </c>
      <c r="D525" t="s">
        <v>1</v>
      </c>
      <c r="E525">
        <v>0</v>
      </c>
      <c r="F525">
        <v>0</v>
      </c>
      <c r="G525" t="s">
        <v>2</v>
      </c>
      <c r="H525">
        <v>1014.085829</v>
      </c>
      <c r="I525">
        <v>0.93294200000000005</v>
      </c>
      <c r="J525" t="s">
        <v>3</v>
      </c>
      <c r="K525">
        <v>1013.016849</v>
      </c>
      <c r="L525">
        <v>0.92831900000000001</v>
      </c>
      <c r="M525" t="s">
        <v>4</v>
      </c>
      <c r="N525">
        <v>51.489739</v>
      </c>
      <c r="O525">
        <v>6.9350000000000002E-3</v>
      </c>
      <c r="P525" t="s">
        <v>5</v>
      </c>
      <c r="Q525">
        <v>163.258297</v>
      </c>
      <c r="R525">
        <v>1.0520419999999999</v>
      </c>
      <c r="S525" t="s">
        <v>6</v>
      </c>
      <c r="T525">
        <v>26.657176</v>
      </c>
      <c r="U525">
        <v>3.2079999999999999E-3</v>
      </c>
      <c r="V525" t="s">
        <v>7</v>
      </c>
      <c r="W525">
        <v>27.053643999999998</v>
      </c>
      <c r="X525">
        <v>2.114E-3</v>
      </c>
      <c r="Y525" t="s">
        <v>8</v>
      </c>
      <c r="Z525">
        <v>92.684055000000001</v>
      </c>
      <c r="AA525">
        <v>1.2054039999999999</v>
      </c>
      <c r="AB525" t="s">
        <v>9</v>
      </c>
      <c r="AC525">
        <v>785.96916399999998</v>
      </c>
      <c r="AD525">
        <v>1.4453959999999999</v>
      </c>
      <c r="AE525" t="s">
        <v>10</v>
      </c>
      <c r="AF525">
        <v>2.552E-3</v>
      </c>
      <c r="AG525">
        <v>6.0000000000000002E-6</v>
      </c>
      <c r="AH525" t="s">
        <v>11</v>
      </c>
      <c r="AI525">
        <v>0.99509899999999996</v>
      </c>
      <c r="AJ525">
        <v>0</v>
      </c>
      <c r="AK525" t="s">
        <v>12</v>
      </c>
      <c r="AL525">
        <v>0.04</v>
      </c>
      <c r="AM525">
        <v>7.8399999999999997E-2</v>
      </c>
    </row>
    <row r="526" spans="1:39" x14ac:dyDescent="0.25">
      <c r="A526" t="s">
        <v>144</v>
      </c>
      <c r="B526">
        <v>5</v>
      </c>
      <c r="C526">
        <v>125</v>
      </c>
      <c r="D526" t="s">
        <v>1</v>
      </c>
      <c r="E526">
        <v>0</v>
      </c>
      <c r="F526">
        <v>0</v>
      </c>
      <c r="G526" t="s">
        <v>2</v>
      </c>
      <c r="H526">
        <v>1267.3916240000001</v>
      </c>
      <c r="I526">
        <v>1.7436210000000001</v>
      </c>
      <c r="J526" t="s">
        <v>3</v>
      </c>
      <c r="K526">
        <v>1266.0578390000001</v>
      </c>
      <c r="L526">
        <v>1.757873</v>
      </c>
      <c r="M526" t="s">
        <v>4</v>
      </c>
      <c r="N526">
        <v>64.364734999999996</v>
      </c>
      <c r="O526">
        <v>1.1344E-2</v>
      </c>
      <c r="P526" t="s">
        <v>5</v>
      </c>
      <c r="Q526">
        <v>204.063029</v>
      </c>
      <c r="R526">
        <v>3.9218600000000001</v>
      </c>
      <c r="S526" t="s">
        <v>6</v>
      </c>
      <c r="T526">
        <v>33.315772000000003</v>
      </c>
      <c r="U526">
        <v>4.1250000000000002E-3</v>
      </c>
      <c r="V526" t="s">
        <v>7</v>
      </c>
      <c r="W526">
        <v>33.812050999999997</v>
      </c>
      <c r="X526">
        <v>2.2880000000000001E-3</v>
      </c>
      <c r="Y526" t="s">
        <v>8</v>
      </c>
      <c r="Z526">
        <v>115.880753</v>
      </c>
      <c r="AA526">
        <v>4.2823529999999996</v>
      </c>
      <c r="AB526" t="s">
        <v>9</v>
      </c>
      <c r="AC526">
        <v>982.22157000000004</v>
      </c>
      <c r="AD526">
        <v>1.851898</v>
      </c>
      <c r="AE526" t="s">
        <v>10</v>
      </c>
      <c r="AF526">
        <v>2.3029999999999999E-3</v>
      </c>
      <c r="AG526">
        <v>5.0000000000000004E-6</v>
      </c>
      <c r="AH526" t="s">
        <v>11</v>
      </c>
      <c r="AI526">
        <v>0.99510699999999996</v>
      </c>
      <c r="AJ526">
        <v>0</v>
      </c>
      <c r="AK526" t="s">
        <v>12</v>
      </c>
      <c r="AL526">
        <v>0.04</v>
      </c>
      <c r="AM526">
        <v>7.8399999999999997E-2</v>
      </c>
    </row>
    <row r="527" spans="1:39" x14ac:dyDescent="0.25">
      <c r="A527" t="s">
        <v>144</v>
      </c>
      <c r="B527">
        <v>6</v>
      </c>
      <c r="C527">
        <v>150</v>
      </c>
      <c r="D527" t="s">
        <v>1</v>
      </c>
      <c r="E527">
        <v>0</v>
      </c>
      <c r="F527">
        <v>0</v>
      </c>
      <c r="G527" t="s">
        <v>2</v>
      </c>
      <c r="H527">
        <v>1520.853748</v>
      </c>
      <c r="I527">
        <v>2.2821389999999999</v>
      </c>
      <c r="J527" t="s">
        <v>3</v>
      </c>
      <c r="K527">
        <v>1519.2530979999999</v>
      </c>
      <c r="L527">
        <v>2.3162950000000002</v>
      </c>
      <c r="M527" t="s">
        <v>4</v>
      </c>
      <c r="N527">
        <v>77.239146000000005</v>
      </c>
      <c r="O527">
        <v>2.0725E-2</v>
      </c>
      <c r="P527" t="s">
        <v>5</v>
      </c>
      <c r="Q527">
        <v>244.88781399999999</v>
      </c>
      <c r="R527">
        <v>8.1308279999999993</v>
      </c>
      <c r="S527" t="s">
        <v>6</v>
      </c>
      <c r="T527">
        <v>39.980874999999997</v>
      </c>
      <c r="U527">
        <v>8.5240000000000003E-3</v>
      </c>
      <c r="V527" t="s">
        <v>7</v>
      </c>
      <c r="W527">
        <v>40.583435999999999</v>
      </c>
      <c r="X527">
        <v>4.1989999999999996E-3</v>
      </c>
      <c r="Y527" t="s">
        <v>8</v>
      </c>
      <c r="Z527">
        <v>139.09572</v>
      </c>
      <c r="AA527">
        <v>9.0372039999999991</v>
      </c>
      <c r="AB527" t="s">
        <v>9</v>
      </c>
      <c r="AC527">
        <v>1178.5782979999999</v>
      </c>
      <c r="AD527">
        <v>4.1392110000000004</v>
      </c>
      <c r="AE527" t="s">
        <v>10</v>
      </c>
      <c r="AF527">
        <v>2.0760000000000002E-3</v>
      </c>
      <c r="AG527">
        <v>3.9999999999999998E-6</v>
      </c>
      <c r="AH527" t="s">
        <v>11</v>
      </c>
      <c r="AI527">
        <v>0.99510900000000002</v>
      </c>
      <c r="AJ527">
        <v>0</v>
      </c>
      <c r="AK527" t="s">
        <v>12</v>
      </c>
      <c r="AL527">
        <v>0.04</v>
      </c>
      <c r="AM527">
        <v>7.8399999999999997E-2</v>
      </c>
    </row>
    <row r="528" spans="1:39" x14ac:dyDescent="0.25">
      <c r="A528" t="s">
        <v>144</v>
      </c>
      <c r="B528">
        <v>7</v>
      </c>
      <c r="C528">
        <v>175</v>
      </c>
      <c r="D528" t="s">
        <v>1</v>
      </c>
      <c r="E528">
        <v>0</v>
      </c>
      <c r="F528">
        <v>0</v>
      </c>
      <c r="G528" t="s">
        <v>2</v>
      </c>
      <c r="H528">
        <v>1774.1407469999999</v>
      </c>
      <c r="I528">
        <v>5.8697410000000003</v>
      </c>
      <c r="J528" t="s">
        <v>3</v>
      </c>
      <c r="K528">
        <v>1772.2751860000001</v>
      </c>
      <c r="L528">
        <v>5.9573169999999998</v>
      </c>
      <c r="M528" t="s">
        <v>4</v>
      </c>
      <c r="N528">
        <v>90.109678000000002</v>
      </c>
      <c r="O528">
        <v>2.2269000000000001E-2</v>
      </c>
      <c r="P528" t="s">
        <v>5</v>
      </c>
      <c r="Q528">
        <v>285.64095600000002</v>
      </c>
      <c r="R528">
        <v>16.501367999999999</v>
      </c>
      <c r="S528" t="s">
        <v>6</v>
      </c>
      <c r="T528">
        <v>46.642508999999997</v>
      </c>
      <c r="U528">
        <v>8.6409999999999994E-3</v>
      </c>
      <c r="V528" t="s">
        <v>7</v>
      </c>
      <c r="W528">
        <v>47.352601</v>
      </c>
      <c r="X528">
        <v>4.96E-3</v>
      </c>
      <c r="Y528" t="s">
        <v>8</v>
      </c>
      <c r="Z528">
        <v>162.24221299999999</v>
      </c>
      <c r="AA528">
        <v>17.8765</v>
      </c>
      <c r="AB528" t="s">
        <v>9</v>
      </c>
      <c r="AC528">
        <v>1374.844971</v>
      </c>
      <c r="AD528">
        <v>4.7119520000000001</v>
      </c>
      <c r="AE528" t="s">
        <v>10</v>
      </c>
      <c r="AF528">
        <v>2.006E-3</v>
      </c>
      <c r="AG528">
        <v>3.9999999999999998E-6</v>
      </c>
      <c r="AH528" t="s">
        <v>11</v>
      </c>
      <c r="AI528">
        <v>0.99511099999999997</v>
      </c>
      <c r="AJ528">
        <v>0</v>
      </c>
      <c r="AK528" t="s">
        <v>12</v>
      </c>
      <c r="AL528">
        <v>0.04</v>
      </c>
      <c r="AM528">
        <v>7.8399999999999997E-2</v>
      </c>
    </row>
    <row r="529" spans="1:39" x14ac:dyDescent="0.25">
      <c r="A529" t="s">
        <v>144</v>
      </c>
      <c r="B529">
        <v>8</v>
      </c>
      <c r="C529">
        <v>200</v>
      </c>
      <c r="D529" t="s">
        <v>1</v>
      </c>
      <c r="E529">
        <v>0</v>
      </c>
      <c r="F529">
        <v>0</v>
      </c>
      <c r="G529" t="s">
        <v>2</v>
      </c>
      <c r="H529">
        <v>2027.5146609999999</v>
      </c>
      <c r="I529">
        <v>9.4527900000000002</v>
      </c>
      <c r="J529" t="s">
        <v>3</v>
      </c>
      <c r="K529">
        <v>2025.383787</v>
      </c>
      <c r="L529">
        <v>9.5816119999999998</v>
      </c>
      <c r="M529" t="s">
        <v>4</v>
      </c>
      <c r="N529">
        <v>102.98783899999999</v>
      </c>
      <c r="O529">
        <v>2.5600000000000001E-2</v>
      </c>
      <c r="P529" t="s">
        <v>5</v>
      </c>
      <c r="Q529">
        <v>326.50935900000002</v>
      </c>
      <c r="R529">
        <v>23.137401000000001</v>
      </c>
      <c r="S529" t="s">
        <v>6</v>
      </c>
      <c r="T529">
        <v>53.306240000000003</v>
      </c>
      <c r="U529">
        <v>1.0449E-2</v>
      </c>
      <c r="V529" t="s">
        <v>7</v>
      </c>
      <c r="W529">
        <v>54.123840000000001</v>
      </c>
      <c r="X529">
        <v>5.3080000000000002E-3</v>
      </c>
      <c r="Y529" t="s">
        <v>8</v>
      </c>
      <c r="Z529">
        <v>185.49330699999999</v>
      </c>
      <c r="AA529">
        <v>25.030718</v>
      </c>
      <c r="AB529" t="s">
        <v>9</v>
      </c>
      <c r="AC529">
        <v>1571.0811180000001</v>
      </c>
      <c r="AD529">
        <v>5.2862749999999998</v>
      </c>
      <c r="AE529" t="s">
        <v>10</v>
      </c>
      <c r="AF529">
        <v>1.908E-3</v>
      </c>
      <c r="AG529">
        <v>3.0000000000000001E-6</v>
      </c>
      <c r="AH529" t="s">
        <v>11</v>
      </c>
      <c r="AI529">
        <v>0.99511099999999997</v>
      </c>
      <c r="AJ529">
        <v>0</v>
      </c>
      <c r="AK529" t="s">
        <v>12</v>
      </c>
      <c r="AL529">
        <v>0.04</v>
      </c>
      <c r="AM529">
        <v>7.8399999999999997E-2</v>
      </c>
    </row>
    <row r="530" spans="1:39" x14ac:dyDescent="0.25">
      <c r="A530" t="s">
        <v>144</v>
      </c>
      <c r="B530">
        <v>9</v>
      </c>
      <c r="C530">
        <v>225</v>
      </c>
      <c r="D530" t="s">
        <v>1</v>
      </c>
      <c r="E530">
        <v>0</v>
      </c>
      <c r="F530">
        <v>0</v>
      </c>
      <c r="G530" t="s">
        <v>2</v>
      </c>
      <c r="H530">
        <v>2280.969067</v>
      </c>
      <c r="I530">
        <v>10.488407</v>
      </c>
      <c r="J530" t="s">
        <v>3</v>
      </c>
      <c r="K530">
        <v>2278.5736179999999</v>
      </c>
      <c r="L530">
        <v>10.622603</v>
      </c>
      <c r="M530" t="s">
        <v>4</v>
      </c>
      <c r="N530">
        <v>115.855884</v>
      </c>
      <c r="O530">
        <v>2.2596999999999999E-2</v>
      </c>
      <c r="P530" t="s">
        <v>5</v>
      </c>
      <c r="Q530">
        <v>367.47917100000001</v>
      </c>
      <c r="R530">
        <v>22.695325</v>
      </c>
      <c r="S530" t="s">
        <v>6</v>
      </c>
      <c r="T530">
        <v>59.966687999999998</v>
      </c>
      <c r="U530">
        <v>1.0217E-2</v>
      </c>
      <c r="V530" t="s">
        <v>7</v>
      </c>
      <c r="W530">
        <v>60.896222000000002</v>
      </c>
      <c r="X530">
        <v>4.9779999999999998E-3</v>
      </c>
      <c r="Y530" t="s">
        <v>8</v>
      </c>
      <c r="Z530">
        <v>208.849481</v>
      </c>
      <c r="AA530">
        <v>24.488543</v>
      </c>
      <c r="AB530" t="s">
        <v>9</v>
      </c>
      <c r="AC530">
        <v>1767.30467</v>
      </c>
      <c r="AD530">
        <v>4.9856490000000004</v>
      </c>
      <c r="AE530" t="s">
        <v>10</v>
      </c>
      <c r="AF530">
        <v>1.6949999999999999E-3</v>
      </c>
      <c r="AG530">
        <v>1.9999999999999999E-6</v>
      </c>
      <c r="AH530" t="s">
        <v>11</v>
      </c>
      <c r="AI530">
        <v>0.99511099999999997</v>
      </c>
      <c r="AJ530">
        <v>0</v>
      </c>
      <c r="AK530" t="s">
        <v>12</v>
      </c>
      <c r="AL530">
        <v>0.04</v>
      </c>
      <c r="AM530">
        <v>7.8399999999999997E-2</v>
      </c>
    </row>
    <row r="531" spans="1:39" x14ac:dyDescent="0.25">
      <c r="A531" t="s">
        <v>144</v>
      </c>
      <c r="B531">
        <v>10</v>
      </c>
      <c r="C531">
        <v>250</v>
      </c>
      <c r="D531" t="s">
        <v>1</v>
      </c>
      <c r="E531">
        <v>0</v>
      </c>
      <c r="F531">
        <v>0</v>
      </c>
      <c r="G531" t="s">
        <v>2</v>
      </c>
      <c r="H531">
        <v>2534.4665230000001</v>
      </c>
      <c r="I531">
        <v>9.1930569999999996</v>
      </c>
      <c r="J531" t="s">
        <v>3</v>
      </c>
      <c r="K531">
        <v>2531.8064260000001</v>
      </c>
      <c r="L531">
        <v>9.3099000000000007</v>
      </c>
      <c r="M531" t="s">
        <v>4</v>
      </c>
      <c r="N531">
        <v>128.73109099999999</v>
      </c>
      <c r="O531">
        <v>2.7720999999999999E-2</v>
      </c>
      <c r="P531" t="s">
        <v>5</v>
      </c>
      <c r="Q531">
        <v>408.45722699999999</v>
      </c>
      <c r="R531">
        <v>21.748631</v>
      </c>
      <c r="S531" t="s">
        <v>6</v>
      </c>
      <c r="T531">
        <v>66.618986000000007</v>
      </c>
      <c r="U531">
        <v>1.2116999999999999E-2</v>
      </c>
      <c r="V531" t="s">
        <v>7</v>
      </c>
      <c r="W531">
        <v>67.652225000000001</v>
      </c>
      <c r="X531">
        <v>6.0260000000000001E-3</v>
      </c>
      <c r="Y531" t="s">
        <v>8</v>
      </c>
      <c r="Z531">
        <v>232.21189899999999</v>
      </c>
      <c r="AA531">
        <v>23.694762999999998</v>
      </c>
      <c r="AB531" t="s">
        <v>9</v>
      </c>
      <c r="AC531">
        <v>1963.555732</v>
      </c>
      <c r="AD531">
        <v>6.065709</v>
      </c>
      <c r="AE531" t="s">
        <v>10</v>
      </c>
      <c r="AF531">
        <v>1.5089999999999999E-3</v>
      </c>
      <c r="AG531">
        <v>9.9999999999999995E-7</v>
      </c>
      <c r="AH531" t="s">
        <v>11</v>
      </c>
      <c r="AI531">
        <v>0.995112</v>
      </c>
      <c r="AJ531">
        <v>0</v>
      </c>
      <c r="AK531" t="s">
        <v>12</v>
      </c>
      <c r="AL531">
        <v>0.04</v>
      </c>
      <c r="AM531">
        <v>7.8399999999999997E-2</v>
      </c>
    </row>
    <row r="532" spans="1:39" x14ac:dyDescent="0.25">
      <c r="A532" t="s">
        <v>144</v>
      </c>
      <c r="B532">
        <v>11</v>
      </c>
      <c r="C532">
        <v>275</v>
      </c>
      <c r="D532" t="s">
        <v>1</v>
      </c>
      <c r="E532">
        <v>0</v>
      </c>
      <c r="F532">
        <v>0</v>
      </c>
      <c r="G532" t="s">
        <v>2</v>
      </c>
      <c r="H532">
        <v>2787.9742769999998</v>
      </c>
      <c r="I532">
        <v>9.0571900000000003</v>
      </c>
      <c r="J532" t="s">
        <v>3</v>
      </c>
      <c r="K532">
        <v>2785.049653</v>
      </c>
      <c r="L532">
        <v>9.1638950000000001</v>
      </c>
      <c r="M532" t="s">
        <v>4</v>
      </c>
      <c r="N532">
        <v>141.59696600000001</v>
      </c>
      <c r="O532">
        <v>2.937E-2</v>
      </c>
      <c r="P532" t="s">
        <v>5</v>
      </c>
      <c r="Q532">
        <v>449.45956200000001</v>
      </c>
      <c r="R532">
        <v>21.330293999999999</v>
      </c>
      <c r="S532" t="s">
        <v>6</v>
      </c>
      <c r="T532">
        <v>73.254035999999999</v>
      </c>
      <c r="U532">
        <v>1.2462000000000001E-2</v>
      </c>
      <c r="V532" t="s">
        <v>7</v>
      </c>
      <c r="W532">
        <v>74.391704000000004</v>
      </c>
      <c r="X532">
        <v>6.0470000000000003E-3</v>
      </c>
      <c r="Y532" t="s">
        <v>8</v>
      </c>
      <c r="Z532">
        <v>255.60450700000001</v>
      </c>
      <c r="AA532">
        <v>23.265718</v>
      </c>
      <c r="AB532" t="s">
        <v>9</v>
      </c>
      <c r="AC532">
        <v>2159.8082469999999</v>
      </c>
      <c r="AD532">
        <v>6.5559320000000003</v>
      </c>
      <c r="AE532" t="s">
        <v>10</v>
      </c>
      <c r="AF532">
        <v>1.4890000000000001E-3</v>
      </c>
      <c r="AG532">
        <v>0</v>
      </c>
      <c r="AH532" t="s">
        <v>11</v>
      </c>
      <c r="AI532">
        <v>0.99511300000000003</v>
      </c>
      <c r="AJ532">
        <v>0</v>
      </c>
      <c r="AK532" t="s">
        <v>12</v>
      </c>
      <c r="AL532">
        <v>0.04</v>
      </c>
      <c r="AM532">
        <v>7.8399999999999997E-2</v>
      </c>
    </row>
    <row r="533" spans="1:39" x14ac:dyDescent="0.25">
      <c r="A533" t="s">
        <v>144</v>
      </c>
      <c r="B533">
        <v>12</v>
      </c>
      <c r="C533">
        <v>300</v>
      </c>
      <c r="D533" t="s">
        <v>1</v>
      </c>
      <c r="E533">
        <v>0</v>
      </c>
      <c r="F533">
        <v>0</v>
      </c>
      <c r="G533" t="s">
        <v>2</v>
      </c>
      <c r="H533">
        <v>3041.461123</v>
      </c>
      <c r="I533">
        <v>9.3322210000000005</v>
      </c>
      <c r="J533" t="s">
        <v>3</v>
      </c>
      <c r="K533">
        <v>3038.2712110000002</v>
      </c>
      <c r="L533">
        <v>9.4338029999999993</v>
      </c>
      <c r="M533" t="s">
        <v>4</v>
      </c>
      <c r="N533">
        <v>154.46966800000001</v>
      </c>
      <c r="O533">
        <v>2.8778000000000001E-2</v>
      </c>
      <c r="P533" t="s">
        <v>5</v>
      </c>
      <c r="Q533">
        <v>490.45293800000002</v>
      </c>
      <c r="R533">
        <v>21.014025</v>
      </c>
      <c r="S533" t="s">
        <v>6</v>
      </c>
      <c r="T533">
        <v>79.890799999999999</v>
      </c>
      <c r="U533">
        <v>1.3115999999999999E-2</v>
      </c>
      <c r="V533" t="s">
        <v>7</v>
      </c>
      <c r="W533">
        <v>81.133548000000005</v>
      </c>
      <c r="X533">
        <v>6.0460000000000002E-3</v>
      </c>
      <c r="Y533" t="s">
        <v>8</v>
      </c>
      <c r="Z533">
        <v>278.96951899999999</v>
      </c>
      <c r="AA533">
        <v>22.894276000000001</v>
      </c>
      <c r="AB533" t="s">
        <v>9</v>
      </c>
      <c r="AC533">
        <v>2356.0415720000001</v>
      </c>
      <c r="AD533">
        <v>6.8392299999999997</v>
      </c>
      <c r="AE533" t="s">
        <v>10</v>
      </c>
      <c r="AF533">
        <v>1.485E-3</v>
      </c>
      <c r="AG533">
        <v>0</v>
      </c>
      <c r="AH533" t="s">
        <v>11</v>
      </c>
      <c r="AI533">
        <v>0.99511400000000005</v>
      </c>
      <c r="AJ533">
        <v>0</v>
      </c>
      <c r="AK533" t="s">
        <v>12</v>
      </c>
      <c r="AL533">
        <v>0.04</v>
      </c>
      <c r="AM533">
        <v>7.8399999999999997E-2</v>
      </c>
    </row>
    <row r="534" spans="1:39" x14ac:dyDescent="0.25">
      <c r="A534" t="s">
        <v>144</v>
      </c>
      <c r="B534">
        <v>13</v>
      </c>
      <c r="C534">
        <v>325</v>
      </c>
      <c r="D534" t="s">
        <v>1</v>
      </c>
      <c r="E534">
        <v>0</v>
      </c>
      <c r="F534">
        <v>0</v>
      </c>
      <c r="G534" t="s">
        <v>2</v>
      </c>
      <c r="H534">
        <v>3294.994248</v>
      </c>
      <c r="I534">
        <v>9.9109920000000002</v>
      </c>
      <c r="J534" t="s">
        <v>3</v>
      </c>
      <c r="K534">
        <v>3291.5384130000002</v>
      </c>
      <c r="L534">
        <v>10.011043000000001</v>
      </c>
      <c r="M534" t="s">
        <v>4</v>
      </c>
      <c r="N534">
        <v>167.34143900000001</v>
      </c>
      <c r="O534">
        <v>2.9426999999999998E-2</v>
      </c>
      <c r="P534" t="s">
        <v>5</v>
      </c>
      <c r="Q534">
        <v>531.48233300000004</v>
      </c>
      <c r="R534">
        <v>20.956385000000001</v>
      </c>
      <c r="S534" t="s">
        <v>6</v>
      </c>
      <c r="T534">
        <v>86.531210999999999</v>
      </c>
      <c r="U534">
        <v>1.3736999999999999E-2</v>
      </c>
      <c r="V534" t="s">
        <v>7</v>
      </c>
      <c r="W534">
        <v>87.877215000000007</v>
      </c>
      <c r="X534">
        <v>6.0889999999999998E-3</v>
      </c>
      <c r="Y534" t="s">
        <v>8</v>
      </c>
      <c r="Z534">
        <v>302.32912700000003</v>
      </c>
      <c r="AA534">
        <v>22.759205000000001</v>
      </c>
      <c r="AB534" t="s">
        <v>9</v>
      </c>
      <c r="AC534">
        <v>2552.3172509999999</v>
      </c>
      <c r="AD534">
        <v>7.1422129999999999</v>
      </c>
      <c r="AE534" t="s">
        <v>10</v>
      </c>
      <c r="AF534">
        <v>1.4519999999999999E-3</v>
      </c>
      <c r="AG534">
        <v>0</v>
      </c>
      <c r="AH534" t="s">
        <v>11</v>
      </c>
      <c r="AI534">
        <v>0.99511499999999997</v>
      </c>
      <c r="AJ534">
        <v>0</v>
      </c>
      <c r="AK534" t="s">
        <v>12</v>
      </c>
      <c r="AL534">
        <v>0.04</v>
      </c>
      <c r="AM534">
        <v>7.8399999999999997E-2</v>
      </c>
    </row>
    <row r="535" spans="1:39" x14ac:dyDescent="0.25">
      <c r="A535" t="s">
        <v>144</v>
      </c>
      <c r="B535">
        <v>14</v>
      </c>
      <c r="C535">
        <v>350</v>
      </c>
      <c r="D535" t="s">
        <v>1</v>
      </c>
      <c r="E535">
        <v>0</v>
      </c>
      <c r="F535">
        <v>0</v>
      </c>
      <c r="G535" t="s">
        <v>2</v>
      </c>
      <c r="H535">
        <v>3548.471724</v>
      </c>
      <c r="I535">
        <v>10.582991</v>
      </c>
      <c r="J535" t="s">
        <v>3</v>
      </c>
      <c r="K535">
        <v>3544.7508790000002</v>
      </c>
      <c r="L535">
        <v>10.674693</v>
      </c>
      <c r="M535" t="s">
        <v>4</v>
      </c>
      <c r="N535">
        <v>180.20595900000001</v>
      </c>
      <c r="O535">
        <v>2.9354000000000002E-2</v>
      </c>
      <c r="P535" t="s">
        <v>5</v>
      </c>
      <c r="Q535">
        <v>572.57684400000005</v>
      </c>
      <c r="R535">
        <v>20.779603999999999</v>
      </c>
      <c r="S535" t="s">
        <v>6</v>
      </c>
      <c r="T535">
        <v>93.169184000000001</v>
      </c>
      <c r="U535">
        <v>1.3986E-2</v>
      </c>
      <c r="V535" t="s">
        <v>7</v>
      </c>
      <c r="W535">
        <v>94.617553000000001</v>
      </c>
      <c r="X535">
        <v>6.1630000000000001E-3</v>
      </c>
      <c r="Y535" t="s">
        <v>8</v>
      </c>
      <c r="Z535">
        <v>325.72574400000002</v>
      </c>
      <c r="AA535">
        <v>22.503267999999998</v>
      </c>
      <c r="AB535" t="s">
        <v>9</v>
      </c>
      <c r="AC535">
        <v>2748.5193119999999</v>
      </c>
      <c r="AD535">
        <v>7.5526749999999998</v>
      </c>
      <c r="AE535" t="s">
        <v>10</v>
      </c>
      <c r="AF535">
        <v>1.438E-3</v>
      </c>
      <c r="AG535">
        <v>0</v>
      </c>
      <c r="AH535" t="s">
        <v>11</v>
      </c>
      <c r="AI535">
        <v>0.99511499999999997</v>
      </c>
      <c r="AJ535">
        <v>0</v>
      </c>
      <c r="AK535" t="s">
        <v>12</v>
      </c>
      <c r="AL535">
        <v>0.04</v>
      </c>
      <c r="AM535">
        <v>7.8399999999999997E-2</v>
      </c>
    </row>
    <row r="536" spans="1:39" x14ac:dyDescent="0.25">
      <c r="A536" t="s">
        <v>144</v>
      </c>
      <c r="B536">
        <v>15</v>
      </c>
      <c r="C536">
        <v>375</v>
      </c>
      <c r="D536" t="s">
        <v>1</v>
      </c>
      <c r="E536">
        <v>0</v>
      </c>
      <c r="F536">
        <v>0</v>
      </c>
      <c r="G536" t="s">
        <v>2</v>
      </c>
      <c r="H536">
        <v>3801.9556149999999</v>
      </c>
      <c r="I536">
        <v>11.28349</v>
      </c>
      <c r="J536" t="s">
        <v>3</v>
      </c>
      <c r="K536">
        <v>3797.9696140000001</v>
      </c>
      <c r="L536">
        <v>11.372524</v>
      </c>
      <c r="M536" t="s">
        <v>4</v>
      </c>
      <c r="N536">
        <v>193.076436</v>
      </c>
      <c r="O536">
        <v>2.9322999999999998E-2</v>
      </c>
      <c r="P536" t="s">
        <v>5</v>
      </c>
      <c r="Q536">
        <v>613.66466100000002</v>
      </c>
      <c r="R536">
        <v>20.717251999999998</v>
      </c>
      <c r="S536" t="s">
        <v>6</v>
      </c>
      <c r="T536">
        <v>99.805823000000004</v>
      </c>
      <c r="U536">
        <v>1.4455000000000001E-2</v>
      </c>
      <c r="V536" t="s">
        <v>7</v>
      </c>
      <c r="W536">
        <v>101.356877</v>
      </c>
      <c r="X536">
        <v>6.3489999999999996E-3</v>
      </c>
      <c r="Y536" t="s">
        <v>8</v>
      </c>
      <c r="Z536">
        <v>349.11681499999997</v>
      </c>
      <c r="AA536">
        <v>22.405056999999999</v>
      </c>
      <c r="AB536" t="s">
        <v>9</v>
      </c>
      <c r="AC536">
        <v>2944.7299370000001</v>
      </c>
      <c r="AD536">
        <v>7.8484509999999998</v>
      </c>
      <c r="AE536" t="s">
        <v>10</v>
      </c>
      <c r="AF536">
        <v>1.436E-3</v>
      </c>
      <c r="AG536">
        <v>0</v>
      </c>
      <c r="AH536" t="s">
        <v>11</v>
      </c>
      <c r="AI536">
        <v>0.99511499999999997</v>
      </c>
      <c r="AJ536">
        <v>0</v>
      </c>
      <c r="AK536" t="s">
        <v>12</v>
      </c>
      <c r="AL536">
        <v>0.04</v>
      </c>
      <c r="AM536">
        <v>7.8399999999999997E-2</v>
      </c>
    </row>
    <row r="537" spans="1:39" x14ac:dyDescent="0.25">
      <c r="A537" t="s">
        <v>144</v>
      </c>
      <c r="B537">
        <v>16</v>
      </c>
      <c r="C537">
        <v>400</v>
      </c>
      <c r="D537" t="s">
        <v>1</v>
      </c>
      <c r="E537">
        <v>0</v>
      </c>
      <c r="F537">
        <v>0</v>
      </c>
      <c r="G537" t="s">
        <v>2</v>
      </c>
      <c r="H537">
        <v>4055.4976029999998</v>
      </c>
      <c r="I537">
        <v>11.863085</v>
      </c>
      <c r="J537" t="s">
        <v>3</v>
      </c>
      <c r="K537">
        <v>4051.2461520000002</v>
      </c>
      <c r="L537">
        <v>11.943531999999999</v>
      </c>
      <c r="M537" t="s">
        <v>4</v>
      </c>
      <c r="N537">
        <v>205.94139000000001</v>
      </c>
      <c r="O537">
        <v>2.9877999999999998E-2</v>
      </c>
      <c r="P537" t="s">
        <v>5</v>
      </c>
      <c r="Q537">
        <v>654.76123299999995</v>
      </c>
      <c r="R537">
        <v>20.479346</v>
      </c>
      <c r="S537" t="s">
        <v>6</v>
      </c>
      <c r="T537">
        <v>106.44306899999999</v>
      </c>
      <c r="U537">
        <v>1.4408000000000001E-2</v>
      </c>
      <c r="V537" t="s">
        <v>7</v>
      </c>
      <c r="W537">
        <v>108.096642</v>
      </c>
      <c r="X537">
        <v>6.6030000000000004E-3</v>
      </c>
      <c r="Y537" t="s">
        <v>8</v>
      </c>
      <c r="Z537">
        <v>372.515289</v>
      </c>
      <c r="AA537">
        <v>22.128509999999999</v>
      </c>
      <c r="AB537" t="s">
        <v>9</v>
      </c>
      <c r="AC537">
        <v>3140.9959570000001</v>
      </c>
      <c r="AD537">
        <v>8.287039</v>
      </c>
      <c r="AE537" t="s">
        <v>10</v>
      </c>
      <c r="AF537">
        <v>1.4159999999999999E-3</v>
      </c>
      <c r="AG537">
        <v>0</v>
      </c>
      <c r="AH537" t="s">
        <v>11</v>
      </c>
      <c r="AI537">
        <v>0.99511499999999997</v>
      </c>
      <c r="AJ537">
        <v>0</v>
      </c>
      <c r="AK537" t="s">
        <v>12</v>
      </c>
      <c r="AL537">
        <v>0.04</v>
      </c>
      <c r="AM537">
        <v>7.8399999999999997E-2</v>
      </c>
    </row>
    <row r="538" spans="1:39" x14ac:dyDescent="0.25">
      <c r="A538" t="s">
        <v>144</v>
      </c>
      <c r="B538">
        <v>17</v>
      </c>
      <c r="C538">
        <v>425</v>
      </c>
      <c r="D538" t="s">
        <v>1</v>
      </c>
      <c r="E538">
        <v>0</v>
      </c>
      <c r="F538">
        <v>0</v>
      </c>
      <c r="G538" t="s">
        <v>2</v>
      </c>
      <c r="H538">
        <v>4309.0141409999997</v>
      </c>
      <c r="I538">
        <v>12.385203000000001</v>
      </c>
      <c r="J538" t="s">
        <v>3</v>
      </c>
      <c r="K538">
        <v>4304.4982620000001</v>
      </c>
      <c r="L538">
        <v>12.460616999999999</v>
      </c>
      <c r="M538" t="s">
        <v>4</v>
      </c>
      <c r="N538">
        <v>218.81383600000001</v>
      </c>
      <c r="O538">
        <v>2.9056999999999999E-2</v>
      </c>
      <c r="P538" t="s">
        <v>5</v>
      </c>
      <c r="Q538">
        <v>695.84871799999996</v>
      </c>
      <c r="R538">
        <v>20.331515</v>
      </c>
      <c r="S538" t="s">
        <v>6</v>
      </c>
      <c r="T538">
        <v>113.08210800000001</v>
      </c>
      <c r="U538">
        <v>1.4611000000000001E-2</v>
      </c>
      <c r="V538" t="s">
        <v>7</v>
      </c>
      <c r="W538">
        <v>114.83981</v>
      </c>
      <c r="X538">
        <v>6.7780000000000002E-3</v>
      </c>
      <c r="Y538" t="s">
        <v>8</v>
      </c>
      <c r="Z538">
        <v>395.89958300000001</v>
      </c>
      <c r="AA538">
        <v>21.933888</v>
      </c>
      <c r="AB538" t="s">
        <v>9</v>
      </c>
      <c r="AC538">
        <v>3337.2378560000002</v>
      </c>
      <c r="AD538">
        <v>8.5404689999999999</v>
      </c>
      <c r="AE538" t="s">
        <v>10</v>
      </c>
      <c r="AF538">
        <v>1.379E-3</v>
      </c>
      <c r="AG538">
        <v>0</v>
      </c>
      <c r="AH538" t="s">
        <v>11</v>
      </c>
      <c r="AI538">
        <v>0.99511499999999997</v>
      </c>
      <c r="AJ538">
        <v>0</v>
      </c>
      <c r="AK538" t="s">
        <v>12</v>
      </c>
      <c r="AL538">
        <v>0.04</v>
      </c>
      <c r="AM538">
        <v>7.8399999999999997E-2</v>
      </c>
    </row>
    <row r="539" spans="1:39" x14ac:dyDescent="0.25">
      <c r="A539" t="s">
        <v>144</v>
      </c>
      <c r="B539">
        <v>18</v>
      </c>
      <c r="C539">
        <v>450</v>
      </c>
      <c r="D539" t="s">
        <v>1</v>
      </c>
      <c r="E539">
        <v>0</v>
      </c>
      <c r="F539">
        <v>0</v>
      </c>
      <c r="G539" t="s">
        <v>2</v>
      </c>
      <c r="H539">
        <v>4562.5413959999996</v>
      </c>
      <c r="I539">
        <v>13.070565</v>
      </c>
      <c r="J539" t="s">
        <v>3</v>
      </c>
      <c r="K539">
        <v>4557.7603419999996</v>
      </c>
      <c r="L539">
        <v>13.137212</v>
      </c>
      <c r="M539" t="s">
        <v>4</v>
      </c>
      <c r="N539">
        <v>231.68006299999999</v>
      </c>
      <c r="O539">
        <v>2.9409000000000001E-2</v>
      </c>
      <c r="P539" t="s">
        <v>5</v>
      </c>
      <c r="Q539">
        <v>736.97403899999995</v>
      </c>
      <c r="R539">
        <v>20.321902999999999</v>
      </c>
      <c r="S539" t="s">
        <v>6</v>
      </c>
      <c r="T539">
        <v>119.719734</v>
      </c>
      <c r="U539">
        <v>1.5242E-2</v>
      </c>
      <c r="V539" t="s">
        <v>7</v>
      </c>
      <c r="W539">
        <v>121.58338999999999</v>
      </c>
      <c r="X539">
        <v>6.9220000000000002E-3</v>
      </c>
      <c r="Y539" t="s">
        <v>8</v>
      </c>
      <c r="Z539">
        <v>419.32121999999998</v>
      </c>
      <c r="AA539">
        <v>21.895620999999998</v>
      </c>
      <c r="AB539" t="s">
        <v>9</v>
      </c>
      <c r="AC539">
        <v>3533.4586570000001</v>
      </c>
      <c r="AD539">
        <v>8.6746770000000009</v>
      </c>
      <c r="AE539" t="s">
        <v>10</v>
      </c>
      <c r="AF539">
        <v>1.3730000000000001E-3</v>
      </c>
      <c r="AG539">
        <v>0</v>
      </c>
      <c r="AH539" t="s">
        <v>11</v>
      </c>
      <c r="AI539">
        <v>0.99511499999999997</v>
      </c>
      <c r="AJ539">
        <v>0</v>
      </c>
      <c r="AK539" t="s">
        <v>12</v>
      </c>
      <c r="AL539">
        <v>0.04</v>
      </c>
      <c r="AM539">
        <v>7.8399999999999997E-2</v>
      </c>
    </row>
    <row r="540" spans="1:39" x14ac:dyDescent="0.25">
      <c r="A540" t="s">
        <v>144</v>
      </c>
      <c r="B540">
        <v>19</v>
      </c>
      <c r="C540">
        <v>475</v>
      </c>
      <c r="D540" t="s">
        <v>1</v>
      </c>
      <c r="E540">
        <v>0</v>
      </c>
      <c r="F540">
        <v>0</v>
      </c>
      <c r="G540" t="s">
        <v>2</v>
      </c>
      <c r="H540">
        <v>4816.0168649999996</v>
      </c>
      <c r="I540">
        <v>14.471842000000001</v>
      </c>
      <c r="J540" t="s">
        <v>3</v>
      </c>
      <c r="K540">
        <v>4810.9705860000004</v>
      </c>
      <c r="L540">
        <v>14.550217</v>
      </c>
      <c r="M540" t="s">
        <v>4</v>
      </c>
      <c r="N540">
        <v>244.547889</v>
      </c>
      <c r="O540">
        <v>3.0356999999999999E-2</v>
      </c>
      <c r="P540" t="s">
        <v>5</v>
      </c>
      <c r="Q540">
        <v>778.043857</v>
      </c>
      <c r="R540">
        <v>21.718197</v>
      </c>
      <c r="S540" t="s">
        <v>6</v>
      </c>
      <c r="T540">
        <v>126.357198</v>
      </c>
      <c r="U540">
        <v>1.5585E-2</v>
      </c>
      <c r="V540" t="s">
        <v>7</v>
      </c>
      <c r="W540">
        <v>128.330656</v>
      </c>
      <c r="X540">
        <v>7.0070000000000002E-3</v>
      </c>
      <c r="Y540" t="s">
        <v>8</v>
      </c>
      <c r="Z540">
        <v>442.69018599999998</v>
      </c>
      <c r="AA540">
        <v>23.241645999999999</v>
      </c>
      <c r="AB540" t="s">
        <v>9</v>
      </c>
      <c r="AC540">
        <v>3729.6805519999998</v>
      </c>
      <c r="AD540">
        <v>9.2223729999999993</v>
      </c>
      <c r="AE540" t="s">
        <v>10</v>
      </c>
      <c r="AF540">
        <v>1.3649999999999999E-3</v>
      </c>
      <c r="AG540">
        <v>0</v>
      </c>
      <c r="AH540" t="s">
        <v>11</v>
      </c>
      <c r="AI540">
        <v>0.99511499999999997</v>
      </c>
      <c r="AJ540">
        <v>0</v>
      </c>
      <c r="AK540" t="s">
        <v>12</v>
      </c>
      <c r="AL540">
        <v>0.04</v>
      </c>
      <c r="AM540">
        <v>7.8399999999999997E-2</v>
      </c>
    </row>
    <row r="541" spans="1:39" x14ac:dyDescent="0.25">
      <c r="A541" t="s">
        <v>144</v>
      </c>
      <c r="B541">
        <v>20</v>
      </c>
      <c r="C541">
        <v>500</v>
      </c>
      <c r="D541" t="s">
        <v>1</v>
      </c>
      <c r="E541">
        <v>0</v>
      </c>
      <c r="F541">
        <v>0</v>
      </c>
      <c r="G541" t="s">
        <v>2</v>
      </c>
      <c r="H541">
        <v>5069.585</v>
      </c>
      <c r="I541">
        <v>15.182172</v>
      </c>
      <c r="J541" t="s">
        <v>3</v>
      </c>
      <c r="K541">
        <v>5064.2714839999999</v>
      </c>
      <c r="L541">
        <v>15.241834000000001</v>
      </c>
      <c r="M541" t="s">
        <v>4</v>
      </c>
      <c r="N541">
        <v>257.41651200000001</v>
      </c>
      <c r="O541">
        <v>2.9777000000000001E-2</v>
      </c>
      <c r="P541" t="s">
        <v>5</v>
      </c>
      <c r="Q541">
        <v>819.14394900000002</v>
      </c>
      <c r="R541">
        <v>21.276416000000001</v>
      </c>
      <c r="S541" t="s">
        <v>6</v>
      </c>
      <c r="T541">
        <v>133.05000999999999</v>
      </c>
      <c r="U541">
        <v>1.7430000000000001E-2</v>
      </c>
      <c r="V541" t="s">
        <v>7</v>
      </c>
      <c r="W541">
        <v>135.163308</v>
      </c>
      <c r="X541">
        <v>7.1900000000000002E-3</v>
      </c>
      <c r="Y541" t="s">
        <v>8</v>
      </c>
      <c r="Z541">
        <v>466.08229899999998</v>
      </c>
      <c r="AA541">
        <v>22.737248999999998</v>
      </c>
      <c r="AB541" t="s">
        <v>9</v>
      </c>
      <c r="AC541">
        <v>3925.9598190000002</v>
      </c>
      <c r="AD541">
        <v>9.5583589999999994</v>
      </c>
      <c r="AE541" t="s">
        <v>10</v>
      </c>
      <c r="AF541">
        <v>1.364E-3</v>
      </c>
      <c r="AG541">
        <v>0</v>
      </c>
      <c r="AH541" t="s">
        <v>11</v>
      </c>
      <c r="AI541">
        <v>0.99511499999999997</v>
      </c>
      <c r="AJ541">
        <v>0</v>
      </c>
      <c r="AK541" t="s">
        <v>12</v>
      </c>
      <c r="AL541">
        <v>0.04</v>
      </c>
      <c r="AM541">
        <v>7.8399999999999997E-2</v>
      </c>
    </row>
    <row r="542" spans="1:39" x14ac:dyDescent="0.25">
      <c r="A542" t="s">
        <v>145</v>
      </c>
      <c r="B542">
        <v>1</v>
      </c>
      <c r="C542">
        <v>25</v>
      </c>
      <c r="D542" t="s">
        <v>1</v>
      </c>
      <c r="E542">
        <v>0</v>
      </c>
      <c r="F542">
        <v>0</v>
      </c>
      <c r="G542" t="s">
        <v>2</v>
      </c>
      <c r="H542">
        <v>0</v>
      </c>
      <c r="I542">
        <v>0</v>
      </c>
      <c r="J542" t="s">
        <v>3</v>
      </c>
      <c r="K542">
        <v>0</v>
      </c>
      <c r="L542">
        <v>0</v>
      </c>
      <c r="M542" t="s">
        <v>4</v>
      </c>
      <c r="N542">
        <v>0</v>
      </c>
      <c r="O542">
        <v>0</v>
      </c>
      <c r="P542" t="s">
        <v>5</v>
      </c>
      <c r="Q542">
        <v>0</v>
      </c>
      <c r="R542">
        <v>0</v>
      </c>
      <c r="S542" t="s">
        <v>6</v>
      </c>
      <c r="T542">
        <v>0</v>
      </c>
      <c r="U542">
        <v>0</v>
      </c>
      <c r="V542" t="s">
        <v>7</v>
      </c>
      <c r="W542">
        <v>0</v>
      </c>
      <c r="X542">
        <v>0</v>
      </c>
      <c r="Y542" t="s">
        <v>8</v>
      </c>
      <c r="Z542">
        <v>0</v>
      </c>
      <c r="AA542">
        <v>0</v>
      </c>
      <c r="AB542" t="s">
        <v>9</v>
      </c>
      <c r="AC542">
        <v>0</v>
      </c>
      <c r="AD542">
        <v>0</v>
      </c>
      <c r="AE542" t="s">
        <v>10</v>
      </c>
      <c r="AF542">
        <v>0</v>
      </c>
      <c r="AG542">
        <v>0</v>
      </c>
      <c r="AH542" t="s">
        <v>11</v>
      </c>
      <c r="AI542">
        <v>0</v>
      </c>
      <c r="AJ542">
        <v>0</v>
      </c>
      <c r="AK542" t="s">
        <v>12</v>
      </c>
      <c r="AL542">
        <v>0</v>
      </c>
      <c r="AM542">
        <v>0</v>
      </c>
    </row>
    <row r="543" spans="1:39" x14ac:dyDescent="0.25">
      <c r="A543" t="s">
        <v>145</v>
      </c>
      <c r="B543">
        <v>2</v>
      </c>
      <c r="C543">
        <v>50</v>
      </c>
      <c r="D543" t="s">
        <v>1</v>
      </c>
      <c r="E543">
        <v>0</v>
      </c>
      <c r="F543">
        <v>0</v>
      </c>
      <c r="G543" t="s">
        <v>2</v>
      </c>
      <c r="H543">
        <v>0</v>
      </c>
      <c r="I543">
        <v>0</v>
      </c>
      <c r="J543" t="s">
        <v>3</v>
      </c>
      <c r="K543">
        <v>0</v>
      </c>
      <c r="L543">
        <v>0</v>
      </c>
      <c r="M543" t="s">
        <v>4</v>
      </c>
      <c r="N543">
        <v>0</v>
      </c>
      <c r="O543">
        <v>0</v>
      </c>
      <c r="P543" t="s">
        <v>5</v>
      </c>
      <c r="Q543">
        <v>0</v>
      </c>
      <c r="R543">
        <v>0</v>
      </c>
      <c r="S543" t="s">
        <v>6</v>
      </c>
      <c r="T543">
        <v>0</v>
      </c>
      <c r="U543">
        <v>0</v>
      </c>
      <c r="V543" t="s">
        <v>7</v>
      </c>
      <c r="W543">
        <v>0</v>
      </c>
      <c r="X543">
        <v>0</v>
      </c>
      <c r="Y543" t="s">
        <v>8</v>
      </c>
      <c r="Z543">
        <v>0</v>
      </c>
      <c r="AA543">
        <v>0</v>
      </c>
      <c r="AB543" t="s">
        <v>9</v>
      </c>
      <c r="AC543">
        <v>0</v>
      </c>
      <c r="AD543">
        <v>0</v>
      </c>
      <c r="AE543" t="s">
        <v>10</v>
      </c>
      <c r="AF543">
        <v>0</v>
      </c>
      <c r="AG543">
        <v>0</v>
      </c>
      <c r="AH543" t="s">
        <v>11</v>
      </c>
      <c r="AI543">
        <v>0</v>
      </c>
      <c r="AJ543">
        <v>0</v>
      </c>
      <c r="AK543" t="s">
        <v>12</v>
      </c>
      <c r="AL543">
        <v>0</v>
      </c>
      <c r="AM543">
        <v>0</v>
      </c>
    </row>
    <row r="544" spans="1:39" x14ac:dyDescent="0.25">
      <c r="A544" t="s">
        <v>145</v>
      </c>
      <c r="B544">
        <v>3</v>
      </c>
      <c r="C544">
        <v>75</v>
      </c>
      <c r="D544" t="s">
        <v>1</v>
      </c>
      <c r="E544">
        <v>0</v>
      </c>
      <c r="F544">
        <v>0</v>
      </c>
      <c r="G544" t="s">
        <v>2</v>
      </c>
      <c r="H544">
        <v>0</v>
      </c>
      <c r="I544">
        <v>0</v>
      </c>
      <c r="J544" t="s">
        <v>3</v>
      </c>
      <c r="K544">
        <v>0</v>
      </c>
      <c r="L544">
        <v>0</v>
      </c>
      <c r="M544" t="s">
        <v>4</v>
      </c>
      <c r="N544">
        <v>0</v>
      </c>
      <c r="O544">
        <v>0</v>
      </c>
      <c r="P544" t="s">
        <v>5</v>
      </c>
      <c r="Q544">
        <v>0</v>
      </c>
      <c r="R544">
        <v>0</v>
      </c>
      <c r="S544" t="s">
        <v>6</v>
      </c>
      <c r="T544">
        <v>0</v>
      </c>
      <c r="U544">
        <v>0</v>
      </c>
      <c r="V544" t="s">
        <v>7</v>
      </c>
      <c r="W544">
        <v>0</v>
      </c>
      <c r="X544">
        <v>0</v>
      </c>
      <c r="Y544" t="s">
        <v>8</v>
      </c>
      <c r="Z544">
        <v>0</v>
      </c>
      <c r="AA544">
        <v>0</v>
      </c>
      <c r="AB544" t="s">
        <v>9</v>
      </c>
      <c r="AC544">
        <v>0</v>
      </c>
      <c r="AD544">
        <v>0</v>
      </c>
      <c r="AE544" t="s">
        <v>10</v>
      </c>
      <c r="AF544">
        <v>0</v>
      </c>
      <c r="AG544">
        <v>0</v>
      </c>
      <c r="AH544" t="s">
        <v>11</v>
      </c>
      <c r="AI544">
        <v>0</v>
      </c>
      <c r="AJ544">
        <v>0</v>
      </c>
      <c r="AK544" t="s">
        <v>12</v>
      </c>
      <c r="AL544">
        <v>0</v>
      </c>
      <c r="AM544">
        <v>0</v>
      </c>
    </row>
    <row r="545" spans="1:39" x14ac:dyDescent="0.25">
      <c r="A545" t="s">
        <v>145</v>
      </c>
      <c r="B545">
        <v>4</v>
      </c>
      <c r="C545">
        <v>100</v>
      </c>
      <c r="D545" t="s">
        <v>1</v>
      </c>
      <c r="E545">
        <v>0</v>
      </c>
      <c r="F545">
        <v>0</v>
      </c>
      <c r="G545" t="s">
        <v>2</v>
      </c>
      <c r="H545">
        <v>0</v>
      </c>
      <c r="I545">
        <v>0</v>
      </c>
      <c r="J545" t="s">
        <v>3</v>
      </c>
      <c r="K545">
        <v>0</v>
      </c>
      <c r="L545">
        <v>0</v>
      </c>
      <c r="M545" t="s">
        <v>4</v>
      </c>
      <c r="N545">
        <v>0</v>
      </c>
      <c r="O545">
        <v>0</v>
      </c>
      <c r="P545" t="s">
        <v>5</v>
      </c>
      <c r="Q545">
        <v>0</v>
      </c>
      <c r="R545">
        <v>0</v>
      </c>
      <c r="S545" t="s">
        <v>6</v>
      </c>
      <c r="T545">
        <v>0</v>
      </c>
      <c r="U545">
        <v>0</v>
      </c>
      <c r="V545" t="s">
        <v>7</v>
      </c>
      <c r="W545">
        <v>0</v>
      </c>
      <c r="X545">
        <v>0</v>
      </c>
      <c r="Y545" t="s">
        <v>8</v>
      </c>
      <c r="Z545">
        <v>0</v>
      </c>
      <c r="AA545">
        <v>0</v>
      </c>
      <c r="AB545" t="s">
        <v>9</v>
      </c>
      <c r="AC545">
        <v>0</v>
      </c>
      <c r="AD545">
        <v>0</v>
      </c>
      <c r="AE545" t="s">
        <v>10</v>
      </c>
      <c r="AF545">
        <v>0</v>
      </c>
      <c r="AG545">
        <v>0</v>
      </c>
      <c r="AH545" t="s">
        <v>11</v>
      </c>
      <c r="AI545">
        <v>0</v>
      </c>
      <c r="AJ545">
        <v>0</v>
      </c>
      <c r="AK545" t="s">
        <v>12</v>
      </c>
      <c r="AL545">
        <v>0</v>
      </c>
      <c r="AM545">
        <v>0</v>
      </c>
    </row>
    <row r="546" spans="1:39" x14ac:dyDescent="0.25">
      <c r="A546" t="s">
        <v>145</v>
      </c>
      <c r="B546">
        <v>5</v>
      </c>
      <c r="C546">
        <v>125</v>
      </c>
      <c r="D546" t="s">
        <v>1</v>
      </c>
      <c r="E546">
        <v>0</v>
      </c>
      <c r="F546">
        <v>0</v>
      </c>
      <c r="G546" t="s">
        <v>2</v>
      </c>
      <c r="H546">
        <v>0</v>
      </c>
      <c r="I546">
        <v>0</v>
      </c>
      <c r="J546" t="s">
        <v>3</v>
      </c>
      <c r="K546">
        <v>0</v>
      </c>
      <c r="L546">
        <v>0</v>
      </c>
      <c r="M546" t="s">
        <v>4</v>
      </c>
      <c r="N546">
        <v>0</v>
      </c>
      <c r="O546">
        <v>0</v>
      </c>
      <c r="P546" t="s">
        <v>5</v>
      </c>
      <c r="Q546">
        <v>0</v>
      </c>
      <c r="R546">
        <v>0</v>
      </c>
      <c r="S546" t="s">
        <v>6</v>
      </c>
      <c r="T546">
        <v>0</v>
      </c>
      <c r="U546">
        <v>0</v>
      </c>
      <c r="V546" t="s">
        <v>7</v>
      </c>
      <c r="W546">
        <v>0</v>
      </c>
      <c r="X546">
        <v>0</v>
      </c>
      <c r="Y546" t="s">
        <v>8</v>
      </c>
      <c r="Z546">
        <v>0</v>
      </c>
      <c r="AA546">
        <v>0</v>
      </c>
      <c r="AB546" t="s">
        <v>9</v>
      </c>
      <c r="AC546">
        <v>0</v>
      </c>
      <c r="AD546">
        <v>0</v>
      </c>
      <c r="AE546" t="s">
        <v>10</v>
      </c>
      <c r="AF546">
        <v>0</v>
      </c>
      <c r="AG546">
        <v>0</v>
      </c>
      <c r="AH546" t="s">
        <v>11</v>
      </c>
      <c r="AI546">
        <v>0</v>
      </c>
      <c r="AJ546">
        <v>0</v>
      </c>
      <c r="AK546" t="s">
        <v>12</v>
      </c>
      <c r="AL546">
        <v>0</v>
      </c>
      <c r="AM546">
        <v>0</v>
      </c>
    </row>
    <row r="547" spans="1:39" x14ac:dyDescent="0.25">
      <c r="A547" t="s">
        <v>145</v>
      </c>
      <c r="B547">
        <v>6</v>
      </c>
      <c r="C547">
        <v>150</v>
      </c>
      <c r="D547" t="s">
        <v>1</v>
      </c>
      <c r="E547">
        <v>0</v>
      </c>
      <c r="F547">
        <v>0</v>
      </c>
      <c r="G547" t="s">
        <v>2</v>
      </c>
      <c r="H547">
        <v>0</v>
      </c>
      <c r="I547">
        <v>0</v>
      </c>
      <c r="J547" t="s">
        <v>3</v>
      </c>
      <c r="K547">
        <v>0</v>
      </c>
      <c r="L547">
        <v>0</v>
      </c>
      <c r="M547" t="s">
        <v>4</v>
      </c>
      <c r="N547">
        <v>0</v>
      </c>
      <c r="O547">
        <v>0</v>
      </c>
      <c r="P547" t="s">
        <v>5</v>
      </c>
      <c r="Q547">
        <v>0</v>
      </c>
      <c r="R547">
        <v>0</v>
      </c>
      <c r="S547" t="s">
        <v>6</v>
      </c>
      <c r="T547">
        <v>0</v>
      </c>
      <c r="U547">
        <v>0</v>
      </c>
      <c r="V547" t="s">
        <v>7</v>
      </c>
      <c r="W547">
        <v>0</v>
      </c>
      <c r="X547">
        <v>0</v>
      </c>
      <c r="Y547" t="s">
        <v>8</v>
      </c>
      <c r="Z547">
        <v>0</v>
      </c>
      <c r="AA547">
        <v>0</v>
      </c>
      <c r="AB547" t="s">
        <v>9</v>
      </c>
      <c r="AC547">
        <v>0</v>
      </c>
      <c r="AD547">
        <v>0</v>
      </c>
      <c r="AE547" t="s">
        <v>10</v>
      </c>
      <c r="AF547">
        <v>0</v>
      </c>
      <c r="AG547">
        <v>0</v>
      </c>
      <c r="AH547" t="s">
        <v>11</v>
      </c>
      <c r="AI547">
        <v>0</v>
      </c>
      <c r="AJ547">
        <v>0</v>
      </c>
      <c r="AK547" t="s">
        <v>12</v>
      </c>
      <c r="AL547">
        <v>0</v>
      </c>
      <c r="AM547">
        <v>0</v>
      </c>
    </row>
    <row r="548" spans="1:39" x14ac:dyDescent="0.25">
      <c r="A548" t="s">
        <v>145</v>
      </c>
      <c r="B548">
        <v>7</v>
      </c>
      <c r="C548">
        <v>175</v>
      </c>
      <c r="D548" t="s">
        <v>1</v>
      </c>
      <c r="E548">
        <v>0</v>
      </c>
      <c r="F548">
        <v>0</v>
      </c>
      <c r="G548" t="s">
        <v>2</v>
      </c>
      <c r="H548">
        <v>0</v>
      </c>
      <c r="I548">
        <v>0</v>
      </c>
      <c r="J548" t="s">
        <v>3</v>
      </c>
      <c r="K548">
        <v>0</v>
      </c>
      <c r="L548">
        <v>0</v>
      </c>
      <c r="M548" t="s">
        <v>4</v>
      </c>
      <c r="N548">
        <v>0</v>
      </c>
      <c r="O548">
        <v>0</v>
      </c>
      <c r="P548" t="s">
        <v>5</v>
      </c>
      <c r="Q548">
        <v>0</v>
      </c>
      <c r="R548">
        <v>0</v>
      </c>
      <c r="S548" t="s">
        <v>6</v>
      </c>
      <c r="T548">
        <v>0</v>
      </c>
      <c r="U548">
        <v>0</v>
      </c>
      <c r="V548" t="s">
        <v>7</v>
      </c>
      <c r="W548">
        <v>0</v>
      </c>
      <c r="X548">
        <v>0</v>
      </c>
      <c r="Y548" t="s">
        <v>8</v>
      </c>
      <c r="Z548">
        <v>0</v>
      </c>
      <c r="AA548">
        <v>0</v>
      </c>
      <c r="AB548" t="s">
        <v>9</v>
      </c>
      <c r="AC548">
        <v>0</v>
      </c>
      <c r="AD548">
        <v>0</v>
      </c>
      <c r="AE548" t="s">
        <v>10</v>
      </c>
      <c r="AF548">
        <v>0</v>
      </c>
      <c r="AG548">
        <v>0</v>
      </c>
      <c r="AH548" t="s">
        <v>11</v>
      </c>
      <c r="AI548">
        <v>0</v>
      </c>
      <c r="AJ548">
        <v>0</v>
      </c>
      <c r="AK548" t="s">
        <v>12</v>
      </c>
      <c r="AL548">
        <v>0</v>
      </c>
      <c r="AM548">
        <v>0</v>
      </c>
    </row>
    <row r="549" spans="1:39" x14ac:dyDescent="0.25">
      <c r="A549" t="s">
        <v>145</v>
      </c>
      <c r="B549">
        <v>8</v>
      </c>
      <c r="C549">
        <v>200</v>
      </c>
      <c r="D549" t="s">
        <v>1</v>
      </c>
      <c r="E549">
        <v>0</v>
      </c>
      <c r="F549">
        <v>0</v>
      </c>
      <c r="G549" t="s">
        <v>2</v>
      </c>
      <c r="H549">
        <v>0</v>
      </c>
      <c r="I549">
        <v>0</v>
      </c>
      <c r="J549" t="s">
        <v>3</v>
      </c>
      <c r="K549">
        <v>0</v>
      </c>
      <c r="L549">
        <v>0</v>
      </c>
      <c r="M549" t="s">
        <v>4</v>
      </c>
      <c r="N549">
        <v>0</v>
      </c>
      <c r="O549">
        <v>0</v>
      </c>
      <c r="P549" t="s">
        <v>5</v>
      </c>
      <c r="Q549">
        <v>0</v>
      </c>
      <c r="R549">
        <v>0</v>
      </c>
      <c r="S549" t="s">
        <v>6</v>
      </c>
      <c r="T549">
        <v>0</v>
      </c>
      <c r="U549">
        <v>0</v>
      </c>
      <c r="V549" t="s">
        <v>7</v>
      </c>
      <c r="W549">
        <v>0</v>
      </c>
      <c r="X549">
        <v>0</v>
      </c>
      <c r="Y549" t="s">
        <v>8</v>
      </c>
      <c r="Z549">
        <v>0</v>
      </c>
      <c r="AA549">
        <v>0</v>
      </c>
      <c r="AB549" t="s">
        <v>9</v>
      </c>
      <c r="AC549">
        <v>0</v>
      </c>
      <c r="AD549">
        <v>0</v>
      </c>
      <c r="AE549" t="s">
        <v>10</v>
      </c>
      <c r="AF549">
        <v>0</v>
      </c>
      <c r="AG549">
        <v>0</v>
      </c>
      <c r="AH549" t="s">
        <v>11</v>
      </c>
      <c r="AI549">
        <v>0</v>
      </c>
      <c r="AJ549">
        <v>0</v>
      </c>
      <c r="AK549" t="s">
        <v>12</v>
      </c>
      <c r="AL549">
        <v>0</v>
      </c>
      <c r="AM549">
        <v>0</v>
      </c>
    </row>
    <row r="550" spans="1:39" x14ac:dyDescent="0.25">
      <c r="A550" t="s">
        <v>145</v>
      </c>
      <c r="B550">
        <v>9</v>
      </c>
      <c r="C550">
        <v>225</v>
      </c>
      <c r="D550" t="s">
        <v>1</v>
      </c>
      <c r="E550">
        <v>0</v>
      </c>
      <c r="F550">
        <v>0</v>
      </c>
      <c r="G550" t="s">
        <v>2</v>
      </c>
      <c r="H550">
        <v>0</v>
      </c>
      <c r="I550">
        <v>0</v>
      </c>
      <c r="J550" t="s">
        <v>3</v>
      </c>
      <c r="K550">
        <v>0</v>
      </c>
      <c r="L550">
        <v>0</v>
      </c>
      <c r="M550" t="s">
        <v>4</v>
      </c>
      <c r="N550">
        <v>0</v>
      </c>
      <c r="O550">
        <v>0</v>
      </c>
      <c r="P550" t="s">
        <v>5</v>
      </c>
      <c r="Q550">
        <v>0</v>
      </c>
      <c r="R550">
        <v>0</v>
      </c>
      <c r="S550" t="s">
        <v>6</v>
      </c>
      <c r="T550">
        <v>0</v>
      </c>
      <c r="U550">
        <v>0</v>
      </c>
      <c r="V550" t="s">
        <v>7</v>
      </c>
      <c r="W550">
        <v>0</v>
      </c>
      <c r="X550">
        <v>0</v>
      </c>
      <c r="Y550" t="s">
        <v>8</v>
      </c>
      <c r="Z550">
        <v>0</v>
      </c>
      <c r="AA550">
        <v>0</v>
      </c>
      <c r="AB550" t="s">
        <v>9</v>
      </c>
      <c r="AC550">
        <v>0</v>
      </c>
      <c r="AD550">
        <v>0</v>
      </c>
      <c r="AE550" t="s">
        <v>10</v>
      </c>
      <c r="AF550">
        <v>0</v>
      </c>
      <c r="AG550">
        <v>0</v>
      </c>
      <c r="AH550" t="s">
        <v>11</v>
      </c>
      <c r="AI550">
        <v>0</v>
      </c>
      <c r="AJ550">
        <v>0</v>
      </c>
      <c r="AK550" t="s">
        <v>12</v>
      </c>
      <c r="AL550">
        <v>0</v>
      </c>
      <c r="AM550">
        <v>0</v>
      </c>
    </row>
    <row r="551" spans="1:39" x14ac:dyDescent="0.25">
      <c r="A551" t="s">
        <v>145</v>
      </c>
      <c r="B551">
        <v>10</v>
      </c>
      <c r="C551">
        <v>250</v>
      </c>
      <c r="D551" t="s">
        <v>1</v>
      </c>
      <c r="E551">
        <v>0</v>
      </c>
      <c r="F551">
        <v>0</v>
      </c>
      <c r="G551" t="s">
        <v>2</v>
      </c>
      <c r="H551">
        <v>0</v>
      </c>
      <c r="I551">
        <v>0</v>
      </c>
      <c r="J551" t="s">
        <v>3</v>
      </c>
      <c r="K551">
        <v>0</v>
      </c>
      <c r="L551">
        <v>0</v>
      </c>
      <c r="M551" t="s">
        <v>4</v>
      </c>
      <c r="N551">
        <v>0</v>
      </c>
      <c r="O551">
        <v>0</v>
      </c>
      <c r="P551" t="s">
        <v>5</v>
      </c>
      <c r="Q551">
        <v>0</v>
      </c>
      <c r="R551">
        <v>0</v>
      </c>
      <c r="S551" t="s">
        <v>6</v>
      </c>
      <c r="T551">
        <v>0</v>
      </c>
      <c r="U551">
        <v>0</v>
      </c>
      <c r="V551" t="s">
        <v>7</v>
      </c>
      <c r="W551">
        <v>0</v>
      </c>
      <c r="X551">
        <v>0</v>
      </c>
      <c r="Y551" t="s">
        <v>8</v>
      </c>
      <c r="Z551">
        <v>0</v>
      </c>
      <c r="AA551">
        <v>0</v>
      </c>
      <c r="AB551" t="s">
        <v>9</v>
      </c>
      <c r="AC551">
        <v>0</v>
      </c>
      <c r="AD551">
        <v>0</v>
      </c>
      <c r="AE551" t="s">
        <v>10</v>
      </c>
      <c r="AF551">
        <v>0</v>
      </c>
      <c r="AG551">
        <v>0</v>
      </c>
      <c r="AH551" t="s">
        <v>11</v>
      </c>
      <c r="AI551">
        <v>0</v>
      </c>
      <c r="AJ551">
        <v>0</v>
      </c>
      <c r="AK551" t="s">
        <v>12</v>
      </c>
      <c r="AL551">
        <v>0</v>
      </c>
      <c r="AM551">
        <v>0</v>
      </c>
    </row>
    <row r="552" spans="1:39" x14ac:dyDescent="0.25">
      <c r="A552" t="s">
        <v>145</v>
      </c>
      <c r="B552">
        <v>11</v>
      </c>
      <c r="C552">
        <v>275</v>
      </c>
      <c r="D552" t="s">
        <v>1</v>
      </c>
      <c r="E552">
        <v>0</v>
      </c>
      <c r="F552">
        <v>0</v>
      </c>
      <c r="G552" t="s">
        <v>2</v>
      </c>
      <c r="H552">
        <v>0</v>
      </c>
      <c r="I552">
        <v>0</v>
      </c>
      <c r="J552" t="s">
        <v>3</v>
      </c>
      <c r="K552">
        <v>0</v>
      </c>
      <c r="L552">
        <v>0</v>
      </c>
      <c r="M552" t="s">
        <v>4</v>
      </c>
      <c r="N552">
        <v>0</v>
      </c>
      <c r="O552">
        <v>0</v>
      </c>
      <c r="P552" t="s">
        <v>5</v>
      </c>
      <c r="Q552">
        <v>0</v>
      </c>
      <c r="R552">
        <v>0</v>
      </c>
      <c r="S552" t="s">
        <v>6</v>
      </c>
      <c r="T552">
        <v>0</v>
      </c>
      <c r="U552">
        <v>0</v>
      </c>
      <c r="V552" t="s">
        <v>7</v>
      </c>
      <c r="W552">
        <v>0</v>
      </c>
      <c r="X552">
        <v>0</v>
      </c>
      <c r="Y552" t="s">
        <v>8</v>
      </c>
      <c r="Z552">
        <v>0</v>
      </c>
      <c r="AA552">
        <v>0</v>
      </c>
      <c r="AB552" t="s">
        <v>9</v>
      </c>
      <c r="AC552">
        <v>0</v>
      </c>
      <c r="AD552">
        <v>0</v>
      </c>
      <c r="AE552" t="s">
        <v>10</v>
      </c>
      <c r="AF552">
        <v>0</v>
      </c>
      <c r="AG552">
        <v>0</v>
      </c>
      <c r="AH552" t="s">
        <v>11</v>
      </c>
      <c r="AI552">
        <v>0</v>
      </c>
      <c r="AJ552">
        <v>0</v>
      </c>
      <c r="AK552" t="s">
        <v>12</v>
      </c>
      <c r="AL552">
        <v>0</v>
      </c>
      <c r="AM552">
        <v>0</v>
      </c>
    </row>
    <row r="553" spans="1:39" x14ac:dyDescent="0.25">
      <c r="A553" t="s">
        <v>145</v>
      </c>
      <c r="B553">
        <v>12</v>
      </c>
      <c r="C553">
        <v>300</v>
      </c>
      <c r="D553" t="s">
        <v>1</v>
      </c>
      <c r="E553">
        <v>0</v>
      </c>
      <c r="F553">
        <v>0</v>
      </c>
      <c r="G553" t="s">
        <v>2</v>
      </c>
      <c r="H553">
        <v>0</v>
      </c>
      <c r="I553">
        <v>0</v>
      </c>
      <c r="J553" t="s">
        <v>3</v>
      </c>
      <c r="K553">
        <v>0</v>
      </c>
      <c r="L553">
        <v>0</v>
      </c>
      <c r="M553" t="s">
        <v>4</v>
      </c>
      <c r="N553">
        <v>0</v>
      </c>
      <c r="O553">
        <v>0</v>
      </c>
      <c r="P553" t="s">
        <v>5</v>
      </c>
      <c r="Q553">
        <v>0</v>
      </c>
      <c r="R553">
        <v>0</v>
      </c>
      <c r="S553" t="s">
        <v>6</v>
      </c>
      <c r="T553">
        <v>0</v>
      </c>
      <c r="U553">
        <v>0</v>
      </c>
      <c r="V553" t="s">
        <v>7</v>
      </c>
      <c r="W553">
        <v>0</v>
      </c>
      <c r="X553">
        <v>0</v>
      </c>
      <c r="Y553" t="s">
        <v>8</v>
      </c>
      <c r="Z553">
        <v>0</v>
      </c>
      <c r="AA553">
        <v>0</v>
      </c>
      <c r="AB553" t="s">
        <v>9</v>
      </c>
      <c r="AC553">
        <v>0</v>
      </c>
      <c r="AD553">
        <v>0</v>
      </c>
      <c r="AE553" t="s">
        <v>10</v>
      </c>
      <c r="AF553">
        <v>0</v>
      </c>
      <c r="AG553">
        <v>0</v>
      </c>
      <c r="AH553" t="s">
        <v>11</v>
      </c>
      <c r="AI553">
        <v>0</v>
      </c>
      <c r="AJ553">
        <v>0</v>
      </c>
      <c r="AK553" t="s">
        <v>12</v>
      </c>
      <c r="AL553">
        <v>0</v>
      </c>
      <c r="AM553">
        <v>0</v>
      </c>
    </row>
    <row r="554" spans="1:39" x14ac:dyDescent="0.25">
      <c r="A554" t="s">
        <v>145</v>
      </c>
      <c r="B554">
        <v>13</v>
      </c>
      <c r="C554">
        <v>325</v>
      </c>
      <c r="D554" t="s">
        <v>1</v>
      </c>
      <c r="E554">
        <v>0</v>
      </c>
      <c r="F554">
        <v>0</v>
      </c>
      <c r="G554" t="s">
        <v>2</v>
      </c>
      <c r="H554">
        <v>0</v>
      </c>
      <c r="I554">
        <v>0</v>
      </c>
      <c r="J554" t="s">
        <v>3</v>
      </c>
      <c r="K554">
        <v>0</v>
      </c>
      <c r="L554">
        <v>0</v>
      </c>
      <c r="M554" t="s">
        <v>4</v>
      </c>
      <c r="N554">
        <v>0</v>
      </c>
      <c r="O554">
        <v>0</v>
      </c>
      <c r="P554" t="s">
        <v>5</v>
      </c>
      <c r="Q554">
        <v>0</v>
      </c>
      <c r="R554">
        <v>0</v>
      </c>
      <c r="S554" t="s">
        <v>6</v>
      </c>
      <c r="T554">
        <v>0</v>
      </c>
      <c r="U554">
        <v>0</v>
      </c>
      <c r="V554" t="s">
        <v>7</v>
      </c>
      <c r="W554">
        <v>0</v>
      </c>
      <c r="X554">
        <v>0</v>
      </c>
      <c r="Y554" t="s">
        <v>8</v>
      </c>
      <c r="Z554">
        <v>0</v>
      </c>
      <c r="AA554">
        <v>0</v>
      </c>
      <c r="AB554" t="s">
        <v>9</v>
      </c>
      <c r="AC554">
        <v>0</v>
      </c>
      <c r="AD554">
        <v>0</v>
      </c>
      <c r="AE554" t="s">
        <v>10</v>
      </c>
      <c r="AF554">
        <v>0</v>
      </c>
      <c r="AG554">
        <v>0</v>
      </c>
      <c r="AH554" t="s">
        <v>11</v>
      </c>
      <c r="AI554">
        <v>0</v>
      </c>
      <c r="AJ554">
        <v>0</v>
      </c>
      <c r="AK554" t="s">
        <v>12</v>
      </c>
      <c r="AL554">
        <v>0</v>
      </c>
      <c r="AM554">
        <v>0</v>
      </c>
    </row>
    <row r="555" spans="1:39" x14ac:dyDescent="0.25">
      <c r="A555" t="s">
        <v>145</v>
      </c>
      <c r="B555">
        <v>14</v>
      </c>
      <c r="C555">
        <v>350</v>
      </c>
      <c r="D555" t="s">
        <v>1</v>
      </c>
      <c r="E555">
        <v>0</v>
      </c>
      <c r="F555">
        <v>0</v>
      </c>
      <c r="G555" t="s">
        <v>2</v>
      </c>
      <c r="H555">
        <v>0</v>
      </c>
      <c r="I555">
        <v>0</v>
      </c>
      <c r="J555" t="s">
        <v>3</v>
      </c>
      <c r="K555">
        <v>0</v>
      </c>
      <c r="L555">
        <v>0</v>
      </c>
      <c r="M555" t="s">
        <v>4</v>
      </c>
      <c r="N555">
        <v>0</v>
      </c>
      <c r="O555">
        <v>0</v>
      </c>
      <c r="P555" t="s">
        <v>5</v>
      </c>
      <c r="Q555">
        <v>0</v>
      </c>
      <c r="R555">
        <v>0</v>
      </c>
      <c r="S555" t="s">
        <v>6</v>
      </c>
      <c r="T555">
        <v>0</v>
      </c>
      <c r="U555">
        <v>0</v>
      </c>
      <c r="V555" t="s">
        <v>7</v>
      </c>
      <c r="W555">
        <v>0</v>
      </c>
      <c r="X555">
        <v>0</v>
      </c>
      <c r="Y555" t="s">
        <v>8</v>
      </c>
      <c r="Z555">
        <v>0</v>
      </c>
      <c r="AA555">
        <v>0</v>
      </c>
      <c r="AB555" t="s">
        <v>9</v>
      </c>
      <c r="AC555">
        <v>0</v>
      </c>
      <c r="AD555">
        <v>0</v>
      </c>
      <c r="AE555" t="s">
        <v>10</v>
      </c>
      <c r="AF555">
        <v>0</v>
      </c>
      <c r="AG555">
        <v>0</v>
      </c>
      <c r="AH555" t="s">
        <v>11</v>
      </c>
      <c r="AI555">
        <v>0</v>
      </c>
      <c r="AJ555">
        <v>0</v>
      </c>
      <c r="AK555" t="s">
        <v>12</v>
      </c>
      <c r="AL555">
        <v>0</v>
      </c>
      <c r="AM555">
        <v>0</v>
      </c>
    </row>
    <row r="556" spans="1:39" x14ac:dyDescent="0.25">
      <c r="A556" t="s">
        <v>145</v>
      </c>
      <c r="B556">
        <v>15</v>
      </c>
      <c r="C556">
        <v>375</v>
      </c>
      <c r="D556" t="s">
        <v>1</v>
      </c>
      <c r="E556">
        <v>0</v>
      </c>
      <c r="F556">
        <v>0</v>
      </c>
      <c r="G556" t="s">
        <v>2</v>
      </c>
      <c r="H556">
        <v>0</v>
      </c>
      <c r="I556">
        <v>0</v>
      </c>
      <c r="J556" t="s">
        <v>3</v>
      </c>
      <c r="K556">
        <v>0</v>
      </c>
      <c r="L556">
        <v>0</v>
      </c>
      <c r="M556" t="s">
        <v>4</v>
      </c>
      <c r="N556">
        <v>0</v>
      </c>
      <c r="O556">
        <v>0</v>
      </c>
      <c r="P556" t="s">
        <v>5</v>
      </c>
      <c r="Q556">
        <v>0</v>
      </c>
      <c r="R556">
        <v>0</v>
      </c>
      <c r="S556" t="s">
        <v>6</v>
      </c>
      <c r="T556">
        <v>0</v>
      </c>
      <c r="U556">
        <v>0</v>
      </c>
      <c r="V556" t="s">
        <v>7</v>
      </c>
      <c r="W556">
        <v>0</v>
      </c>
      <c r="X556">
        <v>0</v>
      </c>
      <c r="Y556" t="s">
        <v>8</v>
      </c>
      <c r="Z556">
        <v>0</v>
      </c>
      <c r="AA556">
        <v>0</v>
      </c>
      <c r="AB556" t="s">
        <v>9</v>
      </c>
      <c r="AC556">
        <v>0</v>
      </c>
      <c r="AD556">
        <v>0</v>
      </c>
      <c r="AE556" t="s">
        <v>10</v>
      </c>
      <c r="AF556">
        <v>0</v>
      </c>
      <c r="AG556">
        <v>0</v>
      </c>
      <c r="AH556" t="s">
        <v>11</v>
      </c>
      <c r="AI556">
        <v>0</v>
      </c>
      <c r="AJ556">
        <v>0</v>
      </c>
      <c r="AK556" t="s">
        <v>12</v>
      </c>
      <c r="AL556">
        <v>0</v>
      </c>
      <c r="AM556">
        <v>0</v>
      </c>
    </row>
    <row r="557" spans="1:39" x14ac:dyDescent="0.25">
      <c r="A557" t="s">
        <v>145</v>
      </c>
      <c r="B557">
        <v>16</v>
      </c>
      <c r="C557">
        <v>400</v>
      </c>
      <c r="D557" t="s">
        <v>1</v>
      </c>
      <c r="E557">
        <v>0</v>
      </c>
      <c r="F557">
        <v>0</v>
      </c>
      <c r="G557" t="s">
        <v>2</v>
      </c>
      <c r="H557">
        <v>0</v>
      </c>
      <c r="I557">
        <v>0</v>
      </c>
      <c r="J557" t="s">
        <v>3</v>
      </c>
      <c r="K557">
        <v>0</v>
      </c>
      <c r="L557">
        <v>0</v>
      </c>
      <c r="M557" t="s">
        <v>4</v>
      </c>
      <c r="N557">
        <v>0</v>
      </c>
      <c r="O557">
        <v>0</v>
      </c>
      <c r="P557" t="s">
        <v>5</v>
      </c>
      <c r="Q557">
        <v>0</v>
      </c>
      <c r="R557">
        <v>0</v>
      </c>
      <c r="S557" t="s">
        <v>6</v>
      </c>
      <c r="T557">
        <v>0</v>
      </c>
      <c r="U557">
        <v>0</v>
      </c>
      <c r="V557" t="s">
        <v>7</v>
      </c>
      <c r="W557">
        <v>0</v>
      </c>
      <c r="X557">
        <v>0</v>
      </c>
      <c r="Y557" t="s">
        <v>8</v>
      </c>
      <c r="Z557">
        <v>0</v>
      </c>
      <c r="AA557">
        <v>0</v>
      </c>
      <c r="AB557" t="s">
        <v>9</v>
      </c>
      <c r="AC557">
        <v>0</v>
      </c>
      <c r="AD557">
        <v>0</v>
      </c>
      <c r="AE557" t="s">
        <v>10</v>
      </c>
      <c r="AF557">
        <v>0</v>
      </c>
      <c r="AG557">
        <v>0</v>
      </c>
      <c r="AH557" t="s">
        <v>11</v>
      </c>
      <c r="AI557">
        <v>0</v>
      </c>
      <c r="AJ557">
        <v>0</v>
      </c>
      <c r="AK557" t="s">
        <v>12</v>
      </c>
      <c r="AL557">
        <v>0</v>
      </c>
      <c r="AM557">
        <v>0</v>
      </c>
    </row>
    <row r="558" spans="1:39" x14ac:dyDescent="0.25">
      <c r="A558" t="s">
        <v>145</v>
      </c>
      <c r="B558">
        <v>17</v>
      </c>
      <c r="C558">
        <v>425</v>
      </c>
      <c r="D558" t="s">
        <v>1</v>
      </c>
      <c r="E558">
        <v>0</v>
      </c>
      <c r="F558">
        <v>0</v>
      </c>
      <c r="G558" t="s">
        <v>2</v>
      </c>
      <c r="H558">
        <v>0</v>
      </c>
      <c r="I558">
        <v>0</v>
      </c>
      <c r="J558" t="s">
        <v>3</v>
      </c>
      <c r="K558">
        <v>0</v>
      </c>
      <c r="L558">
        <v>0</v>
      </c>
      <c r="M558" t="s">
        <v>4</v>
      </c>
      <c r="N558">
        <v>0</v>
      </c>
      <c r="O558">
        <v>0</v>
      </c>
      <c r="P558" t="s">
        <v>5</v>
      </c>
      <c r="Q558">
        <v>0</v>
      </c>
      <c r="R558">
        <v>0</v>
      </c>
      <c r="S558" t="s">
        <v>6</v>
      </c>
      <c r="T558">
        <v>0</v>
      </c>
      <c r="U558">
        <v>0</v>
      </c>
      <c r="V558" t="s">
        <v>7</v>
      </c>
      <c r="W558">
        <v>0</v>
      </c>
      <c r="X558">
        <v>0</v>
      </c>
      <c r="Y558" t="s">
        <v>8</v>
      </c>
      <c r="Z558">
        <v>0</v>
      </c>
      <c r="AA558">
        <v>0</v>
      </c>
      <c r="AB558" t="s">
        <v>9</v>
      </c>
      <c r="AC558">
        <v>0</v>
      </c>
      <c r="AD558">
        <v>0</v>
      </c>
      <c r="AE558" t="s">
        <v>10</v>
      </c>
      <c r="AF558">
        <v>0</v>
      </c>
      <c r="AG558">
        <v>0</v>
      </c>
      <c r="AH558" t="s">
        <v>11</v>
      </c>
      <c r="AI558">
        <v>0</v>
      </c>
      <c r="AJ558">
        <v>0</v>
      </c>
      <c r="AK558" t="s">
        <v>12</v>
      </c>
      <c r="AL558">
        <v>0</v>
      </c>
      <c r="AM558">
        <v>0</v>
      </c>
    </row>
    <row r="559" spans="1:39" x14ac:dyDescent="0.25">
      <c r="A559" t="s">
        <v>145</v>
      </c>
      <c r="B559">
        <v>18</v>
      </c>
      <c r="C559">
        <v>450</v>
      </c>
      <c r="D559" t="s">
        <v>1</v>
      </c>
      <c r="E559">
        <v>0</v>
      </c>
      <c r="F559">
        <v>0</v>
      </c>
      <c r="G559" t="s">
        <v>2</v>
      </c>
      <c r="H559">
        <v>0</v>
      </c>
      <c r="I559">
        <v>0</v>
      </c>
      <c r="J559" t="s">
        <v>3</v>
      </c>
      <c r="K559">
        <v>0</v>
      </c>
      <c r="L559">
        <v>0</v>
      </c>
      <c r="M559" t="s">
        <v>4</v>
      </c>
      <c r="N559">
        <v>0</v>
      </c>
      <c r="O559">
        <v>0</v>
      </c>
      <c r="P559" t="s">
        <v>5</v>
      </c>
      <c r="Q559">
        <v>0</v>
      </c>
      <c r="R559">
        <v>0</v>
      </c>
      <c r="S559" t="s">
        <v>6</v>
      </c>
      <c r="T559">
        <v>0</v>
      </c>
      <c r="U559">
        <v>0</v>
      </c>
      <c r="V559" t="s">
        <v>7</v>
      </c>
      <c r="W559">
        <v>0</v>
      </c>
      <c r="X559">
        <v>0</v>
      </c>
      <c r="Y559" t="s">
        <v>8</v>
      </c>
      <c r="Z559">
        <v>0</v>
      </c>
      <c r="AA559">
        <v>0</v>
      </c>
      <c r="AB559" t="s">
        <v>9</v>
      </c>
      <c r="AC559">
        <v>0</v>
      </c>
      <c r="AD559">
        <v>0</v>
      </c>
      <c r="AE559" t="s">
        <v>10</v>
      </c>
      <c r="AF559">
        <v>0</v>
      </c>
      <c r="AG559">
        <v>0</v>
      </c>
      <c r="AH559" t="s">
        <v>11</v>
      </c>
      <c r="AI559">
        <v>0</v>
      </c>
      <c r="AJ559">
        <v>0</v>
      </c>
      <c r="AK559" t="s">
        <v>12</v>
      </c>
      <c r="AL559">
        <v>0</v>
      </c>
      <c r="AM559">
        <v>0</v>
      </c>
    </row>
    <row r="560" spans="1:39" x14ac:dyDescent="0.25">
      <c r="A560" t="s">
        <v>145</v>
      </c>
      <c r="B560">
        <v>19</v>
      </c>
      <c r="C560">
        <v>475</v>
      </c>
      <c r="D560" t="s">
        <v>1</v>
      </c>
      <c r="E560">
        <v>0</v>
      </c>
      <c r="F560">
        <v>0</v>
      </c>
      <c r="G560" t="s">
        <v>2</v>
      </c>
      <c r="H560">
        <v>0</v>
      </c>
      <c r="I560">
        <v>0</v>
      </c>
      <c r="J560" t="s">
        <v>3</v>
      </c>
      <c r="K560">
        <v>0</v>
      </c>
      <c r="L560">
        <v>0</v>
      </c>
      <c r="M560" t="s">
        <v>4</v>
      </c>
      <c r="N560">
        <v>0</v>
      </c>
      <c r="O560">
        <v>0</v>
      </c>
      <c r="P560" t="s">
        <v>5</v>
      </c>
      <c r="Q560">
        <v>0</v>
      </c>
      <c r="R560">
        <v>0</v>
      </c>
      <c r="S560" t="s">
        <v>6</v>
      </c>
      <c r="T560">
        <v>0</v>
      </c>
      <c r="U560">
        <v>0</v>
      </c>
      <c r="V560" t="s">
        <v>7</v>
      </c>
      <c r="W560">
        <v>0</v>
      </c>
      <c r="X560">
        <v>0</v>
      </c>
      <c r="Y560" t="s">
        <v>8</v>
      </c>
      <c r="Z560">
        <v>0</v>
      </c>
      <c r="AA560">
        <v>0</v>
      </c>
      <c r="AB560" t="s">
        <v>9</v>
      </c>
      <c r="AC560">
        <v>0</v>
      </c>
      <c r="AD560">
        <v>0</v>
      </c>
      <c r="AE560" t="s">
        <v>10</v>
      </c>
      <c r="AF560">
        <v>0</v>
      </c>
      <c r="AG560">
        <v>0</v>
      </c>
      <c r="AH560" t="s">
        <v>11</v>
      </c>
      <c r="AI560">
        <v>0</v>
      </c>
      <c r="AJ560">
        <v>0</v>
      </c>
      <c r="AK560" t="s">
        <v>12</v>
      </c>
      <c r="AL560">
        <v>0</v>
      </c>
      <c r="AM560">
        <v>0</v>
      </c>
    </row>
    <row r="561" spans="1:39" x14ac:dyDescent="0.25">
      <c r="A561" t="s">
        <v>145</v>
      </c>
      <c r="B561">
        <v>20</v>
      </c>
      <c r="C561">
        <v>500</v>
      </c>
      <c r="D561" t="s">
        <v>1</v>
      </c>
      <c r="E561">
        <v>0</v>
      </c>
      <c r="F561">
        <v>0</v>
      </c>
      <c r="G561" t="s">
        <v>2</v>
      </c>
      <c r="H561">
        <v>0</v>
      </c>
      <c r="I561">
        <v>0</v>
      </c>
      <c r="J561" t="s">
        <v>3</v>
      </c>
      <c r="K561">
        <v>0</v>
      </c>
      <c r="L561">
        <v>0</v>
      </c>
      <c r="M561" t="s">
        <v>4</v>
      </c>
      <c r="N561">
        <v>0</v>
      </c>
      <c r="O561">
        <v>0</v>
      </c>
      <c r="P561" t="s">
        <v>5</v>
      </c>
      <c r="Q561">
        <v>0</v>
      </c>
      <c r="R561">
        <v>0</v>
      </c>
      <c r="S561" t="s">
        <v>6</v>
      </c>
      <c r="T561">
        <v>0</v>
      </c>
      <c r="U561">
        <v>0</v>
      </c>
      <c r="V561" t="s">
        <v>7</v>
      </c>
      <c r="W561">
        <v>0</v>
      </c>
      <c r="X561">
        <v>0</v>
      </c>
      <c r="Y561" t="s">
        <v>8</v>
      </c>
      <c r="Z561">
        <v>0</v>
      </c>
      <c r="AA561">
        <v>0</v>
      </c>
      <c r="AB561" t="s">
        <v>9</v>
      </c>
      <c r="AC561">
        <v>0</v>
      </c>
      <c r="AD561">
        <v>0</v>
      </c>
      <c r="AE561" t="s">
        <v>10</v>
      </c>
      <c r="AF561">
        <v>0</v>
      </c>
      <c r="AG561">
        <v>0</v>
      </c>
      <c r="AH561" t="s">
        <v>11</v>
      </c>
      <c r="AI561">
        <v>0</v>
      </c>
      <c r="AJ561">
        <v>0</v>
      </c>
      <c r="AK561" t="s">
        <v>12</v>
      </c>
      <c r="AL561">
        <v>0</v>
      </c>
      <c r="AM561">
        <v>0</v>
      </c>
    </row>
    <row r="562" spans="1:39" x14ac:dyDescent="0.25">
      <c r="A562" t="s">
        <v>146</v>
      </c>
      <c r="B562">
        <v>1</v>
      </c>
      <c r="C562">
        <v>25</v>
      </c>
      <c r="D562" t="s">
        <v>1</v>
      </c>
      <c r="E562">
        <v>0</v>
      </c>
      <c r="F562">
        <v>0</v>
      </c>
      <c r="G562" t="s">
        <v>2</v>
      </c>
      <c r="H562">
        <v>216.480749</v>
      </c>
      <c r="I562">
        <v>5.2909999999999999E-2</v>
      </c>
      <c r="J562" t="s">
        <v>3</v>
      </c>
      <c r="K562">
        <v>216.21763200000001</v>
      </c>
      <c r="L562">
        <v>5.2554999999999998E-2</v>
      </c>
      <c r="M562" t="s">
        <v>4</v>
      </c>
      <c r="N562">
        <v>12.864570000000001</v>
      </c>
      <c r="O562">
        <v>5.9000000000000003E-4</v>
      </c>
      <c r="P562" t="s">
        <v>5</v>
      </c>
      <c r="Q562">
        <v>0</v>
      </c>
      <c r="R562">
        <v>0</v>
      </c>
      <c r="S562" t="s">
        <v>6</v>
      </c>
      <c r="T562">
        <v>6.554316</v>
      </c>
      <c r="U562">
        <v>2.0000000000000001E-4</v>
      </c>
      <c r="V562" t="s">
        <v>7</v>
      </c>
      <c r="W562">
        <v>0</v>
      </c>
      <c r="X562">
        <v>0</v>
      </c>
      <c r="Y562" t="s">
        <v>8</v>
      </c>
      <c r="Z562">
        <v>0</v>
      </c>
      <c r="AA562">
        <v>0</v>
      </c>
      <c r="AB562" t="s">
        <v>9</v>
      </c>
      <c r="AC562">
        <v>5.574E-3</v>
      </c>
      <c r="AD562">
        <v>1.5E-5</v>
      </c>
      <c r="AE562" t="s">
        <v>10</v>
      </c>
      <c r="AF562">
        <v>0</v>
      </c>
      <c r="AG562">
        <v>0</v>
      </c>
      <c r="AH562" t="s">
        <v>11</v>
      </c>
      <c r="AI562">
        <v>0.99487400000000004</v>
      </c>
      <c r="AJ562">
        <v>0</v>
      </c>
      <c r="AK562" t="s">
        <v>12</v>
      </c>
      <c r="AL562">
        <v>0</v>
      </c>
      <c r="AM562">
        <v>0</v>
      </c>
    </row>
    <row r="563" spans="1:39" x14ac:dyDescent="0.25">
      <c r="A563" t="s">
        <v>146</v>
      </c>
      <c r="B563">
        <v>2</v>
      </c>
      <c r="C563">
        <v>50</v>
      </c>
      <c r="D563" t="s">
        <v>1</v>
      </c>
      <c r="E563">
        <v>0</v>
      </c>
      <c r="F563">
        <v>0</v>
      </c>
      <c r="G563" t="s">
        <v>2</v>
      </c>
      <c r="H563">
        <v>432.87345199999999</v>
      </c>
      <c r="I563">
        <v>0.107252</v>
      </c>
      <c r="J563" t="s">
        <v>3</v>
      </c>
      <c r="K563">
        <v>432.347711</v>
      </c>
      <c r="L563">
        <v>0.106909</v>
      </c>
      <c r="M563" t="s">
        <v>4</v>
      </c>
      <c r="N563">
        <v>25.730430999999999</v>
      </c>
      <c r="O563">
        <v>9.7999999999999997E-4</v>
      </c>
      <c r="P563" t="s">
        <v>5</v>
      </c>
      <c r="Q563">
        <v>0</v>
      </c>
      <c r="R563">
        <v>0</v>
      </c>
      <c r="S563" t="s">
        <v>6</v>
      </c>
      <c r="T563">
        <v>13.099423</v>
      </c>
      <c r="U563">
        <v>2.2900000000000001E-4</v>
      </c>
      <c r="V563" t="s">
        <v>7</v>
      </c>
      <c r="W563">
        <v>0</v>
      </c>
      <c r="X563">
        <v>0</v>
      </c>
      <c r="Y563" t="s">
        <v>8</v>
      </c>
      <c r="Z563">
        <v>0</v>
      </c>
      <c r="AA563">
        <v>0</v>
      </c>
      <c r="AB563" t="s">
        <v>9</v>
      </c>
      <c r="AC563">
        <v>3.4650000000000002E-3</v>
      </c>
      <c r="AD563">
        <v>7.9999999999999996E-6</v>
      </c>
      <c r="AE563" t="s">
        <v>10</v>
      </c>
      <c r="AF563">
        <v>0</v>
      </c>
      <c r="AG563">
        <v>0</v>
      </c>
      <c r="AH563" t="s">
        <v>11</v>
      </c>
      <c r="AI563">
        <v>0.99503399999999997</v>
      </c>
      <c r="AJ563">
        <v>0</v>
      </c>
      <c r="AK563" t="s">
        <v>12</v>
      </c>
      <c r="AL563">
        <v>0</v>
      </c>
      <c r="AM563">
        <v>0</v>
      </c>
    </row>
    <row r="564" spans="1:39" x14ac:dyDescent="0.25">
      <c r="A564" t="s">
        <v>146</v>
      </c>
      <c r="B564">
        <v>3</v>
      </c>
      <c r="C564">
        <v>75</v>
      </c>
      <c r="D564" t="s">
        <v>1</v>
      </c>
      <c r="E564">
        <v>0</v>
      </c>
      <c r="F564">
        <v>0</v>
      </c>
      <c r="G564" t="s">
        <v>2</v>
      </c>
      <c r="H564">
        <v>649.25539100000003</v>
      </c>
      <c r="I564">
        <v>0.17116799999999999</v>
      </c>
      <c r="J564" t="s">
        <v>3</v>
      </c>
      <c r="K564">
        <v>648.46687999999995</v>
      </c>
      <c r="L564">
        <v>0.17097100000000001</v>
      </c>
      <c r="M564" t="s">
        <v>4</v>
      </c>
      <c r="N564">
        <v>38.596795999999998</v>
      </c>
      <c r="O564">
        <v>1.273E-3</v>
      </c>
      <c r="P564" t="s">
        <v>5</v>
      </c>
      <c r="Q564">
        <v>0</v>
      </c>
      <c r="R564">
        <v>0</v>
      </c>
      <c r="S564" t="s">
        <v>6</v>
      </c>
      <c r="T564">
        <v>19.644428999999999</v>
      </c>
      <c r="U564">
        <v>3.6900000000000002E-4</v>
      </c>
      <c r="V564" t="s">
        <v>7</v>
      </c>
      <c r="W564">
        <v>0</v>
      </c>
      <c r="X564">
        <v>0</v>
      </c>
      <c r="Y564" t="s">
        <v>8</v>
      </c>
      <c r="Z564">
        <v>0</v>
      </c>
      <c r="AA564">
        <v>0</v>
      </c>
      <c r="AB564" t="s">
        <v>9</v>
      </c>
      <c r="AC564">
        <v>2.5799999999999998E-3</v>
      </c>
      <c r="AD564">
        <v>3.9999999999999998E-6</v>
      </c>
      <c r="AE564" t="s">
        <v>10</v>
      </c>
      <c r="AF564">
        <v>0</v>
      </c>
      <c r="AG564">
        <v>0</v>
      </c>
      <c r="AH564" t="s">
        <v>11</v>
      </c>
      <c r="AI564">
        <v>0.99508600000000003</v>
      </c>
      <c r="AJ564">
        <v>0</v>
      </c>
      <c r="AK564" t="s">
        <v>12</v>
      </c>
      <c r="AL564">
        <v>0</v>
      </c>
      <c r="AM564">
        <v>0</v>
      </c>
    </row>
    <row r="565" spans="1:39" x14ac:dyDescent="0.25">
      <c r="A565" t="s">
        <v>146</v>
      </c>
      <c r="B565">
        <v>4</v>
      </c>
      <c r="C565">
        <v>100</v>
      </c>
      <c r="D565" t="s">
        <v>1</v>
      </c>
      <c r="E565">
        <v>0</v>
      </c>
      <c r="F565">
        <v>0</v>
      </c>
      <c r="G565" t="s">
        <v>2</v>
      </c>
      <c r="H565">
        <v>865.65272800000002</v>
      </c>
      <c r="I565">
        <v>0.28055200000000002</v>
      </c>
      <c r="J565" t="s">
        <v>3</v>
      </c>
      <c r="K565">
        <v>864.60144400000001</v>
      </c>
      <c r="L565">
        <v>0.28009699999999998</v>
      </c>
      <c r="M565" t="s">
        <v>4</v>
      </c>
      <c r="N565">
        <v>51.460822</v>
      </c>
      <c r="O565">
        <v>1.5790000000000001E-3</v>
      </c>
      <c r="P565" t="s">
        <v>5</v>
      </c>
      <c r="Q565">
        <v>0</v>
      </c>
      <c r="R565">
        <v>0</v>
      </c>
      <c r="S565" t="s">
        <v>6</v>
      </c>
      <c r="T565">
        <v>26.191171000000001</v>
      </c>
      <c r="U565">
        <v>6.7000000000000002E-4</v>
      </c>
      <c r="V565" t="s">
        <v>7</v>
      </c>
      <c r="W565">
        <v>0</v>
      </c>
      <c r="X565">
        <v>0</v>
      </c>
      <c r="Y565" t="s">
        <v>8</v>
      </c>
      <c r="Z565">
        <v>0</v>
      </c>
      <c r="AA565">
        <v>0</v>
      </c>
      <c r="AB565" t="s">
        <v>9</v>
      </c>
      <c r="AC565">
        <v>1.9659999999999999E-3</v>
      </c>
      <c r="AD565">
        <v>9.9999999999999995E-7</v>
      </c>
      <c r="AE565" t="s">
        <v>10</v>
      </c>
      <c r="AF565">
        <v>0</v>
      </c>
      <c r="AG565">
        <v>0</v>
      </c>
      <c r="AH565" t="s">
        <v>11</v>
      </c>
      <c r="AI565">
        <v>0.99509700000000001</v>
      </c>
      <c r="AJ565">
        <v>0</v>
      </c>
      <c r="AK565" t="s">
        <v>12</v>
      </c>
      <c r="AL565">
        <v>0</v>
      </c>
      <c r="AM565">
        <v>0</v>
      </c>
    </row>
    <row r="566" spans="1:39" x14ac:dyDescent="0.25">
      <c r="A566" t="s">
        <v>146</v>
      </c>
      <c r="B566">
        <v>5</v>
      </c>
      <c r="C566">
        <v>125</v>
      </c>
      <c r="D566" t="s">
        <v>1</v>
      </c>
      <c r="E566">
        <v>0</v>
      </c>
      <c r="F566">
        <v>0</v>
      </c>
      <c r="G566" t="s">
        <v>2</v>
      </c>
      <c r="H566">
        <v>1082.0414599999999</v>
      </c>
      <c r="I566">
        <v>0.35255500000000001</v>
      </c>
      <c r="J566" t="s">
        <v>3</v>
      </c>
      <c r="K566">
        <v>1080.7271069999999</v>
      </c>
      <c r="L566">
        <v>0.35152600000000001</v>
      </c>
      <c r="M566" t="s">
        <v>4</v>
      </c>
      <c r="N566">
        <v>64.324644000000006</v>
      </c>
      <c r="O566">
        <v>2.029E-3</v>
      </c>
      <c r="P566" t="s">
        <v>5</v>
      </c>
      <c r="Q566">
        <v>0</v>
      </c>
      <c r="R566">
        <v>0</v>
      </c>
      <c r="S566" t="s">
        <v>6</v>
      </c>
      <c r="T566">
        <v>32.738399999999999</v>
      </c>
      <c r="U566">
        <v>1.049E-3</v>
      </c>
      <c r="V566" t="s">
        <v>7</v>
      </c>
      <c r="W566">
        <v>0</v>
      </c>
      <c r="X566">
        <v>0</v>
      </c>
      <c r="Y566" t="s">
        <v>8</v>
      </c>
      <c r="Z566">
        <v>0</v>
      </c>
      <c r="AA566">
        <v>0</v>
      </c>
      <c r="AB566" t="s">
        <v>9</v>
      </c>
      <c r="AC566">
        <v>1.776E-3</v>
      </c>
      <c r="AD566">
        <v>9.9999999999999995E-7</v>
      </c>
      <c r="AE566" t="s">
        <v>10</v>
      </c>
      <c r="AF566">
        <v>0</v>
      </c>
      <c r="AG566">
        <v>0</v>
      </c>
      <c r="AH566" t="s">
        <v>11</v>
      </c>
      <c r="AI566">
        <v>0.99510299999999996</v>
      </c>
      <c r="AJ566">
        <v>0</v>
      </c>
      <c r="AK566" t="s">
        <v>12</v>
      </c>
      <c r="AL566">
        <v>0</v>
      </c>
      <c r="AM566">
        <v>0</v>
      </c>
    </row>
    <row r="567" spans="1:39" x14ac:dyDescent="0.25">
      <c r="A567" t="s">
        <v>146</v>
      </c>
      <c r="B567">
        <v>6</v>
      </c>
      <c r="C567">
        <v>150</v>
      </c>
      <c r="D567" t="s">
        <v>1</v>
      </c>
      <c r="E567">
        <v>0</v>
      </c>
      <c r="F567">
        <v>0</v>
      </c>
      <c r="G567" t="s">
        <v>2</v>
      </c>
      <c r="H567">
        <v>1298.436633</v>
      </c>
      <c r="I567">
        <v>0.53671800000000003</v>
      </c>
      <c r="J567" t="s">
        <v>3</v>
      </c>
      <c r="K567">
        <v>1296.85968</v>
      </c>
      <c r="L567">
        <v>0.53581999999999996</v>
      </c>
      <c r="M567" t="s">
        <v>4</v>
      </c>
      <c r="N567">
        <v>77.187855999999996</v>
      </c>
      <c r="O567">
        <v>2.0690000000000001E-3</v>
      </c>
      <c r="P567" t="s">
        <v>5</v>
      </c>
      <c r="Q567">
        <v>0</v>
      </c>
      <c r="R567">
        <v>0</v>
      </c>
      <c r="S567" t="s">
        <v>6</v>
      </c>
      <c r="T567">
        <v>39.290376999999999</v>
      </c>
      <c r="U567">
        <v>1.2949999999999999E-3</v>
      </c>
      <c r="V567" t="s">
        <v>7</v>
      </c>
      <c r="W567">
        <v>0</v>
      </c>
      <c r="X567">
        <v>0</v>
      </c>
      <c r="Y567" t="s">
        <v>8</v>
      </c>
      <c r="Z567">
        <v>0</v>
      </c>
      <c r="AA567">
        <v>0</v>
      </c>
      <c r="AB567" t="s">
        <v>9</v>
      </c>
      <c r="AC567">
        <v>1.6590000000000001E-3</v>
      </c>
      <c r="AD567">
        <v>9.9999999999999995E-7</v>
      </c>
      <c r="AE567" t="s">
        <v>10</v>
      </c>
      <c r="AF567">
        <v>0</v>
      </c>
      <c r="AG567">
        <v>0</v>
      </c>
      <c r="AH567" t="s">
        <v>11</v>
      </c>
      <c r="AI567">
        <v>0.99510600000000005</v>
      </c>
      <c r="AJ567">
        <v>0</v>
      </c>
      <c r="AK567" t="s">
        <v>12</v>
      </c>
      <c r="AL567">
        <v>0</v>
      </c>
      <c r="AM567">
        <v>0</v>
      </c>
    </row>
    <row r="568" spans="1:39" x14ac:dyDescent="0.25">
      <c r="A568" t="s">
        <v>146</v>
      </c>
      <c r="B568">
        <v>7</v>
      </c>
      <c r="C568">
        <v>175</v>
      </c>
      <c r="D568" t="s">
        <v>1</v>
      </c>
      <c r="E568">
        <v>0</v>
      </c>
      <c r="F568">
        <v>0</v>
      </c>
      <c r="G568" t="s">
        <v>2</v>
      </c>
      <c r="H568">
        <v>1514.7992019999999</v>
      </c>
      <c r="I568">
        <v>0.71331800000000001</v>
      </c>
      <c r="J568" t="s">
        <v>3</v>
      </c>
      <c r="K568">
        <v>1512.9599880000001</v>
      </c>
      <c r="L568">
        <v>0.71179800000000004</v>
      </c>
      <c r="M568" t="s">
        <v>4</v>
      </c>
      <c r="N568">
        <v>90.053522999999998</v>
      </c>
      <c r="O568">
        <v>2.735E-3</v>
      </c>
      <c r="P568" t="s">
        <v>5</v>
      </c>
      <c r="Q568">
        <v>0</v>
      </c>
      <c r="R568">
        <v>0</v>
      </c>
      <c r="S568" t="s">
        <v>6</v>
      </c>
      <c r="T568">
        <v>45.842244000000001</v>
      </c>
      <c r="U568">
        <v>1.4519999999999999E-3</v>
      </c>
      <c r="V568" t="s">
        <v>7</v>
      </c>
      <c r="W568">
        <v>0</v>
      </c>
      <c r="X568">
        <v>0</v>
      </c>
      <c r="Y568" t="s">
        <v>8</v>
      </c>
      <c r="Z568">
        <v>0</v>
      </c>
      <c r="AA568">
        <v>0</v>
      </c>
      <c r="AB568" t="s">
        <v>9</v>
      </c>
      <c r="AC568">
        <v>1.5969999999999999E-3</v>
      </c>
      <c r="AD568">
        <v>9.9999999999999995E-7</v>
      </c>
      <c r="AE568" t="s">
        <v>10</v>
      </c>
      <c r="AF568">
        <v>0</v>
      </c>
      <c r="AG568">
        <v>0</v>
      </c>
      <c r="AH568" t="s">
        <v>11</v>
      </c>
      <c r="AI568">
        <v>0.99510699999999996</v>
      </c>
      <c r="AJ568">
        <v>0</v>
      </c>
      <c r="AK568" t="s">
        <v>12</v>
      </c>
      <c r="AL568">
        <v>0</v>
      </c>
      <c r="AM568">
        <v>0</v>
      </c>
    </row>
    <row r="569" spans="1:39" x14ac:dyDescent="0.25">
      <c r="A569" t="s">
        <v>146</v>
      </c>
      <c r="B569">
        <v>8</v>
      </c>
      <c r="C569">
        <v>200</v>
      </c>
      <c r="D569" t="s">
        <v>1</v>
      </c>
      <c r="E569">
        <v>0</v>
      </c>
      <c r="F569">
        <v>0</v>
      </c>
      <c r="G569" t="s">
        <v>2</v>
      </c>
      <c r="H569">
        <v>1731.1774069999999</v>
      </c>
      <c r="I569">
        <v>0.89711200000000002</v>
      </c>
      <c r="J569" t="s">
        <v>3</v>
      </c>
      <c r="K569">
        <v>1729.0749169999999</v>
      </c>
      <c r="L569">
        <v>0.89525699999999997</v>
      </c>
      <c r="M569" t="s">
        <v>4</v>
      </c>
      <c r="N569">
        <v>102.91899100000001</v>
      </c>
      <c r="O569">
        <v>3.2789999999999998E-3</v>
      </c>
      <c r="P569" t="s">
        <v>5</v>
      </c>
      <c r="Q569">
        <v>0</v>
      </c>
      <c r="R569">
        <v>0</v>
      </c>
      <c r="S569" t="s">
        <v>6</v>
      </c>
      <c r="T569">
        <v>52.395729000000003</v>
      </c>
      <c r="U569">
        <v>1.866E-3</v>
      </c>
      <c r="V569" t="s">
        <v>7</v>
      </c>
      <c r="W569">
        <v>0</v>
      </c>
      <c r="X569">
        <v>0</v>
      </c>
      <c r="Y569" t="s">
        <v>8</v>
      </c>
      <c r="Z569">
        <v>0</v>
      </c>
      <c r="AA569">
        <v>0</v>
      </c>
      <c r="AB569" t="s">
        <v>9</v>
      </c>
      <c r="AC569">
        <v>1.567E-3</v>
      </c>
      <c r="AD569">
        <v>9.9999999999999995E-7</v>
      </c>
      <c r="AE569" t="s">
        <v>10</v>
      </c>
      <c r="AF569">
        <v>0</v>
      </c>
      <c r="AG569">
        <v>0</v>
      </c>
      <c r="AH569" t="s">
        <v>11</v>
      </c>
      <c r="AI569">
        <v>0.99511099999999997</v>
      </c>
      <c r="AJ569">
        <v>0</v>
      </c>
      <c r="AK569" t="s">
        <v>12</v>
      </c>
      <c r="AL569">
        <v>0</v>
      </c>
      <c r="AM569">
        <v>0</v>
      </c>
    </row>
    <row r="570" spans="1:39" x14ac:dyDescent="0.25">
      <c r="A570" t="s">
        <v>146</v>
      </c>
      <c r="B570">
        <v>9</v>
      </c>
      <c r="C570">
        <v>225</v>
      </c>
      <c r="D570" t="s">
        <v>1</v>
      </c>
      <c r="E570">
        <v>0</v>
      </c>
      <c r="F570">
        <v>0</v>
      </c>
      <c r="G570" t="s">
        <v>2</v>
      </c>
      <c r="H570">
        <v>1947.5792939999999</v>
      </c>
      <c r="I570">
        <v>1.083496</v>
      </c>
      <c r="J570" t="s">
        <v>3</v>
      </c>
      <c r="K570">
        <v>1945.2142289999999</v>
      </c>
      <c r="L570">
        <v>1.081102</v>
      </c>
      <c r="M570" t="s">
        <v>4</v>
      </c>
      <c r="N570">
        <v>115.78472499999999</v>
      </c>
      <c r="O570">
        <v>5.0309999999999999E-3</v>
      </c>
      <c r="P570" t="s">
        <v>5</v>
      </c>
      <c r="Q570">
        <v>0</v>
      </c>
      <c r="R570">
        <v>0</v>
      </c>
      <c r="S570" t="s">
        <v>6</v>
      </c>
      <c r="T570">
        <v>58.947094</v>
      </c>
      <c r="U570">
        <v>2.1320000000000002E-3</v>
      </c>
      <c r="V570" t="s">
        <v>7</v>
      </c>
      <c r="W570">
        <v>0</v>
      </c>
      <c r="X570">
        <v>0</v>
      </c>
      <c r="Y570" t="s">
        <v>8</v>
      </c>
      <c r="Z570">
        <v>0</v>
      </c>
      <c r="AA570">
        <v>0</v>
      </c>
      <c r="AB570" t="s">
        <v>9</v>
      </c>
      <c r="AC570">
        <v>1.4630000000000001E-3</v>
      </c>
      <c r="AD570">
        <v>0</v>
      </c>
      <c r="AE570" t="s">
        <v>10</v>
      </c>
      <c r="AF570">
        <v>0</v>
      </c>
      <c r="AG570">
        <v>0</v>
      </c>
      <c r="AH570" t="s">
        <v>11</v>
      </c>
      <c r="AI570">
        <v>0.99511099999999997</v>
      </c>
      <c r="AJ570">
        <v>0</v>
      </c>
      <c r="AK570" t="s">
        <v>12</v>
      </c>
      <c r="AL570">
        <v>0</v>
      </c>
      <c r="AM570">
        <v>0</v>
      </c>
    </row>
    <row r="571" spans="1:39" x14ac:dyDescent="0.25">
      <c r="A571" t="s">
        <v>146</v>
      </c>
      <c r="B571">
        <v>10</v>
      </c>
      <c r="C571">
        <v>250</v>
      </c>
      <c r="D571" t="s">
        <v>1</v>
      </c>
      <c r="E571">
        <v>0</v>
      </c>
      <c r="F571">
        <v>0</v>
      </c>
      <c r="G571" t="s">
        <v>2</v>
      </c>
      <c r="H571">
        <v>2163.992788</v>
      </c>
      <c r="I571">
        <v>1.2825420000000001</v>
      </c>
      <c r="J571" t="s">
        <v>3</v>
      </c>
      <c r="K571">
        <v>2161.3652440000001</v>
      </c>
      <c r="L571">
        <v>1.2789459999999999</v>
      </c>
      <c r="M571" t="s">
        <v>4</v>
      </c>
      <c r="N571">
        <v>128.65107900000001</v>
      </c>
      <c r="O571">
        <v>6.293E-3</v>
      </c>
      <c r="P571" t="s">
        <v>5</v>
      </c>
      <c r="Q571">
        <v>0</v>
      </c>
      <c r="R571">
        <v>0</v>
      </c>
      <c r="S571" t="s">
        <v>6</v>
      </c>
      <c r="T571">
        <v>65.496397000000002</v>
      </c>
      <c r="U571">
        <v>2.434E-3</v>
      </c>
      <c r="V571" t="s">
        <v>7</v>
      </c>
      <c r="W571">
        <v>0</v>
      </c>
      <c r="X571">
        <v>0</v>
      </c>
      <c r="Y571" t="s">
        <v>8</v>
      </c>
      <c r="Z571">
        <v>0</v>
      </c>
      <c r="AA571">
        <v>0</v>
      </c>
      <c r="AB571" t="s">
        <v>9</v>
      </c>
      <c r="AC571">
        <v>1.4319999999999999E-3</v>
      </c>
      <c r="AD571">
        <v>0</v>
      </c>
      <c r="AE571" t="s">
        <v>10</v>
      </c>
      <c r="AF571">
        <v>0</v>
      </c>
      <c r="AG571">
        <v>0</v>
      </c>
      <c r="AH571" t="s">
        <v>11</v>
      </c>
      <c r="AI571">
        <v>0.99511300000000003</v>
      </c>
      <c r="AJ571">
        <v>0</v>
      </c>
      <c r="AK571" t="s">
        <v>12</v>
      </c>
      <c r="AL571">
        <v>0</v>
      </c>
      <c r="AM571">
        <v>0</v>
      </c>
    </row>
    <row r="572" spans="1:39" x14ac:dyDescent="0.25">
      <c r="A572" t="s">
        <v>146</v>
      </c>
      <c r="B572">
        <v>11</v>
      </c>
      <c r="C572">
        <v>275</v>
      </c>
      <c r="D572" t="s">
        <v>1</v>
      </c>
      <c r="E572">
        <v>0</v>
      </c>
      <c r="F572">
        <v>0</v>
      </c>
      <c r="G572" t="s">
        <v>2</v>
      </c>
      <c r="H572">
        <v>2380.3796480000001</v>
      </c>
      <c r="I572">
        <v>1.246251</v>
      </c>
      <c r="J572" t="s">
        <v>3</v>
      </c>
      <c r="K572">
        <v>2377.4897120000001</v>
      </c>
      <c r="L572">
        <v>1.2419039999999999</v>
      </c>
      <c r="M572" t="s">
        <v>4</v>
      </c>
      <c r="N572">
        <v>141.51920999999999</v>
      </c>
      <c r="O572">
        <v>6.718E-3</v>
      </c>
      <c r="P572" t="s">
        <v>5</v>
      </c>
      <c r="Q572">
        <v>0</v>
      </c>
      <c r="R572">
        <v>0</v>
      </c>
      <c r="S572" t="s">
        <v>6</v>
      </c>
      <c r="T572">
        <v>72.029043000000001</v>
      </c>
      <c r="U572">
        <v>2.4320000000000001E-3</v>
      </c>
      <c r="V572" t="s">
        <v>7</v>
      </c>
      <c r="W572">
        <v>0</v>
      </c>
      <c r="X572">
        <v>0</v>
      </c>
      <c r="Y572" t="s">
        <v>8</v>
      </c>
      <c r="Z572">
        <v>0</v>
      </c>
      <c r="AA572">
        <v>0</v>
      </c>
      <c r="AB572" t="s">
        <v>9</v>
      </c>
      <c r="AC572">
        <v>1.4270000000000001E-3</v>
      </c>
      <c r="AD572">
        <v>0</v>
      </c>
      <c r="AE572" t="s">
        <v>10</v>
      </c>
      <c r="AF572">
        <v>0</v>
      </c>
      <c r="AG572">
        <v>0</v>
      </c>
      <c r="AH572" t="s">
        <v>11</v>
      </c>
      <c r="AI572">
        <v>0.99511400000000005</v>
      </c>
      <c r="AJ572">
        <v>0</v>
      </c>
      <c r="AK572" t="s">
        <v>12</v>
      </c>
      <c r="AL572">
        <v>0</v>
      </c>
      <c r="AM572">
        <v>0</v>
      </c>
    </row>
    <row r="573" spans="1:39" x14ac:dyDescent="0.25">
      <c r="A573" t="s">
        <v>146</v>
      </c>
      <c r="B573">
        <v>12</v>
      </c>
      <c r="C573">
        <v>300</v>
      </c>
      <c r="D573" t="s">
        <v>1</v>
      </c>
      <c r="E573">
        <v>0</v>
      </c>
      <c r="F573">
        <v>0</v>
      </c>
      <c r="G573" t="s">
        <v>2</v>
      </c>
      <c r="H573">
        <v>2596.7515669999998</v>
      </c>
      <c r="I573">
        <v>1.385526</v>
      </c>
      <c r="J573" t="s">
        <v>3</v>
      </c>
      <c r="K573">
        <v>2593.5995119999998</v>
      </c>
      <c r="L573">
        <v>1.3807700000000001</v>
      </c>
      <c r="M573" t="s">
        <v>4</v>
      </c>
      <c r="N573">
        <v>154.38087899999999</v>
      </c>
      <c r="O573">
        <v>6.8170000000000001E-3</v>
      </c>
      <c r="P573" t="s">
        <v>5</v>
      </c>
      <c r="Q573">
        <v>0</v>
      </c>
      <c r="R573">
        <v>0</v>
      </c>
      <c r="S573" t="s">
        <v>6</v>
      </c>
      <c r="T573">
        <v>78.557385999999994</v>
      </c>
      <c r="U573">
        <v>2.5479999999999999E-3</v>
      </c>
      <c r="V573" t="s">
        <v>7</v>
      </c>
      <c r="W573">
        <v>0</v>
      </c>
      <c r="X573">
        <v>0</v>
      </c>
      <c r="Y573" t="s">
        <v>8</v>
      </c>
      <c r="Z573">
        <v>0</v>
      </c>
      <c r="AA573">
        <v>0</v>
      </c>
      <c r="AB573" t="s">
        <v>9</v>
      </c>
      <c r="AC573">
        <v>1.356E-3</v>
      </c>
      <c r="AD573">
        <v>0</v>
      </c>
      <c r="AE573" t="s">
        <v>10</v>
      </c>
      <c r="AF573">
        <v>0</v>
      </c>
      <c r="AG573">
        <v>0</v>
      </c>
      <c r="AH573" t="s">
        <v>11</v>
      </c>
      <c r="AI573">
        <v>0.99511400000000005</v>
      </c>
      <c r="AJ573">
        <v>0</v>
      </c>
      <c r="AK573" t="s">
        <v>12</v>
      </c>
      <c r="AL573">
        <v>0</v>
      </c>
      <c r="AM573">
        <v>0</v>
      </c>
    </row>
    <row r="574" spans="1:39" x14ac:dyDescent="0.25">
      <c r="A574" t="s">
        <v>146</v>
      </c>
      <c r="B574">
        <v>13</v>
      </c>
      <c r="C574">
        <v>325</v>
      </c>
      <c r="D574" t="s">
        <v>1</v>
      </c>
      <c r="E574">
        <v>0</v>
      </c>
      <c r="F574">
        <v>0</v>
      </c>
      <c r="G574" t="s">
        <v>2</v>
      </c>
      <c r="H574">
        <v>2813.1380319999998</v>
      </c>
      <c r="I574">
        <v>1.590943</v>
      </c>
      <c r="J574" t="s">
        <v>3</v>
      </c>
      <c r="K574">
        <v>2809.7230960000002</v>
      </c>
      <c r="L574">
        <v>1.5847230000000001</v>
      </c>
      <c r="M574" t="s">
        <v>4</v>
      </c>
      <c r="N574">
        <v>167.24589700000001</v>
      </c>
      <c r="O574">
        <v>7.1260000000000004E-3</v>
      </c>
      <c r="P574" t="s">
        <v>5</v>
      </c>
      <c r="Q574">
        <v>0</v>
      </c>
      <c r="R574">
        <v>0</v>
      </c>
      <c r="S574" t="s">
        <v>6</v>
      </c>
      <c r="T574">
        <v>85.088716000000005</v>
      </c>
      <c r="U574">
        <v>2.594E-3</v>
      </c>
      <c r="V574" t="s">
        <v>7</v>
      </c>
      <c r="W574">
        <v>0</v>
      </c>
      <c r="X574">
        <v>0</v>
      </c>
      <c r="Y574" t="s">
        <v>8</v>
      </c>
      <c r="Z574">
        <v>0</v>
      </c>
      <c r="AA574">
        <v>0</v>
      </c>
      <c r="AB574" t="s">
        <v>9</v>
      </c>
      <c r="AC574">
        <v>1.3420000000000001E-3</v>
      </c>
      <c r="AD574">
        <v>0</v>
      </c>
      <c r="AE574" t="s">
        <v>10</v>
      </c>
      <c r="AF574">
        <v>0</v>
      </c>
      <c r="AG574">
        <v>0</v>
      </c>
      <c r="AH574" t="s">
        <v>11</v>
      </c>
      <c r="AI574">
        <v>0.99511400000000005</v>
      </c>
      <c r="AJ574">
        <v>0</v>
      </c>
      <c r="AK574" t="s">
        <v>12</v>
      </c>
      <c r="AL574">
        <v>0</v>
      </c>
      <c r="AM574">
        <v>0</v>
      </c>
    </row>
    <row r="575" spans="1:39" x14ac:dyDescent="0.25">
      <c r="A575" t="s">
        <v>146</v>
      </c>
      <c r="B575">
        <v>14</v>
      </c>
      <c r="C575">
        <v>350</v>
      </c>
      <c r="D575" t="s">
        <v>1</v>
      </c>
      <c r="E575">
        <v>0</v>
      </c>
      <c r="F575">
        <v>0</v>
      </c>
      <c r="G575" t="s">
        <v>2</v>
      </c>
      <c r="H575">
        <v>3029.4618409999998</v>
      </c>
      <c r="I575">
        <v>1.830346</v>
      </c>
      <c r="J575" t="s">
        <v>3</v>
      </c>
      <c r="K575">
        <v>3025.7845649999999</v>
      </c>
      <c r="L575">
        <v>1.8242719999999999</v>
      </c>
      <c r="M575" t="s">
        <v>4</v>
      </c>
      <c r="N575">
        <v>180.10799900000001</v>
      </c>
      <c r="O575">
        <v>7.9279999999999993E-3</v>
      </c>
      <c r="P575" t="s">
        <v>5</v>
      </c>
      <c r="Q575">
        <v>0</v>
      </c>
      <c r="R575">
        <v>0</v>
      </c>
      <c r="S575" t="s">
        <v>6</v>
      </c>
      <c r="T575">
        <v>91.621981000000005</v>
      </c>
      <c r="U575">
        <v>2.6229999999999999E-3</v>
      </c>
      <c r="V575" t="s">
        <v>7</v>
      </c>
      <c r="W575">
        <v>0</v>
      </c>
      <c r="X575">
        <v>0</v>
      </c>
      <c r="Y575" t="s">
        <v>8</v>
      </c>
      <c r="Z575">
        <v>0</v>
      </c>
      <c r="AA575">
        <v>0</v>
      </c>
      <c r="AB575" t="s">
        <v>9</v>
      </c>
      <c r="AC575">
        <v>1.3420000000000001E-3</v>
      </c>
      <c r="AD575">
        <v>0</v>
      </c>
      <c r="AE575" t="s">
        <v>10</v>
      </c>
      <c r="AF575">
        <v>0</v>
      </c>
      <c r="AG575">
        <v>0</v>
      </c>
      <c r="AH575" t="s">
        <v>11</v>
      </c>
      <c r="AI575">
        <v>0.99511400000000005</v>
      </c>
      <c r="AJ575">
        <v>0</v>
      </c>
      <c r="AK575" t="s">
        <v>12</v>
      </c>
      <c r="AL575">
        <v>0</v>
      </c>
      <c r="AM575">
        <v>0</v>
      </c>
    </row>
    <row r="576" spans="1:39" x14ac:dyDescent="0.25">
      <c r="A576" t="s">
        <v>146</v>
      </c>
      <c r="B576">
        <v>15</v>
      </c>
      <c r="C576">
        <v>375</v>
      </c>
      <c r="D576" t="s">
        <v>1</v>
      </c>
      <c r="E576">
        <v>0</v>
      </c>
      <c r="F576">
        <v>0</v>
      </c>
      <c r="G576" t="s">
        <v>2</v>
      </c>
      <c r="H576">
        <v>3245.8285550000001</v>
      </c>
      <c r="I576">
        <v>2.2068940000000001</v>
      </c>
      <c r="J576" t="s">
        <v>3</v>
      </c>
      <c r="K576">
        <v>3241.8888179999999</v>
      </c>
      <c r="L576">
        <v>2.199287</v>
      </c>
      <c r="M576" t="s">
        <v>4</v>
      </c>
      <c r="N576">
        <v>192.97236699999999</v>
      </c>
      <c r="O576">
        <v>7.9670000000000001E-3</v>
      </c>
      <c r="P576" t="s">
        <v>5</v>
      </c>
      <c r="Q576">
        <v>0</v>
      </c>
      <c r="R576">
        <v>0</v>
      </c>
      <c r="S576" t="s">
        <v>6</v>
      </c>
      <c r="T576">
        <v>98.156370999999993</v>
      </c>
      <c r="U576">
        <v>3.0270000000000002E-3</v>
      </c>
      <c r="V576" t="s">
        <v>7</v>
      </c>
      <c r="W576">
        <v>0</v>
      </c>
      <c r="X576">
        <v>0</v>
      </c>
      <c r="Y576" t="s">
        <v>8</v>
      </c>
      <c r="Z576">
        <v>0</v>
      </c>
      <c r="AA576">
        <v>0</v>
      </c>
      <c r="AB576" t="s">
        <v>9</v>
      </c>
      <c r="AC576">
        <v>1.3370000000000001E-3</v>
      </c>
      <c r="AD576">
        <v>0</v>
      </c>
      <c r="AE576" t="s">
        <v>10</v>
      </c>
      <c r="AF576">
        <v>0</v>
      </c>
      <c r="AG576">
        <v>0</v>
      </c>
      <c r="AH576" t="s">
        <v>11</v>
      </c>
      <c r="AI576">
        <v>0.99511400000000005</v>
      </c>
      <c r="AJ576">
        <v>0</v>
      </c>
      <c r="AK576" t="s">
        <v>12</v>
      </c>
      <c r="AL576">
        <v>0</v>
      </c>
      <c r="AM576">
        <v>0</v>
      </c>
    </row>
    <row r="577" spans="1:39" x14ac:dyDescent="0.25">
      <c r="A577" t="s">
        <v>146</v>
      </c>
      <c r="B577">
        <v>16</v>
      </c>
      <c r="C577">
        <v>400</v>
      </c>
      <c r="D577" t="s">
        <v>1</v>
      </c>
      <c r="E577">
        <v>0</v>
      </c>
      <c r="F577">
        <v>0</v>
      </c>
      <c r="G577" t="s">
        <v>2</v>
      </c>
      <c r="H577">
        <v>3462.1875679999998</v>
      </c>
      <c r="I577">
        <v>2.566767</v>
      </c>
      <c r="J577" t="s">
        <v>3</v>
      </c>
      <c r="K577">
        <v>3457.9850980000001</v>
      </c>
      <c r="L577">
        <v>2.5592480000000002</v>
      </c>
      <c r="M577" t="s">
        <v>4</v>
      </c>
      <c r="N577">
        <v>205.83475899999999</v>
      </c>
      <c r="O577">
        <v>8.4580000000000002E-3</v>
      </c>
      <c r="P577" t="s">
        <v>5</v>
      </c>
      <c r="Q577">
        <v>0</v>
      </c>
      <c r="R577">
        <v>0</v>
      </c>
      <c r="S577" t="s">
        <v>6</v>
      </c>
      <c r="T577">
        <v>104.68956</v>
      </c>
      <c r="U577">
        <v>3.032E-3</v>
      </c>
      <c r="V577" t="s">
        <v>7</v>
      </c>
      <c r="W577">
        <v>0</v>
      </c>
      <c r="X577">
        <v>0</v>
      </c>
      <c r="Y577" t="s">
        <v>8</v>
      </c>
      <c r="Z577">
        <v>0</v>
      </c>
      <c r="AA577">
        <v>0</v>
      </c>
      <c r="AB577" t="s">
        <v>9</v>
      </c>
      <c r="AC577">
        <v>1.3309999999999999E-3</v>
      </c>
      <c r="AD577">
        <v>0</v>
      </c>
      <c r="AE577" t="s">
        <v>10</v>
      </c>
      <c r="AF577">
        <v>0</v>
      </c>
      <c r="AG577">
        <v>0</v>
      </c>
      <c r="AH577" t="s">
        <v>11</v>
      </c>
      <c r="AI577">
        <v>0.99511499999999997</v>
      </c>
      <c r="AJ577">
        <v>0</v>
      </c>
      <c r="AK577" t="s">
        <v>12</v>
      </c>
      <c r="AL577">
        <v>0</v>
      </c>
      <c r="AM577">
        <v>0</v>
      </c>
    </row>
    <row r="578" spans="1:39" x14ac:dyDescent="0.25">
      <c r="A578" t="s">
        <v>146</v>
      </c>
      <c r="B578">
        <v>17</v>
      </c>
      <c r="C578">
        <v>425</v>
      </c>
      <c r="D578" t="s">
        <v>1</v>
      </c>
      <c r="E578">
        <v>0</v>
      </c>
      <c r="F578">
        <v>0</v>
      </c>
      <c r="G578" t="s">
        <v>2</v>
      </c>
      <c r="H578">
        <v>3678.5258589999999</v>
      </c>
      <c r="I578">
        <v>2.7779240000000001</v>
      </c>
      <c r="J578" t="s">
        <v>3</v>
      </c>
      <c r="K578">
        <v>3674.060649</v>
      </c>
      <c r="L578">
        <v>2.7693530000000002</v>
      </c>
      <c r="M578" t="s">
        <v>4</v>
      </c>
      <c r="N578">
        <v>218.69565</v>
      </c>
      <c r="O578">
        <v>8.1019999999999998E-3</v>
      </c>
      <c r="P578" t="s">
        <v>5</v>
      </c>
      <c r="Q578">
        <v>0</v>
      </c>
      <c r="R578">
        <v>0</v>
      </c>
      <c r="S578" t="s">
        <v>6</v>
      </c>
      <c r="T578">
        <v>111.222854</v>
      </c>
      <c r="U578">
        <v>3.0500000000000002E-3</v>
      </c>
      <c r="V578" t="s">
        <v>7</v>
      </c>
      <c r="W578">
        <v>0</v>
      </c>
      <c r="X578">
        <v>0</v>
      </c>
      <c r="Y578" t="s">
        <v>8</v>
      </c>
      <c r="Z578">
        <v>0</v>
      </c>
      <c r="AA578">
        <v>0</v>
      </c>
      <c r="AB578" t="s">
        <v>9</v>
      </c>
      <c r="AC578">
        <v>1.3259999999999999E-3</v>
      </c>
      <c r="AD578">
        <v>0</v>
      </c>
      <c r="AE578" t="s">
        <v>10</v>
      </c>
      <c r="AF578">
        <v>0</v>
      </c>
      <c r="AG578">
        <v>0</v>
      </c>
      <c r="AH578" t="s">
        <v>11</v>
      </c>
      <c r="AI578">
        <v>0.99511499999999997</v>
      </c>
      <c r="AJ578">
        <v>0</v>
      </c>
      <c r="AK578" t="s">
        <v>12</v>
      </c>
      <c r="AL578">
        <v>0</v>
      </c>
      <c r="AM578">
        <v>0</v>
      </c>
    </row>
    <row r="579" spans="1:39" x14ac:dyDescent="0.25">
      <c r="A579" t="s">
        <v>146</v>
      </c>
      <c r="B579">
        <v>18</v>
      </c>
      <c r="C579">
        <v>450</v>
      </c>
      <c r="D579" t="s">
        <v>1</v>
      </c>
      <c r="E579">
        <v>0</v>
      </c>
      <c r="F579">
        <v>0</v>
      </c>
      <c r="G579" t="s">
        <v>2</v>
      </c>
      <c r="H579">
        <v>3895.001162</v>
      </c>
      <c r="I579">
        <v>3.0917880000000002</v>
      </c>
      <c r="J579" t="s">
        <v>3</v>
      </c>
      <c r="K579">
        <v>3890.2732230000001</v>
      </c>
      <c r="L579">
        <v>3.0839789999999998</v>
      </c>
      <c r="M579" t="s">
        <v>4</v>
      </c>
      <c r="N579">
        <v>231.56529900000001</v>
      </c>
      <c r="O579">
        <v>8.8339999999999998E-3</v>
      </c>
      <c r="P579" t="s">
        <v>5</v>
      </c>
      <c r="Q579">
        <v>0</v>
      </c>
      <c r="R579">
        <v>0</v>
      </c>
      <c r="S579" t="s">
        <v>6</v>
      </c>
      <c r="T579">
        <v>117.759411</v>
      </c>
      <c r="U579">
        <v>3.1679999999999998E-3</v>
      </c>
      <c r="V579" t="s">
        <v>7</v>
      </c>
      <c r="W579">
        <v>0</v>
      </c>
      <c r="X579">
        <v>0</v>
      </c>
      <c r="Y579" t="s">
        <v>8</v>
      </c>
      <c r="Z579">
        <v>0</v>
      </c>
      <c r="AA579">
        <v>0</v>
      </c>
      <c r="AB579" t="s">
        <v>9</v>
      </c>
      <c r="AC579">
        <v>1.307E-3</v>
      </c>
      <c r="AD579">
        <v>0</v>
      </c>
      <c r="AE579" t="s">
        <v>10</v>
      </c>
      <c r="AF579">
        <v>0</v>
      </c>
      <c r="AG579">
        <v>0</v>
      </c>
      <c r="AH579" t="s">
        <v>11</v>
      </c>
      <c r="AI579">
        <v>0.99511499999999997</v>
      </c>
      <c r="AJ579">
        <v>0</v>
      </c>
      <c r="AK579" t="s">
        <v>12</v>
      </c>
      <c r="AL579">
        <v>0</v>
      </c>
      <c r="AM579">
        <v>0</v>
      </c>
    </row>
    <row r="580" spans="1:39" x14ac:dyDescent="0.25">
      <c r="A580" t="s">
        <v>146</v>
      </c>
      <c r="B580">
        <v>19</v>
      </c>
      <c r="C580">
        <v>475</v>
      </c>
      <c r="D580" t="s">
        <v>1</v>
      </c>
      <c r="E580">
        <v>0</v>
      </c>
      <c r="F580">
        <v>0</v>
      </c>
      <c r="G580" t="s">
        <v>2</v>
      </c>
      <c r="H580">
        <v>4111.3672850000003</v>
      </c>
      <c r="I580">
        <v>3.5126010000000001</v>
      </c>
      <c r="J580" t="s">
        <v>3</v>
      </c>
      <c r="K580">
        <v>4106.3769240000001</v>
      </c>
      <c r="L580">
        <v>3.5033129999999999</v>
      </c>
      <c r="M580" t="s">
        <v>4</v>
      </c>
      <c r="N580">
        <v>244.427234</v>
      </c>
      <c r="O580">
        <v>9.5899999999999996E-3</v>
      </c>
      <c r="P580" t="s">
        <v>5</v>
      </c>
      <c r="Q580">
        <v>0</v>
      </c>
      <c r="R580">
        <v>0</v>
      </c>
      <c r="S580" t="s">
        <v>6</v>
      </c>
      <c r="T580">
        <v>124.29305600000001</v>
      </c>
      <c r="U580">
        <v>3.2599999999999999E-3</v>
      </c>
      <c r="V580" t="s">
        <v>7</v>
      </c>
      <c r="W580">
        <v>0</v>
      </c>
      <c r="X580">
        <v>0</v>
      </c>
      <c r="Y580" t="s">
        <v>8</v>
      </c>
      <c r="Z580">
        <v>0</v>
      </c>
      <c r="AA580">
        <v>0</v>
      </c>
      <c r="AB580" t="s">
        <v>9</v>
      </c>
      <c r="AC580">
        <v>1.2999999999999999E-3</v>
      </c>
      <c r="AD580">
        <v>0</v>
      </c>
      <c r="AE580" t="s">
        <v>10</v>
      </c>
      <c r="AF580">
        <v>0</v>
      </c>
      <c r="AG580">
        <v>0</v>
      </c>
      <c r="AH580" t="s">
        <v>11</v>
      </c>
      <c r="AI580">
        <v>0.99511499999999997</v>
      </c>
      <c r="AJ580">
        <v>0</v>
      </c>
      <c r="AK580" t="s">
        <v>12</v>
      </c>
      <c r="AL580">
        <v>0</v>
      </c>
      <c r="AM580">
        <v>0</v>
      </c>
    </row>
    <row r="581" spans="1:39" x14ac:dyDescent="0.25">
      <c r="A581" t="s">
        <v>146</v>
      </c>
      <c r="B581">
        <v>20</v>
      </c>
      <c r="C581">
        <v>500</v>
      </c>
      <c r="D581" t="s">
        <v>1</v>
      </c>
      <c r="E581">
        <v>0</v>
      </c>
      <c r="F581">
        <v>0</v>
      </c>
      <c r="G581" t="s">
        <v>2</v>
      </c>
      <c r="H581">
        <v>4327.7434960000001</v>
      </c>
      <c r="I581">
        <v>3.9243380000000001</v>
      </c>
      <c r="J581" t="s">
        <v>3</v>
      </c>
      <c r="K581">
        <v>4322.4909280000002</v>
      </c>
      <c r="L581">
        <v>3.912245</v>
      </c>
      <c r="M581" t="s">
        <v>4</v>
      </c>
      <c r="N581">
        <v>257.29547100000002</v>
      </c>
      <c r="O581">
        <v>1.0094000000000001E-2</v>
      </c>
      <c r="P581" t="s">
        <v>5</v>
      </c>
      <c r="Q581">
        <v>0</v>
      </c>
      <c r="R581">
        <v>0</v>
      </c>
      <c r="S581" t="s">
        <v>6</v>
      </c>
      <c r="T581">
        <v>130.851437</v>
      </c>
      <c r="U581">
        <v>3.4099999999999998E-3</v>
      </c>
      <c r="V581" t="s">
        <v>7</v>
      </c>
      <c r="W581">
        <v>0</v>
      </c>
      <c r="X581">
        <v>0</v>
      </c>
      <c r="Y581" t="s">
        <v>8</v>
      </c>
      <c r="Z581">
        <v>0</v>
      </c>
      <c r="AA581">
        <v>0</v>
      </c>
      <c r="AB581" t="s">
        <v>9</v>
      </c>
      <c r="AC581">
        <v>1.292E-3</v>
      </c>
      <c r="AD581">
        <v>0</v>
      </c>
      <c r="AE581" t="s">
        <v>10</v>
      </c>
      <c r="AF581">
        <v>0</v>
      </c>
      <c r="AG581">
        <v>0</v>
      </c>
      <c r="AH581" t="s">
        <v>11</v>
      </c>
      <c r="AI581">
        <v>0.99511499999999997</v>
      </c>
      <c r="AJ581">
        <v>0</v>
      </c>
      <c r="AK581" t="s">
        <v>12</v>
      </c>
      <c r="AL581">
        <v>0</v>
      </c>
      <c r="AM581">
        <v>0</v>
      </c>
    </row>
    <row r="582" spans="1:39" x14ac:dyDescent="0.25">
      <c r="A582" t="s">
        <v>175</v>
      </c>
      <c r="B582">
        <v>1</v>
      </c>
      <c r="C582">
        <v>25</v>
      </c>
      <c r="D582" t="s">
        <v>1</v>
      </c>
      <c r="E582">
        <v>0</v>
      </c>
      <c r="F582">
        <v>0</v>
      </c>
      <c r="G582" t="s">
        <v>2</v>
      </c>
      <c r="H582">
        <v>44.263188999999997</v>
      </c>
      <c r="I582">
        <v>3.1819E-2</v>
      </c>
      <c r="J582" t="s">
        <v>3</v>
      </c>
      <c r="K582">
        <v>43.438957000000002</v>
      </c>
      <c r="L582">
        <v>3.1669000000000003E-2</v>
      </c>
      <c r="M582" t="s">
        <v>4</v>
      </c>
      <c r="N582">
        <v>23.051462999999998</v>
      </c>
      <c r="O582">
        <v>3.0991999999999999E-2</v>
      </c>
      <c r="P582" t="s">
        <v>5</v>
      </c>
      <c r="Q582">
        <v>0</v>
      </c>
      <c r="R582">
        <v>0</v>
      </c>
      <c r="S582" t="s">
        <v>6</v>
      </c>
      <c r="T582">
        <v>0</v>
      </c>
      <c r="U582">
        <v>0</v>
      </c>
      <c r="V582" t="s">
        <v>7</v>
      </c>
      <c r="W582">
        <v>0</v>
      </c>
      <c r="X582">
        <v>0</v>
      </c>
      <c r="Y582" t="s">
        <v>8</v>
      </c>
      <c r="Z582">
        <v>0</v>
      </c>
      <c r="AA582">
        <v>0</v>
      </c>
      <c r="AB582" t="s">
        <v>9</v>
      </c>
      <c r="AC582">
        <v>0</v>
      </c>
      <c r="AD582">
        <v>0</v>
      </c>
      <c r="AE582" t="s">
        <v>10</v>
      </c>
      <c r="AF582">
        <v>1</v>
      </c>
      <c r="AG582">
        <v>0</v>
      </c>
      <c r="AH582" t="s">
        <v>11</v>
      </c>
      <c r="AI582">
        <v>1</v>
      </c>
      <c r="AJ582">
        <v>0</v>
      </c>
      <c r="AK582" t="s">
        <v>12</v>
      </c>
      <c r="AL582">
        <v>0</v>
      </c>
      <c r="AM582">
        <v>0</v>
      </c>
    </row>
    <row r="583" spans="1:39" x14ac:dyDescent="0.25">
      <c r="A583" t="s">
        <v>175</v>
      </c>
      <c r="B583">
        <v>2</v>
      </c>
      <c r="C583">
        <v>50</v>
      </c>
      <c r="D583" t="s">
        <v>1</v>
      </c>
      <c r="E583">
        <v>0</v>
      </c>
      <c r="F583">
        <v>0</v>
      </c>
      <c r="G583" t="s">
        <v>2</v>
      </c>
      <c r="H583">
        <v>88.953479000000002</v>
      </c>
      <c r="I583">
        <v>0.14390900000000001</v>
      </c>
      <c r="J583" t="s">
        <v>3</v>
      </c>
      <c r="K583">
        <v>87.312106</v>
      </c>
      <c r="L583">
        <v>0.14352100000000001</v>
      </c>
      <c r="M583" t="s">
        <v>4</v>
      </c>
      <c r="N583">
        <v>46.545273000000002</v>
      </c>
      <c r="O583">
        <v>0.13587099999999999</v>
      </c>
      <c r="P583" t="s">
        <v>5</v>
      </c>
      <c r="Q583">
        <v>0</v>
      </c>
      <c r="R583">
        <v>0</v>
      </c>
      <c r="S583" t="s">
        <v>6</v>
      </c>
      <c r="T583">
        <v>0</v>
      </c>
      <c r="U583">
        <v>0</v>
      </c>
      <c r="V583" t="s">
        <v>7</v>
      </c>
      <c r="W583">
        <v>0</v>
      </c>
      <c r="X583">
        <v>0</v>
      </c>
      <c r="Y583" t="s">
        <v>8</v>
      </c>
      <c r="Z583">
        <v>0</v>
      </c>
      <c r="AA583">
        <v>0</v>
      </c>
      <c r="AB583" t="s">
        <v>9</v>
      </c>
      <c r="AC583">
        <v>0</v>
      </c>
      <c r="AD583">
        <v>0</v>
      </c>
      <c r="AE583" t="s">
        <v>10</v>
      </c>
      <c r="AF583">
        <v>1</v>
      </c>
      <c r="AG583">
        <v>0</v>
      </c>
      <c r="AH583" t="s">
        <v>11</v>
      </c>
      <c r="AI583">
        <v>1</v>
      </c>
      <c r="AJ583">
        <v>0</v>
      </c>
      <c r="AK583" t="s">
        <v>12</v>
      </c>
      <c r="AL583">
        <v>0</v>
      </c>
      <c r="AM583">
        <v>0</v>
      </c>
    </row>
    <row r="584" spans="1:39" x14ac:dyDescent="0.25">
      <c r="A584" t="s">
        <v>175</v>
      </c>
      <c r="B584">
        <v>3</v>
      </c>
      <c r="C584">
        <v>75</v>
      </c>
      <c r="D584" t="s">
        <v>1</v>
      </c>
      <c r="E584">
        <v>0</v>
      </c>
      <c r="F584">
        <v>0</v>
      </c>
      <c r="G584" t="s">
        <v>2</v>
      </c>
      <c r="H584">
        <v>133.65891300000001</v>
      </c>
      <c r="I584">
        <v>0.32830100000000001</v>
      </c>
      <c r="J584" t="s">
        <v>3</v>
      </c>
      <c r="K584">
        <v>131.19965400000001</v>
      </c>
      <c r="L584">
        <v>0.32724500000000001</v>
      </c>
      <c r="M584" t="s">
        <v>4</v>
      </c>
      <c r="N584">
        <v>70.048218000000006</v>
      </c>
      <c r="O584">
        <v>0.310832</v>
      </c>
      <c r="P584" t="s">
        <v>5</v>
      </c>
      <c r="Q584">
        <v>0</v>
      </c>
      <c r="R584">
        <v>0</v>
      </c>
      <c r="S584" t="s">
        <v>6</v>
      </c>
      <c r="T584">
        <v>0</v>
      </c>
      <c r="U584">
        <v>0</v>
      </c>
      <c r="V584" t="s">
        <v>7</v>
      </c>
      <c r="W584">
        <v>0</v>
      </c>
      <c r="X584">
        <v>0</v>
      </c>
      <c r="Y584" t="s">
        <v>8</v>
      </c>
      <c r="Z584">
        <v>0</v>
      </c>
      <c r="AA584">
        <v>0</v>
      </c>
      <c r="AB584" t="s">
        <v>9</v>
      </c>
      <c r="AC584">
        <v>0</v>
      </c>
      <c r="AD584">
        <v>0</v>
      </c>
      <c r="AE584" t="s">
        <v>10</v>
      </c>
      <c r="AF584">
        <v>1</v>
      </c>
      <c r="AG584">
        <v>0</v>
      </c>
      <c r="AH584" t="s">
        <v>11</v>
      </c>
      <c r="AI584">
        <v>1</v>
      </c>
      <c r="AJ584">
        <v>0</v>
      </c>
      <c r="AK584" t="s">
        <v>12</v>
      </c>
      <c r="AL584">
        <v>0</v>
      </c>
      <c r="AM584">
        <v>0</v>
      </c>
    </row>
    <row r="585" spans="1:39" x14ac:dyDescent="0.25">
      <c r="A585" t="s">
        <v>175</v>
      </c>
      <c r="B585">
        <v>4</v>
      </c>
      <c r="C585">
        <v>100</v>
      </c>
      <c r="D585" t="s">
        <v>1</v>
      </c>
      <c r="E585">
        <v>0</v>
      </c>
      <c r="F585">
        <v>0</v>
      </c>
      <c r="G585" t="s">
        <v>2</v>
      </c>
      <c r="H585">
        <v>178.37078299999999</v>
      </c>
      <c r="I585">
        <v>0.59452899999999997</v>
      </c>
      <c r="J585" t="s">
        <v>3</v>
      </c>
      <c r="K585">
        <v>175.09419399999999</v>
      </c>
      <c r="L585">
        <v>0.593476</v>
      </c>
      <c r="M585" t="s">
        <v>4</v>
      </c>
      <c r="N585">
        <v>93.560120999999995</v>
      </c>
      <c r="O585">
        <v>0.56513199999999997</v>
      </c>
      <c r="P585" t="s">
        <v>5</v>
      </c>
      <c r="Q585">
        <v>0</v>
      </c>
      <c r="R585">
        <v>0</v>
      </c>
      <c r="S585" t="s">
        <v>6</v>
      </c>
      <c r="T585">
        <v>0</v>
      </c>
      <c r="U585">
        <v>0</v>
      </c>
      <c r="V585" t="s">
        <v>7</v>
      </c>
      <c r="W585">
        <v>0</v>
      </c>
      <c r="X585">
        <v>0</v>
      </c>
      <c r="Y585" t="s">
        <v>8</v>
      </c>
      <c r="Z585">
        <v>0</v>
      </c>
      <c r="AA585">
        <v>0</v>
      </c>
      <c r="AB585" t="s">
        <v>9</v>
      </c>
      <c r="AC585">
        <v>0</v>
      </c>
      <c r="AD585">
        <v>0</v>
      </c>
      <c r="AE585" t="s">
        <v>10</v>
      </c>
      <c r="AF585">
        <v>1</v>
      </c>
      <c r="AG585">
        <v>0</v>
      </c>
      <c r="AH585" t="s">
        <v>11</v>
      </c>
      <c r="AI585">
        <v>1</v>
      </c>
      <c r="AJ585">
        <v>0</v>
      </c>
      <c r="AK585" t="s">
        <v>12</v>
      </c>
      <c r="AL585">
        <v>0</v>
      </c>
      <c r="AM585">
        <v>0</v>
      </c>
    </row>
    <row r="586" spans="1:39" x14ac:dyDescent="0.25">
      <c r="A586" t="s">
        <v>175</v>
      </c>
      <c r="B586">
        <v>5</v>
      </c>
      <c r="C586">
        <v>125</v>
      </c>
      <c r="D586" t="s">
        <v>1</v>
      </c>
      <c r="E586">
        <v>0</v>
      </c>
      <c r="F586">
        <v>0</v>
      </c>
      <c r="G586" t="s">
        <v>2</v>
      </c>
      <c r="H586">
        <v>223.07667799999999</v>
      </c>
      <c r="I586">
        <v>0.91366000000000003</v>
      </c>
      <c r="J586" t="s">
        <v>3</v>
      </c>
      <c r="K586">
        <v>218.98294899999999</v>
      </c>
      <c r="L586">
        <v>0.91258700000000004</v>
      </c>
      <c r="M586" t="s">
        <v>4</v>
      </c>
      <c r="N586">
        <v>117.07279</v>
      </c>
      <c r="O586">
        <v>0.88793699999999998</v>
      </c>
      <c r="P586" t="s">
        <v>5</v>
      </c>
      <c r="Q586">
        <v>0</v>
      </c>
      <c r="R586">
        <v>0</v>
      </c>
      <c r="S586" t="s">
        <v>6</v>
      </c>
      <c r="T586">
        <v>0</v>
      </c>
      <c r="U586">
        <v>0</v>
      </c>
      <c r="V586" t="s">
        <v>7</v>
      </c>
      <c r="W586">
        <v>0</v>
      </c>
      <c r="X586">
        <v>0</v>
      </c>
      <c r="Y586" t="s">
        <v>8</v>
      </c>
      <c r="Z586">
        <v>0</v>
      </c>
      <c r="AA586">
        <v>0</v>
      </c>
      <c r="AB586" t="s">
        <v>9</v>
      </c>
      <c r="AC586">
        <v>0</v>
      </c>
      <c r="AD586">
        <v>0</v>
      </c>
      <c r="AE586" t="s">
        <v>10</v>
      </c>
      <c r="AF586">
        <v>1</v>
      </c>
      <c r="AG586">
        <v>0</v>
      </c>
      <c r="AH586" t="s">
        <v>11</v>
      </c>
      <c r="AI586">
        <v>1</v>
      </c>
      <c r="AJ586">
        <v>0</v>
      </c>
      <c r="AK586" t="s">
        <v>12</v>
      </c>
      <c r="AL586">
        <v>0</v>
      </c>
      <c r="AM586">
        <v>0</v>
      </c>
    </row>
    <row r="587" spans="1:39" x14ac:dyDescent="0.25">
      <c r="A587" t="s">
        <v>175</v>
      </c>
      <c r="B587">
        <v>6</v>
      </c>
      <c r="C587">
        <v>150</v>
      </c>
      <c r="D587" t="s">
        <v>1</v>
      </c>
      <c r="E587">
        <v>0</v>
      </c>
      <c r="F587">
        <v>0</v>
      </c>
      <c r="G587" t="s">
        <v>2</v>
      </c>
      <c r="H587">
        <v>267.78607699999998</v>
      </c>
      <c r="I587">
        <v>1.313159</v>
      </c>
      <c r="J587" t="s">
        <v>3</v>
      </c>
      <c r="K587">
        <v>262.87446999999997</v>
      </c>
      <c r="L587">
        <v>1.3129280000000001</v>
      </c>
      <c r="M587" t="s">
        <v>4</v>
      </c>
      <c r="N587">
        <v>140.58106000000001</v>
      </c>
      <c r="O587">
        <v>1.2825979999999999</v>
      </c>
      <c r="P587" t="s">
        <v>5</v>
      </c>
      <c r="Q587">
        <v>0</v>
      </c>
      <c r="R587">
        <v>0</v>
      </c>
      <c r="S587" t="s">
        <v>6</v>
      </c>
      <c r="T587">
        <v>0</v>
      </c>
      <c r="U587">
        <v>0</v>
      </c>
      <c r="V587" t="s">
        <v>7</v>
      </c>
      <c r="W587">
        <v>0</v>
      </c>
      <c r="X587">
        <v>0</v>
      </c>
      <c r="Y587" t="s">
        <v>8</v>
      </c>
      <c r="Z587">
        <v>0</v>
      </c>
      <c r="AA587">
        <v>0</v>
      </c>
      <c r="AB587" t="s">
        <v>9</v>
      </c>
      <c r="AC587">
        <v>0</v>
      </c>
      <c r="AD587">
        <v>0</v>
      </c>
      <c r="AE587" t="s">
        <v>10</v>
      </c>
      <c r="AF587">
        <v>1</v>
      </c>
      <c r="AG587">
        <v>0</v>
      </c>
      <c r="AH587" t="s">
        <v>11</v>
      </c>
      <c r="AI587">
        <v>1</v>
      </c>
      <c r="AJ587">
        <v>0</v>
      </c>
      <c r="AK587" t="s">
        <v>12</v>
      </c>
      <c r="AL587">
        <v>0</v>
      </c>
      <c r="AM587">
        <v>0</v>
      </c>
    </row>
    <row r="588" spans="1:39" x14ac:dyDescent="0.25">
      <c r="A588" t="s">
        <v>175</v>
      </c>
      <c r="B588">
        <v>7</v>
      </c>
      <c r="C588">
        <v>175</v>
      </c>
      <c r="D588" t="s">
        <v>1</v>
      </c>
      <c r="E588">
        <v>0</v>
      </c>
      <c r="F588">
        <v>0</v>
      </c>
      <c r="G588" t="s">
        <v>2</v>
      </c>
      <c r="H588">
        <v>312.49559499999998</v>
      </c>
      <c r="I588">
        <v>1.7621910000000001</v>
      </c>
      <c r="J588" t="s">
        <v>3</v>
      </c>
      <c r="K588">
        <v>306.76652200000001</v>
      </c>
      <c r="L588">
        <v>1.7634110000000001</v>
      </c>
      <c r="M588" t="s">
        <v>4</v>
      </c>
      <c r="N588">
        <v>164.08926299999999</v>
      </c>
      <c r="O588">
        <v>1.73001</v>
      </c>
      <c r="P588" t="s">
        <v>5</v>
      </c>
      <c r="Q588">
        <v>0</v>
      </c>
      <c r="R588">
        <v>0</v>
      </c>
      <c r="S588" t="s">
        <v>6</v>
      </c>
      <c r="T588">
        <v>0</v>
      </c>
      <c r="U588">
        <v>0</v>
      </c>
      <c r="V588" t="s">
        <v>7</v>
      </c>
      <c r="W588">
        <v>0</v>
      </c>
      <c r="X588">
        <v>0</v>
      </c>
      <c r="Y588" t="s">
        <v>8</v>
      </c>
      <c r="Z588">
        <v>0</v>
      </c>
      <c r="AA588">
        <v>0</v>
      </c>
      <c r="AB588" t="s">
        <v>9</v>
      </c>
      <c r="AC588">
        <v>0</v>
      </c>
      <c r="AD588">
        <v>0</v>
      </c>
      <c r="AE588" t="s">
        <v>10</v>
      </c>
      <c r="AF588">
        <v>1</v>
      </c>
      <c r="AG588">
        <v>0</v>
      </c>
      <c r="AH588" t="s">
        <v>11</v>
      </c>
      <c r="AI588">
        <v>1</v>
      </c>
      <c r="AJ588">
        <v>0</v>
      </c>
      <c r="AK588" t="s">
        <v>12</v>
      </c>
      <c r="AL588">
        <v>0</v>
      </c>
      <c r="AM588">
        <v>0</v>
      </c>
    </row>
    <row r="589" spans="1:39" x14ac:dyDescent="0.25">
      <c r="A589" t="s">
        <v>175</v>
      </c>
      <c r="B589">
        <v>8</v>
      </c>
      <c r="C589">
        <v>200</v>
      </c>
      <c r="D589" t="s">
        <v>1</v>
      </c>
      <c r="E589">
        <v>0</v>
      </c>
      <c r="F589">
        <v>0</v>
      </c>
      <c r="G589" t="s">
        <v>2</v>
      </c>
      <c r="H589">
        <v>357.20142499999997</v>
      </c>
      <c r="I589">
        <v>2.3146409999999999</v>
      </c>
      <c r="J589" t="s">
        <v>3</v>
      </c>
      <c r="K589">
        <v>350.65467999999998</v>
      </c>
      <c r="L589">
        <v>2.316783</v>
      </c>
      <c r="M589" t="s">
        <v>4</v>
      </c>
      <c r="N589">
        <v>187.59562399999999</v>
      </c>
      <c r="O589">
        <v>2.2791060000000001</v>
      </c>
      <c r="P589" t="s">
        <v>5</v>
      </c>
      <c r="Q589">
        <v>0</v>
      </c>
      <c r="R589">
        <v>0</v>
      </c>
      <c r="S589" t="s">
        <v>6</v>
      </c>
      <c r="T589">
        <v>0</v>
      </c>
      <c r="U589">
        <v>0</v>
      </c>
      <c r="V589" t="s">
        <v>7</v>
      </c>
      <c r="W589">
        <v>0</v>
      </c>
      <c r="X589">
        <v>0</v>
      </c>
      <c r="Y589" t="s">
        <v>8</v>
      </c>
      <c r="Z589">
        <v>0</v>
      </c>
      <c r="AA589">
        <v>0</v>
      </c>
      <c r="AB589" t="s">
        <v>9</v>
      </c>
      <c r="AC589">
        <v>0</v>
      </c>
      <c r="AD589">
        <v>0</v>
      </c>
      <c r="AE589" t="s">
        <v>10</v>
      </c>
      <c r="AF589">
        <v>1</v>
      </c>
      <c r="AG589">
        <v>0</v>
      </c>
      <c r="AH589" t="s">
        <v>11</v>
      </c>
      <c r="AI589">
        <v>1</v>
      </c>
      <c r="AJ589">
        <v>0</v>
      </c>
      <c r="AK589" t="s">
        <v>12</v>
      </c>
      <c r="AL589">
        <v>0</v>
      </c>
      <c r="AM589">
        <v>0</v>
      </c>
    </row>
    <row r="590" spans="1:39" x14ac:dyDescent="0.25">
      <c r="A590" t="s">
        <v>175</v>
      </c>
      <c r="B590">
        <v>9</v>
      </c>
      <c r="C590">
        <v>225</v>
      </c>
      <c r="D590" t="s">
        <v>1</v>
      </c>
      <c r="E590">
        <v>0</v>
      </c>
      <c r="F590">
        <v>0</v>
      </c>
      <c r="G590" t="s">
        <v>2</v>
      </c>
      <c r="H590">
        <v>401.91573899999997</v>
      </c>
      <c r="I590">
        <v>2.955495</v>
      </c>
      <c r="J590" t="s">
        <v>3</v>
      </c>
      <c r="K590">
        <v>394.55114700000001</v>
      </c>
      <c r="L590">
        <v>2.9595289999999999</v>
      </c>
      <c r="M590" t="s">
        <v>4</v>
      </c>
      <c r="N590">
        <v>211.10334399999999</v>
      </c>
      <c r="O590">
        <v>2.9050159999999998</v>
      </c>
      <c r="P590" t="s">
        <v>5</v>
      </c>
      <c r="Q590">
        <v>0</v>
      </c>
      <c r="R590">
        <v>0</v>
      </c>
      <c r="S590" t="s">
        <v>6</v>
      </c>
      <c r="T590">
        <v>0</v>
      </c>
      <c r="U590">
        <v>0</v>
      </c>
      <c r="V590" t="s">
        <v>7</v>
      </c>
      <c r="W590">
        <v>0</v>
      </c>
      <c r="X590">
        <v>0</v>
      </c>
      <c r="Y590" t="s">
        <v>8</v>
      </c>
      <c r="Z590">
        <v>0</v>
      </c>
      <c r="AA590">
        <v>0</v>
      </c>
      <c r="AB590" t="s">
        <v>9</v>
      </c>
      <c r="AC590">
        <v>0</v>
      </c>
      <c r="AD590">
        <v>0</v>
      </c>
      <c r="AE590" t="s">
        <v>10</v>
      </c>
      <c r="AF590">
        <v>1</v>
      </c>
      <c r="AG590">
        <v>0</v>
      </c>
      <c r="AH590" t="s">
        <v>11</v>
      </c>
      <c r="AI590">
        <v>1</v>
      </c>
      <c r="AJ590">
        <v>0</v>
      </c>
      <c r="AK590" t="s">
        <v>12</v>
      </c>
      <c r="AL590">
        <v>0</v>
      </c>
      <c r="AM590">
        <v>0</v>
      </c>
    </row>
    <row r="591" spans="1:39" x14ac:dyDescent="0.25">
      <c r="A591" t="s">
        <v>175</v>
      </c>
      <c r="B591">
        <v>10</v>
      </c>
      <c r="C591">
        <v>250</v>
      </c>
      <c r="D591" t="s">
        <v>1</v>
      </c>
      <c r="E591">
        <v>0</v>
      </c>
      <c r="F591">
        <v>0</v>
      </c>
      <c r="G591" t="s">
        <v>2</v>
      </c>
      <c r="H591">
        <v>446.63419299999998</v>
      </c>
      <c r="I591">
        <v>3.679576</v>
      </c>
      <c r="J591" t="s">
        <v>3</v>
      </c>
      <c r="K591">
        <v>438.45172100000002</v>
      </c>
      <c r="L591">
        <v>3.6867770000000002</v>
      </c>
      <c r="M591" t="s">
        <v>4</v>
      </c>
      <c r="N591">
        <v>234.61549600000001</v>
      </c>
      <c r="O591">
        <v>3.601461</v>
      </c>
      <c r="P591" t="s">
        <v>5</v>
      </c>
      <c r="Q591">
        <v>0</v>
      </c>
      <c r="R591">
        <v>0</v>
      </c>
      <c r="S591" t="s">
        <v>6</v>
      </c>
      <c r="T591">
        <v>0</v>
      </c>
      <c r="U591">
        <v>0</v>
      </c>
      <c r="V591" t="s">
        <v>7</v>
      </c>
      <c r="W591">
        <v>0</v>
      </c>
      <c r="X591">
        <v>0</v>
      </c>
      <c r="Y591" t="s">
        <v>8</v>
      </c>
      <c r="Z591">
        <v>0</v>
      </c>
      <c r="AA591">
        <v>0</v>
      </c>
      <c r="AB591" t="s">
        <v>9</v>
      </c>
      <c r="AC591">
        <v>0</v>
      </c>
      <c r="AD591">
        <v>0</v>
      </c>
      <c r="AE591" t="s">
        <v>10</v>
      </c>
      <c r="AF591">
        <v>1</v>
      </c>
      <c r="AG591">
        <v>0</v>
      </c>
      <c r="AH591" t="s">
        <v>11</v>
      </c>
      <c r="AI591">
        <v>1</v>
      </c>
      <c r="AJ591">
        <v>0</v>
      </c>
      <c r="AK591" t="s">
        <v>12</v>
      </c>
      <c r="AL591">
        <v>0</v>
      </c>
      <c r="AM591">
        <v>0</v>
      </c>
    </row>
    <row r="592" spans="1:39" x14ac:dyDescent="0.25">
      <c r="A592" t="s">
        <v>175</v>
      </c>
      <c r="B592">
        <v>11</v>
      </c>
      <c r="C592">
        <v>275</v>
      </c>
      <c r="D592" t="s">
        <v>1</v>
      </c>
      <c r="E592">
        <v>0</v>
      </c>
      <c r="F592">
        <v>0</v>
      </c>
      <c r="G592" t="s">
        <v>2</v>
      </c>
      <c r="H592">
        <v>491.33863000000002</v>
      </c>
      <c r="I592">
        <v>4.4439169999999999</v>
      </c>
      <c r="J592" t="s">
        <v>3</v>
      </c>
      <c r="K592">
        <v>482.33817900000003</v>
      </c>
      <c r="L592">
        <v>4.4532579999999999</v>
      </c>
      <c r="M592" t="s">
        <v>4</v>
      </c>
      <c r="N592">
        <v>258.12432200000001</v>
      </c>
      <c r="O592">
        <v>4.3582070000000002</v>
      </c>
      <c r="P592" t="s">
        <v>5</v>
      </c>
      <c r="Q592">
        <v>0</v>
      </c>
      <c r="R592">
        <v>0</v>
      </c>
      <c r="S592" t="s">
        <v>6</v>
      </c>
      <c r="T592">
        <v>0</v>
      </c>
      <c r="U592">
        <v>0</v>
      </c>
      <c r="V592" t="s">
        <v>7</v>
      </c>
      <c r="W592">
        <v>0</v>
      </c>
      <c r="X592">
        <v>0</v>
      </c>
      <c r="Y592" t="s">
        <v>8</v>
      </c>
      <c r="Z592">
        <v>0</v>
      </c>
      <c r="AA592">
        <v>0</v>
      </c>
      <c r="AB592" t="s">
        <v>9</v>
      </c>
      <c r="AC592">
        <v>0</v>
      </c>
      <c r="AD592">
        <v>0</v>
      </c>
      <c r="AE592" t="s">
        <v>10</v>
      </c>
      <c r="AF592">
        <v>1</v>
      </c>
      <c r="AG592">
        <v>0</v>
      </c>
      <c r="AH592" t="s">
        <v>11</v>
      </c>
      <c r="AI592">
        <v>1</v>
      </c>
      <c r="AJ592">
        <v>0</v>
      </c>
      <c r="AK592" t="s">
        <v>12</v>
      </c>
      <c r="AL592">
        <v>0</v>
      </c>
      <c r="AM592">
        <v>0</v>
      </c>
    </row>
    <row r="593" spans="1:39" x14ac:dyDescent="0.25">
      <c r="A593" t="s">
        <v>175</v>
      </c>
      <c r="B593">
        <v>12</v>
      </c>
      <c r="C593">
        <v>300</v>
      </c>
      <c r="D593" t="s">
        <v>1</v>
      </c>
      <c r="E593">
        <v>0</v>
      </c>
      <c r="F593">
        <v>0</v>
      </c>
      <c r="G593" t="s">
        <v>2</v>
      </c>
      <c r="H593">
        <v>536.04721400000005</v>
      </c>
      <c r="I593">
        <v>5.3196830000000004</v>
      </c>
      <c r="J593" t="s">
        <v>3</v>
      </c>
      <c r="K593">
        <v>526.22928200000001</v>
      </c>
      <c r="L593">
        <v>5.331277</v>
      </c>
      <c r="M593" t="s">
        <v>4</v>
      </c>
      <c r="N593">
        <v>281.63619899999998</v>
      </c>
      <c r="O593">
        <v>5.19801</v>
      </c>
      <c r="P593" t="s">
        <v>5</v>
      </c>
      <c r="Q593">
        <v>0</v>
      </c>
      <c r="R593">
        <v>0</v>
      </c>
      <c r="S593" t="s">
        <v>6</v>
      </c>
      <c r="T593">
        <v>0</v>
      </c>
      <c r="U593">
        <v>0</v>
      </c>
      <c r="V593" t="s">
        <v>7</v>
      </c>
      <c r="W593">
        <v>0</v>
      </c>
      <c r="X593">
        <v>0</v>
      </c>
      <c r="Y593" t="s">
        <v>8</v>
      </c>
      <c r="Z593">
        <v>0</v>
      </c>
      <c r="AA593">
        <v>0</v>
      </c>
      <c r="AB593" t="s">
        <v>9</v>
      </c>
      <c r="AC593">
        <v>0</v>
      </c>
      <c r="AD593">
        <v>0</v>
      </c>
      <c r="AE593" t="s">
        <v>10</v>
      </c>
      <c r="AF593">
        <v>1</v>
      </c>
      <c r="AG593">
        <v>0</v>
      </c>
      <c r="AH593" t="s">
        <v>11</v>
      </c>
      <c r="AI593">
        <v>1</v>
      </c>
      <c r="AJ593">
        <v>0</v>
      </c>
      <c r="AK593" t="s">
        <v>12</v>
      </c>
      <c r="AL593">
        <v>0</v>
      </c>
      <c r="AM593">
        <v>0</v>
      </c>
    </row>
    <row r="594" spans="1:39" x14ac:dyDescent="0.25">
      <c r="A594" t="s">
        <v>175</v>
      </c>
      <c r="B594">
        <v>13</v>
      </c>
      <c r="C594">
        <v>325</v>
      </c>
      <c r="D594" t="s">
        <v>1</v>
      </c>
      <c r="E594">
        <v>0</v>
      </c>
      <c r="F594">
        <v>0</v>
      </c>
      <c r="G594" t="s">
        <v>2</v>
      </c>
      <c r="H594">
        <v>580.76299100000006</v>
      </c>
      <c r="I594">
        <v>6.2795920000000001</v>
      </c>
      <c r="J594" t="s">
        <v>3</v>
      </c>
      <c r="K594">
        <v>570.12753199999997</v>
      </c>
      <c r="L594">
        <v>6.2936550000000002</v>
      </c>
      <c r="M594" t="s">
        <v>4</v>
      </c>
      <c r="N594">
        <v>305.14989300000002</v>
      </c>
      <c r="O594">
        <v>6.142258</v>
      </c>
      <c r="P594" t="s">
        <v>5</v>
      </c>
      <c r="Q594">
        <v>0</v>
      </c>
      <c r="R594">
        <v>0</v>
      </c>
      <c r="S594" t="s">
        <v>6</v>
      </c>
      <c r="T594">
        <v>0</v>
      </c>
      <c r="U594">
        <v>0</v>
      </c>
      <c r="V594" t="s">
        <v>7</v>
      </c>
      <c r="W594">
        <v>0</v>
      </c>
      <c r="X594">
        <v>0</v>
      </c>
      <c r="Y594" t="s">
        <v>8</v>
      </c>
      <c r="Z594">
        <v>0</v>
      </c>
      <c r="AA594">
        <v>0</v>
      </c>
      <c r="AB594" t="s">
        <v>9</v>
      </c>
      <c r="AC594">
        <v>0</v>
      </c>
      <c r="AD594">
        <v>0</v>
      </c>
      <c r="AE594" t="s">
        <v>10</v>
      </c>
      <c r="AF594">
        <v>1</v>
      </c>
      <c r="AG594">
        <v>0</v>
      </c>
      <c r="AH594" t="s">
        <v>11</v>
      </c>
      <c r="AI594">
        <v>1</v>
      </c>
      <c r="AJ594">
        <v>0</v>
      </c>
      <c r="AK594" t="s">
        <v>12</v>
      </c>
      <c r="AL594">
        <v>0</v>
      </c>
      <c r="AM594">
        <v>0</v>
      </c>
    </row>
    <row r="595" spans="1:39" x14ac:dyDescent="0.25">
      <c r="A595" t="s">
        <v>175</v>
      </c>
      <c r="B595">
        <v>14</v>
      </c>
      <c r="C595">
        <v>350</v>
      </c>
      <c r="D595" t="s">
        <v>1</v>
      </c>
      <c r="E595">
        <v>0</v>
      </c>
      <c r="F595">
        <v>0</v>
      </c>
      <c r="G595" t="s">
        <v>2</v>
      </c>
      <c r="H595">
        <v>625.46365700000001</v>
      </c>
      <c r="I595">
        <v>7.2622070000000001</v>
      </c>
      <c r="J595" t="s">
        <v>3</v>
      </c>
      <c r="K595">
        <v>614.00983799999995</v>
      </c>
      <c r="L595">
        <v>7.2789659999999996</v>
      </c>
      <c r="M595" t="s">
        <v>4</v>
      </c>
      <c r="N595">
        <v>328.64831800000002</v>
      </c>
      <c r="O595">
        <v>7.098929</v>
      </c>
      <c r="P595" t="s">
        <v>5</v>
      </c>
      <c r="Q595">
        <v>0</v>
      </c>
      <c r="R595">
        <v>0</v>
      </c>
      <c r="S595" t="s">
        <v>6</v>
      </c>
      <c r="T595">
        <v>0</v>
      </c>
      <c r="U595">
        <v>0</v>
      </c>
      <c r="V595" t="s">
        <v>7</v>
      </c>
      <c r="W595">
        <v>0</v>
      </c>
      <c r="X595">
        <v>0</v>
      </c>
      <c r="Y595" t="s">
        <v>8</v>
      </c>
      <c r="Z595">
        <v>0</v>
      </c>
      <c r="AA595">
        <v>0</v>
      </c>
      <c r="AB595" t="s">
        <v>9</v>
      </c>
      <c r="AC595">
        <v>0</v>
      </c>
      <c r="AD595">
        <v>0</v>
      </c>
      <c r="AE595" t="s">
        <v>10</v>
      </c>
      <c r="AF595">
        <v>1</v>
      </c>
      <c r="AG595">
        <v>0</v>
      </c>
      <c r="AH595" t="s">
        <v>11</v>
      </c>
      <c r="AI595">
        <v>1</v>
      </c>
      <c r="AJ595">
        <v>0</v>
      </c>
      <c r="AK595" t="s">
        <v>12</v>
      </c>
      <c r="AL595">
        <v>0</v>
      </c>
      <c r="AM595">
        <v>0</v>
      </c>
    </row>
    <row r="596" spans="1:39" x14ac:dyDescent="0.25">
      <c r="A596" t="s">
        <v>175</v>
      </c>
      <c r="B596">
        <v>15</v>
      </c>
      <c r="C596">
        <v>375</v>
      </c>
      <c r="D596" t="s">
        <v>1</v>
      </c>
      <c r="E596">
        <v>0</v>
      </c>
      <c r="F596">
        <v>0</v>
      </c>
      <c r="G596" t="s">
        <v>2</v>
      </c>
      <c r="H596">
        <v>670.16866800000003</v>
      </c>
      <c r="I596">
        <v>8.3813180000000003</v>
      </c>
      <c r="J596" t="s">
        <v>3</v>
      </c>
      <c r="K596">
        <v>657.89741600000002</v>
      </c>
      <c r="L596">
        <v>8.3991869999999995</v>
      </c>
      <c r="M596" t="s">
        <v>4</v>
      </c>
      <c r="N596">
        <v>352.152287</v>
      </c>
      <c r="O596">
        <v>8.18703</v>
      </c>
      <c r="P596" t="s">
        <v>5</v>
      </c>
      <c r="Q596">
        <v>0</v>
      </c>
      <c r="R596">
        <v>0</v>
      </c>
      <c r="S596" t="s">
        <v>6</v>
      </c>
      <c r="T596">
        <v>0</v>
      </c>
      <c r="U596">
        <v>0</v>
      </c>
      <c r="V596" t="s">
        <v>7</v>
      </c>
      <c r="W596">
        <v>0</v>
      </c>
      <c r="X596">
        <v>0</v>
      </c>
      <c r="Y596" t="s">
        <v>8</v>
      </c>
      <c r="Z596">
        <v>0</v>
      </c>
      <c r="AA596">
        <v>0</v>
      </c>
      <c r="AB596" t="s">
        <v>9</v>
      </c>
      <c r="AC596">
        <v>0</v>
      </c>
      <c r="AD596">
        <v>0</v>
      </c>
      <c r="AE596" t="s">
        <v>10</v>
      </c>
      <c r="AF596">
        <v>1</v>
      </c>
      <c r="AG596">
        <v>0</v>
      </c>
      <c r="AH596" t="s">
        <v>11</v>
      </c>
      <c r="AI596">
        <v>1</v>
      </c>
      <c r="AJ596">
        <v>0</v>
      </c>
      <c r="AK596" t="s">
        <v>12</v>
      </c>
      <c r="AL596">
        <v>0</v>
      </c>
      <c r="AM596">
        <v>0</v>
      </c>
    </row>
    <row r="597" spans="1:39" x14ac:dyDescent="0.25">
      <c r="A597" t="s">
        <v>175</v>
      </c>
      <c r="B597">
        <v>16</v>
      </c>
      <c r="C597">
        <v>400</v>
      </c>
      <c r="D597" t="s">
        <v>1</v>
      </c>
      <c r="E597">
        <v>0</v>
      </c>
      <c r="F597">
        <v>0</v>
      </c>
      <c r="G597" t="s">
        <v>2</v>
      </c>
      <c r="H597">
        <v>714.87922100000003</v>
      </c>
      <c r="I597">
        <v>9.5653600000000001</v>
      </c>
      <c r="J597" t="s">
        <v>3</v>
      </c>
      <c r="K597">
        <v>701.79027199999996</v>
      </c>
      <c r="L597">
        <v>9.5843559999999997</v>
      </c>
      <c r="M597" t="s">
        <v>4</v>
      </c>
      <c r="N597">
        <v>375.66259600000001</v>
      </c>
      <c r="O597">
        <v>9.3119829999999997</v>
      </c>
      <c r="P597" t="s">
        <v>5</v>
      </c>
      <c r="Q597">
        <v>0</v>
      </c>
      <c r="R597">
        <v>0</v>
      </c>
      <c r="S597" t="s">
        <v>6</v>
      </c>
      <c r="T597">
        <v>0</v>
      </c>
      <c r="U597">
        <v>0</v>
      </c>
      <c r="V597" t="s">
        <v>7</v>
      </c>
      <c r="W597">
        <v>0</v>
      </c>
      <c r="X597">
        <v>0</v>
      </c>
      <c r="Y597" t="s">
        <v>8</v>
      </c>
      <c r="Z597">
        <v>0</v>
      </c>
      <c r="AA597">
        <v>0</v>
      </c>
      <c r="AB597" t="s">
        <v>9</v>
      </c>
      <c r="AC597">
        <v>0</v>
      </c>
      <c r="AD597">
        <v>0</v>
      </c>
      <c r="AE597" t="s">
        <v>10</v>
      </c>
      <c r="AF597">
        <v>1</v>
      </c>
      <c r="AG597">
        <v>0</v>
      </c>
      <c r="AH597" t="s">
        <v>11</v>
      </c>
      <c r="AI597">
        <v>1</v>
      </c>
      <c r="AJ597">
        <v>0</v>
      </c>
      <c r="AK597" t="s">
        <v>12</v>
      </c>
      <c r="AL597">
        <v>0</v>
      </c>
      <c r="AM597">
        <v>0</v>
      </c>
    </row>
    <row r="598" spans="1:39" x14ac:dyDescent="0.25">
      <c r="A598" t="s">
        <v>175</v>
      </c>
      <c r="B598">
        <v>17</v>
      </c>
      <c r="C598">
        <v>425</v>
      </c>
      <c r="D598" t="s">
        <v>1</v>
      </c>
      <c r="E598">
        <v>0</v>
      </c>
      <c r="F598">
        <v>0</v>
      </c>
      <c r="G598" t="s">
        <v>2</v>
      </c>
      <c r="H598">
        <v>759.58903699999996</v>
      </c>
      <c r="I598">
        <v>10.826886</v>
      </c>
      <c r="J598" t="s">
        <v>3</v>
      </c>
      <c r="K598">
        <v>745.68269499999997</v>
      </c>
      <c r="L598">
        <v>10.847153</v>
      </c>
      <c r="M598" t="s">
        <v>4</v>
      </c>
      <c r="N598">
        <v>399.17312299999998</v>
      </c>
      <c r="O598">
        <v>10.531943999999999</v>
      </c>
      <c r="P598" t="s">
        <v>5</v>
      </c>
      <c r="Q598">
        <v>0</v>
      </c>
      <c r="R598">
        <v>0</v>
      </c>
      <c r="S598" t="s">
        <v>6</v>
      </c>
      <c r="T598">
        <v>0</v>
      </c>
      <c r="U598">
        <v>0</v>
      </c>
      <c r="V598" t="s">
        <v>7</v>
      </c>
      <c r="W598">
        <v>0</v>
      </c>
      <c r="X598">
        <v>0</v>
      </c>
      <c r="Y598" t="s">
        <v>8</v>
      </c>
      <c r="Z598">
        <v>0</v>
      </c>
      <c r="AA598">
        <v>0</v>
      </c>
      <c r="AB598" t="s">
        <v>9</v>
      </c>
      <c r="AC598">
        <v>0</v>
      </c>
      <c r="AD598">
        <v>0</v>
      </c>
      <c r="AE598" t="s">
        <v>10</v>
      </c>
      <c r="AF598">
        <v>1</v>
      </c>
      <c r="AG598">
        <v>0</v>
      </c>
      <c r="AH598" t="s">
        <v>11</v>
      </c>
      <c r="AI598">
        <v>1</v>
      </c>
      <c r="AJ598">
        <v>0</v>
      </c>
      <c r="AK598" t="s">
        <v>12</v>
      </c>
      <c r="AL598">
        <v>0</v>
      </c>
      <c r="AM598">
        <v>0</v>
      </c>
    </row>
    <row r="599" spans="1:39" x14ac:dyDescent="0.25">
      <c r="A599" t="s">
        <v>175</v>
      </c>
      <c r="B599">
        <v>18</v>
      </c>
      <c r="C599">
        <v>450</v>
      </c>
      <c r="D599" t="s">
        <v>1</v>
      </c>
      <c r="E599">
        <v>0</v>
      </c>
      <c r="F599">
        <v>0</v>
      </c>
      <c r="G599" t="s">
        <v>2</v>
      </c>
      <c r="H599">
        <v>804.29318799999999</v>
      </c>
      <c r="I599">
        <v>12.140603</v>
      </c>
      <c r="J599" t="s">
        <v>3</v>
      </c>
      <c r="K599">
        <v>789.569391</v>
      </c>
      <c r="L599">
        <v>12.160401999999999</v>
      </c>
      <c r="M599" t="s">
        <v>4</v>
      </c>
      <c r="N599">
        <v>422.67730399999999</v>
      </c>
      <c r="O599">
        <v>11.795354</v>
      </c>
      <c r="P599" t="s">
        <v>5</v>
      </c>
      <c r="Q599">
        <v>0</v>
      </c>
      <c r="R599">
        <v>0</v>
      </c>
      <c r="S599" t="s">
        <v>6</v>
      </c>
      <c r="T599">
        <v>0</v>
      </c>
      <c r="U599">
        <v>0</v>
      </c>
      <c r="V599" t="s">
        <v>7</v>
      </c>
      <c r="W599">
        <v>0</v>
      </c>
      <c r="X599">
        <v>0</v>
      </c>
      <c r="Y599" t="s">
        <v>8</v>
      </c>
      <c r="Z599">
        <v>0</v>
      </c>
      <c r="AA599">
        <v>0</v>
      </c>
      <c r="AB599" t="s">
        <v>9</v>
      </c>
      <c r="AC599">
        <v>0</v>
      </c>
      <c r="AD599">
        <v>0</v>
      </c>
      <c r="AE599" t="s">
        <v>10</v>
      </c>
      <c r="AF599">
        <v>1</v>
      </c>
      <c r="AG599">
        <v>0</v>
      </c>
      <c r="AH599" t="s">
        <v>11</v>
      </c>
      <c r="AI599">
        <v>1</v>
      </c>
      <c r="AJ599">
        <v>0</v>
      </c>
      <c r="AK599" t="s">
        <v>12</v>
      </c>
      <c r="AL599">
        <v>0</v>
      </c>
      <c r="AM599">
        <v>0</v>
      </c>
    </row>
    <row r="600" spans="1:39" x14ac:dyDescent="0.25">
      <c r="A600" t="s">
        <v>175</v>
      </c>
      <c r="B600">
        <v>19</v>
      </c>
      <c r="C600">
        <v>475</v>
      </c>
      <c r="D600" t="s">
        <v>1</v>
      </c>
      <c r="E600">
        <v>0</v>
      </c>
      <c r="F600">
        <v>0</v>
      </c>
      <c r="G600" t="s">
        <v>2</v>
      </c>
      <c r="H600">
        <v>849.00014399999998</v>
      </c>
      <c r="I600">
        <v>13.486364</v>
      </c>
      <c r="J600" t="s">
        <v>3</v>
      </c>
      <c r="K600">
        <v>833.45873900000004</v>
      </c>
      <c r="L600">
        <v>13.509296000000001</v>
      </c>
      <c r="M600" t="s">
        <v>4</v>
      </c>
      <c r="N600">
        <v>446.183268</v>
      </c>
      <c r="O600">
        <v>13.141546999999999</v>
      </c>
      <c r="P600" t="s">
        <v>5</v>
      </c>
      <c r="Q600">
        <v>0</v>
      </c>
      <c r="R600">
        <v>0</v>
      </c>
      <c r="S600" t="s">
        <v>6</v>
      </c>
      <c r="T600">
        <v>0</v>
      </c>
      <c r="U600">
        <v>0</v>
      </c>
      <c r="V600" t="s">
        <v>7</v>
      </c>
      <c r="W600">
        <v>0</v>
      </c>
      <c r="X600">
        <v>0</v>
      </c>
      <c r="Y600" t="s">
        <v>8</v>
      </c>
      <c r="Z600">
        <v>0</v>
      </c>
      <c r="AA600">
        <v>0</v>
      </c>
      <c r="AB600" t="s">
        <v>9</v>
      </c>
      <c r="AC600">
        <v>0</v>
      </c>
      <c r="AD600">
        <v>0</v>
      </c>
      <c r="AE600" t="s">
        <v>10</v>
      </c>
      <c r="AF600">
        <v>1</v>
      </c>
      <c r="AG600">
        <v>0</v>
      </c>
      <c r="AH600" t="s">
        <v>11</v>
      </c>
      <c r="AI600">
        <v>1</v>
      </c>
      <c r="AJ600">
        <v>0</v>
      </c>
      <c r="AK600" t="s">
        <v>12</v>
      </c>
      <c r="AL600">
        <v>0</v>
      </c>
      <c r="AM600">
        <v>0</v>
      </c>
    </row>
    <row r="601" spans="1:39" x14ac:dyDescent="0.25">
      <c r="A601" t="s">
        <v>175</v>
      </c>
      <c r="B601">
        <v>20</v>
      </c>
      <c r="C601">
        <v>500</v>
      </c>
      <c r="D601" t="s">
        <v>1</v>
      </c>
      <c r="E601">
        <v>0</v>
      </c>
      <c r="F601">
        <v>0</v>
      </c>
      <c r="G601" t="s">
        <v>2</v>
      </c>
      <c r="H601">
        <v>893.70697800000005</v>
      </c>
      <c r="I601">
        <v>14.942864999999999</v>
      </c>
      <c r="J601" t="s">
        <v>3</v>
      </c>
      <c r="K601">
        <v>877.34792000000004</v>
      </c>
      <c r="L601">
        <v>14.968325999999999</v>
      </c>
      <c r="M601" t="s">
        <v>4</v>
      </c>
      <c r="N601">
        <v>469.69268699999998</v>
      </c>
      <c r="O601">
        <v>14.550487</v>
      </c>
      <c r="P601" t="s">
        <v>5</v>
      </c>
      <c r="Q601">
        <v>0</v>
      </c>
      <c r="R601">
        <v>0</v>
      </c>
      <c r="S601" t="s">
        <v>6</v>
      </c>
      <c r="T601">
        <v>0</v>
      </c>
      <c r="U601">
        <v>0</v>
      </c>
      <c r="V601" t="s">
        <v>7</v>
      </c>
      <c r="W601">
        <v>0</v>
      </c>
      <c r="X601">
        <v>0</v>
      </c>
      <c r="Y601" t="s">
        <v>8</v>
      </c>
      <c r="Z601">
        <v>0</v>
      </c>
      <c r="AA601">
        <v>0</v>
      </c>
      <c r="AB601" t="s">
        <v>9</v>
      </c>
      <c r="AC601">
        <v>0</v>
      </c>
      <c r="AD601">
        <v>0</v>
      </c>
      <c r="AE601" t="s">
        <v>10</v>
      </c>
      <c r="AF601">
        <v>1</v>
      </c>
      <c r="AG601">
        <v>0</v>
      </c>
      <c r="AH601" t="s">
        <v>11</v>
      </c>
      <c r="AI601">
        <v>1</v>
      </c>
      <c r="AJ601">
        <v>0</v>
      </c>
      <c r="AK601" t="s">
        <v>12</v>
      </c>
      <c r="AL601">
        <v>0</v>
      </c>
      <c r="AM601">
        <v>0</v>
      </c>
    </row>
    <row r="602" spans="1:39" x14ac:dyDescent="0.25">
      <c r="A602" t="s">
        <v>176</v>
      </c>
      <c r="B602">
        <v>1</v>
      </c>
      <c r="C602">
        <v>25</v>
      </c>
      <c r="D602" t="s">
        <v>1</v>
      </c>
      <c r="E602">
        <v>0</v>
      </c>
      <c r="F602">
        <v>0</v>
      </c>
      <c r="G602" t="s">
        <v>2</v>
      </c>
      <c r="H602">
        <v>35.162061999999999</v>
      </c>
      <c r="I602">
        <v>1.384E-3</v>
      </c>
      <c r="J602" t="s">
        <v>3</v>
      </c>
      <c r="K602">
        <v>33.680667999999997</v>
      </c>
      <c r="L602">
        <v>1.3910000000000001E-3</v>
      </c>
      <c r="M602" t="s">
        <v>4</v>
      </c>
      <c r="N602">
        <v>22.749471</v>
      </c>
      <c r="O602">
        <v>3.2400000000000001E-4</v>
      </c>
      <c r="P602" t="s">
        <v>5</v>
      </c>
      <c r="Q602">
        <v>0</v>
      </c>
      <c r="R602">
        <v>0</v>
      </c>
      <c r="S602" t="s">
        <v>6</v>
      </c>
      <c r="T602">
        <v>0</v>
      </c>
      <c r="U602">
        <v>0</v>
      </c>
      <c r="V602" t="s">
        <v>7</v>
      </c>
      <c r="W602">
        <v>0</v>
      </c>
      <c r="X602">
        <v>0</v>
      </c>
      <c r="Y602" t="s">
        <v>8</v>
      </c>
      <c r="Z602">
        <v>0</v>
      </c>
      <c r="AA602">
        <v>0</v>
      </c>
      <c r="AB602" t="s">
        <v>9</v>
      </c>
      <c r="AC602">
        <v>0</v>
      </c>
      <c r="AD602">
        <v>0</v>
      </c>
      <c r="AE602" t="s">
        <v>10</v>
      </c>
      <c r="AF602">
        <v>32767</v>
      </c>
      <c r="AG602">
        <v>0</v>
      </c>
      <c r="AH602" t="s">
        <v>11</v>
      </c>
      <c r="AI602">
        <v>-32767</v>
      </c>
      <c r="AJ602">
        <v>0</v>
      </c>
      <c r="AK602" t="s">
        <v>12</v>
      </c>
      <c r="AL602">
        <v>0</v>
      </c>
      <c r="AM602">
        <v>0</v>
      </c>
    </row>
    <row r="603" spans="1:39" x14ac:dyDescent="0.25">
      <c r="A603" t="s">
        <v>176</v>
      </c>
      <c r="B603">
        <v>2</v>
      </c>
      <c r="C603">
        <v>50</v>
      </c>
      <c r="D603" t="s">
        <v>1</v>
      </c>
      <c r="E603">
        <v>0</v>
      </c>
      <c r="F603">
        <v>0</v>
      </c>
      <c r="G603" t="s">
        <v>2</v>
      </c>
      <c r="H603">
        <v>70.412103999999999</v>
      </c>
      <c r="I603">
        <v>4.7450000000000001E-3</v>
      </c>
      <c r="J603" t="s">
        <v>3</v>
      </c>
      <c r="K603">
        <v>67.458558999999994</v>
      </c>
      <c r="L603">
        <v>4.7349999999999996E-3</v>
      </c>
      <c r="M603" t="s">
        <v>4</v>
      </c>
      <c r="N603">
        <v>45.495987999999997</v>
      </c>
      <c r="O603">
        <v>1.2019999999999999E-3</v>
      </c>
      <c r="P603" t="s">
        <v>5</v>
      </c>
      <c r="Q603">
        <v>0</v>
      </c>
      <c r="R603">
        <v>0</v>
      </c>
      <c r="S603" t="s">
        <v>6</v>
      </c>
      <c r="T603">
        <v>0</v>
      </c>
      <c r="U603">
        <v>0</v>
      </c>
      <c r="V603" t="s">
        <v>7</v>
      </c>
      <c r="W603">
        <v>0</v>
      </c>
      <c r="X603">
        <v>0</v>
      </c>
      <c r="Y603" t="s">
        <v>8</v>
      </c>
      <c r="Z603">
        <v>0</v>
      </c>
      <c r="AA603">
        <v>0</v>
      </c>
      <c r="AB603" t="s">
        <v>9</v>
      </c>
      <c r="AC603">
        <v>0</v>
      </c>
      <c r="AD603">
        <v>0</v>
      </c>
      <c r="AE603" t="s">
        <v>10</v>
      </c>
      <c r="AF603">
        <v>32767</v>
      </c>
      <c r="AG603">
        <v>0</v>
      </c>
      <c r="AH603" t="s">
        <v>11</v>
      </c>
      <c r="AI603">
        <v>-32767</v>
      </c>
      <c r="AJ603">
        <v>0</v>
      </c>
      <c r="AK603" t="s">
        <v>12</v>
      </c>
      <c r="AL603">
        <v>0</v>
      </c>
      <c r="AM603">
        <v>0</v>
      </c>
    </row>
    <row r="604" spans="1:39" x14ac:dyDescent="0.25">
      <c r="A604" t="s">
        <v>176</v>
      </c>
      <c r="B604">
        <v>3</v>
      </c>
      <c r="C604">
        <v>75</v>
      </c>
      <c r="D604" t="s">
        <v>1</v>
      </c>
      <c r="E604">
        <v>0</v>
      </c>
      <c r="F604">
        <v>0</v>
      </c>
      <c r="G604" t="s">
        <v>2</v>
      </c>
      <c r="H604">
        <v>105.72859</v>
      </c>
      <c r="I604">
        <v>8.6060000000000008E-3</v>
      </c>
      <c r="J604" t="s">
        <v>3</v>
      </c>
      <c r="K604">
        <v>101.303017</v>
      </c>
      <c r="L604">
        <v>8.6529999999999992E-3</v>
      </c>
      <c r="M604" t="s">
        <v>4</v>
      </c>
      <c r="N604">
        <v>68.243317000000005</v>
      </c>
      <c r="O604">
        <v>2.6679999999999998E-3</v>
      </c>
      <c r="P604" t="s">
        <v>5</v>
      </c>
      <c r="Q604">
        <v>0</v>
      </c>
      <c r="R604">
        <v>0</v>
      </c>
      <c r="S604" t="s">
        <v>6</v>
      </c>
      <c r="T604">
        <v>0</v>
      </c>
      <c r="U604">
        <v>0</v>
      </c>
      <c r="V604" t="s">
        <v>7</v>
      </c>
      <c r="W604">
        <v>0</v>
      </c>
      <c r="X604">
        <v>0</v>
      </c>
      <c r="Y604" t="s">
        <v>8</v>
      </c>
      <c r="Z604">
        <v>0</v>
      </c>
      <c r="AA604">
        <v>0</v>
      </c>
      <c r="AB604" t="s">
        <v>9</v>
      </c>
      <c r="AC604">
        <v>0</v>
      </c>
      <c r="AD604">
        <v>0</v>
      </c>
      <c r="AE604" t="s">
        <v>10</v>
      </c>
      <c r="AF604">
        <v>32767</v>
      </c>
      <c r="AG604">
        <v>0</v>
      </c>
      <c r="AH604" t="s">
        <v>11</v>
      </c>
      <c r="AI604">
        <v>-32767</v>
      </c>
      <c r="AJ604">
        <v>0</v>
      </c>
      <c r="AK604" t="s">
        <v>12</v>
      </c>
      <c r="AL604">
        <v>0.02</v>
      </c>
      <c r="AM604">
        <v>1.9599999999999999E-2</v>
      </c>
    </row>
    <row r="605" spans="1:39" x14ac:dyDescent="0.25">
      <c r="A605" t="s">
        <v>176</v>
      </c>
      <c r="B605">
        <v>4</v>
      </c>
      <c r="C605">
        <v>100</v>
      </c>
      <c r="D605" t="s">
        <v>1</v>
      </c>
      <c r="E605">
        <v>0</v>
      </c>
      <c r="F605">
        <v>0</v>
      </c>
      <c r="G605" t="s">
        <v>2</v>
      </c>
      <c r="H605">
        <v>141.093988</v>
      </c>
      <c r="I605">
        <v>1.2723999999999999E-2</v>
      </c>
      <c r="J605" t="s">
        <v>3</v>
      </c>
      <c r="K605">
        <v>135.19623100000001</v>
      </c>
      <c r="L605">
        <v>1.2682000000000001E-2</v>
      </c>
      <c r="M605" t="s">
        <v>4</v>
      </c>
      <c r="N605">
        <v>90.989900000000006</v>
      </c>
      <c r="O605">
        <v>4.2459999999999998E-3</v>
      </c>
      <c r="P605" t="s">
        <v>5</v>
      </c>
      <c r="Q605">
        <v>0</v>
      </c>
      <c r="R605">
        <v>0</v>
      </c>
      <c r="S605" t="s">
        <v>6</v>
      </c>
      <c r="T605">
        <v>0</v>
      </c>
      <c r="U605">
        <v>0</v>
      </c>
      <c r="V605" t="s">
        <v>7</v>
      </c>
      <c r="W605">
        <v>0</v>
      </c>
      <c r="X605">
        <v>0</v>
      </c>
      <c r="Y605" t="s">
        <v>8</v>
      </c>
      <c r="Z605">
        <v>0</v>
      </c>
      <c r="AA605">
        <v>0</v>
      </c>
      <c r="AB605" t="s">
        <v>9</v>
      </c>
      <c r="AC605">
        <v>0</v>
      </c>
      <c r="AD605">
        <v>0</v>
      </c>
      <c r="AE605" t="s">
        <v>10</v>
      </c>
      <c r="AF605">
        <v>32767</v>
      </c>
      <c r="AG605">
        <v>0</v>
      </c>
      <c r="AH605" t="s">
        <v>11</v>
      </c>
      <c r="AI605">
        <v>-32767</v>
      </c>
      <c r="AJ605">
        <v>0</v>
      </c>
      <c r="AK605" t="s">
        <v>12</v>
      </c>
      <c r="AL605">
        <v>0.06</v>
      </c>
      <c r="AM605">
        <v>5.6399999999999999E-2</v>
      </c>
    </row>
    <row r="606" spans="1:39" x14ac:dyDescent="0.25">
      <c r="A606" t="s">
        <v>176</v>
      </c>
      <c r="B606">
        <v>5</v>
      </c>
      <c r="C606">
        <v>125</v>
      </c>
      <c r="D606" t="s">
        <v>1</v>
      </c>
      <c r="E606">
        <v>0</v>
      </c>
      <c r="F606">
        <v>0</v>
      </c>
      <c r="G606" t="s">
        <v>2</v>
      </c>
      <c r="H606">
        <v>176.49359999999999</v>
      </c>
      <c r="I606">
        <v>1.847E-2</v>
      </c>
      <c r="J606" t="s">
        <v>3</v>
      </c>
      <c r="K606">
        <v>169.12397200000001</v>
      </c>
      <c r="L606">
        <v>1.8360000000000001E-2</v>
      </c>
      <c r="M606" t="s">
        <v>4</v>
      </c>
      <c r="N606">
        <v>113.73590900000001</v>
      </c>
      <c r="O606">
        <v>6.0650000000000001E-3</v>
      </c>
      <c r="P606" t="s">
        <v>5</v>
      </c>
      <c r="Q606">
        <v>0</v>
      </c>
      <c r="R606">
        <v>0</v>
      </c>
      <c r="S606" t="s">
        <v>6</v>
      </c>
      <c r="T606">
        <v>0</v>
      </c>
      <c r="U606">
        <v>0</v>
      </c>
      <c r="V606" t="s">
        <v>7</v>
      </c>
      <c r="W606">
        <v>0</v>
      </c>
      <c r="X606">
        <v>0</v>
      </c>
      <c r="Y606" t="s">
        <v>8</v>
      </c>
      <c r="Z606">
        <v>0</v>
      </c>
      <c r="AA606">
        <v>0</v>
      </c>
      <c r="AB606" t="s">
        <v>9</v>
      </c>
      <c r="AC606">
        <v>0</v>
      </c>
      <c r="AD606">
        <v>0</v>
      </c>
      <c r="AE606" t="s">
        <v>10</v>
      </c>
      <c r="AF606">
        <v>32767</v>
      </c>
      <c r="AG606">
        <v>0</v>
      </c>
      <c r="AH606" t="s">
        <v>11</v>
      </c>
      <c r="AI606">
        <v>-32767</v>
      </c>
      <c r="AJ606">
        <v>0</v>
      </c>
      <c r="AK606" t="s">
        <v>12</v>
      </c>
      <c r="AL606">
        <v>0.08</v>
      </c>
      <c r="AM606">
        <v>7.3599999999999999E-2</v>
      </c>
    </row>
    <row r="607" spans="1:39" x14ac:dyDescent="0.25">
      <c r="A607" t="s">
        <v>176</v>
      </c>
      <c r="B607">
        <v>6</v>
      </c>
      <c r="C607">
        <v>150</v>
      </c>
      <c r="D607" t="s">
        <v>1</v>
      </c>
      <c r="E607">
        <v>0</v>
      </c>
      <c r="F607">
        <v>0</v>
      </c>
      <c r="G607" t="s">
        <v>2</v>
      </c>
      <c r="H607">
        <v>211.929282</v>
      </c>
      <c r="I607">
        <v>2.6870000000000002E-2</v>
      </c>
      <c r="J607" t="s">
        <v>3</v>
      </c>
      <c r="K607">
        <v>203.087616</v>
      </c>
      <c r="L607">
        <v>2.6461999999999999E-2</v>
      </c>
      <c r="M607" t="s">
        <v>4</v>
      </c>
      <c r="N607">
        <v>136.47796299999999</v>
      </c>
      <c r="O607">
        <v>8.6879999999999995E-3</v>
      </c>
      <c r="P607" t="s">
        <v>5</v>
      </c>
      <c r="Q607">
        <v>0</v>
      </c>
      <c r="R607">
        <v>0</v>
      </c>
      <c r="S607" t="s">
        <v>6</v>
      </c>
      <c r="T607">
        <v>0</v>
      </c>
      <c r="U607">
        <v>0</v>
      </c>
      <c r="V607" t="s">
        <v>7</v>
      </c>
      <c r="W607">
        <v>0</v>
      </c>
      <c r="X607">
        <v>0</v>
      </c>
      <c r="Y607" t="s">
        <v>8</v>
      </c>
      <c r="Z607">
        <v>0</v>
      </c>
      <c r="AA607">
        <v>0</v>
      </c>
      <c r="AB607" t="s">
        <v>9</v>
      </c>
      <c r="AC607">
        <v>0</v>
      </c>
      <c r="AD607">
        <v>0</v>
      </c>
      <c r="AE607" t="s">
        <v>10</v>
      </c>
      <c r="AF607">
        <v>32767</v>
      </c>
      <c r="AG607">
        <v>0</v>
      </c>
      <c r="AH607" t="s">
        <v>11</v>
      </c>
      <c r="AI607">
        <v>-32767</v>
      </c>
      <c r="AJ607">
        <v>0</v>
      </c>
      <c r="AK607" t="s">
        <v>12</v>
      </c>
      <c r="AL607">
        <v>0.08</v>
      </c>
      <c r="AM607">
        <v>7.3599999999999999E-2</v>
      </c>
    </row>
    <row r="608" spans="1:39" x14ac:dyDescent="0.25">
      <c r="A608" t="s">
        <v>176</v>
      </c>
      <c r="B608">
        <v>7</v>
      </c>
      <c r="C608">
        <v>175</v>
      </c>
      <c r="D608" t="s">
        <v>1</v>
      </c>
      <c r="E608">
        <v>0</v>
      </c>
      <c r="F608">
        <v>0</v>
      </c>
      <c r="G608" t="s">
        <v>2</v>
      </c>
      <c r="H608">
        <v>247.40302199999999</v>
      </c>
      <c r="I608">
        <v>3.5622000000000001E-2</v>
      </c>
      <c r="J608" t="s">
        <v>3</v>
      </c>
      <c r="K608">
        <v>237.08816400000001</v>
      </c>
      <c r="L608">
        <v>3.4831000000000001E-2</v>
      </c>
      <c r="M608" t="s">
        <v>4</v>
      </c>
      <c r="N608">
        <v>159.22371100000001</v>
      </c>
      <c r="O608">
        <v>1.1486E-2</v>
      </c>
      <c r="P608" t="s">
        <v>5</v>
      </c>
      <c r="Q608">
        <v>0</v>
      </c>
      <c r="R608">
        <v>0</v>
      </c>
      <c r="S608" t="s">
        <v>6</v>
      </c>
      <c r="T608">
        <v>0</v>
      </c>
      <c r="U608">
        <v>0</v>
      </c>
      <c r="V608" t="s">
        <v>7</v>
      </c>
      <c r="W608">
        <v>0</v>
      </c>
      <c r="X608">
        <v>0</v>
      </c>
      <c r="Y608" t="s">
        <v>8</v>
      </c>
      <c r="Z608">
        <v>0</v>
      </c>
      <c r="AA608">
        <v>0</v>
      </c>
      <c r="AB608" t="s">
        <v>9</v>
      </c>
      <c r="AC608">
        <v>0</v>
      </c>
      <c r="AD608">
        <v>0</v>
      </c>
      <c r="AE608" t="s">
        <v>10</v>
      </c>
      <c r="AF608">
        <v>32767</v>
      </c>
      <c r="AG608">
        <v>0</v>
      </c>
      <c r="AH608" t="s">
        <v>11</v>
      </c>
      <c r="AI608">
        <v>-32767</v>
      </c>
      <c r="AJ608">
        <v>0</v>
      </c>
      <c r="AK608" t="s">
        <v>12</v>
      </c>
      <c r="AL608">
        <v>0.1</v>
      </c>
      <c r="AM608">
        <v>0.09</v>
      </c>
    </row>
    <row r="609" spans="1:39" x14ac:dyDescent="0.25">
      <c r="A609" t="s">
        <v>176</v>
      </c>
      <c r="B609">
        <v>8</v>
      </c>
      <c r="C609">
        <v>200</v>
      </c>
      <c r="D609" t="s">
        <v>1</v>
      </c>
      <c r="E609">
        <v>0</v>
      </c>
      <c r="F609">
        <v>0</v>
      </c>
      <c r="G609" t="s">
        <v>2</v>
      </c>
      <c r="H609">
        <v>282.909514</v>
      </c>
      <c r="I609">
        <v>4.5992999999999999E-2</v>
      </c>
      <c r="J609" t="s">
        <v>3</v>
      </c>
      <c r="K609">
        <v>271.12274400000001</v>
      </c>
      <c r="L609">
        <v>4.5130999999999998E-2</v>
      </c>
      <c r="M609" t="s">
        <v>4</v>
      </c>
      <c r="N609">
        <v>181.969505</v>
      </c>
      <c r="O609">
        <v>1.4185E-2</v>
      </c>
      <c r="P609" t="s">
        <v>5</v>
      </c>
      <c r="Q609">
        <v>0</v>
      </c>
      <c r="R609">
        <v>0</v>
      </c>
      <c r="S609" t="s">
        <v>6</v>
      </c>
      <c r="T609">
        <v>0</v>
      </c>
      <c r="U609">
        <v>0</v>
      </c>
      <c r="V609" t="s">
        <v>7</v>
      </c>
      <c r="W609">
        <v>0</v>
      </c>
      <c r="X609">
        <v>0</v>
      </c>
      <c r="Y609" t="s">
        <v>8</v>
      </c>
      <c r="Z609">
        <v>0</v>
      </c>
      <c r="AA609">
        <v>0</v>
      </c>
      <c r="AB609" t="s">
        <v>9</v>
      </c>
      <c r="AC609">
        <v>0</v>
      </c>
      <c r="AD609">
        <v>0</v>
      </c>
      <c r="AE609" t="s">
        <v>10</v>
      </c>
      <c r="AF609">
        <v>32767</v>
      </c>
      <c r="AG609">
        <v>0</v>
      </c>
      <c r="AH609" t="s">
        <v>11</v>
      </c>
      <c r="AI609">
        <v>-32767</v>
      </c>
      <c r="AJ609">
        <v>0</v>
      </c>
      <c r="AK609" t="s">
        <v>12</v>
      </c>
      <c r="AL609">
        <v>0.1</v>
      </c>
      <c r="AM609">
        <v>0.09</v>
      </c>
    </row>
    <row r="610" spans="1:39" x14ac:dyDescent="0.25">
      <c r="A610" t="s">
        <v>176</v>
      </c>
      <c r="B610">
        <v>9</v>
      </c>
      <c r="C610">
        <v>225</v>
      </c>
      <c r="D610" t="s">
        <v>1</v>
      </c>
      <c r="E610">
        <v>0</v>
      </c>
      <c r="F610">
        <v>0</v>
      </c>
      <c r="G610" t="s">
        <v>2</v>
      </c>
      <c r="H610">
        <v>318.44496800000002</v>
      </c>
      <c r="I610">
        <v>5.5767999999999998E-2</v>
      </c>
      <c r="J610" t="s">
        <v>3</v>
      </c>
      <c r="K610">
        <v>305.18595900000003</v>
      </c>
      <c r="L610">
        <v>5.4543000000000001E-2</v>
      </c>
      <c r="M610" t="s">
        <v>4</v>
      </c>
      <c r="N610">
        <v>204.711499</v>
      </c>
      <c r="O610">
        <v>1.8033E-2</v>
      </c>
      <c r="P610" t="s">
        <v>5</v>
      </c>
      <c r="Q610">
        <v>0</v>
      </c>
      <c r="R610">
        <v>0</v>
      </c>
      <c r="S610" t="s">
        <v>6</v>
      </c>
      <c r="T610">
        <v>0</v>
      </c>
      <c r="U610">
        <v>0</v>
      </c>
      <c r="V610" t="s">
        <v>7</v>
      </c>
      <c r="W610">
        <v>0</v>
      </c>
      <c r="X610">
        <v>0</v>
      </c>
      <c r="Y610" t="s">
        <v>8</v>
      </c>
      <c r="Z610">
        <v>0</v>
      </c>
      <c r="AA610">
        <v>0</v>
      </c>
      <c r="AB610" t="s">
        <v>9</v>
      </c>
      <c r="AC610">
        <v>0</v>
      </c>
      <c r="AD610">
        <v>0</v>
      </c>
      <c r="AE610" t="s">
        <v>10</v>
      </c>
      <c r="AF610">
        <v>32767</v>
      </c>
      <c r="AG610">
        <v>0</v>
      </c>
      <c r="AH610" t="s">
        <v>11</v>
      </c>
      <c r="AI610">
        <v>-32767</v>
      </c>
      <c r="AJ610">
        <v>0</v>
      </c>
      <c r="AK610" t="s">
        <v>12</v>
      </c>
      <c r="AL610">
        <v>0.1</v>
      </c>
      <c r="AM610">
        <v>0.09</v>
      </c>
    </row>
    <row r="611" spans="1:39" x14ac:dyDescent="0.25">
      <c r="A611" t="s">
        <v>176</v>
      </c>
      <c r="B611">
        <v>10</v>
      </c>
      <c r="C611">
        <v>250</v>
      </c>
      <c r="D611" t="s">
        <v>1</v>
      </c>
      <c r="E611">
        <v>0</v>
      </c>
      <c r="F611">
        <v>0</v>
      </c>
      <c r="G611" t="s">
        <v>2</v>
      </c>
      <c r="H611">
        <v>354.01984700000003</v>
      </c>
      <c r="I611">
        <v>6.9478999999999999E-2</v>
      </c>
      <c r="J611" t="s">
        <v>3</v>
      </c>
      <c r="K611">
        <v>339.28823599999998</v>
      </c>
      <c r="L611">
        <v>6.762E-2</v>
      </c>
      <c r="M611" t="s">
        <v>4</v>
      </c>
      <c r="N611">
        <v>227.45691199999999</v>
      </c>
      <c r="O611">
        <v>2.2475999999999999E-2</v>
      </c>
      <c r="P611" t="s">
        <v>5</v>
      </c>
      <c r="Q611">
        <v>0</v>
      </c>
      <c r="R611">
        <v>0</v>
      </c>
      <c r="S611" t="s">
        <v>6</v>
      </c>
      <c r="T611">
        <v>0</v>
      </c>
      <c r="U611">
        <v>0</v>
      </c>
      <c r="V611" t="s">
        <v>7</v>
      </c>
      <c r="W611">
        <v>0</v>
      </c>
      <c r="X611">
        <v>0</v>
      </c>
      <c r="Y611" t="s">
        <v>8</v>
      </c>
      <c r="Z611">
        <v>0</v>
      </c>
      <c r="AA611">
        <v>0</v>
      </c>
      <c r="AB611" t="s">
        <v>9</v>
      </c>
      <c r="AC611">
        <v>0</v>
      </c>
      <c r="AD611">
        <v>0</v>
      </c>
      <c r="AE611" t="s">
        <v>10</v>
      </c>
      <c r="AF611">
        <v>32767</v>
      </c>
      <c r="AG611">
        <v>0</v>
      </c>
      <c r="AH611" t="s">
        <v>11</v>
      </c>
      <c r="AI611">
        <v>-32767</v>
      </c>
      <c r="AJ611">
        <v>0</v>
      </c>
      <c r="AK611" t="s">
        <v>12</v>
      </c>
      <c r="AL611">
        <v>0.1</v>
      </c>
      <c r="AM611">
        <v>0.09</v>
      </c>
    </row>
    <row r="612" spans="1:39" x14ac:dyDescent="0.25">
      <c r="A612" t="s">
        <v>176</v>
      </c>
      <c r="B612">
        <v>11</v>
      </c>
      <c r="C612">
        <v>275</v>
      </c>
      <c r="D612" t="s">
        <v>1</v>
      </c>
      <c r="E612">
        <v>0</v>
      </c>
      <c r="F612">
        <v>0</v>
      </c>
      <c r="G612" t="s">
        <v>2</v>
      </c>
      <c r="H612">
        <v>389.615971</v>
      </c>
      <c r="I612">
        <v>8.0932000000000004E-2</v>
      </c>
      <c r="J612" t="s">
        <v>3</v>
      </c>
      <c r="K612">
        <v>373.41226599999999</v>
      </c>
      <c r="L612">
        <v>7.8494999999999995E-2</v>
      </c>
      <c r="M612" t="s">
        <v>4</v>
      </c>
      <c r="N612">
        <v>250.201976</v>
      </c>
      <c r="O612">
        <v>2.7587E-2</v>
      </c>
      <c r="P612" t="s">
        <v>5</v>
      </c>
      <c r="Q612">
        <v>0</v>
      </c>
      <c r="R612">
        <v>0</v>
      </c>
      <c r="S612" t="s">
        <v>6</v>
      </c>
      <c r="T612">
        <v>0</v>
      </c>
      <c r="U612">
        <v>0</v>
      </c>
      <c r="V612" t="s">
        <v>7</v>
      </c>
      <c r="W612">
        <v>0</v>
      </c>
      <c r="X612">
        <v>0</v>
      </c>
      <c r="Y612" t="s">
        <v>8</v>
      </c>
      <c r="Z612">
        <v>0</v>
      </c>
      <c r="AA612">
        <v>0</v>
      </c>
      <c r="AB612" t="s">
        <v>9</v>
      </c>
      <c r="AC612">
        <v>0</v>
      </c>
      <c r="AD612">
        <v>0</v>
      </c>
      <c r="AE612" t="s">
        <v>10</v>
      </c>
      <c r="AF612">
        <v>32767</v>
      </c>
      <c r="AG612">
        <v>0</v>
      </c>
      <c r="AH612" t="s">
        <v>11</v>
      </c>
      <c r="AI612">
        <v>-32767</v>
      </c>
      <c r="AJ612">
        <v>0</v>
      </c>
      <c r="AK612" t="s">
        <v>12</v>
      </c>
      <c r="AL612">
        <v>0.1</v>
      </c>
      <c r="AM612">
        <v>0.09</v>
      </c>
    </row>
    <row r="613" spans="1:39" x14ac:dyDescent="0.25">
      <c r="A613" t="s">
        <v>176</v>
      </c>
      <c r="B613">
        <v>12</v>
      </c>
      <c r="C613">
        <v>300</v>
      </c>
      <c r="D613" t="s">
        <v>1</v>
      </c>
      <c r="E613">
        <v>0</v>
      </c>
      <c r="F613">
        <v>0</v>
      </c>
      <c r="G613" t="s">
        <v>2</v>
      </c>
      <c r="H613">
        <v>425.24234899999999</v>
      </c>
      <c r="I613">
        <v>9.4756000000000007E-2</v>
      </c>
      <c r="J613" t="s">
        <v>3</v>
      </c>
      <c r="K613">
        <v>407.56668400000001</v>
      </c>
      <c r="L613">
        <v>9.1998999999999997E-2</v>
      </c>
      <c r="M613" t="s">
        <v>4</v>
      </c>
      <c r="N613">
        <v>272.94435399999998</v>
      </c>
      <c r="O613">
        <v>3.2490999999999999E-2</v>
      </c>
      <c r="P613" t="s">
        <v>5</v>
      </c>
      <c r="Q613">
        <v>0</v>
      </c>
      <c r="R613">
        <v>0</v>
      </c>
      <c r="S613" t="s">
        <v>6</v>
      </c>
      <c r="T613">
        <v>0</v>
      </c>
      <c r="U613">
        <v>0</v>
      </c>
      <c r="V613" t="s">
        <v>7</v>
      </c>
      <c r="W613">
        <v>0</v>
      </c>
      <c r="X613">
        <v>0</v>
      </c>
      <c r="Y613" t="s">
        <v>8</v>
      </c>
      <c r="Z613">
        <v>0</v>
      </c>
      <c r="AA613">
        <v>0</v>
      </c>
      <c r="AB613" t="s">
        <v>9</v>
      </c>
      <c r="AC613">
        <v>0</v>
      </c>
      <c r="AD613">
        <v>0</v>
      </c>
      <c r="AE613" t="s">
        <v>10</v>
      </c>
      <c r="AF613">
        <v>32767</v>
      </c>
      <c r="AG613">
        <v>0</v>
      </c>
      <c r="AH613" t="s">
        <v>11</v>
      </c>
      <c r="AI613">
        <v>-32767</v>
      </c>
      <c r="AJ613">
        <v>0</v>
      </c>
      <c r="AK613" t="s">
        <v>12</v>
      </c>
      <c r="AL613">
        <v>0.1</v>
      </c>
      <c r="AM613">
        <v>0.09</v>
      </c>
    </row>
    <row r="614" spans="1:39" x14ac:dyDescent="0.25">
      <c r="A614" t="s">
        <v>176</v>
      </c>
      <c r="B614">
        <v>13</v>
      </c>
      <c r="C614">
        <v>325</v>
      </c>
      <c r="D614" t="s">
        <v>1</v>
      </c>
      <c r="E614">
        <v>0</v>
      </c>
      <c r="F614">
        <v>0</v>
      </c>
      <c r="G614" t="s">
        <v>2</v>
      </c>
      <c r="H614">
        <v>460.90544599999998</v>
      </c>
      <c r="I614">
        <v>0.105226</v>
      </c>
      <c r="J614" t="s">
        <v>3</v>
      </c>
      <c r="K614">
        <v>441.75759699999998</v>
      </c>
      <c r="L614">
        <v>0.10173599999999999</v>
      </c>
      <c r="M614" t="s">
        <v>4</v>
      </c>
      <c r="N614">
        <v>295.68790300000001</v>
      </c>
      <c r="O614">
        <v>3.6611999999999999E-2</v>
      </c>
      <c r="P614" t="s">
        <v>5</v>
      </c>
      <c r="Q614">
        <v>0</v>
      </c>
      <c r="R614">
        <v>0</v>
      </c>
      <c r="S614" t="s">
        <v>6</v>
      </c>
      <c r="T614">
        <v>0</v>
      </c>
      <c r="U614">
        <v>0</v>
      </c>
      <c r="V614" t="s">
        <v>7</v>
      </c>
      <c r="W614">
        <v>0</v>
      </c>
      <c r="X614">
        <v>0</v>
      </c>
      <c r="Y614" t="s">
        <v>8</v>
      </c>
      <c r="Z614">
        <v>0</v>
      </c>
      <c r="AA614">
        <v>0</v>
      </c>
      <c r="AB614" t="s">
        <v>9</v>
      </c>
      <c r="AC614">
        <v>0</v>
      </c>
      <c r="AD614">
        <v>0</v>
      </c>
      <c r="AE614" t="s">
        <v>10</v>
      </c>
      <c r="AF614">
        <v>32767</v>
      </c>
      <c r="AG614">
        <v>0</v>
      </c>
      <c r="AH614" t="s">
        <v>11</v>
      </c>
      <c r="AI614">
        <v>-32767</v>
      </c>
      <c r="AJ614">
        <v>0</v>
      </c>
      <c r="AK614" t="s">
        <v>12</v>
      </c>
      <c r="AL614">
        <v>0.1</v>
      </c>
      <c r="AM614">
        <v>0.09</v>
      </c>
    </row>
    <row r="615" spans="1:39" x14ac:dyDescent="0.25">
      <c r="A615" t="s">
        <v>176</v>
      </c>
      <c r="B615">
        <v>14</v>
      </c>
      <c r="C615">
        <v>350</v>
      </c>
      <c r="D615" t="s">
        <v>1</v>
      </c>
      <c r="E615">
        <v>0</v>
      </c>
      <c r="F615">
        <v>0</v>
      </c>
      <c r="G615" t="s">
        <v>2</v>
      </c>
      <c r="H615">
        <v>496.59857299999999</v>
      </c>
      <c r="I615">
        <v>0.11923599999999999</v>
      </c>
      <c r="J615" t="s">
        <v>3</v>
      </c>
      <c r="K615">
        <v>475.97841699999998</v>
      </c>
      <c r="L615">
        <v>0.11541999999999999</v>
      </c>
      <c r="M615" t="s">
        <v>4</v>
      </c>
      <c r="N615">
        <v>318.43056899999999</v>
      </c>
      <c r="O615">
        <v>4.2193000000000001E-2</v>
      </c>
      <c r="P615" t="s">
        <v>5</v>
      </c>
      <c r="Q615">
        <v>0</v>
      </c>
      <c r="R615">
        <v>0</v>
      </c>
      <c r="S615" t="s">
        <v>6</v>
      </c>
      <c r="T615">
        <v>0</v>
      </c>
      <c r="U615">
        <v>0</v>
      </c>
      <c r="V615" t="s">
        <v>7</v>
      </c>
      <c r="W615">
        <v>0</v>
      </c>
      <c r="X615">
        <v>0</v>
      </c>
      <c r="Y615" t="s">
        <v>8</v>
      </c>
      <c r="Z615">
        <v>0</v>
      </c>
      <c r="AA615">
        <v>0</v>
      </c>
      <c r="AB615" t="s">
        <v>9</v>
      </c>
      <c r="AC615">
        <v>0</v>
      </c>
      <c r="AD615">
        <v>0</v>
      </c>
      <c r="AE615" t="s">
        <v>10</v>
      </c>
      <c r="AF615">
        <v>32767</v>
      </c>
      <c r="AG615">
        <v>0</v>
      </c>
      <c r="AH615" t="s">
        <v>11</v>
      </c>
      <c r="AI615">
        <v>-32767</v>
      </c>
      <c r="AJ615">
        <v>0</v>
      </c>
      <c r="AK615" t="s">
        <v>12</v>
      </c>
      <c r="AL615">
        <v>0.1</v>
      </c>
      <c r="AM615">
        <v>0.09</v>
      </c>
    </row>
    <row r="616" spans="1:39" x14ac:dyDescent="0.25">
      <c r="A616" t="s">
        <v>176</v>
      </c>
      <c r="B616">
        <v>15</v>
      </c>
      <c r="C616">
        <v>375</v>
      </c>
      <c r="D616" t="s">
        <v>1</v>
      </c>
      <c r="E616">
        <v>0</v>
      </c>
      <c r="F616">
        <v>0</v>
      </c>
      <c r="G616" t="s">
        <v>2</v>
      </c>
      <c r="H616">
        <v>532.32873900000004</v>
      </c>
      <c r="I616">
        <v>0.13708500000000001</v>
      </c>
      <c r="J616" t="s">
        <v>3</v>
      </c>
      <c r="K616">
        <v>510.236695</v>
      </c>
      <c r="L616">
        <v>0.132359</v>
      </c>
      <c r="M616" t="s">
        <v>4</v>
      </c>
      <c r="N616">
        <v>341.17263400000002</v>
      </c>
      <c r="O616">
        <v>4.6983999999999998E-2</v>
      </c>
      <c r="P616" t="s">
        <v>5</v>
      </c>
      <c r="Q616">
        <v>0</v>
      </c>
      <c r="R616">
        <v>0</v>
      </c>
      <c r="S616" t="s">
        <v>6</v>
      </c>
      <c r="T616">
        <v>0</v>
      </c>
      <c r="U616">
        <v>0</v>
      </c>
      <c r="V616" t="s">
        <v>7</v>
      </c>
      <c r="W616">
        <v>0</v>
      </c>
      <c r="X616">
        <v>0</v>
      </c>
      <c r="Y616" t="s">
        <v>8</v>
      </c>
      <c r="Z616">
        <v>0</v>
      </c>
      <c r="AA616">
        <v>0</v>
      </c>
      <c r="AB616" t="s">
        <v>9</v>
      </c>
      <c r="AC616">
        <v>0</v>
      </c>
      <c r="AD616">
        <v>0</v>
      </c>
      <c r="AE616" t="s">
        <v>10</v>
      </c>
      <c r="AF616">
        <v>32767</v>
      </c>
      <c r="AG616">
        <v>0</v>
      </c>
      <c r="AH616" t="s">
        <v>11</v>
      </c>
      <c r="AI616">
        <v>-32767</v>
      </c>
      <c r="AJ616">
        <v>0</v>
      </c>
      <c r="AK616" t="s">
        <v>12</v>
      </c>
      <c r="AL616">
        <v>0.12</v>
      </c>
      <c r="AM616">
        <v>0.1056</v>
      </c>
    </row>
    <row r="617" spans="1:39" x14ac:dyDescent="0.25">
      <c r="A617" t="s">
        <v>176</v>
      </c>
      <c r="B617">
        <v>16</v>
      </c>
      <c r="C617">
        <v>400</v>
      </c>
      <c r="D617" t="s">
        <v>1</v>
      </c>
      <c r="E617">
        <v>0</v>
      </c>
      <c r="F617">
        <v>0</v>
      </c>
      <c r="G617" t="s">
        <v>2</v>
      </c>
      <c r="H617">
        <v>568.09137799999996</v>
      </c>
      <c r="I617">
        <v>0.15116399999999999</v>
      </c>
      <c r="J617" t="s">
        <v>3</v>
      </c>
      <c r="K617">
        <v>544.52692999999999</v>
      </c>
      <c r="L617">
        <v>0.14544399999999999</v>
      </c>
      <c r="M617" t="s">
        <v>4</v>
      </c>
      <c r="N617">
        <v>363.91915799999998</v>
      </c>
      <c r="O617">
        <v>5.2274000000000001E-2</v>
      </c>
      <c r="P617" t="s">
        <v>5</v>
      </c>
      <c r="Q617">
        <v>0</v>
      </c>
      <c r="R617">
        <v>0</v>
      </c>
      <c r="S617" t="s">
        <v>6</v>
      </c>
      <c r="T617">
        <v>0</v>
      </c>
      <c r="U617">
        <v>0</v>
      </c>
      <c r="V617" t="s">
        <v>7</v>
      </c>
      <c r="W617">
        <v>0</v>
      </c>
      <c r="X617">
        <v>0</v>
      </c>
      <c r="Y617" t="s">
        <v>8</v>
      </c>
      <c r="Z617">
        <v>0</v>
      </c>
      <c r="AA617">
        <v>0</v>
      </c>
      <c r="AB617" t="s">
        <v>9</v>
      </c>
      <c r="AC617">
        <v>0</v>
      </c>
      <c r="AD617">
        <v>0</v>
      </c>
      <c r="AE617" t="s">
        <v>10</v>
      </c>
      <c r="AF617">
        <v>32767</v>
      </c>
      <c r="AG617">
        <v>0</v>
      </c>
      <c r="AH617" t="s">
        <v>11</v>
      </c>
      <c r="AI617">
        <v>-32767</v>
      </c>
      <c r="AJ617">
        <v>0</v>
      </c>
      <c r="AK617" t="s">
        <v>12</v>
      </c>
      <c r="AL617">
        <v>0.12</v>
      </c>
      <c r="AM617">
        <v>0.1056</v>
      </c>
    </row>
    <row r="618" spans="1:39" x14ac:dyDescent="0.25">
      <c r="A618" t="s">
        <v>176</v>
      </c>
      <c r="B618">
        <v>17</v>
      </c>
      <c r="C618">
        <v>425</v>
      </c>
      <c r="D618" t="s">
        <v>1</v>
      </c>
      <c r="E618">
        <v>0</v>
      </c>
      <c r="F618">
        <v>0</v>
      </c>
      <c r="G618" t="s">
        <v>2</v>
      </c>
      <c r="H618">
        <v>603.88292799999999</v>
      </c>
      <c r="I618">
        <v>0.170767</v>
      </c>
      <c r="J618" t="s">
        <v>3</v>
      </c>
      <c r="K618">
        <v>578.84604200000001</v>
      </c>
      <c r="L618">
        <v>0.16475200000000001</v>
      </c>
      <c r="M618" t="s">
        <v>4</v>
      </c>
      <c r="N618">
        <v>386.66831000000002</v>
      </c>
      <c r="O618">
        <v>5.8359000000000001E-2</v>
      </c>
      <c r="P618" t="s">
        <v>5</v>
      </c>
      <c r="Q618">
        <v>0</v>
      </c>
      <c r="R618">
        <v>0</v>
      </c>
      <c r="S618" t="s">
        <v>6</v>
      </c>
      <c r="T618">
        <v>0</v>
      </c>
      <c r="U618">
        <v>0</v>
      </c>
      <c r="V618" t="s">
        <v>7</v>
      </c>
      <c r="W618">
        <v>0</v>
      </c>
      <c r="X618">
        <v>0</v>
      </c>
      <c r="Y618" t="s">
        <v>8</v>
      </c>
      <c r="Z618">
        <v>0</v>
      </c>
      <c r="AA618">
        <v>0</v>
      </c>
      <c r="AB618" t="s">
        <v>9</v>
      </c>
      <c r="AC618">
        <v>0</v>
      </c>
      <c r="AD618">
        <v>0</v>
      </c>
      <c r="AE618" t="s">
        <v>10</v>
      </c>
      <c r="AF618">
        <v>32767</v>
      </c>
      <c r="AG618">
        <v>0</v>
      </c>
      <c r="AH618" t="s">
        <v>11</v>
      </c>
      <c r="AI618">
        <v>-32767</v>
      </c>
      <c r="AJ618">
        <v>0</v>
      </c>
      <c r="AK618" t="s">
        <v>12</v>
      </c>
      <c r="AL618">
        <v>0.14000000000000001</v>
      </c>
      <c r="AM618">
        <v>0.12039999999999999</v>
      </c>
    </row>
    <row r="619" spans="1:39" x14ac:dyDescent="0.25">
      <c r="A619" t="s">
        <v>176</v>
      </c>
      <c r="B619">
        <v>18</v>
      </c>
      <c r="C619">
        <v>450</v>
      </c>
      <c r="D619" t="s">
        <v>1</v>
      </c>
      <c r="E619">
        <v>0</v>
      </c>
      <c r="F619">
        <v>0</v>
      </c>
      <c r="G619" t="s">
        <v>2</v>
      </c>
      <c r="H619">
        <v>639.69698500000004</v>
      </c>
      <c r="I619">
        <v>0.18229600000000001</v>
      </c>
      <c r="J619" t="s">
        <v>3</v>
      </c>
      <c r="K619">
        <v>613.18739600000004</v>
      </c>
      <c r="L619">
        <v>0.17543600000000001</v>
      </c>
      <c r="M619" t="s">
        <v>4</v>
      </c>
      <c r="N619">
        <v>409.41402199999999</v>
      </c>
      <c r="O619">
        <v>6.3106999999999996E-2</v>
      </c>
      <c r="P619" t="s">
        <v>5</v>
      </c>
      <c r="Q619">
        <v>0</v>
      </c>
      <c r="R619">
        <v>0</v>
      </c>
      <c r="S619" t="s">
        <v>6</v>
      </c>
      <c r="T619">
        <v>0</v>
      </c>
      <c r="U619">
        <v>0</v>
      </c>
      <c r="V619" t="s">
        <v>7</v>
      </c>
      <c r="W619">
        <v>0</v>
      </c>
      <c r="X619">
        <v>0</v>
      </c>
      <c r="Y619" t="s">
        <v>8</v>
      </c>
      <c r="Z619">
        <v>0</v>
      </c>
      <c r="AA619">
        <v>0</v>
      </c>
      <c r="AB619" t="s">
        <v>9</v>
      </c>
      <c r="AC619">
        <v>0</v>
      </c>
      <c r="AD619">
        <v>0</v>
      </c>
      <c r="AE619" t="s">
        <v>10</v>
      </c>
      <c r="AF619">
        <v>32767</v>
      </c>
      <c r="AG619">
        <v>0</v>
      </c>
      <c r="AH619" t="s">
        <v>11</v>
      </c>
      <c r="AI619">
        <v>-32767</v>
      </c>
      <c r="AJ619">
        <v>0</v>
      </c>
      <c r="AK619" t="s">
        <v>12</v>
      </c>
      <c r="AL619">
        <v>0.18</v>
      </c>
      <c r="AM619">
        <v>0.18759999999999999</v>
      </c>
    </row>
    <row r="620" spans="1:39" x14ac:dyDescent="0.25">
      <c r="A620" t="s">
        <v>176</v>
      </c>
      <c r="B620">
        <v>19</v>
      </c>
      <c r="C620">
        <v>475</v>
      </c>
      <c r="D620" t="s">
        <v>1</v>
      </c>
      <c r="E620">
        <v>0</v>
      </c>
      <c r="F620">
        <v>0</v>
      </c>
      <c r="G620" t="s">
        <v>2</v>
      </c>
      <c r="H620">
        <v>675.54607999999996</v>
      </c>
      <c r="I620">
        <v>0.201686</v>
      </c>
      <c r="J620" t="s">
        <v>3</v>
      </c>
      <c r="K620">
        <v>647.563942</v>
      </c>
      <c r="L620">
        <v>0.19419500000000001</v>
      </c>
      <c r="M620" t="s">
        <v>4</v>
      </c>
      <c r="N620">
        <v>432.15776799999998</v>
      </c>
      <c r="O620">
        <v>6.8232000000000001E-2</v>
      </c>
      <c r="P620" t="s">
        <v>5</v>
      </c>
      <c r="Q620">
        <v>0</v>
      </c>
      <c r="R620">
        <v>0</v>
      </c>
      <c r="S620" t="s">
        <v>6</v>
      </c>
      <c r="T620">
        <v>0</v>
      </c>
      <c r="U620">
        <v>0</v>
      </c>
      <c r="V620" t="s">
        <v>7</v>
      </c>
      <c r="W620">
        <v>0</v>
      </c>
      <c r="X620">
        <v>0</v>
      </c>
      <c r="Y620" t="s">
        <v>8</v>
      </c>
      <c r="Z620">
        <v>0</v>
      </c>
      <c r="AA620">
        <v>0</v>
      </c>
      <c r="AB620" t="s">
        <v>9</v>
      </c>
      <c r="AC620">
        <v>0</v>
      </c>
      <c r="AD620">
        <v>0</v>
      </c>
      <c r="AE620" t="s">
        <v>10</v>
      </c>
      <c r="AF620">
        <v>32767</v>
      </c>
      <c r="AG620">
        <v>0</v>
      </c>
      <c r="AH620" t="s">
        <v>11</v>
      </c>
      <c r="AI620">
        <v>-32767</v>
      </c>
      <c r="AJ620">
        <v>0</v>
      </c>
      <c r="AK620" t="s">
        <v>12</v>
      </c>
      <c r="AL620">
        <v>0.18</v>
      </c>
      <c r="AM620">
        <v>0.18759999999999999</v>
      </c>
    </row>
    <row r="621" spans="1:39" x14ac:dyDescent="0.25">
      <c r="A621" t="s">
        <v>176</v>
      </c>
      <c r="B621">
        <v>20</v>
      </c>
      <c r="C621">
        <v>500</v>
      </c>
      <c r="D621" t="s">
        <v>1</v>
      </c>
      <c r="E621">
        <v>0</v>
      </c>
      <c r="F621">
        <v>0</v>
      </c>
      <c r="G621" t="s">
        <v>2</v>
      </c>
      <c r="H621">
        <v>711.43585299999995</v>
      </c>
      <c r="I621">
        <v>0.212698</v>
      </c>
      <c r="J621" t="s">
        <v>3</v>
      </c>
      <c r="K621">
        <v>681.98105299999997</v>
      </c>
      <c r="L621">
        <v>0.20438600000000001</v>
      </c>
      <c r="M621" t="s">
        <v>4</v>
      </c>
      <c r="N621">
        <v>454.90413000000001</v>
      </c>
      <c r="O621">
        <v>7.356E-2</v>
      </c>
      <c r="P621" t="s">
        <v>5</v>
      </c>
      <c r="Q621">
        <v>0</v>
      </c>
      <c r="R621">
        <v>0</v>
      </c>
      <c r="S621" t="s">
        <v>6</v>
      </c>
      <c r="T621">
        <v>0</v>
      </c>
      <c r="U621">
        <v>0</v>
      </c>
      <c r="V621" t="s">
        <v>7</v>
      </c>
      <c r="W621">
        <v>0</v>
      </c>
      <c r="X621">
        <v>0</v>
      </c>
      <c r="Y621" t="s">
        <v>8</v>
      </c>
      <c r="Z621">
        <v>0</v>
      </c>
      <c r="AA621">
        <v>0</v>
      </c>
      <c r="AB621" t="s">
        <v>9</v>
      </c>
      <c r="AC621">
        <v>0</v>
      </c>
      <c r="AD621">
        <v>0</v>
      </c>
      <c r="AE621" t="s">
        <v>10</v>
      </c>
      <c r="AF621">
        <v>32767</v>
      </c>
      <c r="AG621">
        <v>0</v>
      </c>
      <c r="AH621" t="s">
        <v>11</v>
      </c>
      <c r="AI621">
        <v>-32767</v>
      </c>
      <c r="AJ621">
        <v>0</v>
      </c>
      <c r="AK621" t="s">
        <v>12</v>
      </c>
      <c r="AL621">
        <v>0.22</v>
      </c>
      <c r="AM621">
        <v>0.21160000000000001</v>
      </c>
    </row>
    <row r="622" spans="1:39" x14ac:dyDescent="0.25">
      <c r="A622" t="s">
        <v>177</v>
      </c>
      <c r="B622">
        <v>1</v>
      </c>
      <c r="C622">
        <v>25</v>
      </c>
      <c r="D622" t="s">
        <v>1</v>
      </c>
      <c r="E622">
        <v>0</v>
      </c>
      <c r="F622">
        <v>0</v>
      </c>
      <c r="G622" t="s">
        <v>2</v>
      </c>
      <c r="H622">
        <v>26.744776999999999</v>
      </c>
      <c r="I622">
        <v>1.059E-3</v>
      </c>
      <c r="J622" t="s">
        <v>3</v>
      </c>
      <c r="K622">
        <v>25.938289999999999</v>
      </c>
      <c r="L622">
        <v>1.0089999999999999E-3</v>
      </c>
      <c r="M622" t="s">
        <v>4</v>
      </c>
      <c r="N622">
        <v>14.993074</v>
      </c>
      <c r="O622">
        <v>1.94E-4</v>
      </c>
      <c r="P622" t="s">
        <v>5</v>
      </c>
      <c r="Q622">
        <v>0</v>
      </c>
      <c r="R622">
        <v>0</v>
      </c>
      <c r="S622" t="s">
        <v>6</v>
      </c>
      <c r="T622">
        <v>0</v>
      </c>
      <c r="U622">
        <v>0</v>
      </c>
      <c r="V622" t="s">
        <v>7</v>
      </c>
      <c r="W622">
        <v>0</v>
      </c>
      <c r="X622">
        <v>0</v>
      </c>
      <c r="Y622" t="s">
        <v>8</v>
      </c>
      <c r="Z622">
        <v>0</v>
      </c>
      <c r="AA622">
        <v>0</v>
      </c>
      <c r="AB622" t="s">
        <v>9</v>
      </c>
      <c r="AC622">
        <v>0</v>
      </c>
      <c r="AD622">
        <v>0</v>
      </c>
      <c r="AE622" t="s">
        <v>10</v>
      </c>
      <c r="AF622">
        <v>32767</v>
      </c>
      <c r="AG622">
        <v>0</v>
      </c>
      <c r="AH622" t="s">
        <v>11</v>
      </c>
      <c r="AI622">
        <v>-32767</v>
      </c>
      <c r="AJ622">
        <v>0</v>
      </c>
      <c r="AK622" t="s">
        <v>12</v>
      </c>
      <c r="AL622">
        <v>0.02</v>
      </c>
      <c r="AM622">
        <v>1.9599999999999999E-2</v>
      </c>
    </row>
    <row r="623" spans="1:39" x14ac:dyDescent="0.25">
      <c r="A623" t="s">
        <v>177</v>
      </c>
      <c r="B623">
        <v>2</v>
      </c>
      <c r="C623">
        <v>50</v>
      </c>
      <c r="D623" t="s">
        <v>1</v>
      </c>
      <c r="E623">
        <v>0</v>
      </c>
      <c r="F623">
        <v>0</v>
      </c>
      <c r="G623" t="s">
        <v>2</v>
      </c>
      <c r="H623">
        <v>53.572288</v>
      </c>
      <c r="I623">
        <v>2.2539999999999999E-3</v>
      </c>
      <c r="J623" t="s">
        <v>3</v>
      </c>
      <c r="K623">
        <v>51.968139999999998</v>
      </c>
      <c r="L623">
        <v>2.1810000000000002E-3</v>
      </c>
      <c r="M623" t="s">
        <v>4</v>
      </c>
      <c r="N623">
        <v>29.978532000000001</v>
      </c>
      <c r="O623">
        <v>6.4700000000000001E-4</v>
      </c>
      <c r="P623" t="s">
        <v>5</v>
      </c>
      <c r="Q623">
        <v>0</v>
      </c>
      <c r="R623">
        <v>0</v>
      </c>
      <c r="S623" t="s">
        <v>6</v>
      </c>
      <c r="T623">
        <v>0</v>
      </c>
      <c r="U623">
        <v>0</v>
      </c>
      <c r="V623" t="s">
        <v>7</v>
      </c>
      <c r="W623">
        <v>0</v>
      </c>
      <c r="X623">
        <v>0</v>
      </c>
      <c r="Y623" t="s">
        <v>8</v>
      </c>
      <c r="Z623">
        <v>0</v>
      </c>
      <c r="AA623">
        <v>0</v>
      </c>
      <c r="AB623" t="s">
        <v>9</v>
      </c>
      <c r="AC623">
        <v>0</v>
      </c>
      <c r="AD623">
        <v>0</v>
      </c>
      <c r="AE623" t="s">
        <v>10</v>
      </c>
      <c r="AF623">
        <v>32767</v>
      </c>
      <c r="AG623">
        <v>0</v>
      </c>
      <c r="AH623" t="s">
        <v>11</v>
      </c>
      <c r="AI623">
        <v>-32767</v>
      </c>
      <c r="AJ623">
        <v>0</v>
      </c>
      <c r="AK623" t="s">
        <v>12</v>
      </c>
      <c r="AL623">
        <v>0.08</v>
      </c>
      <c r="AM623">
        <v>7.3599999999999999E-2</v>
      </c>
    </row>
    <row r="624" spans="1:39" x14ac:dyDescent="0.25">
      <c r="A624" t="s">
        <v>177</v>
      </c>
      <c r="B624">
        <v>3</v>
      </c>
      <c r="C624">
        <v>75</v>
      </c>
      <c r="D624" t="s">
        <v>1</v>
      </c>
      <c r="E624">
        <v>0</v>
      </c>
      <c r="F624">
        <v>0</v>
      </c>
      <c r="G624" t="s">
        <v>2</v>
      </c>
      <c r="H624">
        <v>80.468608000000003</v>
      </c>
      <c r="I624">
        <v>4.1840000000000002E-3</v>
      </c>
      <c r="J624" t="s">
        <v>3</v>
      </c>
      <c r="K624">
        <v>78.067089999999993</v>
      </c>
      <c r="L624">
        <v>4.0980000000000001E-3</v>
      </c>
      <c r="M624" t="s">
        <v>4</v>
      </c>
      <c r="N624">
        <v>44.965200000000003</v>
      </c>
      <c r="O624">
        <v>1.2260000000000001E-3</v>
      </c>
      <c r="P624" t="s">
        <v>5</v>
      </c>
      <c r="Q624">
        <v>0</v>
      </c>
      <c r="R624">
        <v>0</v>
      </c>
      <c r="S624" t="s">
        <v>6</v>
      </c>
      <c r="T624">
        <v>0</v>
      </c>
      <c r="U624">
        <v>0</v>
      </c>
      <c r="V624" t="s">
        <v>7</v>
      </c>
      <c r="W624">
        <v>0</v>
      </c>
      <c r="X624">
        <v>0</v>
      </c>
      <c r="Y624" t="s">
        <v>8</v>
      </c>
      <c r="Z624">
        <v>0</v>
      </c>
      <c r="AA624">
        <v>0</v>
      </c>
      <c r="AB624" t="s">
        <v>9</v>
      </c>
      <c r="AC624">
        <v>0</v>
      </c>
      <c r="AD624">
        <v>0</v>
      </c>
      <c r="AE624" t="s">
        <v>10</v>
      </c>
      <c r="AF624">
        <v>32767</v>
      </c>
      <c r="AG624">
        <v>0</v>
      </c>
      <c r="AH624" t="s">
        <v>11</v>
      </c>
      <c r="AI624">
        <v>-32767</v>
      </c>
      <c r="AJ624">
        <v>0</v>
      </c>
      <c r="AK624" t="s">
        <v>12</v>
      </c>
      <c r="AL624">
        <v>0.1</v>
      </c>
      <c r="AM624">
        <v>0.09</v>
      </c>
    </row>
    <row r="625" spans="1:39" x14ac:dyDescent="0.25">
      <c r="A625" t="s">
        <v>177</v>
      </c>
      <c r="B625">
        <v>4</v>
      </c>
      <c r="C625">
        <v>100</v>
      </c>
      <c r="D625" t="s">
        <v>1</v>
      </c>
      <c r="E625">
        <v>0</v>
      </c>
      <c r="F625">
        <v>0</v>
      </c>
      <c r="G625" t="s">
        <v>2</v>
      </c>
      <c r="H625">
        <v>107.40942800000001</v>
      </c>
      <c r="I625">
        <v>6.4520000000000003E-3</v>
      </c>
      <c r="J625" t="s">
        <v>3</v>
      </c>
      <c r="K625">
        <v>104.210593</v>
      </c>
      <c r="L625">
        <v>6.2420000000000002E-3</v>
      </c>
      <c r="M625" t="s">
        <v>4</v>
      </c>
      <c r="N625">
        <v>59.951991</v>
      </c>
      <c r="O625">
        <v>1.75E-3</v>
      </c>
      <c r="P625" t="s">
        <v>5</v>
      </c>
      <c r="Q625">
        <v>0</v>
      </c>
      <c r="R625">
        <v>0</v>
      </c>
      <c r="S625" t="s">
        <v>6</v>
      </c>
      <c r="T625">
        <v>0</v>
      </c>
      <c r="U625">
        <v>0</v>
      </c>
      <c r="V625" t="s">
        <v>7</v>
      </c>
      <c r="W625">
        <v>0</v>
      </c>
      <c r="X625">
        <v>0</v>
      </c>
      <c r="Y625" t="s">
        <v>8</v>
      </c>
      <c r="Z625">
        <v>0</v>
      </c>
      <c r="AA625">
        <v>0</v>
      </c>
      <c r="AB625" t="s">
        <v>9</v>
      </c>
      <c r="AC625">
        <v>0</v>
      </c>
      <c r="AD625">
        <v>0</v>
      </c>
      <c r="AE625" t="s">
        <v>10</v>
      </c>
      <c r="AF625">
        <v>32767</v>
      </c>
      <c r="AG625">
        <v>0</v>
      </c>
      <c r="AH625" t="s">
        <v>11</v>
      </c>
      <c r="AI625">
        <v>-32767</v>
      </c>
      <c r="AJ625">
        <v>0</v>
      </c>
      <c r="AK625" t="s">
        <v>12</v>
      </c>
      <c r="AL625">
        <v>0.1</v>
      </c>
      <c r="AM625">
        <v>0.09</v>
      </c>
    </row>
    <row r="626" spans="1:39" x14ac:dyDescent="0.25">
      <c r="A626" t="s">
        <v>177</v>
      </c>
      <c r="B626">
        <v>5</v>
      </c>
      <c r="C626">
        <v>125</v>
      </c>
      <c r="D626" t="s">
        <v>1</v>
      </c>
      <c r="E626">
        <v>0</v>
      </c>
      <c r="F626">
        <v>0</v>
      </c>
      <c r="G626" t="s">
        <v>2</v>
      </c>
      <c r="H626">
        <v>134.39035000000001</v>
      </c>
      <c r="I626">
        <v>9.4319999999999994E-3</v>
      </c>
      <c r="J626" t="s">
        <v>3</v>
      </c>
      <c r="K626">
        <v>130.39388500000001</v>
      </c>
      <c r="L626">
        <v>9.1389999999999996E-3</v>
      </c>
      <c r="M626" t="s">
        <v>4</v>
      </c>
      <c r="N626">
        <v>74.938433000000003</v>
      </c>
      <c r="O626">
        <v>2.8279999999999998E-3</v>
      </c>
      <c r="P626" t="s">
        <v>5</v>
      </c>
      <c r="Q626">
        <v>0</v>
      </c>
      <c r="R626">
        <v>0</v>
      </c>
      <c r="S626" t="s">
        <v>6</v>
      </c>
      <c r="T626">
        <v>0</v>
      </c>
      <c r="U626">
        <v>0</v>
      </c>
      <c r="V626" t="s">
        <v>7</v>
      </c>
      <c r="W626">
        <v>0</v>
      </c>
      <c r="X626">
        <v>0</v>
      </c>
      <c r="Y626" t="s">
        <v>8</v>
      </c>
      <c r="Z626">
        <v>0</v>
      </c>
      <c r="AA626">
        <v>0</v>
      </c>
      <c r="AB626" t="s">
        <v>9</v>
      </c>
      <c r="AC626">
        <v>0</v>
      </c>
      <c r="AD626">
        <v>0</v>
      </c>
      <c r="AE626" t="s">
        <v>10</v>
      </c>
      <c r="AF626">
        <v>32767</v>
      </c>
      <c r="AG626">
        <v>0</v>
      </c>
      <c r="AH626" t="s">
        <v>11</v>
      </c>
      <c r="AI626">
        <v>-32767</v>
      </c>
      <c r="AJ626">
        <v>0</v>
      </c>
      <c r="AK626" t="s">
        <v>12</v>
      </c>
      <c r="AL626">
        <v>0.1</v>
      </c>
      <c r="AM626">
        <v>0.09</v>
      </c>
    </row>
    <row r="627" spans="1:39" x14ac:dyDescent="0.25">
      <c r="A627" t="s">
        <v>177</v>
      </c>
      <c r="B627">
        <v>6</v>
      </c>
      <c r="C627">
        <v>150</v>
      </c>
      <c r="D627" t="s">
        <v>1</v>
      </c>
      <c r="E627">
        <v>0</v>
      </c>
      <c r="F627">
        <v>0</v>
      </c>
      <c r="G627" t="s">
        <v>2</v>
      </c>
      <c r="H627">
        <v>161.40530799999999</v>
      </c>
      <c r="I627">
        <v>1.4293E-2</v>
      </c>
      <c r="J627" t="s">
        <v>3</v>
      </c>
      <c r="K627">
        <v>156.61165099999999</v>
      </c>
      <c r="L627">
        <v>1.3809E-2</v>
      </c>
      <c r="M627" t="s">
        <v>4</v>
      </c>
      <c r="N627">
        <v>89.925072999999998</v>
      </c>
      <c r="O627">
        <v>4.3179999999999998E-3</v>
      </c>
      <c r="P627" t="s">
        <v>5</v>
      </c>
      <c r="Q627">
        <v>0</v>
      </c>
      <c r="R627">
        <v>0</v>
      </c>
      <c r="S627" t="s">
        <v>6</v>
      </c>
      <c r="T627">
        <v>0</v>
      </c>
      <c r="U627">
        <v>0</v>
      </c>
      <c r="V627" t="s">
        <v>7</v>
      </c>
      <c r="W627">
        <v>0</v>
      </c>
      <c r="X627">
        <v>0</v>
      </c>
      <c r="Y627" t="s">
        <v>8</v>
      </c>
      <c r="Z627">
        <v>0</v>
      </c>
      <c r="AA627">
        <v>0</v>
      </c>
      <c r="AB627" t="s">
        <v>9</v>
      </c>
      <c r="AC627">
        <v>0</v>
      </c>
      <c r="AD627">
        <v>0</v>
      </c>
      <c r="AE627" t="s">
        <v>10</v>
      </c>
      <c r="AF627">
        <v>32767</v>
      </c>
      <c r="AG627">
        <v>0</v>
      </c>
      <c r="AH627" t="s">
        <v>11</v>
      </c>
      <c r="AI627">
        <v>-32767</v>
      </c>
      <c r="AJ627">
        <v>0</v>
      </c>
      <c r="AK627" t="s">
        <v>12</v>
      </c>
      <c r="AL627">
        <v>0.12</v>
      </c>
      <c r="AM627">
        <v>0.1056</v>
      </c>
    </row>
    <row r="628" spans="1:39" x14ac:dyDescent="0.25">
      <c r="A628" t="s">
        <v>177</v>
      </c>
      <c r="B628">
        <v>7</v>
      </c>
      <c r="C628">
        <v>175</v>
      </c>
      <c r="D628" t="s">
        <v>1</v>
      </c>
      <c r="E628">
        <v>0</v>
      </c>
      <c r="F628">
        <v>0</v>
      </c>
      <c r="G628" t="s">
        <v>2</v>
      </c>
      <c r="H628">
        <v>188.459249</v>
      </c>
      <c r="I628">
        <v>1.917E-2</v>
      </c>
      <c r="J628" t="s">
        <v>3</v>
      </c>
      <c r="K628">
        <v>182.86830599999999</v>
      </c>
      <c r="L628">
        <v>1.8577E-2</v>
      </c>
      <c r="M628" t="s">
        <v>4</v>
      </c>
      <c r="N628">
        <v>104.91122799999999</v>
      </c>
      <c r="O628">
        <v>5.7489999999999998E-3</v>
      </c>
      <c r="P628" t="s">
        <v>5</v>
      </c>
      <c r="Q628">
        <v>0</v>
      </c>
      <c r="R628">
        <v>0</v>
      </c>
      <c r="S628" t="s">
        <v>6</v>
      </c>
      <c r="T628">
        <v>0</v>
      </c>
      <c r="U628">
        <v>0</v>
      </c>
      <c r="V628" t="s">
        <v>7</v>
      </c>
      <c r="W628">
        <v>0</v>
      </c>
      <c r="X628">
        <v>0</v>
      </c>
      <c r="Y628" t="s">
        <v>8</v>
      </c>
      <c r="Z628">
        <v>0</v>
      </c>
      <c r="AA628">
        <v>0</v>
      </c>
      <c r="AB628" t="s">
        <v>9</v>
      </c>
      <c r="AC628">
        <v>0</v>
      </c>
      <c r="AD628">
        <v>0</v>
      </c>
      <c r="AE628" t="s">
        <v>10</v>
      </c>
      <c r="AF628">
        <v>32767</v>
      </c>
      <c r="AG628">
        <v>0</v>
      </c>
      <c r="AH628" t="s">
        <v>11</v>
      </c>
      <c r="AI628">
        <v>-32767</v>
      </c>
      <c r="AJ628">
        <v>0</v>
      </c>
      <c r="AK628" t="s">
        <v>12</v>
      </c>
      <c r="AL628">
        <v>0.12</v>
      </c>
      <c r="AM628">
        <v>0.1056</v>
      </c>
    </row>
    <row r="629" spans="1:39" x14ac:dyDescent="0.25">
      <c r="A629" t="s">
        <v>177</v>
      </c>
      <c r="B629">
        <v>8</v>
      </c>
      <c r="C629">
        <v>200</v>
      </c>
      <c r="D629" t="s">
        <v>1</v>
      </c>
      <c r="E629">
        <v>0</v>
      </c>
      <c r="F629">
        <v>0</v>
      </c>
      <c r="G629" t="s">
        <v>2</v>
      </c>
      <c r="H629">
        <v>215.54254700000001</v>
      </c>
      <c r="I629">
        <v>2.3744999999999999E-2</v>
      </c>
      <c r="J629" t="s">
        <v>3</v>
      </c>
      <c r="K629">
        <v>209.153818</v>
      </c>
      <c r="L629">
        <v>2.3164000000000001E-2</v>
      </c>
      <c r="M629" t="s">
        <v>4</v>
      </c>
      <c r="N629">
        <v>119.89775400000001</v>
      </c>
      <c r="O629">
        <v>7.0400000000000003E-3</v>
      </c>
      <c r="P629" t="s">
        <v>5</v>
      </c>
      <c r="Q629">
        <v>0</v>
      </c>
      <c r="R629">
        <v>0</v>
      </c>
      <c r="S629" t="s">
        <v>6</v>
      </c>
      <c r="T629">
        <v>0</v>
      </c>
      <c r="U629">
        <v>0</v>
      </c>
      <c r="V629" t="s">
        <v>7</v>
      </c>
      <c r="W629">
        <v>0</v>
      </c>
      <c r="X629">
        <v>0</v>
      </c>
      <c r="Y629" t="s">
        <v>8</v>
      </c>
      <c r="Z629">
        <v>0</v>
      </c>
      <c r="AA629">
        <v>0</v>
      </c>
      <c r="AB629" t="s">
        <v>9</v>
      </c>
      <c r="AC629">
        <v>0</v>
      </c>
      <c r="AD629">
        <v>0</v>
      </c>
      <c r="AE629" t="s">
        <v>10</v>
      </c>
      <c r="AF629">
        <v>32767</v>
      </c>
      <c r="AG629">
        <v>0</v>
      </c>
      <c r="AH629" t="s">
        <v>11</v>
      </c>
      <c r="AI629">
        <v>-32767</v>
      </c>
      <c r="AJ629">
        <v>0</v>
      </c>
      <c r="AK629" t="s">
        <v>12</v>
      </c>
      <c r="AL629">
        <v>0.12</v>
      </c>
      <c r="AM629">
        <v>0.1056</v>
      </c>
    </row>
    <row r="630" spans="1:39" x14ac:dyDescent="0.25">
      <c r="A630" t="s">
        <v>177</v>
      </c>
      <c r="B630">
        <v>9</v>
      </c>
      <c r="C630">
        <v>225</v>
      </c>
      <c r="D630" t="s">
        <v>1</v>
      </c>
      <c r="E630">
        <v>0</v>
      </c>
      <c r="F630">
        <v>0</v>
      </c>
      <c r="G630" t="s">
        <v>2</v>
      </c>
      <c r="H630">
        <v>242.666439</v>
      </c>
      <c r="I630">
        <v>2.8048E-2</v>
      </c>
      <c r="J630" t="s">
        <v>3</v>
      </c>
      <c r="K630">
        <v>235.47977800000001</v>
      </c>
      <c r="L630">
        <v>2.7505000000000002E-2</v>
      </c>
      <c r="M630" t="s">
        <v>4</v>
      </c>
      <c r="N630">
        <v>134.88596999999999</v>
      </c>
      <c r="O630">
        <v>8.6789999999999992E-3</v>
      </c>
      <c r="P630" t="s">
        <v>5</v>
      </c>
      <c r="Q630">
        <v>0</v>
      </c>
      <c r="R630">
        <v>0</v>
      </c>
      <c r="S630" t="s">
        <v>6</v>
      </c>
      <c r="T630">
        <v>0</v>
      </c>
      <c r="U630">
        <v>0</v>
      </c>
      <c r="V630" t="s">
        <v>7</v>
      </c>
      <c r="W630">
        <v>0</v>
      </c>
      <c r="X630">
        <v>0</v>
      </c>
      <c r="Y630" t="s">
        <v>8</v>
      </c>
      <c r="Z630">
        <v>0</v>
      </c>
      <c r="AA630">
        <v>0</v>
      </c>
      <c r="AB630" t="s">
        <v>9</v>
      </c>
      <c r="AC630">
        <v>0</v>
      </c>
      <c r="AD630">
        <v>0</v>
      </c>
      <c r="AE630" t="s">
        <v>10</v>
      </c>
      <c r="AF630">
        <v>32767</v>
      </c>
      <c r="AG630">
        <v>0</v>
      </c>
      <c r="AH630" t="s">
        <v>11</v>
      </c>
      <c r="AI630">
        <v>-32767</v>
      </c>
      <c r="AJ630">
        <v>0</v>
      </c>
      <c r="AK630" t="s">
        <v>12</v>
      </c>
      <c r="AL630">
        <v>0.12</v>
      </c>
      <c r="AM630">
        <v>0.1056</v>
      </c>
    </row>
    <row r="631" spans="1:39" x14ac:dyDescent="0.25">
      <c r="A631" t="s">
        <v>177</v>
      </c>
      <c r="B631">
        <v>10</v>
      </c>
      <c r="C631">
        <v>250</v>
      </c>
      <c r="D631" t="s">
        <v>1</v>
      </c>
      <c r="E631">
        <v>0</v>
      </c>
      <c r="F631">
        <v>0</v>
      </c>
      <c r="G631" t="s">
        <v>2</v>
      </c>
      <c r="H631">
        <v>269.82311900000002</v>
      </c>
      <c r="I631">
        <v>3.3652000000000001E-2</v>
      </c>
      <c r="J631" t="s">
        <v>3</v>
      </c>
      <c r="K631">
        <v>261.838325</v>
      </c>
      <c r="L631">
        <v>3.2927999999999999E-2</v>
      </c>
      <c r="M631" t="s">
        <v>4</v>
      </c>
      <c r="N631">
        <v>149.87291200000001</v>
      </c>
      <c r="O631">
        <v>1.0883E-2</v>
      </c>
      <c r="P631" t="s">
        <v>5</v>
      </c>
      <c r="Q631">
        <v>0</v>
      </c>
      <c r="R631">
        <v>0</v>
      </c>
      <c r="S631" t="s">
        <v>6</v>
      </c>
      <c r="T631">
        <v>0</v>
      </c>
      <c r="U631">
        <v>0</v>
      </c>
      <c r="V631" t="s">
        <v>7</v>
      </c>
      <c r="W631">
        <v>0</v>
      </c>
      <c r="X631">
        <v>0</v>
      </c>
      <c r="Y631" t="s">
        <v>8</v>
      </c>
      <c r="Z631">
        <v>0</v>
      </c>
      <c r="AA631">
        <v>0</v>
      </c>
      <c r="AB631" t="s">
        <v>9</v>
      </c>
      <c r="AC631">
        <v>0</v>
      </c>
      <c r="AD631">
        <v>0</v>
      </c>
      <c r="AE631" t="s">
        <v>10</v>
      </c>
      <c r="AF631">
        <v>32767</v>
      </c>
      <c r="AG631">
        <v>0</v>
      </c>
      <c r="AH631" t="s">
        <v>11</v>
      </c>
      <c r="AI631">
        <v>-32767</v>
      </c>
      <c r="AJ631">
        <v>0</v>
      </c>
      <c r="AK631" t="s">
        <v>12</v>
      </c>
      <c r="AL631">
        <v>0.18</v>
      </c>
      <c r="AM631">
        <v>0.14760000000000001</v>
      </c>
    </row>
    <row r="632" spans="1:39" x14ac:dyDescent="0.25">
      <c r="A632" t="s">
        <v>177</v>
      </c>
      <c r="B632">
        <v>11</v>
      </c>
      <c r="C632">
        <v>275</v>
      </c>
      <c r="D632" t="s">
        <v>1</v>
      </c>
      <c r="E632">
        <v>0</v>
      </c>
      <c r="F632">
        <v>0</v>
      </c>
      <c r="G632" t="s">
        <v>2</v>
      </c>
      <c r="H632">
        <v>296.99890099999999</v>
      </c>
      <c r="I632">
        <v>3.9813000000000001E-2</v>
      </c>
      <c r="J632" t="s">
        <v>3</v>
      </c>
      <c r="K632">
        <v>288.217039</v>
      </c>
      <c r="L632">
        <v>3.9012999999999999E-2</v>
      </c>
      <c r="M632" t="s">
        <v>4</v>
      </c>
      <c r="N632">
        <v>164.858294</v>
      </c>
      <c r="O632">
        <v>1.2482E-2</v>
      </c>
      <c r="P632" t="s">
        <v>5</v>
      </c>
      <c r="Q632">
        <v>0</v>
      </c>
      <c r="R632">
        <v>0</v>
      </c>
      <c r="S632" t="s">
        <v>6</v>
      </c>
      <c r="T632">
        <v>0</v>
      </c>
      <c r="U632">
        <v>0</v>
      </c>
      <c r="V632" t="s">
        <v>7</v>
      </c>
      <c r="W632">
        <v>0</v>
      </c>
      <c r="X632">
        <v>0</v>
      </c>
      <c r="Y632" t="s">
        <v>8</v>
      </c>
      <c r="Z632">
        <v>0</v>
      </c>
      <c r="AA632">
        <v>0</v>
      </c>
      <c r="AB632" t="s">
        <v>9</v>
      </c>
      <c r="AC632">
        <v>0</v>
      </c>
      <c r="AD632">
        <v>0</v>
      </c>
      <c r="AE632" t="s">
        <v>10</v>
      </c>
      <c r="AF632">
        <v>32767</v>
      </c>
      <c r="AG632">
        <v>0</v>
      </c>
      <c r="AH632" t="s">
        <v>11</v>
      </c>
      <c r="AI632">
        <v>-32767</v>
      </c>
      <c r="AJ632">
        <v>0</v>
      </c>
      <c r="AK632" t="s">
        <v>12</v>
      </c>
      <c r="AL632">
        <v>0.2</v>
      </c>
      <c r="AM632">
        <v>0.16</v>
      </c>
    </row>
    <row r="633" spans="1:39" x14ac:dyDescent="0.25">
      <c r="A633" t="s">
        <v>177</v>
      </c>
      <c r="B633">
        <v>12</v>
      </c>
      <c r="C633">
        <v>300</v>
      </c>
      <c r="D633" t="s">
        <v>1</v>
      </c>
      <c r="E633">
        <v>0</v>
      </c>
      <c r="F633">
        <v>0</v>
      </c>
      <c r="G633" t="s">
        <v>2</v>
      </c>
      <c r="H633">
        <v>324.21746000000002</v>
      </c>
      <c r="I633">
        <v>4.7622999999999999E-2</v>
      </c>
      <c r="J633" t="s">
        <v>3</v>
      </c>
      <c r="K633">
        <v>314.63806899999997</v>
      </c>
      <c r="L633">
        <v>4.6672999999999999E-2</v>
      </c>
      <c r="M633" t="s">
        <v>4</v>
      </c>
      <c r="N633">
        <v>179.84229999999999</v>
      </c>
      <c r="O633">
        <v>1.3820000000000001E-2</v>
      </c>
      <c r="P633" t="s">
        <v>5</v>
      </c>
      <c r="Q633">
        <v>0</v>
      </c>
      <c r="R633">
        <v>0</v>
      </c>
      <c r="S633" t="s">
        <v>6</v>
      </c>
      <c r="T633">
        <v>0</v>
      </c>
      <c r="U633">
        <v>0</v>
      </c>
      <c r="V633" t="s">
        <v>7</v>
      </c>
      <c r="W633">
        <v>0</v>
      </c>
      <c r="X633">
        <v>0</v>
      </c>
      <c r="Y633" t="s">
        <v>8</v>
      </c>
      <c r="Z633">
        <v>0</v>
      </c>
      <c r="AA633">
        <v>0</v>
      </c>
      <c r="AB633" t="s">
        <v>9</v>
      </c>
      <c r="AC633">
        <v>0</v>
      </c>
      <c r="AD633">
        <v>0</v>
      </c>
      <c r="AE633" t="s">
        <v>10</v>
      </c>
      <c r="AF633">
        <v>32767</v>
      </c>
      <c r="AG633">
        <v>0</v>
      </c>
      <c r="AH633" t="s">
        <v>11</v>
      </c>
      <c r="AI633">
        <v>-32767</v>
      </c>
      <c r="AJ633">
        <v>0</v>
      </c>
      <c r="AK633" t="s">
        <v>12</v>
      </c>
      <c r="AL633">
        <v>0.2</v>
      </c>
      <c r="AM633">
        <v>0.16</v>
      </c>
    </row>
    <row r="634" spans="1:39" x14ac:dyDescent="0.25">
      <c r="A634" t="s">
        <v>177</v>
      </c>
      <c r="B634">
        <v>13</v>
      </c>
      <c r="C634">
        <v>325</v>
      </c>
      <c r="D634" t="s">
        <v>1</v>
      </c>
      <c r="E634">
        <v>0</v>
      </c>
      <c r="F634">
        <v>0</v>
      </c>
      <c r="G634" t="s">
        <v>2</v>
      </c>
      <c r="H634">
        <v>351.45588900000001</v>
      </c>
      <c r="I634">
        <v>5.6659000000000001E-2</v>
      </c>
      <c r="J634" t="s">
        <v>3</v>
      </c>
      <c r="K634">
        <v>341.07933400000002</v>
      </c>
      <c r="L634">
        <v>5.5445000000000001E-2</v>
      </c>
      <c r="M634" t="s">
        <v>4</v>
      </c>
      <c r="N634">
        <v>194.82629700000001</v>
      </c>
      <c r="O634">
        <v>1.6097E-2</v>
      </c>
      <c r="P634" t="s">
        <v>5</v>
      </c>
      <c r="Q634">
        <v>0</v>
      </c>
      <c r="R634">
        <v>0</v>
      </c>
      <c r="S634" t="s">
        <v>6</v>
      </c>
      <c r="T634">
        <v>0</v>
      </c>
      <c r="U634">
        <v>0</v>
      </c>
      <c r="V634" t="s">
        <v>7</v>
      </c>
      <c r="W634">
        <v>0</v>
      </c>
      <c r="X634">
        <v>0</v>
      </c>
      <c r="Y634" t="s">
        <v>8</v>
      </c>
      <c r="Z634">
        <v>0</v>
      </c>
      <c r="AA634">
        <v>0</v>
      </c>
      <c r="AB634" t="s">
        <v>9</v>
      </c>
      <c r="AC634">
        <v>0</v>
      </c>
      <c r="AD634">
        <v>0</v>
      </c>
      <c r="AE634" t="s">
        <v>10</v>
      </c>
      <c r="AF634">
        <v>32767</v>
      </c>
      <c r="AG634">
        <v>0</v>
      </c>
      <c r="AH634" t="s">
        <v>11</v>
      </c>
      <c r="AI634">
        <v>-32767</v>
      </c>
      <c r="AJ634">
        <v>0</v>
      </c>
      <c r="AK634" t="s">
        <v>12</v>
      </c>
      <c r="AL634">
        <v>0.2</v>
      </c>
      <c r="AM634">
        <v>0.16</v>
      </c>
    </row>
    <row r="635" spans="1:39" x14ac:dyDescent="0.25">
      <c r="A635" t="s">
        <v>177</v>
      </c>
      <c r="B635">
        <v>14</v>
      </c>
      <c r="C635">
        <v>350</v>
      </c>
      <c r="D635" t="s">
        <v>1</v>
      </c>
      <c r="E635">
        <v>0</v>
      </c>
      <c r="F635">
        <v>0</v>
      </c>
      <c r="G635" t="s">
        <v>2</v>
      </c>
      <c r="H635">
        <v>378.73469499999999</v>
      </c>
      <c r="I635">
        <v>6.8150000000000002E-2</v>
      </c>
      <c r="J635" t="s">
        <v>3</v>
      </c>
      <c r="K635">
        <v>367.56097199999999</v>
      </c>
      <c r="L635">
        <v>6.6831000000000002E-2</v>
      </c>
      <c r="M635" t="s">
        <v>4</v>
      </c>
      <c r="N635">
        <v>209.810821</v>
      </c>
      <c r="O635">
        <v>1.8381999999999999E-2</v>
      </c>
      <c r="P635" t="s">
        <v>5</v>
      </c>
      <c r="Q635">
        <v>0</v>
      </c>
      <c r="R635">
        <v>0</v>
      </c>
      <c r="S635" t="s">
        <v>6</v>
      </c>
      <c r="T635">
        <v>0</v>
      </c>
      <c r="U635">
        <v>0</v>
      </c>
      <c r="V635" t="s">
        <v>7</v>
      </c>
      <c r="W635">
        <v>0</v>
      </c>
      <c r="X635">
        <v>0</v>
      </c>
      <c r="Y635" t="s">
        <v>8</v>
      </c>
      <c r="Z635">
        <v>0</v>
      </c>
      <c r="AA635">
        <v>0</v>
      </c>
      <c r="AB635" t="s">
        <v>9</v>
      </c>
      <c r="AC635">
        <v>0</v>
      </c>
      <c r="AD635">
        <v>0</v>
      </c>
      <c r="AE635" t="s">
        <v>10</v>
      </c>
      <c r="AF635">
        <v>32767</v>
      </c>
      <c r="AG635">
        <v>0</v>
      </c>
      <c r="AH635" t="s">
        <v>11</v>
      </c>
      <c r="AI635">
        <v>-32767</v>
      </c>
      <c r="AJ635">
        <v>0</v>
      </c>
      <c r="AK635" t="s">
        <v>12</v>
      </c>
      <c r="AL635">
        <v>0.2</v>
      </c>
      <c r="AM635">
        <v>0.16</v>
      </c>
    </row>
    <row r="636" spans="1:39" x14ac:dyDescent="0.25">
      <c r="A636" t="s">
        <v>177</v>
      </c>
      <c r="B636">
        <v>15</v>
      </c>
      <c r="C636">
        <v>375</v>
      </c>
      <c r="D636" t="s">
        <v>1</v>
      </c>
      <c r="E636">
        <v>0</v>
      </c>
      <c r="F636">
        <v>0</v>
      </c>
      <c r="G636" t="s">
        <v>2</v>
      </c>
      <c r="H636">
        <v>406.03511800000001</v>
      </c>
      <c r="I636">
        <v>7.6701000000000005E-2</v>
      </c>
      <c r="J636" t="s">
        <v>3</v>
      </c>
      <c r="K636">
        <v>394.06348300000002</v>
      </c>
      <c r="L636">
        <v>7.5323000000000001E-2</v>
      </c>
      <c r="M636" t="s">
        <v>4</v>
      </c>
      <c r="N636">
        <v>224.79653200000001</v>
      </c>
      <c r="O636">
        <v>2.0607E-2</v>
      </c>
      <c r="P636" t="s">
        <v>5</v>
      </c>
      <c r="Q636">
        <v>0</v>
      </c>
      <c r="R636">
        <v>0</v>
      </c>
      <c r="S636" t="s">
        <v>6</v>
      </c>
      <c r="T636">
        <v>0</v>
      </c>
      <c r="U636">
        <v>0</v>
      </c>
      <c r="V636" t="s">
        <v>7</v>
      </c>
      <c r="W636">
        <v>0</v>
      </c>
      <c r="X636">
        <v>0</v>
      </c>
      <c r="Y636" t="s">
        <v>8</v>
      </c>
      <c r="Z636">
        <v>0</v>
      </c>
      <c r="AA636">
        <v>0</v>
      </c>
      <c r="AB636" t="s">
        <v>9</v>
      </c>
      <c r="AC636">
        <v>0</v>
      </c>
      <c r="AD636">
        <v>0</v>
      </c>
      <c r="AE636" t="s">
        <v>10</v>
      </c>
      <c r="AF636">
        <v>32767</v>
      </c>
      <c r="AG636">
        <v>0</v>
      </c>
      <c r="AH636" t="s">
        <v>11</v>
      </c>
      <c r="AI636">
        <v>-32767</v>
      </c>
      <c r="AJ636">
        <v>0</v>
      </c>
      <c r="AK636" t="s">
        <v>12</v>
      </c>
      <c r="AL636">
        <v>0.24</v>
      </c>
      <c r="AM636">
        <v>0.18240000000000001</v>
      </c>
    </row>
    <row r="637" spans="1:39" x14ac:dyDescent="0.25">
      <c r="A637" t="s">
        <v>177</v>
      </c>
      <c r="B637">
        <v>16</v>
      </c>
      <c r="C637">
        <v>400</v>
      </c>
      <c r="D637" t="s">
        <v>1</v>
      </c>
      <c r="E637">
        <v>0</v>
      </c>
      <c r="F637">
        <v>0</v>
      </c>
      <c r="G637" t="s">
        <v>2</v>
      </c>
      <c r="H637">
        <v>433.37527799999998</v>
      </c>
      <c r="I637">
        <v>8.6924000000000001E-2</v>
      </c>
      <c r="J637" t="s">
        <v>3</v>
      </c>
      <c r="K637">
        <v>420.605594</v>
      </c>
      <c r="L637">
        <v>8.5103999999999999E-2</v>
      </c>
      <c r="M637" t="s">
        <v>4</v>
      </c>
      <c r="N637">
        <v>239.78185199999999</v>
      </c>
      <c r="O637">
        <v>2.2617000000000002E-2</v>
      </c>
      <c r="P637" t="s">
        <v>5</v>
      </c>
      <c r="Q637">
        <v>0</v>
      </c>
      <c r="R637">
        <v>0</v>
      </c>
      <c r="S637" t="s">
        <v>6</v>
      </c>
      <c r="T637">
        <v>0</v>
      </c>
      <c r="U637">
        <v>0</v>
      </c>
      <c r="V637" t="s">
        <v>7</v>
      </c>
      <c r="W637">
        <v>0</v>
      </c>
      <c r="X637">
        <v>0</v>
      </c>
      <c r="Y637" t="s">
        <v>8</v>
      </c>
      <c r="Z637">
        <v>0</v>
      </c>
      <c r="AA637">
        <v>0</v>
      </c>
      <c r="AB637" t="s">
        <v>9</v>
      </c>
      <c r="AC637">
        <v>0</v>
      </c>
      <c r="AD637">
        <v>0</v>
      </c>
      <c r="AE637" t="s">
        <v>10</v>
      </c>
      <c r="AF637">
        <v>32767</v>
      </c>
      <c r="AG637">
        <v>0</v>
      </c>
      <c r="AH637" t="s">
        <v>11</v>
      </c>
      <c r="AI637">
        <v>-32767</v>
      </c>
      <c r="AJ637">
        <v>0</v>
      </c>
      <c r="AK637" t="s">
        <v>12</v>
      </c>
      <c r="AL637">
        <v>0.28000000000000003</v>
      </c>
      <c r="AM637">
        <v>0.2016</v>
      </c>
    </row>
    <row r="638" spans="1:39" x14ac:dyDescent="0.25">
      <c r="A638" t="s">
        <v>177</v>
      </c>
      <c r="B638">
        <v>17</v>
      </c>
      <c r="C638">
        <v>425</v>
      </c>
      <c r="D638" t="s">
        <v>1</v>
      </c>
      <c r="E638">
        <v>0</v>
      </c>
      <c r="F638">
        <v>0</v>
      </c>
      <c r="G638" t="s">
        <v>2</v>
      </c>
      <c r="H638">
        <v>460.74622099999999</v>
      </c>
      <c r="I638">
        <v>8.9820999999999998E-2</v>
      </c>
      <c r="J638" t="s">
        <v>3</v>
      </c>
      <c r="K638">
        <v>447.17843399999998</v>
      </c>
      <c r="L638">
        <v>8.7783E-2</v>
      </c>
      <c r="M638" t="s">
        <v>4</v>
      </c>
      <c r="N638">
        <v>254.767143</v>
      </c>
      <c r="O638">
        <v>2.4799000000000002E-2</v>
      </c>
      <c r="P638" t="s">
        <v>5</v>
      </c>
      <c r="Q638">
        <v>0</v>
      </c>
      <c r="R638">
        <v>0</v>
      </c>
      <c r="S638" t="s">
        <v>6</v>
      </c>
      <c r="T638">
        <v>0</v>
      </c>
      <c r="U638">
        <v>0</v>
      </c>
      <c r="V638" t="s">
        <v>7</v>
      </c>
      <c r="W638">
        <v>0</v>
      </c>
      <c r="X638">
        <v>0</v>
      </c>
      <c r="Y638" t="s">
        <v>8</v>
      </c>
      <c r="Z638">
        <v>0</v>
      </c>
      <c r="AA638">
        <v>0</v>
      </c>
      <c r="AB638" t="s">
        <v>9</v>
      </c>
      <c r="AC638">
        <v>0</v>
      </c>
      <c r="AD638">
        <v>0</v>
      </c>
      <c r="AE638" t="s">
        <v>10</v>
      </c>
      <c r="AF638">
        <v>32767</v>
      </c>
      <c r="AG638">
        <v>0</v>
      </c>
      <c r="AH638" t="s">
        <v>11</v>
      </c>
      <c r="AI638">
        <v>-32767</v>
      </c>
      <c r="AJ638">
        <v>0</v>
      </c>
      <c r="AK638" t="s">
        <v>12</v>
      </c>
      <c r="AL638">
        <v>0.28000000000000003</v>
      </c>
      <c r="AM638">
        <v>0.2016</v>
      </c>
    </row>
    <row r="639" spans="1:39" x14ac:dyDescent="0.25">
      <c r="A639" t="s">
        <v>177</v>
      </c>
      <c r="B639">
        <v>18</v>
      </c>
      <c r="C639">
        <v>450</v>
      </c>
      <c r="D639" t="s">
        <v>1</v>
      </c>
      <c r="E639">
        <v>0</v>
      </c>
      <c r="F639">
        <v>0</v>
      </c>
      <c r="G639" t="s">
        <v>2</v>
      </c>
      <c r="H639">
        <v>488.14628199999999</v>
      </c>
      <c r="I639">
        <v>0.10942</v>
      </c>
      <c r="J639" t="s">
        <v>3</v>
      </c>
      <c r="K639">
        <v>473.78001999999998</v>
      </c>
      <c r="L639">
        <v>0.10689899999999999</v>
      </c>
      <c r="M639" t="s">
        <v>4</v>
      </c>
      <c r="N639">
        <v>269.75474100000002</v>
      </c>
      <c r="O639">
        <v>2.7718E-2</v>
      </c>
      <c r="P639" t="s">
        <v>5</v>
      </c>
      <c r="Q639">
        <v>0</v>
      </c>
      <c r="R639">
        <v>0</v>
      </c>
      <c r="S639" t="s">
        <v>6</v>
      </c>
      <c r="T639">
        <v>0</v>
      </c>
      <c r="U639">
        <v>0</v>
      </c>
      <c r="V639" t="s">
        <v>7</v>
      </c>
      <c r="W639">
        <v>0</v>
      </c>
      <c r="X639">
        <v>0</v>
      </c>
      <c r="Y639" t="s">
        <v>8</v>
      </c>
      <c r="Z639">
        <v>0</v>
      </c>
      <c r="AA639">
        <v>0</v>
      </c>
      <c r="AB639" t="s">
        <v>9</v>
      </c>
      <c r="AC639">
        <v>0</v>
      </c>
      <c r="AD639">
        <v>0</v>
      </c>
      <c r="AE639" t="s">
        <v>10</v>
      </c>
      <c r="AF639">
        <v>32767</v>
      </c>
      <c r="AG639">
        <v>0</v>
      </c>
      <c r="AH639" t="s">
        <v>11</v>
      </c>
      <c r="AI639">
        <v>-32767</v>
      </c>
      <c r="AJ639">
        <v>0</v>
      </c>
      <c r="AK639" t="s">
        <v>12</v>
      </c>
      <c r="AL639">
        <v>0.3</v>
      </c>
      <c r="AM639">
        <v>0.21</v>
      </c>
    </row>
    <row r="640" spans="1:39" x14ac:dyDescent="0.25">
      <c r="A640" t="s">
        <v>177</v>
      </c>
      <c r="B640">
        <v>19</v>
      </c>
      <c r="C640">
        <v>475</v>
      </c>
      <c r="D640" t="s">
        <v>1</v>
      </c>
      <c r="E640">
        <v>0</v>
      </c>
      <c r="F640">
        <v>0</v>
      </c>
      <c r="G640" t="s">
        <v>2</v>
      </c>
      <c r="H640">
        <v>515.57116599999995</v>
      </c>
      <c r="I640">
        <v>0.12603</v>
      </c>
      <c r="J640" t="s">
        <v>3</v>
      </c>
      <c r="K640">
        <v>500.40710000000001</v>
      </c>
      <c r="L640">
        <v>0.12317699999999999</v>
      </c>
      <c r="M640" t="s">
        <v>4</v>
      </c>
      <c r="N640">
        <v>284.74180699999999</v>
      </c>
      <c r="O640">
        <v>3.0299E-2</v>
      </c>
      <c r="P640" t="s">
        <v>5</v>
      </c>
      <c r="Q640">
        <v>0</v>
      </c>
      <c r="R640">
        <v>0</v>
      </c>
      <c r="S640" t="s">
        <v>6</v>
      </c>
      <c r="T640">
        <v>0</v>
      </c>
      <c r="U640">
        <v>0</v>
      </c>
      <c r="V640" t="s">
        <v>7</v>
      </c>
      <c r="W640">
        <v>0</v>
      </c>
      <c r="X640">
        <v>0</v>
      </c>
      <c r="Y640" t="s">
        <v>8</v>
      </c>
      <c r="Z640">
        <v>0</v>
      </c>
      <c r="AA640">
        <v>0</v>
      </c>
      <c r="AB640" t="s">
        <v>9</v>
      </c>
      <c r="AC640">
        <v>0</v>
      </c>
      <c r="AD640">
        <v>0</v>
      </c>
      <c r="AE640" t="s">
        <v>10</v>
      </c>
      <c r="AF640">
        <v>32767</v>
      </c>
      <c r="AG640">
        <v>0</v>
      </c>
      <c r="AH640" t="s">
        <v>11</v>
      </c>
      <c r="AI640">
        <v>-32767</v>
      </c>
      <c r="AJ640">
        <v>0</v>
      </c>
      <c r="AK640" t="s">
        <v>12</v>
      </c>
      <c r="AL640">
        <v>0.3</v>
      </c>
      <c r="AM640">
        <v>0.21</v>
      </c>
    </row>
    <row r="641" spans="1:39" x14ac:dyDescent="0.25">
      <c r="A641" t="s">
        <v>177</v>
      </c>
      <c r="B641">
        <v>20</v>
      </c>
      <c r="C641">
        <v>500</v>
      </c>
      <c r="D641" t="s">
        <v>1</v>
      </c>
      <c r="E641">
        <v>0</v>
      </c>
      <c r="F641">
        <v>0</v>
      </c>
      <c r="G641" t="s">
        <v>2</v>
      </c>
      <c r="H641">
        <v>543.02342499999997</v>
      </c>
      <c r="I641">
        <v>0.147286</v>
      </c>
      <c r="J641" t="s">
        <v>3</v>
      </c>
      <c r="K641">
        <v>527.06162800000004</v>
      </c>
      <c r="L641">
        <v>0.14379</v>
      </c>
      <c r="M641" t="s">
        <v>4</v>
      </c>
      <c r="N641">
        <v>299.72904599999998</v>
      </c>
      <c r="O641">
        <v>3.2374E-2</v>
      </c>
      <c r="P641" t="s">
        <v>5</v>
      </c>
      <c r="Q641">
        <v>0</v>
      </c>
      <c r="R641">
        <v>0</v>
      </c>
      <c r="S641" t="s">
        <v>6</v>
      </c>
      <c r="T641">
        <v>0</v>
      </c>
      <c r="U641">
        <v>0</v>
      </c>
      <c r="V641" t="s">
        <v>7</v>
      </c>
      <c r="W641">
        <v>0</v>
      </c>
      <c r="X641">
        <v>0</v>
      </c>
      <c r="Y641" t="s">
        <v>8</v>
      </c>
      <c r="Z641">
        <v>0</v>
      </c>
      <c r="AA641">
        <v>0</v>
      </c>
      <c r="AB641" t="s">
        <v>9</v>
      </c>
      <c r="AC641">
        <v>0</v>
      </c>
      <c r="AD641">
        <v>0</v>
      </c>
      <c r="AE641" t="s">
        <v>10</v>
      </c>
      <c r="AF641">
        <v>32767</v>
      </c>
      <c r="AG641">
        <v>0</v>
      </c>
      <c r="AH641" t="s">
        <v>11</v>
      </c>
      <c r="AI641">
        <v>-32767</v>
      </c>
      <c r="AJ641">
        <v>0</v>
      </c>
      <c r="AK641" t="s">
        <v>12</v>
      </c>
      <c r="AL641">
        <v>0.32</v>
      </c>
      <c r="AM641">
        <v>0.2576</v>
      </c>
    </row>
    <row r="642" spans="1:39" x14ac:dyDescent="0.25">
      <c r="A642" t="s">
        <v>178</v>
      </c>
      <c r="B642">
        <v>1</v>
      </c>
      <c r="C642">
        <v>25</v>
      </c>
      <c r="D642" t="s">
        <v>1</v>
      </c>
      <c r="E642">
        <v>0</v>
      </c>
      <c r="F642">
        <v>0</v>
      </c>
      <c r="G642" t="s">
        <v>2</v>
      </c>
      <c r="H642">
        <v>26.508423000000001</v>
      </c>
      <c r="I642">
        <v>0.12918199999999999</v>
      </c>
      <c r="J642" t="s">
        <v>3</v>
      </c>
      <c r="K642">
        <v>26.308451999999999</v>
      </c>
      <c r="L642">
        <v>0.17560200000000001</v>
      </c>
      <c r="M642" t="s">
        <v>4</v>
      </c>
      <c r="N642">
        <v>11.465781</v>
      </c>
      <c r="O642">
        <v>1.452E-2</v>
      </c>
      <c r="P642" t="s">
        <v>5</v>
      </c>
      <c r="Q642">
        <v>0.25470799999999999</v>
      </c>
      <c r="R642">
        <v>4.8999999999999998E-5</v>
      </c>
      <c r="S642" t="s">
        <v>6</v>
      </c>
      <c r="T642">
        <v>11.180504000000001</v>
      </c>
      <c r="U642">
        <v>1.9719999999999998E-3</v>
      </c>
      <c r="V642" t="s">
        <v>7</v>
      </c>
      <c r="W642">
        <v>0.205738</v>
      </c>
      <c r="X642">
        <v>1.64E-3</v>
      </c>
      <c r="Y642" t="s">
        <v>8</v>
      </c>
      <c r="Z642">
        <v>0</v>
      </c>
      <c r="AA642">
        <v>0</v>
      </c>
      <c r="AB642" t="s">
        <v>9</v>
      </c>
      <c r="AC642">
        <v>0</v>
      </c>
      <c r="AD642">
        <v>0</v>
      </c>
      <c r="AE642" t="s">
        <v>10</v>
      </c>
      <c r="AF642">
        <v>6.254E-3</v>
      </c>
      <c r="AG642">
        <v>1.5E-5</v>
      </c>
      <c r="AH642" t="s">
        <v>11</v>
      </c>
      <c r="AI642">
        <v>0.99463999999999997</v>
      </c>
      <c r="AJ642">
        <v>1.9999999999999999E-6</v>
      </c>
      <c r="AK642" t="s">
        <v>12</v>
      </c>
      <c r="AL642">
        <v>0.18</v>
      </c>
      <c r="AM642">
        <v>0.18759999999999999</v>
      </c>
    </row>
    <row r="643" spans="1:39" x14ac:dyDescent="0.25">
      <c r="A643" t="s">
        <v>178</v>
      </c>
      <c r="B643">
        <v>2</v>
      </c>
      <c r="C643">
        <v>50</v>
      </c>
      <c r="D643" t="s">
        <v>1</v>
      </c>
      <c r="E643">
        <v>0</v>
      </c>
      <c r="F643">
        <v>0</v>
      </c>
      <c r="G643" t="s">
        <v>2</v>
      </c>
      <c r="H643">
        <v>52.932825999999999</v>
      </c>
      <c r="I643">
        <v>0.17680499999999999</v>
      </c>
      <c r="J643" t="s">
        <v>3</v>
      </c>
      <c r="K643">
        <v>52.501674999999999</v>
      </c>
      <c r="L643">
        <v>0.21898599999999999</v>
      </c>
      <c r="M643" t="s">
        <v>4</v>
      </c>
      <c r="N643">
        <v>22.890450999999999</v>
      </c>
      <c r="O643">
        <v>2.1118000000000001E-2</v>
      </c>
      <c r="P643" t="s">
        <v>5</v>
      </c>
      <c r="Q643">
        <v>0.50688699999999998</v>
      </c>
      <c r="R643">
        <v>6.7000000000000002E-5</v>
      </c>
      <c r="S643" t="s">
        <v>6</v>
      </c>
      <c r="T643">
        <v>22.427306999999999</v>
      </c>
      <c r="U643">
        <v>3.6080000000000001E-3</v>
      </c>
      <c r="V643" t="s">
        <v>7</v>
      </c>
      <c r="W643">
        <v>0.39041599999999999</v>
      </c>
      <c r="X643">
        <v>1.7110000000000001E-3</v>
      </c>
      <c r="Y643" t="s">
        <v>8</v>
      </c>
      <c r="Z643">
        <v>0</v>
      </c>
      <c r="AA643">
        <v>0</v>
      </c>
      <c r="AB643" t="s">
        <v>9</v>
      </c>
      <c r="AC643">
        <v>0</v>
      </c>
      <c r="AD643">
        <v>0</v>
      </c>
      <c r="AE643" t="s">
        <v>10</v>
      </c>
      <c r="AF643">
        <v>3.1389999999999999E-3</v>
      </c>
      <c r="AG643">
        <v>6.9999999999999999E-6</v>
      </c>
      <c r="AH643" t="s">
        <v>11</v>
      </c>
      <c r="AI643">
        <v>0.99502199999999996</v>
      </c>
      <c r="AJ643">
        <v>0</v>
      </c>
      <c r="AK643" t="s">
        <v>12</v>
      </c>
      <c r="AL643">
        <v>1.24</v>
      </c>
      <c r="AM643">
        <v>1.5824</v>
      </c>
    </row>
    <row r="644" spans="1:39" x14ac:dyDescent="0.25">
      <c r="A644" t="s">
        <v>178</v>
      </c>
      <c r="B644">
        <v>3</v>
      </c>
      <c r="C644">
        <v>75</v>
      </c>
      <c r="D644" t="s">
        <v>1</v>
      </c>
      <c r="E644">
        <v>0</v>
      </c>
      <c r="F644">
        <v>0</v>
      </c>
      <c r="G644" t="s">
        <v>2</v>
      </c>
      <c r="H644">
        <v>79.467675</v>
      </c>
      <c r="I644">
        <v>0.36013099999999998</v>
      </c>
      <c r="J644" t="s">
        <v>3</v>
      </c>
      <c r="K644">
        <v>78.805055999999993</v>
      </c>
      <c r="L644">
        <v>0.39815800000000001</v>
      </c>
      <c r="M644" t="s">
        <v>4</v>
      </c>
      <c r="N644">
        <v>34.315899000000002</v>
      </c>
      <c r="O644">
        <v>3.0200000000000001E-2</v>
      </c>
      <c r="P644" t="s">
        <v>5</v>
      </c>
      <c r="Q644">
        <v>0.75879099999999999</v>
      </c>
      <c r="R644">
        <v>6.8999999999999997E-5</v>
      </c>
      <c r="S644" t="s">
        <v>6</v>
      </c>
      <c r="T644">
        <v>33.738408999999997</v>
      </c>
      <c r="U644">
        <v>4.6480000000000002E-3</v>
      </c>
      <c r="V644" t="s">
        <v>7</v>
      </c>
      <c r="W644">
        <v>0.57560599999999995</v>
      </c>
      <c r="X644">
        <v>1.7210000000000001E-3</v>
      </c>
      <c r="Y644" t="s">
        <v>8</v>
      </c>
      <c r="Z644">
        <v>0</v>
      </c>
      <c r="AA644">
        <v>0</v>
      </c>
      <c r="AB644" t="s">
        <v>9</v>
      </c>
      <c r="AC644">
        <v>0</v>
      </c>
      <c r="AD644">
        <v>0</v>
      </c>
      <c r="AE644" t="s">
        <v>10</v>
      </c>
      <c r="AF644">
        <v>2.562E-3</v>
      </c>
      <c r="AG644">
        <v>5.0000000000000004E-6</v>
      </c>
      <c r="AH644" t="s">
        <v>11</v>
      </c>
      <c r="AI644">
        <v>0.99505699999999997</v>
      </c>
      <c r="AJ644">
        <v>0</v>
      </c>
      <c r="AK644" t="s">
        <v>12</v>
      </c>
      <c r="AL644">
        <v>3.08</v>
      </c>
      <c r="AM644">
        <v>3.8336000000000001</v>
      </c>
    </row>
    <row r="645" spans="1:39" x14ac:dyDescent="0.25">
      <c r="A645" t="s">
        <v>178</v>
      </c>
      <c r="B645">
        <v>4</v>
      </c>
      <c r="C645">
        <v>100</v>
      </c>
      <c r="D645" t="s">
        <v>1</v>
      </c>
      <c r="E645">
        <v>0</v>
      </c>
      <c r="F645">
        <v>0</v>
      </c>
      <c r="G645" t="s">
        <v>2</v>
      </c>
      <c r="H645">
        <v>105.99260200000001</v>
      </c>
      <c r="I645">
        <v>0.38894899999999999</v>
      </c>
      <c r="J645" t="s">
        <v>3</v>
      </c>
      <c r="K645">
        <v>105.09900500000001</v>
      </c>
      <c r="L645">
        <v>0.430093</v>
      </c>
      <c r="M645" t="s">
        <v>4</v>
      </c>
      <c r="N645">
        <v>45.743595999999997</v>
      </c>
      <c r="O645">
        <v>3.5300999999999999E-2</v>
      </c>
      <c r="P645" t="s">
        <v>5</v>
      </c>
      <c r="Q645">
        <v>1.010437</v>
      </c>
      <c r="R645">
        <v>6.7000000000000002E-5</v>
      </c>
      <c r="S645" t="s">
        <v>6</v>
      </c>
      <c r="T645">
        <v>45.102952999999999</v>
      </c>
      <c r="U645">
        <v>6.3860000000000002E-3</v>
      </c>
      <c r="V645" t="s">
        <v>7</v>
      </c>
      <c r="W645">
        <v>0.76086699999999996</v>
      </c>
      <c r="X645">
        <v>1.8779999999999999E-3</v>
      </c>
      <c r="Y645" t="s">
        <v>8</v>
      </c>
      <c r="Z645">
        <v>0</v>
      </c>
      <c r="AA645">
        <v>0</v>
      </c>
      <c r="AB645" t="s">
        <v>9</v>
      </c>
      <c r="AC645">
        <v>0</v>
      </c>
      <c r="AD645">
        <v>0</v>
      </c>
      <c r="AE645" t="s">
        <v>10</v>
      </c>
      <c r="AF645">
        <v>2.3180000000000002E-3</v>
      </c>
      <c r="AG645">
        <v>3.9999999999999998E-6</v>
      </c>
      <c r="AH645" t="s">
        <v>11</v>
      </c>
      <c r="AI645">
        <v>0.99507999999999996</v>
      </c>
      <c r="AJ645">
        <v>0</v>
      </c>
      <c r="AK645" t="s">
        <v>12</v>
      </c>
      <c r="AL645">
        <v>5.62</v>
      </c>
      <c r="AM645">
        <v>4.9156000000000004</v>
      </c>
    </row>
    <row r="646" spans="1:39" x14ac:dyDescent="0.25">
      <c r="A646" t="s">
        <v>178</v>
      </c>
      <c r="B646">
        <v>5</v>
      </c>
      <c r="C646">
        <v>125</v>
      </c>
      <c r="D646" t="s">
        <v>1</v>
      </c>
      <c r="E646">
        <v>0</v>
      </c>
      <c r="F646">
        <v>0</v>
      </c>
      <c r="G646" t="s">
        <v>2</v>
      </c>
      <c r="H646">
        <v>132.55499399999999</v>
      </c>
      <c r="I646">
        <v>0.43260999999999999</v>
      </c>
      <c r="J646" t="s">
        <v>3</v>
      </c>
      <c r="K646">
        <v>131.42947699999999</v>
      </c>
      <c r="L646">
        <v>0.48015200000000002</v>
      </c>
      <c r="M646" t="s">
        <v>4</v>
      </c>
      <c r="N646">
        <v>57.168522000000003</v>
      </c>
      <c r="O646">
        <v>3.8094000000000003E-2</v>
      </c>
      <c r="P646" t="s">
        <v>5</v>
      </c>
      <c r="Q646">
        <v>1.2627900000000001</v>
      </c>
      <c r="R646">
        <v>7.6000000000000004E-5</v>
      </c>
      <c r="S646" t="s">
        <v>6</v>
      </c>
      <c r="T646">
        <v>56.506039999999999</v>
      </c>
      <c r="U646">
        <v>7.7460000000000003E-3</v>
      </c>
      <c r="V646" t="s">
        <v>7</v>
      </c>
      <c r="W646">
        <v>0.94474100000000005</v>
      </c>
      <c r="X646">
        <v>1.918E-3</v>
      </c>
      <c r="Y646" t="s">
        <v>8</v>
      </c>
      <c r="Z646">
        <v>0</v>
      </c>
      <c r="AA646">
        <v>0</v>
      </c>
      <c r="AB646" t="s">
        <v>9</v>
      </c>
      <c r="AC646">
        <v>0</v>
      </c>
      <c r="AD646">
        <v>0</v>
      </c>
      <c r="AE646" t="s">
        <v>10</v>
      </c>
      <c r="AF646">
        <v>2.0339999999999998E-3</v>
      </c>
      <c r="AG646">
        <v>1.9999999999999999E-6</v>
      </c>
      <c r="AH646" t="s">
        <v>11</v>
      </c>
      <c r="AI646">
        <v>0.99510100000000001</v>
      </c>
      <c r="AJ646">
        <v>0</v>
      </c>
      <c r="AK646" t="s">
        <v>12</v>
      </c>
      <c r="AL646">
        <v>8.8800000000000008</v>
      </c>
      <c r="AM646">
        <v>8.8255999999999997</v>
      </c>
    </row>
    <row r="647" spans="1:39" x14ac:dyDescent="0.25">
      <c r="A647" t="s">
        <v>178</v>
      </c>
      <c r="B647">
        <v>6</v>
      </c>
      <c r="C647">
        <v>150</v>
      </c>
      <c r="D647" t="s">
        <v>1</v>
      </c>
      <c r="E647">
        <v>0</v>
      </c>
      <c r="F647">
        <v>0</v>
      </c>
      <c r="G647" t="s">
        <v>2</v>
      </c>
      <c r="H647">
        <v>159.169892</v>
      </c>
      <c r="I647">
        <v>0.53628900000000002</v>
      </c>
      <c r="J647" t="s">
        <v>3</v>
      </c>
      <c r="K647">
        <v>157.81255300000001</v>
      </c>
      <c r="L647">
        <v>0.58709100000000003</v>
      </c>
      <c r="M647" t="s">
        <v>4</v>
      </c>
      <c r="N647">
        <v>68.594586000000007</v>
      </c>
      <c r="O647">
        <v>4.2581000000000001E-2</v>
      </c>
      <c r="P647" t="s">
        <v>5</v>
      </c>
      <c r="Q647">
        <v>1.5152080000000001</v>
      </c>
      <c r="R647">
        <v>1.11E-4</v>
      </c>
      <c r="S647" t="s">
        <v>6</v>
      </c>
      <c r="T647">
        <v>67.944992999999997</v>
      </c>
      <c r="U647">
        <v>9.3050000000000008E-3</v>
      </c>
      <c r="V647" t="s">
        <v>7</v>
      </c>
      <c r="W647">
        <v>1.1291260000000001</v>
      </c>
      <c r="X647">
        <v>2.0999999999999999E-3</v>
      </c>
      <c r="Y647" t="s">
        <v>8</v>
      </c>
      <c r="Z647">
        <v>0</v>
      </c>
      <c r="AA647">
        <v>0</v>
      </c>
      <c r="AB647" t="s">
        <v>9</v>
      </c>
      <c r="AC647">
        <v>0</v>
      </c>
      <c r="AD647">
        <v>0</v>
      </c>
      <c r="AE647" t="s">
        <v>10</v>
      </c>
      <c r="AF647">
        <v>1.8600000000000001E-3</v>
      </c>
      <c r="AG647">
        <v>9.9999999999999995E-7</v>
      </c>
      <c r="AH647" t="s">
        <v>11</v>
      </c>
      <c r="AI647">
        <v>0.99510600000000005</v>
      </c>
      <c r="AJ647">
        <v>0</v>
      </c>
      <c r="AK647" t="s">
        <v>12</v>
      </c>
      <c r="AL647">
        <v>13.62</v>
      </c>
      <c r="AM647">
        <v>10.835599999999999</v>
      </c>
    </row>
    <row r="648" spans="1:39" x14ac:dyDescent="0.25">
      <c r="A648" t="s">
        <v>178</v>
      </c>
      <c r="B648">
        <v>7</v>
      </c>
      <c r="C648">
        <v>175</v>
      </c>
      <c r="D648" t="s">
        <v>1</v>
      </c>
      <c r="E648">
        <v>0</v>
      </c>
      <c r="F648">
        <v>0</v>
      </c>
      <c r="G648" t="s">
        <v>2</v>
      </c>
      <c r="H648">
        <v>185.812175</v>
      </c>
      <c r="I648">
        <v>0.61471699999999996</v>
      </c>
      <c r="J648" t="s">
        <v>3</v>
      </c>
      <c r="K648">
        <v>184.22404800000001</v>
      </c>
      <c r="L648">
        <v>0.66463499999999998</v>
      </c>
      <c r="M648" t="s">
        <v>4</v>
      </c>
      <c r="N648">
        <v>80.025071999999994</v>
      </c>
      <c r="O648">
        <v>5.1693000000000003E-2</v>
      </c>
      <c r="P648" t="s">
        <v>5</v>
      </c>
      <c r="Q648">
        <v>1.7671159999999999</v>
      </c>
      <c r="R648">
        <v>1.2799999999999999E-4</v>
      </c>
      <c r="S648" t="s">
        <v>6</v>
      </c>
      <c r="T648">
        <v>79.414800999999997</v>
      </c>
      <c r="U648">
        <v>1.0338999999999999E-2</v>
      </c>
      <c r="V648" t="s">
        <v>7</v>
      </c>
      <c r="W648">
        <v>1.3131250000000001</v>
      </c>
      <c r="X648">
        <v>2.199E-3</v>
      </c>
      <c r="Y648" t="s">
        <v>8</v>
      </c>
      <c r="Z648">
        <v>0</v>
      </c>
      <c r="AA648">
        <v>0</v>
      </c>
      <c r="AB648" t="s">
        <v>9</v>
      </c>
      <c r="AC648">
        <v>0</v>
      </c>
      <c r="AD648">
        <v>0</v>
      </c>
      <c r="AE648" t="s">
        <v>10</v>
      </c>
      <c r="AF648">
        <v>1.8029999999999999E-3</v>
      </c>
      <c r="AG648">
        <v>9.9999999999999995E-7</v>
      </c>
      <c r="AH648" t="s">
        <v>11</v>
      </c>
      <c r="AI648">
        <v>0.99510799999999999</v>
      </c>
      <c r="AJ648">
        <v>0</v>
      </c>
      <c r="AK648" t="s">
        <v>12</v>
      </c>
      <c r="AL648">
        <v>18.66</v>
      </c>
      <c r="AM648">
        <v>16.664400000000001</v>
      </c>
    </row>
    <row r="649" spans="1:39" x14ac:dyDescent="0.25">
      <c r="A649" t="s">
        <v>178</v>
      </c>
      <c r="B649">
        <v>8</v>
      </c>
      <c r="C649">
        <v>200</v>
      </c>
      <c r="D649" t="s">
        <v>1</v>
      </c>
      <c r="E649">
        <v>0</v>
      </c>
      <c r="F649">
        <v>0</v>
      </c>
      <c r="G649" t="s">
        <v>2</v>
      </c>
      <c r="H649">
        <v>212.495148</v>
      </c>
      <c r="I649">
        <v>0.735564</v>
      </c>
      <c r="J649" t="s">
        <v>3</v>
      </c>
      <c r="K649">
        <v>210.67631399999999</v>
      </c>
      <c r="L649">
        <v>0.86656200000000005</v>
      </c>
      <c r="M649" t="s">
        <v>4</v>
      </c>
      <c r="N649">
        <v>91.462044000000006</v>
      </c>
      <c r="O649">
        <v>7.4481000000000006E-2</v>
      </c>
      <c r="P649" t="s">
        <v>5</v>
      </c>
      <c r="Q649">
        <v>2.0193050000000001</v>
      </c>
      <c r="R649">
        <v>1.3999999999999999E-4</v>
      </c>
      <c r="S649" t="s">
        <v>6</v>
      </c>
      <c r="T649">
        <v>90.923799000000002</v>
      </c>
      <c r="U649">
        <v>1.3074000000000001E-2</v>
      </c>
      <c r="V649" t="s">
        <v>7</v>
      </c>
      <c r="W649">
        <v>1.497363</v>
      </c>
      <c r="X649">
        <v>2.3349999999999998E-3</v>
      </c>
      <c r="Y649" t="s">
        <v>8</v>
      </c>
      <c r="Z649">
        <v>0</v>
      </c>
      <c r="AA649">
        <v>0</v>
      </c>
      <c r="AB649" t="s">
        <v>9</v>
      </c>
      <c r="AC649">
        <v>0</v>
      </c>
      <c r="AD649">
        <v>0</v>
      </c>
      <c r="AE649" t="s">
        <v>10</v>
      </c>
      <c r="AF649">
        <v>1.7750000000000001E-3</v>
      </c>
      <c r="AG649">
        <v>9.9999999999999995E-7</v>
      </c>
      <c r="AH649" t="s">
        <v>11</v>
      </c>
      <c r="AI649">
        <v>0.99510900000000002</v>
      </c>
      <c r="AJ649">
        <v>0</v>
      </c>
      <c r="AK649" t="s">
        <v>12</v>
      </c>
      <c r="AL649">
        <v>24.74</v>
      </c>
      <c r="AM649">
        <v>22.352399999999999</v>
      </c>
    </row>
    <row r="650" spans="1:39" x14ac:dyDescent="0.25">
      <c r="A650" t="s">
        <v>178</v>
      </c>
      <c r="B650">
        <v>9</v>
      </c>
      <c r="C650">
        <v>225</v>
      </c>
      <c r="D650" t="s">
        <v>1</v>
      </c>
      <c r="E650">
        <v>0</v>
      </c>
      <c r="F650">
        <v>0</v>
      </c>
      <c r="G650" t="s">
        <v>2</v>
      </c>
      <c r="H650">
        <v>239.19171399999999</v>
      </c>
      <c r="I650">
        <v>0.82662199999999997</v>
      </c>
      <c r="J650" t="s">
        <v>3</v>
      </c>
      <c r="K650">
        <v>237.14132599999999</v>
      </c>
      <c r="L650">
        <v>0.969746</v>
      </c>
      <c r="M650" t="s">
        <v>4</v>
      </c>
      <c r="N650">
        <v>102.88745400000001</v>
      </c>
      <c r="O650">
        <v>8.6937E-2</v>
      </c>
      <c r="P650" t="s">
        <v>5</v>
      </c>
      <c r="Q650">
        <v>2.2713239999999999</v>
      </c>
      <c r="R650">
        <v>1.4300000000000001E-4</v>
      </c>
      <c r="S650" t="s">
        <v>6</v>
      </c>
      <c r="T650">
        <v>102.463234</v>
      </c>
      <c r="U650">
        <v>1.6795000000000001E-2</v>
      </c>
      <c r="V650" t="s">
        <v>7</v>
      </c>
      <c r="W650">
        <v>1.679856</v>
      </c>
      <c r="X650">
        <v>2.5119999999999999E-3</v>
      </c>
      <c r="Y650" t="s">
        <v>8</v>
      </c>
      <c r="Z650">
        <v>0</v>
      </c>
      <c r="AA650">
        <v>0</v>
      </c>
      <c r="AB650" t="s">
        <v>9</v>
      </c>
      <c r="AC650">
        <v>0</v>
      </c>
      <c r="AD650">
        <v>0</v>
      </c>
      <c r="AE650" t="s">
        <v>10</v>
      </c>
      <c r="AF650">
        <v>1.635E-3</v>
      </c>
      <c r="AG650">
        <v>0</v>
      </c>
      <c r="AH650" t="s">
        <v>11</v>
      </c>
      <c r="AI650">
        <v>0.99511000000000005</v>
      </c>
      <c r="AJ650">
        <v>0</v>
      </c>
      <c r="AK650" t="s">
        <v>12</v>
      </c>
      <c r="AL650">
        <v>32.299999999999997</v>
      </c>
      <c r="AM650">
        <v>34.89</v>
      </c>
    </row>
    <row r="651" spans="1:39" x14ac:dyDescent="0.25">
      <c r="A651" t="s">
        <v>178</v>
      </c>
      <c r="B651">
        <v>10</v>
      </c>
      <c r="C651">
        <v>250</v>
      </c>
      <c r="D651" t="s">
        <v>1</v>
      </c>
      <c r="E651">
        <v>0</v>
      </c>
      <c r="F651">
        <v>0</v>
      </c>
      <c r="G651" t="s">
        <v>2</v>
      </c>
      <c r="H651">
        <v>266.05914899999999</v>
      </c>
      <c r="I651">
        <v>1.672374</v>
      </c>
      <c r="J651" t="s">
        <v>3</v>
      </c>
      <c r="K651">
        <v>263.82684799999998</v>
      </c>
      <c r="L651">
        <v>2.5469170000000001</v>
      </c>
      <c r="M651" t="s">
        <v>4</v>
      </c>
      <c r="N651">
        <v>114.30368300000001</v>
      </c>
      <c r="O651">
        <v>9.8826999999999998E-2</v>
      </c>
      <c r="P651" t="s">
        <v>5</v>
      </c>
      <c r="Q651">
        <v>2.5229460000000001</v>
      </c>
      <c r="R651">
        <v>1.75E-4</v>
      </c>
      <c r="S651" t="s">
        <v>6</v>
      </c>
      <c r="T651">
        <v>114.07381100000001</v>
      </c>
      <c r="U651">
        <v>0.13233900000000001</v>
      </c>
      <c r="V651" t="s">
        <v>7</v>
      </c>
      <c r="W651">
        <v>1.897664</v>
      </c>
      <c r="X651">
        <v>6.5194000000000002E-2</v>
      </c>
      <c r="Y651" t="s">
        <v>8</v>
      </c>
      <c r="Z651">
        <v>0</v>
      </c>
      <c r="AA651">
        <v>0</v>
      </c>
      <c r="AB651" t="s">
        <v>9</v>
      </c>
      <c r="AC651">
        <v>0</v>
      </c>
      <c r="AD651">
        <v>0</v>
      </c>
      <c r="AE651" t="s">
        <v>10</v>
      </c>
      <c r="AF651">
        <v>1.588E-3</v>
      </c>
      <c r="AG651">
        <v>0</v>
      </c>
      <c r="AH651" t="s">
        <v>11</v>
      </c>
      <c r="AI651">
        <v>0.99511000000000005</v>
      </c>
      <c r="AJ651">
        <v>0</v>
      </c>
      <c r="AK651" t="s">
        <v>12</v>
      </c>
      <c r="AL651">
        <v>40.4</v>
      </c>
      <c r="AM651">
        <v>39.64</v>
      </c>
    </row>
    <row r="652" spans="1:39" x14ac:dyDescent="0.25">
      <c r="A652" t="s">
        <v>178</v>
      </c>
      <c r="B652">
        <v>11</v>
      </c>
      <c r="C652">
        <v>275</v>
      </c>
      <c r="D652" t="s">
        <v>1</v>
      </c>
      <c r="E652">
        <v>0</v>
      </c>
      <c r="F652">
        <v>0</v>
      </c>
      <c r="G652" t="s">
        <v>2</v>
      </c>
      <c r="H652">
        <v>292.772131</v>
      </c>
      <c r="I652">
        <v>1.7082489999999999</v>
      </c>
      <c r="J652" t="s">
        <v>3</v>
      </c>
      <c r="K652">
        <v>290.30904600000002</v>
      </c>
      <c r="L652">
        <v>2.5918489999999998</v>
      </c>
      <c r="M652" t="s">
        <v>4</v>
      </c>
      <c r="N652">
        <v>125.70576699999999</v>
      </c>
      <c r="O652">
        <v>0.104444</v>
      </c>
      <c r="P652" t="s">
        <v>5</v>
      </c>
      <c r="Q652">
        <v>2.7740990000000001</v>
      </c>
      <c r="R652">
        <v>1.7100000000000001E-4</v>
      </c>
      <c r="S652" t="s">
        <v>6</v>
      </c>
      <c r="T652">
        <v>125.667303</v>
      </c>
      <c r="U652">
        <v>0.13331899999999999</v>
      </c>
      <c r="V652" t="s">
        <v>7</v>
      </c>
      <c r="W652">
        <v>2.0792229999999998</v>
      </c>
      <c r="X652">
        <v>6.5179000000000001E-2</v>
      </c>
      <c r="Y652" t="s">
        <v>8</v>
      </c>
      <c r="Z652">
        <v>0</v>
      </c>
      <c r="AA652">
        <v>0</v>
      </c>
      <c r="AB652" t="s">
        <v>9</v>
      </c>
      <c r="AC652">
        <v>0</v>
      </c>
      <c r="AD652">
        <v>0</v>
      </c>
      <c r="AE652" t="s">
        <v>10</v>
      </c>
      <c r="AF652">
        <v>1.5499999999999999E-3</v>
      </c>
      <c r="AG652">
        <v>0</v>
      </c>
      <c r="AH652" t="s">
        <v>11</v>
      </c>
      <c r="AI652">
        <v>0.99511300000000003</v>
      </c>
      <c r="AJ652">
        <v>0</v>
      </c>
      <c r="AK652" t="s">
        <v>12</v>
      </c>
      <c r="AL652">
        <v>49.4</v>
      </c>
      <c r="AM652">
        <v>44</v>
      </c>
    </row>
    <row r="653" spans="1:39" x14ac:dyDescent="0.25">
      <c r="A653" t="s">
        <v>178</v>
      </c>
      <c r="B653">
        <v>12</v>
      </c>
      <c r="C653">
        <v>300</v>
      </c>
      <c r="D653" t="s">
        <v>1</v>
      </c>
      <c r="E653">
        <v>0</v>
      </c>
      <c r="F653">
        <v>0</v>
      </c>
      <c r="G653" t="s">
        <v>2</v>
      </c>
      <c r="H653">
        <v>319.52390000000003</v>
      </c>
      <c r="I653">
        <v>1.773908</v>
      </c>
      <c r="J653" t="s">
        <v>3</v>
      </c>
      <c r="K653">
        <v>316.83047399999998</v>
      </c>
      <c r="L653">
        <v>2.6530749999999999</v>
      </c>
      <c r="M653" t="s">
        <v>4</v>
      </c>
      <c r="N653">
        <v>137.11483200000001</v>
      </c>
      <c r="O653">
        <v>0.116409</v>
      </c>
      <c r="P653" t="s">
        <v>5</v>
      </c>
      <c r="Q653">
        <v>3.0251990000000002</v>
      </c>
      <c r="R653">
        <v>1.73E-4</v>
      </c>
      <c r="S653" t="s">
        <v>6</v>
      </c>
      <c r="T653">
        <v>137.295186</v>
      </c>
      <c r="U653">
        <v>0.13081899999999999</v>
      </c>
      <c r="V653" t="s">
        <v>7</v>
      </c>
      <c r="W653">
        <v>2.2606449999999998</v>
      </c>
      <c r="X653">
        <v>6.5076999999999996E-2</v>
      </c>
      <c r="Y653" t="s">
        <v>8</v>
      </c>
      <c r="Z653">
        <v>0</v>
      </c>
      <c r="AA653">
        <v>0</v>
      </c>
      <c r="AB653" t="s">
        <v>9</v>
      </c>
      <c r="AC653">
        <v>0</v>
      </c>
      <c r="AD653">
        <v>0</v>
      </c>
      <c r="AE653" t="s">
        <v>10</v>
      </c>
      <c r="AF653">
        <v>1.4809999999999999E-3</v>
      </c>
      <c r="AG653">
        <v>0</v>
      </c>
      <c r="AH653" t="s">
        <v>11</v>
      </c>
      <c r="AI653">
        <v>0.99511300000000003</v>
      </c>
      <c r="AJ653">
        <v>0</v>
      </c>
      <c r="AK653" t="s">
        <v>12</v>
      </c>
      <c r="AL653">
        <v>58.72</v>
      </c>
      <c r="AM653">
        <v>60.201599999999999</v>
      </c>
    </row>
    <row r="654" spans="1:39" x14ac:dyDescent="0.25">
      <c r="A654" t="s">
        <v>178</v>
      </c>
      <c r="B654">
        <v>13</v>
      </c>
      <c r="C654">
        <v>325</v>
      </c>
      <c r="D654" t="s">
        <v>1</v>
      </c>
      <c r="E654">
        <v>0</v>
      </c>
      <c r="F654">
        <v>0</v>
      </c>
      <c r="G654" t="s">
        <v>2</v>
      </c>
      <c r="H654">
        <v>346.32002399999999</v>
      </c>
      <c r="I654">
        <v>1.8511299999999999</v>
      </c>
      <c r="J654" t="s">
        <v>3</v>
      </c>
      <c r="K654">
        <v>343.39570700000002</v>
      </c>
      <c r="L654">
        <v>2.7286239999999999</v>
      </c>
      <c r="M654" t="s">
        <v>4</v>
      </c>
      <c r="N654">
        <v>148.52211</v>
      </c>
      <c r="O654">
        <v>0.13375300000000001</v>
      </c>
      <c r="P654" t="s">
        <v>5</v>
      </c>
      <c r="Q654">
        <v>3.276824</v>
      </c>
      <c r="R654">
        <v>1.7799999999999999E-4</v>
      </c>
      <c r="S654" t="s">
        <v>6</v>
      </c>
      <c r="T654">
        <v>148.95562799999999</v>
      </c>
      <c r="U654">
        <v>0.13245999999999999</v>
      </c>
      <c r="V654" t="s">
        <v>7</v>
      </c>
      <c r="W654">
        <v>2.4423650000000001</v>
      </c>
      <c r="X654">
        <v>6.5021999999999996E-2</v>
      </c>
      <c r="Y654" t="s">
        <v>8</v>
      </c>
      <c r="Z654">
        <v>0</v>
      </c>
      <c r="AA654">
        <v>0</v>
      </c>
      <c r="AB654" t="s">
        <v>9</v>
      </c>
      <c r="AC654">
        <v>0</v>
      </c>
      <c r="AD654">
        <v>0</v>
      </c>
      <c r="AE654" t="s">
        <v>10</v>
      </c>
      <c r="AF654">
        <v>1.3979999999999999E-3</v>
      </c>
      <c r="AG654">
        <v>0</v>
      </c>
      <c r="AH654" t="s">
        <v>11</v>
      </c>
      <c r="AI654">
        <v>0.99511400000000005</v>
      </c>
      <c r="AJ654">
        <v>0</v>
      </c>
      <c r="AK654" t="s">
        <v>12</v>
      </c>
      <c r="AL654">
        <v>70.180000000000007</v>
      </c>
      <c r="AM654">
        <v>77.307599999999994</v>
      </c>
    </row>
    <row r="655" spans="1:39" x14ac:dyDescent="0.25">
      <c r="A655" t="s">
        <v>178</v>
      </c>
      <c r="B655">
        <v>14</v>
      </c>
      <c r="C655">
        <v>350</v>
      </c>
      <c r="D655" t="s">
        <v>1</v>
      </c>
      <c r="E655">
        <v>0</v>
      </c>
      <c r="F655">
        <v>0</v>
      </c>
      <c r="G655" t="s">
        <v>2</v>
      </c>
      <c r="H655">
        <v>373.139117</v>
      </c>
      <c r="I655">
        <v>1.943832</v>
      </c>
      <c r="J655" t="s">
        <v>3</v>
      </c>
      <c r="K655">
        <v>369.98323799999997</v>
      </c>
      <c r="L655">
        <v>2.8166980000000001</v>
      </c>
      <c r="M655" t="s">
        <v>4</v>
      </c>
      <c r="N655">
        <v>159.92715999999999</v>
      </c>
      <c r="O655">
        <v>0.13825299999999999</v>
      </c>
      <c r="P655" t="s">
        <v>5</v>
      </c>
      <c r="Q655">
        <v>3.5282819999999999</v>
      </c>
      <c r="R655">
        <v>1.8699999999999999E-4</v>
      </c>
      <c r="S655" t="s">
        <v>6</v>
      </c>
      <c r="T655">
        <v>160.650901</v>
      </c>
      <c r="U655">
        <v>0.13617199999999999</v>
      </c>
      <c r="V655" t="s">
        <v>7</v>
      </c>
      <c r="W655">
        <v>2.6241620000000001</v>
      </c>
      <c r="X655">
        <v>6.4837000000000006E-2</v>
      </c>
      <c r="Y655" t="s">
        <v>8</v>
      </c>
      <c r="Z655">
        <v>0</v>
      </c>
      <c r="AA655">
        <v>0</v>
      </c>
      <c r="AB655" t="s">
        <v>9</v>
      </c>
      <c r="AC655">
        <v>0</v>
      </c>
      <c r="AD655">
        <v>0</v>
      </c>
      <c r="AE655" t="s">
        <v>10</v>
      </c>
      <c r="AF655">
        <v>1.3810000000000001E-3</v>
      </c>
      <c r="AG655">
        <v>0</v>
      </c>
      <c r="AH655" t="s">
        <v>11</v>
      </c>
      <c r="AI655">
        <v>0.99511400000000005</v>
      </c>
      <c r="AJ655">
        <v>0</v>
      </c>
      <c r="AK655" t="s">
        <v>12</v>
      </c>
      <c r="AL655">
        <v>81.98</v>
      </c>
      <c r="AM655">
        <v>104.8596</v>
      </c>
    </row>
    <row r="656" spans="1:39" x14ac:dyDescent="0.25">
      <c r="A656" t="s">
        <v>178</v>
      </c>
      <c r="B656">
        <v>15</v>
      </c>
      <c r="C656">
        <v>375</v>
      </c>
      <c r="D656" t="s">
        <v>1</v>
      </c>
      <c r="E656">
        <v>0</v>
      </c>
      <c r="F656">
        <v>0</v>
      </c>
      <c r="G656" t="s">
        <v>2</v>
      </c>
      <c r="H656">
        <v>400.052842</v>
      </c>
      <c r="I656">
        <v>2.0632199999999998</v>
      </c>
      <c r="J656" t="s">
        <v>3</v>
      </c>
      <c r="K656">
        <v>396.66540800000001</v>
      </c>
      <c r="L656">
        <v>2.9342679999999999</v>
      </c>
      <c r="M656" t="s">
        <v>4</v>
      </c>
      <c r="N656">
        <v>171.33701300000001</v>
      </c>
      <c r="O656">
        <v>0.14757500000000001</v>
      </c>
      <c r="P656" t="s">
        <v>5</v>
      </c>
      <c r="Q656">
        <v>3.7800750000000001</v>
      </c>
      <c r="R656">
        <v>2.03E-4</v>
      </c>
      <c r="S656" t="s">
        <v>6</v>
      </c>
      <c r="T656">
        <v>172.380921</v>
      </c>
      <c r="U656">
        <v>0.142293</v>
      </c>
      <c r="V656" t="s">
        <v>7</v>
      </c>
      <c r="W656">
        <v>2.8058100000000001</v>
      </c>
      <c r="X656">
        <v>6.4713000000000007E-2</v>
      </c>
      <c r="Y656" t="s">
        <v>8</v>
      </c>
      <c r="Z656">
        <v>0</v>
      </c>
      <c r="AA656">
        <v>0</v>
      </c>
      <c r="AB656" t="s">
        <v>9</v>
      </c>
      <c r="AC656">
        <v>0</v>
      </c>
      <c r="AD656">
        <v>0</v>
      </c>
      <c r="AE656" t="s">
        <v>10</v>
      </c>
      <c r="AF656">
        <v>1.343E-3</v>
      </c>
      <c r="AG656">
        <v>0</v>
      </c>
      <c r="AH656" t="s">
        <v>11</v>
      </c>
      <c r="AI656">
        <v>0.99511400000000005</v>
      </c>
      <c r="AJ656">
        <v>0</v>
      </c>
      <c r="AK656" t="s">
        <v>12</v>
      </c>
      <c r="AL656">
        <v>95.28</v>
      </c>
      <c r="AM656">
        <v>133.80160000000001</v>
      </c>
    </row>
    <row r="657" spans="1:39" x14ac:dyDescent="0.25">
      <c r="A657" t="s">
        <v>178</v>
      </c>
      <c r="B657">
        <v>16</v>
      </c>
      <c r="C657">
        <v>400</v>
      </c>
      <c r="D657" t="s">
        <v>1</v>
      </c>
      <c r="E657">
        <v>0</v>
      </c>
      <c r="F657">
        <v>0</v>
      </c>
      <c r="G657" t="s">
        <v>2</v>
      </c>
      <c r="H657">
        <v>426.95366000000001</v>
      </c>
      <c r="I657">
        <v>2.2029169999999998</v>
      </c>
      <c r="J657" t="s">
        <v>3</v>
      </c>
      <c r="K657">
        <v>423.33606300000002</v>
      </c>
      <c r="L657">
        <v>3.0815760000000001</v>
      </c>
      <c r="M657" t="s">
        <v>4</v>
      </c>
      <c r="N657">
        <v>182.76169100000001</v>
      </c>
      <c r="O657">
        <v>0.15865000000000001</v>
      </c>
      <c r="P657" t="s">
        <v>5</v>
      </c>
      <c r="Q657">
        <v>4.0314370000000004</v>
      </c>
      <c r="R657">
        <v>2.12E-4</v>
      </c>
      <c r="S657" t="s">
        <v>6</v>
      </c>
      <c r="T657">
        <v>184.143259</v>
      </c>
      <c r="U657">
        <v>0.15984599999999999</v>
      </c>
      <c r="V657" t="s">
        <v>7</v>
      </c>
      <c r="W657">
        <v>2.9875189999999998</v>
      </c>
      <c r="X657">
        <v>6.4989000000000005E-2</v>
      </c>
      <c r="Y657" t="s">
        <v>8</v>
      </c>
      <c r="Z657">
        <v>0</v>
      </c>
      <c r="AA657">
        <v>0</v>
      </c>
      <c r="AB657" t="s">
        <v>9</v>
      </c>
      <c r="AC657">
        <v>0</v>
      </c>
      <c r="AD657">
        <v>0</v>
      </c>
      <c r="AE657" t="s">
        <v>10</v>
      </c>
      <c r="AF657">
        <v>1.3339999999999999E-3</v>
      </c>
      <c r="AG657">
        <v>0</v>
      </c>
      <c r="AH657" t="s">
        <v>11</v>
      </c>
      <c r="AI657">
        <v>0.99511499999999997</v>
      </c>
      <c r="AJ657">
        <v>0</v>
      </c>
      <c r="AK657" t="s">
        <v>12</v>
      </c>
      <c r="AL657">
        <v>108.48</v>
      </c>
      <c r="AM657">
        <v>151.24959999999999</v>
      </c>
    </row>
    <row r="658" spans="1:39" x14ac:dyDescent="0.25">
      <c r="A658" t="s">
        <v>178</v>
      </c>
      <c r="B658">
        <v>17</v>
      </c>
      <c r="C658">
        <v>425</v>
      </c>
      <c r="D658" t="s">
        <v>1</v>
      </c>
      <c r="E658">
        <v>0</v>
      </c>
      <c r="F658">
        <v>0</v>
      </c>
      <c r="G658" t="s">
        <v>2</v>
      </c>
      <c r="H658">
        <v>453.912148</v>
      </c>
      <c r="I658">
        <v>2.278718</v>
      </c>
      <c r="J658" t="s">
        <v>3</v>
      </c>
      <c r="K658">
        <v>450.06337600000001</v>
      </c>
      <c r="L658">
        <v>3.1636579999999999</v>
      </c>
      <c r="M658" t="s">
        <v>4</v>
      </c>
      <c r="N658">
        <v>194.17939799999999</v>
      </c>
      <c r="O658">
        <v>0.17734800000000001</v>
      </c>
      <c r="P658" t="s">
        <v>5</v>
      </c>
      <c r="Q658">
        <v>4.2829379999999997</v>
      </c>
      <c r="R658">
        <v>2.2699999999999999E-4</v>
      </c>
      <c r="S658" t="s">
        <v>6</v>
      </c>
      <c r="T658">
        <v>195.93427500000001</v>
      </c>
      <c r="U658">
        <v>0.16528599999999999</v>
      </c>
      <c r="V658" t="s">
        <v>7</v>
      </c>
      <c r="W658">
        <v>3.1686730000000001</v>
      </c>
      <c r="X658">
        <v>6.4778000000000002E-2</v>
      </c>
      <c r="Y658" t="s">
        <v>8</v>
      </c>
      <c r="Z658">
        <v>0</v>
      </c>
      <c r="AA658">
        <v>0</v>
      </c>
      <c r="AB658" t="s">
        <v>9</v>
      </c>
      <c r="AC658">
        <v>0</v>
      </c>
      <c r="AD658">
        <v>0</v>
      </c>
      <c r="AE658" t="s">
        <v>10</v>
      </c>
      <c r="AF658">
        <v>1.3290000000000001E-3</v>
      </c>
      <c r="AG658">
        <v>0</v>
      </c>
      <c r="AH658" t="s">
        <v>11</v>
      </c>
      <c r="AI658">
        <v>0.99511499999999997</v>
      </c>
      <c r="AJ658">
        <v>0</v>
      </c>
      <c r="AK658" t="s">
        <v>12</v>
      </c>
      <c r="AL658">
        <v>123.54</v>
      </c>
      <c r="AM658">
        <v>157.72839999999999</v>
      </c>
    </row>
    <row r="659" spans="1:39" x14ac:dyDescent="0.25">
      <c r="A659" t="s">
        <v>178</v>
      </c>
      <c r="B659">
        <v>18</v>
      </c>
      <c r="C659">
        <v>450</v>
      </c>
      <c r="D659" t="s">
        <v>1</v>
      </c>
      <c r="E659">
        <v>0</v>
      </c>
      <c r="F659">
        <v>0</v>
      </c>
      <c r="G659" t="s">
        <v>2</v>
      </c>
      <c r="H659">
        <v>480.85225000000003</v>
      </c>
      <c r="I659">
        <v>2.3948640000000001</v>
      </c>
      <c r="J659" t="s">
        <v>3</v>
      </c>
      <c r="K659">
        <v>476.77180499999997</v>
      </c>
      <c r="L659">
        <v>3.284808</v>
      </c>
      <c r="M659" t="s">
        <v>4</v>
      </c>
      <c r="N659">
        <v>205.59066799999999</v>
      </c>
      <c r="O659">
        <v>0.19849800000000001</v>
      </c>
      <c r="P659" t="s">
        <v>5</v>
      </c>
      <c r="Q659">
        <v>4.5350099999999998</v>
      </c>
      <c r="R659">
        <v>2.3900000000000001E-4</v>
      </c>
      <c r="S659" t="s">
        <v>6</v>
      </c>
      <c r="T659">
        <v>207.750359</v>
      </c>
      <c r="U659">
        <v>0.16856199999999999</v>
      </c>
      <c r="V659" t="s">
        <v>7</v>
      </c>
      <c r="W659">
        <v>3.3504900000000002</v>
      </c>
      <c r="X659">
        <v>6.4524999999999999E-2</v>
      </c>
      <c r="Y659" t="s">
        <v>8</v>
      </c>
      <c r="Z659">
        <v>0</v>
      </c>
      <c r="AA659">
        <v>0</v>
      </c>
      <c r="AB659" t="s">
        <v>9</v>
      </c>
      <c r="AC659">
        <v>0</v>
      </c>
      <c r="AD659">
        <v>0</v>
      </c>
      <c r="AE659" t="s">
        <v>10</v>
      </c>
      <c r="AF659">
        <v>1.3110000000000001E-3</v>
      </c>
      <c r="AG659">
        <v>0</v>
      </c>
      <c r="AH659" t="s">
        <v>11</v>
      </c>
      <c r="AI659">
        <v>0.99511499999999997</v>
      </c>
      <c r="AJ659">
        <v>0</v>
      </c>
      <c r="AK659" t="s">
        <v>12</v>
      </c>
      <c r="AL659">
        <v>139.04</v>
      </c>
      <c r="AM659">
        <v>162.67840000000001</v>
      </c>
    </row>
    <row r="660" spans="1:39" x14ac:dyDescent="0.25">
      <c r="A660" t="s">
        <v>178</v>
      </c>
      <c r="B660">
        <v>19</v>
      </c>
      <c r="C660">
        <v>475</v>
      </c>
      <c r="D660" t="s">
        <v>1</v>
      </c>
      <c r="E660">
        <v>0</v>
      </c>
      <c r="F660">
        <v>0</v>
      </c>
      <c r="G660" t="s">
        <v>2</v>
      </c>
      <c r="H660">
        <v>507.84206799999998</v>
      </c>
      <c r="I660">
        <v>2.4989979999999998</v>
      </c>
      <c r="J660" t="s">
        <v>3</v>
      </c>
      <c r="K660">
        <v>503.529991</v>
      </c>
      <c r="L660">
        <v>3.3988429999999998</v>
      </c>
      <c r="M660" t="s">
        <v>4</v>
      </c>
      <c r="N660">
        <v>217.001183</v>
      </c>
      <c r="O660">
        <v>0.215582</v>
      </c>
      <c r="P660" t="s">
        <v>5</v>
      </c>
      <c r="Q660">
        <v>4.7873330000000003</v>
      </c>
      <c r="R660">
        <v>2.4600000000000002E-4</v>
      </c>
      <c r="S660" t="s">
        <v>6</v>
      </c>
      <c r="T660">
        <v>219.59807000000001</v>
      </c>
      <c r="U660">
        <v>0.171315</v>
      </c>
      <c r="V660" t="s">
        <v>7</v>
      </c>
      <c r="W660">
        <v>3.5322279999999999</v>
      </c>
      <c r="X660">
        <v>6.4938999999999997E-2</v>
      </c>
      <c r="Y660" t="s">
        <v>8</v>
      </c>
      <c r="Z660">
        <v>0</v>
      </c>
      <c r="AA660">
        <v>0</v>
      </c>
      <c r="AB660" t="s">
        <v>9</v>
      </c>
      <c r="AC660">
        <v>0</v>
      </c>
      <c r="AD660">
        <v>0</v>
      </c>
      <c r="AE660" t="s">
        <v>10</v>
      </c>
      <c r="AF660">
        <v>1.3060000000000001E-3</v>
      </c>
      <c r="AG660">
        <v>0</v>
      </c>
      <c r="AH660" t="s">
        <v>11</v>
      </c>
      <c r="AI660">
        <v>0.99511499999999997</v>
      </c>
      <c r="AJ660">
        <v>0</v>
      </c>
      <c r="AK660" t="s">
        <v>12</v>
      </c>
      <c r="AL660">
        <v>155.88</v>
      </c>
      <c r="AM660">
        <v>170.1456</v>
      </c>
    </row>
    <row r="661" spans="1:39" x14ac:dyDescent="0.25">
      <c r="A661" t="s">
        <v>178</v>
      </c>
      <c r="B661">
        <v>20</v>
      </c>
      <c r="C661">
        <v>500</v>
      </c>
      <c r="D661" t="s">
        <v>1</v>
      </c>
      <c r="E661">
        <v>0</v>
      </c>
      <c r="F661">
        <v>0</v>
      </c>
      <c r="G661" t="s">
        <v>2</v>
      </c>
      <c r="H661">
        <v>534.86035200000003</v>
      </c>
      <c r="I661">
        <v>2.65924</v>
      </c>
      <c r="J661" t="s">
        <v>3</v>
      </c>
      <c r="K661">
        <v>530.31700000000001</v>
      </c>
      <c r="L661">
        <v>3.5788890000000002</v>
      </c>
      <c r="M661" t="s">
        <v>4</v>
      </c>
      <c r="N661">
        <v>228.423765</v>
      </c>
      <c r="O661">
        <v>0.24193500000000001</v>
      </c>
      <c r="P661" t="s">
        <v>5</v>
      </c>
      <c r="Q661">
        <v>5.038945</v>
      </c>
      <c r="R661">
        <v>2.4499999999999999E-4</v>
      </c>
      <c r="S661" t="s">
        <v>6</v>
      </c>
      <c r="T661">
        <v>231.464799</v>
      </c>
      <c r="U661">
        <v>0.17297199999999999</v>
      </c>
      <c r="V661" t="s">
        <v>7</v>
      </c>
      <c r="W661">
        <v>3.7134160000000001</v>
      </c>
      <c r="X661">
        <v>6.4823000000000006E-2</v>
      </c>
      <c r="Y661" t="s">
        <v>8</v>
      </c>
      <c r="Z661">
        <v>0</v>
      </c>
      <c r="AA661">
        <v>0</v>
      </c>
      <c r="AB661" t="s">
        <v>9</v>
      </c>
      <c r="AC661">
        <v>0</v>
      </c>
      <c r="AD661">
        <v>0</v>
      </c>
      <c r="AE661" t="s">
        <v>10</v>
      </c>
      <c r="AF661">
        <v>1.2830000000000001E-3</v>
      </c>
      <c r="AG661">
        <v>0</v>
      </c>
      <c r="AH661" t="s">
        <v>11</v>
      </c>
      <c r="AI661">
        <v>0.99511499999999997</v>
      </c>
      <c r="AJ661">
        <v>0</v>
      </c>
      <c r="AK661" t="s">
        <v>12</v>
      </c>
      <c r="AL661">
        <v>173.4</v>
      </c>
      <c r="AM661">
        <v>233.6</v>
      </c>
    </row>
    <row r="662" spans="1:39" x14ac:dyDescent="0.25">
      <c r="A662" t="s">
        <v>179</v>
      </c>
      <c r="B662">
        <v>1</v>
      </c>
      <c r="C662">
        <v>25</v>
      </c>
      <c r="D662" t="s">
        <v>1</v>
      </c>
      <c r="E662">
        <v>0</v>
      </c>
      <c r="F662">
        <v>0</v>
      </c>
      <c r="G662" t="s">
        <v>2</v>
      </c>
      <c r="H662">
        <v>43.780442999999998</v>
      </c>
      <c r="I662">
        <v>2.7061999999999999E-2</v>
      </c>
      <c r="J662" t="s">
        <v>3</v>
      </c>
      <c r="K662">
        <v>20.417835</v>
      </c>
      <c r="L662">
        <v>2.72E-4</v>
      </c>
      <c r="M662" t="s">
        <v>4</v>
      </c>
      <c r="N662">
        <v>0</v>
      </c>
      <c r="O662">
        <v>0</v>
      </c>
      <c r="P662" t="s">
        <v>5</v>
      </c>
      <c r="Q662">
        <v>0</v>
      </c>
      <c r="R662">
        <v>0</v>
      </c>
      <c r="S662" t="s">
        <v>6</v>
      </c>
      <c r="T662">
        <v>0</v>
      </c>
      <c r="U662">
        <v>0</v>
      </c>
      <c r="V662" t="s">
        <v>7</v>
      </c>
      <c r="W662">
        <v>0</v>
      </c>
      <c r="X662">
        <v>0</v>
      </c>
      <c r="Y662" t="s">
        <v>8</v>
      </c>
      <c r="Z662">
        <v>0</v>
      </c>
      <c r="AA662">
        <v>0</v>
      </c>
      <c r="AB662" t="s">
        <v>9</v>
      </c>
      <c r="AC662">
        <v>0</v>
      </c>
      <c r="AD662">
        <v>0</v>
      </c>
      <c r="AE662" t="s">
        <v>10</v>
      </c>
      <c r="AF662">
        <v>32767</v>
      </c>
      <c r="AG662">
        <v>0</v>
      </c>
      <c r="AH662" t="s">
        <v>11</v>
      </c>
      <c r="AI662">
        <v>-32767</v>
      </c>
      <c r="AJ662">
        <v>0</v>
      </c>
      <c r="AK662" t="s">
        <v>12</v>
      </c>
      <c r="AL662">
        <v>0</v>
      </c>
      <c r="AM662">
        <v>0</v>
      </c>
    </row>
    <row r="663" spans="1:39" x14ac:dyDescent="0.25">
      <c r="A663" t="s">
        <v>179</v>
      </c>
      <c r="B663">
        <v>2</v>
      </c>
      <c r="C663">
        <v>50</v>
      </c>
      <c r="D663" t="s">
        <v>1</v>
      </c>
      <c r="E663">
        <v>0</v>
      </c>
      <c r="F663">
        <v>0</v>
      </c>
      <c r="G663" t="s">
        <v>2</v>
      </c>
      <c r="H663">
        <v>88.371201999999997</v>
      </c>
      <c r="I663">
        <v>0.107831</v>
      </c>
      <c r="J663" t="s">
        <v>3</v>
      </c>
      <c r="K663">
        <v>40.829698999999998</v>
      </c>
      <c r="L663">
        <v>7.18E-4</v>
      </c>
      <c r="M663" t="s">
        <v>4</v>
      </c>
      <c r="N663">
        <v>0</v>
      </c>
      <c r="O663">
        <v>0</v>
      </c>
      <c r="P663" t="s">
        <v>5</v>
      </c>
      <c r="Q663">
        <v>0</v>
      </c>
      <c r="R663">
        <v>0</v>
      </c>
      <c r="S663" t="s">
        <v>6</v>
      </c>
      <c r="T663">
        <v>0</v>
      </c>
      <c r="U663">
        <v>0</v>
      </c>
      <c r="V663" t="s">
        <v>7</v>
      </c>
      <c r="W663">
        <v>0</v>
      </c>
      <c r="X663">
        <v>0</v>
      </c>
      <c r="Y663" t="s">
        <v>8</v>
      </c>
      <c r="Z663">
        <v>0</v>
      </c>
      <c r="AA663">
        <v>0</v>
      </c>
      <c r="AB663" t="s">
        <v>9</v>
      </c>
      <c r="AC663">
        <v>0</v>
      </c>
      <c r="AD663">
        <v>0</v>
      </c>
      <c r="AE663" t="s">
        <v>10</v>
      </c>
      <c r="AF663">
        <v>32767</v>
      </c>
      <c r="AG663">
        <v>0</v>
      </c>
      <c r="AH663" t="s">
        <v>11</v>
      </c>
      <c r="AI663">
        <v>-32767</v>
      </c>
      <c r="AJ663">
        <v>0</v>
      </c>
      <c r="AK663" t="s">
        <v>12</v>
      </c>
      <c r="AL663">
        <v>0</v>
      </c>
      <c r="AM663">
        <v>0</v>
      </c>
    </row>
    <row r="664" spans="1:39" x14ac:dyDescent="0.25">
      <c r="A664" t="s">
        <v>179</v>
      </c>
      <c r="B664">
        <v>3</v>
      </c>
      <c r="C664">
        <v>75</v>
      </c>
      <c r="D664" t="s">
        <v>1</v>
      </c>
      <c r="E664">
        <v>0</v>
      </c>
      <c r="F664">
        <v>0</v>
      </c>
      <c r="G664" t="s">
        <v>2</v>
      </c>
      <c r="H664">
        <v>132.964596</v>
      </c>
      <c r="I664">
        <v>0.23730399999999999</v>
      </c>
      <c r="J664" t="s">
        <v>3</v>
      </c>
      <c r="K664">
        <v>61.242547000000002</v>
      </c>
      <c r="L664">
        <v>1.3799999999999999E-3</v>
      </c>
      <c r="M664" t="s">
        <v>4</v>
      </c>
      <c r="N664">
        <v>0</v>
      </c>
      <c r="O664">
        <v>0</v>
      </c>
      <c r="P664" t="s">
        <v>5</v>
      </c>
      <c r="Q664">
        <v>0</v>
      </c>
      <c r="R664">
        <v>0</v>
      </c>
      <c r="S664" t="s">
        <v>6</v>
      </c>
      <c r="T664">
        <v>0</v>
      </c>
      <c r="U664">
        <v>0</v>
      </c>
      <c r="V664" t="s">
        <v>7</v>
      </c>
      <c r="W664">
        <v>0</v>
      </c>
      <c r="X664">
        <v>0</v>
      </c>
      <c r="Y664" t="s">
        <v>8</v>
      </c>
      <c r="Z664">
        <v>0</v>
      </c>
      <c r="AA664">
        <v>0</v>
      </c>
      <c r="AB664" t="s">
        <v>9</v>
      </c>
      <c r="AC664">
        <v>0</v>
      </c>
      <c r="AD664">
        <v>0</v>
      </c>
      <c r="AE664" t="s">
        <v>10</v>
      </c>
      <c r="AF664">
        <v>32767</v>
      </c>
      <c r="AG664">
        <v>0</v>
      </c>
      <c r="AH664" t="s">
        <v>11</v>
      </c>
      <c r="AI664">
        <v>-32767</v>
      </c>
      <c r="AJ664">
        <v>0</v>
      </c>
      <c r="AK664" t="s">
        <v>12</v>
      </c>
      <c r="AL664">
        <v>0</v>
      </c>
      <c r="AM664">
        <v>0</v>
      </c>
    </row>
    <row r="665" spans="1:39" x14ac:dyDescent="0.25">
      <c r="A665" t="s">
        <v>179</v>
      </c>
      <c r="B665">
        <v>4</v>
      </c>
      <c r="C665">
        <v>100</v>
      </c>
      <c r="D665" t="s">
        <v>1</v>
      </c>
      <c r="E665">
        <v>0</v>
      </c>
      <c r="F665">
        <v>0</v>
      </c>
      <c r="G665" t="s">
        <v>2</v>
      </c>
      <c r="H665">
        <v>177.55499499999999</v>
      </c>
      <c r="I665">
        <v>0.437338</v>
      </c>
      <c r="J665" t="s">
        <v>3</v>
      </c>
      <c r="K665">
        <v>81.652300999999994</v>
      </c>
      <c r="L665">
        <v>2.333E-3</v>
      </c>
      <c r="M665" t="s">
        <v>4</v>
      </c>
      <c r="N665">
        <v>0</v>
      </c>
      <c r="O665">
        <v>0</v>
      </c>
      <c r="P665" t="s">
        <v>5</v>
      </c>
      <c r="Q665">
        <v>0</v>
      </c>
      <c r="R665">
        <v>0</v>
      </c>
      <c r="S665" t="s">
        <v>6</v>
      </c>
      <c r="T665">
        <v>0</v>
      </c>
      <c r="U665">
        <v>0</v>
      </c>
      <c r="V665" t="s">
        <v>7</v>
      </c>
      <c r="W665">
        <v>0</v>
      </c>
      <c r="X665">
        <v>0</v>
      </c>
      <c r="Y665" t="s">
        <v>8</v>
      </c>
      <c r="Z665">
        <v>0</v>
      </c>
      <c r="AA665">
        <v>0</v>
      </c>
      <c r="AB665" t="s">
        <v>9</v>
      </c>
      <c r="AC665">
        <v>0</v>
      </c>
      <c r="AD665">
        <v>0</v>
      </c>
      <c r="AE665" t="s">
        <v>10</v>
      </c>
      <c r="AF665">
        <v>32767</v>
      </c>
      <c r="AG665">
        <v>0</v>
      </c>
      <c r="AH665" t="s">
        <v>11</v>
      </c>
      <c r="AI665">
        <v>-32767</v>
      </c>
      <c r="AJ665">
        <v>0</v>
      </c>
      <c r="AK665" t="s">
        <v>12</v>
      </c>
      <c r="AL665">
        <v>0</v>
      </c>
      <c r="AM665">
        <v>0</v>
      </c>
    </row>
    <row r="666" spans="1:39" x14ac:dyDescent="0.25">
      <c r="A666" t="s">
        <v>179</v>
      </c>
      <c r="B666">
        <v>5</v>
      </c>
      <c r="C666">
        <v>125</v>
      </c>
      <c r="D666" t="s">
        <v>1</v>
      </c>
      <c r="E666">
        <v>0</v>
      </c>
      <c r="F666">
        <v>0</v>
      </c>
      <c r="G666" t="s">
        <v>2</v>
      </c>
      <c r="H666">
        <v>222.14589699999999</v>
      </c>
      <c r="I666">
        <v>0.68086000000000002</v>
      </c>
      <c r="J666" t="s">
        <v>3</v>
      </c>
      <c r="K666">
        <v>102.06306499999999</v>
      </c>
      <c r="L666">
        <v>3.173E-3</v>
      </c>
      <c r="M666" t="s">
        <v>4</v>
      </c>
      <c r="N666">
        <v>0</v>
      </c>
      <c r="O666">
        <v>0</v>
      </c>
      <c r="P666" t="s">
        <v>5</v>
      </c>
      <c r="Q666">
        <v>0</v>
      </c>
      <c r="R666">
        <v>0</v>
      </c>
      <c r="S666" t="s">
        <v>6</v>
      </c>
      <c r="T666">
        <v>0</v>
      </c>
      <c r="U666">
        <v>0</v>
      </c>
      <c r="V666" t="s">
        <v>7</v>
      </c>
      <c r="W666">
        <v>0</v>
      </c>
      <c r="X666">
        <v>0</v>
      </c>
      <c r="Y666" t="s">
        <v>8</v>
      </c>
      <c r="Z666">
        <v>0</v>
      </c>
      <c r="AA666">
        <v>0</v>
      </c>
      <c r="AB666" t="s">
        <v>9</v>
      </c>
      <c r="AC666">
        <v>0</v>
      </c>
      <c r="AD666">
        <v>0</v>
      </c>
      <c r="AE666" t="s">
        <v>10</v>
      </c>
      <c r="AF666">
        <v>32767</v>
      </c>
      <c r="AG666">
        <v>0</v>
      </c>
      <c r="AH666" t="s">
        <v>11</v>
      </c>
      <c r="AI666">
        <v>-32767</v>
      </c>
      <c r="AJ666">
        <v>0</v>
      </c>
      <c r="AK666" t="s">
        <v>12</v>
      </c>
      <c r="AL666">
        <v>0</v>
      </c>
      <c r="AM666">
        <v>0</v>
      </c>
    </row>
    <row r="667" spans="1:39" x14ac:dyDescent="0.25">
      <c r="A667" t="s">
        <v>179</v>
      </c>
      <c r="B667">
        <v>6</v>
      </c>
      <c r="C667">
        <v>150</v>
      </c>
      <c r="D667" t="s">
        <v>1</v>
      </c>
      <c r="E667">
        <v>0</v>
      </c>
      <c r="F667">
        <v>0</v>
      </c>
      <c r="G667" t="s">
        <v>2</v>
      </c>
      <c r="H667">
        <v>266.74678299999999</v>
      </c>
      <c r="I667">
        <v>0.97387299999999999</v>
      </c>
      <c r="J667" t="s">
        <v>3</v>
      </c>
      <c r="K667">
        <v>122.48029699999999</v>
      </c>
      <c r="L667">
        <v>4.352E-3</v>
      </c>
      <c r="M667" t="s">
        <v>4</v>
      </c>
      <c r="N667">
        <v>0</v>
      </c>
      <c r="O667">
        <v>0</v>
      </c>
      <c r="P667" t="s">
        <v>5</v>
      </c>
      <c r="Q667">
        <v>0</v>
      </c>
      <c r="R667">
        <v>0</v>
      </c>
      <c r="S667" t="s">
        <v>6</v>
      </c>
      <c r="T667">
        <v>0</v>
      </c>
      <c r="U667">
        <v>0</v>
      </c>
      <c r="V667" t="s">
        <v>7</v>
      </c>
      <c r="W667">
        <v>0</v>
      </c>
      <c r="X667">
        <v>0</v>
      </c>
      <c r="Y667" t="s">
        <v>8</v>
      </c>
      <c r="Z667">
        <v>0</v>
      </c>
      <c r="AA667">
        <v>0</v>
      </c>
      <c r="AB667" t="s">
        <v>9</v>
      </c>
      <c r="AC667">
        <v>0</v>
      </c>
      <c r="AD667">
        <v>0</v>
      </c>
      <c r="AE667" t="s">
        <v>10</v>
      </c>
      <c r="AF667">
        <v>32767</v>
      </c>
      <c r="AG667">
        <v>0</v>
      </c>
      <c r="AH667" t="s">
        <v>11</v>
      </c>
      <c r="AI667">
        <v>-32767</v>
      </c>
      <c r="AJ667">
        <v>0</v>
      </c>
      <c r="AK667" t="s">
        <v>12</v>
      </c>
      <c r="AL667">
        <v>0</v>
      </c>
      <c r="AM667">
        <v>0</v>
      </c>
    </row>
    <row r="668" spans="1:39" x14ac:dyDescent="0.25">
      <c r="A668" t="s">
        <v>179</v>
      </c>
      <c r="B668">
        <v>7</v>
      </c>
      <c r="C668">
        <v>175</v>
      </c>
      <c r="D668" t="s">
        <v>1</v>
      </c>
      <c r="E668">
        <v>0</v>
      </c>
      <c r="F668">
        <v>0</v>
      </c>
      <c r="G668" t="s">
        <v>2</v>
      </c>
      <c r="H668">
        <v>311.34668799999997</v>
      </c>
      <c r="I668">
        <v>1.3317410000000001</v>
      </c>
      <c r="J668" t="s">
        <v>3</v>
      </c>
      <c r="K668">
        <v>142.89325400000001</v>
      </c>
      <c r="L668">
        <v>6.2480000000000001E-3</v>
      </c>
      <c r="M668" t="s">
        <v>4</v>
      </c>
      <c r="N668">
        <v>0</v>
      </c>
      <c r="O668">
        <v>0</v>
      </c>
      <c r="P668" t="s">
        <v>5</v>
      </c>
      <c r="Q668">
        <v>0</v>
      </c>
      <c r="R668">
        <v>0</v>
      </c>
      <c r="S668" t="s">
        <v>6</v>
      </c>
      <c r="T668">
        <v>0</v>
      </c>
      <c r="U668">
        <v>0</v>
      </c>
      <c r="V668" t="s">
        <v>7</v>
      </c>
      <c r="W668">
        <v>0</v>
      </c>
      <c r="X668">
        <v>0</v>
      </c>
      <c r="Y668" t="s">
        <v>8</v>
      </c>
      <c r="Z668">
        <v>0</v>
      </c>
      <c r="AA668">
        <v>0</v>
      </c>
      <c r="AB668" t="s">
        <v>9</v>
      </c>
      <c r="AC668">
        <v>0</v>
      </c>
      <c r="AD668">
        <v>0</v>
      </c>
      <c r="AE668" t="s">
        <v>10</v>
      </c>
      <c r="AF668">
        <v>32767</v>
      </c>
      <c r="AG668">
        <v>0</v>
      </c>
      <c r="AH668" t="s">
        <v>11</v>
      </c>
      <c r="AI668">
        <v>-32767</v>
      </c>
      <c r="AJ668">
        <v>0</v>
      </c>
      <c r="AK668" t="s">
        <v>12</v>
      </c>
      <c r="AL668">
        <v>0</v>
      </c>
      <c r="AM668">
        <v>0</v>
      </c>
    </row>
    <row r="669" spans="1:39" x14ac:dyDescent="0.25">
      <c r="A669" t="s">
        <v>179</v>
      </c>
      <c r="B669">
        <v>8</v>
      </c>
      <c r="C669">
        <v>200</v>
      </c>
      <c r="D669" t="s">
        <v>1</v>
      </c>
      <c r="E669">
        <v>0</v>
      </c>
      <c r="F669">
        <v>0</v>
      </c>
      <c r="G669" t="s">
        <v>2</v>
      </c>
      <c r="H669">
        <v>355.93837400000001</v>
      </c>
      <c r="I669">
        <v>1.7574099999999999</v>
      </c>
      <c r="J669" t="s">
        <v>3</v>
      </c>
      <c r="K669">
        <v>163.30224200000001</v>
      </c>
      <c r="L669">
        <v>7.4250000000000002E-3</v>
      </c>
      <c r="M669" t="s">
        <v>4</v>
      </c>
      <c r="N669">
        <v>0</v>
      </c>
      <c r="O669">
        <v>0</v>
      </c>
      <c r="P669" t="s">
        <v>5</v>
      </c>
      <c r="Q669">
        <v>0</v>
      </c>
      <c r="R669">
        <v>0</v>
      </c>
      <c r="S669" t="s">
        <v>6</v>
      </c>
      <c r="T669">
        <v>0</v>
      </c>
      <c r="U669">
        <v>0</v>
      </c>
      <c r="V669" t="s">
        <v>7</v>
      </c>
      <c r="W669">
        <v>0</v>
      </c>
      <c r="X669">
        <v>0</v>
      </c>
      <c r="Y669" t="s">
        <v>8</v>
      </c>
      <c r="Z669">
        <v>0</v>
      </c>
      <c r="AA669">
        <v>0</v>
      </c>
      <c r="AB669" t="s">
        <v>9</v>
      </c>
      <c r="AC669">
        <v>0</v>
      </c>
      <c r="AD669">
        <v>0</v>
      </c>
      <c r="AE669" t="s">
        <v>10</v>
      </c>
      <c r="AF669">
        <v>32767</v>
      </c>
      <c r="AG669">
        <v>0</v>
      </c>
      <c r="AH669" t="s">
        <v>11</v>
      </c>
      <c r="AI669">
        <v>-32767</v>
      </c>
      <c r="AJ669">
        <v>0</v>
      </c>
      <c r="AK669" t="s">
        <v>12</v>
      </c>
      <c r="AL669">
        <v>0</v>
      </c>
      <c r="AM669">
        <v>0</v>
      </c>
    </row>
    <row r="670" spans="1:39" x14ac:dyDescent="0.25">
      <c r="A670" t="s">
        <v>179</v>
      </c>
      <c r="B670">
        <v>9</v>
      </c>
      <c r="C670">
        <v>225</v>
      </c>
      <c r="D670" t="s">
        <v>1</v>
      </c>
      <c r="E670">
        <v>0</v>
      </c>
      <c r="F670">
        <v>0</v>
      </c>
      <c r="G670" t="s">
        <v>2</v>
      </c>
      <c r="H670">
        <v>400.52077300000002</v>
      </c>
      <c r="I670">
        <v>2.198388</v>
      </c>
      <c r="J670" t="s">
        <v>3</v>
      </c>
      <c r="K670">
        <v>183.712264</v>
      </c>
      <c r="L670">
        <v>8.1609999999999999E-3</v>
      </c>
      <c r="M670" t="s">
        <v>4</v>
      </c>
      <c r="N670">
        <v>0</v>
      </c>
      <c r="O670">
        <v>0</v>
      </c>
      <c r="P670" t="s">
        <v>5</v>
      </c>
      <c r="Q670">
        <v>0</v>
      </c>
      <c r="R670">
        <v>0</v>
      </c>
      <c r="S670" t="s">
        <v>6</v>
      </c>
      <c r="T670">
        <v>0</v>
      </c>
      <c r="U670">
        <v>0</v>
      </c>
      <c r="V670" t="s">
        <v>7</v>
      </c>
      <c r="W670">
        <v>0</v>
      </c>
      <c r="X670">
        <v>0</v>
      </c>
      <c r="Y670" t="s">
        <v>8</v>
      </c>
      <c r="Z670">
        <v>0</v>
      </c>
      <c r="AA670">
        <v>0</v>
      </c>
      <c r="AB670" t="s">
        <v>9</v>
      </c>
      <c r="AC670">
        <v>0</v>
      </c>
      <c r="AD670">
        <v>0</v>
      </c>
      <c r="AE670" t="s">
        <v>10</v>
      </c>
      <c r="AF670">
        <v>32767</v>
      </c>
      <c r="AG670">
        <v>0</v>
      </c>
      <c r="AH670" t="s">
        <v>11</v>
      </c>
      <c r="AI670">
        <v>-32767</v>
      </c>
      <c r="AJ670">
        <v>0</v>
      </c>
      <c r="AK670" t="s">
        <v>12</v>
      </c>
      <c r="AL670">
        <v>0</v>
      </c>
      <c r="AM670">
        <v>0</v>
      </c>
    </row>
    <row r="671" spans="1:39" x14ac:dyDescent="0.25">
      <c r="A671" t="s">
        <v>179</v>
      </c>
      <c r="B671">
        <v>10</v>
      </c>
      <c r="C671">
        <v>250</v>
      </c>
      <c r="D671" t="s">
        <v>1</v>
      </c>
      <c r="E671">
        <v>0</v>
      </c>
      <c r="F671">
        <v>0</v>
      </c>
      <c r="G671" t="s">
        <v>2</v>
      </c>
      <c r="H671">
        <v>445.11285500000002</v>
      </c>
      <c r="I671">
        <v>2.7161300000000002</v>
      </c>
      <c r="J671" t="s">
        <v>3</v>
      </c>
      <c r="K671">
        <v>204.12534600000001</v>
      </c>
      <c r="L671">
        <v>9.3500000000000007E-3</v>
      </c>
      <c r="M671" t="s">
        <v>4</v>
      </c>
      <c r="N671">
        <v>0</v>
      </c>
      <c r="O671">
        <v>0</v>
      </c>
      <c r="P671" t="s">
        <v>5</v>
      </c>
      <c r="Q671">
        <v>0</v>
      </c>
      <c r="R671">
        <v>0</v>
      </c>
      <c r="S671" t="s">
        <v>6</v>
      </c>
      <c r="T671">
        <v>0</v>
      </c>
      <c r="U671">
        <v>0</v>
      </c>
      <c r="V671" t="s">
        <v>7</v>
      </c>
      <c r="W671">
        <v>0</v>
      </c>
      <c r="X671">
        <v>0</v>
      </c>
      <c r="Y671" t="s">
        <v>8</v>
      </c>
      <c r="Z671">
        <v>0</v>
      </c>
      <c r="AA671">
        <v>0</v>
      </c>
      <c r="AB671" t="s">
        <v>9</v>
      </c>
      <c r="AC671">
        <v>0</v>
      </c>
      <c r="AD671">
        <v>0</v>
      </c>
      <c r="AE671" t="s">
        <v>10</v>
      </c>
      <c r="AF671">
        <v>32767</v>
      </c>
      <c r="AG671">
        <v>0</v>
      </c>
      <c r="AH671" t="s">
        <v>11</v>
      </c>
      <c r="AI671">
        <v>-32767</v>
      </c>
      <c r="AJ671">
        <v>0</v>
      </c>
      <c r="AK671" t="s">
        <v>12</v>
      </c>
      <c r="AL671">
        <v>0</v>
      </c>
      <c r="AM671">
        <v>0</v>
      </c>
    </row>
    <row r="672" spans="1:39" x14ac:dyDescent="0.25">
      <c r="A672" t="s">
        <v>179</v>
      </c>
      <c r="B672">
        <v>11</v>
      </c>
      <c r="C672">
        <v>275</v>
      </c>
      <c r="D672" t="s">
        <v>1</v>
      </c>
      <c r="E672">
        <v>0</v>
      </c>
      <c r="F672">
        <v>0</v>
      </c>
      <c r="G672" t="s">
        <v>2</v>
      </c>
      <c r="H672">
        <v>489.71844700000003</v>
      </c>
      <c r="I672">
        <v>3.3092730000000001</v>
      </c>
      <c r="J672" t="s">
        <v>3</v>
      </c>
      <c r="K672">
        <v>224.540468</v>
      </c>
      <c r="L672">
        <v>1.1419E-2</v>
      </c>
      <c r="M672" t="s">
        <v>4</v>
      </c>
      <c r="N672">
        <v>0</v>
      </c>
      <c r="O672">
        <v>0</v>
      </c>
      <c r="P672" t="s">
        <v>5</v>
      </c>
      <c r="Q672">
        <v>0</v>
      </c>
      <c r="R672">
        <v>0</v>
      </c>
      <c r="S672" t="s">
        <v>6</v>
      </c>
      <c r="T672">
        <v>0</v>
      </c>
      <c r="U672">
        <v>0</v>
      </c>
      <c r="V672" t="s">
        <v>7</v>
      </c>
      <c r="W672">
        <v>0</v>
      </c>
      <c r="X672">
        <v>0</v>
      </c>
      <c r="Y672" t="s">
        <v>8</v>
      </c>
      <c r="Z672">
        <v>0</v>
      </c>
      <c r="AA672">
        <v>0</v>
      </c>
      <c r="AB672" t="s">
        <v>9</v>
      </c>
      <c r="AC672">
        <v>0</v>
      </c>
      <c r="AD672">
        <v>0</v>
      </c>
      <c r="AE672" t="s">
        <v>10</v>
      </c>
      <c r="AF672">
        <v>32767</v>
      </c>
      <c r="AG672">
        <v>0</v>
      </c>
      <c r="AH672" t="s">
        <v>11</v>
      </c>
      <c r="AI672">
        <v>-32767</v>
      </c>
      <c r="AJ672">
        <v>0</v>
      </c>
      <c r="AK672" t="s">
        <v>12</v>
      </c>
      <c r="AL672">
        <v>0</v>
      </c>
      <c r="AM672">
        <v>0</v>
      </c>
    </row>
    <row r="673" spans="1:39" x14ac:dyDescent="0.25">
      <c r="A673" t="s">
        <v>179</v>
      </c>
      <c r="B673">
        <v>12</v>
      </c>
      <c r="C673">
        <v>300</v>
      </c>
      <c r="D673" t="s">
        <v>1</v>
      </c>
      <c r="E673">
        <v>0</v>
      </c>
      <c r="F673">
        <v>0</v>
      </c>
      <c r="G673" t="s">
        <v>2</v>
      </c>
      <c r="H673">
        <v>534.315563</v>
      </c>
      <c r="I673">
        <v>3.9431759999999998</v>
      </c>
      <c r="J673" t="s">
        <v>3</v>
      </c>
      <c r="K673">
        <v>244.954713</v>
      </c>
      <c r="L673">
        <v>1.2891E-2</v>
      </c>
      <c r="M673" t="s">
        <v>4</v>
      </c>
      <c r="N673">
        <v>0</v>
      </c>
      <c r="O673">
        <v>0</v>
      </c>
      <c r="P673" t="s">
        <v>5</v>
      </c>
      <c r="Q673">
        <v>0</v>
      </c>
      <c r="R673">
        <v>0</v>
      </c>
      <c r="S673" t="s">
        <v>6</v>
      </c>
      <c r="T673">
        <v>0</v>
      </c>
      <c r="U673">
        <v>0</v>
      </c>
      <c r="V673" t="s">
        <v>7</v>
      </c>
      <c r="W673">
        <v>0</v>
      </c>
      <c r="X673">
        <v>0</v>
      </c>
      <c r="Y673" t="s">
        <v>8</v>
      </c>
      <c r="Z673">
        <v>0</v>
      </c>
      <c r="AA673">
        <v>0</v>
      </c>
      <c r="AB673" t="s">
        <v>9</v>
      </c>
      <c r="AC673">
        <v>0</v>
      </c>
      <c r="AD673">
        <v>0</v>
      </c>
      <c r="AE673" t="s">
        <v>10</v>
      </c>
      <c r="AF673">
        <v>32767</v>
      </c>
      <c r="AG673">
        <v>0</v>
      </c>
      <c r="AH673" t="s">
        <v>11</v>
      </c>
      <c r="AI673">
        <v>-32767</v>
      </c>
      <c r="AJ673">
        <v>0</v>
      </c>
      <c r="AK673" t="s">
        <v>12</v>
      </c>
      <c r="AL673">
        <v>0</v>
      </c>
      <c r="AM673">
        <v>0</v>
      </c>
    </row>
    <row r="674" spans="1:39" x14ac:dyDescent="0.25">
      <c r="A674" t="s">
        <v>179</v>
      </c>
      <c r="B674">
        <v>13</v>
      </c>
      <c r="C674">
        <v>325</v>
      </c>
      <c r="D674" t="s">
        <v>1</v>
      </c>
      <c r="E674">
        <v>0</v>
      </c>
      <c r="F674">
        <v>0</v>
      </c>
      <c r="G674" t="s">
        <v>2</v>
      </c>
      <c r="H674">
        <v>578.91069800000002</v>
      </c>
      <c r="I674">
        <v>4.6403660000000002</v>
      </c>
      <c r="J674" t="s">
        <v>3</v>
      </c>
      <c r="K674">
        <v>265.36345499999999</v>
      </c>
      <c r="L674">
        <v>1.4171E-2</v>
      </c>
      <c r="M674" t="s">
        <v>4</v>
      </c>
      <c r="N674">
        <v>0</v>
      </c>
      <c r="O674">
        <v>0</v>
      </c>
      <c r="P674" t="s">
        <v>5</v>
      </c>
      <c r="Q674">
        <v>0</v>
      </c>
      <c r="R674">
        <v>0</v>
      </c>
      <c r="S674" t="s">
        <v>6</v>
      </c>
      <c r="T674">
        <v>0</v>
      </c>
      <c r="U674">
        <v>0</v>
      </c>
      <c r="V674" t="s">
        <v>7</v>
      </c>
      <c r="W674">
        <v>0</v>
      </c>
      <c r="X674">
        <v>0</v>
      </c>
      <c r="Y674" t="s">
        <v>8</v>
      </c>
      <c r="Z674">
        <v>0</v>
      </c>
      <c r="AA674">
        <v>0</v>
      </c>
      <c r="AB674" t="s">
        <v>9</v>
      </c>
      <c r="AC674">
        <v>0</v>
      </c>
      <c r="AD674">
        <v>0</v>
      </c>
      <c r="AE674" t="s">
        <v>10</v>
      </c>
      <c r="AF674">
        <v>32767</v>
      </c>
      <c r="AG674">
        <v>0</v>
      </c>
      <c r="AH674" t="s">
        <v>11</v>
      </c>
      <c r="AI674">
        <v>-32767</v>
      </c>
      <c r="AJ674">
        <v>0</v>
      </c>
      <c r="AK674" t="s">
        <v>12</v>
      </c>
      <c r="AL674">
        <v>0</v>
      </c>
      <c r="AM674">
        <v>0</v>
      </c>
    </row>
    <row r="675" spans="1:39" x14ac:dyDescent="0.25">
      <c r="A675" t="s">
        <v>179</v>
      </c>
      <c r="B675">
        <v>14</v>
      </c>
      <c r="C675">
        <v>350</v>
      </c>
      <c r="D675" t="s">
        <v>1</v>
      </c>
      <c r="E675">
        <v>0</v>
      </c>
      <c r="F675">
        <v>0</v>
      </c>
      <c r="G675" t="s">
        <v>2</v>
      </c>
      <c r="H675">
        <v>623.50997299999995</v>
      </c>
      <c r="I675">
        <v>5.3759889999999997</v>
      </c>
      <c r="J675" t="s">
        <v>3</v>
      </c>
      <c r="K675">
        <v>285.77593000000002</v>
      </c>
      <c r="L675">
        <v>1.5862000000000001E-2</v>
      </c>
      <c r="M675" t="s">
        <v>4</v>
      </c>
      <c r="N675">
        <v>0</v>
      </c>
      <c r="O675">
        <v>0</v>
      </c>
      <c r="P675" t="s">
        <v>5</v>
      </c>
      <c r="Q675">
        <v>0</v>
      </c>
      <c r="R675">
        <v>0</v>
      </c>
      <c r="S675" t="s">
        <v>6</v>
      </c>
      <c r="T675">
        <v>0</v>
      </c>
      <c r="U675">
        <v>0</v>
      </c>
      <c r="V675" t="s">
        <v>7</v>
      </c>
      <c r="W675">
        <v>0</v>
      </c>
      <c r="X675">
        <v>0</v>
      </c>
      <c r="Y675" t="s">
        <v>8</v>
      </c>
      <c r="Z675">
        <v>0</v>
      </c>
      <c r="AA675">
        <v>0</v>
      </c>
      <c r="AB675" t="s">
        <v>9</v>
      </c>
      <c r="AC675">
        <v>0</v>
      </c>
      <c r="AD675">
        <v>0</v>
      </c>
      <c r="AE675" t="s">
        <v>10</v>
      </c>
      <c r="AF675">
        <v>32767</v>
      </c>
      <c r="AG675">
        <v>0</v>
      </c>
      <c r="AH675" t="s">
        <v>11</v>
      </c>
      <c r="AI675">
        <v>-32767</v>
      </c>
      <c r="AJ675">
        <v>0</v>
      </c>
      <c r="AK675" t="s">
        <v>12</v>
      </c>
      <c r="AL675">
        <v>0</v>
      </c>
      <c r="AM675">
        <v>0</v>
      </c>
    </row>
    <row r="676" spans="1:39" x14ac:dyDescent="0.25">
      <c r="A676" t="s">
        <v>179</v>
      </c>
      <c r="B676">
        <v>15</v>
      </c>
      <c r="C676">
        <v>375</v>
      </c>
      <c r="D676" t="s">
        <v>1</v>
      </c>
      <c r="E676">
        <v>0</v>
      </c>
      <c r="F676">
        <v>0</v>
      </c>
      <c r="G676" t="s">
        <v>2</v>
      </c>
      <c r="H676">
        <v>668.10762899999997</v>
      </c>
      <c r="I676">
        <v>6.1747699999999996</v>
      </c>
      <c r="J676" t="s">
        <v>3</v>
      </c>
      <c r="K676">
        <v>306.18747400000001</v>
      </c>
      <c r="L676">
        <v>1.8262E-2</v>
      </c>
      <c r="M676" t="s">
        <v>4</v>
      </c>
      <c r="N676">
        <v>0</v>
      </c>
      <c r="O676">
        <v>0</v>
      </c>
      <c r="P676" t="s">
        <v>5</v>
      </c>
      <c r="Q676">
        <v>0</v>
      </c>
      <c r="R676">
        <v>0</v>
      </c>
      <c r="S676" t="s">
        <v>6</v>
      </c>
      <c r="T676">
        <v>0</v>
      </c>
      <c r="U676">
        <v>0</v>
      </c>
      <c r="V676" t="s">
        <v>7</v>
      </c>
      <c r="W676">
        <v>0</v>
      </c>
      <c r="X676">
        <v>0</v>
      </c>
      <c r="Y676" t="s">
        <v>8</v>
      </c>
      <c r="Z676">
        <v>0</v>
      </c>
      <c r="AA676">
        <v>0</v>
      </c>
      <c r="AB676" t="s">
        <v>9</v>
      </c>
      <c r="AC676">
        <v>0</v>
      </c>
      <c r="AD676">
        <v>0</v>
      </c>
      <c r="AE676" t="s">
        <v>10</v>
      </c>
      <c r="AF676">
        <v>32767</v>
      </c>
      <c r="AG676">
        <v>0</v>
      </c>
      <c r="AH676" t="s">
        <v>11</v>
      </c>
      <c r="AI676">
        <v>-32767</v>
      </c>
      <c r="AJ676">
        <v>0</v>
      </c>
      <c r="AK676" t="s">
        <v>12</v>
      </c>
      <c r="AL676">
        <v>0</v>
      </c>
      <c r="AM676">
        <v>0</v>
      </c>
    </row>
    <row r="677" spans="1:39" x14ac:dyDescent="0.25">
      <c r="A677" t="s">
        <v>179</v>
      </c>
      <c r="B677">
        <v>16</v>
      </c>
      <c r="C677">
        <v>400</v>
      </c>
      <c r="D677" t="s">
        <v>1</v>
      </c>
      <c r="E677">
        <v>0</v>
      </c>
      <c r="F677">
        <v>0</v>
      </c>
      <c r="G677" t="s">
        <v>2</v>
      </c>
      <c r="H677">
        <v>712.70316000000003</v>
      </c>
      <c r="I677">
        <v>7.0328030000000004</v>
      </c>
      <c r="J677" t="s">
        <v>3</v>
      </c>
      <c r="K677">
        <v>326.59653300000002</v>
      </c>
      <c r="L677">
        <v>2.2145999999999999E-2</v>
      </c>
      <c r="M677" t="s">
        <v>4</v>
      </c>
      <c r="N677">
        <v>0</v>
      </c>
      <c r="O677">
        <v>0</v>
      </c>
      <c r="P677" t="s">
        <v>5</v>
      </c>
      <c r="Q677">
        <v>0</v>
      </c>
      <c r="R677">
        <v>0</v>
      </c>
      <c r="S677" t="s">
        <v>6</v>
      </c>
      <c r="T677">
        <v>0</v>
      </c>
      <c r="U677">
        <v>0</v>
      </c>
      <c r="V677" t="s">
        <v>7</v>
      </c>
      <c r="W677">
        <v>0</v>
      </c>
      <c r="X677">
        <v>0</v>
      </c>
      <c r="Y677" t="s">
        <v>8</v>
      </c>
      <c r="Z677">
        <v>0</v>
      </c>
      <c r="AA677">
        <v>0</v>
      </c>
      <c r="AB677" t="s">
        <v>9</v>
      </c>
      <c r="AC677">
        <v>0</v>
      </c>
      <c r="AD677">
        <v>0</v>
      </c>
      <c r="AE677" t="s">
        <v>10</v>
      </c>
      <c r="AF677">
        <v>32767</v>
      </c>
      <c r="AG677">
        <v>0</v>
      </c>
      <c r="AH677" t="s">
        <v>11</v>
      </c>
      <c r="AI677">
        <v>-32767</v>
      </c>
      <c r="AJ677">
        <v>0</v>
      </c>
      <c r="AK677" t="s">
        <v>12</v>
      </c>
      <c r="AL677">
        <v>0</v>
      </c>
      <c r="AM677">
        <v>0</v>
      </c>
    </row>
    <row r="678" spans="1:39" x14ac:dyDescent="0.25">
      <c r="A678" t="s">
        <v>179</v>
      </c>
      <c r="B678">
        <v>17</v>
      </c>
      <c r="C678">
        <v>425</v>
      </c>
      <c r="D678" t="s">
        <v>1</v>
      </c>
      <c r="E678">
        <v>0</v>
      </c>
      <c r="F678">
        <v>0</v>
      </c>
      <c r="G678" t="s">
        <v>2</v>
      </c>
      <c r="H678">
        <v>757.30474000000004</v>
      </c>
      <c r="I678">
        <v>8.0210179999999998</v>
      </c>
      <c r="J678" t="s">
        <v>3</v>
      </c>
      <c r="K678">
        <v>347.00888800000001</v>
      </c>
      <c r="L678">
        <v>2.5395999999999998E-2</v>
      </c>
      <c r="M678" t="s">
        <v>4</v>
      </c>
      <c r="N678">
        <v>0</v>
      </c>
      <c r="O678">
        <v>0</v>
      </c>
      <c r="P678" t="s">
        <v>5</v>
      </c>
      <c r="Q678">
        <v>0</v>
      </c>
      <c r="R678">
        <v>0</v>
      </c>
      <c r="S678" t="s">
        <v>6</v>
      </c>
      <c r="T678">
        <v>0</v>
      </c>
      <c r="U678">
        <v>0</v>
      </c>
      <c r="V678" t="s">
        <v>7</v>
      </c>
      <c r="W678">
        <v>0</v>
      </c>
      <c r="X678">
        <v>0</v>
      </c>
      <c r="Y678" t="s">
        <v>8</v>
      </c>
      <c r="Z678">
        <v>0</v>
      </c>
      <c r="AA678">
        <v>0</v>
      </c>
      <c r="AB678" t="s">
        <v>9</v>
      </c>
      <c r="AC678">
        <v>0</v>
      </c>
      <c r="AD678">
        <v>0</v>
      </c>
      <c r="AE678" t="s">
        <v>10</v>
      </c>
      <c r="AF678">
        <v>32767</v>
      </c>
      <c r="AG678">
        <v>0</v>
      </c>
      <c r="AH678" t="s">
        <v>11</v>
      </c>
      <c r="AI678">
        <v>-32767</v>
      </c>
      <c r="AJ678">
        <v>0</v>
      </c>
      <c r="AK678" t="s">
        <v>12</v>
      </c>
      <c r="AL678">
        <v>0</v>
      </c>
      <c r="AM678">
        <v>0</v>
      </c>
    </row>
    <row r="679" spans="1:39" x14ac:dyDescent="0.25">
      <c r="A679" t="s">
        <v>179</v>
      </c>
      <c r="B679">
        <v>18</v>
      </c>
      <c r="C679">
        <v>450</v>
      </c>
      <c r="D679" t="s">
        <v>1</v>
      </c>
      <c r="E679">
        <v>0</v>
      </c>
      <c r="F679">
        <v>0</v>
      </c>
      <c r="G679" t="s">
        <v>2</v>
      </c>
      <c r="H679">
        <v>801.90360499999997</v>
      </c>
      <c r="I679">
        <v>9.0188500000000005</v>
      </c>
      <c r="J679" t="s">
        <v>3</v>
      </c>
      <c r="K679">
        <v>367.42471599999999</v>
      </c>
      <c r="L679">
        <v>2.7272999999999999E-2</v>
      </c>
      <c r="M679" t="s">
        <v>4</v>
      </c>
      <c r="N679">
        <v>0</v>
      </c>
      <c r="O679">
        <v>0</v>
      </c>
      <c r="P679" t="s">
        <v>5</v>
      </c>
      <c r="Q679">
        <v>0</v>
      </c>
      <c r="R679">
        <v>0</v>
      </c>
      <c r="S679" t="s">
        <v>6</v>
      </c>
      <c r="T679">
        <v>0</v>
      </c>
      <c r="U679">
        <v>0</v>
      </c>
      <c r="V679" t="s">
        <v>7</v>
      </c>
      <c r="W679">
        <v>0</v>
      </c>
      <c r="X679">
        <v>0</v>
      </c>
      <c r="Y679" t="s">
        <v>8</v>
      </c>
      <c r="Z679">
        <v>0</v>
      </c>
      <c r="AA679">
        <v>0</v>
      </c>
      <c r="AB679" t="s">
        <v>9</v>
      </c>
      <c r="AC679">
        <v>0</v>
      </c>
      <c r="AD679">
        <v>0</v>
      </c>
      <c r="AE679" t="s">
        <v>10</v>
      </c>
      <c r="AF679">
        <v>32767</v>
      </c>
      <c r="AG679">
        <v>0</v>
      </c>
      <c r="AH679" t="s">
        <v>11</v>
      </c>
      <c r="AI679">
        <v>-32767</v>
      </c>
      <c r="AJ679">
        <v>0</v>
      </c>
      <c r="AK679" t="s">
        <v>12</v>
      </c>
      <c r="AL679">
        <v>0</v>
      </c>
      <c r="AM679">
        <v>0</v>
      </c>
    </row>
    <row r="680" spans="1:39" x14ac:dyDescent="0.25">
      <c r="A680" t="s">
        <v>179</v>
      </c>
      <c r="B680">
        <v>19</v>
      </c>
      <c r="C680">
        <v>475</v>
      </c>
      <c r="D680" t="s">
        <v>1</v>
      </c>
      <c r="E680">
        <v>0</v>
      </c>
      <c r="F680">
        <v>0</v>
      </c>
      <c r="G680" t="s">
        <v>2</v>
      </c>
      <c r="H680">
        <v>846.50604499999997</v>
      </c>
      <c r="I680">
        <v>10.068413</v>
      </c>
      <c r="J680" t="s">
        <v>3</v>
      </c>
      <c r="K680">
        <v>387.83793600000001</v>
      </c>
      <c r="L680">
        <v>3.0554000000000001E-2</v>
      </c>
      <c r="M680" t="s">
        <v>4</v>
      </c>
      <c r="N680">
        <v>0</v>
      </c>
      <c r="O680">
        <v>0</v>
      </c>
      <c r="P680" t="s">
        <v>5</v>
      </c>
      <c r="Q680">
        <v>0</v>
      </c>
      <c r="R680">
        <v>0</v>
      </c>
      <c r="S680" t="s">
        <v>6</v>
      </c>
      <c r="T680">
        <v>0</v>
      </c>
      <c r="U680">
        <v>0</v>
      </c>
      <c r="V680" t="s">
        <v>7</v>
      </c>
      <c r="W680">
        <v>0</v>
      </c>
      <c r="X680">
        <v>0</v>
      </c>
      <c r="Y680" t="s">
        <v>8</v>
      </c>
      <c r="Z680">
        <v>0</v>
      </c>
      <c r="AA680">
        <v>0</v>
      </c>
      <c r="AB680" t="s">
        <v>9</v>
      </c>
      <c r="AC680">
        <v>0</v>
      </c>
      <c r="AD680">
        <v>0</v>
      </c>
      <c r="AE680" t="s">
        <v>10</v>
      </c>
      <c r="AF680">
        <v>32767</v>
      </c>
      <c r="AG680">
        <v>0</v>
      </c>
      <c r="AH680" t="s">
        <v>11</v>
      </c>
      <c r="AI680">
        <v>-32767</v>
      </c>
      <c r="AJ680">
        <v>0</v>
      </c>
      <c r="AK680" t="s">
        <v>12</v>
      </c>
      <c r="AL680">
        <v>0</v>
      </c>
      <c r="AM680">
        <v>0</v>
      </c>
    </row>
    <row r="681" spans="1:39" x14ac:dyDescent="0.25">
      <c r="A681" t="s">
        <v>179</v>
      </c>
      <c r="B681">
        <v>20</v>
      </c>
      <c r="C681">
        <v>500</v>
      </c>
      <c r="D681" t="s">
        <v>1</v>
      </c>
      <c r="E681">
        <v>0</v>
      </c>
      <c r="F681">
        <v>0</v>
      </c>
      <c r="G681" t="s">
        <v>2</v>
      </c>
      <c r="H681">
        <v>891.09722899999997</v>
      </c>
      <c r="I681">
        <v>11.111466999999999</v>
      </c>
      <c r="J681" t="s">
        <v>3</v>
      </c>
      <c r="K681">
        <v>408.24575599999997</v>
      </c>
      <c r="L681">
        <v>3.1530000000000002E-2</v>
      </c>
      <c r="M681" t="s">
        <v>4</v>
      </c>
      <c r="N681">
        <v>0</v>
      </c>
      <c r="O681">
        <v>0</v>
      </c>
      <c r="P681" t="s">
        <v>5</v>
      </c>
      <c r="Q681">
        <v>0</v>
      </c>
      <c r="R681">
        <v>0</v>
      </c>
      <c r="S681" t="s">
        <v>6</v>
      </c>
      <c r="T681">
        <v>0</v>
      </c>
      <c r="U681">
        <v>0</v>
      </c>
      <c r="V681" t="s">
        <v>7</v>
      </c>
      <c r="W681">
        <v>0</v>
      </c>
      <c r="X681">
        <v>0</v>
      </c>
      <c r="Y681" t="s">
        <v>8</v>
      </c>
      <c r="Z681">
        <v>0</v>
      </c>
      <c r="AA681">
        <v>0</v>
      </c>
      <c r="AB681" t="s">
        <v>9</v>
      </c>
      <c r="AC681">
        <v>0</v>
      </c>
      <c r="AD681">
        <v>0</v>
      </c>
      <c r="AE681" t="s">
        <v>10</v>
      </c>
      <c r="AF681">
        <v>32767</v>
      </c>
      <c r="AG681">
        <v>0</v>
      </c>
      <c r="AH681" t="s">
        <v>11</v>
      </c>
      <c r="AI681">
        <v>-32767</v>
      </c>
      <c r="AJ681">
        <v>0</v>
      </c>
      <c r="AK681" t="s">
        <v>12</v>
      </c>
      <c r="AL681">
        <v>0</v>
      </c>
      <c r="AM681">
        <v>0</v>
      </c>
    </row>
    <row r="682" spans="1:39" x14ac:dyDescent="0.25">
      <c r="A682" t="s">
        <v>180</v>
      </c>
      <c r="B682">
        <v>1</v>
      </c>
      <c r="C682">
        <v>25</v>
      </c>
      <c r="D682" t="s">
        <v>1</v>
      </c>
      <c r="E682">
        <v>0</v>
      </c>
      <c r="F682">
        <v>0</v>
      </c>
      <c r="G682" t="s">
        <v>2</v>
      </c>
      <c r="H682">
        <v>34.752414999999999</v>
      </c>
      <c r="I682">
        <v>1.145E-3</v>
      </c>
      <c r="J682" t="s">
        <v>3</v>
      </c>
      <c r="K682">
        <v>10.902577000000001</v>
      </c>
      <c r="L682">
        <v>5.4000000000000001E-4</v>
      </c>
      <c r="M682" t="s">
        <v>4</v>
      </c>
      <c r="N682">
        <v>0</v>
      </c>
      <c r="O682">
        <v>0</v>
      </c>
      <c r="P682" t="s">
        <v>5</v>
      </c>
      <c r="Q682">
        <v>0</v>
      </c>
      <c r="R682">
        <v>0</v>
      </c>
      <c r="S682" t="s">
        <v>6</v>
      </c>
      <c r="T682">
        <v>0</v>
      </c>
      <c r="U682">
        <v>0</v>
      </c>
      <c r="V682" t="s">
        <v>7</v>
      </c>
      <c r="W682">
        <v>0</v>
      </c>
      <c r="X682">
        <v>0</v>
      </c>
      <c r="Y682" t="s">
        <v>8</v>
      </c>
      <c r="Z682">
        <v>0</v>
      </c>
      <c r="AA682">
        <v>0</v>
      </c>
      <c r="AB682" t="s">
        <v>9</v>
      </c>
      <c r="AC682">
        <v>0</v>
      </c>
      <c r="AD682">
        <v>0</v>
      </c>
      <c r="AE682" t="s">
        <v>10</v>
      </c>
      <c r="AF682">
        <v>32767</v>
      </c>
      <c r="AG682">
        <v>0</v>
      </c>
      <c r="AH682" t="s">
        <v>11</v>
      </c>
      <c r="AI682">
        <v>-32767</v>
      </c>
      <c r="AJ682">
        <v>0</v>
      </c>
      <c r="AK682" t="s">
        <v>12</v>
      </c>
      <c r="AL682">
        <v>0</v>
      </c>
      <c r="AM682">
        <v>0</v>
      </c>
    </row>
    <row r="683" spans="1:39" x14ac:dyDescent="0.25">
      <c r="A683" t="s">
        <v>180</v>
      </c>
      <c r="B683">
        <v>2</v>
      </c>
      <c r="C683">
        <v>50</v>
      </c>
      <c r="D683" t="s">
        <v>1</v>
      </c>
      <c r="E683">
        <v>0</v>
      </c>
      <c r="F683">
        <v>0</v>
      </c>
      <c r="G683" t="s">
        <v>2</v>
      </c>
      <c r="H683">
        <v>69.621920000000003</v>
      </c>
      <c r="I683">
        <v>2.8939999999999999E-3</v>
      </c>
      <c r="J683" t="s">
        <v>3</v>
      </c>
      <c r="K683">
        <v>21.898242</v>
      </c>
      <c r="L683">
        <v>1.335E-3</v>
      </c>
      <c r="M683" t="s">
        <v>4</v>
      </c>
      <c r="N683">
        <v>0</v>
      </c>
      <c r="O683">
        <v>0</v>
      </c>
      <c r="P683" t="s">
        <v>5</v>
      </c>
      <c r="Q683">
        <v>0</v>
      </c>
      <c r="R683">
        <v>0</v>
      </c>
      <c r="S683" t="s">
        <v>6</v>
      </c>
      <c r="T683">
        <v>0</v>
      </c>
      <c r="U683">
        <v>0</v>
      </c>
      <c r="V683" t="s">
        <v>7</v>
      </c>
      <c r="W683">
        <v>0</v>
      </c>
      <c r="X683">
        <v>0</v>
      </c>
      <c r="Y683" t="s">
        <v>8</v>
      </c>
      <c r="Z683">
        <v>0</v>
      </c>
      <c r="AA683">
        <v>0</v>
      </c>
      <c r="AB683" t="s">
        <v>9</v>
      </c>
      <c r="AC683">
        <v>0</v>
      </c>
      <c r="AD683">
        <v>0</v>
      </c>
      <c r="AE683" t="s">
        <v>10</v>
      </c>
      <c r="AF683">
        <v>32767</v>
      </c>
      <c r="AG683">
        <v>0</v>
      </c>
      <c r="AH683" t="s">
        <v>11</v>
      </c>
      <c r="AI683">
        <v>-32767</v>
      </c>
      <c r="AJ683">
        <v>0</v>
      </c>
      <c r="AK683" t="s">
        <v>12</v>
      </c>
      <c r="AL683">
        <v>0</v>
      </c>
      <c r="AM683">
        <v>0</v>
      </c>
    </row>
    <row r="684" spans="1:39" x14ac:dyDescent="0.25">
      <c r="A684" t="s">
        <v>180</v>
      </c>
      <c r="B684">
        <v>3</v>
      </c>
      <c r="C684">
        <v>75</v>
      </c>
      <c r="D684" t="s">
        <v>1</v>
      </c>
      <c r="E684">
        <v>0</v>
      </c>
      <c r="F684">
        <v>0</v>
      </c>
      <c r="G684" t="s">
        <v>2</v>
      </c>
      <c r="H684">
        <v>104.562899</v>
      </c>
      <c r="I684">
        <v>5.2469999999999999E-3</v>
      </c>
      <c r="J684" t="s">
        <v>3</v>
      </c>
      <c r="K684">
        <v>32.966430000000003</v>
      </c>
      <c r="L684">
        <v>2.0179999999999998E-3</v>
      </c>
      <c r="M684" t="s">
        <v>4</v>
      </c>
      <c r="N684">
        <v>0</v>
      </c>
      <c r="O684">
        <v>0</v>
      </c>
      <c r="P684" t="s">
        <v>5</v>
      </c>
      <c r="Q684">
        <v>0</v>
      </c>
      <c r="R684">
        <v>0</v>
      </c>
      <c r="S684" t="s">
        <v>6</v>
      </c>
      <c r="T684">
        <v>0</v>
      </c>
      <c r="U684">
        <v>0</v>
      </c>
      <c r="V684" t="s">
        <v>7</v>
      </c>
      <c r="W684">
        <v>0</v>
      </c>
      <c r="X684">
        <v>0</v>
      </c>
      <c r="Y684" t="s">
        <v>8</v>
      </c>
      <c r="Z684">
        <v>0</v>
      </c>
      <c r="AA684">
        <v>0</v>
      </c>
      <c r="AB684" t="s">
        <v>9</v>
      </c>
      <c r="AC684">
        <v>0</v>
      </c>
      <c r="AD684">
        <v>0</v>
      </c>
      <c r="AE684" t="s">
        <v>10</v>
      </c>
      <c r="AF684">
        <v>32767</v>
      </c>
      <c r="AG684">
        <v>0</v>
      </c>
      <c r="AH684" t="s">
        <v>11</v>
      </c>
      <c r="AI684">
        <v>-32767</v>
      </c>
      <c r="AJ684">
        <v>0</v>
      </c>
      <c r="AK684" t="s">
        <v>12</v>
      </c>
      <c r="AL684">
        <v>0.02</v>
      </c>
      <c r="AM684">
        <v>1.9599999999999999E-2</v>
      </c>
    </row>
    <row r="685" spans="1:39" x14ac:dyDescent="0.25">
      <c r="A685" t="s">
        <v>180</v>
      </c>
      <c r="B685">
        <v>4</v>
      </c>
      <c r="C685">
        <v>100</v>
      </c>
      <c r="D685" t="s">
        <v>1</v>
      </c>
      <c r="E685">
        <v>0</v>
      </c>
      <c r="F685">
        <v>0</v>
      </c>
      <c r="G685" t="s">
        <v>2</v>
      </c>
      <c r="H685">
        <v>139.55315200000001</v>
      </c>
      <c r="I685">
        <v>6.7029999999999998E-3</v>
      </c>
      <c r="J685" t="s">
        <v>3</v>
      </c>
      <c r="K685">
        <v>44.082340000000002</v>
      </c>
      <c r="L685">
        <v>2.5209999999999998E-3</v>
      </c>
      <c r="M685" t="s">
        <v>4</v>
      </c>
      <c r="N685">
        <v>0</v>
      </c>
      <c r="O685">
        <v>0</v>
      </c>
      <c r="P685" t="s">
        <v>5</v>
      </c>
      <c r="Q685">
        <v>0</v>
      </c>
      <c r="R685">
        <v>0</v>
      </c>
      <c r="S685" t="s">
        <v>6</v>
      </c>
      <c r="T685">
        <v>0</v>
      </c>
      <c r="U685">
        <v>0</v>
      </c>
      <c r="V685" t="s">
        <v>7</v>
      </c>
      <c r="W685">
        <v>0</v>
      </c>
      <c r="X685">
        <v>0</v>
      </c>
      <c r="Y685" t="s">
        <v>8</v>
      </c>
      <c r="Z685">
        <v>0</v>
      </c>
      <c r="AA685">
        <v>0</v>
      </c>
      <c r="AB685" t="s">
        <v>9</v>
      </c>
      <c r="AC685">
        <v>0</v>
      </c>
      <c r="AD685">
        <v>0</v>
      </c>
      <c r="AE685" t="s">
        <v>10</v>
      </c>
      <c r="AF685">
        <v>32767</v>
      </c>
      <c r="AG685">
        <v>0</v>
      </c>
      <c r="AH685" t="s">
        <v>11</v>
      </c>
      <c r="AI685">
        <v>-32767</v>
      </c>
      <c r="AJ685">
        <v>0</v>
      </c>
      <c r="AK685" t="s">
        <v>12</v>
      </c>
      <c r="AL685">
        <v>0.04</v>
      </c>
      <c r="AM685">
        <v>3.8399999999999997E-2</v>
      </c>
    </row>
    <row r="686" spans="1:39" x14ac:dyDescent="0.25">
      <c r="A686" t="s">
        <v>180</v>
      </c>
      <c r="B686">
        <v>5</v>
      </c>
      <c r="C686">
        <v>125</v>
      </c>
      <c r="D686" t="s">
        <v>1</v>
      </c>
      <c r="E686">
        <v>0</v>
      </c>
      <c r="F686">
        <v>0</v>
      </c>
      <c r="G686" t="s">
        <v>2</v>
      </c>
      <c r="H686">
        <v>174.58313999999999</v>
      </c>
      <c r="I686">
        <v>9.0500000000000008E-3</v>
      </c>
      <c r="J686" t="s">
        <v>3</v>
      </c>
      <c r="K686">
        <v>55.237940000000002</v>
      </c>
      <c r="L686">
        <v>2.5660000000000001E-3</v>
      </c>
      <c r="M686" t="s">
        <v>4</v>
      </c>
      <c r="N686">
        <v>0</v>
      </c>
      <c r="O686">
        <v>0</v>
      </c>
      <c r="P686" t="s">
        <v>5</v>
      </c>
      <c r="Q686">
        <v>0</v>
      </c>
      <c r="R686">
        <v>0</v>
      </c>
      <c r="S686" t="s">
        <v>6</v>
      </c>
      <c r="T686">
        <v>0</v>
      </c>
      <c r="U686">
        <v>0</v>
      </c>
      <c r="V686" t="s">
        <v>7</v>
      </c>
      <c r="W686">
        <v>0</v>
      </c>
      <c r="X686">
        <v>0</v>
      </c>
      <c r="Y686" t="s">
        <v>8</v>
      </c>
      <c r="Z686">
        <v>0</v>
      </c>
      <c r="AA686">
        <v>0</v>
      </c>
      <c r="AB686" t="s">
        <v>9</v>
      </c>
      <c r="AC686">
        <v>0</v>
      </c>
      <c r="AD686">
        <v>0</v>
      </c>
      <c r="AE686" t="s">
        <v>10</v>
      </c>
      <c r="AF686">
        <v>32767</v>
      </c>
      <c r="AG686">
        <v>0</v>
      </c>
      <c r="AH686" t="s">
        <v>11</v>
      </c>
      <c r="AI686">
        <v>-32767</v>
      </c>
      <c r="AJ686">
        <v>0</v>
      </c>
      <c r="AK686" t="s">
        <v>12</v>
      </c>
      <c r="AL686">
        <v>0.04</v>
      </c>
      <c r="AM686">
        <v>3.8399999999999997E-2</v>
      </c>
    </row>
    <row r="687" spans="1:39" x14ac:dyDescent="0.25">
      <c r="A687" t="s">
        <v>180</v>
      </c>
      <c r="B687">
        <v>6</v>
      </c>
      <c r="C687">
        <v>150</v>
      </c>
      <c r="D687" t="s">
        <v>1</v>
      </c>
      <c r="E687">
        <v>0</v>
      </c>
      <c r="F687">
        <v>0</v>
      </c>
      <c r="G687" t="s">
        <v>2</v>
      </c>
      <c r="H687">
        <v>209.64512999999999</v>
      </c>
      <c r="I687">
        <v>1.2120000000000001E-2</v>
      </c>
      <c r="J687" t="s">
        <v>3</v>
      </c>
      <c r="K687">
        <v>66.426895000000002</v>
      </c>
      <c r="L687">
        <v>2.934E-3</v>
      </c>
      <c r="M687" t="s">
        <v>4</v>
      </c>
      <c r="N687">
        <v>0</v>
      </c>
      <c r="O687">
        <v>0</v>
      </c>
      <c r="P687" t="s">
        <v>5</v>
      </c>
      <c r="Q687">
        <v>0</v>
      </c>
      <c r="R687">
        <v>0</v>
      </c>
      <c r="S687" t="s">
        <v>6</v>
      </c>
      <c r="T687">
        <v>0</v>
      </c>
      <c r="U687">
        <v>0</v>
      </c>
      <c r="V687" t="s">
        <v>7</v>
      </c>
      <c r="W687">
        <v>0</v>
      </c>
      <c r="X687">
        <v>0</v>
      </c>
      <c r="Y687" t="s">
        <v>8</v>
      </c>
      <c r="Z687">
        <v>0</v>
      </c>
      <c r="AA687">
        <v>0</v>
      </c>
      <c r="AB687" t="s">
        <v>9</v>
      </c>
      <c r="AC687">
        <v>0</v>
      </c>
      <c r="AD687">
        <v>0</v>
      </c>
      <c r="AE687" t="s">
        <v>10</v>
      </c>
      <c r="AF687">
        <v>32767</v>
      </c>
      <c r="AG687">
        <v>0</v>
      </c>
      <c r="AH687" t="s">
        <v>11</v>
      </c>
      <c r="AI687">
        <v>-32767</v>
      </c>
      <c r="AJ687">
        <v>0</v>
      </c>
      <c r="AK687" t="s">
        <v>12</v>
      </c>
      <c r="AL687">
        <v>0.06</v>
      </c>
      <c r="AM687">
        <v>5.6399999999999999E-2</v>
      </c>
    </row>
    <row r="688" spans="1:39" x14ac:dyDescent="0.25">
      <c r="A688" t="s">
        <v>180</v>
      </c>
      <c r="B688">
        <v>7</v>
      </c>
      <c r="C688">
        <v>175</v>
      </c>
      <c r="D688" t="s">
        <v>1</v>
      </c>
      <c r="E688">
        <v>0</v>
      </c>
      <c r="F688">
        <v>0</v>
      </c>
      <c r="G688" t="s">
        <v>2</v>
      </c>
      <c r="H688">
        <v>244.73917</v>
      </c>
      <c r="I688">
        <v>1.8353000000000001E-2</v>
      </c>
      <c r="J688" t="s">
        <v>3</v>
      </c>
      <c r="K688">
        <v>77.651608999999993</v>
      </c>
      <c r="L688">
        <v>4.6940000000000003E-3</v>
      </c>
      <c r="M688" t="s">
        <v>4</v>
      </c>
      <c r="N688">
        <v>0</v>
      </c>
      <c r="O688">
        <v>0</v>
      </c>
      <c r="P688" t="s">
        <v>5</v>
      </c>
      <c r="Q688">
        <v>0</v>
      </c>
      <c r="R688">
        <v>0</v>
      </c>
      <c r="S688" t="s">
        <v>6</v>
      </c>
      <c r="T688">
        <v>0</v>
      </c>
      <c r="U688">
        <v>0</v>
      </c>
      <c r="V688" t="s">
        <v>7</v>
      </c>
      <c r="W688">
        <v>0</v>
      </c>
      <c r="X688">
        <v>0</v>
      </c>
      <c r="Y688" t="s">
        <v>8</v>
      </c>
      <c r="Z688">
        <v>0</v>
      </c>
      <c r="AA688">
        <v>0</v>
      </c>
      <c r="AB688" t="s">
        <v>9</v>
      </c>
      <c r="AC688">
        <v>0</v>
      </c>
      <c r="AD688">
        <v>0</v>
      </c>
      <c r="AE688" t="s">
        <v>10</v>
      </c>
      <c r="AF688">
        <v>32767</v>
      </c>
      <c r="AG688">
        <v>0</v>
      </c>
      <c r="AH688" t="s">
        <v>11</v>
      </c>
      <c r="AI688">
        <v>-32767</v>
      </c>
      <c r="AJ688">
        <v>0</v>
      </c>
      <c r="AK688" t="s">
        <v>12</v>
      </c>
      <c r="AL688">
        <v>0.08</v>
      </c>
      <c r="AM688">
        <v>7.3599999999999999E-2</v>
      </c>
    </row>
    <row r="689" spans="1:39" x14ac:dyDescent="0.25">
      <c r="A689" t="s">
        <v>180</v>
      </c>
      <c r="B689">
        <v>8</v>
      </c>
      <c r="C689">
        <v>200</v>
      </c>
      <c r="D689" t="s">
        <v>1</v>
      </c>
      <c r="E689">
        <v>0</v>
      </c>
      <c r="F689">
        <v>0</v>
      </c>
      <c r="G689" t="s">
        <v>2</v>
      </c>
      <c r="H689">
        <v>279.86658599999998</v>
      </c>
      <c r="I689">
        <v>2.4596E-2</v>
      </c>
      <c r="J689" t="s">
        <v>3</v>
      </c>
      <c r="K689">
        <v>88.906721000000005</v>
      </c>
      <c r="L689">
        <v>6.3850000000000001E-3</v>
      </c>
      <c r="M689" t="s">
        <v>4</v>
      </c>
      <c r="N689">
        <v>0</v>
      </c>
      <c r="O689">
        <v>0</v>
      </c>
      <c r="P689" t="s">
        <v>5</v>
      </c>
      <c r="Q689">
        <v>0</v>
      </c>
      <c r="R689">
        <v>0</v>
      </c>
      <c r="S689" t="s">
        <v>6</v>
      </c>
      <c r="T689">
        <v>0</v>
      </c>
      <c r="U689">
        <v>0</v>
      </c>
      <c r="V689" t="s">
        <v>7</v>
      </c>
      <c r="W689">
        <v>0</v>
      </c>
      <c r="X689">
        <v>0</v>
      </c>
      <c r="Y689" t="s">
        <v>8</v>
      </c>
      <c r="Z689">
        <v>0</v>
      </c>
      <c r="AA689">
        <v>0</v>
      </c>
      <c r="AB689" t="s">
        <v>9</v>
      </c>
      <c r="AC689">
        <v>0</v>
      </c>
      <c r="AD689">
        <v>0</v>
      </c>
      <c r="AE689" t="s">
        <v>10</v>
      </c>
      <c r="AF689">
        <v>32767</v>
      </c>
      <c r="AG689">
        <v>0</v>
      </c>
      <c r="AH689" t="s">
        <v>11</v>
      </c>
      <c r="AI689">
        <v>-32767</v>
      </c>
      <c r="AJ689">
        <v>0</v>
      </c>
      <c r="AK689" t="s">
        <v>12</v>
      </c>
      <c r="AL689">
        <v>0.08</v>
      </c>
      <c r="AM689">
        <v>7.3599999999999999E-2</v>
      </c>
    </row>
    <row r="690" spans="1:39" x14ac:dyDescent="0.25">
      <c r="A690" t="s">
        <v>180</v>
      </c>
      <c r="B690">
        <v>9</v>
      </c>
      <c r="C690">
        <v>225</v>
      </c>
      <c r="D690" t="s">
        <v>1</v>
      </c>
      <c r="E690">
        <v>0</v>
      </c>
      <c r="F690">
        <v>0</v>
      </c>
      <c r="G690" t="s">
        <v>2</v>
      </c>
      <c r="H690">
        <v>315.02391399999999</v>
      </c>
      <c r="I690">
        <v>2.8778999999999999E-2</v>
      </c>
      <c r="J690" t="s">
        <v>3</v>
      </c>
      <c r="K690">
        <v>100.193235</v>
      </c>
      <c r="L690">
        <v>7.8040000000000002E-3</v>
      </c>
      <c r="M690" t="s">
        <v>4</v>
      </c>
      <c r="N690">
        <v>0</v>
      </c>
      <c r="O690">
        <v>0</v>
      </c>
      <c r="P690" t="s">
        <v>5</v>
      </c>
      <c r="Q690">
        <v>0</v>
      </c>
      <c r="R690">
        <v>0</v>
      </c>
      <c r="S690" t="s">
        <v>6</v>
      </c>
      <c r="T690">
        <v>0</v>
      </c>
      <c r="U690">
        <v>0</v>
      </c>
      <c r="V690" t="s">
        <v>7</v>
      </c>
      <c r="W690">
        <v>0</v>
      </c>
      <c r="X690">
        <v>0</v>
      </c>
      <c r="Y690" t="s">
        <v>8</v>
      </c>
      <c r="Z690">
        <v>0</v>
      </c>
      <c r="AA690">
        <v>0</v>
      </c>
      <c r="AB690" t="s">
        <v>9</v>
      </c>
      <c r="AC690">
        <v>0</v>
      </c>
      <c r="AD690">
        <v>0</v>
      </c>
      <c r="AE690" t="s">
        <v>10</v>
      </c>
      <c r="AF690">
        <v>32767</v>
      </c>
      <c r="AG690">
        <v>0</v>
      </c>
      <c r="AH690" t="s">
        <v>11</v>
      </c>
      <c r="AI690">
        <v>-32767</v>
      </c>
      <c r="AJ690">
        <v>0</v>
      </c>
      <c r="AK690" t="s">
        <v>12</v>
      </c>
      <c r="AL690">
        <v>0.1</v>
      </c>
      <c r="AM690">
        <v>0.09</v>
      </c>
    </row>
    <row r="691" spans="1:39" x14ac:dyDescent="0.25">
      <c r="A691" t="s">
        <v>180</v>
      </c>
      <c r="B691">
        <v>10</v>
      </c>
      <c r="C691">
        <v>250</v>
      </c>
      <c r="D691" t="s">
        <v>1</v>
      </c>
      <c r="E691">
        <v>0</v>
      </c>
      <c r="F691">
        <v>0</v>
      </c>
      <c r="G691" t="s">
        <v>2</v>
      </c>
      <c r="H691">
        <v>350.21632499999998</v>
      </c>
      <c r="I691">
        <v>3.2488999999999997E-2</v>
      </c>
      <c r="J691" t="s">
        <v>3</v>
      </c>
      <c r="K691">
        <v>111.513147</v>
      </c>
      <c r="L691">
        <v>8.1880000000000008E-3</v>
      </c>
      <c r="M691" t="s">
        <v>4</v>
      </c>
      <c r="N691">
        <v>0</v>
      </c>
      <c r="O691">
        <v>0</v>
      </c>
      <c r="P691" t="s">
        <v>5</v>
      </c>
      <c r="Q691">
        <v>0</v>
      </c>
      <c r="R691">
        <v>0</v>
      </c>
      <c r="S691" t="s">
        <v>6</v>
      </c>
      <c r="T691">
        <v>0</v>
      </c>
      <c r="U691">
        <v>0</v>
      </c>
      <c r="V691" t="s">
        <v>7</v>
      </c>
      <c r="W691">
        <v>0</v>
      </c>
      <c r="X691">
        <v>0</v>
      </c>
      <c r="Y691" t="s">
        <v>8</v>
      </c>
      <c r="Z691">
        <v>0</v>
      </c>
      <c r="AA691">
        <v>0</v>
      </c>
      <c r="AB691" t="s">
        <v>9</v>
      </c>
      <c r="AC691">
        <v>0</v>
      </c>
      <c r="AD691">
        <v>0</v>
      </c>
      <c r="AE691" t="s">
        <v>10</v>
      </c>
      <c r="AF691">
        <v>32767</v>
      </c>
      <c r="AG691">
        <v>0</v>
      </c>
      <c r="AH691" t="s">
        <v>11</v>
      </c>
      <c r="AI691">
        <v>-32767</v>
      </c>
      <c r="AJ691">
        <v>0</v>
      </c>
      <c r="AK691" t="s">
        <v>12</v>
      </c>
      <c r="AL691">
        <v>0.1</v>
      </c>
      <c r="AM691">
        <v>0.09</v>
      </c>
    </row>
    <row r="692" spans="1:39" x14ac:dyDescent="0.25">
      <c r="A692" t="s">
        <v>180</v>
      </c>
      <c r="B692">
        <v>11</v>
      </c>
      <c r="C692">
        <v>275</v>
      </c>
      <c r="D692" t="s">
        <v>1</v>
      </c>
      <c r="E692">
        <v>0</v>
      </c>
      <c r="F692">
        <v>0</v>
      </c>
      <c r="G692" t="s">
        <v>2</v>
      </c>
      <c r="H692">
        <v>385.43073199999998</v>
      </c>
      <c r="I692">
        <v>3.9924000000000001E-2</v>
      </c>
      <c r="J692" t="s">
        <v>3</v>
      </c>
      <c r="K692">
        <v>122.858031</v>
      </c>
      <c r="L692">
        <v>1.0652E-2</v>
      </c>
      <c r="M692" t="s">
        <v>4</v>
      </c>
      <c r="N692">
        <v>0</v>
      </c>
      <c r="O692">
        <v>0</v>
      </c>
      <c r="P692" t="s">
        <v>5</v>
      </c>
      <c r="Q692">
        <v>0</v>
      </c>
      <c r="R692">
        <v>0</v>
      </c>
      <c r="S692" t="s">
        <v>6</v>
      </c>
      <c r="T692">
        <v>0</v>
      </c>
      <c r="U692">
        <v>0</v>
      </c>
      <c r="V692" t="s">
        <v>7</v>
      </c>
      <c r="W692">
        <v>0</v>
      </c>
      <c r="X692">
        <v>0</v>
      </c>
      <c r="Y692" t="s">
        <v>8</v>
      </c>
      <c r="Z692">
        <v>0</v>
      </c>
      <c r="AA692">
        <v>0</v>
      </c>
      <c r="AB692" t="s">
        <v>9</v>
      </c>
      <c r="AC692">
        <v>0</v>
      </c>
      <c r="AD692">
        <v>0</v>
      </c>
      <c r="AE692" t="s">
        <v>10</v>
      </c>
      <c r="AF692">
        <v>32767</v>
      </c>
      <c r="AG692">
        <v>0</v>
      </c>
      <c r="AH692" t="s">
        <v>11</v>
      </c>
      <c r="AI692">
        <v>-32767</v>
      </c>
      <c r="AJ692">
        <v>0</v>
      </c>
      <c r="AK692" t="s">
        <v>12</v>
      </c>
      <c r="AL692">
        <v>0.12</v>
      </c>
      <c r="AM692">
        <v>0.1056</v>
      </c>
    </row>
    <row r="693" spans="1:39" x14ac:dyDescent="0.25">
      <c r="A693" t="s">
        <v>180</v>
      </c>
      <c r="B693">
        <v>12</v>
      </c>
      <c r="C693">
        <v>300</v>
      </c>
      <c r="D693" t="s">
        <v>1</v>
      </c>
      <c r="E693">
        <v>0</v>
      </c>
      <c r="F693">
        <v>0</v>
      </c>
      <c r="G693" t="s">
        <v>2</v>
      </c>
      <c r="H693">
        <v>420.68233800000002</v>
      </c>
      <c r="I693">
        <v>4.6607000000000003E-2</v>
      </c>
      <c r="J693" t="s">
        <v>3</v>
      </c>
      <c r="K693">
        <v>134.23951400000001</v>
      </c>
      <c r="L693">
        <v>1.2454E-2</v>
      </c>
      <c r="M693" t="s">
        <v>4</v>
      </c>
      <c r="N693">
        <v>0</v>
      </c>
      <c r="O693">
        <v>0</v>
      </c>
      <c r="P693" t="s">
        <v>5</v>
      </c>
      <c r="Q693">
        <v>0</v>
      </c>
      <c r="R693">
        <v>0</v>
      </c>
      <c r="S693" t="s">
        <v>6</v>
      </c>
      <c r="T693">
        <v>0</v>
      </c>
      <c r="U693">
        <v>0</v>
      </c>
      <c r="V693" t="s">
        <v>7</v>
      </c>
      <c r="W693">
        <v>0</v>
      </c>
      <c r="X693">
        <v>0</v>
      </c>
      <c r="Y693" t="s">
        <v>8</v>
      </c>
      <c r="Z693">
        <v>0</v>
      </c>
      <c r="AA693">
        <v>0</v>
      </c>
      <c r="AB693" t="s">
        <v>9</v>
      </c>
      <c r="AC693">
        <v>0</v>
      </c>
      <c r="AD693">
        <v>0</v>
      </c>
      <c r="AE693" t="s">
        <v>10</v>
      </c>
      <c r="AF693">
        <v>32767</v>
      </c>
      <c r="AG693">
        <v>0</v>
      </c>
      <c r="AH693" t="s">
        <v>11</v>
      </c>
      <c r="AI693">
        <v>-32767</v>
      </c>
      <c r="AJ693">
        <v>0</v>
      </c>
      <c r="AK693" t="s">
        <v>12</v>
      </c>
      <c r="AL693">
        <v>0.12</v>
      </c>
      <c r="AM693">
        <v>0.1056</v>
      </c>
    </row>
    <row r="694" spans="1:39" x14ac:dyDescent="0.25">
      <c r="A694" t="s">
        <v>180</v>
      </c>
      <c r="B694">
        <v>13</v>
      </c>
      <c r="C694">
        <v>325</v>
      </c>
      <c r="D694" t="s">
        <v>1</v>
      </c>
      <c r="E694">
        <v>0</v>
      </c>
      <c r="F694">
        <v>0</v>
      </c>
      <c r="G694" t="s">
        <v>2</v>
      </c>
      <c r="H694">
        <v>455.97613000000001</v>
      </c>
      <c r="I694">
        <v>5.3920999999999997E-2</v>
      </c>
      <c r="J694" t="s">
        <v>3</v>
      </c>
      <c r="K694">
        <v>145.659167</v>
      </c>
      <c r="L694">
        <v>1.4603E-2</v>
      </c>
      <c r="M694" t="s">
        <v>4</v>
      </c>
      <c r="N694">
        <v>0</v>
      </c>
      <c r="O694">
        <v>0</v>
      </c>
      <c r="P694" t="s">
        <v>5</v>
      </c>
      <c r="Q694">
        <v>0</v>
      </c>
      <c r="R694">
        <v>0</v>
      </c>
      <c r="S694" t="s">
        <v>6</v>
      </c>
      <c r="T694">
        <v>0</v>
      </c>
      <c r="U694">
        <v>0</v>
      </c>
      <c r="V694" t="s">
        <v>7</v>
      </c>
      <c r="W694">
        <v>0</v>
      </c>
      <c r="X694">
        <v>0</v>
      </c>
      <c r="Y694" t="s">
        <v>8</v>
      </c>
      <c r="Z694">
        <v>0</v>
      </c>
      <c r="AA694">
        <v>0</v>
      </c>
      <c r="AB694" t="s">
        <v>9</v>
      </c>
      <c r="AC694">
        <v>0</v>
      </c>
      <c r="AD694">
        <v>0</v>
      </c>
      <c r="AE694" t="s">
        <v>10</v>
      </c>
      <c r="AF694">
        <v>32767</v>
      </c>
      <c r="AG694">
        <v>0</v>
      </c>
      <c r="AH694" t="s">
        <v>11</v>
      </c>
      <c r="AI694">
        <v>-32767</v>
      </c>
      <c r="AJ694">
        <v>0</v>
      </c>
      <c r="AK694" t="s">
        <v>12</v>
      </c>
      <c r="AL694">
        <v>0.12</v>
      </c>
      <c r="AM694">
        <v>0.1056</v>
      </c>
    </row>
    <row r="695" spans="1:39" x14ac:dyDescent="0.25">
      <c r="A695" t="s">
        <v>180</v>
      </c>
      <c r="B695">
        <v>14</v>
      </c>
      <c r="C695">
        <v>350</v>
      </c>
      <c r="D695" t="s">
        <v>1</v>
      </c>
      <c r="E695">
        <v>0</v>
      </c>
      <c r="F695">
        <v>0</v>
      </c>
      <c r="G695" t="s">
        <v>2</v>
      </c>
      <c r="H695">
        <v>491.29942399999999</v>
      </c>
      <c r="I695">
        <v>6.3075999999999993E-2</v>
      </c>
      <c r="J695" t="s">
        <v>3</v>
      </c>
      <c r="K695">
        <v>157.11094499999999</v>
      </c>
      <c r="L695">
        <v>1.5876000000000001E-2</v>
      </c>
      <c r="M695" t="s">
        <v>4</v>
      </c>
      <c r="N695">
        <v>0</v>
      </c>
      <c r="O695">
        <v>0</v>
      </c>
      <c r="P695" t="s">
        <v>5</v>
      </c>
      <c r="Q695">
        <v>0</v>
      </c>
      <c r="R695">
        <v>0</v>
      </c>
      <c r="S695" t="s">
        <v>6</v>
      </c>
      <c r="T695">
        <v>0</v>
      </c>
      <c r="U695">
        <v>0</v>
      </c>
      <c r="V695" t="s">
        <v>7</v>
      </c>
      <c r="W695">
        <v>0</v>
      </c>
      <c r="X695">
        <v>0</v>
      </c>
      <c r="Y695" t="s">
        <v>8</v>
      </c>
      <c r="Z695">
        <v>0</v>
      </c>
      <c r="AA695">
        <v>0</v>
      </c>
      <c r="AB695" t="s">
        <v>9</v>
      </c>
      <c r="AC695">
        <v>0</v>
      </c>
      <c r="AD695">
        <v>0</v>
      </c>
      <c r="AE695" t="s">
        <v>10</v>
      </c>
      <c r="AF695">
        <v>32767</v>
      </c>
      <c r="AG695">
        <v>0</v>
      </c>
      <c r="AH695" t="s">
        <v>11</v>
      </c>
      <c r="AI695">
        <v>-32767</v>
      </c>
      <c r="AJ695">
        <v>0</v>
      </c>
      <c r="AK695" t="s">
        <v>12</v>
      </c>
      <c r="AL695">
        <v>0.14000000000000001</v>
      </c>
      <c r="AM695">
        <v>0.12039999999999999</v>
      </c>
    </row>
    <row r="696" spans="1:39" x14ac:dyDescent="0.25">
      <c r="A696" t="s">
        <v>180</v>
      </c>
      <c r="B696">
        <v>15</v>
      </c>
      <c r="C696">
        <v>375</v>
      </c>
      <c r="D696" t="s">
        <v>1</v>
      </c>
      <c r="E696">
        <v>0</v>
      </c>
      <c r="F696">
        <v>0</v>
      </c>
      <c r="G696" t="s">
        <v>2</v>
      </c>
      <c r="H696">
        <v>526.65193699999998</v>
      </c>
      <c r="I696">
        <v>6.9401000000000004E-2</v>
      </c>
      <c r="J696" t="s">
        <v>3</v>
      </c>
      <c r="K696">
        <v>168.59086400000001</v>
      </c>
      <c r="L696">
        <v>1.9179000000000002E-2</v>
      </c>
      <c r="M696" t="s">
        <v>4</v>
      </c>
      <c r="N696">
        <v>0</v>
      </c>
      <c r="O696">
        <v>0</v>
      </c>
      <c r="P696" t="s">
        <v>5</v>
      </c>
      <c r="Q696">
        <v>0</v>
      </c>
      <c r="R696">
        <v>0</v>
      </c>
      <c r="S696" t="s">
        <v>6</v>
      </c>
      <c r="T696">
        <v>0</v>
      </c>
      <c r="U696">
        <v>0</v>
      </c>
      <c r="V696" t="s">
        <v>7</v>
      </c>
      <c r="W696">
        <v>0</v>
      </c>
      <c r="X696">
        <v>0</v>
      </c>
      <c r="Y696" t="s">
        <v>8</v>
      </c>
      <c r="Z696">
        <v>0</v>
      </c>
      <c r="AA696">
        <v>0</v>
      </c>
      <c r="AB696" t="s">
        <v>9</v>
      </c>
      <c r="AC696">
        <v>0</v>
      </c>
      <c r="AD696">
        <v>0</v>
      </c>
      <c r="AE696" t="s">
        <v>10</v>
      </c>
      <c r="AF696">
        <v>32767</v>
      </c>
      <c r="AG696">
        <v>0</v>
      </c>
      <c r="AH696" t="s">
        <v>11</v>
      </c>
      <c r="AI696">
        <v>-32767</v>
      </c>
      <c r="AJ696">
        <v>0</v>
      </c>
      <c r="AK696" t="s">
        <v>12</v>
      </c>
      <c r="AL696">
        <v>0.16</v>
      </c>
      <c r="AM696">
        <v>0.13439999999999999</v>
      </c>
    </row>
    <row r="697" spans="1:39" x14ac:dyDescent="0.25">
      <c r="A697" t="s">
        <v>180</v>
      </c>
      <c r="B697">
        <v>16</v>
      </c>
      <c r="C697">
        <v>400</v>
      </c>
      <c r="D697" t="s">
        <v>1</v>
      </c>
      <c r="E697">
        <v>0</v>
      </c>
      <c r="F697">
        <v>0</v>
      </c>
      <c r="G697" t="s">
        <v>2</v>
      </c>
      <c r="H697">
        <v>562.03591200000005</v>
      </c>
      <c r="I697">
        <v>7.8315999999999997E-2</v>
      </c>
      <c r="J697" t="s">
        <v>3</v>
      </c>
      <c r="K697">
        <v>180.101451</v>
      </c>
      <c r="L697">
        <v>2.2419999999999999E-2</v>
      </c>
      <c r="M697" t="s">
        <v>4</v>
      </c>
      <c r="N697">
        <v>0</v>
      </c>
      <c r="O697">
        <v>0</v>
      </c>
      <c r="P697" t="s">
        <v>5</v>
      </c>
      <c r="Q697">
        <v>0</v>
      </c>
      <c r="R697">
        <v>0</v>
      </c>
      <c r="S697" t="s">
        <v>6</v>
      </c>
      <c r="T697">
        <v>0</v>
      </c>
      <c r="U697">
        <v>0</v>
      </c>
      <c r="V697" t="s">
        <v>7</v>
      </c>
      <c r="W697">
        <v>0</v>
      </c>
      <c r="X697">
        <v>0</v>
      </c>
      <c r="Y697" t="s">
        <v>8</v>
      </c>
      <c r="Z697">
        <v>0</v>
      </c>
      <c r="AA697">
        <v>0</v>
      </c>
      <c r="AB697" t="s">
        <v>9</v>
      </c>
      <c r="AC697">
        <v>0</v>
      </c>
      <c r="AD697">
        <v>0</v>
      </c>
      <c r="AE697" t="s">
        <v>10</v>
      </c>
      <c r="AF697">
        <v>32767</v>
      </c>
      <c r="AG697">
        <v>0</v>
      </c>
      <c r="AH697" t="s">
        <v>11</v>
      </c>
      <c r="AI697">
        <v>-32767</v>
      </c>
      <c r="AJ697">
        <v>0</v>
      </c>
      <c r="AK697" t="s">
        <v>12</v>
      </c>
      <c r="AL697">
        <v>0.16</v>
      </c>
      <c r="AM697">
        <v>0.13439999999999999</v>
      </c>
    </row>
    <row r="698" spans="1:39" x14ac:dyDescent="0.25">
      <c r="A698" t="s">
        <v>180</v>
      </c>
      <c r="B698">
        <v>17</v>
      </c>
      <c r="C698">
        <v>425</v>
      </c>
      <c r="D698" t="s">
        <v>1</v>
      </c>
      <c r="E698">
        <v>0</v>
      </c>
      <c r="F698">
        <v>0</v>
      </c>
      <c r="G698" t="s">
        <v>2</v>
      </c>
      <c r="H698">
        <v>597.44812400000001</v>
      </c>
      <c r="I698">
        <v>8.4128999999999995E-2</v>
      </c>
      <c r="J698" t="s">
        <v>3</v>
      </c>
      <c r="K698">
        <v>191.640592</v>
      </c>
      <c r="L698">
        <v>2.4819999999999998E-2</v>
      </c>
      <c r="M698" t="s">
        <v>4</v>
      </c>
      <c r="N698">
        <v>0</v>
      </c>
      <c r="O698">
        <v>0</v>
      </c>
      <c r="P698" t="s">
        <v>5</v>
      </c>
      <c r="Q698">
        <v>0</v>
      </c>
      <c r="R698">
        <v>0</v>
      </c>
      <c r="S698" t="s">
        <v>6</v>
      </c>
      <c r="T698">
        <v>0</v>
      </c>
      <c r="U698">
        <v>0</v>
      </c>
      <c r="V698" t="s">
        <v>7</v>
      </c>
      <c r="W698">
        <v>0</v>
      </c>
      <c r="X698">
        <v>0</v>
      </c>
      <c r="Y698" t="s">
        <v>8</v>
      </c>
      <c r="Z698">
        <v>0</v>
      </c>
      <c r="AA698">
        <v>0</v>
      </c>
      <c r="AB698" t="s">
        <v>9</v>
      </c>
      <c r="AC698">
        <v>0</v>
      </c>
      <c r="AD698">
        <v>0</v>
      </c>
      <c r="AE698" t="s">
        <v>10</v>
      </c>
      <c r="AF698">
        <v>32767</v>
      </c>
      <c r="AG698">
        <v>0</v>
      </c>
      <c r="AH698" t="s">
        <v>11</v>
      </c>
      <c r="AI698">
        <v>-32767</v>
      </c>
      <c r="AJ698">
        <v>0</v>
      </c>
      <c r="AK698" t="s">
        <v>12</v>
      </c>
      <c r="AL698">
        <v>0.2</v>
      </c>
      <c r="AM698">
        <v>0.2</v>
      </c>
    </row>
    <row r="699" spans="1:39" x14ac:dyDescent="0.25">
      <c r="A699" t="s">
        <v>180</v>
      </c>
      <c r="B699">
        <v>18</v>
      </c>
      <c r="C699">
        <v>450</v>
      </c>
      <c r="D699" t="s">
        <v>1</v>
      </c>
      <c r="E699">
        <v>0</v>
      </c>
      <c r="F699">
        <v>0</v>
      </c>
      <c r="G699" t="s">
        <v>2</v>
      </c>
      <c r="H699">
        <v>632.89787000000001</v>
      </c>
      <c r="I699">
        <v>9.7721000000000002E-2</v>
      </c>
      <c r="J699" t="s">
        <v>3</v>
      </c>
      <c r="K699">
        <v>203.21677</v>
      </c>
      <c r="L699">
        <v>2.9141E-2</v>
      </c>
      <c r="M699" t="s">
        <v>4</v>
      </c>
      <c r="N699">
        <v>0</v>
      </c>
      <c r="O699">
        <v>0</v>
      </c>
      <c r="P699" t="s">
        <v>5</v>
      </c>
      <c r="Q699">
        <v>0</v>
      </c>
      <c r="R699">
        <v>0</v>
      </c>
      <c r="S699" t="s">
        <v>6</v>
      </c>
      <c r="T699">
        <v>0</v>
      </c>
      <c r="U699">
        <v>0</v>
      </c>
      <c r="V699" t="s">
        <v>7</v>
      </c>
      <c r="W699">
        <v>0</v>
      </c>
      <c r="X699">
        <v>0</v>
      </c>
      <c r="Y699" t="s">
        <v>8</v>
      </c>
      <c r="Z699">
        <v>0</v>
      </c>
      <c r="AA699">
        <v>0</v>
      </c>
      <c r="AB699" t="s">
        <v>9</v>
      </c>
      <c r="AC699">
        <v>0</v>
      </c>
      <c r="AD699">
        <v>0</v>
      </c>
      <c r="AE699" t="s">
        <v>10</v>
      </c>
      <c r="AF699">
        <v>32767</v>
      </c>
      <c r="AG699">
        <v>0</v>
      </c>
      <c r="AH699" t="s">
        <v>11</v>
      </c>
      <c r="AI699">
        <v>-32767</v>
      </c>
      <c r="AJ699">
        <v>0</v>
      </c>
      <c r="AK699" t="s">
        <v>12</v>
      </c>
      <c r="AL699">
        <v>0.2</v>
      </c>
      <c r="AM699">
        <v>0.2</v>
      </c>
    </row>
    <row r="700" spans="1:39" x14ac:dyDescent="0.25">
      <c r="A700" t="s">
        <v>180</v>
      </c>
      <c r="B700">
        <v>19</v>
      </c>
      <c r="C700">
        <v>475</v>
      </c>
      <c r="D700" t="s">
        <v>1</v>
      </c>
      <c r="E700">
        <v>0</v>
      </c>
      <c r="F700">
        <v>0</v>
      </c>
      <c r="G700" t="s">
        <v>2</v>
      </c>
      <c r="H700">
        <v>668.37487899999996</v>
      </c>
      <c r="I700">
        <v>0.10689899999999999</v>
      </c>
      <c r="J700" t="s">
        <v>3</v>
      </c>
      <c r="K700">
        <v>214.82015100000001</v>
      </c>
      <c r="L700">
        <v>3.2614999999999998E-2</v>
      </c>
      <c r="M700" t="s">
        <v>4</v>
      </c>
      <c r="N700">
        <v>0</v>
      </c>
      <c r="O700">
        <v>0</v>
      </c>
      <c r="P700" t="s">
        <v>5</v>
      </c>
      <c r="Q700">
        <v>0</v>
      </c>
      <c r="R700">
        <v>0</v>
      </c>
      <c r="S700" t="s">
        <v>6</v>
      </c>
      <c r="T700">
        <v>0</v>
      </c>
      <c r="U700">
        <v>0</v>
      </c>
      <c r="V700" t="s">
        <v>7</v>
      </c>
      <c r="W700">
        <v>0</v>
      </c>
      <c r="X700">
        <v>0</v>
      </c>
      <c r="Y700" t="s">
        <v>8</v>
      </c>
      <c r="Z700">
        <v>0</v>
      </c>
      <c r="AA700">
        <v>0</v>
      </c>
      <c r="AB700" t="s">
        <v>9</v>
      </c>
      <c r="AC700">
        <v>0</v>
      </c>
      <c r="AD700">
        <v>0</v>
      </c>
      <c r="AE700" t="s">
        <v>10</v>
      </c>
      <c r="AF700">
        <v>32767</v>
      </c>
      <c r="AG700">
        <v>0</v>
      </c>
      <c r="AH700" t="s">
        <v>11</v>
      </c>
      <c r="AI700">
        <v>-32767</v>
      </c>
      <c r="AJ700">
        <v>0</v>
      </c>
      <c r="AK700" t="s">
        <v>12</v>
      </c>
      <c r="AL700">
        <v>0.22</v>
      </c>
      <c r="AM700">
        <v>0.21160000000000001</v>
      </c>
    </row>
    <row r="701" spans="1:39" x14ac:dyDescent="0.25">
      <c r="A701" t="s">
        <v>180</v>
      </c>
      <c r="B701">
        <v>20</v>
      </c>
      <c r="C701">
        <v>500</v>
      </c>
      <c r="D701" t="s">
        <v>1</v>
      </c>
      <c r="E701">
        <v>0</v>
      </c>
      <c r="F701">
        <v>0</v>
      </c>
      <c r="G701" t="s">
        <v>2</v>
      </c>
      <c r="H701">
        <v>703.87327400000004</v>
      </c>
      <c r="I701">
        <v>0.119883</v>
      </c>
      <c r="J701" t="s">
        <v>3</v>
      </c>
      <c r="K701">
        <v>226.44370900000001</v>
      </c>
      <c r="L701">
        <v>3.6026000000000002E-2</v>
      </c>
      <c r="M701" t="s">
        <v>4</v>
      </c>
      <c r="N701">
        <v>0</v>
      </c>
      <c r="O701">
        <v>0</v>
      </c>
      <c r="P701" t="s">
        <v>5</v>
      </c>
      <c r="Q701">
        <v>0</v>
      </c>
      <c r="R701">
        <v>0</v>
      </c>
      <c r="S701" t="s">
        <v>6</v>
      </c>
      <c r="T701">
        <v>0</v>
      </c>
      <c r="U701">
        <v>0</v>
      </c>
      <c r="V701" t="s">
        <v>7</v>
      </c>
      <c r="W701">
        <v>0</v>
      </c>
      <c r="X701">
        <v>0</v>
      </c>
      <c r="Y701" t="s">
        <v>8</v>
      </c>
      <c r="Z701">
        <v>0</v>
      </c>
      <c r="AA701">
        <v>0</v>
      </c>
      <c r="AB701" t="s">
        <v>9</v>
      </c>
      <c r="AC701">
        <v>0</v>
      </c>
      <c r="AD701">
        <v>0</v>
      </c>
      <c r="AE701" t="s">
        <v>10</v>
      </c>
      <c r="AF701">
        <v>32767</v>
      </c>
      <c r="AG701">
        <v>0</v>
      </c>
      <c r="AH701" t="s">
        <v>11</v>
      </c>
      <c r="AI701">
        <v>-32767</v>
      </c>
      <c r="AJ701">
        <v>0</v>
      </c>
      <c r="AK701" t="s">
        <v>12</v>
      </c>
      <c r="AL701">
        <v>0.24</v>
      </c>
      <c r="AM701">
        <v>0.22239999999999999</v>
      </c>
    </row>
    <row r="702" spans="1:39" x14ac:dyDescent="0.25">
      <c r="A702" t="s">
        <v>181</v>
      </c>
      <c r="B702">
        <v>1</v>
      </c>
      <c r="C702">
        <v>25</v>
      </c>
      <c r="D702" t="s">
        <v>1</v>
      </c>
      <c r="E702">
        <v>0</v>
      </c>
      <c r="F702">
        <v>0</v>
      </c>
      <c r="G702" t="s">
        <v>2</v>
      </c>
      <c r="H702">
        <v>26.427947</v>
      </c>
      <c r="I702">
        <v>1.069E-2</v>
      </c>
      <c r="J702" t="s">
        <v>3</v>
      </c>
      <c r="K702">
        <v>10.912414999999999</v>
      </c>
      <c r="L702">
        <v>7.0799999999999997E-4</v>
      </c>
      <c r="M702" t="s">
        <v>4</v>
      </c>
      <c r="N702">
        <v>0</v>
      </c>
      <c r="O702">
        <v>0</v>
      </c>
      <c r="P702" t="s">
        <v>5</v>
      </c>
      <c r="Q702">
        <v>0</v>
      </c>
      <c r="R702">
        <v>0</v>
      </c>
      <c r="S702" t="s">
        <v>6</v>
      </c>
      <c r="T702">
        <v>0</v>
      </c>
      <c r="U702">
        <v>0</v>
      </c>
      <c r="V702" t="s">
        <v>7</v>
      </c>
      <c r="W702">
        <v>0</v>
      </c>
      <c r="X702">
        <v>0</v>
      </c>
      <c r="Y702" t="s">
        <v>8</v>
      </c>
      <c r="Z702">
        <v>0</v>
      </c>
      <c r="AA702">
        <v>0</v>
      </c>
      <c r="AB702" t="s">
        <v>9</v>
      </c>
      <c r="AC702">
        <v>0</v>
      </c>
      <c r="AD702">
        <v>0</v>
      </c>
      <c r="AE702" t="s">
        <v>10</v>
      </c>
      <c r="AF702">
        <v>32767</v>
      </c>
      <c r="AG702">
        <v>0</v>
      </c>
      <c r="AH702" t="s">
        <v>11</v>
      </c>
      <c r="AI702">
        <v>-32767</v>
      </c>
      <c r="AJ702">
        <v>0</v>
      </c>
      <c r="AK702" t="s">
        <v>12</v>
      </c>
      <c r="AL702">
        <v>0</v>
      </c>
      <c r="AM702">
        <v>0</v>
      </c>
    </row>
    <row r="703" spans="1:39" x14ac:dyDescent="0.25">
      <c r="A703" t="s">
        <v>181</v>
      </c>
      <c r="B703">
        <v>2</v>
      </c>
      <c r="C703">
        <v>50</v>
      </c>
      <c r="D703" t="s">
        <v>1</v>
      </c>
      <c r="E703">
        <v>0</v>
      </c>
      <c r="F703">
        <v>0</v>
      </c>
      <c r="G703" t="s">
        <v>2</v>
      </c>
      <c r="H703">
        <v>52.984803999999997</v>
      </c>
      <c r="I703">
        <v>4.4899000000000001E-2</v>
      </c>
      <c r="J703" t="s">
        <v>3</v>
      </c>
      <c r="K703">
        <v>21.919141</v>
      </c>
      <c r="L703">
        <v>2.4060000000000002E-3</v>
      </c>
      <c r="M703" t="s">
        <v>4</v>
      </c>
      <c r="N703">
        <v>0</v>
      </c>
      <c r="O703">
        <v>0</v>
      </c>
      <c r="P703" t="s">
        <v>5</v>
      </c>
      <c r="Q703">
        <v>0</v>
      </c>
      <c r="R703">
        <v>0</v>
      </c>
      <c r="S703" t="s">
        <v>6</v>
      </c>
      <c r="T703">
        <v>0</v>
      </c>
      <c r="U703">
        <v>0</v>
      </c>
      <c r="V703" t="s">
        <v>7</v>
      </c>
      <c r="W703">
        <v>0</v>
      </c>
      <c r="X703">
        <v>0</v>
      </c>
      <c r="Y703" t="s">
        <v>8</v>
      </c>
      <c r="Z703">
        <v>0</v>
      </c>
      <c r="AA703">
        <v>0</v>
      </c>
      <c r="AB703" t="s">
        <v>9</v>
      </c>
      <c r="AC703">
        <v>0</v>
      </c>
      <c r="AD703">
        <v>0</v>
      </c>
      <c r="AE703" t="s">
        <v>10</v>
      </c>
      <c r="AF703">
        <v>32767</v>
      </c>
      <c r="AG703">
        <v>0</v>
      </c>
      <c r="AH703" t="s">
        <v>11</v>
      </c>
      <c r="AI703">
        <v>-32767</v>
      </c>
      <c r="AJ703">
        <v>0</v>
      </c>
      <c r="AK703" t="s">
        <v>12</v>
      </c>
      <c r="AL703">
        <v>0</v>
      </c>
      <c r="AM703">
        <v>0</v>
      </c>
    </row>
    <row r="704" spans="1:39" x14ac:dyDescent="0.25">
      <c r="A704" t="s">
        <v>181</v>
      </c>
      <c r="B704">
        <v>3</v>
      </c>
      <c r="C704">
        <v>75</v>
      </c>
      <c r="D704" t="s">
        <v>1</v>
      </c>
      <c r="E704">
        <v>0</v>
      </c>
      <c r="F704">
        <v>0</v>
      </c>
      <c r="G704" t="s">
        <v>2</v>
      </c>
      <c r="H704">
        <v>79.612851000000006</v>
      </c>
      <c r="I704">
        <v>0.10279199999999999</v>
      </c>
      <c r="J704" t="s">
        <v>3</v>
      </c>
      <c r="K704">
        <v>32.995834000000002</v>
      </c>
      <c r="L704">
        <v>3.4949999999999998E-3</v>
      </c>
      <c r="M704" t="s">
        <v>4</v>
      </c>
      <c r="N704">
        <v>0</v>
      </c>
      <c r="O704">
        <v>0</v>
      </c>
      <c r="P704" t="s">
        <v>5</v>
      </c>
      <c r="Q704">
        <v>0</v>
      </c>
      <c r="R704">
        <v>0</v>
      </c>
      <c r="S704" t="s">
        <v>6</v>
      </c>
      <c r="T704">
        <v>0</v>
      </c>
      <c r="U704">
        <v>0</v>
      </c>
      <c r="V704" t="s">
        <v>7</v>
      </c>
      <c r="W704">
        <v>0</v>
      </c>
      <c r="X704">
        <v>0</v>
      </c>
      <c r="Y704" t="s">
        <v>8</v>
      </c>
      <c r="Z704">
        <v>0</v>
      </c>
      <c r="AA704">
        <v>0</v>
      </c>
      <c r="AB704" t="s">
        <v>9</v>
      </c>
      <c r="AC704">
        <v>0</v>
      </c>
      <c r="AD704">
        <v>0</v>
      </c>
      <c r="AE704" t="s">
        <v>10</v>
      </c>
      <c r="AF704">
        <v>32767</v>
      </c>
      <c r="AG704">
        <v>0</v>
      </c>
      <c r="AH704" t="s">
        <v>11</v>
      </c>
      <c r="AI704">
        <v>-32767</v>
      </c>
      <c r="AJ704">
        <v>0</v>
      </c>
      <c r="AK704" t="s">
        <v>12</v>
      </c>
      <c r="AL704">
        <v>0</v>
      </c>
      <c r="AM704">
        <v>0</v>
      </c>
    </row>
    <row r="705" spans="1:39" x14ac:dyDescent="0.25">
      <c r="A705" t="s">
        <v>181</v>
      </c>
      <c r="B705">
        <v>4</v>
      </c>
      <c r="C705">
        <v>100</v>
      </c>
      <c r="D705" t="s">
        <v>1</v>
      </c>
      <c r="E705">
        <v>0</v>
      </c>
      <c r="F705">
        <v>0</v>
      </c>
      <c r="G705" t="s">
        <v>2</v>
      </c>
      <c r="H705">
        <v>106.292812</v>
      </c>
      <c r="I705">
        <v>0.18543499999999999</v>
      </c>
      <c r="J705" t="s">
        <v>3</v>
      </c>
      <c r="K705">
        <v>44.123654999999999</v>
      </c>
      <c r="L705">
        <v>4.1009999999999996E-3</v>
      </c>
      <c r="M705" t="s">
        <v>4</v>
      </c>
      <c r="N705">
        <v>0</v>
      </c>
      <c r="O705">
        <v>0</v>
      </c>
      <c r="P705" t="s">
        <v>5</v>
      </c>
      <c r="Q705">
        <v>0</v>
      </c>
      <c r="R705">
        <v>0</v>
      </c>
      <c r="S705" t="s">
        <v>6</v>
      </c>
      <c r="T705">
        <v>0</v>
      </c>
      <c r="U705">
        <v>0</v>
      </c>
      <c r="V705" t="s">
        <v>7</v>
      </c>
      <c r="W705">
        <v>0</v>
      </c>
      <c r="X705">
        <v>0</v>
      </c>
      <c r="Y705" t="s">
        <v>8</v>
      </c>
      <c r="Z705">
        <v>0</v>
      </c>
      <c r="AA705">
        <v>0</v>
      </c>
      <c r="AB705" t="s">
        <v>9</v>
      </c>
      <c r="AC705">
        <v>0</v>
      </c>
      <c r="AD705">
        <v>0</v>
      </c>
      <c r="AE705" t="s">
        <v>10</v>
      </c>
      <c r="AF705">
        <v>32767</v>
      </c>
      <c r="AG705">
        <v>0</v>
      </c>
      <c r="AH705" t="s">
        <v>11</v>
      </c>
      <c r="AI705">
        <v>-32767</v>
      </c>
      <c r="AJ705">
        <v>0</v>
      </c>
      <c r="AK705" t="s">
        <v>12</v>
      </c>
      <c r="AL705">
        <v>0</v>
      </c>
      <c r="AM705">
        <v>0</v>
      </c>
    </row>
    <row r="706" spans="1:39" x14ac:dyDescent="0.25">
      <c r="A706" t="s">
        <v>181</v>
      </c>
      <c r="B706">
        <v>5</v>
      </c>
      <c r="C706">
        <v>125</v>
      </c>
      <c r="D706" t="s">
        <v>1</v>
      </c>
      <c r="E706">
        <v>0</v>
      </c>
      <c r="F706">
        <v>0</v>
      </c>
      <c r="G706" t="s">
        <v>2</v>
      </c>
      <c r="H706">
        <v>133.00994800000001</v>
      </c>
      <c r="I706">
        <v>0.29880200000000001</v>
      </c>
      <c r="J706" t="s">
        <v>3</v>
      </c>
      <c r="K706">
        <v>55.289985999999999</v>
      </c>
      <c r="L706">
        <v>5.1500000000000001E-3</v>
      </c>
      <c r="M706" t="s">
        <v>4</v>
      </c>
      <c r="N706">
        <v>0</v>
      </c>
      <c r="O706">
        <v>0</v>
      </c>
      <c r="P706" t="s">
        <v>5</v>
      </c>
      <c r="Q706">
        <v>0</v>
      </c>
      <c r="R706">
        <v>0</v>
      </c>
      <c r="S706" t="s">
        <v>6</v>
      </c>
      <c r="T706">
        <v>0</v>
      </c>
      <c r="U706">
        <v>0</v>
      </c>
      <c r="V706" t="s">
        <v>7</v>
      </c>
      <c r="W706">
        <v>0</v>
      </c>
      <c r="X706">
        <v>0</v>
      </c>
      <c r="Y706" t="s">
        <v>8</v>
      </c>
      <c r="Z706">
        <v>0</v>
      </c>
      <c r="AA706">
        <v>0</v>
      </c>
      <c r="AB706" t="s">
        <v>9</v>
      </c>
      <c r="AC706">
        <v>0</v>
      </c>
      <c r="AD706">
        <v>0</v>
      </c>
      <c r="AE706" t="s">
        <v>10</v>
      </c>
      <c r="AF706">
        <v>32767</v>
      </c>
      <c r="AG706">
        <v>0</v>
      </c>
      <c r="AH706" t="s">
        <v>11</v>
      </c>
      <c r="AI706">
        <v>-32767</v>
      </c>
      <c r="AJ706">
        <v>0</v>
      </c>
      <c r="AK706" t="s">
        <v>12</v>
      </c>
      <c r="AL706">
        <v>0</v>
      </c>
      <c r="AM706">
        <v>0</v>
      </c>
    </row>
    <row r="707" spans="1:39" x14ac:dyDescent="0.25">
      <c r="A707" t="s">
        <v>181</v>
      </c>
      <c r="B707">
        <v>6</v>
      </c>
      <c r="C707">
        <v>150</v>
      </c>
      <c r="D707" t="s">
        <v>1</v>
      </c>
      <c r="E707">
        <v>0</v>
      </c>
      <c r="F707">
        <v>0</v>
      </c>
      <c r="G707" t="s">
        <v>2</v>
      </c>
      <c r="H707">
        <v>159.75720699999999</v>
      </c>
      <c r="I707">
        <v>0.45276</v>
      </c>
      <c r="J707" t="s">
        <v>3</v>
      </c>
      <c r="K707">
        <v>66.488844</v>
      </c>
      <c r="L707">
        <v>6.4270000000000004E-3</v>
      </c>
      <c r="M707" t="s">
        <v>4</v>
      </c>
      <c r="N707">
        <v>0</v>
      </c>
      <c r="O707">
        <v>0</v>
      </c>
      <c r="P707" t="s">
        <v>5</v>
      </c>
      <c r="Q707">
        <v>0</v>
      </c>
      <c r="R707">
        <v>0</v>
      </c>
      <c r="S707" t="s">
        <v>6</v>
      </c>
      <c r="T707">
        <v>0</v>
      </c>
      <c r="U707">
        <v>0</v>
      </c>
      <c r="V707" t="s">
        <v>7</v>
      </c>
      <c r="W707">
        <v>0</v>
      </c>
      <c r="X707">
        <v>0</v>
      </c>
      <c r="Y707" t="s">
        <v>8</v>
      </c>
      <c r="Z707">
        <v>0</v>
      </c>
      <c r="AA707">
        <v>0</v>
      </c>
      <c r="AB707" t="s">
        <v>9</v>
      </c>
      <c r="AC707">
        <v>0</v>
      </c>
      <c r="AD707">
        <v>0</v>
      </c>
      <c r="AE707" t="s">
        <v>10</v>
      </c>
      <c r="AF707">
        <v>32767</v>
      </c>
      <c r="AG707">
        <v>0</v>
      </c>
      <c r="AH707" t="s">
        <v>11</v>
      </c>
      <c r="AI707">
        <v>-32767</v>
      </c>
      <c r="AJ707">
        <v>0</v>
      </c>
      <c r="AK707" t="s">
        <v>12</v>
      </c>
      <c r="AL707">
        <v>0.04</v>
      </c>
      <c r="AM707">
        <v>3.8399999999999997E-2</v>
      </c>
    </row>
    <row r="708" spans="1:39" x14ac:dyDescent="0.25">
      <c r="A708" t="s">
        <v>181</v>
      </c>
      <c r="B708">
        <v>7</v>
      </c>
      <c r="C708">
        <v>175</v>
      </c>
      <c r="D708" t="s">
        <v>1</v>
      </c>
      <c r="E708">
        <v>0</v>
      </c>
      <c r="F708">
        <v>0</v>
      </c>
      <c r="G708" t="s">
        <v>2</v>
      </c>
      <c r="H708">
        <v>186.54152099999999</v>
      </c>
      <c r="I708">
        <v>0.63029900000000005</v>
      </c>
      <c r="J708" t="s">
        <v>3</v>
      </c>
      <c r="K708">
        <v>77.724070999999995</v>
      </c>
      <c r="L708">
        <v>7.7860000000000004E-3</v>
      </c>
      <c r="M708" t="s">
        <v>4</v>
      </c>
      <c r="N708">
        <v>0</v>
      </c>
      <c r="O708">
        <v>0</v>
      </c>
      <c r="P708" t="s">
        <v>5</v>
      </c>
      <c r="Q708">
        <v>0</v>
      </c>
      <c r="R708">
        <v>0</v>
      </c>
      <c r="S708" t="s">
        <v>6</v>
      </c>
      <c r="T708">
        <v>0</v>
      </c>
      <c r="U708">
        <v>0</v>
      </c>
      <c r="V708" t="s">
        <v>7</v>
      </c>
      <c r="W708">
        <v>0</v>
      </c>
      <c r="X708">
        <v>0</v>
      </c>
      <c r="Y708" t="s">
        <v>8</v>
      </c>
      <c r="Z708">
        <v>0</v>
      </c>
      <c r="AA708">
        <v>0</v>
      </c>
      <c r="AB708" t="s">
        <v>9</v>
      </c>
      <c r="AC708">
        <v>0</v>
      </c>
      <c r="AD708">
        <v>0</v>
      </c>
      <c r="AE708" t="s">
        <v>10</v>
      </c>
      <c r="AF708">
        <v>32767</v>
      </c>
      <c r="AG708">
        <v>0</v>
      </c>
      <c r="AH708" t="s">
        <v>11</v>
      </c>
      <c r="AI708">
        <v>-32767</v>
      </c>
      <c r="AJ708">
        <v>0</v>
      </c>
      <c r="AK708" t="s">
        <v>12</v>
      </c>
      <c r="AL708">
        <v>0.04</v>
      </c>
      <c r="AM708">
        <v>3.8399999999999997E-2</v>
      </c>
    </row>
    <row r="709" spans="1:39" x14ac:dyDescent="0.25">
      <c r="A709" t="s">
        <v>181</v>
      </c>
      <c r="B709">
        <v>8</v>
      </c>
      <c r="C709">
        <v>200</v>
      </c>
      <c r="D709" t="s">
        <v>1</v>
      </c>
      <c r="E709">
        <v>0</v>
      </c>
      <c r="F709">
        <v>0</v>
      </c>
      <c r="G709" t="s">
        <v>2</v>
      </c>
      <c r="H709">
        <v>213.356889</v>
      </c>
      <c r="I709">
        <v>0.82903000000000004</v>
      </c>
      <c r="J709" t="s">
        <v>3</v>
      </c>
      <c r="K709">
        <v>88.990624999999994</v>
      </c>
      <c r="L709">
        <v>8.9929999999999993E-3</v>
      </c>
      <c r="M709" t="s">
        <v>4</v>
      </c>
      <c r="N709">
        <v>0</v>
      </c>
      <c r="O709">
        <v>0</v>
      </c>
      <c r="P709" t="s">
        <v>5</v>
      </c>
      <c r="Q709">
        <v>0</v>
      </c>
      <c r="R709">
        <v>0</v>
      </c>
      <c r="S709" t="s">
        <v>6</v>
      </c>
      <c r="T709">
        <v>0</v>
      </c>
      <c r="U709">
        <v>0</v>
      </c>
      <c r="V709" t="s">
        <v>7</v>
      </c>
      <c r="W709">
        <v>0</v>
      </c>
      <c r="X709">
        <v>0</v>
      </c>
      <c r="Y709" t="s">
        <v>8</v>
      </c>
      <c r="Z709">
        <v>0</v>
      </c>
      <c r="AA709">
        <v>0</v>
      </c>
      <c r="AB709" t="s">
        <v>9</v>
      </c>
      <c r="AC709">
        <v>0</v>
      </c>
      <c r="AD709">
        <v>0</v>
      </c>
      <c r="AE709" t="s">
        <v>10</v>
      </c>
      <c r="AF709">
        <v>32767</v>
      </c>
      <c r="AG709">
        <v>0</v>
      </c>
      <c r="AH709" t="s">
        <v>11</v>
      </c>
      <c r="AI709">
        <v>-32767</v>
      </c>
      <c r="AJ709">
        <v>0</v>
      </c>
      <c r="AK709" t="s">
        <v>12</v>
      </c>
      <c r="AL709">
        <v>0.06</v>
      </c>
      <c r="AM709">
        <v>5.6399999999999999E-2</v>
      </c>
    </row>
    <row r="710" spans="1:39" x14ac:dyDescent="0.25">
      <c r="A710" t="s">
        <v>181</v>
      </c>
      <c r="B710">
        <v>9</v>
      </c>
      <c r="C710">
        <v>225</v>
      </c>
      <c r="D710" t="s">
        <v>1</v>
      </c>
      <c r="E710">
        <v>0</v>
      </c>
      <c r="F710">
        <v>0</v>
      </c>
      <c r="G710" t="s">
        <v>2</v>
      </c>
      <c r="H710">
        <v>240.20928799999999</v>
      </c>
      <c r="I710">
        <v>1.0523979999999999</v>
      </c>
      <c r="J710" t="s">
        <v>3</v>
      </c>
      <c r="K710">
        <v>100.292525</v>
      </c>
      <c r="L710">
        <v>1.1705E-2</v>
      </c>
      <c r="M710" t="s">
        <v>4</v>
      </c>
      <c r="N710">
        <v>0</v>
      </c>
      <c r="O710">
        <v>0</v>
      </c>
      <c r="P710" t="s">
        <v>5</v>
      </c>
      <c r="Q710">
        <v>0</v>
      </c>
      <c r="R710">
        <v>0</v>
      </c>
      <c r="S710" t="s">
        <v>6</v>
      </c>
      <c r="T710">
        <v>0</v>
      </c>
      <c r="U710">
        <v>0</v>
      </c>
      <c r="V710" t="s">
        <v>7</v>
      </c>
      <c r="W710">
        <v>0</v>
      </c>
      <c r="X710">
        <v>0</v>
      </c>
      <c r="Y710" t="s">
        <v>8</v>
      </c>
      <c r="Z710">
        <v>0</v>
      </c>
      <c r="AA710">
        <v>0</v>
      </c>
      <c r="AB710" t="s">
        <v>9</v>
      </c>
      <c r="AC710">
        <v>0</v>
      </c>
      <c r="AD710">
        <v>0</v>
      </c>
      <c r="AE710" t="s">
        <v>10</v>
      </c>
      <c r="AF710">
        <v>32767</v>
      </c>
      <c r="AG710">
        <v>0</v>
      </c>
      <c r="AH710" t="s">
        <v>11</v>
      </c>
      <c r="AI710">
        <v>-32767</v>
      </c>
      <c r="AJ710">
        <v>0</v>
      </c>
      <c r="AK710" t="s">
        <v>12</v>
      </c>
      <c r="AL710">
        <v>0.06</v>
      </c>
      <c r="AM710">
        <v>5.6399999999999999E-2</v>
      </c>
    </row>
    <row r="711" spans="1:39" x14ac:dyDescent="0.25">
      <c r="A711" t="s">
        <v>181</v>
      </c>
      <c r="B711">
        <v>10</v>
      </c>
      <c r="C711">
        <v>250</v>
      </c>
      <c r="D711" t="s">
        <v>1</v>
      </c>
      <c r="E711">
        <v>0</v>
      </c>
      <c r="F711">
        <v>0</v>
      </c>
      <c r="G711" t="s">
        <v>2</v>
      </c>
      <c r="H711">
        <v>267.09214600000001</v>
      </c>
      <c r="I711">
        <v>1.295396</v>
      </c>
      <c r="J711" t="s">
        <v>3</v>
      </c>
      <c r="K711">
        <v>111.62586</v>
      </c>
      <c r="L711">
        <v>1.3277000000000001E-2</v>
      </c>
      <c r="M711" t="s">
        <v>4</v>
      </c>
      <c r="N711">
        <v>0</v>
      </c>
      <c r="O711">
        <v>0</v>
      </c>
      <c r="P711" t="s">
        <v>5</v>
      </c>
      <c r="Q711">
        <v>0</v>
      </c>
      <c r="R711">
        <v>0</v>
      </c>
      <c r="S711" t="s">
        <v>6</v>
      </c>
      <c r="T711">
        <v>0</v>
      </c>
      <c r="U711">
        <v>0</v>
      </c>
      <c r="V711" t="s">
        <v>7</v>
      </c>
      <c r="W711">
        <v>0</v>
      </c>
      <c r="X711">
        <v>0</v>
      </c>
      <c r="Y711" t="s">
        <v>8</v>
      </c>
      <c r="Z711">
        <v>0</v>
      </c>
      <c r="AA711">
        <v>0</v>
      </c>
      <c r="AB711" t="s">
        <v>9</v>
      </c>
      <c r="AC711">
        <v>0</v>
      </c>
      <c r="AD711">
        <v>0</v>
      </c>
      <c r="AE711" t="s">
        <v>10</v>
      </c>
      <c r="AF711">
        <v>32767</v>
      </c>
      <c r="AG711">
        <v>0</v>
      </c>
      <c r="AH711" t="s">
        <v>11</v>
      </c>
      <c r="AI711">
        <v>-32767</v>
      </c>
      <c r="AJ711">
        <v>0</v>
      </c>
      <c r="AK711" t="s">
        <v>12</v>
      </c>
      <c r="AL711">
        <v>0.06</v>
      </c>
      <c r="AM711">
        <v>5.6399999999999999E-2</v>
      </c>
    </row>
    <row r="712" spans="1:39" x14ac:dyDescent="0.25">
      <c r="A712" t="s">
        <v>181</v>
      </c>
      <c r="B712">
        <v>11</v>
      </c>
      <c r="C712">
        <v>275</v>
      </c>
      <c r="D712" t="s">
        <v>1</v>
      </c>
      <c r="E712">
        <v>0</v>
      </c>
      <c r="F712">
        <v>0</v>
      </c>
      <c r="G712" t="s">
        <v>2</v>
      </c>
      <c r="H712">
        <v>294.00562400000001</v>
      </c>
      <c r="I712">
        <v>1.580128</v>
      </c>
      <c r="J712" t="s">
        <v>3</v>
      </c>
      <c r="K712">
        <v>122.988844</v>
      </c>
      <c r="L712">
        <v>1.5899E-2</v>
      </c>
      <c r="M712" t="s">
        <v>4</v>
      </c>
      <c r="N712">
        <v>0</v>
      </c>
      <c r="O712">
        <v>0</v>
      </c>
      <c r="P712" t="s">
        <v>5</v>
      </c>
      <c r="Q712">
        <v>0</v>
      </c>
      <c r="R712">
        <v>0</v>
      </c>
      <c r="S712" t="s">
        <v>6</v>
      </c>
      <c r="T712">
        <v>0</v>
      </c>
      <c r="U712">
        <v>0</v>
      </c>
      <c r="V712" t="s">
        <v>7</v>
      </c>
      <c r="W712">
        <v>0</v>
      </c>
      <c r="X712">
        <v>0</v>
      </c>
      <c r="Y712" t="s">
        <v>8</v>
      </c>
      <c r="Z712">
        <v>0</v>
      </c>
      <c r="AA712">
        <v>0</v>
      </c>
      <c r="AB712" t="s">
        <v>9</v>
      </c>
      <c r="AC712">
        <v>0</v>
      </c>
      <c r="AD712">
        <v>0</v>
      </c>
      <c r="AE712" t="s">
        <v>10</v>
      </c>
      <c r="AF712">
        <v>32767</v>
      </c>
      <c r="AG712">
        <v>0</v>
      </c>
      <c r="AH712" t="s">
        <v>11</v>
      </c>
      <c r="AI712">
        <v>-32767</v>
      </c>
      <c r="AJ712">
        <v>0</v>
      </c>
      <c r="AK712" t="s">
        <v>12</v>
      </c>
      <c r="AL712">
        <v>0.08</v>
      </c>
      <c r="AM712">
        <v>7.3599999999999999E-2</v>
      </c>
    </row>
    <row r="713" spans="1:39" x14ac:dyDescent="0.25">
      <c r="A713" t="s">
        <v>181</v>
      </c>
      <c r="B713">
        <v>12</v>
      </c>
      <c r="C713">
        <v>300</v>
      </c>
      <c r="D713" t="s">
        <v>1</v>
      </c>
      <c r="E713">
        <v>0</v>
      </c>
      <c r="F713">
        <v>0</v>
      </c>
      <c r="G713" t="s">
        <v>2</v>
      </c>
      <c r="H713">
        <v>320.95076899999998</v>
      </c>
      <c r="I713">
        <v>1.892957</v>
      </c>
      <c r="J713" t="s">
        <v>3</v>
      </c>
      <c r="K713">
        <v>134.383611</v>
      </c>
      <c r="L713">
        <v>2.0001999999999999E-2</v>
      </c>
      <c r="M713" t="s">
        <v>4</v>
      </c>
      <c r="N713">
        <v>0</v>
      </c>
      <c r="O713">
        <v>0</v>
      </c>
      <c r="P713" t="s">
        <v>5</v>
      </c>
      <c r="Q713">
        <v>0</v>
      </c>
      <c r="R713">
        <v>0</v>
      </c>
      <c r="S713" t="s">
        <v>6</v>
      </c>
      <c r="T713">
        <v>0</v>
      </c>
      <c r="U713">
        <v>0</v>
      </c>
      <c r="V713" t="s">
        <v>7</v>
      </c>
      <c r="W713">
        <v>0</v>
      </c>
      <c r="X713">
        <v>0</v>
      </c>
      <c r="Y713" t="s">
        <v>8</v>
      </c>
      <c r="Z713">
        <v>0</v>
      </c>
      <c r="AA713">
        <v>0</v>
      </c>
      <c r="AB713" t="s">
        <v>9</v>
      </c>
      <c r="AC713">
        <v>0</v>
      </c>
      <c r="AD713">
        <v>0</v>
      </c>
      <c r="AE713" t="s">
        <v>10</v>
      </c>
      <c r="AF713">
        <v>32767</v>
      </c>
      <c r="AG713">
        <v>0</v>
      </c>
      <c r="AH713" t="s">
        <v>11</v>
      </c>
      <c r="AI713">
        <v>-32767</v>
      </c>
      <c r="AJ713">
        <v>0</v>
      </c>
      <c r="AK713" t="s">
        <v>12</v>
      </c>
      <c r="AL713">
        <v>0.08</v>
      </c>
      <c r="AM713">
        <v>7.3599999999999999E-2</v>
      </c>
    </row>
    <row r="714" spans="1:39" x14ac:dyDescent="0.25">
      <c r="A714" t="s">
        <v>181</v>
      </c>
      <c r="B714">
        <v>13</v>
      </c>
      <c r="C714">
        <v>325</v>
      </c>
      <c r="D714" t="s">
        <v>1</v>
      </c>
      <c r="E714">
        <v>0</v>
      </c>
      <c r="F714">
        <v>0</v>
      </c>
      <c r="G714" t="s">
        <v>2</v>
      </c>
      <c r="H714">
        <v>347.92432600000001</v>
      </c>
      <c r="I714">
        <v>2.2248939999999999</v>
      </c>
      <c r="J714" t="s">
        <v>3</v>
      </c>
      <c r="K714">
        <v>145.80618999999999</v>
      </c>
      <c r="L714">
        <v>2.3220999999999999E-2</v>
      </c>
      <c r="M714" t="s">
        <v>4</v>
      </c>
      <c r="N714">
        <v>0</v>
      </c>
      <c r="O714">
        <v>0</v>
      </c>
      <c r="P714" t="s">
        <v>5</v>
      </c>
      <c r="Q714">
        <v>0</v>
      </c>
      <c r="R714">
        <v>0</v>
      </c>
      <c r="S714" t="s">
        <v>6</v>
      </c>
      <c r="T714">
        <v>0</v>
      </c>
      <c r="U714">
        <v>0</v>
      </c>
      <c r="V714" t="s">
        <v>7</v>
      </c>
      <c r="W714">
        <v>0</v>
      </c>
      <c r="X714">
        <v>0</v>
      </c>
      <c r="Y714" t="s">
        <v>8</v>
      </c>
      <c r="Z714">
        <v>0</v>
      </c>
      <c r="AA714">
        <v>0</v>
      </c>
      <c r="AB714" t="s">
        <v>9</v>
      </c>
      <c r="AC714">
        <v>0</v>
      </c>
      <c r="AD714">
        <v>0</v>
      </c>
      <c r="AE714" t="s">
        <v>10</v>
      </c>
      <c r="AF714">
        <v>32767</v>
      </c>
      <c r="AG714">
        <v>0</v>
      </c>
      <c r="AH714" t="s">
        <v>11</v>
      </c>
      <c r="AI714">
        <v>-32767</v>
      </c>
      <c r="AJ714">
        <v>0</v>
      </c>
      <c r="AK714" t="s">
        <v>12</v>
      </c>
      <c r="AL714">
        <v>0.1</v>
      </c>
      <c r="AM714">
        <v>0.09</v>
      </c>
    </row>
    <row r="715" spans="1:39" x14ac:dyDescent="0.25">
      <c r="A715" t="s">
        <v>181</v>
      </c>
      <c r="B715">
        <v>14</v>
      </c>
      <c r="C715">
        <v>350</v>
      </c>
      <c r="D715" t="s">
        <v>1</v>
      </c>
      <c r="E715">
        <v>0</v>
      </c>
      <c r="F715">
        <v>0</v>
      </c>
      <c r="G715" t="s">
        <v>2</v>
      </c>
      <c r="H715">
        <v>374.93453199999999</v>
      </c>
      <c r="I715">
        <v>2.5795539999999999</v>
      </c>
      <c r="J715" t="s">
        <v>3</v>
      </c>
      <c r="K715">
        <v>157.26530099999999</v>
      </c>
      <c r="L715">
        <v>2.6591E-2</v>
      </c>
      <c r="M715" t="s">
        <v>4</v>
      </c>
      <c r="N715">
        <v>0</v>
      </c>
      <c r="O715">
        <v>0</v>
      </c>
      <c r="P715" t="s">
        <v>5</v>
      </c>
      <c r="Q715">
        <v>0</v>
      </c>
      <c r="R715">
        <v>0</v>
      </c>
      <c r="S715" t="s">
        <v>6</v>
      </c>
      <c r="T715">
        <v>0</v>
      </c>
      <c r="U715">
        <v>0</v>
      </c>
      <c r="V715" t="s">
        <v>7</v>
      </c>
      <c r="W715">
        <v>0</v>
      </c>
      <c r="X715">
        <v>0</v>
      </c>
      <c r="Y715" t="s">
        <v>8</v>
      </c>
      <c r="Z715">
        <v>0</v>
      </c>
      <c r="AA715">
        <v>0</v>
      </c>
      <c r="AB715" t="s">
        <v>9</v>
      </c>
      <c r="AC715">
        <v>0</v>
      </c>
      <c r="AD715">
        <v>0</v>
      </c>
      <c r="AE715" t="s">
        <v>10</v>
      </c>
      <c r="AF715">
        <v>32767</v>
      </c>
      <c r="AG715">
        <v>0</v>
      </c>
      <c r="AH715" t="s">
        <v>11</v>
      </c>
      <c r="AI715">
        <v>-32767</v>
      </c>
      <c r="AJ715">
        <v>0</v>
      </c>
      <c r="AK715" t="s">
        <v>12</v>
      </c>
      <c r="AL715">
        <v>0.14000000000000001</v>
      </c>
      <c r="AM715">
        <v>0.12039999999999999</v>
      </c>
    </row>
    <row r="716" spans="1:39" x14ac:dyDescent="0.25">
      <c r="A716" t="s">
        <v>181</v>
      </c>
      <c r="B716">
        <v>15</v>
      </c>
      <c r="C716">
        <v>375</v>
      </c>
      <c r="D716" t="s">
        <v>1</v>
      </c>
      <c r="E716">
        <v>0</v>
      </c>
      <c r="F716">
        <v>0</v>
      </c>
      <c r="G716" t="s">
        <v>2</v>
      </c>
      <c r="H716">
        <v>401.97907600000002</v>
      </c>
      <c r="I716">
        <v>2.9565000000000001</v>
      </c>
      <c r="J716" t="s">
        <v>3</v>
      </c>
      <c r="K716">
        <v>168.760423</v>
      </c>
      <c r="L716">
        <v>3.1424000000000001E-2</v>
      </c>
      <c r="M716" t="s">
        <v>4</v>
      </c>
      <c r="N716">
        <v>0</v>
      </c>
      <c r="O716">
        <v>0</v>
      </c>
      <c r="P716" t="s">
        <v>5</v>
      </c>
      <c r="Q716">
        <v>0</v>
      </c>
      <c r="R716">
        <v>0</v>
      </c>
      <c r="S716" t="s">
        <v>6</v>
      </c>
      <c r="T716">
        <v>0</v>
      </c>
      <c r="U716">
        <v>0</v>
      </c>
      <c r="V716" t="s">
        <v>7</v>
      </c>
      <c r="W716">
        <v>0</v>
      </c>
      <c r="X716">
        <v>0</v>
      </c>
      <c r="Y716" t="s">
        <v>8</v>
      </c>
      <c r="Z716">
        <v>0</v>
      </c>
      <c r="AA716">
        <v>0</v>
      </c>
      <c r="AB716" t="s">
        <v>9</v>
      </c>
      <c r="AC716">
        <v>0</v>
      </c>
      <c r="AD716">
        <v>0</v>
      </c>
      <c r="AE716" t="s">
        <v>10</v>
      </c>
      <c r="AF716">
        <v>32767</v>
      </c>
      <c r="AG716">
        <v>0</v>
      </c>
      <c r="AH716" t="s">
        <v>11</v>
      </c>
      <c r="AI716">
        <v>-32767</v>
      </c>
      <c r="AJ716">
        <v>0</v>
      </c>
      <c r="AK716" t="s">
        <v>12</v>
      </c>
      <c r="AL716">
        <v>0.14000000000000001</v>
      </c>
      <c r="AM716">
        <v>0.12039999999999999</v>
      </c>
    </row>
    <row r="717" spans="1:39" x14ac:dyDescent="0.25">
      <c r="A717" t="s">
        <v>181</v>
      </c>
      <c r="B717">
        <v>16</v>
      </c>
      <c r="C717">
        <v>400</v>
      </c>
      <c r="D717" t="s">
        <v>1</v>
      </c>
      <c r="E717">
        <v>0</v>
      </c>
      <c r="F717">
        <v>0</v>
      </c>
      <c r="G717" t="s">
        <v>2</v>
      </c>
      <c r="H717">
        <v>429.05202200000002</v>
      </c>
      <c r="I717">
        <v>3.3739490000000001</v>
      </c>
      <c r="J717" t="s">
        <v>3</v>
      </c>
      <c r="K717">
        <v>180.28105400000001</v>
      </c>
      <c r="L717">
        <v>3.6159999999999998E-2</v>
      </c>
      <c r="M717" t="s">
        <v>4</v>
      </c>
      <c r="N717">
        <v>0</v>
      </c>
      <c r="O717">
        <v>0</v>
      </c>
      <c r="P717" t="s">
        <v>5</v>
      </c>
      <c r="Q717">
        <v>0</v>
      </c>
      <c r="R717">
        <v>0</v>
      </c>
      <c r="S717" t="s">
        <v>6</v>
      </c>
      <c r="T717">
        <v>0</v>
      </c>
      <c r="U717">
        <v>0</v>
      </c>
      <c r="V717" t="s">
        <v>7</v>
      </c>
      <c r="W717">
        <v>0</v>
      </c>
      <c r="X717">
        <v>0</v>
      </c>
      <c r="Y717" t="s">
        <v>8</v>
      </c>
      <c r="Z717">
        <v>0</v>
      </c>
      <c r="AA717">
        <v>0</v>
      </c>
      <c r="AB717" t="s">
        <v>9</v>
      </c>
      <c r="AC717">
        <v>0</v>
      </c>
      <c r="AD717">
        <v>0</v>
      </c>
      <c r="AE717" t="s">
        <v>10</v>
      </c>
      <c r="AF717">
        <v>32767</v>
      </c>
      <c r="AG717">
        <v>0</v>
      </c>
      <c r="AH717" t="s">
        <v>11</v>
      </c>
      <c r="AI717">
        <v>-32767</v>
      </c>
      <c r="AJ717">
        <v>0</v>
      </c>
      <c r="AK717" t="s">
        <v>12</v>
      </c>
      <c r="AL717">
        <v>0.18</v>
      </c>
      <c r="AM717">
        <v>0.14760000000000001</v>
      </c>
    </row>
    <row r="718" spans="1:39" x14ac:dyDescent="0.25">
      <c r="A718" t="s">
        <v>181</v>
      </c>
      <c r="B718">
        <v>17</v>
      </c>
      <c r="C718">
        <v>425</v>
      </c>
      <c r="D718" t="s">
        <v>1</v>
      </c>
      <c r="E718">
        <v>0</v>
      </c>
      <c r="F718">
        <v>0</v>
      </c>
      <c r="G718" t="s">
        <v>2</v>
      </c>
      <c r="H718">
        <v>456.16373299999998</v>
      </c>
      <c r="I718">
        <v>3.825685</v>
      </c>
      <c r="J718" t="s">
        <v>3</v>
      </c>
      <c r="K718">
        <v>191.84168099999999</v>
      </c>
      <c r="L718">
        <v>4.0518999999999999E-2</v>
      </c>
      <c r="M718" t="s">
        <v>4</v>
      </c>
      <c r="N718">
        <v>0</v>
      </c>
      <c r="O718">
        <v>0</v>
      </c>
      <c r="P718" t="s">
        <v>5</v>
      </c>
      <c r="Q718">
        <v>0</v>
      </c>
      <c r="R718">
        <v>0</v>
      </c>
      <c r="S718" t="s">
        <v>6</v>
      </c>
      <c r="T718">
        <v>0</v>
      </c>
      <c r="U718">
        <v>0</v>
      </c>
      <c r="V718" t="s">
        <v>7</v>
      </c>
      <c r="W718">
        <v>0</v>
      </c>
      <c r="X718">
        <v>0</v>
      </c>
      <c r="Y718" t="s">
        <v>8</v>
      </c>
      <c r="Z718">
        <v>0</v>
      </c>
      <c r="AA718">
        <v>0</v>
      </c>
      <c r="AB718" t="s">
        <v>9</v>
      </c>
      <c r="AC718">
        <v>0</v>
      </c>
      <c r="AD718">
        <v>0</v>
      </c>
      <c r="AE718" t="s">
        <v>10</v>
      </c>
      <c r="AF718">
        <v>32767</v>
      </c>
      <c r="AG718">
        <v>0</v>
      </c>
      <c r="AH718" t="s">
        <v>11</v>
      </c>
      <c r="AI718">
        <v>-32767</v>
      </c>
      <c r="AJ718">
        <v>0</v>
      </c>
      <c r="AK718" t="s">
        <v>12</v>
      </c>
      <c r="AL718">
        <v>0.22</v>
      </c>
      <c r="AM718">
        <v>0.21160000000000001</v>
      </c>
    </row>
    <row r="719" spans="1:39" x14ac:dyDescent="0.25">
      <c r="A719" t="s">
        <v>181</v>
      </c>
      <c r="B719">
        <v>18</v>
      </c>
      <c r="C719">
        <v>450</v>
      </c>
      <c r="D719" t="s">
        <v>1</v>
      </c>
      <c r="E719">
        <v>0</v>
      </c>
      <c r="F719">
        <v>0</v>
      </c>
      <c r="G719" t="s">
        <v>2</v>
      </c>
      <c r="H719">
        <v>483.30621200000002</v>
      </c>
      <c r="I719">
        <v>4.2498389999999997</v>
      </c>
      <c r="J719" t="s">
        <v>3</v>
      </c>
      <c r="K719">
        <v>203.43201400000001</v>
      </c>
      <c r="L719">
        <v>4.7244000000000001E-2</v>
      </c>
      <c r="M719" t="s">
        <v>4</v>
      </c>
      <c r="N719">
        <v>0</v>
      </c>
      <c r="O719">
        <v>0</v>
      </c>
      <c r="P719" t="s">
        <v>5</v>
      </c>
      <c r="Q719">
        <v>0</v>
      </c>
      <c r="R719">
        <v>0</v>
      </c>
      <c r="S719" t="s">
        <v>6</v>
      </c>
      <c r="T719">
        <v>0</v>
      </c>
      <c r="U719">
        <v>0</v>
      </c>
      <c r="V719" t="s">
        <v>7</v>
      </c>
      <c r="W719">
        <v>0</v>
      </c>
      <c r="X719">
        <v>0</v>
      </c>
      <c r="Y719" t="s">
        <v>8</v>
      </c>
      <c r="Z719">
        <v>0</v>
      </c>
      <c r="AA719">
        <v>0</v>
      </c>
      <c r="AB719" t="s">
        <v>9</v>
      </c>
      <c r="AC719">
        <v>0</v>
      </c>
      <c r="AD719">
        <v>0</v>
      </c>
      <c r="AE719" t="s">
        <v>10</v>
      </c>
      <c r="AF719">
        <v>32767</v>
      </c>
      <c r="AG719">
        <v>0</v>
      </c>
      <c r="AH719" t="s">
        <v>11</v>
      </c>
      <c r="AI719">
        <v>-32767</v>
      </c>
      <c r="AJ719">
        <v>0</v>
      </c>
      <c r="AK719" t="s">
        <v>12</v>
      </c>
      <c r="AL719">
        <v>0.24</v>
      </c>
      <c r="AM719">
        <v>0.26240000000000002</v>
      </c>
    </row>
    <row r="720" spans="1:39" x14ac:dyDescent="0.25">
      <c r="A720" t="s">
        <v>181</v>
      </c>
      <c r="B720">
        <v>19</v>
      </c>
      <c r="C720">
        <v>475</v>
      </c>
      <c r="D720" t="s">
        <v>1</v>
      </c>
      <c r="E720">
        <v>0</v>
      </c>
      <c r="F720">
        <v>0</v>
      </c>
      <c r="G720" t="s">
        <v>2</v>
      </c>
      <c r="H720">
        <v>510.46000600000002</v>
      </c>
      <c r="I720">
        <v>4.757396</v>
      </c>
      <c r="J720" t="s">
        <v>3</v>
      </c>
      <c r="K720">
        <v>215.03614899999999</v>
      </c>
      <c r="L720">
        <v>4.9248E-2</v>
      </c>
      <c r="M720" t="s">
        <v>4</v>
      </c>
      <c r="N720">
        <v>0</v>
      </c>
      <c r="O720">
        <v>0</v>
      </c>
      <c r="P720" t="s">
        <v>5</v>
      </c>
      <c r="Q720">
        <v>0</v>
      </c>
      <c r="R720">
        <v>0</v>
      </c>
      <c r="S720" t="s">
        <v>6</v>
      </c>
      <c r="T720">
        <v>0</v>
      </c>
      <c r="U720">
        <v>0</v>
      </c>
      <c r="V720" t="s">
        <v>7</v>
      </c>
      <c r="W720">
        <v>0</v>
      </c>
      <c r="X720">
        <v>0</v>
      </c>
      <c r="Y720" t="s">
        <v>8</v>
      </c>
      <c r="Z720">
        <v>0</v>
      </c>
      <c r="AA720">
        <v>0</v>
      </c>
      <c r="AB720" t="s">
        <v>9</v>
      </c>
      <c r="AC720">
        <v>0</v>
      </c>
      <c r="AD720">
        <v>0</v>
      </c>
      <c r="AE720" t="s">
        <v>10</v>
      </c>
      <c r="AF720">
        <v>32767</v>
      </c>
      <c r="AG720">
        <v>0</v>
      </c>
      <c r="AH720" t="s">
        <v>11</v>
      </c>
      <c r="AI720">
        <v>-32767</v>
      </c>
      <c r="AJ720">
        <v>0</v>
      </c>
      <c r="AK720" t="s">
        <v>12</v>
      </c>
      <c r="AL720">
        <v>0.24</v>
      </c>
      <c r="AM720">
        <v>0.26240000000000002</v>
      </c>
    </row>
    <row r="721" spans="1:39" x14ac:dyDescent="0.25">
      <c r="A721" t="s">
        <v>181</v>
      </c>
      <c r="B721">
        <v>20</v>
      </c>
      <c r="C721">
        <v>500</v>
      </c>
      <c r="D721" t="s">
        <v>1</v>
      </c>
      <c r="E721">
        <v>0</v>
      </c>
      <c r="F721">
        <v>0</v>
      </c>
      <c r="G721" t="s">
        <v>2</v>
      </c>
      <c r="H721">
        <v>537.65984900000001</v>
      </c>
      <c r="I721">
        <v>5.2838310000000002</v>
      </c>
      <c r="J721" t="s">
        <v>3</v>
      </c>
      <c r="K721">
        <v>226.686306</v>
      </c>
      <c r="L721">
        <v>5.8390999999999998E-2</v>
      </c>
      <c r="M721" t="s">
        <v>4</v>
      </c>
      <c r="N721">
        <v>0</v>
      </c>
      <c r="O721">
        <v>0</v>
      </c>
      <c r="P721" t="s">
        <v>5</v>
      </c>
      <c r="Q721">
        <v>0</v>
      </c>
      <c r="R721">
        <v>0</v>
      </c>
      <c r="S721" t="s">
        <v>6</v>
      </c>
      <c r="T721">
        <v>0</v>
      </c>
      <c r="U721">
        <v>0</v>
      </c>
      <c r="V721" t="s">
        <v>7</v>
      </c>
      <c r="W721">
        <v>0</v>
      </c>
      <c r="X721">
        <v>0</v>
      </c>
      <c r="Y721" t="s">
        <v>8</v>
      </c>
      <c r="Z721">
        <v>0</v>
      </c>
      <c r="AA721">
        <v>0</v>
      </c>
      <c r="AB721" t="s">
        <v>9</v>
      </c>
      <c r="AC721">
        <v>0</v>
      </c>
      <c r="AD721">
        <v>0</v>
      </c>
      <c r="AE721" t="s">
        <v>10</v>
      </c>
      <c r="AF721">
        <v>32767</v>
      </c>
      <c r="AG721">
        <v>0</v>
      </c>
      <c r="AH721" t="s">
        <v>11</v>
      </c>
      <c r="AI721">
        <v>-32767</v>
      </c>
      <c r="AJ721">
        <v>0</v>
      </c>
      <c r="AK721" t="s">
        <v>12</v>
      </c>
      <c r="AL721">
        <v>0.24</v>
      </c>
      <c r="AM721">
        <v>0.26240000000000002</v>
      </c>
    </row>
    <row r="722" spans="1:39" x14ac:dyDescent="0.25">
      <c r="A722" t="s">
        <v>185</v>
      </c>
      <c r="B722">
        <v>1</v>
      </c>
      <c r="C722">
        <v>25</v>
      </c>
      <c r="D722" t="s">
        <v>1</v>
      </c>
      <c r="E722">
        <v>0</v>
      </c>
      <c r="F722">
        <v>0</v>
      </c>
      <c r="G722" t="s">
        <v>2</v>
      </c>
      <c r="H722">
        <v>29.162120000000002</v>
      </c>
      <c r="I722">
        <v>8.8800000000000001E-4</v>
      </c>
      <c r="J722" t="s">
        <v>3</v>
      </c>
      <c r="K722">
        <v>28.356327</v>
      </c>
      <c r="L722">
        <v>8.5700000000000001E-4</v>
      </c>
      <c r="M722" t="s">
        <v>4</v>
      </c>
      <c r="N722">
        <v>14.982794999999999</v>
      </c>
      <c r="O722">
        <v>1.63E-4</v>
      </c>
      <c r="P722" t="s">
        <v>5</v>
      </c>
      <c r="Q722">
        <v>0</v>
      </c>
      <c r="R722">
        <v>0</v>
      </c>
      <c r="S722" t="s">
        <v>6</v>
      </c>
      <c r="T722">
        <v>0</v>
      </c>
      <c r="U722">
        <v>0</v>
      </c>
      <c r="V722" t="s">
        <v>7</v>
      </c>
      <c r="W722">
        <v>0</v>
      </c>
      <c r="X722">
        <v>0</v>
      </c>
      <c r="Y722" t="s">
        <v>8</v>
      </c>
      <c r="Z722">
        <v>0</v>
      </c>
      <c r="AA722">
        <v>0</v>
      </c>
      <c r="AB722" t="s">
        <v>9</v>
      </c>
      <c r="AC722">
        <v>0</v>
      </c>
      <c r="AD722">
        <v>0</v>
      </c>
      <c r="AE722" t="s">
        <v>10</v>
      </c>
      <c r="AF722">
        <v>32767</v>
      </c>
      <c r="AG722">
        <v>0</v>
      </c>
      <c r="AH722" t="s">
        <v>11</v>
      </c>
      <c r="AI722">
        <v>-32767</v>
      </c>
      <c r="AJ722">
        <v>0</v>
      </c>
      <c r="AK722" t="s">
        <v>12</v>
      </c>
      <c r="AL722">
        <v>0</v>
      </c>
      <c r="AM722">
        <v>0</v>
      </c>
    </row>
    <row r="723" spans="1:39" x14ac:dyDescent="0.25">
      <c r="A723" t="s">
        <v>185</v>
      </c>
      <c r="B723">
        <v>2</v>
      </c>
      <c r="C723">
        <v>50</v>
      </c>
      <c r="D723" t="s">
        <v>1</v>
      </c>
      <c r="E723">
        <v>0</v>
      </c>
      <c r="F723">
        <v>0</v>
      </c>
      <c r="G723" t="s">
        <v>2</v>
      </c>
      <c r="H723">
        <v>58.379040000000003</v>
      </c>
      <c r="I723">
        <v>2.5100000000000001E-3</v>
      </c>
      <c r="J723" t="s">
        <v>3</v>
      </c>
      <c r="K723">
        <v>56.777717000000003</v>
      </c>
      <c r="L723">
        <v>2.4949999999999998E-3</v>
      </c>
      <c r="M723" t="s">
        <v>4</v>
      </c>
      <c r="N723">
        <v>29.956233999999998</v>
      </c>
      <c r="O723">
        <v>5.4100000000000003E-4</v>
      </c>
      <c r="P723" t="s">
        <v>5</v>
      </c>
      <c r="Q723">
        <v>0</v>
      </c>
      <c r="R723">
        <v>0</v>
      </c>
      <c r="S723" t="s">
        <v>6</v>
      </c>
      <c r="T723">
        <v>0</v>
      </c>
      <c r="U723">
        <v>0</v>
      </c>
      <c r="V723" t="s">
        <v>7</v>
      </c>
      <c r="W723">
        <v>0</v>
      </c>
      <c r="X723">
        <v>0</v>
      </c>
      <c r="Y723" t="s">
        <v>8</v>
      </c>
      <c r="Z723">
        <v>0</v>
      </c>
      <c r="AA723">
        <v>0</v>
      </c>
      <c r="AB723" t="s">
        <v>9</v>
      </c>
      <c r="AC723">
        <v>0</v>
      </c>
      <c r="AD723">
        <v>0</v>
      </c>
      <c r="AE723" t="s">
        <v>10</v>
      </c>
      <c r="AF723">
        <v>32767</v>
      </c>
      <c r="AG723">
        <v>0</v>
      </c>
      <c r="AH723" t="s">
        <v>11</v>
      </c>
      <c r="AI723">
        <v>-32767</v>
      </c>
      <c r="AJ723">
        <v>0</v>
      </c>
      <c r="AK723" t="s">
        <v>12</v>
      </c>
      <c r="AL723">
        <v>0</v>
      </c>
      <c r="AM723">
        <v>0</v>
      </c>
    </row>
    <row r="724" spans="1:39" x14ac:dyDescent="0.25">
      <c r="A724" t="s">
        <v>185</v>
      </c>
      <c r="B724">
        <v>3</v>
      </c>
      <c r="C724">
        <v>75</v>
      </c>
      <c r="D724" t="s">
        <v>1</v>
      </c>
      <c r="E724">
        <v>0</v>
      </c>
      <c r="F724">
        <v>0</v>
      </c>
      <c r="G724" t="s">
        <v>2</v>
      </c>
      <c r="H724">
        <v>87.656154000000001</v>
      </c>
      <c r="I724">
        <v>4.4180000000000001E-3</v>
      </c>
      <c r="J724" t="s">
        <v>3</v>
      </c>
      <c r="K724">
        <v>85.258779000000004</v>
      </c>
      <c r="L724">
        <v>4.4089999999999997E-3</v>
      </c>
      <c r="M724" t="s">
        <v>4</v>
      </c>
      <c r="N724">
        <v>44.930388999999998</v>
      </c>
      <c r="O724">
        <v>1.0790000000000001E-3</v>
      </c>
      <c r="P724" t="s">
        <v>5</v>
      </c>
      <c r="Q724">
        <v>0</v>
      </c>
      <c r="R724">
        <v>0</v>
      </c>
      <c r="S724" t="s">
        <v>6</v>
      </c>
      <c r="T724">
        <v>0</v>
      </c>
      <c r="U724">
        <v>0</v>
      </c>
      <c r="V724" t="s">
        <v>7</v>
      </c>
      <c r="W724">
        <v>0</v>
      </c>
      <c r="X724">
        <v>0</v>
      </c>
      <c r="Y724" t="s">
        <v>8</v>
      </c>
      <c r="Z724">
        <v>0</v>
      </c>
      <c r="AA724">
        <v>0</v>
      </c>
      <c r="AB724" t="s">
        <v>9</v>
      </c>
      <c r="AC724">
        <v>0</v>
      </c>
      <c r="AD724">
        <v>0</v>
      </c>
      <c r="AE724" t="s">
        <v>10</v>
      </c>
      <c r="AF724">
        <v>32767</v>
      </c>
      <c r="AG724">
        <v>0</v>
      </c>
      <c r="AH724" t="s">
        <v>11</v>
      </c>
      <c r="AI724">
        <v>-32767</v>
      </c>
      <c r="AJ724">
        <v>0</v>
      </c>
      <c r="AK724" t="s">
        <v>12</v>
      </c>
      <c r="AL724">
        <v>0</v>
      </c>
      <c r="AM724">
        <v>0</v>
      </c>
    </row>
    <row r="725" spans="1:39" x14ac:dyDescent="0.25">
      <c r="A725" t="s">
        <v>185</v>
      </c>
      <c r="B725">
        <v>4</v>
      </c>
      <c r="C725">
        <v>100</v>
      </c>
      <c r="D725" t="s">
        <v>1</v>
      </c>
      <c r="E725">
        <v>0</v>
      </c>
      <c r="F725">
        <v>0</v>
      </c>
      <c r="G725" t="s">
        <v>2</v>
      </c>
      <c r="H725">
        <v>116.984161</v>
      </c>
      <c r="I725">
        <v>7.2709999999999997E-3</v>
      </c>
      <c r="J725" t="s">
        <v>3</v>
      </c>
      <c r="K725">
        <v>113.79079900000001</v>
      </c>
      <c r="L725">
        <v>7.2329999999999998E-3</v>
      </c>
      <c r="M725" t="s">
        <v>4</v>
      </c>
      <c r="N725">
        <v>59.906593999999998</v>
      </c>
      <c r="O725">
        <v>1.913E-3</v>
      </c>
      <c r="P725" t="s">
        <v>5</v>
      </c>
      <c r="Q725">
        <v>0</v>
      </c>
      <c r="R725">
        <v>0</v>
      </c>
      <c r="S725" t="s">
        <v>6</v>
      </c>
      <c r="T725">
        <v>0</v>
      </c>
      <c r="U725">
        <v>0</v>
      </c>
      <c r="V725" t="s">
        <v>7</v>
      </c>
      <c r="W725">
        <v>0</v>
      </c>
      <c r="X725">
        <v>0</v>
      </c>
      <c r="Y725" t="s">
        <v>8</v>
      </c>
      <c r="Z725">
        <v>0</v>
      </c>
      <c r="AA725">
        <v>0</v>
      </c>
      <c r="AB725" t="s">
        <v>9</v>
      </c>
      <c r="AC725">
        <v>0</v>
      </c>
      <c r="AD725">
        <v>0</v>
      </c>
      <c r="AE725" t="s">
        <v>10</v>
      </c>
      <c r="AF725">
        <v>32767</v>
      </c>
      <c r="AG725">
        <v>0</v>
      </c>
      <c r="AH725" t="s">
        <v>11</v>
      </c>
      <c r="AI725">
        <v>-32767</v>
      </c>
      <c r="AJ725">
        <v>0</v>
      </c>
      <c r="AK725" t="s">
        <v>12</v>
      </c>
      <c r="AL725">
        <v>0</v>
      </c>
      <c r="AM725">
        <v>0</v>
      </c>
    </row>
    <row r="726" spans="1:39" x14ac:dyDescent="0.25">
      <c r="A726" t="s">
        <v>185</v>
      </c>
      <c r="B726">
        <v>5</v>
      </c>
      <c r="C726">
        <v>125</v>
      </c>
      <c r="D726" t="s">
        <v>1</v>
      </c>
      <c r="E726">
        <v>0</v>
      </c>
      <c r="F726">
        <v>0</v>
      </c>
      <c r="G726" t="s">
        <v>2</v>
      </c>
      <c r="H726">
        <v>146.35107300000001</v>
      </c>
      <c r="I726">
        <v>1.2266000000000001E-2</v>
      </c>
      <c r="J726" t="s">
        <v>3</v>
      </c>
      <c r="K726">
        <v>142.36098000000001</v>
      </c>
      <c r="L726">
        <v>1.2193000000000001E-2</v>
      </c>
      <c r="M726" t="s">
        <v>4</v>
      </c>
      <c r="N726">
        <v>74.880554000000004</v>
      </c>
      <c r="O726">
        <v>3.1389999999999999E-3</v>
      </c>
      <c r="P726" t="s">
        <v>5</v>
      </c>
      <c r="Q726">
        <v>0</v>
      </c>
      <c r="R726">
        <v>0</v>
      </c>
      <c r="S726" t="s">
        <v>6</v>
      </c>
      <c r="T726">
        <v>0</v>
      </c>
      <c r="U726">
        <v>0</v>
      </c>
      <c r="V726" t="s">
        <v>7</v>
      </c>
      <c r="W726">
        <v>0</v>
      </c>
      <c r="X726">
        <v>0</v>
      </c>
      <c r="Y726" t="s">
        <v>8</v>
      </c>
      <c r="Z726">
        <v>0</v>
      </c>
      <c r="AA726">
        <v>0</v>
      </c>
      <c r="AB726" t="s">
        <v>9</v>
      </c>
      <c r="AC726">
        <v>0</v>
      </c>
      <c r="AD726">
        <v>0</v>
      </c>
      <c r="AE726" t="s">
        <v>10</v>
      </c>
      <c r="AF726">
        <v>32767</v>
      </c>
      <c r="AG726">
        <v>0</v>
      </c>
      <c r="AH726" t="s">
        <v>11</v>
      </c>
      <c r="AI726">
        <v>-32767</v>
      </c>
      <c r="AJ726">
        <v>0</v>
      </c>
      <c r="AK726" t="s">
        <v>12</v>
      </c>
      <c r="AL726">
        <v>0</v>
      </c>
      <c r="AM726">
        <v>0</v>
      </c>
    </row>
    <row r="727" spans="1:39" x14ac:dyDescent="0.25">
      <c r="A727" t="s">
        <v>185</v>
      </c>
      <c r="B727">
        <v>6</v>
      </c>
      <c r="C727">
        <v>150</v>
      </c>
      <c r="D727" t="s">
        <v>1</v>
      </c>
      <c r="E727">
        <v>0</v>
      </c>
      <c r="F727">
        <v>0</v>
      </c>
      <c r="G727" t="s">
        <v>2</v>
      </c>
      <c r="H727">
        <v>175.743301</v>
      </c>
      <c r="I727">
        <v>1.7714000000000001E-2</v>
      </c>
      <c r="J727" t="s">
        <v>3</v>
      </c>
      <c r="K727">
        <v>170.956795</v>
      </c>
      <c r="L727">
        <v>1.7512E-2</v>
      </c>
      <c r="M727" t="s">
        <v>4</v>
      </c>
      <c r="N727">
        <v>89.855215000000001</v>
      </c>
      <c r="O727">
        <v>4.627E-3</v>
      </c>
      <c r="P727" t="s">
        <v>5</v>
      </c>
      <c r="Q727">
        <v>0</v>
      </c>
      <c r="R727">
        <v>0</v>
      </c>
      <c r="S727" t="s">
        <v>6</v>
      </c>
      <c r="T727">
        <v>0</v>
      </c>
      <c r="U727">
        <v>0</v>
      </c>
      <c r="V727" t="s">
        <v>7</v>
      </c>
      <c r="W727">
        <v>0</v>
      </c>
      <c r="X727">
        <v>0</v>
      </c>
      <c r="Y727" t="s">
        <v>8</v>
      </c>
      <c r="Z727">
        <v>0</v>
      </c>
      <c r="AA727">
        <v>0</v>
      </c>
      <c r="AB727" t="s">
        <v>9</v>
      </c>
      <c r="AC727">
        <v>0</v>
      </c>
      <c r="AD727">
        <v>0</v>
      </c>
      <c r="AE727" t="s">
        <v>10</v>
      </c>
      <c r="AF727">
        <v>32767</v>
      </c>
      <c r="AG727">
        <v>0</v>
      </c>
      <c r="AH727" t="s">
        <v>11</v>
      </c>
      <c r="AI727">
        <v>-32767</v>
      </c>
      <c r="AJ727">
        <v>0</v>
      </c>
      <c r="AK727" t="s">
        <v>12</v>
      </c>
      <c r="AL727">
        <v>0</v>
      </c>
      <c r="AM727">
        <v>0</v>
      </c>
    </row>
    <row r="728" spans="1:39" x14ac:dyDescent="0.25">
      <c r="A728" t="s">
        <v>185</v>
      </c>
      <c r="B728">
        <v>7</v>
      </c>
      <c r="C728">
        <v>175</v>
      </c>
      <c r="D728" t="s">
        <v>1</v>
      </c>
      <c r="E728">
        <v>0</v>
      </c>
      <c r="F728">
        <v>0</v>
      </c>
      <c r="G728" t="s">
        <v>2</v>
      </c>
      <c r="H728">
        <v>205.167933</v>
      </c>
      <c r="I728">
        <v>2.1214E-2</v>
      </c>
      <c r="J728" t="s">
        <v>3</v>
      </c>
      <c r="K728">
        <v>199.58453800000001</v>
      </c>
      <c r="L728">
        <v>2.0924999999999999E-2</v>
      </c>
      <c r="M728" t="s">
        <v>4</v>
      </c>
      <c r="N728">
        <v>104.82905700000001</v>
      </c>
      <c r="O728">
        <v>6.0660000000000002E-3</v>
      </c>
      <c r="P728" t="s">
        <v>5</v>
      </c>
      <c r="Q728">
        <v>0</v>
      </c>
      <c r="R728">
        <v>0</v>
      </c>
      <c r="S728" t="s">
        <v>6</v>
      </c>
      <c r="T728">
        <v>0</v>
      </c>
      <c r="U728">
        <v>0</v>
      </c>
      <c r="V728" t="s">
        <v>7</v>
      </c>
      <c r="W728">
        <v>0</v>
      </c>
      <c r="X728">
        <v>0</v>
      </c>
      <c r="Y728" t="s">
        <v>8</v>
      </c>
      <c r="Z728">
        <v>0</v>
      </c>
      <c r="AA728">
        <v>0</v>
      </c>
      <c r="AB728" t="s">
        <v>9</v>
      </c>
      <c r="AC728">
        <v>0</v>
      </c>
      <c r="AD728">
        <v>0</v>
      </c>
      <c r="AE728" t="s">
        <v>10</v>
      </c>
      <c r="AF728">
        <v>32767</v>
      </c>
      <c r="AG728">
        <v>0</v>
      </c>
      <c r="AH728" t="s">
        <v>11</v>
      </c>
      <c r="AI728">
        <v>-32767</v>
      </c>
      <c r="AJ728">
        <v>0</v>
      </c>
      <c r="AK728" t="s">
        <v>12</v>
      </c>
      <c r="AL728">
        <v>0</v>
      </c>
      <c r="AM728">
        <v>0</v>
      </c>
    </row>
    <row r="729" spans="1:39" x14ac:dyDescent="0.25">
      <c r="A729" t="s">
        <v>185</v>
      </c>
      <c r="B729">
        <v>8</v>
      </c>
      <c r="C729">
        <v>200</v>
      </c>
      <c r="D729" t="s">
        <v>1</v>
      </c>
      <c r="E729">
        <v>0</v>
      </c>
      <c r="F729">
        <v>0</v>
      </c>
      <c r="G729" t="s">
        <v>2</v>
      </c>
      <c r="H729">
        <v>234.61891700000001</v>
      </c>
      <c r="I729">
        <v>2.8479999999999998E-2</v>
      </c>
      <c r="J729" t="s">
        <v>3</v>
      </c>
      <c r="K729">
        <v>228.23925500000001</v>
      </c>
      <c r="L729">
        <v>2.8018000000000001E-2</v>
      </c>
      <c r="M729" t="s">
        <v>4</v>
      </c>
      <c r="N729">
        <v>119.804068</v>
      </c>
      <c r="O729">
        <v>8.0549999999999997E-3</v>
      </c>
      <c r="P729" t="s">
        <v>5</v>
      </c>
      <c r="Q729">
        <v>0</v>
      </c>
      <c r="R729">
        <v>0</v>
      </c>
      <c r="S729" t="s">
        <v>6</v>
      </c>
      <c r="T729">
        <v>0</v>
      </c>
      <c r="U729">
        <v>0</v>
      </c>
      <c r="V729" t="s">
        <v>7</v>
      </c>
      <c r="W729">
        <v>0</v>
      </c>
      <c r="X729">
        <v>0</v>
      </c>
      <c r="Y729" t="s">
        <v>8</v>
      </c>
      <c r="Z729">
        <v>0</v>
      </c>
      <c r="AA729">
        <v>0</v>
      </c>
      <c r="AB729" t="s">
        <v>9</v>
      </c>
      <c r="AC729">
        <v>0</v>
      </c>
      <c r="AD729">
        <v>0</v>
      </c>
      <c r="AE729" t="s">
        <v>10</v>
      </c>
      <c r="AF729">
        <v>32767</v>
      </c>
      <c r="AG729">
        <v>0</v>
      </c>
      <c r="AH729" t="s">
        <v>11</v>
      </c>
      <c r="AI729">
        <v>-32767</v>
      </c>
      <c r="AJ729">
        <v>0</v>
      </c>
      <c r="AK729" t="s">
        <v>12</v>
      </c>
      <c r="AL729">
        <v>0</v>
      </c>
      <c r="AM729">
        <v>0</v>
      </c>
    </row>
    <row r="730" spans="1:39" x14ac:dyDescent="0.25">
      <c r="A730" t="s">
        <v>185</v>
      </c>
      <c r="B730">
        <v>9</v>
      </c>
      <c r="C730">
        <v>225</v>
      </c>
      <c r="D730" t="s">
        <v>1</v>
      </c>
      <c r="E730">
        <v>0</v>
      </c>
      <c r="F730">
        <v>0</v>
      </c>
      <c r="G730" t="s">
        <v>2</v>
      </c>
      <c r="H730">
        <v>264.10288600000001</v>
      </c>
      <c r="I730">
        <v>3.8211000000000002E-2</v>
      </c>
      <c r="J730" t="s">
        <v>3</v>
      </c>
      <c r="K730">
        <v>256.92643900000002</v>
      </c>
      <c r="L730">
        <v>3.7608999999999997E-2</v>
      </c>
      <c r="M730" t="s">
        <v>4</v>
      </c>
      <c r="N730">
        <v>134.77906300000001</v>
      </c>
      <c r="O730">
        <v>1.0586E-2</v>
      </c>
      <c r="P730" t="s">
        <v>5</v>
      </c>
      <c r="Q730">
        <v>0</v>
      </c>
      <c r="R730">
        <v>0</v>
      </c>
      <c r="S730" t="s">
        <v>6</v>
      </c>
      <c r="T730">
        <v>0</v>
      </c>
      <c r="U730">
        <v>0</v>
      </c>
      <c r="V730" t="s">
        <v>7</v>
      </c>
      <c r="W730">
        <v>0</v>
      </c>
      <c r="X730">
        <v>0</v>
      </c>
      <c r="Y730" t="s">
        <v>8</v>
      </c>
      <c r="Z730">
        <v>0</v>
      </c>
      <c r="AA730">
        <v>0</v>
      </c>
      <c r="AB730" t="s">
        <v>9</v>
      </c>
      <c r="AC730">
        <v>0</v>
      </c>
      <c r="AD730">
        <v>0</v>
      </c>
      <c r="AE730" t="s">
        <v>10</v>
      </c>
      <c r="AF730">
        <v>32767</v>
      </c>
      <c r="AG730">
        <v>0</v>
      </c>
      <c r="AH730" t="s">
        <v>11</v>
      </c>
      <c r="AI730">
        <v>-32767</v>
      </c>
      <c r="AJ730">
        <v>0</v>
      </c>
      <c r="AK730" t="s">
        <v>12</v>
      </c>
      <c r="AL730">
        <v>0</v>
      </c>
      <c r="AM730">
        <v>0</v>
      </c>
    </row>
    <row r="731" spans="1:39" x14ac:dyDescent="0.25">
      <c r="A731" t="s">
        <v>185</v>
      </c>
      <c r="B731">
        <v>10</v>
      </c>
      <c r="C731">
        <v>250</v>
      </c>
      <c r="D731" t="s">
        <v>1</v>
      </c>
      <c r="E731">
        <v>0</v>
      </c>
      <c r="F731">
        <v>0</v>
      </c>
      <c r="G731" t="s">
        <v>2</v>
      </c>
      <c r="H731">
        <v>293.60614700000002</v>
      </c>
      <c r="I731">
        <v>4.7216000000000001E-2</v>
      </c>
      <c r="J731" t="s">
        <v>3</v>
      </c>
      <c r="K731">
        <v>285.63349399999998</v>
      </c>
      <c r="L731">
        <v>4.6556E-2</v>
      </c>
      <c r="M731" t="s">
        <v>4</v>
      </c>
      <c r="N731">
        <v>149.751768</v>
      </c>
      <c r="O731">
        <v>1.3334E-2</v>
      </c>
      <c r="P731" t="s">
        <v>5</v>
      </c>
      <c r="Q731">
        <v>0</v>
      </c>
      <c r="R731">
        <v>0</v>
      </c>
      <c r="S731" t="s">
        <v>6</v>
      </c>
      <c r="T731">
        <v>0</v>
      </c>
      <c r="U731">
        <v>0</v>
      </c>
      <c r="V731" t="s">
        <v>7</v>
      </c>
      <c r="W731">
        <v>0</v>
      </c>
      <c r="X731">
        <v>0</v>
      </c>
      <c r="Y731" t="s">
        <v>8</v>
      </c>
      <c r="Z731">
        <v>0</v>
      </c>
      <c r="AA731">
        <v>0</v>
      </c>
      <c r="AB731" t="s">
        <v>9</v>
      </c>
      <c r="AC731">
        <v>0</v>
      </c>
      <c r="AD731">
        <v>0</v>
      </c>
      <c r="AE731" t="s">
        <v>10</v>
      </c>
      <c r="AF731">
        <v>32767</v>
      </c>
      <c r="AG731">
        <v>0</v>
      </c>
      <c r="AH731" t="s">
        <v>11</v>
      </c>
      <c r="AI731">
        <v>-32767</v>
      </c>
      <c r="AJ731">
        <v>0</v>
      </c>
      <c r="AK731" t="s">
        <v>12</v>
      </c>
      <c r="AL731">
        <v>0.02</v>
      </c>
      <c r="AM731">
        <v>1.9599999999999999E-2</v>
      </c>
    </row>
    <row r="732" spans="1:39" x14ac:dyDescent="0.25">
      <c r="A732" t="s">
        <v>185</v>
      </c>
      <c r="B732">
        <v>11</v>
      </c>
      <c r="C732">
        <v>275</v>
      </c>
      <c r="D732" t="s">
        <v>1</v>
      </c>
      <c r="E732">
        <v>0</v>
      </c>
      <c r="F732">
        <v>0</v>
      </c>
      <c r="G732" t="s">
        <v>2</v>
      </c>
      <c r="H732">
        <v>323.13494400000002</v>
      </c>
      <c r="I732">
        <v>5.6007000000000001E-2</v>
      </c>
      <c r="J732" t="s">
        <v>3</v>
      </c>
      <c r="K732">
        <v>314.366041</v>
      </c>
      <c r="L732">
        <v>5.5213999999999999E-2</v>
      </c>
      <c r="M732" t="s">
        <v>4</v>
      </c>
      <c r="N732">
        <v>164.723533</v>
      </c>
      <c r="O732">
        <v>1.6083E-2</v>
      </c>
      <c r="P732" t="s">
        <v>5</v>
      </c>
      <c r="Q732">
        <v>0</v>
      </c>
      <c r="R732">
        <v>0</v>
      </c>
      <c r="S732" t="s">
        <v>6</v>
      </c>
      <c r="T732">
        <v>0</v>
      </c>
      <c r="U732">
        <v>0</v>
      </c>
      <c r="V732" t="s">
        <v>7</v>
      </c>
      <c r="W732">
        <v>0</v>
      </c>
      <c r="X732">
        <v>0</v>
      </c>
      <c r="Y732" t="s">
        <v>8</v>
      </c>
      <c r="Z732">
        <v>0</v>
      </c>
      <c r="AA732">
        <v>0</v>
      </c>
      <c r="AB732" t="s">
        <v>9</v>
      </c>
      <c r="AC732">
        <v>0</v>
      </c>
      <c r="AD732">
        <v>0</v>
      </c>
      <c r="AE732" t="s">
        <v>10</v>
      </c>
      <c r="AF732">
        <v>32767</v>
      </c>
      <c r="AG732">
        <v>0</v>
      </c>
      <c r="AH732" t="s">
        <v>11</v>
      </c>
      <c r="AI732">
        <v>-32767</v>
      </c>
      <c r="AJ732">
        <v>0</v>
      </c>
      <c r="AK732" t="s">
        <v>12</v>
      </c>
      <c r="AL732">
        <v>0.02</v>
      </c>
      <c r="AM732">
        <v>1.9599999999999999E-2</v>
      </c>
    </row>
    <row r="733" spans="1:39" x14ac:dyDescent="0.25">
      <c r="A733" t="s">
        <v>185</v>
      </c>
      <c r="B733">
        <v>12</v>
      </c>
      <c r="C733">
        <v>300</v>
      </c>
      <c r="D733" t="s">
        <v>1</v>
      </c>
      <c r="E733">
        <v>0</v>
      </c>
      <c r="F733">
        <v>0</v>
      </c>
      <c r="G733" t="s">
        <v>2</v>
      </c>
      <c r="H733">
        <v>352.70343300000002</v>
      </c>
      <c r="I733">
        <v>6.9778000000000007E-2</v>
      </c>
      <c r="J733" t="s">
        <v>3</v>
      </c>
      <c r="K733">
        <v>343.13851399999999</v>
      </c>
      <c r="L733">
        <v>6.8573999999999996E-2</v>
      </c>
      <c r="M733" t="s">
        <v>4</v>
      </c>
      <c r="N733">
        <v>179.69551000000001</v>
      </c>
      <c r="O733">
        <v>1.9227000000000001E-2</v>
      </c>
      <c r="P733" t="s">
        <v>5</v>
      </c>
      <c r="Q733">
        <v>0</v>
      </c>
      <c r="R733">
        <v>0</v>
      </c>
      <c r="S733" t="s">
        <v>6</v>
      </c>
      <c r="T733">
        <v>0</v>
      </c>
      <c r="U733">
        <v>0</v>
      </c>
      <c r="V733" t="s">
        <v>7</v>
      </c>
      <c r="W733">
        <v>0</v>
      </c>
      <c r="X733">
        <v>0</v>
      </c>
      <c r="Y733" t="s">
        <v>8</v>
      </c>
      <c r="Z733">
        <v>0</v>
      </c>
      <c r="AA733">
        <v>0</v>
      </c>
      <c r="AB733" t="s">
        <v>9</v>
      </c>
      <c r="AC733">
        <v>0</v>
      </c>
      <c r="AD733">
        <v>0</v>
      </c>
      <c r="AE733" t="s">
        <v>10</v>
      </c>
      <c r="AF733">
        <v>32767</v>
      </c>
      <c r="AG733">
        <v>0</v>
      </c>
      <c r="AH733" t="s">
        <v>11</v>
      </c>
      <c r="AI733">
        <v>-32767</v>
      </c>
      <c r="AJ733">
        <v>0</v>
      </c>
      <c r="AK733" t="s">
        <v>12</v>
      </c>
      <c r="AL733">
        <v>0.02</v>
      </c>
      <c r="AM733">
        <v>1.9599999999999999E-2</v>
      </c>
    </row>
    <row r="734" spans="1:39" x14ac:dyDescent="0.25">
      <c r="A734" t="s">
        <v>185</v>
      </c>
      <c r="B734">
        <v>13</v>
      </c>
      <c r="C734">
        <v>325</v>
      </c>
      <c r="D734" t="s">
        <v>1</v>
      </c>
      <c r="E734">
        <v>0</v>
      </c>
      <c r="F734">
        <v>0</v>
      </c>
      <c r="G734" t="s">
        <v>2</v>
      </c>
      <c r="H734">
        <v>382.30369200000001</v>
      </c>
      <c r="I734">
        <v>8.0528000000000002E-2</v>
      </c>
      <c r="J734" t="s">
        <v>3</v>
      </c>
      <c r="K734">
        <v>371.94251500000001</v>
      </c>
      <c r="L734">
        <v>7.8925999999999996E-2</v>
      </c>
      <c r="M734" t="s">
        <v>4</v>
      </c>
      <c r="N734">
        <v>194.670064</v>
      </c>
      <c r="O734">
        <v>2.2089000000000001E-2</v>
      </c>
      <c r="P734" t="s">
        <v>5</v>
      </c>
      <c r="Q734">
        <v>0</v>
      </c>
      <c r="R734">
        <v>0</v>
      </c>
      <c r="S734" t="s">
        <v>6</v>
      </c>
      <c r="T734">
        <v>0</v>
      </c>
      <c r="U734">
        <v>0</v>
      </c>
      <c r="V734" t="s">
        <v>7</v>
      </c>
      <c r="W734">
        <v>0</v>
      </c>
      <c r="X734">
        <v>0</v>
      </c>
      <c r="Y734" t="s">
        <v>8</v>
      </c>
      <c r="Z734">
        <v>0</v>
      </c>
      <c r="AA734">
        <v>0</v>
      </c>
      <c r="AB734" t="s">
        <v>9</v>
      </c>
      <c r="AC734">
        <v>0</v>
      </c>
      <c r="AD734">
        <v>0</v>
      </c>
      <c r="AE734" t="s">
        <v>10</v>
      </c>
      <c r="AF734">
        <v>32767</v>
      </c>
      <c r="AG734">
        <v>0</v>
      </c>
      <c r="AH734" t="s">
        <v>11</v>
      </c>
      <c r="AI734">
        <v>-32767</v>
      </c>
      <c r="AJ734">
        <v>0</v>
      </c>
      <c r="AK734" t="s">
        <v>12</v>
      </c>
      <c r="AL734">
        <v>0.04</v>
      </c>
      <c r="AM734">
        <v>3.8399999999999997E-2</v>
      </c>
    </row>
    <row r="735" spans="1:39" x14ac:dyDescent="0.25">
      <c r="A735" t="s">
        <v>185</v>
      </c>
      <c r="B735">
        <v>14</v>
      </c>
      <c r="C735">
        <v>350</v>
      </c>
      <c r="D735" t="s">
        <v>1</v>
      </c>
      <c r="E735">
        <v>0</v>
      </c>
      <c r="F735">
        <v>0</v>
      </c>
      <c r="G735" t="s">
        <v>2</v>
      </c>
      <c r="H735">
        <v>411.92154599999998</v>
      </c>
      <c r="I735">
        <v>8.9000999999999997E-2</v>
      </c>
      <c r="J735" t="s">
        <v>3</v>
      </c>
      <c r="K735">
        <v>400.76390400000003</v>
      </c>
      <c r="L735">
        <v>8.7115999999999999E-2</v>
      </c>
      <c r="M735" t="s">
        <v>4</v>
      </c>
      <c r="N735">
        <v>209.64263099999999</v>
      </c>
      <c r="O735">
        <v>2.4553999999999999E-2</v>
      </c>
      <c r="P735" t="s">
        <v>5</v>
      </c>
      <c r="Q735">
        <v>0</v>
      </c>
      <c r="R735">
        <v>0</v>
      </c>
      <c r="S735" t="s">
        <v>6</v>
      </c>
      <c r="T735">
        <v>0</v>
      </c>
      <c r="U735">
        <v>0</v>
      </c>
      <c r="V735" t="s">
        <v>7</v>
      </c>
      <c r="W735">
        <v>0</v>
      </c>
      <c r="X735">
        <v>0</v>
      </c>
      <c r="Y735" t="s">
        <v>8</v>
      </c>
      <c r="Z735">
        <v>0</v>
      </c>
      <c r="AA735">
        <v>0</v>
      </c>
      <c r="AB735" t="s">
        <v>9</v>
      </c>
      <c r="AC735">
        <v>0</v>
      </c>
      <c r="AD735">
        <v>0</v>
      </c>
      <c r="AE735" t="s">
        <v>10</v>
      </c>
      <c r="AF735">
        <v>32767</v>
      </c>
      <c r="AG735">
        <v>0</v>
      </c>
      <c r="AH735" t="s">
        <v>11</v>
      </c>
      <c r="AI735">
        <v>-32767</v>
      </c>
      <c r="AJ735">
        <v>0</v>
      </c>
      <c r="AK735" t="s">
        <v>12</v>
      </c>
      <c r="AL735">
        <v>0.08</v>
      </c>
      <c r="AM735">
        <v>7.3599999999999999E-2</v>
      </c>
    </row>
    <row r="736" spans="1:39" x14ac:dyDescent="0.25">
      <c r="A736" t="s">
        <v>185</v>
      </c>
      <c r="B736">
        <v>15</v>
      </c>
      <c r="C736">
        <v>375</v>
      </c>
      <c r="D736" t="s">
        <v>1</v>
      </c>
      <c r="E736">
        <v>0</v>
      </c>
      <c r="F736">
        <v>0</v>
      </c>
      <c r="G736" t="s">
        <v>2</v>
      </c>
      <c r="H736">
        <v>441.56754699999999</v>
      </c>
      <c r="I736">
        <v>9.9711999999999995E-2</v>
      </c>
      <c r="J736" t="s">
        <v>3</v>
      </c>
      <c r="K736">
        <v>429.61374499999999</v>
      </c>
      <c r="L736">
        <v>9.7938999999999998E-2</v>
      </c>
      <c r="M736" t="s">
        <v>4</v>
      </c>
      <c r="N736">
        <v>224.61599899999999</v>
      </c>
      <c r="O736">
        <v>2.7827000000000001E-2</v>
      </c>
      <c r="P736" t="s">
        <v>5</v>
      </c>
      <c r="Q736">
        <v>0</v>
      </c>
      <c r="R736">
        <v>0</v>
      </c>
      <c r="S736" t="s">
        <v>6</v>
      </c>
      <c r="T736">
        <v>0</v>
      </c>
      <c r="U736">
        <v>0</v>
      </c>
      <c r="V736" t="s">
        <v>7</v>
      </c>
      <c r="W736">
        <v>0</v>
      </c>
      <c r="X736">
        <v>0</v>
      </c>
      <c r="Y736" t="s">
        <v>8</v>
      </c>
      <c r="Z736">
        <v>0</v>
      </c>
      <c r="AA736">
        <v>0</v>
      </c>
      <c r="AB736" t="s">
        <v>9</v>
      </c>
      <c r="AC736">
        <v>0</v>
      </c>
      <c r="AD736">
        <v>0</v>
      </c>
      <c r="AE736" t="s">
        <v>10</v>
      </c>
      <c r="AF736">
        <v>32767</v>
      </c>
      <c r="AG736">
        <v>0</v>
      </c>
      <c r="AH736" t="s">
        <v>11</v>
      </c>
      <c r="AI736">
        <v>-32767</v>
      </c>
      <c r="AJ736">
        <v>0</v>
      </c>
      <c r="AK736" t="s">
        <v>12</v>
      </c>
      <c r="AL736">
        <v>0.1</v>
      </c>
      <c r="AM736">
        <v>0.09</v>
      </c>
    </row>
    <row r="737" spans="1:39" x14ac:dyDescent="0.25">
      <c r="A737" t="s">
        <v>185</v>
      </c>
      <c r="B737">
        <v>16</v>
      </c>
      <c r="C737">
        <v>400</v>
      </c>
      <c r="D737" t="s">
        <v>1</v>
      </c>
      <c r="E737">
        <v>0</v>
      </c>
      <c r="F737">
        <v>0</v>
      </c>
      <c r="G737" t="s">
        <v>2</v>
      </c>
      <c r="H737">
        <v>471.24830700000001</v>
      </c>
      <c r="I737">
        <v>0.110642</v>
      </c>
      <c r="J737" t="s">
        <v>3</v>
      </c>
      <c r="K737">
        <v>458.49773900000002</v>
      </c>
      <c r="L737">
        <v>0.108738</v>
      </c>
      <c r="M737" t="s">
        <v>4</v>
      </c>
      <c r="N737">
        <v>239.59071</v>
      </c>
      <c r="O737">
        <v>3.1864000000000003E-2</v>
      </c>
      <c r="P737" t="s">
        <v>5</v>
      </c>
      <c r="Q737">
        <v>0</v>
      </c>
      <c r="R737">
        <v>0</v>
      </c>
      <c r="S737" t="s">
        <v>6</v>
      </c>
      <c r="T737">
        <v>0</v>
      </c>
      <c r="U737">
        <v>0</v>
      </c>
      <c r="V737" t="s">
        <v>7</v>
      </c>
      <c r="W737">
        <v>0</v>
      </c>
      <c r="X737">
        <v>0</v>
      </c>
      <c r="Y737" t="s">
        <v>8</v>
      </c>
      <c r="Z737">
        <v>0</v>
      </c>
      <c r="AA737">
        <v>0</v>
      </c>
      <c r="AB737" t="s">
        <v>9</v>
      </c>
      <c r="AC737">
        <v>0</v>
      </c>
      <c r="AD737">
        <v>0</v>
      </c>
      <c r="AE737" t="s">
        <v>10</v>
      </c>
      <c r="AF737">
        <v>32767</v>
      </c>
      <c r="AG737">
        <v>0</v>
      </c>
      <c r="AH737" t="s">
        <v>11</v>
      </c>
      <c r="AI737">
        <v>-32767</v>
      </c>
      <c r="AJ737">
        <v>0</v>
      </c>
      <c r="AK737" t="s">
        <v>12</v>
      </c>
      <c r="AL737">
        <v>0.1</v>
      </c>
      <c r="AM737">
        <v>0.09</v>
      </c>
    </row>
    <row r="738" spans="1:39" x14ac:dyDescent="0.25">
      <c r="A738" t="s">
        <v>185</v>
      </c>
      <c r="B738">
        <v>17</v>
      </c>
      <c r="C738">
        <v>425</v>
      </c>
      <c r="D738" t="s">
        <v>1</v>
      </c>
      <c r="E738">
        <v>0</v>
      </c>
      <c r="F738">
        <v>0</v>
      </c>
      <c r="G738" t="s">
        <v>2</v>
      </c>
      <c r="H738">
        <v>500.95767899999998</v>
      </c>
      <c r="I738">
        <v>0.12225999999999999</v>
      </c>
      <c r="J738" t="s">
        <v>3</v>
      </c>
      <c r="K738">
        <v>487.41102699999999</v>
      </c>
      <c r="L738">
        <v>0.120034</v>
      </c>
      <c r="M738" t="s">
        <v>4</v>
      </c>
      <c r="N738">
        <v>254.56438399999999</v>
      </c>
      <c r="O738">
        <v>3.6466999999999999E-2</v>
      </c>
      <c r="P738" t="s">
        <v>5</v>
      </c>
      <c r="Q738">
        <v>0</v>
      </c>
      <c r="R738">
        <v>0</v>
      </c>
      <c r="S738" t="s">
        <v>6</v>
      </c>
      <c r="T738">
        <v>0</v>
      </c>
      <c r="U738">
        <v>0</v>
      </c>
      <c r="V738" t="s">
        <v>7</v>
      </c>
      <c r="W738">
        <v>0</v>
      </c>
      <c r="X738">
        <v>0</v>
      </c>
      <c r="Y738" t="s">
        <v>8</v>
      </c>
      <c r="Z738">
        <v>0</v>
      </c>
      <c r="AA738">
        <v>0</v>
      </c>
      <c r="AB738" t="s">
        <v>9</v>
      </c>
      <c r="AC738">
        <v>0</v>
      </c>
      <c r="AD738">
        <v>0</v>
      </c>
      <c r="AE738" t="s">
        <v>10</v>
      </c>
      <c r="AF738">
        <v>32767</v>
      </c>
      <c r="AG738">
        <v>0</v>
      </c>
      <c r="AH738" t="s">
        <v>11</v>
      </c>
      <c r="AI738">
        <v>-32767</v>
      </c>
      <c r="AJ738">
        <v>0</v>
      </c>
      <c r="AK738" t="s">
        <v>12</v>
      </c>
      <c r="AL738">
        <v>0.1</v>
      </c>
      <c r="AM738">
        <v>0.09</v>
      </c>
    </row>
    <row r="739" spans="1:39" x14ac:dyDescent="0.25">
      <c r="A739" t="s">
        <v>185</v>
      </c>
      <c r="B739">
        <v>18</v>
      </c>
      <c r="C739">
        <v>450</v>
      </c>
      <c r="D739" t="s">
        <v>1</v>
      </c>
      <c r="E739">
        <v>0</v>
      </c>
      <c r="F739">
        <v>0</v>
      </c>
      <c r="G739" t="s">
        <v>2</v>
      </c>
      <c r="H739">
        <v>530.69305699999995</v>
      </c>
      <c r="I739">
        <v>0.139622</v>
      </c>
      <c r="J739" t="s">
        <v>3</v>
      </c>
      <c r="K739">
        <v>516.34952799999996</v>
      </c>
      <c r="L739">
        <v>0.13697500000000001</v>
      </c>
      <c r="M739" t="s">
        <v>4</v>
      </c>
      <c r="N739">
        <v>269.53849000000002</v>
      </c>
      <c r="O739">
        <v>4.1529000000000003E-2</v>
      </c>
      <c r="P739" t="s">
        <v>5</v>
      </c>
      <c r="Q739">
        <v>0</v>
      </c>
      <c r="R739">
        <v>0</v>
      </c>
      <c r="S739" t="s">
        <v>6</v>
      </c>
      <c r="T739">
        <v>0</v>
      </c>
      <c r="U739">
        <v>0</v>
      </c>
      <c r="V739" t="s">
        <v>7</v>
      </c>
      <c r="W739">
        <v>0</v>
      </c>
      <c r="X739">
        <v>0</v>
      </c>
      <c r="Y739" t="s">
        <v>8</v>
      </c>
      <c r="Z739">
        <v>0</v>
      </c>
      <c r="AA739">
        <v>0</v>
      </c>
      <c r="AB739" t="s">
        <v>9</v>
      </c>
      <c r="AC739">
        <v>0</v>
      </c>
      <c r="AD739">
        <v>0</v>
      </c>
      <c r="AE739" t="s">
        <v>10</v>
      </c>
      <c r="AF739">
        <v>32767</v>
      </c>
      <c r="AG739">
        <v>0</v>
      </c>
      <c r="AH739" t="s">
        <v>11</v>
      </c>
      <c r="AI739">
        <v>-32767</v>
      </c>
      <c r="AJ739">
        <v>0</v>
      </c>
      <c r="AK739" t="s">
        <v>12</v>
      </c>
      <c r="AL739">
        <v>0.1</v>
      </c>
      <c r="AM739">
        <v>0.09</v>
      </c>
    </row>
    <row r="740" spans="1:39" x14ac:dyDescent="0.25">
      <c r="A740" t="s">
        <v>185</v>
      </c>
      <c r="B740">
        <v>19</v>
      </c>
      <c r="C740">
        <v>475</v>
      </c>
      <c r="D740" t="s">
        <v>1</v>
      </c>
      <c r="E740">
        <v>0</v>
      </c>
      <c r="F740">
        <v>0</v>
      </c>
      <c r="G740" t="s">
        <v>2</v>
      </c>
      <c r="H740">
        <v>560.46101699999997</v>
      </c>
      <c r="I740">
        <v>0.154755</v>
      </c>
      <c r="J740" t="s">
        <v>3</v>
      </c>
      <c r="K740">
        <v>545.32102299999997</v>
      </c>
      <c r="L740">
        <v>0.15173400000000001</v>
      </c>
      <c r="M740" t="s">
        <v>4</v>
      </c>
      <c r="N740">
        <v>284.51384200000001</v>
      </c>
      <c r="O740">
        <v>4.5929999999999999E-2</v>
      </c>
      <c r="P740" t="s">
        <v>5</v>
      </c>
      <c r="Q740">
        <v>0</v>
      </c>
      <c r="R740">
        <v>0</v>
      </c>
      <c r="S740" t="s">
        <v>6</v>
      </c>
      <c r="T740">
        <v>0</v>
      </c>
      <c r="U740">
        <v>0</v>
      </c>
      <c r="V740" t="s">
        <v>7</v>
      </c>
      <c r="W740">
        <v>0</v>
      </c>
      <c r="X740">
        <v>0</v>
      </c>
      <c r="Y740" t="s">
        <v>8</v>
      </c>
      <c r="Z740">
        <v>0</v>
      </c>
      <c r="AA740">
        <v>0</v>
      </c>
      <c r="AB740" t="s">
        <v>9</v>
      </c>
      <c r="AC740">
        <v>0</v>
      </c>
      <c r="AD740">
        <v>0</v>
      </c>
      <c r="AE740" t="s">
        <v>10</v>
      </c>
      <c r="AF740">
        <v>32767</v>
      </c>
      <c r="AG740">
        <v>0</v>
      </c>
      <c r="AH740" t="s">
        <v>11</v>
      </c>
      <c r="AI740">
        <v>-32767</v>
      </c>
      <c r="AJ740">
        <v>0</v>
      </c>
      <c r="AK740" t="s">
        <v>12</v>
      </c>
      <c r="AL740">
        <v>0.12</v>
      </c>
      <c r="AM740">
        <v>0.1056</v>
      </c>
    </row>
    <row r="741" spans="1:39" x14ac:dyDescent="0.25">
      <c r="A741" t="s">
        <v>185</v>
      </c>
      <c r="B741">
        <v>20</v>
      </c>
      <c r="C741">
        <v>500</v>
      </c>
      <c r="D741" t="s">
        <v>1</v>
      </c>
      <c r="E741">
        <v>0</v>
      </c>
      <c r="F741">
        <v>0</v>
      </c>
      <c r="G741" t="s">
        <v>2</v>
      </c>
      <c r="H741">
        <v>590.24972300000002</v>
      </c>
      <c r="I741">
        <v>0.170266</v>
      </c>
      <c r="J741" t="s">
        <v>3</v>
      </c>
      <c r="K741">
        <v>574.31276600000001</v>
      </c>
      <c r="L741">
        <v>0.16692499999999999</v>
      </c>
      <c r="M741" t="s">
        <v>4</v>
      </c>
      <c r="N741">
        <v>299.48722199999997</v>
      </c>
      <c r="O741">
        <v>5.1431999999999999E-2</v>
      </c>
      <c r="P741" t="s">
        <v>5</v>
      </c>
      <c r="Q741">
        <v>0</v>
      </c>
      <c r="R741">
        <v>0</v>
      </c>
      <c r="S741" t="s">
        <v>6</v>
      </c>
      <c r="T741">
        <v>0</v>
      </c>
      <c r="U741">
        <v>0</v>
      </c>
      <c r="V741" t="s">
        <v>7</v>
      </c>
      <c r="W741">
        <v>0</v>
      </c>
      <c r="X741">
        <v>0</v>
      </c>
      <c r="Y741" t="s">
        <v>8</v>
      </c>
      <c r="Z741">
        <v>0</v>
      </c>
      <c r="AA741">
        <v>0</v>
      </c>
      <c r="AB741" t="s">
        <v>9</v>
      </c>
      <c r="AC741">
        <v>0</v>
      </c>
      <c r="AD741">
        <v>0</v>
      </c>
      <c r="AE741" t="s">
        <v>10</v>
      </c>
      <c r="AF741">
        <v>32767</v>
      </c>
      <c r="AG741">
        <v>0</v>
      </c>
      <c r="AH741" t="s">
        <v>11</v>
      </c>
      <c r="AI741">
        <v>-32767</v>
      </c>
      <c r="AJ741">
        <v>0</v>
      </c>
      <c r="AK741" t="s">
        <v>12</v>
      </c>
      <c r="AL741">
        <v>0.18</v>
      </c>
      <c r="AM741">
        <v>0.14760000000000001</v>
      </c>
    </row>
    <row r="742" spans="1:39" x14ac:dyDescent="0.25">
      <c r="A742" t="s">
        <v>186</v>
      </c>
      <c r="B742">
        <v>1</v>
      </c>
      <c r="C742">
        <v>25</v>
      </c>
      <c r="D742" t="s">
        <v>1</v>
      </c>
      <c r="E742">
        <v>0</v>
      </c>
      <c r="F742">
        <v>0</v>
      </c>
      <c r="G742" t="s">
        <v>2</v>
      </c>
      <c r="H742">
        <v>28.898192000000002</v>
      </c>
      <c r="I742">
        <v>6.9096000000000005E-2</v>
      </c>
      <c r="J742" t="s">
        <v>3</v>
      </c>
      <c r="K742">
        <v>28.657547999999998</v>
      </c>
      <c r="L742">
        <v>6.8959999999999994E-2</v>
      </c>
      <c r="M742" t="s">
        <v>4</v>
      </c>
      <c r="N742">
        <v>11.464568</v>
      </c>
      <c r="O742">
        <v>1.0645999999999999E-2</v>
      </c>
      <c r="P742" t="s">
        <v>5</v>
      </c>
      <c r="Q742">
        <v>0.26064599999999999</v>
      </c>
      <c r="R742">
        <v>1.8E-5</v>
      </c>
      <c r="S742" t="s">
        <v>6</v>
      </c>
      <c r="T742">
        <v>13.615069999999999</v>
      </c>
      <c r="U742">
        <v>8.9999999999999998E-4</v>
      </c>
      <c r="V742" t="s">
        <v>7</v>
      </c>
      <c r="W742">
        <v>0.198939</v>
      </c>
      <c r="X742">
        <v>4.4299999999999998E-4</v>
      </c>
      <c r="Y742" t="s">
        <v>8</v>
      </c>
      <c r="Z742">
        <v>0</v>
      </c>
      <c r="AA742">
        <v>0</v>
      </c>
      <c r="AB742" t="s">
        <v>9</v>
      </c>
      <c r="AC742">
        <v>0</v>
      </c>
      <c r="AD742">
        <v>0</v>
      </c>
      <c r="AE742" t="s">
        <v>10</v>
      </c>
      <c r="AF742">
        <v>7.1640000000000002E-3</v>
      </c>
      <c r="AG742">
        <v>1.5999999999999999E-5</v>
      </c>
      <c r="AH742" t="s">
        <v>11</v>
      </c>
      <c r="AI742">
        <v>0.99489099999999997</v>
      </c>
      <c r="AJ742">
        <v>0</v>
      </c>
      <c r="AK742" t="s">
        <v>12</v>
      </c>
      <c r="AL742">
        <v>0.28000000000000003</v>
      </c>
      <c r="AM742">
        <v>0.2016</v>
      </c>
    </row>
    <row r="743" spans="1:39" x14ac:dyDescent="0.25">
      <c r="A743" t="s">
        <v>186</v>
      </c>
      <c r="B743">
        <v>2</v>
      </c>
      <c r="C743">
        <v>50</v>
      </c>
      <c r="D743" t="s">
        <v>1</v>
      </c>
      <c r="E743">
        <v>0</v>
      </c>
      <c r="F743">
        <v>0</v>
      </c>
      <c r="G743" t="s">
        <v>2</v>
      </c>
      <c r="H743">
        <v>57.837060999999999</v>
      </c>
      <c r="I743">
        <v>0.31630200000000003</v>
      </c>
      <c r="J743" t="s">
        <v>3</v>
      </c>
      <c r="K743">
        <v>57.357900000000001</v>
      </c>
      <c r="L743">
        <v>0.31318699999999999</v>
      </c>
      <c r="M743" t="s">
        <v>4</v>
      </c>
      <c r="N743">
        <v>22.909399000000001</v>
      </c>
      <c r="O743">
        <v>1.1283E-2</v>
      </c>
      <c r="P743" t="s">
        <v>5</v>
      </c>
      <c r="Q743">
        <v>0.51976699999999998</v>
      </c>
      <c r="R743">
        <v>2.4000000000000001E-5</v>
      </c>
      <c r="S743" t="s">
        <v>6</v>
      </c>
      <c r="T743">
        <v>27.295573000000001</v>
      </c>
      <c r="U743">
        <v>2.0790000000000001E-3</v>
      </c>
      <c r="V743" t="s">
        <v>7</v>
      </c>
      <c r="W743">
        <v>0.38668000000000002</v>
      </c>
      <c r="X743">
        <v>4.9700000000000005E-4</v>
      </c>
      <c r="Y743" t="s">
        <v>8</v>
      </c>
      <c r="Z743">
        <v>0</v>
      </c>
      <c r="AA743">
        <v>0</v>
      </c>
      <c r="AB743" t="s">
        <v>9</v>
      </c>
      <c r="AC743">
        <v>0</v>
      </c>
      <c r="AD743">
        <v>0</v>
      </c>
      <c r="AE743" t="s">
        <v>10</v>
      </c>
      <c r="AF743">
        <v>5.1250000000000002E-3</v>
      </c>
      <c r="AG743">
        <v>1.5999999999999999E-5</v>
      </c>
      <c r="AH743" t="s">
        <v>11</v>
      </c>
      <c r="AI743">
        <v>0.99503900000000001</v>
      </c>
      <c r="AJ743">
        <v>0</v>
      </c>
      <c r="AK743" t="s">
        <v>12</v>
      </c>
      <c r="AL743">
        <v>1.22</v>
      </c>
      <c r="AM743">
        <v>0.85160000000000002</v>
      </c>
    </row>
    <row r="744" spans="1:39" x14ac:dyDescent="0.25">
      <c r="A744" t="s">
        <v>186</v>
      </c>
      <c r="B744">
        <v>3</v>
      </c>
      <c r="C744">
        <v>75</v>
      </c>
      <c r="D744" t="s">
        <v>1</v>
      </c>
      <c r="E744">
        <v>0</v>
      </c>
      <c r="F744">
        <v>0</v>
      </c>
      <c r="G744" t="s">
        <v>2</v>
      </c>
      <c r="H744">
        <v>86.780069999999995</v>
      </c>
      <c r="I744">
        <v>0.33918799999999999</v>
      </c>
      <c r="J744" t="s">
        <v>3</v>
      </c>
      <c r="K744">
        <v>86.062591999999995</v>
      </c>
      <c r="L744">
        <v>0.33522299999999999</v>
      </c>
      <c r="M744" t="s">
        <v>4</v>
      </c>
      <c r="N744">
        <v>34.350327999999998</v>
      </c>
      <c r="O744">
        <v>1.3661E-2</v>
      </c>
      <c r="P744" t="s">
        <v>5</v>
      </c>
      <c r="Q744">
        <v>0.77903500000000003</v>
      </c>
      <c r="R744">
        <v>3.1000000000000001E-5</v>
      </c>
      <c r="S744" t="s">
        <v>6</v>
      </c>
      <c r="T744">
        <v>41.034812000000002</v>
      </c>
      <c r="U744">
        <v>2.4260000000000002E-3</v>
      </c>
      <c r="V744" t="s">
        <v>7</v>
      </c>
      <c r="W744">
        <v>0.57382599999999995</v>
      </c>
      <c r="X744">
        <v>5.1199999999999998E-4</v>
      </c>
      <c r="Y744" t="s">
        <v>8</v>
      </c>
      <c r="Z744">
        <v>0</v>
      </c>
      <c r="AA744">
        <v>0</v>
      </c>
      <c r="AB744" t="s">
        <v>9</v>
      </c>
      <c r="AC744">
        <v>0</v>
      </c>
      <c r="AD744">
        <v>0</v>
      </c>
      <c r="AE744" t="s">
        <v>10</v>
      </c>
      <c r="AF744">
        <v>3.98E-3</v>
      </c>
      <c r="AG744">
        <v>1.2E-5</v>
      </c>
      <c r="AH744" t="s">
        <v>11</v>
      </c>
      <c r="AI744">
        <v>0.99507900000000005</v>
      </c>
      <c r="AJ744">
        <v>0</v>
      </c>
      <c r="AK744" t="s">
        <v>12</v>
      </c>
      <c r="AL744">
        <v>3.12</v>
      </c>
      <c r="AM744">
        <v>2.6656</v>
      </c>
    </row>
    <row r="745" spans="1:39" x14ac:dyDescent="0.25">
      <c r="A745" t="s">
        <v>186</v>
      </c>
      <c r="B745">
        <v>4</v>
      </c>
      <c r="C745">
        <v>100</v>
      </c>
      <c r="D745" t="s">
        <v>1</v>
      </c>
      <c r="E745">
        <v>0</v>
      </c>
      <c r="F745">
        <v>0</v>
      </c>
      <c r="G745" t="s">
        <v>2</v>
      </c>
      <c r="H745">
        <v>115.754267</v>
      </c>
      <c r="I745">
        <v>0.46997800000000001</v>
      </c>
      <c r="J745" t="s">
        <v>3</v>
      </c>
      <c r="K745">
        <v>114.797573</v>
      </c>
      <c r="L745">
        <v>0.46623700000000001</v>
      </c>
      <c r="M745" t="s">
        <v>4</v>
      </c>
      <c r="N745">
        <v>45.784365999999999</v>
      </c>
      <c r="O745">
        <v>1.6552000000000001E-2</v>
      </c>
      <c r="P745" t="s">
        <v>5</v>
      </c>
      <c r="Q745">
        <v>1.038222</v>
      </c>
      <c r="R745">
        <v>3.4E-5</v>
      </c>
      <c r="S745" t="s">
        <v>6</v>
      </c>
      <c r="T745">
        <v>54.822513000000001</v>
      </c>
      <c r="U745">
        <v>2.9320000000000001E-3</v>
      </c>
      <c r="V745" t="s">
        <v>7</v>
      </c>
      <c r="W745">
        <v>0.76045700000000005</v>
      </c>
      <c r="X745">
        <v>5.5000000000000003E-4</v>
      </c>
      <c r="Y745" t="s">
        <v>8</v>
      </c>
      <c r="Z745">
        <v>0</v>
      </c>
      <c r="AA745">
        <v>0</v>
      </c>
      <c r="AB745" t="s">
        <v>9</v>
      </c>
      <c r="AC745">
        <v>0</v>
      </c>
      <c r="AD745">
        <v>0</v>
      </c>
      <c r="AE745" t="s">
        <v>10</v>
      </c>
      <c r="AF745">
        <v>3.0349999999999999E-3</v>
      </c>
      <c r="AG745">
        <v>7.9999999999999996E-6</v>
      </c>
      <c r="AH745" t="s">
        <v>11</v>
      </c>
      <c r="AI745">
        <v>0.99509099999999995</v>
      </c>
      <c r="AJ745">
        <v>0</v>
      </c>
      <c r="AK745" t="s">
        <v>12</v>
      </c>
      <c r="AL745">
        <v>5.44</v>
      </c>
      <c r="AM745">
        <v>4.9264000000000001</v>
      </c>
    </row>
    <row r="746" spans="1:39" x14ac:dyDescent="0.25">
      <c r="A746" t="s">
        <v>186</v>
      </c>
      <c r="B746">
        <v>5</v>
      </c>
      <c r="C746">
        <v>125</v>
      </c>
      <c r="D746" t="s">
        <v>1</v>
      </c>
      <c r="E746">
        <v>0</v>
      </c>
      <c r="F746">
        <v>0</v>
      </c>
      <c r="G746" t="s">
        <v>2</v>
      </c>
      <c r="H746">
        <v>144.763002</v>
      </c>
      <c r="I746">
        <v>0.47860599999999998</v>
      </c>
      <c r="J746" t="s">
        <v>3</v>
      </c>
      <c r="K746">
        <v>143.567125</v>
      </c>
      <c r="L746">
        <v>0.47533500000000001</v>
      </c>
      <c r="M746" t="s">
        <v>4</v>
      </c>
      <c r="N746">
        <v>57.216686000000003</v>
      </c>
      <c r="O746">
        <v>1.4677000000000001E-2</v>
      </c>
      <c r="P746" t="s">
        <v>5</v>
      </c>
      <c r="Q746">
        <v>1.297641</v>
      </c>
      <c r="R746">
        <v>3.6000000000000001E-5</v>
      </c>
      <c r="S746" t="s">
        <v>6</v>
      </c>
      <c r="T746">
        <v>68.644029000000003</v>
      </c>
      <c r="U746">
        <v>3.0760000000000002E-3</v>
      </c>
      <c r="V746" t="s">
        <v>7</v>
      </c>
      <c r="W746">
        <v>0.94712099999999999</v>
      </c>
      <c r="X746">
        <v>5.6899999999999995E-4</v>
      </c>
      <c r="Y746" t="s">
        <v>8</v>
      </c>
      <c r="Z746">
        <v>0</v>
      </c>
      <c r="AA746">
        <v>0</v>
      </c>
      <c r="AB746" t="s">
        <v>9</v>
      </c>
      <c r="AC746">
        <v>0</v>
      </c>
      <c r="AD746">
        <v>0</v>
      </c>
      <c r="AE746" t="s">
        <v>10</v>
      </c>
      <c r="AF746">
        <v>2.284E-3</v>
      </c>
      <c r="AG746">
        <v>3.9999999999999998E-6</v>
      </c>
      <c r="AH746" t="s">
        <v>11</v>
      </c>
      <c r="AI746">
        <v>0.99509300000000001</v>
      </c>
      <c r="AJ746">
        <v>0</v>
      </c>
      <c r="AK746" t="s">
        <v>12</v>
      </c>
      <c r="AL746">
        <v>8.94</v>
      </c>
      <c r="AM746">
        <v>9.8963999999999999</v>
      </c>
    </row>
    <row r="747" spans="1:39" x14ac:dyDescent="0.25">
      <c r="A747" t="s">
        <v>186</v>
      </c>
      <c r="B747">
        <v>6</v>
      </c>
      <c r="C747">
        <v>150</v>
      </c>
      <c r="D747" t="s">
        <v>1</v>
      </c>
      <c r="E747">
        <v>0</v>
      </c>
      <c r="F747">
        <v>0</v>
      </c>
      <c r="G747" t="s">
        <v>2</v>
      </c>
      <c r="H747">
        <v>173.80068600000001</v>
      </c>
      <c r="I747">
        <v>0.48830099999999999</v>
      </c>
      <c r="J747" t="s">
        <v>3</v>
      </c>
      <c r="K747">
        <v>172.36505099999999</v>
      </c>
      <c r="L747">
        <v>0.48593500000000001</v>
      </c>
      <c r="M747" t="s">
        <v>4</v>
      </c>
      <c r="N747">
        <v>68.652511000000004</v>
      </c>
      <c r="O747">
        <v>1.2985E-2</v>
      </c>
      <c r="P747" t="s">
        <v>5</v>
      </c>
      <c r="Q747">
        <v>1.557094</v>
      </c>
      <c r="R747">
        <v>3.4999999999999997E-5</v>
      </c>
      <c r="S747" t="s">
        <v>6</v>
      </c>
      <c r="T747">
        <v>82.489186000000004</v>
      </c>
      <c r="U747">
        <v>4.2119999999999996E-3</v>
      </c>
      <c r="V747" t="s">
        <v>7</v>
      </c>
      <c r="W747">
        <v>1.133454</v>
      </c>
      <c r="X747">
        <v>5.7799999999999995E-4</v>
      </c>
      <c r="Y747" t="s">
        <v>8</v>
      </c>
      <c r="Z747">
        <v>0</v>
      </c>
      <c r="AA747">
        <v>0</v>
      </c>
      <c r="AB747" t="s">
        <v>9</v>
      </c>
      <c r="AC747">
        <v>0</v>
      </c>
      <c r="AD747">
        <v>0</v>
      </c>
      <c r="AE747" t="s">
        <v>10</v>
      </c>
      <c r="AF747">
        <v>2.0110000000000002E-3</v>
      </c>
      <c r="AG747">
        <v>3.0000000000000001E-6</v>
      </c>
      <c r="AH747" t="s">
        <v>11</v>
      </c>
      <c r="AI747">
        <v>0.99510600000000005</v>
      </c>
      <c r="AJ747">
        <v>0</v>
      </c>
      <c r="AK747" t="s">
        <v>12</v>
      </c>
      <c r="AL747">
        <v>12.98</v>
      </c>
      <c r="AM747">
        <v>14.5396</v>
      </c>
    </row>
    <row r="748" spans="1:39" x14ac:dyDescent="0.25">
      <c r="A748" t="s">
        <v>186</v>
      </c>
      <c r="B748">
        <v>7</v>
      </c>
      <c r="C748">
        <v>175</v>
      </c>
      <c r="D748" t="s">
        <v>1</v>
      </c>
      <c r="E748">
        <v>0</v>
      </c>
      <c r="F748">
        <v>0</v>
      </c>
      <c r="G748" t="s">
        <v>2</v>
      </c>
      <c r="H748">
        <v>202.83763200000001</v>
      </c>
      <c r="I748">
        <v>0.496388</v>
      </c>
      <c r="J748" t="s">
        <v>3</v>
      </c>
      <c r="K748">
        <v>201.16358099999999</v>
      </c>
      <c r="L748">
        <v>0.493535</v>
      </c>
      <c r="M748" t="s">
        <v>4</v>
      </c>
      <c r="N748">
        <v>80.084490000000002</v>
      </c>
      <c r="O748">
        <v>1.3209E-2</v>
      </c>
      <c r="P748" t="s">
        <v>5</v>
      </c>
      <c r="Q748">
        <v>1.816397</v>
      </c>
      <c r="R748">
        <v>3.8000000000000002E-5</v>
      </c>
      <c r="S748" t="s">
        <v>6</v>
      </c>
      <c r="T748">
        <v>96.371149000000003</v>
      </c>
      <c r="U748">
        <v>5.4089999999999997E-3</v>
      </c>
      <c r="V748" t="s">
        <v>7</v>
      </c>
      <c r="W748">
        <v>1.31982</v>
      </c>
      <c r="X748">
        <v>5.8900000000000001E-4</v>
      </c>
      <c r="Y748" t="s">
        <v>8</v>
      </c>
      <c r="Z748">
        <v>0</v>
      </c>
      <c r="AA748">
        <v>0</v>
      </c>
      <c r="AB748" t="s">
        <v>9</v>
      </c>
      <c r="AC748">
        <v>0</v>
      </c>
      <c r="AD748">
        <v>0</v>
      </c>
      <c r="AE748" t="s">
        <v>10</v>
      </c>
      <c r="AF748">
        <v>1.8749999999999999E-3</v>
      </c>
      <c r="AG748">
        <v>1.9999999999999999E-6</v>
      </c>
      <c r="AH748" t="s">
        <v>11</v>
      </c>
      <c r="AI748">
        <v>0.99510799999999999</v>
      </c>
      <c r="AJ748">
        <v>0</v>
      </c>
      <c r="AK748" t="s">
        <v>12</v>
      </c>
      <c r="AL748">
        <v>18.5</v>
      </c>
      <c r="AM748">
        <v>17.97</v>
      </c>
    </row>
    <row r="749" spans="1:39" x14ac:dyDescent="0.25">
      <c r="A749" t="s">
        <v>186</v>
      </c>
      <c r="B749">
        <v>8</v>
      </c>
      <c r="C749">
        <v>200</v>
      </c>
      <c r="D749" t="s">
        <v>1</v>
      </c>
      <c r="E749">
        <v>0</v>
      </c>
      <c r="F749">
        <v>0</v>
      </c>
      <c r="G749" t="s">
        <v>2</v>
      </c>
      <c r="H749">
        <v>231.92101700000001</v>
      </c>
      <c r="I749">
        <v>0.51720500000000003</v>
      </c>
      <c r="J749" t="s">
        <v>3</v>
      </c>
      <c r="K749">
        <v>230.00812300000001</v>
      </c>
      <c r="L749">
        <v>0.51415500000000003</v>
      </c>
      <c r="M749" t="s">
        <v>4</v>
      </c>
      <c r="N749">
        <v>91.518764000000004</v>
      </c>
      <c r="O749">
        <v>1.6587999999999999E-2</v>
      </c>
      <c r="P749" t="s">
        <v>5</v>
      </c>
      <c r="Q749">
        <v>2.0761500000000002</v>
      </c>
      <c r="R749">
        <v>4.3000000000000002E-5</v>
      </c>
      <c r="S749" t="s">
        <v>6</v>
      </c>
      <c r="T749">
        <v>110.28473700000001</v>
      </c>
      <c r="U749">
        <v>6.5469999999999999E-3</v>
      </c>
      <c r="V749" t="s">
        <v>7</v>
      </c>
      <c r="W749">
        <v>1.5064519999999999</v>
      </c>
      <c r="X749">
        <v>6.2E-4</v>
      </c>
      <c r="Y749" t="s">
        <v>8</v>
      </c>
      <c r="Z749">
        <v>0</v>
      </c>
      <c r="AA749">
        <v>0</v>
      </c>
      <c r="AB749" t="s">
        <v>9</v>
      </c>
      <c r="AC749">
        <v>0</v>
      </c>
      <c r="AD749">
        <v>0</v>
      </c>
      <c r="AE749" t="s">
        <v>10</v>
      </c>
      <c r="AF749">
        <v>1.751E-3</v>
      </c>
      <c r="AG749">
        <v>1.9999999999999999E-6</v>
      </c>
      <c r="AH749" t="s">
        <v>11</v>
      </c>
      <c r="AI749">
        <v>0.995112</v>
      </c>
      <c r="AJ749">
        <v>0</v>
      </c>
      <c r="AK749" t="s">
        <v>12</v>
      </c>
      <c r="AL749">
        <v>24.44</v>
      </c>
      <c r="AM749">
        <v>22.406400000000001</v>
      </c>
    </row>
    <row r="750" spans="1:39" x14ac:dyDescent="0.25">
      <c r="A750" t="s">
        <v>186</v>
      </c>
      <c r="B750">
        <v>9</v>
      </c>
      <c r="C750">
        <v>225</v>
      </c>
      <c r="D750" t="s">
        <v>1</v>
      </c>
      <c r="E750">
        <v>0</v>
      </c>
      <c r="F750">
        <v>0</v>
      </c>
      <c r="G750" t="s">
        <v>2</v>
      </c>
      <c r="H750">
        <v>261.032872</v>
      </c>
      <c r="I750">
        <v>0.53725199999999995</v>
      </c>
      <c r="J750" t="s">
        <v>3</v>
      </c>
      <c r="K750">
        <v>258.88144999999997</v>
      </c>
      <c r="L750">
        <v>0.53361800000000004</v>
      </c>
      <c r="M750" t="s">
        <v>4</v>
      </c>
      <c r="N750">
        <v>102.955915</v>
      </c>
      <c r="O750">
        <v>1.9961E-2</v>
      </c>
      <c r="P750" t="s">
        <v>5</v>
      </c>
      <c r="Q750">
        <v>2.3353570000000001</v>
      </c>
      <c r="R750">
        <v>4.8999999999999998E-5</v>
      </c>
      <c r="S750" t="s">
        <v>6</v>
      </c>
      <c r="T750">
        <v>124.223337</v>
      </c>
      <c r="U750">
        <v>7.5669999999999999E-3</v>
      </c>
      <c r="V750" t="s">
        <v>7</v>
      </c>
      <c r="W750">
        <v>1.69106</v>
      </c>
      <c r="X750">
        <v>6.5799999999999995E-4</v>
      </c>
      <c r="Y750" t="s">
        <v>8</v>
      </c>
      <c r="Z750">
        <v>0</v>
      </c>
      <c r="AA750">
        <v>0</v>
      </c>
      <c r="AB750" t="s">
        <v>9</v>
      </c>
      <c r="AC750">
        <v>0</v>
      </c>
      <c r="AD750">
        <v>0</v>
      </c>
      <c r="AE750" t="s">
        <v>10</v>
      </c>
      <c r="AF750">
        <v>1.6900000000000001E-3</v>
      </c>
      <c r="AG750">
        <v>1.9999999999999999E-6</v>
      </c>
      <c r="AH750" t="s">
        <v>11</v>
      </c>
      <c r="AI750">
        <v>0.99511300000000003</v>
      </c>
      <c r="AJ750">
        <v>0</v>
      </c>
      <c r="AK750" t="s">
        <v>12</v>
      </c>
      <c r="AL750">
        <v>32.08</v>
      </c>
      <c r="AM750">
        <v>30.913599999999999</v>
      </c>
    </row>
    <row r="751" spans="1:39" x14ac:dyDescent="0.25">
      <c r="A751" t="s">
        <v>186</v>
      </c>
      <c r="B751">
        <v>10</v>
      </c>
      <c r="C751">
        <v>250</v>
      </c>
      <c r="D751" t="s">
        <v>1</v>
      </c>
      <c r="E751">
        <v>0</v>
      </c>
      <c r="F751">
        <v>0</v>
      </c>
      <c r="G751" t="s">
        <v>2</v>
      </c>
      <c r="H751">
        <v>290.16622000000001</v>
      </c>
      <c r="I751">
        <v>0.54656300000000002</v>
      </c>
      <c r="J751" t="s">
        <v>3</v>
      </c>
      <c r="K751">
        <v>287.77558900000002</v>
      </c>
      <c r="L751">
        <v>0.54294500000000001</v>
      </c>
      <c r="M751" t="s">
        <v>4</v>
      </c>
      <c r="N751">
        <v>114.38899600000001</v>
      </c>
      <c r="O751">
        <v>2.0549000000000001E-2</v>
      </c>
      <c r="P751" t="s">
        <v>5</v>
      </c>
      <c r="Q751">
        <v>2.595119</v>
      </c>
      <c r="R751">
        <v>5.8E-5</v>
      </c>
      <c r="S751" t="s">
        <v>6</v>
      </c>
      <c r="T751">
        <v>138.19808</v>
      </c>
      <c r="U751">
        <v>9.6419999999999995E-3</v>
      </c>
      <c r="V751" t="s">
        <v>7</v>
      </c>
      <c r="W751">
        <v>1.8756390000000001</v>
      </c>
      <c r="X751">
        <v>6.7299999999999999E-4</v>
      </c>
      <c r="Y751" t="s">
        <v>8</v>
      </c>
      <c r="Z751">
        <v>0</v>
      </c>
      <c r="AA751">
        <v>0</v>
      </c>
      <c r="AB751" t="s">
        <v>9</v>
      </c>
      <c r="AC751">
        <v>0</v>
      </c>
      <c r="AD751">
        <v>0</v>
      </c>
      <c r="AE751" t="s">
        <v>10</v>
      </c>
      <c r="AF751">
        <v>1.4809999999999999E-3</v>
      </c>
      <c r="AG751">
        <v>9.9999999999999995E-7</v>
      </c>
      <c r="AH751" t="s">
        <v>11</v>
      </c>
      <c r="AI751">
        <v>0.99511400000000005</v>
      </c>
      <c r="AJ751">
        <v>0</v>
      </c>
      <c r="AK751" t="s">
        <v>12</v>
      </c>
      <c r="AL751">
        <v>40.6</v>
      </c>
      <c r="AM751">
        <v>35.04</v>
      </c>
    </row>
    <row r="752" spans="1:39" x14ac:dyDescent="0.25">
      <c r="A752" t="s">
        <v>186</v>
      </c>
      <c r="B752">
        <v>11</v>
      </c>
      <c r="C752">
        <v>275</v>
      </c>
      <c r="D752" t="s">
        <v>1</v>
      </c>
      <c r="E752">
        <v>0</v>
      </c>
      <c r="F752">
        <v>0</v>
      </c>
      <c r="G752" t="s">
        <v>2</v>
      </c>
      <c r="H752">
        <v>319.31669499999998</v>
      </c>
      <c r="I752">
        <v>0.55072500000000002</v>
      </c>
      <c r="J752" t="s">
        <v>3</v>
      </c>
      <c r="K752">
        <v>316.687771</v>
      </c>
      <c r="L752">
        <v>0.54735400000000001</v>
      </c>
      <c r="M752" t="s">
        <v>4</v>
      </c>
      <c r="N752">
        <v>125.822957</v>
      </c>
      <c r="O752">
        <v>1.9418999999999999E-2</v>
      </c>
      <c r="P752" t="s">
        <v>5</v>
      </c>
      <c r="Q752">
        <v>2.8542589999999999</v>
      </c>
      <c r="R752">
        <v>5.8999999999999998E-5</v>
      </c>
      <c r="S752" t="s">
        <v>6</v>
      </c>
      <c r="T752">
        <v>152.197923</v>
      </c>
      <c r="U752">
        <v>1.2548999999999999E-2</v>
      </c>
      <c r="V752" t="s">
        <v>7</v>
      </c>
      <c r="W752">
        <v>2.0595500000000002</v>
      </c>
      <c r="X752">
        <v>6.7000000000000002E-4</v>
      </c>
      <c r="Y752" t="s">
        <v>8</v>
      </c>
      <c r="Z752">
        <v>0</v>
      </c>
      <c r="AA752">
        <v>0</v>
      </c>
      <c r="AB752" t="s">
        <v>9</v>
      </c>
      <c r="AC752">
        <v>0</v>
      </c>
      <c r="AD752">
        <v>0</v>
      </c>
      <c r="AE752" t="s">
        <v>10</v>
      </c>
      <c r="AF752">
        <v>1.4339999999999999E-3</v>
      </c>
      <c r="AG752">
        <v>9.9999999999999995E-7</v>
      </c>
      <c r="AH752" t="s">
        <v>11</v>
      </c>
      <c r="AI752">
        <v>0.99511499999999997</v>
      </c>
      <c r="AJ752">
        <v>0</v>
      </c>
      <c r="AK752" t="s">
        <v>12</v>
      </c>
      <c r="AL752">
        <v>49.08</v>
      </c>
      <c r="AM752">
        <v>53.113599999999998</v>
      </c>
    </row>
    <row r="753" spans="1:39" x14ac:dyDescent="0.25">
      <c r="A753" t="s">
        <v>186</v>
      </c>
      <c r="B753">
        <v>12</v>
      </c>
      <c r="C753">
        <v>300</v>
      </c>
      <c r="D753" t="s">
        <v>1</v>
      </c>
      <c r="E753">
        <v>0</v>
      </c>
      <c r="F753">
        <v>0</v>
      </c>
      <c r="G753" t="s">
        <v>2</v>
      </c>
      <c r="H753">
        <v>348.551041</v>
      </c>
      <c r="I753">
        <v>0.57956700000000005</v>
      </c>
      <c r="J753" t="s">
        <v>3</v>
      </c>
      <c r="K753">
        <v>345.683604</v>
      </c>
      <c r="L753">
        <v>0.57764599999999999</v>
      </c>
      <c r="M753" t="s">
        <v>4</v>
      </c>
      <c r="N753">
        <v>137.25510499999999</v>
      </c>
      <c r="O753">
        <v>1.9441E-2</v>
      </c>
      <c r="P753" t="s">
        <v>5</v>
      </c>
      <c r="Q753">
        <v>3.113451</v>
      </c>
      <c r="R753">
        <v>5.8999999999999998E-5</v>
      </c>
      <c r="S753" t="s">
        <v>6</v>
      </c>
      <c r="T753">
        <v>166.22998100000001</v>
      </c>
      <c r="U753">
        <v>1.4258E-2</v>
      </c>
      <c r="V753" t="s">
        <v>7</v>
      </c>
      <c r="W753">
        <v>2.2442220000000002</v>
      </c>
      <c r="X753">
        <v>6.7699999999999998E-4</v>
      </c>
      <c r="Y753" t="s">
        <v>8</v>
      </c>
      <c r="Z753">
        <v>0</v>
      </c>
      <c r="AA753">
        <v>0</v>
      </c>
      <c r="AB753" t="s">
        <v>9</v>
      </c>
      <c r="AC753">
        <v>0</v>
      </c>
      <c r="AD753">
        <v>0</v>
      </c>
      <c r="AE753" t="s">
        <v>10</v>
      </c>
      <c r="AF753">
        <v>1.4270000000000001E-3</v>
      </c>
      <c r="AG753">
        <v>9.9999999999999995E-7</v>
      </c>
      <c r="AH753" t="s">
        <v>11</v>
      </c>
      <c r="AI753">
        <v>0.99511499999999997</v>
      </c>
      <c r="AJ753">
        <v>0</v>
      </c>
      <c r="AK753" t="s">
        <v>12</v>
      </c>
      <c r="AL753">
        <v>59.2</v>
      </c>
      <c r="AM753">
        <v>74</v>
      </c>
    </row>
    <row r="754" spans="1:39" x14ac:dyDescent="0.25">
      <c r="A754" t="s">
        <v>186</v>
      </c>
      <c r="B754">
        <v>13</v>
      </c>
      <c r="C754">
        <v>325</v>
      </c>
      <c r="D754" t="s">
        <v>1</v>
      </c>
      <c r="E754">
        <v>0</v>
      </c>
      <c r="F754">
        <v>0</v>
      </c>
      <c r="G754" t="s">
        <v>2</v>
      </c>
      <c r="H754">
        <v>377.77897200000001</v>
      </c>
      <c r="I754">
        <v>0.623525</v>
      </c>
      <c r="J754" t="s">
        <v>3</v>
      </c>
      <c r="K754">
        <v>374.67126500000001</v>
      </c>
      <c r="L754">
        <v>0.620197</v>
      </c>
      <c r="M754" t="s">
        <v>4</v>
      </c>
      <c r="N754">
        <v>148.68778699999999</v>
      </c>
      <c r="O754">
        <v>2.2512000000000001E-2</v>
      </c>
      <c r="P754" t="s">
        <v>5</v>
      </c>
      <c r="Q754">
        <v>3.3740459999999999</v>
      </c>
      <c r="R754">
        <v>6.3E-5</v>
      </c>
      <c r="S754" t="s">
        <v>6</v>
      </c>
      <c r="T754">
        <v>180.27612199999999</v>
      </c>
      <c r="U754">
        <v>1.4801E-2</v>
      </c>
      <c r="V754" t="s">
        <v>7</v>
      </c>
      <c r="W754">
        <v>2.42841</v>
      </c>
      <c r="X754">
        <v>7.0399999999999998E-4</v>
      </c>
      <c r="Y754" t="s">
        <v>8</v>
      </c>
      <c r="Z754">
        <v>0</v>
      </c>
      <c r="AA754">
        <v>0</v>
      </c>
      <c r="AB754" t="s">
        <v>9</v>
      </c>
      <c r="AC754">
        <v>0</v>
      </c>
      <c r="AD754">
        <v>0</v>
      </c>
      <c r="AE754" t="s">
        <v>10</v>
      </c>
      <c r="AF754">
        <v>1.341E-3</v>
      </c>
      <c r="AG754">
        <v>0</v>
      </c>
      <c r="AH754" t="s">
        <v>11</v>
      </c>
      <c r="AI754">
        <v>0.99511499999999997</v>
      </c>
      <c r="AJ754">
        <v>0</v>
      </c>
      <c r="AK754" t="s">
        <v>12</v>
      </c>
      <c r="AL754">
        <v>70.2</v>
      </c>
      <c r="AM754">
        <v>83.32</v>
      </c>
    </row>
    <row r="755" spans="1:39" x14ac:dyDescent="0.25">
      <c r="A755" t="s">
        <v>186</v>
      </c>
      <c r="B755">
        <v>14</v>
      </c>
      <c r="C755">
        <v>350</v>
      </c>
      <c r="D755" t="s">
        <v>1</v>
      </c>
      <c r="E755">
        <v>0</v>
      </c>
      <c r="F755">
        <v>0</v>
      </c>
      <c r="G755" t="s">
        <v>2</v>
      </c>
      <c r="H755">
        <v>407.02364799999998</v>
      </c>
      <c r="I755">
        <v>0.77874699999999997</v>
      </c>
      <c r="J755" t="s">
        <v>3</v>
      </c>
      <c r="K755">
        <v>403.67677900000001</v>
      </c>
      <c r="L755">
        <v>0.77560200000000001</v>
      </c>
      <c r="M755" t="s">
        <v>4</v>
      </c>
      <c r="N755">
        <v>160.11604600000001</v>
      </c>
      <c r="O755">
        <v>2.7243E-2</v>
      </c>
      <c r="P755" t="s">
        <v>5</v>
      </c>
      <c r="Q755">
        <v>3.6339359999999998</v>
      </c>
      <c r="R755">
        <v>6.9999999999999994E-5</v>
      </c>
      <c r="S755" t="s">
        <v>6</v>
      </c>
      <c r="T755">
        <v>194.359543</v>
      </c>
      <c r="U755">
        <v>1.6759E-2</v>
      </c>
      <c r="V755" t="s">
        <v>7</v>
      </c>
      <c r="W755">
        <v>2.6126619999999998</v>
      </c>
      <c r="X755">
        <v>7.36E-4</v>
      </c>
      <c r="Y755" t="s">
        <v>8</v>
      </c>
      <c r="Z755">
        <v>0</v>
      </c>
      <c r="AA755">
        <v>0</v>
      </c>
      <c r="AB755" t="s">
        <v>9</v>
      </c>
      <c r="AC755">
        <v>0</v>
      </c>
      <c r="AD755">
        <v>0</v>
      </c>
      <c r="AE755" t="s">
        <v>10</v>
      </c>
      <c r="AF755">
        <v>1.341E-3</v>
      </c>
      <c r="AG755">
        <v>0</v>
      </c>
      <c r="AH755" t="s">
        <v>11</v>
      </c>
      <c r="AI755">
        <v>0.99511499999999997</v>
      </c>
      <c r="AJ755">
        <v>0</v>
      </c>
      <c r="AK755" t="s">
        <v>12</v>
      </c>
      <c r="AL755">
        <v>82.28</v>
      </c>
      <c r="AM755">
        <v>84.561599999999999</v>
      </c>
    </row>
    <row r="756" spans="1:39" x14ac:dyDescent="0.25">
      <c r="A756" t="s">
        <v>186</v>
      </c>
      <c r="B756">
        <v>15</v>
      </c>
      <c r="C756">
        <v>375</v>
      </c>
      <c r="D756" t="s">
        <v>1</v>
      </c>
      <c r="E756">
        <v>0</v>
      </c>
      <c r="F756">
        <v>0</v>
      </c>
      <c r="G756" t="s">
        <v>2</v>
      </c>
      <c r="H756">
        <v>436.295613</v>
      </c>
      <c r="I756">
        <v>0.77479699999999996</v>
      </c>
      <c r="J756" t="s">
        <v>3</v>
      </c>
      <c r="K756">
        <v>432.710667</v>
      </c>
      <c r="L756">
        <v>0.77206900000000001</v>
      </c>
      <c r="M756" t="s">
        <v>4</v>
      </c>
      <c r="N756">
        <v>171.54003800000001</v>
      </c>
      <c r="O756">
        <v>2.8157999999999999E-2</v>
      </c>
      <c r="P756" t="s">
        <v>5</v>
      </c>
      <c r="Q756">
        <v>3.8929510000000001</v>
      </c>
      <c r="R756">
        <v>7.4999999999999993E-5</v>
      </c>
      <c r="S756" t="s">
        <v>6</v>
      </c>
      <c r="T756">
        <v>208.47269299999999</v>
      </c>
      <c r="U756">
        <v>1.9417E-2</v>
      </c>
      <c r="V756" t="s">
        <v>7</v>
      </c>
      <c r="W756">
        <v>2.7964370000000001</v>
      </c>
      <c r="X756">
        <v>7.5900000000000002E-4</v>
      </c>
      <c r="Y756" t="s">
        <v>8</v>
      </c>
      <c r="Z756">
        <v>0</v>
      </c>
      <c r="AA756">
        <v>0</v>
      </c>
      <c r="AB756" t="s">
        <v>9</v>
      </c>
      <c r="AC756">
        <v>0</v>
      </c>
      <c r="AD756">
        <v>0</v>
      </c>
      <c r="AE756" t="s">
        <v>10</v>
      </c>
      <c r="AF756">
        <v>1.341E-3</v>
      </c>
      <c r="AG756">
        <v>0</v>
      </c>
      <c r="AH756" t="s">
        <v>11</v>
      </c>
      <c r="AI756">
        <v>0.99511499999999997</v>
      </c>
      <c r="AJ756">
        <v>0</v>
      </c>
      <c r="AK756" t="s">
        <v>12</v>
      </c>
      <c r="AL756">
        <v>95.04</v>
      </c>
      <c r="AM756">
        <v>93.318399999999997</v>
      </c>
    </row>
    <row r="757" spans="1:39" x14ac:dyDescent="0.25">
      <c r="A757" t="s">
        <v>186</v>
      </c>
      <c r="B757">
        <v>16</v>
      </c>
      <c r="C757">
        <v>400</v>
      </c>
      <c r="D757" t="s">
        <v>1</v>
      </c>
      <c r="E757">
        <v>0</v>
      </c>
      <c r="F757">
        <v>0</v>
      </c>
      <c r="G757" t="s">
        <v>2</v>
      </c>
      <c r="H757">
        <v>465.57366100000002</v>
      </c>
      <c r="I757">
        <v>0.76094600000000001</v>
      </c>
      <c r="J757" t="s">
        <v>3</v>
      </c>
      <c r="K757">
        <v>461.74962099999999</v>
      </c>
      <c r="L757">
        <v>0.75890599999999997</v>
      </c>
      <c r="M757" t="s">
        <v>4</v>
      </c>
      <c r="N757">
        <v>182.963919</v>
      </c>
      <c r="O757">
        <v>2.7036999999999999E-2</v>
      </c>
      <c r="P757" t="s">
        <v>5</v>
      </c>
      <c r="Q757">
        <v>4.1521189999999999</v>
      </c>
      <c r="R757">
        <v>7.8999999999999996E-5</v>
      </c>
      <c r="S757" t="s">
        <v>6</v>
      </c>
      <c r="T757">
        <v>222.60844299999999</v>
      </c>
      <c r="U757">
        <v>1.9415000000000002E-2</v>
      </c>
      <c r="V757" t="s">
        <v>7</v>
      </c>
      <c r="W757">
        <v>2.9805929999999998</v>
      </c>
      <c r="X757">
        <v>7.85E-4</v>
      </c>
      <c r="Y757" t="s">
        <v>8</v>
      </c>
      <c r="Z757">
        <v>0</v>
      </c>
      <c r="AA757">
        <v>0</v>
      </c>
      <c r="AB757" t="s">
        <v>9</v>
      </c>
      <c r="AC757">
        <v>0</v>
      </c>
      <c r="AD757">
        <v>0</v>
      </c>
      <c r="AE757" t="s">
        <v>10</v>
      </c>
      <c r="AF757">
        <v>1.3389999999999999E-3</v>
      </c>
      <c r="AG757">
        <v>0</v>
      </c>
      <c r="AH757" t="s">
        <v>11</v>
      </c>
      <c r="AI757">
        <v>0.99511499999999997</v>
      </c>
      <c r="AJ757">
        <v>0</v>
      </c>
      <c r="AK757" t="s">
        <v>12</v>
      </c>
      <c r="AL757">
        <v>109.34</v>
      </c>
      <c r="AM757">
        <v>105.98439999999999</v>
      </c>
    </row>
    <row r="758" spans="1:39" x14ac:dyDescent="0.25">
      <c r="A758" t="s">
        <v>186</v>
      </c>
      <c r="B758">
        <v>17</v>
      </c>
      <c r="C758">
        <v>425</v>
      </c>
      <c r="D758" t="s">
        <v>1</v>
      </c>
      <c r="E758">
        <v>0</v>
      </c>
      <c r="F758">
        <v>0</v>
      </c>
      <c r="G758" t="s">
        <v>2</v>
      </c>
      <c r="H758">
        <v>494.88544999999999</v>
      </c>
      <c r="I758">
        <v>0.76233499999999998</v>
      </c>
      <c r="J758" t="s">
        <v>3</v>
      </c>
      <c r="K758">
        <v>490.82265999999998</v>
      </c>
      <c r="L758">
        <v>0.76075300000000001</v>
      </c>
      <c r="M758" t="s">
        <v>4</v>
      </c>
      <c r="N758">
        <v>194.39378099999999</v>
      </c>
      <c r="O758">
        <v>2.7206999999999999E-2</v>
      </c>
      <c r="P758" t="s">
        <v>5</v>
      </c>
      <c r="Q758">
        <v>4.4112600000000004</v>
      </c>
      <c r="R758">
        <v>8.2999999999999998E-5</v>
      </c>
      <c r="S758" t="s">
        <v>6</v>
      </c>
      <c r="T758">
        <v>236.77316400000001</v>
      </c>
      <c r="U758">
        <v>2.0811E-2</v>
      </c>
      <c r="V758" t="s">
        <v>7</v>
      </c>
      <c r="W758">
        <v>3.1647280000000002</v>
      </c>
      <c r="X758">
        <v>8.2200000000000003E-4</v>
      </c>
      <c r="Y758" t="s">
        <v>8</v>
      </c>
      <c r="Z758">
        <v>0</v>
      </c>
      <c r="AA758">
        <v>0</v>
      </c>
      <c r="AB758" t="s">
        <v>9</v>
      </c>
      <c r="AC758">
        <v>0</v>
      </c>
      <c r="AD758">
        <v>0</v>
      </c>
      <c r="AE758" t="s">
        <v>10</v>
      </c>
      <c r="AF758">
        <v>1.3370000000000001E-3</v>
      </c>
      <c r="AG758">
        <v>0</v>
      </c>
      <c r="AH758" t="s">
        <v>11</v>
      </c>
      <c r="AI758">
        <v>0.99511499999999997</v>
      </c>
      <c r="AJ758">
        <v>0</v>
      </c>
      <c r="AK758" t="s">
        <v>12</v>
      </c>
      <c r="AL758">
        <v>124.24</v>
      </c>
      <c r="AM758">
        <v>123.1024</v>
      </c>
    </row>
    <row r="759" spans="1:39" x14ac:dyDescent="0.25">
      <c r="A759" t="s">
        <v>186</v>
      </c>
      <c r="B759">
        <v>18</v>
      </c>
      <c r="C759">
        <v>450</v>
      </c>
      <c r="D759" t="s">
        <v>1</v>
      </c>
      <c r="E759">
        <v>0</v>
      </c>
      <c r="F759">
        <v>0</v>
      </c>
      <c r="G759" t="s">
        <v>2</v>
      </c>
      <c r="H759">
        <v>524.22656400000005</v>
      </c>
      <c r="I759">
        <v>0.77191699999999996</v>
      </c>
      <c r="J759" t="s">
        <v>3</v>
      </c>
      <c r="K759">
        <v>519.92455800000005</v>
      </c>
      <c r="L759">
        <v>0.77057200000000003</v>
      </c>
      <c r="M759" t="s">
        <v>4</v>
      </c>
      <c r="N759">
        <v>205.81948199999999</v>
      </c>
      <c r="O759">
        <v>3.0419000000000002E-2</v>
      </c>
      <c r="P759" t="s">
        <v>5</v>
      </c>
      <c r="Q759">
        <v>4.6707539999999996</v>
      </c>
      <c r="R759">
        <v>8.5000000000000006E-5</v>
      </c>
      <c r="S759" t="s">
        <v>6</v>
      </c>
      <c r="T759">
        <v>250.96267700000001</v>
      </c>
      <c r="U759">
        <v>2.4569000000000001E-2</v>
      </c>
      <c r="V759" t="s">
        <v>7</v>
      </c>
      <c r="W759">
        <v>3.3491610000000001</v>
      </c>
      <c r="X759">
        <v>8.5999999999999998E-4</v>
      </c>
      <c r="Y759" t="s">
        <v>8</v>
      </c>
      <c r="Z759">
        <v>0</v>
      </c>
      <c r="AA759">
        <v>0</v>
      </c>
      <c r="AB759" t="s">
        <v>9</v>
      </c>
      <c r="AC759">
        <v>0</v>
      </c>
      <c r="AD759">
        <v>0</v>
      </c>
      <c r="AE759" t="s">
        <v>10</v>
      </c>
      <c r="AF759">
        <v>1.335E-3</v>
      </c>
      <c r="AG759">
        <v>0</v>
      </c>
      <c r="AH759" t="s">
        <v>11</v>
      </c>
      <c r="AI759">
        <v>0.99511499999999997</v>
      </c>
      <c r="AJ759">
        <v>0</v>
      </c>
      <c r="AK759" t="s">
        <v>12</v>
      </c>
      <c r="AL759">
        <v>139.30000000000001</v>
      </c>
      <c r="AM759">
        <v>157.61000000000001</v>
      </c>
    </row>
    <row r="760" spans="1:39" x14ac:dyDescent="0.25">
      <c r="A760" t="s">
        <v>186</v>
      </c>
      <c r="B760">
        <v>19</v>
      </c>
      <c r="C760">
        <v>475</v>
      </c>
      <c r="D760" t="s">
        <v>1</v>
      </c>
      <c r="E760">
        <v>0</v>
      </c>
      <c r="F760">
        <v>0</v>
      </c>
      <c r="G760" t="s">
        <v>2</v>
      </c>
      <c r="H760">
        <v>553.65042000000005</v>
      </c>
      <c r="I760">
        <v>0.85111599999999998</v>
      </c>
      <c r="J760" t="s">
        <v>3</v>
      </c>
      <c r="K760">
        <v>549.10951699999998</v>
      </c>
      <c r="L760">
        <v>0.84887599999999996</v>
      </c>
      <c r="M760" t="s">
        <v>4</v>
      </c>
      <c r="N760">
        <v>217.26068799999999</v>
      </c>
      <c r="O760">
        <v>3.4412999999999999E-2</v>
      </c>
      <c r="P760" t="s">
        <v>5</v>
      </c>
      <c r="Q760">
        <v>4.9299249999999999</v>
      </c>
      <c r="R760">
        <v>9.1000000000000003E-5</v>
      </c>
      <c r="S760" t="s">
        <v>6</v>
      </c>
      <c r="T760">
        <v>265.177595</v>
      </c>
      <c r="U760">
        <v>2.6653E-2</v>
      </c>
      <c r="V760" t="s">
        <v>7</v>
      </c>
      <c r="W760">
        <v>3.5332710000000001</v>
      </c>
      <c r="X760">
        <v>8.9800000000000004E-4</v>
      </c>
      <c r="Y760" t="s">
        <v>8</v>
      </c>
      <c r="Z760">
        <v>0</v>
      </c>
      <c r="AA760">
        <v>0</v>
      </c>
      <c r="AB760" t="s">
        <v>9</v>
      </c>
      <c r="AC760">
        <v>0</v>
      </c>
      <c r="AD760">
        <v>0</v>
      </c>
      <c r="AE760" t="s">
        <v>10</v>
      </c>
      <c r="AF760">
        <v>1.333E-3</v>
      </c>
      <c r="AG760">
        <v>0</v>
      </c>
      <c r="AH760" t="s">
        <v>11</v>
      </c>
      <c r="AI760">
        <v>0.99511499999999997</v>
      </c>
      <c r="AJ760">
        <v>0</v>
      </c>
      <c r="AK760" t="s">
        <v>12</v>
      </c>
      <c r="AL760">
        <v>155.28</v>
      </c>
      <c r="AM760">
        <v>172.32159999999999</v>
      </c>
    </row>
    <row r="761" spans="1:39" x14ac:dyDescent="0.25">
      <c r="A761" t="s">
        <v>186</v>
      </c>
      <c r="B761">
        <v>20</v>
      </c>
      <c r="C761">
        <v>500</v>
      </c>
      <c r="D761" t="s">
        <v>1</v>
      </c>
      <c r="E761">
        <v>0</v>
      </c>
      <c r="F761">
        <v>0</v>
      </c>
      <c r="G761" t="s">
        <v>2</v>
      </c>
      <c r="H761">
        <v>583.06658100000004</v>
      </c>
      <c r="I761">
        <v>0.855881</v>
      </c>
      <c r="J761" t="s">
        <v>3</v>
      </c>
      <c r="K761">
        <v>578.28568499999994</v>
      </c>
      <c r="L761">
        <v>0.85373399999999999</v>
      </c>
      <c r="M761" t="s">
        <v>4</v>
      </c>
      <c r="N761">
        <v>228.69000199999999</v>
      </c>
      <c r="O761">
        <v>3.2289999999999999E-2</v>
      </c>
      <c r="P761" t="s">
        <v>5</v>
      </c>
      <c r="Q761">
        <v>5.1897019999999996</v>
      </c>
      <c r="R761">
        <v>9.8999999999999994E-5</v>
      </c>
      <c r="S761" t="s">
        <v>6</v>
      </c>
      <c r="T761">
        <v>279.41994099999999</v>
      </c>
      <c r="U761">
        <v>2.7966000000000001E-2</v>
      </c>
      <c r="V761" t="s">
        <v>7</v>
      </c>
      <c r="W761">
        <v>3.7177310000000001</v>
      </c>
      <c r="X761">
        <v>9.3999999999999997E-4</v>
      </c>
      <c r="Y761" t="s">
        <v>8</v>
      </c>
      <c r="Z761">
        <v>0</v>
      </c>
      <c r="AA761">
        <v>0</v>
      </c>
      <c r="AB761" t="s">
        <v>9</v>
      </c>
      <c r="AC761">
        <v>0</v>
      </c>
      <c r="AD761">
        <v>0</v>
      </c>
      <c r="AE761" t="s">
        <v>10</v>
      </c>
      <c r="AF761">
        <v>1.333E-3</v>
      </c>
      <c r="AG761">
        <v>0</v>
      </c>
      <c r="AH761" t="s">
        <v>11</v>
      </c>
      <c r="AI761">
        <v>0.99511499999999997</v>
      </c>
      <c r="AJ761">
        <v>0</v>
      </c>
      <c r="AK761" t="s">
        <v>12</v>
      </c>
      <c r="AL761">
        <v>172.9</v>
      </c>
      <c r="AM761">
        <v>186.97</v>
      </c>
    </row>
    <row r="762" spans="1:39" x14ac:dyDescent="0.25">
      <c r="A762" t="s">
        <v>187</v>
      </c>
      <c r="B762">
        <v>1</v>
      </c>
      <c r="C762">
        <v>25</v>
      </c>
      <c r="D762" t="s">
        <v>1</v>
      </c>
      <c r="E762">
        <v>0</v>
      </c>
      <c r="F762">
        <v>0</v>
      </c>
      <c r="G762" t="s">
        <v>2</v>
      </c>
      <c r="H762">
        <v>28.880448999999999</v>
      </c>
      <c r="I762">
        <v>1.4297000000000001E-2</v>
      </c>
      <c r="J762" t="s">
        <v>3</v>
      </c>
      <c r="K762">
        <v>13.359431000000001</v>
      </c>
      <c r="L762">
        <v>7.3200000000000001E-4</v>
      </c>
      <c r="M762" t="s">
        <v>4</v>
      </c>
      <c r="N762">
        <v>0</v>
      </c>
      <c r="O762">
        <v>0</v>
      </c>
      <c r="P762" t="s">
        <v>5</v>
      </c>
      <c r="Q762">
        <v>0</v>
      </c>
      <c r="R762">
        <v>0</v>
      </c>
      <c r="S762" t="s">
        <v>6</v>
      </c>
      <c r="T762">
        <v>0</v>
      </c>
      <c r="U762">
        <v>0</v>
      </c>
      <c r="V762" t="s">
        <v>7</v>
      </c>
      <c r="W762">
        <v>0</v>
      </c>
      <c r="X762">
        <v>0</v>
      </c>
      <c r="Y762" t="s">
        <v>8</v>
      </c>
      <c r="Z762">
        <v>0</v>
      </c>
      <c r="AA762">
        <v>0</v>
      </c>
      <c r="AB762" t="s">
        <v>9</v>
      </c>
      <c r="AC762">
        <v>0</v>
      </c>
      <c r="AD762">
        <v>0</v>
      </c>
      <c r="AE762" t="s">
        <v>10</v>
      </c>
      <c r="AF762">
        <v>32767</v>
      </c>
      <c r="AG762">
        <v>0</v>
      </c>
      <c r="AH762" t="s">
        <v>11</v>
      </c>
      <c r="AI762">
        <v>-32767</v>
      </c>
      <c r="AJ762">
        <v>0</v>
      </c>
      <c r="AK762" t="s">
        <v>12</v>
      </c>
      <c r="AL762">
        <v>0</v>
      </c>
      <c r="AM762">
        <v>0</v>
      </c>
    </row>
    <row r="763" spans="1:39" x14ac:dyDescent="0.25">
      <c r="A763" t="s">
        <v>187</v>
      </c>
      <c r="B763">
        <v>2</v>
      </c>
      <c r="C763">
        <v>50</v>
      </c>
      <c r="D763" t="s">
        <v>1</v>
      </c>
      <c r="E763">
        <v>0</v>
      </c>
      <c r="F763">
        <v>0</v>
      </c>
      <c r="G763" t="s">
        <v>2</v>
      </c>
      <c r="H763">
        <v>57.885207999999999</v>
      </c>
      <c r="I763">
        <v>5.1810000000000002E-2</v>
      </c>
      <c r="J763" t="s">
        <v>3</v>
      </c>
      <c r="K763">
        <v>26.807113999999999</v>
      </c>
      <c r="L763">
        <v>1.678E-3</v>
      </c>
      <c r="M763" t="s">
        <v>4</v>
      </c>
      <c r="N763">
        <v>0</v>
      </c>
      <c r="O763">
        <v>0</v>
      </c>
      <c r="P763" t="s">
        <v>5</v>
      </c>
      <c r="Q763">
        <v>0</v>
      </c>
      <c r="R763">
        <v>0</v>
      </c>
      <c r="S763" t="s">
        <v>6</v>
      </c>
      <c r="T763">
        <v>0</v>
      </c>
      <c r="U763">
        <v>0</v>
      </c>
      <c r="V763" t="s">
        <v>7</v>
      </c>
      <c r="W763">
        <v>0</v>
      </c>
      <c r="X763">
        <v>0</v>
      </c>
      <c r="Y763" t="s">
        <v>8</v>
      </c>
      <c r="Z763">
        <v>0</v>
      </c>
      <c r="AA763">
        <v>0</v>
      </c>
      <c r="AB763" t="s">
        <v>9</v>
      </c>
      <c r="AC763">
        <v>0</v>
      </c>
      <c r="AD763">
        <v>0</v>
      </c>
      <c r="AE763" t="s">
        <v>10</v>
      </c>
      <c r="AF763">
        <v>32767</v>
      </c>
      <c r="AG763">
        <v>0</v>
      </c>
      <c r="AH763" t="s">
        <v>11</v>
      </c>
      <c r="AI763">
        <v>-32767</v>
      </c>
      <c r="AJ763">
        <v>0</v>
      </c>
      <c r="AK763" t="s">
        <v>12</v>
      </c>
      <c r="AL763">
        <v>0</v>
      </c>
      <c r="AM763">
        <v>0</v>
      </c>
    </row>
    <row r="764" spans="1:39" x14ac:dyDescent="0.25">
      <c r="A764" t="s">
        <v>187</v>
      </c>
      <c r="B764">
        <v>3</v>
      </c>
      <c r="C764">
        <v>75</v>
      </c>
      <c r="D764" t="s">
        <v>1</v>
      </c>
      <c r="E764">
        <v>0</v>
      </c>
      <c r="F764">
        <v>0</v>
      </c>
      <c r="G764" t="s">
        <v>2</v>
      </c>
      <c r="H764">
        <v>86.947226000000001</v>
      </c>
      <c r="I764">
        <v>0.113244</v>
      </c>
      <c r="J764" t="s">
        <v>3</v>
      </c>
      <c r="K764">
        <v>40.311498999999998</v>
      </c>
      <c r="L764">
        <v>2.637E-3</v>
      </c>
      <c r="M764" t="s">
        <v>4</v>
      </c>
      <c r="N764">
        <v>0</v>
      </c>
      <c r="O764">
        <v>0</v>
      </c>
      <c r="P764" t="s">
        <v>5</v>
      </c>
      <c r="Q764">
        <v>0</v>
      </c>
      <c r="R764">
        <v>0</v>
      </c>
      <c r="S764" t="s">
        <v>6</v>
      </c>
      <c r="T764">
        <v>0</v>
      </c>
      <c r="U764">
        <v>0</v>
      </c>
      <c r="V764" t="s">
        <v>7</v>
      </c>
      <c r="W764">
        <v>0</v>
      </c>
      <c r="X764">
        <v>0</v>
      </c>
      <c r="Y764" t="s">
        <v>8</v>
      </c>
      <c r="Z764">
        <v>0</v>
      </c>
      <c r="AA764">
        <v>0</v>
      </c>
      <c r="AB764" t="s">
        <v>9</v>
      </c>
      <c r="AC764">
        <v>0</v>
      </c>
      <c r="AD764">
        <v>0</v>
      </c>
      <c r="AE764" t="s">
        <v>10</v>
      </c>
      <c r="AF764">
        <v>32767</v>
      </c>
      <c r="AG764">
        <v>0</v>
      </c>
      <c r="AH764" t="s">
        <v>11</v>
      </c>
      <c r="AI764">
        <v>-32767</v>
      </c>
      <c r="AJ764">
        <v>0</v>
      </c>
      <c r="AK764" t="s">
        <v>12</v>
      </c>
      <c r="AL764">
        <v>0</v>
      </c>
      <c r="AM764">
        <v>0</v>
      </c>
    </row>
    <row r="765" spans="1:39" x14ac:dyDescent="0.25">
      <c r="A765" t="s">
        <v>187</v>
      </c>
      <c r="B765">
        <v>4</v>
      </c>
      <c r="C765">
        <v>100</v>
      </c>
      <c r="D765" t="s">
        <v>1</v>
      </c>
      <c r="E765">
        <v>0</v>
      </c>
      <c r="F765">
        <v>0</v>
      </c>
      <c r="G765" t="s">
        <v>2</v>
      </c>
      <c r="H765">
        <v>116.04484600000001</v>
      </c>
      <c r="I765">
        <v>0.20166999999999999</v>
      </c>
      <c r="J765" t="s">
        <v>3</v>
      </c>
      <c r="K765">
        <v>53.850504000000001</v>
      </c>
      <c r="L765">
        <v>3.2950000000000002E-3</v>
      </c>
      <c r="M765" t="s">
        <v>4</v>
      </c>
      <c r="N765">
        <v>0</v>
      </c>
      <c r="O765">
        <v>0</v>
      </c>
      <c r="P765" t="s">
        <v>5</v>
      </c>
      <c r="Q765">
        <v>0</v>
      </c>
      <c r="R765">
        <v>0</v>
      </c>
      <c r="S765" t="s">
        <v>6</v>
      </c>
      <c r="T765">
        <v>0</v>
      </c>
      <c r="U765">
        <v>0</v>
      </c>
      <c r="V765" t="s">
        <v>7</v>
      </c>
      <c r="W765">
        <v>0</v>
      </c>
      <c r="X765">
        <v>0</v>
      </c>
      <c r="Y765" t="s">
        <v>8</v>
      </c>
      <c r="Z765">
        <v>0</v>
      </c>
      <c r="AA765">
        <v>0</v>
      </c>
      <c r="AB765" t="s">
        <v>9</v>
      </c>
      <c r="AC765">
        <v>0</v>
      </c>
      <c r="AD765">
        <v>0</v>
      </c>
      <c r="AE765" t="s">
        <v>10</v>
      </c>
      <c r="AF765">
        <v>32767</v>
      </c>
      <c r="AG765">
        <v>0</v>
      </c>
      <c r="AH765" t="s">
        <v>11</v>
      </c>
      <c r="AI765">
        <v>-32767</v>
      </c>
      <c r="AJ765">
        <v>0</v>
      </c>
      <c r="AK765" t="s">
        <v>12</v>
      </c>
      <c r="AL765">
        <v>0</v>
      </c>
      <c r="AM765">
        <v>0</v>
      </c>
    </row>
    <row r="766" spans="1:39" x14ac:dyDescent="0.25">
      <c r="A766" t="s">
        <v>187</v>
      </c>
      <c r="B766">
        <v>5</v>
      </c>
      <c r="C766">
        <v>125</v>
      </c>
      <c r="D766" t="s">
        <v>1</v>
      </c>
      <c r="E766">
        <v>0</v>
      </c>
      <c r="F766">
        <v>0</v>
      </c>
      <c r="G766" t="s">
        <v>2</v>
      </c>
      <c r="H766">
        <v>145.17940300000001</v>
      </c>
      <c r="I766">
        <v>0.31468000000000002</v>
      </c>
      <c r="J766" t="s">
        <v>3</v>
      </c>
      <c r="K766">
        <v>67.42765</v>
      </c>
      <c r="L766">
        <v>4.1320000000000003E-3</v>
      </c>
      <c r="M766" t="s">
        <v>4</v>
      </c>
      <c r="N766">
        <v>0</v>
      </c>
      <c r="O766">
        <v>0</v>
      </c>
      <c r="P766" t="s">
        <v>5</v>
      </c>
      <c r="Q766">
        <v>0</v>
      </c>
      <c r="R766">
        <v>0</v>
      </c>
      <c r="S766" t="s">
        <v>6</v>
      </c>
      <c r="T766">
        <v>0</v>
      </c>
      <c r="U766">
        <v>0</v>
      </c>
      <c r="V766" t="s">
        <v>7</v>
      </c>
      <c r="W766">
        <v>0</v>
      </c>
      <c r="X766">
        <v>0</v>
      </c>
      <c r="Y766" t="s">
        <v>8</v>
      </c>
      <c r="Z766">
        <v>0</v>
      </c>
      <c r="AA766">
        <v>0</v>
      </c>
      <c r="AB766" t="s">
        <v>9</v>
      </c>
      <c r="AC766">
        <v>0</v>
      </c>
      <c r="AD766">
        <v>0</v>
      </c>
      <c r="AE766" t="s">
        <v>10</v>
      </c>
      <c r="AF766">
        <v>32767</v>
      </c>
      <c r="AG766">
        <v>0</v>
      </c>
      <c r="AH766" t="s">
        <v>11</v>
      </c>
      <c r="AI766">
        <v>-32767</v>
      </c>
      <c r="AJ766">
        <v>0</v>
      </c>
      <c r="AK766" t="s">
        <v>12</v>
      </c>
      <c r="AL766">
        <v>0.02</v>
      </c>
      <c r="AM766">
        <v>1.9599999999999999E-2</v>
      </c>
    </row>
    <row r="767" spans="1:39" x14ac:dyDescent="0.25">
      <c r="A767" t="s">
        <v>187</v>
      </c>
      <c r="B767">
        <v>6</v>
      </c>
      <c r="C767">
        <v>150</v>
      </c>
      <c r="D767" t="s">
        <v>1</v>
      </c>
      <c r="E767">
        <v>0</v>
      </c>
      <c r="F767">
        <v>0</v>
      </c>
      <c r="G767" t="s">
        <v>2</v>
      </c>
      <c r="H767">
        <v>174.350987</v>
      </c>
      <c r="I767">
        <v>0.45736599999999999</v>
      </c>
      <c r="J767" t="s">
        <v>3</v>
      </c>
      <c r="K767">
        <v>81.043192000000005</v>
      </c>
      <c r="L767">
        <v>5.0850000000000001E-3</v>
      </c>
      <c r="M767" t="s">
        <v>4</v>
      </c>
      <c r="N767">
        <v>0</v>
      </c>
      <c r="O767">
        <v>0</v>
      </c>
      <c r="P767" t="s">
        <v>5</v>
      </c>
      <c r="Q767">
        <v>0</v>
      </c>
      <c r="R767">
        <v>0</v>
      </c>
      <c r="S767" t="s">
        <v>6</v>
      </c>
      <c r="T767">
        <v>0</v>
      </c>
      <c r="U767">
        <v>0</v>
      </c>
      <c r="V767" t="s">
        <v>7</v>
      </c>
      <c r="W767">
        <v>0</v>
      </c>
      <c r="X767">
        <v>0</v>
      </c>
      <c r="Y767" t="s">
        <v>8</v>
      </c>
      <c r="Z767">
        <v>0</v>
      </c>
      <c r="AA767">
        <v>0</v>
      </c>
      <c r="AB767" t="s">
        <v>9</v>
      </c>
      <c r="AC767">
        <v>0</v>
      </c>
      <c r="AD767">
        <v>0</v>
      </c>
      <c r="AE767" t="s">
        <v>10</v>
      </c>
      <c r="AF767">
        <v>32767</v>
      </c>
      <c r="AG767">
        <v>0</v>
      </c>
      <c r="AH767" t="s">
        <v>11</v>
      </c>
      <c r="AI767">
        <v>-32767</v>
      </c>
      <c r="AJ767">
        <v>0</v>
      </c>
      <c r="AK767" t="s">
        <v>12</v>
      </c>
      <c r="AL767">
        <v>0.06</v>
      </c>
      <c r="AM767">
        <v>5.6399999999999999E-2</v>
      </c>
    </row>
    <row r="768" spans="1:39" x14ac:dyDescent="0.25">
      <c r="A768" t="s">
        <v>187</v>
      </c>
      <c r="B768">
        <v>7</v>
      </c>
      <c r="C768">
        <v>175</v>
      </c>
      <c r="D768" t="s">
        <v>1</v>
      </c>
      <c r="E768">
        <v>0</v>
      </c>
      <c r="F768">
        <v>0</v>
      </c>
      <c r="G768" t="s">
        <v>2</v>
      </c>
      <c r="H768">
        <v>203.550073</v>
      </c>
      <c r="I768">
        <v>0.62938099999999997</v>
      </c>
      <c r="J768" t="s">
        <v>3</v>
      </c>
      <c r="K768">
        <v>94.683400000000006</v>
      </c>
      <c r="L768">
        <v>5.6020000000000002E-3</v>
      </c>
      <c r="M768" t="s">
        <v>4</v>
      </c>
      <c r="N768">
        <v>0</v>
      </c>
      <c r="O768">
        <v>0</v>
      </c>
      <c r="P768" t="s">
        <v>5</v>
      </c>
      <c r="Q768">
        <v>0</v>
      </c>
      <c r="R768">
        <v>0</v>
      </c>
      <c r="S768" t="s">
        <v>6</v>
      </c>
      <c r="T768">
        <v>0</v>
      </c>
      <c r="U768">
        <v>0</v>
      </c>
      <c r="V768" t="s">
        <v>7</v>
      </c>
      <c r="W768">
        <v>0</v>
      </c>
      <c r="X768">
        <v>0</v>
      </c>
      <c r="Y768" t="s">
        <v>8</v>
      </c>
      <c r="Z768">
        <v>0</v>
      </c>
      <c r="AA768">
        <v>0</v>
      </c>
      <c r="AB768" t="s">
        <v>9</v>
      </c>
      <c r="AC768">
        <v>0</v>
      </c>
      <c r="AD768">
        <v>0</v>
      </c>
      <c r="AE768" t="s">
        <v>10</v>
      </c>
      <c r="AF768">
        <v>32767</v>
      </c>
      <c r="AG768">
        <v>0</v>
      </c>
      <c r="AH768" t="s">
        <v>11</v>
      </c>
      <c r="AI768">
        <v>-32767</v>
      </c>
      <c r="AJ768">
        <v>0</v>
      </c>
      <c r="AK768" t="s">
        <v>12</v>
      </c>
      <c r="AL768">
        <v>0.06</v>
      </c>
      <c r="AM768">
        <v>5.6399999999999999E-2</v>
      </c>
    </row>
    <row r="769" spans="1:39" x14ac:dyDescent="0.25">
      <c r="A769" t="s">
        <v>187</v>
      </c>
      <c r="B769">
        <v>8</v>
      </c>
      <c r="C769">
        <v>200</v>
      </c>
      <c r="D769" t="s">
        <v>1</v>
      </c>
      <c r="E769">
        <v>0</v>
      </c>
      <c r="F769">
        <v>0</v>
      </c>
      <c r="G769" t="s">
        <v>2</v>
      </c>
      <c r="H769">
        <v>232.774395</v>
      </c>
      <c r="I769">
        <v>0.82796700000000001</v>
      </c>
      <c r="J769" t="s">
        <v>3</v>
      </c>
      <c r="K769">
        <v>108.351164</v>
      </c>
      <c r="L769">
        <v>6.9160000000000003E-3</v>
      </c>
      <c r="M769" t="s">
        <v>4</v>
      </c>
      <c r="N769">
        <v>0</v>
      </c>
      <c r="O769">
        <v>0</v>
      </c>
      <c r="P769" t="s">
        <v>5</v>
      </c>
      <c r="Q769">
        <v>0</v>
      </c>
      <c r="R769">
        <v>0</v>
      </c>
      <c r="S769" t="s">
        <v>6</v>
      </c>
      <c r="T769">
        <v>0</v>
      </c>
      <c r="U769">
        <v>0</v>
      </c>
      <c r="V769" t="s">
        <v>7</v>
      </c>
      <c r="W769">
        <v>0</v>
      </c>
      <c r="X769">
        <v>0</v>
      </c>
      <c r="Y769" t="s">
        <v>8</v>
      </c>
      <c r="Z769">
        <v>0</v>
      </c>
      <c r="AA769">
        <v>0</v>
      </c>
      <c r="AB769" t="s">
        <v>9</v>
      </c>
      <c r="AC769">
        <v>0</v>
      </c>
      <c r="AD769">
        <v>0</v>
      </c>
      <c r="AE769" t="s">
        <v>10</v>
      </c>
      <c r="AF769">
        <v>32767</v>
      </c>
      <c r="AG769">
        <v>0</v>
      </c>
      <c r="AH769" t="s">
        <v>11</v>
      </c>
      <c r="AI769">
        <v>-32767</v>
      </c>
      <c r="AJ769">
        <v>0</v>
      </c>
      <c r="AK769" t="s">
        <v>12</v>
      </c>
      <c r="AL769">
        <v>0.08</v>
      </c>
      <c r="AM769">
        <v>7.3599999999999999E-2</v>
      </c>
    </row>
    <row r="770" spans="1:39" x14ac:dyDescent="0.25">
      <c r="A770" t="s">
        <v>187</v>
      </c>
      <c r="B770">
        <v>9</v>
      </c>
      <c r="C770">
        <v>225</v>
      </c>
      <c r="D770" t="s">
        <v>1</v>
      </c>
      <c r="E770">
        <v>0</v>
      </c>
      <c r="F770">
        <v>0</v>
      </c>
      <c r="G770" t="s">
        <v>2</v>
      </c>
      <c r="H770">
        <v>262.03166099999999</v>
      </c>
      <c r="I770">
        <v>1.071933</v>
      </c>
      <c r="J770" t="s">
        <v>3</v>
      </c>
      <c r="K770">
        <v>122.051013</v>
      </c>
      <c r="L770">
        <v>8.5579999999999996E-3</v>
      </c>
      <c r="M770" t="s">
        <v>4</v>
      </c>
      <c r="N770">
        <v>0</v>
      </c>
      <c r="O770">
        <v>0</v>
      </c>
      <c r="P770" t="s">
        <v>5</v>
      </c>
      <c r="Q770">
        <v>0</v>
      </c>
      <c r="R770">
        <v>0</v>
      </c>
      <c r="S770" t="s">
        <v>6</v>
      </c>
      <c r="T770">
        <v>0</v>
      </c>
      <c r="U770">
        <v>0</v>
      </c>
      <c r="V770" t="s">
        <v>7</v>
      </c>
      <c r="W770">
        <v>0</v>
      </c>
      <c r="X770">
        <v>0</v>
      </c>
      <c r="Y770" t="s">
        <v>8</v>
      </c>
      <c r="Z770">
        <v>0</v>
      </c>
      <c r="AA770">
        <v>0</v>
      </c>
      <c r="AB770" t="s">
        <v>9</v>
      </c>
      <c r="AC770">
        <v>0</v>
      </c>
      <c r="AD770">
        <v>0</v>
      </c>
      <c r="AE770" t="s">
        <v>10</v>
      </c>
      <c r="AF770">
        <v>32767</v>
      </c>
      <c r="AG770">
        <v>0</v>
      </c>
      <c r="AH770" t="s">
        <v>11</v>
      </c>
      <c r="AI770">
        <v>-32767</v>
      </c>
      <c r="AJ770">
        <v>0</v>
      </c>
      <c r="AK770" t="s">
        <v>12</v>
      </c>
      <c r="AL770">
        <v>0.08</v>
      </c>
      <c r="AM770">
        <v>7.3599999999999999E-2</v>
      </c>
    </row>
    <row r="771" spans="1:39" x14ac:dyDescent="0.25">
      <c r="A771" t="s">
        <v>187</v>
      </c>
      <c r="B771">
        <v>10</v>
      </c>
      <c r="C771">
        <v>250</v>
      </c>
      <c r="D771" t="s">
        <v>1</v>
      </c>
      <c r="E771">
        <v>0</v>
      </c>
      <c r="F771">
        <v>0</v>
      </c>
      <c r="G771" t="s">
        <v>2</v>
      </c>
      <c r="H771">
        <v>291.31425000000002</v>
      </c>
      <c r="I771">
        <v>1.3226309999999999</v>
      </c>
      <c r="J771" t="s">
        <v>3</v>
      </c>
      <c r="K771">
        <v>135.77742499999999</v>
      </c>
      <c r="L771">
        <v>9.8279999999999999E-3</v>
      </c>
      <c r="M771" t="s">
        <v>4</v>
      </c>
      <c r="N771">
        <v>0</v>
      </c>
      <c r="O771">
        <v>0</v>
      </c>
      <c r="P771" t="s">
        <v>5</v>
      </c>
      <c r="Q771">
        <v>0</v>
      </c>
      <c r="R771">
        <v>0</v>
      </c>
      <c r="S771" t="s">
        <v>6</v>
      </c>
      <c r="T771">
        <v>0</v>
      </c>
      <c r="U771">
        <v>0</v>
      </c>
      <c r="V771" t="s">
        <v>7</v>
      </c>
      <c r="W771">
        <v>0</v>
      </c>
      <c r="X771">
        <v>0</v>
      </c>
      <c r="Y771" t="s">
        <v>8</v>
      </c>
      <c r="Z771">
        <v>0</v>
      </c>
      <c r="AA771">
        <v>0</v>
      </c>
      <c r="AB771" t="s">
        <v>9</v>
      </c>
      <c r="AC771">
        <v>0</v>
      </c>
      <c r="AD771">
        <v>0</v>
      </c>
      <c r="AE771" t="s">
        <v>10</v>
      </c>
      <c r="AF771">
        <v>32767</v>
      </c>
      <c r="AG771">
        <v>0</v>
      </c>
      <c r="AH771" t="s">
        <v>11</v>
      </c>
      <c r="AI771">
        <v>-32767</v>
      </c>
      <c r="AJ771">
        <v>0</v>
      </c>
      <c r="AK771" t="s">
        <v>12</v>
      </c>
      <c r="AL771">
        <v>0.1</v>
      </c>
      <c r="AM771">
        <v>0.09</v>
      </c>
    </row>
    <row r="772" spans="1:39" x14ac:dyDescent="0.25">
      <c r="A772" t="s">
        <v>187</v>
      </c>
      <c r="B772">
        <v>11</v>
      </c>
      <c r="C772">
        <v>275</v>
      </c>
      <c r="D772" t="s">
        <v>1</v>
      </c>
      <c r="E772">
        <v>0</v>
      </c>
      <c r="F772">
        <v>0</v>
      </c>
      <c r="G772" t="s">
        <v>2</v>
      </c>
      <c r="H772">
        <v>320.63866400000001</v>
      </c>
      <c r="I772">
        <v>1.612069</v>
      </c>
      <c r="J772" t="s">
        <v>3</v>
      </c>
      <c r="K772">
        <v>149.54459800000001</v>
      </c>
      <c r="L772">
        <v>1.2395E-2</v>
      </c>
      <c r="M772" t="s">
        <v>4</v>
      </c>
      <c r="N772">
        <v>0</v>
      </c>
      <c r="O772">
        <v>0</v>
      </c>
      <c r="P772" t="s">
        <v>5</v>
      </c>
      <c r="Q772">
        <v>0</v>
      </c>
      <c r="R772">
        <v>0</v>
      </c>
      <c r="S772" t="s">
        <v>6</v>
      </c>
      <c r="T772">
        <v>0</v>
      </c>
      <c r="U772">
        <v>0</v>
      </c>
      <c r="V772" t="s">
        <v>7</v>
      </c>
      <c r="W772">
        <v>0</v>
      </c>
      <c r="X772">
        <v>0</v>
      </c>
      <c r="Y772" t="s">
        <v>8</v>
      </c>
      <c r="Z772">
        <v>0</v>
      </c>
      <c r="AA772">
        <v>0</v>
      </c>
      <c r="AB772" t="s">
        <v>9</v>
      </c>
      <c r="AC772">
        <v>0</v>
      </c>
      <c r="AD772">
        <v>0</v>
      </c>
      <c r="AE772" t="s">
        <v>10</v>
      </c>
      <c r="AF772">
        <v>32767</v>
      </c>
      <c r="AG772">
        <v>0</v>
      </c>
      <c r="AH772" t="s">
        <v>11</v>
      </c>
      <c r="AI772">
        <v>-32767</v>
      </c>
      <c r="AJ772">
        <v>0</v>
      </c>
      <c r="AK772" t="s">
        <v>12</v>
      </c>
      <c r="AL772">
        <v>0.1</v>
      </c>
      <c r="AM772">
        <v>0.09</v>
      </c>
    </row>
    <row r="773" spans="1:39" x14ac:dyDescent="0.25">
      <c r="A773" t="s">
        <v>187</v>
      </c>
      <c r="B773">
        <v>12</v>
      </c>
      <c r="C773">
        <v>300</v>
      </c>
      <c r="D773" t="s">
        <v>1</v>
      </c>
      <c r="E773">
        <v>0</v>
      </c>
      <c r="F773">
        <v>0</v>
      </c>
      <c r="G773" t="s">
        <v>2</v>
      </c>
      <c r="H773">
        <v>349.99005699999998</v>
      </c>
      <c r="I773">
        <v>1.9071720000000001</v>
      </c>
      <c r="J773" t="s">
        <v>3</v>
      </c>
      <c r="K773">
        <v>163.337525</v>
      </c>
      <c r="L773">
        <v>1.2930000000000001E-2</v>
      </c>
      <c r="M773" t="s">
        <v>4</v>
      </c>
      <c r="N773">
        <v>0</v>
      </c>
      <c r="O773">
        <v>0</v>
      </c>
      <c r="P773" t="s">
        <v>5</v>
      </c>
      <c r="Q773">
        <v>0</v>
      </c>
      <c r="R773">
        <v>0</v>
      </c>
      <c r="S773" t="s">
        <v>6</v>
      </c>
      <c r="T773">
        <v>0</v>
      </c>
      <c r="U773">
        <v>0</v>
      </c>
      <c r="V773" t="s">
        <v>7</v>
      </c>
      <c r="W773">
        <v>0</v>
      </c>
      <c r="X773">
        <v>0</v>
      </c>
      <c r="Y773" t="s">
        <v>8</v>
      </c>
      <c r="Z773">
        <v>0</v>
      </c>
      <c r="AA773">
        <v>0</v>
      </c>
      <c r="AB773" t="s">
        <v>9</v>
      </c>
      <c r="AC773">
        <v>0</v>
      </c>
      <c r="AD773">
        <v>0</v>
      </c>
      <c r="AE773" t="s">
        <v>10</v>
      </c>
      <c r="AF773">
        <v>32767</v>
      </c>
      <c r="AG773">
        <v>0</v>
      </c>
      <c r="AH773" t="s">
        <v>11</v>
      </c>
      <c r="AI773">
        <v>-32767</v>
      </c>
      <c r="AJ773">
        <v>0</v>
      </c>
      <c r="AK773" t="s">
        <v>12</v>
      </c>
      <c r="AL773">
        <v>0.1</v>
      </c>
      <c r="AM773">
        <v>0.09</v>
      </c>
    </row>
    <row r="774" spans="1:39" x14ac:dyDescent="0.25">
      <c r="A774" t="s">
        <v>187</v>
      </c>
      <c r="B774">
        <v>13</v>
      </c>
      <c r="C774">
        <v>325</v>
      </c>
      <c r="D774" t="s">
        <v>1</v>
      </c>
      <c r="E774">
        <v>0</v>
      </c>
      <c r="F774">
        <v>0</v>
      </c>
      <c r="G774" t="s">
        <v>2</v>
      </c>
      <c r="H774">
        <v>379.371194</v>
      </c>
      <c r="I774">
        <v>2.2360989999999998</v>
      </c>
      <c r="J774" t="s">
        <v>3</v>
      </c>
      <c r="K774">
        <v>177.15897200000001</v>
      </c>
      <c r="L774">
        <v>1.2969E-2</v>
      </c>
      <c r="M774" t="s">
        <v>4</v>
      </c>
      <c r="N774">
        <v>0</v>
      </c>
      <c r="O774">
        <v>0</v>
      </c>
      <c r="P774" t="s">
        <v>5</v>
      </c>
      <c r="Q774">
        <v>0</v>
      </c>
      <c r="R774">
        <v>0</v>
      </c>
      <c r="S774" t="s">
        <v>6</v>
      </c>
      <c r="T774">
        <v>0</v>
      </c>
      <c r="U774">
        <v>0</v>
      </c>
      <c r="V774" t="s">
        <v>7</v>
      </c>
      <c r="W774">
        <v>0</v>
      </c>
      <c r="X774">
        <v>0</v>
      </c>
      <c r="Y774" t="s">
        <v>8</v>
      </c>
      <c r="Z774">
        <v>0</v>
      </c>
      <c r="AA774">
        <v>0</v>
      </c>
      <c r="AB774" t="s">
        <v>9</v>
      </c>
      <c r="AC774">
        <v>0</v>
      </c>
      <c r="AD774">
        <v>0</v>
      </c>
      <c r="AE774" t="s">
        <v>10</v>
      </c>
      <c r="AF774">
        <v>32767</v>
      </c>
      <c r="AG774">
        <v>0</v>
      </c>
      <c r="AH774" t="s">
        <v>11</v>
      </c>
      <c r="AI774">
        <v>-32767</v>
      </c>
      <c r="AJ774">
        <v>0</v>
      </c>
      <c r="AK774" t="s">
        <v>12</v>
      </c>
      <c r="AL774">
        <v>0.12</v>
      </c>
      <c r="AM774">
        <v>0.1056</v>
      </c>
    </row>
    <row r="775" spans="1:39" x14ac:dyDescent="0.25">
      <c r="A775" t="s">
        <v>187</v>
      </c>
      <c r="B775">
        <v>14</v>
      </c>
      <c r="C775">
        <v>350</v>
      </c>
      <c r="D775" t="s">
        <v>1</v>
      </c>
      <c r="E775">
        <v>0</v>
      </c>
      <c r="F775">
        <v>0</v>
      </c>
      <c r="G775" t="s">
        <v>2</v>
      </c>
      <c r="H775">
        <v>408.779946</v>
      </c>
      <c r="I775">
        <v>2.5829610000000001</v>
      </c>
      <c r="J775" t="s">
        <v>3</v>
      </c>
      <c r="K775">
        <v>191.00997899999999</v>
      </c>
      <c r="L775">
        <v>1.3724E-2</v>
      </c>
      <c r="M775" t="s">
        <v>4</v>
      </c>
      <c r="N775">
        <v>0</v>
      </c>
      <c r="O775">
        <v>0</v>
      </c>
      <c r="P775" t="s">
        <v>5</v>
      </c>
      <c r="Q775">
        <v>0</v>
      </c>
      <c r="R775">
        <v>0</v>
      </c>
      <c r="S775" t="s">
        <v>6</v>
      </c>
      <c r="T775">
        <v>0</v>
      </c>
      <c r="U775">
        <v>0</v>
      </c>
      <c r="V775" t="s">
        <v>7</v>
      </c>
      <c r="W775">
        <v>0</v>
      </c>
      <c r="X775">
        <v>0</v>
      </c>
      <c r="Y775" t="s">
        <v>8</v>
      </c>
      <c r="Z775">
        <v>0</v>
      </c>
      <c r="AA775">
        <v>0</v>
      </c>
      <c r="AB775" t="s">
        <v>9</v>
      </c>
      <c r="AC775">
        <v>0</v>
      </c>
      <c r="AD775">
        <v>0</v>
      </c>
      <c r="AE775" t="s">
        <v>10</v>
      </c>
      <c r="AF775">
        <v>32767</v>
      </c>
      <c r="AG775">
        <v>0</v>
      </c>
      <c r="AH775" t="s">
        <v>11</v>
      </c>
      <c r="AI775">
        <v>-32767</v>
      </c>
      <c r="AJ775">
        <v>0</v>
      </c>
      <c r="AK775" t="s">
        <v>12</v>
      </c>
      <c r="AL775">
        <v>0.14000000000000001</v>
      </c>
      <c r="AM775">
        <v>0.12039999999999999</v>
      </c>
    </row>
    <row r="776" spans="1:39" x14ac:dyDescent="0.25">
      <c r="A776" t="s">
        <v>187</v>
      </c>
      <c r="B776">
        <v>15</v>
      </c>
      <c r="C776">
        <v>375</v>
      </c>
      <c r="D776" t="s">
        <v>1</v>
      </c>
      <c r="E776">
        <v>0</v>
      </c>
      <c r="F776">
        <v>0</v>
      </c>
      <c r="G776" t="s">
        <v>2</v>
      </c>
      <c r="H776">
        <v>438.21930400000002</v>
      </c>
      <c r="I776">
        <v>2.9676260000000001</v>
      </c>
      <c r="J776" t="s">
        <v>3</v>
      </c>
      <c r="K776">
        <v>204.891006</v>
      </c>
      <c r="L776">
        <v>1.6337000000000001E-2</v>
      </c>
      <c r="M776" t="s">
        <v>4</v>
      </c>
      <c r="N776">
        <v>0</v>
      </c>
      <c r="O776">
        <v>0</v>
      </c>
      <c r="P776" t="s">
        <v>5</v>
      </c>
      <c r="Q776">
        <v>0</v>
      </c>
      <c r="R776">
        <v>0</v>
      </c>
      <c r="S776" t="s">
        <v>6</v>
      </c>
      <c r="T776">
        <v>0</v>
      </c>
      <c r="U776">
        <v>0</v>
      </c>
      <c r="V776" t="s">
        <v>7</v>
      </c>
      <c r="W776">
        <v>0</v>
      </c>
      <c r="X776">
        <v>0</v>
      </c>
      <c r="Y776" t="s">
        <v>8</v>
      </c>
      <c r="Z776">
        <v>0</v>
      </c>
      <c r="AA776">
        <v>0</v>
      </c>
      <c r="AB776" t="s">
        <v>9</v>
      </c>
      <c r="AC776">
        <v>0</v>
      </c>
      <c r="AD776">
        <v>0</v>
      </c>
      <c r="AE776" t="s">
        <v>10</v>
      </c>
      <c r="AF776">
        <v>32767</v>
      </c>
      <c r="AG776">
        <v>0</v>
      </c>
      <c r="AH776" t="s">
        <v>11</v>
      </c>
      <c r="AI776">
        <v>-32767</v>
      </c>
      <c r="AJ776">
        <v>0</v>
      </c>
      <c r="AK776" t="s">
        <v>12</v>
      </c>
      <c r="AL776">
        <v>0.18</v>
      </c>
      <c r="AM776">
        <v>0.18759999999999999</v>
      </c>
    </row>
    <row r="777" spans="1:39" x14ac:dyDescent="0.25">
      <c r="A777" t="s">
        <v>187</v>
      </c>
      <c r="B777">
        <v>16</v>
      </c>
      <c r="C777">
        <v>400</v>
      </c>
      <c r="D777" t="s">
        <v>1</v>
      </c>
      <c r="E777">
        <v>0</v>
      </c>
      <c r="F777">
        <v>0</v>
      </c>
      <c r="G777" t="s">
        <v>2</v>
      </c>
      <c r="H777">
        <v>467.682208</v>
      </c>
      <c r="I777">
        <v>3.365971</v>
      </c>
      <c r="J777" t="s">
        <v>3</v>
      </c>
      <c r="K777">
        <v>218.79721599999999</v>
      </c>
      <c r="L777">
        <v>1.8922999999999999E-2</v>
      </c>
      <c r="M777" t="s">
        <v>4</v>
      </c>
      <c r="N777">
        <v>0</v>
      </c>
      <c r="O777">
        <v>0</v>
      </c>
      <c r="P777" t="s">
        <v>5</v>
      </c>
      <c r="Q777">
        <v>0</v>
      </c>
      <c r="R777">
        <v>0</v>
      </c>
      <c r="S777" t="s">
        <v>6</v>
      </c>
      <c r="T777">
        <v>0</v>
      </c>
      <c r="U777">
        <v>0</v>
      </c>
      <c r="V777" t="s">
        <v>7</v>
      </c>
      <c r="W777">
        <v>0</v>
      </c>
      <c r="X777">
        <v>0</v>
      </c>
      <c r="Y777" t="s">
        <v>8</v>
      </c>
      <c r="Z777">
        <v>0</v>
      </c>
      <c r="AA777">
        <v>0</v>
      </c>
      <c r="AB777" t="s">
        <v>9</v>
      </c>
      <c r="AC777">
        <v>0</v>
      </c>
      <c r="AD777">
        <v>0</v>
      </c>
      <c r="AE777" t="s">
        <v>10</v>
      </c>
      <c r="AF777">
        <v>32767</v>
      </c>
      <c r="AG777">
        <v>0</v>
      </c>
      <c r="AH777" t="s">
        <v>11</v>
      </c>
      <c r="AI777">
        <v>-32767</v>
      </c>
      <c r="AJ777">
        <v>0</v>
      </c>
      <c r="AK777" t="s">
        <v>12</v>
      </c>
      <c r="AL777">
        <v>0.18</v>
      </c>
      <c r="AM777">
        <v>0.18759999999999999</v>
      </c>
    </row>
    <row r="778" spans="1:39" x14ac:dyDescent="0.25">
      <c r="A778" t="s">
        <v>187</v>
      </c>
      <c r="B778">
        <v>17</v>
      </c>
      <c r="C778">
        <v>425</v>
      </c>
      <c r="D778" t="s">
        <v>1</v>
      </c>
      <c r="E778">
        <v>0</v>
      </c>
      <c r="F778">
        <v>0</v>
      </c>
      <c r="G778" t="s">
        <v>2</v>
      </c>
      <c r="H778">
        <v>497.165818</v>
      </c>
      <c r="I778">
        <v>3.8154240000000001</v>
      </c>
      <c r="J778" t="s">
        <v>3</v>
      </c>
      <c r="K778">
        <v>232.72367</v>
      </c>
      <c r="L778">
        <v>2.0624E-2</v>
      </c>
      <c r="M778" t="s">
        <v>4</v>
      </c>
      <c r="N778">
        <v>0</v>
      </c>
      <c r="O778">
        <v>0</v>
      </c>
      <c r="P778" t="s">
        <v>5</v>
      </c>
      <c r="Q778">
        <v>0</v>
      </c>
      <c r="R778">
        <v>0</v>
      </c>
      <c r="S778" t="s">
        <v>6</v>
      </c>
      <c r="T778">
        <v>0</v>
      </c>
      <c r="U778">
        <v>0</v>
      </c>
      <c r="V778" t="s">
        <v>7</v>
      </c>
      <c r="W778">
        <v>0</v>
      </c>
      <c r="X778">
        <v>0</v>
      </c>
      <c r="Y778" t="s">
        <v>8</v>
      </c>
      <c r="Z778">
        <v>0</v>
      </c>
      <c r="AA778">
        <v>0</v>
      </c>
      <c r="AB778" t="s">
        <v>9</v>
      </c>
      <c r="AC778">
        <v>0</v>
      </c>
      <c r="AD778">
        <v>0</v>
      </c>
      <c r="AE778" t="s">
        <v>10</v>
      </c>
      <c r="AF778">
        <v>32767</v>
      </c>
      <c r="AG778">
        <v>0</v>
      </c>
      <c r="AH778" t="s">
        <v>11</v>
      </c>
      <c r="AI778">
        <v>-32767</v>
      </c>
      <c r="AJ778">
        <v>0</v>
      </c>
      <c r="AK778" t="s">
        <v>12</v>
      </c>
      <c r="AL778">
        <v>0.18</v>
      </c>
      <c r="AM778">
        <v>0.18759999999999999</v>
      </c>
    </row>
    <row r="779" spans="1:39" x14ac:dyDescent="0.25">
      <c r="A779" t="s">
        <v>187</v>
      </c>
      <c r="B779">
        <v>18</v>
      </c>
      <c r="C779">
        <v>450</v>
      </c>
      <c r="D779" t="s">
        <v>1</v>
      </c>
      <c r="E779">
        <v>0</v>
      </c>
      <c r="F779">
        <v>0</v>
      </c>
      <c r="G779" t="s">
        <v>2</v>
      </c>
      <c r="H779">
        <v>526.67855499999996</v>
      </c>
      <c r="I779">
        <v>4.2641970000000002</v>
      </c>
      <c r="J779" t="s">
        <v>3</v>
      </c>
      <c r="K779">
        <v>246.67771500000001</v>
      </c>
      <c r="L779">
        <v>2.2596999999999999E-2</v>
      </c>
      <c r="M779" t="s">
        <v>4</v>
      </c>
      <c r="N779">
        <v>0</v>
      </c>
      <c r="O779">
        <v>0</v>
      </c>
      <c r="P779" t="s">
        <v>5</v>
      </c>
      <c r="Q779">
        <v>0</v>
      </c>
      <c r="R779">
        <v>0</v>
      </c>
      <c r="S779" t="s">
        <v>6</v>
      </c>
      <c r="T779">
        <v>0</v>
      </c>
      <c r="U779">
        <v>0</v>
      </c>
      <c r="V779" t="s">
        <v>7</v>
      </c>
      <c r="W779">
        <v>0</v>
      </c>
      <c r="X779">
        <v>0</v>
      </c>
      <c r="Y779" t="s">
        <v>8</v>
      </c>
      <c r="Z779">
        <v>0</v>
      </c>
      <c r="AA779">
        <v>0</v>
      </c>
      <c r="AB779" t="s">
        <v>9</v>
      </c>
      <c r="AC779">
        <v>0</v>
      </c>
      <c r="AD779">
        <v>0</v>
      </c>
      <c r="AE779" t="s">
        <v>10</v>
      </c>
      <c r="AF779">
        <v>32767</v>
      </c>
      <c r="AG779">
        <v>0</v>
      </c>
      <c r="AH779" t="s">
        <v>11</v>
      </c>
      <c r="AI779">
        <v>-32767</v>
      </c>
      <c r="AJ779">
        <v>0</v>
      </c>
      <c r="AK779" t="s">
        <v>12</v>
      </c>
      <c r="AL779">
        <v>0.18</v>
      </c>
      <c r="AM779">
        <v>0.18759999999999999</v>
      </c>
    </row>
    <row r="780" spans="1:39" x14ac:dyDescent="0.25">
      <c r="A780" t="s">
        <v>187</v>
      </c>
      <c r="B780">
        <v>19</v>
      </c>
      <c r="C780">
        <v>475</v>
      </c>
      <c r="D780" t="s">
        <v>1</v>
      </c>
      <c r="E780">
        <v>0</v>
      </c>
      <c r="F780">
        <v>0</v>
      </c>
      <c r="G780" t="s">
        <v>2</v>
      </c>
      <c r="H780">
        <v>556.21664199999998</v>
      </c>
      <c r="I780">
        <v>4.7578610000000001</v>
      </c>
      <c r="J780" t="s">
        <v>3</v>
      </c>
      <c r="K780">
        <v>260.65855099999999</v>
      </c>
      <c r="L780">
        <v>2.716E-2</v>
      </c>
      <c r="M780" t="s">
        <v>4</v>
      </c>
      <c r="N780">
        <v>0</v>
      </c>
      <c r="O780">
        <v>0</v>
      </c>
      <c r="P780" t="s">
        <v>5</v>
      </c>
      <c r="Q780">
        <v>0</v>
      </c>
      <c r="R780">
        <v>0</v>
      </c>
      <c r="S780" t="s">
        <v>6</v>
      </c>
      <c r="T780">
        <v>0</v>
      </c>
      <c r="U780">
        <v>0</v>
      </c>
      <c r="V780" t="s">
        <v>7</v>
      </c>
      <c r="W780">
        <v>0</v>
      </c>
      <c r="X780">
        <v>0</v>
      </c>
      <c r="Y780" t="s">
        <v>8</v>
      </c>
      <c r="Z780">
        <v>0</v>
      </c>
      <c r="AA780">
        <v>0</v>
      </c>
      <c r="AB780" t="s">
        <v>9</v>
      </c>
      <c r="AC780">
        <v>0</v>
      </c>
      <c r="AD780">
        <v>0</v>
      </c>
      <c r="AE780" t="s">
        <v>10</v>
      </c>
      <c r="AF780">
        <v>32767</v>
      </c>
      <c r="AG780">
        <v>0</v>
      </c>
      <c r="AH780" t="s">
        <v>11</v>
      </c>
      <c r="AI780">
        <v>-32767</v>
      </c>
      <c r="AJ780">
        <v>0</v>
      </c>
      <c r="AK780" t="s">
        <v>12</v>
      </c>
      <c r="AL780">
        <v>0.18</v>
      </c>
      <c r="AM780">
        <v>0.18759999999999999</v>
      </c>
    </row>
    <row r="781" spans="1:39" x14ac:dyDescent="0.25">
      <c r="A781" t="s">
        <v>187</v>
      </c>
      <c r="B781">
        <v>20</v>
      </c>
      <c r="C781">
        <v>500</v>
      </c>
      <c r="D781" t="s">
        <v>1</v>
      </c>
      <c r="E781">
        <v>0</v>
      </c>
      <c r="F781">
        <v>0</v>
      </c>
      <c r="G781" t="s">
        <v>2</v>
      </c>
      <c r="H781">
        <v>585.78612099999998</v>
      </c>
      <c r="I781">
        <v>5.3051560000000002</v>
      </c>
      <c r="J781" t="s">
        <v>3</v>
      </c>
      <c r="K781">
        <v>274.67111</v>
      </c>
      <c r="L781">
        <v>3.1129E-2</v>
      </c>
      <c r="M781" t="s">
        <v>4</v>
      </c>
      <c r="N781">
        <v>0</v>
      </c>
      <c r="O781">
        <v>0</v>
      </c>
      <c r="P781" t="s">
        <v>5</v>
      </c>
      <c r="Q781">
        <v>0</v>
      </c>
      <c r="R781">
        <v>0</v>
      </c>
      <c r="S781" t="s">
        <v>6</v>
      </c>
      <c r="T781">
        <v>0</v>
      </c>
      <c r="U781">
        <v>0</v>
      </c>
      <c r="V781" t="s">
        <v>7</v>
      </c>
      <c r="W781">
        <v>0</v>
      </c>
      <c r="X781">
        <v>0</v>
      </c>
      <c r="Y781" t="s">
        <v>8</v>
      </c>
      <c r="Z781">
        <v>0</v>
      </c>
      <c r="AA781">
        <v>0</v>
      </c>
      <c r="AB781" t="s">
        <v>9</v>
      </c>
      <c r="AC781">
        <v>0</v>
      </c>
      <c r="AD781">
        <v>0</v>
      </c>
      <c r="AE781" t="s">
        <v>10</v>
      </c>
      <c r="AF781">
        <v>32767</v>
      </c>
      <c r="AG781">
        <v>0</v>
      </c>
      <c r="AH781" t="s">
        <v>11</v>
      </c>
      <c r="AI781">
        <v>-32767</v>
      </c>
      <c r="AJ781">
        <v>0</v>
      </c>
      <c r="AK781" t="s">
        <v>12</v>
      </c>
      <c r="AL781">
        <v>0.2</v>
      </c>
      <c r="AM781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76"/>
  <sheetViews>
    <sheetView topLeftCell="A1910" zoomScale="85" zoomScaleNormal="85" workbookViewId="0">
      <selection activeCell="R1959" sqref="R1959:Y1960"/>
    </sheetView>
  </sheetViews>
  <sheetFormatPr defaultRowHeight="15" x14ac:dyDescent="0.25"/>
  <cols>
    <col min="1" max="1" width="43.42578125" bestFit="1" customWidth="1"/>
  </cols>
  <sheetData>
    <row r="1" spans="1:17" x14ac:dyDescent="0.25">
      <c r="A1" t="s">
        <v>153</v>
      </c>
      <c r="B1" t="s">
        <v>107</v>
      </c>
      <c r="C1" t="s">
        <v>108</v>
      </c>
      <c r="D1" t="s">
        <v>109</v>
      </c>
      <c r="E1" t="s">
        <v>74</v>
      </c>
      <c r="F1" t="s">
        <v>25</v>
      </c>
      <c r="G1" t="s">
        <v>75</v>
      </c>
      <c r="H1" t="s">
        <v>26</v>
      </c>
      <c r="I1" t="s">
        <v>27</v>
      </c>
      <c r="J1" t="s">
        <v>28</v>
      </c>
      <c r="K1" t="s">
        <v>29</v>
      </c>
      <c r="L1" t="s">
        <v>54</v>
      </c>
      <c r="M1" t="s">
        <v>30</v>
      </c>
      <c r="N1" t="s">
        <v>31</v>
      </c>
      <c r="O1" t="s">
        <v>154</v>
      </c>
      <c r="P1" t="s">
        <v>32</v>
      </c>
      <c r="Q1" t="s">
        <v>33</v>
      </c>
    </row>
    <row r="2" spans="1:17" x14ac:dyDescent="0.25">
      <c r="A2" t="s">
        <v>34</v>
      </c>
      <c r="B2">
        <v>1448.28</v>
      </c>
      <c r="C2">
        <v>1422.47</v>
      </c>
      <c r="D2">
        <v>1384.85</v>
      </c>
      <c r="E2">
        <v>1368.06</v>
      </c>
      <c r="F2">
        <v>512.65800000000002</v>
      </c>
      <c r="G2">
        <v>0</v>
      </c>
      <c r="H2">
        <v>512.65800000000002</v>
      </c>
      <c r="I2">
        <v>1</v>
      </c>
      <c r="J2">
        <v>1</v>
      </c>
      <c r="K2">
        <v>0</v>
      </c>
    </row>
    <row r="3" spans="1:17" x14ac:dyDescent="0.25">
      <c r="A3" t="s">
        <v>34</v>
      </c>
      <c r="B3">
        <v>1421.04</v>
      </c>
      <c r="C3">
        <v>1403.23</v>
      </c>
      <c r="D3">
        <v>1366.64</v>
      </c>
      <c r="E3">
        <v>1350.24</v>
      </c>
      <c r="F3">
        <v>506.53399999999999</v>
      </c>
      <c r="G3">
        <v>0</v>
      </c>
      <c r="H3">
        <v>506.53399999999999</v>
      </c>
      <c r="I3">
        <v>1</v>
      </c>
      <c r="J3">
        <v>1</v>
      </c>
      <c r="K3">
        <v>0</v>
      </c>
    </row>
    <row r="4" spans="1:17" x14ac:dyDescent="0.25">
      <c r="A4" t="s">
        <v>34</v>
      </c>
      <c r="B4">
        <v>1420.42</v>
      </c>
      <c r="C4">
        <v>1402.29</v>
      </c>
      <c r="D4">
        <v>1366.12</v>
      </c>
      <c r="E4">
        <v>1349.77</v>
      </c>
      <c r="F4">
        <v>505.02699999999999</v>
      </c>
      <c r="G4">
        <v>0</v>
      </c>
      <c r="H4">
        <v>505.02699999999999</v>
      </c>
      <c r="I4">
        <v>1</v>
      </c>
      <c r="J4">
        <v>1</v>
      </c>
      <c r="K4">
        <v>0</v>
      </c>
    </row>
    <row r="5" spans="1:17" x14ac:dyDescent="0.25">
      <c r="A5" t="s">
        <v>34</v>
      </c>
      <c r="B5">
        <v>1424.2</v>
      </c>
      <c r="C5">
        <v>1406.42</v>
      </c>
      <c r="D5">
        <v>1370.38</v>
      </c>
      <c r="E5">
        <v>1354.06</v>
      </c>
      <c r="F5">
        <v>509.49400000000003</v>
      </c>
      <c r="G5">
        <v>0</v>
      </c>
      <c r="H5">
        <v>509.49400000000003</v>
      </c>
      <c r="I5">
        <v>1</v>
      </c>
      <c r="J5">
        <v>1</v>
      </c>
      <c r="K5">
        <v>0</v>
      </c>
    </row>
    <row r="6" spans="1:17" x14ac:dyDescent="0.25">
      <c r="A6" t="s">
        <v>34</v>
      </c>
      <c r="B6">
        <v>1424.54</v>
      </c>
      <c r="C6">
        <v>1406.5</v>
      </c>
      <c r="D6">
        <v>1370.19</v>
      </c>
      <c r="E6">
        <v>1353.85</v>
      </c>
      <c r="F6">
        <v>508.99</v>
      </c>
      <c r="G6">
        <v>0</v>
      </c>
      <c r="H6">
        <v>508.99</v>
      </c>
      <c r="I6">
        <v>1</v>
      </c>
      <c r="J6">
        <v>1</v>
      </c>
      <c r="K6">
        <v>0</v>
      </c>
    </row>
    <row r="7" spans="1:17" x14ac:dyDescent="0.25">
      <c r="A7" t="s">
        <v>34</v>
      </c>
      <c r="B7">
        <v>1419.93</v>
      </c>
      <c r="C7">
        <v>1402.62</v>
      </c>
      <c r="D7">
        <v>1366.75</v>
      </c>
      <c r="E7">
        <v>1350.44</v>
      </c>
      <c r="F7">
        <v>506.40699999999998</v>
      </c>
      <c r="G7">
        <v>0</v>
      </c>
      <c r="H7">
        <v>506.40699999999998</v>
      </c>
      <c r="I7">
        <v>1</v>
      </c>
      <c r="J7">
        <v>1</v>
      </c>
      <c r="K7">
        <v>0</v>
      </c>
    </row>
    <row r="8" spans="1:17" x14ac:dyDescent="0.25">
      <c r="A8" t="s">
        <v>34</v>
      </c>
      <c r="B8">
        <v>1421.59</v>
      </c>
      <c r="C8">
        <v>1404</v>
      </c>
      <c r="D8">
        <v>1368</v>
      </c>
      <c r="E8">
        <v>1351.7</v>
      </c>
      <c r="F8">
        <v>506.91899999999998</v>
      </c>
      <c r="G8">
        <v>0</v>
      </c>
      <c r="H8">
        <v>506.91899999999998</v>
      </c>
      <c r="I8">
        <v>1</v>
      </c>
      <c r="J8">
        <v>1</v>
      </c>
      <c r="K8">
        <v>0</v>
      </c>
    </row>
    <row r="9" spans="1:17" x14ac:dyDescent="0.25">
      <c r="A9" t="s">
        <v>34</v>
      </c>
      <c r="B9">
        <v>1418.26</v>
      </c>
      <c r="C9">
        <v>1401</v>
      </c>
      <c r="D9">
        <v>1365.12</v>
      </c>
      <c r="E9">
        <v>1348.84</v>
      </c>
      <c r="F9">
        <v>503.827</v>
      </c>
      <c r="G9">
        <v>0</v>
      </c>
      <c r="H9">
        <v>503.827</v>
      </c>
      <c r="I9">
        <v>1</v>
      </c>
      <c r="J9">
        <v>1</v>
      </c>
      <c r="K9">
        <v>0</v>
      </c>
    </row>
    <row r="10" spans="1:17" x14ac:dyDescent="0.25">
      <c r="A10" t="s">
        <v>34</v>
      </c>
      <c r="B10">
        <v>1419.94</v>
      </c>
      <c r="C10">
        <v>1402.33</v>
      </c>
      <c r="D10">
        <v>1366.44</v>
      </c>
      <c r="E10">
        <v>1350.14</v>
      </c>
      <c r="F10">
        <v>505.39</v>
      </c>
      <c r="G10">
        <v>0</v>
      </c>
      <c r="H10">
        <v>505.39</v>
      </c>
      <c r="I10">
        <v>1</v>
      </c>
      <c r="J10">
        <v>1</v>
      </c>
      <c r="K10">
        <v>0</v>
      </c>
    </row>
    <row r="11" spans="1:17" x14ac:dyDescent="0.25">
      <c r="A11" t="s">
        <v>34</v>
      </c>
      <c r="B11">
        <v>1420.84</v>
      </c>
      <c r="C11">
        <v>1403.09</v>
      </c>
      <c r="D11">
        <v>1367.28</v>
      </c>
      <c r="E11">
        <v>1350.99</v>
      </c>
      <c r="F11">
        <v>505.93099999999998</v>
      </c>
      <c r="G11">
        <v>0</v>
      </c>
      <c r="H11">
        <v>505.93099999999998</v>
      </c>
      <c r="I11">
        <v>1</v>
      </c>
      <c r="J11">
        <v>1</v>
      </c>
      <c r="K11">
        <v>0</v>
      </c>
    </row>
    <row r="12" spans="1:17" x14ac:dyDescent="0.25">
      <c r="A12" t="s">
        <v>34</v>
      </c>
      <c r="B12">
        <v>1420.06</v>
      </c>
      <c r="C12">
        <v>1401.71</v>
      </c>
      <c r="D12">
        <v>1365.89</v>
      </c>
      <c r="E12">
        <v>1349.59</v>
      </c>
      <c r="F12">
        <v>504.46699999999998</v>
      </c>
      <c r="G12">
        <v>0</v>
      </c>
      <c r="H12">
        <v>504.46699999999998</v>
      </c>
      <c r="I12">
        <v>1</v>
      </c>
      <c r="J12">
        <v>1</v>
      </c>
      <c r="K12">
        <v>0</v>
      </c>
    </row>
    <row r="13" spans="1:17" x14ac:dyDescent="0.25">
      <c r="A13" t="s">
        <v>34</v>
      </c>
      <c r="B13">
        <v>1421.68</v>
      </c>
      <c r="C13">
        <v>1404.41</v>
      </c>
      <c r="D13">
        <v>1368.82</v>
      </c>
      <c r="E13">
        <v>1352.52</v>
      </c>
      <c r="F13">
        <v>507.399</v>
      </c>
      <c r="G13">
        <v>0</v>
      </c>
      <c r="H13">
        <v>507.399</v>
      </c>
      <c r="I13">
        <v>1</v>
      </c>
      <c r="J13">
        <v>1</v>
      </c>
      <c r="K13">
        <v>0</v>
      </c>
    </row>
    <row r="14" spans="1:17" x14ac:dyDescent="0.25">
      <c r="A14" t="s">
        <v>34</v>
      </c>
      <c r="B14">
        <v>1420.59</v>
      </c>
      <c r="C14">
        <v>1403.03</v>
      </c>
      <c r="D14">
        <v>1367.43</v>
      </c>
      <c r="E14">
        <v>1351.08</v>
      </c>
      <c r="F14">
        <v>506.24200000000002</v>
      </c>
      <c r="G14">
        <v>0</v>
      </c>
      <c r="H14">
        <v>506.24200000000002</v>
      </c>
      <c r="I14">
        <v>1</v>
      </c>
      <c r="J14">
        <v>1</v>
      </c>
      <c r="K14">
        <v>0</v>
      </c>
    </row>
    <row r="15" spans="1:17" x14ac:dyDescent="0.25">
      <c r="A15" t="s">
        <v>34</v>
      </c>
      <c r="B15">
        <v>1419.99</v>
      </c>
      <c r="C15">
        <v>1402.36</v>
      </c>
      <c r="D15">
        <v>1366.51</v>
      </c>
      <c r="E15">
        <v>1350.21</v>
      </c>
      <c r="F15">
        <v>504.85300000000001</v>
      </c>
      <c r="G15">
        <v>0</v>
      </c>
      <c r="H15">
        <v>504.85300000000001</v>
      </c>
      <c r="I15">
        <v>1</v>
      </c>
      <c r="J15">
        <v>1</v>
      </c>
      <c r="K15">
        <v>0</v>
      </c>
    </row>
    <row r="16" spans="1:17" x14ac:dyDescent="0.25">
      <c r="A16" t="s">
        <v>34</v>
      </c>
      <c r="B16">
        <v>1425.71</v>
      </c>
      <c r="C16">
        <v>1408.09</v>
      </c>
      <c r="D16">
        <v>1372.25</v>
      </c>
      <c r="E16">
        <v>1355.93</v>
      </c>
      <c r="F16">
        <v>510.22199999999998</v>
      </c>
      <c r="G16">
        <v>0</v>
      </c>
      <c r="H16">
        <v>510.22199999999998</v>
      </c>
      <c r="I16">
        <v>1</v>
      </c>
      <c r="J16">
        <v>1</v>
      </c>
      <c r="K16">
        <v>0</v>
      </c>
    </row>
    <row r="17" spans="1:11" x14ac:dyDescent="0.25">
      <c r="A17" t="s">
        <v>34</v>
      </c>
      <c r="B17">
        <v>1423.32</v>
      </c>
      <c r="C17">
        <v>1405.71</v>
      </c>
      <c r="D17">
        <v>1369.94</v>
      </c>
      <c r="E17">
        <v>1353.63</v>
      </c>
      <c r="F17">
        <v>508</v>
      </c>
      <c r="G17">
        <v>0</v>
      </c>
      <c r="H17">
        <v>508</v>
      </c>
      <c r="I17">
        <v>1</v>
      </c>
      <c r="J17">
        <v>1</v>
      </c>
      <c r="K17">
        <v>0</v>
      </c>
    </row>
    <row r="18" spans="1:11" x14ac:dyDescent="0.25">
      <c r="A18" t="s">
        <v>34</v>
      </c>
      <c r="B18">
        <v>1421.52</v>
      </c>
      <c r="C18">
        <v>1403.65</v>
      </c>
      <c r="D18">
        <v>1367.73</v>
      </c>
      <c r="E18">
        <v>1351.41</v>
      </c>
      <c r="F18">
        <v>506.56900000000002</v>
      </c>
      <c r="G18">
        <v>0</v>
      </c>
      <c r="H18">
        <v>506.56900000000002</v>
      </c>
      <c r="I18">
        <v>1</v>
      </c>
      <c r="J18">
        <v>1</v>
      </c>
      <c r="K18">
        <v>0</v>
      </c>
    </row>
    <row r="19" spans="1:11" x14ac:dyDescent="0.25">
      <c r="A19" t="s">
        <v>34</v>
      </c>
      <c r="B19">
        <v>1421.18</v>
      </c>
      <c r="C19">
        <v>1403.58</v>
      </c>
      <c r="D19">
        <v>1367.8</v>
      </c>
      <c r="E19">
        <v>1351.51</v>
      </c>
      <c r="F19">
        <v>506.58800000000002</v>
      </c>
      <c r="G19">
        <v>0</v>
      </c>
      <c r="H19">
        <v>506.58800000000002</v>
      </c>
      <c r="I19">
        <v>1</v>
      </c>
      <c r="J19">
        <v>1</v>
      </c>
      <c r="K19">
        <v>0</v>
      </c>
    </row>
    <row r="20" spans="1:11" x14ac:dyDescent="0.25">
      <c r="A20" t="s">
        <v>34</v>
      </c>
      <c r="B20">
        <v>1422.54</v>
      </c>
      <c r="C20">
        <v>1405.07</v>
      </c>
      <c r="D20">
        <v>1369.16</v>
      </c>
      <c r="E20">
        <v>1352.87</v>
      </c>
      <c r="F20">
        <v>508.07</v>
      </c>
      <c r="G20">
        <v>0</v>
      </c>
      <c r="H20">
        <v>508.07</v>
      </c>
      <c r="I20">
        <v>1</v>
      </c>
      <c r="J20">
        <v>1</v>
      </c>
      <c r="K20">
        <v>0</v>
      </c>
    </row>
    <row r="21" spans="1:11" x14ac:dyDescent="0.25">
      <c r="A21" t="s">
        <v>34</v>
      </c>
      <c r="B21">
        <v>1418.73</v>
      </c>
      <c r="C21">
        <v>1401.05</v>
      </c>
      <c r="D21">
        <v>1365.16</v>
      </c>
      <c r="E21">
        <v>1348.85</v>
      </c>
      <c r="F21">
        <v>504.428</v>
      </c>
      <c r="G21">
        <v>0</v>
      </c>
      <c r="H21">
        <v>504.428</v>
      </c>
      <c r="I21">
        <v>1</v>
      </c>
      <c r="J21">
        <v>1</v>
      </c>
      <c r="K21">
        <v>0</v>
      </c>
    </row>
    <row r="22" spans="1:11" x14ac:dyDescent="0.25">
      <c r="A22" t="s">
        <v>34</v>
      </c>
      <c r="B22">
        <v>1420.83</v>
      </c>
      <c r="C22">
        <v>1402.83</v>
      </c>
      <c r="D22">
        <v>1366.9</v>
      </c>
      <c r="E22">
        <v>1350.59</v>
      </c>
      <c r="F22">
        <v>505.71</v>
      </c>
      <c r="G22">
        <v>0</v>
      </c>
      <c r="H22">
        <v>505.71</v>
      </c>
      <c r="I22">
        <v>1</v>
      </c>
      <c r="J22">
        <v>1</v>
      </c>
      <c r="K22">
        <v>0</v>
      </c>
    </row>
    <row r="23" spans="1:11" x14ac:dyDescent="0.25">
      <c r="A23" t="s">
        <v>34</v>
      </c>
      <c r="B23">
        <v>1418.06</v>
      </c>
      <c r="C23">
        <v>1400.92</v>
      </c>
      <c r="D23">
        <v>1365.29</v>
      </c>
      <c r="E23">
        <v>1348.99</v>
      </c>
      <c r="F23">
        <v>504.25200000000001</v>
      </c>
      <c r="G23">
        <v>0</v>
      </c>
      <c r="H23">
        <v>504.25200000000001</v>
      </c>
      <c r="I23">
        <v>1</v>
      </c>
      <c r="J23">
        <v>1</v>
      </c>
      <c r="K23">
        <v>0</v>
      </c>
    </row>
    <row r="24" spans="1:11" x14ac:dyDescent="0.25">
      <c r="A24" t="s">
        <v>34</v>
      </c>
      <c r="B24">
        <v>1421.39</v>
      </c>
      <c r="C24">
        <v>1403.71</v>
      </c>
      <c r="D24">
        <v>1367.76</v>
      </c>
      <c r="E24">
        <v>1351.44</v>
      </c>
      <c r="F24">
        <v>506.34300000000002</v>
      </c>
      <c r="G24">
        <v>0</v>
      </c>
      <c r="H24">
        <v>506.34300000000002</v>
      </c>
      <c r="I24">
        <v>1</v>
      </c>
      <c r="J24">
        <v>1</v>
      </c>
      <c r="K24">
        <v>0</v>
      </c>
    </row>
    <row r="25" spans="1:11" x14ac:dyDescent="0.25">
      <c r="A25" t="s">
        <v>34</v>
      </c>
      <c r="B25">
        <v>1422.32</v>
      </c>
      <c r="C25">
        <v>1404.68</v>
      </c>
      <c r="D25">
        <v>1368.94</v>
      </c>
      <c r="E25">
        <v>1352.64</v>
      </c>
      <c r="F25">
        <v>507.69900000000001</v>
      </c>
      <c r="G25">
        <v>0</v>
      </c>
      <c r="H25">
        <v>507.69900000000001</v>
      </c>
      <c r="I25">
        <v>1</v>
      </c>
      <c r="J25">
        <v>1</v>
      </c>
      <c r="K25">
        <v>0</v>
      </c>
    </row>
    <row r="26" spans="1:11" x14ac:dyDescent="0.25">
      <c r="A26" t="s">
        <v>34</v>
      </c>
      <c r="B26">
        <v>1421.57</v>
      </c>
      <c r="C26">
        <v>1403.23</v>
      </c>
      <c r="D26">
        <v>1367.36</v>
      </c>
      <c r="E26">
        <v>1351.06</v>
      </c>
      <c r="F26">
        <v>506.04599999999999</v>
      </c>
      <c r="G26">
        <v>0</v>
      </c>
      <c r="H26">
        <v>506.04599999999999</v>
      </c>
      <c r="I26">
        <v>1</v>
      </c>
      <c r="J26">
        <v>1</v>
      </c>
      <c r="K26">
        <v>0</v>
      </c>
    </row>
    <row r="27" spans="1:11" x14ac:dyDescent="0.25">
      <c r="A27" t="s">
        <v>34</v>
      </c>
      <c r="B27">
        <v>1421.16</v>
      </c>
      <c r="C27">
        <v>1403.9</v>
      </c>
      <c r="D27">
        <v>1368.12</v>
      </c>
      <c r="E27">
        <v>1351.82</v>
      </c>
      <c r="F27">
        <v>506.34500000000003</v>
      </c>
      <c r="G27">
        <v>0</v>
      </c>
      <c r="H27">
        <v>506.34500000000003</v>
      </c>
      <c r="I27">
        <v>1</v>
      </c>
      <c r="J27">
        <v>1</v>
      </c>
      <c r="K27">
        <v>0</v>
      </c>
    </row>
    <row r="28" spans="1:11" x14ac:dyDescent="0.25">
      <c r="A28" t="s">
        <v>34</v>
      </c>
      <c r="B28">
        <v>1423.92</v>
      </c>
      <c r="C28">
        <v>1406.44</v>
      </c>
      <c r="D28">
        <v>1370.42</v>
      </c>
      <c r="E28">
        <v>1354.11</v>
      </c>
      <c r="F28">
        <v>508.92099999999999</v>
      </c>
      <c r="G28">
        <v>0</v>
      </c>
      <c r="H28">
        <v>508.92099999999999</v>
      </c>
      <c r="I28">
        <v>1</v>
      </c>
      <c r="J28">
        <v>1</v>
      </c>
      <c r="K28">
        <v>0</v>
      </c>
    </row>
    <row r="29" spans="1:11" x14ac:dyDescent="0.25">
      <c r="A29" t="s">
        <v>34</v>
      </c>
      <c r="B29">
        <v>1424.25</v>
      </c>
      <c r="C29">
        <v>1407.15</v>
      </c>
      <c r="D29">
        <v>1371.25</v>
      </c>
      <c r="E29">
        <v>1354.95</v>
      </c>
      <c r="F29">
        <v>509.56900000000002</v>
      </c>
      <c r="G29">
        <v>0</v>
      </c>
      <c r="H29">
        <v>509.56900000000002</v>
      </c>
      <c r="I29">
        <v>1</v>
      </c>
      <c r="J29">
        <v>1</v>
      </c>
      <c r="K29">
        <v>0</v>
      </c>
    </row>
    <row r="30" spans="1:11" x14ac:dyDescent="0.25">
      <c r="A30" t="s">
        <v>34</v>
      </c>
      <c r="B30">
        <v>1420.84</v>
      </c>
      <c r="C30">
        <v>1403.42</v>
      </c>
      <c r="D30">
        <v>1367.47</v>
      </c>
      <c r="E30">
        <v>1351.13</v>
      </c>
      <c r="F30">
        <v>505.41199999999998</v>
      </c>
      <c r="G30">
        <v>0</v>
      </c>
      <c r="H30">
        <v>505.41199999999998</v>
      </c>
      <c r="I30">
        <v>1</v>
      </c>
      <c r="J30">
        <v>1</v>
      </c>
      <c r="K30">
        <v>0</v>
      </c>
    </row>
    <row r="31" spans="1:11" x14ac:dyDescent="0.25">
      <c r="A31" t="s">
        <v>34</v>
      </c>
      <c r="B31">
        <v>1421.44</v>
      </c>
      <c r="C31">
        <v>1404.38</v>
      </c>
      <c r="D31">
        <v>1368.7</v>
      </c>
      <c r="E31">
        <v>1352.41</v>
      </c>
      <c r="F31">
        <v>507.29399999999998</v>
      </c>
      <c r="G31">
        <v>0</v>
      </c>
      <c r="H31">
        <v>507.29399999999998</v>
      </c>
      <c r="I31">
        <v>1</v>
      </c>
      <c r="J31">
        <v>1</v>
      </c>
      <c r="K31">
        <v>0</v>
      </c>
    </row>
    <row r="32" spans="1:11" x14ac:dyDescent="0.25">
      <c r="A32" t="s">
        <v>34</v>
      </c>
      <c r="B32">
        <v>1423.28</v>
      </c>
      <c r="C32">
        <v>1405.96</v>
      </c>
      <c r="D32">
        <v>1370.16</v>
      </c>
      <c r="E32">
        <v>1353.86</v>
      </c>
      <c r="F32">
        <v>508.34100000000001</v>
      </c>
      <c r="G32">
        <v>0</v>
      </c>
      <c r="H32">
        <v>508.34100000000001</v>
      </c>
      <c r="I32">
        <v>1</v>
      </c>
      <c r="J32">
        <v>1</v>
      </c>
      <c r="K32">
        <v>0</v>
      </c>
    </row>
    <row r="33" spans="1:11" x14ac:dyDescent="0.25">
      <c r="A33" t="s">
        <v>34</v>
      </c>
      <c r="B33">
        <v>1419.8</v>
      </c>
      <c r="C33">
        <v>1402.23</v>
      </c>
      <c r="D33">
        <v>1366.38</v>
      </c>
      <c r="E33">
        <v>1350.09</v>
      </c>
      <c r="F33">
        <v>504.84300000000002</v>
      </c>
      <c r="G33">
        <v>0</v>
      </c>
      <c r="H33">
        <v>504.84300000000002</v>
      </c>
      <c r="I33">
        <v>1</v>
      </c>
      <c r="J33">
        <v>1</v>
      </c>
      <c r="K33">
        <v>0</v>
      </c>
    </row>
    <row r="34" spans="1:11" x14ac:dyDescent="0.25">
      <c r="A34" t="s">
        <v>34</v>
      </c>
      <c r="B34">
        <v>1421.61</v>
      </c>
      <c r="C34">
        <v>1404.15</v>
      </c>
      <c r="D34">
        <v>1368.1</v>
      </c>
      <c r="E34">
        <v>1351.78</v>
      </c>
      <c r="F34">
        <v>506.47899999999998</v>
      </c>
      <c r="G34">
        <v>0</v>
      </c>
      <c r="H34">
        <v>506.47899999999998</v>
      </c>
      <c r="I34">
        <v>1</v>
      </c>
      <c r="J34">
        <v>1</v>
      </c>
      <c r="K34">
        <v>0</v>
      </c>
    </row>
    <row r="35" spans="1:11" x14ac:dyDescent="0.25">
      <c r="A35" t="s">
        <v>34</v>
      </c>
      <c r="B35">
        <v>1424.18</v>
      </c>
      <c r="C35">
        <v>1406.95</v>
      </c>
      <c r="D35">
        <v>1371.06</v>
      </c>
      <c r="E35">
        <v>1354.72</v>
      </c>
      <c r="F35">
        <v>509.09199999999998</v>
      </c>
      <c r="G35">
        <v>0</v>
      </c>
      <c r="H35">
        <v>509.09199999999998</v>
      </c>
      <c r="I35">
        <v>1</v>
      </c>
      <c r="J35">
        <v>1</v>
      </c>
      <c r="K35">
        <v>0</v>
      </c>
    </row>
    <row r="36" spans="1:11" x14ac:dyDescent="0.25">
      <c r="A36" t="s">
        <v>34</v>
      </c>
      <c r="B36">
        <v>1423.24</v>
      </c>
      <c r="C36">
        <v>1405.44</v>
      </c>
      <c r="D36">
        <v>1369.41</v>
      </c>
      <c r="E36">
        <v>1353.1</v>
      </c>
      <c r="F36">
        <v>507.73599999999999</v>
      </c>
      <c r="G36">
        <v>0</v>
      </c>
      <c r="H36">
        <v>507.73599999999999</v>
      </c>
      <c r="I36">
        <v>1</v>
      </c>
      <c r="J36">
        <v>1</v>
      </c>
      <c r="K36">
        <v>0</v>
      </c>
    </row>
    <row r="37" spans="1:11" x14ac:dyDescent="0.25">
      <c r="A37" t="s">
        <v>34</v>
      </c>
      <c r="B37">
        <v>1421.34</v>
      </c>
      <c r="C37">
        <v>1404.15</v>
      </c>
      <c r="D37">
        <v>1368.39</v>
      </c>
      <c r="E37">
        <v>1352.1</v>
      </c>
      <c r="F37">
        <v>506.62400000000002</v>
      </c>
      <c r="G37">
        <v>0</v>
      </c>
      <c r="H37">
        <v>506.62400000000002</v>
      </c>
      <c r="I37">
        <v>1</v>
      </c>
      <c r="J37">
        <v>1</v>
      </c>
      <c r="K37">
        <v>0</v>
      </c>
    </row>
    <row r="38" spans="1:11" x14ac:dyDescent="0.25">
      <c r="A38" t="s">
        <v>34</v>
      </c>
      <c r="B38">
        <v>1424.35</v>
      </c>
      <c r="C38">
        <v>1406.95</v>
      </c>
      <c r="D38">
        <v>1371.19</v>
      </c>
      <c r="E38">
        <v>1354.88</v>
      </c>
      <c r="F38">
        <v>509.19400000000002</v>
      </c>
      <c r="G38">
        <v>0</v>
      </c>
      <c r="H38">
        <v>509.19400000000002</v>
      </c>
      <c r="I38">
        <v>1</v>
      </c>
      <c r="J38">
        <v>1</v>
      </c>
      <c r="K38">
        <v>0</v>
      </c>
    </row>
    <row r="39" spans="1:11" x14ac:dyDescent="0.25">
      <c r="A39" t="s">
        <v>34</v>
      </c>
      <c r="B39">
        <v>1423.22</v>
      </c>
      <c r="C39">
        <v>1405.99</v>
      </c>
      <c r="D39">
        <v>1370.09</v>
      </c>
      <c r="E39">
        <v>1353.8</v>
      </c>
      <c r="F39">
        <v>508.20600000000002</v>
      </c>
      <c r="G39">
        <v>0</v>
      </c>
      <c r="H39">
        <v>508.20600000000002</v>
      </c>
      <c r="I39">
        <v>1</v>
      </c>
      <c r="J39">
        <v>1</v>
      </c>
      <c r="K39">
        <v>0</v>
      </c>
    </row>
    <row r="40" spans="1:11" x14ac:dyDescent="0.25">
      <c r="A40" t="s">
        <v>34</v>
      </c>
      <c r="B40">
        <v>1423.82</v>
      </c>
      <c r="C40">
        <v>1406.35</v>
      </c>
      <c r="D40">
        <v>1370.45</v>
      </c>
      <c r="E40">
        <v>1354.14</v>
      </c>
      <c r="F40">
        <v>508.56900000000002</v>
      </c>
      <c r="G40">
        <v>0</v>
      </c>
      <c r="H40">
        <v>508.56900000000002</v>
      </c>
      <c r="I40">
        <v>1</v>
      </c>
      <c r="J40">
        <v>1</v>
      </c>
      <c r="K40">
        <v>0</v>
      </c>
    </row>
    <row r="41" spans="1:11" x14ac:dyDescent="0.25">
      <c r="A41" t="s">
        <v>34</v>
      </c>
      <c r="B41">
        <v>1423.75</v>
      </c>
      <c r="C41">
        <v>1406.11</v>
      </c>
      <c r="D41">
        <v>1370.21</v>
      </c>
      <c r="E41">
        <v>1353.9</v>
      </c>
      <c r="F41">
        <v>508.67899999999997</v>
      </c>
      <c r="G41">
        <v>0</v>
      </c>
      <c r="H41">
        <v>508.67899999999997</v>
      </c>
      <c r="I41">
        <v>1</v>
      </c>
      <c r="J41">
        <v>1</v>
      </c>
      <c r="K41">
        <v>0</v>
      </c>
    </row>
    <row r="42" spans="1:11" x14ac:dyDescent="0.25">
      <c r="A42" t="s">
        <v>34</v>
      </c>
      <c r="B42">
        <v>1422.76</v>
      </c>
      <c r="C42">
        <v>1404.5</v>
      </c>
      <c r="D42">
        <v>1368.68</v>
      </c>
      <c r="E42">
        <v>1352.37</v>
      </c>
      <c r="F42">
        <v>507.10199999999998</v>
      </c>
      <c r="G42">
        <v>0</v>
      </c>
      <c r="H42">
        <v>507.10199999999998</v>
      </c>
      <c r="I42">
        <v>1</v>
      </c>
      <c r="J42">
        <v>1</v>
      </c>
      <c r="K42">
        <v>0</v>
      </c>
    </row>
    <row r="43" spans="1:11" x14ac:dyDescent="0.25">
      <c r="A43" t="s">
        <v>34</v>
      </c>
      <c r="B43">
        <v>1422.07</v>
      </c>
      <c r="C43">
        <v>1404.81</v>
      </c>
      <c r="D43">
        <v>1369.26</v>
      </c>
      <c r="E43">
        <v>1352.97</v>
      </c>
      <c r="F43">
        <v>507.35500000000002</v>
      </c>
      <c r="G43">
        <v>0</v>
      </c>
      <c r="H43">
        <v>507.35500000000002</v>
      </c>
      <c r="I43">
        <v>1</v>
      </c>
      <c r="J43">
        <v>1</v>
      </c>
      <c r="K43">
        <v>0</v>
      </c>
    </row>
    <row r="44" spans="1:11" x14ac:dyDescent="0.25">
      <c r="A44" t="s">
        <v>34</v>
      </c>
      <c r="B44">
        <v>1419</v>
      </c>
      <c r="C44">
        <v>1401.26</v>
      </c>
      <c r="D44">
        <v>1365.54</v>
      </c>
      <c r="E44">
        <v>1349.23</v>
      </c>
      <c r="F44">
        <v>503.90300000000002</v>
      </c>
      <c r="G44">
        <v>0</v>
      </c>
      <c r="H44">
        <v>503.90300000000002</v>
      </c>
      <c r="I44">
        <v>1</v>
      </c>
      <c r="J44">
        <v>1</v>
      </c>
      <c r="K44">
        <v>0</v>
      </c>
    </row>
    <row r="45" spans="1:11" x14ac:dyDescent="0.25">
      <c r="A45" t="s">
        <v>34</v>
      </c>
      <c r="B45">
        <v>1423.65</v>
      </c>
      <c r="C45">
        <v>1406.47</v>
      </c>
      <c r="D45">
        <v>1370.63</v>
      </c>
      <c r="E45">
        <v>1354.32</v>
      </c>
      <c r="F45">
        <v>509.23500000000001</v>
      </c>
      <c r="G45">
        <v>0</v>
      </c>
      <c r="H45">
        <v>509.23500000000001</v>
      </c>
      <c r="I45">
        <v>1</v>
      </c>
      <c r="J45">
        <v>1</v>
      </c>
      <c r="K45">
        <v>0</v>
      </c>
    </row>
    <row r="46" spans="1:11" x14ac:dyDescent="0.25">
      <c r="A46" t="s">
        <v>34</v>
      </c>
      <c r="B46">
        <v>1421.01</v>
      </c>
      <c r="C46">
        <v>1403.52</v>
      </c>
      <c r="D46">
        <v>1367.75</v>
      </c>
      <c r="E46">
        <v>1351.43</v>
      </c>
      <c r="F46">
        <v>505.76</v>
      </c>
      <c r="G46">
        <v>0</v>
      </c>
      <c r="H46">
        <v>505.76</v>
      </c>
      <c r="I46">
        <v>1</v>
      </c>
      <c r="J46">
        <v>1</v>
      </c>
      <c r="K46">
        <v>0</v>
      </c>
    </row>
    <row r="47" spans="1:11" x14ac:dyDescent="0.25">
      <c r="A47" t="s">
        <v>34</v>
      </c>
      <c r="B47">
        <v>1423.22</v>
      </c>
      <c r="C47">
        <v>1405.27</v>
      </c>
      <c r="D47">
        <v>1369.48</v>
      </c>
      <c r="E47">
        <v>1353.14</v>
      </c>
      <c r="F47">
        <v>507.53199999999998</v>
      </c>
      <c r="G47">
        <v>0</v>
      </c>
      <c r="H47">
        <v>507.53199999999998</v>
      </c>
      <c r="I47">
        <v>1</v>
      </c>
      <c r="J47">
        <v>1</v>
      </c>
      <c r="K47">
        <v>0</v>
      </c>
    </row>
    <row r="48" spans="1:11" x14ac:dyDescent="0.25">
      <c r="A48" t="s">
        <v>34</v>
      </c>
      <c r="B48">
        <v>1424.18</v>
      </c>
      <c r="C48">
        <v>1406.87</v>
      </c>
      <c r="D48">
        <v>1370.83</v>
      </c>
      <c r="E48">
        <v>1354.51</v>
      </c>
      <c r="F48">
        <v>509.00599999999997</v>
      </c>
      <c r="G48">
        <v>0</v>
      </c>
      <c r="H48">
        <v>509.00599999999997</v>
      </c>
      <c r="I48">
        <v>1</v>
      </c>
      <c r="J48">
        <v>1</v>
      </c>
      <c r="K48">
        <v>0</v>
      </c>
    </row>
    <row r="49" spans="1:25" x14ac:dyDescent="0.25">
      <c r="A49" t="s">
        <v>34</v>
      </c>
      <c r="B49">
        <v>1422.41</v>
      </c>
      <c r="C49">
        <v>1405.09</v>
      </c>
      <c r="D49">
        <v>1369.29</v>
      </c>
      <c r="E49">
        <v>1352.98</v>
      </c>
      <c r="F49">
        <v>507.21899999999999</v>
      </c>
      <c r="G49">
        <v>0</v>
      </c>
      <c r="H49">
        <v>507.21899999999999</v>
      </c>
      <c r="I49">
        <v>1</v>
      </c>
      <c r="J49">
        <v>1</v>
      </c>
      <c r="K49">
        <v>0</v>
      </c>
    </row>
    <row r="50" spans="1:25" x14ac:dyDescent="0.25">
      <c r="A50" t="s">
        <v>34</v>
      </c>
      <c r="B50">
        <v>1423.6</v>
      </c>
      <c r="C50">
        <v>1406.19</v>
      </c>
      <c r="D50">
        <v>1370.32</v>
      </c>
      <c r="E50">
        <v>1354.01</v>
      </c>
      <c r="F50">
        <v>508.392</v>
      </c>
      <c r="G50">
        <v>0</v>
      </c>
      <c r="H50">
        <v>508.392</v>
      </c>
      <c r="I50">
        <v>1</v>
      </c>
      <c r="J50">
        <v>1</v>
      </c>
      <c r="K50">
        <v>0</v>
      </c>
    </row>
    <row r="51" spans="1:25" x14ac:dyDescent="0.25">
      <c r="A51" t="s">
        <v>34</v>
      </c>
      <c r="B51">
        <v>1421.62</v>
      </c>
      <c r="C51">
        <v>1404.4</v>
      </c>
      <c r="D51">
        <v>1368.62</v>
      </c>
      <c r="E51">
        <v>1352.31</v>
      </c>
      <c r="F51">
        <v>506.85500000000002</v>
      </c>
      <c r="G51">
        <v>0</v>
      </c>
      <c r="H51">
        <v>506.85500000000002</v>
      </c>
      <c r="I51">
        <v>1</v>
      </c>
      <c r="J51">
        <v>1</v>
      </c>
      <c r="K51">
        <v>0</v>
      </c>
    </row>
    <row r="52" spans="1:25" x14ac:dyDescent="0.25">
      <c r="A52" t="s">
        <v>34</v>
      </c>
      <c r="B52">
        <v>1421.46</v>
      </c>
      <c r="C52">
        <v>1404.06</v>
      </c>
      <c r="D52">
        <v>1368.03</v>
      </c>
      <c r="E52">
        <v>1351.74</v>
      </c>
      <c r="F52">
        <v>505.90499999999997</v>
      </c>
      <c r="G52">
        <v>0</v>
      </c>
      <c r="H52">
        <v>505.90499999999997</v>
      </c>
      <c r="I52">
        <v>1</v>
      </c>
      <c r="J52">
        <v>1</v>
      </c>
      <c r="K52">
        <v>0</v>
      </c>
    </row>
    <row r="53" spans="1:25" x14ac:dyDescent="0.25">
      <c r="A53" t="s">
        <v>34</v>
      </c>
      <c r="B53">
        <v>1423.83</v>
      </c>
      <c r="C53">
        <v>1406.69</v>
      </c>
      <c r="D53">
        <v>1370.77</v>
      </c>
      <c r="E53">
        <v>1354.48</v>
      </c>
      <c r="F53">
        <v>508.74400000000003</v>
      </c>
      <c r="G53">
        <v>0</v>
      </c>
      <c r="H53">
        <v>508.74400000000003</v>
      </c>
      <c r="I53">
        <v>1</v>
      </c>
      <c r="J53">
        <v>1</v>
      </c>
      <c r="K53">
        <v>0</v>
      </c>
    </row>
    <row r="54" spans="1:25" x14ac:dyDescent="0.25">
      <c r="A54" t="s">
        <v>34</v>
      </c>
      <c r="B54">
        <v>1422.33</v>
      </c>
      <c r="C54">
        <v>1404.82</v>
      </c>
      <c r="D54">
        <v>1368.83</v>
      </c>
      <c r="E54">
        <v>1352.52</v>
      </c>
      <c r="F54">
        <v>507.05399999999997</v>
      </c>
      <c r="G54">
        <v>0</v>
      </c>
      <c r="H54">
        <v>507.05399999999997</v>
      </c>
      <c r="I54">
        <v>1</v>
      </c>
      <c r="J54">
        <v>1</v>
      </c>
      <c r="K54">
        <v>0</v>
      </c>
    </row>
    <row r="55" spans="1:25" x14ac:dyDescent="0.25">
      <c r="A55" t="s">
        <v>34</v>
      </c>
      <c r="B55">
        <v>1423.18</v>
      </c>
      <c r="C55">
        <v>1406.04</v>
      </c>
      <c r="D55">
        <v>1370.28</v>
      </c>
      <c r="E55">
        <v>1354</v>
      </c>
      <c r="F55">
        <v>508.16699999999997</v>
      </c>
      <c r="G55">
        <v>0</v>
      </c>
      <c r="H55">
        <v>508.16699999999997</v>
      </c>
      <c r="I55">
        <v>1</v>
      </c>
      <c r="J55">
        <v>1</v>
      </c>
      <c r="K55">
        <v>0</v>
      </c>
      <c r="R55" t="s">
        <v>69</v>
      </c>
      <c r="U55" t="s">
        <v>68</v>
      </c>
      <c r="X55" t="s">
        <v>66</v>
      </c>
    </row>
    <row r="56" spans="1:25" x14ac:dyDescent="0.25">
      <c r="A56" t="s">
        <v>34</v>
      </c>
      <c r="B56">
        <v>1423.73</v>
      </c>
      <c r="C56">
        <v>1406.44</v>
      </c>
      <c r="D56">
        <v>1370.62</v>
      </c>
      <c r="E56">
        <v>1354.35</v>
      </c>
      <c r="F56">
        <v>508.81799999999998</v>
      </c>
      <c r="G56">
        <v>0</v>
      </c>
      <c r="H56">
        <v>508.81799999999998</v>
      </c>
      <c r="I56">
        <v>1</v>
      </c>
      <c r="J56">
        <v>1</v>
      </c>
      <c r="K56">
        <v>0</v>
      </c>
      <c r="R56">
        <f>AVERAGE(B7:B56)</f>
        <v>1421.9659999999997</v>
      </c>
      <c r="S56">
        <f>AVERAGE(C7:C56)</f>
        <v>1404.4613999999999</v>
      </c>
      <c r="U56">
        <f>_xlfn.VAR.P(B7:B56)</f>
        <v>2.9440120000000238</v>
      </c>
      <c r="V56">
        <f>_xlfn.VAR.P(C7:C56)</f>
        <v>3.2055760400000168</v>
      </c>
      <c r="X56">
        <f>1.96*SQRT(U56)/50</f>
        <v>6.7259843886824752E-2</v>
      </c>
      <c r="Y56">
        <f>1.96*SQRT(V56)/50</f>
        <v>7.0184160364754847E-2</v>
      </c>
    </row>
    <row r="57" spans="1:25" x14ac:dyDescent="0.25">
      <c r="A57" t="s">
        <v>110</v>
      </c>
      <c r="B57">
        <v>71105.667222000004</v>
      </c>
      <c r="C57" t="s">
        <v>36</v>
      </c>
    </row>
    <row r="58" spans="1:25" x14ac:dyDescent="0.25">
      <c r="A58" t="s">
        <v>35</v>
      </c>
      <c r="B58">
        <v>1500.87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</row>
    <row r="59" spans="1:25" x14ac:dyDescent="0.25">
      <c r="A59" t="s">
        <v>35</v>
      </c>
      <c r="B59">
        <v>1504.04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33</v>
      </c>
    </row>
    <row r="60" spans="1:25" x14ac:dyDescent="0.25">
      <c r="A60" t="s">
        <v>35</v>
      </c>
      <c r="B60">
        <v>1504.68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113</v>
      </c>
    </row>
    <row r="61" spans="1:25" x14ac:dyDescent="0.25">
      <c r="A61" t="s">
        <v>35</v>
      </c>
      <c r="B61">
        <v>1494.31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</row>
    <row r="62" spans="1:25" x14ac:dyDescent="0.25">
      <c r="A62" t="s">
        <v>35</v>
      </c>
      <c r="B62">
        <v>1477.36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</row>
    <row r="63" spans="1:25" x14ac:dyDescent="0.25">
      <c r="A63" t="s">
        <v>35</v>
      </c>
      <c r="B63">
        <v>1499.98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</row>
    <row r="64" spans="1:25" x14ac:dyDescent="0.25">
      <c r="A64" t="s">
        <v>35</v>
      </c>
      <c r="B64">
        <v>1512.44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</row>
    <row r="65" spans="1:11" x14ac:dyDescent="0.25">
      <c r="A65" t="s">
        <v>35</v>
      </c>
      <c r="B65">
        <v>1496.75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</row>
    <row r="66" spans="1:11" x14ac:dyDescent="0.25">
      <c r="A66" t="s">
        <v>35</v>
      </c>
      <c r="B66">
        <v>1504.4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</row>
    <row r="67" spans="1:11" x14ac:dyDescent="0.25">
      <c r="A67" t="s">
        <v>35</v>
      </c>
      <c r="B67">
        <v>1502.32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</row>
    <row r="68" spans="1:11" x14ac:dyDescent="0.25">
      <c r="A68" t="s">
        <v>35</v>
      </c>
      <c r="B68">
        <v>1501.11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</row>
    <row r="69" spans="1:11" x14ac:dyDescent="0.25">
      <c r="A69" t="s">
        <v>35</v>
      </c>
      <c r="B69">
        <v>1490.52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</row>
    <row r="70" spans="1:11" x14ac:dyDescent="0.25">
      <c r="A70" t="s">
        <v>35</v>
      </c>
      <c r="B70">
        <v>1490.98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</row>
    <row r="71" spans="1:11" x14ac:dyDescent="0.25">
      <c r="A71" t="s">
        <v>35</v>
      </c>
      <c r="B71">
        <v>1490.33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</row>
    <row r="72" spans="1:11" x14ac:dyDescent="0.25">
      <c r="A72" t="s">
        <v>35</v>
      </c>
      <c r="B72">
        <v>1499.4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2</v>
      </c>
    </row>
    <row r="73" spans="1:11" x14ac:dyDescent="0.25">
      <c r="A73" t="s">
        <v>35</v>
      </c>
      <c r="B73">
        <v>1495.91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</row>
    <row r="74" spans="1:11" x14ac:dyDescent="0.25">
      <c r="A74" t="s">
        <v>35</v>
      </c>
      <c r="B74">
        <v>1490.86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</row>
    <row r="75" spans="1:11" x14ac:dyDescent="0.25">
      <c r="A75" t="s">
        <v>35</v>
      </c>
      <c r="B75">
        <v>1508.15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</row>
    <row r="76" spans="1:11" x14ac:dyDescent="0.25">
      <c r="A76" t="s">
        <v>35</v>
      </c>
      <c r="B76">
        <v>1494.8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</row>
    <row r="77" spans="1:11" x14ac:dyDescent="0.25">
      <c r="A77" t="s">
        <v>35</v>
      </c>
      <c r="B77">
        <v>1493.78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</row>
    <row r="78" spans="1:11" x14ac:dyDescent="0.25">
      <c r="A78" t="s">
        <v>35</v>
      </c>
      <c r="B78">
        <v>1495.73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</row>
    <row r="79" spans="1:11" x14ac:dyDescent="0.25">
      <c r="A79" t="s">
        <v>35</v>
      </c>
      <c r="B79">
        <v>1497.79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</row>
    <row r="80" spans="1:11" x14ac:dyDescent="0.25">
      <c r="A80" t="s">
        <v>35</v>
      </c>
      <c r="B80">
        <v>1502.39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</row>
    <row r="81" spans="1:11" x14ac:dyDescent="0.25">
      <c r="A81" t="s">
        <v>35</v>
      </c>
      <c r="B81">
        <v>1493.91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</row>
    <row r="82" spans="1:11" x14ac:dyDescent="0.25">
      <c r="A82" t="s">
        <v>35</v>
      </c>
      <c r="B82">
        <v>1492.6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</row>
    <row r="83" spans="1:11" x14ac:dyDescent="0.25">
      <c r="A83" t="s">
        <v>35</v>
      </c>
      <c r="B83">
        <v>1496.27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</row>
    <row r="84" spans="1:11" x14ac:dyDescent="0.25">
      <c r="A84" t="s">
        <v>35</v>
      </c>
      <c r="B84">
        <v>1500.88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</row>
    <row r="85" spans="1:11" x14ac:dyDescent="0.25">
      <c r="A85" t="s">
        <v>35</v>
      </c>
      <c r="B85">
        <v>1500.3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</row>
    <row r="86" spans="1:11" x14ac:dyDescent="0.25">
      <c r="A86" t="s">
        <v>35</v>
      </c>
      <c r="B86">
        <v>1485.19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</row>
    <row r="87" spans="1:11" x14ac:dyDescent="0.25">
      <c r="A87" t="s">
        <v>35</v>
      </c>
      <c r="B87">
        <v>1496.71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1</v>
      </c>
    </row>
    <row r="88" spans="1:11" x14ac:dyDescent="0.25">
      <c r="A88" t="s">
        <v>35</v>
      </c>
      <c r="B88">
        <v>1496.77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</row>
    <row r="89" spans="1:11" x14ac:dyDescent="0.25">
      <c r="A89" t="s">
        <v>35</v>
      </c>
      <c r="B89">
        <v>1486.68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1</v>
      </c>
    </row>
    <row r="90" spans="1:11" x14ac:dyDescent="0.25">
      <c r="A90" t="s">
        <v>35</v>
      </c>
      <c r="B90">
        <v>1500.35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211</v>
      </c>
    </row>
    <row r="91" spans="1:11" x14ac:dyDescent="0.25">
      <c r="A91" t="s">
        <v>35</v>
      </c>
      <c r="B91">
        <v>1507.32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</row>
    <row r="92" spans="1:11" x14ac:dyDescent="0.25">
      <c r="A92" t="s">
        <v>35</v>
      </c>
      <c r="B92">
        <v>1493.83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</row>
    <row r="93" spans="1:11" x14ac:dyDescent="0.25">
      <c r="A93" t="s">
        <v>35</v>
      </c>
      <c r="B93">
        <v>1469.28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</row>
    <row r="94" spans="1:11" x14ac:dyDescent="0.25">
      <c r="A94" t="s">
        <v>35</v>
      </c>
      <c r="B94">
        <v>1506.04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</row>
    <row r="95" spans="1:11" x14ac:dyDescent="0.25">
      <c r="A95" t="s">
        <v>35</v>
      </c>
      <c r="B95">
        <v>1507.17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</row>
    <row r="96" spans="1:11" x14ac:dyDescent="0.25">
      <c r="A96" t="s">
        <v>35</v>
      </c>
      <c r="B96">
        <v>1519.87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32</v>
      </c>
    </row>
    <row r="97" spans="1:25" x14ac:dyDescent="0.25">
      <c r="A97" t="s">
        <v>35</v>
      </c>
      <c r="B97">
        <v>1494.67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</row>
    <row r="98" spans="1:25" x14ac:dyDescent="0.25">
      <c r="A98" t="s">
        <v>35</v>
      </c>
      <c r="B98">
        <v>1494.2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</row>
    <row r="99" spans="1:25" x14ac:dyDescent="0.25">
      <c r="A99" t="s">
        <v>35</v>
      </c>
      <c r="B99">
        <v>1483.18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</row>
    <row r="100" spans="1:25" x14ac:dyDescent="0.25">
      <c r="A100" t="s">
        <v>35</v>
      </c>
      <c r="B100">
        <v>1464.28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</row>
    <row r="101" spans="1:25" x14ac:dyDescent="0.25">
      <c r="A101" t="s">
        <v>35</v>
      </c>
      <c r="B101">
        <v>1460.47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</row>
    <row r="102" spans="1:25" x14ac:dyDescent="0.25">
      <c r="A102" t="s">
        <v>35</v>
      </c>
      <c r="B102">
        <v>1498.43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</row>
    <row r="103" spans="1:25" x14ac:dyDescent="0.25">
      <c r="A103" t="s">
        <v>35</v>
      </c>
      <c r="B103">
        <v>1493.71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</row>
    <row r="104" spans="1:25" x14ac:dyDescent="0.25">
      <c r="A104" t="s">
        <v>35</v>
      </c>
      <c r="B104">
        <v>1509.76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</row>
    <row r="105" spans="1:25" x14ac:dyDescent="0.25">
      <c r="A105" t="s">
        <v>35</v>
      </c>
      <c r="B105">
        <v>1503.1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</row>
    <row r="106" spans="1:25" x14ac:dyDescent="0.25">
      <c r="A106" t="s">
        <v>35</v>
      </c>
      <c r="B106">
        <v>1495.82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</row>
    <row r="107" spans="1:25" x14ac:dyDescent="0.25">
      <c r="A107" t="s">
        <v>35</v>
      </c>
      <c r="B107">
        <v>1505.52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</row>
    <row r="108" spans="1:25" x14ac:dyDescent="0.25">
      <c r="A108" t="s">
        <v>35</v>
      </c>
      <c r="B108">
        <v>1508.88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</row>
    <row r="109" spans="1:25" x14ac:dyDescent="0.25">
      <c r="A109" t="s">
        <v>35</v>
      </c>
      <c r="B109">
        <v>1502.2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</row>
    <row r="110" spans="1:25" x14ac:dyDescent="0.25">
      <c r="A110" t="s">
        <v>35</v>
      </c>
      <c r="B110">
        <v>1479.2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</row>
    <row r="111" spans="1:25" x14ac:dyDescent="0.25">
      <c r="A111" t="s">
        <v>35</v>
      </c>
      <c r="B111">
        <v>1520.05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70</v>
      </c>
      <c r="R111" t="s">
        <v>69</v>
      </c>
      <c r="U111" t="s">
        <v>68</v>
      </c>
      <c r="X111" t="s">
        <v>66</v>
      </c>
    </row>
    <row r="112" spans="1:25" x14ac:dyDescent="0.25">
      <c r="A112" t="s">
        <v>35</v>
      </c>
      <c r="B112">
        <v>1458.14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R112">
        <f>AVERAGE(B63:B112)</f>
        <v>1495.8483999999999</v>
      </c>
      <c r="S112">
        <f>AVERAGE(C63:C112)</f>
        <v>0</v>
      </c>
      <c r="U112">
        <f>_xlfn.VAR.P(B63:B112)</f>
        <v>158.95252543999982</v>
      </c>
      <c r="V112">
        <f>_xlfn.VAR.P(C63:C112)</f>
        <v>0</v>
      </c>
      <c r="X112">
        <f>1.96*SQRT(U112)/50</f>
        <v>0.49421939327804737</v>
      </c>
      <c r="Y112">
        <f>1.96*SQRT(V112)/50</f>
        <v>0</v>
      </c>
    </row>
    <row r="113" spans="1:9" x14ac:dyDescent="0.25">
      <c r="A113" t="s">
        <v>35</v>
      </c>
      <c r="B113">
        <v>74802.657061000005</v>
      </c>
      <c r="C113" t="s">
        <v>36</v>
      </c>
    </row>
    <row r="114" spans="1:9" x14ac:dyDescent="0.25">
      <c r="A114" t="s">
        <v>37</v>
      </c>
      <c r="B114">
        <v>4437.21</v>
      </c>
      <c r="C114">
        <v>4435.2299999999996</v>
      </c>
      <c r="D114">
        <v>4393.46</v>
      </c>
      <c r="E114">
        <v>4374.88</v>
      </c>
      <c r="F114">
        <v>563.23099999999999</v>
      </c>
      <c r="G114">
        <v>1</v>
      </c>
      <c r="H114">
        <v>1</v>
      </c>
      <c r="I114">
        <v>0</v>
      </c>
    </row>
    <row r="115" spans="1:9" x14ac:dyDescent="0.25">
      <c r="A115" t="s">
        <v>37</v>
      </c>
      <c r="B115">
        <v>5406.99</v>
      </c>
      <c r="C115">
        <v>5405.1</v>
      </c>
      <c r="D115">
        <v>5269.41</v>
      </c>
      <c r="E115">
        <v>5239.1400000000003</v>
      </c>
      <c r="F115">
        <v>1002.71</v>
      </c>
      <c r="G115">
        <v>1</v>
      </c>
      <c r="H115">
        <v>1</v>
      </c>
      <c r="I115">
        <v>0</v>
      </c>
    </row>
    <row r="116" spans="1:9" x14ac:dyDescent="0.25">
      <c r="A116" t="s">
        <v>37</v>
      </c>
      <c r="B116">
        <v>5401.8</v>
      </c>
      <c r="C116">
        <v>5399.92</v>
      </c>
      <c r="D116">
        <v>5272.53</v>
      </c>
      <c r="E116">
        <v>5242.28</v>
      </c>
      <c r="F116">
        <v>1005.76</v>
      </c>
      <c r="G116">
        <v>1</v>
      </c>
      <c r="H116">
        <v>1</v>
      </c>
      <c r="I116">
        <v>0</v>
      </c>
    </row>
    <row r="117" spans="1:9" x14ac:dyDescent="0.25">
      <c r="A117" t="s">
        <v>37</v>
      </c>
      <c r="B117">
        <v>5391.67</v>
      </c>
      <c r="C117">
        <v>5389.78</v>
      </c>
      <c r="D117">
        <v>5283.96</v>
      </c>
      <c r="E117">
        <v>5253.62</v>
      </c>
      <c r="F117">
        <v>1008.4</v>
      </c>
      <c r="G117">
        <v>1</v>
      </c>
      <c r="H117">
        <v>1</v>
      </c>
      <c r="I117">
        <v>0</v>
      </c>
    </row>
    <row r="118" spans="1:9" x14ac:dyDescent="0.25">
      <c r="A118" t="s">
        <v>37</v>
      </c>
      <c r="B118">
        <v>5398.74</v>
      </c>
      <c r="C118">
        <v>5396.87</v>
      </c>
      <c r="D118">
        <v>5270.44</v>
      </c>
      <c r="E118">
        <v>5240.13</v>
      </c>
      <c r="F118">
        <v>1001.44</v>
      </c>
      <c r="G118">
        <v>1</v>
      </c>
      <c r="H118">
        <v>1</v>
      </c>
      <c r="I118">
        <v>0</v>
      </c>
    </row>
    <row r="119" spans="1:9" x14ac:dyDescent="0.25">
      <c r="A119" t="s">
        <v>37</v>
      </c>
      <c r="B119">
        <v>5392.81</v>
      </c>
      <c r="C119">
        <v>5390.8</v>
      </c>
      <c r="D119">
        <v>5291.63</v>
      </c>
      <c r="E119">
        <v>5261.33</v>
      </c>
      <c r="F119">
        <v>1015.53</v>
      </c>
      <c r="G119">
        <v>1</v>
      </c>
      <c r="H119">
        <v>1</v>
      </c>
      <c r="I119">
        <v>0</v>
      </c>
    </row>
    <row r="120" spans="1:9" x14ac:dyDescent="0.25">
      <c r="A120" t="s">
        <v>37</v>
      </c>
      <c r="B120">
        <v>5401.25</v>
      </c>
      <c r="C120">
        <v>5398.81</v>
      </c>
      <c r="D120">
        <v>5278.15</v>
      </c>
      <c r="E120">
        <v>5247.91</v>
      </c>
      <c r="F120">
        <v>1010.7</v>
      </c>
      <c r="G120">
        <v>1</v>
      </c>
      <c r="H120">
        <v>1</v>
      </c>
      <c r="I120">
        <v>0</v>
      </c>
    </row>
    <row r="121" spans="1:9" x14ac:dyDescent="0.25">
      <c r="A121" t="s">
        <v>37</v>
      </c>
      <c r="B121">
        <v>5394.18</v>
      </c>
      <c r="C121">
        <v>5392.29</v>
      </c>
      <c r="D121">
        <v>5272.68</v>
      </c>
      <c r="E121">
        <v>5242.3900000000003</v>
      </c>
      <c r="F121">
        <v>1003.71</v>
      </c>
      <c r="G121">
        <v>1</v>
      </c>
      <c r="H121">
        <v>1</v>
      </c>
      <c r="I121">
        <v>0</v>
      </c>
    </row>
    <row r="122" spans="1:9" x14ac:dyDescent="0.25">
      <c r="A122" t="s">
        <v>37</v>
      </c>
      <c r="B122">
        <v>5399.69</v>
      </c>
      <c r="C122">
        <v>5397.78</v>
      </c>
      <c r="D122">
        <v>5279.66</v>
      </c>
      <c r="E122">
        <v>5249.36</v>
      </c>
      <c r="F122">
        <v>1008.91</v>
      </c>
      <c r="G122">
        <v>1</v>
      </c>
      <c r="H122">
        <v>1</v>
      </c>
      <c r="I122">
        <v>0</v>
      </c>
    </row>
    <row r="123" spans="1:9" x14ac:dyDescent="0.25">
      <c r="A123" t="s">
        <v>37</v>
      </c>
      <c r="B123">
        <v>5398.95</v>
      </c>
      <c r="C123">
        <v>5397.06</v>
      </c>
      <c r="D123">
        <v>5270.91</v>
      </c>
      <c r="E123">
        <v>5240.6000000000004</v>
      </c>
      <c r="F123">
        <v>999.93499999999995</v>
      </c>
      <c r="G123">
        <v>1</v>
      </c>
      <c r="H123">
        <v>1</v>
      </c>
      <c r="I123">
        <v>0</v>
      </c>
    </row>
    <row r="124" spans="1:9" x14ac:dyDescent="0.25">
      <c r="A124" t="s">
        <v>37</v>
      </c>
      <c r="B124">
        <v>5408.49</v>
      </c>
      <c r="C124">
        <v>5405.84</v>
      </c>
      <c r="D124">
        <v>5278.25</v>
      </c>
      <c r="E124">
        <v>5247.96</v>
      </c>
      <c r="F124">
        <v>1011.52</v>
      </c>
      <c r="G124">
        <v>1</v>
      </c>
      <c r="H124">
        <v>1</v>
      </c>
      <c r="I124">
        <v>0</v>
      </c>
    </row>
    <row r="125" spans="1:9" x14ac:dyDescent="0.25">
      <c r="A125" t="s">
        <v>37</v>
      </c>
      <c r="B125">
        <v>5398.72</v>
      </c>
      <c r="C125">
        <v>5396.8</v>
      </c>
      <c r="D125">
        <v>5278.96</v>
      </c>
      <c r="E125">
        <v>5248.68</v>
      </c>
      <c r="F125">
        <v>1012.69</v>
      </c>
      <c r="G125">
        <v>1</v>
      </c>
      <c r="H125">
        <v>1</v>
      </c>
      <c r="I125">
        <v>0</v>
      </c>
    </row>
    <row r="126" spans="1:9" x14ac:dyDescent="0.25">
      <c r="A126" t="s">
        <v>37</v>
      </c>
      <c r="B126">
        <v>5353.69</v>
      </c>
      <c r="C126">
        <v>5351.83</v>
      </c>
      <c r="D126">
        <v>5278.17</v>
      </c>
      <c r="E126">
        <v>5247.86</v>
      </c>
      <c r="F126">
        <v>1002.12</v>
      </c>
      <c r="G126">
        <v>1</v>
      </c>
      <c r="H126">
        <v>1</v>
      </c>
      <c r="I126">
        <v>0</v>
      </c>
    </row>
    <row r="127" spans="1:9" x14ac:dyDescent="0.25">
      <c r="A127" t="s">
        <v>37</v>
      </c>
      <c r="B127">
        <v>5394.05</v>
      </c>
      <c r="C127">
        <v>5392.16</v>
      </c>
      <c r="D127">
        <v>5264.01</v>
      </c>
      <c r="E127">
        <v>5233.7299999999996</v>
      </c>
      <c r="F127">
        <v>998.11500000000001</v>
      </c>
      <c r="G127">
        <v>1</v>
      </c>
      <c r="H127">
        <v>1</v>
      </c>
      <c r="I127">
        <v>0</v>
      </c>
    </row>
    <row r="128" spans="1:9" x14ac:dyDescent="0.25">
      <c r="A128" t="s">
        <v>37</v>
      </c>
      <c r="B128">
        <v>5379.65</v>
      </c>
      <c r="C128">
        <v>5377.77</v>
      </c>
      <c r="D128">
        <v>5267.37</v>
      </c>
      <c r="E128">
        <v>5237.1099999999997</v>
      </c>
      <c r="F128">
        <v>1000.88</v>
      </c>
      <c r="G128">
        <v>1</v>
      </c>
      <c r="H128">
        <v>1</v>
      </c>
      <c r="I128">
        <v>0</v>
      </c>
    </row>
    <row r="129" spans="1:9" x14ac:dyDescent="0.25">
      <c r="A129" t="s">
        <v>37</v>
      </c>
      <c r="B129">
        <v>5394.15</v>
      </c>
      <c r="C129">
        <v>5391.6</v>
      </c>
      <c r="D129">
        <v>5286.51</v>
      </c>
      <c r="E129">
        <v>5256.24</v>
      </c>
      <c r="F129">
        <v>1016.76</v>
      </c>
      <c r="G129">
        <v>1</v>
      </c>
      <c r="H129">
        <v>1</v>
      </c>
      <c r="I129">
        <v>0</v>
      </c>
    </row>
    <row r="130" spans="1:9" x14ac:dyDescent="0.25">
      <c r="A130" t="s">
        <v>37</v>
      </c>
      <c r="B130">
        <v>5403.37</v>
      </c>
      <c r="C130">
        <v>5401.49</v>
      </c>
      <c r="D130">
        <v>5283.77</v>
      </c>
      <c r="E130">
        <v>5253.44</v>
      </c>
      <c r="F130">
        <v>1012.11</v>
      </c>
      <c r="G130">
        <v>1</v>
      </c>
      <c r="H130">
        <v>1</v>
      </c>
      <c r="I130">
        <v>0</v>
      </c>
    </row>
    <row r="131" spans="1:9" x14ac:dyDescent="0.25">
      <c r="A131" t="s">
        <v>37</v>
      </c>
      <c r="B131">
        <v>5403.09</v>
      </c>
      <c r="C131">
        <v>5401.28</v>
      </c>
      <c r="D131">
        <v>5289.37</v>
      </c>
      <c r="E131">
        <v>5259.07</v>
      </c>
      <c r="F131">
        <v>1017.16</v>
      </c>
      <c r="G131">
        <v>1</v>
      </c>
      <c r="H131">
        <v>1</v>
      </c>
      <c r="I131">
        <v>0</v>
      </c>
    </row>
    <row r="132" spans="1:9" x14ac:dyDescent="0.25">
      <c r="A132" t="s">
        <v>37</v>
      </c>
      <c r="B132">
        <v>5383.64</v>
      </c>
      <c r="C132">
        <v>5381.65</v>
      </c>
      <c r="D132">
        <v>5278.31</v>
      </c>
      <c r="E132">
        <v>5248</v>
      </c>
      <c r="F132">
        <v>1002.81</v>
      </c>
      <c r="G132">
        <v>1</v>
      </c>
      <c r="H132">
        <v>1</v>
      </c>
      <c r="I132">
        <v>0</v>
      </c>
    </row>
    <row r="133" spans="1:9" x14ac:dyDescent="0.25">
      <c r="A133" t="s">
        <v>37</v>
      </c>
      <c r="B133">
        <v>5374.18</v>
      </c>
      <c r="C133">
        <v>5372.24</v>
      </c>
      <c r="D133">
        <v>5276.7</v>
      </c>
      <c r="E133">
        <v>5246.37</v>
      </c>
      <c r="F133">
        <v>1001.43</v>
      </c>
      <c r="G133">
        <v>1</v>
      </c>
      <c r="H133">
        <v>1</v>
      </c>
      <c r="I133">
        <v>0</v>
      </c>
    </row>
    <row r="134" spans="1:9" x14ac:dyDescent="0.25">
      <c r="A134" t="s">
        <v>37</v>
      </c>
      <c r="B134">
        <v>5394.04</v>
      </c>
      <c r="C134">
        <v>5392.15</v>
      </c>
      <c r="D134">
        <v>5271.42</v>
      </c>
      <c r="E134">
        <v>5241.13</v>
      </c>
      <c r="F134">
        <v>1004.08</v>
      </c>
      <c r="G134">
        <v>1</v>
      </c>
      <c r="H134">
        <v>1</v>
      </c>
      <c r="I134">
        <v>0</v>
      </c>
    </row>
    <row r="135" spans="1:9" x14ac:dyDescent="0.25">
      <c r="A135" t="s">
        <v>37</v>
      </c>
      <c r="B135">
        <v>5377.18</v>
      </c>
      <c r="C135">
        <v>5375.15</v>
      </c>
      <c r="D135">
        <v>5274.13</v>
      </c>
      <c r="E135">
        <v>5243.81</v>
      </c>
      <c r="F135">
        <v>1005.13</v>
      </c>
      <c r="G135">
        <v>1</v>
      </c>
      <c r="H135">
        <v>1</v>
      </c>
      <c r="I135">
        <v>0</v>
      </c>
    </row>
    <row r="136" spans="1:9" x14ac:dyDescent="0.25">
      <c r="A136" t="s">
        <v>37</v>
      </c>
      <c r="B136">
        <v>5379.2</v>
      </c>
      <c r="C136">
        <v>5377.17</v>
      </c>
      <c r="D136">
        <v>5280.81</v>
      </c>
      <c r="E136">
        <v>5250.49</v>
      </c>
      <c r="F136">
        <v>1009.37</v>
      </c>
      <c r="G136">
        <v>1</v>
      </c>
      <c r="H136">
        <v>1</v>
      </c>
      <c r="I136">
        <v>0</v>
      </c>
    </row>
    <row r="137" spans="1:9" x14ac:dyDescent="0.25">
      <c r="A137" t="s">
        <v>37</v>
      </c>
      <c r="B137">
        <v>5401.32</v>
      </c>
      <c r="C137">
        <v>5399.45</v>
      </c>
      <c r="D137">
        <v>5261.92</v>
      </c>
      <c r="E137">
        <v>5231.71</v>
      </c>
      <c r="F137">
        <v>1000.6</v>
      </c>
      <c r="G137">
        <v>1</v>
      </c>
      <c r="H137">
        <v>1</v>
      </c>
      <c r="I137">
        <v>0</v>
      </c>
    </row>
    <row r="138" spans="1:9" x14ac:dyDescent="0.25">
      <c r="A138" t="s">
        <v>37</v>
      </c>
      <c r="B138">
        <v>5401.26</v>
      </c>
      <c r="C138">
        <v>5399.48</v>
      </c>
      <c r="D138">
        <v>5264.66</v>
      </c>
      <c r="E138">
        <v>5234.46</v>
      </c>
      <c r="F138">
        <v>1002.93</v>
      </c>
      <c r="G138">
        <v>1</v>
      </c>
      <c r="H138">
        <v>1</v>
      </c>
      <c r="I138">
        <v>0</v>
      </c>
    </row>
    <row r="139" spans="1:9" x14ac:dyDescent="0.25">
      <c r="A139" t="s">
        <v>37</v>
      </c>
      <c r="B139">
        <v>5388.9</v>
      </c>
      <c r="C139">
        <v>5387.06</v>
      </c>
      <c r="D139">
        <v>5275.1</v>
      </c>
      <c r="E139">
        <v>5244.83</v>
      </c>
      <c r="F139">
        <v>1007.76</v>
      </c>
      <c r="G139">
        <v>1</v>
      </c>
      <c r="H139">
        <v>1</v>
      </c>
      <c r="I139">
        <v>0</v>
      </c>
    </row>
    <row r="140" spans="1:9" x14ac:dyDescent="0.25">
      <c r="A140" t="s">
        <v>37</v>
      </c>
      <c r="B140">
        <v>5416.22</v>
      </c>
      <c r="C140">
        <v>5414.33</v>
      </c>
      <c r="D140">
        <v>5278.55</v>
      </c>
      <c r="E140">
        <v>5248.33</v>
      </c>
      <c r="F140">
        <v>1016.67</v>
      </c>
      <c r="G140">
        <v>1</v>
      </c>
      <c r="H140">
        <v>1</v>
      </c>
      <c r="I140">
        <v>0</v>
      </c>
    </row>
    <row r="141" spans="1:9" x14ac:dyDescent="0.25">
      <c r="A141" t="s">
        <v>37</v>
      </c>
      <c r="B141">
        <v>5407.52</v>
      </c>
      <c r="C141">
        <v>5405.58</v>
      </c>
      <c r="D141">
        <v>5277.41</v>
      </c>
      <c r="E141">
        <v>5247.14</v>
      </c>
      <c r="F141">
        <v>1015.34</v>
      </c>
      <c r="G141">
        <v>1</v>
      </c>
      <c r="H141">
        <v>1</v>
      </c>
      <c r="I141">
        <v>0</v>
      </c>
    </row>
    <row r="142" spans="1:9" x14ac:dyDescent="0.25">
      <c r="A142" t="s">
        <v>37</v>
      </c>
      <c r="B142">
        <v>5411.85</v>
      </c>
      <c r="C142">
        <v>5410.03</v>
      </c>
      <c r="D142">
        <v>5272.97</v>
      </c>
      <c r="E142">
        <v>5242.76</v>
      </c>
      <c r="F142">
        <v>1013.84</v>
      </c>
      <c r="G142">
        <v>1</v>
      </c>
      <c r="H142">
        <v>1</v>
      </c>
      <c r="I142">
        <v>0</v>
      </c>
    </row>
    <row r="143" spans="1:9" x14ac:dyDescent="0.25">
      <c r="A143" t="s">
        <v>37</v>
      </c>
      <c r="B143">
        <v>5389.56</v>
      </c>
      <c r="C143">
        <v>5387.65</v>
      </c>
      <c r="D143">
        <v>5263.52</v>
      </c>
      <c r="E143">
        <v>5233.2700000000004</v>
      </c>
      <c r="F143">
        <v>998.90499999999997</v>
      </c>
      <c r="G143">
        <v>1</v>
      </c>
      <c r="H143">
        <v>1</v>
      </c>
      <c r="I143">
        <v>0</v>
      </c>
    </row>
    <row r="144" spans="1:9" x14ac:dyDescent="0.25">
      <c r="A144" t="s">
        <v>37</v>
      </c>
      <c r="B144">
        <v>5396.21</v>
      </c>
      <c r="C144">
        <v>5394.37</v>
      </c>
      <c r="D144">
        <v>5268.21</v>
      </c>
      <c r="E144">
        <v>5238</v>
      </c>
      <c r="F144">
        <v>1004.07</v>
      </c>
      <c r="G144">
        <v>1</v>
      </c>
      <c r="H144">
        <v>1</v>
      </c>
      <c r="I144">
        <v>0</v>
      </c>
    </row>
    <row r="145" spans="1:9" x14ac:dyDescent="0.25">
      <c r="A145" t="s">
        <v>37</v>
      </c>
      <c r="B145">
        <v>5409.48</v>
      </c>
      <c r="C145">
        <v>5407.49</v>
      </c>
      <c r="D145">
        <v>5270.78</v>
      </c>
      <c r="E145">
        <v>5240.59</v>
      </c>
      <c r="F145">
        <v>1010.37</v>
      </c>
      <c r="G145">
        <v>1</v>
      </c>
      <c r="H145">
        <v>1</v>
      </c>
      <c r="I145">
        <v>0</v>
      </c>
    </row>
    <row r="146" spans="1:9" x14ac:dyDescent="0.25">
      <c r="A146" t="s">
        <v>37</v>
      </c>
      <c r="B146">
        <v>5395.85</v>
      </c>
      <c r="C146">
        <v>5393.9</v>
      </c>
      <c r="D146">
        <v>5270.62</v>
      </c>
      <c r="E146">
        <v>5240.38</v>
      </c>
      <c r="F146">
        <v>1006.85</v>
      </c>
      <c r="G146">
        <v>1</v>
      </c>
      <c r="H146">
        <v>1</v>
      </c>
      <c r="I146">
        <v>0</v>
      </c>
    </row>
    <row r="147" spans="1:9" x14ac:dyDescent="0.25">
      <c r="A147" t="s">
        <v>37</v>
      </c>
      <c r="B147">
        <v>5407.83</v>
      </c>
      <c r="C147">
        <v>5405.84</v>
      </c>
      <c r="D147">
        <v>5273.63</v>
      </c>
      <c r="E147">
        <v>5243.38</v>
      </c>
      <c r="F147">
        <v>1011.53</v>
      </c>
      <c r="G147">
        <v>1</v>
      </c>
      <c r="H147">
        <v>1</v>
      </c>
      <c r="I147">
        <v>0</v>
      </c>
    </row>
    <row r="148" spans="1:9" x14ac:dyDescent="0.25">
      <c r="A148" t="s">
        <v>37</v>
      </c>
      <c r="B148">
        <v>5398.48</v>
      </c>
      <c r="C148">
        <v>5396.53</v>
      </c>
      <c r="D148">
        <v>5263.1</v>
      </c>
      <c r="E148">
        <v>5232.8900000000003</v>
      </c>
      <c r="F148">
        <v>1002.34</v>
      </c>
      <c r="G148">
        <v>1</v>
      </c>
      <c r="H148">
        <v>1</v>
      </c>
      <c r="I148">
        <v>0</v>
      </c>
    </row>
    <row r="149" spans="1:9" x14ac:dyDescent="0.25">
      <c r="A149" t="s">
        <v>37</v>
      </c>
      <c r="B149">
        <v>5382.78</v>
      </c>
      <c r="C149">
        <v>5380.92</v>
      </c>
      <c r="D149">
        <v>5260</v>
      </c>
      <c r="E149">
        <v>5229.8100000000004</v>
      </c>
      <c r="F149">
        <v>996.92100000000005</v>
      </c>
      <c r="G149">
        <v>1</v>
      </c>
      <c r="H149">
        <v>1</v>
      </c>
      <c r="I149">
        <v>0</v>
      </c>
    </row>
    <row r="150" spans="1:9" x14ac:dyDescent="0.25">
      <c r="A150" t="s">
        <v>37</v>
      </c>
      <c r="B150">
        <v>5409.13</v>
      </c>
      <c r="C150">
        <v>5407.33</v>
      </c>
      <c r="D150">
        <v>5264.1</v>
      </c>
      <c r="E150">
        <v>5233.8599999999997</v>
      </c>
      <c r="F150">
        <v>1004.37</v>
      </c>
      <c r="G150">
        <v>1</v>
      </c>
      <c r="H150">
        <v>1</v>
      </c>
      <c r="I150">
        <v>0</v>
      </c>
    </row>
    <row r="151" spans="1:9" x14ac:dyDescent="0.25">
      <c r="A151" t="s">
        <v>37</v>
      </c>
      <c r="B151">
        <v>5411.07</v>
      </c>
      <c r="C151">
        <v>5409.24</v>
      </c>
      <c r="D151">
        <v>5284.9</v>
      </c>
      <c r="E151">
        <v>5254.65</v>
      </c>
      <c r="F151">
        <v>1021.21</v>
      </c>
      <c r="G151">
        <v>1</v>
      </c>
      <c r="H151">
        <v>1</v>
      </c>
      <c r="I151">
        <v>0</v>
      </c>
    </row>
    <row r="152" spans="1:9" x14ac:dyDescent="0.25">
      <c r="A152" t="s">
        <v>37</v>
      </c>
      <c r="B152">
        <v>5413.1</v>
      </c>
      <c r="C152">
        <v>5411.3</v>
      </c>
      <c r="D152">
        <v>5272.6</v>
      </c>
      <c r="E152">
        <v>5242.37</v>
      </c>
      <c r="F152">
        <v>1011.01</v>
      </c>
      <c r="G152">
        <v>1</v>
      </c>
      <c r="H152">
        <v>1</v>
      </c>
      <c r="I152">
        <v>0</v>
      </c>
    </row>
    <row r="153" spans="1:9" x14ac:dyDescent="0.25">
      <c r="A153" t="s">
        <v>37</v>
      </c>
      <c r="B153">
        <v>5399.85</v>
      </c>
      <c r="C153">
        <v>5397.92</v>
      </c>
      <c r="D153">
        <v>5268.56</v>
      </c>
      <c r="E153">
        <v>5238.3500000000004</v>
      </c>
      <c r="F153">
        <v>1004.81</v>
      </c>
      <c r="G153">
        <v>1</v>
      </c>
      <c r="H153">
        <v>1</v>
      </c>
      <c r="I153">
        <v>0</v>
      </c>
    </row>
    <row r="154" spans="1:9" x14ac:dyDescent="0.25">
      <c r="A154" t="s">
        <v>37</v>
      </c>
      <c r="B154">
        <v>5382.46</v>
      </c>
      <c r="C154">
        <v>5380.64</v>
      </c>
      <c r="D154">
        <v>5260.52</v>
      </c>
      <c r="E154">
        <v>5230.25</v>
      </c>
      <c r="F154">
        <v>995.69799999999998</v>
      </c>
      <c r="G154">
        <v>1</v>
      </c>
      <c r="H154">
        <v>1</v>
      </c>
      <c r="I154">
        <v>0</v>
      </c>
    </row>
    <row r="155" spans="1:9" x14ac:dyDescent="0.25">
      <c r="A155" t="s">
        <v>37</v>
      </c>
      <c r="B155">
        <v>5405.2</v>
      </c>
      <c r="C155">
        <v>5403.36</v>
      </c>
      <c r="D155">
        <v>5263.28</v>
      </c>
      <c r="E155">
        <v>5233.0600000000004</v>
      </c>
      <c r="F155">
        <v>1001.52</v>
      </c>
      <c r="G155">
        <v>1</v>
      </c>
      <c r="H155">
        <v>1</v>
      </c>
      <c r="I155">
        <v>0</v>
      </c>
    </row>
    <row r="156" spans="1:9" x14ac:dyDescent="0.25">
      <c r="A156" t="s">
        <v>37</v>
      </c>
      <c r="B156">
        <v>5404.66</v>
      </c>
      <c r="C156">
        <v>5402.77</v>
      </c>
      <c r="D156">
        <v>5292.89</v>
      </c>
      <c r="E156">
        <v>5262.59</v>
      </c>
      <c r="F156">
        <v>1023.45</v>
      </c>
      <c r="G156">
        <v>1</v>
      </c>
      <c r="H156">
        <v>1</v>
      </c>
      <c r="I156">
        <v>0</v>
      </c>
    </row>
    <row r="157" spans="1:9" x14ac:dyDescent="0.25">
      <c r="A157" t="s">
        <v>37</v>
      </c>
      <c r="B157">
        <v>5408.09</v>
      </c>
      <c r="C157">
        <v>5406.06</v>
      </c>
      <c r="D157">
        <v>5278.25</v>
      </c>
      <c r="E157">
        <v>5247.96</v>
      </c>
      <c r="F157">
        <v>1013.46</v>
      </c>
      <c r="G157">
        <v>1</v>
      </c>
      <c r="H157">
        <v>1</v>
      </c>
      <c r="I157">
        <v>0</v>
      </c>
    </row>
    <row r="158" spans="1:9" x14ac:dyDescent="0.25">
      <c r="A158" t="s">
        <v>37</v>
      </c>
      <c r="B158">
        <v>5404.14</v>
      </c>
      <c r="C158">
        <v>5402.13</v>
      </c>
      <c r="D158">
        <v>5268.63</v>
      </c>
      <c r="E158">
        <v>5238.41</v>
      </c>
      <c r="F158">
        <v>1007.25</v>
      </c>
      <c r="G158">
        <v>1</v>
      </c>
      <c r="H158">
        <v>1</v>
      </c>
      <c r="I158">
        <v>0</v>
      </c>
    </row>
    <row r="159" spans="1:9" x14ac:dyDescent="0.25">
      <c r="A159" t="s">
        <v>37</v>
      </c>
      <c r="B159">
        <v>5397.82</v>
      </c>
      <c r="C159">
        <v>5396.02</v>
      </c>
      <c r="D159">
        <v>5263.1</v>
      </c>
      <c r="E159">
        <v>5232.87</v>
      </c>
      <c r="F159">
        <v>1000.91</v>
      </c>
      <c r="G159">
        <v>1</v>
      </c>
      <c r="H159">
        <v>1</v>
      </c>
      <c r="I159">
        <v>0</v>
      </c>
    </row>
    <row r="160" spans="1:9" x14ac:dyDescent="0.25">
      <c r="A160" t="s">
        <v>37</v>
      </c>
      <c r="B160">
        <v>5414.34</v>
      </c>
      <c r="C160">
        <v>5412.51</v>
      </c>
      <c r="D160">
        <v>5268.22</v>
      </c>
      <c r="E160">
        <v>5237.9799999999996</v>
      </c>
      <c r="F160">
        <v>1006.46</v>
      </c>
      <c r="G160">
        <v>1</v>
      </c>
      <c r="H160">
        <v>1</v>
      </c>
      <c r="I160">
        <v>0</v>
      </c>
    </row>
    <row r="161" spans="1:25" x14ac:dyDescent="0.25">
      <c r="A161" t="s">
        <v>37</v>
      </c>
      <c r="B161">
        <v>5390.02</v>
      </c>
      <c r="C161">
        <v>5388.19</v>
      </c>
      <c r="D161">
        <v>5277.92</v>
      </c>
      <c r="E161">
        <v>5247.58</v>
      </c>
      <c r="F161">
        <v>1003.74</v>
      </c>
      <c r="G161">
        <v>1</v>
      </c>
      <c r="H161">
        <v>1</v>
      </c>
      <c r="I161">
        <v>0</v>
      </c>
    </row>
    <row r="162" spans="1:25" x14ac:dyDescent="0.25">
      <c r="A162" t="s">
        <v>37</v>
      </c>
      <c r="B162">
        <v>5407.09</v>
      </c>
      <c r="C162">
        <v>5405.17</v>
      </c>
      <c r="D162">
        <v>5284.01</v>
      </c>
      <c r="E162">
        <v>5253.68</v>
      </c>
      <c r="F162">
        <v>1012.93</v>
      </c>
      <c r="G162">
        <v>1</v>
      </c>
      <c r="H162">
        <v>1</v>
      </c>
      <c r="I162">
        <v>0</v>
      </c>
    </row>
    <row r="163" spans="1:25" x14ac:dyDescent="0.25">
      <c r="A163" t="s">
        <v>37</v>
      </c>
      <c r="B163">
        <v>5399.07</v>
      </c>
      <c r="C163">
        <v>5397.02</v>
      </c>
      <c r="D163">
        <v>5259.17</v>
      </c>
      <c r="E163">
        <v>5228.9799999999996</v>
      </c>
      <c r="F163">
        <v>996.78599999999994</v>
      </c>
      <c r="G163">
        <v>1</v>
      </c>
      <c r="H163">
        <v>1</v>
      </c>
      <c r="I163">
        <v>0</v>
      </c>
    </row>
    <row r="164" spans="1:25" x14ac:dyDescent="0.25">
      <c r="A164" t="s">
        <v>37</v>
      </c>
      <c r="B164">
        <v>5404.01</v>
      </c>
      <c r="C164">
        <v>5402.19</v>
      </c>
      <c r="D164">
        <v>5264.83</v>
      </c>
      <c r="E164">
        <v>5234.62</v>
      </c>
      <c r="F164">
        <v>1003</v>
      </c>
      <c r="G164">
        <v>1</v>
      </c>
      <c r="H164">
        <v>1</v>
      </c>
      <c r="I164">
        <v>0</v>
      </c>
    </row>
    <row r="165" spans="1:25" x14ac:dyDescent="0.25">
      <c r="A165" t="s">
        <v>37</v>
      </c>
      <c r="B165">
        <v>5418.13</v>
      </c>
      <c r="C165">
        <v>5416.22</v>
      </c>
      <c r="D165">
        <v>5269.22</v>
      </c>
      <c r="E165">
        <v>5238.99</v>
      </c>
      <c r="F165">
        <v>1009.51</v>
      </c>
      <c r="G165">
        <v>1</v>
      </c>
      <c r="H165">
        <v>1</v>
      </c>
      <c r="I165">
        <v>0</v>
      </c>
    </row>
    <row r="166" spans="1:25" x14ac:dyDescent="0.25">
      <c r="A166" t="s">
        <v>37</v>
      </c>
      <c r="B166">
        <v>5404.1</v>
      </c>
      <c r="C166">
        <v>5402.28</v>
      </c>
      <c r="D166">
        <v>5259.52</v>
      </c>
      <c r="E166">
        <v>5229.28</v>
      </c>
      <c r="F166">
        <v>997.91700000000003</v>
      </c>
      <c r="G166">
        <v>1</v>
      </c>
      <c r="H166">
        <v>1</v>
      </c>
      <c r="I166">
        <v>0</v>
      </c>
    </row>
    <row r="167" spans="1:25" x14ac:dyDescent="0.25">
      <c r="A167" t="s">
        <v>37</v>
      </c>
      <c r="B167">
        <v>5379.36</v>
      </c>
      <c r="C167">
        <v>5377.51</v>
      </c>
      <c r="D167">
        <v>5272.64</v>
      </c>
      <c r="E167">
        <v>5242.3599999999997</v>
      </c>
      <c r="F167">
        <v>1000.34</v>
      </c>
      <c r="G167">
        <v>1</v>
      </c>
      <c r="H167">
        <v>1</v>
      </c>
      <c r="I167">
        <v>0</v>
      </c>
      <c r="R167" t="s">
        <v>69</v>
      </c>
      <c r="U167" t="s">
        <v>68</v>
      </c>
      <c r="X167" t="s">
        <v>66</v>
      </c>
    </row>
    <row r="168" spans="1:25" x14ac:dyDescent="0.25">
      <c r="A168" t="s">
        <v>37</v>
      </c>
      <c r="B168">
        <v>5388.38</v>
      </c>
      <c r="C168">
        <v>5386.29</v>
      </c>
      <c r="D168">
        <v>5279.86</v>
      </c>
      <c r="E168">
        <v>5249.55</v>
      </c>
      <c r="F168">
        <v>1005.44</v>
      </c>
      <c r="G168">
        <v>1</v>
      </c>
      <c r="H168">
        <v>1</v>
      </c>
      <c r="I168">
        <v>0</v>
      </c>
      <c r="R168">
        <f>AVERAGE(B119:B168)</f>
        <v>5397.552200000001</v>
      </c>
      <c r="S168">
        <f>AVERAGE(C119:C168)</f>
        <v>5395.6129999999985</v>
      </c>
      <c r="U168">
        <f>_xlfn.VAR.P(B119:B168)</f>
        <v>154.24875316000126</v>
      </c>
      <c r="V168">
        <f>_xlfn.VAR.P(C119:C168)</f>
        <v>154.2496570000003</v>
      </c>
      <c r="X168">
        <f>1.96*SQRT(U168)/50</f>
        <v>0.48685193237347257</v>
      </c>
      <c r="Y168">
        <f>1.96*SQRT(V168)/50</f>
        <v>0.48685335875649505</v>
      </c>
    </row>
    <row r="169" spans="1:25" x14ac:dyDescent="0.25">
      <c r="A169" t="s">
        <v>37</v>
      </c>
      <c r="B169">
        <v>269886.29043599998</v>
      </c>
      <c r="C169" t="s">
        <v>36</v>
      </c>
    </row>
    <row r="170" spans="1:25" x14ac:dyDescent="0.25">
      <c r="A170" t="s">
        <v>96</v>
      </c>
      <c r="B170">
        <v>885.798</v>
      </c>
      <c r="C170">
        <v>862.89499999999998</v>
      </c>
      <c r="D170">
        <v>825.98699999999997</v>
      </c>
      <c r="E170">
        <v>795.56700000000001</v>
      </c>
      <c r="F170">
        <v>541.27</v>
      </c>
      <c r="G170">
        <v>1.2378300000000001E-3</v>
      </c>
      <c r="H170">
        <v>0.995116</v>
      </c>
      <c r="I170">
        <v>0</v>
      </c>
    </row>
    <row r="171" spans="1:25" x14ac:dyDescent="0.25">
      <c r="A171" t="s">
        <v>96</v>
      </c>
      <c r="B171">
        <v>850.25199999999995</v>
      </c>
      <c r="C171">
        <v>832.06600000000003</v>
      </c>
      <c r="D171">
        <v>796.59100000000001</v>
      </c>
      <c r="E171">
        <v>767.28200000000004</v>
      </c>
      <c r="F171">
        <v>521.55600000000004</v>
      </c>
      <c r="G171">
        <v>1.23131E-3</v>
      </c>
      <c r="H171">
        <v>0.995116</v>
      </c>
      <c r="I171">
        <v>0</v>
      </c>
    </row>
    <row r="172" spans="1:25" x14ac:dyDescent="0.25">
      <c r="A172" t="s">
        <v>96</v>
      </c>
      <c r="B172">
        <v>849.59400000000005</v>
      </c>
      <c r="C172">
        <v>832.08399999999995</v>
      </c>
      <c r="D172">
        <v>796.44100000000003</v>
      </c>
      <c r="E172">
        <v>767.13800000000003</v>
      </c>
      <c r="F172">
        <v>521.22500000000002</v>
      </c>
      <c r="G172">
        <v>1.2949299999999999E-3</v>
      </c>
      <c r="H172">
        <v>0.995116</v>
      </c>
      <c r="I172">
        <v>0</v>
      </c>
    </row>
    <row r="173" spans="1:25" x14ac:dyDescent="0.25">
      <c r="A173" t="s">
        <v>96</v>
      </c>
      <c r="B173">
        <v>854.46699999999998</v>
      </c>
      <c r="C173">
        <v>837.16600000000005</v>
      </c>
      <c r="D173">
        <v>796.66800000000001</v>
      </c>
      <c r="E173">
        <v>767.29600000000005</v>
      </c>
      <c r="F173">
        <v>521.82000000000005</v>
      </c>
      <c r="G173">
        <v>1.23521E-3</v>
      </c>
      <c r="H173">
        <v>0.995116</v>
      </c>
      <c r="I173">
        <v>0</v>
      </c>
    </row>
    <row r="174" spans="1:25" x14ac:dyDescent="0.25">
      <c r="A174" t="s">
        <v>96</v>
      </c>
      <c r="B174">
        <v>849.452</v>
      </c>
      <c r="C174">
        <v>831.99300000000005</v>
      </c>
      <c r="D174">
        <v>796.48</v>
      </c>
      <c r="E174">
        <v>767.16800000000001</v>
      </c>
      <c r="F174">
        <v>521.60900000000004</v>
      </c>
      <c r="G174">
        <v>1.2576200000000001E-3</v>
      </c>
      <c r="H174">
        <v>0.99511499999999997</v>
      </c>
      <c r="I174">
        <v>1</v>
      </c>
    </row>
    <row r="175" spans="1:25" x14ac:dyDescent="0.25">
      <c r="A175" t="s">
        <v>96</v>
      </c>
      <c r="B175">
        <v>849.58399999999995</v>
      </c>
      <c r="C175">
        <v>832.30399999999997</v>
      </c>
      <c r="D175">
        <v>796.83199999999999</v>
      </c>
      <c r="E175">
        <v>767.51400000000001</v>
      </c>
      <c r="F175">
        <v>521.70899999999995</v>
      </c>
      <c r="G175">
        <v>1.24423E-3</v>
      </c>
      <c r="H175">
        <v>0.995116</v>
      </c>
      <c r="I175">
        <v>0</v>
      </c>
    </row>
    <row r="176" spans="1:25" x14ac:dyDescent="0.25">
      <c r="A176" t="s">
        <v>96</v>
      </c>
      <c r="B176">
        <v>849.75699999999995</v>
      </c>
      <c r="C176">
        <v>832.34199999999998</v>
      </c>
      <c r="D176">
        <v>796.97199999999998</v>
      </c>
      <c r="E176">
        <v>767.66300000000001</v>
      </c>
      <c r="F176">
        <v>521.92499999999995</v>
      </c>
      <c r="G176">
        <v>1.2301600000000001E-3</v>
      </c>
      <c r="H176">
        <v>0.995116</v>
      </c>
      <c r="I176">
        <v>0</v>
      </c>
    </row>
    <row r="177" spans="1:9" x14ac:dyDescent="0.25">
      <c r="A177" t="s">
        <v>96</v>
      </c>
      <c r="B177">
        <v>850.05600000000004</v>
      </c>
      <c r="C177">
        <v>832.61099999999999</v>
      </c>
      <c r="D177">
        <v>797.08600000000001</v>
      </c>
      <c r="E177">
        <v>767.76800000000003</v>
      </c>
      <c r="F177">
        <v>522.14300000000003</v>
      </c>
      <c r="G177">
        <v>1.4184499999999999E-3</v>
      </c>
      <c r="H177">
        <v>0.995116</v>
      </c>
      <c r="I177">
        <v>2</v>
      </c>
    </row>
    <row r="178" spans="1:9" x14ac:dyDescent="0.25">
      <c r="A178" t="s">
        <v>96</v>
      </c>
      <c r="B178">
        <v>850.33100000000002</v>
      </c>
      <c r="C178">
        <v>832.89599999999996</v>
      </c>
      <c r="D178">
        <v>797.27800000000002</v>
      </c>
      <c r="E178">
        <v>767.95100000000002</v>
      </c>
      <c r="F178">
        <v>521.899</v>
      </c>
      <c r="G178">
        <v>1.3476600000000001E-3</v>
      </c>
      <c r="H178">
        <v>0.995116</v>
      </c>
      <c r="I178">
        <v>0</v>
      </c>
    </row>
    <row r="179" spans="1:9" x14ac:dyDescent="0.25">
      <c r="A179" t="s">
        <v>96</v>
      </c>
      <c r="B179">
        <v>849.51599999999996</v>
      </c>
      <c r="C179">
        <v>832.24699999999996</v>
      </c>
      <c r="D179">
        <v>796.75900000000001</v>
      </c>
      <c r="E179">
        <v>767.447</v>
      </c>
      <c r="F179">
        <v>521.63900000000001</v>
      </c>
      <c r="G179">
        <v>1.2301899999999999E-3</v>
      </c>
      <c r="H179">
        <v>0.995116</v>
      </c>
      <c r="I179">
        <v>1</v>
      </c>
    </row>
    <row r="180" spans="1:9" x14ac:dyDescent="0.25">
      <c r="A180" t="s">
        <v>96</v>
      </c>
      <c r="B180">
        <v>849.11800000000005</v>
      </c>
      <c r="C180">
        <v>831.76099999999997</v>
      </c>
      <c r="D180">
        <v>796.17700000000002</v>
      </c>
      <c r="E180">
        <v>766.81600000000003</v>
      </c>
      <c r="F180">
        <v>521.55700000000002</v>
      </c>
      <c r="G180">
        <v>1.29156E-3</v>
      </c>
      <c r="H180">
        <v>0.995116</v>
      </c>
      <c r="I180">
        <v>2</v>
      </c>
    </row>
    <row r="181" spans="1:9" x14ac:dyDescent="0.25">
      <c r="A181" t="s">
        <v>96</v>
      </c>
      <c r="B181">
        <v>848.85500000000002</v>
      </c>
      <c r="C181">
        <v>831.49599999999998</v>
      </c>
      <c r="D181">
        <v>796</v>
      </c>
      <c r="E181">
        <v>766.69600000000003</v>
      </c>
      <c r="F181">
        <v>521.44000000000005</v>
      </c>
      <c r="G181">
        <v>1.3093200000000001E-3</v>
      </c>
      <c r="H181">
        <v>0.995112</v>
      </c>
      <c r="I181">
        <v>0</v>
      </c>
    </row>
    <row r="182" spans="1:9" x14ac:dyDescent="0.25">
      <c r="A182" t="s">
        <v>96</v>
      </c>
      <c r="B182">
        <v>849.30100000000004</v>
      </c>
      <c r="C182">
        <v>831.90499999999997</v>
      </c>
      <c r="D182">
        <v>796.46400000000006</v>
      </c>
      <c r="E182">
        <v>767.19</v>
      </c>
      <c r="F182">
        <v>521.58299999999997</v>
      </c>
      <c r="G182">
        <v>1.23631E-3</v>
      </c>
      <c r="H182">
        <v>0.995116</v>
      </c>
      <c r="I182">
        <v>0</v>
      </c>
    </row>
    <row r="183" spans="1:9" x14ac:dyDescent="0.25">
      <c r="A183" t="s">
        <v>96</v>
      </c>
      <c r="B183">
        <v>849.29499999999996</v>
      </c>
      <c r="C183">
        <v>831.91099999999994</v>
      </c>
      <c r="D183">
        <v>796.64700000000005</v>
      </c>
      <c r="E183">
        <v>767.31799999999998</v>
      </c>
      <c r="F183">
        <v>521.54600000000005</v>
      </c>
      <c r="G183">
        <v>1.23127E-3</v>
      </c>
      <c r="H183">
        <v>0.995116</v>
      </c>
      <c r="I183">
        <v>0</v>
      </c>
    </row>
    <row r="184" spans="1:9" x14ac:dyDescent="0.25">
      <c r="A184" t="s">
        <v>96</v>
      </c>
      <c r="B184">
        <v>849.57500000000005</v>
      </c>
      <c r="C184">
        <v>831.79899999999998</v>
      </c>
      <c r="D184">
        <v>796.29899999999998</v>
      </c>
      <c r="E184">
        <v>766.98900000000003</v>
      </c>
      <c r="F184">
        <v>521.56799999999998</v>
      </c>
      <c r="G184">
        <v>1.23588E-3</v>
      </c>
      <c r="H184">
        <v>0.995116</v>
      </c>
      <c r="I184">
        <v>0</v>
      </c>
    </row>
    <row r="185" spans="1:9" x14ac:dyDescent="0.25">
      <c r="A185" t="s">
        <v>96</v>
      </c>
      <c r="B185">
        <v>850.17200000000003</v>
      </c>
      <c r="C185">
        <v>832.44100000000003</v>
      </c>
      <c r="D185">
        <v>796.90499999999997</v>
      </c>
      <c r="E185">
        <v>767.56299999999999</v>
      </c>
      <c r="F185">
        <v>521.79700000000003</v>
      </c>
      <c r="G185">
        <v>1.2303100000000001E-3</v>
      </c>
      <c r="H185">
        <v>0.995116</v>
      </c>
      <c r="I185">
        <v>0</v>
      </c>
    </row>
    <row r="186" spans="1:9" x14ac:dyDescent="0.25">
      <c r="A186" t="s">
        <v>96</v>
      </c>
      <c r="B186">
        <v>850.39800000000002</v>
      </c>
      <c r="C186">
        <v>832.63699999999994</v>
      </c>
      <c r="D186">
        <v>796.971</v>
      </c>
      <c r="E186">
        <v>767.62599999999998</v>
      </c>
      <c r="F186">
        <v>521.97199999999998</v>
      </c>
      <c r="G186">
        <v>1.2501299999999999E-3</v>
      </c>
      <c r="H186">
        <v>0.995116</v>
      </c>
      <c r="I186">
        <v>0</v>
      </c>
    </row>
    <row r="187" spans="1:9" x14ac:dyDescent="0.25">
      <c r="A187" t="s">
        <v>96</v>
      </c>
      <c r="B187">
        <v>852.19200000000001</v>
      </c>
      <c r="C187">
        <v>832.77200000000005</v>
      </c>
      <c r="D187">
        <v>797.26300000000003</v>
      </c>
      <c r="E187">
        <v>767.96699999999998</v>
      </c>
      <c r="F187">
        <v>522.197</v>
      </c>
      <c r="G187">
        <v>2.2882000000000002E-3</v>
      </c>
      <c r="H187">
        <v>0.995116</v>
      </c>
      <c r="I187">
        <v>0</v>
      </c>
    </row>
    <row r="188" spans="1:9" x14ac:dyDescent="0.25">
      <c r="A188" t="s">
        <v>96</v>
      </c>
      <c r="B188">
        <v>849.9</v>
      </c>
      <c r="C188">
        <v>832.404</v>
      </c>
      <c r="D188">
        <v>797.24199999999996</v>
      </c>
      <c r="E188">
        <v>767.904</v>
      </c>
      <c r="F188">
        <v>522.15099999999995</v>
      </c>
      <c r="G188">
        <v>1.2929E-3</v>
      </c>
      <c r="H188">
        <v>0.995116</v>
      </c>
      <c r="I188">
        <v>0</v>
      </c>
    </row>
    <row r="189" spans="1:9" x14ac:dyDescent="0.25">
      <c r="A189" t="s">
        <v>96</v>
      </c>
      <c r="B189">
        <v>850.88499999999999</v>
      </c>
      <c r="C189">
        <v>833.19200000000001</v>
      </c>
      <c r="D189">
        <v>797.65</v>
      </c>
      <c r="E189">
        <v>768.28800000000001</v>
      </c>
      <c r="F189">
        <v>522.23500000000001</v>
      </c>
      <c r="G189">
        <v>1.23806E-3</v>
      </c>
      <c r="H189">
        <v>0.995116</v>
      </c>
      <c r="I189">
        <v>0</v>
      </c>
    </row>
    <row r="190" spans="1:9" x14ac:dyDescent="0.25">
      <c r="A190" t="s">
        <v>96</v>
      </c>
      <c r="B190">
        <v>849.34500000000003</v>
      </c>
      <c r="C190">
        <v>831.82899999999995</v>
      </c>
      <c r="D190">
        <v>796.36199999999997</v>
      </c>
      <c r="E190">
        <v>767.053</v>
      </c>
      <c r="F190">
        <v>521.64</v>
      </c>
      <c r="G190">
        <v>1.2309300000000001E-3</v>
      </c>
      <c r="H190">
        <v>0.995116</v>
      </c>
      <c r="I190">
        <v>0</v>
      </c>
    </row>
    <row r="191" spans="1:9" x14ac:dyDescent="0.25">
      <c r="A191" t="s">
        <v>96</v>
      </c>
      <c r="B191">
        <v>849.18100000000004</v>
      </c>
      <c r="C191">
        <v>831.96600000000001</v>
      </c>
      <c r="D191">
        <v>796.60500000000002</v>
      </c>
      <c r="E191">
        <v>767.25400000000002</v>
      </c>
      <c r="F191">
        <v>521.78200000000004</v>
      </c>
      <c r="G191">
        <v>1.2336700000000001E-3</v>
      </c>
      <c r="H191">
        <v>0.99511400000000005</v>
      </c>
      <c r="I191">
        <v>0</v>
      </c>
    </row>
    <row r="192" spans="1:9" x14ac:dyDescent="0.25">
      <c r="A192" t="s">
        <v>96</v>
      </c>
      <c r="B192">
        <v>849.61800000000005</v>
      </c>
      <c r="C192">
        <v>831.89300000000003</v>
      </c>
      <c r="D192">
        <v>796.34400000000005</v>
      </c>
      <c r="E192">
        <v>767.03099999999995</v>
      </c>
      <c r="F192">
        <v>521.49900000000002</v>
      </c>
      <c r="G192">
        <v>1.23726E-3</v>
      </c>
      <c r="H192">
        <v>0.995116</v>
      </c>
      <c r="I192">
        <v>0</v>
      </c>
    </row>
    <row r="193" spans="1:9" x14ac:dyDescent="0.25">
      <c r="A193" t="s">
        <v>96</v>
      </c>
      <c r="B193">
        <v>849.71299999999997</v>
      </c>
      <c r="C193">
        <v>832.12300000000005</v>
      </c>
      <c r="D193">
        <v>796.63199999999995</v>
      </c>
      <c r="E193">
        <v>767.30200000000002</v>
      </c>
      <c r="F193">
        <v>521.72900000000004</v>
      </c>
      <c r="G193">
        <v>1.2346E-3</v>
      </c>
      <c r="H193">
        <v>0.99511499999999997</v>
      </c>
      <c r="I193">
        <v>0</v>
      </c>
    </row>
    <row r="194" spans="1:9" x14ac:dyDescent="0.25">
      <c r="A194" t="s">
        <v>96</v>
      </c>
      <c r="B194">
        <v>849.04399999999998</v>
      </c>
      <c r="C194">
        <v>831.78700000000003</v>
      </c>
      <c r="D194">
        <v>796.32899999999995</v>
      </c>
      <c r="E194">
        <v>766.99</v>
      </c>
      <c r="F194">
        <v>521.40300000000002</v>
      </c>
      <c r="G194">
        <v>1.2302400000000001E-3</v>
      </c>
      <c r="H194">
        <v>0.995116</v>
      </c>
      <c r="I194">
        <v>0</v>
      </c>
    </row>
    <row r="195" spans="1:9" x14ac:dyDescent="0.25">
      <c r="A195" t="s">
        <v>96</v>
      </c>
      <c r="B195">
        <v>849.46699999999998</v>
      </c>
      <c r="C195">
        <v>832.12900000000002</v>
      </c>
      <c r="D195">
        <v>796.73900000000003</v>
      </c>
      <c r="E195">
        <v>767.40200000000004</v>
      </c>
      <c r="F195">
        <v>521.596</v>
      </c>
      <c r="G195">
        <v>1.2325299999999999E-3</v>
      </c>
      <c r="H195">
        <v>0.995116</v>
      </c>
      <c r="I195">
        <v>0</v>
      </c>
    </row>
    <row r="196" spans="1:9" x14ac:dyDescent="0.25">
      <c r="A196" t="s">
        <v>96</v>
      </c>
      <c r="B196">
        <v>849.04200000000003</v>
      </c>
      <c r="C196">
        <v>831.8</v>
      </c>
      <c r="D196">
        <v>796.23599999999999</v>
      </c>
      <c r="E196">
        <v>766.93299999999999</v>
      </c>
      <c r="F196">
        <v>521.53200000000004</v>
      </c>
      <c r="G196">
        <v>1.2300900000000001E-3</v>
      </c>
      <c r="H196">
        <v>0.995116</v>
      </c>
      <c r="I196">
        <v>0</v>
      </c>
    </row>
    <row r="197" spans="1:9" x14ac:dyDescent="0.25">
      <c r="A197" t="s">
        <v>96</v>
      </c>
      <c r="B197">
        <v>852.12599999999998</v>
      </c>
      <c r="C197">
        <v>834.09199999999998</v>
      </c>
      <c r="D197">
        <v>796.81399999999996</v>
      </c>
      <c r="E197">
        <v>767.44299999999998</v>
      </c>
      <c r="F197">
        <v>521.78700000000003</v>
      </c>
      <c r="G197">
        <v>1.36195E-3</v>
      </c>
      <c r="H197">
        <v>0.99511499999999997</v>
      </c>
      <c r="I197">
        <v>0</v>
      </c>
    </row>
    <row r="198" spans="1:9" x14ac:dyDescent="0.25">
      <c r="A198" t="s">
        <v>96</v>
      </c>
      <c r="B198">
        <v>849.19399999999996</v>
      </c>
      <c r="C198">
        <v>831.83799999999997</v>
      </c>
      <c r="D198">
        <v>796.31799999999998</v>
      </c>
      <c r="E198">
        <v>767.01099999999997</v>
      </c>
      <c r="F198">
        <v>521.31899999999996</v>
      </c>
      <c r="G198">
        <v>1.2542600000000001E-3</v>
      </c>
      <c r="H198">
        <v>0.995116</v>
      </c>
      <c r="I198">
        <v>0</v>
      </c>
    </row>
    <row r="199" spans="1:9" x14ac:dyDescent="0.25">
      <c r="A199" t="s">
        <v>96</v>
      </c>
      <c r="B199">
        <v>849.76900000000001</v>
      </c>
      <c r="C199">
        <v>832.53499999999997</v>
      </c>
      <c r="D199">
        <v>797.048</v>
      </c>
      <c r="E199">
        <v>767.72199999999998</v>
      </c>
      <c r="F199">
        <v>521.91800000000001</v>
      </c>
      <c r="G199">
        <v>1.4465299999999999E-3</v>
      </c>
      <c r="H199">
        <v>0.99511499999999997</v>
      </c>
      <c r="I199">
        <v>1</v>
      </c>
    </row>
    <row r="200" spans="1:9" x14ac:dyDescent="0.25">
      <c r="A200" t="s">
        <v>96</v>
      </c>
      <c r="B200">
        <v>849.74599999999998</v>
      </c>
      <c r="C200">
        <v>831.98400000000004</v>
      </c>
      <c r="D200">
        <v>796.66099999999994</v>
      </c>
      <c r="E200">
        <v>767.31299999999999</v>
      </c>
      <c r="F200">
        <v>521.601</v>
      </c>
      <c r="G200">
        <v>1.2403E-3</v>
      </c>
      <c r="H200">
        <v>0.995116</v>
      </c>
      <c r="I200">
        <v>0</v>
      </c>
    </row>
    <row r="201" spans="1:9" x14ac:dyDescent="0.25">
      <c r="A201" t="s">
        <v>96</v>
      </c>
      <c r="B201">
        <v>849.38400000000001</v>
      </c>
      <c r="C201">
        <v>832.24599999999998</v>
      </c>
      <c r="D201">
        <v>796.92600000000004</v>
      </c>
      <c r="E201">
        <v>767.56100000000004</v>
      </c>
      <c r="F201">
        <v>521.81299999999999</v>
      </c>
      <c r="G201">
        <v>1.2300499999999999E-3</v>
      </c>
      <c r="H201">
        <v>0.995116</v>
      </c>
      <c r="I201">
        <v>0</v>
      </c>
    </row>
    <row r="202" spans="1:9" x14ac:dyDescent="0.25">
      <c r="A202" t="s">
        <v>96</v>
      </c>
      <c r="B202">
        <v>849.33</v>
      </c>
      <c r="C202">
        <v>831.91</v>
      </c>
      <c r="D202">
        <v>796.43</v>
      </c>
      <c r="E202">
        <v>767.16800000000001</v>
      </c>
      <c r="F202">
        <v>521.58100000000002</v>
      </c>
      <c r="G202">
        <v>1.2300600000000001E-3</v>
      </c>
      <c r="H202">
        <v>0.99511400000000005</v>
      </c>
      <c r="I202">
        <v>1</v>
      </c>
    </row>
    <row r="203" spans="1:9" x14ac:dyDescent="0.25">
      <c r="A203" t="s">
        <v>96</v>
      </c>
      <c r="B203">
        <v>850.23400000000004</v>
      </c>
      <c r="C203">
        <v>832.99699999999996</v>
      </c>
      <c r="D203">
        <v>797.67100000000005</v>
      </c>
      <c r="E203">
        <v>768.36300000000006</v>
      </c>
      <c r="F203">
        <v>522.27</v>
      </c>
      <c r="G203">
        <v>1.3048000000000001E-3</v>
      </c>
      <c r="H203">
        <v>0.995116</v>
      </c>
      <c r="I203">
        <v>0</v>
      </c>
    </row>
    <row r="204" spans="1:9" x14ac:dyDescent="0.25">
      <c r="A204" t="s">
        <v>96</v>
      </c>
      <c r="B204">
        <v>848.97500000000002</v>
      </c>
      <c r="C204">
        <v>831.64200000000005</v>
      </c>
      <c r="D204">
        <v>796</v>
      </c>
      <c r="E204">
        <v>766.66700000000003</v>
      </c>
      <c r="F204">
        <v>521.20299999999997</v>
      </c>
      <c r="G204">
        <v>1.2895300000000001E-3</v>
      </c>
      <c r="H204">
        <v>0.995116</v>
      </c>
      <c r="I204">
        <v>0</v>
      </c>
    </row>
    <row r="205" spans="1:9" x14ac:dyDescent="0.25">
      <c r="A205" t="s">
        <v>96</v>
      </c>
      <c r="B205">
        <v>849.38599999999997</v>
      </c>
      <c r="C205">
        <v>832.06100000000004</v>
      </c>
      <c r="D205">
        <v>796.68700000000001</v>
      </c>
      <c r="E205">
        <v>767.37300000000005</v>
      </c>
      <c r="F205">
        <v>521.42700000000002</v>
      </c>
      <c r="G205">
        <v>1.2698799999999999E-3</v>
      </c>
      <c r="H205">
        <v>0.995116</v>
      </c>
      <c r="I205">
        <v>0</v>
      </c>
    </row>
    <row r="206" spans="1:9" x14ac:dyDescent="0.25">
      <c r="A206" t="s">
        <v>96</v>
      </c>
      <c r="B206">
        <v>849.04</v>
      </c>
      <c r="C206">
        <v>831.62400000000002</v>
      </c>
      <c r="D206">
        <v>796.24699999999996</v>
      </c>
      <c r="E206">
        <v>766.94799999999998</v>
      </c>
      <c r="F206">
        <v>521.48</v>
      </c>
      <c r="G206">
        <v>1.2301E-3</v>
      </c>
      <c r="H206">
        <v>0.995116</v>
      </c>
      <c r="I206">
        <v>0</v>
      </c>
    </row>
    <row r="207" spans="1:9" x14ac:dyDescent="0.25">
      <c r="A207" t="s">
        <v>96</v>
      </c>
      <c r="B207">
        <v>849.56200000000001</v>
      </c>
      <c r="C207">
        <v>832.16200000000003</v>
      </c>
      <c r="D207">
        <v>796.66600000000005</v>
      </c>
      <c r="E207">
        <v>767.35299999999995</v>
      </c>
      <c r="F207">
        <v>521.74400000000003</v>
      </c>
      <c r="G207">
        <v>1.26812E-3</v>
      </c>
      <c r="H207">
        <v>0.995116</v>
      </c>
      <c r="I207">
        <v>0</v>
      </c>
    </row>
    <row r="208" spans="1:9" x14ac:dyDescent="0.25">
      <c r="A208" t="s">
        <v>96</v>
      </c>
      <c r="B208">
        <v>849.66</v>
      </c>
      <c r="C208">
        <v>832.21600000000001</v>
      </c>
      <c r="D208">
        <v>796.84199999999998</v>
      </c>
      <c r="E208">
        <v>767.51700000000005</v>
      </c>
      <c r="F208">
        <v>521.69200000000001</v>
      </c>
      <c r="G208">
        <v>1.2856300000000001E-3</v>
      </c>
      <c r="H208">
        <v>0.995116</v>
      </c>
      <c r="I208">
        <v>0</v>
      </c>
    </row>
    <row r="209" spans="1:25" x14ac:dyDescent="0.25">
      <c r="A209" t="s">
        <v>96</v>
      </c>
      <c r="B209">
        <v>849.95399999999995</v>
      </c>
      <c r="C209">
        <v>832.25400000000002</v>
      </c>
      <c r="D209">
        <v>797.21500000000003</v>
      </c>
      <c r="E209">
        <v>767.92399999999998</v>
      </c>
      <c r="F209">
        <v>522.21900000000005</v>
      </c>
      <c r="G209">
        <v>1.2303500000000001E-3</v>
      </c>
      <c r="H209">
        <v>0.995116</v>
      </c>
      <c r="I209">
        <v>0</v>
      </c>
    </row>
    <row r="210" spans="1:25" x14ac:dyDescent="0.25">
      <c r="A210" t="s">
        <v>96</v>
      </c>
      <c r="B210">
        <v>850.553</v>
      </c>
      <c r="C210">
        <v>832.71799999999996</v>
      </c>
      <c r="D210">
        <v>797.43899999999996</v>
      </c>
      <c r="E210">
        <v>768.10500000000002</v>
      </c>
      <c r="F210">
        <v>522.34299999999996</v>
      </c>
      <c r="G210">
        <v>1.37652E-3</v>
      </c>
      <c r="H210">
        <v>0.995116</v>
      </c>
      <c r="I210">
        <v>0</v>
      </c>
    </row>
    <row r="211" spans="1:25" x14ac:dyDescent="0.25">
      <c r="A211" t="s">
        <v>96</v>
      </c>
      <c r="B211">
        <v>850.69500000000005</v>
      </c>
      <c r="C211">
        <v>832.471</v>
      </c>
      <c r="D211">
        <v>797.06399999999996</v>
      </c>
      <c r="E211">
        <v>767.76099999999997</v>
      </c>
      <c r="F211">
        <v>522.00400000000002</v>
      </c>
      <c r="G211">
        <v>1.2301600000000001E-3</v>
      </c>
      <c r="H211">
        <v>0.99511499999999997</v>
      </c>
      <c r="I211">
        <v>0</v>
      </c>
    </row>
    <row r="212" spans="1:25" x14ac:dyDescent="0.25">
      <c r="A212" t="s">
        <v>96</v>
      </c>
      <c r="B212">
        <v>850.43700000000001</v>
      </c>
      <c r="C212">
        <v>832.63699999999994</v>
      </c>
      <c r="D212">
        <v>797.29</v>
      </c>
      <c r="E212">
        <v>767.93799999999999</v>
      </c>
      <c r="F212">
        <v>522.01800000000003</v>
      </c>
      <c r="G212">
        <v>1.23485E-3</v>
      </c>
      <c r="H212">
        <v>0.99511499999999997</v>
      </c>
      <c r="I212">
        <v>0</v>
      </c>
    </row>
    <row r="213" spans="1:25" x14ac:dyDescent="0.25">
      <c r="A213" t="s">
        <v>96</v>
      </c>
      <c r="B213">
        <v>850.63599999999997</v>
      </c>
      <c r="C213">
        <v>832.84400000000005</v>
      </c>
      <c r="D213">
        <v>797.29499999999996</v>
      </c>
      <c r="E213">
        <v>767.94600000000003</v>
      </c>
      <c r="F213">
        <v>521.952</v>
      </c>
      <c r="G213">
        <v>1.2530799999999999E-3</v>
      </c>
      <c r="H213">
        <v>0.99511499999999997</v>
      </c>
      <c r="I213">
        <v>1</v>
      </c>
    </row>
    <row r="214" spans="1:25" x14ac:dyDescent="0.25">
      <c r="A214" t="s">
        <v>96</v>
      </c>
      <c r="B214">
        <v>849.11</v>
      </c>
      <c r="C214">
        <v>831.67200000000003</v>
      </c>
      <c r="D214">
        <v>796.56100000000004</v>
      </c>
      <c r="E214">
        <v>767.22699999999998</v>
      </c>
      <c r="F214">
        <v>521.55499999999995</v>
      </c>
      <c r="G214">
        <v>1.2308099999999999E-3</v>
      </c>
      <c r="H214">
        <v>0.99511099999999997</v>
      </c>
      <c r="I214">
        <v>0</v>
      </c>
    </row>
    <row r="215" spans="1:25" x14ac:dyDescent="0.25">
      <c r="A215" t="s">
        <v>96</v>
      </c>
      <c r="B215">
        <v>849.24900000000002</v>
      </c>
      <c r="C215">
        <v>831.45</v>
      </c>
      <c r="D215">
        <v>796.15300000000002</v>
      </c>
      <c r="E215">
        <v>766.87400000000002</v>
      </c>
      <c r="F215">
        <v>521.29700000000003</v>
      </c>
      <c r="G215">
        <v>1.2303100000000001E-3</v>
      </c>
      <c r="H215">
        <v>0.995116</v>
      </c>
      <c r="I215">
        <v>1</v>
      </c>
    </row>
    <row r="216" spans="1:25" x14ac:dyDescent="0.25">
      <c r="A216" t="s">
        <v>96</v>
      </c>
      <c r="B216">
        <v>849.44299999999998</v>
      </c>
      <c r="C216">
        <v>831.92</v>
      </c>
      <c r="D216">
        <v>796.40099999999995</v>
      </c>
      <c r="E216">
        <v>767.13800000000003</v>
      </c>
      <c r="F216">
        <v>521.35799999999995</v>
      </c>
      <c r="G216">
        <v>1.26852E-3</v>
      </c>
      <c r="H216">
        <v>0.99511499999999997</v>
      </c>
      <c r="I216">
        <v>0</v>
      </c>
    </row>
    <row r="217" spans="1:25" x14ac:dyDescent="0.25">
      <c r="A217" t="s">
        <v>96</v>
      </c>
      <c r="B217">
        <v>849.46</v>
      </c>
      <c r="C217">
        <v>832.11099999999999</v>
      </c>
      <c r="D217">
        <v>796.75800000000004</v>
      </c>
      <c r="E217">
        <v>767.46299999999997</v>
      </c>
      <c r="F217">
        <v>521.77099999999996</v>
      </c>
      <c r="G217">
        <v>1.2778900000000001E-3</v>
      </c>
      <c r="H217">
        <v>0.995116</v>
      </c>
      <c r="I217">
        <v>1</v>
      </c>
    </row>
    <row r="218" spans="1:25" x14ac:dyDescent="0.25">
      <c r="A218" t="s">
        <v>96</v>
      </c>
      <c r="B218">
        <v>850.21100000000001</v>
      </c>
      <c r="C218">
        <v>832.33900000000006</v>
      </c>
      <c r="D218">
        <v>796.92899999999997</v>
      </c>
      <c r="E218">
        <v>767.56299999999999</v>
      </c>
      <c r="F218">
        <v>521.79600000000005</v>
      </c>
      <c r="G218">
        <v>1.2300900000000001E-3</v>
      </c>
      <c r="H218">
        <v>0.995116</v>
      </c>
      <c r="I218">
        <v>1</v>
      </c>
    </row>
    <row r="219" spans="1:25" x14ac:dyDescent="0.25">
      <c r="A219" t="s">
        <v>96</v>
      </c>
      <c r="B219">
        <v>849.59</v>
      </c>
      <c r="C219">
        <v>832.01199999999994</v>
      </c>
      <c r="D219">
        <v>796.99900000000002</v>
      </c>
      <c r="E219">
        <v>767.702</v>
      </c>
      <c r="F219">
        <v>522.03499999999997</v>
      </c>
      <c r="G219">
        <v>1.23449E-3</v>
      </c>
      <c r="H219">
        <v>0.995116</v>
      </c>
      <c r="I219">
        <v>0</v>
      </c>
    </row>
    <row r="220" spans="1:25" x14ac:dyDescent="0.25">
      <c r="A220" t="s">
        <v>96</v>
      </c>
      <c r="B220">
        <v>850.10500000000002</v>
      </c>
      <c r="C220">
        <v>832.32100000000003</v>
      </c>
      <c r="D220">
        <v>796.76300000000003</v>
      </c>
      <c r="E220">
        <v>767.48199999999997</v>
      </c>
      <c r="F220">
        <v>521.63199999999995</v>
      </c>
      <c r="G220">
        <v>1.26333E-3</v>
      </c>
      <c r="H220">
        <v>0.995116</v>
      </c>
      <c r="I220">
        <v>0</v>
      </c>
    </row>
    <row r="221" spans="1:25" x14ac:dyDescent="0.25">
      <c r="A221" t="s">
        <v>96</v>
      </c>
      <c r="B221">
        <v>849.125</v>
      </c>
      <c r="C221">
        <v>831.91499999999996</v>
      </c>
      <c r="D221">
        <v>796.65899999999999</v>
      </c>
      <c r="E221">
        <v>767.35299999999995</v>
      </c>
      <c r="F221">
        <v>521.76</v>
      </c>
      <c r="G221">
        <v>1.2314100000000001E-3</v>
      </c>
      <c r="H221">
        <v>0.995116</v>
      </c>
      <c r="I221">
        <v>0</v>
      </c>
    </row>
    <row r="222" spans="1:25" x14ac:dyDescent="0.25">
      <c r="A222" t="s">
        <v>96</v>
      </c>
      <c r="B222">
        <v>849.47299999999996</v>
      </c>
      <c r="C222">
        <v>832.09299999999996</v>
      </c>
      <c r="D222">
        <v>796.89400000000001</v>
      </c>
      <c r="E222">
        <v>767.61699999999996</v>
      </c>
      <c r="F222">
        <v>521.70799999999997</v>
      </c>
      <c r="G222">
        <v>1.2686900000000001E-3</v>
      </c>
      <c r="H222">
        <v>0.995116</v>
      </c>
      <c r="I222">
        <v>0</v>
      </c>
    </row>
    <row r="223" spans="1:25" x14ac:dyDescent="0.25">
      <c r="A223" t="s">
        <v>96</v>
      </c>
      <c r="B223">
        <v>849.41600000000005</v>
      </c>
      <c r="C223">
        <v>831.76800000000003</v>
      </c>
      <c r="D223">
        <v>796.56399999999996</v>
      </c>
      <c r="E223">
        <v>767.26</v>
      </c>
      <c r="F223">
        <v>521.5</v>
      </c>
      <c r="G223">
        <v>1.2584899999999999E-3</v>
      </c>
      <c r="H223">
        <v>0.99511499999999997</v>
      </c>
      <c r="I223">
        <v>0</v>
      </c>
      <c r="R223" t="s">
        <v>69</v>
      </c>
      <c r="U223" t="s">
        <v>68</v>
      </c>
      <c r="X223" t="s">
        <v>66</v>
      </c>
    </row>
    <row r="224" spans="1:25" x14ac:dyDescent="0.25">
      <c r="A224" t="s">
        <v>96</v>
      </c>
      <c r="B224">
        <v>849.45500000000004</v>
      </c>
      <c r="C224">
        <v>831.51800000000003</v>
      </c>
      <c r="D224">
        <v>796.279</v>
      </c>
      <c r="E224">
        <v>766.97199999999998</v>
      </c>
      <c r="F224">
        <v>521.58100000000002</v>
      </c>
      <c r="G224">
        <v>1.2304499999999999E-3</v>
      </c>
      <c r="H224">
        <v>0.99511499999999997</v>
      </c>
      <c r="I224">
        <v>0</v>
      </c>
      <c r="R224">
        <f>AVERAGE(B175:B224)</f>
        <v>849.7532600000003</v>
      </c>
      <c r="S224">
        <f>AVERAGE(C175:C224)</f>
        <v>832.19190000000003</v>
      </c>
      <c r="U224">
        <f>_xlfn.VAR.P(B175:B224)</f>
        <v>0.48193567239999707</v>
      </c>
      <c r="V224">
        <f>_xlfn.VAR.P(C175:C224)</f>
        <v>0.23759844999999566</v>
      </c>
      <c r="X224">
        <f>1.96*SQRT(U224)/50</f>
        <v>2.7213262054313361E-2</v>
      </c>
      <c r="Y224">
        <f>1.96*SQRT(V224)/50</f>
        <v>1.9107676002277026E-2</v>
      </c>
    </row>
    <row r="225" spans="1:9" x14ac:dyDescent="0.25">
      <c r="A225" t="s">
        <v>96</v>
      </c>
      <c r="B225">
        <v>42494.656115999998</v>
      </c>
      <c r="C225" t="s">
        <v>36</v>
      </c>
    </row>
    <row r="226" spans="1:9" x14ac:dyDescent="0.25">
      <c r="A226" t="s">
        <v>111</v>
      </c>
      <c r="B226">
        <v>634.49099999999999</v>
      </c>
      <c r="C226">
        <v>616.21100000000001</v>
      </c>
      <c r="D226">
        <v>580.95100000000002</v>
      </c>
      <c r="E226">
        <v>565.05899999999997</v>
      </c>
      <c r="F226">
        <v>319.32499999999999</v>
      </c>
      <c r="G226">
        <v>1.2365399999999999E-3</v>
      </c>
      <c r="H226">
        <v>0.995116</v>
      </c>
      <c r="I226">
        <v>0</v>
      </c>
    </row>
    <row r="227" spans="1:9" x14ac:dyDescent="0.25">
      <c r="A227" t="s">
        <v>111</v>
      </c>
      <c r="B227">
        <v>634.04</v>
      </c>
      <c r="C227">
        <v>616.28800000000001</v>
      </c>
      <c r="D227">
        <v>581.28499999999997</v>
      </c>
      <c r="E227">
        <v>565.40700000000004</v>
      </c>
      <c r="F227">
        <v>319.63600000000002</v>
      </c>
      <c r="G227">
        <v>1.24737E-3</v>
      </c>
      <c r="H227">
        <v>0.995116</v>
      </c>
      <c r="I227">
        <v>0</v>
      </c>
    </row>
    <row r="228" spans="1:9" x14ac:dyDescent="0.25">
      <c r="A228" t="s">
        <v>111</v>
      </c>
      <c r="B228">
        <v>632.65099999999995</v>
      </c>
      <c r="C228">
        <v>615.39300000000003</v>
      </c>
      <c r="D228">
        <v>580.27200000000005</v>
      </c>
      <c r="E228">
        <v>564.35599999999999</v>
      </c>
      <c r="F228">
        <v>318.99700000000001</v>
      </c>
      <c r="G228">
        <v>1.2360400000000001E-3</v>
      </c>
      <c r="H228">
        <v>0.995116</v>
      </c>
      <c r="I228">
        <v>0</v>
      </c>
    </row>
    <row r="229" spans="1:9" x14ac:dyDescent="0.25">
      <c r="A229" t="s">
        <v>111</v>
      </c>
      <c r="B229">
        <v>634.11199999999997</v>
      </c>
      <c r="C229">
        <v>616.13099999999997</v>
      </c>
      <c r="D229">
        <v>580.65099999999995</v>
      </c>
      <c r="E229">
        <v>564.74300000000005</v>
      </c>
      <c r="F229">
        <v>319.339</v>
      </c>
      <c r="G229">
        <v>1.2300900000000001E-3</v>
      </c>
      <c r="H229">
        <v>0.995116</v>
      </c>
      <c r="I229">
        <v>0</v>
      </c>
    </row>
    <row r="230" spans="1:9" x14ac:dyDescent="0.25">
      <c r="A230" t="s">
        <v>111</v>
      </c>
      <c r="B230">
        <v>633.71100000000001</v>
      </c>
      <c r="C230">
        <v>616.35199999999998</v>
      </c>
      <c r="D230">
        <v>581.19799999999998</v>
      </c>
      <c r="E230">
        <v>565.29700000000003</v>
      </c>
      <c r="F230">
        <v>319.72800000000001</v>
      </c>
      <c r="G230">
        <v>1.31259E-3</v>
      </c>
      <c r="H230">
        <v>0.995116</v>
      </c>
      <c r="I230">
        <v>0</v>
      </c>
    </row>
    <row r="231" spans="1:9" x14ac:dyDescent="0.25">
      <c r="A231" t="s">
        <v>111</v>
      </c>
      <c r="B231">
        <v>633.34100000000001</v>
      </c>
      <c r="C231">
        <v>615.64099999999996</v>
      </c>
      <c r="D231">
        <v>580.39</v>
      </c>
      <c r="E231">
        <v>564.45399999999995</v>
      </c>
      <c r="F231">
        <v>318.86599999999999</v>
      </c>
      <c r="G231">
        <v>1.23047E-3</v>
      </c>
      <c r="H231">
        <v>0.995116</v>
      </c>
      <c r="I231">
        <v>2</v>
      </c>
    </row>
    <row r="232" spans="1:9" x14ac:dyDescent="0.25">
      <c r="A232" t="s">
        <v>111</v>
      </c>
      <c r="B232">
        <v>633.71799999999996</v>
      </c>
      <c r="C232">
        <v>616.43100000000004</v>
      </c>
      <c r="D232">
        <v>581.18299999999999</v>
      </c>
      <c r="E232">
        <v>565.26499999999999</v>
      </c>
      <c r="F232">
        <v>318.99200000000002</v>
      </c>
      <c r="G232">
        <v>1.23047E-3</v>
      </c>
      <c r="H232">
        <v>0.995116</v>
      </c>
      <c r="I232">
        <v>1</v>
      </c>
    </row>
    <row r="233" spans="1:9" x14ac:dyDescent="0.25">
      <c r="A233" t="s">
        <v>111</v>
      </c>
      <c r="B233">
        <v>633.78499999999997</v>
      </c>
      <c r="C233">
        <v>615.92899999999997</v>
      </c>
      <c r="D233">
        <v>580.71400000000006</v>
      </c>
      <c r="E233">
        <v>564.80700000000002</v>
      </c>
      <c r="F233">
        <v>319.09800000000001</v>
      </c>
      <c r="G233">
        <v>1.2313700000000001E-3</v>
      </c>
      <c r="H233">
        <v>0.995116</v>
      </c>
      <c r="I233">
        <v>0</v>
      </c>
    </row>
    <row r="234" spans="1:9" x14ac:dyDescent="0.25">
      <c r="A234" t="s">
        <v>111</v>
      </c>
      <c r="B234">
        <v>635.16</v>
      </c>
      <c r="C234">
        <v>616.98199999999997</v>
      </c>
      <c r="D234">
        <v>581.67200000000003</v>
      </c>
      <c r="E234">
        <v>565.75900000000001</v>
      </c>
      <c r="F234">
        <v>319.75599999999997</v>
      </c>
      <c r="G234">
        <v>1.23252E-3</v>
      </c>
      <c r="H234">
        <v>0.99511499999999997</v>
      </c>
      <c r="I234">
        <v>0</v>
      </c>
    </row>
    <row r="235" spans="1:9" x14ac:dyDescent="0.25">
      <c r="A235" t="s">
        <v>111</v>
      </c>
      <c r="B235">
        <v>634.73299999999995</v>
      </c>
      <c r="C235">
        <v>616.91899999999998</v>
      </c>
      <c r="D235">
        <v>581.42200000000003</v>
      </c>
      <c r="E235">
        <v>565.50800000000004</v>
      </c>
      <c r="F235">
        <v>319.68400000000003</v>
      </c>
      <c r="G235">
        <v>1.2312600000000001E-3</v>
      </c>
      <c r="H235">
        <v>0.995112</v>
      </c>
      <c r="I235">
        <v>2</v>
      </c>
    </row>
    <row r="236" spans="1:9" x14ac:dyDescent="0.25">
      <c r="A236" t="s">
        <v>111</v>
      </c>
      <c r="B236">
        <v>634.005</v>
      </c>
      <c r="C236">
        <v>616.673</v>
      </c>
      <c r="D236">
        <v>581.51599999999996</v>
      </c>
      <c r="E236">
        <v>565.60599999999999</v>
      </c>
      <c r="F236">
        <v>319.60000000000002</v>
      </c>
      <c r="G236">
        <v>1.2331499999999999E-3</v>
      </c>
      <c r="H236">
        <v>0.99511400000000005</v>
      </c>
      <c r="I236">
        <v>0</v>
      </c>
    </row>
    <row r="237" spans="1:9" x14ac:dyDescent="0.25">
      <c r="A237" t="s">
        <v>111</v>
      </c>
      <c r="B237">
        <v>633.04999999999995</v>
      </c>
      <c r="C237">
        <v>615.67600000000004</v>
      </c>
      <c r="D237">
        <v>580.32600000000002</v>
      </c>
      <c r="E237">
        <v>564.42100000000005</v>
      </c>
      <c r="F237">
        <v>318.93200000000002</v>
      </c>
      <c r="G237">
        <v>1.23488E-3</v>
      </c>
      <c r="H237">
        <v>0.995116</v>
      </c>
      <c r="I237">
        <v>0</v>
      </c>
    </row>
    <row r="238" spans="1:9" x14ac:dyDescent="0.25">
      <c r="A238" t="s">
        <v>111</v>
      </c>
      <c r="B238">
        <v>634.226</v>
      </c>
      <c r="C238">
        <v>616.95799999999997</v>
      </c>
      <c r="D238">
        <v>581.70399999999995</v>
      </c>
      <c r="E238">
        <v>565.78700000000003</v>
      </c>
      <c r="F238">
        <v>319.63299999999998</v>
      </c>
      <c r="G238">
        <v>1.4624200000000001E-3</v>
      </c>
      <c r="H238">
        <v>0.995116</v>
      </c>
      <c r="I238">
        <v>1</v>
      </c>
    </row>
    <row r="239" spans="1:9" x14ac:dyDescent="0.25">
      <c r="A239" t="s">
        <v>111</v>
      </c>
      <c r="B239">
        <v>634.471</v>
      </c>
      <c r="C239">
        <v>617</v>
      </c>
      <c r="D239">
        <v>581.57899999999995</v>
      </c>
      <c r="E239">
        <v>565.66</v>
      </c>
      <c r="F239">
        <v>319.37900000000002</v>
      </c>
      <c r="G239">
        <v>1.23957E-3</v>
      </c>
      <c r="H239">
        <v>0.995116</v>
      </c>
      <c r="I239">
        <v>1</v>
      </c>
    </row>
    <row r="240" spans="1:9" x14ac:dyDescent="0.25">
      <c r="A240" t="s">
        <v>111</v>
      </c>
      <c r="B240">
        <v>634.71199999999999</v>
      </c>
      <c r="C240">
        <v>616.99400000000003</v>
      </c>
      <c r="D240">
        <v>581.62</v>
      </c>
      <c r="E240">
        <v>565.70000000000005</v>
      </c>
      <c r="F240">
        <v>319.96800000000002</v>
      </c>
      <c r="G240">
        <v>1.2302000000000001E-3</v>
      </c>
      <c r="H240">
        <v>0.99511300000000003</v>
      </c>
      <c r="I240">
        <v>0</v>
      </c>
    </row>
    <row r="241" spans="1:9" x14ac:dyDescent="0.25">
      <c r="A241" t="s">
        <v>111</v>
      </c>
      <c r="B241">
        <v>634.07100000000003</v>
      </c>
      <c r="C241">
        <v>616.74300000000005</v>
      </c>
      <c r="D241">
        <v>581.30399999999997</v>
      </c>
      <c r="E241">
        <v>565.39099999999996</v>
      </c>
      <c r="F241">
        <v>319.76100000000002</v>
      </c>
      <c r="G241">
        <v>1.26111E-3</v>
      </c>
      <c r="H241">
        <v>0.99511499999999997</v>
      </c>
      <c r="I241">
        <v>0</v>
      </c>
    </row>
    <row r="242" spans="1:9" x14ac:dyDescent="0.25">
      <c r="A242" t="s">
        <v>111</v>
      </c>
      <c r="B242">
        <v>633.74599999999998</v>
      </c>
      <c r="C242">
        <v>616.47699999999998</v>
      </c>
      <c r="D242">
        <v>581.13699999999994</v>
      </c>
      <c r="E242">
        <v>565.22500000000002</v>
      </c>
      <c r="F242">
        <v>319.3</v>
      </c>
      <c r="G242">
        <v>1.25175E-3</v>
      </c>
      <c r="H242">
        <v>0.99511499999999997</v>
      </c>
      <c r="I242">
        <v>0</v>
      </c>
    </row>
    <row r="243" spans="1:9" x14ac:dyDescent="0.25">
      <c r="A243" t="s">
        <v>111</v>
      </c>
      <c r="B243">
        <v>634.553</v>
      </c>
      <c r="C243">
        <v>616.39800000000002</v>
      </c>
      <c r="D243">
        <v>581.03899999999999</v>
      </c>
      <c r="E243">
        <v>565.13199999999995</v>
      </c>
      <c r="F243">
        <v>319.47800000000001</v>
      </c>
      <c r="G243">
        <v>1.30707E-3</v>
      </c>
      <c r="H243">
        <v>0.99511499999999997</v>
      </c>
      <c r="I243">
        <v>0</v>
      </c>
    </row>
    <row r="244" spans="1:9" x14ac:dyDescent="0.25">
      <c r="A244" t="s">
        <v>111</v>
      </c>
      <c r="B244">
        <v>633.149</v>
      </c>
      <c r="C244">
        <v>615.75900000000001</v>
      </c>
      <c r="D244">
        <v>580.52700000000004</v>
      </c>
      <c r="E244">
        <v>564.62599999999998</v>
      </c>
      <c r="F244">
        <v>319.16699999999997</v>
      </c>
      <c r="G244">
        <v>1.2985200000000001E-3</v>
      </c>
      <c r="H244">
        <v>0.995116</v>
      </c>
      <c r="I244">
        <v>0</v>
      </c>
    </row>
    <row r="245" spans="1:9" x14ac:dyDescent="0.25">
      <c r="A245" t="s">
        <v>111</v>
      </c>
      <c r="B245">
        <v>634.46400000000006</v>
      </c>
      <c r="C245">
        <v>617.07100000000003</v>
      </c>
      <c r="D245">
        <v>581.57899999999995</v>
      </c>
      <c r="E245">
        <v>565.66600000000005</v>
      </c>
      <c r="F245">
        <v>319.40100000000001</v>
      </c>
      <c r="G245">
        <v>1.2452699999999999E-3</v>
      </c>
      <c r="H245">
        <v>0.995116</v>
      </c>
      <c r="I245">
        <v>0</v>
      </c>
    </row>
    <row r="246" spans="1:9" x14ac:dyDescent="0.25">
      <c r="A246" t="s">
        <v>111</v>
      </c>
      <c r="B246">
        <v>634.02</v>
      </c>
      <c r="C246">
        <v>616.66800000000001</v>
      </c>
      <c r="D246">
        <v>581.78899999999999</v>
      </c>
      <c r="E246">
        <v>565.88499999999999</v>
      </c>
      <c r="F246">
        <v>319.73500000000001</v>
      </c>
      <c r="G246">
        <v>1.23347E-3</v>
      </c>
      <c r="H246">
        <v>0.99511499999999997</v>
      </c>
      <c r="I246">
        <v>0</v>
      </c>
    </row>
    <row r="247" spans="1:9" x14ac:dyDescent="0.25">
      <c r="A247" t="s">
        <v>111</v>
      </c>
      <c r="B247">
        <v>633.59799999999996</v>
      </c>
      <c r="C247">
        <v>616.24400000000003</v>
      </c>
      <c r="D247">
        <v>580.62900000000002</v>
      </c>
      <c r="E247">
        <v>564.726</v>
      </c>
      <c r="F247">
        <v>319.24</v>
      </c>
      <c r="G247">
        <v>1.24463E-3</v>
      </c>
      <c r="H247">
        <v>0.99511499999999997</v>
      </c>
      <c r="I247">
        <v>0</v>
      </c>
    </row>
    <row r="248" spans="1:9" x14ac:dyDescent="0.25">
      <c r="A248" t="s">
        <v>111</v>
      </c>
      <c r="B248">
        <v>633.15300000000002</v>
      </c>
      <c r="C248">
        <v>615.85199999999998</v>
      </c>
      <c r="D248">
        <v>580.78599999999994</v>
      </c>
      <c r="E248">
        <v>564.88300000000004</v>
      </c>
      <c r="F248">
        <v>319.02999999999997</v>
      </c>
      <c r="G248">
        <v>1.2318400000000001E-3</v>
      </c>
      <c r="H248">
        <v>0.995116</v>
      </c>
      <c r="I248">
        <v>0</v>
      </c>
    </row>
    <row r="249" spans="1:9" x14ac:dyDescent="0.25">
      <c r="A249" t="s">
        <v>111</v>
      </c>
      <c r="B249">
        <v>632.67700000000002</v>
      </c>
      <c r="C249">
        <v>614.86099999999999</v>
      </c>
      <c r="D249">
        <v>579.654</v>
      </c>
      <c r="E249">
        <v>563.75699999999995</v>
      </c>
      <c r="F249">
        <v>318.678</v>
      </c>
      <c r="G249">
        <v>1.23029E-3</v>
      </c>
      <c r="H249">
        <v>0.99511400000000005</v>
      </c>
      <c r="I249">
        <v>1</v>
      </c>
    </row>
    <row r="250" spans="1:9" x14ac:dyDescent="0.25">
      <c r="A250" t="s">
        <v>111</v>
      </c>
      <c r="B250">
        <v>633.80100000000004</v>
      </c>
      <c r="C250">
        <v>616.25</v>
      </c>
      <c r="D250">
        <v>580.99599999999998</v>
      </c>
      <c r="E250">
        <v>565.08799999999997</v>
      </c>
      <c r="F250">
        <v>319.44200000000001</v>
      </c>
      <c r="G250">
        <v>1.2300600000000001E-3</v>
      </c>
      <c r="H250">
        <v>0.995116</v>
      </c>
      <c r="I250">
        <v>0</v>
      </c>
    </row>
    <row r="251" spans="1:9" x14ac:dyDescent="0.25">
      <c r="A251" t="s">
        <v>111</v>
      </c>
      <c r="B251">
        <v>633.42700000000002</v>
      </c>
      <c r="C251">
        <v>615.63699999999994</v>
      </c>
      <c r="D251">
        <v>580.27099999999996</v>
      </c>
      <c r="E251">
        <v>564.36099999999999</v>
      </c>
      <c r="F251">
        <v>318.786</v>
      </c>
      <c r="G251">
        <v>1.4310499999999999E-3</v>
      </c>
      <c r="H251">
        <v>0.995116</v>
      </c>
      <c r="I251">
        <v>0</v>
      </c>
    </row>
    <row r="252" spans="1:9" x14ac:dyDescent="0.25">
      <c r="A252" t="s">
        <v>111</v>
      </c>
      <c r="B252">
        <v>633.625</v>
      </c>
      <c r="C252">
        <v>616.39700000000005</v>
      </c>
      <c r="D252">
        <v>581.26599999999996</v>
      </c>
      <c r="E252">
        <v>565.36800000000005</v>
      </c>
      <c r="F252">
        <v>319.66199999999998</v>
      </c>
      <c r="G252">
        <v>1.32654E-3</v>
      </c>
      <c r="H252">
        <v>0.99511400000000005</v>
      </c>
      <c r="I252">
        <v>1</v>
      </c>
    </row>
    <row r="253" spans="1:9" x14ac:dyDescent="0.25">
      <c r="A253" t="s">
        <v>111</v>
      </c>
      <c r="B253">
        <v>633.87800000000004</v>
      </c>
      <c r="C253">
        <v>616.51199999999994</v>
      </c>
      <c r="D253">
        <v>581.01099999999997</v>
      </c>
      <c r="E253">
        <v>565.12300000000005</v>
      </c>
      <c r="F253">
        <v>319.29199999999997</v>
      </c>
      <c r="G253">
        <v>1.2503799999999999E-3</v>
      </c>
      <c r="H253">
        <v>0.995116</v>
      </c>
      <c r="I253">
        <v>0</v>
      </c>
    </row>
    <row r="254" spans="1:9" x14ac:dyDescent="0.25">
      <c r="A254" t="s">
        <v>111</v>
      </c>
      <c r="B254">
        <v>634.09500000000003</v>
      </c>
      <c r="C254">
        <v>616.43799999999999</v>
      </c>
      <c r="D254">
        <v>581.13</v>
      </c>
      <c r="E254">
        <v>565.22799999999995</v>
      </c>
      <c r="F254">
        <v>319.49900000000002</v>
      </c>
      <c r="G254">
        <v>1.2335200000000001E-3</v>
      </c>
      <c r="H254">
        <v>0.995116</v>
      </c>
      <c r="I254">
        <v>0</v>
      </c>
    </row>
    <row r="255" spans="1:9" x14ac:dyDescent="0.25">
      <c r="A255" t="s">
        <v>111</v>
      </c>
      <c r="B255">
        <v>633.74099999999999</v>
      </c>
      <c r="C255">
        <v>616.38900000000001</v>
      </c>
      <c r="D255">
        <v>581.16099999999994</v>
      </c>
      <c r="E255">
        <v>565.25800000000004</v>
      </c>
      <c r="F255">
        <v>319.25799999999998</v>
      </c>
      <c r="G255">
        <v>1.3487099999999999E-3</v>
      </c>
      <c r="H255">
        <v>0.995116</v>
      </c>
      <c r="I255">
        <v>0</v>
      </c>
    </row>
    <row r="256" spans="1:9" x14ac:dyDescent="0.25">
      <c r="A256" t="s">
        <v>111</v>
      </c>
      <c r="B256">
        <v>633.38199999999995</v>
      </c>
      <c r="C256">
        <v>615.71900000000005</v>
      </c>
      <c r="D256">
        <v>580.303</v>
      </c>
      <c r="E256">
        <v>564.399</v>
      </c>
      <c r="F256">
        <v>319.01100000000002</v>
      </c>
      <c r="G256">
        <v>1.2435E-3</v>
      </c>
      <c r="H256">
        <v>0.995116</v>
      </c>
      <c r="I256">
        <v>0</v>
      </c>
    </row>
    <row r="257" spans="1:9" x14ac:dyDescent="0.25">
      <c r="A257" t="s">
        <v>111</v>
      </c>
      <c r="B257">
        <v>633.48900000000003</v>
      </c>
      <c r="C257">
        <v>616.13900000000001</v>
      </c>
      <c r="D257">
        <v>580.97699999999998</v>
      </c>
      <c r="E257">
        <v>565.06799999999998</v>
      </c>
      <c r="F257">
        <v>319.36399999999998</v>
      </c>
      <c r="G257">
        <v>1.25362E-3</v>
      </c>
      <c r="H257">
        <v>0.99511499999999997</v>
      </c>
      <c r="I257">
        <v>0</v>
      </c>
    </row>
    <row r="258" spans="1:9" x14ac:dyDescent="0.25">
      <c r="A258" t="s">
        <v>111</v>
      </c>
      <c r="B258">
        <v>634.21199999999999</v>
      </c>
      <c r="C258">
        <v>616.14300000000003</v>
      </c>
      <c r="D258">
        <v>580.90200000000004</v>
      </c>
      <c r="E258">
        <v>565.01300000000003</v>
      </c>
      <c r="F258">
        <v>319.50900000000001</v>
      </c>
      <c r="G258">
        <v>1.2359999999999999E-3</v>
      </c>
      <c r="H258">
        <v>0.995116</v>
      </c>
      <c r="I258">
        <v>0</v>
      </c>
    </row>
    <row r="259" spans="1:9" x14ac:dyDescent="0.25">
      <c r="A259" t="s">
        <v>111</v>
      </c>
      <c r="B259">
        <v>634.40800000000002</v>
      </c>
      <c r="C259">
        <v>616.33100000000002</v>
      </c>
      <c r="D259">
        <v>580.90899999999999</v>
      </c>
      <c r="E259">
        <v>565.01700000000005</v>
      </c>
      <c r="F259">
        <v>319.399</v>
      </c>
      <c r="G259">
        <v>1.23066E-3</v>
      </c>
      <c r="H259">
        <v>0.99511499999999997</v>
      </c>
      <c r="I259">
        <v>0</v>
      </c>
    </row>
    <row r="260" spans="1:9" x14ac:dyDescent="0.25">
      <c r="A260" t="s">
        <v>111</v>
      </c>
      <c r="B260">
        <v>634.01</v>
      </c>
      <c r="C260">
        <v>616.40800000000002</v>
      </c>
      <c r="D260">
        <v>581.35500000000002</v>
      </c>
      <c r="E260">
        <v>565.43499999999995</v>
      </c>
      <c r="F260">
        <v>319.3</v>
      </c>
      <c r="G260">
        <v>1.2703E-3</v>
      </c>
      <c r="H260">
        <v>0.99511499999999997</v>
      </c>
      <c r="I260">
        <v>0</v>
      </c>
    </row>
    <row r="261" spans="1:9" x14ac:dyDescent="0.25">
      <c r="A261" t="s">
        <v>111</v>
      </c>
      <c r="B261">
        <v>634.03300000000002</v>
      </c>
      <c r="C261">
        <v>616.61400000000003</v>
      </c>
      <c r="D261">
        <v>581.41899999999998</v>
      </c>
      <c r="E261">
        <v>565.51</v>
      </c>
      <c r="F261">
        <v>319.62599999999998</v>
      </c>
      <c r="G261">
        <v>1.23146E-3</v>
      </c>
      <c r="H261">
        <v>0.99511499999999997</v>
      </c>
      <c r="I261">
        <v>0</v>
      </c>
    </row>
    <row r="262" spans="1:9" x14ac:dyDescent="0.25">
      <c r="A262" t="s">
        <v>111</v>
      </c>
      <c r="B262">
        <v>633.34900000000005</v>
      </c>
      <c r="C262">
        <v>615.74199999999996</v>
      </c>
      <c r="D262">
        <v>580.45600000000002</v>
      </c>
      <c r="E262">
        <v>564.54700000000003</v>
      </c>
      <c r="F262">
        <v>319.08499999999998</v>
      </c>
      <c r="G262">
        <v>1.24723E-3</v>
      </c>
      <c r="H262">
        <v>0.995116</v>
      </c>
      <c r="I262">
        <v>0</v>
      </c>
    </row>
    <row r="263" spans="1:9" x14ac:dyDescent="0.25">
      <c r="A263" t="s">
        <v>111</v>
      </c>
      <c r="B263">
        <v>634.16499999999996</v>
      </c>
      <c r="C263">
        <v>616.57500000000005</v>
      </c>
      <c r="D263">
        <v>581.05600000000004</v>
      </c>
      <c r="E263">
        <v>565.15</v>
      </c>
      <c r="F263">
        <v>319.41199999999998</v>
      </c>
      <c r="G263">
        <v>1.2418799999999999E-3</v>
      </c>
      <c r="H263">
        <v>0.99511300000000003</v>
      </c>
      <c r="I263">
        <v>0</v>
      </c>
    </row>
    <row r="264" spans="1:9" x14ac:dyDescent="0.25">
      <c r="A264" t="s">
        <v>111</v>
      </c>
      <c r="B264">
        <v>633.91099999999994</v>
      </c>
      <c r="C264">
        <v>616.52700000000004</v>
      </c>
      <c r="D264">
        <v>581.26099999999997</v>
      </c>
      <c r="E264">
        <v>565.36900000000003</v>
      </c>
      <c r="F264">
        <v>319.61399999999998</v>
      </c>
      <c r="G264">
        <v>1.2344000000000001E-3</v>
      </c>
      <c r="H264">
        <v>0.99511400000000005</v>
      </c>
      <c r="I264">
        <v>1</v>
      </c>
    </row>
    <row r="265" spans="1:9" x14ac:dyDescent="0.25">
      <c r="A265" t="s">
        <v>111</v>
      </c>
      <c r="B265">
        <v>633.93100000000004</v>
      </c>
      <c r="C265">
        <v>616.101</v>
      </c>
      <c r="D265">
        <v>580.64700000000005</v>
      </c>
      <c r="E265">
        <v>564.71900000000005</v>
      </c>
      <c r="F265">
        <v>318.97500000000002</v>
      </c>
      <c r="G265">
        <v>1.28465E-3</v>
      </c>
      <c r="H265">
        <v>0.995116</v>
      </c>
      <c r="I265">
        <v>0</v>
      </c>
    </row>
    <row r="266" spans="1:9" x14ac:dyDescent="0.25">
      <c r="A266" t="s">
        <v>111</v>
      </c>
      <c r="B266">
        <v>633.51599999999996</v>
      </c>
      <c r="C266">
        <v>616.31899999999996</v>
      </c>
      <c r="D266">
        <v>580.995</v>
      </c>
      <c r="E266">
        <v>565.08399999999995</v>
      </c>
      <c r="F266">
        <v>319.3</v>
      </c>
      <c r="G266">
        <v>1.2327900000000001E-3</v>
      </c>
      <c r="H266">
        <v>0.995116</v>
      </c>
      <c r="I266">
        <v>0</v>
      </c>
    </row>
    <row r="267" spans="1:9" x14ac:dyDescent="0.25">
      <c r="A267" t="s">
        <v>111</v>
      </c>
      <c r="B267">
        <v>633.58299999999997</v>
      </c>
      <c r="C267">
        <v>616.21500000000003</v>
      </c>
      <c r="D267">
        <v>580.9</v>
      </c>
      <c r="E267">
        <v>565.02300000000002</v>
      </c>
      <c r="F267">
        <v>319.20800000000003</v>
      </c>
      <c r="G267">
        <v>1.2809500000000001E-3</v>
      </c>
      <c r="H267">
        <v>0.99511400000000005</v>
      </c>
      <c r="I267">
        <v>0</v>
      </c>
    </row>
    <row r="268" spans="1:9" x14ac:dyDescent="0.25">
      <c r="A268" t="s">
        <v>111</v>
      </c>
      <c r="B268">
        <v>633.66200000000003</v>
      </c>
      <c r="C268">
        <v>616.42200000000003</v>
      </c>
      <c r="D268">
        <v>581.38599999999997</v>
      </c>
      <c r="E268">
        <v>565.46900000000005</v>
      </c>
      <c r="F268">
        <v>319.35000000000002</v>
      </c>
      <c r="G268">
        <v>1.2654700000000001E-3</v>
      </c>
      <c r="H268">
        <v>0.995116</v>
      </c>
      <c r="I268">
        <v>0</v>
      </c>
    </row>
    <row r="269" spans="1:9" x14ac:dyDescent="0.25">
      <c r="A269" t="s">
        <v>111</v>
      </c>
      <c r="B269">
        <v>634.08900000000006</v>
      </c>
      <c r="C269">
        <v>616.53700000000003</v>
      </c>
      <c r="D269">
        <v>581.24699999999996</v>
      </c>
      <c r="E269">
        <v>565.346</v>
      </c>
      <c r="F269">
        <v>319.642</v>
      </c>
      <c r="G269">
        <v>1.4712900000000001E-3</v>
      </c>
      <c r="H269">
        <v>0.995116</v>
      </c>
      <c r="I269">
        <v>0</v>
      </c>
    </row>
    <row r="270" spans="1:9" x14ac:dyDescent="0.25">
      <c r="A270" t="s">
        <v>111</v>
      </c>
      <c r="B270">
        <v>634.81799999999998</v>
      </c>
      <c r="C270">
        <v>616.75900000000001</v>
      </c>
      <c r="D270">
        <v>581.50599999999997</v>
      </c>
      <c r="E270">
        <v>565.60400000000004</v>
      </c>
      <c r="F270">
        <v>319.613</v>
      </c>
      <c r="G270">
        <v>1.2306400000000001E-3</v>
      </c>
      <c r="H270">
        <v>0.99511499999999997</v>
      </c>
      <c r="I270">
        <v>0</v>
      </c>
    </row>
    <row r="271" spans="1:9" x14ac:dyDescent="0.25">
      <c r="A271" t="s">
        <v>111</v>
      </c>
      <c r="B271">
        <v>634.15700000000004</v>
      </c>
      <c r="C271">
        <v>616.76</v>
      </c>
      <c r="D271">
        <v>581.41600000000005</v>
      </c>
      <c r="E271">
        <v>565.48599999999999</v>
      </c>
      <c r="F271">
        <v>319.37299999999999</v>
      </c>
      <c r="G271">
        <v>1.2716400000000001E-3</v>
      </c>
      <c r="H271">
        <v>0.99511300000000003</v>
      </c>
      <c r="I271">
        <v>0</v>
      </c>
    </row>
    <row r="272" spans="1:9" x14ac:dyDescent="0.25">
      <c r="A272" t="s">
        <v>111</v>
      </c>
      <c r="B272">
        <v>634.14499999999998</v>
      </c>
      <c r="C272">
        <v>616.89099999999996</v>
      </c>
      <c r="D272">
        <v>581.66399999999999</v>
      </c>
      <c r="E272">
        <v>565.77300000000002</v>
      </c>
      <c r="F272">
        <v>319.60000000000002</v>
      </c>
      <c r="G272">
        <v>1.2358600000000001E-3</v>
      </c>
      <c r="H272">
        <v>0.995116</v>
      </c>
      <c r="I272">
        <v>0</v>
      </c>
    </row>
    <row r="273" spans="1:25" x14ac:dyDescent="0.25">
      <c r="A273" t="s">
        <v>111</v>
      </c>
      <c r="B273">
        <v>634.24</v>
      </c>
      <c r="C273">
        <v>616.851</v>
      </c>
      <c r="D273">
        <v>581.48400000000004</v>
      </c>
      <c r="E273">
        <v>565.56399999999996</v>
      </c>
      <c r="F273">
        <v>319.66800000000001</v>
      </c>
      <c r="G273">
        <v>1.2752499999999999E-3</v>
      </c>
      <c r="H273">
        <v>0.995116</v>
      </c>
      <c r="I273">
        <v>1</v>
      </c>
    </row>
    <row r="274" spans="1:25" x14ac:dyDescent="0.25">
      <c r="A274" t="s">
        <v>111</v>
      </c>
      <c r="B274">
        <v>634.02700000000004</v>
      </c>
      <c r="C274">
        <v>616.72400000000005</v>
      </c>
      <c r="D274">
        <v>581.66</v>
      </c>
      <c r="E274">
        <v>565.75900000000001</v>
      </c>
      <c r="F274">
        <v>319.7</v>
      </c>
      <c r="G274">
        <v>1.2413299999999999E-3</v>
      </c>
      <c r="H274">
        <v>0.995116</v>
      </c>
      <c r="I274">
        <v>0</v>
      </c>
    </row>
    <row r="275" spans="1:25" x14ac:dyDescent="0.25">
      <c r="A275" t="s">
        <v>111</v>
      </c>
      <c r="B275">
        <v>634.47900000000004</v>
      </c>
      <c r="C275">
        <v>616.90700000000004</v>
      </c>
      <c r="D275">
        <v>581.45100000000002</v>
      </c>
      <c r="E275">
        <v>565.53599999999994</v>
      </c>
      <c r="F275">
        <v>319.51499999999999</v>
      </c>
      <c r="G275">
        <v>1.2366300000000001E-3</v>
      </c>
      <c r="H275">
        <v>0.995116</v>
      </c>
      <c r="I275">
        <v>0</v>
      </c>
    </row>
    <row r="276" spans="1:25" x14ac:dyDescent="0.25">
      <c r="A276" t="s">
        <v>111</v>
      </c>
      <c r="B276">
        <v>634.19500000000005</v>
      </c>
      <c r="C276">
        <v>616.42100000000005</v>
      </c>
      <c r="D276">
        <v>581.14700000000005</v>
      </c>
      <c r="E276">
        <v>565.23099999999999</v>
      </c>
      <c r="F276">
        <v>319.34100000000001</v>
      </c>
      <c r="G276">
        <v>1.24347E-3</v>
      </c>
      <c r="H276">
        <v>0.995116</v>
      </c>
      <c r="I276">
        <v>0</v>
      </c>
    </row>
    <row r="277" spans="1:25" x14ac:dyDescent="0.25">
      <c r="A277" t="s">
        <v>111</v>
      </c>
      <c r="B277">
        <v>634.12699999999995</v>
      </c>
      <c r="C277">
        <v>616.31299999999999</v>
      </c>
      <c r="D277">
        <v>581.024</v>
      </c>
      <c r="E277">
        <v>565.11400000000003</v>
      </c>
      <c r="F277">
        <v>319.17200000000003</v>
      </c>
      <c r="G277">
        <v>1.26267E-3</v>
      </c>
      <c r="H277">
        <v>0.995116</v>
      </c>
      <c r="I277">
        <v>0</v>
      </c>
    </row>
    <row r="278" spans="1:25" x14ac:dyDescent="0.25">
      <c r="A278" t="s">
        <v>111</v>
      </c>
      <c r="B278">
        <v>633.5</v>
      </c>
      <c r="C278">
        <v>616.15700000000004</v>
      </c>
      <c r="D278">
        <v>580.78800000000001</v>
      </c>
      <c r="E278">
        <v>564.88400000000001</v>
      </c>
      <c r="F278">
        <v>319.084</v>
      </c>
      <c r="G278">
        <v>1.2302599999999999E-3</v>
      </c>
      <c r="H278">
        <v>0.995116</v>
      </c>
      <c r="I278">
        <v>1</v>
      </c>
    </row>
    <row r="279" spans="1:25" x14ac:dyDescent="0.25">
      <c r="A279" t="s">
        <v>111</v>
      </c>
      <c r="B279">
        <v>633.18700000000001</v>
      </c>
      <c r="C279">
        <v>615.75400000000002</v>
      </c>
      <c r="D279">
        <v>580.58100000000002</v>
      </c>
      <c r="E279">
        <v>564.673</v>
      </c>
      <c r="F279">
        <v>318.74</v>
      </c>
      <c r="G279">
        <v>1.2422500000000001E-3</v>
      </c>
      <c r="H279">
        <v>0.995116</v>
      </c>
      <c r="I279">
        <v>0</v>
      </c>
      <c r="R279" t="s">
        <v>69</v>
      </c>
      <c r="U279" t="s">
        <v>68</v>
      </c>
      <c r="X279" t="s">
        <v>66</v>
      </c>
    </row>
    <row r="280" spans="1:25" x14ac:dyDescent="0.25">
      <c r="A280" t="s">
        <v>111</v>
      </c>
      <c r="B280">
        <v>634.99400000000003</v>
      </c>
      <c r="C280">
        <v>616.70799999999997</v>
      </c>
      <c r="D280">
        <v>581.50800000000004</v>
      </c>
      <c r="E280">
        <v>565.59</v>
      </c>
      <c r="F280">
        <v>319.18799999999999</v>
      </c>
      <c r="G280">
        <v>1.3057699999999999E-3</v>
      </c>
      <c r="H280">
        <v>0.995116</v>
      </c>
      <c r="I280">
        <v>0</v>
      </c>
      <c r="R280">
        <f>AVERAGE(B231:B280)</f>
        <v>633.93615999999986</v>
      </c>
      <c r="S280">
        <f>AVERAGE(C231:C280)</f>
        <v>616.3787199999997</v>
      </c>
      <c r="U280">
        <f>_xlfn.VAR.P(B231:B280)</f>
        <v>0.26542129440000045</v>
      </c>
      <c r="V280">
        <f>_xlfn.VAR.P(C231:C280)</f>
        <v>0.20595288160000283</v>
      </c>
      <c r="X280">
        <f>1.96*SQRT(U280)/50</f>
        <v>2.019546924007503E-2</v>
      </c>
      <c r="Y280">
        <f>1.96*SQRT(V280)/50</f>
        <v>1.7789756490234159E-2</v>
      </c>
    </row>
    <row r="281" spans="1:25" x14ac:dyDescent="0.25">
      <c r="A281" t="s">
        <v>111</v>
      </c>
      <c r="B281">
        <v>31711.669457</v>
      </c>
      <c r="C281" t="s">
        <v>36</v>
      </c>
    </row>
    <row r="282" spans="1:25" x14ac:dyDescent="0.25">
      <c r="A282" t="s">
        <v>97</v>
      </c>
      <c r="B282">
        <v>793.00900000000001</v>
      </c>
      <c r="C282">
        <v>775.64700000000005</v>
      </c>
      <c r="D282">
        <v>740.08699999999999</v>
      </c>
      <c r="E282">
        <v>710.72900000000004</v>
      </c>
      <c r="F282">
        <v>521.39</v>
      </c>
      <c r="G282">
        <v>1.2351599999999999E-3</v>
      </c>
      <c r="H282">
        <v>0.99511499999999997</v>
      </c>
      <c r="I282">
        <v>0</v>
      </c>
    </row>
    <row r="283" spans="1:25" x14ac:dyDescent="0.25">
      <c r="A283" t="s">
        <v>97</v>
      </c>
      <c r="B283">
        <v>793.64599999999996</v>
      </c>
      <c r="C283">
        <v>776.23500000000001</v>
      </c>
      <c r="D283">
        <v>740.87900000000002</v>
      </c>
      <c r="E283">
        <v>711.53800000000001</v>
      </c>
      <c r="F283">
        <v>521.97500000000002</v>
      </c>
      <c r="G283">
        <v>1.2634600000000001E-3</v>
      </c>
      <c r="H283">
        <v>0.995116</v>
      </c>
      <c r="I283">
        <v>0</v>
      </c>
    </row>
    <row r="284" spans="1:25" x14ac:dyDescent="0.25">
      <c r="A284" t="s">
        <v>97</v>
      </c>
      <c r="B284">
        <v>793.57100000000003</v>
      </c>
      <c r="C284">
        <v>776.17399999999998</v>
      </c>
      <c r="D284">
        <v>740.62199999999996</v>
      </c>
      <c r="E284">
        <v>711.31899999999996</v>
      </c>
      <c r="F284">
        <v>521.82100000000003</v>
      </c>
      <c r="G284">
        <v>1.23212E-3</v>
      </c>
      <c r="H284">
        <v>0.995116</v>
      </c>
      <c r="I284">
        <v>0</v>
      </c>
    </row>
    <row r="285" spans="1:25" x14ac:dyDescent="0.25">
      <c r="A285" t="s">
        <v>97</v>
      </c>
      <c r="B285">
        <v>793.57899999999995</v>
      </c>
      <c r="C285">
        <v>776.23900000000003</v>
      </c>
      <c r="D285">
        <v>740.86599999999999</v>
      </c>
      <c r="E285">
        <v>711.52</v>
      </c>
      <c r="F285">
        <v>522.01499999999999</v>
      </c>
      <c r="G285">
        <v>1.24124E-3</v>
      </c>
      <c r="H285">
        <v>0.995116</v>
      </c>
      <c r="I285">
        <v>0</v>
      </c>
    </row>
    <row r="286" spans="1:25" x14ac:dyDescent="0.25">
      <c r="A286" t="s">
        <v>97</v>
      </c>
      <c r="B286">
        <v>793.29700000000003</v>
      </c>
      <c r="C286">
        <v>775.84</v>
      </c>
      <c r="D286">
        <v>740.346</v>
      </c>
      <c r="E286">
        <v>711.01900000000001</v>
      </c>
      <c r="F286">
        <v>521.625</v>
      </c>
      <c r="G286">
        <v>1.3006700000000001E-3</v>
      </c>
      <c r="H286">
        <v>0.995116</v>
      </c>
      <c r="I286">
        <v>0</v>
      </c>
    </row>
    <row r="287" spans="1:25" x14ac:dyDescent="0.25">
      <c r="A287" t="s">
        <v>97</v>
      </c>
      <c r="B287">
        <v>792.99599999999998</v>
      </c>
      <c r="C287">
        <v>775.68799999999999</v>
      </c>
      <c r="D287">
        <v>740.22900000000004</v>
      </c>
      <c r="E287">
        <v>710.95600000000002</v>
      </c>
      <c r="F287">
        <v>521.62800000000004</v>
      </c>
      <c r="G287">
        <v>1.24165E-3</v>
      </c>
      <c r="H287">
        <v>0.99511499999999997</v>
      </c>
      <c r="I287">
        <v>0</v>
      </c>
    </row>
    <row r="288" spans="1:25" x14ac:dyDescent="0.25">
      <c r="A288" t="s">
        <v>97</v>
      </c>
      <c r="B288">
        <v>793.13099999999997</v>
      </c>
      <c r="C288">
        <v>775.69200000000001</v>
      </c>
      <c r="D288">
        <v>740.13499999999999</v>
      </c>
      <c r="E288">
        <v>710.86</v>
      </c>
      <c r="F288">
        <v>521.49400000000003</v>
      </c>
      <c r="G288">
        <v>1.2551400000000001E-3</v>
      </c>
      <c r="H288">
        <v>0.99511400000000005</v>
      </c>
      <c r="I288">
        <v>0</v>
      </c>
    </row>
    <row r="289" spans="1:9" x14ac:dyDescent="0.25">
      <c r="A289" t="s">
        <v>97</v>
      </c>
      <c r="B289">
        <v>793.15099999999995</v>
      </c>
      <c r="C289">
        <v>775.78</v>
      </c>
      <c r="D289">
        <v>740.64499999999998</v>
      </c>
      <c r="E289">
        <v>711.37</v>
      </c>
      <c r="F289">
        <v>521.87099999999998</v>
      </c>
      <c r="G289">
        <v>1.2325700000000001E-3</v>
      </c>
      <c r="H289">
        <v>0.99511499999999997</v>
      </c>
      <c r="I289">
        <v>0</v>
      </c>
    </row>
    <row r="290" spans="1:9" x14ac:dyDescent="0.25">
      <c r="A290" t="s">
        <v>97</v>
      </c>
      <c r="B290">
        <v>793.64599999999996</v>
      </c>
      <c r="C290">
        <v>775.77800000000002</v>
      </c>
      <c r="D290">
        <v>740.303</v>
      </c>
      <c r="E290">
        <v>711.00400000000002</v>
      </c>
      <c r="F290">
        <v>521.61500000000001</v>
      </c>
      <c r="G290">
        <v>1.24985E-3</v>
      </c>
      <c r="H290">
        <v>0.995116</v>
      </c>
      <c r="I290">
        <v>0</v>
      </c>
    </row>
    <row r="291" spans="1:9" x14ac:dyDescent="0.25">
      <c r="A291" t="s">
        <v>97</v>
      </c>
      <c r="B291">
        <v>793.77</v>
      </c>
      <c r="C291">
        <v>775.97299999999996</v>
      </c>
      <c r="D291">
        <v>740.51</v>
      </c>
      <c r="E291">
        <v>711.19299999999998</v>
      </c>
      <c r="F291">
        <v>521.72</v>
      </c>
      <c r="G291">
        <v>1.2777400000000001E-3</v>
      </c>
      <c r="H291">
        <v>0.99511499999999997</v>
      </c>
      <c r="I291">
        <v>0</v>
      </c>
    </row>
    <row r="292" spans="1:9" x14ac:dyDescent="0.25">
      <c r="A292" t="s">
        <v>97</v>
      </c>
      <c r="B292">
        <v>793.61400000000003</v>
      </c>
      <c r="C292">
        <v>775.80399999999997</v>
      </c>
      <c r="D292">
        <v>740.37400000000002</v>
      </c>
      <c r="E292">
        <v>711.07899999999995</v>
      </c>
      <c r="F292">
        <v>521.70000000000005</v>
      </c>
      <c r="G292">
        <v>1.2311799999999999E-3</v>
      </c>
      <c r="H292">
        <v>0.99510600000000005</v>
      </c>
      <c r="I292">
        <v>0</v>
      </c>
    </row>
    <row r="293" spans="1:9" x14ac:dyDescent="0.25">
      <c r="A293" t="s">
        <v>97</v>
      </c>
      <c r="B293">
        <v>793.00199999999995</v>
      </c>
      <c r="C293">
        <v>775.77</v>
      </c>
      <c r="D293">
        <v>740.43100000000004</v>
      </c>
      <c r="E293">
        <v>711.10199999999998</v>
      </c>
      <c r="F293">
        <v>521.69799999999998</v>
      </c>
      <c r="G293">
        <v>1.23014E-3</v>
      </c>
      <c r="H293">
        <v>0.99511499999999997</v>
      </c>
      <c r="I293">
        <v>0</v>
      </c>
    </row>
    <row r="294" spans="1:9" x14ac:dyDescent="0.25">
      <c r="A294" t="s">
        <v>97</v>
      </c>
      <c r="B294">
        <v>793.11699999999996</v>
      </c>
      <c r="C294">
        <v>775.31200000000001</v>
      </c>
      <c r="D294">
        <v>739.82799999999997</v>
      </c>
      <c r="E294">
        <v>710.53300000000002</v>
      </c>
      <c r="F294">
        <v>521.29999999999995</v>
      </c>
      <c r="G294">
        <v>1.42337E-3</v>
      </c>
      <c r="H294">
        <v>0.99511400000000005</v>
      </c>
      <c r="I294">
        <v>0</v>
      </c>
    </row>
    <row r="295" spans="1:9" x14ac:dyDescent="0.25">
      <c r="A295" t="s">
        <v>97</v>
      </c>
      <c r="B295">
        <v>793.31</v>
      </c>
      <c r="C295">
        <v>776.01400000000001</v>
      </c>
      <c r="D295">
        <v>740.51900000000001</v>
      </c>
      <c r="E295">
        <v>711.197</v>
      </c>
      <c r="F295">
        <v>521.76400000000001</v>
      </c>
      <c r="G295">
        <v>1.2397700000000001E-3</v>
      </c>
      <c r="H295">
        <v>0.995116</v>
      </c>
      <c r="I295">
        <v>0</v>
      </c>
    </row>
    <row r="296" spans="1:9" x14ac:dyDescent="0.25">
      <c r="A296" t="s">
        <v>97</v>
      </c>
      <c r="B296">
        <v>793.84799999999996</v>
      </c>
      <c r="C296">
        <v>776.40499999999997</v>
      </c>
      <c r="D296">
        <v>740.80200000000002</v>
      </c>
      <c r="E296">
        <v>711.44299999999998</v>
      </c>
      <c r="F296">
        <v>521.88099999999997</v>
      </c>
      <c r="G296">
        <v>1.29404E-3</v>
      </c>
      <c r="H296">
        <v>0.995116</v>
      </c>
      <c r="I296">
        <v>0</v>
      </c>
    </row>
    <row r="297" spans="1:9" x14ac:dyDescent="0.25">
      <c r="A297" t="s">
        <v>97</v>
      </c>
      <c r="B297">
        <v>793.98800000000006</v>
      </c>
      <c r="C297">
        <v>776.20799999999997</v>
      </c>
      <c r="D297">
        <v>740.59900000000005</v>
      </c>
      <c r="E297">
        <v>711.27300000000002</v>
      </c>
      <c r="F297">
        <v>521.78399999999999</v>
      </c>
      <c r="G297">
        <v>1.2738199999999999E-3</v>
      </c>
      <c r="H297">
        <v>0.99511499999999997</v>
      </c>
      <c r="I297">
        <v>0</v>
      </c>
    </row>
    <row r="298" spans="1:9" x14ac:dyDescent="0.25">
      <c r="A298" t="s">
        <v>97</v>
      </c>
      <c r="B298">
        <v>792.82899999999995</v>
      </c>
      <c r="C298">
        <v>775.21400000000006</v>
      </c>
      <c r="D298">
        <v>739.78200000000004</v>
      </c>
      <c r="E298">
        <v>710.48800000000006</v>
      </c>
      <c r="F298">
        <v>521.19200000000001</v>
      </c>
      <c r="G298">
        <v>1.2407200000000001E-3</v>
      </c>
      <c r="H298">
        <v>0.99511400000000005</v>
      </c>
      <c r="I298">
        <v>0</v>
      </c>
    </row>
    <row r="299" spans="1:9" x14ac:dyDescent="0.25">
      <c r="A299" t="s">
        <v>97</v>
      </c>
      <c r="B299">
        <v>793.22199999999998</v>
      </c>
      <c r="C299">
        <v>775.90499999999997</v>
      </c>
      <c r="D299">
        <v>740.42700000000002</v>
      </c>
      <c r="E299">
        <v>711.09199999999998</v>
      </c>
      <c r="F299">
        <v>521.65800000000002</v>
      </c>
      <c r="G299">
        <v>1.2373799999999999E-3</v>
      </c>
      <c r="H299">
        <v>0.995116</v>
      </c>
      <c r="I299">
        <v>0</v>
      </c>
    </row>
    <row r="300" spans="1:9" x14ac:dyDescent="0.25">
      <c r="A300" t="s">
        <v>97</v>
      </c>
      <c r="B300">
        <v>793.54100000000005</v>
      </c>
      <c r="C300">
        <v>776.125</v>
      </c>
      <c r="D300">
        <v>740.49900000000002</v>
      </c>
      <c r="E300">
        <v>711.19299999999998</v>
      </c>
      <c r="F300">
        <v>521.75</v>
      </c>
      <c r="G300">
        <v>1.3562100000000001E-3</v>
      </c>
      <c r="H300">
        <v>0.995116</v>
      </c>
      <c r="I300">
        <v>0</v>
      </c>
    </row>
    <row r="301" spans="1:9" x14ac:dyDescent="0.25">
      <c r="A301" t="s">
        <v>97</v>
      </c>
      <c r="B301">
        <v>793.74800000000005</v>
      </c>
      <c r="C301">
        <v>775.96900000000005</v>
      </c>
      <c r="D301">
        <v>740.48800000000006</v>
      </c>
      <c r="E301">
        <v>711.14700000000005</v>
      </c>
      <c r="F301">
        <v>521.70500000000004</v>
      </c>
      <c r="G301">
        <v>1.2373799999999999E-3</v>
      </c>
      <c r="H301">
        <v>0.995116</v>
      </c>
      <c r="I301">
        <v>0</v>
      </c>
    </row>
    <row r="302" spans="1:9" x14ac:dyDescent="0.25">
      <c r="A302" t="s">
        <v>97</v>
      </c>
      <c r="B302">
        <v>793.274</v>
      </c>
      <c r="C302">
        <v>775.846</v>
      </c>
      <c r="D302">
        <v>740.50699999999995</v>
      </c>
      <c r="E302">
        <v>711.2</v>
      </c>
      <c r="F302">
        <v>521.81399999999996</v>
      </c>
      <c r="G302">
        <v>1.2310400000000001E-3</v>
      </c>
      <c r="H302">
        <v>0.99511499999999997</v>
      </c>
      <c r="I302">
        <v>0</v>
      </c>
    </row>
    <row r="303" spans="1:9" x14ac:dyDescent="0.25">
      <c r="A303" t="s">
        <v>97</v>
      </c>
      <c r="B303">
        <v>793.46100000000001</v>
      </c>
      <c r="C303">
        <v>775.62699999999995</v>
      </c>
      <c r="D303">
        <v>740.46299999999997</v>
      </c>
      <c r="E303">
        <v>711.12300000000005</v>
      </c>
      <c r="F303">
        <v>521.65200000000004</v>
      </c>
      <c r="G303">
        <v>1.2520700000000001E-3</v>
      </c>
      <c r="H303">
        <v>0.99511400000000005</v>
      </c>
      <c r="I303">
        <v>0</v>
      </c>
    </row>
    <row r="304" spans="1:9" x14ac:dyDescent="0.25">
      <c r="A304" t="s">
        <v>97</v>
      </c>
      <c r="B304">
        <v>793.26900000000001</v>
      </c>
      <c r="C304">
        <v>775.41499999999996</v>
      </c>
      <c r="D304">
        <v>739.97299999999996</v>
      </c>
      <c r="E304">
        <v>710.67499999999995</v>
      </c>
      <c r="F304">
        <v>521.351</v>
      </c>
      <c r="G304">
        <v>1.33131E-3</v>
      </c>
      <c r="H304">
        <v>0.995116</v>
      </c>
      <c r="I304">
        <v>0</v>
      </c>
    </row>
    <row r="305" spans="1:9" x14ac:dyDescent="0.25">
      <c r="A305" t="s">
        <v>97</v>
      </c>
      <c r="B305">
        <v>793.23900000000003</v>
      </c>
      <c r="C305">
        <v>775.83199999999999</v>
      </c>
      <c r="D305">
        <v>740.37</v>
      </c>
      <c r="E305">
        <v>711.07500000000005</v>
      </c>
      <c r="F305">
        <v>521.66700000000003</v>
      </c>
      <c r="G305">
        <v>1.23028E-3</v>
      </c>
      <c r="H305">
        <v>0.99511499999999997</v>
      </c>
      <c r="I305">
        <v>0</v>
      </c>
    </row>
    <row r="306" spans="1:9" x14ac:dyDescent="0.25">
      <c r="A306" t="s">
        <v>97</v>
      </c>
      <c r="B306">
        <v>793.07399999999996</v>
      </c>
      <c r="C306">
        <v>775.63400000000001</v>
      </c>
      <c r="D306">
        <v>740.02599999999995</v>
      </c>
      <c r="E306">
        <v>710.70399999999995</v>
      </c>
      <c r="F306">
        <v>521.36800000000005</v>
      </c>
      <c r="G306">
        <v>1.23369E-3</v>
      </c>
      <c r="H306">
        <v>0.995116</v>
      </c>
      <c r="I306">
        <v>0</v>
      </c>
    </row>
    <row r="307" spans="1:9" x14ac:dyDescent="0.25">
      <c r="A307" t="s">
        <v>97</v>
      </c>
      <c r="B307">
        <v>793.21400000000006</v>
      </c>
      <c r="C307">
        <v>775.45500000000004</v>
      </c>
      <c r="D307">
        <v>739.91800000000001</v>
      </c>
      <c r="E307">
        <v>710.61199999999997</v>
      </c>
      <c r="F307">
        <v>521.31700000000001</v>
      </c>
      <c r="G307">
        <v>1.2302400000000001E-3</v>
      </c>
      <c r="H307">
        <v>0.995116</v>
      </c>
      <c r="I307">
        <v>0</v>
      </c>
    </row>
    <row r="308" spans="1:9" x14ac:dyDescent="0.25">
      <c r="A308" t="s">
        <v>97</v>
      </c>
      <c r="B308">
        <v>793.053</v>
      </c>
      <c r="C308">
        <v>775.62199999999996</v>
      </c>
      <c r="D308">
        <v>740.07799999999997</v>
      </c>
      <c r="E308">
        <v>710.77099999999996</v>
      </c>
      <c r="F308">
        <v>521.41200000000003</v>
      </c>
      <c r="G308">
        <v>1.2470300000000001E-3</v>
      </c>
      <c r="H308">
        <v>0.995116</v>
      </c>
      <c r="I308">
        <v>0</v>
      </c>
    </row>
    <row r="309" spans="1:9" x14ac:dyDescent="0.25">
      <c r="A309" t="s">
        <v>97</v>
      </c>
      <c r="B309">
        <v>792.81100000000004</v>
      </c>
      <c r="C309">
        <v>775.60500000000002</v>
      </c>
      <c r="D309">
        <v>740.16600000000005</v>
      </c>
      <c r="E309">
        <v>710.80700000000002</v>
      </c>
      <c r="F309">
        <v>521.48</v>
      </c>
      <c r="G309">
        <v>1.33803E-3</v>
      </c>
      <c r="H309">
        <v>0.995116</v>
      </c>
      <c r="I309">
        <v>0</v>
      </c>
    </row>
    <row r="310" spans="1:9" x14ac:dyDescent="0.25">
      <c r="A310" t="s">
        <v>97</v>
      </c>
      <c r="B310">
        <v>793.78599999999994</v>
      </c>
      <c r="C310">
        <v>775.89499999999998</v>
      </c>
      <c r="D310">
        <v>740.41600000000005</v>
      </c>
      <c r="E310">
        <v>711.07100000000003</v>
      </c>
      <c r="F310">
        <v>521.67700000000002</v>
      </c>
      <c r="G310">
        <v>1.2907800000000001E-3</v>
      </c>
      <c r="H310">
        <v>0.99511499999999997</v>
      </c>
      <c r="I310">
        <v>0</v>
      </c>
    </row>
    <row r="311" spans="1:9" x14ac:dyDescent="0.25">
      <c r="A311" t="s">
        <v>97</v>
      </c>
      <c r="B311">
        <v>793.22400000000005</v>
      </c>
      <c r="C311">
        <v>775.85400000000004</v>
      </c>
      <c r="D311">
        <v>740.44200000000001</v>
      </c>
      <c r="E311">
        <v>711.12300000000005</v>
      </c>
      <c r="F311">
        <v>521.70899999999995</v>
      </c>
      <c r="G311">
        <v>1.2300499999999999E-3</v>
      </c>
      <c r="H311">
        <v>0.995116</v>
      </c>
      <c r="I311">
        <v>0</v>
      </c>
    </row>
    <row r="312" spans="1:9" x14ac:dyDescent="0.25">
      <c r="A312" t="s">
        <v>97</v>
      </c>
      <c r="B312">
        <v>793.23299999999995</v>
      </c>
      <c r="C312">
        <v>775.78</v>
      </c>
      <c r="D312">
        <v>740.20899999999995</v>
      </c>
      <c r="E312">
        <v>710.89599999999996</v>
      </c>
      <c r="F312">
        <v>521.54399999999998</v>
      </c>
      <c r="G312">
        <v>1.2708400000000001E-3</v>
      </c>
      <c r="H312">
        <v>0.99511400000000005</v>
      </c>
      <c r="I312">
        <v>0</v>
      </c>
    </row>
    <row r="313" spans="1:9" x14ac:dyDescent="0.25">
      <c r="A313" t="s">
        <v>97</v>
      </c>
      <c r="B313">
        <v>793.06799999999998</v>
      </c>
      <c r="C313">
        <v>775.65800000000002</v>
      </c>
      <c r="D313">
        <v>740.44</v>
      </c>
      <c r="E313">
        <v>711.12400000000002</v>
      </c>
      <c r="F313">
        <v>521.697</v>
      </c>
      <c r="G313">
        <v>1.4163299999999999E-3</v>
      </c>
      <c r="H313">
        <v>0.99511499999999997</v>
      </c>
      <c r="I313">
        <v>0</v>
      </c>
    </row>
    <row r="314" spans="1:9" x14ac:dyDescent="0.25">
      <c r="A314" t="s">
        <v>97</v>
      </c>
      <c r="B314">
        <v>793.69600000000003</v>
      </c>
      <c r="C314">
        <v>776.20500000000004</v>
      </c>
      <c r="D314">
        <v>740.66399999999999</v>
      </c>
      <c r="E314">
        <v>711.298</v>
      </c>
      <c r="F314">
        <v>521.81100000000004</v>
      </c>
      <c r="G314">
        <v>1.2310699999999999E-3</v>
      </c>
      <c r="H314">
        <v>0.995116</v>
      </c>
      <c r="I314">
        <v>0</v>
      </c>
    </row>
    <row r="315" spans="1:9" x14ac:dyDescent="0.25">
      <c r="A315" t="s">
        <v>97</v>
      </c>
      <c r="B315">
        <v>793.91899999999998</v>
      </c>
      <c r="C315">
        <v>776.07</v>
      </c>
      <c r="D315">
        <v>740.50800000000004</v>
      </c>
      <c r="E315">
        <v>711.17399999999998</v>
      </c>
      <c r="F315">
        <v>521.67700000000002</v>
      </c>
      <c r="G315">
        <v>1.46637E-3</v>
      </c>
      <c r="H315">
        <v>0.995116</v>
      </c>
      <c r="I315">
        <v>0</v>
      </c>
    </row>
    <row r="316" spans="1:9" x14ac:dyDescent="0.25">
      <c r="A316" t="s">
        <v>97</v>
      </c>
      <c r="B316">
        <v>793.46600000000001</v>
      </c>
      <c r="C316">
        <v>776.03700000000003</v>
      </c>
      <c r="D316">
        <v>740.52300000000002</v>
      </c>
      <c r="E316">
        <v>711.21299999999997</v>
      </c>
      <c r="F316">
        <v>521.803</v>
      </c>
      <c r="G316">
        <v>1.2432299999999999E-3</v>
      </c>
      <c r="H316">
        <v>0.99511499999999997</v>
      </c>
      <c r="I316">
        <v>0</v>
      </c>
    </row>
    <row r="317" spans="1:9" x14ac:dyDescent="0.25">
      <c r="A317" t="s">
        <v>97</v>
      </c>
      <c r="B317">
        <v>793.45100000000002</v>
      </c>
      <c r="C317">
        <v>776.15099999999995</v>
      </c>
      <c r="D317">
        <v>740.63599999999997</v>
      </c>
      <c r="E317">
        <v>711.29399999999998</v>
      </c>
      <c r="F317">
        <v>521.84900000000005</v>
      </c>
      <c r="G317">
        <v>1.23394E-3</v>
      </c>
      <c r="H317">
        <v>0.995116</v>
      </c>
      <c r="I317">
        <v>0</v>
      </c>
    </row>
    <row r="318" spans="1:9" x14ac:dyDescent="0.25">
      <c r="A318" t="s">
        <v>97</v>
      </c>
      <c r="B318">
        <v>793.96</v>
      </c>
      <c r="C318">
        <v>776.41200000000003</v>
      </c>
      <c r="D318">
        <v>740.76300000000003</v>
      </c>
      <c r="E318">
        <v>711.39400000000001</v>
      </c>
      <c r="F318">
        <v>521.89200000000005</v>
      </c>
      <c r="G318">
        <v>1.3084100000000001E-3</v>
      </c>
      <c r="H318">
        <v>0.995116</v>
      </c>
      <c r="I318">
        <v>0</v>
      </c>
    </row>
    <row r="319" spans="1:9" x14ac:dyDescent="0.25">
      <c r="A319" t="s">
        <v>97</v>
      </c>
      <c r="B319">
        <v>793.05600000000004</v>
      </c>
      <c r="C319">
        <v>775.67499999999995</v>
      </c>
      <c r="D319">
        <v>740.19600000000003</v>
      </c>
      <c r="E319">
        <v>710.92600000000004</v>
      </c>
      <c r="F319">
        <v>521.548</v>
      </c>
      <c r="G319">
        <v>1.30759E-3</v>
      </c>
      <c r="H319">
        <v>0.995116</v>
      </c>
      <c r="I319">
        <v>0</v>
      </c>
    </row>
    <row r="320" spans="1:9" x14ac:dyDescent="0.25">
      <c r="A320" t="s">
        <v>97</v>
      </c>
      <c r="B320">
        <v>792.85900000000004</v>
      </c>
      <c r="C320">
        <v>775.495</v>
      </c>
      <c r="D320">
        <v>739.90300000000002</v>
      </c>
      <c r="E320">
        <v>710.63599999999997</v>
      </c>
      <c r="F320">
        <v>521.28399999999999</v>
      </c>
      <c r="G320">
        <v>1.3344699999999999E-3</v>
      </c>
      <c r="H320">
        <v>0.995116</v>
      </c>
      <c r="I320">
        <v>0</v>
      </c>
    </row>
    <row r="321" spans="1:25" x14ac:dyDescent="0.25">
      <c r="A321" t="s">
        <v>97</v>
      </c>
      <c r="B321">
        <v>793.00099999999998</v>
      </c>
      <c r="C321">
        <v>775.66</v>
      </c>
      <c r="D321">
        <v>740.08199999999999</v>
      </c>
      <c r="E321">
        <v>710.74900000000002</v>
      </c>
      <c r="F321">
        <v>521.40599999999995</v>
      </c>
      <c r="G321">
        <v>1.26414E-3</v>
      </c>
      <c r="H321">
        <v>0.995116</v>
      </c>
      <c r="I321">
        <v>0</v>
      </c>
    </row>
    <row r="322" spans="1:25" x14ac:dyDescent="0.25">
      <c r="A322" t="s">
        <v>97</v>
      </c>
      <c r="B322">
        <v>792.98</v>
      </c>
      <c r="C322">
        <v>775.64499999999998</v>
      </c>
      <c r="D322">
        <v>740.202</v>
      </c>
      <c r="E322">
        <v>710.86699999999996</v>
      </c>
      <c r="F322">
        <v>521.49400000000003</v>
      </c>
      <c r="G322">
        <v>1.2476099999999999E-3</v>
      </c>
      <c r="H322">
        <v>0.99511499999999997</v>
      </c>
      <c r="I322">
        <v>0</v>
      </c>
    </row>
    <row r="323" spans="1:25" x14ac:dyDescent="0.25">
      <c r="A323" t="s">
        <v>97</v>
      </c>
      <c r="B323">
        <v>793.87800000000004</v>
      </c>
      <c r="C323">
        <v>776.34</v>
      </c>
      <c r="D323">
        <v>740.89599999999996</v>
      </c>
      <c r="E323">
        <v>711.54899999999998</v>
      </c>
      <c r="F323">
        <v>521.97799999999995</v>
      </c>
      <c r="G323">
        <v>1.23336E-3</v>
      </c>
      <c r="H323">
        <v>0.995116</v>
      </c>
      <c r="I323">
        <v>0</v>
      </c>
    </row>
    <row r="324" spans="1:25" x14ac:dyDescent="0.25">
      <c r="A324" t="s">
        <v>97</v>
      </c>
      <c r="B324">
        <v>793.41899999999998</v>
      </c>
      <c r="C324">
        <v>776.02300000000002</v>
      </c>
      <c r="D324">
        <v>740.50300000000004</v>
      </c>
      <c r="E324">
        <v>711.16600000000005</v>
      </c>
      <c r="F324">
        <v>521.71100000000001</v>
      </c>
      <c r="G324">
        <v>1.3593800000000001E-3</v>
      </c>
      <c r="H324">
        <v>0.995116</v>
      </c>
      <c r="I324">
        <v>0</v>
      </c>
    </row>
    <row r="325" spans="1:25" x14ac:dyDescent="0.25">
      <c r="A325" t="s">
        <v>97</v>
      </c>
      <c r="B325">
        <v>793.62699999999995</v>
      </c>
      <c r="C325">
        <v>775.87699999999995</v>
      </c>
      <c r="D325">
        <v>740.42</v>
      </c>
      <c r="E325">
        <v>711.10199999999998</v>
      </c>
      <c r="F325">
        <v>521.71</v>
      </c>
      <c r="G325">
        <v>1.2377499999999999E-3</v>
      </c>
      <c r="H325">
        <v>0.995116</v>
      </c>
      <c r="I325">
        <v>0</v>
      </c>
    </row>
    <row r="326" spans="1:25" x14ac:dyDescent="0.25">
      <c r="A326" t="s">
        <v>97</v>
      </c>
      <c r="B326">
        <v>793.47799999999995</v>
      </c>
      <c r="C326">
        <v>775.99199999999996</v>
      </c>
      <c r="D326">
        <v>740.30799999999999</v>
      </c>
      <c r="E326">
        <v>710.98599999999999</v>
      </c>
      <c r="F326">
        <v>521.58600000000001</v>
      </c>
      <c r="G326">
        <v>1.2380099999999999E-3</v>
      </c>
      <c r="H326">
        <v>0.995116</v>
      </c>
      <c r="I326">
        <v>0</v>
      </c>
    </row>
    <row r="327" spans="1:25" x14ac:dyDescent="0.25">
      <c r="A327" t="s">
        <v>97</v>
      </c>
      <c r="B327">
        <v>793.346</v>
      </c>
      <c r="C327">
        <v>775.99199999999996</v>
      </c>
      <c r="D327">
        <v>740.56700000000001</v>
      </c>
      <c r="E327">
        <v>711.19500000000005</v>
      </c>
      <c r="F327">
        <v>521.69899999999996</v>
      </c>
      <c r="G327">
        <v>1.23719E-3</v>
      </c>
      <c r="H327">
        <v>0.995116</v>
      </c>
      <c r="I327">
        <v>0</v>
      </c>
    </row>
    <row r="328" spans="1:25" x14ac:dyDescent="0.25">
      <c r="A328" t="s">
        <v>97</v>
      </c>
      <c r="B328">
        <v>793.31100000000004</v>
      </c>
      <c r="C328">
        <v>775.85799999999995</v>
      </c>
      <c r="D328">
        <v>740.43</v>
      </c>
      <c r="E328">
        <v>711.08699999999999</v>
      </c>
      <c r="F328">
        <v>521.63</v>
      </c>
      <c r="G328">
        <v>1.4156399999999999E-3</v>
      </c>
      <c r="H328">
        <v>0.995116</v>
      </c>
      <c r="I328">
        <v>0</v>
      </c>
    </row>
    <row r="329" spans="1:25" x14ac:dyDescent="0.25">
      <c r="A329" t="s">
        <v>97</v>
      </c>
      <c r="B329">
        <v>793.28800000000001</v>
      </c>
      <c r="C329">
        <v>775.87</v>
      </c>
      <c r="D329">
        <v>740.42399999999998</v>
      </c>
      <c r="E329">
        <v>711.11699999999996</v>
      </c>
      <c r="F329">
        <v>521.72500000000002</v>
      </c>
      <c r="G329">
        <v>1.23504E-3</v>
      </c>
      <c r="H329">
        <v>0.995116</v>
      </c>
      <c r="I329">
        <v>0</v>
      </c>
    </row>
    <row r="330" spans="1:25" x14ac:dyDescent="0.25">
      <c r="A330" t="s">
        <v>97</v>
      </c>
      <c r="B330">
        <v>793.46199999999999</v>
      </c>
      <c r="C330">
        <v>775.62400000000002</v>
      </c>
      <c r="D330">
        <v>740.04</v>
      </c>
      <c r="E330">
        <v>710.73</v>
      </c>
      <c r="F330">
        <v>521.35799999999995</v>
      </c>
      <c r="G330">
        <v>1.23307E-3</v>
      </c>
      <c r="H330">
        <v>0.99510799999999999</v>
      </c>
      <c r="I330">
        <v>0</v>
      </c>
    </row>
    <row r="331" spans="1:25" x14ac:dyDescent="0.25">
      <c r="A331" t="s">
        <v>97</v>
      </c>
      <c r="B331">
        <v>793.63699999999994</v>
      </c>
      <c r="C331">
        <v>775.82899999999995</v>
      </c>
      <c r="D331">
        <v>740.28499999999997</v>
      </c>
      <c r="E331">
        <v>710.91</v>
      </c>
      <c r="F331">
        <v>521.54</v>
      </c>
      <c r="G331">
        <v>1.2735999999999999E-3</v>
      </c>
      <c r="H331">
        <v>0.99511300000000003</v>
      </c>
      <c r="I331">
        <v>0</v>
      </c>
    </row>
    <row r="332" spans="1:25" x14ac:dyDescent="0.25">
      <c r="A332" t="s">
        <v>97</v>
      </c>
      <c r="B332">
        <v>793.22799999999995</v>
      </c>
      <c r="C332">
        <v>775.82600000000002</v>
      </c>
      <c r="D332">
        <v>740.23699999999997</v>
      </c>
      <c r="E332">
        <v>710.86199999999997</v>
      </c>
      <c r="F332">
        <v>521.50800000000004</v>
      </c>
      <c r="G332">
        <v>1.2446E-3</v>
      </c>
      <c r="H332">
        <v>0.995116</v>
      </c>
      <c r="I332">
        <v>0</v>
      </c>
    </row>
    <row r="333" spans="1:25" x14ac:dyDescent="0.25">
      <c r="A333" t="s">
        <v>97</v>
      </c>
      <c r="B333">
        <v>792.96400000000006</v>
      </c>
      <c r="C333">
        <v>775.57600000000002</v>
      </c>
      <c r="D333">
        <v>740.27300000000002</v>
      </c>
      <c r="E333">
        <v>710.93899999999996</v>
      </c>
      <c r="F333">
        <v>521.6</v>
      </c>
      <c r="G333">
        <v>1.2302299999999999E-3</v>
      </c>
      <c r="H333">
        <v>0.995116</v>
      </c>
      <c r="I333">
        <v>0</v>
      </c>
    </row>
    <row r="334" spans="1:25" x14ac:dyDescent="0.25">
      <c r="A334" t="s">
        <v>97</v>
      </c>
      <c r="B334">
        <v>793.55399999999997</v>
      </c>
      <c r="C334">
        <v>775.75599999999997</v>
      </c>
      <c r="D334">
        <v>740.28200000000004</v>
      </c>
      <c r="E334">
        <v>710.95699999999999</v>
      </c>
      <c r="F334">
        <v>521.53800000000001</v>
      </c>
      <c r="G334">
        <v>1.2420899999999999E-3</v>
      </c>
      <c r="H334">
        <v>0.995116</v>
      </c>
      <c r="I334">
        <v>0</v>
      </c>
    </row>
    <row r="335" spans="1:25" x14ac:dyDescent="0.25">
      <c r="A335" t="s">
        <v>97</v>
      </c>
      <c r="B335">
        <v>793.45799999999997</v>
      </c>
      <c r="C335">
        <v>775.64599999999996</v>
      </c>
      <c r="D335">
        <v>740.13300000000004</v>
      </c>
      <c r="E335">
        <v>710.84799999999996</v>
      </c>
      <c r="F335">
        <v>521.50599999999997</v>
      </c>
      <c r="G335">
        <v>1.23156E-3</v>
      </c>
      <c r="H335">
        <v>0.995116</v>
      </c>
      <c r="I335">
        <v>0</v>
      </c>
      <c r="R335" t="s">
        <v>69</v>
      </c>
      <c r="U335" t="s">
        <v>68</v>
      </c>
      <c r="X335" t="s">
        <v>66</v>
      </c>
    </row>
    <row r="336" spans="1:25" x14ac:dyDescent="0.25">
      <c r="A336" t="s">
        <v>97</v>
      </c>
      <c r="B336">
        <v>793.69799999999998</v>
      </c>
      <c r="C336">
        <v>775.87599999999998</v>
      </c>
      <c r="D336">
        <v>740.17399999999998</v>
      </c>
      <c r="E336">
        <v>710.82600000000002</v>
      </c>
      <c r="F336">
        <v>521.44299999999998</v>
      </c>
      <c r="G336">
        <v>1.2300600000000001E-3</v>
      </c>
      <c r="H336">
        <v>0.995116</v>
      </c>
      <c r="I336">
        <v>0</v>
      </c>
      <c r="R336">
        <f>AVERAGE(B287:B336)</f>
        <v>793.36709999999994</v>
      </c>
      <c r="S336">
        <f>AVERAGE(C287:C336)</f>
        <v>775.82590000000016</v>
      </c>
      <c r="U336">
        <f>_xlfn.VAR.P(B287:B336)</f>
        <v>9.7939090000001006E-2</v>
      </c>
      <c r="V336">
        <f>_xlfn.VAR.P(C287:C336)</f>
        <v>6.4879650000000094E-2</v>
      </c>
      <c r="X336">
        <f>1.96*SQRT(U336)/50</f>
        <v>1.226772689855792E-2</v>
      </c>
      <c r="Y336">
        <f>1.96*SQRT(V336)/50</f>
        <v>9.984821749836106E-3</v>
      </c>
    </row>
    <row r="337" spans="1:9" x14ac:dyDescent="0.25">
      <c r="A337" t="s">
        <v>97</v>
      </c>
      <c r="B337">
        <v>39675.360944</v>
      </c>
      <c r="C337" t="s">
        <v>36</v>
      </c>
    </row>
    <row r="338" spans="1:9" x14ac:dyDescent="0.25">
      <c r="A338" t="s">
        <v>112</v>
      </c>
      <c r="B338">
        <v>869.89</v>
      </c>
      <c r="C338">
        <v>852.53099999999995</v>
      </c>
      <c r="D338">
        <v>585.61900000000003</v>
      </c>
      <c r="E338">
        <v>580.98099999999999</v>
      </c>
      <c r="F338">
        <v>245.37</v>
      </c>
      <c r="G338">
        <v>1.2791300000000001E-3</v>
      </c>
      <c r="H338">
        <v>0.995116</v>
      </c>
      <c r="I338">
        <v>26</v>
      </c>
    </row>
    <row r="339" spans="1:9" x14ac:dyDescent="0.25">
      <c r="A339" t="s">
        <v>112</v>
      </c>
      <c r="B339">
        <v>869.62099999999998</v>
      </c>
      <c r="C339">
        <v>852.06</v>
      </c>
      <c r="D339">
        <v>584.85299999999995</v>
      </c>
      <c r="E339">
        <v>580.22500000000002</v>
      </c>
      <c r="F339">
        <v>245.28100000000001</v>
      </c>
      <c r="G339">
        <v>1.2332300000000001E-3</v>
      </c>
      <c r="H339">
        <v>0.99511499999999997</v>
      </c>
      <c r="I339">
        <v>28</v>
      </c>
    </row>
    <row r="340" spans="1:9" x14ac:dyDescent="0.25">
      <c r="A340" t="s">
        <v>112</v>
      </c>
      <c r="B340">
        <v>870.27499999999998</v>
      </c>
      <c r="C340">
        <v>852.79499999999996</v>
      </c>
      <c r="D340">
        <v>585.80399999999997</v>
      </c>
      <c r="E340">
        <v>581.15</v>
      </c>
      <c r="F340">
        <v>245.30500000000001</v>
      </c>
      <c r="G340">
        <v>1.27362E-3</v>
      </c>
      <c r="H340">
        <v>0.995116</v>
      </c>
      <c r="I340">
        <v>25</v>
      </c>
    </row>
    <row r="341" spans="1:9" x14ac:dyDescent="0.25">
      <c r="A341" t="s">
        <v>112</v>
      </c>
      <c r="B341">
        <v>869.32299999999998</v>
      </c>
      <c r="C341">
        <v>851.78899999999999</v>
      </c>
      <c r="D341">
        <v>585.05799999999999</v>
      </c>
      <c r="E341">
        <v>580.42499999999995</v>
      </c>
      <c r="F341">
        <v>245.34100000000001</v>
      </c>
      <c r="G341">
        <v>1.2333000000000001E-3</v>
      </c>
      <c r="H341">
        <v>0.995116</v>
      </c>
      <c r="I341">
        <v>33</v>
      </c>
    </row>
    <row r="342" spans="1:9" x14ac:dyDescent="0.25">
      <c r="A342" t="s">
        <v>112</v>
      </c>
      <c r="B342">
        <v>870.84199999999998</v>
      </c>
      <c r="C342">
        <v>853.399</v>
      </c>
      <c r="D342">
        <v>585.66899999999998</v>
      </c>
      <c r="E342">
        <v>581.00300000000004</v>
      </c>
      <c r="F342">
        <v>245.20599999999999</v>
      </c>
      <c r="G342">
        <v>1.23576E-3</v>
      </c>
      <c r="H342">
        <v>0.995116</v>
      </c>
      <c r="I342">
        <v>26</v>
      </c>
    </row>
    <row r="343" spans="1:9" x14ac:dyDescent="0.25">
      <c r="A343" t="s">
        <v>112</v>
      </c>
      <c r="B343">
        <v>869.25400000000002</v>
      </c>
      <c r="C343">
        <v>851.702</v>
      </c>
      <c r="D343">
        <v>584.65800000000002</v>
      </c>
      <c r="E343">
        <v>580.01599999999996</v>
      </c>
      <c r="F343">
        <v>245.15799999999999</v>
      </c>
      <c r="G343">
        <v>1.2561600000000001E-3</v>
      </c>
      <c r="H343">
        <v>0.99511499999999997</v>
      </c>
      <c r="I343">
        <v>24</v>
      </c>
    </row>
    <row r="344" spans="1:9" x14ac:dyDescent="0.25">
      <c r="A344" t="s">
        <v>112</v>
      </c>
      <c r="B344">
        <v>868.16399999999999</v>
      </c>
      <c r="C344">
        <v>850.65599999999995</v>
      </c>
      <c r="D344">
        <v>584.19200000000001</v>
      </c>
      <c r="E344">
        <v>579.56299999999999</v>
      </c>
      <c r="F344">
        <v>245.352</v>
      </c>
      <c r="G344">
        <v>1.23935E-3</v>
      </c>
      <c r="H344">
        <v>0.995116</v>
      </c>
      <c r="I344">
        <v>22</v>
      </c>
    </row>
    <row r="345" spans="1:9" x14ac:dyDescent="0.25">
      <c r="A345" t="s">
        <v>112</v>
      </c>
      <c r="B345">
        <v>869.053</v>
      </c>
      <c r="C345">
        <v>851.62400000000002</v>
      </c>
      <c r="D345">
        <v>584.798</v>
      </c>
      <c r="E345">
        <v>580.13199999999995</v>
      </c>
      <c r="F345">
        <v>245.24799999999999</v>
      </c>
      <c r="G345">
        <v>1.23156E-3</v>
      </c>
      <c r="H345">
        <v>0.995116</v>
      </c>
      <c r="I345">
        <v>25</v>
      </c>
    </row>
    <row r="346" spans="1:9" x14ac:dyDescent="0.25">
      <c r="A346" t="s">
        <v>112</v>
      </c>
      <c r="B346">
        <v>868.851</v>
      </c>
      <c r="C346">
        <v>851.34400000000005</v>
      </c>
      <c r="D346">
        <v>584.44000000000005</v>
      </c>
      <c r="E346">
        <v>579.76800000000003</v>
      </c>
      <c r="F346">
        <v>245.25299999999999</v>
      </c>
      <c r="G346">
        <v>1.27622E-3</v>
      </c>
      <c r="H346">
        <v>0.995116</v>
      </c>
      <c r="I346">
        <v>27</v>
      </c>
    </row>
    <row r="347" spans="1:9" x14ac:dyDescent="0.25">
      <c r="A347" t="s">
        <v>112</v>
      </c>
      <c r="B347">
        <v>868.80100000000004</v>
      </c>
      <c r="C347">
        <v>851.33500000000004</v>
      </c>
      <c r="D347">
        <v>584.33000000000004</v>
      </c>
      <c r="E347">
        <v>579.66899999999998</v>
      </c>
      <c r="F347">
        <v>245.24</v>
      </c>
      <c r="G347">
        <v>1.23981E-3</v>
      </c>
      <c r="H347">
        <v>0.995116</v>
      </c>
      <c r="I347">
        <v>28</v>
      </c>
    </row>
    <row r="348" spans="1:9" x14ac:dyDescent="0.25">
      <c r="A348" t="s">
        <v>112</v>
      </c>
      <c r="B348">
        <v>869.33600000000001</v>
      </c>
      <c r="C348">
        <v>851.89099999999996</v>
      </c>
      <c r="D348">
        <v>584.76900000000001</v>
      </c>
      <c r="E348">
        <v>580.09799999999996</v>
      </c>
      <c r="F348">
        <v>245.27099999999999</v>
      </c>
      <c r="G348">
        <v>1.2778100000000001E-3</v>
      </c>
      <c r="H348">
        <v>0.99511499999999997</v>
      </c>
      <c r="I348">
        <v>31</v>
      </c>
    </row>
    <row r="349" spans="1:9" x14ac:dyDescent="0.25">
      <c r="A349" t="s">
        <v>112</v>
      </c>
      <c r="B349">
        <v>868.79100000000005</v>
      </c>
      <c r="C349">
        <v>851.34799999999996</v>
      </c>
      <c r="D349">
        <v>585.16099999999994</v>
      </c>
      <c r="E349">
        <v>580.50900000000001</v>
      </c>
      <c r="F349">
        <v>245.18799999999999</v>
      </c>
      <c r="G349">
        <v>1.23021E-3</v>
      </c>
      <c r="H349">
        <v>0.99511499999999997</v>
      </c>
      <c r="I349">
        <v>34</v>
      </c>
    </row>
    <row r="350" spans="1:9" x14ac:dyDescent="0.25">
      <c r="A350" t="s">
        <v>112</v>
      </c>
      <c r="B350">
        <v>868.62300000000005</v>
      </c>
      <c r="C350">
        <v>851.10400000000004</v>
      </c>
      <c r="D350">
        <v>584.48900000000003</v>
      </c>
      <c r="E350">
        <v>579.84400000000005</v>
      </c>
      <c r="F350">
        <v>245.36199999999999</v>
      </c>
      <c r="G350">
        <v>1.2300499999999999E-3</v>
      </c>
      <c r="H350">
        <v>0.995116</v>
      </c>
      <c r="I350">
        <v>23</v>
      </c>
    </row>
    <row r="351" spans="1:9" x14ac:dyDescent="0.25">
      <c r="A351" t="s">
        <v>112</v>
      </c>
      <c r="B351">
        <v>867.54700000000003</v>
      </c>
      <c r="C351">
        <v>850.096</v>
      </c>
      <c r="D351">
        <v>584.18399999999997</v>
      </c>
      <c r="E351">
        <v>579.52</v>
      </c>
      <c r="F351">
        <v>245.238</v>
      </c>
      <c r="G351">
        <v>1.26717E-3</v>
      </c>
      <c r="H351">
        <v>0.995112</v>
      </c>
      <c r="I351">
        <v>33</v>
      </c>
    </row>
    <row r="352" spans="1:9" x14ac:dyDescent="0.25">
      <c r="A352" t="s">
        <v>112</v>
      </c>
      <c r="B352">
        <v>869.36800000000005</v>
      </c>
      <c r="C352">
        <v>851.82</v>
      </c>
      <c r="D352">
        <v>584.63599999999997</v>
      </c>
      <c r="E352">
        <v>580.00300000000004</v>
      </c>
      <c r="F352">
        <v>245.321</v>
      </c>
      <c r="G352">
        <v>1.2400499999999999E-3</v>
      </c>
      <c r="H352">
        <v>0.99511499999999997</v>
      </c>
      <c r="I352">
        <v>29</v>
      </c>
    </row>
    <row r="353" spans="1:9" x14ac:dyDescent="0.25">
      <c r="A353" t="s">
        <v>112</v>
      </c>
      <c r="B353">
        <v>869.45</v>
      </c>
      <c r="C353">
        <v>851.96</v>
      </c>
      <c r="D353">
        <v>584.86199999999997</v>
      </c>
      <c r="E353">
        <v>580.20799999999997</v>
      </c>
      <c r="F353">
        <v>245.24700000000001</v>
      </c>
      <c r="G353">
        <v>1.44188E-3</v>
      </c>
      <c r="H353">
        <v>0.99511499999999997</v>
      </c>
      <c r="I353">
        <v>29</v>
      </c>
    </row>
    <row r="354" spans="1:9" x14ac:dyDescent="0.25">
      <c r="A354" t="s">
        <v>112</v>
      </c>
      <c r="B354">
        <v>870.84400000000005</v>
      </c>
      <c r="C354">
        <v>853.39700000000005</v>
      </c>
      <c r="D354">
        <v>585.38599999999997</v>
      </c>
      <c r="E354">
        <v>580.74599999999998</v>
      </c>
      <c r="F354">
        <v>245.417</v>
      </c>
      <c r="G354">
        <v>1.2300600000000001E-3</v>
      </c>
      <c r="H354">
        <v>0.99511499999999997</v>
      </c>
      <c r="I354">
        <v>20</v>
      </c>
    </row>
    <row r="355" spans="1:9" x14ac:dyDescent="0.25">
      <c r="A355" t="s">
        <v>112</v>
      </c>
      <c r="B355">
        <v>869.21799999999996</v>
      </c>
      <c r="C355">
        <v>851.76800000000003</v>
      </c>
      <c r="D355">
        <v>584.70799999999997</v>
      </c>
      <c r="E355">
        <v>580.06700000000001</v>
      </c>
      <c r="F355">
        <v>245.31899999999999</v>
      </c>
      <c r="G355">
        <v>1.36213E-3</v>
      </c>
      <c r="H355">
        <v>0.99511400000000005</v>
      </c>
      <c r="I355">
        <v>31</v>
      </c>
    </row>
    <row r="356" spans="1:9" x14ac:dyDescent="0.25">
      <c r="A356" t="s">
        <v>112</v>
      </c>
      <c r="B356">
        <v>870.19799999999998</v>
      </c>
      <c r="C356">
        <v>852.71500000000003</v>
      </c>
      <c r="D356">
        <v>585.75800000000004</v>
      </c>
      <c r="E356">
        <v>581.12699999999995</v>
      </c>
      <c r="F356">
        <v>245.297</v>
      </c>
      <c r="G356">
        <v>1.3316999999999999E-3</v>
      </c>
      <c r="H356">
        <v>0.99511499999999997</v>
      </c>
      <c r="I356">
        <v>25</v>
      </c>
    </row>
    <row r="357" spans="1:9" x14ac:dyDescent="0.25">
      <c r="A357" t="s">
        <v>112</v>
      </c>
      <c r="B357">
        <v>869.27200000000005</v>
      </c>
      <c r="C357">
        <v>851.84500000000003</v>
      </c>
      <c r="D357">
        <v>585.048</v>
      </c>
      <c r="E357">
        <v>580.40499999999997</v>
      </c>
      <c r="F357">
        <v>245.352</v>
      </c>
      <c r="G357">
        <v>1.4217399999999999E-3</v>
      </c>
      <c r="H357">
        <v>0.995116</v>
      </c>
      <c r="I357">
        <v>26</v>
      </c>
    </row>
    <row r="358" spans="1:9" x14ac:dyDescent="0.25">
      <c r="A358" t="s">
        <v>112</v>
      </c>
      <c r="B358">
        <v>869.245</v>
      </c>
      <c r="C358">
        <v>851.71600000000001</v>
      </c>
      <c r="D358">
        <v>584.70600000000002</v>
      </c>
      <c r="E358">
        <v>580.05499999999995</v>
      </c>
      <c r="F358">
        <v>245.334</v>
      </c>
      <c r="G358">
        <v>1.64927E-3</v>
      </c>
      <c r="H358">
        <v>0.99511499999999997</v>
      </c>
      <c r="I358">
        <v>30</v>
      </c>
    </row>
    <row r="359" spans="1:9" x14ac:dyDescent="0.25">
      <c r="A359" t="s">
        <v>112</v>
      </c>
      <c r="B359">
        <v>870.36099999999999</v>
      </c>
      <c r="C359">
        <v>852.93700000000001</v>
      </c>
      <c r="D359">
        <v>585.48299999999995</v>
      </c>
      <c r="E359">
        <v>580.84199999999998</v>
      </c>
      <c r="F359">
        <v>245.32900000000001</v>
      </c>
      <c r="G359">
        <v>1.28736E-3</v>
      </c>
      <c r="H359">
        <v>0.995116</v>
      </c>
      <c r="I359">
        <v>22</v>
      </c>
    </row>
    <row r="360" spans="1:9" x14ac:dyDescent="0.25">
      <c r="A360" t="s">
        <v>112</v>
      </c>
      <c r="B360">
        <v>869.39599999999996</v>
      </c>
      <c r="C360">
        <v>851.89700000000005</v>
      </c>
      <c r="D360">
        <v>585.29300000000001</v>
      </c>
      <c r="E360">
        <v>580.64200000000005</v>
      </c>
      <c r="F360">
        <v>245.42500000000001</v>
      </c>
      <c r="G360">
        <v>1.2453500000000001E-3</v>
      </c>
      <c r="H360">
        <v>0.995116</v>
      </c>
      <c r="I360">
        <v>27</v>
      </c>
    </row>
    <row r="361" spans="1:9" x14ac:dyDescent="0.25">
      <c r="A361" t="s">
        <v>112</v>
      </c>
      <c r="B361">
        <v>869.245</v>
      </c>
      <c r="C361">
        <v>851.77800000000002</v>
      </c>
      <c r="D361">
        <v>585.00699999999995</v>
      </c>
      <c r="E361">
        <v>580.35500000000002</v>
      </c>
      <c r="F361">
        <v>245.232</v>
      </c>
      <c r="G361">
        <v>1.2412199999999999E-3</v>
      </c>
      <c r="H361">
        <v>0.995116</v>
      </c>
      <c r="I361">
        <v>26</v>
      </c>
    </row>
    <row r="362" spans="1:9" x14ac:dyDescent="0.25">
      <c r="A362" t="s">
        <v>112</v>
      </c>
      <c r="B362">
        <v>869.23800000000006</v>
      </c>
      <c r="C362">
        <v>851.69</v>
      </c>
      <c r="D362">
        <v>584.31700000000001</v>
      </c>
      <c r="E362">
        <v>579.68799999999999</v>
      </c>
      <c r="F362">
        <v>245.30699999999999</v>
      </c>
      <c r="G362">
        <v>1.23007E-3</v>
      </c>
      <c r="H362">
        <v>0.995116</v>
      </c>
      <c r="I362">
        <v>25</v>
      </c>
    </row>
    <row r="363" spans="1:9" x14ac:dyDescent="0.25">
      <c r="A363" t="s">
        <v>112</v>
      </c>
      <c r="B363">
        <v>868.53</v>
      </c>
      <c r="C363">
        <v>851.07600000000002</v>
      </c>
      <c r="D363">
        <v>584.11500000000001</v>
      </c>
      <c r="E363">
        <v>579.47299999999996</v>
      </c>
      <c r="F363">
        <v>245.339</v>
      </c>
      <c r="G363">
        <v>1.25781E-3</v>
      </c>
      <c r="H363">
        <v>0.995116</v>
      </c>
      <c r="I363">
        <v>29</v>
      </c>
    </row>
    <row r="364" spans="1:9" x14ac:dyDescent="0.25">
      <c r="A364" t="s">
        <v>112</v>
      </c>
      <c r="B364">
        <v>867.93100000000004</v>
      </c>
      <c r="C364">
        <v>850.399</v>
      </c>
      <c r="D364">
        <v>584.36699999999996</v>
      </c>
      <c r="E364">
        <v>579.69299999999998</v>
      </c>
      <c r="F364">
        <v>245.292</v>
      </c>
      <c r="G364">
        <v>1.2642599999999999E-3</v>
      </c>
      <c r="H364">
        <v>0.995116</v>
      </c>
      <c r="I364">
        <v>29</v>
      </c>
    </row>
    <row r="365" spans="1:9" x14ac:dyDescent="0.25">
      <c r="A365" t="s">
        <v>112</v>
      </c>
      <c r="B365">
        <v>868.73699999999997</v>
      </c>
      <c r="C365">
        <v>851.26400000000001</v>
      </c>
      <c r="D365">
        <v>584.51</v>
      </c>
      <c r="E365">
        <v>579.83199999999999</v>
      </c>
      <c r="F365">
        <v>245.19300000000001</v>
      </c>
      <c r="G365">
        <v>1.2376399999999999E-3</v>
      </c>
      <c r="H365">
        <v>0.99511499999999997</v>
      </c>
      <c r="I365">
        <v>24</v>
      </c>
    </row>
    <row r="366" spans="1:9" x14ac:dyDescent="0.25">
      <c r="A366" t="s">
        <v>112</v>
      </c>
      <c r="B366">
        <v>869.19399999999996</v>
      </c>
      <c r="C366">
        <v>851.67899999999997</v>
      </c>
      <c r="D366">
        <v>584.803</v>
      </c>
      <c r="E366">
        <v>580.15200000000004</v>
      </c>
      <c r="F366">
        <v>245.27199999999999</v>
      </c>
      <c r="G366">
        <v>1.23015E-3</v>
      </c>
      <c r="H366">
        <v>0.995116</v>
      </c>
      <c r="I366">
        <v>28</v>
      </c>
    </row>
    <row r="367" spans="1:9" x14ac:dyDescent="0.25">
      <c r="A367" t="s">
        <v>112</v>
      </c>
      <c r="B367">
        <v>868.18899999999996</v>
      </c>
      <c r="C367">
        <v>850.74300000000005</v>
      </c>
      <c r="D367">
        <v>584.17600000000004</v>
      </c>
      <c r="E367">
        <v>579.52800000000002</v>
      </c>
      <c r="F367">
        <v>245.10900000000001</v>
      </c>
      <c r="G367">
        <v>1.24355E-3</v>
      </c>
      <c r="H367">
        <v>0.99511499999999997</v>
      </c>
      <c r="I367">
        <v>32</v>
      </c>
    </row>
    <row r="368" spans="1:9" x14ac:dyDescent="0.25">
      <c r="A368" t="s">
        <v>112</v>
      </c>
      <c r="B368">
        <v>869.28800000000001</v>
      </c>
      <c r="C368">
        <v>851.72299999999996</v>
      </c>
      <c r="D368">
        <v>585.20699999999999</v>
      </c>
      <c r="E368">
        <v>580.54700000000003</v>
      </c>
      <c r="F368">
        <v>245.23400000000001</v>
      </c>
      <c r="G368">
        <v>1.2472399999999999E-3</v>
      </c>
      <c r="H368">
        <v>0.995116</v>
      </c>
      <c r="I368">
        <v>28</v>
      </c>
    </row>
    <row r="369" spans="1:9" x14ac:dyDescent="0.25">
      <c r="A369" t="s">
        <v>112</v>
      </c>
      <c r="B369">
        <v>868.33399999999995</v>
      </c>
      <c r="C369">
        <v>850.81799999999998</v>
      </c>
      <c r="D369">
        <v>584.78800000000001</v>
      </c>
      <c r="E369">
        <v>580.12800000000004</v>
      </c>
      <c r="F369">
        <v>245.28100000000001</v>
      </c>
      <c r="G369">
        <v>1.6317E-3</v>
      </c>
      <c r="H369">
        <v>0.99511499999999997</v>
      </c>
      <c r="I369">
        <v>33</v>
      </c>
    </row>
    <row r="370" spans="1:9" x14ac:dyDescent="0.25">
      <c r="A370" t="s">
        <v>112</v>
      </c>
      <c r="B370">
        <v>869.47699999999998</v>
      </c>
      <c r="C370">
        <v>851.95799999999997</v>
      </c>
      <c r="D370">
        <v>584.66700000000003</v>
      </c>
      <c r="E370">
        <v>579.99800000000005</v>
      </c>
      <c r="F370">
        <v>245.33699999999999</v>
      </c>
      <c r="G370">
        <v>1.2331099999999999E-3</v>
      </c>
      <c r="H370">
        <v>0.99511300000000003</v>
      </c>
      <c r="I370">
        <v>22</v>
      </c>
    </row>
    <row r="371" spans="1:9" x14ac:dyDescent="0.25">
      <c r="A371" t="s">
        <v>112</v>
      </c>
      <c r="B371">
        <v>869.98099999999999</v>
      </c>
      <c r="C371">
        <v>852.52200000000005</v>
      </c>
      <c r="D371">
        <v>585.59</v>
      </c>
      <c r="E371">
        <v>580.96400000000006</v>
      </c>
      <c r="F371">
        <v>245.227</v>
      </c>
      <c r="G371">
        <v>1.26859E-3</v>
      </c>
      <c r="H371">
        <v>0.995116</v>
      </c>
      <c r="I371">
        <v>29</v>
      </c>
    </row>
    <row r="372" spans="1:9" x14ac:dyDescent="0.25">
      <c r="A372" t="s">
        <v>112</v>
      </c>
      <c r="B372">
        <v>869.24</v>
      </c>
      <c r="C372">
        <v>851.68700000000001</v>
      </c>
      <c r="D372">
        <v>584.58900000000006</v>
      </c>
      <c r="E372">
        <v>579.93399999999997</v>
      </c>
      <c r="F372">
        <v>245.214</v>
      </c>
      <c r="G372">
        <v>1.3657700000000001E-3</v>
      </c>
      <c r="H372">
        <v>0.995116</v>
      </c>
      <c r="I372">
        <v>24</v>
      </c>
    </row>
    <row r="373" spans="1:9" x14ac:dyDescent="0.25">
      <c r="A373" t="s">
        <v>112</v>
      </c>
      <c r="B373">
        <v>868.63300000000004</v>
      </c>
      <c r="C373">
        <v>851.20299999999997</v>
      </c>
      <c r="D373">
        <v>584.56399999999996</v>
      </c>
      <c r="E373">
        <v>579.93399999999997</v>
      </c>
      <c r="F373">
        <v>245.346</v>
      </c>
      <c r="G373">
        <v>1.23573E-3</v>
      </c>
      <c r="H373">
        <v>0.995116</v>
      </c>
      <c r="I373">
        <v>28</v>
      </c>
    </row>
    <row r="374" spans="1:9" x14ac:dyDescent="0.25">
      <c r="A374" t="s">
        <v>112</v>
      </c>
      <c r="B374">
        <v>868.70500000000004</v>
      </c>
      <c r="C374">
        <v>851.16</v>
      </c>
      <c r="D374">
        <v>584.51099999999997</v>
      </c>
      <c r="E374">
        <v>579.85199999999998</v>
      </c>
      <c r="F374">
        <v>245.14400000000001</v>
      </c>
      <c r="G374">
        <v>1.23314E-3</v>
      </c>
      <c r="H374">
        <v>0.99511499999999997</v>
      </c>
      <c r="I374">
        <v>25</v>
      </c>
    </row>
    <row r="375" spans="1:9" x14ac:dyDescent="0.25">
      <c r="A375" t="s">
        <v>112</v>
      </c>
      <c r="B375">
        <v>869.98099999999999</v>
      </c>
      <c r="C375">
        <v>852.50599999999997</v>
      </c>
      <c r="D375">
        <v>585.50900000000001</v>
      </c>
      <c r="E375">
        <v>580.85799999999995</v>
      </c>
      <c r="F375">
        <v>245.16200000000001</v>
      </c>
      <c r="G375">
        <v>1.25103E-3</v>
      </c>
      <c r="H375">
        <v>0.995116</v>
      </c>
      <c r="I375">
        <v>27</v>
      </c>
    </row>
    <row r="376" spans="1:9" x14ac:dyDescent="0.25">
      <c r="A376" t="s">
        <v>112</v>
      </c>
      <c r="B376">
        <v>869.78099999999995</v>
      </c>
      <c r="C376">
        <v>852.30700000000002</v>
      </c>
      <c r="D376">
        <v>584.9</v>
      </c>
      <c r="E376">
        <v>580.24699999999996</v>
      </c>
      <c r="F376">
        <v>245.298</v>
      </c>
      <c r="G376">
        <v>1.2394699999999999E-3</v>
      </c>
      <c r="H376">
        <v>0.995116</v>
      </c>
      <c r="I376">
        <v>25</v>
      </c>
    </row>
    <row r="377" spans="1:9" x14ac:dyDescent="0.25">
      <c r="A377" t="s">
        <v>112</v>
      </c>
      <c r="B377">
        <v>869.33100000000002</v>
      </c>
      <c r="C377">
        <v>851.846</v>
      </c>
      <c r="D377">
        <v>585.10799999999995</v>
      </c>
      <c r="E377">
        <v>580.46299999999997</v>
      </c>
      <c r="F377">
        <v>245.39599999999999</v>
      </c>
      <c r="G377">
        <v>1.2382199999999999E-3</v>
      </c>
      <c r="H377">
        <v>0.995116</v>
      </c>
      <c r="I377">
        <v>23</v>
      </c>
    </row>
    <row r="378" spans="1:9" x14ac:dyDescent="0.25">
      <c r="A378" t="s">
        <v>112</v>
      </c>
      <c r="B378">
        <v>869.05</v>
      </c>
      <c r="C378">
        <v>851.61199999999997</v>
      </c>
      <c r="D378">
        <v>584.74300000000005</v>
      </c>
      <c r="E378">
        <v>580.09699999999998</v>
      </c>
      <c r="F378">
        <v>245.261</v>
      </c>
      <c r="G378">
        <v>1.23785E-3</v>
      </c>
      <c r="H378">
        <v>0.99510600000000005</v>
      </c>
      <c r="I378">
        <v>27</v>
      </c>
    </row>
    <row r="379" spans="1:9" x14ac:dyDescent="0.25">
      <c r="A379" t="s">
        <v>112</v>
      </c>
      <c r="B379">
        <v>869.98400000000004</v>
      </c>
      <c r="C379">
        <v>852.49800000000005</v>
      </c>
      <c r="D379">
        <v>584.78</v>
      </c>
      <c r="E379">
        <v>580.13</v>
      </c>
      <c r="F379">
        <v>245.37299999999999</v>
      </c>
      <c r="G379">
        <v>1.2503E-3</v>
      </c>
      <c r="H379">
        <v>0.995116</v>
      </c>
      <c r="I379">
        <v>27</v>
      </c>
    </row>
    <row r="380" spans="1:9" x14ac:dyDescent="0.25">
      <c r="A380" t="s">
        <v>112</v>
      </c>
      <c r="B380">
        <v>869.43399999999997</v>
      </c>
      <c r="C380">
        <v>851.94799999999998</v>
      </c>
      <c r="D380">
        <v>584.74900000000002</v>
      </c>
      <c r="E380">
        <v>580.11</v>
      </c>
      <c r="F380">
        <v>245.255</v>
      </c>
      <c r="G380">
        <v>1.2571100000000001E-3</v>
      </c>
      <c r="H380">
        <v>0.995116</v>
      </c>
      <c r="I380">
        <v>26</v>
      </c>
    </row>
    <row r="381" spans="1:9" x14ac:dyDescent="0.25">
      <c r="A381" t="s">
        <v>112</v>
      </c>
      <c r="B381">
        <v>869.44600000000003</v>
      </c>
      <c r="C381">
        <v>852.01700000000005</v>
      </c>
      <c r="D381">
        <v>584.601</v>
      </c>
      <c r="E381">
        <v>579.98299999999995</v>
      </c>
      <c r="F381">
        <v>245.34399999999999</v>
      </c>
      <c r="G381">
        <v>1.23033E-3</v>
      </c>
      <c r="H381">
        <v>0.995116</v>
      </c>
      <c r="I381">
        <v>32</v>
      </c>
    </row>
    <row r="382" spans="1:9" x14ac:dyDescent="0.25">
      <c r="A382" t="s">
        <v>112</v>
      </c>
      <c r="B382">
        <v>869.34100000000001</v>
      </c>
      <c r="C382">
        <v>851.75199999999995</v>
      </c>
      <c r="D382">
        <v>584.74099999999999</v>
      </c>
      <c r="E382">
        <v>580.07799999999997</v>
      </c>
      <c r="F382">
        <v>245.22900000000001</v>
      </c>
      <c r="G382">
        <v>1.5624499999999999E-3</v>
      </c>
      <c r="H382">
        <v>0.995116</v>
      </c>
      <c r="I382">
        <v>26</v>
      </c>
    </row>
    <row r="383" spans="1:9" x14ac:dyDescent="0.25">
      <c r="A383" t="s">
        <v>112</v>
      </c>
      <c r="B383">
        <v>869.53300000000002</v>
      </c>
      <c r="C383">
        <v>852.14400000000001</v>
      </c>
      <c r="D383">
        <v>585.13</v>
      </c>
      <c r="E383">
        <v>580.50199999999995</v>
      </c>
      <c r="F383">
        <v>245.33199999999999</v>
      </c>
      <c r="G383">
        <v>1.3502E-3</v>
      </c>
      <c r="H383">
        <v>0.995116</v>
      </c>
      <c r="I383">
        <v>31</v>
      </c>
    </row>
    <row r="384" spans="1:9" x14ac:dyDescent="0.25">
      <c r="A384" t="s">
        <v>112</v>
      </c>
      <c r="B384">
        <v>869.75300000000004</v>
      </c>
      <c r="C384">
        <v>852.17</v>
      </c>
      <c r="D384">
        <v>585.28099999999995</v>
      </c>
      <c r="E384">
        <v>580.64700000000005</v>
      </c>
      <c r="F384">
        <v>245.14</v>
      </c>
      <c r="G384">
        <v>1.2644399999999999E-3</v>
      </c>
      <c r="H384">
        <v>0.99511499999999997</v>
      </c>
      <c r="I384">
        <v>26</v>
      </c>
    </row>
    <row r="385" spans="1:25" x14ac:dyDescent="0.25">
      <c r="A385" t="s">
        <v>112</v>
      </c>
      <c r="B385">
        <v>870.24</v>
      </c>
      <c r="C385">
        <v>852.73400000000004</v>
      </c>
      <c r="D385">
        <v>585.14200000000005</v>
      </c>
      <c r="E385">
        <v>580.51</v>
      </c>
      <c r="F385">
        <v>245.40899999999999</v>
      </c>
      <c r="G385">
        <v>1.70258E-3</v>
      </c>
      <c r="H385">
        <v>0.99511300000000003</v>
      </c>
      <c r="I385">
        <v>28</v>
      </c>
    </row>
    <row r="386" spans="1:25" x14ac:dyDescent="0.25">
      <c r="A386" t="s">
        <v>112</v>
      </c>
      <c r="B386">
        <v>871.61500000000001</v>
      </c>
      <c r="C386">
        <v>854.08900000000006</v>
      </c>
      <c r="D386">
        <v>586.351</v>
      </c>
      <c r="E386">
        <v>581.66700000000003</v>
      </c>
      <c r="F386">
        <v>245.178</v>
      </c>
      <c r="G386">
        <v>1.2695600000000001E-3</v>
      </c>
      <c r="H386">
        <v>0.99511499999999997</v>
      </c>
      <c r="I386">
        <v>29</v>
      </c>
    </row>
    <row r="387" spans="1:25" x14ac:dyDescent="0.25">
      <c r="A387" t="s">
        <v>112</v>
      </c>
      <c r="B387">
        <v>869.39300000000003</v>
      </c>
      <c r="C387">
        <v>851.94500000000005</v>
      </c>
      <c r="D387">
        <v>584.93700000000001</v>
      </c>
      <c r="E387">
        <v>580.31299999999999</v>
      </c>
      <c r="F387">
        <v>245.11</v>
      </c>
      <c r="G387">
        <v>1.24424E-3</v>
      </c>
      <c r="H387">
        <v>0.995116</v>
      </c>
      <c r="I387">
        <v>25</v>
      </c>
    </row>
    <row r="388" spans="1:25" x14ac:dyDescent="0.25">
      <c r="A388" t="s">
        <v>112</v>
      </c>
      <c r="B388">
        <v>868.59900000000005</v>
      </c>
      <c r="C388">
        <v>851.12300000000005</v>
      </c>
      <c r="D388">
        <v>584.59699999999998</v>
      </c>
      <c r="E388">
        <v>579.88800000000003</v>
      </c>
      <c r="F388">
        <v>245.17400000000001</v>
      </c>
      <c r="G388">
        <v>1.25388E-3</v>
      </c>
      <c r="H388">
        <v>0.99511499999999997</v>
      </c>
      <c r="I388">
        <v>28</v>
      </c>
    </row>
    <row r="389" spans="1:25" x14ac:dyDescent="0.25">
      <c r="A389" t="s">
        <v>112</v>
      </c>
      <c r="B389">
        <v>870.13599999999997</v>
      </c>
      <c r="C389">
        <v>852.69600000000003</v>
      </c>
      <c r="D389">
        <v>585.74699999999996</v>
      </c>
      <c r="E389">
        <v>581.10199999999998</v>
      </c>
      <c r="F389">
        <v>245.21600000000001</v>
      </c>
      <c r="G389">
        <v>1.2869999999999999E-3</v>
      </c>
      <c r="H389">
        <v>0.995116</v>
      </c>
      <c r="I389">
        <v>31</v>
      </c>
    </row>
    <row r="390" spans="1:25" x14ac:dyDescent="0.25">
      <c r="A390" t="s">
        <v>112</v>
      </c>
      <c r="B390">
        <v>869.36599999999999</v>
      </c>
      <c r="C390">
        <v>851.72199999999998</v>
      </c>
      <c r="D390">
        <v>584.99300000000005</v>
      </c>
      <c r="E390">
        <v>580.35299999999995</v>
      </c>
      <c r="F390">
        <v>245.23400000000001</v>
      </c>
      <c r="G390">
        <v>1.4952699999999999E-3</v>
      </c>
      <c r="H390">
        <v>0.99511300000000003</v>
      </c>
      <c r="I390">
        <v>24</v>
      </c>
    </row>
    <row r="391" spans="1:25" x14ac:dyDescent="0.25">
      <c r="A391" t="s">
        <v>112</v>
      </c>
      <c r="B391">
        <v>870.05399999999997</v>
      </c>
      <c r="C391">
        <v>852.45500000000004</v>
      </c>
      <c r="D391">
        <v>584.83399999999995</v>
      </c>
      <c r="E391">
        <v>580.18399999999997</v>
      </c>
      <c r="F391">
        <v>245.22399999999999</v>
      </c>
      <c r="G391">
        <v>1.23956E-3</v>
      </c>
      <c r="H391">
        <v>0.995116</v>
      </c>
      <c r="I391">
        <v>24</v>
      </c>
      <c r="R391" t="s">
        <v>69</v>
      </c>
      <c r="U391" t="s">
        <v>68</v>
      </c>
      <c r="X391" t="s">
        <v>66</v>
      </c>
    </row>
    <row r="392" spans="1:25" x14ac:dyDescent="0.25">
      <c r="A392" t="s">
        <v>112</v>
      </c>
      <c r="B392">
        <v>870.64200000000005</v>
      </c>
      <c r="C392">
        <v>853.03399999999999</v>
      </c>
      <c r="D392">
        <v>585.90099999999995</v>
      </c>
      <c r="E392">
        <v>581.27499999999998</v>
      </c>
      <c r="F392">
        <v>245.31700000000001</v>
      </c>
      <c r="G392">
        <v>1.2300900000000001E-3</v>
      </c>
      <c r="H392">
        <v>0.995116</v>
      </c>
      <c r="I392">
        <v>29</v>
      </c>
      <c r="R392">
        <f>AVERAGE(B343:B392)</f>
        <v>869.32346000000007</v>
      </c>
      <c r="S392">
        <f>AVERAGE(C343:C392)</f>
        <v>851.82906000000037</v>
      </c>
      <c r="U392">
        <f>_xlfn.VAR.P(B343:B392)</f>
        <v>0.55082420840000046</v>
      </c>
      <c r="V392">
        <f>_xlfn.VAR.P(C343:C392)</f>
        <v>0.54460813640001282</v>
      </c>
      <c r="X392">
        <f>1.96*SQRT(U392)/50</f>
        <v>2.909327261749315E-2</v>
      </c>
      <c r="Y392">
        <f>1.96*SQRT(V392)/50</f>
        <v>2.8928647509306682E-2</v>
      </c>
    </row>
    <row r="393" spans="1:25" x14ac:dyDescent="0.25">
      <c r="A393" t="s">
        <v>112</v>
      </c>
      <c r="B393">
        <v>43473.709323000003</v>
      </c>
      <c r="C393" t="s">
        <v>36</v>
      </c>
    </row>
    <row r="394" spans="1:25" x14ac:dyDescent="0.25">
      <c r="A394" t="s">
        <v>113</v>
      </c>
      <c r="B394">
        <v>870.53300000000002</v>
      </c>
      <c r="C394">
        <v>0</v>
      </c>
      <c r="D394">
        <v>0</v>
      </c>
      <c r="E394">
        <v>0</v>
      </c>
      <c r="F394">
        <v>0</v>
      </c>
      <c r="G394">
        <v>1.33493E-3</v>
      </c>
      <c r="H394">
        <v>0.99509000000000003</v>
      </c>
      <c r="I394">
        <v>25</v>
      </c>
    </row>
    <row r="395" spans="1:25" x14ac:dyDescent="0.25">
      <c r="A395" t="s">
        <v>113</v>
      </c>
      <c r="B395">
        <v>876.24599999999998</v>
      </c>
      <c r="C395">
        <v>0</v>
      </c>
      <c r="D395">
        <v>0</v>
      </c>
      <c r="E395">
        <v>0</v>
      </c>
      <c r="F395">
        <v>0</v>
      </c>
      <c r="G395">
        <v>1.2411499999999999E-3</v>
      </c>
      <c r="H395">
        <v>0.99511400000000005</v>
      </c>
      <c r="I395">
        <v>35</v>
      </c>
    </row>
    <row r="396" spans="1:25" x14ac:dyDescent="0.25">
      <c r="A396" t="s">
        <v>113</v>
      </c>
      <c r="B396">
        <v>883.36300000000006</v>
      </c>
      <c r="C396">
        <v>0</v>
      </c>
      <c r="D396">
        <v>0</v>
      </c>
      <c r="E396">
        <v>0</v>
      </c>
      <c r="F396">
        <v>0</v>
      </c>
      <c r="G396">
        <v>1.7433399999999999E-3</v>
      </c>
      <c r="H396">
        <v>0.99510399999999999</v>
      </c>
      <c r="I396">
        <v>32</v>
      </c>
    </row>
    <row r="397" spans="1:25" x14ac:dyDescent="0.25">
      <c r="A397" t="s">
        <v>113</v>
      </c>
      <c r="B397">
        <v>880.36300000000006</v>
      </c>
      <c r="C397">
        <v>0</v>
      </c>
      <c r="D397">
        <v>0</v>
      </c>
      <c r="E397">
        <v>0</v>
      </c>
      <c r="F397">
        <v>0</v>
      </c>
      <c r="G397">
        <v>1.2860199999999999E-3</v>
      </c>
      <c r="H397">
        <v>0.99511499999999997</v>
      </c>
      <c r="I397">
        <v>30</v>
      </c>
    </row>
    <row r="398" spans="1:25" x14ac:dyDescent="0.25">
      <c r="A398" t="s">
        <v>113</v>
      </c>
      <c r="B398">
        <v>876.89800000000002</v>
      </c>
      <c r="C398">
        <v>0</v>
      </c>
      <c r="D398">
        <v>0</v>
      </c>
      <c r="E398">
        <v>0</v>
      </c>
      <c r="F398">
        <v>0</v>
      </c>
      <c r="G398">
        <v>1.23135E-3</v>
      </c>
      <c r="H398">
        <v>0.99511400000000005</v>
      </c>
      <c r="I398">
        <v>29</v>
      </c>
    </row>
    <row r="399" spans="1:25" x14ac:dyDescent="0.25">
      <c r="A399" t="s">
        <v>113</v>
      </c>
      <c r="B399">
        <v>876.53099999999995</v>
      </c>
      <c r="C399">
        <v>0</v>
      </c>
      <c r="D399">
        <v>0</v>
      </c>
      <c r="E399">
        <v>0</v>
      </c>
      <c r="F399">
        <v>0</v>
      </c>
      <c r="G399">
        <v>1.72857E-3</v>
      </c>
      <c r="H399">
        <v>0.995116</v>
      </c>
      <c r="I399">
        <v>29</v>
      </c>
    </row>
    <row r="400" spans="1:25" x14ac:dyDescent="0.25">
      <c r="A400" t="s">
        <v>113</v>
      </c>
      <c r="B400">
        <v>877.50900000000001</v>
      </c>
      <c r="C400">
        <v>0</v>
      </c>
      <c r="D400">
        <v>0</v>
      </c>
      <c r="E400">
        <v>0</v>
      </c>
      <c r="F400">
        <v>0</v>
      </c>
      <c r="G400">
        <v>1.31431E-3</v>
      </c>
      <c r="H400">
        <v>0.99511499999999997</v>
      </c>
      <c r="I400">
        <v>27</v>
      </c>
    </row>
    <row r="401" spans="1:9" x14ac:dyDescent="0.25">
      <c r="A401" t="s">
        <v>113</v>
      </c>
      <c r="B401">
        <v>875.85199999999998</v>
      </c>
      <c r="C401">
        <v>0</v>
      </c>
      <c r="D401">
        <v>0</v>
      </c>
      <c r="E401">
        <v>0</v>
      </c>
      <c r="F401">
        <v>0</v>
      </c>
      <c r="G401">
        <v>1.2455700000000001E-3</v>
      </c>
      <c r="H401">
        <v>0.99511499999999997</v>
      </c>
      <c r="I401">
        <v>26</v>
      </c>
    </row>
    <row r="402" spans="1:9" x14ac:dyDescent="0.25">
      <c r="A402" t="s">
        <v>113</v>
      </c>
      <c r="B402">
        <v>875.90200000000004</v>
      </c>
      <c r="C402">
        <v>0</v>
      </c>
      <c r="D402">
        <v>0</v>
      </c>
      <c r="E402">
        <v>0</v>
      </c>
      <c r="F402">
        <v>0</v>
      </c>
      <c r="G402">
        <v>1.23168E-3</v>
      </c>
      <c r="H402">
        <v>0.995116</v>
      </c>
      <c r="I402">
        <v>32</v>
      </c>
    </row>
    <row r="403" spans="1:9" x14ac:dyDescent="0.25">
      <c r="A403" t="s">
        <v>113</v>
      </c>
      <c r="B403">
        <v>876.70399999999995</v>
      </c>
      <c r="C403">
        <v>0</v>
      </c>
      <c r="D403">
        <v>0</v>
      </c>
      <c r="E403">
        <v>0</v>
      </c>
      <c r="F403">
        <v>0</v>
      </c>
      <c r="G403">
        <v>1.2304900000000001E-3</v>
      </c>
      <c r="H403">
        <v>0.995116</v>
      </c>
      <c r="I403">
        <v>31</v>
      </c>
    </row>
    <row r="404" spans="1:9" x14ac:dyDescent="0.25">
      <c r="A404" t="s">
        <v>113</v>
      </c>
      <c r="B404">
        <v>876.98500000000001</v>
      </c>
      <c r="C404">
        <v>0</v>
      </c>
      <c r="D404">
        <v>0</v>
      </c>
      <c r="E404">
        <v>0</v>
      </c>
      <c r="F404">
        <v>0</v>
      </c>
      <c r="G404">
        <v>1.23269E-3</v>
      </c>
      <c r="H404">
        <v>0.99511499999999997</v>
      </c>
      <c r="I404">
        <v>31</v>
      </c>
    </row>
    <row r="405" spans="1:9" x14ac:dyDescent="0.25">
      <c r="A405" t="s">
        <v>113</v>
      </c>
      <c r="B405">
        <v>878.73299999999995</v>
      </c>
      <c r="C405">
        <v>0</v>
      </c>
      <c r="D405">
        <v>0</v>
      </c>
      <c r="E405">
        <v>0</v>
      </c>
      <c r="F405">
        <v>0</v>
      </c>
      <c r="G405">
        <v>1.23076E-3</v>
      </c>
      <c r="H405">
        <v>0.995116</v>
      </c>
      <c r="I405">
        <v>34</v>
      </c>
    </row>
    <row r="406" spans="1:9" x14ac:dyDescent="0.25">
      <c r="A406" t="s">
        <v>113</v>
      </c>
      <c r="B406">
        <v>878.99300000000005</v>
      </c>
      <c r="C406">
        <v>0</v>
      </c>
      <c r="D406">
        <v>0</v>
      </c>
      <c r="E406">
        <v>0</v>
      </c>
      <c r="F406">
        <v>0</v>
      </c>
      <c r="G406">
        <v>1.2366199999999999E-3</v>
      </c>
      <c r="H406">
        <v>0.99511499999999997</v>
      </c>
      <c r="I406">
        <v>32</v>
      </c>
    </row>
    <row r="407" spans="1:9" x14ac:dyDescent="0.25">
      <c r="A407" t="s">
        <v>113</v>
      </c>
      <c r="B407">
        <v>877.79100000000005</v>
      </c>
      <c r="C407">
        <v>0</v>
      </c>
      <c r="D407">
        <v>0</v>
      </c>
      <c r="E407">
        <v>0</v>
      </c>
      <c r="F407">
        <v>0</v>
      </c>
      <c r="G407">
        <v>2.6612599999999999E-3</v>
      </c>
      <c r="H407">
        <v>0.995116</v>
      </c>
      <c r="I407">
        <v>33</v>
      </c>
    </row>
    <row r="408" spans="1:9" x14ac:dyDescent="0.25">
      <c r="A408" t="s">
        <v>113</v>
      </c>
      <c r="B408">
        <v>877.77599999999995</v>
      </c>
      <c r="C408">
        <v>0</v>
      </c>
      <c r="D408">
        <v>0</v>
      </c>
      <c r="E408">
        <v>0</v>
      </c>
      <c r="F408">
        <v>0</v>
      </c>
      <c r="G408">
        <v>1.2835500000000001E-3</v>
      </c>
      <c r="H408">
        <v>0.995116</v>
      </c>
      <c r="I408">
        <v>35</v>
      </c>
    </row>
    <row r="409" spans="1:9" x14ac:dyDescent="0.25">
      <c r="A409" t="s">
        <v>113</v>
      </c>
      <c r="B409">
        <v>876.94200000000001</v>
      </c>
      <c r="C409">
        <v>0</v>
      </c>
      <c r="D409">
        <v>0</v>
      </c>
      <c r="E409">
        <v>0</v>
      </c>
      <c r="F409">
        <v>0</v>
      </c>
      <c r="G409">
        <v>1.2413999999999999E-3</v>
      </c>
      <c r="H409">
        <v>0.995116</v>
      </c>
      <c r="I409">
        <v>31</v>
      </c>
    </row>
    <row r="410" spans="1:9" x14ac:dyDescent="0.25">
      <c r="A410" t="s">
        <v>113</v>
      </c>
      <c r="B410">
        <v>874.46400000000006</v>
      </c>
      <c r="C410">
        <v>0</v>
      </c>
      <c r="D410">
        <v>0</v>
      </c>
      <c r="E410">
        <v>0</v>
      </c>
      <c r="F410">
        <v>0</v>
      </c>
      <c r="G410">
        <v>1.24245E-3</v>
      </c>
      <c r="H410">
        <v>0.995116</v>
      </c>
      <c r="I410">
        <v>29</v>
      </c>
    </row>
    <row r="411" spans="1:9" x14ac:dyDescent="0.25">
      <c r="A411" t="s">
        <v>113</v>
      </c>
      <c r="B411">
        <v>880.94399999999996</v>
      </c>
      <c r="C411">
        <v>0</v>
      </c>
      <c r="D411">
        <v>0</v>
      </c>
      <c r="E411">
        <v>0</v>
      </c>
      <c r="F411">
        <v>0</v>
      </c>
      <c r="G411">
        <v>1.2522E-3</v>
      </c>
      <c r="H411">
        <v>0.99511499999999997</v>
      </c>
      <c r="I411">
        <v>35</v>
      </c>
    </row>
    <row r="412" spans="1:9" x14ac:dyDescent="0.25">
      <c r="A412" t="s">
        <v>113</v>
      </c>
      <c r="B412">
        <v>877.18100000000004</v>
      </c>
      <c r="C412">
        <v>0</v>
      </c>
      <c r="D412">
        <v>0</v>
      </c>
      <c r="E412">
        <v>0</v>
      </c>
      <c r="F412">
        <v>0</v>
      </c>
      <c r="G412">
        <v>1.23386E-3</v>
      </c>
      <c r="H412">
        <v>0.99511099999999997</v>
      </c>
      <c r="I412">
        <v>24</v>
      </c>
    </row>
    <row r="413" spans="1:9" x14ac:dyDescent="0.25">
      <c r="A413" t="s">
        <v>113</v>
      </c>
      <c r="B413">
        <v>876.346</v>
      </c>
      <c r="C413">
        <v>0</v>
      </c>
      <c r="D413">
        <v>0</v>
      </c>
      <c r="E413">
        <v>0</v>
      </c>
      <c r="F413">
        <v>0</v>
      </c>
      <c r="G413">
        <v>1.2701100000000001E-3</v>
      </c>
      <c r="H413">
        <v>0.99511499999999997</v>
      </c>
      <c r="I413">
        <v>34</v>
      </c>
    </row>
    <row r="414" spans="1:9" x14ac:dyDescent="0.25">
      <c r="A414" t="s">
        <v>113</v>
      </c>
      <c r="B414">
        <v>876.69899999999996</v>
      </c>
      <c r="C414">
        <v>0</v>
      </c>
      <c r="D414">
        <v>0</v>
      </c>
      <c r="E414">
        <v>0</v>
      </c>
      <c r="F414">
        <v>0</v>
      </c>
      <c r="G414">
        <v>1.2359999999999999E-3</v>
      </c>
      <c r="H414">
        <v>0.995116</v>
      </c>
      <c r="I414">
        <v>32</v>
      </c>
    </row>
    <row r="415" spans="1:9" x14ac:dyDescent="0.25">
      <c r="A415" t="s">
        <v>113</v>
      </c>
      <c r="B415">
        <v>876.63699999999994</v>
      </c>
      <c r="C415">
        <v>0</v>
      </c>
      <c r="D415">
        <v>0</v>
      </c>
      <c r="E415">
        <v>0</v>
      </c>
      <c r="F415">
        <v>0</v>
      </c>
      <c r="G415">
        <v>1.24872E-3</v>
      </c>
      <c r="H415">
        <v>0.99511499999999997</v>
      </c>
      <c r="I415">
        <v>34</v>
      </c>
    </row>
    <row r="416" spans="1:9" x14ac:dyDescent="0.25">
      <c r="A416" t="s">
        <v>113</v>
      </c>
      <c r="B416">
        <v>874.43700000000001</v>
      </c>
      <c r="C416">
        <v>0</v>
      </c>
      <c r="D416">
        <v>0</v>
      </c>
      <c r="E416">
        <v>0</v>
      </c>
      <c r="F416">
        <v>0</v>
      </c>
      <c r="G416">
        <v>1.39117E-3</v>
      </c>
      <c r="H416">
        <v>0.995116</v>
      </c>
      <c r="I416">
        <v>31</v>
      </c>
    </row>
    <row r="417" spans="1:9" x14ac:dyDescent="0.25">
      <c r="A417" t="s">
        <v>113</v>
      </c>
      <c r="B417">
        <v>877.64800000000002</v>
      </c>
      <c r="C417">
        <v>0</v>
      </c>
      <c r="D417">
        <v>0</v>
      </c>
      <c r="E417">
        <v>0</v>
      </c>
      <c r="F417">
        <v>0</v>
      </c>
      <c r="G417">
        <v>1.2814E-3</v>
      </c>
      <c r="H417">
        <v>0.995116</v>
      </c>
      <c r="I417">
        <v>31</v>
      </c>
    </row>
    <row r="418" spans="1:9" x14ac:dyDescent="0.25">
      <c r="A418" t="s">
        <v>113</v>
      </c>
      <c r="B418">
        <v>877.404</v>
      </c>
      <c r="C418">
        <v>0</v>
      </c>
      <c r="D418">
        <v>0</v>
      </c>
      <c r="E418">
        <v>0</v>
      </c>
      <c r="F418">
        <v>0</v>
      </c>
      <c r="G418">
        <v>1.25107E-3</v>
      </c>
      <c r="H418">
        <v>0.99511400000000005</v>
      </c>
      <c r="I418">
        <v>42</v>
      </c>
    </row>
    <row r="419" spans="1:9" x14ac:dyDescent="0.25">
      <c r="A419" t="s">
        <v>113</v>
      </c>
      <c r="B419">
        <v>876.91800000000001</v>
      </c>
      <c r="C419">
        <v>0</v>
      </c>
      <c r="D419">
        <v>0</v>
      </c>
      <c r="E419">
        <v>0</v>
      </c>
      <c r="F419">
        <v>0</v>
      </c>
      <c r="G419">
        <v>1.23142E-3</v>
      </c>
      <c r="H419">
        <v>0.995116</v>
      </c>
      <c r="I419">
        <v>33</v>
      </c>
    </row>
    <row r="420" spans="1:9" x14ac:dyDescent="0.25">
      <c r="A420" t="s">
        <v>113</v>
      </c>
      <c r="B420">
        <v>878.41399999999999</v>
      </c>
      <c r="C420">
        <v>0</v>
      </c>
      <c r="D420">
        <v>0</v>
      </c>
      <c r="E420">
        <v>0</v>
      </c>
      <c r="F420">
        <v>0</v>
      </c>
      <c r="G420">
        <v>1.25479E-3</v>
      </c>
      <c r="H420">
        <v>0.995116</v>
      </c>
      <c r="I420">
        <v>24</v>
      </c>
    </row>
    <row r="421" spans="1:9" x14ac:dyDescent="0.25">
      <c r="A421" t="s">
        <v>113</v>
      </c>
      <c r="B421">
        <v>875.58799999999997</v>
      </c>
      <c r="C421">
        <v>0</v>
      </c>
      <c r="D421">
        <v>0</v>
      </c>
      <c r="E421">
        <v>0</v>
      </c>
      <c r="F421">
        <v>0</v>
      </c>
      <c r="G421">
        <v>1.6179499999999999E-3</v>
      </c>
      <c r="H421">
        <v>0.99511499999999997</v>
      </c>
      <c r="I421">
        <v>27</v>
      </c>
    </row>
    <row r="422" spans="1:9" x14ac:dyDescent="0.25">
      <c r="A422" t="s">
        <v>113</v>
      </c>
      <c r="B422">
        <v>873.08</v>
      </c>
      <c r="C422">
        <v>0</v>
      </c>
      <c r="D422">
        <v>0</v>
      </c>
      <c r="E422">
        <v>0</v>
      </c>
      <c r="F422">
        <v>0</v>
      </c>
      <c r="G422">
        <v>1.23488E-3</v>
      </c>
      <c r="H422">
        <v>0.995116</v>
      </c>
      <c r="I422">
        <v>28</v>
      </c>
    </row>
    <row r="423" spans="1:9" x14ac:dyDescent="0.25">
      <c r="A423" t="s">
        <v>113</v>
      </c>
      <c r="B423">
        <v>875.13699999999994</v>
      </c>
      <c r="C423">
        <v>0</v>
      </c>
      <c r="D423">
        <v>0</v>
      </c>
      <c r="E423">
        <v>0</v>
      </c>
      <c r="F423">
        <v>0</v>
      </c>
      <c r="G423">
        <v>1.2554599999999999E-3</v>
      </c>
      <c r="H423">
        <v>0.995116</v>
      </c>
      <c r="I423">
        <v>27</v>
      </c>
    </row>
    <row r="424" spans="1:9" x14ac:dyDescent="0.25">
      <c r="A424" t="s">
        <v>113</v>
      </c>
      <c r="B424">
        <v>876.79</v>
      </c>
      <c r="C424">
        <v>0</v>
      </c>
      <c r="D424">
        <v>0</v>
      </c>
      <c r="E424">
        <v>0</v>
      </c>
      <c r="F424">
        <v>0</v>
      </c>
      <c r="G424">
        <v>1.4195900000000001E-3</v>
      </c>
      <c r="H424">
        <v>0.99511499999999997</v>
      </c>
      <c r="I424">
        <v>28</v>
      </c>
    </row>
    <row r="425" spans="1:9" x14ac:dyDescent="0.25">
      <c r="A425" t="s">
        <v>113</v>
      </c>
      <c r="B425">
        <v>874.40899999999999</v>
      </c>
      <c r="C425">
        <v>0</v>
      </c>
      <c r="D425">
        <v>0</v>
      </c>
      <c r="E425">
        <v>0</v>
      </c>
      <c r="F425">
        <v>0</v>
      </c>
      <c r="G425">
        <v>1.2522200000000001E-3</v>
      </c>
      <c r="H425">
        <v>0.99511499999999997</v>
      </c>
      <c r="I425">
        <v>33</v>
      </c>
    </row>
    <row r="426" spans="1:9" x14ac:dyDescent="0.25">
      <c r="A426" t="s">
        <v>113</v>
      </c>
      <c r="B426">
        <v>875.25800000000004</v>
      </c>
      <c r="C426">
        <v>0</v>
      </c>
      <c r="D426">
        <v>0</v>
      </c>
      <c r="E426">
        <v>0</v>
      </c>
      <c r="F426">
        <v>0</v>
      </c>
      <c r="G426">
        <v>1.2466300000000001E-3</v>
      </c>
      <c r="H426">
        <v>0.995116</v>
      </c>
      <c r="I426">
        <v>28</v>
      </c>
    </row>
    <row r="427" spans="1:9" x14ac:dyDescent="0.25">
      <c r="A427" t="s">
        <v>113</v>
      </c>
      <c r="B427">
        <v>879.31</v>
      </c>
      <c r="C427">
        <v>0</v>
      </c>
      <c r="D427">
        <v>0</v>
      </c>
      <c r="E427">
        <v>0</v>
      </c>
      <c r="F427">
        <v>0</v>
      </c>
      <c r="G427">
        <v>1.30226E-3</v>
      </c>
      <c r="H427">
        <v>0.995116</v>
      </c>
      <c r="I427">
        <v>31</v>
      </c>
    </row>
    <row r="428" spans="1:9" x14ac:dyDescent="0.25">
      <c r="A428" t="s">
        <v>113</v>
      </c>
      <c r="B428">
        <v>877.904</v>
      </c>
      <c r="C428">
        <v>0</v>
      </c>
      <c r="D428">
        <v>0</v>
      </c>
      <c r="E428">
        <v>0</v>
      </c>
      <c r="F428">
        <v>0</v>
      </c>
      <c r="G428">
        <v>1.8043E-3</v>
      </c>
      <c r="H428">
        <v>0.99510100000000001</v>
      </c>
      <c r="I428">
        <v>34</v>
      </c>
    </row>
    <row r="429" spans="1:9" x14ac:dyDescent="0.25">
      <c r="A429" t="s">
        <v>113</v>
      </c>
      <c r="B429">
        <v>877.58900000000006</v>
      </c>
      <c r="C429">
        <v>0</v>
      </c>
      <c r="D429">
        <v>0</v>
      </c>
      <c r="E429">
        <v>0</v>
      </c>
      <c r="F429">
        <v>0</v>
      </c>
      <c r="G429">
        <v>1.2303399999999999E-3</v>
      </c>
      <c r="H429">
        <v>0.99511499999999997</v>
      </c>
      <c r="I429">
        <v>25</v>
      </c>
    </row>
    <row r="430" spans="1:9" x14ac:dyDescent="0.25">
      <c r="A430" t="s">
        <v>113</v>
      </c>
      <c r="B430">
        <v>878.98699999999997</v>
      </c>
      <c r="C430">
        <v>0</v>
      </c>
      <c r="D430">
        <v>0</v>
      </c>
      <c r="E430">
        <v>0</v>
      </c>
      <c r="F430">
        <v>0</v>
      </c>
      <c r="G430">
        <v>1.6319699999999999E-3</v>
      </c>
      <c r="H430">
        <v>0.99510600000000005</v>
      </c>
      <c r="I430">
        <v>30</v>
      </c>
    </row>
    <row r="431" spans="1:9" x14ac:dyDescent="0.25">
      <c r="A431" t="s">
        <v>113</v>
      </c>
      <c r="B431">
        <v>879.52599999999995</v>
      </c>
      <c r="C431">
        <v>0</v>
      </c>
      <c r="D431">
        <v>0</v>
      </c>
      <c r="E431">
        <v>0</v>
      </c>
      <c r="F431">
        <v>0</v>
      </c>
      <c r="G431">
        <v>1.46839E-3</v>
      </c>
      <c r="H431">
        <v>0.99511300000000003</v>
      </c>
      <c r="I431">
        <v>37</v>
      </c>
    </row>
    <row r="432" spans="1:9" x14ac:dyDescent="0.25">
      <c r="A432" t="s">
        <v>113</v>
      </c>
      <c r="B432">
        <v>877.33699999999999</v>
      </c>
      <c r="C432">
        <v>0</v>
      </c>
      <c r="D432">
        <v>0</v>
      </c>
      <c r="E432">
        <v>0</v>
      </c>
      <c r="F432">
        <v>0</v>
      </c>
      <c r="G432">
        <v>1.4578099999999999E-3</v>
      </c>
      <c r="H432">
        <v>0.995116</v>
      </c>
      <c r="I432">
        <v>31</v>
      </c>
    </row>
    <row r="433" spans="1:25" x14ac:dyDescent="0.25">
      <c r="A433" t="s">
        <v>113</v>
      </c>
      <c r="B433">
        <v>882.41399999999999</v>
      </c>
      <c r="C433">
        <v>0</v>
      </c>
      <c r="D433">
        <v>0</v>
      </c>
      <c r="E433">
        <v>0</v>
      </c>
      <c r="F433">
        <v>0</v>
      </c>
      <c r="G433">
        <v>1.23029E-3</v>
      </c>
      <c r="H433">
        <v>0.995116</v>
      </c>
      <c r="I433">
        <v>29</v>
      </c>
    </row>
    <row r="434" spans="1:25" x14ac:dyDescent="0.25">
      <c r="A434" t="s">
        <v>113</v>
      </c>
      <c r="B434">
        <v>884.59799999999996</v>
      </c>
      <c r="C434">
        <v>0</v>
      </c>
      <c r="D434">
        <v>0</v>
      </c>
      <c r="E434">
        <v>0</v>
      </c>
      <c r="F434">
        <v>0</v>
      </c>
      <c r="G434">
        <v>1.3089499999999999E-3</v>
      </c>
      <c r="H434">
        <v>0.995116</v>
      </c>
      <c r="I434">
        <v>29</v>
      </c>
    </row>
    <row r="435" spans="1:25" x14ac:dyDescent="0.25">
      <c r="A435" t="s">
        <v>113</v>
      </c>
      <c r="B435">
        <v>879.63400000000001</v>
      </c>
      <c r="C435">
        <v>0</v>
      </c>
      <c r="D435">
        <v>0</v>
      </c>
      <c r="E435">
        <v>0</v>
      </c>
      <c r="F435">
        <v>0</v>
      </c>
      <c r="G435">
        <v>1.2509400000000001E-3</v>
      </c>
      <c r="H435">
        <v>0.995116</v>
      </c>
      <c r="I435">
        <v>29</v>
      </c>
    </row>
    <row r="436" spans="1:25" x14ac:dyDescent="0.25">
      <c r="A436" t="s">
        <v>113</v>
      </c>
      <c r="B436">
        <v>888.03200000000004</v>
      </c>
      <c r="C436">
        <v>0</v>
      </c>
      <c r="D436">
        <v>0</v>
      </c>
      <c r="E436">
        <v>0</v>
      </c>
      <c r="F436">
        <v>0</v>
      </c>
      <c r="G436">
        <v>1.2306299999999999E-3</v>
      </c>
      <c r="H436">
        <v>0.995116</v>
      </c>
      <c r="I436">
        <v>25</v>
      </c>
    </row>
    <row r="437" spans="1:25" x14ac:dyDescent="0.25">
      <c r="A437" t="s">
        <v>113</v>
      </c>
      <c r="B437">
        <v>878.048</v>
      </c>
      <c r="C437">
        <v>0</v>
      </c>
      <c r="D437">
        <v>0</v>
      </c>
      <c r="E437">
        <v>0</v>
      </c>
      <c r="F437">
        <v>0</v>
      </c>
      <c r="G437">
        <v>1.2428599999999999E-3</v>
      </c>
      <c r="H437">
        <v>0.995116</v>
      </c>
      <c r="I437">
        <v>24</v>
      </c>
    </row>
    <row r="438" spans="1:25" x14ac:dyDescent="0.25">
      <c r="A438" t="s">
        <v>113</v>
      </c>
      <c r="B438">
        <v>877.97199999999998</v>
      </c>
      <c r="C438">
        <v>0</v>
      </c>
      <c r="D438">
        <v>0</v>
      </c>
      <c r="E438">
        <v>0</v>
      </c>
      <c r="F438">
        <v>0</v>
      </c>
      <c r="G438">
        <v>1.5591400000000001E-3</v>
      </c>
      <c r="H438">
        <v>0.99511499999999997</v>
      </c>
      <c r="I438">
        <v>29</v>
      </c>
    </row>
    <row r="439" spans="1:25" x14ac:dyDescent="0.25">
      <c r="A439" t="s">
        <v>113</v>
      </c>
      <c r="B439">
        <v>879.31600000000003</v>
      </c>
      <c r="C439">
        <v>0</v>
      </c>
      <c r="D439">
        <v>0</v>
      </c>
      <c r="E439">
        <v>0</v>
      </c>
      <c r="F439">
        <v>0</v>
      </c>
      <c r="G439">
        <v>1.2306800000000001E-3</v>
      </c>
      <c r="H439">
        <v>0.995116</v>
      </c>
      <c r="I439">
        <v>29</v>
      </c>
    </row>
    <row r="440" spans="1:25" x14ac:dyDescent="0.25">
      <c r="A440" t="s">
        <v>113</v>
      </c>
      <c r="B440">
        <v>881.58299999999997</v>
      </c>
      <c r="C440">
        <v>0</v>
      </c>
      <c r="D440">
        <v>0</v>
      </c>
      <c r="E440">
        <v>0</v>
      </c>
      <c r="F440">
        <v>0</v>
      </c>
      <c r="G440">
        <v>1.4026799999999999E-3</v>
      </c>
      <c r="H440">
        <v>0.995116</v>
      </c>
      <c r="I440">
        <v>35</v>
      </c>
    </row>
    <row r="441" spans="1:25" x14ac:dyDescent="0.25">
      <c r="A441" t="s">
        <v>113</v>
      </c>
      <c r="B441">
        <v>878.06</v>
      </c>
      <c r="C441">
        <v>0</v>
      </c>
      <c r="D441">
        <v>0</v>
      </c>
      <c r="E441">
        <v>0</v>
      </c>
      <c r="F441">
        <v>0</v>
      </c>
      <c r="G441">
        <v>1.2418900000000001E-3</v>
      </c>
      <c r="H441">
        <v>0.995116</v>
      </c>
      <c r="I441">
        <v>25</v>
      </c>
    </row>
    <row r="442" spans="1:25" x14ac:dyDescent="0.25">
      <c r="A442" t="s">
        <v>113</v>
      </c>
      <c r="B442">
        <v>878.13199999999995</v>
      </c>
      <c r="C442">
        <v>0</v>
      </c>
      <c r="D442">
        <v>0</v>
      </c>
      <c r="E442">
        <v>0</v>
      </c>
      <c r="F442">
        <v>0</v>
      </c>
      <c r="G442">
        <v>1.3736200000000001E-3</v>
      </c>
      <c r="H442">
        <v>0.99511400000000005</v>
      </c>
      <c r="I442">
        <v>30</v>
      </c>
    </row>
    <row r="443" spans="1:25" x14ac:dyDescent="0.25">
      <c r="A443" t="s">
        <v>113</v>
      </c>
      <c r="B443">
        <v>878.471</v>
      </c>
      <c r="C443">
        <v>0</v>
      </c>
      <c r="D443">
        <v>0</v>
      </c>
      <c r="E443">
        <v>0</v>
      </c>
      <c r="F443">
        <v>0</v>
      </c>
      <c r="G443">
        <v>1.2371400000000001E-3</v>
      </c>
      <c r="H443">
        <v>0.995116</v>
      </c>
      <c r="I443">
        <v>33</v>
      </c>
    </row>
    <row r="444" spans="1:25" x14ac:dyDescent="0.25">
      <c r="A444" t="s">
        <v>113</v>
      </c>
      <c r="B444">
        <v>878.59500000000003</v>
      </c>
      <c r="C444">
        <v>0</v>
      </c>
      <c r="D444">
        <v>0</v>
      </c>
      <c r="E444">
        <v>0</v>
      </c>
      <c r="F444">
        <v>0</v>
      </c>
      <c r="G444">
        <v>1.36812E-3</v>
      </c>
      <c r="H444">
        <v>0.99511300000000003</v>
      </c>
      <c r="I444">
        <v>24</v>
      </c>
    </row>
    <row r="445" spans="1:25" x14ac:dyDescent="0.25">
      <c r="A445" t="s">
        <v>113</v>
      </c>
      <c r="B445">
        <v>881.35799999999995</v>
      </c>
      <c r="C445">
        <v>0</v>
      </c>
      <c r="D445">
        <v>0</v>
      </c>
      <c r="E445">
        <v>0</v>
      </c>
      <c r="F445">
        <v>0</v>
      </c>
      <c r="G445">
        <v>1.2323900000000001E-3</v>
      </c>
      <c r="H445">
        <v>0.995116</v>
      </c>
      <c r="I445">
        <v>32</v>
      </c>
    </row>
    <row r="446" spans="1:25" x14ac:dyDescent="0.25">
      <c r="A446" t="s">
        <v>113</v>
      </c>
      <c r="B446">
        <v>880.38099999999997</v>
      </c>
      <c r="C446">
        <v>0</v>
      </c>
      <c r="D446">
        <v>0</v>
      </c>
      <c r="E446">
        <v>0</v>
      </c>
      <c r="F446">
        <v>0</v>
      </c>
      <c r="G446">
        <v>1.2306400000000001E-3</v>
      </c>
      <c r="H446">
        <v>0.995116</v>
      </c>
      <c r="I446">
        <v>30</v>
      </c>
    </row>
    <row r="447" spans="1:25" x14ac:dyDescent="0.25">
      <c r="A447" t="s">
        <v>113</v>
      </c>
      <c r="B447">
        <v>878.69100000000003</v>
      </c>
      <c r="C447">
        <v>0</v>
      </c>
      <c r="D447">
        <v>0</v>
      </c>
      <c r="E447">
        <v>0</v>
      </c>
      <c r="F447">
        <v>0</v>
      </c>
      <c r="G447">
        <v>1.2301300000000001E-3</v>
      </c>
      <c r="H447">
        <v>0.995116</v>
      </c>
      <c r="I447">
        <v>35</v>
      </c>
      <c r="R447" t="s">
        <v>69</v>
      </c>
      <c r="U447" t="s">
        <v>68</v>
      </c>
      <c r="X447" t="s">
        <v>66</v>
      </c>
    </row>
    <row r="448" spans="1:25" x14ac:dyDescent="0.25">
      <c r="A448" t="s">
        <v>113</v>
      </c>
      <c r="B448">
        <v>879.56200000000001</v>
      </c>
      <c r="C448">
        <v>0</v>
      </c>
      <c r="D448">
        <v>0</v>
      </c>
      <c r="E448">
        <v>0</v>
      </c>
      <c r="F448">
        <v>0</v>
      </c>
      <c r="G448">
        <v>1.23671E-3</v>
      </c>
      <c r="H448">
        <v>0.995116</v>
      </c>
      <c r="I448">
        <v>34</v>
      </c>
      <c r="R448">
        <f>AVERAGE(B399:B448)</f>
        <v>878.05143999999996</v>
      </c>
      <c r="S448">
        <f>AVERAGE(C399:C448)</f>
        <v>0</v>
      </c>
      <c r="U448">
        <f>_xlfn.VAR.P(B399:B448)</f>
        <v>6.5293599263999784</v>
      </c>
      <c r="V448">
        <f>_xlfn.VAR.P(C399:C448)</f>
        <v>0</v>
      </c>
      <c r="X448">
        <f>1.96*SQRT(U448)/50</f>
        <v>0.10016624000781532</v>
      </c>
      <c r="Y448">
        <f>1.96*SQRT(V448)/50</f>
        <v>0</v>
      </c>
    </row>
    <row r="449" spans="1:9" x14ac:dyDescent="0.25">
      <c r="A449" t="s">
        <v>113</v>
      </c>
      <c r="B449">
        <v>43910.708587000001</v>
      </c>
      <c r="C449" t="s">
        <v>36</v>
      </c>
    </row>
    <row r="450" spans="1:9" x14ac:dyDescent="0.25">
      <c r="A450" t="s">
        <v>114</v>
      </c>
      <c r="B450">
        <v>815.92600000000004</v>
      </c>
      <c r="C450">
        <v>797.78700000000003</v>
      </c>
      <c r="D450">
        <v>529.59199999999998</v>
      </c>
      <c r="E450">
        <v>525.07299999999998</v>
      </c>
      <c r="F450">
        <v>246.84700000000001</v>
      </c>
      <c r="G450">
        <v>1.2356100000000001E-3</v>
      </c>
      <c r="H450">
        <v>0.995116</v>
      </c>
      <c r="I450">
        <v>0</v>
      </c>
    </row>
    <row r="451" spans="1:9" x14ac:dyDescent="0.25">
      <c r="A451" t="s">
        <v>114</v>
      </c>
      <c r="B451">
        <v>813.928</v>
      </c>
      <c r="C451">
        <v>796.29300000000001</v>
      </c>
      <c r="D451">
        <v>528.43100000000004</v>
      </c>
      <c r="E451">
        <v>523.93200000000002</v>
      </c>
      <c r="F451">
        <v>245.92099999999999</v>
      </c>
      <c r="G451">
        <v>1.2450600000000001E-3</v>
      </c>
      <c r="H451">
        <v>0.995116</v>
      </c>
      <c r="I451">
        <v>0</v>
      </c>
    </row>
    <row r="452" spans="1:9" x14ac:dyDescent="0.25">
      <c r="A452" t="s">
        <v>114</v>
      </c>
      <c r="B452">
        <v>813.02499999999998</v>
      </c>
      <c r="C452">
        <v>795.50099999999998</v>
      </c>
      <c r="D452">
        <v>527.89300000000003</v>
      </c>
      <c r="E452">
        <v>523.43100000000004</v>
      </c>
      <c r="F452">
        <v>245.47900000000001</v>
      </c>
      <c r="G452">
        <v>1.2381499999999999E-3</v>
      </c>
      <c r="H452">
        <v>0.99511499999999997</v>
      </c>
      <c r="I452">
        <v>0</v>
      </c>
    </row>
    <row r="453" spans="1:9" x14ac:dyDescent="0.25">
      <c r="A453" t="s">
        <v>114</v>
      </c>
      <c r="B453">
        <v>812.71799999999996</v>
      </c>
      <c r="C453">
        <v>795.154</v>
      </c>
      <c r="D453">
        <v>527.92600000000004</v>
      </c>
      <c r="E453">
        <v>523.47500000000002</v>
      </c>
      <c r="F453">
        <v>245.58099999999999</v>
      </c>
      <c r="G453">
        <v>1.23017E-3</v>
      </c>
      <c r="H453">
        <v>0.995116</v>
      </c>
      <c r="I453">
        <v>0</v>
      </c>
    </row>
    <row r="454" spans="1:9" x14ac:dyDescent="0.25">
      <c r="A454" t="s">
        <v>114</v>
      </c>
      <c r="B454">
        <v>812.97900000000004</v>
      </c>
      <c r="C454">
        <v>795.42899999999997</v>
      </c>
      <c r="D454">
        <v>527.98099999999999</v>
      </c>
      <c r="E454">
        <v>523.53200000000004</v>
      </c>
      <c r="F454">
        <v>245.46799999999999</v>
      </c>
      <c r="G454">
        <v>1.3128300000000001E-3</v>
      </c>
      <c r="H454">
        <v>0.995116</v>
      </c>
      <c r="I454">
        <v>0</v>
      </c>
    </row>
    <row r="455" spans="1:9" x14ac:dyDescent="0.25">
      <c r="A455" t="s">
        <v>114</v>
      </c>
      <c r="B455">
        <v>813.56899999999996</v>
      </c>
      <c r="C455">
        <v>795.48099999999999</v>
      </c>
      <c r="D455">
        <v>528.06500000000005</v>
      </c>
      <c r="E455">
        <v>523.59299999999996</v>
      </c>
      <c r="F455">
        <v>245.55</v>
      </c>
      <c r="G455">
        <v>1.3638000000000001E-3</v>
      </c>
      <c r="H455">
        <v>0.995116</v>
      </c>
      <c r="I455">
        <v>0</v>
      </c>
    </row>
    <row r="456" spans="1:9" x14ac:dyDescent="0.25">
      <c r="A456" t="s">
        <v>114</v>
      </c>
      <c r="B456">
        <v>813.65300000000002</v>
      </c>
      <c r="C456">
        <v>796.06600000000003</v>
      </c>
      <c r="D456">
        <v>527.92700000000002</v>
      </c>
      <c r="E456">
        <v>523.45500000000004</v>
      </c>
      <c r="F456">
        <v>245.56399999999999</v>
      </c>
      <c r="G456">
        <v>1.3264699999999999E-3</v>
      </c>
      <c r="H456">
        <v>0.995116</v>
      </c>
      <c r="I456">
        <v>0</v>
      </c>
    </row>
    <row r="457" spans="1:9" x14ac:dyDescent="0.25">
      <c r="A457" t="s">
        <v>114</v>
      </c>
      <c r="B457">
        <v>814.18499999999995</v>
      </c>
      <c r="C457">
        <v>796.45</v>
      </c>
      <c r="D457">
        <v>528.40800000000002</v>
      </c>
      <c r="E457">
        <v>523.92399999999998</v>
      </c>
      <c r="F457">
        <v>245.54499999999999</v>
      </c>
      <c r="G457">
        <v>1.23247E-3</v>
      </c>
      <c r="H457">
        <v>0.995116</v>
      </c>
      <c r="I457">
        <v>0</v>
      </c>
    </row>
    <row r="458" spans="1:9" x14ac:dyDescent="0.25">
      <c r="A458" t="s">
        <v>114</v>
      </c>
      <c r="B458">
        <v>875.8</v>
      </c>
      <c r="C458">
        <v>857.51900000000001</v>
      </c>
      <c r="D458">
        <v>566.63499999999999</v>
      </c>
      <c r="E458">
        <v>562.18399999999997</v>
      </c>
      <c r="F458">
        <v>245.79499999999999</v>
      </c>
      <c r="G458">
        <v>1.2359700000000001E-3</v>
      </c>
      <c r="H458">
        <v>0.99511400000000005</v>
      </c>
      <c r="I458">
        <v>0</v>
      </c>
    </row>
    <row r="459" spans="1:9" x14ac:dyDescent="0.25">
      <c r="A459" t="s">
        <v>114</v>
      </c>
      <c r="B459">
        <v>876.42499999999995</v>
      </c>
      <c r="C459">
        <v>858.01499999999999</v>
      </c>
      <c r="D459">
        <v>566.83600000000001</v>
      </c>
      <c r="E459">
        <v>562.42100000000005</v>
      </c>
      <c r="F459">
        <v>245.553</v>
      </c>
      <c r="G459">
        <v>1.42679E-3</v>
      </c>
      <c r="H459">
        <v>0.99511400000000005</v>
      </c>
      <c r="I459">
        <v>0</v>
      </c>
    </row>
    <row r="460" spans="1:9" x14ac:dyDescent="0.25">
      <c r="A460" t="s">
        <v>114</v>
      </c>
      <c r="B460">
        <v>877.08100000000002</v>
      </c>
      <c r="C460">
        <v>858.77099999999996</v>
      </c>
      <c r="D460">
        <v>568.01499999999999</v>
      </c>
      <c r="E460">
        <v>563.56500000000005</v>
      </c>
      <c r="F460">
        <v>245.774</v>
      </c>
      <c r="G460">
        <v>1.2334799999999999E-3</v>
      </c>
      <c r="H460">
        <v>0.995116</v>
      </c>
      <c r="I460">
        <v>0</v>
      </c>
    </row>
    <row r="461" spans="1:9" x14ac:dyDescent="0.25">
      <c r="A461" t="s">
        <v>114</v>
      </c>
      <c r="B461">
        <v>876.28</v>
      </c>
      <c r="C461">
        <v>857.83199999999999</v>
      </c>
      <c r="D461">
        <v>566.85599999999999</v>
      </c>
      <c r="E461">
        <v>562.38800000000003</v>
      </c>
      <c r="F461">
        <v>245.41200000000001</v>
      </c>
      <c r="G461">
        <v>1.23156E-3</v>
      </c>
      <c r="H461">
        <v>0.995116</v>
      </c>
      <c r="I461">
        <v>0</v>
      </c>
    </row>
    <row r="462" spans="1:9" x14ac:dyDescent="0.25">
      <c r="A462" t="s">
        <v>114</v>
      </c>
      <c r="B462">
        <v>876.16499999999996</v>
      </c>
      <c r="C462">
        <v>857.86900000000003</v>
      </c>
      <c r="D462">
        <v>566.61400000000003</v>
      </c>
      <c r="E462">
        <v>562.17899999999997</v>
      </c>
      <c r="F462">
        <v>245.512</v>
      </c>
      <c r="G462">
        <v>1.3255000000000001E-3</v>
      </c>
      <c r="H462">
        <v>0.99511499999999997</v>
      </c>
      <c r="I462">
        <v>0</v>
      </c>
    </row>
    <row r="463" spans="1:9" x14ac:dyDescent="0.25">
      <c r="A463" t="s">
        <v>114</v>
      </c>
      <c r="B463">
        <v>889.42200000000003</v>
      </c>
      <c r="C463">
        <v>870.995</v>
      </c>
      <c r="D463">
        <v>571.31600000000003</v>
      </c>
      <c r="E463">
        <v>566.76300000000003</v>
      </c>
      <c r="F463">
        <v>245.452</v>
      </c>
      <c r="G463">
        <v>1.37554E-3</v>
      </c>
      <c r="H463">
        <v>0.99511499999999997</v>
      </c>
      <c r="I463">
        <v>0</v>
      </c>
    </row>
    <row r="464" spans="1:9" x14ac:dyDescent="0.25">
      <c r="A464" t="s">
        <v>114</v>
      </c>
      <c r="B464">
        <v>877.12800000000004</v>
      </c>
      <c r="C464">
        <v>858.77099999999996</v>
      </c>
      <c r="D464">
        <v>567.71400000000006</v>
      </c>
      <c r="E464">
        <v>563.22500000000002</v>
      </c>
      <c r="F464">
        <v>245.40299999999999</v>
      </c>
      <c r="G464">
        <v>1.2703E-3</v>
      </c>
      <c r="H464">
        <v>0.995116</v>
      </c>
      <c r="I464">
        <v>0</v>
      </c>
    </row>
    <row r="465" spans="1:9" x14ac:dyDescent="0.25">
      <c r="A465" t="s">
        <v>114</v>
      </c>
      <c r="B465">
        <v>876.65599999999995</v>
      </c>
      <c r="C465">
        <v>858.29200000000003</v>
      </c>
      <c r="D465">
        <v>566.73599999999999</v>
      </c>
      <c r="E465">
        <v>562.26900000000001</v>
      </c>
      <c r="F465">
        <v>245.59200000000001</v>
      </c>
      <c r="G465">
        <v>1.2310800000000001E-3</v>
      </c>
      <c r="H465">
        <v>0.995116</v>
      </c>
      <c r="I465">
        <v>0</v>
      </c>
    </row>
    <row r="466" spans="1:9" x14ac:dyDescent="0.25">
      <c r="A466" t="s">
        <v>114</v>
      </c>
      <c r="B466">
        <v>876.61800000000005</v>
      </c>
      <c r="C466">
        <v>858.24599999999998</v>
      </c>
      <c r="D466">
        <v>566.69500000000005</v>
      </c>
      <c r="E466">
        <v>562.21400000000006</v>
      </c>
      <c r="F466">
        <v>245.40600000000001</v>
      </c>
      <c r="G466">
        <v>1.2302400000000001E-3</v>
      </c>
      <c r="H466">
        <v>0.99511499999999997</v>
      </c>
      <c r="I466">
        <v>0</v>
      </c>
    </row>
    <row r="467" spans="1:9" x14ac:dyDescent="0.25">
      <c r="A467" t="s">
        <v>114</v>
      </c>
      <c r="B467">
        <v>876.31299999999999</v>
      </c>
      <c r="C467">
        <v>857.86599999999999</v>
      </c>
      <c r="D467">
        <v>566.92600000000004</v>
      </c>
      <c r="E467">
        <v>562.37699999999995</v>
      </c>
      <c r="F467">
        <v>245.43899999999999</v>
      </c>
      <c r="G467">
        <v>1.8293300000000001E-3</v>
      </c>
      <c r="H467">
        <v>0.995116</v>
      </c>
      <c r="I467">
        <v>0</v>
      </c>
    </row>
    <row r="468" spans="1:9" x14ac:dyDescent="0.25">
      <c r="A468" t="s">
        <v>114</v>
      </c>
      <c r="B468">
        <v>877.28700000000003</v>
      </c>
      <c r="C468">
        <v>858.87599999999998</v>
      </c>
      <c r="D468">
        <v>567.05100000000004</v>
      </c>
      <c r="E468">
        <v>562.58399999999995</v>
      </c>
      <c r="F468">
        <v>245.429</v>
      </c>
      <c r="G468">
        <v>1.2363599999999999E-3</v>
      </c>
      <c r="H468">
        <v>0.99511400000000005</v>
      </c>
      <c r="I468">
        <v>0</v>
      </c>
    </row>
    <row r="469" spans="1:9" x14ac:dyDescent="0.25">
      <c r="A469" t="s">
        <v>114</v>
      </c>
      <c r="B469">
        <v>876.51</v>
      </c>
      <c r="C469">
        <v>858.09799999999996</v>
      </c>
      <c r="D469">
        <v>567.03800000000001</v>
      </c>
      <c r="E469">
        <v>562.48800000000006</v>
      </c>
      <c r="F469">
        <v>245.15299999999999</v>
      </c>
      <c r="G469">
        <v>1.2517299999999999E-3</v>
      </c>
      <c r="H469">
        <v>0.995116</v>
      </c>
      <c r="I469">
        <v>0</v>
      </c>
    </row>
    <row r="470" spans="1:9" x14ac:dyDescent="0.25">
      <c r="A470" t="s">
        <v>114</v>
      </c>
      <c r="B470">
        <v>877.64700000000005</v>
      </c>
      <c r="C470">
        <v>859.23900000000003</v>
      </c>
      <c r="D470">
        <v>567.08399999999995</v>
      </c>
      <c r="E470">
        <v>562.58600000000001</v>
      </c>
      <c r="F470">
        <v>245.602</v>
      </c>
      <c r="G470">
        <v>1.3113000000000001E-3</v>
      </c>
      <c r="H470">
        <v>0.995116</v>
      </c>
      <c r="I470">
        <v>0</v>
      </c>
    </row>
    <row r="471" spans="1:9" x14ac:dyDescent="0.25">
      <c r="A471" t="s">
        <v>114</v>
      </c>
      <c r="B471">
        <v>881.07500000000005</v>
      </c>
      <c r="C471">
        <v>862.49300000000005</v>
      </c>
      <c r="D471">
        <v>569.08399999999995</v>
      </c>
      <c r="E471">
        <v>564.58699999999999</v>
      </c>
      <c r="F471">
        <v>245.45099999999999</v>
      </c>
      <c r="G471">
        <v>1.2572E-3</v>
      </c>
      <c r="H471">
        <v>0.995116</v>
      </c>
      <c r="I471">
        <v>0</v>
      </c>
    </row>
    <row r="472" spans="1:9" x14ac:dyDescent="0.25">
      <c r="A472" t="s">
        <v>114</v>
      </c>
      <c r="B472">
        <v>884.43399999999997</v>
      </c>
      <c r="C472">
        <v>865.875</v>
      </c>
      <c r="D472">
        <v>570.78099999999995</v>
      </c>
      <c r="E472">
        <v>566.31500000000005</v>
      </c>
      <c r="F472">
        <v>245.51599999999999</v>
      </c>
      <c r="G472">
        <v>1.2423E-3</v>
      </c>
      <c r="H472">
        <v>0.995116</v>
      </c>
      <c r="I472">
        <v>0</v>
      </c>
    </row>
    <row r="473" spans="1:9" x14ac:dyDescent="0.25">
      <c r="A473" t="s">
        <v>114</v>
      </c>
      <c r="B473">
        <v>885.28800000000001</v>
      </c>
      <c r="C473">
        <v>866.48099999999999</v>
      </c>
      <c r="D473">
        <v>571.81700000000001</v>
      </c>
      <c r="E473">
        <v>567.399</v>
      </c>
      <c r="F473">
        <v>245.495</v>
      </c>
      <c r="G473">
        <v>1.35082E-3</v>
      </c>
      <c r="H473">
        <v>0.995116</v>
      </c>
      <c r="I473">
        <v>0</v>
      </c>
    </row>
    <row r="474" spans="1:9" x14ac:dyDescent="0.25">
      <c r="A474" t="s">
        <v>114</v>
      </c>
      <c r="B474">
        <v>885.98299999999995</v>
      </c>
      <c r="C474">
        <v>867.44</v>
      </c>
      <c r="D474">
        <v>572.83100000000002</v>
      </c>
      <c r="E474">
        <v>568.35299999999995</v>
      </c>
      <c r="F474">
        <v>246.05600000000001</v>
      </c>
      <c r="G474">
        <v>1.23044E-3</v>
      </c>
      <c r="H474">
        <v>0.995116</v>
      </c>
      <c r="I474">
        <v>0</v>
      </c>
    </row>
    <row r="475" spans="1:9" x14ac:dyDescent="0.25">
      <c r="A475" t="s">
        <v>114</v>
      </c>
      <c r="B475">
        <v>884.92399999999998</v>
      </c>
      <c r="C475">
        <v>866.51099999999997</v>
      </c>
      <c r="D475">
        <v>571.27300000000002</v>
      </c>
      <c r="E475">
        <v>566.80899999999997</v>
      </c>
      <c r="F475">
        <v>245.899</v>
      </c>
      <c r="G475">
        <v>1.2304099999999999E-3</v>
      </c>
      <c r="H475">
        <v>0.99511099999999997</v>
      </c>
      <c r="I475">
        <v>0</v>
      </c>
    </row>
    <row r="476" spans="1:9" x14ac:dyDescent="0.25">
      <c r="A476" t="s">
        <v>114</v>
      </c>
      <c r="B476">
        <v>885.13800000000003</v>
      </c>
      <c r="C476">
        <v>866.51199999999994</v>
      </c>
      <c r="D476">
        <v>571.22400000000005</v>
      </c>
      <c r="E476">
        <v>566.73500000000001</v>
      </c>
      <c r="F476">
        <v>245.858</v>
      </c>
      <c r="G476">
        <v>2.3758500000000001E-3</v>
      </c>
      <c r="H476">
        <v>0.995116</v>
      </c>
      <c r="I476">
        <v>0</v>
      </c>
    </row>
    <row r="477" spans="1:9" x14ac:dyDescent="0.25">
      <c r="A477" t="s">
        <v>114</v>
      </c>
      <c r="B477">
        <v>884.16899999999998</v>
      </c>
      <c r="C477">
        <v>865.75800000000004</v>
      </c>
      <c r="D477">
        <v>569.94100000000003</v>
      </c>
      <c r="E477">
        <v>565.50300000000004</v>
      </c>
      <c r="F477">
        <v>245.41499999999999</v>
      </c>
      <c r="G477">
        <v>1.2325599999999999E-3</v>
      </c>
      <c r="H477">
        <v>0.995116</v>
      </c>
      <c r="I477">
        <v>0</v>
      </c>
    </row>
    <row r="478" spans="1:9" x14ac:dyDescent="0.25">
      <c r="A478" t="s">
        <v>114</v>
      </c>
      <c r="B478">
        <v>885.20299999999997</v>
      </c>
      <c r="C478">
        <v>866.803</v>
      </c>
      <c r="D478">
        <v>572.41300000000001</v>
      </c>
      <c r="E478">
        <v>567.94500000000005</v>
      </c>
      <c r="F478">
        <v>245.66300000000001</v>
      </c>
      <c r="G478">
        <v>1.2312099999999999E-3</v>
      </c>
      <c r="H478">
        <v>0.995116</v>
      </c>
      <c r="I478">
        <v>0</v>
      </c>
    </row>
    <row r="479" spans="1:9" x14ac:dyDescent="0.25">
      <c r="A479" t="s">
        <v>114</v>
      </c>
      <c r="B479">
        <v>883.78800000000001</v>
      </c>
      <c r="C479">
        <v>865.20500000000004</v>
      </c>
      <c r="D479">
        <v>568.15499999999997</v>
      </c>
      <c r="E479">
        <v>563.63599999999997</v>
      </c>
      <c r="F479">
        <v>246.47</v>
      </c>
      <c r="G479">
        <v>1.2878E-3</v>
      </c>
      <c r="H479">
        <v>0.995112</v>
      </c>
      <c r="I479">
        <v>0</v>
      </c>
    </row>
    <row r="480" spans="1:9" x14ac:dyDescent="0.25">
      <c r="A480" t="s">
        <v>114</v>
      </c>
      <c r="B480">
        <v>879.61599999999999</v>
      </c>
      <c r="C480">
        <v>860.95100000000002</v>
      </c>
      <c r="D480">
        <v>568.35699999999997</v>
      </c>
      <c r="E480">
        <v>563.91300000000001</v>
      </c>
      <c r="F480">
        <v>245.80799999999999</v>
      </c>
      <c r="G480">
        <v>1.23025E-3</v>
      </c>
      <c r="H480">
        <v>0.995116</v>
      </c>
      <c r="I480">
        <v>0</v>
      </c>
    </row>
    <row r="481" spans="1:9" x14ac:dyDescent="0.25">
      <c r="A481" t="s">
        <v>114</v>
      </c>
      <c r="B481">
        <v>877.65800000000002</v>
      </c>
      <c r="C481">
        <v>859.04200000000003</v>
      </c>
      <c r="D481">
        <v>567.92899999999997</v>
      </c>
      <c r="E481">
        <v>563.46400000000006</v>
      </c>
      <c r="F481">
        <v>245.68299999999999</v>
      </c>
      <c r="G481">
        <v>1.24007E-3</v>
      </c>
      <c r="H481">
        <v>0.995116</v>
      </c>
      <c r="I481">
        <v>0</v>
      </c>
    </row>
    <row r="482" spans="1:9" x14ac:dyDescent="0.25">
      <c r="A482" t="s">
        <v>114</v>
      </c>
      <c r="B482">
        <v>877.33600000000001</v>
      </c>
      <c r="C482">
        <v>858.851</v>
      </c>
      <c r="D482">
        <v>567.202</v>
      </c>
      <c r="E482">
        <v>562.65099999999995</v>
      </c>
      <c r="F482">
        <v>245.511</v>
      </c>
      <c r="G482">
        <v>1.2500899999999999E-3</v>
      </c>
      <c r="H482">
        <v>0.995116</v>
      </c>
      <c r="I482">
        <v>0</v>
      </c>
    </row>
    <row r="483" spans="1:9" x14ac:dyDescent="0.25">
      <c r="A483" t="s">
        <v>114</v>
      </c>
      <c r="B483">
        <v>877.17</v>
      </c>
      <c r="C483">
        <v>858.48199999999997</v>
      </c>
      <c r="D483">
        <v>567.37300000000005</v>
      </c>
      <c r="E483">
        <v>562.92200000000003</v>
      </c>
      <c r="F483">
        <v>246.20099999999999</v>
      </c>
      <c r="G483">
        <v>1.23138E-3</v>
      </c>
      <c r="H483">
        <v>0.99511499999999997</v>
      </c>
      <c r="I483">
        <v>0</v>
      </c>
    </row>
    <row r="484" spans="1:9" x14ac:dyDescent="0.25">
      <c r="A484" t="s">
        <v>114</v>
      </c>
      <c r="B484">
        <v>882.75599999999997</v>
      </c>
      <c r="C484">
        <v>864.17700000000002</v>
      </c>
      <c r="D484">
        <v>569.82600000000002</v>
      </c>
      <c r="E484">
        <v>565.34500000000003</v>
      </c>
      <c r="F484">
        <v>245.74299999999999</v>
      </c>
      <c r="G484">
        <v>1.23693E-3</v>
      </c>
      <c r="H484">
        <v>0.99511499999999997</v>
      </c>
      <c r="I484">
        <v>0</v>
      </c>
    </row>
    <row r="485" spans="1:9" x14ac:dyDescent="0.25">
      <c r="A485" t="s">
        <v>114</v>
      </c>
      <c r="B485">
        <v>888.99800000000005</v>
      </c>
      <c r="C485">
        <v>870.45</v>
      </c>
      <c r="D485">
        <v>573.30200000000002</v>
      </c>
      <c r="E485">
        <v>568.83600000000001</v>
      </c>
      <c r="F485">
        <v>246.459</v>
      </c>
      <c r="G485">
        <v>1.26928E-3</v>
      </c>
      <c r="H485">
        <v>0.99511499999999997</v>
      </c>
      <c r="I485">
        <v>0</v>
      </c>
    </row>
    <row r="486" spans="1:9" x14ac:dyDescent="0.25">
      <c r="A486" t="s">
        <v>114</v>
      </c>
      <c r="B486">
        <v>887.39599999999996</v>
      </c>
      <c r="C486">
        <v>868.84400000000005</v>
      </c>
      <c r="D486">
        <v>573.37599999999998</v>
      </c>
      <c r="E486">
        <v>568.91399999999999</v>
      </c>
      <c r="F486">
        <v>246.45699999999999</v>
      </c>
      <c r="G486">
        <v>1.2399900000000001E-3</v>
      </c>
      <c r="H486">
        <v>0.995116</v>
      </c>
      <c r="I486">
        <v>0</v>
      </c>
    </row>
    <row r="487" spans="1:9" x14ac:dyDescent="0.25">
      <c r="A487" t="s">
        <v>114</v>
      </c>
      <c r="B487">
        <v>885.25800000000004</v>
      </c>
      <c r="C487">
        <v>866.5</v>
      </c>
      <c r="D487">
        <v>571.85699999999997</v>
      </c>
      <c r="E487">
        <v>567.37900000000002</v>
      </c>
      <c r="F487">
        <v>245.4</v>
      </c>
      <c r="G487">
        <v>1.5512799999999999E-3</v>
      </c>
      <c r="H487">
        <v>0.99511499999999997</v>
      </c>
      <c r="I487">
        <v>0</v>
      </c>
    </row>
    <row r="488" spans="1:9" x14ac:dyDescent="0.25">
      <c r="A488" t="s">
        <v>114</v>
      </c>
      <c r="B488">
        <v>884.56100000000004</v>
      </c>
      <c r="C488">
        <v>866.04899999999998</v>
      </c>
      <c r="D488">
        <v>570.06100000000004</v>
      </c>
      <c r="E488">
        <v>565.60799999999995</v>
      </c>
      <c r="F488">
        <v>245.64500000000001</v>
      </c>
      <c r="G488">
        <v>1.28805E-3</v>
      </c>
      <c r="H488">
        <v>0.99510699999999996</v>
      </c>
      <c r="I488">
        <v>0</v>
      </c>
    </row>
    <row r="489" spans="1:9" x14ac:dyDescent="0.25">
      <c r="A489" t="s">
        <v>114</v>
      </c>
      <c r="B489">
        <v>884.62400000000002</v>
      </c>
      <c r="C489">
        <v>866.22199999999998</v>
      </c>
      <c r="D489">
        <v>570.70000000000005</v>
      </c>
      <c r="E489">
        <v>566.24800000000005</v>
      </c>
      <c r="F489">
        <v>245.49199999999999</v>
      </c>
      <c r="G489">
        <v>1.72821E-3</v>
      </c>
      <c r="H489">
        <v>0.995116</v>
      </c>
      <c r="I489">
        <v>0</v>
      </c>
    </row>
    <row r="490" spans="1:9" x14ac:dyDescent="0.25">
      <c r="A490" t="s">
        <v>114</v>
      </c>
      <c r="B490">
        <v>884.89700000000005</v>
      </c>
      <c r="C490">
        <v>866.47500000000002</v>
      </c>
      <c r="D490">
        <v>570.98500000000001</v>
      </c>
      <c r="E490">
        <v>566.52499999999998</v>
      </c>
      <c r="F490">
        <v>245.83099999999999</v>
      </c>
      <c r="G490">
        <v>1.2337699999999999E-3</v>
      </c>
      <c r="H490">
        <v>0.995116</v>
      </c>
      <c r="I490">
        <v>0</v>
      </c>
    </row>
    <row r="491" spans="1:9" x14ac:dyDescent="0.25">
      <c r="A491" t="s">
        <v>114</v>
      </c>
      <c r="B491">
        <v>884.52300000000002</v>
      </c>
      <c r="C491">
        <v>866.01099999999997</v>
      </c>
      <c r="D491">
        <v>570.548</v>
      </c>
      <c r="E491">
        <v>566.10299999999995</v>
      </c>
      <c r="F491">
        <v>245.52099999999999</v>
      </c>
      <c r="G491">
        <v>1.2542E-3</v>
      </c>
      <c r="H491">
        <v>0.99511400000000005</v>
      </c>
      <c r="I491">
        <v>0</v>
      </c>
    </row>
    <row r="492" spans="1:9" x14ac:dyDescent="0.25">
      <c r="A492" t="s">
        <v>114</v>
      </c>
      <c r="B492">
        <v>885.86500000000001</v>
      </c>
      <c r="C492">
        <v>867.38800000000003</v>
      </c>
      <c r="D492">
        <v>572.976</v>
      </c>
      <c r="E492">
        <v>568.53</v>
      </c>
      <c r="F492">
        <v>245.57300000000001</v>
      </c>
      <c r="G492">
        <v>1.9672399999999999E-3</v>
      </c>
      <c r="H492">
        <v>0.995116</v>
      </c>
      <c r="I492">
        <v>0</v>
      </c>
    </row>
    <row r="493" spans="1:9" x14ac:dyDescent="0.25">
      <c r="A493" t="s">
        <v>114</v>
      </c>
      <c r="B493">
        <v>885.07899999999995</v>
      </c>
      <c r="C493">
        <v>866.58699999999999</v>
      </c>
      <c r="D493">
        <v>570.50900000000001</v>
      </c>
      <c r="E493">
        <v>566.05600000000004</v>
      </c>
      <c r="F493">
        <v>245.46</v>
      </c>
      <c r="G493">
        <v>1.2301600000000001E-3</v>
      </c>
      <c r="H493">
        <v>0.995116</v>
      </c>
      <c r="I493">
        <v>0</v>
      </c>
    </row>
    <row r="494" spans="1:9" x14ac:dyDescent="0.25">
      <c r="A494" t="s">
        <v>114</v>
      </c>
      <c r="B494">
        <v>883.22299999999996</v>
      </c>
      <c r="C494">
        <v>864.82600000000002</v>
      </c>
      <c r="D494">
        <v>570.73199999999997</v>
      </c>
      <c r="E494">
        <v>566.26499999999999</v>
      </c>
      <c r="F494">
        <v>245.43</v>
      </c>
      <c r="G494">
        <v>1.2304200000000001E-3</v>
      </c>
      <c r="H494">
        <v>0.995116</v>
      </c>
      <c r="I494">
        <v>0</v>
      </c>
    </row>
    <row r="495" spans="1:9" x14ac:dyDescent="0.25">
      <c r="A495" t="s">
        <v>114</v>
      </c>
      <c r="B495">
        <v>883.88699999999994</v>
      </c>
      <c r="C495">
        <v>865.43899999999996</v>
      </c>
      <c r="D495">
        <v>570.44600000000003</v>
      </c>
      <c r="E495">
        <v>566.029</v>
      </c>
      <c r="F495">
        <v>245.53100000000001</v>
      </c>
      <c r="G495">
        <v>1.27016E-3</v>
      </c>
      <c r="H495">
        <v>0.99511499999999997</v>
      </c>
      <c r="I495">
        <v>0</v>
      </c>
    </row>
    <row r="496" spans="1:9" x14ac:dyDescent="0.25">
      <c r="A496" t="s">
        <v>114</v>
      </c>
      <c r="B496">
        <v>888.16099999999994</v>
      </c>
      <c r="C496">
        <v>869.74199999999996</v>
      </c>
      <c r="D496">
        <v>572.74199999999996</v>
      </c>
      <c r="E496">
        <v>568.27300000000002</v>
      </c>
      <c r="F496">
        <v>245.49100000000001</v>
      </c>
      <c r="G496">
        <v>1.5971799999999999E-3</v>
      </c>
      <c r="H496">
        <v>0.995116</v>
      </c>
      <c r="I496">
        <v>0</v>
      </c>
    </row>
    <row r="497" spans="1:25" x14ac:dyDescent="0.25">
      <c r="A497" t="s">
        <v>114</v>
      </c>
      <c r="B497">
        <v>884.87900000000002</v>
      </c>
      <c r="C497">
        <v>866.39300000000003</v>
      </c>
      <c r="D497">
        <v>571.62</v>
      </c>
      <c r="E497">
        <v>567.17399999999998</v>
      </c>
      <c r="F497">
        <v>245.547</v>
      </c>
      <c r="G497">
        <v>1.2357900000000001E-3</v>
      </c>
      <c r="H497">
        <v>0.995116</v>
      </c>
      <c r="I497">
        <v>0</v>
      </c>
    </row>
    <row r="498" spans="1:25" x14ac:dyDescent="0.25">
      <c r="A498" t="s">
        <v>114</v>
      </c>
      <c r="B498">
        <v>884.73400000000004</v>
      </c>
      <c r="C498">
        <v>866.29499999999996</v>
      </c>
      <c r="D498">
        <v>570.88199999999995</v>
      </c>
      <c r="E498">
        <v>566.44500000000005</v>
      </c>
      <c r="F498">
        <v>245.51599999999999</v>
      </c>
      <c r="G498">
        <v>1.26252E-3</v>
      </c>
      <c r="H498">
        <v>0.995116</v>
      </c>
      <c r="I498">
        <v>0</v>
      </c>
    </row>
    <row r="499" spans="1:25" x14ac:dyDescent="0.25">
      <c r="A499" t="s">
        <v>114</v>
      </c>
      <c r="B499">
        <v>884.56600000000003</v>
      </c>
      <c r="C499">
        <v>866.05200000000002</v>
      </c>
      <c r="D499">
        <v>571.06399999999996</v>
      </c>
      <c r="E499">
        <v>566.61800000000005</v>
      </c>
      <c r="F499">
        <v>245.62299999999999</v>
      </c>
      <c r="G499">
        <v>1.23934E-3</v>
      </c>
      <c r="H499">
        <v>0.99510900000000002</v>
      </c>
      <c r="I499">
        <v>0</v>
      </c>
    </row>
    <row r="500" spans="1:25" x14ac:dyDescent="0.25">
      <c r="A500" t="s">
        <v>114</v>
      </c>
      <c r="B500">
        <v>886.10199999999998</v>
      </c>
      <c r="C500">
        <v>867.53800000000001</v>
      </c>
      <c r="D500">
        <v>571.99099999999999</v>
      </c>
      <c r="E500">
        <v>567.524</v>
      </c>
      <c r="F500">
        <v>245.54499999999999</v>
      </c>
      <c r="G500">
        <v>1.23548E-3</v>
      </c>
      <c r="H500">
        <v>0.99511499999999997</v>
      </c>
      <c r="I500">
        <v>0</v>
      </c>
    </row>
    <row r="501" spans="1:25" x14ac:dyDescent="0.25">
      <c r="A501" t="s">
        <v>114</v>
      </c>
      <c r="B501">
        <v>885.18299999999999</v>
      </c>
      <c r="C501">
        <v>866.72799999999995</v>
      </c>
      <c r="D501">
        <v>570.97900000000004</v>
      </c>
      <c r="E501">
        <v>566.54399999999998</v>
      </c>
      <c r="F501">
        <v>245.68100000000001</v>
      </c>
      <c r="G501">
        <v>1.3078E-3</v>
      </c>
      <c r="H501">
        <v>0.995116</v>
      </c>
      <c r="I501">
        <v>0</v>
      </c>
    </row>
    <row r="502" spans="1:25" x14ac:dyDescent="0.25">
      <c r="A502" t="s">
        <v>114</v>
      </c>
      <c r="B502">
        <v>884.51300000000003</v>
      </c>
      <c r="C502">
        <v>866.01099999999997</v>
      </c>
      <c r="D502">
        <v>571.27800000000002</v>
      </c>
      <c r="E502">
        <v>566.83100000000002</v>
      </c>
      <c r="F502">
        <v>245.53100000000001</v>
      </c>
      <c r="G502">
        <v>1.43666E-3</v>
      </c>
      <c r="H502">
        <v>0.99511499999999997</v>
      </c>
      <c r="I502">
        <v>0</v>
      </c>
    </row>
    <row r="503" spans="1:25" x14ac:dyDescent="0.25">
      <c r="A503" t="s">
        <v>114</v>
      </c>
      <c r="B503">
        <v>883.37599999999998</v>
      </c>
      <c r="C503">
        <v>864.94799999999998</v>
      </c>
      <c r="D503">
        <v>570.77</v>
      </c>
      <c r="E503">
        <v>566.34100000000001</v>
      </c>
      <c r="F503">
        <v>245.429</v>
      </c>
      <c r="G503">
        <v>1.2432299999999999E-3</v>
      </c>
      <c r="H503">
        <v>0.995116</v>
      </c>
      <c r="I503">
        <v>0</v>
      </c>
      <c r="R503" t="s">
        <v>69</v>
      </c>
      <c r="U503" t="s">
        <v>68</v>
      </c>
      <c r="X503" t="s">
        <v>66</v>
      </c>
    </row>
    <row r="504" spans="1:25" x14ac:dyDescent="0.25">
      <c r="A504" t="s">
        <v>114</v>
      </c>
      <c r="B504">
        <v>884.21100000000001</v>
      </c>
      <c r="C504">
        <v>865.78899999999999</v>
      </c>
      <c r="D504">
        <v>570.71</v>
      </c>
      <c r="E504">
        <v>566.27300000000002</v>
      </c>
      <c r="F504">
        <v>245.49</v>
      </c>
      <c r="G504">
        <v>1.39814E-3</v>
      </c>
      <c r="H504">
        <v>0.99510799999999999</v>
      </c>
      <c r="I504">
        <v>0</v>
      </c>
      <c r="R504">
        <f>AVERAGE(B455:B504)</f>
        <v>878.18625999999995</v>
      </c>
      <c r="S504">
        <f>AVERAGE(C455:C504)</f>
        <v>859.74507999999992</v>
      </c>
      <c r="U504">
        <f>_xlfn.VAR.P(B455:B504)</f>
        <v>280.26348115240012</v>
      </c>
      <c r="V504">
        <f>_xlfn.VAR.P(C455:C504)</f>
        <v>274.78589863359991</v>
      </c>
      <c r="X504">
        <f>1.96*SQRT(U504)/50</f>
        <v>0.65625001004039929</v>
      </c>
      <c r="Y504">
        <f>1.96*SQRT(V504)/50</f>
        <v>0.64980535799294159</v>
      </c>
    </row>
    <row r="505" spans="1:25" x14ac:dyDescent="0.25">
      <c r="A505" t="s">
        <v>114</v>
      </c>
      <c r="B505">
        <v>43917.132464000002</v>
      </c>
      <c r="C505" t="s">
        <v>36</v>
      </c>
    </row>
    <row r="506" spans="1:25" x14ac:dyDescent="0.25">
      <c r="A506" t="s">
        <v>115</v>
      </c>
      <c r="B506">
        <v>5277.71</v>
      </c>
      <c r="C506">
        <v>5230.3999999999996</v>
      </c>
      <c r="D506">
        <v>5222.8100000000004</v>
      </c>
      <c r="E506">
        <v>5199.6899999999996</v>
      </c>
      <c r="F506">
        <v>476.88600000000002</v>
      </c>
      <c r="G506">
        <v>1.25914E-3</v>
      </c>
      <c r="H506">
        <v>0.995116</v>
      </c>
      <c r="I506">
        <v>0</v>
      </c>
    </row>
    <row r="507" spans="1:25" x14ac:dyDescent="0.25">
      <c r="A507" t="s">
        <v>115</v>
      </c>
      <c r="B507">
        <v>5662.05</v>
      </c>
      <c r="C507">
        <v>5608.98</v>
      </c>
      <c r="D507">
        <v>5599.49</v>
      </c>
      <c r="E507">
        <v>5569.77</v>
      </c>
      <c r="F507">
        <v>635.46799999999996</v>
      </c>
      <c r="G507">
        <v>1.2355000000000001E-3</v>
      </c>
      <c r="H507">
        <v>0.995116</v>
      </c>
      <c r="I507">
        <v>216</v>
      </c>
    </row>
    <row r="508" spans="1:25" x14ac:dyDescent="0.25">
      <c r="A508" t="s">
        <v>115</v>
      </c>
      <c r="B508">
        <v>5652.29</v>
      </c>
      <c r="C508">
        <v>5600.48</v>
      </c>
      <c r="D508">
        <v>5591.08</v>
      </c>
      <c r="E508">
        <v>5561.32</v>
      </c>
      <c r="F508">
        <v>635.91099999999994</v>
      </c>
      <c r="G508">
        <v>1.24015E-3</v>
      </c>
      <c r="H508">
        <v>0.995116</v>
      </c>
      <c r="I508">
        <v>166</v>
      </c>
    </row>
    <row r="509" spans="1:25" x14ac:dyDescent="0.25">
      <c r="A509" t="s">
        <v>115</v>
      </c>
      <c r="B509">
        <v>5646.25</v>
      </c>
      <c r="C509">
        <v>5594.72</v>
      </c>
      <c r="D509">
        <v>5585.44</v>
      </c>
      <c r="E509">
        <v>5555.59</v>
      </c>
      <c r="F509">
        <v>636.548</v>
      </c>
      <c r="G509">
        <v>1.2633399999999999E-3</v>
      </c>
      <c r="H509">
        <v>0.995116</v>
      </c>
      <c r="I509">
        <v>0</v>
      </c>
    </row>
    <row r="510" spans="1:25" x14ac:dyDescent="0.25">
      <c r="A510" t="s">
        <v>115</v>
      </c>
      <c r="B510">
        <v>5663.33</v>
      </c>
      <c r="C510">
        <v>5610.86</v>
      </c>
      <c r="D510">
        <v>5601.37</v>
      </c>
      <c r="E510">
        <v>5571.6</v>
      </c>
      <c r="F510">
        <v>635.87599999999998</v>
      </c>
      <c r="G510">
        <v>1.2435300000000001E-3</v>
      </c>
      <c r="H510">
        <v>0.995116</v>
      </c>
      <c r="I510">
        <v>0</v>
      </c>
    </row>
    <row r="511" spans="1:25" x14ac:dyDescent="0.25">
      <c r="A511" t="s">
        <v>115</v>
      </c>
      <c r="B511">
        <v>5664.24</v>
      </c>
      <c r="C511">
        <v>5612.81</v>
      </c>
      <c r="D511">
        <v>5603.38</v>
      </c>
      <c r="E511">
        <v>5573.58</v>
      </c>
      <c r="F511">
        <v>636.41200000000003</v>
      </c>
      <c r="G511">
        <v>1.4033699999999999E-3</v>
      </c>
      <c r="H511">
        <v>0.99511499999999997</v>
      </c>
      <c r="I511">
        <v>0</v>
      </c>
    </row>
    <row r="512" spans="1:25" x14ac:dyDescent="0.25">
      <c r="A512" t="s">
        <v>115</v>
      </c>
      <c r="B512">
        <v>5648.97</v>
      </c>
      <c r="C512">
        <v>5597.71</v>
      </c>
      <c r="D512">
        <v>5588.28</v>
      </c>
      <c r="E512">
        <v>5558.36</v>
      </c>
      <c r="F512">
        <v>636.41999999999996</v>
      </c>
      <c r="G512">
        <v>1.3375100000000001E-3</v>
      </c>
      <c r="H512">
        <v>0.99511400000000005</v>
      </c>
      <c r="I512">
        <v>0</v>
      </c>
    </row>
    <row r="513" spans="1:9" x14ac:dyDescent="0.25">
      <c r="A513" t="s">
        <v>115</v>
      </c>
      <c r="B513">
        <v>5662.91</v>
      </c>
      <c r="C513">
        <v>5611.91</v>
      </c>
      <c r="D513">
        <v>5602.4</v>
      </c>
      <c r="E513">
        <v>5572.5</v>
      </c>
      <c r="F513">
        <v>636.38599999999997</v>
      </c>
      <c r="G513">
        <v>1.23153E-3</v>
      </c>
      <c r="H513">
        <v>0.99511499999999997</v>
      </c>
      <c r="I513">
        <v>0</v>
      </c>
    </row>
    <row r="514" spans="1:9" x14ac:dyDescent="0.25">
      <c r="A514" t="s">
        <v>115</v>
      </c>
      <c r="B514">
        <v>5665.49</v>
      </c>
      <c r="C514">
        <v>5613.26</v>
      </c>
      <c r="D514">
        <v>5603.8</v>
      </c>
      <c r="E514">
        <v>5574.01</v>
      </c>
      <c r="F514">
        <v>636.19000000000005</v>
      </c>
      <c r="G514">
        <v>1.2662800000000001E-3</v>
      </c>
      <c r="H514">
        <v>0.99511400000000005</v>
      </c>
      <c r="I514">
        <v>47</v>
      </c>
    </row>
    <row r="515" spans="1:9" x14ac:dyDescent="0.25">
      <c r="A515" t="s">
        <v>115</v>
      </c>
      <c r="B515">
        <v>5662.09</v>
      </c>
      <c r="C515">
        <v>5609.72</v>
      </c>
      <c r="D515">
        <v>5600.38</v>
      </c>
      <c r="E515">
        <v>5570.66</v>
      </c>
      <c r="F515">
        <v>636.22299999999996</v>
      </c>
      <c r="G515">
        <v>1.2315799999999999E-3</v>
      </c>
      <c r="H515">
        <v>0.995116</v>
      </c>
      <c r="I515">
        <v>0</v>
      </c>
    </row>
    <row r="516" spans="1:9" x14ac:dyDescent="0.25">
      <c r="A516" t="s">
        <v>115</v>
      </c>
      <c r="B516">
        <v>5666.66</v>
      </c>
      <c r="C516">
        <v>5616.4</v>
      </c>
      <c r="D516">
        <v>5606.83</v>
      </c>
      <c r="E516">
        <v>5576.97</v>
      </c>
      <c r="F516">
        <v>636.05799999999999</v>
      </c>
      <c r="G516">
        <v>1.3008E-3</v>
      </c>
      <c r="H516">
        <v>0.99511499999999997</v>
      </c>
      <c r="I516">
        <v>0</v>
      </c>
    </row>
    <row r="517" spans="1:9" x14ac:dyDescent="0.25">
      <c r="A517" t="s">
        <v>115</v>
      </c>
      <c r="B517">
        <v>5671.48</v>
      </c>
      <c r="C517">
        <v>5620.18</v>
      </c>
      <c r="D517">
        <v>5610.78</v>
      </c>
      <c r="E517">
        <v>5580.95</v>
      </c>
      <c r="F517">
        <v>635.52200000000005</v>
      </c>
      <c r="G517">
        <v>1.2522799999999999E-3</v>
      </c>
      <c r="H517">
        <v>0.99511400000000005</v>
      </c>
      <c r="I517">
        <v>170</v>
      </c>
    </row>
    <row r="518" spans="1:9" x14ac:dyDescent="0.25">
      <c r="A518" t="s">
        <v>115</v>
      </c>
      <c r="B518">
        <v>5657.88</v>
      </c>
      <c r="C518">
        <v>5606.75</v>
      </c>
      <c r="D518">
        <v>5597.31</v>
      </c>
      <c r="E518">
        <v>5567.56</v>
      </c>
      <c r="F518">
        <v>635.87699999999995</v>
      </c>
      <c r="G518">
        <v>1.29097E-3</v>
      </c>
      <c r="H518">
        <v>0.995116</v>
      </c>
      <c r="I518">
        <v>0</v>
      </c>
    </row>
    <row r="519" spans="1:9" x14ac:dyDescent="0.25">
      <c r="A519" t="s">
        <v>115</v>
      </c>
      <c r="B519">
        <v>5663.39</v>
      </c>
      <c r="C519">
        <v>5613.37</v>
      </c>
      <c r="D519">
        <v>5603.86</v>
      </c>
      <c r="E519">
        <v>5574</v>
      </c>
      <c r="F519">
        <v>636.45600000000002</v>
      </c>
      <c r="G519">
        <v>1.5222899999999999E-3</v>
      </c>
      <c r="H519">
        <v>0.995116</v>
      </c>
      <c r="I519">
        <v>0</v>
      </c>
    </row>
    <row r="520" spans="1:9" x14ac:dyDescent="0.25">
      <c r="A520" t="s">
        <v>115</v>
      </c>
      <c r="B520">
        <v>5651.44</v>
      </c>
      <c r="C520">
        <v>5600.29</v>
      </c>
      <c r="D520">
        <v>5590.84</v>
      </c>
      <c r="E520">
        <v>5560.96</v>
      </c>
      <c r="F520">
        <v>635.85599999999999</v>
      </c>
      <c r="G520">
        <v>1.2535999999999999E-3</v>
      </c>
      <c r="H520">
        <v>0.995116</v>
      </c>
      <c r="I520">
        <v>0</v>
      </c>
    </row>
    <row r="521" spans="1:9" x14ac:dyDescent="0.25">
      <c r="A521" t="s">
        <v>115</v>
      </c>
      <c r="B521">
        <v>5670.51</v>
      </c>
      <c r="C521">
        <v>5617.58</v>
      </c>
      <c r="D521">
        <v>5608.25</v>
      </c>
      <c r="E521">
        <v>5578.56</v>
      </c>
      <c r="F521">
        <v>636.21799999999996</v>
      </c>
      <c r="G521">
        <v>1.2363700000000001E-3</v>
      </c>
      <c r="H521">
        <v>0.99511400000000005</v>
      </c>
      <c r="I521">
        <v>0</v>
      </c>
    </row>
    <row r="522" spans="1:9" x14ac:dyDescent="0.25">
      <c r="A522" t="s">
        <v>115</v>
      </c>
      <c r="B522">
        <v>5662.88</v>
      </c>
      <c r="C522">
        <v>5611.62</v>
      </c>
      <c r="D522">
        <v>5602.13</v>
      </c>
      <c r="E522">
        <v>5572.3</v>
      </c>
      <c r="F522">
        <v>635.93899999999996</v>
      </c>
      <c r="G522">
        <v>1.40676E-3</v>
      </c>
      <c r="H522">
        <v>0.99511400000000005</v>
      </c>
      <c r="I522">
        <v>0</v>
      </c>
    </row>
    <row r="523" spans="1:9" x14ac:dyDescent="0.25">
      <c r="A523" t="s">
        <v>115</v>
      </c>
      <c r="B523">
        <v>5663.49</v>
      </c>
      <c r="C523">
        <v>5612.26</v>
      </c>
      <c r="D523">
        <v>5602.85</v>
      </c>
      <c r="E523">
        <v>5572.95</v>
      </c>
      <c r="F523">
        <v>635.274</v>
      </c>
      <c r="G523">
        <v>1.23032E-3</v>
      </c>
      <c r="H523">
        <v>0.995116</v>
      </c>
      <c r="I523">
        <v>372</v>
      </c>
    </row>
    <row r="524" spans="1:9" x14ac:dyDescent="0.25">
      <c r="A524" t="s">
        <v>115</v>
      </c>
      <c r="B524">
        <v>5658.35</v>
      </c>
      <c r="C524">
        <v>5607.35</v>
      </c>
      <c r="D524">
        <v>5597.88</v>
      </c>
      <c r="E524">
        <v>5568.08</v>
      </c>
      <c r="F524">
        <v>636.22500000000002</v>
      </c>
      <c r="G524">
        <v>1.3261E-3</v>
      </c>
      <c r="H524">
        <v>0.99511400000000005</v>
      </c>
      <c r="I524">
        <v>0</v>
      </c>
    </row>
    <row r="525" spans="1:9" x14ac:dyDescent="0.25">
      <c r="A525" t="s">
        <v>115</v>
      </c>
      <c r="B525">
        <v>5666.68</v>
      </c>
      <c r="C525">
        <v>5613.86</v>
      </c>
      <c r="D525">
        <v>5604.43</v>
      </c>
      <c r="E525">
        <v>5574.55</v>
      </c>
      <c r="F525">
        <v>635.66899999999998</v>
      </c>
      <c r="G525">
        <v>1.23069E-3</v>
      </c>
      <c r="H525">
        <v>0.99511499999999997</v>
      </c>
      <c r="I525">
        <v>0</v>
      </c>
    </row>
    <row r="526" spans="1:9" x14ac:dyDescent="0.25">
      <c r="A526" t="s">
        <v>115</v>
      </c>
      <c r="B526">
        <v>5666.44</v>
      </c>
      <c r="C526">
        <v>5616.06</v>
      </c>
      <c r="D526">
        <v>5606.64</v>
      </c>
      <c r="E526">
        <v>5576.75</v>
      </c>
      <c r="F526">
        <v>635.83199999999999</v>
      </c>
      <c r="G526">
        <v>1.28075E-3</v>
      </c>
      <c r="H526">
        <v>0.995116</v>
      </c>
      <c r="I526">
        <v>0</v>
      </c>
    </row>
    <row r="527" spans="1:9" x14ac:dyDescent="0.25">
      <c r="A527" t="s">
        <v>115</v>
      </c>
      <c r="B527">
        <v>5672.64</v>
      </c>
      <c r="C527">
        <v>5620.33</v>
      </c>
      <c r="D527">
        <v>5611.02</v>
      </c>
      <c r="E527">
        <v>5581.07</v>
      </c>
      <c r="F527">
        <v>636.12900000000002</v>
      </c>
      <c r="G527">
        <v>1.3646299999999999E-3</v>
      </c>
      <c r="H527">
        <v>0.995116</v>
      </c>
      <c r="I527">
        <v>0</v>
      </c>
    </row>
    <row r="528" spans="1:9" x14ac:dyDescent="0.25">
      <c r="A528" t="s">
        <v>115</v>
      </c>
      <c r="B528">
        <v>5655.27</v>
      </c>
      <c r="C528">
        <v>5603.19</v>
      </c>
      <c r="D528">
        <v>5593.7</v>
      </c>
      <c r="E528">
        <v>5563.84</v>
      </c>
      <c r="F528">
        <v>636.06299999999999</v>
      </c>
      <c r="G528">
        <v>1.2315200000000001E-3</v>
      </c>
      <c r="H528">
        <v>0.995116</v>
      </c>
      <c r="I528">
        <v>0</v>
      </c>
    </row>
    <row r="529" spans="1:9" x14ac:dyDescent="0.25">
      <c r="A529" t="s">
        <v>115</v>
      </c>
      <c r="B529">
        <v>5672.48</v>
      </c>
      <c r="C529">
        <v>5621.05</v>
      </c>
      <c r="D529">
        <v>5611.63</v>
      </c>
      <c r="E529">
        <v>5581.87</v>
      </c>
      <c r="F529">
        <v>635.91099999999994</v>
      </c>
      <c r="G529">
        <v>1.2570599999999999E-3</v>
      </c>
      <c r="H529">
        <v>0.995116</v>
      </c>
      <c r="I529">
        <v>0</v>
      </c>
    </row>
    <row r="530" spans="1:9" x14ac:dyDescent="0.25">
      <c r="A530" t="s">
        <v>115</v>
      </c>
      <c r="B530">
        <v>5649.88</v>
      </c>
      <c r="C530">
        <v>5598.78</v>
      </c>
      <c r="D530">
        <v>5589.34</v>
      </c>
      <c r="E530">
        <v>5559.55</v>
      </c>
      <c r="F530">
        <v>636.12599999999998</v>
      </c>
      <c r="G530">
        <v>1.23189E-3</v>
      </c>
      <c r="H530">
        <v>0.995116</v>
      </c>
      <c r="I530">
        <v>0</v>
      </c>
    </row>
    <row r="531" spans="1:9" x14ac:dyDescent="0.25">
      <c r="A531" t="s">
        <v>115</v>
      </c>
      <c r="B531">
        <v>5670.44</v>
      </c>
      <c r="C531">
        <v>5618.35</v>
      </c>
      <c r="D531">
        <v>5608.77</v>
      </c>
      <c r="E531">
        <v>5578.95</v>
      </c>
      <c r="F531">
        <v>636.274</v>
      </c>
      <c r="G531">
        <v>1.2305899999999999E-3</v>
      </c>
      <c r="H531">
        <v>0.99511499999999997</v>
      </c>
      <c r="I531">
        <v>0</v>
      </c>
    </row>
    <row r="532" spans="1:9" x14ac:dyDescent="0.25">
      <c r="A532" t="s">
        <v>115</v>
      </c>
      <c r="B532">
        <v>5666.13</v>
      </c>
      <c r="C532">
        <v>5615.01</v>
      </c>
      <c r="D532">
        <v>5605.57</v>
      </c>
      <c r="E532">
        <v>5575.8</v>
      </c>
      <c r="F532">
        <v>635.89099999999996</v>
      </c>
      <c r="G532">
        <v>1.2340599999999999E-3</v>
      </c>
      <c r="H532">
        <v>0.99511499999999997</v>
      </c>
      <c r="I532">
        <v>0</v>
      </c>
    </row>
    <row r="533" spans="1:9" x14ac:dyDescent="0.25">
      <c r="A533" t="s">
        <v>115</v>
      </c>
      <c r="B533">
        <v>5670.23</v>
      </c>
      <c r="C533">
        <v>5618.84</v>
      </c>
      <c r="D533">
        <v>5609.52</v>
      </c>
      <c r="E533">
        <v>5579.71</v>
      </c>
      <c r="F533">
        <v>636.22400000000005</v>
      </c>
      <c r="G533">
        <v>1.2301199999999999E-3</v>
      </c>
      <c r="H533">
        <v>0.995116</v>
      </c>
      <c r="I533">
        <v>0</v>
      </c>
    </row>
    <row r="534" spans="1:9" x14ac:dyDescent="0.25">
      <c r="A534" t="s">
        <v>115</v>
      </c>
      <c r="B534">
        <v>5633.45</v>
      </c>
      <c r="C534">
        <v>5581.22</v>
      </c>
      <c r="D534">
        <v>5571.74</v>
      </c>
      <c r="E534">
        <v>5541.79</v>
      </c>
      <c r="F534">
        <v>636.49699999999996</v>
      </c>
      <c r="G534">
        <v>1.2329299999999999E-3</v>
      </c>
      <c r="H534">
        <v>0.99511499999999997</v>
      </c>
      <c r="I534">
        <v>0</v>
      </c>
    </row>
    <row r="535" spans="1:9" x14ac:dyDescent="0.25">
      <c r="A535" t="s">
        <v>115</v>
      </c>
      <c r="B535">
        <v>5655.54</v>
      </c>
      <c r="C535">
        <v>5603.67</v>
      </c>
      <c r="D535">
        <v>5594.25</v>
      </c>
      <c r="E535">
        <v>5564.46</v>
      </c>
      <c r="F535">
        <v>636.27800000000002</v>
      </c>
      <c r="G535">
        <v>1.23605E-3</v>
      </c>
      <c r="H535">
        <v>0.995116</v>
      </c>
      <c r="I535">
        <v>0</v>
      </c>
    </row>
    <row r="536" spans="1:9" x14ac:dyDescent="0.25">
      <c r="A536" t="s">
        <v>115</v>
      </c>
      <c r="B536">
        <v>5664.55</v>
      </c>
      <c r="C536">
        <v>5613.16</v>
      </c>
      <c r="D536">
        <v>5603.68</v>
      </c>
      <c r="E536">
        <v>5573.85</v>
      </c>
      <c r="F536">
        <v>636.255</v>
      </c>
      <c r="G536">
        <v>1.24861E-3</v>
      </c>
      <c r="H536">
        <v>0.99511499999999997</v>
      </c>
      <c r="I536">
        <v>0</v>
      </c>
    </row>
    <row r="537" spans="1:9" x14ac:dyDescent="0.25">
      <c r="A537" t="s">
        <v>115</v>
      </c>
      <c r="B537">
        <v>5665.85</v>
      </c>
      <c r="C537">
        <v>5613.81</v>
      </c>
      <c r="D537">
        <v>5604.17</v>
      </c>
      <c r="E537">
        <v>5574.26</v>
      </c>
      <c r="F537">
        <v>636.22799999999995</v>
      </c>
      <c r="G537">
        <v>1.3125000000000001E-3</v>
      </c>
      <c r="H537">
        <v>0.995116</v>
      </c>
      <c r="I537">
        <v>0</v>
      </c>
    </row>
    <row r="538" spans="1:9" x14ac:dyDescent="0.25">
      <c r="A538" t="s">
        <v>115</v>
      </c>
      <c r="B538">
        <v>5665.64</v>
      </c>
      <c r="C538">
        <v>5614.65</v>
      </c>
      <c r="D538">
        <v>5605.21</v>
      </c>
      <c r="E538">
        <v>5575.29</v>
      </c>
      <c r="F538">
        <v>635.00300000000004</v>
      </c>
      <c r="G538">
        <v>1.2330100000000001E-3</v>
      </c>
      <c r="H538">
        <v>0.995116</v>
      </c>
      <c r="I538">
        <v>401</v>
      </c>
    </row>
    <row r="539" spans="1:9" x14ac:dyDescent="0.25">
      <c r="A539" t="s">
        <v>115</v>
      </c>
      <c r="B539">
        <v>5670.76</v>
      </c>
      <c r="C539">
        <v>5619.58</v>
      </c>
      <c r="D539">
        <v>5610.27</v>
      </c>
      <c r="E539">
        <v>5580.4</v>
      </c>
      <c r="F539">
        <v>636.30100000000004</v>
      </c>
      <c r="G539">
        <v>1.33252E-3</v>
      </c>
      <c r="H539">
        <v>0.995116</v>
      </c>
      <c r="I539">
        <v>0</v>
      </c>
    </row>
    <row r="540" spans="1:9" x14ac:dyDescent="0.25">
      <c r="A540" t="s">
        <v>115</v>
      </c>
      <c r="B540">
        <v>5674.83</v>
      </c>
      <c r="C540">
        <v>5623.94</v>
      </c>
      <c r="D540">
        <v>5614.47</v>
      </c>
      <c r="E540">
        <v>5584.68</v>
      </c>
      <c r="F540">
        <v>636.26499999999999</v>
      </c>
      <c r="G540">
        <v>1.2683600000000001E-3</v>
      </c>
      <c r="H540">
        <v>0.99510900000000002</v>
      </c>
      <c r="I540">
        <v>0</v>
      </c>
    </row>
    <row r="541" spans="1:9" x14ac:dyDescent="0.25">
      <c r="A541" t="s">
        <v>115</v>
      </c>
      <c r="B541">
        <v>5664.89</v>
      </c>
      <c r="C541">
        <v>5613.73</v>
      </c>
      <c r="D541">
        <v>5604.34</v>
      </c>
      <c r="E541">
        <v>5574.39</v>
      </c>
      <c r="F541">
        <v>636.07100000000003</v>
      </c>
      <c r="G541">
        <v>1.3011100000000001E-3</v>
      </c>
      <c r="H541">
        <v>0.995116</v>
      </c>
      <c r="I541">
        <v>0</v>
      </c>
    </row>
    <row r="542" spans="1:9" x14ac:dyDescent="0.25">
      <c r="A542" t="s">
        <v>115</v>
      </c>
      <c r="B542">
        <v>5663.44</v>
      </c>
      <c r="C542">
        <v>5612.55</v>
      </c>
      <c r="D542">
        <v>5603.08</v>
      </c>
      <c r="E542">
        <v>5573.28</v>
      </c>
      <c r="F542">
        <v>636.34299999999996</v>
      </c>
      <c r="G542">
        <v>1.28342E-3</v>
      </c>
      <c r="H542">
        <v>0.99511499999999997</v>
      </c>
      <c r="I542">
        <v>0</v>
      </c>
    </row>
    <row r="543" spans="1:9" x14ac:dyDescent="0.25">
      <c r="A543" t="s">
        <v>115</v>
      </c>
      <c r="B543">
        <v>5666.22</v>
      </c>
      <c r="C543">
        <v>5616.09</v>
      </c>
      <c r="D543">
        <v>5606.53</v>
      </c>
      <c r="E543">
        <v>5576.78</v>
      </c>
      <c r="F543">
        <v>636.57299999999998</v>
      </c>
      <c r="G543">
        <v>1.2632100000000001E-3</v>
      </c>
      <c r="H543">
        <v>0.995116</v>
      </c>
      <c r="I543">
        <v>0</v>
      </c>
    </row>
    <row r="544" spans="1:9" x14ac:dyDescent="0.25">
      <c r="A544" t="s">
        <v>115</v>
      </c>
      <c r="B544">
        <v>5665.41</v>
      </c>
      <c r="C544">
        <v>5614.12</v>
      </c>
      <c r="D544">
        <v>5604.66</v>
      </c>
      <c r="E544">
        <v>5574.83</v>
      </c>
      <c r="F544">
        <v>635.99800000000005</v>
      </c>
      <c r="G544">
        <v>1.2577199999999999E-3</v>
      </c>
      <c r="H544">
        <v>0.99511400000000005</v>
      </c>
      <c r="I544">
        <v>0</v>
      </c>
    </row>
    <row r="545" spans="1:25" x14ac:dyDescent="0.25">
      <c r="A545" t="s">
        <v>115</v>
      </c>
      <c r="B545">
        <v>5647.23</v>
      </c>
      <c r="C545">
        <v>5593.95</v>
      </c>
      <c r="D545">
        <v>5584.54</v>
      </c>
      <c r="E545">
        <v>5554.77</v>
      </c>
      <c r="F545">
        <v>636.32399999999996</v>
      </c>
      <c r="G545">
        <v>1.2870100000000001E-3</v>
      </c>
      <c r="H545">
        <v>0.99511499999999997</v>
      </c>
      <c r="I545">
        <v>0</v>
      </c>
    </row>
    <row r="546" spans="1:25" x14ac:dyDescent="0.25">
      <c r="A546" t="s">
        <v>115</v>
      </c>
      <c r="B546">
        <v>5676.89</v>
      </c>
      <c r="C546">
        <v>5626.59</v>
      </c>
      <c r="D546">
        <v>5617.06</v>
      </c>
      <c r="E546">
        <v>5587.21</v>
      </c>
      <c r="F546">
        <v>635.822</v>
      </c>
      <c r="G546">
        <v>1.2476399999999999E-3</v>
      </c>
      <c r="H546">
        <v>0.99511499999999997</v>
      </c>
      <c r="I546">
        <v>0</v>
      </c>
    </row>
    <row r="547" spans="1:25" x14ac:dyDescent="0.25">
      <c r="A547" t="s">
        <v>115</v>
      </c>
      <c r="B547">
        <v>5694.02</v>
      </c>
      <c r="C547">
        <v>5643.15</v>
      </c>
      <c r="D547">
        <v>5633.75</v>
      </c>
      <c r="E547">
        <v>5603.92</v>
      </c>
      <c r="F547">
        <v>636.149</v>
      </c>
      <c r="G547">
        <v>1.4667E-3</v>
      </c>
      <c r="H547">
        <v>0.995116</v>
      </c>
      <c r="I547">
        <v>0</v>
      </c>
    </row>
    <row r="548" spans="1:25" x14ac:dyDescent="0.25">
      <c r="A548" t="s">
        <v>115</v>
      </c>
      <c r="B548">
        <v>5696.4</v>
      </c>
      <c r="C548">
        <v>5645.42</v>
      </c>
      <c r="D548">
        <v>5635.98</v>
      </c>
      <c r="E548">
        <v>5606.11</v>
      </c>
      <c r="F548">
        <v>635.61500000000001</v>
      </c>
      <c r="G548">
        <v>1.2873800000000001E-3</v>
      </c>
      <c r="H548">
        <v>0.995116</v>
      </c>
      <c r="I548">
        <v>0</v>
      </c>
    </row>
    <row r="549" spans="1:25" x14ac:dyDescent="0.25">
      <c r="A549" t="s">
        <v>115</v>
      </c>
      <c r="B549">
        <v>5690.56</v>
      </c>
      <c r="C549">
        <v>5638.52</v>
      </c>
      <c r="D549">
        <v>5629.01</v>
      </c>
      <c r="E549">
        <v>5599.34</v>
      </c>
      <c r="F549">
        <v>635.76599999999996</v>
      </c>
      <c r="G549">
        <v>1.2720100000000001E-3</v>
      </c>
      <c r="H549">
        <v>0.995116</v>
      </c>
      <c r="I549">
        <v>0</v>
      </c>
    </row>
    <row r="550" spans="1:25" x14ac:dyDescent="0.25">
      <c r="A550" t="s">
        <v>115</v>
      </c>
      <c r="B550">
        <v>5646.51</v>
      </c>
      <c r="C550">
        <v>5596.45</v>
      </c>
      <c r="D550">
        <v>5587.02</v>
      </c>
      <c r="E550">
        <v>5557.17</v>
      </c>
      <c r="F550">
        <v>636.49199999999996</v>
      </c>
      <c r="G550">
        <v>1.41726E-3</v>
      </c>
      <c r="H550">
        <v>0.99511499999999997</v>
      </c>
      <c r="I550">
        <v>0</v>
      </c>
    </row>
    <row r="551" spans="1:25" x14ac:dyDescent="0.25">
      <c r="A551" t="s">
        <v>115</v>
      </c>
      <c r="B551">
        <v>5648.42</v>
      </c>
      <c r="C551">
        <v>5595.73</v>
      </c>
      <c r="D551">
        <v>5586.42</v>
      </c>
      <c r="E551">
        <v>5556.64</v>
      </c>
      <c r="F551">
        <v>636.11500000000001</v>
      </c>
      <c r="G551">
        <v>1.2312E-3</v>
      </c>
      <c r="H551">
        <v>0.995116</v>
      </c>
      <c r="I551">
        <v>0</v>
      </c>
    </row>
    <row r="552" spans="1:25" x14ac:dyDescent="0.25">
      <c r="A552" t="s">
        <v>115</v>
      </c>
      <c r="B552">
        <v>5699.53</v>
      </c>
      <c r="C552">
        <v>5647.5</v>
      </c>
      <c r="D552">
        <v>5637.99</v>
      </c>
      <c r="E552">
        <v>5607.96</v>
      </c>
      <c r="F552">
        <v>636.15099999999995</v>
      </c>
      <c r="G552">
        <v>1.2523899999999999E-3</v>
      </c>
      <c r="H552">
        <v>0.995116</v>
      </c>
      <c r="I552">
        <v>0</v>
      </c>
    </row>
    <row r="553" spans="1:25" x14ac:dyDescent="0.25">
      <c r="A553" t="s">
        <v>115</v>
      </c>
      <c r="B553">
        <v>5688.17</v>
      </c>
      <c r="C553">
        <v>5637.16</v>
      </c>
      <c r="D553">
        <v>5627.78</v>
      </c>
      <c r="E553">
        <v>5597.8</v>
      </c>
      <c r="F553">
        <v>636.30499999999995</v>
      </c>
      <c r="G553">
        <v>1.3047600000000001E-3</v>
      </c>
      <c r="H553">
        <v>0.995116</v>
      </c>
      <c r="I553">
        <v>0</v>
      </c>
    </row>
    <row r="554" spans="1:25" x14ac:dyDescent="0.25">
      <c r="A554" t="s">
        <v>115</v>
      </c>
      <c r="B554">
        <v>5694.02</v>
      </c>
      <c r="C554">
        <v>5641.88</v>
      </c>
      <c r="D554">
        <v>5632.47</v>
      </c>
      <c r="E554">
        <v>5602.65</v>
      </c>
      <c r="F554">
        <v>636.02</v>
      </c>
      <c r="G554">
        <v>1.5049099999999999E-3</v>
      </c>
      <c r="H554">
        <v>0.99511300000000003</v>
      </c>
      <c r="I554">
        <v>0</v>
      </c>
    </row>
    <row r="555" spans="1:25" x14ac:dyDescent="0.25">
      <c r="A555" t="s">
        <v>115</v>
      </c>
      <c r="B555">
        <v>5688.47</v>
      </c>
      <c r="C555">
        <v>5635.6</v>
      </c>
      <c r="D555">
        <v>5626.11</v>
      </c>
      <c r="E555">
        <v>5596.37</v>
      </c>
      <c r="F555">
        <v>635.54999999999995</v>
      </c>
      <c r="G555">
        <v>1.23744E-3</v>
      </c>
      <c r="H555">
        <v>0.995116</v>
      </c>
      <c r="I555">
        <v>0</v>
      </c>
    </row>
    <row r="556" spans="1:25" x14ac:dyDescent="0.25">
      <c r="A556" t="s">
        <v>115</v>
      </c>
      <c r="B556">
        <v>5671.92</v>
      </c>
      <c r="C556">
        <v>5621.83</v>
      </c>
      <c r="D556">
        <v>5612.47</v>
      </c>
      <c r="E556">
        <v>5582.59</v>
      </c>
      <c r="F556">
        <v>636</v>
      </c>
      <c r="G556">
        <v>1.2300499999999999E-3</v>
      </c>
      <c r="H556">
        <v>0.99511499999999997</v>
      </c>
      <c r="I556">
        <v>0</v>
      </c>
    </row>
    <row r="557" spans="1:25" x14ac:dyDescent="0.25">
      <c r="A557" t="s">
        <v>115</v>
      </c>
      <c r="B557">
        <v>5694.75</v>
      </c>
      <c r="C557">
        <v>5642.54</v>
      </c>
      <c r="D557">
        <v>5633.21</v>
      </c>
      <c r="E557">
        <v>5603.46</v>
      </c>
      <c r="F557">
        <v>635.654</v>
      </c>
      <c r="G557">
        <v>1.48489E-3</v>
      </c>
      <c r="H557">
        <v>0.99511499999999997</v>
      </c>
      <c r="I557">
        <v>0</v>
      </c>
    </row>
    <row r="558" spans="1:25" x14ac:dyDescent="0.25">
      <c r="A558" t="s">
        <v>115</v>
      </c>
      <c r="B558">
        <v>5680.04</v>
      </c>
      <c r="C558">
        <v>5627.78</v>
      </c>
      <c r="D558">
        <v>5618.3</v>
      </c>
      <c r="E558">
        <v>5588.64</v>
      </c>
      <c r="F558">
        <v>635.61199999999997</v>
      </c>
      <c r="G558">
        <v>1.23171E-3</v>
      </c>
      <c r="H558">
        <v>0.99511499999999997</v>
      </c>
      <c r="I558">
        <v>0</v>
      </c>
    </row>
    <row r="559" spans="1:25" x14ac:dyDescent="0.25">
      <c r="A559" t="s">
        <v>115</v>
      </c>
      <c r="B559">
        <v>5683.69</v>
      </c>
      <c r="C559">
        <v>5632.74</v>
      </c>
      <c r="D559">
        <v>5623.33</v>
      </c>
      <c r="E559">
        <v>5593.34</v>
      </c>
      <c r="F559">
        <v>635.82500000000005</v>
      </c>
      <c r="G559">
        <v>1.3774600000000001E-3</v>
      </c>
      <c r="H559">
        <v>0.995116</v>
      </c>
      <c r="I559">
        <v>0</v>
      </c>
      <c r="R559" t="s">
        <v>69</v>
      </c>
      <c r="U559" t="s">
        <v>68</v>
      </c>
      <c r="X559" t="s">
        <v>66</v>
      </c>
    </row>
    <row r="560" spans="1:25" x14ac:dyDescent="0.25">
      <c r="A560" t="s">
        <v>115</v>
      </c>
      <c r="B560">
        <v>5717.71</v>
      </c>
      <c r="C560">
        <v>5666.39</v>
      </c>
      <c r="D560">
        <v>5656.98</v>
      </c>
      <c r="E560">
        <v>5627.15</v>
      </c>
      <c r="F560">
        <v>635.45699999999999</v>
      </c>
      <c r="G560">
        <v>1.24741E-3</v>
      </c>
      <c r="H560">
        <v>0.995116</v>
      </c>
      <c r="I560">
        <v>0</v>
      </c>
      <c r="R560">
        <f>AVERAGE(B511:B560)</f>
        <v>5669.3776000000025</v>
      </c>
      <c r="S560">
        <f>AVERAGE(C511:C560)</f>
        <v>5617.9286000000011</v>
      </c>
      <c r="U560">
        <f>_xlfn.VAR.P(B511:B560)</f>
        <v>247.21820624000043</v>
      </c>
      <c r="V560">
        <f>_xlfn.VAR.P(C511:C560)</f>
        <v>247.56653604000115</v>
      </c>
      <c r="X560">
        <f>1.96*SQRT(U560)/50</f>
        <v>0.61634842778791465</v>
      </c>
      <c r="Y560">
        <f>1.96*SQRT(V560)/50</f>
        <v>0.61678249159692211</v>
      </c>
    </row>
    <row r="561" spans="1:9" x14ac:dyDescent="0.25">
      <c r="A561" t="s">
        <v>116</v>
      </c>
      <c r="B561">
        <v>283506.85826399998</v>
      </c>
      <c r="C561" t="s">
        <v>36</v>
      </c>
    </row>
    <row r="562" spans="1:9" x14ac:dyDescent="0.25">
      <c r="A562" t="s">
        <v>38</v>
      </c>
      <c r="B562">
        <v>1478.54</v>
      </c>
      <c r="C562">
        <v>0</v>
      </c>
      <c r="D562">
        <v>0</v>
      </c>
      <c r="E562">
        <v>0</v>
      </c>
      <c r="F562">
        <v>0</v>
      </c>
      <c r="G562">
        <v>5.4413299999999998E-2</v>
      </c>
      <c r="H562">
        <v>1</v>
      </c>
      <c r="I562">
        <v>0</v>
      </c>
    </row>
    <row r="563" spans="1:9" x14ac:dyDescent="0.25">
      <c r="A563" t="s">
        <v>38</v>
      </c>
      <c r="B563">
        <v>1446.33</v>
      </c>
      <c r="C563">
        <v>0</v>
      </c>
      <c r="D563">
        <v>0</v>
      </c>
      <c r="E563">
        <v>0</v>
      </c>
      <c r="F563">
        <v>0</v>
      </c>
      <c r="G563">
        <v>5.4413299999999998E-2</v>
      </c>
      <c r="H563">
        <v>1</v>
      </c>
      <c r="I563">
        <v>0</v>
      </c>
    </row>
    <row r="564" spans="1:9" x14ac:dyDescent="0.25">
      <c r="A564" t="s">
        <v>38</v>
      </c>
      <c r="B564">
        <v>1435.5</v>
      </c>
      <c r="C564">
        <v>0</v>
      </c>
      <c r="D564">
        <v>0</v>
      </c>
      <c r="E564">
        <v>0</v>
      </c>
      <c r="F564">
        <v>0</v>
      </c>
      <c r="G564">
        <v>5.4413299999999998E-2</v>
      </c>
      <c r="H564">
        <v>1</v>
      </c>
      <c r="I564">
        <v>0</v>
      </c>
    </row>
    <row r="565" spans="1:9" x14ac:dyDescent="0.25">
      <c r="A565" t="s">
        <v>38</v>
      </c>
      <c r="B565">
        <v>1484.46</v>
      </c>
      <c r="C565">
        <v>0</v>
      </c>
      <c r="D565">
        <v>0</v>
      </c>
      <c r="E565">
        <v>0</v>
      </c>
      <c r="F565">
        <v>0</v>
      </c>
      <c r="G565">
        <v>5.4413299999999998E-2</v>
      </c>
      <c r="H565">
        <v>1</v>
      </c>
      <c r="I565">
        <v>9</v>
      </c>
    </row>
    <row r="566" spans="1:9" x14ac:dyDescent="0.25">
      <c r="A566" t="s">
        <v>38</v>
      </c>
      <c r="B566">
        <v>1488.25</v>
      </c>
      <c r="C566">
        <v>0</v>
      </c>
      <c r="D566">
        <v>0</v>
      </c>
      <c r="E566">
        <v>0</v>
      </c>
      <c r="F566">
        <v>0</v>
      </c>
      <c r="G566">
        <v>5.4413299999999998E-2</v>
      </c>
      <c r="H566">
        <v>1</v>
      </c>
      <c r="I566">
        <v>0</v>
      </c>
    </row>
    <row r="567" spans="1:9" x14ac:dyDescent="0.25">
      <c r="A567" t="s">
        <v>38</v>
      </c>
      <c r="B567">
        <v>1478.29</v>
      </c>
      <c r="C567">
        <v>0</v>
      </c>
      <c r="D567">
        <v>0</v>
      </c>
      <c r="E567">
        <v>0</v>
      </c>
      <c r="F567">
        <v>0</v>
      </c>
      <c r="G567">
        <v>5.4413299999999998E-2</v>
      </c>
      <c r="H567">
        <v>1</v>
      </c>
      <c r="I567">
        <v>48</v>
      </c>
    </row>
    <row r="568" spans="1:9" x14ac:dyDescent="0.25">
      <c r="A568" t="s">
        <v>38</v>
      </c>
      <c r="B568">
        <v>1469.73</v>
      </c>
      <c r="C568">
        <v>0</v>
      </c>
      <c r="D568">
        <v>0</v>
      </c>
      <c r="E568">
        <v>0</v>
      </c>
      <c r="F568">
        <v>0</v>
      </c>
      <c r="G568">
        <v>5.4413299999999998E-2</v>
      </c>
      <c r="H568">
        <v>1</v>
      </c>
      <c r="I568">
        <v>1</v>
      </c>
    </row>
    <row r="569" spans="1:9" x14ac:dyDescent="0.25">
      <c r="A569" t="s">
        <v>38</v>
      </c>
      <c r="B569">
        <v>1490.98</v>
      </c>
      <c r="C569">
        <v>0</v>
      </c>
      <c r="D569">
        <v>0</v>
      </c>
      <c r="E569">
        <v>0</v>
      </c>
      <c r="F569">
        <v>0</v>
      </c>
      <c r="G569">
        <v>5.4413299999999998E-2</v>
      </c>
      <c r="H569">
        <v>1</v>
      </c>
      <c r="I569">
        <v>0</v>
      </c>
    </row>
    <row r="570" spans="1:9" x14ac:dyDescent="0.25">
      <c r="A570" t="s">
        <v>38</v>
      </c>
      <c r="B570">
        <v>1453.59</v>
      </c>
      <c r="C570">
        <v>0</v>
      </c>
      <c r="D570">
        <v>0</v>
      </c>
      <c r="E570">
        <v>0</v>
      </c>
      <c r="F570">
        <v>0</v>
      </c>
      <c r="G570">
        <v>5.4413299999999998E-2</v>
      </c>
      <c r="H570">
        <v>1</v>
      </c>
      <c r="I570">
        <v>0</v>
      </c>
    </row>
    <row r="571" spans="1:9" x14ac:dyDescent="0.25">
      <c r="A571" t="s">
        <v>38</v>
      </c>
      <c r="B571">
        <v>1494.23</v>
      </c>
      <c r="C571">
        <v>0</v>
      </c>
      <c r="D571">
        <v>0</v>
      </c>
      <c r="E571">
        <v>0</v>
      </c>
      <c r="F571">
        <v>0</v>
      </c>
      <c r="G571">
        <v>5.4413299999999998E-2</v>
      </c>
      <c r="H571">
        <v>1</v>
      </c>
      <c r="I571">
        <v>0</v>
      </c>
    </row>
    <row r="572" spans="1:9" x14ac:dyDescent="0.25">
      <c r="A572" t="s">
        <v>38</v>
      </c>
      <c r="B572">
        <v>1481.92</v>
      </c>
      <c r="C572">
        <v>0</v>
      </c>
      <c r="D572">
        <v>0</v>
      </c>
      <c r="E572">
        <v>0</v>
      </c>
      <c r="F572">
        <v>0</v>
      </c>
      <c r="G572">
        <v>5.4413299999999998E-2</v>
      </c>
      <c r="H572">
        <v>1</v>
      </c>
      <c r="I572">
        <v>0</v>
      </c>
    </row>
    <row r="573" spans="1:9" x14ac:dyDescent="0.25">
      <c r="A573" t="s">
        <v>38</v>
      </c>
      <c r="B573">
        <v>1489.72</v>
      </c>
      <c r="C573">
        <v>0</v>
      </c>
      <c r="D573">
        <v>0</v>
      </c>
      <c r="E573">
        <v>0</v>
      </c>
      <c r="F573">
        <v>0</v>
      </c>
      <c r="G573">
        <v>5.4413299999999998E-2</v>
      </c>
      <c r="H573">
        <v>1</v>
      </c>
      <c r="I573">
        <v>0</v>
      </c>
    </row>
    <row r="574" spans="1:9" x14ac:dyDescent="0.25">
      <c r="A574" t="s">
        <v>38</v>
      </c>
      <c r="B574">
        <v>1504.29</v>
      </c>
      <c r="C574">
        <v>0</v>
      </c>
      <c r="D574">
        <v>0</v>
      </c>
      <c r="E574">
        <v>0</v>
      </c>
      <c r="F574">
        <v>0</v>
      </c>
      <c r="G574">
        <v>5.4413299999999998E-2</v>
      </c>
      <c r="H574">
        <v>1</v>
      </c>
      <c r="I574">
        <v>23</v>
      </c>
    </row>
    <row r="575" spans="1:9" x14ac:dyDescent="0.25">
      <c r="A575" t="s">
        <v>38</v>
      </c>
      <c r="B575">
        <v>1491.05</v>
      </c>
      <c r="C575">
        <v>0</v>
      </c>
      <c r="D575">
        <v>0</v>
      </c>
      <c r="E575">
        <v>0</v>
      </c>
      <c r="F575">
        <v>0</v>
      </c>
      <c r="G575">
        <v>5.4413299999999998E-2</v>
      </c>
      <c r="H575">
        <v>1</v>
      </c>
      <c r="I575">
        <v>0</v>
      </c>
    </row>
    <row r="576" spans="1:9" x14ac:dyDescent="0.25">
      <c r="A576" t="s">
        <v>38</v>
      </c>
      <c r="B576">
        <v>1494.52</v>
      </c>
      <c r="C576">
        <v>0</v>
      </c>
      <c r="D576">
        <v>0</v>
      </c>
      <c r="E576">
        <v>0</v>
      </c>
      <c r="F576">
        <v>0</v>
      </c>
      <c r="G576">
        <v>5.4413299999999998E-2</v>
      </c>
      <c r="H576">
        <v>1</v>
      </c>
      <c r="I576">
        <v>0</v>
      </c>
    </row>
    <row r="577" spans="1:9" x14ac:dyDescent="0.25">
      <c r="A577" t="s">
        <v>38</v>
      </c>
      <c r="B577">
        <v>1486.33</v>
      </c>
      <c r="C577">
        <v>0</v>
      </c>
      <c r="D577">
        <v>0</v>
      </c>
      <c r="E577">
        <v>0</v>
      </c>
      <c r="F577">
        <v>0</v>
      </c>
      <c r="G577">
        <v>5.4413299999999998E-2</v>
      </c>
      <c r="H577">
        <v>1</v>
      </c>
      <c r="I577">
        <v>0</v>
      </c>
    </row>
    <row r="578" spans="1:9" x14ac:dyDescent="0.25">
      <c r="A578" t="s">
        <v>38</v>
      </c>
      <c r="B578">
        <v>1463.9</v>
      </c>
      <c r="C578">
        <v>0</v>
      </c>
      <c r="D578">
        <v>0</v>
      </c>
      <c r="E578">
        <v>0</v>
      </c>
      <c r="F578">
        <v>0</v>
      </c>
      <c r="G578">
        <v>5.4413299999999998E-2</v>
      </c>
      <c r="H578">
        <v>1</v>
      </c>
      <c r="I578">
        <v>0</v>
      </c>
    </row>
    <row r="579" spans="1:9" x14ac:dyDescent="0.25">
      <c r="A579" t="s">
        <v>38</v>
      </c>
      <c r="B579">
        <v>1442.99</v>
      </c>
      <c r="C579">
        <v>0</v>
      </c>
      <c r="D579">
        <v>0</v>
      </c>
      <c r="E579">
        <v>0</v>
      </c>
      <c r="F579">
        <v>0</v>
      </c>
      <c r="G579">
        <v>5.4413299999999998E-2</v>
      </c>
      <c r="H579">
        <v>1</v>
      </c>
      <c r="I579">
        <v>0</v>
      </c>
    </row>
    <row r="580" spans="1:9" x14ac:dyDescent="0.25">
      <c r="A580" t="s">
        <v>38</v>
      </c>
      <c r="B580">
        <v>1445.27</v>
      </c>
      <c r="C580">
        <v>0</v>
      </c>
      <c r="D580">
        <v>0</v>
      </c>
      <c r="E580">
        <v>0</v>
      </c>
      <c r="F580">
        <v>0</v>
      </c>
      <c r="G580">
        <v>5.4413299999999998E-2</v>
      </c>
      <c r="H580">
        <v>1</v>
      </c>
      <c r="I580">
        <v>0</v>
      </c>
    </row>
    <row r="581" spans="1:9" x14ac:dyDescent="0.25">
      <c r="A581" t="s">
        <v>38</v>
      </c>
      <c r="B581">
        <v>1480.87</v>
      </c>
      <c r="C581">
        <v>0</v>
      </c>
      <c r="D581">
        <v>0</v>
      </c>
      <c r="E581">
        <v>0</v>
      </c>
      <c r="F581">
        <v>0</v>
      </c>
      <c r="G581">
        <v>5.4413299999999998E-2</v>
      </c>
      <c r="H581">
        <v>1</v>
      </c>
      <c r="I581">
        <v>0</v>
      </c>
    </row>
    <row r="582" spans="1:9" x14ac:dyDescent="0.25">
      <c r="A582" t="s">
        <v>38</v>
      </c>
      <c r="B582">
        <v>1459.16</v>
      </c>
      <c r="C582">
        <v>0</v>
      </c>
      <c r="D582">
        <v>0</v>
      </c>
      <c r="E582">
        <v>0</v>
      </c>
      <c r="F582">
        <v>0</v>
      </c>
      <c r="G582">
        <v>5.4413299999999998E-2</v>
      </c>
      <c r="H582">
        <v>1</v>
      </c>
      <c r="I582">
        <v>0</v>
      </c>
    </row>
    <row r="583" spans="1:9" x14ac:dyDescent="0.25">
      <c r="A583" t="s">
        <v>38</v>
      </c>
      <c r="B583">
        <v>1451.08</v>
      </c>
      <c r="C583">
        <v>0</v>
      </c>
      <c r="D583">
        <v>0</v>
      </c>
      <c r="E583">
        <v>0</v>
      </c>
      <c r="F583">
        <v>0</v>
      </c>
      <c r="G583">
        <v>5.4413299999999998E-2</v>
      </c>
      <c r="H583">
        <v>1</v>
      </c>
      <c r="I583">
        <v>0</v>
      </c>
    </row>
    <row r="584" spans="1:9" x14ac:dyDescent="0.25">
      <c r="A584" t="s">
        <v>38</v>
      </c>
      <c r="B584">
        <v>1484.25</v>
      </c>
      <c r="C584">
        <v>0</v>
      </c>
      <c r="D584">
        <v>0</v>
      </c>
      <c r="E584">
        <v>0</v>
      </c>
      <c r="F584">
        <v>0</v>
      </c>
      <c r="G584">
        <v>5.4413299999999998E-2</v>
      </c>
      <c r="H584">
        <v>1</v>
      </c>
      <c r="I584">
        <v>0</v>
      </c>
    </row>
    <row r="585" spans="1:9" x14ac:dyDescent="0.25">
      <c r="A585" t="s">
        <v>38</v>
      </c>
      <c r="B585">
        <v>1481.54</v>
      </c>
      <c r="C585">
        <v>0</v>
      </c>
      <c r="D585">
        <v>0</v>
      </c>
      <c r="E585">
        <v>0</v>
      </c>
      <c r="F585">
        <v>0</v>
      </c>
      <c r="G585">
        <v>5.4413299999999998E-2</v>
      </c>
      <c r="H585">
        <v>1</v>
      </c>
      <c r="I585">
        <v>0</v>
      </c>
    </row>
    <row r="586" spans="1:9" x14ac:dyDescent="0.25">
      <c r="A586" t="s">
        <v>38</v>
      </c>
      <c r="B586">
        <v>1496.03</v>
      </c>
      <c r="C586">
        <v>0</v>
      </c>
      <c r="D586">
        <v>0</v>
      </c>
      <c r="E586">
        <v>0</v>
      </c>
      <c r="F586">
        <v>0</v>
      </c>
      <c r="G586">
        <v>5.4413299999999998E-2</v>
      </c>
      <c r="H586">
        <v>1</v>
      </c>
      <c r="I586">
        <v>0</v>
      </c>
    </row>
    <row r="587" spans="1:9" x14ac:dyDescent="0.25">
      <c r="A587" t="s">
        <v>38</v>
      </c>
      <c r="B587">
        <v>1487.28</v>
      </c>
      <c r="C587">
        <v>0</v>
      </c>
      <c r="D587">
        <v>0</v>
      </c>
      <c r="E587">
        <v>0</v>
      </c>
      <c r="F587">
        <v>0</v>
      </c>
      <c r="G587">
        <v>5.4413299999999998E-2</v>
      </c>
      <c r="H587">
        <v>1</v>
      </c>
      <c r="I587">
        <v>1</v>
      </c>
    </row>
    <row r="588" spans="1:9" x14ac:dyDescent="0.25">
      <c r="A588" t="s">
        <v>38</v>
      </c>
      <c r="B588">
        <v>1482.97</v>
      </c>
      <c r="C588">
        <v>0</v>
      </c>
      <c r="D588">
        <v>0</v>
      </c>
      <c r="E588">
        <v>0</v>
      </c>
      <c r="F588">
        <v>0</v>
      </c>
      <c r="G588">
        <v>5.4413299999999998E-2</v>
      </c>
      <c r="H588">
        <v>1</v>
      </c>
      <c r="I588">
        <v>0</v>
      </c>
    </row>
    <row r="589" spans="1:9" x14ac:dyDescent="0.25">
      <c r="A589" t="s">
        <v>38</v>
      </c>
      <c r="B589">
        <v>1488.92</v>
      </c>
      <c r="C589">
        <v>0</v>
      </c>
      <c r="D589">
        <v>0</v>
      </c>
      <c r="E589">
        <v>0</v>
      </c>
      <c r="F589">
        <v>0</v>
      </c>
      <c r="G589">
        <v>5.4413299999999998E-2</v>
      </c>
      <c r="H589">
        <v>1</v>
      </c>
      <c r="I589">
        <v>12</v>
      </c>
    </row>
    <row r="590" spans="1:9" x14ac:dyDescent="0.25">
      <c r="A590" t="s">
        <v>38</v>
      </c>
      <c r="B590">
        <v>1490.76</v>
      </c>
      <c r="C590">
        <v>0</v>
      </c>
      <c r="D590">
        <v>0</v>
      </c>
      <c r="E590">
        <v>0</v>
      </c>
      <c r="F590">
        <v>0</v>
      </c>
      <c r="G590">
        <v>5.4413299999999998E-2</v>
      </c>
      <c r="H590">
        <v>1</v>
      </c>
      <c r="I590">
        <v>1</v>
      </c>
    </row>
    <row r="591" spans="1:9" x14ac:dyDescent="0.25">
      <c r="A591" t="s">
        <v>38</v>
      </c>
      <c r="B591">
        <v>1487.11</v>
      </c>
      <c r="C591">
        <v>0</v>
      </c>
      <c r="D591">
        <v>0</v>
      </c>
      <c r="E591">
        <v>0</v>
      </c>
      <c r="F591">
        <v>0</v>
      </c>
      <c r="G591">
        <v>5.4413299999999998E-2</v>
      </c>
      <c r="H591">
        <v>1</v>
      </c>
      <c r="I591">
        <v>0</v>
      </c>
    </row>
    <row r="592" spans="1:9" x14ac:dyDescent="0.25">
      <c r="A592" t="s">
        <v>38</v>
      </c>
      <c r="B592">
        <v>1491.23</v>
      </c>
      <c r="C592">
        <v>0</v>
      </c>
      <c r="D592">
        <v>0</v>
      </c>
      <c r="E592">
        <v>0</v>
      </c>
      <c r="F592">
        <v>0</v>
      </c>
      <c r="G592">
        <v>5.4413299999999998E-2</v>
      </c>
      <c r="H592">
        <v>1</v>
      </c>
      <c r="I592">
        <v>0</v>
      </c>
    </row>
    <row r="593" spans="1:9" x14ac:dyDescent="0.25">
      <c r="A593" t="s">
        <v>38</v>
      </c>
      <c r="B593">
        <v>1481.57</v>
      </c>
      <c r="C593">
        <v>0</v>
      </c>
      <c r="D593">
        <v>0</v>
      </c>
      <c r="E593">
        <v>0</v>
      </c>
      <c r="F593">
        <v>0</v>
      </c>
      <c r="G593">
        <v>5.4413299999999998E-2</v>
      </c>
      <c r="H593">
        <v>1</v>
      </c>
      <c r="I593">
        <v>0</v>
      </c>
    </row>
    <row r="594" spans="1:9" x14ac:dyDescent="0.25">
      <c r="A594" t="s">
        <v>38</v>
      </c>
      <c r="B594">
        <v>1488.16</v>
      </c>
      <c r="C594">
        <v>0</v>
      </c>
      <c r="D594">
        <v>0</v>
      </c>
      <c r="E594">
        <v>0</v>
      </c>
      <c r="F594">
        <v>0</v>
      </c>
      <c r="G594">
        <v>5.4413299999999998E-2</v>
      </c>
      <c r="H594">
        <v>1</v>
      </c>
      <c r="I594">
        <v>1</v>
      </c>
    </row>
    <row r="595" spans="1:9" x14ac:dyDescent="0.25">
      <c r="A595" t="s">
        <v>38</v>
      </c>
      <c r="B595">
        <v>1479.61</v>
      </c>
      <c r="C595">
        <v>0</v>
      </c>
      <c r="D595">
        <v>0</v>
      </c>
      <c r="E595">
        <v>0</v>
      </c>
      <c r="F595">
        <v>0</v>
      </c>
      <c r="G595">
        <v>5.4413299999999998E-2</v>
      </c>
      <c r="H595">
        <v>1</v>
      </c>
      <c r="I595">
        <v>0</v>
      </c>
    </row>
    <row r="596" spans="1:9" x14ac:dyDescent="0.25">
      <c r="A596" t="s">
        <v>38</v>
      </c>
      <c r="B596">
        <v>1478.68</v>
      </c>
      <c r="C596">
        <v>0</v>
      </c>
      <c r="D596">
        <v>0</v>
      </c>
      <c r="E596">
        <v>0</v>
      </c>
      <c r="F596">
        <v>0</v>
      </c>
      <c r="G596">
        <v>5.4413299999999998E-2</v>
      </c>
      <c r="H596">
        <v>1</v>
      </c>
      <c r="I596">
        <v>0</v>
      </c>
    </row>
    <row r="597" spans="1:9" x14ac:dyDescent="0.25">
      <c r="A597" t="s">
        <v>38</v>
      </c>
      <c r="B597">
        <v>1480.47</v>
      </c>
      <c r="C597">
        <v>0</v>
      </c>
      <c r="D597">
        <v>0</v>
      </c>
      <c r="E597">
        <v>0</v>
      </c>
      <c r="F597">
        <v>0</v>
      </c>
      <c r="G597">
        <v>5.4413299999999998E-2</v>
      </c>
      <c r="H597">
        <v>1</v>
      </c>
      <c r="I597">
        <v>0</v>
      </c>
    </row>
    <row r="598" spans="1:9" x14ac:dyDescent="0.25">
      <c r="A598" t="s">
        <v>38</v>
      </c>
      <c r="B598">
        <v>1491.82</v>
      </c>
      <c r="C598">
        <v>0</v>
      </c>
      <c r="D598">
        <v>0</v>
      </c>
      <c r="E598">
        <v>0</v>
      </c>
      <c r="F598">
        <v>0</v>
      </c>
      <c r="G598">
        <v>5.4413299999999998E-2</v>
      </c>
      <c r="H598">
        <v>1</v>
      </c>
      <c r="I598">
        <v>0</v>
      </c>
    </row>
    <row r="599" spans="1:9" x14ac:dyDescent="0.25">
      <c r="A599" t="s">
        <v>38</v>
      </c>
      <c r="B599">
        <v>1482.93</v>
      </c>
      <c r="C599">
        <v>0</v>
      </c>
      <c r="D599">
        <v>0</v>
      </c>
      <c r="E599">
        <v>0</v>
      </c>
      <c r="F599">
        <v>0</v>
      </c>
      <c r="G599">
        <v>5.4413299999999998E-2</v>
      </c>
      <c r="H599">
        <v>1</v>
      </c>
      <c r="I599">
        <v>0</v>
      </c>
    </row>
    <row r="600" spans="1:9" x14ac:dyDescent="0.25">
      <c r="A600" t="s">
        <v>38</v>
      </c>
      <c r="B600">
        <v>1489.7</v>
      </c>
      <c r="C600">
        <v>0</v>
      </c>
      <c r="D600">
        <v>0</v>
      </c>
      <c r="E600">
        <v>0</v>
      </c>
      <c r="F600">
        <v>0</v>
      </c>
      <c r="G600">
        <v>5.4413299999999998E-2</v>
      </c>
      <c r="H600">
        <v>1</v>
      </c>
      <c r="I600">
        <v>1</v>
      </c>
    </row>
    <row r="601" spans="1:9" x14ac:dyDescent="0.25">
      <c r="A601" t="s">
        <v>38</v>
      </c>
      <c r="B601">
        <v>1483.75</v>
      </c>
      <c r="C601">
        <v>0</v>
      </c>
      <c r="D601">
        <v>0</v>
      </c>
      <c r="E601">
        <v>0</v>
      </c>
      <c r="F601">
        <v>0</v>
      </c>
      <c r="G601">
        <v>5.4413299999999998E-2</v>
      </c>
      <c r="H601">
        <v>1</v>
      </c>
      <c r="I601">
        <v>0</v>
      </c>
    </row>
    <row r="602" spans="1:9" x14ac:dyDescent="0.25">
      <c r="A602" t="s">
        <v>38</v>
      </c>
      <c r="B602">
        <v>1469.66</v>
      </c>
      <c r="C602">
        <v>0</v>
      </c>
      <c r="D602">
        <v>0</v>
      </c>
      <c r="E602">
        <v>0</v>
      </c>
      <c r="F602">
        <v>0</v>
      </c>
      <c r="G602">
        <v>5.4413299999999998E-2</v>
      </c>
      <c r="H602">
        <v>1</v>
      </c>
      <c r="I602">
        <v>0</v>
      </c>
    </row>
    <row r="603" spans="1:9" x14ac:dyDescent="0.25">
      <c r="A603" t="s">
        <v>38</v>
      </c>
      <c r="B603">
        <v>1493.83</v>
      </c>
      <c r="C603">
        <v>0</v>
      </c>
      <c r="D603">
        <v>0</v>
      </c>
      <c r="E603">
        <v>0</v>
      </c>
      <c r="F603">
        <v>0</v>
      </c>
      <c r="G603">
        <v>5.4413299999999998E-2</v>
      </c>
      <c r="H603">
        <v>1</v>
      </c>
      <c r="I603">
        <v>0</v>
      </c>
    </row>
    <row r="604" spans="1:9" x14ac:dyDescent="0.25">
      <c r="A604" t="s">
        <v>38</v>
      </c>
      <c r="B604">
        <v>1488.88</v>
      </c>
      <c r="C604">
        <v>0</v>
      </c>
      <c r="D604">
        <v>0</v>
      </c>
      <c r="E604">
        <v>0</v>
      </c>
      <c r="F604">
        <v>0</v>
      </c>
      <c r="G604">
        <v>5.4413299999999998E-2</v>
      </c>
      <c r="H604">
        <v>1</v>
      </c>
      <c r="I604">
        <v>19</v>
      </c>
    </row>
    <row r="605" spans="1:9" x14ac:dyDescent="0.25">
      <c r="A605" t="s">
        <v>38</v>
      </c>
      <c r="B605">
        <v>1487.82</v>
      </c>
      <c r="C605">
        <v>0</v>
      </c>
      <c r="D605">
        <v>0</v>
      </c>
      <c r="E605">
        <v>0</v>
      </c>
      <c r="F605">
        <v>0</v>
      </c>
      <c r="G605">
        <v>5.4413299999999998E-2</v>
      </c>
      <c r="H605">
        <v>1</v>
      </c>
      <c r="I605">
        <v>0</v>
      </c>
    </row>
    <row r="606" spans="1:9" x14ac:dyDescent="0.25">
      <c r="A606" t="s">
        <v>38</v>
      </c>
      <c r="B606">
        <v>1488.91</v>
      </c>
      <c r="C606">
        <v>0</v>
      </c>
      <c r="D606">
        <v>0</v>
      </c>
      <c r="E606">
        <v>0</v>
      </c>
      <c r="F606">
        <v>0</v>
      </c>
      <c r="G606">
        <v>5.4413299999999998E-2</v>
      </c>
      <c r="H606">
        <v>1</v>
      </c>
      <c r="I606">
        <v>0</v>
      </c>
    </row>
    <row r="607" spans="1:9" x14ac:dyDescent="0.25">
      <c r="A607" t="s">
        <v>38</v>
      </c>
      <c r="B607">
        <v>1486.11</v>
      </c>
      <c r="C607">
        <v>0</v>
      </c>
      <c r="D607">
        <v>0</v>
      </c>
      <c r="E607">
        <v>0</v>
      </c>
      <c r="F607">
        <v>0</v>
      </c>
      <c r="G607">
        <v>5.4413299999999998E-2</v>
      </c>
      <c r="H607">
        <v>1</v>
      </c>
      <c r="I607">
        <v>0</v>
      </c>
    </row>
    <row r="608" spans="1:9" x14ac:dyDescent="0.25">
      <c r="A608" t="s">
        <v>38</v>
      </c>
      <c r="B608">
        <v>1481.82</v>
      </c>
      <c r="C608">
        <v>0</v>
      </c>
      <c r="D608">
        <v>0</v>
      </c>
      <c r="E608">
        <v>0</v>
      </c>
      <c r="F608">
        <v>0</v>
      </c>
      <c r="G608">
        <v>5.4413299999999998E-2</v>
      </c>
      <c r="H608">
        <v>1</v>
      </c>
      <c r="I608">
        <v>0</v>
      </c>
    </row>
    <row r="609" spans="1:25" x14ac:dyDescent="0.25">
      <c r="A609" t="s">
        <v>38</v>
      </c>
      <c r="B609">
        <v>1483.94</v>
      </c>
      <c r="C609">
        <v>0</v>
      </c>
      <c r="D609">
        <v>0</v>
      </c>
      <c r="E609">
        <v>0</v>
      </c>
      <c r="F609">
        <v>0</v>
      </c>
      <c r="G609">
        <v>5.4413299999999998E-2</v>
      </c>
      <c r="H609">
        <v>1</v>
      </c>
      <c r="I609">
        <v>0</v>
      </c>
    </row>
    <row r="610" spans="1:25" x14ac:dyDescent="0.25">
      <c r="A610" t="s">
        <v>38</v>
      </c>
      <c r="B610">
        <v>1473.41</v>
      </c>
      <c r="C610">
        <v>0</v>
      </c>
      <c r="D610">
        <v>0</v>
      </c>
      <c r="E610">
        <v>0</v>
      </c>
      <c r="F610">
        <v>0</v>
      </c>
      <c r="G610">
        <v>5.4413299999999998E-2</v>
      </c>
      <c r="H610">
        <v>1</v>
      </c>
      <c r="I610">
        <v>1</v>
      </c>
    </row>
    <row r="611" spans="1:25" x14ac:dyDescent="0.25">
      <c r="A611" t="s">
        <v>38</v>
      </c>
      <c r="B611">
        <v>1489.97</v>
      </c>
      <c r="C611">
        <v>0</v>
      </c>
      <c r="D611">
        <v>0</v>
      </c>
      <c r="E611">
        <v>0</v>
      </c>
      <c r="F611">
        <v>0</v>
      </c>
      <c r="G611">
        <v>5.4413299999999998E-2</v>
      </c>
      <c r="H611">
        <v>1</v>
      </c>
      <c r="I611">
        <v>1</v>
      </c>
    </row>
    <row r="612" spans="1:25" x14ac:dyDescent="0.25">
      <c r="A612" t="s">
        <v>38</v>
      </c>
      <c r="B612">
        <v>1488.63</v>
      </c>
      <c r="C612">
        <v>0</v>
      </c>
      <c r="D612">
        <v>0</v>
      </c>
      <c r="E612">
        <v>0</v>
      </c>
      <c r="F612">
        <v>0</v>
      </c>
      <c r="G612">
        <v>5.4413299999999998E-2</v>
      </c>
      <c r="H612">
        <v>1</v>
      </c>
      <c r="I612">
        <v>0</v>
      </c>
    </row>
    <row r="613" spans="1:25" x14ac:dyDescent="0.25">
      <c r="A613" t="s">
        <v>38</v>
      </c>
      <c r="B613">
        <v>1479.81</v>
      </c>
      <c r="C613">
        <v>0</v>
      </c>
      <c r="D613">
        <v>0</v>
      </c>
      <c r="E613">
        <v>0</v>
      </c>
      <c r="F613">
        <v>0</v>
      </c>
      <c r="G613">
        <v>5.4413299999999998E-2</v>
      </c>
      <c r="H613">
        <v>1</v>
      </c>
      <c r="I613">
        <v>0</v>
      </c>
    </row>
    <row r="614" spans="1:25" x14ac:dyDescent="0.25">
      <c r="A614" t="s">
        <v>38</v>
      </c>
      <c r="B614">
        <v>1491.65</v>
      </c>
      <c r="C614">
        <v>0</v>
      </c>
      <c r="D614">
        <v>0</v>
      </c>
      <c r="E614">
        <v>0</v>
      </c>
      <c r="F614">
        <v>0</v>
      </c>
      <c r="G614">
        <v>5.4413299999999998E-2</v>
      </c>
      <c r="H614">
        <v>1</v>
      </c>
      <c r="I614">
        <v>67</v>
      </c>
    </row>
    <row r="615" spans="1:25" x14ac:dyDescent="0.25">
      <c r="A615" t="s">
        <v>38</v>
      </c>
      <c r="B615">
        <v>1497.49</v>
      </c>
      <c r="C615">
        <v>0</v>
      </c>
      <c r="D615">
        <v>0</v>
      </c>
      <c r="E615">
        <v>0</v>
      </c>
      <c r="F615">
        <v>0</v>
      </c>
      <c r="G615">
        <v>5.4413299999999998E-2</v>
      </c>
      <c r="H615">
        <v>1</v>
      </c>
      <c r="I615">
        <v>0</v>
      </c>
      <c r="R615" t="s">
        <v>69</v>
      </c>
      <c r="U615" t="s">
        <v>68</v>
      </c>
      <c r="X615" t="s">
        <v>66</v>
      </c>
    </row>
    <row r="616" spans="1:25" x14ac:dyDescent="0.25">
      <c r="A616" t="s">
        <v>38</v>
      </c>
      <c r="B616">
        <v>1490.58</v>
      </c>
      <c r="C616">
        <v>0</v>
      </c>
      <c r="D616">
        <v>0</v>
      </c>
      <c r="E616">
        <v>0</v>
      </c>
      <c r="F616">
        <v>0</v>
      </c>
      <c r="G616">
        <v>5.4413299999999998E-2</v>
      </c>
      <c r="H616">
        <v>1</v>
      </c>
      <c r="I616">
        <v>25</v>
      </c>
      <c r="R616">
        <f>AVERAGE(B567:B616)</f>
        <v>1482.3442000000005</v>
      </c>
      <c r="S616">
        <f>AVERAGE(C567:C616)</f>
        <v>0</v>
      </c>
      <c r="U616">
        <f>_xlfn.VAR.P(B567:B616)</f>
        <v>168.10769636000001</v>
      </c>
      <c r="V616">
        <f>_xlfn.VAR.P(C567:C616)</f>
        <v>0</v>
      </c>
      <c r="X616">
        <f>1.96*SQRT(U616)/50</f>
        <v>0.508252900173359</v>
      </c>
      <c r="Y616">
        <f>1.96*SQRT(V616)/50</f>
        <v>0</v>
      </c>
    </row>
    <row r="617" spans="1:25" x14ac:dyDescent="0.25">
      <c r="A617" t="s">
        <v>38</v>
      </c>
      <c r="B617">
        <v>74126.131213999994</v>
      </c>
      <c r="C617" t="s">
        <v>36</v>
      </c>
    </row>
    <row r="618" spans="1:25" x14ac:dyDescent="0.25">
      <c r="A618" t="s">
        <v>39</v>
      </c>
      <c r="B618">
        <v>1420.99</v>
      </c>
      <c r="C618">
        <v>1402.86</v>
      </c>
      <c r="D618">
        <v>1366.98</v>
      </c>
      <c r="E618">
        <v>845.50800000000004</v>
      </c>
      <c r="F618">
        <v>0</v>
      </c>
      <c r="G618">
        <v>5.4413299999999998E-2</v>
      </c>
      <c r="H618">
        <v>1</v>
      </c>
      <c r="I618">
        <v>0</v>
      </c>
    </row>
    <row r="619" spans="1:25" x14ac:dyDescent="0.25">
      <c r="A619" t="s">
        <v>39</v>
      </c>
      <c r="B619">
        <v>1420.26</v>
      </c>
      <c r="C619">
        <v>1401.73</v>
      </c>
      <c r="D619">
        <v>1366.13</v>
      </c>
      <c r="E619">
        <v>845.827</v>
      </c>
      <c r="F619">
        <v>0</v>
      </c>
      <c r="G619">
        <v>5.4413299999999998E-2</v>
      </c>
      <c r="H619">
        <v>1</v>
      </c>
      <c r="I619">
        <v>0</v>
      </c>
    </row>
    <row r="620" spans="1:25" x14ac:dyDescent="0.25">
      <c r="A620" t="s">
        <v>39</v>
      </c>
      <c r="B620">
        <v>1422.95</v>
      </c>
      <c r="C620">
        <v>1404.91</v>
      </c>
      <c r="D620">
        <v>1369.12</v>
      </c>
      <c r="E620">
        <v>845.72500000000002</v>
      </c>
      <c r="F620">
        <v>0</v>
      </c>
      <c r="G620">
        <v>5.4413299999999998E-2</v>
      </c>
      <c r="H620">
        <v>1</v>
      </c>
      <c r="I620">
        <v>0</v>
      </c>
    </row>
    <row r="621" spans="1:25" x14ac:dyDescent="0.25">
      <c r="A621" t="s">
        <v>39</v>
      </c>
      <c r="B621">
        <v>1422.92</v>
      </c>
      <c r="C621">
        <v>1404.78</v>
      </c>
      <c r="D621">
        <v>1368.94</v>
      </c>
      <c r="E621">
        <v>845.63400000000001</v>
      </c>
      <c r="F621">
        <v>0</v>
      </c>
      <c r="G621">
        <v>5.4413299999999998E-2</v>
      </c>
      <c r="H621">
        <v>1</v>
      </c>
      <c r="I621">
        <v>0</v>
      </c>
    </row>
    <row r="622" spans="1:25" x14ac:dyDescent="0.25">
      <c r="A622" t="s">
        <v>39</v>
      </c>
      <c r="B622">
        <v>1421.28</v>
      </c>
      <c r="C622">
        <v>1403.26</v>
      </c>
      <c r="D622">
        <v>1367.66</v>
      </c>
      <c r="E622">
        <v>845.40300000000002</v>
      </c>
      <c r="F622">
        <v>0</v>
      </c>
      <c r="G622">
        <v>5.4413299999999998E-2</v>
      </c>
      <c r="H622">
        <v>1</v>
      </c>
      <c r="I622">
        <v>0</v>
      </c>
    </row>
    <row r="623" spans="1:25" x14ac:dyDescent="0.25">
      <c r="A623" t="s">
        <v>39</v>
      </c>
      <c r="B623">
        <v>1417.52</v>
      </c>
      <c r="C623">
        <v>1399.8</v>
      </c>
      <c r="D623">
        <v>1364.09</v>
      </c>
      <c r="E623">
        <v>845.65</v>
      </c>
      <c r="F623">
        <v>0</v>
      </c>
      <c r="G623">
        <v>5.4413299999999998E-2</v>
      </c>
      <c r="H623">
        <v>1</v>
      </c>
      <c r="I623">
        <v>0</v>
      </c>
    </row>
    <row r="624" spans="1:25" x14ac:dyDescent="0.25">
      <c r="A624" t="s">
        <v>39</v>
      </c>
      <c r="B624">
        <v>1416.77</v>
      </c>
      <c r="C624">
        <v>1399.07</v>
      </c>
      <c r="D624">
        <v>1363.43</v>
      </c>
      <c r="E624">
        <v>845.77300000000002</v>
      </c>
      <c r="F624">
        <v>0</v>
      </c>
      <c r="G624">
        <v>5.4413299999999998E-2</v>
      </c>
      <c r="H624">
        <v>1</v>
      </c>
      <c r="I624">
        <v>0</v>
      </c>
    </row>
    <row r="625" spans="1:9" x14ac:dyDescent="0.25">
      <c r="A625" t="s">
        <v>39</v>
      </c>
      <c r="B625">
        <v>1422.76</v>
      </c>
      <c r="C625">
        <v>1405.03</v>
      </c>
      <c r="D625">
        <v>1369.39</v>
      </c>
      <c r="E625">
        <v>845.72199999999998</v>
      </c>
      <c r="F625">
        <v>0</v>
      </c>
      <c r="G625">
        <v>5.4413299999999998E-2</v>
      </c>
      <c r="H625">
        <v>1</v>
      </c>
      <c r="I625">
        <v>0</v>
      </c>
    </row>
    <row r="626" spans="1:9" x14ac:dyDescent="0.25">
      <c r="A626" t="s">
        <v>39</v>
      </c>
      <c r="B626">
        <v>1422.69</v>
      </c>
      <c r="C626">
        <v>1405.03</v>
      </c>
      <c r="D626">
        <v>1369.32</v>
      </c>
      <c r="E626">
        <v>845.72500000000002</v>
      </c>
      <c r="F626">
        <v>0</v>
      </c>
      <c r="G626">
        <v>5.4413299999999998E-2</v>
      </c>
      <c r="H626">
        <v>1</v>
      </c>
      <c r="I626">
        <v>0</v>
      </c>
    </row>
    <row r="627" spans="1:9" x14ac:dyDescent="0.25">
      <c r="A627" t="s">
        <v>39</v>
      </c>
      <c r="B627">
        <v>1418.81</v>
      </c>
      <c r="C627">
        <v>1401.14</v>
      </c>
      <c r="D627">
        <v>1365.47</v>
      </c>
      <c r="E627">
        <v>845.27499999999998</v>
      </c>
      <c r="F627">
        <v>0</v>
      </c>
      <c r="G627">
        <v>5.4413299999999998E-2</v>
      </c>
      <c r="H627">
        <v>1</v>
      </c>
      <c r="I627">
        <v>0</v>
      </c>
    </row>
    <row r="628" spans="1:9" x14ac:dyDescent="0.25">
      <c r="A628" t="s">
        <v>39</v>
      </c>
      <c r="B628">
        <v>1418.76</v>
      </c>
      <c r="C628">
        <v>1401.02</v>
      </c>
      <c r="D628">
        <v>1365.54</v>
      </c>
      <c r="E628">
        <v>845.43600000000004</v>
      </c>
      <c r="F628">
        <v>0</v>
      </c>
      <c r="G628">
        <v>5.4413299999999998E-2</v>
      </c>
      <c r="H628">
        <v>1</v>
      </c>
      <c r="I628">
        <v>0</v>
      </c>
    </row>
    <row r="629" spans="1:9" x14ac:dyDescent="0.25">
      <c r="A629" t="s">
        <v>39</v>
      </c>
      <c r="B629">
        <v>1421.31</v>
      </c>
      <c r="C629">
        <v>1402.77</v>
      </c>
      <c r="D629">
        <v>1367.15</v>
      </c>
      <c r="E629">
        <v>846.09900000000005</v>
      </c>
      <c r="F629">
        <v>0</v>
      </c>
      <c r="G629">
        <v>5.4413299999999998E-2</v>
      </c>
      <c r="H629">
        <v>1</v>
      </c>
      <c r="I629">
        <v>0</v>
      </c>
    </row>
    <row r="630" spans="1:9" x14ac:dyDescent="0.25">
      <c r="A630" t="s">
        <v>39</v>
      </c>
      <c r="B630">
        <v>1424.81</v>
      </c>
      <c r="C630">
        <v>1407.09</v>
      </c>
      <c r="D630">
        <v>1371.56</v>
      </c>
      <c r="E630">
        <v>845.30799999999999</v>
      </c>
      <c r="F630">
        <v>0</v>
      </c>
      <c r="G630">
        <v>5.4413299999999998E-2</v>
      </c>
      <c r="H630">
        <v>1</v>
      </c>
      <c r="I630">
        <v>0</v>
      </c>
    </row>
    <row r="631" spans="1:9" x14ac:dyDescent="0.25">
      <c r="A631" t="s">
        <v>39</v>
      </c>
      <c r="B631">
        <v>1418.28</v>
      </c>
      <c r="C631">
        <v>1400.6</v>
      </c>
      <c r="D631">
        <v>1365.12</v>
      </c>
      <c r="E631">
        <v>845.76400000000001</v>
      </c>
      <c r="F631">
        <v>0</v>
      </c>
      <c r="G631">
        <v>5.4413299999999998E-2</v>
      </c>
      <c r="H631">
        <v>1</v>
      </c>
      <c r="I631">
        <v>0</v>
      </c>
    </row>
    <row r="632" spans="1:9" x14ac:dyDescent="0.25">
      <c r="A632" t="s">
        <v>39</v>
      </c>
      <c r="B632">
        <v>1418.08</v>
      </c>
      <c r="C632">
        <v>1400.39</v>
      </c>
      <c r="D632">
        <v>1364.8</v>
      </c>
      <c r="E632">
        <v>845.61900000000003</v>
      </c>
      <c r="F632">
        <v>0</v>
      </c>
      <c r="G632">
        <v>5.4413299999999998E-2</v>
      </c>
      <c r="H632">
        <v>1</v>
      </c>
      <c r="I632">
        <v>0</v>
      </c>
    </row>
    <row r="633" spans="1:9" x14ac:dyDescent="0.25">
      <c r="A633" t="s">
        <v>39</v>
      </c>
      <c r="B633">
        <v>1421.07</v>
      </c>
      <c r="C633">
        <v>1402.57</v>
      </c>
      <c r="D633">
        <v>1366.83</v>
      </c>
      <c r="E633">
        <v>845.67700000000002</v>
      </c>
      <c r="F633">
        <v>0</v>
      </c>
      <c r="G633">
        <v>5.4413299999999998E-2</v>
      </c>
      <c r="H633">
        <v>1</v>
      </c>
      <c r="I633">
        <v>0</v>
      </c>
    </row>
    <row r="634" spans="1:9" x14ac:dyDescent="0.25">
      <c r="A634" t="s">
        <v>39</v>
      </c>
      <c r="B634">
        <v>1419.59</v>
      </c>
      <c r="C634">
        <v>1399.86</v>
      </c>
      <c r="D634">
        <v>1364.43</v>
      </c>
      <c r="E634">
        <v>845.65300000000002</v>
      </c>
      <c r="F634">
        <v>0</v>
      </c>
      <c r="G634">
        <v>5.4413299999999998E-2</v>
      </c>
      <c r="H634">
        <v>1</v>
      </c>
      <c r="I634">
        <v>0</v>
      </c>
    </row>
    <row r="635" spans="1:9" x14ac:dyDescent="0.25">
      <c r="A635" t="s">
        <v>39</v>
      </c>
      <c r="B635">
        <v>1420.4</v>
      </c>
      <c r="C635">
        <v>1401.86</v>
      </c>
      <c r="D635">
        <v>1366.23</v>
      </c>
      <c r="E635">
        <v>845.63</v>
      </c>
      <c r="F635">
        <v>0</v>
      </c>
      <c r="G635">
        <v>5.4413299999999998E-2</v>
      </c>
      <c r="H635">
        <v>1</v>
      </c>
      <c r="I635">
        <v>0</v>
      </c>
    </row>
    <row r="636" spans="1:9" x14ac:dyDescent="0.25">
      <c r="A636" t="s">
        <v>39</v>
      </c>
      <c r="B636">
        <v>1419.88</v>
      </c>
      <c r="C636">
        <v>1402.07</v>
      </c>
      <c r="D636">
        <v>1366.51</v>
      </c>
      <c r="E636">
        <v>845.40300000000002</v>
      </c>
      <c r="F636">
        <v>0</v>
      </c>
      <c r="G636">
        <v>5.4413299999999998E-2</v>
      </c>
      <c r="H636">
        <v>1</v>
      </c>
      <c r="I636">
        <v>0</v>
      </c>
    </row>
    <row r="637" spans="1:9" x14ac:dyDescent="0.25">
      <c r="A637" t="s">
        <v>39</v>
      </c>
      <c r="B637">
        <v>1416.36</v>
      </c>
      <c r="C637">
        <v>1397.93</v>
      </c>
      <c r="D637">
        <v>1362.62</v>
      </c>
      <c r="E637">
        <v>845.428</v>
      </c>
      <c r="F637">
        <v>0</v>
      </c>
      <c r="G637">
        <v>5.4413299999999998E-2</v>
      </c>
      <c r="H637">
        <v>1</v>
      </c>
      <c r="I637">
        <v>0</v>
      </c>
    </row>
    <row r="638" spans="1:9" x14ac:dyDescent="0.25">
      <c r="A638" t="s">
        <v>39</v>
      </c>
      <c r="B638">
        <v>1417.69</v>
      </c>
      <c r="C638">
        <v>1399.93</v>
      </c>
      <c r="D638">
        <v>1364.16</v>
      </c>
      <c r="E638">
        <v>845.46900000000005</v>
      </c>
      <c r="F638">
        <v>0</v>
      </c>
      <c r="G638">
        <v>5.4413299999999998E-2</v>
      </c>
      <c r="H638">
        <v>1</v>
      </c>
      <c r="I638">
        <v>0</v>
      </c>
    </row>
    <row r="639" spans="1:9" x14ac:dyDescent="0.25">
      <c r="A639" t="s">
        <v>39</v>
      </c>
      <c r="B639">
        <v>1421.83</v>
      </c>
      <c r="C639">
        <v>1404.15</v>
      </c>
      <c r="D639">
        <v>1368.49</v>
      </c>
      <c r="E639">
        <v>845.81299999999999</v>
      </c>
      <c r="F639">
        <v>0</v>
      </c>
      <c r="G639">
        <v>5.4413299999999998E-2</v>
      </c>
      <c r="H639">
        <v>1</v>
      </c>
      <c r="I639">
        <v>0</v>
      </c>
    </row>
    <row r="640" spans="1:9" x14ac:dyDescent="0.25">
      <c r="A640" t="s">
        <v>39</v>
      </c>
      <c r="B640">
        <v>1423.16</v>
      </c>
      <c r="C640">
        <v>1405.44</v>
      </c>
      <c r="D640">
        <v>1370.06</v>
      </c>
      <c r="E640">
        <v>845.31700000000001</v>
      </c>
      <c r="F640">
        <v>0</v>
      </c>
      <c r="G640">
        <v>5.4413299999999998E-2</v>
      </c>
      <c r="H640">
        <v>1</v>
      </c>
      <c r="I640">
        <v>0</v>
      </c>
    </row>
    <row r="641" spans="1:9" x14ac:dyDescent="0.25">
      <c r="A641" t="s">
        <v>39</v>
      </c>
      <c r="B641">
        <v>1422.57</v>
      </c>
      <c r="C641">
        <v>1404.86</v>
      </c>
      <c r="D641">
        <v>1369.16</v>
      </c>
      <c r="E641">
        <v>845.53700000000003</v>
      </c>
      <c r="F641">
        <v>0</v>
      </c>
      <c r="G641">
        <v>5.4413299999999998E-2</v>
      </c>
      <c r="H641">
        <v>1</v>
      </c>
      <c r="I641">
        <v>0</v>
      </c>
    </row>
    <row r="642" spans="1:9" x14ac:dyDescent="0.25">
      <c r="A642" t="s">
        <v>39</v>
      </c>
      <c r="B642">
        <v>1421.82</v>
      </c>
      <c r="C642">
        <v>1403.42</v>
      </c>
      <c r="D642">
        <v>1368</v>
      </c>
      <c r="E642">
        <v>845.45299999999997</v>
      </c>
      <c r="F642">
        <v>0</v>
      </c>
      <c r="G642">
        <v>5.4413299999999998E-2</v>
      </c>
      <c r="H642">
        <v>1</v>
      </c>
      <c r="I642">
        <v>0</v>
      </c>
    </row>
    <row r="643" spans="1:9" x14ac:dyDescent="0.25">
      <c r="A643" t="s">
        <v>39</v>
      </c>
      <c r="B643">
        <v>1420.41</v>
      </c>
      <c r="C643">
        <v>1402.44</v>
      </c>
      <c r="D643">
        <v>1366.79</v>
      </c>
      <c r="E643">
        <v>845.53800000000001</v>
      </c>
      <c r="F643">
        <v>0</v>
      </c>
      <c r="G643">
        <v>5.4413299999999998E-2</v>
      </c>
      <c r="H643">
        <v>1</v>
      </c>
      <c r="I643">
        <v>0</v>
      </c>
    </row>
    <row r="644" spans="1:9" x14ac:dyDescent="0.25">
      <c r="A644" t="s">
        <v>39</v>
      </c>
      <c r="B644">
        <v>1423.7</v>
      </c>
      <c r="C644">
        <v>1405.32</v>
      </c>
      <c r="D644">
        <v>1369.63</v>
      </c>
      <c r="E644">
        <v>845.40099999999995</v>
      </c>
      <c r="F644">
        <v>0</v>
      </c>
      <c r="G644">
        <v>5.4413299999999998E-2</v>
      </c>
      <c r="H644">
        <v>1</v>
      </c>
      <c r="I644">
        <v>0</v>
      </c>
    </row>
    <row r="645" spans="1:9" x14ac:dyDescent="0.25">
      <c r="A645" t="s">
        <v>39</v>
      </c>
      <c r="B645">
        <v>1418.96</v>
      </c>
      <c r="C645">
        <v>1400.59</v>
      </c>
      <c r="D645">
        <v>1364.95</v>
      </c>
      <c r="E645">
        <v>845.44</v>
      </c>
      <c r="F645">
        <v>0</v>
      </c>
      <c r="G645">
        <v>5.4413299999999998E-2</v>
      </c>
      <c r="H645">
        <v>1</v>
      </c>
      <c r="I645">
        <v>0</v>
      </c>
    </row>
    <row r="646" spans="1:9" x14ac:dyDescent="0.25">
      <c r="A646" t="s">
        <v>39</v>
      </c>
      <c r="B646">
        <v>1420.26</v>
      </c>
      <c r="C646">
        <v>1401.94</v>
      </c>
      <c r="D646">
        <v>1366.4</v>
      </c>
      <c r="E646">
        <v>845.84400000000005</v>
      </c>
      <c r="F646">
        <v>0</v>
      </c>
      <c r="G646">
        <v>5.4413299999999998E-2</v>
      </c>
      <c r="H646">
        <v>1</v>
      </c>
      <c r="I646">
        <v>0</v>
      </c>
    </row>
    <row r="647" spans="1:9" x14ac:dyDescent="0.25">
      <c r="A647" t="s">
        <v>39</v>
      </c>
      <c r="B647">
        <v>1415.33</v>
      </c>
      <c r="C647">
        <v>1397.62</v>
      </c>
      <c r="D647">
        <v>1361.98</v>
      </c>
      <c r="E647">
        <v>845.54300000000001</v>
      </c>
      <c r="F647">
        <v>0</v>
      </c>
      <c r="G647">
        <v>5.4413299999999998E-2</v>
      </c>
      <c r="H647">
        <v>1</v>
      </c>
      <c r="I647">
        <v>0</v>
      </c>
    </row>
    <row r="648" spans="1:9" x14ac:dyDescent="0.25">
      <c r="A648" t="s">
        <v>39</v>
      </c>
      <c r="B648">
        <v>1415.84</v>
      </c>
      <c r="C648">
        <v>1397.47</v>
      </c>
      <c r="D648">
        <v>1361.76</v>
      </c>
      <c r="E648">
        <v>845.67899999999997</v>
      </c>
      <c r="F648">
        <v>0</v>
      </c>
      <c r="G648">
        <v>5.4413299999999998E-2</v>
      </c>
      <c r="H648">
        <v>1</v>
      </c>
      <c r="I648">
        <v>0</v>
      </c>
    </row>
    <row r="649" spans="1:9" x14ac:dyDescent="0.25">
      <c r="A649" t="s">
        <v>39</v>
      </c>
      <c r="B649">
        <v>1418.81</v>
      </c>
      <c r="C649">
        <v>1401.11</v>
      </c>
      <c r="D649">
        <v>1365.46</v>
      </c>
      <c r="E649">
        <v>845.41399999999999</v>
      </c>
      <c r="F649">
        <v>0</v>
      </c>
      <c r="G649">
        <v>5.4413299999999998E-2</v>
      </c>
      <c r="H649">
        <v>1</v>
      </c>
      <c r="I649">
        <v>0</v>
      </c>
    </row>
    <row r="650" spans="1:9" x14ac:dyDescent="0.25">
      <c r="A650" t="s">
        <v>39</v>
      </c>
      <c r="B650">
        <v>1416.67</v>
      </c>
      <c r="C650">
        <v>1399.03</v>
      </c>
      <c r="D650">
        <v>1363.52</v>
      </c>
      <c r="E650">
        <v>845.62199999999996</v>
      </c>
      <c r="F650">
        <v>0</v>
      </c>
      <c r="G650">
        <v>5.4413299999999998E-2</v>
      </c>
      <c r="H650">
        <v>1</v>
      </c>
      <c r="I650">
        <v>0</v>
      </c>
    </row>
    <row r="651" spans="1:9" x14ac:dyDescent="0.25">
      <c r="A651" t="s">
        <v>39</v>
      </c>
      <c r="B651">
        <v>1420.38</v>
      </c>
      <c r="C651">
        <v>1402.72</v>
      </c>
      <c r="D651">
        <v>1367.08</v>
      </c>
      <c r="E651">
        <v>845.99599999999998</v>
      </c>
      <c r="F651">
        <v>0</v>
      </c>
      <c r="G651">
        <v>5.4413299999999998E-2</v>
      </c>
      <c r="H651">
        <v>1</v>
      </c>
      <c r="I651">
        <v>0</v>
      </c>
    </row>
    <row r="652" spans="1:9" x14ac:dyDescent="0.25">
      <c r="A652" t="s">
        <v>39</v>
      </c>
      <c r="B652">
        <v>1422</v>
      </c>
      <c r="C652">
        <v>1403.68</v>
      </c>
      <c r="D652">
        <v>1368.14</v>
      </c>
      <c r="E652">
        <v>845.53700000000003</v>
      </c>
      <c r="F652">
        <v>0</v>
      </c>
      <c r="G652">
        <v>5.4413299999999998E-2</v>
      </c>
      <c r="H652">
        <v>1</v>
      </c>
      <c r="I652">
        <v>0</v>
      </c>
    </row>
    <row r="653" spans="1:9" x14ac:dyDescent="0.25">
      <c r="A653" t="s">
        <v>39</v>
      </c>
      <c r="B653">
        <v>1418.95</v>
      </c>
      <c r="C653">
        <v>1401.23</v>
      </c>
      <c r="D653">
        <v>1365.35</v>
      </c>
      <c r="E653">
        <v>845.24599999999998</v>
      </c>
      <c r="F653">
        <v>0</v>
      </c>
      <c r="G653">
        <v>5.4413299999999998E-2</v>
      </c>
      <c r="H653">
        <v>1</v>
      </c>
      <c r="I653">
        <v>0</v>
      </c>
    </row>
    <row r="654" spans="1:9" x14ac:dyDescent="0.25">
      <c r="A654" t="s">
        <v>39</v>
      </c>
      <c r="B654">
        <v>1415.46</v>
      </c>
      <c r="C654">
        <v>1397.75</v>
      </c>
      <c r="D654">
        <v>1362</v>
      </c>
      <c r="E654">
        <v>845.32899999999995</v>
      </c>
      <c r="F654">
        <v>0</v>
      </c>
      <c r="G654">
        <v>5.4413299999999998E-2</v>
      </c>
      <c r="H654">
        <v>1</v>
      </c>
      <c r="I654">
        <v>0</v>
      </c>
    </row>
    <row r="655" spans="1:9" x14ac:dyDescent="0.25">
      <c r="A655" t="s">
        <v>39</v>
      </c>
      <c r="B655">
        <v>1417.61</v>
      </c>
      <c r="C655">
        <v>1399.21</v>
      </c>
      <c r="D655">
        <v>1363.54</v>
      </c>
      <c r="E655">
        <v>844.596</v>
      </c>
      <c r="F655">
        <v>0</v>
      </c>
      <c r="G655">
        <v>5.4413299999999998E-2</v>
      </c>
      <c r="H655">
        <v>1</v>
      </c>
      <c r="I655">
        <v>0</v>
      </c>
    </row>
    <row r="656" spans="1:9" x14ac:dyDescent="0.25">
      <c r="A656" t="s">
        <v>39</v>
      </c>
      <c r="B656">
        <v>1418.38</v>
      </c>
      <c r="C656">
        <v>1400.7</v>
      </c>
      <c r="D656">
        <v>1364.97</v>
      </c>
      <c r="E656">
        <v>844.76800000000003</v>
      </c>
      <c r="F656">
        <v>0</v>
      </c>
      <c r="G656">
        <v>5.4413299999999998E-2</v>
      </c>
      <c r="H656">
        <v>1</v>
      </c>
      <c r="I656">
        <v>0</v>
      </c>
    </row>
    <row r="657" spans="1:25" x14ac:dyDescent="0.25">
      <c r="A657" t="s">
        <v>39</v>
      </c>
      <c r="B657">
        <v>1422.68</v>
      </c>
      <c r="C657">
        <v>1404.92</v>
      </c>
      <c r="D657">
        <v>1369.18</v>
      </c>
      <c r="E657">
        <v>845.26700000000005</v>
      </c>
      <c r="F657">
        <v>0</v>
      </c>
      <c r="G657">
        <v>5.4413299999999998E-2</v>
      </c>
      <c r="H657">
        <v>1</v>
      </c>
      <c r="I657">
        <v>0</v>
      </c>
    </row>
    <row r="658" spans="1:25" x14ac:dyDescent="0.25">
      <c r="A658" t="s">
        <v>39</v>
      </c>
      <c r="B658">
        <v>1418.43</v>
      </c>
      <c r="C658">
        <v>1400.71</v>
      </c>
      <c r="D658">
        <v>1365.21</v>
      </c>
      <c r="E658">
        <v>845.02499999999998</v>
      </c>
      <c r="F658">
        <v>0</v>
      </c>
      <c r="G658">
        <v>5.4413299999999998E-2</v>
      </c>
      <c r="H658">
        <v>1</v>
      </c>
      <c r="I658">
        <v>0</v>
      </c>
    </row>
    <row r="659" spans="1:25" x14ac:dyDescent="0.25">
      <c r="A659" t="s">
        <v>39</v>
      </c>
      <c r="B659">
        <v>1422.55</v>
      </c>
      <c r="C659">
        <v>1404.79</v>
      </c>
      <c r="D659">
        <v>1369.16</v>
      </c>
      <c r="E659">
        <v>845.25199999999995</v>
      </c>
      <c r="F659">
        <v>0</v>
      </c>
      <c r="G659">
        <v>5.4413299999999998E-2</v>
      </c>
      <c r="H659">
        <v>1</v>
      </c>
      <c r="I659">
        <v>0</v>
      </c>
    </row>
    <row r="660" spans="1:25" x14ac:dyDescent="0.25">
      <c r="A660" t="s">
        <v>39</v>
      </c>
      <c r="B660">
        <v>1415.89</v>
      </c>
      <c r="C660">
        <v>1398.24</v>
      </c>
      <c r="D660">
        <v>1362.63</v>
      </c>
      <c r="E660">
        <v>844.95500000000004</v>
      </c>
      <c r="F660">
        <v>0</v>
      </c>
      <c r="G660">
        <v>5.4413299999999998E-2</v>
      </c>
      <c r="H660">
        <v>1</v>
      </c>
      <c r="I660">
        <v>0</v>
      </c>
    </row>
    <row r="661" spans="1:25" x14ac:dyDescent="0.25">
      <c r="A661" t="s">
        <v>39</v>
      </c>
      <c r="B661">
        <v>1423.41</v>
      </c>
      <c r="C661">
        <v>1405</v>
      </c>
      <c r="D661">
        <v>1369.5</v>
      </c>
      <c r="E661">
        <v>845.53899999999999</v>
      </c>
      <c r="F661">
        <v>0</v>
      </c>
      <c r="G661">
        <v>5.4413299999999998E-2</v>
      </c>
      <c r="H661">
        <v>1</v>
      </c>
      <c r="I661">
        <v>0</v>
      </c>
    </row>
    <row r="662" spans="1:25" x14ac:dyDescent="0.25">
      <c r="A662" t="s">
        <v>39</v>
      </c>
      <c r="B662">
        <v>1421.01</v>
      </c>
      <c r="C662">
        <v>1403.34</v>
      </c>
      <c r="D662">
        <v>1367.83</v>
      </c>
      <c r="E662">
        <v>844.83</v>
      </c>
      <c r="F662">
        <v>0</v>
      </c>
      <c r="G662">
        <v>5.4413299999999998E-2</v>
      </c>
      <c r="H662">
        <v>1</v>
      </c>
      <c r="I662">
        <v>0</v>
      </c>
    </row>
    <row r="663" spans="1:25" x14ac:dyDescent="0.25">
      <c r="A663" t="s">
        <v>39</v>
      </c>
      <c r="B663">
        <v>1421.2</v>
      </c>
      <c r="C663">
        <v>1403.46</v>
      </c>
      <c r="D663">
        <v>1367.85</v>
      </c>
      <c r="E663">
        <v>845.42</v>
      </c>
      <c r="F663">
        <v>0</v>
      </c>
      <c r="G663">
        <v>5.4413299999999998E-2</v>
      </c>
      <c r="H663">
        <v>1</v>
      </c>
      <c r="I663">
        <v>0</v>
      </c>
    </row>
    <row r="664" spans="1:25" x14ac:dyDescent="0.25">
      <c r="A664" t="s">
        <v>39</v>
      </c>
      <c r="B664">
        <v>1414.39</v>
      </c>
      <c r="C664">
        <v>1396</v>
      </c>
      <c r="D664">
        <v>1360.57</v>
      </c>
      <c r="E664">
        <v>845.51599999999996</v>
      </c>
      <c r="F664">
        <v>0</v>
      </c>
      <c r="G664">
        <v>5.4413299999999998E-2</v>
      </c>
      <c r="H664">
        <v>1</v>
      </c>
      <c r="I664">
        <v>0</v>
      </c>
    </row>
    <row r="665" spans="1:25" x14ac:dyDescent="0.25">
      <c r="A665" t="s">
        <v>39</v>
      </c>
      <c r="B665">
        <v>1416.99</v>
      </c>
      <c r="C665">
        <v>1399.32</v>
      </c>
      <c r="D665">
        <v>1363.58</v>
      </c>
      <c r="E665">
        <v>845.81600000000003</v>
      </c>
      <c r="F665">
        <v>0</v>
      </c>
      <c r="G665">
        <v>5.4413299999999998E-2</v>
      </c>
      <c r="H665">
        <v>1</v>
      </c>
      <c r="I665">
        <v>0</v>
      </c>
    </row>
    <row r="666" spans="1:25" x14ac:dyDescent="0.25">
      <c r="A666" t="s">
        <v>39</v>
      </c>
      <c r="B666">
        <v>1419.01</v>
      </c>
      <c r="C666">
        <v>1401.35</v>
      </c>
      <c r="D666">
        <v>1365.61</v>
      </c>
      <c r="E666">
        <v>845.91300000000001</v>
      </c>
      <c r="F666">
        <v>0</v>
      </c>
      <c r="G666">
        <v>5.4413299999999998E-2</v>
      </c>
      <c r="H666">
        <v>1</v>
      </c>
      <c r="I666">
        <v>0</v>
      </c>
    </row>
    <row r="667" spans="1:25" x14ac:dyDescent="0.25">
      <c r="A667" t="s">
        <v>39</v>
      </c>
      <c r="B667">
        <v>1418.63</v>
      </c>
      <c r="C667">
        <v>1400.29</v>
      </c>
      <c r="D667">
        <v>1364.61</v>
      </c>
      <c r="E667">
        <v>846.09799999999996</v>
      </c>
      <c r="F667">
        <v>0</v>
      </c>
      <c r="G667">
        <v>5.4413299999999998E-2</v>
      </c>
      <c r="H667">
        <v>1</v>
      </c>
      <c r="I667">
        <v>0</v>
      </c>
    </row>
    <row r="668" spans="1:25" x14ac:dyDescent="0.25">
      <c r="A668" t="s">
        <v>39</v>
      </c>
      <c r="B668">
        <v>1419.05</v>
      </c>
      <c r="C668">
        <v>1401.35</v>
      </c>
      <c r="D668">
        <v>1365.47</v>
      </c>
      <c r="E668">
        <v>845.72900000000004</v>
      </c>
      <c r="F668">
        <v>0</v>
      </c>
      <c r="G668">
        <v>5.4413299999999998E-2</v>
      </c>
      <c r="H668">
        <v>1</v>
      </c>
      <c r="I668">
        <v>0</v>
      </c>
    </row>
    <row r="669" spans="1:25" x14ac:dyDescent="0.25">
      <c r="A669" t="s">
        <v>39</v>
      </c>
      <c r="B669">
        <v>1420.64</v>
      </c>
      <c r="C669">
        <v>1402.95</v>
      </c>
      <c r="D669">
        <v>1367.19</v>
      </c>
      <c r="E669">
        <v>845.71799999999996</v>
      </c>
      <c r="F669">
        <v>0</v>
      </c>
      <c r="G669">
        <v>5.4413299999999998E-2</v>
      </c>
      <c r="H669">
        <v>1</v>
      </c>
      <c r="I669">
        <v>0</v>
      </c>
    </row>
    <row r="670" spans="1:25" x14ac:dyDescent="0.25">
      <c r="A670" t="s">
        <v>39</v>
      </c>
      <c r="B670">
        <v>1421.12</v>
      </c>
      <c r="C670">
        <v>1402.73</v>
      </c>
      <c r="D670">
        <v>1367.35</v>
      </c>
      <c r="E670">
        <v>845.60799999999995</v>
      </c>
      <c r="F670">
        <v>0</v>
      </c>
      <c r="G670">
        <v>5.4413299999999998E-2</v>
      </c>
      <c r="H670">
        <v>1</v>
      </c>
      <c r="I670">
        <v>0</v>
      </c>
    </row>
    <row r="671" spans="1:25" x14ac:dyDescent="0.25">
      <c r="A671" t="s">
        <v>39</v>
      </c>
      <c r="B671">
        <v>1422.41</v>
      </c>
      <c r="C671">
        <v>1404.41</v>
      </c>
      <c r="D671">
        <v>1368.57</v>
      </c>
      <c r="E671">
        <v>845.20699999999999</v>
      </c>
      <c r="F671">
        <v>0</v>
      </c>
      <c r="G671">
        <v>5.4413299999999998E-2</v>
      </c>
      <c r="H671">
        <v>1</v>
      </c>
      <c r="I671">
        <v>0</v>
      </c>
      <c r="R671" t="s">
        <v>69</v>
      </c>
      <c r="U671" t="s">
        <v>68</v>
      </c>
      <c r="X671" t="s">
        <v>66</v>
      </c>
    </row>
    <row r="672" spans="1:25" x14ac:dyDescent="0.25">
      <c r="A672" t="s">
        <v>39</v>
      </c>
      <c r="B672">
        <v>1418.61</v>
      </c>
      <c r="C672">
        <v>1400.19</v>
      </c>
      <c r="D672">
        <v>1364.39</v>
      </c>
      <c r="E672">
        <v>844.71299999999997</v>
      </c>
      <c r="F672">
        <v>0</v>
      </c>
      <c r="G672">
        <v>5.4413299999999998E-2</v>
      </c>
      <c r="H672">
        <v>1</v>
      </c>
      <c r="I672">
        <v>0</v>
      </c>
      <c r="R672">
        <f>AVERAGE(B623:B672)</f>
        <v>1419.6587999999997</v>
      </c>
      <c r="S672">
        <f>AVERAGE(C623:C672)</f>
        <v>1401.6777999999999</v>
      </c>
      <c r="U672">
        <f>_xlfn.VAR.P(B623:B672)</f>
        <v>6.1007905600000143</v>
      </c>
      <c r="V672">
        <f>_xlfn.VAR.P(C623:C672)</f>
        <v>6.165737160000015</v>
      </c>
      <c r="X672">
        <f>1.96*SQRT(U672)/50</f>
        <v>9.6823131565336298E-2</v>
      </c>
      <c r="Y672">
        <f>1.96*SQRT(V672)/50</f>
        <v>9.733713756600007E-2</v>
      </c>
    </row>
    <row r="673" spans="1:9" x14ac:dyDescent="0.25">
      <c r="A673" t="s">
        <v>38</v>
      </c>
      <c r="B673">
        <v>70990.258281999995</v>
      </c>
      <c r="C673" t="s">
        <v>36</v>
      </c>
    </row>
    <row r="674" spans="1:9" x14ac:dyDescent="0.25">
      <c r="A674" t="s">
        <v>40</v>
      </c>
      <c r="B674">
        <v>944.12400000000002</v>
      </c>
      <c r="C674">
        <v>942.50699999999995</v>
      </c>
      <c r="D674">
        <v>907.28499999999997</v>
      </c>
      <c r="E674">
        <v>393.488</v>
      </c>
      <c r="F674">
        <v>0</v>
      </c>
      <c r="G674">
        <v>5.4413299999999998E-2</v>
      </c>
      <c r="H674">
        <v>1</v>
      </c>
      <c r="I674">
        <v>0</v>
      </c>
    </row>
    <row r="675" spans="1:9" x14ac:dyDescent="0.25">
      <c r="A675" t="s">
        <v>40</v>
      </c>
      <c r="B675">
        <v>951.20799999999997</v>
      </c>
      <c r="C675">
        <v>949.59199999999998</v>
      </c>
      <c r="D675">
        <v>914.23199999999997</v>
      </c>
      <c r="E675">
        <v>393.41800000000001</v>
      </c>
      <c r="F675">
        <v>0</v>
      </c>
      <c r="G675">
        <v>5.4413299999999998E-2</v>
      </c>
      <c r="H675">
        <v>1</v>
      </c>
      <c r="I675">
        <v>0</v>
      </c>
    </row>
    <row r="676" spans="1:9" x14ac:dyDescent="0.25">
      <c r="A676" t="s">
        <v>40</v>
      </c>
      <c r="B676">
        <v>952.46600000000001</v>
      </c>
      <c r="C676">
        <v>950.97</v>
      </c>
      <c r="D676">
        <v>915.63499999999999</v>
      </c>
      <c r="E676">
        <v>393.63400000000001</v>
      </c>
      <c r="F676">
        <v>0</v>
      </c>
      <c r="G676">
        <v>5.4413299999999998E-2</v>
      </c>
      <c r="H676">
        <v>1</v>
      </c>
      <c r="I676">
        <v>0</v>
      </c>
    </row>
    <row r="677" spans="1:9" x14ac:dyDescent="0.25">
      <c r="A677" t="s">
        <v>40</v>
      </c>
      <c r="B677">
        <v>955.93499999999995</v>
      </c>
      <c r="C677">
        <v>954.37699999999995</v>
      </c>
      <c r="D677">
        <v>919.154</v>
      </c>
      <c r="E677">
        <v>393.55700000000002</v>
      </c>
      <c r="F677">
        <v>0</v>
      </c>
      <c r="G677">
        <v>5.4413299999999998E-2</v>
      </c>
      <c r="H677">
        <v>1</v>
      </c>
      <c r="I677">
        <v>0</v>
      </c>
    </row>
    <row r="678" spans="1:9" x14ac:dyDescent="0.25">
      <c r="A678" t="s">
        <v>40</v>
      </c>
      <c r="B678">
        <v>951.428</v>
      </c>
      <c r="C678">
        <v>949.87699999999995</v>
      </c>
      <c r="D678">
        <v>914.48099999999999</v>
      </c>
      <c r="E678">
        <v>393.39800000000002</v>
      </c>
      <c r="F678">
        <v>0</v>
      </c>
      <c r="G678">
        <v>5.4413299999999998E-2</v>
      </c>
      <c r="H678">
        <v>1</v>
      </c>
      <c r="I678">
        <v>0</v>
      </c>
    </row>
    <row r="679" spans="1:9" x14ac:dyDescent="0.25">
      <c r="A679" t="s">
        <v>40</v>
      </c>
      <c r="B679">
        <v>950.20600000000002</v>
      </c>
      <c r="C679">
        <v>948.67700000000002</v>
      </c>
      <c r="D679">
        <v>913.38900000000001</v>
      </c>
      <c r="E679">
        <v>393.52</v>
      </c>
      <c r="F679">
        <v>0</v>
      </c>
      <c r="G679">
        <v>5.4413299999999998E-2</v>
      </c>
      <c r="H679">
        <v>1</v>
      </c>
      <c r="I679">
        <v>0</v>
      </c>
    </row>
    <row r="680" spans="1:9" x14ac:dyDescent="0.25">
      <c r="A680" t="s">
        <v>40</v>
      </c>
      <c r="B680">
        <v>950.90499999999997</v>
      </c>
      <c r="C680">
        <v>949.399</v>
      </c>
      <c r="D680">
        <v>914.16099999999994</v>
      </c>
      <c r="E680">
        <v>393.36900000000003</v>
      </c>
      <c r="F680">
        <v>0</v>
      </c>
      <c r="G680">
        <v>5.4413299999999998E-2</v>
      </c>
      <c r="H680">
        <v>1</v>
      </c>
      <c r="I680">
        <v>0</v>
      </c>
    </row>
    <row r="681" spans="1:9" x14ac:dyDescent="0.25">
      <c r="A681" t="s">
        <v>40</v>
      </c>
      <c r="B681">
        <v>953.47299999999996</v>
      </c>
      <c r="C681">
        <v>951.99400000000003</v>
      </c>
      <c r="D681">
        <v>916.56</v>
      </c>
      <c r="E681">
        <v>393.36599999999999</v>
      </c>
      <c r="F681">
        <v>0</v>
      </c>
      <c r="G681">
        <v>5.4413299999999998E-2</v>
      </c>
      <c r="H681">
        <v>1</v>
      </c>
      <c r="I681">
        <v>0</v>
      </c>
    </row>
    <row r="682" spans="1:9" x14ac:dyDescent="0.25">
      <c r="A682" t="s">
        <v>40</v>
      </c>
      <c r="B682">
        <v>947.34100000000001</v>
      </c>
      <c r="C682">
        <v>945.79899999999998</v>
      </c>
      <c r="D682">
        <v>910.50400000000002</v>
      </c>
      <c r="E682">
        <v>393.483</v>
      </c>
      <c r="F682">
        <v>0</v>
      </c>
      <c r="G682">
        <v>5.4413299999999998E-2</v>
      </c>
      <c r="H682">
        <v>1</v>
      </c>
      <c r="I682">
        <v>0</v>
      </c>
    </row>
    <row r="683" spans="1:9" x14ac:dyDescent="0.25">
      <c r="A683" t="s">
        <v>40</v>
      </c>
      <c r="B683">
        <v>948.80600000000004</v>
      </c>
      <c r="C683">
        <v>947.26599999999996</v>
      </c>
      <c r="D683">
        <v>911.85900000000004</v>
      </c>
      <c r="E683">
        <v>393.72699999999998</v>
      </c>
      <c r="F683">
        <v>0</v>
      </c>
      <c r="G683">
        <v>5.4413299999999998E-2</v>
      </c>
      <c r="H683">
        <v>1</v>
      </c>
      <c r="I683">
        <v>0</v>
      </c>
    </row>
    <row r="684" spans="1:9" x14ac:dyDescent="0.25">
      <c r="A684" t="s">
        <v>40</v>
      </c>
      <c r="B684">
        <v>951.98800000000006</v>
      </c>
      <c r="C684">
        <v>949.70299999999997</v>
      </c>
      <c r="D684">
        <v>914.25800000000004</v>
      </c>
      <c r="E684">
        <v>393.35599999999999</v>
      </c>
      <c r="F684">
        <v>0</v>
      </c>
      <c r="G684">
        <v>5.4413299999999998E-2</v>
      </c>
      <c r="H684">
        <v>1</v>
      </c>
      <c r="I684">
        <v>0</v>
      </c>
    </row>
    <row r="685" spans="1:9" x14ac:dyDescent="0.25">
      <c r="A685" t="s">
        <v>40</v>
      </c>
      <c r="B685">
        <v>950.07899999999995</v>
      </c>
      <c r="C685">
        <v>947.82</v>
      </c>
      <c r="D685">
        <v>912.77499999999998</v>
      </c>
      <c r="E685">
        <v>393.66300000000001</v>
      </c>
      <c r="F685">
        <v>0</v>
      </c>
      <c r="G685">
        <v>5.4413299999999998E-2</v>
      </c>
      <c r="H685">
        <v>1</v>
      </c>
      <c r="I685">
        <v>0</v>
      </c>
    </row>
    <row r="686" spans="1:9" x14ac:dyDescent="0.25">
      <c r="A686" t="s">
        <v>40</v>
      </c>
      <c r="B686">
        <v>951.27200000000005</v>
      </c>
      <c r="C686">
        <v>949.005</v>
      </c>
      <c r="D686">
        <v>913.68700000000001</v>
      </c>
      <c r="E686">
        <v>393.80399999999997</v>
      </c>
      <c r="F686">
        <v>0</v>
      </c>
      <c r="G686">
        <v>2.9038899999999999E-2</v>
      </c>
      <c r="H686">
        <v>1</v>
      </c>
      <c r="I686">
        <v>0</v>
      </c>
    </row>
    <row r="687" spans="1:9" x14ac:dyDescent="0.25">
      <c r="A687" t="s">
        <v>40</v>
      </c>
      <c r="B687">
        <v>947.18799999999999</v>
      </c>
      <c r="C687">
        <v>945.66899999999998</v>
      </c>
      <c r="D687">
        <v>910.59199999999998</v>
      </c>
      <c r="E687">
        <v>393.66</v>
      </c>
      <c r="F687">
        <v>0</v>
      </c>
      <c r="G687">
        <v>5.4413299999999998E-2</v>
      </c>
      <c r="H687">
        <v>1</v>
      </c>
      <c r="I687">
        <v>0</v>
      </c>
    </row>
    <row r="688" spans="1:9" x14ac:dyDescent="0.25">
      <c r="A688" t="s">
        <v>40</v>
      </c>
      <c r="B688">
        <v>947.00699999999995</v>
      </c>
      <c r="C688">
        <v>944.78499999999997</v>
      </c>
      <c r="D688">
        <v>909.745</v>
      </c>
      <c r="E688">
        <v>393.60399999999998</v>
      </c>
      <c r="F688">
        <v>0</v>
      </c>
      <c r="G688">
        <v>5.4413299999999998E-2</v>
      </c>
      <c r="H688">
        <v>1</v>
      </c>
      <c r="I688">
        <v>0</v>
      </c>
    </row>
    <row r="689" spans="1:9" x14ac:dyDescent="0.25">
      <c r="A689" t="s">
        <v>40</v>
      </c>
      <c r="B689">
        <v>951.96799999999996</v>
      </c>
      <c r="C689">
        <v>949.74</v>
      </c>
      <c r="D689">
        <v>914.50599999999997</v>
      </c>
      <c r="E689">
        <v>393.89699999999999</v>
      </c>
      <c r="F689">
        <v>0</v>
      </c>
      <c r="G689">
        <v>5.4413299999999998E-2</v>
      </c>
      <c r="H689">
        <v>1</v>
      </c>
      <c r="I689">
        <v>0</v>
      </c>
    </row>
    <row r="690" spans="1:9" x14ac:dyDescent="0.25">
      <c r="A690" t="s">
        <v>40</v>
      </c>
      <c r="B690">
        <v>947.524</v>
      </c>
      <c r="C690">
        <v>945.97500000000002</v>
      </c>
      <c r="D690">
        <v>910.79300000000001</v>
      </c>
      <c r="E690">
        <v>393.73599999999999</v>
      </c>
      <c r="F690">
        <v>0</v>
      </c>
      <c r="G690">
        <v>5.4413299999999998E-2</v>
      </c>
      <c r="H690">
        <v>1</v>
      </c>
      <c r="I690">
        <v>0</v>
      </c>
    </row>
    <row r="691" spans="1:9" x14ac:dyDescent="0.25">
      <c r="A691" t="s">
        <v>40</v>
      </c>
      <c r="B691">
        <v>955.96900000000005</v>
      </c>
      <c r="C691">
        <v>954.48099999999999</v>
      </c>
      <c r="D691">
        <v>919.44899999999996</v>
      </c>
      <c r="E691">
        <v>393.50099999999998</v>
      </c>
      <c r="F691">
        <v>0</v>
      </c>
      <c r="G691">
        <v>5.4413299999999998E-2</v>
      </c>
      <c r="H691">
        <v>1</v>
      </c>
      <c r="I691">
        <v>0</v>
      </c>
    </row>
    <row r="692" spans="1:9" x14ac:dyDescent="0.25">
      <c r="A692" t="s">
        <v>40</v>
      </c>
      <c r="B692">
        <v>953.33399999999995</v>
      </c>
      <c r="C692">
        <v>951.11400000000003</v>
      </c>
      <c r="D692">
        <v>915.94399999999996</v>
      </c>
      <c r="E692">
        <v>393.702</v>
      </c>
      <c r="F692">
        <v>0</v>
      </c>
      <c r="G692">
        <v>5.4413299999999998E-2</v>
      </c>
      <c r="H692">
        <v>1</v>
      </c>
      <c r="I692">
        <v>0</v>
      </c>
    </row>
    <row r="693" spans="1:9" x14ac:dyDescent="0.25">
      <c r="A693" t="s">
        <v>40</v>
      </c>
      <c r="B693">
        <v>955.00699999999995</v>
      </c>
      <c r="C693">
        <v>953.47900000000004</v>
      </c>
      <c r="D693">
        <v>918.19299999999998</v>
      </c>
      <c r="E693">
        <v>393.92700000000002</v>
      </c>
      <c r="F693">
        <v>0</v>
      </c>
      <c r="G693">
        <v>5.4413299999999998E-2</v>
      </c>
      <c r="H693">
        <v>1</v>
      </c>
      <c r="I693">
        <v>0</v>
      </c>
    </row>
    <row r="694" spans="1:9" x14ac:dyDescent="0.25">
      <c r="A694" t="s">
        <v>40</v>
      </c>
      <c r="B694">
        <v>952.37400000000002</v>
      </c>
      <c r="C694">
        <v>950.86900000000003</v>
      </c>
      <c r="D694">
        <v>915.62099999999998</v>
      </c>
      <c r="E694">
        <v>393.62799999999999</v>
      </c>
      <c r="F694">
        <v>0</v>
      </c>
      <c r="G694">
        <v>4.3778200000000003E-2</v>
      </c>
      <c r="H694">
        <v>1</v>
      </c>
      <c r="I694">
        <v>0</v>
      </c>
    </row>
    <row r="695" spans="1:9" x14ac:dyDescent="0.25">
      <c r="A695" t="s">
        <v>40</v>
      </c>
      <c r="B695">
        <v>945.05499999999995</v>
      </c>
      <c r="C695">
        <v>943.57299999999998</v>
      </c>
      <c r="D695">
        <v>908.41899999999998</v>
      </c>
      <c r="E695">
        <v>393.65100000000001</v>
      </c>
      <c r="F695">
        <v>0</v>
      </c>
      <c r="G695">
        <v>5.4413299999999998E-2</v>
      </c>
      <c r="H695">
        <v>1</v>
      </c>
      <c r="I695">
        <v>0</v>
      </c>
    </row>
    <row r="696" spans="1:9" x14ac:dyDescent="0.25">
      <c r="A696" t="s">
        <v>40</v>
      </c>
      <c r="B696">
        <v>949.20699999999999</v>
      </c>
      <c r="C696">
        <v>947.70299999999997</v>
      </c>
      <c r="D696">
        <v>912.45799999999997</v>
      </c>
      <c r="E696">
        <v>393.92700000000002</v>
      </c>
      <c r="F696">
        <v>0</v>
      </c>
      <c r="G696">
        <v>5.4413299999999998E-2</v>
      </c>
      <c r="H696">
        <v>1</v>
      </c>
      <c r="I696">
        <v>0</v>
      </c>
    </row>
    <row r="697" spans="1:9" x14ac:dyDescent="0.25">
      <c r="A697" t="s">
        <v>40</v>
      </c>
      <c r="B697">
        <v>953.96900000000005</v>
      </c>
      <c r="C697">
        <v>952.43899999999996</v>
      </c>
      <c r="D697">
        <v>917.16700000000003</v>
      </c>
      <c r="E697">
        <v>393.92099999999999</v>
      </c>
      <c r="F697">
        <v>0</v>
      </c>
      <c r="G697">
        <v>5.4413299999999998E-2</v>
      </c>
      <c r="H697">
        <v>1</v>
      </c>
      <c r="I697">
        <v>0</v>
      </c>
    </row>
    <row r="698" spans="1:9" x14ac:dyDescent="0.25">
      <c r="A698" t="s">
        <v>40</v>
      </c>
      <c r="B698">
        <v>954.04600000000005</v>
      </c>
      <c r="C698">
        <v>952.59</v>
      </c>
      <c r="D698">
        <v>917.41300000000001</v>
      </c>
      <c r="E698">
        <v>393.59199999999998</v>
      </c>
      <c r="F698">
        <v>0</v>
      </c>
      <c r="G698">
        <v>4.3770400000000001E-2</v>
      </c>
      <c r="H698">
        <v>1</v>
      </c>
      <c r="I698">
        <v>0</v>
      </c>
    </row>
    <row r="699" spans="1:9" x14ac:dyDescent="0.25">
      <c r="A699" t="s">
        <v>40</v>
      </c>
      <c r="B699">
        <v>959.01599999999996</v>
      </c>
      <c r="C699">
        <v>957.53399999999999</v>
      </c>
      <c r="D699">
        <v>922.28399999999999</v>
      </c>
      <c r="E699">
        <v>393.81</v>
      </c>
      <c r="F699">
        <v>0</v>
      </c>
      <c r="G699">
        <v>2.9038899999999999E-2</v>
      </c>
      <c r="H699">
        <v>1</v>
      </c>
      <c r="I699">
        <v>0</v>
      </c>
    </row>
    <row r="700" spans="1:9" x14ac:dyDescent="0.25">
      <c r="A700" t="s">
        <v>40</v>
      </c>
      <c r="B700">
        <v>948.85799999999995</v>
      </c>
      <c r="C700">
        <v>947.34100000000001</v>
      </c>
      <c r="D700">
        <v>912.09199999999998</v>
      </c>
      <c r="E700">
        <v>393.89600000000002</v>
      </c>
      <c r="F700">
        <v>0</v>
      </c>
      <c r="G700">
        <v>4.3772999999999999E-2</v>
      </c>
      <c r="H700">
        <v>1</v>
      </c>
      <c r="I700">
        <v>0</v>
      </c>
    </row>
    <row r="701" spans="1:9" x14ac:dyDescent="0.25">
      <c r="A701" t="s">
        <v>40</v>
      </c>
      <c r="B701">
        <v>952.16600000000005</v>
      </c>
      <c r="C701">
        <v>950.66</v>
      </c>
      <c r="D701">
        <v>915.54899999999998</v>
      </c>
      <c r="E701">
        <v>393.78300000000002</v>
      </c>
      <c r="F701">
        <v>0</v>
      </c>
      <c r="G701">
        <v>5.4413299999999998E-2</v>
      </c>
      <c r="H701">
        <v>1</v>
      </c>
      <c r="I701">
        <v>0</v>
      </c>
    </row>
    <row r="702" spans="1:9" x14ac:dyDescent="0.25">
      <c r="A702" t="s">
        <v>40</v>
      </c>
      <c r="B702">
        <v>951.94600000000003</v>
      </c>
      <c r="C702">
        <v>950.46699999999998</v>
      </c>
      <c r="D702">
        <v>915.18499999999995</v>
      </c>
      <c r="E702">
        <v>393.79300000000001</v>
      </c>
      <c r="F702">
        <v>0</v>
      </c>
      <c r="G702">
        <v>5.4413299999999998E-2</v>
      </c>
      <c r="H702">
        <v>1</v>
      </c>
      <c r="I702">
        <v>0</v>
      </c>
    </row>
    <row r="703" spans="1:9" x14ac:dyDescent="0.25">
      <c r="A703" t="s">
        <v>40</v>
      </c>
      <c r="B703">
        <v>954.476</v>
      </c>
      <c r="C703">
        <v>952.952</v>
      </c>
      <c r="D703">
        <v>917.69100000000003</v>
      </c>
      <c r="E703">
        <v>393.69499999999999</v>
      </c>
      <c r="F703">
        <v>0</v>
      </c>
      <c r="G703">
        <v>5.4413299999999998E-2</v>
      </c>
      <c r="H703">
        <v>1</v>
      </c>
      <c r="I703">
        <v>0</v>
      </c>
    </row>
    <row r="704" spans="1:9" x14ac:dyDescent="0.25">
      <c r="A704" t="s">
        <v>40</v>
      </c>
      <c r="B704">
        <v>952.18799999999999</v>
      </c>
      <c r="C704">
        <v>949.95899999999995</v>
      </c>
      <c r="D704">
        <v>914.71100000000001</v>
      </c>
      <c r="E704">
        <v>393.577</v>
      </c>
      <c r="F704">
        <v>0</v>
      </c>
      <c r="G704">
        <v>5.4413299999999998E-2</v>
      </c>
      <c r="H704">
        <v>1</v>
      </c>
      <c r="I704">
        <v>0</v>
      </c>
    </row>
    <row r="705" spans="1:9" x14ac:dyDescent="0.25">
      <c r="A705" t="s">
        <v>40</v>
      </c>
      <c r="B705">
        <v>951.70600000000002</v>
      </c>
      <c r="C705">
        <v>950.20699999999999</v>
      </c>
      <c r="D705">
        <v>914.79899999999998</v>
      </c>
      <c r="E705">
        <v>394.00299999999999</v>
      </c>
      <c r="F705">
        <v>0</v>
      </c>
      <c r="G705">
        <v>2.90388E-2</v>
      </c>
      <c r="H705">
        <v>1</v>
      </c>
      <c r="I705">
        <v>0</v>
      </c>
    </row>
    <row r="706" spans="1:9" x14ac:dyDescent="0.25">
      <c r="A706" t="s">
        <v>40</v>
      </c>
      <c r="B706">
        <v>957.66499999999996</v>
      </c>
      <c r="C706">
        <v>955.44500000000005</v>
      </c>
      <c r="D706">
        <v>920.15200000000004</v>
      </c>
      <c r="E706">
        <v>393.92899999999997</v>
      </c>
      <c r="F706">
        <v>0</v>
      </c>
      <c r="G706">
        <v>5.4413299999999998E-2</v>
      </c>
      <c r="H706">
        <v>1</v>
      </c>
      <c r="I706">
        <v>0</v>
      </c>
    </row>
    <row r="707" spans="1:9" x14ac:dyDescent="0.25">
      <c r="A707" t="s">
        <v>40</v>
      </c>
      <c r="B707">
        <v>948.42600000000004</v>
      </c>
      <c r="C707">
        <v>946.86099999999999</v>
      </c>
      <c r="D707">
        <v>911.93399999999997</v>
      </c>
      <c r="E707">
        <v>394.00599999999997</v>
      </c>
      <c r="F707">
        <v>0</v>
      </c>
      <c r="G707">
        <v>5.4413299999999998E-2</v>
      </c>
      <c r="H707">
        <v>1</v>
      </c>
      <c r="I707">
        <v>0</v>
      </c>
    </row>
    <row r="708" spans="1:9" x14ac:dyDescent="0.25">
      <c r="A708" t="s">
        <v>40</v>
      </c>
      <c r="B708">
        <v>953.93899999999996</v>
      </c>
      <c r="C708">
        <v>952.45899999999995</v>
      </c>
      <c r="D708">
        <v>917.11500000000001</v>
      </c>
      <c r="E708">
        <v>394.03699999999998</v>
      </c>
      <c r="F708">
        <v>0</v>
      </c>
      <c r="G708">
        <v>5.4413299999999998E-2</v>
      </c>
      <c r="H708">
        <v>1</v>
      </c>
      <c r="I708">
        <v>0</v>
      </c>
    </row>
    <row r="709" spans="1:9" x14ac:dyDescent="0.25">
      <c r="A709" t="s">
        <v>40</v>
      </c>
      <c r="B709">
        <v>949.52300000000002</v>
      </c>
      <c r="C709">
        <v>948.04100000000005</v>
      </c>
      <c r="D709">
        <v>912.76800000000003</v>
      </c>
      <c r="E709">
        <v>393.96300000000002</v>
      </c>
      <c r="F709">
        <v>0</v>
      </c>
      <c r="G709">
        <v>5.4413299999999998E-2</v>
      </c>
      <c r="H709">
        <v>1</v>
      </c>
      <c r="I709">
        <v>0</v>
      </c>
    </row>
    <row r="710" spans="1:9" x14ac:dyDescent="0.25">
      <c r="A710" t="s">
        <v>40</v>
      </c>
      <c r="B710">
        <v>950.41200000000003</v>
      </c>
      <c r="C710">
        <v>948.83</v>
      </c>
      <c r="D710">
        <v>913.66499999999996</v>
      </c>
      <c r="E710">
        <v>393.74900000000002</v>
      </c>
      <c r="F710">
        <v>0</v>
      </c>
      <c r="G710">
        <v>5.4413299999999998E-2</v>
      </c>
      <c r="H710">
        <v>1</v>
      </c>
      <c r="I710">
        <v>0</v>
      </c>
    </row>
    <row r="711" spans="1:9" x14ac:dyDescent="0.25">
      <c r="A711" t="s">
        <v>40</v>
      </c>
      <c r="B711">
        <v>954.40700000000004</v>
      </c>
      <c r="C711">
        <v>952.88800000000003</v>
      </c>
      <c r="D711">
        <v>917.59799999999996</v>
      </c>
      <c r="E711">
        <v>393.69799999999998</v>
      </c>
      <c r="F711">
        <v>0</v>
      </c>
      <c r="G711">
        <v>5.4413299999999998E-2</v>
      </c>
      <c r="H711">
        <v>1</v>
      </c>
      <c r="I711">
        <v>0</v>
      </c>
    </row>
    <row r="712" spans="1:9" x14ac:dyDescent="0.25">
      <c r="A712" t="s">
        <v>40</v>
      </c>
      <c r="B712">
        <v>948.54100000000005</v>
      </c>
      <c r="C712">
        <v>947.01099999999997</v>
      </c>
      <c r="D712">
        <v>911.84699999999998</v>
      </c>
      <c r="E712">
        <v>393.58</v>
      </c>
      <c r="F712">
        <v>0</v>
      </c>
      <c r="G712">
        <v>5.4413299999999998E-2</v>
      </c>
      <c r="H712">
        <v>1</v>
      </c>
      <c r="I712">
        <v>0</v>
      </c>
    </row>
    <row r="713" spans="1:9" x14ac:dyDescent="0.25">
      <c r="A713" t="s">
        <v>40</v>
      </c>
      <c r="B713">
        <v>951.49300000000005</v>
      </c>
      <c r="C713">
        <v>949.26199999999994</v>
      </c>
      <c r="D713">
        <v>914.28700000000003</v>
      </c>
      <c r="E713">
        <v>394.04599999999999</v>
      </c>
      <c r="F713">
        <v>0</v>
      </c>
      <c r="G713">
        <v>5.4413299999999998E-2</v>
      </c>
      <c r="H713">
        <v>1</v>
      </c>
      <c r="I713">
        <v>0</v>
      </c>
    </row>
    <row r="714" spans="1:9" x14ac:dyDescent="0.25">
      <c r="A714" t="s">
        <v>40</v>
      </c>
      <c r="B714">
        <v>948.30200000000002</v>
      </c>
      <c r="C714">
        <v>946.06799999999998</v>
      </c>
      <c r="D714">
        <v>910.70100000000002</v>
      </c>
      <c r="E714">
        <v>393.61700000000002</v>
      </c>
      <c r="F714">
        <v>0</v>
      </c>
      <c r="G714">
        <v>5.4413299999999998E-2</v>
      </c>
      <c r="H714">
        <v>1</v>
      </c>
      <c r="I714">
        <v>0</v>
      </c>
    </row>
    <row r="715" spans="1:9" x14ac:dyDescent="0.25">
      <c r="A715" t="s">
        <v>40</v>
      </c>
      <c r="B715">
        <v>948.88</v>
      </c>
      <c r="C715">
        <v>947.31799999999998</v>
      </c>
      <c r="D715">
        <v>911.96799999999996</v>
      </c>
      <c r="E715">
        <v>393.74200000000002</v>
      </c>
      <c r="F715">
        <v>0</v>
      </c>
      <c r="G715">
        <v>5.4413299999999998E-2</v>
      </c>
      <c r="H715">
        <v>1</v>
      </c>
      <c r="I715">
        <v>0</v>
      </c>
    </row>
    <row r="716" spans="1:9" x14ac:dyDescent="0.25">
      <c r="A716" t="s">
        <v>40</v>
      </c>
      <c r="B716">
        <v>948.33500000000004</v>
      </c>
      <c r="C716">
        <v>946.81299999999999</v>
      </c>
      <c r="D716">
        <v>911.56200000000001</v>
      </c>
      <c r="E716">
        <v>393.69400000000002</v>
      </c>
      <c r="F716">
        <v>0</v>
      </c>
      <c r="G716">
        <v>3.0726E-2</v>
      </c>
      <c r="H716">
        <v>1</v>
      </c>
      <c r="I716">
        <v>0</v>
      </c>
    </row>
    <row r="717" spans="1:9" x14ac:dyDescent="0.25">
      <c r="A717" t="s">
        <v>40</v>
      </c>
      <c r="B717">
        <v>945.88900000000001</v>
      </c>
      <c r="C717">
        <v>944.38199999999995</v>
      </c>
      <c r="D717">
        <v>909.077</v>
      </c>
      <c r="E717">
        <v>393.93</v>
      </c>
      <c r="F717">
        <v>0</v>
      </c>
      <c r="G717">
        <v>4.3770400000000001E-2</v>
      </c>
      <c r="H717">
        <v>1</v>
      </c>
      <c r="I717">
        <v>0</v>
      </c>
    </row>
    <row r="718" spans="1:9" x14ac:dyDescent="0.25">
      <c r="A718" t="s">
        <v>40</v>
      </c>
      <c r="B718">
        <v>951.03</v>
      </c>
      <c r="C718">
        <v>949.56500000000005</v>
      </c>
      <c r="D718">
        <v>914.24300000000005</v>
      </c>
      <c r="E718">
        <v>393.87799999999999</v>
      </c>
      <c r="F718">
        <v>0</v>
      </c>
      <c r="G718">
        <v>5.4413299999999998E-2</v>
      </c>
      <c r="H718">
        <v>1</v>
      </c>
      <c r="I718">
        <v>0</v>
      </c>
    </row>
    <row r="719" spans="1:9" x14ac:dyDescent="0.25">
      <c r="A719" t="s">
        <v>40</v>
      </c>
      <c r="B719">
        <v>949.11300000000006</v>
      </c>
      <c r="C719">
        <v>947.57399999999996</v>
      </c>
      <c r="D719">
        <v>912.40200000000004</v>
      </c>
      <c r="E719">
        <v>393.49799999999999</v>
      </c>
      <c r="F719">
        <v>0</v>
      </c>
      <c r="G719">
        <v>2.90388E-2</v>
      </c>
      <c r="H719">
        <v>1</v>
      </c>
      <c r="I719">
        <v>0</v>
      </c>
    </row>
    <row r="720" spans="1:9" x14ac:dyDescent="0.25">
      <c r="A720" t="s">
        <v>40</v>
      </c>
      <c r="B720">
        <v>950.71699999999998</v>
      </c>
      <c r="C720">
        <v>949.18200000000002</v>
      </c>
      <c r="D720">
        <v>913.81200000000001</v>
      </c>
      <c r="E720">
        <v>393.85899999999998</v>
      </c>
      <c r="F720">
        <v>0</v>
      </c>
      <c r="G720">
        <v>5.4413299999999998E-2</v>
      </c>
      <c r="H720">
        <v>1</v>
      </c>
      <c r="I720">
        <v>0</v>
      </c>
    </row>
    <row r="721" spans="1:25" x14ac:dyDescent="0.25">
      <c r="A721" t="s">
        <v>40</v>
      </c>
      <c r="B721">
        <v>949.74599999999998</v>
      </c>
      <c r="C721">
        <v>947.51400000000001</v>
      </c>
      <c r="D721">
        <v>912.21100000000001</v>
      </c>
      <c r="E721">
        <v>393.81400000000002</v>
      </c>
      <c r="F721">
        <v>0</v>
      </c>
      <c r="G721">
        <v>3.0729099999999999E-2</v>
      </c>
      <c r="H721">
        <v>1</v>
      </c>
      <c r="I721">
        <v>0</v>
      </c>
    </row>
    <row r="722" spans="1:25" x14ac:dyDescent="0.25">
      <c r="A722" t="s">
        <v>40</v>
      </c>
      <c r="B722">
        <v>949.88499999999999</v>
      </c>
      <c r="C722">
        <v>947.68799999999999</v>
      </c>
      <c r="D722">
        <v>912.49300000000005</v>
      </c>
      <c r="E722">
        <v>393.57</v>
      </c>
      <c r="F722">
        <v>0</v>
      </c>
      <c r="G722">
        <v>2.90388E-2</v>
      </c>
      <c r="H722">
        <v>1</v>
      </c>
      <c r="I722">
        <v>0</v>
      </c>
    </row>
    <row r="723" spans="1:25" x14ac:dyDescent="0.25">
      <c r="A723" t="s">
        <v>40</v>
      </c>
      <c r="B723">
        <v>952.25800000000004</v>
      </c>
      <c r="C723">
        <v>950.06200000000001</v>
      </c>
      <c r="D723">
        <v>914.66200000000003</v>
      </c>
      <c r="E723">
        <v>393.779</v>
      </c>
      <c r="F723">
        <v>0</v>
      </c>
      <c r="G723">
        <v>5.4413299999999998E-2</v>
      </c>
      <c r="H723">
        <v>1</v>
      </c>
      <c r="I723">
        <v>0</v>
      </c>
    </row>
    <row r="724" spans="1:25" x14ac:dyDescent="0.25">
      <c r="A724" t="s">
        <v>40</v>
      </c>
      <c r="B724">
        <v>953.07600000000002</v>
      </c>
      <c r="C724">
        <v>950.79200000000003</v>
      </c>
      <c r="D724">
        <v>915.41499999999996</v>
      </c>
      <c r="E724">
        <v>393.452</v>
      </c>
      <c r="F724">
        <v>0</v>
      </c>
      <c r="G724">
        <v>5.4413299999999998E-2</v>
      </c>
      <c r="H724">
        <v>1</v>
      </c>
      <c r="I724">
        <v>0</v>
      </c>
    </row>
    <row r="725" spans="1:25" x14ac:dyDescent="0.25">
      <c r="A725" t="s">
        <v>40</v>
      </c>
      <c r="B725">
        <v>955.37</v>
      </c>
      <c r="C725">
        <v>953.14099999999996</v>
      </c>
      <c r="D725">
        <v>917.79</v>
      </c>
      <c r="E725">
        <v>393.59300000000002</v>
      </c>
      <c r="F725">
        <v>0</v>
      </c>
      <c r="G725">
        <v>5.4413299999999998E-2</v>
      </c>
      <c r="H725">
        <v>1</v>
      </c>
      <c r="I725">
        <v>0</v>
      </c>
    </row>
    <row r="726" spans="1:25" x14ac:dyDescent="0.25">
      <c r="A726" t="s">
        <v>40</v>
      </c>
      <c r="B726">
        <v>948.12</v>
      </c>
      <c r="C726">
        <v>945.90300000000002</v>
      </c>
      <c r="D726">
        <v>910.50300000000004</v>
      </c>
      <c r="E726">
        <v>393.77</v>
      </c>
      <c r="F726">
        <v>0</v>
      </c>
      <c r="G726">
        <v>5.4413299999999998E-2</v>
      </c>
      <c r="H726">
        <v>1</v>
      </c>
      <c r="I726">
        <v>0</v>
      </c>
    </row>
    <row r="727" spans="1:25" x14ac:dyDescent="0.25">
      <c r="A727" t="s">
        <v>40</v>
      </c>
      <c r="B727">
        <v>947.37</v>
      </c>
      <c r="C727">
        <v>945.87800000000004</v>
      </c>
      <c r="D727">
        <v>910.78899999999999</v>
      </c>
      <c r="E727">
        <v>393.83100000000002</v>
      </c>
      <c r="F727">
        <v>0</v>
      </c>
      <c r="G727">
        <v>5.4413299999999998E-2</v>
      </c>
      <c r="H727">
        <v>1</v>
      </c>
      <c r="I727">
        <v>0</v>
      </c>
      <c r="R727" t="s">
        <v>69</v>
      </c>
      <c r="U727" t="s">
        <v>68</v>
      </c>
      <c r="X727" t="s">
        <v>66</v>
      </c>
    </row>
    <row r="728" spans="1:25" x14ac:dyDescent="0.25">
      <c r="A728" t="s">
        <v>40</v>
      </c>
      <c r="B728">
        <v>951.15200000000004</v>
      </c>
      <c r="C728">
        <v>949.65700000000004</v>
      </c>
      <c r="D728">
        <v>914.49</v>
      </c>
      <c r="E728">
        <v>393.78899999999999</v>
      </c>
      <c r="F728">
        <v>0</v>
      </c>
      <c r="G728">
        <v>5.4413299999999998E-2</v>
      </c>
      <c r="H728">
        <v>1</v>
      </c>
      <c r="I728">
        <v>0</v>
      </c>
      <c r="R728">
        <f>AVERAGE(B679:B728)</f>
        <v>951.0144600000001</v>
      </c>
      <c r="S728">
        <f>AVERAGE(C679:C728)</f>
        <v>949.27067999999997</v>
      </c>
      <c r="U728">
        <f>_xlfn.VAR.P(B679:B728)</f>
        <v>8.7642804483999956</v>
      </c>
      <c r="V728">
        <f>_xlfn.VAR.P(C679:C728)</f>
        <v>8.6987423376000361</v>
      </c>
      <c r="X728">
        <f>1.96*SQRT(U728)/50</f>
        <v>0.11604974755780112</v>
      </c>
      <c r="Y728">
        <f>1.96*SQRT(V728)/50</f>
        <v>0.11561503114063378</v>
      </c>
    </row>
    <row r="729" spans="1:25" x14ac:dyDescent="0.25">
      <c r="A729" t="s">
        <v>40</v>
      </c>
      <c r="B729">
        <v>47554.681862999998</v>
      </c>
      <c r="C729" t="s">
        <v>36</v>
      </c>
      <c r="U729" t="s">
        <v>82</v>
      </c>
    </row>
    <row r="730" spans="1:25" x14ac:dyDescent="0.25">
      <c r="A730" t="s">
        <v>98</v>
      </c>
      <c r="B730">
        <v>844.19899999999996</v>
      </c>
      <c r="C730">
        <v>825.61</v>
      </c>
      <c r="D730">
        <v>790.19299999999998</v>
      </c>
      <c r="E730">
        <v>244.97900000000001</v>
      </c>
      <c r="F730">
        <v>0</v>
      </c>
      <c r="G730">
        <v>1.08924E-2</v>
      </c>
      <c r="H730">
        <v>0.99211199999999999</v>
      </c>
      <c r="I730">
        <v>0</v>
      </c>
      <c r="U730">
        <f>_xlfn.STDEV.P(B679:B728)</f>
        <v>2.9604527438214574</v>
      </c>
      <c r="V730">
        <f>_xlfn.STDEV.P(C679:C728)</f>
        <v>2.9493630393018822</v>
      </c>
    </row>
    <row r="731" spans="1:25" x14ac:dyDescent="0.25">
      <c r="A731" t="s">
        <v>98</v>
      </c>
      <c r="B731">
        <v>843.73699999999997</v>
      </c>
      <c r="C731">
        <v>825.59799999999996</v>
      </c>
      <c r="D731">
        <v>790.14099999999996</v>
      </c>
      <c r="E731">
        <v>244.76599999999999</v>
      </c>
      <c r="F731">
        <v>0</v>
      </c>
      <c r="G731">
        <v>1.08641E-2</v>
      </c>
      <c r="H731">
        <v>0.99265099999999995</v>
      </c>
      <c r="I731">
        <v>1</v>
      </c>
    </row>
    <row r="732" spans="1:25" x14ac:dyDescent="0.25">
      <c r="A732" t="s">
        <v>98</v>
      </c>
      <c r="B732">
        <v>843.18200000000002</v>
      </c>
      <c r="C732">
        <v>825.27300000000002</v>
      </c>
      <c r="D732">
        <v>790.11800000000005</v>
      </c>
      <c r="E732">
        <v>244.67699999999999</v>
      </c>
      <c r="F732">
        <v>0</v>
      </c>
      <c r="G732">
        <v>1.0862E-2</v>
      </c>
      <c r="H732">
        <v>0.995062</v>
      </c>
      <c r="I732">
        <v>0</v>
      </c>
    </row>
    <row r="733" spans="1:25" x14ac:dyDescent="0.25">
      <c r="A733" t="s">
        <v>98</v>
      </c>
      <c r="B733">
        <v>843.70799999999997</v>
      </c>
      <c r="C733">
        <v>825.94600000000003</v>
      </c>
      <c r="D733">
        <v>790.56299999999999</v>
      </c>
      <c r="E733">
        <v>245.24799999999999</v>
      </c>
      <c r="F733">
        <v>0</v>
      </c>
      <c r="G733">
        <v>1.0857E-2</v>
      </c>
      <c r="H733">
        <v>0.99504700000000001</v>
      </c>
      <c r="I733">
        <v>0</v>
      </c>
    </row>
    <row r="734" spans="1:25" x14ac:dyDescent="0.25">
      <c r="A734" t="s">
        <v>98</v>
      </c>
      <c r="B734">
        <v>843.57299999999998</v>
      </c>
      <c r="C734">
        <v>825.78399999999999</v>
      </c>
      <c r="D734">
        <v>790.50699999999995</v>
      </c>
      <c r="E734">
        <v>245.05500000000001</v>
      </c>
      <c r="F734">
        <v>0</v>
      </c>
      <c r="G734">
        <v>1.08577E-2</v>
      </c>
      <c r="H734">
        <v>0.98101899999999997</v>
      </c>
      <c r="I734">
        <v>1</v>
      </c>
    </row>
    <row r="735" spans="1:25" x14ac:dyDescent="0.25">
      <c r="A735" t="s">
        <v>98</v>
      </c>
      <c r="B735">
        <v>844.19600000000003</v>
      </c>
      <c r="C735">
        <v>826.38199999999995</v>
      </c>
      <c r="D735">
        <v>791.20100000000002</v>
      </c>
      <c r="E735">
        <v>245.56299999999999</v>
      </c>
      <c r="F735">
        <v>0</v>
      </c>
      <c r="G735">
        <v>1.0868299999999999E-2</v>
      </c>
      <c r="H735">
        <v>0.99290699999999998</v>
      </c>
      <c r="I735">
        <v>0</v>
      </c>
    </row>
    <row r="736" spans="1:25" x14ac:dyDescent="0.25">
      <c r="A736" t="s">
        <v>98</v>
      </c>
      <c r="B736">
        <v>843.73500000000001</v>
      </c>
      <c r="C736">
        <v>825.92600000000004</v>
      </c>
      <c r="D736">
        <v>790.53499999999997</v>
      </c>
      <c r="E736">
        <v>245.113</v>
      </c>
      <c r="F736">
        <v>0</v>
      </c>
      <c r="G736">
        <v>1.0857800000000001E-2</v>
      </c>
      <c r="H736">
        <v>0.98101899999999997</v>
      </c>
      <c r="I736">
        <v>0</v>
      </c>
    </row>
    <row r="737" spans="1:9" x14ac:dyDescent="0.25">
      <c r="A737" t="s">
        <v>98</v>
      </c>
      <c r="B737">
        <v>843.553</v>
      </c>
      <c r="C737">
        <v>825.85</v>
      </c>
      <c r="D737">
        <v>790.572</v>
      </c>
      <c r="E737">
        <v>244.85300000000001</v>
      </c>
      <c r="F737">
        <v>0</v>
      </c>
      <c r="G737">
        <v>1.0857500000000001E-2</v>
      </c>
      <c r="H737">
        <v>0.99291700000000005</v>
      </c>
      <c r="I737">
        <v>1</v>
      </c>
    </row>
    <row r="738" spans="1:9" x14ac:dyDescent="0.25">
      <c r="A738" t="s">
        <v>98</v>
      </c>
      <c r="B738">
        <v>843.14</v>
      </c>
      <c r="C738">
        <v>825.42100000000005</v>
      </c>
      <c r="D738">
        <v>790.25400000000002</v>
      </c>
      <c r="E738">
        <v>244.83600000000001</v>
      </c>
      <c r="F738">
        <v>0</v>
      </c>
      <c r="G738">
        <v>1.0880799999999999E-2</v>
      </c>
      <c r="H738">
        <v>0.99151500000000004</v>
      </c>
      <c r="I738">
        <v>0</v>
      </c>
    </row>
    <row r="739" spans="1:9" x14ac:dyDescent="0.25">
      <c r="A739" t="s">
        <v>98</v>
      </c>
      <c r="B739">
        <v>843.27300000000002</v>
      </c>
      <c r="C739">
        <v>825.61199999999997</v>
      </c>
      <c r="D739">
        <v>790.37400000000002</v>
      </c>
      <c r="E739">
        <v>245.05</v>
      </c>
      <c r="F739">
        <v>0</v>
      </c>
      <c r="G739">
        <v>1.08573E-2</v>
      </c>
      <c r="H739">
        <v>0.99500200000000005</v>
      </c>
      <c r="I739">
        <v>0</v>
      </c>
    </row>
    <row r="740" spans="1:9" x14ac:dyDescent="0.25">
      <c r="A740" t="s">
        <v>98</v>
      </c>
      <c r="B740">
        <v>844.505</v>
      </c>
      <c r="C740">
        <v>825.95500000000004</v>
      </c>
      <c r="D740">
        <v>790.56799999999998</v>
      </c>
      <c r="E740">
        <v>245.02199999999999</v>
      </c>
      <c r="F740">
        <v>0</v>
      </c>
      <c r="G740">
        <v>1.08618E-2</v>
      </c>
      <c r="H740">
        <v>0.99497100000000005</v>
      </c>
      <c r="I740">
        <v>1</v>
      </c>
    </row>
    <row r="741" spans="1:9" x14ac:dyDescent="0.25">
      <c r="A741" t="s">
        <v>98</v>
      </c>
      <c r="B741">
        <v>844.34</v>
      </c>
      <c r="C741">
        <v>825.88499999999999</v>
      </c>
      <c r="D741">
        <v>790.58199999999999</v>
      </c>
      <c r="E741">
        <v>244.84700000000001</v>
      </c>
      <c r="F741">
        <v>0</v>
      </c>
      <c r="G741">
        <v>1.09164E-2</v>
      </c>
      <c r="H741">
        <v>0.98101899999999997</v>
      </c>
      <c r="I741">
        <v>0</v>
      </c>
    </row>
    <row r="742" spans="1:9" x14ac:dyDescent="0.25">
      <c r="A742" t="s">
        <v>98</v>
      </c>
      <c r="B742">
        <v>845.93899999999996</v>
      </c>
      <c r="C742">
        <v>826.62099999999998</v>
      </c>
      <c r="D742">
        <v>791.13</v>
      </c>
      <c r="E742">
        <v>245.23699999999999</v>
      </c>
      <c r="F742">
        <v>0</v>
      </c>
      <c r="G742">
        <v>1.0856899999999999E-2</v>
      </c>
      <c r="H742">
        <v>0.99357300000000004</v>
      </c>
      <c r="I742">
        <v>0</v>
      </c>
    </row>
    <row r="743" spans="1:9" x14ac:dyDescent="0.25">
      <c r="A743" t="s">
        <v>98</v>
      </c>
      <c r="B743">
        <v>844.29300000000001</v>
      </c>
      <c r="C743">
        <v>826.20299999999997</v>
      </c>
      <c r="D743">
        <v>791.10199999999998</v>
      </c>
      <c r="E743">
        <v>245.274</v>
      </c>
      <c r="F743">
        <v>0</v>
      </c>
      <c r="G743">
        <v>1.08655E-2</v>
      </c>
      <c r="H743">
        <v>0.988568</v>
      </c>
      <c r="I743">
        <v>0</v>
      </c>
    </row>
    <row r="744" spans="1:9" x14ac:dyDescent="0.25">
      <c r="A744" t="s">
        <v>98</v>
      </c>
      <c r="B744">
        <v>844.07899999999995</v>
      </c>
      <c r="C744">
        <v>826.32399999999996</v>
      </c>
      <c r="D744">
        <v>791.15200000000004</v>
      </c>
      <c r="E744">
        <v>245.57900000000001</v>
      </c>
      <c r="F744">
        <v>0</v>
      </c>
      <c r="G744">
        <v>1.08944E-2</v>
      </c>
      <c r="H744">
        <v>0.99049900000000002</v>
      </c>
      <c r="I744">
        <v>0</v>
      </c>
    </row>
    <row r="745" spans="1:9" x14ac:dyDescent="0.25">
      <c r="A745" t="s">
        <v>98</v>
      </c>
      <c r="B745">
        <v>843.29600000000005</v>
      </c>
      <c r="C745">
        <v>825.58399999999995</v>
      </c>
      <c r="D745">
        <v>790.31100000000004</v>
      </c>
      <c r="E745">
        <v>244.886</v>
      </c>
      <c r="F745">
        <v>0</v>
      </c>
      <c r="G745">
        <v>1.08585E-2</v>
      </c>
      <c r="H745">
        <v>0.98101899999999997</v>
      </c>
      <c r="I745">
        <v>0</v>
      </c>
    </row>
    <row r="746" spans="1:9" x14ac:dyDescent="0.25">
      <c r="A746" t="s">
        <v>98</v>
      </c>
      <c r="B746">
        <v>844.38499999999999</v>
      </c>
      <c r="C746">
        <v>825.83100000000002</v>
      </c>
      <c r="D746">
        <v>790.50699999999995</v>
      </c>
      <c r="E746">
        <v>245.02600000000001</v>
      </c>
      <c r="F746">
        <v>0</v>
      </c>
      <c r="G746">
        <v>1.09456E-2</v>
      </c>
      <c r="H746">
        <v>0.99503900000000001</v>
      </c>
      <c r="I746">
        <v>0</v>
      </c>
    </row>
    <row r="747" spans="1:9" x14ac:dyDescent="0.25">
      <c r="A747" t="s">
        <v>98</v>
      </c>
      <c r="B747">
        <v>844.11199999999997</v>
      </c>
      <c r="C747">
        <v>825.73900000000003</v>
      </c>
      <c r="D747">
        <v>790.54</v>
      </c>
      <c r="E747">
        <v>244.899</v>
      </c>
      <c r="F747">
        <v>0</v>
      </c>
      <c r="G747">
        <v>1.08579E-2</v>
      </c>
      <c r="H747">
        <v>0.99110500000000001</v>
      </c>
      <c r="I747">
        <v>0</v>
      </c>
    </row>
    <row r="748" spans="1:9" x14ac:dyDescent="0.25">
      <c r="A748" t="s">
        <v>98</v>
      </c>
      <c r="B748">
        <v>843.971</v>
      </c>
      <c r="C748">
        <v>825.56200000000001</v>
      </c>
      <c r="D748">
        <v>790.16899999999998</v>
      </c>
      <c r="E748">
        <v>245.04599999999999</v>
      </c>
      <c r="F748">
        <v>0</v>
      </c>
      <c r="G748">
        <v>1.0857E-2</v>
      </c>
      <c r="H748">
        <v>0.98302900000000004</v>
      </c>
      <c r="I748">
        <v>0</v>
      </c>
    </row>
    <row r="749" spans="1:9" x14ac:dyDescent="0.25">
      <c r="A749" t="s">
        <v>98</v>
      </c>
      <c r="B749">
        <v>843.73500000000001</v>
      </c>
      <c r="C749">
        <v>826.01800000000003</v>
      </c>
      <c r="D749">
        <v>790.62199999999996</v>
      </c>
      <c r="E749">
        <v>245.309</v>
      </c>
      <c r="F749">
        <v>0</v>
      </c>
      <c r="G749">
        <v>1.08772E-2</v>
      </c>
      <c r="H749">
        <v>0.98417100000000002</v>
      </c>
      <c r="I749">
        <v>0</v>
      </c>
    </row>
    <row r="750" spans="1:9" x14ac:dyDescent="0.25">
      <c r="A750" t="s">
        <v>98</v>
      </c>
      <c r="B750">
        <v>843.24400000000003</v>
      </c>
      <c r="C750">
        <v>825.55</v>
      </c>
      <c r="D750">
        <v>790.28800000000001</v>
      </c>
      <c r="E750">
        <v>244.87</v>
      </c>
      <c r="F750">
        <v>0</v>
      </c>
      <c r="G750">
        <v>1.0861000000000001E-2</v>
      </c>
      <c r="H750">
        <v>0.98716999999999999</v>
      </c>
      <c r="I750">
        <v>0</v>
      </c>
    </row>
    <row r="751" spans="1:9" x14ac:dyDescent="0.25">
      <c r="A751" t="s">
        <v>98</v>
      </c>
      <c r="B751">
        <v>844.39499999999998</v>
      </c>
      <c r="C751">
        <v>826.721</v>
      </c>
      <c r="D751">
        <v>791.42499999999995</v>
      </c>
      <c r="E751">
        <v>245.77</v>
      </c>
      <c r="F751">
        <v>0</v>
      </c>
      <c r="G751">
        <v>1.0857E-2</v>
      </c>
      <c r="H751">
        <v>0.98101899999999997</v>
      </c>
      <c r="I751">
        <v>1</v>
      </c>
    </row>
    <row r="752" spans="1:9" x14ac:dyDescent="0.25">
      <c r="A752" t="s">
        <v>98</v>
      </c>
      <c r="B752">
        <v>843.67399999999998</v>
      </c>
      <c r="C752">
        <v>825.91600000000005</v>
      </c>
      <c r="D752">
        <v>790.56299999999999</v>
      </c>
      <c r="E752">
        <v>244.941</v>
      </c>
      <c r="F752">
        <v>0</v>
      </c>
      <c r="G752">
        <v>1.08611E-2</v>
      </c>
      <c r="H752">
        <v>0.99033300000000002</v>
      </c>
      <c r="I752">
        <v>0</v>
      </c>
    </row>
    <row r="753" spans="1:9" x14ac:dyDescent="0.25">
      <c r="A753" t="s">
        <v>98</v>
      </c>
      <c r="B753">
        <v>843.68200000000002</v>
      </c>
      <c r="C753">
        <v>825.904</v>
      </c>
      <c r="D753">
        <v>790.66600000000005</v>
      </c>
      <c r="E753">
        <v>245.03899999999999</v>
      </c>
      <c r="F753">
        <v>0</v>
      </c>
      <c r="G753">
        <v>1.0858700000000001E-2</v>
      </c>
      <c r="H753">
        <v>0.99374799999999996</v>
      </c>
      <c r="I753">
        <v>0</v>
      </c>
    </row>
    <row r="754" spans="1:9" x14ac:dyDescent="0.25">
      <c r="A754" t="s">
        <v>98</v>
      </c>
      <c r="B754">
        <v>844.30600000000004</v>
      </c>
      <c r="C754">
        <v>826.41800000000001</v>
      </c>
      <c r="D754">
        <v>790.95699999999999</v>
      </c>
      <c r="E754">
        <v>245.60599999999999</v>
      </c>
      <c r="F754">
        <v>0</v>
      </c>
      <c r="G754">
        <v>1.08713E-2</v>
      </c>
      <c r="H754">
        <v>0.98101899999999997</v>
      </c>
      <c r="I754">
        <v>0</v>
      </c>
    </row>
    <row r="755" spans="1:9" x14ac:dyDescent="0.25">
      <c r="A755" t="s">
        <v>98</v>
      </c>
      <c r="B755">
        <v>846.24800000000005</v>
      </c>
      <c r="C755">
        <v>826.05799999999999</v>
      </c>
      <c r="D755">
        <v>790.56200000000001</v>
      </c>
      <c r="E755">
        <v>244.95599999999999</v>
      </c>
      <c r="F755">
        <v>0</v>
      </c>
      <c r="G755">
        <v>1.0856899999999999E-2</v>
      </c>
      <c r="H755">
        <v>0.99256900000000003</v>
      </c>
      <c r="I755">
        <v>0</v>
      </c>
    </row>
    <row r="756" spans="1:9" x14ac:dyDescent="0.25">
      <c r="A756" t="s">
        <v>98</v>
      </c>
      <c r="B756">
        <v>843.73699999999997</v>
      </c>
      <c r="C756">
        <v>825.95799999999997</v>
      </c>
      <c r="D756">
        <v>790.74099999999999</v>
      </c>
      <c r="E756">
        <v>245.292</v>
      </c>
      <c r="F756">
        <v>0</v>
      </c>
      <c r="G756">
        <v>1.0958000000000001E-2</v>
      </c>
      <c r="H756">
        <v>0.98101899999999997</v>
      </c>
      <c r="I756">
        <v>0</v>
      </c>
    </row>
    <row r="757" spans="1:9" x14ac:dyDescent="0.25">
      <c r="A757" t="s">
        <v>98</v>
      </c>
      <c r="B757">
        <v>843.68600000000004</v>
      </c>
      <c r="C757">
        <v>825.96799999999996</v>
      </c>
      <c r="D757">
        <v>790.726</v>
      </c>
      <c r="E757">
        <v>245.37299999999999</v>
      </c>
      <c r="F757">
        <v>0</v>
      </c>
      <c r="G757">
        <v>1.0858400000000001E-2</v>
      </c>
      <c r="H757">
        <v>0.98426999999999998</v>
      </c>
      <c r="I757">
        <v>1</v>
      </c>
    </row>
    <row r="758" spans="1:9" x14ac:dyDescent="0.25">
      <c r="A758" t="s">
        <v>98</v>
      </c>
      <c r="B758">
        <v>844.298</v>
      </c>
      <c r="C758">
        <v>825.83699999999999</v>
      </c>
      <c r="D758">
        <v>790.54399999999998</v>
      </c>
      <c r="E758">
        <v>245.10400000000001</v>
      </c>
      <c r="F758">
        <v>0</v>
      </c>
      <c r="G758">
        <v>1.1036600000000001E-2</v>
      </c>
      <c r="H758">
        <v>0.989842</v>
      </c>
      <c r="I758">
        <v>0</v>
      </c>
    </row>
    <row r="759" spans="1:9" x14ac:dyDescent="0.25">
      <c r="A759" t="s">
        <v>98</v>
      </c>
      <c r="B759">
        <v>843.06399999999996</v>
      </c>
      <c r="C759">
        <v>825.34699999999998</v>
      </c>
      <c r="D759">
        <v>790.149</v>
      </c>
      <c r="E759">
        <v>244.85499999999999</v>
      </c>
      <c r="F759">
        <v>0</v>
      </c>
      <c r="G759">
        <v>1.0857199999999999E-2</v>
      </c>
      <c r="H759">
        <v>0.99085000000000001</v>
      </c>
      <c r="I759">
        <v>0</v>
      </c>
    </row>
    <row r="760" spans="1:9" x14ac:dyDescent="0.25">
      <c r="A760" t="s">
        <v>98</v>
      </c>
      <c r="B760">
        <v>844.27700000000004</v>
      </c>
      <c r="C760">
        <v>825.79100000000005</v>
      </c>
      <c r="D760">
        <v>790.36900000000003</v>
      </c>
      <c r="E760">
        <v>245.04400000000001</v>
      </c>
      <c r="F760">
        <v>0</v>
      </c>
      <c r="G760">
        <v>1.08609E-2</v>
      </c>
      <c r="H760">
        <v>0.99339900000000003</v>
      </c>
      <c r="I760">
        <v>1</v>
      </c>
    </row>
    <row r="761" spans="1:9" x14ac:dyDescent="0.25">
      <c r="A761" t="s">
        <v>98</v>
      </c>
      <c r="B761">
        <v>843.81500000000005</v>
      </c>
      <c r="C761">
        <v>825.43700000000001</v>
      </c>
      <c r="D761">
        <v>790.03</v>
      </c>
      <c r="E761">
        <v>244.89500000000001</v>
      </c>
      <c r="F761">
        <v>0</v>
      </c>
      <c r="G761">
        <v>1.0966500000000001E-2</v>
      </c>
      <c r="H761">
        <v>0.98101899999999997</v>
      </c>
      <c r="I761">
        <v>1</v>
      </c>
    </row>
    <row r="762" spans="1:9" x14ac:dyDescent="0.25">
      <c r="A762" t="s">
        <v>98</v>
      </c>
      <c r="B762">
        <v>843.70600000000002</v>
      </c>
      <c r="C762">
        <v>825.64400000000001</v>
      </c>
      <c r="D762">
        <v>790.75599999999997</v>
      </c>
      <c r="E762">
        <v>245.20500000000001</v>
      </c>
      <c r="F762">
        <v>0</v>
      </c>
      <c r="G762">
        <v>1.0881500000000001E-2</v>
      </c>
      <c r="H762">
        <v>0.99358800000000003</v>
      </c>
      <c r="I762">
        <v>0</v>
      </c>
    </row>
    <row r="763" spans="1:9" x14ac:dyDescent="0.25">
      <c r="A763" t="s">
        <v>98</v>
      </c>
      <c r="B763">
        <v>842.75</v>
      </c>
      <c r="C763">
        <v>824.99900000000002</v>
      </c>
      <c r="D763">
        <v>789.83199999999999</v>
      </c>
      <c r="E763">
        <v>244.86500000000001</v>
      </c>
      <c r="F763">
        <v>0</v>
      </c>
      <c r="G763">
        <v>1.0856899999999999E-2</v>
      </c>
      <c r="H763">
        <v>0.99424800000000002</v>
      </c>
      <c r="I763">
        <v>0</v>
      </c>
    </row>
    <row r="764" spans="1:9" x14ac:dyDescent="0.25">
      <c r="A764" t="s">
        <v>98</v>
      </c>
      <c r="B764">
        <v>843.70699999999999</v>
      </c>
      <c r="C764">
        <v>825.30600000000004</v>
      </c>
      <c r="D764">
        <v>789.99699999999996</v>
      </c>
      <c r="E764">
        <v>245.006</v>
      </c>
      <c r="F764">
        <v>0</v>
      </c>
      <c r="G764">
        <v>1.0860099999999999E-2</v>
      </c>
      <c r="H764">
        <v>0.98942099999999999</v>
      </c>
      <c r="I764">
        <v>0</v>
      </c>
    </row>
    <row r="765" spans="1:9" x14ac:dyDescent="0.25">
      <c r="A765" t="s">
        <v>98</v>
      </c>
      <c r="B765">
        <v>843.40200000000004</v>
      </c>
      <c r="C765">
        <v>825.70600000000002</v>
      </c>
      <c r="D765">
        <v>790.51</v>
      </c>
      <c r="E765">
        <v>245.18700000000001</v>
      </c>
      <c r="F765">
        <v>0</v>
      </c>
      <c r="G765">
        <v>1.0858400000000001E-2</v>
      </c>
      <c r="H765">
        <v>0.990977</v>
      </c>
      <c r="I765">
        <v>0</v>
      </c>
    </row>
    <row r="766" spans="1:9" x14ac:dyDescent="0.25">
      <c r="A766" t="s">
        <v>98</v>
      </c>
      <c r="B766">
        <v>843.19600000000003</v>
      </c>
      <c r="C766">
        <v>825.45</v>
      </c>
      <c r="D766">
        <v>790.09900000000005</v>
      </c>
      <c r="E766">
        <v>245.06399999999999</v>
      </c>
      <c r="F766">
        <v>0</v>
      </c>
      <c r="G766">
        <v>1.08576E-2</v>
      </c>
      <c r="H766">
        <v>0.98941699999999999</v>
      </c>
      <c r="I766">
        <v>0</v>
      </c>
    </row>
    <row r="767" spans="1:9" x14ac:dyDescent="0.25">
      <c r="A767" t="s">
        <v>98</v>
      </c>
      <c r="B767">
        <v>844.11199999999997</v>
      </c>
      <c r="C767">
        <v>825.66</v>
      </c>
      <c r="D767">
        <v>790.27300000000002</v>
      </c>
      <c r="E767">
        <v>245.048</v>
      </c>
      <c r="F767">
        <v>0</v>
      </c>
      <c r="G767">
        <v>1.0859300000000001E-2</v>
      </c>
      <c r="H767">
        <v>0.993591</v>
      </c>
      <c r="I767">
        <v>0</v>
      </c>
    </row>
    <row r="768" spans="1:9" x14ac:dyDescent="0.25">
      <c r="A768" t="s">
        <v>98</v>
      </c>
      <c r="B768">
        <v>843.14700000000005</v>
      </c>
      <c r="C768">
        <v>825.34299999999996</v>
      </c>
      <c r="D768">
        <v>790.5</v>
      </c>
      <c r="E768">
        <v>244.97499999999999</v>
      </c>
      <c r="F768">
        <v>0</v>
      </c>
      <c r="G768">
        <v>1.0867099999999999E-2</v>
      </c>
      <c r="H768">
        <v>0.99302599999999996</v>
      </c>
      <c r="I768">
        <v>0</v>
      </c>
    </row>
    <row r="769" spans="1:25" x14ac:dyDescent="0.25">
      <c r="A769" t="s">
        <v>98</v>
      </c>
      <c r="B769">
        <v>844.47299999999996</v>
      </c>
      <c r="C769">
        <v>825.74800000000005</v>
      </c>
      <c r="D769">
        <v>790.40499999999997</v>
      </c>
      <c r="E769">
        <v>245.21100000000001</v>
      </c>
      <c r="F769">
        <v>0</v>
      </c>
      <c r="G769">
        <v>1.0857199999999999E-2</v>
      </c>
      <c r="H769">
        <v>0.98101899999999997</v>
      </c>
      <c r="I769">
        <v>0</v>
      </c>
    </row>
    <row r="770" spans="1:25" x14ac:dyDescent="0.25">
      <c r="A770" t="s">
        <v>98</v>
      </c>
      <c r="B770">
        <v>843.07799999999997</v>
      </c>
      <c r="C770">
        <v>825.34799999999996</v>
      </c>
      <c r="D770">
        <v>790.23900000000003</v>
      </c>
      <c r="E770">
        <v>244.839</v>
      </c>
      <c r="F770">
        <v>0</v>
      </c>
      <c r="G770">
        <v>1.0858899999999999E-2</v>
      </c>
      <c r="H770">
        <v>0.99204499999999995</v>
      </c>
      <c r="I770">
        <v>0</v>
      </c>
    </row>
    <row r="771" spans="1:25" x14ac:dyDescent="0.25">
      <c r="A771" t="s">
        <v>98</v>
      </c>
      <c r="B771">
        <v>843.96799999999996</v>
      </c>
      <c r="C771">
        <v>825.47900000000004</v>
      </c>
      <c r="D771">
        <v>790.42499999999995</v>
      </c>
      <c r="E771">
        <v>245.27</v>
      </c>
      <c r="F771">
        <v>0</v>
      </c>
      <c r="G771">
        <v>1.08696E-2</v>
      </c>
      <c r="H771">
        <v>0.98101899999999997</v>
      </c>
      <c r="I771">
        <v>0</v>
      </c>
    </row>
    <row r="772" spans="1:25" x14ac:dyDescent="0.25">
      <c r="A772" t="s">
        <v>98</v>
      </c>
      <c r="B772">
        <v>843.93799999999999</v>
      </c>
      <c r="C772">
        <v>825.40899999999999</v>
      </c>
      <c r="D772">
        <v>790.03099999999995</v>
      </c>
      <c r="E772">
        <v>244.911</v>
      </c>
      <c r="F772">
        <v>0</v>
      </c>
      <c r="G772">
        <v>1.0891400000000001E-2</v>
      </c>
      <c r="H772">
        <v>0.98101899999999997</v>
      </c>
      <c r="I772">
        <v>1</v>
      </c>
    </row>
    <row r="773" spans="1:25" x14ac:dyDescent="0.25">
      <c r="A773" t="s">
        <v>98</v>
      </c>
      <c r="B773">
        <v>843.68200000000002</v>
      </c>
      <c r="C773">
        <v>825.98199999999997</v>
      </c>
      <c r="D773">
        <v>790.58399999999995</v>
      </c>
      <c r="E773">
        <v>244.97900000000001</v>
      </c>
      <c r="F773">
        <v>0</v>
      </c>
      <c r="G773">
        <v>1.09067E-2</v>
      </c>
      <c r="H773">
        <v>0.99370999999999998</v>
      </c>
      <c r="I773">
        <v>0</v>
      </c>
    </row>
    <row r="774" spans="1:25" x14ac:dyDescent="0.25">
      <c r="A774" t="s">
        <v>98</v>
      </c>
      <c r="B774">
        <v>844.23400000000004</v>
      </c>
      <c r="C774">
        <v>825.86699999999996</v>
      </c>
      <c r="D774">
        <v>790.59100000000001</v>
      </c>
      <c r="E774">
        <v>245.20400000000001</v>
      </c>
      <c r="F774">
        <v>0</v>
      </c>
      <c r="G774">
        <v>1.08582E-2</v>
      </c>
      <c r="H774">
        <v>0.98101899999999997</v>
      </c>
      <c r="I774">
        <v>0</v>
      </c>
    </row>
    <row r="775" spans="1:25" x14ac:dyDescent="0.25">
      <c r="A775" t="s">
        <v>98</v>
      </c>
      <c r="B775">
        <v>842.94500000000005</v>
      </c>
      <c r="C775">
        <v>825.19899999999996</v>
      </c>
      <c r="D775">
        <v>790.00099999999998</v>
      </c>
      <c r="E775">
        <v>244.57499999999999</v>
      </c>
      <c r="F775">
        <v>0</v>
      </c>
      <c r="G775">
        <v>1.08576E-2</v>
      </c>
      <c r="H775">
        <v>0.99377199999999999</v>
      </c>
      <c r="I775">
        <v>0</v>
      </c>
    </row>
    <row r="776" spans="1:25" x14ac:dyDescent="0.25">
      <c r="A776" t="s">
        <v>98</v>
      </c>
      <c r="B776">
        <v>843.08</v>
      </c>
      <c r="C776">
        <v>825.29399999999998</v>
      </c>
      <c r="D776">
        <v>789.947</v>
      </c>
      <c r="E776">
        <v>244.77199999999999</v>
      </c>
      <c r="F776">
        <v>0</v>
      </c>
      <c r="G776">
        <v>1.09277E-2</v>
      </c>
      <c r="H776">
        <v>0.98101899999999997</v>
      </c>
      <c r="I776">
        <v>1</v>
      </c>
    </row>
    <row r="777" spans="1:25" x14ac:dyDescent="0.25">
      <c r="A777" t="s">
        <v>98</v>
      </c>
      <c r="B777">
        <v>842.91399999999999</v>
      </c>
      <c r="C777">
        <v>825.3</v>
      </c>
      <c r="D777">
        <v>790.08500000000004</v>
      </c>
      <c r="E777">
        <v>244.97499999999999</v>
      </c>
      <c r="F777">
        <v>0</v>
      </c>
      <c r="G777">
        <v>1.08573E-2</v>
      </c>
      <c r="H777">
        <v>0.98101899999999997</v>
      </c>
      <c r="I777">
        <v>0</v>
      </c>
    </row>
    <row r="778" spans="1:25" x14ac:dyDescent="0.25">
      <c r="A778" t="s">
        <v>98</v>
      </c>
      <c r="B778">
        <v>843.42499999999995</v>
      </c>
      <c r="C778">
        <v>825.7</v>
      </c>
      <c r="D778">
        <v>790.32299999999998</v>
      </c>
      <c r="E778">
        <v>245.334</v>
      </c>
      <c r="F778">
        <v>0</v>
      </c>
      <c r="G778">
        <v>1.08576E-2</v>
      </c>
      <c r="H778">
        <v>0.99476399999999998</v>
      </c>
      <c r="I778">
        <v>0</v>
      </c>
    </row>
    <row r="779" spans="1:25" x14ac:dyDescent="0.25">
      <c r="A779" t="s">
        <v>98</v>
      </c>
      <c r="B779">
        <v>843.03599999999994</v>
      </c>
      <c r="C779">
        <v>825.34299999999996</v>
      </c>
      <c r="D779">
        <v>789.96600000000001</v>
      </c>
      <c r="E779">
        <v>244.68899999999999</v>
      </c>
      <c r="F779">
        <v>0</v>
      </c>
      <c r="G779">
        <v>1.0857E-2</v>
      </c>
      <c r="H779">
        <v>0.99432299999999996</v>
      </c>
      <c r="I779">
        <v>0</v>
      </c>
    </row>
    <row r="780" spans="1:25" x14ac:dyDescent="0.25">
      <c r="A780" t="s">
        <v>98</v>
      </c>
      <c r="B780">
        <v>842.827</v>
      </c>
      <c r="C780">
        <v>825.10599999999999</v>
      </c>
      <c r="D780">
        <v>789.85400000000004</v>
      </c>
      <c r="E780">
        <v>244.79400000000001</v>
      </c>
      <c r="F780">
        <v>0</v>
      </c>
      <c r="G780">
        <v>1.0856899999999999E-2</v>
      </c>
      <c r="H780">
        <v>0.99402999999999997</v>
      </c>
      <c r="I780">
        <v>0</v>
      </c>
    </row>
    <row r="781" spans="1:25" x14ac:dyDescent="0.25">
      <c r="A781" t="s">
        <v>98</v>
      </c>
      <c r="B781">
        <v>842.87699999999995</v>
      </c>
      <c r="C781">
        <v>825.24099999999999</v>
      </c>
      <c r="D781">
        <v>790.16600000000005</v>
      </c>
      <c r="E781">
        <v>245.06800000000001</v>
      </c>
      <c r="F781">
        <v>0</v>
      </c>
      <c r="G781">
        <v>1.0880300000000001E-2</v>
      </c>
      <c r="H781">
        <v>0.99449900000000002</v>
      </c>
      <c r="I781">
        <v>0</v>
      </c>
    </row>
    <row r="782" spans="1:25" x14ac:dyDescent="0.25">
      <c r="A782" t="s">
        <v>98</v>
      </c>
      <c r="B782">
        <v>842.99599999999998</v>
      </c>
      <c r="C782">
        <v>825.30899999999997</v>
      </c>
      <c r="D782">
        <v>790.08100000000002</v>
      </c>
      <c r="E782">
        <v>244.93</v>
      </c>
      <c r="F782">
        <v>0</v>
      </c>
      <c r="G782">
        <v>1.10305E-2</v>
      </c>
      <c r="H782">
        <v>0.98189499999999996</v>
      </c>
      <c r="I782">
        <v>0</v>
      </c>
    </row>
    <row r="783" spans="1:25" x14ac:dyDescent="0.25">
      <c r="A783" t="s">
        <v>98</v>
      </c>
      <c r="B783">
        <v>843.37699999999995</v>
      </c>
      <c r="C783">
        <v>825.66399999999999</v>
      </c>
      <c r="D783">
        <v>790.56899999999996</v>
      </c>
      <c r="E783">
        <v>245.28200000000001</v>
      </c>
      <c r="F783">
        <v>0</v>
      </c>
      <c r="G783">
        <v>1.08602E-2</v>
      </c>
      <c r="H783">
        <v>0.99462700000000004</v>
      </c>
      <c r="I783">
        <v>0</v>
      </c>
      <c r="R783" t="s">
        <v>69</v>
      </c>
      <c r="U783" t="s">
        <v>68</v>
      </c>
      <c r="X783" t="s">
        <v>66</v>
      </c>
    </row>
    <row r="784" spans="1:25" x14ac:dyDescent="0.25">
      <c r="A784" t="s">
        <v>98</v>
      </c>
      <c r="B784">
        <v>844.23800000000006</v>
      </c>
      <c r="C784">
        <v>825.75300000000004</v>
      </c>
      <c r="D784">
        <v>790.49900000000002</v>
      </c>
      <c r="E784">
        <v>244.90799999999999</v>
      </c>
      <c r="F784">
        <v>0</v>
      </c>
      <c r="G784">
        <v>1.0857E-2</v>
      </c>
      <c r="H784">
        <v>0.98101899999999997</v>
      </c>
      <c r="I784">
        <v>0</v>
      </c>
      <c r="R784">
        <f>AVERAGE(B735:B784)</f>
        <v>843.76171999999974</v>
      </c>
      <c r="S784">
        <f>AVERAGE(C735:C784)</f>
        <v>825.71336000000008</v>
      </c>
      <c r="U784">
        <f>_xlfn.VAR.P(B735:B784)</f>
        <v>0.48430852160000298</v>
      </c>
      <c r="V784">
        <f>_xlfn.VAR.P(C735:C784)</f>
        <v>0.14291899040000011</v>
      </c>
      <c r="X784">
        <f>1.96*SQRT(U784)/50</f>
        <v>2.7280173141522184E-2</v>
      </c>
      <c r="Y784">
        <f>1.96*SQRT(V784)/50</f>
        <v>1.4819414205975085E-2</v>
      </c>
    </row>
    <row r="785" spans="1:9" x14ac:dyDescent="0.25">
      <c r="A785" t="s">
        <v>98</v>
      </c>
      <c r="B785">
        <v>42203.006376999998</v>
      </c>
      <c r="C785" t="s">
        <v>36</v>
      </c>
    </row>
    <row r="786" spans="1:9" x14ac:dyDescent="0.25">
      <c r="A786" t="s">
        <v>99</v>
      </c>
      <c r="B786">
        <v>787.02700000000004</v>
      </c>
      <c r="C786">
        <v>769.29600000000005</v>
      </c>
      <c r="D786">
        <v>734.04600000000005</v>
      </c>
      <c r="E786">
        <v>188.84</v>
      </c>
      <c r="F786">
        <v>0</v>
      </c>
      <c r="G786">
        <v>1.0899000000000001E-2</v>
      </c>
      <c r="H786">
        <v>0.98101899999999997</v>
      </c>
      <c r="I786">
        <v>0</v>
      </c>
    </row>
    <row r="787" spans="1:9" x14ac:dyDescent="0.25">
      <c r="A787" t="s">
        <v>99</v>
      </c>
      <c r="B787">
        <v>787.29899999999998</v>
      </c>
      <c r="C787">
        <v>769.44399999999996</v>
      </c>
      <c r="D787">
        <v>734.09900000000005</v>
      </c>
      <c r="E787">
        <v>188.88</v>
      </c>
      <c r="F787">
        <v>0</v>
      </c>
      <c r="G787">
        <v>1.0864E-2</v>
      </c>
      <c r="H787">
        <v>0.99436999999999998</v>
      </c>
      <c r="I787">
        <v>0</v>
      </c>
    </row>
    <row r="788" spans="1:9" x14ac:dyDescent="0.25">
      <c r="A788" t="s">
        <v>99</v>
      </c>
      <c r="B788">
        <v>787.58399999999995</v>
      </c>
      <c r="C788">
        <v>769.57899999999995</v>
      </c>
      <c r="D788">
        <v>734.20799999999997</v>
      </c>
      <c r="E788">
        <v>188.85499999999999</v>
      </c>
      <c r="F788">
        <v>0</v>
      </c>
      <c r="G788">
        <v>1.09274E-2</v>
      </c>
      <c r="H788">
        <v>0.989514</v>
      </c>
      <c r="I788">
        <v>0</v>
      </c>
    </row>
    <row r="789" spans="1:9" x14ac:dyDescent="0.25">
      <c r="A789" t="s">
        <v>99</v>
      </c>
      <c r="B789">
        <v>787.52599999999995</v>
      </c>
      <c r="C789">
        <v>769.76599999999996</v>
      </c>
      <c r="D789">
        <v>734.28700000000003</v>
      </c>
      <c r="E789">
        <v>188.93299999999999</v>
      </c>
      <c r="F789">
        <v>0</v>
      </c>
      <c r="G789">
        <v>1.08577E-2</v>
      </c>
      <c r="H789">
        <v>0.98101899999999997</v>
      </c>
      <c r="I789">
        <v>0</v>
      </c>
    </row>
    <row r="790" spans="1:9" x14ac:dyDescent="0.25">
      <c r="A790" t="s">
        <v>99</v>
      </c>
      <c r="B790">
        <v>787.35199999999998</v>
      </c>
      <c r="C790">
        <v>769.67</v>
      </c>
      <c r="D790">
        <v>734.45899999999995</v>
      </c>
      <c r="E790">
        <v>188.976</v>
      </c>
      <c r="F790">
        <v>0</v>
      </c>
      <c r="G790">
        <v>1.0857199999999999E-2</v>
      </c>
      <c r="H790">
        <v>0.992757</v>
      </c>
      <c r="I790">
        <v>0</v>
      </c>
    </row>
    <row r="791" spans="1:9" x14ac:dyDescent="0.25">
      <c r="A791" t="s">
        <v>99</v>
      </c>
      <c r="B791">
        <v>788.13300000000004</v>
      </c>
      <c r="C791">
        <v>769.66800000000001</v>
      </c>
      <c r="D791">
        <v>734.18799999999999</v>
      </c>
      <c r="E791">
        <v>188.87</v>
      </c>
      <c r="F791">
        <v>0</v>
      </c>
      <c r="G791">
        <v>1.0856899999999999E-2</v>
      </c>
      <c r="H791">
        <v>0.99508200000000002</v>
      </c>
      <c r="I791">
        <v>0</v>
      </c>
    </row>
    <row r="792" spans="1:9" x14ac:dyDescent="0.25">
      <c r="A792" t="s">
        <v>99</v>
      </c>
      <c r="B792">
        <v>788.27099999999996</v>
      </c>
      <c r="C792">
        <v>769.8</v>
      </c>
      <c r="D792">
        <v>734.37599999999998</v>
      </c>
      <c r="E792">
        <v>188.935</v>
      </c>
      <c r="F792">
        <v>0</v>
      </c>
      <c r="G792">
        <v>1.08637E-2</v>
      </c>
      <c r="H792">
        <v>0.98101899999999997</v>
      </c>
      <c r="I792">
        <v>0</v>
      </c>
    </row>
    <row r="793" spans="1:9" x14ac:dyDescent="0.25">
      <c r="A793" t="s">
        <v>99</v>
      </c>
      <c r="B793">
        <v>788.03899999999999</v>
      </c>
      <c r="C793">
        <v>769.69600000000003</v>
      </c>
      <c r="D793">
        <v>733.995</v>
      </c>
      <c r="E793">
        <v>188.87100000000001</v>
      </c>
      <c r="F793">
        <v>0</v>
      </c>
      <c r="G793">
        <v>1.08571E-2</v>
      </c>
      <c r="H793">
        <v>0.98101899999999997</v>
      </c>
      <c r="I793">
        <v>0</v>
      </c>
    </row>
    <row r="794" spans="1:9" x14ac:dyDescent="0.25">
      <c r="A794" t="s">
        <v>99</v>
      </c>
      <c r="B794">
        <v>788.96600000000001</v>
      </c>
      <c r="C794">
        <v>770.399</v>
      </c>
      <c r="D794">
        <v>734.15499999999997</v>
      </c>
      <c r="E794">
        <v>188.946</v>
      </c>
      <c r="F794">
        <v>0</v>
      </c>
      <c r="G794">
        <v>1.0857199999999999E-2</v>
      </c>
      <c r="H794">
        <v>0.99334599999999995</v>
      </c>
      <c r="I794">
        <v>0</v>
      </c>
    </row>
    <row r="795" spans="1:9" x14ac:dyDescent="0.25">
      <c r="A795" t="s">
        <v>99</v>
      </c>
      <c r="B795">
        <v>788.35</v>
      </c>
      <c r="C795">
        <v>770.43899999999996</v>
      </c>
      <c r="D795">
        <v>734.59699999999998</v>
      </c>
      <c r="E795">
        <v>189.05799999999999</v>
      </c>
      <c r="F795">
        <v>0</v>
      </c>
      <c r="G795">
        <v>1.0922299999999999E-2</v>
      </c>
      <c r="H795">
        <v>0.98987999999999998</v>
      </c>
      <c r="I795">
        <v>0</v>
      </c>
    </row>
    <row r="796" spans="1:9" x14ac:dyDescent="0.25">
      <c r="A796" t="s">
        <v>99</v>
      </c>
      <c r="B796">
        <v>788.84400000000005</v>
      </c>
      <c r="C796">
        <v>770.64800000000002</v>
      </c>
      <c r="D796">
        <v>734.58299999999997</v>
      </c>
      <c r="E796">
        <v>189.00899999999999</v>
      </c>
      <c r="F796">
        <v>0</v>
      </c>
      <c r="G796">
        <v>1.08973E-2</v>
      </c>
      <c r="H796">
        <v>0.99477800000000005</v>
      </c>
      <c r="I796">
        <v>0</v>
      </c>
    </row>
    <row r="797" spans="1:9" x14ac:dyDescent="0.25">
      <c r="A797" t="s">
        <v>99</v>
      </c>
      <c r="B797">
        <v>788.98</v>
      </c>
      <c r="C797">
        <v>771.12599999999998</v>
      </c>
      <c r="D797">
        <v>734.86</v>
      </c>
      <c r="E797">
        <v>189.14599999999999</v>
      </c>
      <c r="F797">
        <v>0</v>
      </c>
      <c r="G797">
        <v>1.08638E-2</v>
      </c>
      <c r="H797">
        <v>0.98101899999999997</v>
      </c>
      <c r="I797">
        <v>0</v>
      </c>
    </row>
    <row r="798" spans="1:9" x14ac:dyDescent="0.25">
      <c r="A798" t="s">
        <v>99</v>
      </c>
      <c r="B798">
        <v>788.63300000000004</v>
      </c>
      <c r="C798">
        <v>770.83799999999997</v>
      </c>
      <c r="D798">
        <v>734.59400000000005</v>
      </c>
      <c r="E798">
        <v>189.05099999999999</v>
      </c>
      <c r="F798">
        <v>0</v>
      </c>
      <c r="G798">
        <v>1.08675E-2</v>
      </c>
      <c r="H798">
        <v>0.98101899999999997</v>
      </c>
      <c r="I798">
        <v>0</v>
      </c>
    </row>
    <row r="799" spans="1:9" x14ac:dyDescent="0.25">
      <c r="A799" t="s">
        <v>99</v>
      </c>
      <c r="B799">
        <v>787.96199999999999</v>
      </c>
      <c r="C799">
        <v>770.19</v>
      </c>
      <c r="D799">
        <v>734.54600000000005</v>
      </c>
      <c r="E799">
        <v>188.989</v>
      </c>
      <c r="F799">
        <v>0</v>
      </c>
      <c r="G799">
        <v>1.0873499999999999E-2</v>
      </c>
      <c r="H799">
        <v>0.98101799999999995</v>
      </c>
      <c r="I799">
        <v>0</v>
      </c>
    </row>
    <row r="800" spans="1:9" x14ac:dyDescent="0.25">
      <c r="A800" t="s">
        <v>99</v>
      </c>
      <c r="B800">
        <v>788.62</v>
      </c>
      <c r="C800">
        <v>770.86599999999999</v>
      </c>
      <c r="D800">
        <v>734.74800000000005</v>
      </c>
      <c r="E800">
        <v>189.018</v>
      </c>
      <c r="F800">
        <v>0</v>
      </c>
      <c r="G800">
        <v>1.08638E-2</v>
      </c>
      <c r="H800">
        <v>0.99507999999999996</v>
      </c>
      <c r="I800">
        <v>0</v>
      </c>
    </row>
    <row r="801" spans="1:9" x14ac:dyDescent="0.25">
      <c r="A801" t="s">
        <v>99</v>
      </c>
      <c r="B801">
        <v>788.29100000000005</v>
      </c>
      <c r="C801">
        <v>770.42200000000003</v>
      </c>
      <c r="D801">
        <v>734.17399999999998</v>
      </c>
      <c r="E801">
        <v>188.90600000000001</v>
      </c>
      <c r="F801">
        <v>0</v>
      </c>
      <c r="G801">
        <v>1.0862699999999999E-2</v>
      </c>
      <c r="H801">
        <v>0.99262099999999998</v>
      </c>
      <c r="I801">
        <v>0</v>
      </c>
    </row>
    <row r="802" spans="1:9" x14ac:dyDescent="0.25">
      <c r="A802" t="s">
        <v>99</v>
      </c>
      <c r="B802">
        <v>787.76800000000003</v>
      </c>
      <c r="C802">
        <v>769.98900000000003</v>
      </c>
      <c r="D802">
        <v>734.09199999999998</v>
      </c>
      <c r="E802">
        <v>188.916</v>
      </c>
      <c r="F802">
        <v>0</v>
      </c>
      <c r="G802">
        <v>1.0862500000000001E-2</v>
      </c>
      <c r="H802">
        <v>0.98101899999999997</v>
      </c>
      <c r="I802">
        <v>0</v>
      </c>
    </row>
    <row r="803" spans="1:9" x14ac:dyDescent="0.25">
      <c r="A803" t="s">
        <v>99</v>
      </c>
      <c r="B803">
        <v>788.23199999999997</v>
      </c>
      <c r="C803">
        <v>770.39</v>
      </c>
      <c r="D803">
        <v>734.35799999999995</v>
      </c>
      <c r="E803">
        <v>188.92099999999999</v>
      </c>
      <c r="F803">
        <v>0</v>
      </c>
      <c r="G803">
        <v>1.08842E-2</v>
      </c>
      <c r="H803">
        <v>0.98101899999999997</v>
      </c>
      <c r="I803">
        <v>0</v>
      </c>
    </row>
    <row r="804" spans="1:9" x14ac:dyDescent="0.25">
      <c r="A804" t="s">
        <v>99</v>
      </c>
      <c r="B804">
        <v>787.78200000000004</v>
      </c>
      <c r="C804">
        <v>770.03099999999995</v>
      </c>
      <c r="D804">
        <v>734.16300000000001</v>
      </c>
      <c r="E804">
        <v>188.90799999999999</v>
      </c>
      <c r="F804">
        <v>0</v>
      </c>
      <c r="G804">
        <v>1.09081E-2</v>
      </c>
      <c r="H804">
        <v>0.98998200000000003</v>
      </c>
      <c r="I804">
        <v>0</v>
      </c>
    </row>
    <row r="805" spans="1:9" x14ac:dyDescent="0.25">
      <c r="A805" t="s">
        <v>99</v>
      </c>
      <c r="B805">
        <v>787.93100000000004</v>
      </c>
      <c r="C805">
        <v>770.08299999999997</v>
      </c>
      <c r="D805">
        <v>734.06200000000001</v>
      </c>
      <c r="E805">
        <v>188.87</v>
      </c>
      <c r="F805">
        <v>0</v>
      </c>
      <c r="G805">
        <v>1.08673E-2</v>
      </c>
      <c r="H805">
        <v>0.99485000000000001</v>
      </c>
      <c r="I805">
        <v>0</v>
      </c>
    </row>
    <row r="806" spans="1:9" x14ac:dyDescent="0.25">
      <c r="A806" t="s">
        <v>99</v>
      </c>
      <c r="B806">
        <v>788.00300000000004</v>
      </c>
      <c r="C806">
        <v>770.27700000000004</v>
      </c>
      <c r="D806">
        <v>733.98299999999995</v>
      </c>
      <c r="E806">
        <v>188.965</v>
      </c>
      <c r="F806">
        <v>0</v>
      </c>
      <c r="G806">
        <v>1.09093E-2</v>
      </c>
      <c r="H806">
        <v>0.99173299999999998</v>
      </c>
      <c r="I806">
        <v>0</v>
      </c>
    </row>
    <row r="807" spans="1:9" x14ac:dyDescent="0.25">
      <c r="A807" t="s">
        <v>99</v>
      </c>
      <c r="B807">
        <v>787.77700000000004</v>
      </c>
      <c r="C807">
        <v>770.00900000000001</v>
      </c>
      <c r="D807">
        <v>733.76700000000005</v>
      </c>
      <c r="E807">
        <v>188.803</v>
      </c>
      <c r="F807">
        <v>0</v>
      </c>
      <c r="G807">
        <v>1.08585E-2</v>
      </c>
      <c r="H807">
        <v>0.98703200000000002</v>
      </c>
      <c r="I807">
        <v>0</v>
      </c>
    </row>
    <row r="808" spans="1:9" x14ac:dyDescent="0.25">
      <c r="A808" t="s">
        <v>99</v>
      </c>
      <c r="B808">
        <v>788.14499999999998</v>
      </c>
      <c r="C808">
        <v>770.38699999999994</v>
      </c>
      <c r="D808">
        <v>734.52</v>
      </c>
      <c r="E808">
        <v>188.96199999999999</v>
      </c>
      <c r="F808">
        <v>0</v>
      </c>
      <c r="G808">
        <v>1.08576E-2</v>
      </c>
      <c r="H808">
        <v>0.99354399999999998</v>
      </c>
      <c r="I808">
        <v>0</v>
      </c>
    </row>
    <row r="809" spans="1:9" x14ac:dyDescent="0.25">
      <c r="A809" t="s">
        <v>99</v>
      </c>
      <c r="B809">
        <v>788.29</v>
      </c>
      <c r="C809">
        <v>770.36300000000006</v>
      </c>
      <c r="D809">
        <v>734.36900000000003</v>
      </c>
      <c r="E809">
        <v>188.94399999999999</v>
      </c>
      <c r="F809">
        <v>0</v>
      </c>
      <c r="G809">
        <v>1.08749E-2</v>
      </c>
      <c r="H809">
        <v>0.99483500000000002</v>
      </c>
      <c r="I809">
        <v>0</v>
      </c>
    </row>
    <row r="810" spans="1:9" x14ac:dyDescent="0.25">
      <c r="A810" t="s">
        <v>99</v>
      </c>
      <c r="B810">
        <v>788.29</v>
      </c>
      <c r="C810">
        <v>770.54399999999998</v>
      </c>
      <c r="D810">
        <v>734.24199999999996</v>
      </c>
      <c r="E810">
        <v>188.869</v>
      </c>
      <c r="F810">
        <v>0</v>
      </c>
      <c r="G810">
        <v>1.0872700000000001E-2</v>
      </c>
      <c r="H810">
        <v>0.99511000000000005</v>
      </c>
      <c r="I810">
        <v>0</v>
      </c>
    </row>
    <row r="811" spans="1:9" x14ac:dyDescent="0.25">
      <c r="A811" t="s">
        <v>99</v>
      </c>
      <c r="B811">
        <v>787.92200000000003</v>
      </c>
      <c r="C811">
        <v>770.11</v>
      </c>
      <c r="D811">
        <v>734.25599999999997</v>
      </c>
      <c r="E811">
        <v>188.971</v>
      </c>
      <c r="F811">
        <v>0</v>
      </c>
      <c r="G811">
        <v>1.0858400000000001E-2</v>
      </c>
      <c r="H811">
        <v>0.98101899999999997</v>
      </c>
      <c r="I811">
        <v>0</v>
      </c>
    </row>
    <row r="812" spans="1:9" x14ac:dyDescent="0.25">
      <c r="A812" t="s">
        <v>99</v>
      </c>
      <c r="B812">
        <v>787.62699999999995</v>
      </c>
      <c r="C812">
        <v>769.94200000000001</v>
      </c>
      <c r="D812">
        <v>733.85400000000004</v>
      </c>
      <c r="E812">
        <v>188.821</v>
      </c>
      <c r="F812">
        <v>0</v>
      </c>
      <c r="G812">
        <v>1.08577E-2</v>
      </c>
      <c r="H812">
        <v>0.99445600000000001</v>
      </c>
      <c r="I812">
        <v>0</v>
      </c>
    </row>
    <row r="813" spans="1:9" x14ac:dyDescent="0.25">
      <c r="A813" t="s">
        <v>99</v>
      </c>
      <c r="B813">
        <v>787.45899999999995</v>
      </c>
      <c r="C813">
        <v>769.68899999999996</v>
      </c>
      <c r="D813">
        <v>733.66800000000001</v>
      </c>
      <c r="E813">
        <v>188.732</v>
      </c>
      <c r="F813">
        <v>0</v>
      </c>
      <c r="G813">
        <v>1.08586E-2</v>
      </c>
      <c r="H813">
        <v>0.98101799999999995</v>
      </c>
      <c r="I813">
        <v>0</v>
      </c>
    </row>
    <row r="814" spans="1:9" x14ac:dyDescent="0.25">
      <c r="A814" t="s">
        <v>99</v>
      </c>
      <c r="B814">
        <v>787.67899999999997</v>
      </c>
      <c r="C814">
        <v>770.005</v>
      </c>
      <c r="D814">
        <v>734.08399999999995</v>
      </c>
      <c r="E814">
        <v>188.91800000000001</v>
      </c>
      <c r="F814">
        <v>0</v>
      </c>
      <c r="G814">
        <v>1.09584E-2</v>
      </c>
      <c r="H814">
        <v>0.99496600000000002</v>
      </c>
      <c r="I814">
        <v>0</v>
      </c>
    </row>
    <row r="815" spans="1:9" x14ac:dyDescent="0.25">
      <c r="A815" t="s">
        <v>99</v>
      </c>
      <c r="B815">
        <v>788.35</v>
      </c>
      <c r="C815">
        <v>770.673</v>
      </c>
      <c r="D815">
        <v>734.37699999999995</v>
      </c>
      <c r="E815">
        <v>189.023</v>
      </c>
      <c r="F815">
        <v>0</v>
      </c>
      <c r="G815">
        <v>1.0856899999999999E-2</v>
      </c>
      <c r="H815">
        <v>0.99161500000000002</v>
      </c>
      <c r="I815">
        <v>0</v>
      </c>
    </row>
    <row r="816" spans="1:9" x14ac:dyDescent="0.25">
      <c r="A816" t="s">
        <v>99</v>
      </c>
      <c r="B816">
        <v>788.95100000000002</v>
      </c>
      <c r="C816">
        <v>770.35900000000004</v>
      </c>
      <c r="D816">
        <v>734.26499999999999</v>
      </c>
      <c r="E816">
        <v>188.964</v>
      </c>
      <c r="F816">
        <v>0</v>
      </c>
      <c r="G816">
        <v>1.0903299999999999E-2</v>
      </c>
      <c r="H816">
        <v>0.99246999999999996</v>
      </c>
      <c r="I816">
        <v>0</v>
      </c>
    </row>
    <row r="817" spans="1:9" x14ac:dyDescent="0.25">
      <c r="A817" t="s">
        <v>99</v>
      </c>
      <c r="B817">
        <v>788.00900000000001</v>
      </c>
      <c r="C817">
        <v>770.15899999999999</v>
      </c>
      <c r="D817">
        <v>734.18600000000004</v>
      </c>
      <c r="E817">
        <v>188.90799999999999</v>
      </c>
      <c r="F817">
        <v>0</v>
      </c>
      <c r="G817">
        <v>1.08597E-2</v>
      </c>
      <c r="H817">
        <v>0.99325399999999997</v>
      </c>
      <c r="I817">
        <v>0</v>
      </c>
    </row>
    <row r="818" spans="1:9" x14ac:dyDescent="0.25">
      <c r="A818" t="s">
        <v>99</v>
      </c>
      <c r="B818">
        <v>787.32299999999998</v>
      </c>
      <c r="C818">
        <v>769.55600000000004</v>
      </c>
      <c r="D818">
        <v>733.93100000000004</v>
      </c>
      <c r="E818">
        <v>188.827</v>
      </c>
      <c r="F818">
        <v>0</v>
      </c>
      <c r="G818">
        <v>1.0856899999999999E-2</v>
      </c>
      <c r="H818">
        <v>0.994981</v>
      </c>
      <c r="I818">
        <v>0</v>
      </c>
    </row>
    <row r="819" spans="1:9" x14ac:dyDescent="0.25">
      <c r="A819" t="s">
        <v>99</v>
      </c>
      <c r="B819">
        <v>787.61699999999996</v>
      </c>
      <c r="C819">
        <v>769.82899999999995</v>
      </c>
      <c r="D819">
        <v>733.84799999999996</v>
      </c>
      <c r="E819">
        <v>188.84399999999999</v>
      </c>
      <c r="F819">
        <v>0</v>
      </c>
      <c r="G819">
        <v>1.0861300000000001E-2</v>
      </c>
      <c r="H819">
        <v>0.98101899999999997</v>
      </c>
      <c r="I819">
        <v>0</v>
      </c>
    </row>
    <row r="820" spans="1:9" x14ac:dyDescent="0.25">
      <c r="A820" t="s">
        <v>99</v>
      </c>
      <c r="B820">
        <v>787.95799999999997</v>
      </c>
      <c r="C820">
        <v>770.17</v>
      </c>
      <c r="D820">
        <v>733.93399999999997</v>
      </c>
      <c r="E820">
        <v>188.828</v>
      </c>
      <c r="F820">
        <v>0</v>
      </c>
      <c r="G820">
        <v>1.0858400000000001E-2</v>
      </c>
      <c r="H820">
        <v>0.98101899999999997</v>
      </c>
      <c r="I820">
        <v>0</v>
      </c>
    </row>
    <row r="821" spans="1:9" x14ac:dyDescent="0.25">
      <c r="A821" t="s">
        <v>99</v>
      </c>
      <c r="B821">
        <v>788.279</v>
      </c>
      <c r="C821">
        <v>770.59400000000005</v>
      </c>
      <c r="D821">
        <v>734.44799999999998</v>
      </c>
      <c r="E821">
        <v>188.97</v>
      </c>
      <c r="F821">
        <v>0</v>
      </c>
      <c r="G821">
        <v>1.08632E-2</v>
      </c>
      <c r="H821">
        <v>0.99360499999999996</v>
      </c>
      <c r="I821">
        <v>0</v>
      </c>
    </row>
    <row r="822" spans="1:9" x14ac:dyDescent="0.25">
      <c r="A822" t="s">
        <v>99</v>
      </c>
      <c r="B822">
        <v>788.69600000000003</v>
      </c>
      <c r="C822">
        <v>770.899</v>
      </c>
      <c r="D822">
        <v>734.625</v>
      </c>
      <c r="E822">
        <v>188.935</v>
      </c>
      <c r="F822">
        <v>0</v>
      </c>
      <c r="G822">
        <v>1.08571E-2</v>
      </c>
      <c r="H822">
        <v>0.99374700000000005</v>
      </c>
      <c r="I822">
        <v>0</v>
      </c>
    </row>
    <row r="823" spans="1:9" x14ac:dyDescent="0.25">
      <c r="A823" t="s">
        <v>99</v>
      </c>
      <c r="B823">
        <v>788.49199999999996</v>
      </c>
      <c r="C823">
        <v>770.13499999999999</v>
      </c>
      <c r="D823">
        <v>734.40099999999995</v>
      </c>
      <c r="E823">
        <v>189.024</v>
      </c>
      <c r="F823">
        <v>0</v>
      </c>
      <c r="G823">
        <v>1.0856899999999999E-2</v>
      </c>
      <c r="H823">
        <v>0.99427699999999997</v>
      </c>
      <c r="I823">
        <v>0</v>
      </c>
    </row>
    <row r="824" spans="1:9" x14ac:dyDescent="0.25">
      <c r="A824" t="s">
        <v>99</v>
      </c>
      <c r="B824">
        <v>788.18600000000004</v>
      </c>
      <c r="C824">
        <v>770.39099999999996</v>
      </c>
      <c r="D824">
        <v>734.20100000000002</v>
      </c>
      <c r="E824">
        <v>188.852</v>
      </c>
      <c r="F824">
        <v>0</v>
      </c>
      <c r="G824">
        <v>1.0857199999999999E-2</v>
      </c>
      <c r="H824">
        <v>0.99495400000000001</v>
      </c>
      <c r="I824">
        <v>0</v>
      </c>
    </row>
    <row r="825" spans="1:9" x14ac:dyDescent="0.25">
      <c r="A825" t="s">
        <v>99</v>
      </c>
      <c r="B825">
        <v>788.83600000000001</v>
      </c>
      <c r="C825">
        <v>771.12699999999995</v>
      </c>
      <c r="D825">
        <v>734.86599999999999</v>
      </c>
      <c r="E825">
        <v>189.09700000000001</v>
      </c>
      <c r="F825">
        <v>0</v>
      </c>
      <c r="G825">
        <v>1.0858100000000001E-2</v>
      </c>
      <c r="H825">
        <v>0.99487899999999996</v>
      </c>
      <c r="I825">
        <v>0</v>
      </c>
    </row>
    <row r="826" spans="1:9" x14ac:dyDescent="0.25">
      <c r="A826" t="s">
        <v>99</v>
      </c>
      <c r="B826">
        <v>788.42899999999997</v>
      </c>
      <c r="C826">
        <v>770.65599999999995</v>
      </c>
      <c r="D826">
        <v>734.71600000000001</v>
      </c>
      <c r="E826">
        <v>189.053</v>
      </c>
      <c r="F826">
        <v>0</v>
      </c>
      <c r="G826">
        <v>1.0859499999999999E-2</v>
      </c>
      <c r="H826">
        <v>0.99379300000000004</v>
      </c>
      <c r="I826">
        <v>0</v>
      </c>
    </row>
    <row r="827" spans="1:9" x14ac:dyDescent="0.25">
      <c r="A827" t="s">
        <v>99</v>
      </c>
      <c r="B827">
        <v>788.33100000000002</v>
      </c>
      <c r="C827">
        <v>770.63699999999994</v>
      </c>
      <c r="D827">
        <v>734.43100000000004</v>
      </c>
      <c r="E827">
        <v>188.982</v>
      </c>
      <c r="F827">
        <v>0</v>
      </c>
      <c r="G827">
        <v>1.08805E-2</v>
      </c>
      <c r="H827">
        <v>0.98101899999999997</v>
      </c>
      <c r="I827">
        <v>0</v>
      </c>
    </row>
    <row r="828" spans="1:9" x14ac:dyDescent="0.25">
      <c r="A828" t="s">
        <v>99</v>
      </c>
      <c r="B828">
        <v>788.55799999999999</v>
      </c>
      <c r="C828">
        <v>770.64200000000005</v>
      </c>
      <c r="D828">
        <v>734.47500000000002</v>
      </c>
      <c r="E828">
        <v>188.91300000000001</v>
      </c>
      <c r="F828">
        <v>0</v>
      </c>
      <c r="G828">
        <v>1.0867699999999999E-2</v>
      </c>
      <c r="H828">
        <v>0.99274300000000004</v>
      </c>
      <c r="I828">
        <v>0</v>
      </c>
    </row>
    <row r="829" spans="1:9" x14ac:dyDescent="0.25">
      <c r="A829" t="s">
        <v>99</v>
      </c>
      <c r="B829">
        <v>788.27099999999996</v>
      </c>
      <c r="C829">
        <v>770.48099999999999</v>
      </c>
      <c r="D829">
        <v>734.346</v>
      </c>
      <c r="E829">
        <v>188.935</v>
      </c>
      <c r="F829">
        <v>0</v>
      </c>
      <c r="G829">
        <v>1.0856899999999999E-2</v>
      </c>
      <c r="H829">
        <v>0.99487099999999995</v>
      </c>
      <c r="I829">
        <v>0</v>
      </c>
    </row>
    <row r="830" spans="1:9" x14ac:dyDescent="0.25">
      <c r="A830" t="s">
        <v>99</v>
      </c>
      <c r="B830">
        <v>791.09</v>
      </c>
      <c r="C830">
        <v>771.17600000000004</v>
      </c>
      <c r="D830">
        <v>734.875</v>
      </c>
      <c r="E830">
        <v>189.04300000000001</v>
      </c>
      <c r="F830">
        <v>0</v>
      </c>
      <c r="G830">
        <v>1.08734E-2</v>
      </c>
      <c r="H830">
        <v>0.98831400000000003</v>
      </c>
      <c r="I830">
        <v>0</v>
      </c>
    </row>
    <row r="831" spans="1:9" x14ac:dyDescent="0.25">
      <c r="A831" t="s">
        <v>99</v>
      </c>
      <c r="B831">
        <v>789.01099999999997</v>
      </c>
      <c r="C831">
        <v>770.98099999999999</v>
      </c>
      <c r="D831">
        <v>734.63199999999995</v>
      </c>
      <c r="E831">
        <v>189.04900000000001</v>
      </c>
      <c r="F831">
        <v>0</v>
      </c>
      <c r="G831">
        <v>1.08577E-2</v>
      </c>
      <c r="H831">
        <v>0.994896</v>
      </c>
      <c r="I831">
        <v>0</v>
      </c>
    </row>
    <row r="832" spans="1:9" x14ac:dyDescent="0.25">
      <c r="A832" t="s">
        <v>99</v>
      </c>
      <c r="B832">
        <v>788.19399999999996</v>
      </c>
      <c r="C832">
        <v>770.41</v>
      </c>
      <c r="D832">
        <v>734.20799999999997</v>
      </c>
      <c r="E832">
        <v>188.96700000000001</v>
      </c>
      <c r="F832">
        <v>0</v>
      </c>
      <c r="G832">
        <v>1.08574E-2</v>
      </c>
      <c r="H832">
        <v>0.99071299999999995</v>
      </c>
      <c r="I832">
        <v>0</v>
      </c>
    </row>
    <row r="833" spans="1:25" x14ac:dyDescent="0.25">
      <c r="A833" t="s">
        <v>99</v>
      </c>
      <c r="B833">
        <v>788.98400000000004</v>
      </c>
      <c r="C833">
        <v>770.91099999999994</v>
      </c>
      <c r="D833">
        <v>734.48500000000001</v>
      </c>
      <c r="E833">
        <v>189.00800000000001</v>
      </c>
      <c r="F833">
        <v>0</v>
      </c>
      <c r="G833">
        <v>1.0859199999999999E-2</v>
      </c>
      <c r="H833">
        <v>0.98924599999999996</v>
      </c>
      <c r="I833">
        <v>0</v>
      </c>
    </row>
    <row r="834" spans="1:25" x14ac:dyDescent="0.25">
      <c r="A834" t="s">
        <v>99</v>
      </c>
      <c r="B834">
        <v>789.16399999999999</v>
      </c>
      <c r="C834">
        <v>771.04899999999998</v>
      </c>
      <c r="D834">
        <v>734.71299999999997</v>
      </c>
      <c r="E834">
        <v>189.09200000000001</v>
      </c>
      <c r="F834">
        <v>0</v>
      </c>
      <c r="G834">
        <v>1.08582E-2</v>
      </c>
      <c r="H834">
        <v>0.98764300000000005</v>
      </c>
      <c r="I834">
        <v>0</v>
      </c>
    </row>
    <row r="835" spans="1:25" x14ac:dyDescent="0.25">
      <c r="A835" t="s">
        <v>99</v>
      </c>
      <c r="B835">
        <v>789.15300000000002</v>
      </c>
      <c r="C835">
        <v>771.09699999999998</v>
      </c>
      <c r="D835">
        <v>734.89</v>
      </c>
      <c r="E835">
        <v>189.131</v>
      </c>
      <c r="F835">
        <v>0</v>
      </c>
      <c r="G835">
        <v>1.08579E-2</v>
      </c>
      <c r="H835">
        <v>0.992981</v>
      </c>
      <c r="I835">
        <v>0</v>
      </c>
    </row>
    <row r="836" spans="1:25" x14ac:dyDescent="0.25">
      <c r="A836" t="s">
        <v>99</v>
      </c>
      <c r="B836">
        <v>788.88199999999995</v>
      </c>
      <c r="C836">
        <v>771.08299999999997</v>
      </c>
      <c r="D836">
        <v>734.76499999999999</v>
      </c>
      <c r="E836">
        <v>189.06100000000001</v>
      </c>
      <c r="F836">
        <v>0</v>
      </c>
      <c r="G836">
        <v>1.0885199999999999E-2</v>
      </c>
      <c r="H836">
        <v>0.98101899999999997</v>
      </c>
      <c r="I836">
        <v>0</v>
      </c>
    </row>
    <row r="837" spans="1:25" x14ac:dyDescent="0.25">
      <c r="A837" t="s">
        <v>99</v>
      </c>
      <c r="B837">
        <v>788.98599999999999</v>
      </c>
      <c r="C837">
        <v>771.19100000000003</v>
      </c>
      <c r="D837">
        <v>734.87900000000002</v>
      </c>
      <c r="E837">
        <v>189.02199999999999</v>
      </c>
      <c r="F837">
        <v>0</v>
      </c>
      <c r="G837">
        <v>1.0856899999999999E-2</v>
      </c>
      <c r="H837">
        <v>0.98436699999999999</v>
      </c>
      <c r="I837">
        <v>0</v>
      </c>
    </row>
    <row r="838" spans="1:25" x14ac:dyDescent="0.25">
      <c r="A838" t="s">
        <v>99</v>
      </c>
      <c r="B838">
        <v>788.79300000000001</v>
      </c>
      <c r="C838">
        <v>771.04200000000003</v>
      </c>
      <c r="D838">
        <v>734.90599999999995</v>
      </c>
      <c r="E838">
        <v>189.02699999999999</v>
      </c>
      <c r="F838">
        <v>0</v>
      </c>
      <c r="G838">
        <v>1.08655E-2</v>
      </c>
      <c r="H838">
        <v>0.98101899999999997</v>
      </c>
      <c r="I838">
        <v>0</v>
      </c>
    </row>
    <row r="839" spans="1:25" x14ac:dyDescent="0.25">
      <c r="A839" t="s">
        <v>99</v>
      </c>
      <c r="B839">
        <v>789.13900000000001</v>
      </c>
      <c r="C839">
        <v>771.21500000000003</v>
      </c>
      <c r="D839">
        <v>734.82100000000003</v>
      </c>
      <c r="E839">
        <v>189.024</v>
      </c>
      <c r="F839">
        <v>0</v>
      </c>
      <c r="G839">
        <v>1.0914399999999999E-2</v>
      </c>
      <c r="H839">
        <v>0.98847300000000005</v>
      </c>
      <c r="I839">
        <v>0</v>
      </c>
      <c r="R839" t="s">
        <v>69</v>
      </c>
      <c r="U839" t="s">
        <v>68</v>
      </c>
      <c r="X839" t="s">
        <v>66</v>
      </c>
    </row>
    <row r="840" spans="1:25" x14ac:dyDescent="0.25">
      <c r="A840" t="s">
        <v>99</v>
      </c>
      <c r="B840">
        <v>788.44299999999998</v>
      </c>
      <c r="C840">
        <v>770.72699999999998</v>
      </c>
      <c r="D840">
        <v>734.62</v>
      </c>
      <c r="E840">
        <v>188.96299999999999</v>
      </c>
      <c r="F840">
        <v>0</v>
      </c>
      <c r="G840">
        <v>1.08696E-2</v>
      </c>
      <c r="H840">
        <v>0.98101899999999997</v>
      </c>
      <c r="I840">
        <v>0</v>
      </c>
      <c r="R840">
        <f>AVERAGE(B791:B840)</f>
        <v>788.40237999999954</v>
      </c>
      <c r="S840">
        <f>AVERAGE(C791:C840)</f>
        <v>770.46201999999971</v>
      </c>
      <c r="U840">
        <f>_xlfn.VAR.P(B791:B840)</f>
        <v>0.37039091560000814</v>
      </c>
      <c r="V840">
        <f>_xlfn.VAR.P(C791:C840)</f>
        <v>0.20950985959999907</v>
      </c>
      <c r="X840">
        <f>1.96*SQRT(U840)/50</f>
        <v>2.3857021954711712E-2</v>
      </c>
      <c r="Y840">
        <f>1.96*SQRT(V840)/50</f>
        <v>1.7942720826444984E-2</v>
      </c>
    </row>
    <row r="841" spans="1:25" x14ac:dyDescent="0.25">
      <c r="A841" t="s">
        <v>99</v>
      </c>
      <c r="B841">
        <v>39427.378172999997</v>
      </c>
      <c r="C841" t="s">
        <v>36</v>
      </c>
    </row>
    <row r="842" spans="1:25" x14ac:dyDescent="0.25">
      <c r="A842" t="s">
        <v>117</v>
      </c>
      <c r="B842">
        <v>623.98400000000004</v>
      </c>
      <c r="C842">
        <v>606.24800000000005</v>
      </c>
      <c r="D842">
        <v>570.43700000000001</v>
      </c>
      <c r="E842">
        <v>245.327</v>
      </c>
      <c r="F842">
        <v>0</v>
      </c>
      <c r="G842">
        <v>1.1183500000000001E-2</v>
      </c>
      <c r="H842">
        <v>0.99063199999999996</v>
      </c>
      <c r="I842">
        <v>0</v>
      </c>
    </row>
    <row r="843" spans="1:25" x14ac:dyDescent="0.25">
      <c r="A843" t="s">
        <v>117</v>
      </c>
      <c r="B843">
        <v>633.21799999999996</v>
      </c>
      <c r="C843">
        <v>614.71900000000005</v>
      </c>
      <c r="D843">
        <v>578.92899999999997</v>
      </c>
      <c r="E843">
        <v>245.61600000000001</v>
      </c>
      <c r="F843">
        <v>0</v>
      </c>
      <c r="G843">
        <v>1.0989799999999999E-2</v>
      </c>
      <c r="H843">
        <v>0.99314499999999994</v>
      </c>
      <c r="I843">
        <v>0</v>
      </c>
    </row>
    <row r="844" spans="1:25" x14ac:dyDescent="0.25">
      <c r="A844" t="s">
        <v>117</v>
      </c>
      <c r="B844">
        <v>632.76800000000003</v>
      </c>
      <c r="C844">
        <v>614.69799999999998</v>
      </c>
      <c r="D844">
        <v>578.80499999999995</v>
      </c>
      <c r="E844">
        <v>245.01</v>
      </c>
      <c r="F844">
        <v>0</v>
      </c>
      <c r="G844">
        <v>1.08583E-2</v>
      </c>
      <c r="H844">
        <v>0.99499800000000005</v>
      </c>
      <c r="I844">
        <v>0</v>
      </c>
    </row>
    <row r="845" spans="1:25" x14ac:dyDescent="0.25">
      <c r="A845" t="s">
        <v>117</v>
      </c>
      <c r="B845">
        <v>630.11099999999999</v>
      </c>
      <c r="C845">
        <v>611.84500000000003</v>
      </c>
      <c r="D845">
        <v>576.34500000000003</v>
      </c>
      <c r="E845">
        <v>245.124</v>
      </c>
      <c r="F845">
        <v>0</v>
      </c>
      <c r="G845">
        <v>1.08769E-2</v>
      </c>
      <c r="H845">
        <v>0.99399400000000004</v>
      </c>
      <c r="I845">
        <v>2</v>
      </c>
    </row>
    <row r="846" spans="1:25" x14ac:dyDescent="0.25">
      <c r="A846" t="s">
        <v>117</v>
      </c>
      <c r="B846">
        <v>632.84400000000005</v>
      </c>
      <c r="C846">
        <v>615.04100000000005</v>
      </c>
      <c r="D846">
        <v>578.97699999999998</v>
      </c>
      <c r="E846">
        <v>245.358</v>
      </c>
      <c r="F846">
        <v>0</v>
      </c>
      <c r="G846">
        <v>1.08729E-2</v>
      </c>
      <c r="H846">
        <v>0.98101899999999997</v>
      </c>
      <c r="I846">
        <v>0</v>
      </c>
    </row>
    <row r="847" spans="1:25" x14ac:dyDescent="0.25">
      <c r="A847" t="s">
        <v>117</v>
      </c>
      <c r="B847">
        <v>633.01199999999994</v>
      </c>
      <c r="C847">
        <v>615.16200000000003</v>
      </c>
      <c r="D847">
        <v>579.23599999999999</v>
      </c>
      <c r="E847">
        <v>245.709</v>
      </c>
      <c r="F847">
        <v>0</v>
      </c>
      <c r="G847">
        <v>1.0864499999999999E-2</v>
      </c>
      <c r="H847">
        <v>0.98570999999999998</v>
      </c>
      <c r="I847">
        <v>0</v>
      </c>
    </row>
    <row r="848" spans="1:25" x14ac:dyDescent="0.25">
      <c r="A848" t="s">
        <v>117</v>
      </c>
      <c r="B848">
        <v>632.54999999999995</v>
      </c>
      <c r="C848">
        <v>614.53899999999999</v>
      </c>
      <c r="D848">
        <v>578.80899999999997</v>
      </c>
      <c r="E848">
        <v>245.19300000000001</v>
      </c>
      <c r="F848">
        <v>0</v>
      </c>
      <c r="G848">
        <v>1.1018999999999999E-2</v>
      </c>
      <c r="H848">
        <v>0.98101899999999997</v>
      </c>
      <c r="I848">
        <v>0</v>
      </c>
    </row>
    <row r="849" spans="1:9" x14ac:dyDescent="0.25">
      <c r="A849" t="s">
        <v>117</v>
      </c>
      <c r="B849">
        <v>625.45799999999997</v>
      </c>
      <c r="C849">
        <v>607.60699999999997</v>
      </c>
      <c r="D849">
        <v>571.55499999999995</v>
      </c>
      <c r="E849">
        <v>245.54300000000001</v>
      </c>
      <c r="F849">
        <v>0</v>
      </c>
      <c r="G849">
        <v>1.1127400000000001E-2</v>
      </c>
      <c r="H849">
        <v>0.99330399999999996</v>
      </c>
      <c r="I849">
        <v>0</v>
      </c>
    </row>
    <row r="850" spans="1:9" x14ac:dyDescent="0.25">
      <c r="A850" t="s">
        <v>117</v>
      </c>
      <c r="B850">
        <v>630.21500000000003</v>
      </c>
      <c r="C850">
        <v>612.47299999999996</v>
      </c>
      <c r="D850">
        <v>576.57899999999995</v>
      </c>
      <c r="E850">
        <v>245.32</v>
      </c>
      <c r="F850">
        <v>0</v>
      </c>
      <c r="G850">
        <v>1.0866300000000001E-2</v>
      </c>
      <c r="H850">
        <v>0.99509899999999996</v>
      </c>
      <c r="I850">
        <v>1</v>
      </c>
    </row>
    <row r="851" spans="1:9" x14ac:dyDescent="0.25">
      <c r="A851" t="s">
        <v>117</v>
      </c>
      <c r="B851">
        <v>632.45799999999997</v>
      </c>
      <c r="C851">
        <v>614.327</v>
      </c>
      <c r="D851">
        <v>578.55999999999995</v>
      </c>
      <c r="E851">
        <v>245.25299999999999</v>
      </c>
      <c r="F851">
        <v>0</v>
      </c>
      <c r="G851">
        <v>1.08591E-2</v>
      </c>
      <c r="H851">
        <v>0.98828800000000006</v>
      </c>
      <c r="I851">
        <v>0</v>
      </c>
    </row>
    <row r="852" spans="1:9" x14ac:dyDescent="0.25">
      <c r="A852" t="s">
        <v>117</v>
      </c>
      <c r="B852">
        <v>632.99</v>
      </c>
      <c r="C852">
        <v>615.18200000000002</v>
      </c>
      <c r="D852">
        <v>579.30799999999999</v>
      </c>
      <c r="E852">
        <v>245.34700000000001</v>
      </c>
      <c r="F852">
        <v>0</v>
      </c>
      <c r="G852">
        <v>1.0935E-2</v>
      </c>
      <c r="H852">
        <v>0.98101899999999997</v>
      </c>
      <c r="I852">
        <v>0</v>
      </c>
    </row>
    <row r="853" spans="1:9" x14ac:dyDescent="0.25">
      <c r="A853" t="s">
        <v>117</v>
      </c>
      <c r="B853">
        <v>632.18899999999996</v>
      </c>
      <c r="C853">
        <v>614.32000000000005</v>
      </c>
      <c r="D853">
        <v>578.45799999999997</v>
      </c>
      <c r="E853">
        <v>245.03</v>
      </c>
      <c r="F853">
        <v>0</v>
      </c>
      <c r="G853">
        <v>1.08679E-2</v>
      </c>
      <c r="H853">
        <v>0.99501600000000001</v>
      </c>
      <c r="I853">
        <v>0</v>
      </c>
    </row>
    <row r="854" spans="1:9" x14ac:dyDescent="0.25">
      <c r="A854" t="s">
        <v>117</v>
      </c>
      <c r="B854">
        <v>631.83199999999999</v>
      </c>
      <c r="C854">
        <v>614.06200000000001</v>
      </c>
      <c r="D854">
        <v>578.20100000000002</v>
      </c>
      <c r="E854">
        <v>245.27199999999999</v>
      </c>
      <c r="F854">
        <v>0</v>
      </c>
      <c r="G854">
        <v>1.0857E-2</v>
      </c>
      <c r="H854">
        <v>0.98101799999999995</v>
      </c>
      <c r="I854">
        <v>1</v>
      </c>
    </row>
    <row r="855" spans="1:9" x14ac:dyDescent="0.25">
      <c r="A855" t="s">
        <v>117</v>
      </c>
      <c r="B855">
        <v>624.36400000000003</v>
      </c>
      <c r="C855">
        <v>606.27200000000005</v>
      </c>
      <c r="D855">
        <v>570.39200000000005</v>
      </c>
      <c r="E855">
        <v>244.631</v>
      </c>
      <c r="F855">
        <v>0</v>
      </c>
      <c r="G855">
        <v>1.08608E-2</v>
      </c>
      <c r="H855">
        <v>0.995089</v>
      </c>
      <c r="I855">
        <v>0</v>
      </c>
    </row>
    <row r="856" spans="1:9" x14ac:dyDescent="0.25">
      <c r="A856" t="s">
        <v>117</v>
      </c>
      <c r="B856">
        <v>632.39400000000001</v>
      </c>
      <c r="C856">
        <v>614.29700000000003</v>
      </c>
      <c r="D856">
        <v>578.61800000000005</v>
      </c>
      <c r="E856">
        <v>245.35599999999999</v>
      </c>
      <c r="F856">
        <v>0</v>
      </c>
      <c r="G856">
        <v>1.08644E-2</v>
      </c>
      <c r="H856">
        <v>0.99257099999999998</v>
      </c>
      <c r="I856">
        <v>0</v>
      </c>
    </row>
    <row r="857" spans="1:9" x14ac:dyDescent="0.25">
      <c r="A857" t="s">
        <v>117</v>
      </c>
      <c r="B857">
        <v>624.80600000000004</v>
      </c>
      <c r="C857">
        <v>606.23900000000003</v>
      </c>
      <c r="D857">
        <v>570.43799999999999</v>
      </c>
      <c r="E857">
        <v>244.941</v>
      </c>
      <c r="F857">
        <v>0</v>
      </c>
      <c r="G857">
        <v>1.0857199999999999E-2</v>
      </c>
      <c r="H857">
        <v>0.98101899999999997</v>
      </c>
      <c r="I857">
        <v>0</v>
      </c>
    </row>
    <row r="858" spans="1:9" x14ac:dyDescent="0.25">
      <c r="A858" t="s">
        <v>117</v>
      </c>
      <c r="B858">
        <v>633.05200000000002</v>
      </c>
      <c r="C858">
        <v>615.20100000000002</v>
      </c>
      <c r="D858">
        <v>579.27300000000002</v>
      </c>
      <c r="E858">
        <v>245.393</v>
      </c>
      <c r="F858">
        <v>0</v>
      </c>
      <c r="G858">
        <v>1.08755E-2</v>
      </c>
      <c r="H858">
        <v>0.98101400000000005</v>
      </c>
      <c r="I858">
        <v>0</v>
      </c>
    </row>
    <row r="859" spans="1:9" x14ac:dyDescent="0.25">
      <c r="A859" t="s">
        <v>117</v>
      </c>
      <c r="B859">
        <v>632.73500000000001</v>
      </c>
      <c r="C859">
        <v>614.60699999999997</v>
      </c>
      <c r="D859">
        <v>578.62300000000005</v>
      </c>
      <c r="E859">
        <v>245.15100000000001</v>
      </c>
      <c r="F859">
        <v>0</v>
      </c>
      <c r="G859">
        <v>1.0862699999999999E-2</v>
      </c>
      <c r="H859">
        <v>0.99502699999999999</v>
      </c>
      <c r="I859">
        <v>0</v>
      </c>
    </row>
    <row r="860" spans="1:9" x14ac:dyDescent="0.25">
      <c r="A860" t="s">
        <v>117</v>
      </c>
      <c r="B860">
        <v>632.33299999999997</v>
      </c>
      <c r="C860">
        <v>614.47900000000004</v>
      </c>
      <c r="D860">
        <v>578.59199999999998</v>
      </c>
      <c r="E860">
        <v>245.37899999999999</v>
      </c>
      <c r="F860">
        <v>0</v>
      </c>
      <c r="G860">
        <v>1.09005E-2</v>
      </c>
      <c r="H860">
        <v>0.98101899999999997</v>
      </c>
      <c r="I860">
        <v>0</v>
      </c>
    </row>
    <row r="861" spans="1:9" x14ac:dyDescent="0.25">
      <c r="A861" t="s">
        <v>117</v>
      </c>
      <c r="B861">
        <v>631.375</v>
      </c>
      <c r="C861">
        <v>613.41899999999998</v>
      </c>
      <c r="D861">
        <v>578.07000000000005</v>
      </c>
      <c r="E861">
        <v>245.21199999999999</v>
      </c>
      <c r="F861">
        <v>0</v>
      </c>
      <c r="G861">
        <v>1.0906600000000001E-2</v>
      </c>
      <c r="H861">
        <v>0.99423399999999995</v>
      </c>
      <c r="I861">
        <v>0</v>
      </c>
    </row>
    <row r="862" spans="1:9" x14ac:dyDescent="0.25">
      <c r="A862" t="s">
        <v>117</v>
      </c>
      <c r="B862">
        <v>633.60799999999995</v>
      </c>
      <c r="C862">
        <v>615.54100000000005</v>
      </c>
      <c r="D862">
        <v>579.53800000000001</v>
      </c>
      <c r="E862">
        <v>245.57900000000001</v>
      </c>
      <c r="F862">
        <v>0</v>
      </c>
      <c r="G862">
        <v>1.0880799999999999E-2</v>
      </c>
      <c r="H862">
        <v>0.98101899999999997</v>
      </c>
      <c r="I862">
        <v>0</v>
      </c>
    </row>
    <row r="863" spans="1:9" x14ac:dyDescent="0.25">
      <c r="A863" t="s">
        <v>117</v>
      </c>
      <c r="B863">
        <v>624.23800000000006</v>
      </c>
      <c r="C863">
        <v>606.32000000000005</v>
      </c>
      <c r="D863">
        <v>570.47199999999998</v>
      </c>
      <c r="E863">
        <v>245.291</v>
      </c>
      <c r="F863">
        <v>0</v>
      </c>
      <c r="G863">
        <v>1.0857E-2</v>
      </c>
      <c r="H863">
        <v>0.99510799999999999</v>
      </c>
      <c r="I863">
        <v>0</v>
      </c>
    </row>
    <row r="864" spans="1:9" x14ac:dyDescent="0.25">
      <c r="A864" t="s">
        <v>117</v>
      </c>
      <c r="B864">
        <v>631.91999999999996</v>
      </c>
      <c r="C864">
        <v>614.125</v>
      </c>
      <c r="D864">
        <v>578.36099999999999</v>
      </c>
      <c r="E864">
        <v>245.273</v>
      </c>
      <c r="F864">
        <v>0</v>
      </c>
      <c r="G864">
        <v>1.0857E-2</v>
      </c>
      <c r="H864">
        <v>0.98101899999999997</v>
      </c>
      <c r="I864">
        <v>1</v>
      </c>
    </row>
    <row r="865" spans="1:9" x14ac:dyDescent="0.25">
      <c r="A865" t="s">
        <v>117</v>
      </c>
      <c r="B865">
        <v>632.83900000000006</v>
      </c>
      <c r="C865">
        <v>614.94399999999996</v>
      </c>
      <c r="D865">
        <v>578.98400000000004</v>
      </c>
      <c r="E865">
        <v>245.52</v>
      </c>
      <c r="F865">
        <v>0</v>
      </c>
      <c r="G865">
        <v>1.0885799999999999E-2</v>
      </c>
      <c r="H865">
        <v>0.98101899999999997</v>
      </c>
      <c r="I865">
        <v>1</v>
      </c>
    </row>
    <row r="866" spans="1:9" x14ac:dyDescent="0.25">
      <c r="A866" t="s">
        <v>117</v>
      </c>
      <c r="B866">
        <v>624.22500000000002</v>
      </c>
      <c r="C866">
        <v>606.41800000000001</v>
      </c>
      <c r="D866">
        <v>570.65099999999995</v>
      </c>
      <c r="E866">
        <v>245.191</v>
      </c>
      <c r="F866">
        <v>0</v>
      </c>
      <c r="G866">
        <v>1.0863299999999999E-2</v>
      </c>
      <c r="H866">
        <v>0.98101899999999997</v>
      </c>
      <c r="I866">
        <v>0</v>
      </c>
    </row>
    <row r="867" spans="1:9" x14ac:dyDescent="0.25">
      <c r="A867" t="s">
        <v>117</v>
      </c>
      <c r="B867">
        <v>630.96299999999997</v>
      </c>
      <c r="C867">
        <v>612.97900000000004</v>
      </c>
      <c r="D867">
        <v>576.97699999999998</v>
      </c>
      <c r="E867">
        <v>245.703</v>
      </c>
      <c r="F867">
        <v>0</v>
      </c>
      <c r="G867">
        <v>1.0856899999999999E-2</v>
      </c>
      <c r="H867">
        <v>0.99503699999999995</v>
      </c>
      <c r="I867">
        <v>0</v>
      </c>
    </row>
    <row r="868" spans="1:9" x14ac:dyDescent="0.25">
      <c r="A868" t="s">
        <v>117</v>
      </c>
      <c r="B868">
        <v>629.61900000000003</v>
      </c>
      <c r="C868">
        <v>611.78</v>
      </c>
      <c r="D868">
        <v>575.84299999999996</v>
      </c>
      <c r="E868">
        <v>245.15199999999999</v>
      </c>
      <c r="F868">
        <v>0</v>
      </c>
      <c r="G868">
        <v>1.08573E-2</v>
      </c>
      <c r="H868">
        <v>0.99273400000000001</v>
      </c>
      <c r="I868">
        <v>1</v>
      </c>
    </row>
    <row r="869" spans="1:9" x14ac:dyDescent="0.25">
      <c r="A869" t="s">
        <v>117</v>
      </c>
      <c r="B869">
        <v>632.85699999999997</v>
      </c>
      <c r="C869">
        <v>614.32500000000005</v>
      </c>
      <c r="D869">
        <v>578.69200000000001</v>
      </c>
      <c r="E869">
        <v>245.26400000000001</v>
      </c>
      <c r="F869">
        <v>0</v>
      </c>
      <c r="G869">
        <v>1.09485E-2</v>
      </c>
      <c r="H869">
        <v>0.99165899999999996</v>
      </c>
      <c r="I869">
        <v>0</v>
      </c>
    </row>
    <row r="870" spans="1:9" x14ac:dyDescent="0.25">
      <c r="A870" t="s">
        <v>117</v>
      </c>
      <c r="B870">
        <v>633.28</v>
      </c>
      <c r="C870">
        <v>615.42499999999995</v>
      </c>
      <c r="D870">
        <v>579.38699999999994</v>
      </c>
      <c r="E870">
        <v>245.31</v>
      </c>
      <c r="F870">
        <v>0</v>
      </c>
      <c r="G870">
        <v>1.08679E-2</v>
      </c>
      <c r="H870">
        <v>0.99467300000000003</v>
      </c>
      <c r="I870">
        <v>0</v>
      </c>
    </row>
    <row r="871" spans="1:9" x14ac:dyDescent="0.25">
      <c r="A871" t="s">
        <v>117</v>
      </c>
      <c r="B871">
        <v>624.69899999999996</v>
      </c>
      <c r="C871">
        <v>606.53800000000001</v>
      </c>
      <c r="D871">
        <v>570.78700000000003</v>
      </c>
      <c r="E871">
        <v>245.59899999999999</v>
      </c>
      <c r="F871">
        <v>0</v>
      </c>
      <c r="G871">
        <v>1.0881E-2</v>
      </c>
      <c r="H871">
        <v>0.99451900000000004</v>
      </c>
      <c r="I871">
        <v>0</v>
      </c>
    </row>
    <row r="872" spans="1:9" x14ac:dyDescent="0.25">
      <c r="A872" t="s">
        <v>117</v>
      </c>
      <c r="B872">
        <v>632.87900000000002</v>
      </c>
      <c r="C872">
        <v>614.77</v>
      </c>
      <c r="D872">
        <v>579.04</v>
      </c>
      <c r="E872">
        <v>245.22499999999999</v>
      </c>
      <c r="F872">
        <v>0</v>
      </c>
      <c r="G872">
        <v>1.0926399999999999E-2</v>
      </c>
      <c r="H872">
        <v>0.98298399999999997</v>
      </c>
      <c r="I872">
        <v>0</v>
      </c>
    </row>
    <row r="873" spans="1:9" x14ac:dyDescent="0.25">
      <c r="A873" t="s">
        <v>117</v>
      </c>
      <c r="B873">
        <v>633.36900000000003</v>
      </c>
      <c r="C873">
        <v>615.22299999999996</v>
      </c>
      <c r="D873">
        <v>579.25599999999997</v>
      </c>
      <c r="E873">
        <v>245.334</v>
      </c>
      <c r="F873">
        <v>0</v>
      </c>
      <c r="G873">
        <v>1.0874E-2</v>
      </c>
      <c r="H873">
        <v>0.99289700000000003</v>
      </c>
      <c r="I873">
        <v>0</v>
      </c>
    </row>
    <row r="874" spans="1:9" x14ac:dyDescent="0.25">
      <c r="A874" t="s">
        <v>117</v>
      </c>
      <c r="B874">
        <v>631.92999999999995</v>
      </c>
      <c r="C874">
        <v>614.20100000000002</v>
      </c>
      <c r="D874">
        <v>578.26</v>
      </c>
      <c r="E874">
        <v>245.298</v>
      </c>
      <c r="F874">
        <v>0</v>
      </c>
      <c r="G874">
        <v>1.08856E-2</v>
      </c>
      <c r="H874">
        <v>0.98101899999999997</v>
      </c>
      <c r="I874">
        <v>0</v>
      </c>
    </row>
    <row r="875" spans="1:9" x14ac:dyDescent="0.25">
      <c r="A875" t="s">
        <v>117</v>
      </c>
      <c r="B875">
        <v>631.76400000000001</v>
      </c>
      <c r="C875">
        <v>613.97</v>
      </c>
      <c r="D875">
        <v>578.38699999999994</v>
      </c>
      <c r="E875">
        <v>245.37</v>
      </c>
      <c r="F875">
        <v>0</v>
      </c>
      <c r="G875">
        <v>1.0857800000000001E-2</v>
      </c>
      <c r="H875">
        <v>0.98101899999999997</v>
      </c>
      <c r="I875">
        <v>0</v>
      </c>
    </row>
    <row r="876" spans="1:9" x14ac:dyDescent="0.25">
      <c r="A876" t="s">
        <v>117</v>
      </c>
      <c r="B876">
        <v>624.21500000000003</v>
      </c>
      <c r="C876">
        <v>606.49800000000005</v>
      </c>
      <c r="D876">
        <v>570.50400000000002</v>
      </c>
      <c r="E876">
        <v>245.10499999999999</v>
      </c>
      <c r="F876">
        <v>0</v>
      </c>
      <c r="G876">
        <v>1.0857199999999999E-2</v>
      </c>
      <c r="H876">
        <v>0.99495900000000004</v>
      </c>
      <c r="I876">
        <v>0</v>
      </c>
    </row>
    <row r="877" spans="1:9" x14ac:dyDescent="0.25">
      <c r="A877" t="s">
        <v>117</v>
      </c>
      <c r="B877">
        <v>629.101</v>
      </c>
      <c r="C877">
        <v>611.31200000000001</v>
      </c>
      <c r="D877">
        <v>576.17700000000002</v>
      </c>
      <c r="E877">
        <v>245.363</v>
      </c>
      <c r="F877">
        <v>0</v>
      </c>
      <c r="G877">
        <v>1.08667E-2</v>
      </c>
      <c r="H877">
        <v>0.98101799999999995</v>
      </c>
      <c r="I877">
        <v>0</v>
      </c>
    </row>
    <row r="878" spans="1:9" x14ac:dyDescent="0.25">
      <c r="A878" t="s">
        <v>117</v>
      </c>
      <c r="B878">
        <v>632.72799999999995</v>
      </c>
      <c r="C878">
        <v>614.65499999999997</v>
      </c>
      <c r="D878">
        <v>578.774</v>
      </c>
      <c r="E878">
        <v>245.05799999999999</v>
      </c>
      <c r="F878">
        <v>0</v>
      </c>
      <c r="G878">
        <v>1.09674E-2</v>
      </c>
      <c r="H878">
        <v>0.99317999999999995</v>
      </c>
      <c r="I878">
        <v>0</v>
      </c>
    </row>
    <row r="879" spans="1:9" x14ac:dyDescent="0.25">
      <c r="A879" t="s">
        <v>117</v>
      </c>
      <c r="B879">
        <v>633.24099999999999</v>
      </c>
      <c r="C879">
        <v>614.69200000000001</v>
      </c>
      <c r="D879">
        <v>578.62</v>
      </c>
      <c r="E879">
        <v>245.31299999999999</v>
      </c>
      <c r="F879">
        <v>0</v>
      </c>
      <c r="G879">
        <v>1.08843E-2</v>
      </c>
      <c r="H879">
        <v>0.99510500000000002</v>
      </c>
      <c r="I879">
        <v>0</v>
      </c>
    </row>
    <row r="880" spans="1:9" x14ac:dyDescent="0.25">
      <c r="A880" t="s">
        <v>117</v>
      </c>
      <c r="B880">
        <v>632.62300000000005</v>
      </c>
      <c r="C880">
        <v>614.53099999999995</v>
      </c>
      <c r="D880">
        <v>578.66300000000001</v>
      </c>
      <c r="E880">
        <v>245.41800000000001</v>
      </c>
      <c r="F880">
        <v>0</v>
      </c>
      <c r="G880">
        <v>1.08571E-2</v>
      </c>
      <c r="H880">
        <v>0.99213499999999999</v>
      </c>
      <c r="I880">
        <v>2</v>
      </c>
    </row>
    <row r="881" spans="1:25" x14ac:dyDescent="0.25">
      <c r="A881" t="s">
        <v>117</v>
      </c>
      <c r="B881">
        <v>633.15099999999995</v>
      </c>
      <c r="C881">
        <v>614.94500000000005</v>
      </c>
      <c r="D881">
        <v>578.995</v>
      </c>
      <c r="E881">
        <v>245.102</v>
      </c>
      <c r="F881">
        <v>0</v>
      </c>
      <c r="G881">
        <v>1.08796E-2</v>
      </c>
      <c r="H881">
        <v>0.99244699999999997</v>
      </c>
      <c r="I881">
        <v>0</v>
      </c>
    </row>
    <row r="882" spans="1:25" x14ac:dyDescent="0.25">
      <c r="A882" t="s">
        <v>117</v>
      </c>
      <c r="B882">
        <v>631.23900000000003</v>
      </c>
      <c r="C882">
        <v>613.41200000000003</v>
      </c>
      <c r="D882">
        <v>578.56799999999998</v>
      </c>
      <c r="E882">
        <v>245.351</v>
      </c>
      <c r="F882">
        <v>0</v>
      </c>
      <c r="G882">
        <v>1.08638E-2</v>
      </c>
      <c r="H882">
        <v>0.99472499999999997</v>
      </c>
      <c r="I882">
        <v>0</v>
      </c>
    </row>
    <row r="883" spans="1:25" x14ac:dyDescent="0.25">
      <c r="A883" t="s">
        <v>117</v>
      </c>
      <c r="B883">
        <v>630.57100000000003</v>
      </c>
      <c r="C883">
        <v>612.64300000000003</v>
      </c>
      <c r="D883">
        <v>576.81500000000005</v>
      </c>
      <c r="E883">
        <v>245.46700000000001</v>
      </c>
      <c r="F883">
        <v>0</v>
      </c>
      <c r="G883">
        <v>1.0920900000000001E-2</v>
      </c>
      <c r="H883">
        <v>0.98710799999999999</v>
      </c>
      <c r="I883">
        <v>0</v>
      </c>
    </row>
    <row r="884" spans="1:25" x14ac:dyDescent="0.25">
      <c r="A884" t="s">
        <v>117</v>
      </c>
      <c r="B884">
        <v>632.38599999999997</v>
      </c>
      <c r="C884">
        <v>614.61500000000001</v>
      </c>
      <c r="D884">
        <v>578.78399999999999</v>
      </c>
      <c r="E884">
        <v>245.09</v>
      </c>
      <c r="F884">
        <v>0</v>
      </c>
      <c r="G884">
        <v>1.1119199999999999E-2</v>
      </c>
      <c r="H884">
        <v>0.98101899999999997</v>
      </c>
      <c r="I884">
        <v>0</v>
      </c>
    </row>
    <row r="885" spans="1:25" x14ac:dyDescent="0.25">
      <c r="A885" t="s">
        <v>117</v>
      </c>
      <c r="B885">
        <v>632.91800000000001</v>
      </c>
      <c r="C885">
        <v>614.96799999999996</v>
      </c>
      <c r="D885">
        <v>579.17899999999997</v>
      </c>
      <c r="E885">
        <v>245.155</v>
      </c>
      <c r="F885">
        <v>0</v>
      </c>
      <c r="G885">
        <v>1.0857199999999999E-2</v>
      </c>
      <c r="H885">
        <v>0.985545</v>
      </c>
      <c r="I885">
        <v>1</v>
      </c>
    </row>
    <row r="886" spans="1:25" x14ac:dyDescent="0.25">
      <c r="A886" t="s">
        <v>117</v>
      </c>
      <c r="B886">
        <v>625.03</v>
      </c>
      <c r="C886">
        <v>606.91200000000003</v>
      </c>
      <c r="D886">
        <v>570.98199999999997</v>
      </c>
      <c r="E886">
        <v>245.44800000000001</v>
      </c>
      <c r="F886">
        <v>0</v>
      </c>
      <c r="G886">
        <v>1.08585E-2</v>
      </c>
      <c r="H886">
        <v>0.98101899999999997</v>
      </c>
      <c r="I886">
        <v>1</v>
      </c>
    </row>
    <row r="887" spans="1:25" x14ac:dyDescent="0.25">
      <c r="A887" t="s">
        <v>117</v>
      </c>
      <c r="B887">
        <v>630.55499999999995</v>
      </c>
      <c r="C887">
        <v>612.63400000000001</v>
      </c>
      <c r="D887">
        <v>576.64599999999996</v>
      </c>
      <c r="E887">
        <v>245.57499999999999</v>
      </c>
      <c r="F887">
        <v>0</v>
      </c>
      <c r="G887">
        <v>1.0861900000000001E-2</v>
      </c>
      <c r="H887">
        <v>0.98101899999999997</v>
      </c>
      <c r="I887">
        <v>0</v>
      </c>
    </row>
    <row r="888" spans="1:25" x14ac:dyDescent="0.25">
      <c r="A888" t="s">
        <v>117</v>
      </c>
      <c r="B888">
        <v>630.327</v>
      </c>
      <c r="C888">
        <v>612.51900000000001</v>
      </c>
      <c r="D888">
        <v>576.37199999999996</v>
      </c>
      <c r="E888">
        <v>245.70400000000001</v>
      </c>
      <c r="F888">
        <v>0</v>
      </c>
      <c r="G888">
        <v>1.0859600000000001E-2</v>
      </c>
      <c r="H888">
        <v>0.99352499999999999</v>
      </c>
      <c r="I888">
        <v>1</v>
      </c>
    </row>
    <row r="889" spans="1:25" x14ac:dyDescent="0.25">
      <c r="A889" t="s">
        <v>117</v>
      </c>
      <c r="B889">
        <v>632.90099999999995</v>
      </c>
      <c r="C889">
        <v>615.06500000000005</v>
      </c>
      <c r="D889">
        <v>578.96</v>
      </c>
      <c r="E889">
        <v>245.37100000000001</v>
      </c>
      <c r="F889">
        <v>0</v>
      </c>
      <c r="G889">
        <v>1.0867699999999999E-2</v>
      </c>
      <c r="H889">
        <v>0.99307199999999995</v>
      </c>
      <c r="I889">
        <v>0</v>
      </c>
    </row>
    <row r="890" spans="1:25" x14ac:dyDescent="0.25">
      <c r="A890" t="s">
        <v>117</v>
      </c>
      <c r="B890">
        <v>624.75300000000004</v>
      </c>
      <c r="C890">
        <v>607.01</v>
      </c>
      <c r="D890">
        <v>571.19600000000003</v>
      </c>
      <c r="E890">
        <v>245.59200000000001</v>
      </c>
      <c r="F890">
        <v>0</v>
      </c>
      <c r="G890">
        <v>1.08676E-2</v>
      </c>
      <c r="H890">
        <v>0.99422299999999997</v>
      </c>
      <c r="I890">
        <v>0</v>
      </c>
    </row>
    <row r="891" spans="1:25" x14ac:dyDescent="0.25">
      <c r="A891" t="s">
        <v>117</v>
      </c>
      <c r="B891">
        <v>624.43899999999996</v>
      </c>
      <c r="C891">
        <v>606.56299999999999</v>
      </c>
      <c r="D891">
        <v>570.64800000000002</v>
      </c>
      <c r="E891">
        <v>245.59100000000001</v>
      </c>
      <c r="F891">
        <v>0</v>
      </c>
      <c r="G891">
        <v>1.08571E-2</v>
      </c>
      <c r="H891">
        <v>0.98451999999999995</v>
      </c>
      <c r="I891">
        <v>0</v>
      </c>
    </row>
    <row r="892" spans="1:25" x14ac:dyDescent="0.25">
      <c r="A892" t="s">
        <v>117</v>
      </c>
      <c r="B892">
        <v>631.16999999999996</v>
      </c>
      <c r="C892">
        <v>613.33900000000006</v>
      </c>
      <c r="D892">
        <v>577.25900000000001</v>
      </c>
      <c r="E892">
        <v>245.94</v>
      </c>
      <c r="F892">
        <v>0</v>
      </c>
      <c r="G892">
        <v>1.08576E-2</v>
      </c>
      <c r="H892">
        <v>0.98101899999999997</v>
      </c>
      <c r="I892">
        <v>1</v>
      </c>
    </row>
    <row r="893" spans="1:25" x14ac:dyDescent="0.25">
      <c r="A893" t="s">
        <v>117</v>
      </c>
      <c r="B893">
        <v>629.38099999999997</v>
      </c>
      <c r="C893">
        <v>611.25800000000004</v>
      </c>
      <c r="D893">
        <v>575.80100000000004</v>
      </c>
      <c r="E893">
        <v>245.08699999999999</v>
      </c>
      <c r="F893">
        <v>0</v>
      </c>
      <c r="G893">
        <v>1.08652E-2</v>
      </c>
      <c r="H893">
        <v>0.99454100000000001</v>
      </c>
      <c r="I893">
        <v>0</v>
      </c>
    </row>
    <row r="894" spans="1:25" x14ac:dyDescent="0.25">
      <c r="A894" t="s">
        <v>117</v>
      </c>
      <c r="B894">
        <v>629.798</v>
      </c>
      <c r="C894">
        <v>611.952</v>
      </c>
      <c r="D894">
        <v>576.03399999999999</v>
      </c>
      <c r="E894">
        <v>245.18299999999999</v>
      </c>
      <c r="F894">
        <v>0</v>
      </c>
      <c r="G894">
        <v>1.08586E-2</v>
      </c>
      <c r="H894">
        <v>0.994502</v>
      </c>
      <c r="I894">
        <v>0</v>
      </c>
    </row>
    <row r="895" spans="1:25" x14ac:dyDescent="0.25">
      <c r="A895" t="s">
        <v>117</v>
      </c>
      <c r="B895">
        <v>632.79100000000005</v>
      </c>
      <c r="C895">
        <v>614.65200000000004</v>
      </c>
      <c r="D895">
        <v>578.69200000000001</v>
      </c>
      <c r="E895">
        <v>245.21100000000001</v>
      </c>
      <c r="F895">
        <v>0</v>
      </c>
      <c r="G895">
        <v>1.08617E-2</v>
      </c>
      <c r="H895">
        <v>0.98941999999999997</v>
      </c>
      <c r="I895">
        <v>0</v>
      </c>
      <c r="R895" t="s">
        <v>69</v>
      </c>
      <c r="U895" t="s">
        <v>68</v>
      </c>
      <c r="X895" t="s">
        <v>66</v>
      </c>
    </row>
    <row r="896" spans="1:25" x14ac:dyDescent="0.25">
      <c r="A896" t="s">
        <v>117</v>
      </c>
      <c r="B896">
        <v>632.11199999999997</v>
      </c>
      <c r="C896">
        <v>614.21400000000006</v>
      </c>
      <c r="D896">
        <v>578.63800000000003</v>
      </c>
      <c r="E896">
        <v>245.589</v>
      </c>
      <c r="F896">
        <v>0</v>
      </c>
      <c r="G896">
        <v>1.0883E-2</v>
      </c>
      <c r="H896">
        <v>0.98101899999999997</v>
      </c>
      <c r="I896">
        <v>1</v>
      </c>
      <c r="R896">
        <f>AVERAGE(B847:B896)</f>
        <v>630.50765999999999</v>
      </c>
      <c r="S896">
        <f>AVERAGE(C847:C896)</f>
        <v>612.54268000000013</v>
      </c>
      <c r="U896">
        <f>_xlfn.VAR.P(B847:B896)</f>
        <v>9.8421945843999428</v>
      </c>
      <c r="V896">
        <f>_xlfn.VAR.P(C847:C896)</f>
        <v>9.7933613375999791</v>
      </c>
      <c r="X896">
        <f>1.96*SQRT(U896)/50</f>
        <v>0.12297930673968011</v>
      </c>
      <c r="Y896">
        <f>1.96*SQRT(V896)/50</f>
        <v>0.12267383896254991</v>
      </c>
    </row>
    <row r="897" spans="1:3" x14ac:dyDescent="0.25">
      <c r="A897" t="s">
        <v>117</v>
      </c>
      <c r="B897">
        <v>31532.599311999998</v>
      </c>
      <c r="C897" t="s">
        <v>36</v>
      </c>
    </row>
    <row r="951" spans="18:25" x14ac:dyDescent="0.25">
      <c r="R951" t="s">
        <v>69</v>
      </c>
      <c r="U951" t="s">
        <v>68</v>
      </c>
      <c r="X951" t="s">
        <v>66</v>
      </c>
    </row>
    <row r="952" spans="18:25" x14ac:dyDescent="0.25">
      <c r="R952" t="e">
        <f>AVERAGE(B903:B952)</f>
        <v>#DIV/0!</v>
      </c>
      <c r="S952" t="e">
        <f>AVERAGE(C903:C952)</f>
        <v>#DIV/0!</v>
      </c>
      <c r="U952" t="e">
        <f>_xlfn.VAR.P(B903:B952)</f>
        <v>#DIV/0!</v>
      </c>
      <c r="V952" t="e">
        <f>_xlfn.VAR.P(C903:C952)</f>
        <v>#DIV/0!</v>
      </c>
      <c r="X952" t="e">
        <f>1.96*SQRT(U952)/50</f>
        <v>#DIV/0!</v>
      </c>
      <c r="Y952" t="e">
        <f>1.96*SQRT(V952)/50</f>
        <v>#DIV/0!</v>
      </c>
    </row>
    <row r="1007" spans="18:25" x14ac:dyDescent="0.25">
      <c r="R1007" t="s">
        <v>69</v>
      </c>
      <c r="U1007" t="s">
        <v>68</v>
      </c>
      <c r="X1007" t="s">
        <v>66</v>
      </c>
    </row>
    <row r="1008" spans="18:25" x14ac:dyDescent="0.25">
      <c r="R1008" t="e">
        <f>AVERAGE(B959:B1008)</f>
        <v>#DIV/0!</v>
      </c>
      <c r="S1008" t="e">
        <f>AVERAGE(C959:C1008)</f>
        <v>#DIV/0!</v>
      </c>
      <c r="U1008" t="e">
        <f>_xlfn.VAR.P(B959:B1008)</f>
        <v>#DIV/0!</v>
      </c>
      <c r="V1008" t="e">
        <f>_xlfn.VAR.P(C959:C1008)</f>
        <v>#DIV/0!</v>
      </c>
      <c r="X1008" t="e">
        <f>1.96*SQRT(U1008)/50</f>
        <v>#DIV/0!</v>
      </c>
      <c r="Y1008" t="e">
        <f>1.96*SQRT(V1008)/50</f>
        <v>#DIV/0!</v>
      </c>
    </row>
    <row r="1063" spans="1:25" x14ac:dyDescent="0.25">
      <c r="R1063" t="s">
        <v>69</v>
      </c>
      <c r="U1063" t="s">
        <v>68</v>
      </c>
      <c r="X1063" t="s">
        <v>66</v>
      </c>
    </row>
    <row r="1064" spans="1:25" x14ac:dyDescent="0.25">
      <c r="R1064" t="e">
        <f>AVERAGE(B1015:B1064)</f>
        <v>#DIV/0!</v>
      </c>
      <c r="S1064" t="e">
        <f>AVERAGE(C1015:C1064)</f>
        <v>#DIV/0!</v>
      </c>
      <c r="U1064" t="e">
        <f>_xlfn.VAR.P(B1015:B1064)</f>
        <v>#DIV/0!</v>
      </c>
      <c r="V1064" t="e">
        <f>_xlfn.VAR.P(C1015:C1064)</f>
        <v>#DIV/0!</v>
      </c>
      <c r="X1064" t="e">
        <f>1.96*SQRT(U1064)/50</f>
        <v>#DIV/0!</v>
      </c>
      <c r="Y1064" t="e">
        <f>1.96*SQRT(V1064)/50</f>
        <v>#DIV/0!</v>
      </c>
    </row>
    <row r="1066" spans="1:25" x14ac:dyDescent="0.25">
      <c r="A1066" t="s">
        <v>41</v>
      </c>
      <c r="B1066">
        <v>5021.3</v>
      </c>
      <c r="C1066">
        <v>4974.53</v>
      </c>
      <c r="D1066">
        <v>4974.3500000000004</v>
      </c>
      <c r="E1066">
        <v>4969.53</v>
      </c>
      <c r="F1066">
        <v>246.535</v>
      </c>
      <c r="G1066">
        <v>745.57</v>
      </c>
      <c r="H1066">
        <v>133.172</v>
      </c>
      <c r="I1066">
        <v>135.03800000000001</v>
      </c>
      <c r="J1066">
        <v>392.59699999999998</v>
      </c>
      <c r="K1066">
        <v>3916.07</v>
      </c>
      <c r="L1066">
        <v>1.2350200000000001E-3</v>
      </c>
      <c r="M1066">
        <v>0.995116</v>
      </c>
      <c r="N1066">
        <v>0</v>
      </c>
      <c r="O1066" t="s">
        <v>42</v>
      </c>
    </row>
    <row r="1067" spans="1:25" x14ac:dyDescent="0.25">
      <c r="A1067" t="s">
        <v>41</v>
      </c>
      <c r="B1067">
        <v>5100.6400000000003</v>
      </c>
      <c r="C1067">
        <v>5050.8900000000003</v>
      </c>
      <c r="D1067">
        <v>5050.6899999999996</v>
      </c>
      <c r="E1067">
        <v>5045.87</v>
      </c>
      <c r="F1067">
        <v>246.61199999999999</v>
      </c>
      <c r="G1067">
        <v>819.05100000000004</v>
      </c>
      <c r="H1067">
        <v>133.232</v>
      </c>
      <c r="I1067">
        <v>135.11799999999999</v>
      </c>
      <c r="J1067">
        <v>465.91399999999999</v>
      </c>
      <c r="K1067">
        <v>3918.88</v>
      </c>
      <c r="L1067">
        <v>1.52874E-3</v>
      </c>
      <c r="M1067">
        <v>0.995116</v>
      </c>
      <c r="N1067">
        <v>0</v>
      </c>
      <c r="O1067" t="s">
        <v>42</v>
      </c>
    </row>
    <row r="1068" spans="1:25" x14ac:dyDescent="0.25">
      <c r="A1068" t="s">
        <v>41</v>
      </c>
      <c r="B1068">
        <v>5104.6899999999996</v>
      </c>
      <c r="C1068">
        <v>5054.95</v>
      </c>
      <c r="D1068">
        <v>5054.75</v>
      </c>
      <c r="E1068">
        <v>5049.93</v>
      </c>
      <c r="F1068">
        <v>246.57</v>
      </c>
      <c r="G1068">
        <v>821.16</v>
      </c>
      <c r="H1068">
        <v>133.19499999999999</v>
      </c>
      <c r="I1068">
        <v>135.11699999999999</v>
      </c>
      <c r="J1068">
        <v>468.178</v>
      </c>
      <c r="K1068">
        <v>3920.73</v>
      </c>
      <c r="L1068">
        <v>1.36505E-3</v>
      </c>
      <c r="M1068">
        <v>0.995116</v>
      </c>
      <c r="N1068">
        <v>0</v>
      </c>
      <c r="O1068" t="s">
        <v>42</v>
      </c>
    </row>
    <row r="1069" spans="1:25" x14ac:dyDescent="0.25">
      <c r="A1069" t="s">
        <v>41</v>
      </c>
      <c r="B1069">
        <v>5107.91</v>
      </c>
      <c r="C1069">
        <v>5058.07</v>
      </c>
      <c r="D1069">
        <v>5057.87</v>
      </c>
      <c r="E1069">
        <v>5053.01</v>
      </c>
      <c r="F1069">
        <v>247.43100000000001</v>
      </c>
      <c r="G1069">
        <v>819.83699999999999</v>
      </c>
      <c r="H1069">
        <v>133.971</v>
      </c>
      <c r="I1069">
        <v>135.322</v>
      </c>
      <c r="J1069">
        <v>465.65300000000002</v>
      </c>
      <c r="K1069">
        <v>3924.17</v>
      </c>
      <c r="L1069">
        <v>1.31416E-3</v>
      </c>
      <c r="M1069">
        <v>0.995116</v>
      </c>
      <c r="N1069">
        <v>0</v>
      </c>
      <c r="O1069" t="s">
        <v>42</v>
      </c>
    </row>
    <row r="1070" spans="1:25" x14ac:dyDescent="0.25">
      <c r="A1070" t="s">
        <v>41</v>
      </c>
      <c r="B1070">
        <v>5106.53</v>
      </c>
      <c r="C1070">
        <v>5056.6400000000003</v>
      </c>
      <c r="D1070">
        <v>5056.4399999999996</v>
      </c>
      <c r="E1070">
        <v>5051.62</v>
      </c>
      <c r="F1070">
        <v>246.762</v>
      </c>
      <c r="G1070">
        <v>820.97199999999998</v>
      </c>
      <c r="H1070">
        <v>133.334</v>
      </c>
      <c r="I1070">
        <v>135.13</v>
      </c>
      <c r="J1070">
        <v>467.50599999999997</v>
      </c>
      <c r="K1070">
        <v>3922.37</v>
      </c>
      <c r="L1070">
        <v>1.23021E-3</v>
      </c>
      <c r="M1070">
        <v>0.995116</v>
      </c>
      <c r="N1070">
        <v>0</v>
      </c>
      <c r="O1070" t="s">
        <v>42</v>
      </c>
    </row>
    <row r="1071" spans="1:25" x14ac:dyDescent="0.25">
      <c r="A1071" t="s">
        <v>41</v>
      </c>
      <c r="B1071">
        <v>5103.0200000000004</v>
      </c>
      <c r="C1071">
        <v>5053.4399999999996</v>
      </c>
      <c r="D1071">
        <v>5053.25</v>
      </c>
      <c r="E1071">
        <v>5048.45</v>
      </c>
      <c r="F1071">
        <v>246.71600000000001</v>
      </c>
      <c r="G1071">
        <v>819.43299999999999</v>
      </c>
      <c r="H1071">
        <v>133.262</v>
      </c>
      <c r="I1071">
        <v>135.16499999999999</v>
      </c>
      <c r="J1071">
        <v>466.04</v>
      </c>
      <c r="K1071">
        <v>3920.72</v>
      </c>
      <c r="L1071">
        <v>1.2419200000000001E-3</v>
      </c>
      <c r="M1071">
        <v>0.995116</v>
      </c>
      <c r="N1071">
        <v>0</v>
      </c>
      <c r="O1071" t="s">
        <v>42</v>
      </c>
    </row>
    <row r="1072" spans="1:25" x14ac:dyDescent="0.25">
      <c r="A1072" t="s">
        <v>41</v>
      </c>
      <c r="B1072">
        <v>5105.2700000000004</v>
      </c>
      <c r="C1072">
        <v>5055.3500000000004</v>
      </c>
      <c r="D1072">
        <v>5055.16</v>
      </c>
      <c r="E1072">
        <v>5050.34</v>
      </c>
      <c r="F1072">
        <v>246.61</v>
      </c>
      <c r="G1072">
        <v>819.75400000000002</v>
      </c>
      <c r="H1072">
        <v>133.37700000000001</v>
      </c>
      <c r="I1072">
        <v>135.12799999999999</v>
      </c>
      <c r="J1072">
        <v>466.31099999999998</v>
      </c>
      <c r="K1072">
        <v>3922.5</v>
      </c>
      <c r="L1072">
        <v>1.5378600000000001E-3</v>
      </c>
      <c r="M1072">
        <v>0.99511499999999997</v>
      </c>
      <c r="N1072">
        <v>0</v>
      </c>
      <c r="O1072" t="s">
        <v>42</v>
      </c>
    </row>
    <row r="1073" spans="1:15" x14ac:dyDescent="0.25">
      <c r="A1073" t="s">
        <v>41</v>
      </c>
      <c r="B1073">
        <v>5102.8500000000004</v>
      </c>
      <c r="C1073">
        <v>5053.08</v>
      </c>
      <c r="D1073">
        <v>5052.8900000000003</v>
      </c>
      <c r="E1073">
        <v>5048.07</v>
      </c>
      <c r="F1073">
        <v>246.553</v>
      </c>
      <c r="G1073">
        <v>819.11400000000003</v>
      </c>
      <c r="H1073">
        <v>133.26300000000001</v>
      </c>
      <c r="I1073">
        <v>135.10599999999999</v>
      </c>
      <c r="J1073">
        <v>465.78699999999998</v>
      </c>
      <c r="K1073">
        <v>3920.91</v>
      </c>
      <c r="L1073">
        <v>1.7996799999999999E-3</v>
      </c>
      <c r="M1073">
        <v>0.995116</v>
      </c>
      <c r="N1073">
        <v>0</v>
      </c>
      <c r="O1073" t="s">
        <v>42</v>
      </c>
    </row>
    <row r="1074" spans="1:15" x14ac:dyDescent="0.25">
      <c r="A1074" t="s">
        <v>41</v>
      </c>
      <c r="B1074">
        <v>5109.47</v>
      </c>
      <c r="C1074">
        <v>5059.51</v>
      </c>
      <c r="D1074">
        <v>5059.3100000000004</v>
      </c>
      <c r="E1074">
        <v>5054.4799999999996</v>
      </c>
      <c r="F1074">
        <v>246.94</v>
      </c>
      <c r="G1074">
        <v>822.10599999999999</v>
      </c>
      <c r="H1074">
        <v>133.37</v>
      </c>
      <c r="I1074">
        <v>135.197</v>
      </c>
      <c r="J1074">
        <v>468.62400000000002</v>
      </c>
      <c r="K1074">
        <v>3923.99</v>
      </c>
      <c r="L1074">
        <v>1.2303500000000001E-3</v>
      </c>
      <c r="M1074">
        <v>0.995116</v>
      </c>
      <c r="N1074">
        <v>0</v>
      </c>
      <c r="O1074" t="s">
        <v>42</v>
      </c>
    </row>
    <row r="1075" spans="1:15" x14ac:dyDescent="0.25">
      <c r="A1075" t="s">
        <v>41</v>
      </c>
      <c r="B1075">
        <v>5106.5</v>
      </c>
      <c r="C1075">
        <v>5055.96</v>
      </c>
      <c r="D1075">
        <v>5055.7700000000004</v>
      </c>
      <c r="E1075">
        <v>5050.9399999999996</v>
      </c>
      <c r="F1075">
        <v>246.65</v>
      </c>
      <c r="G1075">
        <v>820.15200000000004</v>
      </c>
      <c r="H1075">
        <v>133.35</v>
      </c>
      <c r="I1075">
        <v>135.101</v>
      </c>
      <c r="J1075">
        <v>466.85899999999998</v>
      </c>
      <c r="K1075">
        <v>3922.71</v>
      </c>
      <c r="L1075">
        <v>1.2380500000000001E-3</v>
      </c>
      <c r="M1075">
        <v>0.995116</v>
      </c>
      <c r="N1075">
        <v>0</v>
      </c>
      <c r="O1075" t="s">
        <v>42</v>
      </c>
    </row>
    <row r="1076" spans="1:15" x14ac:dyDescent="0.25">
      <c r="A1076" t="s">
        <v>41</v>
      </c>
      <c r="B1076">
        <v>5103.96</v>
      </c>
      <c r="C1076">
        <v>5053.8</v>
      </c>
      <c r="D1076">
        <v>5053.6000000000004</v>
      </c>
      <c r="E1076">
        <v>5048.78</v>
      </c>
      <c r="F1076">
        <v>246.68299999999999</v>
      </c>
      <c r="G1076">
        <v>820.26900000000001</v>
      </c>
      <c r="H1076">
        <v>133.249</v>
      </c>
      <c r="I1076">
        <v>135.27699999999999</v>
      </c>
      <c r="J1076">
        <v>466.94600000000003</v>
      </c>
      <c r="K1076">
        <v>3920.35</v>
      </c>
      <c r="L1076">
        <v>1.24318E-3</v>
      </c>
      <c r="M1076">
        <v>0.995116</v>
      </c>
      <c r="N1076">
        <v>0</v>
      </c>
      <c r="O1076" t="s">
        <v>42</v>
      </c>
    </row>
    <row r="1077" spans="1:15" x14ac:dyDescent="0.25">
      <c r="A1077" t="s">
        <v>41</v>
      </c>
      <c r="B1077">
        <v>5104.5200000000004</v>
      </c>
      <c r="C1077">
        <v>5054.01</v>
      </c>
      <c r="D1077">
        <v>5053.8</v>
      </c>
      <c r="E1077">
        <v>5048.9799999999996</v>
      </c>
      <c r="F1077">
        <v>246.852</v>
      </c>
      <c r="G1077">
        <v>820.077</v>
      </c>
      <c r="H1077">
        <v>133.249</v>
      </c>
      <c r="I1077">
        <v>135.119</v>
      </c>
      <c r="J1077">
        <v>466.75400000000002</v>
      </c>
      <c r="K1077">
        <v>3920.62</v>
      </c>
      <c r="L1077">
        <v>1.2410399999999999E-3</v>
      </c>
      <c r="M1077">
        <v>0.99511499999999997</v>
      </c>
      <c r="N1077">
        <v>0</v>
      </c>
      <c r="O1077" t="s">
        <v>42</v>
      </c>
    </row>
    <row r="1078" spans="1:15" x14ac:dyDescent="0.25">
      <c r="A1078" t="s">
        <v>41</v>
      </c>
      <c r="B1078">
        <v>5108.8100000000004</v>
      </c>
      <c r="C1078">
        <v>5058.59</v>
      </c>
      <c r="D1078">
        <v>5058.3999999999996</v>
      </c>
      <c r="E1078">
        <v>5053.5600000000004</v>
      </c>
      <c r="F1078">
        <v>246.804</v>
      </c>
      <c r="G1078">
        <v>820.27300000000002</v>
      </c>
      <c r="H1078">
        <v>133.28700000000001</v>
      </c>
      <c r="I1078">
        <v>135.12100000000001</v>
      </c>
      <c r="J1078">
        <v>466.98399999999998</v>
      </c>
      <c r="K1078">
        <v>3925.03</v>
      </c>
      <c r="L1078">
        <v>1.2365099999999999E-3</v>
      </c>
      <c r="M1078">
        <v>0.99511499999999997</v>
      </c>
      <c r="N1078">
        <v>0</v>
      </c>
      <c r="O1078" t="s">
        <v>42</v>
      </c>
    </row>
    <row r="1079" spans="1:15" x14ac:dyDescent="0.25">
      <c r="A1079" t="s">
        <v>41</v>
      </c>
      <c r="B1079">
        <v>5106.63</v>
      </c>
      <c r="C1079">
        <v>5056.1899999999996</v>
      </c>
      <c r="D1079">
        <v>5055.99</v>
      </c>
      <c r="E1079">
        <v>5051.17</v>
      </c>
      <c r="F1079">
        <v>246.60599999999999</v>
      </c>
      <c r="G1079">
        <v>820.29600000000005</v>
      </c>
      <c r="H1079">
        <v>133.333</v>
      </c>
      <c r="I1079">
        <v>135.089</v>
      </c>
      <c r="J1079">
        <v>466.88099999999997</v>
      </c>
      <c r="K1079">
        <v>3922.86</v>
      </c>
      <c r="L1079">
        <v>1.2465600000000001E-3</v>
      </c>
      <c r="M1079">
        <v>0.99511499999999997</v>
      </c>
      <c r="N1079">
        <v>0</v>
      </c>
      <c r="O1079" t="s">
        <v>42</v>
      </c>
    </row>
    <row r="1080" spans="1:15" x14ac:dyDescent="0.25">
      <c r="A1080" t="s">
        <v>41</v>
      </c>
      <c r="B1080">
        <v>5108.3900000000003</v>
      </c>
      <c r="C1080">
        <v>5058.03</v>
      </c>
      <c r="D1080">
        <v>5057.83</v>
      </c>
      <c r="E1080">
        <v>5053.0200000000004</v>
      </c>
      <c r="F1080">
        <v>246.65199999999999</v>
      </c>
      <c r="G1080">
        <v>820.24</v>
      </c>
      <c r="H1080">
        <v>133.221</v>
      </c>
      <c r="I1080">
        <v>135.13800000000001</v>
      </c>
      <c r="J1080">
        <v>467.029</v>
      </c>
      <c r="K1080">
        <v>3924.64</v>
      </c>
      <c r="L1080">
        <v>1.23453E-3</v>
      </c>
      <c r="M1080">
        <v>0.995116</v>
      </c>
      <c r="N1080">
        <v>0</v>
      </c>
      <c r="O1080" t="s">
        <v>42</v>
      </c>
    </row>
    <row r="1081" spans="1:15" x14ac:dyDescent="0.25">
      <c r="A1081" t="s">
        <v>41</v>
      </c>
      <c r="B1081">
        <v>5106.75</v>
      </c>
      <c r="C1081">
        <v>5056.07</v>
      </c>
      <c r="D1081">
        <v>5055.87</v>
      </c>
      <c r="E1081">
        <v>5051.0600000000004</v>
      </c>
      <c r="F1081">
        <v>246.78</v>
      </c>
      <c r="G1081">
        <v>820.50199999999995</v>
      </c>
      <c r="H1081">
        <v>133.30099999999999</v>
      </c>
      <c r="I1081">
        <v>135.07400000000001</v>
      </c>
      <c r="J1081">
        <v>467.20600000000002</v>
      </c>
      <c r="K1081">
        <v>3922.36</v>
      </c>
      <c r="L1081">
        <v>1.2526799999999999E-3</v>
      </c>
      <c r="M1081">
        <v>0.995116</v>
      </c>
      <c r="N1081">
        <v>0</v>
      </c>
      <c r="O1081" t="s">
        <v>42</v>
      </c>
    </row>
    <row r="1082" spans="1:15" x14ac:dyDescent="0.25">
      <c r="A1082" t="s">
        <v>41</v>
      </c>
      <c r="B1082">
        <v>5107.5200000000004</v>
      </c>
      <c r="C1082">
        <v>5057.26</v>
      </c>
      <c r="D1082">
        <v>5057.07</v>
      </c>
      <c r="E1082">
        <v>5052.24</v>
      </c>
      <c r="F1082">
        <v>246.75200000000001</v>
      </c>
      <c r="G1082">
        <v>820.72900000000004</v>
      </c>
      <c r="H1082">
        <v>133.32400000000001</v>
      </c>
      <c r="I1082">
        <v>135.27799999999999</v>
      </c>
      <c r="J1082">
        <v>467.267</v>
      </c>
      <c r="K1082">
        <v>3923.36</v>
      </c>
      <c r="L1082">
        <v>1.2300499999999999E-3</v>
      </c>
      <c r="M1082">
        <v>0.995116</v>
      </c>
      <c r="N1082">
        <v>0</v>
      </c>
      <c r="O1082" t="s">
        <v>42</v>
      </c>
    </row>
    <row r="1083" spans="1:15" x14ac:dyDescent="0.25">
      <c r="A1083" t="s">
        <v>41</v>
      </c>
      <c r="B1083">
        <v>5109.43</v>
      </c>
      <c r="C1083">
        <v>5058.71</v>
      </c>
      <c r="D1083">
        <v>5058.5200000000004</v>
      </c>
      <c r="E1083">
        <v>5053.7</v>
      </c>
      <c r="F1083">
        <v>246.83</v>
      </c>
      <c r="G1083">
        <v>820.16399999999999</v>
      </c>
      <c r="H1083">
        <v>133.26499999999999</v>
      </c>
      <c r="I1083">
        <v>135.167</v>
      </c>
      <c r="J1083">
        <v>466.91399999999999</v>
      </c>
      <c r="K1083">
        <v>3925.23</v>
      </c>
      <c r="L1083">
        <v>1.2320499999999999E-3</v>
      </c>
      <c r="M1083">
        <v>0.995116</v>
      </c>
      <c r="N1083">
        <v>0</v>
      </c>
      <c r="O1083" t="s">
        <v>42</v>
      </c>
    </row>
    <row r="1084" spans="1:15" x14ac:dyDescent="0.25">
      <c r="A1084" t="s">
        <v>41</v>
      </c>
      <c r="B1084">
        <v>5104</v>
      </c>
      <c r="C1084">
        <v>5053.6099999999997</v>
      </c>
      <c r="D1084">
        <v>5053.41</v>
      </c>
      <c r="E1084">
        <v>5048.59</v>
      </c>
      <c r="F1084">
        <v>246.494</v>
      </c>
      <c r="G1084">
        <v>820.98599999999999</v>
      </c>
      <c r="H1084">
        <v>133.22</v>
      </c>
      <c r="I1084">
        <v>135.136</v>
      </c>
      <c r="J1084">
        <v>467.815</v>
      </c>
      <c r="K1084">
        <v>3919.68</v>
      </c>
      <c r="L1084">
        <v>1.24814E-3</v>
      </c>
      <c r="M1084">
        <v>0.99511499999999997</v>
      </c>
      <c r="N1084">
        <v>0</v>
      </c>
      <c r="O1084" t="s">
        <v>42</v>
      </c>
    </row>
    <row r="1085" spans="1:15" x14ac:dyDescent="0.25">
      <c r="A1085" t="s">
        <v>41</v>
      </c>
      <c r="B1085">
        <v>5104.78</v>
      </c>
      <c r="C1085">
        <v>5054.12</v>
      </c>
      <c r="D1085">
        <v>5053.92</v>
      </c>
      <c r="E1085">
        <v>5049.1099999999997</v>
      </c>
      <c r="F1085">
        <v>246.52500000000001</v>
      </c>
      <c r="G1085">
        <v>819.601</v>
      </c>
      <c r="H1085">
        <v>133.27500000000001</v>
      </c>
      <c r="I1085">
        <v>135.11600000000001</v>
      </c>
      <c r="J1085">
        <v>466.404</v>
      </c>
      <c r="K1085">
        <v>3921.43</v>
      </c>
      <c r="L1085">
        <v>1.4207200000000001E-3</v>
      </c>
      <c r="M1085">
        <v>0.995116</v>
      </c>
      <c r="N1085">
        <v>7</v>
      </c>
      <c r="O1085" t="s">
        <v>42</v>
      </c>
    </row>
    <row r="1086" spans="1:15" x14ac:dyDescent="0.25">
      <c r="A1086" t="s">
        <v>41</v>
      </c>
      <c r="B1086">
        <v>5103.71</v>
      </c>
      <c r="C1086">
        <v>5053.2700000000004</v>
      </c>
      <c r="D1086">
        <v>5053.07</v>
      </c>
      <c r="E1086">
        <v>5048.25</v>
      </c>
      <c r="F1086">
        <v>246.827</v>
      </c>
      <c r="G1086">
        <v>820.20299999999997</v>
      </c>
      <c r="H1086">
        <v>133.23400000000001</v>
      </c>
      <c r="I1086">
        <v>135.16</v>
      </c>
      <c r="J1086">
        <v>467.07799999999997</v>
      </c>
      <c r="K1086">
        <v>3919.71</v>
      </c>
      <c r="L1086">
        <v>1.33636E-3</v>
      </c>
      <c r="M1086">
        <v>0.99511499999999997</v>
      </c>
      <c r="N1086">
        <v>0</v>
      </c>
      <c r="O1086" t="s">
        <v>42</v>
      </c>
    </row>
    <row r="1087" spans="1:15" x14ac:dyDescent="0.25">
      <c r="A1087" t="s">
        <v>41</v>
      </c>
      <c r="B1087">
        <v>5104.1000000000004</v>
      </c>
      <c r="C1087">
        <v>5053.43</v>
      </c>
      <c r="D1087">
        <v>5053.2299999999996</v>
      </c>
      <c r="E1087">
        <v>5048.42</v>
      </c>
      <c r="F1087">
        <v>246.892</v>
      </c>
      <c r="G1087">
        <v>819.74300000000005</v>
      </c>
      <c r="H1087">
        <v>133.27199999999999</v>
      </c>
      <c r="I1087">
        <v>135.15100000000001</v>
      </c>
      <c r="J1087">
        <v>466.47199999999998</v>
      </c>
      <c r="K1087">
        <v>3920.34</v>
      </c>
      <c r="L1087">
        <v>1.23028E-3</v>
      </c>
      <c r="M1087">
        <v>0.995116</v>
      </c>
      <c r="N1087">
        <v>0</v>
      </c>
      <c r="O1087" t="s">
        <v>42</v>
      </c>
    </row>
    <row r="1088" spans="1:15" x14ac:dyDescent="0.25">
      <c r="A1088" t="s">
        <v>41</v>
      </c>
      <c r="B1088">
        <v>5106.43</v>
      </c>
      <c r="C1088">
        <v>5055.82</v>
      </c>
      <c r="D1088">
        <v>5055.62</v>
      </c>
      <c r="E1088">
        <v>5050.8100000000004</v>
      </c>
      <c r="F1088">
        <v>246.63399999999999</v>
      </c>
      <c r="G1088">
        <v>819.65800000000002</v>
      </c>
      <c r="H1088">
        <v>133.101</v>
      </c>
      <c r="I1088">
        <v>134.98599999999999</v>
      </c>
      <c r="J1088">
        <v>466.77</v>
      </c>
      <c r="K1088">
        <v>3923.05</v>
      </c>
      <c r="L1088">
        <v>1.2301600000000001E-3</v>
      </c>
      <c r="M1088">
        <v>0.995116</v>
      </c>
      <c r="N1088">
        <v>238</v>
      </c>
      <c r="O1088" t="s">
        <v>42</v>
      </c>
    </row>
    <row r="1089" spans="1:15" x14ac:dyDescent="0.25">
      <c r="A1089" t="s">
        <v>41</v>
      </c>
      <c r="B1089">
        <v>5106.8900000000003</v>
      </c>
      <c r="C1089">
        <v>5056.24</v>
      </c>
      <c r="D1089">
        <v>5056.05</v>
      </c>
      <c r="E1089">
        <v>5051.2299999999996</v>
      </c>
      <c r="F1089">
        <v>246.79599999999999</v>
      </c>
      <c r="G1089">
        <v>819.93200000000002</v>
      </c>
      <c r="H1089">
        <v>133.375</v>
      </c>
      <c r="I1089">
        <v>135.08600000000001</v>
      </c>
      <c r="J1089">
        <v>466.49599999999998</v>
      </c>
      <c r="K1089">
        <v>3923.01</v>
      </c>
      <c r="L1089">
        <v>1.24154E-3</v>
      </c>
      <c r="M1089">
        <v>0.99511300000000003</v>
      </c>
      <c r="N1089">
        <v>0</v>
      </c>
      <c r="O1089" t="s">
        <v>42</v>
      </c>
    </row>
    <row r="1090" spans="1:15" x14ac:dyDescent="0.25">
      <c r="A1090" t="s">
        <v>41</v>
      </c>
      <c r="B1090">
        <v>5107.7</v>
      </c>
      <c r="C1090">
        <v>5057.4399999999996</v>
      </c>
      <c r="D1090">
        <v>5057.25</v>
      </c>
      <c r="E1090">
        <v>5052.4399999999996</v>
      </c>
      <c r="F1090">
        <v>246.69900000000001</v>
      </c>
      <c r="G1090">
        <v>820.15200000000004</v>
      </c>
      <c r="H1090">
        <v>133.24700000000001</v>
      </c>
      <c r="I1090">
        <v>135.19200000000001</v>
      </c>
      <c r="J1090">
        <v>466.82499999999999</v>
      </c>
      <c r="K1090">
        <v>3924.12</v>
      </c>
      <c r="L1090">
        <v>1.23423E-3</v>
      </c>
      <c r="M1090">
        <v>0.99511400000000005</v>
      </c>
      <c r="N1090">
        <v>0</v>
      </c>
      <c r="O1090" t="s">
        <v>42</v>
      </c>
    </row>
    <row r="1091" spans="1:15" x14ac:dyDescent="0.25">
      <c r="A1091" t="s">
        <v>41</v>
      </c>
      <c r="B1091">
        <v>5106.88</v>
      </c>
      <c r="C1091">
        <v>5056.2700000000004</v>
      </c>
      <c r="D1091">
        <v>5056.08</v>
      </c>
      <c r="E1091">
        <v>5051.25</v>
      </c>
      <c r="F1091">
        <v>246.77699999999999</v>
      </c>
      <c r="G1091">
        <v>822.22199999999998</v>
      </c>
      <c r="H1091">
        <v>133.36600000000001</v>
      </c>
      <c r="I1091">
        <v>135.346</v>
      </c>
      <c r="J1091">
        <v>468.62099999999998</v>
      </c>
      <c r="K1091">
        <v>3920.85</v>
      </c>
      <c r="L1091">
        <v>1.40548E-3</v>
      </c>
      <c r="M1091">
        <v>0.995116</v>
      </c>
      <c r="N1091">
        <v>0</v>
      </c>
      <c r="O1091" t="s">
        <v>42</v>
      </c>
    </row>
    <row r="1092" spans="1:15" x14ac:dyDescent="0.25">
      <c r="A1092" t="s">
        <v>41</v>
      </c>
      <c r="B1092">
        <v>5104.66</v>
      </c>
      <c r="C1092">
        <v>5054.08</v>
      </c>
      <c r="D1092">
        <v>5053.88</v>
      </c>
      <c r="E1092">
        <v>5049.07</v>
      </c>
      <c r="F1092">
        <v>246.71899999999999</v>
      </c>
      <c r="G1092">
        <v>820.32</v>
      </c>
      <c r="H1092">
        <v>133.25899999999999</v>
      </c>
      <c r="I1092">
        <v>135.077</v>
      </c>
      <c r="J1092">
        <v>467.077</v>
      </c>
      <c r="K1092">
        <v>3920.63</v>
      </c>
      <c r="L1092">
        <v>1.3284E-3</v>
      </c>
      <c r="M1092">
        <v>0.99511499999999997</v>
      </c>
      <c r="N1092">
        <v>0</v>
      </c>
      <c r="O1092" t="s">
        <v>42</v>
      </c>
    </row>
    <row r="1093" spans="1:15" x14ac:dyDescent="0.25">
      <c r="A1093" t="s">
        <v>41</v>
      </c>
      <c r="B1093">
        <v>5105.41</v>
      </c>
      <c r="C1093">
        <v>5054.62</v>
      </c>
      <c r="D1093">
        <v>5054.43</v>
      </c>
      <c r="E1093">
        <v>5049.62</v>
      </c>
      <c r="F1093">
        <v>246.74600000000001</v>
      </c>
      <c r="G1093">
        <v>819.46400000000006</v>
      </c>
      <c r="H1093">
        <v>133.251</v>
      </c>
      <c r="I1093">
        <v>134.988</v>
      </c>
      <c r="J1093">
        <v>466.411</v>
      </c>
      <c r="K1093">
        <v>3921.93</v>
      </c>
      <c r="L1093">
        <v>1.2563699999999999E-3</v>
      </c>
      <c r="M1093">
        <v>0.99511499999999997</v>
      </c>
      <c r="N1093">
        <v>108</v>
      </c>
      <c r="O1093" t="s">
        <v>42</v>
      </c>
    </row>
    <row r="1094" spans="1:15" x14ac:dyDescent="0.25">
      <c r="A1094" t="s">
        <v>41</v>
      </c>
      <c r="B1094">
        <v>5108.22</v>
      </c>
      <c r="C1094">
        <v>5057.8999999999996</v>
      </c>
      <c r="D1094">
        <v>5057.7</v>
      </c>
      <c r="E1094">
        <v>5052.8500000000004</v>
      </c>
      <c r="F1094">
        <v>246.96100000000001</v>
      </c>
      <c r="G1094">
        <v>821.923</v>
      </c>
      <c r="H1094">
        <v>133.46700000000001</v>
      </c>
      <c r="I1094">
        <v>135.227</v>
      </c>
      <c r="J1094">
        <v>468.26499999999999</v>
      </c>
      <c r="K1094">
        <v>3922.5</v>
      </c>
      <c r="L1094">
        <v>1.2303100000000001E-3</v>
      </c>
      <c r="M1094">
        <v>0.995116</v>
      </c>
      <c r="N1094">
        <v>59</v>
      </c>
      <c r="O1094" t="s">
        <v>42</v>
      </c>
    </row>
    <row r="1095" spans="1:15" x14ac:dyDescent="0.25">
      <c r="A1095" t="s">
        <v>41</v>
      </c>
      <c r="B1095">
        <v>5108.1499999999996</v>
      </c>
      <c r="C1095">
        <v>5057.57</v>
      </c>
      <c r="D1095">
        <v>5057.38</v>
      </c>
      <c r="E1095">
        <v>5052.5600000000004</v>
      </c>
      <c r="F1095">
        <v>246.90100000000001</v>
      </c>
      <c r="G1095">
        <v>821.88</v>
      </c>
      <c r="H1095">
        <v>133.309</v>
      </c>
      <c r="I1095">
        <v>135.10499999999999</v>
      </c>
      <c r="J1095">
        <v>468.404</v>
      </c>
      <c r="K1095">
        <v>3922.35</v>
      </c>
      <c r="L1095">
        <v>1.2327600000000001E-3</v>
      </c>
      <c r="M1095">
        <v>0.995116</v>
      </c>
      <c r="N1095">
        <v>0</v>
      </c>
      <c r="O1095" t="s">
        <v>42</v>
      </c>
    </row>
    <row r="1096" spans="1:15" x14ac:dyDescent="0.25">
      <c r="A1096" t="s">
        <v>41</v>
      </c>
      <c r="B1096">
        <v>5106.96</v>
      </c>
      <c r="C1096">
        <v>5056.3</v>
      </c>
      <c r="D1096">
        <v>5056.09</v>
      </c>
      <c r="E1096">
        <v>5051.2700000000004</v>
      </c>
      <c r="F1096">
        <v>246.738</v>
      </c>
      <c r="G1096">
        <v>820.45299999999997</v>
      </c>
      <c r="H1096">
        <v>133.22</v>
      </c>
      <c r="I1096">
        <v>135.16200000000001</v>
      </c>
      <c r="J1096">
        <v>467.13400000000001</v>
      </c>
      <c r="K1096">
        <v>3922.67</v>
      </c>
      <c r="L1096">
        <v>1.2370899999999999E-3</v>
      </c>
      <c r="M1096">
        <v>0.99511400000000005</v>
      </c>
      <c r="N1096">
        <v>0</v>
      </c>
      <c r="O1096" t="s">
        <v>42</v>
      </c>
    </row>
    <row r="1097" spans="1:15" x14ac:dyDescent="0.25">
      <c r="A1097" t="s">
        <v>41</v>
      </c>
      <c r="B1097">
        <v>5101.7</v>
      </c>
      <c r="C1097">
        <v>5051.07</v>
      </c>
      <c r="D1097">
        <v>5050.87</v>
      </c>
      <c r="E1097">
        <v>5046.0600000000004</v>
      </c>
      <c r="F1097">
        <v>246.636</v>
      </c>
      <c r="G1097">
        <v>820.06</v>
      </c>
      <c r="H1097">
        <v>133.226</v>
      </c>
      <c r="I1097">
        <v>135.23099999999999</v>
      </c>
      <c r="J1097">
        <v>466.79300000000001</v>
      </c>
      <c r="K1097">
        <v>3917.96</v>
      </c>
      <c r="L1097">
        <v>1.23182E-3</v>
      </c>
      <c r="M1097">
        <v>0.995116</v>
      </c>
      <c r="N1097">
        <v>0</v>
      </c>
      <c r="O1097" t="s">
        <v>42</v>
      </c>
    </row>
    <row r="1098" spans="1:15" x14ac:dyDescent="0.25">
      <c r="A1098" t="s">
        <v>41</v>
      </c>
      <c r="B1098">
        <v>5105.82</v>
      </c>
      <c r="C1098">
        <v>5055.08</v>
      </c>
      <c r="D1098">
        <v>5054.88</v>
      </c>
      <c r="E1098">
        <v>5050.0600000000004</v>
      </c>
      <c r="F1098">
        <v>246.94800000000001</v>
      </c>
      <c r="G1098">
        <v>819.971</v>
      </c>
      <c r="H1098">
        <v>133.23699999999999</v>
      </c>
      <c r="I1098">
        <v>135.11600000000001</v>
      </c>
      <c r="J1098">
        <v>466.738</v>
      </c>
      <c r="K1098">
        <v>3921.7</v>
      </c>
      <c r="L1098">
        <v>1.23101E-3</v>
      </c>
      <c r="M1098">
        <v>0.995116</v>
      </c>
      <c r="N1098">
        <v>0</v>
      </c>
      <c r="O1098" t="s">
        <v>42</v>
      </c>
    </row>
    <row r="1099" spans="1:15" x14ac:dyDescent="0.25">
      <c r="A1099" t="s">
        <v>41</v>
      </c>
      <c r="B1099">
        <v>5108.72</v>
      </c>
      <c r="C1099">
        <v>5058.22</v>
      </c>
      <c r="D1099">
        <v>5058.03</v>
      </c>
      <c r="E1099">
        <v>5053.21</v>
      </c>
      <c r="F1099">
        <v>246.77199999999999</v>
      </c>
      <c r="G1099">
        <v>820.947</v>
      </c>
      <c r="H1099">
        <v>133.203</v>
      </c>
      <c r="I1099">
        <v>135.15600000000001</v>
      </c>
      <c r="J1099">
        <v>467.69799999999998</v>
      </c>
      <c r="K1099">
        <v>3924.1</v>
      </c>
      <c r="L1099">
        <v>1.2301300000000001E-3</v>
      </c>
      <c r="M1099">
        <v>0.995116</v>
      </c>
      <c r="N1099">
        <v>0</v>
      </c>
      <c r="O1099" t="s">
        <v>42</v>
      </c>
    </row>
    <row r="1100" spans="1:15" x14ac:dyDescent="0.25">
      <c r="A1100" t="s">
        <v>41</v>
      </c>
      <c r="B1100">
        <v>5103.1499999999996</v>
      </c>
      <c r="C1100">
        <v>5052.37</v>
      </c>
      <c r="D1100">
        <v>5052.17</v>
      </c>
      <c r="E1100">
        <v>5047.3599999999997</v>
      </c>
      <c r="F1100">
        <v>246.71700000000001</v>
      </c>
      <c r="G1100">
        <v>820.07600000000002</v>
      </c>
      <c r="H1100">
        <v>133.39599999999999</v>
      </c>
      <c r="I1100">
        <v>135.125</v>
      </c>
      <c r="J1100">
        <v>466.75900000000001</v>
      </c>
      <c r="K1100">
        <v>3919.21</v>
      </c>
      <c r="L1100">
        <v>1.93202E-3</v>
      </c>
      <c r="M1100">
        <v>0.995116</v>
      </c>
      <c r="N1100">
        <v>0</v>
      </c>
      <c r="O1100" t="s">
        <v>42</v>
      </c>
    </row>
    <row r="1101" spans="1:15" x14ac:dyDescent="0.25">
      <c r="A1101" t="s">
        <v>41</v>
      </c>
      <c r="B1101">
        <v>5107.7299999999996</v>
      </c>
      <c r="C1101">
        <v>5057.2299999999996</v>
      </c>
      <c r="D1101">
        <v>5057.03</v>
      </c>
      <c r="E1101">
        <v>5052.21</v>
      </c>
      <c r="F1101">
        <v>246.61699999999999</v>
      </c>
      <c r="G1101">
        <v>820.29200000000003</v>
      </c>
      <c r="H1101">
        <v>133.24</v>
      </c>
      <c r="I1101">
        <v>135.125</v>
      </c>
      <c r="J1101">
        <v>467.01799999999997</v>
      </c>
      <c r="K1101">
        <v>3923.83</v>
      </c>
      <c r="L1101">
        <v>1.8402200000000001E-3</v>
      </c>
      <c r="M1101">
        <v>0.995116</v>
      </c>
      <c r="N1101">
        <v>0</v>
      </c>
      <c r="O1101" t="s">
        <v>42</v>
      </c>
    </row>
    <row r="1102" spans="1:15" x14ac:dyDescent="0.25">
      <c r="A1102" t="s">
        <v>41</v>
      </c>
      <c r="B1102">
        <v>5103.93</v>
      </c>
      <c r="C1102">
        <v>5053.4799999999996</v>
      </c>
      <c r="D1102">
        <v>5053.28</v>
      </c>
      <c r="E1102">
        <v>5048.4399999999996</v>
      </c>
      <c r="F1102">
        <v>246.95099999999999</v>
      </c>
      <c r="G1102">
        <v>820.47299999999996</v>
      </c>
      <c r="H1102">
        <v>133.255</v>
      </c>
      <c r="I1102">
        <v>135.072</v>
      </c>
      <c r="J1102">
        <v>467.28500000000003</v>
      </c>
      <c r="K1102">
        <v>3919.6</v>
      </c>
      <c r="L1102">
        <v>1.39117E-3</v>
      </c>
      <c r="M1102">
        <v>0.995116</v>
      </c>
      <c r="N1102">
        <v>0</v>
      </c>
      <c r="O1102" t="s">
        <v>42</v>
      </c>
    </row>
    <row r="1103" spans="1:15" x14ac:dyDescent="0.25">
      <c r="A1103" t="s">
        <v>41</v>
      </c>
      <c r="B1103">
        <v>5107.6899999999996</v>
      </c>
      <c r="C1103">
        <v>5056.95</v>
      </c>
      <c r="D1103">
        <v>5056.75</v>
      </c>
      <c r="E1103">
        <v>5051.93</v>
      </c>
      <c r="F1103">
        <v>246.77500000000001</v>
      </c>
      <c r="G1103">
        <v>820.86699999999996</v>
      </c>
      <c r="H1103">
        <v>133.298</v>
      </c>
      <c r="I1103">
        <v>135.154</v>
      </c>
      <c r="J1103">
        <v>467.54</v>
      </c>
      <c r="K1103">
        <v>3922.89</v>
      </c>
      <c r="L1103">
        <v>1.3645199999999999E-3</v>
      </c>
      <c r="M1103">
        <v>0.99511499999999997</v>
      </c>
      <c r="N1103">
        <v>0</v>
      </c>
      <c r="O1103" t="s">
        <v>42</v>
      </c>
    </row>
    <row r="1104" spans="1:15" x14ac:dyDescent="0.25">
      <c r="A1104" t="s">
        <v>41</v>
      </c>
      <c r="B1104">
        <v>5107.72</v>
      </c>
      <c r="C1104">
        <v>5057.37</v>
      </c>
      <c r="D1104">
        <v>5057.17</v>
      </c>
      <c r="E1104">
        <v>5052.3599999999997</v>
      </c>
      <c r="F1104">
        <v>246.69200000000001</v>
      </c>
      <c r="G1104">
        <v>820.32899999999995</v>
      </c>
      <c r="H1104">
        <v>133.297</v>
      </c>
      <c r="I1104">
        <v>135.04900000000001</v>
      </c>
      <c r="J1104">
        <v>467.06900000000002</v>
      </c>
      <c r="K1104">
        <v>3923.93</v>
      </c>
      <c r="L1104">
        <v>1.58326E-3</v>
      </c>
      <c r="M1104">
        <v>0.995116</v>
      </c>
      <c r="N1104">
        <v>30</v>
      </c>
      <c r="O1104" t="s">
        <v>42</v>
      </c>
    </row>
    <row r="1105" spans="1:25" x14ac:dyDescent="0.25">
      <c r="A1105" t="s">
        <v>41</v>
      </c>
      <c r="B1105">
        <v>5106.8500000000004</v>
      </c>
      <c r="C1105">
        <v>5056.24</v>
      </c>
      <c r="D1105">
        <v>5056.05</v>
      </c>
      <c r="E1105">
        <v>5051.2299999999996</v>
      </c>
      <c r="F1105">
        <v>246.684</v>
      </c>
      <c r="G1105">
        <v>820.73699999999997</v>
      </c>
      <c r="H1105">
        <v>133.262</v>
      </c>
      <c r="I1105">
        <v>135.23400000000001</v>
      </c>
      <c r="J1105">
        <v>467.30900000000003</v>
      </c>
      <c r="K1105">
        <v>3922.39</v>
      </c>
      <c r="L1105">
        <v>1.2347E-3</v>
      </c>
      <c r="M1105">
        <v>0.995116</v>
      </c>
      <c r="N1105">
        <v>0</v>
      </c>
      <c r="O1105" t="s">
        <v>42</v>
      </c>
    </row>
    <row r="1106" spans="1:25" x14ac:dyDescent="0.25">
      <c r="A1106" t="s">
        <v>41</v>
      </c>
      <c r="B1106">
        <v>5106.16</v>
      </c>
      <c r="C1106">
        <v>5055.66</v>
      </c>
      <c r="D1106">
        <v>5055.47</v>
      </c>
      <c r="E1106">
        <v>5050.55</v>
      </c>
      <c r="F1106">
        <v>246.73699999999999</v>
      </c>
      <c r="G1106">
        <v>821.04200000000003</v>
      </c>
      <c r="H1106">
        <v>133.30799999999999</v>
      </c>
      <c r="I1106">
        <v>135.126</v>
      </c>
      <c r="J1106">
        <v>467.64699999999999</v>
      </c>
      <c r="K1106">
        <v>3921.33</v>
      </c>
      <c r="L1106">
        <v>1.80284E-3</v>
      </c>
      <c r="M1106">
        <v>0.99511400000000005</v>
      </c>
      <c r="N1106">
        <v>0</v>
      </c>
      <c r="O1106" t="s">
        <v>42</v>
      </c>
    </row>
    <row r="1107" spans="1:25" x14ac:dyDescent="0.25">
      <c r="A1107" t="s">
        <v>41</v>
      </c>
      <c r="B1107">
        <v>5107.28</v>
      </c>
      <c r="C1107">
        <v>5056.5</v>
      </c>
      <c r="D1107">
        <v>5056.3100000000004</v>
      </c>
      <c r="E1107">
        <v>5051.46</v>
      </c>
      <c r="F1107">
        <v>246.83</v>
      </c>
      <c r="G1107">
        <v>821.27599999999995</v>
      </c>
      <c r="H1107">
        <v>133.35300000000001</v>
      </c>
      <c r="I1107">
        <v>135.18700000000001</v>
      </c>
      <c r="J1107">
        <v>467.827</v>
      </c>
      <c r="K1107">
        <v>3921.94</v>
      </c>
      <c r="L1107">
        <v>1.2467800000000001E-3</v>
      </c>
      <c r="M1107">
        <v>0.995116</v>
      </c>
      <c r="N1107">
        <v>0</v>
      </c>
      <c r="O1107" t="s">
        <v>42</v>
      </c>
    </row>
    <row r="1108" spans="1:25" x14ac:dyDescent="0.25">
      <c r="A1108" t="s">
        <v>41</v>
      </c>
      <c r="B1108">
        <v>5105.1400000000003</v>
      </c>
      <c r="C1108">
        <v>5054.53</v>
      </c>
      <c r="D1108">
        <v>5054.34</v>
      </c>
      <c r="E1108">
        <v>5049.5200000000004</v>
      </c>
      <c r="F1108">
        <v>246.87899999999999</v>
      </c>
      <c r="G1108">
        <v>820.37</v>
      </c>
      <c r="H1108">
        <v>133.37100000000001</v>
      </c>
      <c r="I1108">
        <v>135.084</v>
      </c>
      <c r="J1108">
        <v>466.952</v>
      </c>
      <c r="K1108">
        <v>3920.87</v>
      </c>
      <c r="L1108">
        <v>1.2363999999999999E-3</v>
      </c>
      <c r="M1108">
        <v>0.995116</v>
      </c>
      <c r="N1108">
        <v>0</v>
      </c>
      <c r="O1108" t="s">
        <v>42</v>
      </c>
    </row>
    <row r="1109" spans="1:25" x14ac:dyDescent="0.25">
      <c r="A1109" t="s">
        <v>41</v>
      </c>
      <c r="B1109">
        <v>5105.7700000000004</v>
      </c>
      <c r="C1109">
        <v>5054.97</v>
      </c>
      <c r="D1109">
        <v>5054.7700000000004</v>
      </c>
      <c r="E1109">
        <v>5049.9399999999996</v>
      </c>
      <c r="F1109">
        <v>246.76</v>
      </c>
      <c r="G1109">
        <v>820.65499999999997</v>
      </c>
      <c r="H1109">
        <v>133.249</v>
      </c>
      <c r="I1109">
        <v>135.10900000000001</v>
      </c>
      <c r="J1109">
        <v>467.46</v>
      </c>
      <c r="K1109">
        <v>3921.16</v>
      </c>
      <c r="L1109">
        <v>1.2960300000000001E-3</v>
      </c>
      <c r="M1109">
        <v>0.99511400000000005</v>
      </c>
      <c r="N1109">
        <v>0</v>
      </c>
      <c r="O1109" t="s">
        <v>42</v>
      </c>
    </row>
    <row r="1110" spans="1:25" x14ac:dyDescent="0.25">
      <c r="A1110" t="s">
        <v>41</v>
      </c>
      <c r="B1110">
        <v>5106.92</v>
      </c>
      <c r="C1110">
        <v>5056.1499999999996</v>
      </c>
      <c r="D1110">
        <v>5055.95</v>
      </c>
      <c r="E1110">
        <v>5051.1400000000003</v>
      </c>
      <c r="F1110">
        <v>246.83699999999999</v>
      </c>
      <c r="G1110">
        <v>820.12599999999998</v>
      </c>
      <c r="H1110">
        <v>133.327</v>
      </c>
      <c r="I1110">
        <v>135.08600000000001</v>
      </c>
      <c r="J1110">
        <v>466.81099999999998</v>
      </c>
      <c r="K1110">
        <v>3922.69</v>
      </c>
      <c r="L1110">
        <v>1.3906299999999999E-3</v>
      </c>
      <c r="M1110">
        <v>0.995116</v>
      </c>
      <c r="N1110">
        <v>0</v>
      </c>
      <c r="O1110" t="s">
        <v>42</v>
      </c>
    </row>
    <row r="1111" spans="1:25" x14ac:dyDescent="0.25">
      <c r="A1111" t="s">
        <v>41</v>
      </c>
      <c r="B1111">
        <v>5107.32</v>
      </c>
      <c r="C1111">
        <v>5056.93</v>
      </c>
      <c r="D1111">
        <v>5056.7299999999996</v>
      </c>
      <c r="E1111">
        <v>5051.91</v>
      </c>
      <c r="F1111">
        <v>246.83199999999999</v>
      </c>
      <c r="G1111">
        <v>820.36800000000005</v>
      </c>
      <c r="H1111">
        <v>133.28</v>
      </c>
      <c r="I1111">
        <v>135.17500000000001</v>
      </c>
      <c r="J1111">
        <v>466.99</v>
      </c>
      <c r="K1111">
        <v>3923.29</v>
      </c>
      <c r="L1111">
        <v>1.24172E-3</v>
      </c>
      <c r="M1111">
        <v>0.995116</v>
      </c>
      <c r="N1111">
        <v>0</v>
      </c>
      <c r="O1111" t="s">
        <v>42</v>
      </c>
    </row>
    <row r="1112" spans="1:25" x14ac:dyDescent="0.25">
      <c r="A1112" t="s">
        <v>41</v>
      </c>
      <c r="B1112">
        <v>5106.07</v>
      </c>
      <c r="C1112">
        <v>5055.3999999999996</v>
      </c>
      <c r="D1112">
        <v>5055.2</v>
      </c>
      <c r="E1112">
        <v>5050.38</v>
      </c>
      <c r="F1112">
        <v>246.77799999999999</v>
      </c>
      <c r="G1112">
        <v>819.20500000000004</v>
      </c>
      <c r="H1112">
        <v>133.15199999999999</v>
      </c>
      <c r="I1112">
        <v>135.02199999999999</v>
      </c>
      <c r="J1112">
        <v>466.18099999999998</v>
      </c>
      <c r="K1112">
        <v>3922.96</v>
      </c>
      <c r="L1112">
        <v>1.2307799999999999E-3</v>
      </c>
      <c r="M1112">
        <v>0.99511499999999997</v>
      </c>
      <c r="N1112">
        <v>186</v>
      </c>
      <c r="O1112" t="s">
        <v>42</v>
      </c>
    </row>
    <row r="1113" spans="1:25" x14ac:dyDescent="0.25">
      <c r="A1113" t="s">
        <v>41</v>
      </c>
      <c r="B1113">
        <v>5104.3999999999996</v>
      </c>
      <c r="C1113">
        <v>5053.96</v>
      </c>
      <c r="D1113">
        <v>5053.7700000000004</v>
      </c>
      <c r="E1113">
        <v>5048.9399999999996</v>
      </c>
      <c r="F1113">
        <v>246.85300000000001</v>
      </c>
      <c r="G1113">
        <v>820.27200000000005</v>
      </c>
      <c r="H1113">
        <v>133.375</v>
      </c>
      <c r="I1113">
        <v>135.14099999999999</v>
      </c>
      <c r="J1113">
        <v>466.822</v>
      </c>
      <c r="K1113">
        <v>3920.5</v>
      </c>
      <c r="L1113">
        <v>1.2311500000000001E-3</v>
      </c>
      <c r="M1113">
        <v>0.99511499999999997</v>
      </c>
      <c r="N1113">
        <v>0</v>
      </c>
      <c r="O1113" t="s">
        <v>42</v>
      </c>
    </row>
    <row r="1114" spans="1:25" x14ac:dyDescent="0.25">
      <c r="A1114" t="s">
        <v>41</v>
      </c>
      <c r="B1114">
        <v>5110.1000000000004</v>
      </c>
      <c r="C1114">
        <v>5059.38</v>
      </c>
      <c r="D1114">
        <v>5059.18</v>
      </c>
      <c r="E1114">
        <v>5054.37</v>
      </c>
      <c r="F1114">
        <v>246.97499999999999</v>
      </c>
      <c r="G1114">
        <v>820.23299999999995</v>
      </c>
      <c r="H1114">
        <v>133.38</v>
      </c>
      <c r="I1114">
        <v>135.09200000000001</v>
      </c>
      <c r="J1114">
        <v>466.90899999999999</v>
      </c>
      <c r="K1114">
        <v>3925.66</v>
      </c>
      <c r="L1114">
        <v>1.23028E-3</v>
      </c>
      <c r="M1114">
        <v>0.99511499999999997</v>
      </c>
      <c r="N1114">
        <v>0</v>
      </c>
      <c r="O1114" t="s">
        <v>42</v>
      </c>
    </row>
    <row r="1115" spans="1:25" x14ac:dyDescent="0.25">
      <c r="A1115" t="s">
        <v>41</v>
      </c>
      <c r="B1115">
        <v>5108.8599999999997</v>
      </c>
      <c r="C1115">
        <v>5058.3</v>
      </c>
      <c r="D1115">
        <v>5058.1000000000004</v>
      </c>
      <c r="E1115">
        <v>5053.28</v>
      </c>
      <c r="F1115">
        <v>246.71100000000001</v>
      </c>
      <c r="G1115">
        <v>823.39599999999996</v>
      </c>
      <c r="H1115">
        <v>133.471</v>
      </c>
      <c r="I1115">
        <v>135.148</v>
      </c>
      <c r="J1115">
        <v>469.89400000000001</v>
      </c>
      <c r="K1115">
        <v>3921.77</v>
      </c>
      <c r="L1115">
        <v>1.23737E-3</v>
      </c>
      <c r="M1115">
        <v>0.99509999999999998</v>
      </c>
      <c r="N1115">
        <v>0</v>
      </c>
      <c r="O1115" t="s">
        <v>42</v>
      </c>
    </row>
    <row r="1116" spans="1:25" x14ac:dyDescent="0.25">
      <c r="A1116" t="s">
        <v>41</v>
      </c>
      <c r="B1116">
        <v>5106.88</v>
      </c>
      <c r="C1116">
        <v>5056.47</v>
      </c>
      <c r="D1116">
        <v>5056.28</v>
      </c>
      <c r="E1116">
        <v>5051.46</v>
      </c>
      <c r="F1116">
        <v>246.82599999999999</v>
      </c>
      <c r="G1116">
        <v>819.92700000000002</v>
      </c>
      <c r="H1116">
        <v>133.25399999999999</v>
      </c>
      <c r="I1116">
        <v>135.113</v>
      </c>
      <c r="J1116">
        <v>466.68200000000002</v>
      </c>
      <c r="K1116">
        <v>3923.18</v>
      </c>
      <c r="L1116">
        <v>1.4332100000000001E-3</v>
      </c>
      <c r="M1116">
        <v>0.995116</v>
      </c>
      <c r="N1116">
        <v>0</v>
      </c>
      <c r="O1116" t="s">
        <v>42</v>
      </c>
    </row>
    <row r="1117" spans="1:25" x14ac:dyDescent="0.25">
      <c r="A1117" t="s">
        <v>41</v>
      </c>
      <c r="B1117">
        <v>5110.7</v>
      </c>
      <c r="C1117">
        <v>5059.93</v>
      </c>
      <c r="D1117">
        <v>5059.7299999999996</v>
      </c>
      <c r="E1117">
        <v>5054.91</v>
      </c>
      <c r="F1117">
        <v>247.09299999999999</v>
      </c>
      <c r="G1117">
        <v>820.47699999999998</v>
      </c>
      <c r="H1117">
        <v>133.36799999999999</v>
      </c>
      <c r="I1117">
        <v>135.321</v>
      </c>
      <c r="J1117">
        <v>466.86399999999998</v>
      </c>
      <c r="K1117">
        <v>3925.89</v>
      </c>
      <c r="L1117">
        <v>1.2629200000000001E-3</v>
      </c>
      <c r="M1117">
        <v>0.995116</v>
      </c>
      <c r="N1117">
        <v>0</v>
      </c>
      <c r="O1117" t="s">
        <v>42</v>
      </c>
    </row>
    <row r="1118" spans="1:25" x14ac:dyDescent="0.25">
      <c r="A1118" t="s">
        <v>41</v>
      </c>
      <c r="B1118">
        <v>5109.9399999999996</v>
      </c>
      <c r="C1118">
        <v>5059.3100000000004</v>
      </c>
      <c r="D1118">
        <v>5059.1099999999997</v>
      </c>
      <c r="E1118">
        <v>5054.3</v>
      </c>
      <c r="F1118">
        <v>246.86600000000001</v>
      </c>
      <c r="G1118">
        <v>820.57799999999997</v>
      </c>
      <c r="H1118">
        <v>133.34399999999999</v>
      </c>
      <c r="I1118">
        <v>135.18700000000001</v>
      </c>
      <c r="J1118">
        <v>467.00599999999997</v>
      </c>
      <c r="K1118">
        <v>3925.35</v>
      </c>
      <c r="L1118">
        <v>1.2354600000000001E-3</v>
      </c>
      <c r="M1118">
        <v>0.995116</v>
      </c>
      <c r="N1118">
        <v>0</v>
      </c>
      <c r="O1118" t="s">
        <v>42</v>
      </c>
    </row>
    <row r="1119" spans="1:25" x14ac:dyDescent="0.25">
      <c r="A1119" t="s">
        <v>41</v>
      </c>
      <c r="B1119">
        <v>5109.58</v>
      </c>
      <c r="C1119">
        <v>5058.6000000000004</v>
      </c>
      <c r="D1119">
        <v>5058.3999999999996</v>
      </c>
      <c r="E1119">
        <v>5053.58</v>
      </c>
      <c r="F1119">
        <v>247.02500000000001</v>
      </c>
      <c r="G1119">
        <v>822.33199999999999</v>
      </c>
      <c r="H1119">
        <v>133.46</v>
      </c>
      <c r="I1119">
        <v>135.43700000000001</v>
      </c>
      <c r="J1119">
        <v>468.49200000000002</v>
      </c>
      <c r="K1119">
        <v>3922.76</v>
      </c>
      <c r="L1119">
        <v>1.3861399999999999E-3</v>
      </c>
      <c r="M1119">
        <v>0.995116</v>
      </c>
      <c r="N1119">
        <v>0</v>
      </c>
      <c r="O1119" t="s">
        <v>42</v>
      </c>
      <c r="R1119" t="s">
        <v>69</v>
      </c>
      <c r="U1119" t="s">
        <v>68</v>
      </c>
      <c r="X1119" t="s">
        <v>66</v>
      </c>
    </row>
    <row r="1120" spans="1:25" x14ac:dyDescent="0.25">
      <c r="A1120" t="s">
        <v>41</v>
      </c>
      <c r="B1120">
        <v>5108.91</v>
      </c>
      <c r="C1120">
        <v>5058.38</v>
      </c>
      <c r="D1120">
        <v>5058.1899999999996</v>
      </c>
      <c r="E1120">
        <v>5053.37</v>
      </c>
      <c r="F1120">
        <v>246.709</v>
      </c>
      <c r="G1120">
        <v>820.12400000000002</v>
      </c>
      <c r="H1120">
        <v>133.29400000000001</v>
      </c>
      <c r="I1120">
        <v>135.22</v>
      </c>
      <c r="J1120">
        <v>466.69</v>
      </c>
      <c r="K1120">
        <v>3925.08</v>
      </c>
      <c r="L1120">
        <v>1.23055E-3</v>
      </c>
      <c r="M1120">
        <v>0.99511499999999997</v>
      </c>
      <c r="N1120">
        <v>0</v>
      </c>
      <c r="O1120" t="s">
        <v>42</v>
      </c>
      <c r="R1120">
        <f>AVERAGE(B1071:B1120)</f>
        <v>5106.5670000000009</v>
      </c>
      <c r="S1120">
        <f>AVERAGE(C1071:C1120)</f>
        <v>5056.0630000000001</v>
      </c>
      <c r="U1120">
        <f>_xlfn.VAR.P(B1071:B1120)</f>
        <v>4.4455529999999177</v>
      </c>
      <c r="V1120">
        <f>_xlfn.VAR.P(C1071:C1120)</f>
        <v>4.2447610000002696</v>
      </c>
      <c r="X1120">
        <f>1.96*SQRT(U1120)/50</f>
        <v>8.2651161890924876E-2</v>
      </c>
      <c r="Y1120">
        <f>1.96*SQRT(V1120)/50</f>
        <v>8.0763045652330459E-2</v>
      </c>
    </row>
    <row r="1121" spans="1:14" x14ac:dyDescent="0.25">
      <c r="A1121" t="s">
        <v>43</v>
      </c>
      <c r="B1121">
        <v>255340.07598600001</v>
      </c>
      <c r="C1121" t="s">
        <v>36</v>
      </c>
    </row>
    <row r="1122" spans="1:14" x14ac:dyDescent="0.25">
      <c r="A1122" t="s">
        <v>44</v>
      </c>
      <c r="B1122">
        <v>4750.41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1.2568499999999999E-3</v>
      </c>
      <c r="L1122">
        <v>0.995116</v>
      </c>
      <c r="M1122">
        <v>0</v>
      </c>
      <c r="N1122" t="s">
        <v>42</v>
      </c>
    </row>
    <row r="1123" spans="1:14" x14ac:dyDescent="0.25">
      <c r="A1123" t="s">
        <v>44</v>
      </c>
      <c r="B1123">
        <v>4745.96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1.2349399999999999E-3</v>
      </c>
      <c r="L1123">
        <v>0.99511499999999997</v>
      </c>
      <c r="M1123">
        <v>0</v>
      </c>
      <c r="N1123" t="s">
        <v>42</v>
      </c>
    </row>
    <row r="1124" spans="1:14" x14ac:dyDescent="0.25">
      <c r="A1124" t="s">
        <v>44</v>
      </c>
      <c r="B1124">
        <v>4744.3999999999996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1.2309899999999999E-3</v>
      </c>
      <c r="L1124">
        <v>0.995116</v>
      </c>
      <c r="M1124">
        <v>0</v>
      </c>
      <c r="N1124" t="s">
        <v>42</v>
      </c>
    </row>
    <row r="1125" spans="1:14" x14ac:dyDescent="0.25">
      <c r="A1125" t="s">
        <v>44</v>
      </c>
      <c r="B1125">
        <v>4742.5600000000004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1.23153E-3</v>
      </c>
      <c r="L1125">
        <v>0.99511499999999997</v>
      </c>
      <c r="M1125">
        <v>0</v>
      </c>
      <c r="N1125" t="s">
        <v>42</v>
      </c>
    </row>
    <row r="1126" spans="1:14" x14ac:dyDescent="0.25">
      <c r="A1126" t="s">
        <v>44</v>
      </c>
      <c r="B1126">
        <v>4742.6099999999997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1.23296E-3</v>
      </c>
      <c r="L1126">
        <v>0.995116</v>
      </c>
      <c r="M1126">
        <v>0</v>
      </c>
      <c r="N1126" t="s">
        <v>42</v>
      </c>
    </row>
    <row r="1127" spans="1:14" x14ac:dyDescent="0.25">
      <c r="A1127" t="s">
        <v>44</v>
      </c>
      <c r="B1127">
        <v>4741.3999999999996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1.2300600000000001E-3</v>
      </c>
      <c r="L1127">
        <v>0.995116</v>
      </c>
      <c r="M1127">
        <v>0</v>
      </c>
      <c r="N1127" t="s">
        <v>42</v>
      </c>
    </row>
    <row r="1128" spans="1:14" x14ac:dyDescent="0.25">
      <c r="A1128" t="s">
        <v>44</v>
      </c>
      <c r="B1128">
        <v>4742.63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1.25662E-3</v>
      </c>
      <c r="L1128">
        <v>0.995116</v>
      </c>
      <c r="M1128">
        <v>0</v>
      </c>
      <c r="N1128" t="s">
        <v>42</v>
      </c>
    </row>
    <row r="1129" spans="1:14" x14ac:dyDescent="0.25">
      <c r="A1129" t="s">
        <v>44</v>
      </c>
      <c r="B1129">
        <v>4743.1400000000003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1.2304200000000001E-3</v>
      </c>
      <c r="L1129">
        <v>0.995116</v>
      </c>
      <c r="M1129">
        <v>0</v>
      </c>
      <c r="N1129" t="s">
        <v>42</v>
      </c>
    </row>
    <row r="1130" spans="1:14" x14ac:dyDescent="0.25">
      <c r="A1130" t="s">
        <v>44</v>
      </c>
      <c r="B1130">
        <v>4743.18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2.0393999999999998E-3</v>
      </c>
      <c r="L1130">
        <v>0.99511400000000005</v>
      </c>
      <c r="M1130">
        <v>0</v>
      </c>
      <c r="N1130" t="s">
        <v>42</v>
      </c>
    </row>
    <row r="1131" spans="1:14" x14ac:dyDescent="0.25">
      <c r="A1131" t="s">
        <v>44</v>
      </c>
      <c r="B1131">
        <v>4743.5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1.2365500000000001E-3</v>
      </c>
      <c r="L1131">
        <v>0.995116</v>
      </c>
      <c r="M1131">
        <v>0</v>
      </c>
      <c r="N1131" t="s">
        <v>42</v>
      </c>
    </row>
    <row r="1132" spans="1:14" x14ac:dyDescent="0.25">
      <c r="A1132" t="s">
        <v>44</v>
      </c>
      <c r="B1132">
        <v>4749.57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1.25405E-3</v>
      </c>
      <c r="L1132">
        <v>0.99511400000000005</v>
      </c>
      <c r="M1132">
        <v>0</v>
      </c>
      <c r="N1132" t="s">
        <v>42</v>
      </c>
    </row>
    <row r="1133" spans="1:14" x14ac:dyDescent="0.25">
      <c r="A1133" t="s">
        <v>44</v>
      </c>
      <c r="B1133">
        <v>4748.54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1.36246E-3</v>
      </c>
      <c r="L1133">
        <v>0.995116</v>
      </c>
      <c r="M1133">
        <v>0</v>
      </c>
      <c r="N1133" t="s">
        <v>42</v>
      </c>
    </row>
    <row r="1134" spans="1:14" x14ac:dyDescent="0.25">
      <c r="A1134" t="s">
        <v>44</v>
      </c>
      <c r="B1134">
        <v>4735.82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1.2494400000000001E-3</v>
      </c>
      <c r="L1134">
        <v>0.99511400000000005</v>
      </c>
      <c r="M1134">
        <v>0</v>
      </c>
      <c r="N1134" t="s">
        <v>42</v>
      </c>
    </row>
    <row r="1135" spans="1:14" x14ac:dyDescent="0.25">
      <c r="A1135" t="s">
        <v>44</v>
      </c>
      <c r="B1135">
        <v>4735.58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1.30269E-3</v>
      </c>
      <c r="L1135">
        <v>0.995116</v>
      </c>
      <c r="M1135">
        <v>0</v>
      </c>
      <c r="N1135" t="s">
        <v>42</v>
      </c>
    </row>
    <row r="1136" spans="1:14" x14ac:dyDescent="0.25">
      <c r="A1136" t="s">
        <v>44</v>
      </c>
      <c r="B1136">
        <v>4745.41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1.23426E-3</v>
      </c>
      <c r="L1136">
        <v>0.995116</v>
      </c>
      <c r="M1136">
        <v>0</v>
      </c>
      <c r="N1136" t="s">
        <v>42</v>
      </c>
    </row>
    <row r="1137" spans="1:14" x14ac:dyDescent="0.25">
      <c r="A1137" t="s">
        <v>44</v>
      </c>
      <c r="B1137">
        <v>4739.4799999999996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1.23044E-3</v>
      </c>
      <c r="L1137">
        <v>0.995116</v>
      </c>
      <c r="M1137">
        <v>0</v>
      </c>
      <c r="N1137" t="s">
        <v>42</v>
      </c>
    </row>
    <row r="1138" spans="1:14" x14ac:dyDescent="0.25">
      <c r="A1138" t="s">
        <v>44</v>
      </c>
      <c r="B1138">
        <v>4744.3100000000004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1.5855000000000001E-3</v>
      </c>
      <c r="L1138">
        <v>0.99511499999999997</v>
      </c>
      <c r="M1138">
        <v>0</v>
      </c>
      <c r="N1138" t="s">
        <v>42</v>
      </c>
    </row>
    <row r="1139" spans="1:14" x14ac:dyDescent="0.25">
      <c r="A1139" t="s">
        <v>44</v>
      </c>
      <c r="B1139">
        <v>4738.58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1.2300799999999999E-3</v>
      </c>
      <c r="L1139">
        <v>0.99511499999999997</v>
      </c>
      <c r="M1139">
        <v>0</v>
      </c>
      <c r="N1139" t="s">
        <v>42</v>
      </c>
    </row>
    <row r="1140" spans="1:14" x14ac:dyDescent="0.25">
      <c r="A1140" t="s">
        <v>44</v>
      </c>
      <c r="B1140">
        <v>4741.82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1.37773E-3</v>
      </c>
      <c r="L1140">
        <v>0.995116</v>
      </c>
      <c r="M1140">
        <v>0</v>
      </c>
      <c r="N1140" t="s">
        <v>42</v>
      </c>
    </row>
    <row r="1141" spans="1:14" x14ac:dyDescent="0.25">
      <c r="A1141" t="s">
        <v>44</v>
      </c>
      <c r="B1141">
        <v>4750.3500000000004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1.2864300000000001E-3</v>
      </c>
      <c r="L1141">
        <v>0.995116</v>
      </c>
      <c r="M1141">
        <v>0</v>
      </c>
      <c r="N1141" t="s">
        <v>42</v>
      </c>
    </row>
    <row r="1142" spans="1:14" x14ac:dyDescent="0.25">
      <c r="A1142" t="s">
        <v>44</v>
      </c>
      <c r="B1142">
        <v>4744.08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1.24296E-3</v>
      </c>
      <c r="L1142">
        <v>0.995116</v>
      </c>
      <c r="M1142">
        <v>0</v>
      </c>
      <c r="N1142" t="s">
        <v>42</v>
      </c>
    </row>
    <row r="1143" spans="1:14" x14ac:dyDescent="0.25">
      <c r="A1143" t="s">
        <v>44</v>
      </c>
      <c r="B1143">
        <v>4743.83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1.2450199999999999E-3</v>
      </c>
      <c r="L1143">
        <v>0.99510900000000002</v>
      </c>
      <c r="M1143">
        <v>0</v>
      </c>
      <c r="N1143" t="s">
        <v>42</v>
      </c>
    </row>
    <row r="1144" spans="1:14" x14ac:dyDescent="0.25">
      <c r="A1144" t="s">
        <v>44</v>
      </c>
      <c r="B1144">
        <v>4739.2299999999996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1.23007E-3</v>
      </c>
      <c r="L1144">
        <v>0.995116</v>
      </c>
      <c r="M1144">
        <v>0</v>
      </c>
      <c r="N1144" t="s">
        <v>42</v>
      </c>
    </row>
    <row r="1145" spans="1:14" x14ac:dyDescent="0.25">
      <c r="A1145" t="s">
        <v>44</v>
      </c>
      <c r="B1145">
        <v>4746.1099999999997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1.24004E-3</v>
      </c>
      <c r="L1145">
        <v>0.99511499999999997</v>
      </c>
      <c r="M1145">
        <v>0</v>
      </c>
      <c r="N1145" t="s">
        <v>42</v>
      </c>
    </row>
    <row r="1146" spans="1:14" x14ac:dyDescent="0.25">
      <c r="A1146" t="s">
        <v>44</v>
      </c>
      <c r="B1146">
        <v>4746.7700000000004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1.2300600000000001E-3</v>
      </c>
      <c r="L1146">
        <v>0.995116</v>
      </c>
      <c r="M1146">
        <v>0</v>
      </c>
      <c r="N1146" t="s">
        <v>42</v>
      </c>
    </row>
    <row r="1147" spans="1:14" x14ac:dyDescent="0.25">
      <c r="A1147" t="s">
        <v>44</v>
      </c>
      <c r="B1147">
        <v>4746.33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1.26363E-3</v>
      </c>
      <c r="L1147">
        <v>0.99511400000000005</v>
      </c>
      <c r="M1147">
        <v>0</v>
      </c>
      <c r="N1147" t="s">
        <v>42</v>
      </c>
    </row>
    <row r="1148" spans="1:14" x14ac:dyDescent="0.25">
      <c r="A1148" t="s">
        <v>44</v>
      </c>
      <c r="B1148">
        <v>4744.8599999999997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1.2538899999999999E-3</v>
      </c>
      <c r="L1148">
        <v>0.995116</v>
      </c>
      <c r="M1148">
        <v>0</v>
      </c>
      <c r="N1148" t="s">
        <v>42</v>
      </c>
    </row>
    <row r="1149" spans="1:14" x14ac:dyDescent="0.25">
      <c r="A1149" t="s">
        <v>44</v>
      </c>
      <c r="B1149">
        <v>4745.97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1.23106E-3</v>
      </c>
      <c r="L1149">
        <v>0.995116</v>
      </c>
      <c r="M1149">
        <v>219</v>
      </c>
      <c r="N1149" t="s">
        <v>42</v>
      </c>
    </row>
    <row r="1150" spans="1:14" x14ac:dyDescent="0.25">
      <c r="A1150" t="s">
        <v>44</v>
      </c>
      <c r="B1150">
        <v>4740.84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1.2882600000000001E-3</v>
      </c>
      <c r="L1150">
        <v>0.99510799999999999</v>
      </c>
      <c r="M1150">
        <v>0</v>
      </c>
      <c r="N1150" t="s">
        <v>42</v>
      </c>
    </row>
    <row r="1151" spans="1:14" x14ac:dyDescent="0.25">
      <c r="A1151" t="s">
        <v>44</v>
      </c>
      <c r="B1151">
        <v>4746.71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1.2313199999999999E-3</v>
      </c>
      <c r="L1151">
        <v>0.995116</v>
      </c>
      <c r="M1151">
        <v>0</v>
      </c>
      <c r="N1151" t="s">
        <v>42</v>
      </c>
    </row>
    <row r="1152" spans="1:14" x14ac:dyDescent="0.25">
      <c r="A1152" t="s">
        <v>44</v>
      </c>
      <c r="B1152">
        <v>4746.3599999999997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1.2637E-3</v>
      </c>
      <c r="L1152">
        <v>0.995116</v>
      </c>
      <c r="M1152">
        <v>0</v>
      </c>
      <c r="N1152" t="s">
        <v>42</v>
      </c>
    </row>
    <row r="1153" spans="1:14" x14ac:dyDescent="0.25">
      <c r="A1153" t="s">
        <v>44</v>
      </c>
      <c r="B1153">
        <v>4739.1400000000003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1.2384399999999999E-3</v>
      </c>
      <c r="L1153">
        <v>0.995112</v>
      </c>
      <c r="M1153">
        <v>0</v>
      </c>
      <c r="N1153" t="s">
        <v>42</v>
      </c>
    </row>
    <row r="1154" spans="1:14" x14ac:dyDescent="0.25">
      <c r="A1154" t="s">
        <v>44</v>
      </c>
      <c r="B1154">
        <v>4741.83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1.7972299999999999E-3</v>
      </c>
      <c r="L1154">
        <v>0.995116</v>
      </c>
      <c r="M1154">
        <v>0</v>
      </c>
      <c r="N1154" t="s">
        <v>42</v>
      </c>
    </row>
    <row r="1155" spans="1:14" x14ac:dyDescent="0.25">
      <c r="A1155" t="s">
        <v>44</v>
      </c>
      <c r="B1155">
        <v>4746.8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1.2679799999999999E-3</v>
      </c>
      <c r="L1155">
        <v>0.995116</v>
      </c>
      <c r="M1155">
        <v>0</v>
      </c>
      <c r="N1155" t="s">
        <v>42</v>
      </c>
    </row>
    <row r="1156" spans="1:14" x14ac:dyDescent="0.25">
      <c r="A1156" t="s">
        <v>44</v>
      </c>
      <c r="B1156">
        <v>4744.68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1.2320600000000001E-3</v>
      </c>
      <c r="L1156">
        <v>0.995116</v>
      </c>
      <c r="M1156">
        <v>0</v>
      </c>
      <c r="N1156" t="s">
        <v>42</v>
      </c>
    </row>
    <row r="1157" spans="1:14" x14ac:dyDescent="0.25">
      <c r="A1157" t="s">
        <v>44</v>
      </c>
      <c r="B1157">
        <v>4746.8900000000003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1.29116E-3</v>
      </c>
      <c r="L1157">
        <v>0.995116</v>
      </c>
      <c r="M1157">
        <v>0</v>
      </c>
      <c r="N1157" t="s">
        <v>42</v>
      </c>
    </row>
    <row r="1158" spans="1:14" x14ac:dyDescent="0.25">
      <c r="A1158" t="s">
        <v>44</v>
      </c>
      <c r="B1158">
        <v>4745.49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1.25467E-3</v>
      </c>
      <c r="L1158">
        <v>0.995116</v>
      </c>
      <c r="M1158">
        <v>0</v>
      </c>
      <c r="N1158" t="s">
        <v>42</v>
      </c>
    </row>
    <row r="1159" spans="1:14" x14ac:dyDescent="0.25">
      <c r="A1159" t="s">
        <v>44</v>
      </c>
      <c r="B1159">
        <v>4749.22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1.2382199999999999E-3</v>
      </c>
      <c r="L1159">
        <v>0.99511499999999997</v>
      </c>
      <c r="M1159">
        <v>0</v>
      </c>
      <c r="N1159" t="s">
        <v>42</v>
      </c>
    </row>
    <row r="1160" spans="1:14" x14ac:dyDescent="0.25">
      <c r="A1160" t="s">
        <v>44</v>
      </c>
      <c r="B1160">
        <v>4744.43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1.23186E-3</v>
      </c>
      <c r="L1160">
        <v>0.995116</v>
      </c>
      <c r="M1160">
        <v>0</v>
      </c>
      <c r="N1160" t="s">
        <v>42</v>
      </c>
    </row>
    <row r="1161" spans="1:14" x14ac:dyDescent="0.25">
      <c r="A1161" t="s">
        <v>44</v>
      </c>
      <c r="B1161">
        <v>4746.17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1.2328899999999999E-3</v>
      </c>
      <c r="L1161">
        <v>0.99511499999999997</v>
      </c>
      <c r="M1161">
        <v>0</v>
      </c>
      <c r="N1161" t="s">
        <v>42</v>
      </c>
    </row>
    <row r="1162" spans="1:14" x14ac:dyDescent="0.25">
      <c r="A1162" t="s">
        <v>44</v>
      </c>
      <c r="B1162">
        <v>4737.6400000000003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1.2700599999999999E-3</v>
      </c>
      <c r="L1162">
        <v>0.99511400000000005</v>
      </c>
      <c r="M1162">
        <v>0</v>
      </c>
      <c r="N1162" t="s">
        <v>42</v>
      </c>
    </row>
    <row r="1163" spans="1:14" x14ac:dyDescent="0.25">
      <c r="A1163" t="s">
        <v>44</v>
      </c>
      <c r="B1163">
        <v>4739.3500000000004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1.23065E-3</v>
      </c>
      <c r="L1163">
        <v>0.995116</v>
      </c>
      <c r="M1163">
        <v>0</v>
      </c>
      <c r="N1163" t="s">
        <v>42</v>
      </c>
    </row>
    <row r="1164" spans="1:14" x14ac:dyDescent="0.25">
      <c r="A1164" t="s">
        <v>44</v>
      </c>
      <c r="B1164">
        <v>4743.5600000000004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1.23106E-3</v>
      </c>
      <c r="L1164">
        <v>0.995116</v>
      </c>
      <c r="M1164">
        <v>24</v>
      </c>
      <c r="N1164" t="s">
        <v>42</v>
      </c>
    </row>
    <row r="1165" spans="1:14" x14ac:dyDescent="0.25">
      <c r="A1165" t="s">
        <v>44</v>
      </c>
      <c r="B1165">
        <v>4743.2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1.23062E-3</v>
      </c>
      <c r="L1165">
        <v>0.99511499999999997</v>
      </c>
      <c r="M1165">
        <v>0</v>
      </c>
      <c r="N1165" t="s">
        <v>42</v>
      </c>
    </row>
    <row r="1166" spans="1:14" x14ac:dyDescent="0.25">
      <c r="A1166" t="s">
        <v>44</v>
      </c>
      <c r="B1166">
        <v>4742.0200000000004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1.2942299999999999E-3</v>
      </c>
      <c r="L1166">
        <v>0.995116</v>
      </c>
      <c r="M1166">
        <v>0</v>
      </c>
      <c r="N1166" t="s">
        <v>42</v>
      </c>
    </row>
    <row r="1167" spans="1:14" x14ac:dyDescent="0.25">
      <c r="A1167" t="s">
        <v>44</v>
      </c>
      <c r="B1167">
        <v>4743.1499999999996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1.2714499999999999E-3</v>
      </c>
      <c r="L1167">
        <v>0.995116</v>
      </c>
      <c r="M1167">
        <v>0</v>
      </c>
      <c r="N1167" t="s">
        <v>42</v>
      </c>
    </row>
    <row r="1168" spans="1:14" x14ac:dyDescent="0.25">
      <c r="A1168" t="s">
        <v>44</v>
      </c>
      <c r="B1168">
        <v>4740.7700000000004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1.2597299999999999E-3</v>
      </c>
      <c r="L1168">
        <v>0.99511499999999997</v>
      </c>
      <c r="M1168">
        <v>0</v>
      </c>
      <c r="N1168" t="s">
        <v>42</v>
      </c>
    </row>
    <row r="1169" spans="1:25" x14ac:dyDescent="0.25">
      <c r="A1169" t="s">
        <v>44</v>
      </c>
      <c r="B1169">
        <v>4742.18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1.3780999999999999E-3</v>
      </c>
      <c r="L1169">
        <v>0.995116</v>
      </c>
      <c r="M1169">
        <v>0</v>
      </c>
      <c r="N1169" t="s">
        <v>42</v>
      </c>
    </row>
    <row r="1170" spans="1:25" x14ac:dyDescent="0.25">
      <c r="A1170" t="s">
        <v>44</v>
      </c>
      <c r="B1170">
        <v>4739.91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1.26012E-3</v>
      </c>
      <c r="L1170">
        <v>0.995116</v>
      </c>
      <c r="M1170">
        <v>0</v>
      </c>
      <c r="N1170" t="s">
        <v>42</v>
      </c>
    </row>
    <row r="1171" spans="1:25" x14ac:dyDescent="0.25">
      <c r="A1171" t="s">
        <v>44</v>
      </c>
      <c r="B1171">
        <v>4741.54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1.2301899999999999E-3</v>
      </c>
      <c r="L1171">
        <v>0.99511499999999997</v>
      </c>
      <c r="M1171">
        <v>0</v>
      </c>
      <c r="N1171" t="s">
        <v>42</v>
      </c>
    </row>
    <row r="1172" spans="1:25" x14ac:dyDescent="0.25">
      <c r="A1172" t="s">
        <v>44</v>
      </c>
      <c r="B1172">
        <v>4742.3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1.2300600000000001E-3</v>
      </c>
      <c r="L1172">
        <v>0.995116</v>
      </c>
      <c r="M1172">
        <v>0</v>
      </c>
      <c r="N1172" t="s">
        <v>42</v>
      </c>
    </row>
    <row r="1173" spans="1:25" x14ac:dyDescent="0.25">
      <c r="A1173" t="s">
        <v>44</v>
      </c>
      <c r="B1173">
        <v>4740.32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1.4001300000000001E-3</v>
      </c>
      <c r="L1173">
        <v>0.99511400000000005</v>
      </c>
      <c r="M1173">
        <v>0</v>
      </c>
      <c r="N1173" t="s">
        <v>42</v>
      </c>
    </row>
    <row r="1174" spans="1:25" x14ac:dyDescent="0.25">
      <c r="A1174" t="s">
        <v>44</v>
      </c>
      <c r="B1174">
        <v>4740.21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1.25548E-3</v>
      </c>
      <c r="L1174">
        <v>0.99511400000000005</v>
      </c>
      <c r="M1174">
        <v>0</v>
      </c>
      <c r="N1174" t="s">
        <v>42</v>
      </c>
    </row>
    <row r="1175" spans="1:25" x14ac:dyDescent="0.25">
      <c r="A1175" t="s">
        <v>44</v>
      </c>
      <c r="B1175">
        <v>4735.26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1.2316899999999999E-3</v>
      </c>
      <c r="L1175">
        <v>0.995112</v>
      </c>
      <c r="M1175">
        <v>0</v>
      </c>
      <c r="N1175" t="s">
        <v>42</v>
      </c>
      <c r="R1175" t="s">
        <v>69</v>
      </c>
      <c r="U1175" t="s">
        <v>68</v>
      </c>
      <c r="X1175" t="s">
        <v>66</v>
      </c>
    </row>
    <row r="1176" spans="1:25" x14ac:dyDescent="0.25">
      <c r="A1176" t="s">
        <v>44</v>
      </c>
      <c r="B1176">
        <v>4740.1899999999996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1.24116E-3</v>
      </c>
      <c r="L1176">
        <v>0.995116</v>
      </c>
      <c r="M1176">
        <v>0</v>
      </c>
      <c r="N1176" t="s">
        <v>42</v>
      </c>
      <c r="R1176">
        <f>AVERAGE(B1127:B1176)</f>
        <v>4743.0129999999999</v>
      </c>
      <c r="S1176">
        <f>AVERAGE(C1127:C1176)</f>
        <v>0</v>
      </c>
      <c r="U1176">
        <f>_xlfn.VAR.P(B1127:B1176)</f>
        <v>12.419653000000231</v>
      </c>
      <c r="V1176">
        <f>_xlfn.VAR.P(C1127:C1176)</f>
        <v>0</v>
      </c>
      <c r="X1176">
        <f>1.96*SQRT(U1176)/50</f>
        <v>0.13814678999499175</v>
      </c>
      <c r="Y1176">
        <f>1.96*SQRT(V1176)/50</f>
        <v>0</v>
      </c>
    </row>
    <row r="1177" spans="1:25" x14ac:dyDescent="0.25">
      <c r="A1177" t="s">
        <v>45</v>
      </c>
      <c r="B1177">
        <v>237161.86658199999</v>
      </c>
      <c r="C1177" t="s">
        <v>36</v>
      </c>
    </row>
    <row r="1178" spans="1:25" x14ac:dyDescent="0.25">
      <c r="A1178" t="s">
        <v>46</v>
      </c>
      <c r="B1178">
        <v>4316.87</v>
      </c>
      <c r="C1178">
        <v>4316.62</v>
      </c>
      <c r="D1178">
        <v>4316.45</v>
      </c>
      <c r="E1178">
        <v>4311.8500000000004</v>
      </c>
      <c r="F1178">
        <v>246.405</v>
      </c>
      <c r="G1178">
        <v>0</v>
      </c>
      <c r="H1178">
        <v>131.07</v>
      </c>
      <c r="I1178">
        <v>0</v>
      </c>
      <c r="J1178">
        <v>1.29751E-3</v>
      </c>
      <c r="K1178">
        <v>0.99511499999999997</v>
      </c>
      <c r="L1178">
        <v>0</v>
      </c>
      <c r="M1178" t="s">
        <v>42</v>
      </c>
    </row>
    <row r="1179" spans="1:25" x14ac:dyDescent="0.25">
      <c r="A1179" t="s">
        <v>46</v>
      </c>
      <c r="B1179">
        <v>4318.3</v>
      </c>
      <c r="C1179">
        <v>4318.12</v>
      </c>
      <c r="D1179">
        <v>4317.99</v>
      </c>
      <c r="E1179">
        <v>4313.3900000000003</v>
      </c>
      <c r="F1179">
        <v>246.386</v>
      </c>
      <c r="G1179">
        <v>0</v>
      </c>
      <c r="H1179">
        <v>131.03299999999999</v>
      </c>
      <c r="I1179">
        <v>0</v>
      </c>
      <c r="J1179">
        <v>1.2487100000000001E-3</v>
      </c>
      <c r="K1179">
        <v>0.995116</v>
      </c>
      <c r="L1179">
        <v>0</v>
      </c>
      <c r="M1179" t="s">
        <v>42</v>
      </c>
    </row>
    <row r="1180" spans="1:25" x14ac:dyDescent="0.25">
      <c r="A1180" t="s">
        <v>46</v>
      </c>
      <c r="B1180">
        <v>4317.3100000000004</v>
      </c>
      <c r="C1180">
        <v>4317.1499999999996</v>
      </c>
      <c r="D1180">
        <v>4317.01</v>
      </c>
      <c r="E1180">
        <v>4312.42</v>
      </c>
      <c r="F1180">
        <v>246.44499999999999</v>
      </c>
      <c r="G1180">
        <v>0</v>
      </c>
      <c r="H1180">
        <v>131.10300000000001</v>
      </c>
      <c r="I1180">
        <v>0</v>
      </c>
      <c r="J1180">
        <v>1.3343999999999999E-3</v>
      </c>
      <c r="K1180">
        <v>0.995116</v>
      </c>
      <c r="L1180">
        <v>0</v>
      </c>
      <c r="M1180" t="s">
        <v>42</v>
      </c>
    </row>
    <row r="1181" spans="1:25" x14ac:dyDescent="0.25">
      <c r="A1181" t="s">
        <v>46</v>
      </c>
      <c r="B1181">
        <v>4320.25</v>
      </c>
      <c r="C1181">
        <v>4320.07</v>
      </c>
      <c r="D1181">
        <v>4319.9399999999996</v>
      </c>
      <c r="E1181">
        <v>4315.33</v>
      </c>
      <c r="F1181">
        <v>246.53399999999999</v>
      </c>
      <c r="G1181">
        <v>0</v>
      </c>
      <c r="H1181">
        <v>131.07499999999999</v>
      </c>
      <c r="I1181">
        <v>0</v>
      </c>
      <c r="J1181">
        <v>1.2524999999999999E-3</v>
      </c>
      <c r="K1181">
        <v>0.99511499999999997</v>
      </c>
      <c r="L1181">
        <v>0</v>
      </c>
      <c r="M1181" t="s">
        <v>42</v>
      </c>
    </row>
    <row r="1182" spans="1:25" x14ac:dyDescent="0.25">
      <c r="A1182" t="s">
        <v>46</v>
      </c>
      <c r="B1182">
        <v>4314.37</v>
      </c>
      <c r="C1182">
        <v>4314.2</v>
      </c>
      <c r="D1182">
        <v>4314.07</v>
      </c>
      <c r="E1182">
        <v>4309.4799999999996</v>
      </c>
      <c r="F1182">
        <v>246.29499999999999</v>
      </c>
      <c r="G1182">
        <v>0</v>
      </c>
      <c r="H1182">
        <v>131.01499999999999</v>
      </c>
      <c r="I1182">
        <v>0</v>
      </c>
      <c r="J1182">
        <v>1.3286800000000001E-3</v>
      </c>
      <c r="K1182">
        <v>0.995116</v>
      </c>
      <c r="L1182">
        <v>0</v>
      </c>
      <c r="M1182" t="s">
        <v>42</v>
      </c>
    </row>
    <row r="1183" spans="1:25" x14ac:dyDescent="0.25">
      <c r="A1183" t="s">
        <v>46</v>
      </c>
      <c r="B1183">
        <v>4319.2700000000004</v>
      </c>
      <c r="C1183">
        <v>4319.1099999999997</v>
      </c>
      <c r="D1183">
        <v>4318.97</v>
      </c>
      <c r="E1183">
        <v>4314.37</v>
      </c>
      <c r="F1183">
        <v>246.453</v>
      </c>
      <c r="G1183">
        <v>0</v>
      </c>
      <c r="H1183">
        <v>131.09399999999999</v>
      </c>
      <c r="I1183">
        <v>0</v>
      </c>
      <c r="J1183">
        <v>1.48678E-3</v>
      </c>
      <c r="K1183">
        <v>0.99511499999999997</v>
      </c>
      <c r="L1183">
        <v>0</v>
      </c>
      <c r="M1183" t="s">
        <v>42</v>
      </c>
    </row>
    <row r="1184" spans="1:25" x14ac:dyDescent="0.25">
      <c r="A1184" t="s">
        <v>46</v>
      </c>
      <c r="B1184">
        <v>4319.9399999999996</v>
      </c>
      <c r="C1184">
        <v>4319.7700000000004</v>
      </c>
      <c r="D1184">
        <v>4319.6400000000003</v>
      </c>
      <c r="E1184">
        <v>4315.03</v>
      </c>
      <c r="F1184">
        <v>246.38300000000001</v>
      </c>
      <c r="G1184">
        <v>0</v>
      </c>
      <c r="H1184">
        <v>131.173</v>
      </c>
      <c r="I1184">
        <v>0</v>
      </c>
      <c r="J1184">
        <v>1.2307500000000001E-3</v>
      </c>
      <c r="K1184">
        <v>0.995116</v>
      </c>
      <c r="L1184">
        <v>0</v>
      </c>
      <c r="M1184" t="s">
        <v>42</v>
      </c>
    </row>
    <row r="1185" spans="1:13" x14ac:dyDescent="0.25">
      <c r="A1185" t="s">
        <v>46</v>
      </c>
      <c r="B1185">
        <v>4319.57</v>
      </c>
      <c r="C1185">
        <v>4319.3900000000003</v>
      </c>
      <c r="D1185">
        <v>4319.25</v>
      </c>
      <c r="E1185">
        <v>4314.66</v>
      </c>
      <c r="F1185">
        <v>246.54499999999999</v>
      </c>
      <c r="G1185">
        <v>0</v>
      </c>
      <c r="H1185">
        <v>131.14599999999999</v>
      </c>
      <c r="I1185">
        <v>0</v>
      </c>
      <c r="J1185">
        <v>1.23361E-3</v>
      </c>
      <c r="K1185">
        <v>0.99509700000000001</v>
      </c>
      <c r="L1185">
        <v>0</v>
      </c>
      <c r="M1185" t="s">
        <v>42</v>
      </c>
    </row>
    <row r="1186" spans="1:13" x14ac:dyDescent="0.25">
      <c r="A1186" t="s">
        <v>46</v>
      </c>
      <c r="B1186">
        <v>4318.38</v>
      </c>
      <c r="C1186">
        <v>4318.21</v>
      </c>
      <c r="D1186">
        <v>4318.08</v>
      </c>
      <c r="E1186">
        <v>4313.47</v>
      </c>
      <c r="F1186">
        <v>246.42</v>
      </c>
      <c r="G1186">
        <v>0</v>
      </c>
      <c r="H1186">
        <v>130.99600000000001</v>
      </c>
      <c r="I1186">
        <v>0</v>
      </c>
      <c r="J1186">
        <v>1.23347E-3</v>
      </c>
      <c r="K1186">
        <v>0.995116</v>
      </c>
      <c r="L1186">
        <v>0</v>
      </c>
      <c r="M1186" t="s">
        <v>42</v>
      </c>
    </row>
    <row r="1187" spans="1:13" x14ac:dyDescent="0.25">
      <c r="A1187" t="s">
        <v>46</v>
      </c>
      <c r="B1187">
        <v>4321.87</v>
      </c>
      <c r="C1187">
        <v>4321.6899999999996</v>
      </c>
      <c r="D1187">
        <v>4321.5200000000004</v>
      </c>
      <c r="E1187">
        <v>4316.91</v>
      </c>
      <c r="F1187">
        <v>246.53700000000001</v>
      </c>
      <c r="G1187">
        <v>0</v>
      </c>
      <c r="H1187">
        <v>131.02799999999999</v>
      </c>
      <c r="I1187">
        <v>0</v>
      </c>
      <c r="J1187">
        <v>1.40584E-3</v>
      </c>
      <c r="K1187">
        <v>0.99511499999999997</v>
      </c>
      <c r="L1187">
        <v>0</v>
      </c>
      <c r="M1187" t="s">
        <v>42</v>
      </c>
    </row>
    <row r="1188" spans="1:13" x14ac:dyDescent="0.25">
      <c r="A1188" t="s">
        <v>46</v>
      </c>
      <c r="B1188">
        <v>4323.25</v>
      </c>
      <c r="C1188">
        <v>4323.0200000000004</v>
      </c>
      <c r="D1188">
        <v>4322.88</v>
      </c>
      <c r="E1188">
        <v>4318.28</v>
      </c>
      <c r="F1188">
        <v>246.471</v>
      </c>
      <c r="G1188">
        <v>0</v>
      </c>
      <c r="H1188">
        <v>131.12799999999999</v>
      </c>
      <c r="I1188">
        <v>0</v>
      </c>
      <c r="J1188">
        <v>1.24127E-3</v>
      </c>
      <c r="K1188">
        <v>0.995116</v>
      </c>
      <c r="L1188">
        <v>0</v>
      </c>
      <c r="M1188" t="s">
        <v>42</v>
      </c>
    </row>
    <row r="1189" spans="1:13" x14ac:dyDescent="0.25">
      <c r="A1189" t="s">
        <v>46</v>
      </c>
      <c r="B1189">
        <v>4317.2700000000004</v>
      </c>
      <c r="C1189">
        <v>4317.0600000000004</v>
      </c>
      <c r="D1189">
        <v>4316.8900000000003</v>
      </c>
      <c r="E1189">
        <v>4312.3</v>
      </c>
      <c r="F1189">
        <v>246.429</v>
      </c>
      <c r="G1189">
        <v>0</v>
      </c>
      <c r="H1189">
        <v>131.096</v>
      </c>
      <c r="I1189">
        <v>0</v>
      </c>
      <c r="J1189">
        <v>1.28932E-3</v>
      </c>
      <c r="K1189">
        <v>0.995116</v>
      </c>
      <c r="L1189">
        <v>0</v>
      </c>
      <c r="M1189" t="s">
        <v>42</v>
      </c>
    </row>
    <row r="1190" spans="1:13" x14ac:dyDescent="0.25">
      <c r="A1190" t="s">
        <v>46</v>
      </c>
      <c r="B1190">
        <v>4317.74</v>
      </c>
      <c r="C1190">
        <v>4317.51</v>
      </c>
      <c r="D1190">
        <v>4317.38</v>
      </c>
      <c r="E1190">
        <v>4312.79</v>
      </c>
      <c r="F1190">
        <v>246.447</v>
      </c>
      <c r="G1190">
        <v>0</v>
      </c>
      <c r="H1190">
        <v>131.11199999999999</v>
      </c>
      <c r="I1190">
        <v>0</v>
      </c>
      <c r="J1190">
        <v>1.3593399999999999E-3</v>
      </c>
      <c r="K1190">
        <v>0.995116</v>
      </c>
      <c r="L1190">
        <v>0</v>
      </c>
      <c r="M1190" t="s">
        <v>42</v>
      </c>
    </row>
    <row r="1191" spans="1:13" x14ac:dyDescent="0.25">
      <c r="A1191" t="s">
        <v>46</v>
      </c>
      <c r="B1191">
        <v>4318.47</v>
      </c>
      <c r="C1191">
        <v>4318.29</v>
      </c>
      <c r="D1191">
        <v>4318.16</v>
      </c>
      <c r="E1191">
        <v>4313.5600000000004</v>
      </c>
      <c r="F1191">
        <v>246.44800000000001</v>
      </c>
      <c r="G1191">
        <v>0</v>
      </c>
      <c r="H1191">
        <v>131.15899999999999</v>
      </c>
      <c r="I1191">
        <v>0</v>
      </c>
      <c r="J1191">
        <v>1.3326799999999999E-3</v>
      </c>
      <c r="K1191">
        <v>0.995116</v>
      </c>
      <c r="L1191">
        <v>0</v>
      </c>
      <c r="M1191" t="s">
        <v>42</v>
      </c>
    </row>
    <row r="1192" spans="1:13" x14ac:dyDescent="0.25">
      <c r="A1192" t="s">
        <v>46</v>
      </c>
      <c r="B1192">
        <v>4316.7700000000004</v>
      </c>
      <c r="C1192">
        <v>4316.6000000000004</v>
      </c>
      <c r="D1192">
        <v>4316.47</v>
      </c>
      <c r="E1192">
        <v>4311.8599999999997</v>
      </c>
      <c r="F1192">
        <v>246.38499999999999</v>
      </c>
      <c r="G1192">
        <v>0</v>
      </c>
      <c r="H1192">
        <v>130.983</v>
      </c>
      <c r="I1192">
        <v>0</v>
      </c>
      <c r="J1192">
        <v>1.2302700000000001E-3</v>
      </c>
      <c r="K1192">
        <v>0.995116</v>
      </c>
      <c r="L1192">
        <v>0</v>
      </c>
      <c r="M1192" t="s">
        <v>42</v>
      </c>
    </row>
    <row r="1193" spans="1:13" x14ac:dyDescent="0.25">
      <c r="A1193" t="s">
        <v>46</v>
      </c>
      <c r="B1193">
        <v>4320.18</v>
      </c>
      <c r="C1193">
        <v>4320.01</v>
      </c>
      <c r="D1193">
        <v>4319.8599999999997</v>
      </c>
      <c r="E1193">
        <v>4315.2700000000004</v>
      </c>
      <c r="F1193">
        <v>246.429</v>
      </c>
      <c r="G1193">
        <v>0</v>
      </c>
      <c r="H1193">
        <v>131.02799999999999</v>
      </c>
      <c r="I1193">
        <v>0</v>
      </c>
      <c r="J1193">
        <v>1.32898E-3</v>
      </c>
      <c r="K1193">
        <v>0.99511499999999997</v>
      </c>
      <c r="L1193">
        <v>0</v>
      </c>
      <c r="M1193" t="s">
        <v>42</v>
      </c>
    </row>
    <row r="1194" spans="1:13" x14ac:dyDescent="0.25">
      <c r="A1194" t="s">
        <v>46</v>
      </c>
      <c r="B1194">
        <v>4321.68</v>
      </c>
      <c r="C1194">
        <v>4321.49</v>
      </c>
      <c r="D1194">
        <v>4321.3500000000004</v>
      </c>
      <c r="E1194">
        <v>4316.75</v>
      </c>
      <c r="F1194">
        <v>246.51400000000001</v>
      </c>
      <c r="G1194">
        <v>0</v>
      </c>
      <c r="H1194">
        <v>131.048</v>
      </c>
      <c r="I1194">
        <v>0</v>
      </c>
      <c r="J1194">
        <v>1.43337E-3</v>
      </c>
      <c r="K1194">
        <v>0.995116</v>
      </c>
      <c r="L1194">
        <v>0</v>
      </c>
      <c r="M1194" t="s">
        <v>42</v>
      </c>
    </row>
    <row r="1195" spans="1:13" x14ac:dyDescent="0.25">
      <c r="A1195" t="s">
        <v>46</v>
      </c>
      <c r="B1195">
        <v>4316.83</v>
      </c>
      <c r="C1195">
        <v>4316.63</v>
      </c>
      <c r="D1195">
        <v>4316.5</v>
      </c>
      <c r="E1195">
        <v>4311.91</v>
      </c>
      <c r="F1195">
        <v>246.381</v>
      </c>
      <c r="G1195">
        <v>0</v>
      </c>
      <c r="H1195">
        <v>131.029</v>
      </c>
      <c r="I1195">
        <v>0</v>
      </c>
      <c r="J1195">
        <v>1.3373899999999999E-3</v>
      </c>
      <c r="K1195">
        <v>0.995116</v>
      </c>
      <c r="L1195">
        <v>0</v>
      </c>
      <c r="M1195" t="s">
        <v>42</v>
      </c>
    </row>
    <row r="1196" spans="1:13" x14ac:dyDescent="0.25">
      <c r="A1196" t="s">
        <v>46</v>
      </c>
      <c r="B1196">
        <v>4322.7</v>
      </c>
      <c r="C1196">
        <v>4322.5200000000004</v>
      </c>
      <c r="D1196">
        <v>4322.3900000000003</v>
      </c>
      <c r="E1196">
        <v>4317.79</v>
      </c>
      <c r="F1196">
        <v>246.39400000000001</v>
      </c>
      <c r="G1196">
        <v>0</v>
      </c>
      <c r="H1196">
        <v>131.084</v>
      </c>
      <c r="I1196">
        <v>0</v>
      </c>
      <c r="J1196">
        <v>1.2354200000000001E-3</v>
      </c>
      <c r="K1196">
        <v>0.99511499999999997</v>
      </c>
      <c r="L1196">
        <v>0</v>
      </c>
      <c r="M1196" t="s">
        <v>42</v>
      </c>
    </row>
    <row r="1197" spans="1:13" x14ac:dyDescent="0.25">
      <c r="A1197" t="s">
        <v>46</v>
      </c>
      <c r="B1197">
        <v>4318.09</v>
      </c>
      <c r="C1197">
        <v>4317.92</v>
      </c>
      <c r="D1197">
        <v>4317.79</v>
      </c>
      <c r="E1197">
        <v>4313.1899999999996</v>
      </c>
      <c r="F1197">
        <v>246.40799999999999</v>
      </c>
      <c r="G1197">
        <v>0</v>
      </c>
      <c r="H1197">
        <v>131.089</v>
      </c>
      <c r="I1197">
        <v>0</v>
      </c>
      <c r="J1197">
        <v>1.23756E-3</v>
      </c>
      <c r="K1197">
        <v>0.995116</v>
      </c>
      <c r="L1197">
        <v>0</v>
      </c>
      <c r="M1197" t="s">
        <v>42</v>
      </c>
    </row>
    <row r="1198" spans="1:13" x14ac:dyDescent="0.25">
      <c r="A1198" t="s">
        <v>46</v>
      </c>
      <c r="B1198">
        <v>4321.43</v>
      </c>
      <c r="C1198">
        <v>4321.2700000000004</v>
      </c>
      <c r="D1198">
        <v>4321.13</v>
      </c>
      <c r="E1198">
        <v>4316.54</v>
      </c>
      <c r="F1198">
        <v>246.4</v>
      </c>
      <c r="G1198">
        <v>0</v>
      </c>
      <c r="H1198">
        <v>131.07300000000001</v>
      </c>
      <c r="I1198">
        <v>0</v>
      </c>
      <c r="J1198">
        <v>1.2440400000000001E-3</v>
      </c>
      <c r="K1198">
        <v>0.995116</v>
      </c>
      <c r="L1198">
        <v>0</v>
      </c>
      <c r="M1198" t="s">
        <v>42</v>
      </c>
    </row>
    <row r="1199" spans="1:13" x14ac:dyDescent="0.25">
      <c r="A1199" t="s">
        <v>46</v>
      </c>
      <c r="B1199">
        <v>4320.03</v>
      </c>
      <c r="C1199">
        <v>4319.8599999999997</v>
      </c>
      <c r="D1199">
        <v>4319.7299999999996</v>
      </c>
      <c r="E1199">
        <v>4315.13</v>
      </c>
      <c r="F1199">
        <v>246.566</v>
      </c>
      <c r="G1199">
        <v>0</v>
      </c>
      <c r="H1199">
        <v>130.99299999999999</v>
      </c>
      <c r="I1199">
        <v>0</v>
      </c>
      <c r="J1199">
        <v>1.34742E-3</v>
      </c>
      <c r="K1199">
        <v>0.995116</v>
      </c>
      <c r="L1199">
        <v>0</v>
      </c>
      <c r="M1199" t="s">
        <v>42</v>
      </c>
    </row>
    <row r="1200" spans="1:13" x14ac:dyDescent="0.25">
      <c r="A1200" t="s">
        <v>46</v>
      </c>
      <c r="B1200">
        <v>4317.04</v>
      </c>
      <c r="C1200">
        <v>4316.8599999999997</v>
      </c>
      <c r="D1200">
        <v>4316.7299999999996</v>
      </c>
      <c r="E1200">
        <v>4312.13</v>
      </c>
      <c r="F1200">
        <v>246.31899999999999</v>
      </c>
      <c r="G1200">
        <v>0</v>
      </c>
      <c r="H1200">
        <v>131.01499999999999</v>
      </c>
      <c r="I1200">
        <v>0</v>
      </c>
      <c r="J1200">
        <v>1.23587E-3</v>
      </c>
      <c r="K1200">
        <v>0.99511400000000005</v>
      </c>
      <c r="L1200">
        <v>0</v>
      </c>
      <c r="M1200" t="s">
        <v>42</v>
      </c>
    </row>
    <row r="1201" spans="1:13" x14ac:dyDescent="0.25">
      <c r="A1201" t="s">
        <v>46</v>
      </c>
      <c r="B1201">
        <v>4319.28</v>
      </c>
      <c r="C1201">
        <v>4319.09</v>
      </c>
      <c r="D1201">
        <v>4318.96</v>
      </c>
      <c r="E1201">
        <v>4314.3599999999997</v>
      </c>
      <c r="F1201">
        <v>246.547</v>
      </c>
      <c r="G1201">
        <v>0</v>
      </c>
      <c r="H1201">
        <v>131.07300000000001</v>
      </c>
      <c r="I1201">
        <v>0</v>
      </c>
      <c r="J1201">
        <v>1.23131E-3</v>
      </c>
      <c r="K1201">
        <v>0.995116</v>
      </c>
      <c r="L1201">
        <v>0</v>
      </c>
      <c r="M1201" t="s">
        <v>42</v>
      </c>
    </row>
    <row r="1202" spans="1:13" x14ac:dyDescent="0.25">
      <c r="A1202" t="s">
        <v>46</v>
      </c>
      <c r="B1202">
        <v>4320.63</v>
      </c>
      <c r="C1202">
        <v>4320.4399999999996</v>
      </c>
      <c r="D1202">
        <v>4320.3</v>
      </c>
      <c r="E1202">
        <v>4315.6899999999996</v>
      </c>
      <c r="F1202">
        <v>246.346</v>
      </c>
      <c r="G1202">
        <v>0</v>
      </c>
      <c r="H1202">
        <v>131.01900000000001</v>
      </c>
      <c r="I1202">
        <v>0</v>
      </c>
      <c r="J1202">
        <v>1.2459999999999999E-3</v>
      </c>
      <c r="K1202">
        <v>0.99511499999999997</v>
      </c>
      <c r="L1202">
        <v>0</v>
      </c>
      <c r="M1202" t="s">
        <v>42</v>
      </c>
    </row>
    <row r="1203" spans="1:13" x14ac:dyDescent="0.25">
      <c r="A1203" t="s">
        <v>46</v>
      </c>
      <c r="B1203">
        <v>4319.57</v>
      </c>
      <c r="C1203">
        <v>4319.3900000000003</v>
      </c>
      <c r="D1203">
        <v>4319.25</v>
      </c>
      <c r="E1203">
        <v>4314.6499999999996</v>
      </c>
      <c r="F1203">
        <v>246.529</v>
      </c>
      <c r="G1203">
        <v>0</v>
      </c>
      <c r="H1203">
        <v>131.02199999999999</v>
      </c>
      <c r="I1203">
        <v>0</v>
      </c>
      <c r="J1203">
        <v>1.2590500000000001E-3</v>
      </c>
      <c r="K1203">
        <v>0.995116</v>
      </c>
      <c r="L1203">
        <v>0</v>
      </c>
      <c r="M1203" t="s">
        <v>42</v>
      </c>
    </row>
    <row r="1204" spans="1:13" x14ac:dyDescent="0.25">
      <c r="A1204" t="s">
        <v>46</v>
      </c>
      <c r="B1204">
        <v>4314.16</v>
      </c>
      <c r="C1204">
        <v>4313.9799999999996</v>
      </c>
      <c r="D1204">
        <v>4313.8500000000004</v>
      </c>
      <c r="E1204">
        <v>4309.2299999999996</v>
      </c>
      <c r="F1204">
        <v>246.417</v>
      </c>
      <c r="G1204">
        <v>0</v>
      </c>
      <c r="H1204">
        <v>130.97800000000001</v>
      </c>
      <c r="I1204">
        <v>0</v>
      </c>
      <c r="J1204">
        <v>1.2301199999999999E-3</v>
      </c>
      <c r="K1204">
        <v>0.99511499999999997</v>
      </c>
      <c r="L1204">
        <v>0</v>
      </c>
      <c r="M1204" t="s">
        <v>42</v>
      </c>
    </row>
    <row r="1205" spans="1:13" x14ac:dyDescent="0.25">
      <c r="A1205" t="s">
        <v>46</v>
      </c>
      <c r="B1205">
        <v>4316.99</v>
      </c>
      <c r="C1205">
        <v>4316.8100000000004</v>
      </c>
      <c r="D1205">
        <v>4316.68</v>
      </c>
      <c r="E1205">
        <v>4312.08</v>
      </c>
      <c r="F1205">
        <v>246.364</v>
      </c>
      <c r="G1205">
        <v>0</v>
      </c>
      <c r="H1205">
        <v>131.01599999999999</v>
      </c>
      <c r="I1205">
        <v>0</v>
      </c>
      <c r="J1205">
        <v>1.26863E-3</v>
      </c>
      <c r="K1205">
        <v>0.995116</v>
      </c>
      <c r="L1205">
        <v>0</v>
      </c>
      <c r="M1205" t="s">
        <v>42</v>
      </c>
    </row>
    <row r="1206" spans="1:13" x14ac:dyDescent="0.25">
      <c r="A1206" t="s">
        <v>46</v>
      </c>
      <c r="B1206">
        <v>4322.34</v>
      </c>
      <c r="C1206">
        <v>4322.18</v>
      </c>
      <c r="D1206">
        <v>4322.04</v>
      </c>
      <c r="E1206">
        <v>4317.45</v>
      </c>
      <c r="F1206">
        <v>246.27099999999999</v>
      </c>
      <c r="G1206">
        <v>0</v>
      </c>
      <c r="H1206">
        <v>131.02799999999999</v>
      </c>
      <c r="I1206">
        <v>0</v>
      </c>
      <c r="J1206">
        <v>1.24504E-3</v>
      </c>
      <c r="K1206">
        <v>0.995116</v>
      </c>
      <c r="L1206">
        <v>0</v>
      </c>
      <c r="M1206" t="s">
        <v>42</v>
      </c>
    </row>
    <row r="1207" spans="1:13" x14ac:dyDescent="0.25">
      <c r="A1207" t="s">
        <v>46</v>
      </c>
      <c r="B1207">
        <v>4320.0200000000004</v>
      </c>
      <c r="C1207">
        <v>4319.8500000000004</v>
      </c>
      <c r="D1207">
        <v>4319.72</v>
      </c>
      <c r="E1207">
        <v>4315.1099999999997</v>
      </c>
      <c r="F1207">
        <v>246.26499999999999</v>
      </c>
      <c r="G1207">
        <v>0</v>
      </c>
      <c r="H1207">
        <v>131.05099999999999</v>
      </c>
      <c r="I1207">
        <v>0</v>
      </c>
      <c r="J1207">
        <v>1.2484099999999999E-3</v>
      </c>
      <c r="K1207">
        <v>0.995116</v>
      </c>
      <c r="L1207">
        <v>0</v>
      </c>
      <c r="M1207" t="s">
        <v>42</v>
      </c>
    </row>
    <row r="1208" spans="1:13" x14ac:dyDescent="0.25">
      <c r="A1208" t="s">
        <v>46</v>
      </c>
      <c r="B1208">
        <v>4322.21</v>
      </c>
      <c r="C1208">
        <v>4322.05</v>
      </c>
      <c r="D1208">
        <v>4321.92</v>
      </c>
      <c r="E1208">
        <v>4317.32</v>
      </c>
      <c r="F1208">
        <v>246.511</v>
      </c>
      <c r="G1208">
        <v>0</v>
      </c>
      <c r="H1208">
        <v>131.11199999999999</v>
      </c>
      <c r="I1208">
        <v>0</v>
      </c>
      <c r="J1208">
        <v>1.32996E-3</v>
      </c>
      <c r="K1208">
        <v>0.995112</v>
      </c>
      <c r="L1208">
        <v>0</v>
      </c>
      <c r="M1208" t="s">
        <v>42</v>
      </c>
    </row>
    <row r="1209" spans="1:13" x14ac:dyDescent="0.25">
      <c r="A1209" t="s">
        <v>46</v>
      </c>
      <c r="B1209">
        <v>4317.9399999999996</v>
      </c>
      <c r="C1209">
        <v>4317.7700000000004</v>
      </c>
      <c r="D1209">
        <v>4317.6400000000003</v>
      </c>
      <c r="E1209">
        <v>4313.03</v>
      </c>
      <c r="F1209">
        <v>246.48099999999999</v>
      </c>
      <c r="G1209">
        <v>0</v>
      </c>
      <c r="H1209">
        <v>131.07300000000001</v>
      </c>
      <c r="I1209">
        <v>0</v>
      </c>
      <c r="J1209">
        <v>1.2312600000000001E-3</v>
      </c>
      <c r="K1209">
        <v>0.995116</v>
      </c>
      <c r="L1209">
        <v>0</v>
      </c>
      <c r="M1209" t="s">
        <v>42</v>
      </c>
    </row>
    <row r="1210" spans="1:13" x14ac:dyDescent="0.25">
      <c r="A1210" t="s">
        <v>46</v>
      </c>
      <c r="B1210">
        <v>4318.96</v>
      </c>
      <c r="C1210">
        <v>4318.79</v>
      </c>
      <c r="D1210">
        <v>4318.66</v>
      </c>
      <c r="E1210">
        <v>4314.05</v>
      </c>
      <c r="F1210">
        <v>246.40199999999999</v>
      </c>
      <c r="G1210">
        <v>0</v>
      </c>
      <c r="H1210">
        <v>131.095</v>
      </c>
      <c r="I1210">
        <v>0</v>
      </c>
      <c r="J1210">
        <v>1.3517E-3</v>
      </c>
      <c r="K1210">
        <v>0.99511499999999997</v>
      </c>
      <c r="L1210">
        <v>0</v>
      </c>
      <c r="M1210" t="s">
        <v>42</v>
      </c>
    </row>
    <row r="1211" spans="1:13" x14ac:dyDescent="0.25">
      <c r="A1211" t="s">
        <v>46</v>
      </c>
      <c r="B1211">
        <v>4322.43</v>
      </c>
      <c r="C1211">
        <v>4322.26</v>
      </c>
      <c r="D1211">
        <v>4322.13</v>
      </c>
      <c r="E1211">
        <v>4317.51</v>
      </c>
      <c r="F1211">
        <v>246.55699999999999</v>
      </c>
      <c r="G1211">
        <v>0</v>
      </c>
      <c r="H1211">
        <v>131.07900000000001</v>
      </c>
      <c r="I1211">
        <v>0</v>
      </c>
      <c r="J1211">
        <v>1.2611E-3</v>
      </c>
      <c r="K1211">
        <v>0.995112</v>
      </c>
      <c r="L1211">
        <v>0</v>
      </c>
      <c r="M1211" t="s">
        <v>42</v>
      </c>
    </row>
    <row r="1212" spans="1:13" x14ac:dyDescent="0.25">
      <c r="A1212" t="s">
        <v>46</v>
      </c>
      <c r="B1212">
        <v>4320.99</v>
      </c>
      <c r="C1212">
        <v>4320.83</v>
      </c>
      <c r="D1212">
        <v>4320.7</v>
      </c>
      <c r="E1212">
        <v>4316.1000000000004</v>
      </c>
      <c r="F1212">
        <v>246.48500000000001</v>
      </c>
      <c r="G1212">
        <v>0</v>
      </c>
      <c r="H1212">
        <v>131.136</v>
      </c>
      <c r="I1212">
        <v>0</v>
      </c>
      <c r="J1212">
        <v>1.38878E-3</v>
      </c>
      <c r="K1212">
        <v>0.995116</v>
      </c>
      <c r="L1212">
        <v>0</v>
      </c>
      <c r="M1212" t="s">
        <v>42</v>
      </c>
    </row>
    <row r="1213" spans="1:13" x14ac:dyDescent="0.25">
      <c r="A1213" t="s">
        <v>46</v>
      </c>
      <c r="B1213">
        <v>4320.12</v>
      </c>
      <c r="C1213">
        <v>4319.93</v>
      </c>
      <c r="D1213">
        <v>4319.8</v>
      </c>
      <c r="E1213">
        <v>4315.21</v>
      </c>
      <c r="F1213">
        <v>246.69</v>
      </c>
      <c r="G1213">
        <v>0</v>
      </c>
      <c r="H1213">
        <v>131.11099999999999</v>
      </c>
      <c r="I1213">
        <v>0</v>
      </c>
      <c r="J1213">
        <v>1.2987599999999999E-3</v>
      </c>
      <c r="K1213">
        <v>0.995116</v>
      </c>
      <c r="L1213">
        <v>0</v>
      </c>
      <c r="M1213" t="s">
        <v>42</v>
      </c>
    </row>
    <row r="1214" spans="1:13" x14ac:dyDescent="0.25">
      <c r="A1214" t="s">
        <v>46</v>
      </c>
      <c r="B1214">
        <v>4318.21</v>
      </c>
      <c r="C1214">
        <v>4318.04</v>
      </c>
      <c r="D1214">
        <v>4317.8999999999996</v>
      </c>
      <c r="E1214">
        <v>4313.3100000000004</v>
      </c>
      <c r="F1214">
        <v>246.43899999999999</v>
      </c>
      <c r="G1214">
        <v>0</v>
      </c>
      <c r="H1214">
        <v>131.05600000000001</v>
      </c>
      <c r="I1214">
        <v>0</v>
      </c>
      <c r="J1214">
        <v>1.2326800000000001E-3</v>
      </c>
      <c r="K1214">
        <v>0.995116</v>
      </c>
      <c r="L1214">
        <v>0</v>
      </c>
      <c r="M1214" t="s">
        <v>42</v>
      </c>
    </row>
    <row r="1215" spans="1:13" x14ac:dyDescent="0.25">
      <c r="A1215" t="s">
        <v>46</v>
      </c>
      <c r="B1215">
        <v>4322.5600000000004</v>
      </c>
      <c r="C1215">
        <v>4322.3900000000003</v>
      </c>
      <c r="D1215">
        <v>4322.26</v>
      </c>
      <c r="E1215">
        <v>4317.66</v>
      </c>
      <c r="F1215">
        <v>246.488</v>
      </c>
      <c r="G1215">
        <v>0</v>
      </c>
      <c r="H1215">
        <v>131.214</v>
      </c>
      <c r="I1215">
        <v>0</v>
      </c>
      <c r="J1215">
        <v>1.3276900000000001E-3</v>
      </c>
      <c r="K1215">
        <v>0.995116</v>
      </c>
      <c r="L1215">
        <v>0</v>
      </c>
      <c r="M1215" t="s">
        <v>42</v>
      </c>
    </row>
    <row r="1216" spans="1:13" x14ac:dyDescent="0.25">
      <c r="A1216" t="s">
        <v>46</v>
      </c>
      <c r="B1216">
        <v>4318.1099999999997</v>
      </c>
      <c r="C1216">
        <v>4317.9399999999996</v>
      </c>
      <c r="D1216">
        <v>4317.8</v>
      </c>
      <c r="E1216">
        <v>4313.2</v>
      </c>
      <c r="F1216">
        <v>246.44900000000001</v>
      </c>
      <c r="G1216">
        <v>0</v>
      </c>
      <c r="H1216">
        <v>131.03700000000001</v>
      </c>
      <c r="I1216">
        <v>0</v>
      </c>
      <c r="J1216">
        <v>1.25552E-3</v>
      </c>
      <c r="K1216">
        <v>0.995116</v>
      </c>
      <c r="L1216">
        <v>0</v>
      </c>
      <c r="M1216" t="s">
        <v>42</v>
      </c>
    </row>
    <row r="1217" spans="1:25" x14ac:dyDescent="0.25">
      <c r="A1217" t="s">
        <v>46</v>
      </c>
      <c r="B1217">
        <v>4321.41</v>
      </c>
      <c r="C1217">
        <v>4321.25</v>
      </c>
      <c r="D1217">
        <v>4321.12</v>
      </c>
      <c r="E1217">
        <v>4316.51</v>
      </c>
      <c r="F1217">
        <v>246.60900000000001</v>
      </c>
      <c r="G1217">
        <v>0</v>
      </c>
      <c r="H1217">
        <v>131</v>
      </c>
      <c r="I1217">
        <v>0</v>
      </c>
      <c r="J1217">
        <v>1.24573E-3</v>
      </c>
      <c r="K1217">
        <v>0.995116</v>
      </c>
      <c r="L1217">
        <v>0</v>
      </c>
      <c r="M1217" t="s">
        <v>42</v>
      </c>
    </row>
    <row r="1218" spans="1:25" x14ac:dyDescent="0.25">
      <c r="A1218" t="s">
        <v>46</v>
      </c>
      <c r="B1218">
        <v>4319.9799999999996</v>
      </c>
      <c r="C1218">
        <v>4319.8</v>
      </c>
      <c r="D1218">
        <v>4319.67</v>
      </c>
      <c r="E1218">
        <v>4315.05</v>
      </c>
      <c r="F1218">
        <v>246.46</v>
      </c>
      <c r="G1218">
        <v>0</v>
      </c>
      <c r="H1218">
        <v>131.126</v>
      </c>
      <c r="I1218">
        <v>0</v>
      </c>
      <c r="J1218">
        <v>1.26391E-3</v>
      </c>
      <c r="K1218">
        <v>0.99511099999999997</v>
      </c>
      <c r="L1218">
        <v>0</v>
      </c>
      <c r="M1218" t="s">
        <v>42</v>
      </c>
    </row>
    <row r="1219" spans="1:25" x14ac:dyDescent="0.25">
      <c r="A1219" t="s">
        <v>46</v>
      </c>
      <c r="B1219">
        <v>4320.68</v>
      </c>
      <c r="C1219">
        <v>4320.5</v>
      </c>
      <c r="D1219">
        <v>4320.3599999999997</v>
      </c>
      <c r="E1219">
        <v>4315.7700000000004</v>
      </c>
      <c r="F1219">
        <v>246.458</v>
      </c>
      <c r="G1219">
        <v>0</v>
      </c>
      <c r="H1219">
        <v>131.066</v>
      </c>
      <c r="I1219">
        <v>0</v>
      </c>
      <c r="J1219">
        <v>1.24109E-3</v>
      </c>
      <c r="K1219">
        <v>0.99511499999999997</v>
      </c>
      <c r="L1219">
        <v>0</v>
      </c>
      <c r="M1219" t="s">
        <v>42</v>
      </c>
    </row>
    <row r="1220" spans="1:25" x14ac:dyDescent="0.25">
      <c r="A1220" t="s">
        <v>46</v>
      </c>
      <c r="B1220">
        <v>4318.8100000000004</v>
      </c>
      <c r="C1220">
        <v>4318.6400000000003</v>
      </c>
      <c r="D1220">
        <v>4318.51</v>
      </c>
      <c r="E1220">
        <v>4313.91</v>
      </c>
      <c r="F1220">
        <v>246.304</v>
      </c>
      <c r="G1220">
        <v>0</v>
      </c>
      <c r="H1220">
        <v>131.02500000000001</v>
      </c>
      <c r="I1220">
        <v>0</v>
      </c>
      <c r="J1220">
        <v>1.2348999999999999E-3</v>
      </c>
      <c r="K1220">
        <v>0.995116</v>
      </c>
      <c r="L1220">
        <v>0</v>
      </c>
      <c r="M1220" t="s">
        <v>42</v>
      </c>
    </row>
    <row r="1221" spans="1:25" x14ac:dyDescent="0.25">
      <c r="A1221" t="s">
        <v>46</v>
      </c>
      <c r="B1221">
        <v>4320.67</v>
      </c>
      <c r="C1221">
        <v>4320.5</v>
      </c>
      <c r="D1221">
        <v>4320.37</v>
      </c>
      <c r="E1221">
        <v>4315.76</v>
      </c>
      <c r="F1221">
        <v>246.41</v>
      </c>
      <c r="G1221">
        <v>0</v>
      </c>
      <c r="H1221">
        <v>131.06700000000001</v>
      </c>
      <c r="I1221">
        <v>0</v>
      </c>
      <c r="J1221">
        <v>1.3865699999999999E-3</v>
      </c>
      <c r="K1221">
        <v>0.99511499999999997</v>
      </c>
      <c r="L1221">
        <v>0</v>
      </c>
      <c r="M1221" t="s">
        <v>42</v>
      </c>
    </row>
    <row r="1222" spans="1:25" x14ac:dyDescent="0.25">
      <c r="A1222" t="s">
        <v>46</v>
      </c>
      <c r="B1222">
        <v>4322.28</v>
      </c>
      <c r="C1222">
        <v>4322.08</v>
      </c>
      <c r="D1222">
        <v>4321.9399999999996</v>
      </c>
      <c r="E1222">
        <v>4317.3500000000004</v>
      </c>
      <c r="F1222">
        <v>246.54300000000001</v>
      </c>
      <c r="G1222">
        <v>0</v>
      </c>
      <c r="H1222">
        <v>131.10400000000001</v>
      </c>
      <c r="I1222">
        <v>0</v>
      </c>
      <c r="J1222">
        <v>1.28403E-3</v>
      </c>
      <c r="K1222">
        <v>0.995116</v>
      </c>
      <c r="L1222">
        <v>0</v>
      </c>
      <c r="M1222" t="s">
        <v>42</v>
      </c>
    </row>
    <row r="1223" spans="1:25" x14ac:dyDescent="0.25">
      <c r="A1223" t="s">
        <v>46</v>
      </c>
      <c r="B1223">
        <v>4317.99</v>
      </c>
      <c r="C1223">
        <v>4317.8100000000004</v>
      </c>
      <c r="D1223">
        <v>4317.68</v>
      </c>
      <c r="E1223">
        <v>4313.05</v>
      </c>
      <c r="F1223">
        <v>246.5</v>
      </c>
      <c r="G1223">
        <v>0</v>
      </c>
      <c r="H1223">
        <v>131.08500000000001</v>
      </c>
      <c r="I1223">
        <v>0</v>
      </c>
      <c r="J1223">
        <v>1.43005E-3</v>
      </c>
      <c r="K1223">
        <v>0.995116</v>
      </c>
      <c r="L1223">
        <v>0</v>
      </c>
      <c r="M1223" t="s">
        <v>42</v>
      </c>
    </row>
    <row r="1224" spans="1:25" x14ac:dyDescent="0.25">
      <c r="A1224" t="s">
        <v>46</v>
      </c>
      <c r="B1224">
        <v>4322.7</v>
      </c>
      <c r="C1224">
        <v>4322.53</v>
      </c>
      <c r="D1224">
        <v>4322.3900000000003</v>
      </c>
      <c r="E1224">
        <v>4317.78</v>
      </c>
      <c r="F1224">
        <v>246.654</v>
      </c>
      <c r="G1224">
        <v>0</v>
      </c>
      <c r="H1224">
        <v>131.11699999999999</v>
      </c>
      <c r="I1224">
        <v>0</v>
      </c>
      <c r="J1224">
        <v>1.23033E-3</v>
      </c>
      <c r="K1224">
        <v>0.995116</v>
      </c>
      <c r="L1224">
        <v>0</v>
      </c>
      <c r="M1224" t="s">
        <v>42</v>
      </c>
    </row>
    <row r="1225" spans="1:25" x14ac:dyDescent="0.25">
      <c r="A1225" t="s">
        <v>46</v>
      </c>
      <c r="B1225">
        <v>4320.05</v>
      </c>
      <c r="C1225">
        <v>4319.8500000000004</v>
      </c>
      <c r="D1225">
        <v>4319.72</v>
      </c>
      <c r="E1225">
        <v>4315.1099999999997</v>
      </c>
      <c r="F1225">
        <v>246.393</v>
      </c>
      <c r="G1225">
        <v>0</v>
      </c>
      <c r="H1225">
        <v>131.11099999999999</v>
      </c>
      <c r="I1225">
        <v>0</v>
      </c>
      <c r="J1225">
        <v>1.2300499999999999E-3</v>
      </c>
      <c r="K1225">
        <v>0.995116</v>
      </c>
      <c r="L1225">
        <v>0</v>
      </c>
      <c r="M1225" t="s">
        <v>42</v>
      </c>
    </row>
    <row r="1226" spans="1:25" x14ac:dyDescent="0.25">
      <c r="A1226" t="s">
        <v>46</v>
      </c>
      <c r="B1226">
        <v>4318.7299999999996</v>
      </c>
      <c r="C1226">
        <v>4318.5600000000004</v>
      </c>
      <c r="D1226">
        <v>4318.43</v>
      </c>
      <c r="E1226">
        <v>4313.83</v>
      </c>
      <c r="F1226">
        <v>246.36099999999999</v>
      </c>
      <c r="G1226">
        <v>0</v>
      </c>
      <c r="H1226">
        <v>131.066</v>
      </c>
      <c r="I1226">
        <v>0</v>
      </c>
      <c r="J1226">
        <v>1.2301300000000001E-3</v>
      </c>
      <c r="K1226">
        <v>0.995116</v>
      </c>
      <c r="L1226">
        <v>0</v>
      </c>
      <c r="M1226" t="s">
        <v>42</v>
      </c>
    </row>
    <row r="1227" spans="1:25" x14ac:dyDescent="0.25">
      <c r="A1227" t="s">
        <v>46</v>
      </c>
      <c r="B1227">
        <v>4318.41</v>
      </c>
      <c r="C1227">
        <v>4318.2299999999996</v>
      </c>
      <c r="D1227">
        <v>4318.1000000000004</v>
      </c>
      <c r="E1227">
        <v>4313.5</v>
      </c>
      <c r="F1227">
        <v>246.27799999999999</v>
      </c>
      <c r="G1227">
        <v>0</v>
      </c>
      <c r="H1227">
        <v>131.089</v>
      </c>
      <c r="I1227">
        <v>0</v>
      </c>
      <c r="J1227">
        <v>1.2742599999999999E-3</v>
      </c>
      <c r="K1227">
        <v>0.99511400000000005</v>
      </c>
      <c r="L1227">
        <v>0</v>
      </c>
      <c r="M1227" t="s">
        <v>42</v>
      </c>
    </row>
    <row r="1228" spans="1:25" x14ac:dyDescent="0.25">
      <c r="A1228" t="s">
        <v>46</v>
      </c>
      <c r="B1228">
        <v>4320.03</v>
      </c>
      <c r="C1228">
        <v>4319.8500000000004</v>
      </c>
      <c r="D1228">
        <v>4319.71</v>
      </c>
      <c r="E1228">
        <v>4315.1099999999997</v>
      </c>
      <c r="F1228">
        <v>246.31200000000001</v>
      </c>
      <c r="G1228">
        <v>0</v>
      </c>
      <c r="H1228">
        <v>131.11099999999999</v>
      </c>
      <c r="I1228">
        <v>0</v>
      </c>
      <c r="J1228">
        <v>1.27122E-3</v>
      </c>
      <c r="K1228">
        <v>0.995116</v>
      </c>
      <c r="L1228">
        <v>0</v>
      </c>
      <c r="M1228" t="s">
        <v>42</v>
      </c>
    </row>
    <row r="1229" spans="1:25" x14ac:dyDescent="0.25">
      <c r="A1229" t="s">
        <v>46</v>
      </c>
      <c r="B1229">
        <v>4319.38</v>
      </c>
      <c r="C1229">
        <v>4319.12</v>
      </c>
      <c r="D1229">
        <v>4318.9799999999996</v>
      </c>
      <c r="E1229">
        <v>4314.3500000000004</v>
      </c>
      <c r="F1229">
        <v>246.51599999999999</v>
      </c>
      <c r="G1229">
        <v>0</v>
      </c>
      <c r="H1229">
        <v>131.10499999999999</v>
      </c>
      <c r="I1229">
        <v>0</v>
      </c>
      <c r="J1229">
        <v>1.2558700000000001E-3</v>
      </c>
      <c r="K1229">
        <v>0.995116</v>
      </c>
      <c r="L1229">
        <v>0</v>
      </c>
      <c r="M1229" t="s">
        <v>42</v>
      </c>
    </row>
    <row r="1230" spans="1:25" x14ac:dyDescent="0.25">
      <c r="A1230" t="s">
        <v>46</v>
      </c>
      <c r="B1230">
        <v>4318.28</v>
      </c>
      <c r="C1230">
        <v>4318.1000000000004</v>
      </c>
      <c r="D1230">
        <v>4317.97</v>
      </c>
      <c r="E1230">
        <v>4313.3599999999997</v>
      </c>
      <c r="F1230">
        <v>246.58099999999999</v>
      </c>
      <c r="G1230">
        <v>0</v>
      </c>
      <c r="H1230">
        <v>131.001</v>
      </c>
      <c r="I1230">
        <v>0</v>
      </c>
      <c r="J1230">
        <v>1.3673699999999999E-3</v>
      </c>
      <c r="K1230">
        <v>0.995116</v>
      </c>
      <c r="L1230">
        <v>0</v>
      </c>
      <c r="M1230" t="s">
        <v>42</v>
      </c>
    </row>
    <row r="1231" spans="1:25" x14ac:dyDescent="0.25">
      <c r="A1231" t="s">
        <v>46</v>
      </c>
      <c r="B1231">
        <v>4318.63</v>
      </c>
      <c r="C1231">
        <v>4318.45</v>
      </c>
      <c r="D1231">
        <v>4318.33</v>
      </c>
      <c r="E1231">
        <v>4313.71</v>
      </c>
      <c r="F1231">
        <v>246.43299999999999</v>
      </c>
      <c r="G1231">
        <v>0</v>
      </c>
      <c r="H1231">
        <v>131.12899999999999</v>
      </c>
      <c r="I1231">
        <v>0</v>
      </c>
      <c r="J1231">
        <v>1.2313300000000001E-3</v>
      </c>
      <c r="K1231">
        <v>0.995116</v>
      </c>
      <c r="L1231">
        <v>0</v>
      </c>
      <c r="M1231" t="s">
        <v>42</v>
      </c>
      <c r="R1231" t="s">
        <v>69</v>
      </c>
      <c r="U1231" t="s">
        <v>68</v>
      </c>
      <c r="X1231" t="s">
        <v>66</v>
      </c>
    </row>
    <row r="1232" spans="1:25" x14ac:dyDescent="0.25">
      <c r="A1232" t="s">
        <v>46</v>
      </c>
      <c r="B1232">
        <v>4320.6499999999996</v>
      </c>
      <c r="C1232">
        <v>4320.46</v>
      </c>
      <c r="D1232">
        <v>4320.32</v>
      </c>
      <c r="E1232">
        <v>4315.72</v>
      </c>
      <c r="F1232">
        <v>246.375</v>
      </c>
      <c r="G1232">
        <v>0</v>
      </c>
      <c r="H1232">
        <v>131.09100000000001</v>
      </c>
      <c r="I1232">
        <v>0</v>
      </c>
      <c r="J1232">
        <v>1.2305300000000001E-3</v>
      </c>
      <c r="K1232">
        <v>0.995116</v>
      </c>
      <c r="L1232">
        <v>0</v>
      </c>
      <c r="M1232" t="s">
        <v>42</v>
      </c>
      <c r="R1232">
        <f>AVERAGE(B1183:B1232)</f>
        <v>4319.6742000000004</v>
      </c>
      <c r="S1232">
        <f>AVERAGE(C1183:C1232)</f>
        <v>4319.4936000000007</v>
      </c>
      <c r="U1232">
        <f>_xlfn.VAR.P(B1183:B1232)</f>
        <v>3.6578563600000806</v>
      </c>
      <c r="V1232">
        <f>_xlfn.VAR.P(C1183:C1232)</f>
        <v>3.6639670400001028</v>
      </c>
      <c r="X1232">
        <f>1.96*SQRT(U1232)/50</f>
        <v>7.4972050772474694E-2</v>
      </c>
      <c r="Y1232">
        <f>1.96*SQRT(V1232)/50</f>
        <v>7.5034647412683675E-2</v>
      </c>
    </row>
    <row r="1233" spans="1:12" x14ac:dyDescent="0.25">
      <c r="A1233" t="s">
        <v>46</v>
      </c>
      <c r="B1233">
        <v>215987.75758599999</v>
      </c>
      <c r="C1233" t="s">
        <v>36</v>
      </c>
    </row>
    <row r="1234" spans="1:12" x14ac:dyDescent="0.25">
      <c r="A1234" t="s">
        <v>47</v>
      </c>
      <c r="B1234">
        <v>16753.599999999999</v>
      </c>
      <c r="C1234">
        <v>14549.2</v>
      </c>
      <c r="D1234">
        <v>14533</v>
      </c>
      <c r="E1234">
        <v>14525.6</v>
      </c>
      <c r="F1234">
        <v>449.51299999999998</v>
      </c>
      <c r="G1234">
        <v>1427.83</v>
      </c>
      <c r="H1234">
        <v>405.21800000000002</v>
      </c>
      <c r="I1234">
        <v>1.2301899999999999E-3</v>
      </c>
      <c r="J1234">
        <v>0.995116</v>
      </c>
      <c r="K1234">
        <v>0</v>
      </c>
      <c r="L1234" t="s">
        <v>42</v>
      </c>
    </row>
    <row r="1235" spans="1:12" x14ac:dyDescent="0.25">
      <c r="A1235" t="s">
        <v>47</v>
      </c>
      <c r="B1235">
        <v>16808.900000000001</v>
      </c>
      <c r="C1235">
        <v>14611.4</v>
      </c>
      <c r="D1235">
        <v>14595.2</v>
      </c>
      <c r="E1235">
        <v>14587.8</v>
      </c>
      <c r="F1235">
        <v>449.83800000000002</v>
      </c>
      <c r="G1235">
        <v>1443.57</v>
      </c>
      <c r="H1235">
        <v>406.50400000000002</v>
      </c>
      <c r="I1235">
        <v>1.23908E-3</v>
      </c>
      <c r="J1235">
        <v>0.995116</v>
      </c>
      <c r="K1235">
        <v>0</v>
      </c>
      <c r="L1235" t="s">
        <v>42</v>
      </c>
    </row>
    <row r="1236" spans="1:12" x14ac:dyDescent="0.25">
      <c r="A1236" t="s">
        <v>47</v>
      </c>
      <c r="B1236">
        <v>16796.099999999999</v>
      </c>
      <c r="C1236">
        <v>14602</v>
      </c>
      <c r="D1236">
        <v>14585.8</v>
      </c>
      <c r="E1236">
        <v>14578.3</v>
      </c>
      <c r="F1236">
        <v>449.67500000000001</v>
      </c>
      <c r="G1236">
        <v>1439.81</v>
      </c>
      <c r="H1236">
        <v>407.89699999999999</v>
      </c>
      <c r="I1236">
        <v>1.2301600000000001E-3</v>
      </c>
      <c r="J1236">
        <v>0.99511499999999997</v>
      </c>
      <c r="K1236">
        <v>0</v>
      </c>
      <c r="L1236" t="s">
        <v>42</v>
      </c>
    </row>
    <row r="1237" spans="1:12" x14ac:dyDescent="0.25">
      <c r="A1237" t="s">
        <v>47</v>
      </c>
      <c r="B1237">
        <v>16773.3</v>
      </c>
      <c r="C1237">
        <v>14578.3</v>
      </c>
      <c r="D1237">
        <v>14561.9</v>
      </c>
      <c r="E1237">
        <v>14554.3</v>
      </c>
      <c r="F1237">
        <v>450.91699999999997</v>
      </c>
      <c r="G1237">
        <v>1440.8</v>
      </c>
      <c r="H1237">
        <v>406.97500000000002</v>
      </c>
      <c r="I1237">
        <v>1.23123E-3</v>
      </c>
      <c r="J1237">
        <v>0.995116</v>
      </c>
      <c r="K1237">
        <v>0</v>
      </c>
      <c r="L1237" t="s">
        <v>42</v>
      </c>
    </row>
    <row r="1238" spans="1:12" x14ac:dyDescent="0.25">
      <c r="A1238" t="s">
        <v>47</v>
      </c>
      <c r="B1238">
        <v>16752</v>
      </c>
      <c r="C1238">
        <v>14550.6</v>
      </c>
      <c r="D1238">
        <v>14534.4</v>
      </c>
      <c r="E1238">
        <v>14526.8</v>
      </c>
      <c r="F1238">
        <v>449.03800000000001</v>
      </c>
      <c r="G1238">
        <v>1439.2</v>
      </c>
      <c r="H1238">
        <v>406.42500000000001</v>
      </c>
      <c r="I1238">
        <v>1.23015E-3</v>
      </c>
      <c r="J1238">
        <v>0.995116</v>
      </c>
      <c r="K1238">
        <v>0</v>
      </c>
      <c r="L1238" t="s">
        <v>42</v>
      </c>
    </row>
    <row r="1239" spans="1:12" x14ac:dyDescent="0.25">
      <c r="A1239" t="s">
        <v>47</v>
      </c>
      <c r="B1239">
        <v>16827.8</v>
      </c>
      <c r="C1239">
        <v>14635.6</v>
      </c>
      <c r="D1239">
        <v>14618.4</v>
      </c>
      <c r="E1239">
        <v>14610.8</v>
      </c>
      <c r="F1239">
        <v>448.89600000000002</v>
      </c>
      <c r="G1239">
        <v>1444.57</v>
      </c>
      <c r="H1239">
        <v>409.23399999999998</v>
      </c>
      <c r="I1239">
        <v>1.2354099999999999E-3</v>
      </c>
      <c r="J1239">
        <v>0.99511499999999997</v>
      </c>
      <c r="K1239">
        <v>0</v>
      </c>
      <c r="L1239" t="s">
        <v>42</v>
      </c>
    </row>
    <row r="1240" spans="1:12" x14ac:dyDescent="0.25">
      <c r="A1240" t="s">
        <v>47</v>
      </c>
      <c r="B1240">
        <v>16847</v>
      </c>
      <c r="C1240">
        <v>14648.6</v>
      </c>
      <c r="D1240">
        <v>14632.3</v>
      </c>
      <c r="E1240">
        <v>14625</v>
      </c>
      <c r="F1240">
        <v>449.57100000000003</v>
      </c>
      <c r="G1240">
        <v>1443.38</v>
      </c>
      <c r="H1240">
        <v>406.041</v>
      </c>
      <c r="I1240">
        <v>1.24709E-3</v>
      </c>
      <c r="J1240">
        <v>0.99511499999999997</v>
      </c>
      <c r="K1240">
        <v>0</v>
      </c>
      <c r="L1240" t="s">
        <v>42</v>
      </c>
    </row>
    <row r="1241" spans="1:12" x14ac:dyDescent="0.25">
      <c r="A1241" t="s">
        <v>47</v>
      </c>
      <c r="B1241">
        <v>16839.2</v>
      </c>
      <c r="C1241">
        <v>14636.5</v>
      </c>
      <c r="D1241">
        <v>14620</v>
      </c>
      <c r="E1241">
        <v>14612.4</v>
      </c>
      <c r="F1241">
        <v>450.94099999999997</v>
      </c>
      <c r="G1241">
        <v>1445.38</v>
      </c>
      <c r="H1241">
        <v>406.435</v>
      </c>
      <c r="I1241">
        <v>1.23105E-3</v>
      </c>
      <c r="J1241">
        <v>0.995116</v>
      </c>
      <c r="K1241">
        <v>0</v>
      </c>
      <c r="L1241" t="s">
        <v>42</v>
      </c>
    </row>
    <row r="1242" spans="1:12" x14ac:dyDescent="0.25">
      <c r="A1242" t="s">
        <v>47</v>
      </c>
      <c r="B1242">
        <v>16850.7</v>
      </c>
      <c r="C1242">
        <v>14646.5</v>
      </c>
      <c r="D1242">
        <v>14630.1</v>
      </c>
      <c r="E1242">
        <v>14622.7</v>
      </c>
      <c r="F1242">
        <v>448.822</v>
      </c>
      <c r="G1242">
        <v>1447.21</v>
      </c>
      <c r="H1242">
        <v>407.04</v>
      </c>
      <c r="I1242">
        <v>1.23463E-3</v>
      </c>
      <c r="J1242">
        <v>0.995116</v>
      </c>
      <c r="K1242">
        <v>0</v>
      </c>
      <c r="L1242" t="s">
        <v>42</v>
      </c>
    </row>
    <row r="1243" spans="1:12" x14ac:dyDescent="0.25">
      <c r="A1243" t="s">
        <v>47</v>
      </c>
      <c r="B1243">
        <v>16729.400000000001</v>
      </c>
      <c r="C1243">
        <v>14535.2</v>
      </c>
      <c r="D1243">
        <v>14519.1</v>
      </c>
      <c r="E1243">
        <v>14511.6</v>
      </c>
      <c r="F1243">
        <v>450.28100000000001</v>
      </c>
      <c r="G1243">
        <v>1442.14</v>
      </c>
      <c r="H1243">
        <v>405.81400000000002</v>
      </c>
      <c r="I1243">
        <v>1.3224300000000001E-3</v>
      </c>
      <c r="J1243">
        <v>0.99511499999999997</v>
      </c>
      <c r="K1243">
        <v>0</v>
      </c>
      <c r="L1243" t="s">
        <v>42</v>
      </c>
    </row>
    <row r="1244" spans="1:12" x14ac:dyDescent="0.25">
      <c r="A1244" t="s">
        <v>47</v>
      </c>
      <c r="B1244">
        <v>16797.599999999999</v>
      </c>
      <c r="C1244">
        <v>14598</v>
      </c>
      <c r="D1244">
        <v>14581.7</v>
      </c>
      <c r="E1244">
        <v>14574.2</v>
      </c>
      <c r="F1244">
        <v>451.99599999999998</v>
      </c>
      <c r="G1244">
        <v>1434.96</v>
      </c>
      <c r="H1244">
        <v>408.38200000000001</v>
      </c>
      <c r="I1244">
        <v>1.2590399999999999E-3</v>
      </c>
      <c r="J1244">
        <v>0.99511499999999997</v>
      </c>
      <c r="K1244">
        <v>0</v>
      </c>
      <c r="L1244" t="s">
        <v>42</v>
      </c>
    </row>
    <row r="1245" spans="1:12" x14ac:dyDescent="0.25">
      <c r="A1245" t="s">
        <v>47</v>
      </c>
      <c r="B1245">
        <v>16846.5</v>
      </c>
      <c r="C1245">
        <v>14649.7</v>
      </c>
      <c r="D1245">
        <v>14633.6</v>
      </c>
      <c r="E1245">
        <v>14626.1</v>
      </c>
      <c r="F1245">
        <v>452.15</v>
      </c>
      <c r="G1245">
        <v>1440.03</v>
      </c>
      <c r="H1245">
        <v>409.68799999999999</v>
      </c>
      <c r="I1245">
        <v>1.2608999999999999E-3</v>
      </c>
      <c r="J1245">
        <v>0.995116</v>
      </c>
      <c r="K1245">
        <v>0</v>
      </c>
      <c r="L1245" t="s">
        <v>42</v>
      </c>
    </row>
    <row r="1246" spans="1:12" x14ac:dyDescent="0.25">
      <c r="A1246" t="s">
        <v>47</v>
      </c>
      <c r="B1246">
        <v>16779.900000000001</v>
      </c>
      <c r="C1246">
        <v>14584.8</v>
      </c>
      <c r="D1246">
        <v>14568.6</v>
      </c>
      <c r="E1246">
        <v>14561.1</v>
      </c>
      <c r="F1246">
        <v>450.00599999999997</v>
      </c>
      <c r="G1246">
        <v>1443.26</v>
      </c>
      <c r="H1246">
        <v>406.529</v>
      </c>
      <c r="I1246">
        <v>1.2354899999999999E-3</v>
      </c>
      <c r="J1246">
        <v>0.995116</v>
      </c>
      <c r="K1246">
        <v>0</v>
      </c>
      <c r="L1246" t="s">
        <v>42</v>
      </c>
    </row>
    <row r="1247" spans="1:12" x14ac:dyDescent="0.25">
      <c r="A1247" t="s">
        <v>47</v>
      </c>
      <c r="B1247">
        <v>16780.7</v>
      </c>
      <c r="C1247">
        <v>14587.6</v>
      </c>
      <c r="D1247">
        <v>14571.4</v>
      </c>
      <c r="E1247">
        <v>14563.9</v>
      </c>
      <c r="F1247">
        <v>449.69200000000001</v>
      </c>
      <c r="G1247">
        <v>1440.04</v>
      </c>
      <c r="H1247">
        <v>406.13400000000001</v>
      </c>
      <c r="I1247">
        <v>1.4473699999999999E-3</v>
      </c>
      <c r="J1247">
        <v>0.995116</v>
      </c>
      <c r="K1247">
        <v>0</v>
      </c>
      <c r="L1247" t="s">
        <v>42</v>
      </c>
    </row>
    <row r="1248" spans="1:12" x14ac:dyDescent="0.25">
      <c r="A1248" t="s">
        <v>47</v>
      </c>
      <c r="B1248">
        <v>16775.900000000001</v>
      </c>
      <c r="C1248">
        <v>14580.4</v>
      </c>
      <c r="D1248">
        <v>14564.2</v>
      </c>
      <c r="E1248">
        <v>14556.9</v>
      </c>
      <c r="F1248">
        <v>448.44799999999998</v>
      </c>
      <c r="G1248">
        <v>1440.23</v>
      </c>
      <c r="H1248">
        <v>407.28199999999998</v>
      </c>
      <c r="I1248">
        <v>1.2447300000000001E-3</v>
      </c>
      <c r="J1248">
        <v>0.99509400000000003</v>
      </c>
      <c r="K1248">
        <v>0</v>
      </c>
      <c r="L1248" t="s">
        <v>42</v>
      </c>
    </row>
    <row r="1249" spans="1:12" x14ac:dyDescent="0.25">
      <c r="A1249" t="s">
        <v>47</v>
      </c>
      <c r="B1249">
        <v>16817.8</v>
      </c>
      <c r="C1249">
        <v>14613.1</v>
      </c>
      <c r="D1249">
        <v>14596.6</v>
      </c>
      <c r="E1249">
        <v>14589.3</v>
      </c>
      <c r="F1249">
        <v>451.13400000000001</v>
      </c>
      <c r="G1249">
        <v>1443.61</v>
      </c>
      <c r="H1249">
        <v>406.87099999999998</v>
      </c>
      <c r="I1249">
        <v>1.23015E-3</v>
      </c>
      <c r="J1249">
        <v>0.995116</v>
      </c>
      <c r="K1249">
        <v>0</v>
      </c>
      <c r="L1249" t="s">
        <v>42</v>
      </c>
    </row>
    <row r="1250" spans="1:12" x14ac:dyDescent="0.25">
      <c r="A1250" t="s">
        <v>47</v>
      </c>
      <c r="B1250">
        <v>16768.5</v>
      </c>
      <c r="C1250">
        <v>14575.3</v>
      </c>
      <c r="D1250">
        <v>14559.2</v>
      </c>
      <c r="E1250">
        <v>14551.7</v>
      </c>
      <c r="F1250">
        <v>450.42500000000001</v>
      </c>
      <c r="G1250">
        <v>1440.03</v>
      </c>
      <c r="H1250">
        <v>407.08199999999999</v>
      </c>
      <c r="I1250">
        <v>1.25022E-3</v>
      </c>
      <c r="J1250">
        <v>0.995116</v>
      </c>
      <c r="K1250">
        <v>0</v>
      </c>
      <c r="L1250" t="s">
        <v>42</v>
      </c>
    </row>
    <row r="1251" spans="1:12" x14ac:dyDescent="0.25">
      <c r="A1251" t="s">
        <v>47</v>
      </c>
      <c r="B1251">
        <v>16760.599999999999</v>
      </c>
      <c r="C1251">
        <v>14554.1</v>
      </c>
      <c r="D1251">
        <v>14537.8</v>
      </c>
      <c r="E1251">
        <v>14530.4</v>
      </c>
      <c r="F1251">
        <v>449.83800000000002</v>
      </c>
      <c r="G1251">
        <v>1441.55</v>
      </c>
      <c r="H1251">
        <v>406.32</v>
      </c>
      <c r="I1251">
        <v>1.2682399999999999E-3</v>
      </c>
      <c r="J1251">
        <v>0.995116</v>
      </c>
      <c r="K1251">
        <v>0</v>
      </c>
      <c r="L1251" t="s">
        <v>42</v>
      </c>
    </row>
    <row r="1252" spans="1:12" x14ac:dyDescent="0.25">
      <c r="A1252" t="s">
        <v>47</v>
      </c>
      <c r="B1252">
        <v>16813.099999999999</v>
      </c>
      <c r="C1252">
        <v>14606.2</v>
      </c>
      <c r="D1252">
        <v>14589.6</v>
      </c>
      <c r="E1252">
        <v>14582.1</v>
      </c>
      <c r="F1252">
        <v>451.49400000000003</v>
      </c>
      <c r="G1252">
        <v>1440.19</v>
      </c>
      <c r="H1252">
        <v>407.19600000000003</v>
      </c>
      <c r="I1252">
        <v>1.27304E-3</v>
      </c>
      <c r="J1252">
        <v>0.995116</v>
      </c>
      <c r="K1252">
        <v>0</v>
      </c>
      <c r="L1252" t="s">
        <v>42</v>
      </c>
    </row>
    <row r="1253" spans="1:12" x14ac:dyDescent="0.25">
      <c r="A1253" t="s">
        <v>47</v>
      </c>
      <c r="B1253">
        <v>16773.099999999999</v>
      </c>
      <c r="C1253">
        <v>14575.8</v>
      </c>
      <c r="D1253">
        <v>14559.7</v>
      </c>
      <c r="E1253">
        <v>14552.3</v>
      </c>
      <c r="F1253">
        <v>450.09100000000001</v>
      </c>
      <c r="G1253">
        <v>1441.68</v>
      </c>
      <c r="H1253">
        <v>405.85399999999998</v>
      </c>
      <c r="I1253">
        <v>1.2324E-3</v>
      </c>
      <c r="J1253">
        <v>0.99511499999999997</v>
      </c>
      <c r="K1253">
        <v>0</v>
      </c>
      <c r="L1253" t="s">
        <v>42</v>
      </c>
    </row>
    <row r="1254" spans="1:12" x14ac:dyDescent="0.25">
      <c r="A1254" t="s">
        <v>47</v>
      </c>
      <c r="B1254">
        <v>16804.7</v>
      </c>
      <c r="C1254">
        <v>14608.2</v>
      </c>
      <c r="D1254">
        <v>14591.8</v>
      </c>
      <c r="E1254">
        <v>14584.2</v>
      </c>
      <c r="F1254">
        <v>449.92200000000003</v>
      </c>
      <c r="G1254">
        <v>1444.48</v>
      </c>
      <c r="H1254">
        <v>406.25299999999999</v>
      </c>
      <c r="I1254">
        <v>1.2834299999999999E-3</v>
      </c>
      <c r="J1254">
        <v>0.995116</v>
      </c>
      <c r="K1254">
        <v>0</v>
      </c>
      <c r="L1254" t="s">
        <v>42</v>
      </c>
    </row>
    <row r="1255" spans="1:12" x14ac:dyDescent="0.25">
      <c r="A1255" t="s">
        <v>47</v>
      </c>
      <c r="B1255">
        <v>16820.7</v>
      </c>
      <c r="C1255">
        <v>14628</v>
      </c>
      <c r="D1255">
        <v>14611.8</v>
      </c>
      <c r="E1255">
        <v>14604.5</v>
      </c>
      <c r="F1255">
        <v>451.33</v>
      </c>
      <c r="G1255">
        <v>1438.77</v>
      </c>
      <c r="H1255">
        <v>407.14600000000002</v>
      </c>
      <c r="I1255">
        <v>1.2796800000000001E-3</v>
      </c>
      <c r="J1255">
        <v>0.995116</v>
      </c>
      <c r="K1255">
        <v>0</v>
      </c>
      <c r="L1255" t="s">
        <v>42</v>
      </c>
    </row>
    <row r="1256" spans="1:12" x14ac:dyDescent="0.25">
      <c r="A1256" t="s">
        <v>47</v>
      </c>
      <c r="B1256">
        <v>16765.099999999999</v>
      </c>
      <c r="C1256">
        <v>14571.7</v>
      </c>
      <c r="D1256">
        <v>14555.6</v>
      </c>
      <c r="E1256">
        <v>14548.1</v>
      </c>
      <c r="F1256">
        <v>448.65499999999997</v>
      </c>
      <c r="G1256">
        <v>1439.99</v>
      </c>
      <c r="H1256">
        <v>406.12200000000001</v>
      </c>
      <c r="I1256">
        <v>1.23036E-3</v>
      </c>
      <c r="J1256">
        <v>0.99511300000000003</v>
      </c>
      <c r="K1256">
        <v>0</v>
      </c>
      <c r="L1256" t="s">
        <v>42</v>
      </c>
    </row>
    <row r="1257" spans="1:12" x14ac:dyDescent="0.25">
      <c r="A1257" t="s">
        <v>47</v>
      </c>
      <c r="B1257">
        <v>16814</v>
      </c>
      <c r="C1257">
        <v>14621.4</v>
      </c>
      <c r="D1257">
        <v>14605</v>
      </c>
      <c r="E1257">
        <v>14597.5</v>
      </c>
      <c r="F1257">
        <v>449.41699999999997</v>
      </c>
      <c r="G1257">
        <v>1439.17</v>
      </c>
      <c r="H1257">
        <v>406.43900000000002</v>
      </c>
      <c r="I1257">
        <v>1.2312499999999999E-3</v>
      </c>
      <c r="J1257">
        <v>0.995116</v>
      </c>
      <c r="K1257">
        <v>0</v>
      </c>
      <c r="L1257" t="s">
        <v>42</v>
      </c>
    </row>
    <row r="1258" spans="1:12" x14ac:dyDescent="0.25">
      <c r="A1258" t="s">
        <v>47</v>
      </c>
      <c r="B1258">
        <v>16717.599999999999</v>
      </c>
      <c r="C1258">
        <v>14522.2</v>
      </c>
      <c r="D1258">
        <v>14505.9</v>
      </c>
      <c r="E1258">
        <v>14498.4</v>
      </c>
      <c r="F1258">
        <v>449.43299999999999</v>
      </c>
      <c r="G1258">
        <v>1442.5</v>
      </c>
      <c r="H1258">
        <v>407.33499999999998</v>
      </c>
      <c r="I1258">
        <v>1.2379299999999999E-3</v>
      </c>
      <c r="J1258">
        <v>0.995116</v>
      </c>
      <c r="K1258">
        <v>0</v>
      </c>
      <c r="L1258" t="s">
        <v>42</v>
      </c>
    </row>
    <row r="1259" spans="1:12" x14ac:dyDescent="0.25">
      <c r="A1259" t="s">
        <v>47</v>
      </c>
      <c r="B1259">
        <v>16802.400000000001</v>
      </c>
      <c r="C1259">
        <v>14604.1</v>
      </c>
      <c r="D1259">
        <v>14587.6</v>
      </c>
      <c r="E1259">
        <v>14580.2</v>
      </c>
      <c r="F1259">
        <v>450.93599999999998</v>
      </c>
      <c r="G1259">
        <v>1438.71</v>
      </c>
      <c r="H1259">
        <v>406.49700000000001</v>
      </c>
      <c r="I1259">
        <v>1.4400000000000001E-3</v>
      </c>
      <c r="J1259">
        <v>0.995116</v>
      </c>
      <c r="K1259">
        <v>0</v>
      </c>
      <c r="L1259" t="s">
        <v>42</v>
      </c>
    </row>
    <row r="1260" spans="1:12" x14ac:dyDescent="0.25">
      <c r="A1260" t="s">
        <v>47</v>
      </c>
      <c r="B1260">
        <v>16823</v>
      </c>
      <c r="C1260">
        <v>14620.4</v>
      </c>
      <c r="D1260">
        <v>14604.2</v>
      </c>
      <c r="E1260">
        <v>14596.5</v>
      </c>
      <c r="F1260">
        <v>449.79</v>
      </c>
      <c r="G1260">
        <v>1443.38</v>
      </c>
      <c r="H1260">
        <v>405.70400000000001</v>
      </c>
      <c r="I1260">
        <v>1.25343E-3</v>
      </c>
      <c r="J1260">
        <v>0.99511499999999997</v>
      </c>
      <c r="K1260">
        <v>0</v>
      </c>
      <c r="L1260" t="s">
        <v>42</v>
      </c>
    </row>
    <row r="1261" spans="1:12" x14ac:dyDescent="0.25">
      <c r="A1261" t="s">
        <v>47</v>
      </c>
      <c r="B1261">
        <v>16787.5</v>
      </c>
      <c r="C1261">
        <v>14591.7</v>
      </c>
      <c r="D1261">
        <v>14574.6</v>
      </c>
      <c r="E1261">
        <v>14567.2</v>
      </c>
      <c r="F1261">
        <v>449.48599999999999</v>
      </c>
      <c r="G1261">
        <v>1439.98</v>
      </c>
      <c r="H1261">
        <v>405.916</v>
      </c>
      <c r="I1261">
        <v>1.2401000000000001E-3</v>
      </c>
      <c r="J1261">
        <v>0.995116</v>
      </c>
      <c r="K1261">
        <v>0</v>
      </c>
      <c r="L1261" t="s">
        <v>42</v>
      </c>
    </row>
    <row r="1262" spans="1:12" x14ac:dyDescent="0.25">
      <c r="A1262" t="s">
        <v>47</v>
      </c>
      <c r="B1262">
        <v>16856.8</v>
      </c>
      <c r="C1262">
        <v>14654.9</v>
      </c>
      <c r="D1262">
        <v>14638.8</v>
      </c>
      <c r="E1262">
        <v>14631.2</v>
      </c>
      <c r="F1262">
        <v>450.05799999999999</v>
      </c>
      <c r="G1262">
        <v>1444.94</v>
      </c>
      <c r="H1262">
        <v>406.38600000000002</v>
      </c>
      <c r="I1262">
        <v>1.23532E-3</v>
      </c>
      <c r="J1262">
        <v>0.995116</v>
      </c>
      <c r="K1262">
        <v>0</v>
      </c>
      <c r="L1262" t="s">
        <v>42</v>
      </c>
    </row>
    <row r="1263" spans="1:12" x14ac:dyDescent="0.25">
      <c r="A1263" t="s">
        <v>47</v>
      </c>
      <c r="B1263">
        <v>16751.2</v>
      </c>
      <c r="C1263">
        <v>14560.7</v>
      </c>
      <c r="D1263">
        <v>14542.7</v>
      </c>
      <c r="E1263">
        <v>14535.2</v>
      </c>
      <c r="F1263">
        <v>448.69</v>
      </c>
      <c r="G1263">
        <v>1439</v>
      </c>
      <c r="H1263">
        <v>407.35199999999998</v>
      </c>
      <c r="I1263">
        <v>1.3061399999999999E-3</v>
      </c>
      <c r="J1263">
        <v>0.995116</v>
      </c>
      <c r="K1263">
        <v>0</v>
      </c>
      <c r="L1263" t="s">
        <v>42</v>
      </c>
    </row>
    <row r="1264" spans="1:12" x14ac:dyDescent="0.25">
      <c r="A1264" t="s">
        <v>47</v>
      </c>
      <c r="B1264">
        <v>16789.8</v>
      </c>
      <c r="C1264">
        <v>14599.6</v>
      </c>
      <c r="D1264">
        <v>14583.4</v>
      </c>
      <c r="E1264">
        <v>14575.9</v>
      </c>
      <c r="F1264">
        <v>449.57</v>
      </c>
      <c r="G1264">
        <v>1445.1</v>
      </c>
      <c r="H1264">
        <v>406.69200000000001</v>
      </c>
      <c r="I1264">
        <v>1.27042E-3</v>
      </c>
      <c r="J1264">
        <v>0.995116</v>
      </c>
      <c r="K1264">
        <v>0</v>
      </c>
      <c r="L1264" t="s">
        <v>42</v>
      </c>
    </row>
    <row r="1265" spans="1:12" x14ac:dyDescent="0.25">
      <c r="A1265" t="s">
        <v>47</v>
      </c>
      <c r="B1265">
        <v>16812.099999999999</v>
      </c>
      <c r="C1265">
        <v>14616.2</v>
      </c>
      <c r="D1265">
        <v>14599.8</v>
      </c>
      <c r="E1265">
        <v>14592.3</v>
      </c>
      <c r="F1265">
        <v>449.36599999999999</v>
      </c>
      <c r="G1265">
        <v>1443.98</v>
      </c>
      <c r="H1265">
        <v>406.69099999999997</v>
      </c>
      <c r="I1265">
        <v>1.2412899999999999E-3</v>
      </c>
      <c r="J1265">
        <v>0.99511499999999997</v>
      </c>
      <c r="K1265">
        <v>0</v>
      </c>
      <c r="L1265" t="s">
        <v>42</v>
      </c>
    </row>
    <row r="1266" spans="1:12" x14ac:dyDescent="0.25">
      <c r="A1266" t="s">
        <v>47</v>
      </c>
      <c r="B1266">
        <v>16873.3</v>
      </c>
      <c r="C1266">
        <v>14666.4</v>
      </c>
      <c r="D1266">
        <v>14649.9</v>
      </c>
      <c r="E1266">
        <v>14642.4</v>
      </c>
      <c r="F1266">
        <v>449.06400000000002</v>
      </c>
      <c r="G1266">
        <v>1450.41</v>
      </c>
      <c r="H1266">
        <v>406.21600000000001</v>
      </c>
      <c r="I1266">
        <v>1.25088E-3</v>
      </c>
      <c r="J1266">
        <v>0.995116</v>
      </c>
      <c r="K1266">
        <v>0</v>
      </c>
      <c r="L1266" t="s">
        <v>42</v>
      </c>
    </row>
    <row r="1267" spans="1:12" x14ac:dyDescent="0.25">
      <c r="A1267" t="s">
        <v>47</v>
      </c>
      <c r="B1267">
        <v>16818.7</v>
      </c>
      <c r="C1267">
        <v>14622.6</v>
      </c>
      <c r="D1267">
        <v>14606.3</v>
      </c>
      <c r="E1267">
        <v>14598.9</v>
      </c>
      <c r="F1267">
        <v>450.97699999999998</v>
      </c>
      <c r="G1267">
        <v>1438.94</v>
      </c>
      <c r="H1267">
        <v>407.791</v>
      </c>
      <c r="I1267">
        <v>1.33789E-3</v>
      </c>
      <c r="J1267">
        <v>0.995116</v>
      </c>
      <c r="K1267">
        <v>0</v>
      </c>
      <c r="L1267" t="s">
        <v>42</v>
      </c>
    </row>
    <row r="1268" spans="1:12" x14ac:dyDescent="0.25">
      <c r="A1268" t="s">
        <v>47</v>
      </c>
      <c r="B1268">
        <v>16758.2</v>
      </c>
      <c r="C1268">
        <v>14563.8</v>
      </c>
      <c r="D1268">
        <v>14545.3</v>
      </c>
      <c r="E1268">
        <v>14538</v>
      </c>
      <c r="F1268">
        <v>449.62</v>
      </c>
      <c r="G1268">
        <v>1438.89</v>
      </c>
      <c r="H1268">
        <v>406.03699999999998</v>
      </c>
      <c r="I1268">
        <v>1.2311399999999999E-3</v>
      </c>
      <c r="J1268">
        <v>0.995116</v>
      </c>
      <c r="K1268">
        <v>0</v>
      </c>
      <c r="L1268" t="s">
        <v>42</v>
      </c>
    </row>
    <row r="1269" spans="1:12" x14ac:dyDescent="0.25">
      <c r="A1269" t="s">
        <v>47</v>
      </c>
      <c r="B1269">
        <v>16774.900000000001</v>
      </c>
      <c r="C1269">
        <v>14577.7</v>
      </c>
      <c r="D1269">
        <v>14561.4</v>
      </c>
      <c r="E1269">
        <v>14553.8</v>
      </c>
      <c r="F1269">
        <v>449.44799999999998</v>
      </c>
      <c r="G1269">
        <v>1447.17</v>
      </c>
      <c r="H1269">
        <v>406.08</v>
      </c>
      <c r="I1269">
        <v>1.2543000000000001E-3</v>
      </c>
      <c r="J1269">
        <v>0.99511499999999997</v>
      </c>
      <c r="K1269">
        <v>0</v>
      </c>
      <c r="L1269" t="s">
        <v>42</v>
      </c>
    </row>
    <row r="1270" spans="1:12" x14ac:dyDescent="0.25">
      <c r="A1270" t="s">
        <v>47</v>
      </c>
      <c r="B1270">
        <v>16783.5</v>
      </c>
      <c r="C1270">
        <v>14584.3</v>
      </c>
      <c r="D1270">
        <v>14568</v>
      </c>
      <c r="E1270">
        <v>14560.4</v>
      </c>
      <c r="F1270">
        <v>452.58300000000003</v>
      </c>
      <c r="G1270">
        <v>1446.74</v>
      </c>
      <c r="H1270">
        <v>407.96199999999999</v>
      </c>
      <c r="I1270">
        <v>1.2576600000000001E-3</v>
      </c>
      <c r="J1270">
        <v>0.995116</v>
      </c>
      <c r="K1270">
        <v>0</v>
      </c>
      <c r="L1270" t="s">
        <v>42</v>
      </c>
    </row>
    <row r="1271" spans="1:12" x14ac:dyDescent="0.25">
      <c r="A1271" t="s">
        <v>47</v>
      </c>
      <c r="B1271">
        <v>16765.2</v>
      </c>
      <c r="C1271">
        <v>14563.8</v>
      </c>
      <c r="D1271">
        <v>14547.5</v>
      </c>
      <c r="E1271">
        <v>14540</v>
      </c>
      <c r="F1271">
        <v>452.233</v>
      </c>
      <c r="G1271">
        <v>1442.96</v>
      </c>
      <c r="H1271">
        <v>409.91399999999999</v>
      </c>
      <c r="I1271">
        <v>1.2301899999999999E-3</v>
      </c>
      <c r="J1271">
        <v>0.995116</v>
      </c>
      <c r="K1271">
        <v>0</v>
      </c>
      <c r="L1271" t="s">
        <v>42</v>
      </c>
    </row>
    <row r="1272" spans="1:12" x14ac:dyDescent="0.25">
      <c r="A1272" t="s">
        <v>47</v>
      </c>
      <c r="B1272">
        <v>16840.400000000001</v>
      </c>
      <c r="C1272">
        <v>14635.8</v>
      </c>
      <c r="D1272">
        <v>14619.6</v>
      </c>
      <c r="E1272">
        <v>14612.2</v>
      </c>
      <c r="F1272">
        <v>451.49599999999998</v>
      </c>
      <c r="G1272">
        <v>1439.33</v>
      </c>
      <c r="H1272">
        <v>406.8</v>
      </c>
      <c r="I1272">
        <v>1.23021E-3</v>
      </c>
      <c r="J1272">
        <v>0.995116</v>
      </c>
      <c r="K1272">
        <v>0</v>
      </c>
      <c r="L1272" t="s">
        <v>42</v>
      </c>
    </row>
    <row r="1273" spans="1:12" x14ac:dyDescent="0.25">
      <c r="A1273" t="s">
        <v>47</v>
      </c>
      <c r="B1273">
        <v>16844.8</v>
      </c>
      <c r="C1273">
        <v>14644</v>
      </c>
      <c r="D1273">
        <v>14627.7</v>
      </c>
      <c r="E1273">
        <v>14620.2</v>
      </c>
      <c r="F1273">
        <v>450.36700000000002</v>
      </c>
      <c r="G1273">
        <v>1444.87</v>
      </c>
      <c r="H1273">
        <v>408.916</v>
      </c>
      <c r="I1273">
        <v>1.2552900000000001E-3</v>
      </c>
      <c r="J1273">
        <v>0.99511400000000005</v>
      </c>
      <c r="K1273">
        <v>0</v>
      </c>
      <c r="L1273" t="s">
        <v>42</v>
      </c>
    </row>
    <row r="1274" spans="1:12" x14ac:dyDescent="0.25">
      <c r="A1274" t="s">
        <v>47</v>
      </c>
      <c r="B1274">
        <v>16865.5</v>
      </c>
      <c r="C1274">
        <v>14665.2</v>
      </c>
      <c r="D1274">
        <v>14647.9</v>
      </c>
      <c r="E1274">
        <v>14640.6</v>
      </c>
      <c r="F1274">
        <v>452.53699999999998</v>
      </c>
      <c r="G1274">
        <v>1443.31</v>
      </c>
      <c r="H1274">
        <v>407.959</v>
      </c>
      <c r="I1274">
        <v>1.23543E-3</v>
      </c>
      <c r="J1274">
        <v>0.99511499999999997</v>
      </c>
      <c r="K1274">
        <v>0</v>
      </c>
      <c r="L1274" t="s">
        <v>42</v>
      </c>
    </row>
    <row r="1275" spans="1:12" x14ac:dyDescent="0.25">
      <c r="A1275" t="s">
        <v>47</v>
      </c>
      <c r="B1275">
        <v>16841.099999999999</v>
      </c>
      <c r="C1275">
        <v>14632.3</v>
      </c>
      <c r="D1275">
        <v>14615.9</v>
      </c>
      <c r="E1275">
        <v>14608.4</v>
      </c>
      <c r="F1275">
        <v>449.71800000000002</v>
      </c>
      <c r="G1275">
        <v>1443.51</v>
      </c>
      <c r="H1275">
        <v>407.30599999999998</v>
      </c>
      <c r="I1275">
        <v>1.2550899999999999E-3</v>
      </c>
      <c r="J1275">
        <v>0.995116</v>
      </c>
      <c r="K1275">
        <v>0</v>
      </c>
      <c r="L1275" t="s">
        <v>42</v>
      </c>
    </row>
    <row r="1276" spans="1:12" x14ac:dyDescent="0.25">
      <c r="A1276" t="s">
        <v>47</v>
      </c>
      <c r="B1276">
        <v>16838.599999999999</v>
      </c>
      <c r="C1276">
        <v>14642</v>
      </c>
      <c r="D1276">
        <v>14625.9</v>
      </c>
      <c r="E1276">
        <v>14618.5</v>
      </c>
      <c r="F1276">
        <v>453.18099999999998</v>
      </c>
      <c r="G1276">
        <v>1436.96</v>
      </c>
      <c r="H1276">
        <v>407.64299999999997</v>
      </c>
      <c r="I1276">
        <v>1.2300799999999999E-3</v>
      </c>
      <c r="J1276">
        <v>0.995112</v>
      </c>
      <c r="K1276">
        <v>0</v>
      </c>
      <c r="L1276" t="s">
        <v>42</v>
      </c>
    </row>
    <row r="1277" spans="1:12" x14ac:dyDescent="0.25">
      <c r="A1277" t="s">
        <v>47</v>
      </c>
      <c r="B1277">
        <v>16793.8</v>
      </c>
      <c r="C1277">
        <v>14597.7</v>
      </c>
      <c r="D1277">
        <v>14581.6</v>
      </c>
      <c r="E1277">
        <v>14574.1</v>
      </c>
      <c r="F1277">
        <v>450.37799999999999</v>
      </c>
      <c r="G1277">
        <v>1450.16</v>
      </c>
      <c r="H1277">
        <v>405.46899999999999</v>
      </c>
      <c r="I1277">
        <v>1.23058E-3</v>
      </c>
      <c r="J1277">
        <v>0.99511499999999997</v>
      </c>
      <c r="K1277">
        <v>0</v>
      </c>
      <c r="L1277" t="s">
        <v>42</v>
      </c>
    </row>
    <row r="1278" spans="1:12" x14ac:dyDescent="0.25">
      <c r="A1278" t="s">
        <v>47</v>
      </c>
      <c r="B1278">
        <v>16859.7</v>
      </c>
      <c r="C1278">
        <v>14655.6</v>
      </c>
      <c r="D1278">
        <v>14637.4</v>
      </c>
      <c r="E1278">
        <v>14630</v>
      </c>
      <c r="F1278">
        <v>450.49</v>
      </c>
      <c r="G1278">
        <v>1437.41</v>
      </c>
      <c r="H1278">
        <v>407.12799999999999</v>
      </c>
      <c r="I1278">
        <v>1.2368699999999999E-3</v>
      </c>
      <c r="J1278">
        <v>0.995116</v>
      </c>
      <c r="K1278">
        <v>0</v>
      </c>
      <c r="L1278" t="s">
        <v>42</v>
      </c>
    </row>
    <row r="1279" spans="1:12" x14ac:dyDescent="0.25">
      <c r="A1279" t="s">
        <v>47</v>
      </c>
      <c r="B1279">
        <v>16790.8</v>
      </c>
      <c r="C1279">
        <v>14596.3</v>
      </c>
      <c r="D1279">
        <v>14580.2</v>
      </c>
      <c r="E1279">
        <v>14572.9</v>
      </c>
      <c r="F1279">
        <v>450.27800000000002</v>
      </c>
      <c r="G1279">
        <v>1439.16</v>
      </c>
      <c r="H1279">
        <v>406.20100000000002</v>
      </c>
      <c r="I1279">
        <v>1.2346900000000001E-3</v>
      </c>
      <c r="J1279">
        <v>0.995116</v>
      </c>
      <c r="K1279">
        <v>0</v>
      </c>
      <c r="L1279" t="s">
        <v>42</v>
      </c>
    </row>
    <row r="1280" spans="1:12" x14ac:dyDescent="0.25">
      <c r="A1280" t="s">
        <v>47</v>
      </c>
      <c r="B1280">
        <v>16811.7</v>
      </c>
      <c r="C1280">
        <v>14618.2</v>
      </c>
      <c r="D1280">
        <v>14601.2</v>
      </c>
      <c r="E1280">
        <v>14593.7</v>
      </c>
      <c r="F1280">
        <v>450.69400000000002</v>
      </c>
      <c r="G1280">
        <v>1443.55</v>
      </c>
      <c r="H1280">
        <v>406.58199999999999</v>
      </c>
      <c r="I1280">
        <v>1.25315E-3</v>
      </c>
      <c r="J1280">
        <v>0.995116</v>
      </c>
      <c r="K1280">
        <v>0</v>
      </c>
      <c r="L1280" t="s">
        <v>42</v>
      </c>
    </row>
    <row r="1281" spans="1:25" x14ac:dyDescent="0.25">
      <c r="A1281" t="s">
        <v>47</v>
      </c>
      <c r="B1281">
        <v>16818</v>
      </c>
      <c r="C1281">
        <v>14621.3</v>
      </c>
      <c r="D1281">
        <v>14605.2</v>
      </c>
      <c r="E1281">
        <v>14597.7</v>
      </c>
      <c r="F1281">
        <v>453.35700000000003</v>
      </c>
      <c r="G1281">
        <v>1440.37</v>
      </c>
      <c r="H1281">
        <v>409.185</v>
      </c>
      <c r="I1281">
        <v>1.2440299999999999E-3</v>
      </c>
      <c r="J1281">
        <v>0.99511400000000005</v>
      </c>
      <c r="K1281">
        <v>0</v>
      </c>
      <c r="L1281" t="s">
        <v>42</v>
      </c>
    </row>
    <row r="1282" spans="1:25" x14ac:dyDescent="0.25">
      <c r="A1282" t="s">
        <v>47</v>
      </c>
      <c r="B1282">
        <v>16827.7</v>
      </c>
      <c r="C1282">
        <v>14629.9</v>
      </c>
      <c r="D1282">
        <v>14613.8</v>
      </c>
      <c r="E1282">
        <v>14606.3</v>
      </c>
      <c r="F1282">
        <v>452.49299999999999</v>
      </c>
      <c r="G1282">
        <v>1446.53</v>
      </c>
      <c r="H1282">
        <v>409.69799999999998</v>
      </c>
      <c r="I1282">
        <v>1.25001E-3</v>
      </c>
      <c r="J1282">
        <v>0.99511499999999997</v>
      </c>
      <c r="K1282">
        <v>0</v>
      </c>
      <c r="L1282" t="s">
        <v>42</v>
      </c>
    </row>
    <row r="1283" spans="1:25" x14ac:dyDescent="0.25">
      <c r="A1283" t="s">
        <v>47</v>
      </c>
      <c r="B1283">
        <v>16853.2</v>
      </c>
      <c r="C1283">
        <v>14655.7</v>
      </c>
      <c r="D1283">
        <v>14639.5</v>
      </c>
      <c r="E1283">
        <v>14631.9</v>
      </c>
      <c r="F1283">
        <v>455.77699999999999</v>
      </c>
      <c r="G1283">
        <v>1441.62</v>
      </c>
      <c r="H1283">
        <v>407.26</v>
      </c>
      <c r="I1283">
        <v>1.23942E-3</v>
      </c>
      <c r="J1283">
        <v>0.99511400000000005</v>
      </c>
      <c r="K1283">
        <v>0</v>
      </c>
      <c r="L1283" t="s">
        <v>42</v>
      </c>
    </row>
    <row r="1284" spans="1:25" x14ac:dyDescent="0.25">
      <c r="A1284" t="s">
        <v>47</v>
      </c>
      <c r="B1284">
        <v>16799.5</v>
      </c>
      <c r="C1284">
        <v>14603.9</v>
      </c>
      <c r="D1284">
        <v>14587.7</v>
      </c>
      <c r="E1284">
        <v>14580.2</v>
      </c>
      <c r="F1284">
        <v>450.49299999999999</v>
      </c>
      <c r="G1284">
        <v>1445.61</v>
      </c>
      <c r="H1284">
        <v>407.80799999999999</v>
      </c>
      <c r="I1284">
        <v>1.24555E-3</v>
      </c>
      <c r="J1284">
        <v>0.995116</v>
      </c>
      <c r="K1284">
        <v>0</v>
      </c>
      <c r="L1284" t="s">
        <v>42</v>
      </c>
    </row>
    <row r="1285" spans="1:25" x14ac:dyDescent="0.25">
      <c r="A1285" t="s">
        <v>47</v>
      </c>
      <c r="B1285">
        <v>16786.5</v>
      </c>
      <c r="C1285">
        <v>14585.2</v>
      </c>
      <c r="D1285">
        <v>14568.8</v>
      </c>
      <c r="E1285">
        <v>14561.1</v>
      </c>
      <c r="F1285">
        <v>450.61700000000002</v>
      </c>
      <c r="G1285">
        <v>1443.84</v>
      </c>
      <c r="H1285">
        <v>408.149</v>
      </c>
      <c r="I1285">
        <v>1.2413400000000001E-3</v>
      </c>
      <c r="J1285">
        <v>0.995112</v>
      </c>
      <c r="K1285">
        <v>0</v>
      </c>
      <c r="L1285" t="s">
        <v>42</v>
      </c>
    </row>
    <row r="1286" spans="1:25" x14ac:dyDescent="0.25">
      <c r="A1286" t="s">
        <v>47</v>
      </c>
      <c r="B1286">
        <v>16770.599999999999</v>
      </c>
      <c r="C1286">
        <v>14569.7</v>
      </c>
      <c r="D1286">
        <v>14551.5</v>
      </c>
      <c r="E1286">
        <v>14544.1</v>
      </c>
      <c r="F1286">
        <v>450.94299999999998</v>
      </c>
      <c r="G1286">
        <v>1436.88</v>
      </c>
      <c r="H1286">
        <v>407.18900000000002</v>
      </c>
      <c r="I1286">
        <v>1.2301899999999999E-3</v>
      </c>
      <c r="J1286">
        <v>0.99511300000000003</v>
      </c>
      <c r="K1286">
        <v>0</v>
      </c>
      <c r="L1286" t="s">
        <v>42</v>
      </c>
    </row>
    <row r="1287" spans="1:25" x14ac:dyDescent="0.25">
      <c r="A1287" t="s">
        <v>47</v>
      </c>
      <c r="B1287">
        <v>16831.8</v>
      </c>
      <c r="C1287">
        <v>14631.7</v>
      </c>
      <c r="D1287">
        <v>14615.5</v>
      </c>
      <c r="E1287">
        <v>14608</v>
      </c>
      <c r="F1287">
        <v>451.28800000000001</v>
      </c>
      <c r="G1287">
        <v>1444.9</v>
      </c>
      <c r="H1287">
        <v>407.24299999999999</v>
      </c>
      <c r="I1287">
        <v>1.30291E-3</v>
      </c>
      <c r="J1287">
        <v>0.995116</v>
      </c>
      <c r="K1287">
        <v>0</v>
      </c>
      <c r="L1287" t="s">
        <v>42</v>
      </c>
      <c r="R1287" t="s">
        <v>69</v>
      </c>
      <c r="U1287" t="s">
        <v>68</v>
      </c>
      <c r="X1287" t="s">
        <v>66</v>
      </c>
    </row>
    <row r="1288" spans="1:25" x14ac:dyDescent="0.25">
      <c r="A1288" t="s">
        <v>47</v>
      </c>
      <c r="B1288">
        <v>16775.599999999999</v>
      </c>
      <c r="C1288">
        <v>14577.9</v>
      </c>
      <c r="D1288">
        <v>14561.7</v>
      </c>
      <c r="E1288">
        <v>14554.2</v>
      </c>
      <c r="F1288">
        <v>451.83499999999998</v>
      </c>
      <c r="G1288">
        <v>1441.81</v>
      </c>
      <c r="H1288">
        <v>406.74400000000003</v>
      </c>
      <c r="I1288">
        <v>1.23007E-3</v>
      </c>
      <c r="J1288">
        <v>0.99511499999999997</v>
      </c>
      <c r="K1288">
        <v>0</v>
      </c>
      <c r="L1288" t="s">
        <v>42</v>
      </c>
      <c r="R1288">
        <f>AVERAGE(B1239:B1288)</f>
        <v>16805.516</v>
      </c>
      <c r="S1288">
        <f>AVERAGE(C1239:C1288)</f>
        <v>14607.349999999999</v>
      </c>
      <c r="U1288">
        <f>_xlfn.VAR.P(B1239:B1288)</f>
        <v>1282.5657440000007</v>
      </c>
      <c r="V1288">
        <f>_xlfn.VAR.P(C1239:C1288)</f>
        <v>1159.2204999999988</v>
      </c>
      <c r="X1288">
        <f>1.96*SQRT(U1288)/50</f>
        <v>1.4038667404209562</v>
      </c>
      <c r="Y1288">
        <f>1.96*SQRT(V1288)/50</f>
        <v>1.3346552323053313</v>
      </c>
    </row>
    <row r="1289" spans="1:25" x14ac:dyDescent="0.25">
      <c r="A1289" t="s">
        <v>48</v>
      </c>
      <c r="B1289">
        <v>840294.90860700002</v>
      </c>
      <c r="C1289" t="s">
        <v>36</v>
      </c>
    </row>
    <row r="1290" spans="1:25" x14ac:dyDescent="0.25">
      <c r="A1290" t="s">
        <v>49</v>
      </c>
      <c r="B1290">
        <v>13479.1</v>
      </c>
      <c r="C1290">
        <v>13478.6</v>
      </c>
      <c r="D1290">
        <v>13461.2</v>
      </c>
      <c r="E1290">
        <v>13453.7</v>
      </c>
      <c r="F1290">
        <v>440.74799999999999</v>
      </c>
      <c r="G1290">
        <v>0</v>
      </c>
      <c r="H1290">
        <v>405.54599999999999</v>
      </c>
      <c r="I1290">
        <v>1.23039E-3</v>
      </c>
      <c r="J1290">
        <v>0.995116</v>
      </c>
      <c r="K1290">
        <v>0</v>
      </c>
      <c r="L1290" t="s">
        <v>42</v>
      </c>
    </row>
    <row r="1291" spans="1:25" x14ac:dyDescent="0.25">
      <c r="A1291" t="s">
        <v>49</v>
      </c>
      <c r="B1291">
        <v>13418.4</v>
      </c>
      <c r="C1291">
        <v>13418</v>
      </c>
      <c r="D1291">
        <v>13401.6</v>
      </c>
      <c r="E1291">
        <v>13394.3</v>
      </c>
      <c r="F1291">
        <v>438.19299999999998</v>
      </c>
      <c r="G1291">
        <v>0</v>
      </c>
      <c r="H1291">
        <v>405.58199999999999</v>
      </c>
      <c r="I1291">
        <v>1.2347700000000001E-3</v>
      </c>
      <c r="J1291">
        <v>0.99510799999999999</v>
      </c>
      <c r="K1291">
        <v>0</v>
      </c>
      <c r="L1291" t="s">
        <v>42</v>
      </c>
    </row>
    <row r="1292" spans="1:25" x14ac:dyDescent="0.25">
      <c r="A1292" t="s">
        <v>49</v>
      </c>
      <c r="B1292">
        <v>13483.1</v>
      </c>
      <c r="C1292">
        <v>13482.7</v>
      </c>
      <c r="D1292">
        <v>13466.4</v>
      </c>
      <c r="E1292">
        <v>13458.8</v>
      </c>
      <c r="F1292">
        <v>436.81700000000001</v>
      </c>
      <c r="G1292">
        <v>0</v>
      </c>
      <c r="H1292">
        <v>405.92500000000001</v>
      </c>
      <c r="I1292">
        <v>1.25264E-3</v>
      </c>
      <c r="J1292">
        <v>0.99511499999999997</v>
      </c>
      <c r="K1292">
        <v>0</v>
      </c>
      <c r="L1292" t="s">
        <v>42</v>
      </c>
    </row>
    <row r="1293" spans="1:25" x14ac:dyDescent="0.25">
      <c r="A1293" t="s">
        <v>49</v>
      </c>
      <c r="B1293">
        <v>13490</v>
      </c>
      <c r="C1293">
        <v>13489.6</v>
      </c>
      <c r="D1293">
        <v>13473.3</v>
      </c>
      <c r="E1293">
        <v>13465.9</v>
      </c>
      <c r="F1293">
        <v>437.75799999999998</v>
      </c>
      <c r="G1293">
        <v>0</v>
      </c>
      <c r="H1293">
        <v>402.89100000000002</v>
      </c>
      <c r="I1293">
        <v>1.24066E-3</v>
      </c>
      <c r="J1293">
        <v>0.995116</v>
      </c>
      <c r="K1293">
        <v>0</v>
      </c>
      <c r="L1293" t="s">
        <v>42</v>
      </c>
    </row>
    <row r="1294" spans="1:25" x14ac:dyDescent="0.25">
      <c r="A1294" t="s">
        <v>49</v>
      </c>
      <c r="B1294">
        <v>13493.4</v>
      </c>
      <c r="C1294">
        <v>13493</v>
      </c>
      <c r="D1294">
        <v>13476.7</v>
      </c>
      <c r="E1294">
        <v>13469.4</v>
      </c>
      <c r="F1294">
        <v>441.83699999999999</v>
      </c>
      <c r="G1294">
        <v>0</v>
      </c>
      <c r="H1294">
        <v>406.53</v>
      </c>
      <c r="I1294">
        <v>1.2329999999999999E-3</v>
      </c>
      <c r="J1294">
        <v>0.995116</v>
      </c>
      <c r="K1294">
        <v>0</v>
      </c>
      <c r="L1294" t="s">
        <v>42</v>
      </c>
    </row>
    <row r="1295" spans="1:25" x14ac:dyDescent="0.25">
      <c r="A1295" t="s">
        <v>49</v>
      </c>
      <c r="B1295">
        <v>13424.6</v>
      </c>
      <c r="C1295">
        <v>13424.3</v>
      </c>
      <c r="D1295">
        <v>13407.9</v>
      </c>
      <c r="E1295">
        <v>13400.5</v>
      </c>
      <c r="F1295">
        <v>437.346</v>
      </c>
      <c r="G1295">
        <v>0</v>
      </c>
      <c r="H1295">
        <v>403.22300000000001</v>
      </c>
      <c r="I1295">
        <v>1.2352299999999999E-3</v>
      </c>
      <c r="J1295">
        <v>0.995116</v>
      </c>
      <c r="K1295">
        <v>0</v>
      </c>
      <c r="L1295" t="s">
        <v>42</v>
      </c>
    </row>
    <row r="1296" spans="1:25" x14ac:dyDescent="0.25">
      <c r="A1296" t="s">
        <v>49</v>
      </c>
      <c r="B1296">
        <v>13483.8</v>
      </c>
      <c r="C1296">
        <v>13483.4</v>
      </c>
      <c r="D1296">
        <v>13467.1</v>
      </c>
      <c r="E1296">
        <v>13459.9</v>
      </c>
      <c r="F1296">
        <v>441.673</v>
      </c>
      <c r="G1296">
        <v>0</v>
      </c>
      <c r="H1296">
        <v>406.346</v>
      </c>
      <c r="I1296">
        <v>1.23613E-3</v>
      </c>
      <c r="J1296">
        <v>0.995116</v>
      </c>
      <c r="K1296">
        <v>0</v>
      </c>
      <c r="L1296" t="s">
        <v>42</v>
      </c>
    </row>
    <row r="1297" spans="1:12" x14ac:dyDescent="0.25">
      <c r="A1297" t="s">
        <v>49</v>
      </c>
      <c r="B1297">
        <v>13449.3</v>
      </c>
      <c r="C1297">
        <v>13448.9</v>
      </c>
      <c r="D1297">
        <v>13432.6</v>
      </c>
      <c r="E1297">
        <v>13425.3</v>
      </c>
      <c r="F1297">
        <v>437.63299999999998</v>
      </c>
      <c r="G1297">
        <v>0</v>
      </c>
      <c r="H1297">
        <v>403.18099999999998</v>
      </c>
      <c r="I1297">
        <v>1.29959E-3</v>
      </c>
      <c r="J1297">
        <v>0.995116</v>
      </c>
      <c r="K1297">
        <v>0</v>
      </c>
      <c r="L1297" t="s">
        <v>42</v>
      </c>
    </row>
    <row r="1298" spans="1:12" x14ac:dyDescent="0.25">
      <c r="A1298" t="s">
        <v>49</v>
      </c>
      <c r="B1298">
        <v>13448.2</v>
      </c>
      <c r="C1298">
        <v>13447.8</v>
      </c>
      <c r="D1298">
        <v>13431.5</v>
      </c>
      <c r="E1298">
        <v>13424</v>
      </c>
      <c r="F1298">
        <v>441.54</v>
      </c>
      <c r="G1298">
        <v>0</v>
      </c>
      <c r="H1298">
        <v>406.33699999999999</v>
      </c>
      <c r="I1298">
        <v>1.23058E-3</v>
      </c>
      <c r="J1298">
        <v>0.995116</v>
      </c>
      <c r="K1298">
        <v>0</v>
      </c>
      <c r="L1298" t="s">
        <v>42</v>
      </c>
    </row>
    <row r="1299" spans="1:12" x14ac:dyDescent="0.25">
      <c r="A1299" t="s">
        <v>49</v>
      </c>
      <c r="B1299">
        <v>13492.5</v>
      </c>
      <c r="C1299">
        <v>13492.1</v>
      </c>
      <c r="D1299">
        <v>13475.8</v>
      </c>
      <c r="E1299">
        <v>13468.5</v>
      </c>
      <c r="F1299">
        <v>438.59699999999998</v>
      </c>
      <c r="G1299">
        <v>0</v>
      </c>
      <c r="H1299">
        <v>403.197</v>
      </c>
      <c r="I1299">
        <v>1.23733E-3</v>
      </c>
      <c r="J1299">
        <v>0.995116</v>
      </c>
      <c r="K1299">
        <v>0</v>
      </c>
      <c r="L1299" t="s">
        <v>42</v>
      </c>
    </row>
    <row r="1300" spans="1:12" x14ac:dyDescent="0.25">
      <c r="A1300" t="s">
        <v>49</v>
      </c>
      <c r="B1300">
        <v>13443.6</v>
      </c>
      <c r="C1300">
        <v>13443.2</v>
      </c>
      <c r="D1300">
        <v>13426.9</v>
      </c>
      <c r="E1300">
        <v>13419.5</v>
      </c>
      <c r="F1300">
        <v>442.90199999999999</v>
      </c>
      <c r="G1300">
        <v>0</v>
      </c>
      <c r="H1300">
        <v>406.42</v>
      </c>
      <c r="I1300">
        <v>1.2303500000000001E-3</v>
      </c>
      <c r="J1300">
        <v>0.995116</v>
      </c>
      <c r="K1300">
        <v>0</v>
      </c>
      <c r="L1300" t="s">
        <v>42</v>
      </c>
    </row>
    <row r="1301" spans="1:12" x14ac:dyDescent="0.25">
      <c r="A1301" t="s">
        <v>49</v>
      </c>
      <c r="B1301">
        <v>13435.6</v>
      </c>
      <c r="C1301">
        <v>13435.2</v>
      </c>
      <c r="D1301">
        <v>13418.9</v>
      </c>
      <c r="E1301">
        <v>13411.6</v>
      </c>
      <c r="F1301">
        <v>437.17500000000001</v>
      </c>
      <c r="G1301">
        <v>0</v>
      </c>
      <c r="H1301">
        <v>403.16500000000002</v>
      </c>
      <c r="I1301">
        <v>2.4024200000000002E-3</v>
      </c>
      <c r="J1301">
        <v>0.99511499999999997</v>
      </c>
      <c r="K1301">
        <v>0</v>
      </c>
      <c r="L1301" t="s">
        <v>42</v>
      </c>
    </row>
    <row r="1302" spans="1:12" x14ac:dyDescent="0.25">
      <c r="A1302" t="s">
        <v>49</v>
      </c>
      <c r="B1302">
        <v>13507.5</v>
      </c>
      <c r="C1302">
        <v>13507.1</v>
      </c>
      <c r="D1302">
        <v>13490.8</v>
      </c>
      <c r="E1302">
        <v>13483.5</v>
      </c>
      <c r="F1302">
        <v>441.81200000000001</v>
      </c>
      <c r="G1302">
        <v>0</v>
      </c>
      <c r="H1302">
        <v>406.33600000000001</v>
      </c>
      <c r="I1302">
        <v>1.2310999999999999E-3</v>
      </c>
      <c r="J1302">
        <v>0.99511499999999997</v>
      </c>
      <c r="K1302">
        <v>0</v>
      </c>
      <c r="L1302" t="s">
        <v>42</v>
      </c>
    </row>
    <row r="1303" spans="1:12" x14ac:dyDescent="0.25">
      <c r="A1303" t="s">
        <v>49</v>
      </c>
      <c r="B1303">
        <v>13436.1</v>
      </c>
      <c r="C1303">
        <v>13435.7</v>
      </c>
      <c r="D1303">
        <v>13419.4</v>
      </c>
      <c r="E1303">
        <v>13412.1</v>
      </c>
      <c r="F1303">
        <v>438.39100000000002</v>
      </c>
      <c r="G1303">
        <v>0</v>
      </c>
      <c r="H1303">
        <v>402.99700000000001</v>
      </c>
      <c r="I1303">
        <v>1.3750399999999999E-3</v>
      </c>
      <c r="J1303">
        <v>0.995116</v>
      </c>
      <c r="K1303">
        <v>0</v>
      </c>
      <c r="L1303" t="s">
        <v>42</v>
      </c>
    </row>
    <row r="1304" spans="1:12" x14ac:dyDescent="0.25">
      <c r="A1304" t="s">
        <v>49</v>
      </c>
      <c r="B1304">
        <v>13456.8</v>
      </c>
      <c r="C1304">
        <v>13456.4</v>
      </c>
      <c r="D1304">
        <v>13440.1</v>
      </c>
      <c r="E1304">
        <v>13432.8</v>
      </c>
      <c r="F1304">
        <v>441.99099999999999</v>
      </c>
      <c r="G1304">
        <v>0</v>
      </c>
      <c r="H1304">
        <v>406.21100000000001</v>
      </c>
      <c r="I1304">
        <v>1.3750399999999999E-3</v>
      </c>
      <c r="J1304">
        <v>0.99511499999999997</v>
      </c>
      <c r="K1304">
        <v>0</v>
      </c>
      <c r="L1304" t="s">
        <v>42</v>
      </c>
    </row>
    <row r="1305" spans="1:12" x14ac:dyDescent="0.25">
      <c r="A1305" t="s">
        <v>49</v>
      </c>
      <c r="B1305">
        <v>13498.8</v>
      </c>
      <c r="C1305">
        <v>13498.3</v>
      </c>
      <c r="D1305">
        <v>13482</v>
      </c>
      <c r="E1305">
        <v>13474.6</v>
      </c>
      <c r="F1305">
        <v>438.08699999999999</v>
      </c>
      <c r="G1305">
        <v>0</v>
      </c>
      <c r="H1305">
        <v>403.25700000000001</v>
      </c>
      <c r="I1305">
        <v>1.24508E-3</v>
      </c>
      <c r="J1305">
        <v>0.99511499999999997</v>
      </c>
      <c r="K1305">
        <v>0</v>
      </c>
      <c r="L1305" t="s">
        <v>42</v>
      </c>
    </row>
    <row r="1306" spans="1:12" x14ac:dyDescent="0.25">
      <c r="A1306" t="s">
        <v>49</v>
      </c>
      <c r="B1306">
        <v>13494.5</v>
      </c>
      <c r="C1306">
        <v>13494.1</v>
      </c>
      <c r="D1306">
        <v>13477.8</v>
      </c>
      <c r="E1306">
        <v>13470.6</v>
      </c>
      <c r="F1306">
        <v>441.959</v>
      </c>
      <c r="G1306">
        <v>0</v>
      </c>
      <c r="H1306">
        <v>406.35700000000003</v>
      </c>
      <c r="I1306">
        <v>1.28469E-3</v>
      </c>
      <c r="J1306">
        <v>0.995116</v>
      </c>
      <c r="K1306">
        <v>0</v>
      </c>
      <c r="L1306" t="s">
        <v>42</v>
      </c>
    </row>
    <row r="1307" spans="1:12" x14ac:dyDescent="0.25">
      <c r="A1307" t="s">
        <v>49</v>
      </c>
      <c r="B1307">
        <v>13466.9</v>
      </c>
      <c r="C1307">
        <v>13466.4</v>
      </c>
      <c r="D1307">
        <v>13450.1</v>
      </c>
      <c r="E1307">
        <v>13442.7</v>
      </c>
      <c r="F1307">
        <v>437.37</v>
      </c>
      <c r="G1307">
        <v>0</v>
      </c>
      <c r="H1307">
        <v>403.12400000000002</v>
      </c>
      <c r="I1307">
        <v>1.2390299999999999E-3</v>
      </c>
      <c r="J1307">
        <v>0.99511400000000005</v>
      </c>
      <c r="K1307">
        <v>0</v>
      </c>
      <c r="L1307" t="s">
        <v>42</v>
      </c>
    </row>
    <row r="1308" spans="1:12" x14ac:dyDescent="0.25">
      <c r="A1308" t="s">
        <v>49</v>
      </c>
      <c r="B1308">
        <v>13456.9</v>
      </c>
      <c r="C1308">
        <v>13456.5</v>
      </c>
      <c r="D1308">
        <v>13440.1</v>
      </c>
      <c r="E1308">
        <v>13432.8</v>
      </c>
      <c r="F1308">
        <v>441.47</v>
      </c>
      <c r="G1308">
        <v>0</v>
      </c>
      <c r="H1308">
        <v>406.44200000000001</v>
      </c>
      <c r="I1308">
        <v>1.26154E-3</v>
      </c>
      <c r="J1308">
        <v>0.995116</v>
      </c>
      <c r="K1308">
        <v>0</v>
      </c>
      <c r="L1308" t="s">
        <v>42</v>
      </c>
    </row>
    <row r="1309" spans="1:12" x14ac:dyDescent="0.25">
      <c r="A1309" t="s">
        <v>49</v>
      </c>
      <c r="B1309">
        <v>13491.3</v>
      </c>
      <c r="C1309">
        <v>13490.9</v>
      </c>
      <c r="D1309">
        <v>13474.6</v>
      </c>
      <c r="E1309">
        <v>13467.1</v>
      </c>
      <c r="F1309">
        <v>437.971</v>
      </c>
      <c r="G1309">
        <v>0</v>
      </c>
      <c r="H1309">
        <v>403</v>
      </c>
      <c r="I1309">
        <v>1.23997E-3</v>
      </c>
      <c r="J1309">
        <v>0.995116</v>
      </c>
      <c r="K1309">
        <v>0</v>
      </c>
      <c r="L1309" t="s">
        <v>42</v>
      </c>
    </row>
    <row r="1310" spans="1:12" x14ac:dyDescent="0.25">
      <c r="A1310" t="s">
        <v>49</v>
      </c>
      <c r="B1310">
        <v>13450.9</v>
      </c>
      <c r="C1310">
        <v>13450.5</v>
      </c>
      <c r="D1310">
        <v>13434.2</v>
      </c>
      <c r="E1310">
        <v>13426.8</v>
      </c>
      <c r="F1310">
        <v>441.60300000000001</v>
      </c>
      <c r="G1310">
        <v>0</v>
      </c>
      <c r="H1310">
        <v>406.31299999999999</v>
      </c>
      <c r="I1310">
        <v>1.2359199999999999E-3</v>
      </c>
      <c r="J1310">
        <v>0.995116</v>
      </c>
      <c r="K1310">
        <v>0</v>
      </c>
      <c r="L1310" t="s">
        <v>42</v>
      </c>
    </row>
    <row r="1311" spans="1:12" x14ac:dyDescent="0.25">
      <c r="A1311" t="s">
        <v>49</v>
      </c>
      <c r="B1311">
        <v>13452.9</v>
      </c>
      <c r="C1311">
        <v>13452.5</v>
      </c>
      <c r="D1311">
        <v>13436.2</v>
      </c>
      <c r="E1311">
        <v>13428.9</v>
      </c>
      <c r="F1311">
        <v>437.322</v>
      </c>
      <c r="G1311">
        <v>0</v>
      </c>
      <c r="H1311">
        <v>403.03800000000001</v>
      </c>
      <c r="I1311">
        <v>1.2310800000000001E-3</v>
      </c>
      <c r="J1311">
        <v>0.995116</v>
      </c>
      <c r="K1311">
        <v>0</v>
      </c>
      <c r="L1311" t="s">
        <v>42</v>
      </c>
    </row>
    <row r="1312" spans="1:12" x14ac:dyDescent="0.25">
      <c r="A1312" t="s">
        <v>49</v>
      </c>
      <c r="B1312">
        <v>13506.4</v>
      </c>
      <c r="C1312">
        <v>13506</v>
      </c>
      <c r="D1312">
        <v>13489.7</v>
      </c>
      <c r="E1312">
        <v>13482.3</v>
      </c>
      <c r="F1312">
        <v>441.20299999999997</v>
      </c>
      <c r="G1312">
        <v>0</v>
      </c>
      <c r="H1312">
        <v>406.404</v>
      </c>
      <c r="I1312">
        <v>1.2332700000000001E-3</v>
      </c>
      <c r="J1312">
        <v>0.99511499999999997</v>
      </c>
      <c r="K1312">
        <v>0</v>
      </c>
      <c r="L1312" t="s">
        <v>42</v>
      </c>
    </row>
    <row r="1313" spans="1:12" x14ac:dyDescent="0.25">
      <c r="A1313" t="s">
        <v>49</v>
      </c>
      <c r="B1313">
        <v>13387.1</v>
      </c>
      <c r="C1313">
        <v>13386.7</v>
      </c>
      <c r="D1313">
        <v>13370.5</v>
      </c>
      <c r="E1313">
        <v>13363.1</v>
      </c>
      <c r="F1313">
        <v>436.93900000000002</v>
      </c>
      <c r="G1313">
        <v>0</v>
      </c>
      <c r="H1313">
        <v>402.90699999999998</v>
      </c>
      <c r="I1313">
        <v>1.9740500000000002E-3</v>
      </c>
      <c r="J1313">
        <v>0.995116</v>
      </c>
      <c r="K1313">
        <v>0</v>
      </c>
      <c r="L1313" t="s">
        <v>42</v>
      </c>
    </row>
    <row r="1314" spans="1:12" x14ac:dyDescent="0.25">
      <c r="A1314" t="s">
        <v>49</v>
      </c>
      <c r="B1314">
        <v>13427.8</v>
      </c>
      <c r="C1314">
        <v>13427.4</v>
      </c>
      <c r="D1314">
        <v>13411.1</v>
      </c>
      <c r="E1314">
        <v>13403.6</v>
      </c>
      <c r="F1314">
        <v>441.19600000000003</v>
      </c>
      <c r="G1314">
        <v>0</v>
      </c>
      <c r="H1314">
        <v>406.31799999999998</v>
      </c>
      <c r="I1314">
        <v>1.2319099999999999E-3</v>
      </c>
      <c r="J1314">
        <v>0.99511400000000005</v>
      </c>
      <c r="K1314">
        <v>0</v>
      </c>
      <c r="L1314" t="s">
        <v>42</v>
      </c>
    </row>
    <row r="1315" spans="1:12" x14ac:dyDescent="0.25">
      <c r="A1315" t="s">
        <v>49</v>
      </c>
      <c r="B1315">
        <v>13485.9</v>
      </c>
      <c r="C1315">
        <v>13485.5</v>
      </c>
      <c r="D1315">
        <v>13469.1</v>
      </c>
      <c r="E1315">
        <v>13461.8</v>
      </c>
      <c r="F1315">
        <v>437.25099999999998</v>
      </c>
      <c r="G1315">
        <v>0</v>
      </c>
      <c r="H1315">
        <v>402.983</v>
      </c>
      <c r="I1315">
        <v>1.51322E-3</v>
      </c>
      <c r="J1315">
        <v>0.99511300000000003</v>
      </c>
      <c r="K1315">
        <v>0</v>
      </c>
      <c r="L1315" t="s">
        <v>42</v>
      </c>
    </row>
    <row r="1316" spans="1:12" x14ac:dyDescent="0.25">
      <c r="A1316" t="s">
        <v>49</v>
      </c>
      <c r="B1316">
        <v>13500.5</v>
      </c>
      <c r="C1316">
        <v>13500.1</v>
      </c>
      <c r="D1316">
        <v>13483.7</v>
      </c>
      <c r="E1316">
        <v>13476.5</v>
      </c>
      <c r="F1316">
        <v>442.03100000000001</v>
      </c>
      <c r="G1316">
        <v>0</v>
      </c>
      <c r="H1316">
        <v>406.291</v>
      </c>
      <c r="I1316">
        <v>1.3133000000000001E-3</v>
      </c>
      <c r="J1316">
        <v>0.99511499999999997</v>
      </c>
      <c r="K1316">
        <v>0</v>
      </c>
      <c r="L1316" t="s">
        <v>42</v>
      </c>
    </row>
    <row r="1317" spans="1:12" x14ac:dyDescent="0.25">
      <c r="A1317" t="s">
        <v>49</v>
      </c>
      <c r="B1317">
        <v>13494.3</v>
      </c>
      <c r="C1317">
        <v>13493.9</v>
      </c>
      <c r="D1317">
        <v>13477.6</v>
      </c>
      <c r="E1317">
        <v>13470.3</v>
      </c>
      <c r="F1317">
        <v>437.01900000000001</v>
      </c>
      <c r="G1317">
        <v>0</v>
      </c>
      <c r="H1317">
        <v>403.18400000000003</v>
      </c>
      <c r="I1317">
        <v>1.2337100000000001E-3</v>
      </c>
      <c r="J1317">
        <v>0.99511400000000005</v>
      </c>
      <c r="K1317">
        <v>0</v>
      </c>
      <c r="L1317" t="s">
        <v>42</v>
      </c>
    </row>
    <row r="1318" spans="1:12" x14ac:dyDescent="0.25">
      <c r="A1318" t="s">
        <v>49</v>
      </c>
      <c r="B1318">
        <v>13494</v>
      </c>
      <c r="C1318">
        <v>13493.6</v>
      </c>
      <c r="D1318">
        <v>13477.3</v>
      </c>
      <c r="E1318">
        <v>13470</v>
      </c>
      <c r="F1318">
        <v>441.86099999999999</v>
      </c>
      <c r="G1318">
        <v>0</v>
      </c>
      <c r="H1318">
        <v>406.22199999999998</v>
      </c>
      <c r="I1318">
        <v>1.2626E-3</v>
      </c>
      <c r="J1318">
        <v>0.995116</v>
      </c>
      <c r="K1318">
        <v>0</v>
      </c>
      <c r="L1318" t="s">
        <v>42</v>
      </c>
    </row>
    <row r="1319" spans="1:12" x14ac:dyDescent="0.25">
      <c r="A1319" t="s">
        <v>49</v>
      </c>
      <c r="B1319">
        <v>13376.2</v>
      </c>
      <c r="C1319">
        <v>13375.8</v>
      </c>
      <c r="D1319">
        <v>13359.5</v>
      </c>
      <c r="E1319">
        <v>13352.2</v>
      </c>
      <c r="F1319">
        <v>437.99</v>
      </c>
      <c r="G1319">
        <v>0</v>
      </c>
      <c r="H1319">
        <v>402.733</v>
      </c>
      <c r="I1319">
        <v>1.2382199999999999E-3</v>
      </c>
      <c r="J1319">
        <v>0.995116</v>
      </c>
      <c r="K1319">
        <v>0</v>
      </c>
      <c r="L1319" t="s">
        <v>42</v>
      </c>
    </row>
    <row r="1320" spans="1:12" x14ac:dyDescent="0.25">
      <c r="A1320" t="s">
        <v>49</v>
      </c>
      <c r="B1320">
        <v>13433.2</v>
      </c>
      <c r="C1320">
        <v>13432.8</v>
      </c>
      <c r="D1320">
        <v>13416.5</v>
      </c>
      <c r="E1320">
        <v>13409.1</v>
      </c>
      <c r="F1320">
        <v>441.57900000000001</v>
      </c>
      <c r="G1320">
        <v>0</v>
      </c>
      <c r="H1320">
        <v>406.07</v>
      </c>
      <c r="I1320">
        <v>1.2493700000000001E-3</v>
      </c>
      <c r="J1320">
        <v>0.995116</v>
      </c>
      <c r="K1320">
        <v>0</v>
      </c>
      <c r="L1320" t="s">
        <v>42</v>
      </c>
    </row>
    <row r="1321" spans="1:12" x14ac:dyDescent="0.25">
      <c r="A1321" t="s">
        <v>49</v>
      </c>
      <c r="B1321">
        <v>13479.1</v>
      </c>
      <c r="C1321">
        <v>13478.7</v>
      </c>
      <c r="D1321">
        <v>13462.3</v>
      </c>
      <c r="E1321">
        <v>13455.1</v>
      </c>
      <c r="F1321">
        <v>437.61099999999999</v>
      </c>
      <c r="G1321">
        <v>0</v>
      </c>
      <c r="H1321">
        <v>403.03899999999999</v>
      </c>
      <c r="I1321">
        <v>1.26435E-3</v>
      </c>
      <c r="J1321">
        <v>0.99511499999999997</v>
      </c>
      <c r="K1321">
        <v>0</v>
      </c>
      <c r="L1321" t="s">
        <v>42</v>
      </c>
    </row>
    <row r="1322" spans="1:12" x14ac:dyDescent="0.25">
      <c r="A1322" t="s">
        <v>49</v>
      </c>
      <c r="B1322">
        <v>13430</v>
      </c>
      <c r="C1322">
        <v>13429.7</v>
      </c>
      <c r="D1322">
        <v>13413.3</v>
      </c>
      <c r="E1322">
        <v>13406</v>
      </c>
      <c r="F1322">
        <v>442.411</v>
      </c>
      <c r="G1322">
        <v>0</v>
      </c>
      <c r="H1322">
        <v>406.12</v>
      </c>
      <c r="I1322">
        <v>1.24069E-3</v>
      </c>
      <c r="J1322">
        <v>0.99511499999999997</v>
      </c>
      <c r="K1322">
        <v>0</v>
      </c>
      <c r="L1322" t="s">
        <v>42</v>
      </c>
    </row>
    <row r="1323" spans="1:12" x14ac:dyDescent="0.25">
      <c r="A1323" t="s">
        <v>49</v>
      </c>
      <c r="B1323">
        <v>13418.1</v>
      </c>
      <c r="C1323">
        <v>13417.6</v>
      </c>
      <c r="D1323">
        <v>13401.3</v>
      </c>
      <c r="E1323">
        <v>13394</v>
      </c>
      <c r="F1323">
        <v>437.94600000000003</v>
      </c>
      <c r="G1323">
        <v>0</v>
      </c>
      <c r="H1323">
        <v>402.92700000000002</v>
      </c>
      <c r="I1323">
        <v>1.4089199999999999E-3</v>
      </c>
      <c r="J1323">
        <v>0.99511499999999997</v>
      </c>
      <c r="K1323">
        <v>0</v>
      </c>
      <c r="L1323" t="s">
        <v>42</v>
      </c>
    </row>
    <row r="1324" spans="1:12" x14ac:dyDescent="0.25">
      <c r="A1324" t="s">
        <v>49</v>
      </c>
      <c r="B1324">
        <v>13385.1</v>
      </c>
      <c r="C1324">
        <v>13384.7</v>
      </c>
      <c r="D1324">
        <v>13368.4</v>
      </c>
      <c r="E1324">
        <v>13360.9</v>
      </c>
      <c r="F1324">
        <v>441.29199999999997</v>
      </c>
      <c r="G1324">
        <v>0</v>
      </c>
      <c r="H1324">
        <v>406.12700000000001</v>
      </c>
      <c r="I1324">
        <v>1.3470800000000001E-3</v>
      </c>
      <c r="J1324">
        <v>0.995116</v>
      </c>
      <c r="K1324">
        <v>0</v>
      </c>
      <c r="L1324" t="s">
        <v>42</v>
      </c>
    </row>
    <row r="1325" spans="1:12" x14ac:dyDescent="0.25">
      <c r="A1325" t="s">
        <v>49</v>
      </c>
      <c r="B1325">
        <v>13423.1</v>
      </c>
      <c r="C1325">
        <v>13422.7</v>
      </c>
      <c r="D1325">
        <v>13406.4</v>
      </c>
      <c r="E1325">
        <v>13399</v>
      </c>
      <c r="F1325">
        <v>437.37799999999999</v>
      </c>
      <c r="G1325">
        <v>0</v>
      </c>
      <c r="H1325">
        <v>403.00200000000001</v>
      </c>
      <c r="I1325">
        <v>1.4887500000000001E-3</v>
      </c>
      <c r="J1325">
        <v>0.995116</v>
      </c>
      <c r="K1325">
        <v>0</v>
      </c>
      <c r="L1325" t="s">
        <v>42</v>
      </c>
    </row>
    <row r="1326" spans="1:12" x14ac:dyDescent="0.25">
      <c r="A1326" t="s">
        <v>49</v>
      </c>
      <c r="B1326">
        <v>13514</v>
      </c>
      <c r="C1326">
        <v>13513.6</v>
      </c>
      <c r="D1326">
        <v>13497.4</v>
      </c>
      <c r="E1326">
        <v>13490.1</v>
      </c>
      <c r="F1326">
        <v>440.81299999999999</v>
      </c>
      <c r="G1326">
        <v>0</v>
      </c>
      <c r="H1326">
        <v>406.18700000000001</v>
      </c>
      <c r="I1326">
        <v>1.2355700000000001E-3</v>
      </c>
      <c r="J1326">
        <v>0.995116</v>
      </c>
      <c r="K1326">
        <v>0</v>
      </c>
      <c r="L1326" t="s">
        <v>42</v>
      </c>
    </row>
    <row r="1327" spans="1:12" x14ac:dyDescent="0.25">
      <c r="A1327" t="s">
        <v>49</v>
      </c>
      <c r="B1327">
        <v>13374.7</v>
      </c>
      <c r="C1327">
        <v>13374.3</v>
      </c>
      <c r="D1327">
        <v>13358</v>
      </c>
      <c r="E1327">
        <v>13350.7</v>
      </c>
      <c r="F1327">
        <v>436.77800000000002</v>
      </c>
      <c r="G1327">
        <v>0</v>
      </c>
      <c r="H1327">
        <v>403.12099999999998</v>
      </c>
      <c r="I1327">
        <v>1.2800400000000001E-3</v>
      </c>
      <c r="J1327">
        <v>0.995116</v>
      </c>
      <c r="K1327">
        <v>0</v>
      </c>
      <c r="L1327" t="s">
        <v>42</v>
      </c>
    </row>
    <row r="1328" spans="1:12" x14ac:dyDescent="0.25">
      <c r="A1328" t="s">
        <v>49</v>
      </c>
      <c r="B1328">
        <v>13431.5</v>
      </c>
      <c r="C1328">
        <v>13431.2</v>
      </c>
      <c r="D1328">
        <v>13414.9</v>
      </c>
      <c r="E1328">
        <v>13407.4</v>
      </c>
      <c r="F1328">
        <v>441.839</v>
      </c>
      <c r="G1328">
        <v>0</v>
      </c>
      <c r="H1328">
        <v>406.18900000000002</v>
      </c>
      <c r="I1328">
        <v>1.23017E-3</v>
      </c>
      <c r="J1328">
        <v>0.995116</v>
      </c>
      <c r="K1328">
        <v>0</v>
      </c>
      <c r="L1328" t="s">
        <v>42</v>
      </c>
    </row>
    <row r="1329" spans="1:25" x14ac:dyDescent="0.25">
      <c r="A1329" t="s">
        <v>49</v>
      </c>
      <c r="B1329">
        <v>13487.6</v>
      </c>
      <c r="C1329">
        <v>13487.2</v>
      </c>
      <c r="D1329">
        <v>13470.9</v>
      </c>
      <c r="E1329">
        <v>13463.7</v>
      </c>
      <c r="F1329">
        <v>437.488</v>
      </c>
      <c r="G1329">
        <v>0</v>
      </c>
      <c r="H1329">
        <v>402.86399999999998</v>
      </c>
      <c r="I1329">
        <v>1.4835499999999999E-3</v>
      </c>
      <c r="J1329">
        <v>0.995116</v>
      </c>
      <c r="K1329">
        <v>0</v>
      </c>
      <c r="L1329" t="s">
        <v>42</v>
      </c>
    </row>
    <row r="1330" spans="1:25" x14ac:dyDescent="0.25">
      <c r="A1330" t="s">
        <v>49</v>
      </c>
      <c r="B1330">
        <v>13498.4</v>
      </c>
      <c r="C1330">
        <v>13498</v>
      </c>
      <c r="D1330">
        <v>13481.7</v>
      </c>
      <c r="E1330">
        <v>13474.5</v>
      </c>
      <c r="F1330">
        <v>441.12599999999998</v>
      </c>
      <c r="G1330">
        <v>0</v>
      </c>
      <c r="H1330">
        <v>406.39100000000002</v>
      </c>
      <c r="I1330">
        <v>1.24972E-3</v>
      </c>
      <c r="J1330">
        <v>0.995116</v>
      </c>
      <c r="K1330">
        <v>0</v>
      </c>
      <c r="L1330" t="s">
        <v>42</v>
      </c>
    </row>
    <row r="1331" spans="1:25" x14ac:dyDescent="0.25">
      <c r="A1331" t="s">
        <v>49</v>
      </c>
      <c r="B1331">
        <v>13462.4</v>
      </c>
      <c r="C1331">
        <v>13462</v>
      </c>
      <c r="D1331">
        <v>13445.7</v>
      </c>
      <c r="E1331">
        <v>13438.4</v>
      </c>
      <c r="F1331">
        <v>437.48599999999999</v>
      </c>
      <c r="G1331">
        <v>0</v>
      </c>
      <c r="H1331">
        <v>402.92500000000001</v>
      </c>
      <c r="I1331">
        <v>1.2416899999999999E-3</v>
      </c>
      <c r="J1331">
        <v>0.995116</v>
      </c>
      <c r="K1331">
        <v>0</v>
      </c>
      <c r="L1331" t="s">
        <v>42</v>
      </c>
    </row>
    <row r="1332" spans="1:25" x14ac:dyDescent="0.25">
      <c r="A1332" t="s">
        <v>49</v>
      </c>
      <c r="B1332">
        <v>13467.1</v>
      </c>
      <c r="C1332">
        <v>13466.7</v>
      </c>
      <c r="D1332">
        <v>13450.4</v>
      </c>
      <c r="E1332">
        <v>13443.1</v>
      </c>
      <c r="F1332">
        <v>441.90300000000002</v>
      </c>
      <c r="G1332">
        <v>0</v>
      </c>
      <c r="H1332">
        <v>406.35599999999999</v>
      </c>
      <c r="I1332">
        <v>1.2300600000000001E-3</v>
      </c>
      <c r="J1332">
        <v>0.995116</v>
      </c>
      <c r="K1332">
        <v>0</v>
      </c>
      <c r="L1332" t="s">
        <v>42</v>
      </c>
    </row>
    <row r="1333" spans="1:25" x14ac:dyDescent="0.25">
      <c r="A1333" t="s">
        <v>49</v>
      </c>
      <c r="B1333">
        <v>13412.1</v>
      </c>
      <c r="C1333">
        <v>13411.7</v>
      </c>
      <c r="D1333">
        <v>13395.3</v>
      </c>
      <c r="E1333">
        <v>13387.9</v>
      </c>
      <c r="F1333">
        <v>437.31599999999997</v>
      </c>
      <c r="G1333">
        <v>0</v>
      </c>
      <c r="H1333">
        <v>402.85399999999998</v>
      </c>
      <c r="I1333">
        <v>1.23795E-3</v>
      </c>
      <c r="J1333">
        <v>0.99511499999999997</v>
      </c>
      <c r="K1333">
        <v>0</v>
      </c>
      <c r="L1333" t="s">
        <v>42</v>
      </c>
    </row>
    <row r="1334" spans="1:25" x14ac:dyDescent="0.25">
      <c r="A1334" t="s">
        <v>49</v>
      </c>
      <c r="B1334">
        <v>13502.6</v>
      </c>
      <c r="C1334">
        <v>13502.1</v>
      </c>
      <c r="D1334">
        <v>13485.8</v>
      </c>
      <c r="E1334">
        <v>13478.4</v>
      </c>
      <c r="F1334">
        <v>441.78500000000003</v>
      </c>
      <c r="G1334">
        <v>0</v>
      </c>
      <c r="H1334">
        <v>406.11099999999999</v>
      </c>
      <c r="I1334">
        <v>1.2480099999999999E-3</v>
      </c>
      <c r="J1334">
        <v>0.995116</v>
      </c>
      <c r="K1334">
        <v>0</v>
      </c>
      <c r="L1334" t="s">
        <v>42</v>
      </c>
    </row>
    <row r="1335" spans="1:25" x14ac:dyDescent="0.25">
      <c r="A1335" t="s">
        <v>49</v>
      </c>
      <c r="B1335">
        <v>13474.8</v>
      </c>
      <c r="C1335">
        <v>13474.4</v>
      </c>
      <c r="D1335">
        <v>13458.1</v>
      </c>
      <c r="E1335">
        <v>13450.7</v>
      </c>
      <c r="F1335">
        <v>437.99799999999999</v>
      </c>
      <c r="G1335">
        <v>0</v>
      </c>
      <c r="H1335">
        <v>403.03</v>
      </c>
      <c r="I1335">
        <v>1.25657E-3</v>
      </c>
      <c r="J1335">
        <v>0.99511499999999997</v>
      </c>
      <c r="K1335">
        <v>0</v>
      </c>
      <c r="L1335" t="s">
        <v>42</v>
      </c>
    </row>
    <row r="1336" spans="1:25" x14ac:dyDescent="0.25">
      <c r="A1336" t="s">
        <v>49</v>
      </c>
      <c r="B1336">
        <v>13485.2</v>
      </c>
      <c r="C1336">
        <v>13484.8</v>
      </c>
      <c r="D1336">
        <v>13468.5</v>
      </c>
      <c r="E1336">
        <v>13461.3</v>
      </c>
      <c r="F1336">
        <v>441.04599999999999</v>
      </c>
      <c r="G1336">
        <v>0</v>
      </c>
      <c r="H1336">
        <v>406.02800000000002</v>
      </c>
      <c r="I1336">
        <v>1.2302999999999999E-3</v>
      </c>
      <c r="J1336">
        <v>0.995116</v>
      </c>
      <c r="K1336">
        <v>0</v>
      </c>
      <c r="L1336" t="s">
        <v>42</v>
      </c>
    </row>
    <row r="1337" spans="1:25" x14ac:dyDescent="0.25">
      <c r="A1337" t="s">
        <v>49</v>
      </c>
      <c r="B1337">
        <v>13418.1</v>
      </c>
      <c r="C1337">
        <v>13417.8</v>
      </c>
      <c r="D1337">
        <v>13401.5</v>
      </c>
      <c r="E1337">
        <v>13394</v>
      </c>
      <c r="F1337">
        <v>437.65800000000002</v>
      </c>
      <c r="G1337">
        <v>0</v>
      </c>
      <c r="H1337">
        <v>403.07900000000001</v>
      </c>
      <c r="I1337">
        <v>1.23464E-3</v>
      </c>
      <c r="J1337">
        <v>0.995116</v>
      </c>
      <c r="K1337">
        <v>0</v>
      </c>
      <c r="L1337" t="s">
        <v>42</v>
      </c>
    </row>
    <row r="1338" spans="1:25" x14ac:dyDescent="0.25">
      <c r="A1338" t="s">
        <v>49</v>
      </c>
      <c r="B1338">
        <v>13485.3</v>
      </c>
      <c r="C1338">
        <v>13484.9</v>
      </c>
      <c r="D1338">
        <v>13468.6</v>
      </c>
      <c r="E1338">
        <v>13461.4</v>
      </c>
      <c r="F1338">
        <v>441.24700000000001</v>
      </c>
      <c r="G1338">
        <v>0</v>
      </c>
      <c r="H1338">
        <v>406.20600000000002</v>
      </c>
      <c r="I1338">
        <v>1.2310000000000001E-3</v>
      </c>
      <c r="J1338">
        <v>0.99511300000000003</v>
      </c>
      <c r="K1338">
        <v>0</v>
      </c>
      <c r="L1338" t="s">
        <v>42</v>
      </c>
    </row>
    <row r="1339" spans="1:25" x14ac:dyDescent="0.25">
      <c r="A1339" t="s">
        <v>49</v>
      </c>
      <c r="B1339">
        <v>13471.4</v>
      </c>
      <c r="C1339">
        <v>13471.1</v>
      </c>
      <c r="D1339">
        <v>13454.8</v>
      </c>
      <c r="E1339">
        <v>13447.4</v>
      </c>
      <c r="F1339">
        <v>437.96300000000002</v>
      </c>
      <c r="G1339">
        <v>0</v>
      </c>
      <c r="H1339">
        <v>402.73700000000002</v>
      </c>
      <c r="I1339">
        <v>1.23058E-3</v>
      </c>
      <c r="J1339">
        <v>0.995116</v>
      </c>
      <c r="K1339">
        <v>0</v>
      </c>
      <c r="L1339" t="s">
        <v>42</v>
      </c>
    </row>
    <row r="1340" spans="1:25" x14ac:dyDescent="0.25">
      <c r="A1340" t="s">
        <v>49</v>
      </c>
      <c r="B1340">
        <v>13510.5</v>
      </c>
      <c r="C1340">
        <v>13510.1</v>
      </c>
      <c r="D1340">
        <v>13493.8</v>
      </c>
      <c r="E1340">
        <v>13486.4</v>
      </c>
      <c r="F1340">
        <v>442.18799999999999</v>
      </c>
      <c r="G1340">
        <v>0</v>
      </c>
      <c r="H1340">
        <v>406.392</v>
      </c>
      <c r="I1340">
        <v>1.9839599999999999E-3</v>
      </c>
      <c r="J1340">
        <v>0.99511499999999997</v>
      </c>
      <c r="K1340">
        <v>0</v>
      </c>
      <c r="L1340" t="s">
        <v>42</v>
      </c>
    </row>
    <row r="1341" spans="1:25" x14ac:dyDescent="0.25">
      <c r="A1341" t="s">
        <v>49</v>
      </c>
      <c r="B1341">
        <v>13485.2</v>
      </c>
      <c r="C1341">
        <v>13484.8</v>
      </c>
      <c r="D1341">
        <v>13468.5</v>
      </c>
      <c r="E1341">
        <v>13461.4</v>
      </c>
      <c r="F1341">
        <v>438.70499999999998</v>
      </c>
      <c r="G1341">
        <v>0</v>
      </c>
      <c r="H1341">
        <v>402.92899999999997</v>
      </c>
      <c r="I1341">
        <v>1.5466200000000001E-3</v>
      </c>
      <c r="J1341">
        <v>0.995116</v>
      </c>
      <c r="K1341">
        <v>0</v>
      </c>
      <c r="L1341" t="s">
        <v>42</v>
      </c>
    </row>
    <row r="1342" spans="1:25" x14ac:dyDescent="0.25">
      <c r="A1342" t="s">
        <v>49</v>
      </c>
      <c r="B1342">
        <v>13398.2</v>
      </c>
      <c r="C1342">
        <v>13397.8</v>
      </c>
      <c r="D1342">
        <v>13381.5</v>
      </c>
      <c r="E1342">
        <v>13374.2</v>
      </c>
      <c r="F1342">
        <v>441.87099999999998</v>
      </c>
      <c r="G1342">
        <v>0</v>
      </c>
      <c r="H1342">
        <v>406.34699999999998</v>
      </c>
      <c r="I1342">
        <v>1.24226E-3</v>
      </c>
      <c r="J1342">
        <v>0.995116</v>
      </c>
      <c r="K1342">
        <v>0</v>
      </c>
      <c r="L1342" t="s">
        <v>42</v>
      </c>
    </row>
    <row r="1343" spans="1:25" x14ac:dyDescent="0.25">
      <c r="A1343" t="s">
        <v>49</v>
      </c>
      <c r="B1343">
        <v>13510.7</v>
      </c>
      <c r="C1343">
        <v>13510.3</v>
      </c>
      <c r="D1343">
        <v>13493.9</v>
      </c>
      <c r="E1343">
        <v>13486.5</v>
      </c>
      <c r="F1343">
        <v>437.76499999999999</v>
      </c>
      <c r="G1343">
        <v>0</v>
      </c>
      <c r="H1343">
        <v>403.02499999999998</v>
      </c>
      <c r="I1343">
        <v>1.30977E-3</v>
      </c>
      <c r="J1343">
        <v>0.99511000000000005</v>
      </c>
      <c r="K1343">
        <v>0</v>
      </c>
      <c r="L1343" t="s">
        <v>42</v>
      </c>
      <c r="R1343" t="s">
        <v>69</v>
      </c>
      <c r="U1343" t="s">
        <v>68</v>
      </c>
      <c r="X1343" t="s">
        <v>66</v>
      </c>
    </row>
    <row r="1344" spans="1:25" x14ac:dyDescent="0.25">
      <c r="A1344" t="s">
        <v>49</v>
      </c>
      <c r="B1344">
        <v>13468.2</v>
      </c>
      <c r="C1344">
        <v>13467.8</v>
      </c>
      <c r="D1344">
        <v>13451.5</v>
      </c>
      <c r="E1344">
        <v>13444</v>
      </c>
      <c r="F1344">
        <v>441.86599999999999</v>
      </c>
      <c r="G1344">
        <v>0</v>
      </c>
      <c r="H1344">
        <v>406.142</v>
      </c>
      <c r="I1344">
        <v>1.2369200000000001E-3</v>
      </c>
      <c r="J1344">
        <v>0.995116</v>
      </c>
      <c r="K1344">
        <v>0</v>
      </c>
      <c r="L1344" t="s">
        <v>42</v>
      </c>
      <c r="R1344">
        <f>AVERAGE(B1295:B1344)</f>
        <v>13459.779999999995</v>
      </c>
      <c r="S1344">
        <f>AVERAGE(C1295:C1344)</f>
        <v>13459.382000000005</v>
      </c>
      <c r="U1344">
        <f>_xlfn.VAR.P(B1295:B1344)</f>
        <v>1440.0695999999853</v>
      </c>
      <c r="V1344">
        <f>_xlfn.VAR.P(C1295:C1344)</f>
        <v>1439.3890760000004</v>
      </c>
      <c r="X1344">
        <f>1.96*SQRT(U1344)/50</f>
        <v>1.4875713596812685</v>
      </c>
      <c r="Y1344">
        <f>1.96*SQRT(V1344)/50</f>
        <v>1.4872198323531867</v>
      </c>
    </row>
    <row r="1345" spans="1:12" x14ac:dyDescent="0.25">
      <c r="A1345" t="s">
        <v>50</v>
      </c>
      <c r="B1345">
        <v>672995.78357099998</v>
      </c>
      <c r="C1345" t="s">
        <v>36</v>
      </c>
    </row>
    <row r="1346" spans="1:12" x14ac:dyDescent="0.25">
      <c r="A1346" t="s">
        <v>51</v>
      </c>
      <c r="B1346">
        <v>4985.91</v>
      </c>
      <c r="C1346">
        <v>4935.32</v>
      </c>
      <c r="D1346">
        <v>4935.13</v>
      </c>
      <c r="E1346">
        <v>4930.18</v>
      </c>
      <c r="F1346">
        <v>246.85900000000001</v>
      </c>
      <c r="G1346">
        <v>763.15300000000002</v>
      </c>
      <c r="H1346">
        <v>131.61099999999999</v>
      </c>
      <c r="I1346">
        <v>1.3005099999999999E-3</v>
      </c>
      <c r="J1346">
        <v>0.995116</v>
      </c>
      <c r="K1346">
        <v>0</v>
      </c>
      <c r="L1346" t="s">
        <v>42</v>
      </c>
    </row>
    <row r="1347" spans="1:12" x14ac:dyDescent="0.25">
      <c r="A1347" t="s">
        <v>51</v>
      </c>
      <c r="B1347">
        <v>4988.37</v>
      </c>
      <c r="C1347">
        <v>4937.93</v>
      </c>
      <c r="D1347">
        <v>4937.7299999999996</v>
      </c>
      <c r="E1347">
        <v>4932.8100000000004</v>
      </c>
      <c r="F1347">
        <v>246.43100000000001</v>
      </c>
      <c r="G1347">
        <v>762.87699999999995</v>
      </c>
      <c r="H1347">
        <v>131.52699999999999</v>
      </c>
      <c r="I1347">
        <v>1.23113E-3</v>
      </c>
      <c r="J1347">
        <v>0.995116</v>
      </c>
      <c r="K1347">
        <v>0</v>
      </c>
      <c r="L1347" t="s">
        <v>42</v>
      </c>
    </row>
    <row r="1348" spans="1:12" x14ac:dyDescent="0.25">
      <c r="A1348" t="s">
        <v>51</v>
      </c>
      <c r="B1348">
        <v>4985.99</v>
      </c>
      <c r="C1348">
        <v>4935.59</v>
      </c>
      <c r="D1348">
        <v>4935.3999999999996</v>
      </c>
      <c r="E1348">
        <v>4930.47</v>
      </c>
      <c r="F1348">
        <v>246.298</v>
      </c>
      <c r="G1348">
        <v>763.07299999999998</v>
      </c>
      <c r="H1348">
        <v>131.91399999999999</v>
      </c>
      <c r="I1348">
        <v>1.2359199999999999E-3</v>
      </c>
      <c r="J1348">
        <v>0.995116</v>
      </c>
      <c r="K1348">
        <v>0</v>
      </c>
      <c r="L1348" t="s">
        <v>42</v>
      </c>
    </row>
    <row r="1349" spans="1:12" x14ac:dyDescent="0.25">
      <c r="A1349" t="s">
        <v>51</v>
      </c>
      <c r="B1349">
        <v>4991.83</v>
      </c>
      <c r="C1349">
        <v>4941.43</v>
      </c>
      <c r="D1349">
        <v>4941.2299999999996</v>
      </c>
      <c r="E1349">
        <v>4936.3</v>
      </c>
      <c r="F1349">
        <v>246.58799999999999</v>
      </c>
      <c r="G1349">
        <v>763.26199999999994</v>
      </c>
      <c r="H1349">
        <v>131.75</v>
      </c>
      <c r="I1349">
        <v>1.23957E-3</v>
      </c>
      <c r="J1349">
        <v>0.995116</v>
      </c>
      <c r="K1349">
        <v>0</v>
      </c>
      <c r="L1349" t="s">
        <v>42</v>
      </c>
    </row>
    <row r="1350" spans="1:12" x14ac:dyDescent="0.25">
      <c r="A1350" t="s">
        <v>51</v>
      </c>
      <c r="B1350">
        <v>4986.0600000000004</v>
      </c>
      <c r="C1350">
        <v>4935.67</v>
      </c>
      <c r="D1350">
        <v>4935.4799999999996</v>
      </c>
      <c r="E1350">
        <v>4930.55</v>
      </c>
      <c r="F1350">
        <v>246.512</v>
      </c>
      <c r="G1350">
        <v>762.93100000000004</v>
      </c>
      <c r="H1350">
        <v>131.495</v>
      </c>
      <c r="I1350">
        <v>1.23295E-3</v>
      </c>
      <c r="J1350">
        <v>0.995116</v>
      </c>
      <c r="K1350">
        <v>0</v>
      </c>
      <c r="L1350" t="s">
        <v>42</v>
      </c>
    </row>
    <row r="1351" spans="1:12" x14ac:dyDescent="0.25">
      <c r="A1351" t="s">
        <v>51</v>
      </c>
      <c r="B1351">
        <v>4989.58</v>
      </c>
      <c r="C1351">
        <v>4939.2</v>
      </c>
      <c r="D1351">
        <v>4939.01</v>
      </c>
      <c r="E1351">
        <v>4934.09</v>
      </c>
      <c r="F1351">
        <v>246.83099999999999</v>
      </c>
      <c r="G1351">
        <v>763.63599999999997</v>
      </c>
      <c r="H1351">
        <v>131.94499999999999</v>
      </c>
      <c r="I1351">
        <v>1.2339300000000001E-3</v>
      </c>
      <c r="J1351">
        <v>0.99511499999999997</v>
      </c>
      <c r="K1351">
        <v>0</v>
      </c>
      <c r="L1351" t="s">
        <v>42</v>
      </c>
    </row>
    <row r="1352" spans="1:12" x14ac:dyDescent="0.25">
      <c r="A1352" t="s">
        <v>51</v>
      </c>
      <c r="B1352">
        <v>4990.8900000000003</v>
      </c>
      <c r="C1352">
        <v>4940.34</v>
      </c>
      <c r="D1352">
        <v>4940.1400000000003</v>
      </c>
      <c r="E1352">
        <v>4935.22</v>
      </c>
      <c r="F1352">
        <v>246.47499999999999</v>
      </c>
      <c r="G1352">
        <v>764.16</v>
      </c>
      <c r="H1352">
        <v>131.577</v>
      </c>
      <c r="I1352">
        <v>1.2461600000000001E-3</v>
      </c>
      <c r="J1352">
        <v>0.995116</v>
      </c>
      <c r="K1352">
        <v>0</v>
      </c>
      <c r="L1352" t="s">
        <v>42</v>
      </c>
    </row>
    <row r="1353" spans="1:12" x14ac:dyDescent="0.25">
      <c r="A1353" t="s">
        <v>51</v>
      </c>
      <c r="B1353">
        <v>4988.62</v>
      </c>
      <c r="C1353">
        <v>4938.22</v>
      </c>
      <c r="D1353">
        <v>4938.03</v>
      </c>
      <c r="E1353">
        <v>4933.1099999999997</v>
      </c>
      <c r="F1353">
        <v>246.74700000000001</v>
      </c>
      <c r="G1353">
        <v>763.875</v>
      </c>
      <c r="H1353">
        <v>131.66399999999999</v>
      </c>
      <c r="I1353">
        <v>1.3013600000000001E-3</v>
      </c>
      <c r="J1353">
        <v>0.995116</v>
      </c>
      <c r="K1353">
        <v>260</v>
      </c>
      <c r="L1353" t="s">
        <v>42</v>
      </c>
    </row>
    <row r="1354" spans="1:12" x14ac:dyDescent="0.25">
      <c r="A1354" t="s">
        <v>51</v>
      </c>
      <c r="B1354">
        <v>4984.57</v>
      </c>
      <c r="C1354">
        <v>4933.78</v>
      </c>
      <c r="D1354">
        <v>4933.59</v>
      </c>
      <c r="E1354">
        <v>4928.68</v>
      </c>
      <c r="F1354">
        <v>246.322</v>
      </c>
      <c r="G1354">
        <v>763.00900000000001</v>
      </c>
      <c r="H1354">
        <v>131.64099999999999</v>
      </c>
      <c r="I1354">
        <v>1.2812699999999999E-3</v>
      </c>
      <c r="J1354">
        <v>0.995116</v>
      </c>
      <c r="K1354">
        <v>0</v>
      </c>
      <c r="L1354" t="s">
        <v>42</v>
      </c>
    </row>
    <row r="1355" spans="1:12" x14ac:dyDescent="0.25">
      <c r="A1355" t="s">
        <v>51</v>
      </c>
      <c r="B1355">
        <v>4989.6000000000004</v>
      </c>
      <c r="C1355">
        <v>4939.21</v>
      </c>
      <c r="D1355">
        <v>4939.0200000000004</v>
      </c>
      <c r="E1355">
        <v>4934.1099999999997</v>
      </c>
      <c r="F1355">
        <v>246.35900000000001</v>
      </c>
      <c r="G1355">
        <v>763.30100000000004</v>
      </c>
      <c r="H1355">
        <v>131.703</v>
      </c>
      <c r="I1355">
        <v>1.2800400000000001E-3</v>
      </c>
      <c r="J1355">
        <v>0.995116</v>
      </c>
      <c r="K1355">
        <v>0</v>
      </c>
      <c r="L1355" t="s">
        <v>42</v>
      </c>
    </row>
    <row r="1356" spans="1:12" x14ac:dyDescent="0.25">
      <c r="A1356" t="s">
        <v>51</v>
      </c>
      <c r="B1356">
        <v>4989.7700000000004</v>
      </c>
      <c r="C1356">
        <v>4939.21</v>
      </c>
      <c r="D1356">
        <v>4939.0200000000004</v>
      </c>
      <c r="E1356">
        <v>4934.09</v>
      </c>
      <c r="F1356">
        <v>246.60300000000001</v>
      </c>
      <c r="G1356">
        <v>763.26</v>
      </c>
      <c r="H1356">
        <v>131.489</v>
      </c>
      <c r="I1356">
        <v>1.42917E-3</v>
      </c>
      <c r="J1356">
        <v>0.99511499999999997</v>
      </c>
      <c r="K1356">
        <v>0</v>
      </c>
      <c r="L1356" t="s">
        <v>42</v>
      </c>
    </row>
    <row r="1357" spans="1:12" x14ac:dyDescent="0.25">
      <c r="A1357" t="s">
        <v>51</v>
      </c>
      <c r="B1357">
        <v>4987.13</v>
      </c>
      <c r="C1357">
        <v>4936.8</v>
      </c>
      <c r="D1357">
        <v>4936.6099999999997</v>
      </c>
      <c r="E1357">
        <v>4931.68</v>
      </c>
      <c r="F1357">
        <v>246.60300000000001</v>
      </c>
      <c r="G1357">
        <v>764.86199999999997</v>
      </c>
      <c r="H1357">
        <v>131.898</v>
      </c>
      <c r="I1357">
        <v>1.2569899999999999E-3</v>
      </c>
      <c r="J1357">
        <v>0.995116</v>
      </c>
      <c r="K1357">
        <v>0</v>
      </c>
      <c r="L1357" t="s">
        <v>42</v>
      </c>
    </row>
    <row r="1358" spans="1:12" x14ac:dyDescent="0.25">
      <c r="A1358" t="s">
        <v>51</v>
      </c>
      <c r="B1358">
        <v>4988.75</v>
      </c>
      <c r="C1358">
        <v>4938.43</v>
      </c>
      <c r="D1358">
        <v>4938.25</v>
      </c>
      <c r="E1358">
        <v>4933.32</v>
      </c>
      <c r="F1358">
        <v>246.59800000000001</v>
      </c>
      <c r="G1358">
        <v>762.81</v>
      </c>
      <c r="H1358">
        <v>131.756</v>
      </c>
      <c r="I1358">
        <v>1.5321600000000001E-3</v>
      </c>
      <c r="J1358">
        <v>0.995116</v>
      </c>
      <c r="K1358">
        <v>0</v>
      </c>
      <c r="L1358" t="s">
        <v>42</v>
      </c>
    </row>
    <row r="1359" spans="1:12" x14ac:dyDescent="0.25">
      <c r="A1359" t="s">
        <v>51</v>
      </c>
      <c r="B1359">
        <v>4989.47</v>
      </c>
      <c r="C1359">
        <v>4939.09</v>
      </c>
      <c r="D1359">
        <v>4938.8999999999996</v>
      </c>
      <c r="E1359">
        <v>4933.96</v>
      </c>
      <c r="F1359">
        <v>246.48500000000001</v>
      </c>
      <c r="G1359">
        <v>763.904</v>
      </c>
      <c r="H1359">
        <v>131.83099999999999</v>
      </c>
      <c r="I1359">
        <v>1.2421800000000001E-3</v>
      </c>
      <c r="J1359">
        <v>0.99511499999999997</v>
      </c>
      <c r="K1359">
        <v>0</v>
      </c>
      <c r="L1359" t="s">
        <v>42</v>
      </c>
    </row>
    <row r="1360" spans="1:12" x14ac:dyDescent="0.25">
      <c r="A1360" t="s">
        <v>51</v>
      </c>
      <c r="B1360">
        <v>4987.58</v>
      </c>
      <c r="C1360">
        <v>4937.22</v>
      </c>
      <c r="D1360">
        <v>4937.03</v>
      </c>
      <c r="E1360">
        <v>4932.1099999999997</v>
      </c>
      <c r="F1360">
        <v>246.755</v>
      </c>
      <c r="G1360">
        <v>762.79200000000003</v>
      </c>
      <c r="H1360">
        <v>131.667</v>
      </c>
      <c r="I1360">
        <v>1.3266199999999999E-3</v>
      </c>
      <c r="J1360">
        <v>0.99511099999999997</v>
      </c>
      <c r="K1360">
        <v>0</v>
      </c>
      <c r="L1360" t="s">
        <v>42</v>
      </c>
    </row>
    <row r="1361" spans="1:12" x14ac:dyDescent="0.25">
      <c r="A1361" t="s">
        <v>51</v>
      </c>
      <c r="B1361">
        <v>4984.71</v>
      </c>
      <c r="C1361">
        <v>4934.2700000000004</v>
      </c>
      <c r="D1361">
        <v>4934.08</v>
      </c>
      <c r="E1361">
        <v>4929.1499999999996</v>
      </c>
      <c r="F1361">
        <v>246.565</v>
      </c>
      <c r="G1361">
        <v>763.11300000000006</v>
      </c>
      <c r="H1361">
        <v>131.74600000000001</v>
      </c>
      <c r="I1361">
        <v>1.2335899999999999E-3</v>
      </c>
      <c r="J1361">
        <v>0.99511499999999997</v>
      </c>
      <c r="K1361">
        <v>0</v>
      </c>
      <c r="L1361" t="s">
        <v>42</v>
      </c>
    </row>
    <row r="1362" spans="1:12" x14ac:dyDescent="0.25">
      <c r="A1362" t="s">
        <v>51</v>
      </c>
      <c r="B1362">
        <v>4984.68</v>
      </c>
      <c r="C1362">
        <v>4934.28</v>
      </c>
      <c r="D1362">
        <v>4934.09</v>
      </c>
      <c r="E1362">
        <v>4929.16</v>
      </c>
      <c r="F1362">
        <v>246.465</v>
      </c>
      <c r="G1362">
        <v>763.39800000000002</v>
      </c>
      <c r="H1362">
        <v>131.91900000000001</v>
      </c>
      <c r="I1362">
        <v>1.2331600000000001E-3</v>
      </c>
      <c r="J1362">
        <v>0.99511499999999997</v>
      </c>
      <c r="K1362">
        <v>0</v>
      </c>
      <c r="L1362" t="s">
        <v>42</v>
      </c>
    </row>
    <row r="1363" spans="1:12" x14ac:dyDescent="0.25">
      <c r="A1363" t="s">
        <v>51</v>
      </c>
      <c r="B1363">
        <v>4991.3500000000004</v>
      </c>
      <c r="C1363">
        <v>4940.97</v>
      </c>
      <c r="D1363">
        <v>4940.7700000000004</v>
      </c>
      <c r="E1363">
        <v>4935.8500000000004</v>
      </c>
      <c r="F1363">
        <v>246.489</v>
      </c>
      <c r="G1363">
        <v>765.35299999999995</v>
      </c>
      <c r="H1363">
        <v>131.69499999999999</v>
      </c>
      <c r="I1363">
        <v>1.25041E-3</v>
      </c>
      <c r="J1363">
        <v>0.995116</v>
      </c>
      <c r="K1363">
        <v>0</v>
      </c>
      <c r="L1363" t="s">
        <v>42</v>
      </c>
    </row>
    <row r="1364" spans="1:12" x14ac:dyDescent="0.25">
      <c r="A1364" t="s">
        <v>51</v>
      </c>
      <c r="B1364">
        <v>4986.91</v>
      </c>
      <c r="C1364">
        <v>4936.42</v>
      </c>
      <c r="D1364">
        <v>4936.2299999999996</v>
      </c>
      <c r="E1364">
        <v>4931.3</v>
      </c>
      <c r="F1364">
        <v>246.429</v>
      </c>
      <c r="G1364">
        <v>763.01599999999996</v>
      </c>
      <c r="H1364">
        <v>131.55099999999999</v>
      </c>
      <c r="I1364">
        <v>1.47449E-3</v>
      </c>
      <c r="J1364">
        <v>0.995116</v>
      </c>
      <c r="K1364">
        <v>0</v>
      </c>
      <c r="L1364" t="s">
        <v>42</v>
      </c>
    </row>
    <row r="1365" spans="1:12" x14ac:dyDescent="0.25">
      <c r="A1365" t="s">
        <v>51</v>
      </c>
      <c r="B1365">
        <v>4988.63</v>
      </c>
      <c r="C1365">
        <v>4938.1000000000004</v>
      </c>
      <c r="D1365">
        <v>4937.91</v>
      </c>
      <c r="E1365">
        <v>4932.99</v>
      </c>
      <c r="F1365">
        <v>246.38800000000001</v>
      </c>
      <c r="G1365">
        <v>763.80799999999999</v>
      </c>
      <c r="H1365">
        <v>131.53100000000001</v>
      </c>
      <c r="I1365">
        <v>1.4252799999999999E-3</v>
      </c>
      <c r="J1365">
        <v>0.99511499999999997</v>
      </c>
      <c r="K1365">
        <v>0</v>
      </c>
      <c r="L1365" t="s">
        <v>42</v>
      </c>
    </row>
    <row r="1366" spans="1:12" x14ac:dyDescent="0.25">
      <c r="A1366" t="s">
        <v>51</v>
      </c>
      <c r="B1366">
        <v>4986.75</v>
      </c>
      <c r="C1366">
        <v>4936.25</v>
      </c>
      <c r="D1366">
        <v>4936.0600000000004</v>
      </c>
      <c r="E1366">
        <v>4931.1400000000003</v>
      </c>
      <c r="F1366">
        <v>246.624</v>
      </c>
      <c r="G1366">
        <v>762.67600000000004</v>
      </c>
      <c r="H1366">
        <v>131.80500000000001</v>
      </c>
      <c r="I1366">
        <v>1.2403900000000001E-3</v>
      </c>
      <c r="J1366">
        <v>0.995116</v>
      </c>
      <c r="K1366">
        <v>42</v>
      </c>
      <c r="L1366" t="s">
        <v>42</v>
      </c>
    </row>
    <row r="1367" spans="1:12" x14ac:dyDescent="0.25">
      <c r="A1367" t="s">
        <v>51</v>
      </c>
      <c r="B1367">
        <v>4982.01</v>
      </c>
      <c r="C1367">
        <v>4931.71</v>
      </c>
      <c r="D1367">
        <v>4931.51</v>
      </c>
      <c r="E1367">
        <v>4926.6000000000004</v>
      </c>
      <c r="F1367">
        <v>246.44499999999999</v>
      </c>
      <c r="G1367">
        <v>763.024</v>
      </c>
      <c r="H1367">
        <v>131.64400000000001</v>
      </c>
      <c r="I1367">
        <v>1.2303399999999999E-3</v>
      </c>
      <c r="J1367">
        <v>0.995116</v>
      </c>
      <c r="K1367">
        <v>113</v>
      </c>
      <c r="L1367" t="s">
        <v>42</v>
      </c>
    </row>
    <row r="1368" spans="1:12" x14ac:dyDescent="0.25">
      <c r="A1368" t="s">
        <v>51</v>
      </c>
      <c r="B1368">
        <v>4988.04</v>
      </c>
      <c r="C1368">
        <v>4937.6099999999997</v>
      </c>
      <c r="D1368">
        <v>4937.42</v>
      </c>
      <c r="E1368">
        <v>4932.5</v>
      </c>
      <c r="F1368">
        <v>246.50800000000001</v>
      </c>
      <c r="G1368">
        <v>763.74199999999996</v>
      </c>
      <c r="H1368">
        <v>131.625</v>
      </c>
      <c r="I1368">
        <v>1.23274E-3</v>
      </c>
      <c r="J1368">
        <v>0.995116</v>
      </c>
      <c r="K1368">
        <v>0</v>
      </c>
      <c r="L1368" t="s">
        <v>42</v>
      </c>
    </row>
    <row r="1369" spans="1:12" x14ac:dyDescent="0.25">
      <c r="A1369" t="s">
        <v>51</v>
      </c>
      <c r="B1369">
        <v>4989.49</v>
      </c>
      <c r="C1369">
        <v>4939</v>
      </c>
      <c r="D1369">
        <v>4938.8100000000004</v>
      </c>
      <c r="E1369">
        <v>4933.8900000000003</v>
      </c>
      <c r="F1369">
        <v>246.38800000000001</v>
      </c>
      <c r="G1369">
        <v>764.34699999999998</v>
      </c>
      <c r="H1369">
        <v>131.84800000000001</v>
      </c>
      <c r="I1369">
        <v>1.2301199999999999E-3</v>
      </c>
      <c r="J1369">
        <v>0.995116</v>
      </c>
      <c r="K1369">
        <v>0</v>
      </c>
      <c r="L1369" t="s">
        <v>42</v>
      </c>
    </row>
    <row r="1370" spans="1:12" x14ac:dyDescent="0.25">
      <c r="A1370" t="s">
        <v>51</v>
      </c>
      <c r="B1370">
        <v>4987.7700000000004</v>
      </c>
      <c r="C1370">
        <v>4937.28</v>
      </c>
      <c r="D1370">
        <v>4937.09</v>
      </c>
      <c r="E1370">
        <v>4932.17</v>
      </c>
      <c r="F1370">
        <v>246.453</v>
      </c>
      <c r="G1370">
        <v>763.61199999999997</v>
      </c>
      <c r="H1370">
        <v>131.601</v>
      </c>
      <c r="I1370">
        <v>1.2913899999999999E-3</v>
      </c>
      <c r="J1370">
        <v>0.995116</v>
      </c>
      <c r="K1370">
        <v>0</v>
      </c>
      <c r="L1370" t="s">
        <v>42</v>
      </c>
    </row>
    <row r="1371" spans="1:12" x14ac:dyDescent="0.25">
      <c r="A1371" t="s">
        <v>51</v>
      </c>
      <c r="B1371">
        <v>4987.26</v>
      </c>
      <c r="C1371">
        <v>4936.3599999999997</v>
      </c>
      <c r="D1371">
        <v>4936.17</v>
      </c>
      <c r="E1371">
        <v>4931.26</v>
      </c>
      <c r="F1371">
        <v>246.56399999999999</v>
      </c>
      <c r="G1371">
        <v>762.57799999999997</v>
      </c>
      <c r="H1371">
        <v>131.41900000000001</v>
      </c>
      <c r="I1371">
        <v>1.2300499999999999E-3</v>
      </c>
      <c r="J1371">
        <v>0.99511000000000005</v>
      </c>
      <c r="K1371">
        <v>0</v>
      </c>
      <c r="L1371" t="s">
        <v>42</v>
      </c>
    </row>
    <row r="1372" spans="1:12" x14ac:dyDescent="0.25">
      <c r="A1372" t="s">
        <v>51</v>
      </c>
      <c r="B1372">
        <v>4986.63</v>
      </c>
      <c r="C1372">
        <v>4936.04</v>
      </c>
      <c r="D1372">
        <v>4935.8500000000004</v>
      </c>
      <c r="E1372">
        <v>4930.92</v>
      </c>
      <c r="F1372">
        <v>246.60300000000001</v>
      </c>
      <c r="G1372">
        <v>763.30499999999995</v>
      </c>
      <c r="H1372">
        <v>131.73500000000001</v>
      </c>
      <c r="I1372">
        <v>1.2300600000000001E-3</v>
      </c>
      <c r="J1372">
        <v>0.99511499999999997</v>
      </c>
      <c r="K1372">
        <v>0</v>
      </c>
      <c r="L1372" t="s">
        <v>42</v>
      </c>
    </row>
    <row r="1373" spans="1:12" x14ac:dyDescent="0.25">
      <c r="A1373" t="s">
        <v>51</v>
      </c>
      <c r="B1373">
        <v>4987.07</v>
      </c>
      <c r="C1373">
        <v>4936.6099999999997</v>
      </c>
      <c r="D1373">
        <v>4936.41</v>
      </c>
      <c r="E1373">
        <v>4931.51</v>
      </c>
      <c r="F1373">
        <v>246.48400000000001</v>
      </c>
      <c r="G1373">
        <v>763.60299999999995</v>
      </c>
      <c r="H1373">
        <v>131.702</v>
      </c>
      <c r="I1373">
        <v>1.2619E-3</v>
      </c>
      <c r="J1373">
        <v>0.995112</v>
      </c>
      <c r="K1373">
        <v>0</v>
      </c>
      <c r="L1373" t="s">
        <v>42</v>
      </c>
    </row>
    <row r="1374" spans="1:12" x14ac:dyDescent="0.25">
      <c r="A1374" t="s">
        <v>51</v>
      </c>
      <c r="B1374">
        <v>4990.1400000000003</v>
      </c>
      <c r="C1374">
        <v>4939.68</v>
      </c>
      <c r="D1374">
        <v>4939.49</v>
      </c>
      <c r="E1374">
        <v>4934.55</v>
      </c>
      <c r="F1374">
        <v>246.49</v>
      </c>
      <c r="G1374">
        <v>763.82899999999995</v>
      </c>
      <c r="H1374">
        <v>131.881</v>
      </c>
      <c r="I1374">
        <v>1.2598900000000001E-3</v>
      </c>
      <c r="J1374">
        <v>0.99511099999999997</v>
      </c>
      <c r="K1374">
        <v>0</v>
      </c>
      <c r="L1374" t="s">
        <v>42</v>
      </c>
    </row>
    <row r="1375" spans="1:12" x14ac:dyDescent="0.25">
      <c r="A1375" t="s">
        <v>51</v>
      </c>
      <c r="B1375">
        <v>4988.6400000000003</v>
      </c>
      <c r="C1375">
        <v>4938.29</v>
      </c>
      <c r="D1375">
        <v>4938.1000000000004</v>
      </c>
      <c r="E1375">
        <v>4933.17</v>
      </c>
      <c r="F1375">
        <v>246.642</v>
      </c>
      <c r="G1375">
        <v>763.27800000000002</v>
      </c>
      <c r="H1375">
        <v>131.642</v>
      </c>
      <c r="I1375">
        <v>1.2496E-3</v>
      </c>
      <c r="J1375">
        <v>0.995116</v>
      </c>
      <c r="K1375">
        <v>0</v>
      </c>
      <c r="L1375" t="s">
        <v>42</v>
      </c>
    </row>
    <row r="1376" spans="1:12" x14ac:dyDescent="0.25">
      <c r="A1376" t="s">
        <v>51</v>
      </c>
      <c r="B1376">
        <v>4988.3500000000004</v>
      </c>
      <c r="C1376">
        <v>4938.08</v>
      </c>
      <c r="D1376">
        <v>4937.8900000000003</v>
      </c>
      <c r="E1376">
        <v>4932.97</v>
      </c>
      <c r="F1376">
        <v>246.489</v>
      </c>
      <c r="G1376">
        <v>763.39400000000001</v>
      </c>
      <c r="H1376">
        <v>131.756</v>
      </c>
      <c r="I1376">
        <v>1.3233400000000001E-3</v>
      </c>
      <c r="J1376">
        <v>0.99511400000000005</v>
      </c>
      <c r="K1376">
        <v>0</v>
      </c>
      <c r="L1376" t="s">
        <v>42</v>
      </c>
    </row>
    <row r="1377" spans="1:12" x14ac:dyDescent="0.25">
      <c r="A1377" t="s">
        <v>51</v>
      </c>
      <c r="B1377">
        <v>4991.41</v>
      </c>
      <c r="C1377">
        <v>4941.04</v>
      </c>
      <c r="D1377">
        <v>4940.84</v>
      </c>
      <c r="E1377">
        <v>4935.91</v>
      </c>
      <c r="F1377">
        <v>246.553</v>
      </c>
      <c r="G1377">
        <v>763.93399999999997</v>
      </c>
      <c r="H1377">
        <v>131.50299999999999</v>
      </c>
      <c r="I1377">
        <v>1.2537799999999999E-3</v>
      </c>
      <c r="J1377">
        <v>0.995116</v>
      </c>
      <c r="K1377">
        <v>0</v>
      </c>
      <c r="L1377" t="s">
        <v>42</v>
      </c>
    </row>
    <row r="1378" spans="1:12" x14ac:dyDescent="0.25">
      <c r="A1378" t="s">
        <v>51</v>
      </c>
      <c r="B1378">
        <v>4988.33</v>
      </c>
      <c r="C1378">
        <v>4938.0200000000004</v>
      </c>
      <c r="D1378">
        <v>4937.83</v>
      </c>
      <c r="E1378">
        <v>4932.8900000000003</v>
      </c>
      <c r="F1378">
        <v>246.71100000000001</v>
      </c>
      <c r="G1378">
        <v>764.29899999999998</v>
      </c>
      <c r="H1378">
        <v>131.58600000000001</v>
      </c>
      <c r="I1378">
        <v>1.23124E-3</v>
      </c>
      <c r="J1378">
        <v>0.99511499999999997</v>
      </c>
      <c r="K1378">
        <v>0</v>
      </c>
      <c r="L1378" t="s">
        <v>42</v>
      </c>
    </row>
    <row r="1379" spans="1:12" x14ac:dyDescent="0.25">
      <c r="A1379" t="s">
        <v>51</v>
      </c>
      <c r="B1379">
        <v>4989.57</v>
      </c>
      <c r="C1379">
        <v>4939.08</v>
      </c>
      <c r="D1379">
        <v>4938.8900000000003</v>
      </c>
      <c r="E1379">
        <v>4933.97</v>
      </c>
      <c r="F1379">
        <v>246.33</v>
      </c>
      <c r="G1379">
        <v>763.55799999999999</v>
      </c>
      <c r="H1379">
        <v>131.548</v>
      </c>
      <c r="I1379">
        <v>1.2652E-3</v>
      </c>
      <c r="J1379">
        <v>0.995116</v>
      </c>
      <c r="K1379">
        <v>0</v>
      </c>
      <c r="L1379" t="s">
        <v>42</v>
      </c>
    </row>
    <row r="1380" spans="1:12" x14ac:dyDescent="0.25">
      <c r="A1380" t="s">
        <v>51</v>
      </c>
      <c r="B1380">
        <v>4991.6000000000004</v>
      </c>
      <c r="C1380">
        <v>4940.91</v>
      </c>
      <c r="D1380">
        <v>4940.7299999999996</v>
      </c>
      <c r="E1380">
        <v>4935.8</v>
      </c>
      <c r="F1380">
        <v>246.42500000000001</v>
      </c>
      <c r="G1380">
        <v>763.697</v>
      </c>
      <c r="H1380">
        <v>131.72900000000001</v>
      </c>
      <c r="I1380">
        <v>1.33807E-3</v>
      </c>
      <c r="J1380">
        <v>0.99511400000000005</v>
      </c>
      <c r="K1380">
        <v>0</v>
      </c>
      <c r="L1380" t="s">
        <v>42</v>
      </c>
    </row>
    <row r="1381" spans="1:12" x14ac:dyDescent="0.25">
      <c r="A1381" t="s">
        <v>51</v>
      </c>
      <c r="B1381">
        <v>4985.5</v>
      </c>
      <c r="C1381">
        <v>4935.04</v>
      </c>
      <c r="D1381">
        <v>4934.84</v>
      </c>
      <c r="E1381">
        <v>4929.92</v>
      </c>
      <c r="F1381">
        <v>246.327</v>
      </c>
      <c r="G1381">
        <v>764.702</v>
      </c>
      <c r="H1381">
        <v>131.59100000000001</v>
      </c>
      <c r="I1381">
        <v>1.24646E-3</v>
      </c>
      <c r="J1381">
        <v>0.995116</v>
      </c>
      <c r="K1381">
        <v>0</v>
      </c>
      <c r="L1381" t="s">
        <v>42</v>
      </c>
    </row>
    <row r="1382" spans="1:12" x14ac:dyDescent="0.25">
      <c r="A1382" t="s">
        <v>51</v>
      </c>
      <c r="B1382">
        <v>4987.72</v>
      </c>
      <c r="C1382">
        <v>4937.12</v>
      </c>
      <c r="D1382">
        <v>4936.92</v>
      </c>
      <c r="E1382">
        <v>4931.9799999999996</v>
      </c>
      <c r="F1382">
        <v>246.709</v>
      </c>
      <c r="G1382">
        <v>762.53099999999995</v>
      </c>
      <c r="H1382">
        <v>131.53700000000001</v>
      </c>
      <c r="I1382">
        <v>1.2431499999999999E-3</v>
      </c>
      <c r="J1382">
        <v>0.99511499999999997</v>
      </c>
      <c r="K1382">
        <v>0</v>
      </c>
      <c r="L1382" t="s">
        <v>42</v>
      </c>
    </row>
    <row r="1383" spans="1:12" x14ac:dyDescent="0.25">
      <c r="A1383" t="s">
        <v>51</v>
      </c>
      <c r="B1383">
        <v>4986.8599999999997</v>
      </c>
      <c r="C1383">
        <v>4936.3</v>
      </c>
      <c r="D1383">
        <v>4936.1099999999997</v>
      </c>
      <c r="E1383">
        <v>4931.1899999999996</v>
      </c>
      <c r="F1383">
        <v>246.46899999999999</v>
      </c>
      <c r="G1383">
        <v>762.87300000000005</v>
      </c>
      <c r="H1383">
        <v>131.52600000000001</v>
      </c>
      <c r="I1383">
        <v>1.24555E-3</v>
      </c>
      <c r="J1383">
        <v>0.995116</v>
      </c>
      <c r="K1383">
        <v>0</v>
      </c>
      <c r="L1383" t="s">
        <v>42</v>
      </c>
    </row>
    <row r="1384" spans="1:12" x14ac:dyDescent="0.25">
      <c r="A1384" t="s">
        <v>51</v>
      </c>
      <c r="B1384">
        <v>4986.3999999999996</v>
      </c>
      <c r="C1384">
        <v>4935.91</v>
      </c>
      <c r="D1384">
        <v>4935.72</v>
      </c>
      <c r="E1384">
        <v>4930.8</v>
      </c>
      <c r="F1384">
        <v>246.608</v>
      </c>
      <c r="G1384">
        <v>762.61300000000006</v>
      </c>
      <c r="H1384">
        <v>131.68100000000001</v>
      </c>
      <c r="I1384">
        <v>1.2317999999999999E-3</v>
      </c>
      <c r="J1384">
        <v>0.99511499999999997</v>
      </c>
      <c r="K1384">
        <v>0</v>
      </c>
      <c r="L1384" t="s">
        <v>42</v>
      </c>
    </row>
    <row r="1385" spans="1:12" x14ac:dyDescent="0.25">
      <c r="A1385" t="s">
        <v>51</v>
      </c>
      <c r="B1385">
        <v>4986.32</v>
      </c>
      <c r="C1385">
        <v>4935.7299999999996</v>
      </c>
      <c r="D1385">
        <v>4935.54</v>
      </c>
      <c r="E1385">
        <v>4930.63</v>
      </c>
      <c r="F1385">
        <v>246.489</v>
      </c>
      <c r="G1385">
        <v>763.58900000000006</v>
      </c>
      <c r="H1385">
        <v>131.59200000000001</v>
      </c>
      <c r="I1385">
        <v>1.2464900000000001E-3</v>
      </c>
      <c r="J1385">
        <v>0.995116</v>
      </c>
      <c r="K1385">
        <v>0</v>
      </c>
      <c r="L1385" t="s">
        <v>42</v>
      </c>
    </row>
    <row r="1386" spans="1:12" x14ac:dyDescent="0.25">
      <c r="A1386" t="s">
        <v>51</v>
      </c>
      <c r="B1386">
        <v>4990.76</v>
      </c>
      <c r="C1386">
        <v>4940.1000000000004</v>
      </c>
      <c r="D1386">
        <v>4939.91</v>
      </c>
      <c r="E1386">
        <v>4934.97</v>
      </c>
      <c r="F1386">
        <v>246.547</v>
      </c>
      <c r="G1386">
        <v>763.404</v>
      </c>
      <c r="H1386">
        <v>131.732</v>
      </c>
      <c r="I1386">
        <v>1.25848E-3</v>
      </c>
      <c r="J1386">
        <v>0.995116</v>
      </c>
      <c r="K1386">
        <v>0</v>
      </c>
      <c r="L1386" t="s">
        <v>42</v>
      </c>
    </row>
    <row r="1387" spans="1:12" x14ac:dyDescent="0.25">
      <c r="A1387" t="s">
        <v>51</v>
      </c>
      <c r="B1387">
        <v>4986.51</v>
      </c>
      <c r="C1387">
        <v>4936.1000000000004</v>
      </c>
      <c r="D1387">
        <v>4935.8999999999996</v>
      </c>
      <c r="E1387">
        <v>4930.9799999999996</v>
      </c>
      <c r="F1387">
        <v>246.58099999999999</v>
      </c>
      <c r="G1387">
        <v>763.80600000000004</v>
      </c>
      <c r="H1387">
        <v>131.41200000000001</v>
      </c>
      <c r="I1387">
        <v>1.2300799999999999E-3</v>
      </c>
      <c r="J1387">
        <v>0.99511499999999997</v>
      </c>
      <c r="K1387">
        <v>0</v>
      </c>
      <c r="L1387" t="s">
        <v>42</v>
      </c>
    </row>
    <row r="1388" spans="1:12" x14ac:dyDescent="0.25">
      <c r="A1388" t="s">
        <v>51</v>
      </c>
      <c r="B1388">
        <v>4988.32</v>
      </c>
      <c r="C1388">
        <v>4937.71</v>
      </c>
      <c r="D1388">
        <v>4937.51</v>
      </c>
      <c r="E1388">
        <v>4932.59</v>
      </c>
      <c r="F1388">
        <v>246.46199999999999</v>
      </c>
      <c r="G1388">
        <v>763.75300000000004</v>
      </c>
      <c r="H1388">
        <v>131.81200000000001</v>
      </c>
      <c r="I1388">
        <v>1.2300600000000001E-3</v>
      </c>
      <c r="J1388">
        <v>0.99511499999999997</v>
      </c>
      <c r="K1388">
        <v>0</v>
      </c>
      <c r="L1388" t="s">
        <v>42</v>
      </c>
    </row>
    <row r="1389" spans="1:12" x14ac:dyDescent="0.25">
      <c r="A1389" t="s">
        <v>51</v>
      </c>
      <c r="B1389">
        <v>4986.55</v>
      </c>
      <c r="C1389">
        <v>4936.12</v>
      </c>
      <c r="D1389">
        <v>4935.9399999999996</v>
      </c>
      <c r="E1389">
        <v>4931.01</v>
      </c>
      <c r="F1389">
        <v>246.37200000000001</v>
      </c>
      <c r="G1389">
        <v>763.52599999999995</v>
      </c>
      <c r="H1389">
        <v>131.626</v>
      </c>
      <c r="I1389">
        <v>1.71846E-3</v>
      </c>
      <c r="J1389">
        <v>0.99511499999999997</v>
      </c>
      <c r="K1389">
        <v>0</v>
      </c>
      <c r="L1389" t="s">
        <v>42</v>
      </c>
    </row>
    <row r="1390" spans="1:12" x14ac:dyDescent="0.25">
      <c r="A1390" t="s">
        <v>51</v>
      </c>
      <c r="B1390">
        <v>4991.5</v>
      </c>
      <c r="C1390">
        <v>4941.0200000000004</v>
      </c>
      <c r="D1390">
        <v>4940.83</v>
      </c>
      <c r="E1390">
        <v>4935.91</v>
      </c>
      <c r="F1390">
        <v>246.68799999999999</v>
      </c>
      <c r="G1390">
        <v>763.10900000000004</v>
      </c>
      <c r="H1390">
        <v>131.476</v>
      </c>
      <c r="I1390">
        <v>1.24205E-3</v>
      </c>
      <c r="J1390">
        <v>0.99511400000000005</v>
      </c>
      <c r="K1390">
        <v>0</v>
      </c>
      <c r="L1390" t="s">
        <v>42</v>
      </c>
    </row>
    <row r="1391" spans="1:12" x14ac:dyDescent="0.25">
      <c r="A1391" t="s">
        <v>51</v>
      </c>
      <c r="B1391">
        <v>4990.92</v>
      </c>
      <c r="C1391">
        <v>4940.32</v>
      </c>
      <c r="D1391">
        <v>4940.1400000000003</v>
      </c>
      <c r="E1391">
        <v>4935.2</v>
      </c>
      <c r="F1391">
        <v>246.434</v>
      </c>
      <c r="G1391">
        <v>765.06</v>
      </c>
      <c r="H1391">
        <v>131.90600000000001</v>
      </c>
      <c r="I1391">
        <v>1.34067E-3</v>
      </c>
      <c r="J1391">
        <v>0.995116</v>
      </c>
      <c r="K1391">
        <v>0</v>
      </c>
      <c r="L1391" t="s">
        <v>42</v>
      </c>
    </row>
    <row r="1392" spans="1:12" x14ac:dyDescent="0.25">
      <c r="A1392" t="s">
        <v>51</v>
      </c>
      <c r="B1392">
        <v>4991.8500000000004</v>
      </c>
      <c r="C1392">
        <v>4941.47</v>
      </c>
      <c r="D1392">
        <v>4941.28</v>
      </c>
      <c r="E1392">
        <v>4936.3500000000004</v>
      </c>
      <c r="F1392">
        <v>246.39</v>
      </c>
      <c r="G1392">
        <v>763.40899999999999</v>
      </c>
      <c r="H1392">
        <v>131.74</v>
      </c>
      <c r="I1392">
        <v>1.23018E-3</v>
      </c>
      <c r="J1392">
        <v>0.995116</v>
      </c>
      <c r="K1392">
        <v>0</v>
      </c>
      <c r="L1392" t="s">
        <v>42</v>
      </c>
    </row>
    <row r="1393" spans="1:25" x14ac:dyDescent="0.25">
      <c r="A1393" t="s">
        <v>51</v>
      </c>
      <c r="B1393">
        <v>4986.74</v>
      </c>
      <c r="C1393">
        <v>4936.33</v>
      </c>
      <c r="D1393">
        <v>4936.1400000000003</v>
      </c>
      <c r="E1393">
        <v>4931.22</v>
      </c>
      <c r="F1393">
        <v>246.471</v>
      </c>
      <c r="G1393">
        <v>764.28</v>
      </c>
      <c r="H1393">
        <v>131.661</v>
      </c>
      <c r="I1393">
        <v>1.2313700000000001E-3</v>
      </c>
      <c r="J1393">
        <v>0.995116</v>
      </c>
      <c r="K1393">
        <v>0</v>
      </c>
      <c r="L1393" t="s">
        <v>42</v>
      </c>
    </row>
    <row r="1394" spans="1:25" x14ac:dyDescent="0.25">
      <c r="A1394" t="s">
        <v>51</v>
      </c>
      <c r="B1394">
        <v>4987.04</v>
      </c>
      <c r="C1394">
        <v>4936.53</v>
      </c>
      <c r="D1394">
        <v>4936.34</v>
      </c>
      <c r="E1394">
        <v>4931.41</v>
      </c>
      <c r="F1394">
        <v>246.56700000000001</v>
      </c>
      <c r="G1394">
        <v>763.702</v>
      </c>
      <c r="H1394">
        <v>131.815</v>
      </c>
      <c r="I1394">
        <v>1.4895900000000001E-3</v>
      </c>
      <c r="J1394">
        <v>0.995116</v>
      </c>
      <c r="K1394">
        <v>0</v>
      </c>
      <c r="L1394" t="s">
        <v>42</v>
      </c>
    </row>
    <row r="1395" spans="1:25" x14ac:dyDescent="0.25">
      <c r="A1395" t="s">
        <v>51</v>
      </c>
      <c r="B1395">
        <v>4990.97</v>
      </c>
      <c r="C1395">
        <v>4940.58</v>
      </c>
      <c r="D1395">
        <v>4940.3900000000003</v>
      </c>
      <c r="E1395">
        <v>4935.46</v>
      </c>
      <c r="F1395">
        <v>246.607</v>
      </c>
      <c r="G1395">
        <v>763.55700000000002</v>
      </c>
      <c r="H1395">
        <v>131.59</v>
      </c>
      <c r="I1395">
        <v>1.2692700000000001E-3</v>
      </c>
      <c r="J1395">
        <v>0.99511499999999997</v>
      </c>
      <c r="K1395">
        <v>0</v>
      </c>
      <c r="L1395" t="s">
        <v>42</v>
      </c>
    </row>
    <row r="1396" spans="1:25" x14ac:dyDescent="0.25">
      <c r="A1396" t="s">
        <v>51</v>
      </c>
      <c r="B1396">
        <v>4986.17</v>
      </c>
      <c r="C1396">
        <v>4935.66</v>
      </c>
      <c r="D1396">
        <v>4935.46</v>
      </c>
      <c r="E1396">
        <v>4930.55</v>
      </c>
      <c r="F1396">
        <v>246.542</v>
      </c>
      <c r="G1396">
        <v>763.178</v>
      </c>
      <c r="H1396">
        <v>131.76599999999999</v>
      </c>
      <c r="I1396">
        <v>1.33709E-3</v>
      </c>
      <c r="J1396">
        <v>0.995116</v>
      </c>
      <c r="K1396">
        <v>0</v>
      </c>
      <c r="L1396" t="s">
        <v>42</v>
      </c>
    </row>
    <row r="1397" spans="1:25" x14ac:dyDescent="0.25">
      <c r="A1397" t="s">
        <v>51</v>
      </c>
      <c r="B1397">
        <v>4987.6899999999996</v>
      </c>
      <c r="C1397">
        <v>4937.24</v>
      </c>
      <c r="D1397">
        <v>4937.05</v>
      </c>
      <c r="E1397">
        <v>4932.13</v>
      </c>
      <c r="F1397">
        <v>246.47300000000001</v>
      </c>
      <c r="G1397">
        <v>762.89300000000003</v>
      </c>
      <c r="H1397">
        <v>131.72499999999999</v>
      </c>
      <c r="I1397">
        <v>1.52578E-3</v>
      </c>
      <c r="J1397">
        <v>0.995116</v>
      </c>
      <c r="K1397">
        <v>0</v>
      </c>
      <c r="L1397" t="s">
        <v>42</v>
      </c>
    </row>
    <row r="1398" spans="1:25" x14ac:dyDescent="0.25">
      <c r="A1398" t="s">
        <v>51</v>
      </c>
      <c r="B1398">
        <v>4988.17</v>
      </c>
      <c r="C1398">
        <v>4937.63</v>
      </c>
      <c r="D1398">
        <v>4937.4399999999996</v>
      </c>
      <c r="E1398">
        <v>4932.5</v>
      </c>
      <c r="F1398">
        <v>246.39099999999999</v>
      </c>
      <c r="G1398">
        <v>763.60400000000004</v>
      </c>
      <c r="H1398">
        <v>131.74700000000001</v>
      </c>
      <c r="I1398">
        <v>1.25457E-3</v>
      </c>
      <c r="J1398">
        <v>0.99511499999999997</v>
      </c>
      <c r="K1398">
        <v>0</v>
      </c>
      <c r="L1398" t="s">
        <v>42</v>
      </c>
    </row>
    <row r="1399" spans="1:25" x14ac:dyDescent="0.25">
      <c r="A1399" t="s">
        <v>51</v>
      </c>
      <c r="B1399">
        <v>4989.51</v>
      </c>
      <c r="C1399">
        <v>4939.1000000000004</v>
      </c>
      <c r="D1399">
        <v>4938.92</v>
      </c>
      <c r="E1399">
        <v>4933.9799999999996</v>
      </c>
      <c r="F1399">
        <v>246.64500000000001</v>
      </c>
      <c r="G1399">
        <v>763.78200000000004</v>
      </c>
      <c r="H1399">
        <v>131.732</v>
      </c>
      <c r="I1399">
        <v>1.2314800000000001E-3</v>
      </c>
      <c r="J1399">
        <v>0.995116</v>
      </c>
      <c r="K1399">
        <v>0</v>
      </c>
      <c r="L1399" t="s">
        <v>42</v>
      </c>
      <c r="R1399" t="s">
        <v>69</v>
      </c>
      <c r="U1399" t="s">
        <v>68</v>
      </c>
      <c r="X1399" t="s">
        <v>66</v>
      </c>
    </row>
    <row r="1400" spans="1:25" x14ac:dyDescent="0.25">
      <c r="A1400" t="s">
        <v>51</v>
      </c>
      <c r="B1400">
        <v>4985.3100000000004</v>
      </c>
      <c r="C1400">
        <v>4934.76</v>
      </c>
      <c r="D1400">
        <v>4934.57</v>
      </c>
      <c r="E1400">
        <v>4929.63</v>
      </c>
      <c r="F1400">
        <v>246.42500000000001</v>
      </c>
      <c r="G1400">
        <v>763.02200000000005</v>
      </c>
      <c r="H1400">
        <v>131.79499999999999</v>
      </c>
      <c r="I1400">
        <v>1.34121E-3</v>
      </c>
      <c r="J1400">
        <v>0.995116</v>
      </c>
      <c r="K1400">
        <v>0</v>
      </c>
      <c r="L1400" t="s">
        <v>42</v>
      </c>
      <c r="R1400">
        <f>AVERAGE(B1351:B1400)</f>
        <v>4988.1222000000016</v>
      </c>
      <c r="S1400">
        <f>AVERAGE(C1351:C1400)</f>
        <v>4937.6453999999994</v>
      </c>
      <c r="U1400">
        <f>_xlfn.VAR.P(B1351:B1400)</f>
        <v>4.5301411600002472</v>
      </c>
      <c r="V1400">
        <f>_xlfn.VAR.P(C1351:C1400)</f>
        <v>4.5619288400002462</v>
      </c>
      <c r="X1400">
        <f>1.96*SQRT(U1400)/50</f>
        <v>8.3433782798712774E-2</v>
      </c>
      <c r="Y1400">
        <f>1.96*SQRT(V1400)/50</f>
        <v>8.3725995561103841E-2</v>
      </c>
    </row>
    <row r="1401" spans="1:25" x14ac:dyDescent="0.25">
      <c r="A1401" t="s">
        <v>51</v>
      </c>
      <c r="B1401">
        <v>249417.477954</v>
      </c>
      <c r="C1401" t="s">
        <v>36</v>
      </c>
    </row>
    <row r="1402" spans="1:25" x14ac:dyDescent="0.25">
      <c r="A1402" t="s">
        <v>77</v>
      </c>
      <c r="B1402">
        <v>4184.82</v>
      </c>
      <c r="C1402">
        <v>4184.5600000000004</v>
      </c>
      <c r="D1402">
        <v>4184.42</v>
      </c>
      <c r="E1402">
        <v>4179.8100000000004</v>
      </c>
      <c r="F1402">
        <v>246.22</v>
      </c>
      <c r="G1402">
        <v>0</v>
      </c>
      <c r="H1402">
        <v>131.56899999999999</v>
      </c>
      <c r="I1402">
        <v>1.2301E-3</v>
      </c>
      <c r="J1402">
        <v>0.99511499999999997</v>
      </c>
      <c r="K1402">
        <v>0</v>
      </c>
      <c r="L1402" t="s">
        <v>42</v>
      </c>
    </row>
    <row r="1403" spans="1:25" x14ac:dyDescent="0.25">
      <c r="A1403" t="s">
        <v>77</v>
      </c>
      <c r="B1403">
        <v>4184.5600000000004</v>
      </c>
      <c r="C1403">
        <v>4184.37</v>
      </c>
      <c r="D1403">
        <v>4184.24</v>
      </c>
      <c r="E1403">
        <v>4179.62</v>
      </c>
      <c r="F1403">
        <v>246.285</v>
      </c>
      <c r="G1403">
        <v>0</v>
      </c>
      <c r="H1403">
        <v>131.566</v>
      </c>
      <c r="I1403">
        <v>1.2300600000000001E-3</v>
      </c>
      <c r="J1403">
        <v>0.995116</v>
      </c>
      <c r="K1403">
        <v>0</v>
      </c>
      <c r="L1403" t="s">
        <v>42</v>
      </c>
    </row>
    <row r="1404" spans="1:25" x14ac:dyDescent="0.25">
      <c r="A1404" t="s">
        <v>77</v>
      </c>
      <c r="B1404">
        <v>4189.1099999999997</v>
      </c>
      <c r="C1404">
        <v>4188.91</v>
      </c>
      <c r="D1404">
        <v>4188.7700000000004</v>
      </c>
      <c r="E1404">
        <v>4184.17</v>
      </c>
      <c r="F1404">
        <v>246.411</v>
      </c>
      <c r="G1404">
        <v>0</v>
      </c>
      <c r="H1404">
        <v>131.40299999999999</v>
      </c>
      <c r="I1404">
        <v>1.23022E-3</v>
      </c>
      <c r="J1404">
        <v>0.995116</v>
      </c>
      <c r="K1404">
        <v>0</v>
      </c>
      <c r="L1404" t="s">
        <v>42</v>
      </c>
    </row>
    <row r="1405" spans="1:25" x14ac:dyDescent="0.25">
      <c r="A1405" t="s">
        <v>77</v>
      </c>
      <c r="B1405">
        <v>4185.6000000000004</v>
      </c>
      <c r="C1405">
        <v>4185.3999999999996</v>
      </c>
      <c r="D1405">
        <v>4185.26</v>
      </c>
      <c r="E1405">
        <v>4180.66</v>
      </c>
      <c r="F1405">
        <v>246.053</v>
      </c>
      <c r="G1405">
        <v>0</v>
      </c>
      <c r="H1405">
        <v>131.578</v>
      </c>
      <c r="I1405">
        <v>1.2867499999999999E-3</v>
      </c>
      <c r="J1405">
        <v>0.99511499999999997</v>
      </c>
      <c r="K1405">
        <v>0</v>
      </c>
      <c r="L1405" t="s">
        <v>42</v>
      </c>
    </row>
    <row r="1406" spans="1:25" x14ac:dyDescent="0.25">
      <c r="A1406" t="s">
        <v>77</v>
      </c>
      <c r="B1406">
        <v>4183.6499999999996</v>
      </c>
      <c r="C1406">
        <v>4183.45</v>
      </c>
      <c r="D1406">
        <v>4183.32</v>
      </c>
      <c r="E1406">
        <v>4178.72</v>
      </c>
      <c r="F1406">
        <v>245.917</v>
      </c>
      <c r="G1406">
        <v>0</v>
      </c>
      <c r="H1406">
        <v>131.63200000000001</v>
      </c>
      <c r="I1406">
        <v>2.3948799999999998E-3</v>
      </c>
      <c r="J1406">
        <v>0.99511499999999997</v>
      </c>
      <c r="K1406">
        <v>0</v>
      </c>
      <c r="L1406" t="s">
        <v>42</v>
      </c>
    </row>
    <row r="1407" spans="1:25" x14ac:dyDescent="0.25">
      <c r="A1407" t="s">
        <v>77</v>
      </c>
      <c r="B1407">
        <v>4189.62</v>
      </c>
      <c r="C1407">
        <v>4189.4399999999996</v>
      </c>
      <c r="D1407">
        <v>4189.3</v>
      </c>
      <c r="E1407">
        <v>4184.7</v>
      </c>
      <c r="F1407">
        <v>246.036</v>
      </c>
      <c r="G1407">
        <v>0</v>
      </c>
      <c r="H1407">
        <v>131.27699999999999</v>
      </c>
      <c r="I1407">
        <v>1.3231199999999999E-3</v>
      </c>
      <c r="J1407">
        <v>0.99511499999999997</v>
      </c>
      <c r="K1407">
        <v>0</v>
      </c>
      <c r="L1407" t="s">
        <v>42</v>
      </c>
    </row>
    <row r="1408" spans="1:25" x14ac:dyDescent="0.25">
      <c r="A1408" t="s">
        <v>77</v>
      </c>
      <c r="B1408">
        <v>4186.38</v>
      </c>
      <c r="C1408">
        <v>4186.18</v>
      </c>
      <c r="D1408">
        <v>4186.05</v>
      </c>
      <c r="E1408">
        <v>4181.4399999999996</v>
      </c>
      <c r="F1408">
        <v>246.11600000000001</v>
      </c>
      <c r="G1408">
        <v>0</v>
      </c>
      <c r="H1408">
        <v>131.87700000000001</v>
      </c>
      <c r="I1408">
        <v>1.3061399999999999E-3</v>
      </c>
      <c r="J1408">
        <v>0.995116</v>
      </c>
      <c r="K1408">
        <v>0</v>
      </c>
      <c r="L1408" t="s">
        <v>42</v>
      </c>
    </row>
    <row r="1409" spans="1:12" x14ac:dyDescent="0.25">
      <c r="A1409" t="s">
        <v>77</v>
      </c>
      <c r="B1409">
        <v>4188.24</v>
      </c>
      <c r="C1409">
        <v>4188.0600000000004</v>
      </c>
      <c r="D1409">
        <v>4187.92</v>
      </c>
      <c r="E1409">
        <v>4183.3100000000004</v>
      </c>
      <c r="F1409">
        <v>246.03700000000001</v>
      </c>
      <c r="G1409">
        <v>0</v>
      </c>
      <c r="H1409">
        <v>131.631</v>
      </c>
      <c r="I1409">
        <v>1.3281199999999999E-3</v>
      </c>
      <c r="J1409">
        <v>0.99511499999999997</v>
      </c>
      <c r="K1409">
        <v>0</v>
      </c>
      <c r="L1409" t="s">
        <v>42</v>
      </c>
    </row>
    <row r="1410" spans="1:12" x14ac:dyDescent="0.25">
      <c r="A1410" t="s">
        <v>77</v>
      </c>
      <c r="B1410">
        <v>4188.38</v>
      </c>
      <c r="C1410">
        <v>4188.2</v>
      </c>
      <c r="D1410">
        <v>4188.07</v>
      </c>
      <c r="E1410">
        <v>4183.46</v>
      </c>
      <c r="F1410">
        <v>246.102</v>
      </c>
      <c r="G1410">
        <v>0</v>
      </c>
      <c r="H1410">
        <v>131.24299999999999</v>
      </c>
      <c r="I1410">
        <v>1.3288900000000001E-3</v>
      </c>
      <c r="J1410">
        <v>0.995116</v>
      </c>
      <c r="K1410">
        <v>0</v>
      </c>
      <c r="L1410" t="s">
        <v>42</v>
      </c>
    </row>
    <row r="1411" spans="1:12" x14ac:dyDescent="0.25">
      <c r="A1411" t="s">
        <v>77</v>
      </c>
      <c r="B1411">
        <v>4186.05</v>
      </c>
      <c r="C1411">
        <v>4185.87</v>
      </c>
      <c r="D1411">
        <v>4185.74</v>
      </c>
      <c r="E1411">
        <v>4181.12</v>
      </c>
      <c r="F1411">
        <v>246.11500000000001</v>
      </c>
      <c r="G1411">
        <v>0</v>
      </c>
      <c r="H1411">
        <v>131.18899999999999</v>
      </c>
      <c r="I1411">
        <v>1.3257200000000001E-3</v>
      </c>
      <c r="J1411">
        <v>0.995116</v>
      </c>
      <c r="K1411">
        <v>0</v>
      </c>
      <c r="L1411" t="s">
        <v>42</v>
      </c>
    </row>
    <row r="1412" spans="1:12" x14ac:dyDescent="0.25">
      <c r="A1412" t="s">
        <v>77</v>
      </c>
      <c r="B1412">
        <v>4184.62</v>
      </c>
      <c r="C1412">
        <v>4184.45</v>
      </c>
      <c r="D1412">
        <v>4184.3100000000004</v>
      </c>
      <c r="E1412">
        <v>4179.71</v>
      </c>
      <c r="F1412">
        <v>246</v>
      </c>
      <c r="G1412">
        <v>0</v>
      </c>
      <c r="H1412">
        <v>131.27500000000001</v>
      </c>
      <c r="I1412">
        <v>1.25797E-3</v>
      </c>
      <c r="J1412">
        <v>0.995116</v>
      </c>
      <c r="K1412">
        <v>0</v>
      </c>
      <c r="L1412" t="s">
        <v>42</v>
      </c>
    </row>
    <row r="1413" spans="1:12" x14ac:dyDescent="0.25">
      <c r="A1413" t="s">
        <v>77</v>
      </c>
      <c r="B1413">
        <v>4185.87</v>
      </c>
      <c r="C1413">
        <v>4185.7</v>
      </c>
      <c r="D1413">
        <v>4185.5600000000004</v>
      </c>
      <c r="E1413">
        <v>4180.96</v>
      </c>
      <c r="F1413">
        <v>245.93100000000001</v>
      </c>
      <c r="G1413">
        <v>0</v>
      </c>
      <c r="H1413">
        <v>131.42699999999999</v>
      </c>
      <c r="I1413">
        <v>1.23846E-3</v>
      </c>
      <c r="J1413">
        <v>0.99511499999999997</v>
      </c>
      <c r="K1413">
        <v>0</v>
      </c>
      <c r="L1413" t="s">
        <v>42</v>
      </c>
    </row>
    <row r="1414" spans="1:12" x14ac:dyDescent="0.25">
      <c r="A1414" t="s">
        <v>77</v>
      </c>
      <c r="B1414">
        <v>4189.4799999999996</v>
      </c>
      <c r="C1414">
        <v>4189.3100000000004</v>
      </c>
      <c r="D1414">
        <v>4189.18</v>
      </c>
      <c r="E1414">
        <v>4184.58</v>
      </c>
      <c r="F1414">
        <v>246.11799999999999</v>
      </c>
      <c r="G1414">
        <v>0</v>
      </c>
      <c r="H1414">
        <v>131.15700000000001</v>
      </c>
      <c r="I1414">
        <v>1.2423600000000001E-3</v>
      </c>
      <c r="J1414">
        <v>0.995116</v>
      </c>
      <c r="K1414">
        <v>0</v>
      </c>
      <c r="L1414" t="s">
        <v>42</v>
      </c>
    </row>
    <row r="1415" spans="1:12" x14ac:dyDescent="0.25">
      <c r="A1415" t="s">
        <v>77</v>
      </c>
      <c r="B1415">
        <v>4188.67</v>
      </c>
      <c r="C1415">
        <v>4188.5</v>
      </c>
      <c r="D1415">
        <v>4188.37</v>
      </c>
      <c r="E1415">
        <v>4183.76</v>
      </c>
      <c r="F1415">
        <v>245.893</v>
      </c>
      <c r="G1415">
        <v>0</v>
      </c>
      <c r="H1415">
        <v>131.69800000000001</v>
      </c>
      <c r="I1415">
        <v>1.2574400000000001E-3</v>
      </c>
      <c r="J1415">
        <v>0.995116</v>
      </c>
      <c r="K1415">
        <v>0</v>
      </c>
      <c r="L1415" t="s">
        <v>42</v>
      </c>
    </row>
    <row r="1416" spans="1:12" x14ac:dyDescent="0.25">
      <c r="A1416" t="s">
        <v>77</v>
      </c>
      <c r="B1416">
        <v>4184.57</v>
      </c>
      <c r="C1416">
        <v>4184.3999999999996</v>
      </c>
      <c r="D1416">
        <v>4184.26</v>
      </c>
      <c r="E1416">
        <v>4179.63</v>
      </c>
      <c r="F1416">
        <v>245.90700000000001</v>
      </c>
      <c r="G1416">
        <v>0</v>
      </c>
      <c r="H1416">
        <v>131.31399999999999</v>
      </c>
      <c r="I1416">
        <v>1.2300900000000001E-3</v>
      </c>
      <c r="J1416">
        <v>0.99511499999999997</v>
      </c>
      <c r="K1416">
        <v>0</v>
      </c>
      <c r="L1416" t="s">
        <v>42</v>
      </c>
    </row>
    <row r="1417" spans="1:12" x14ac:dyDescent="0.25">
      <c r="A1417" t="s">
        <v>77</v>
      </c>
      <c r="B1417">
        <v>4182.17</v>
      </c>
      <c r="C1417">
        <v>4182</v>
      </c>
      <c r="D1417">
        <v>4181.87</v>
      </c>
      <c r="E1417">
        <v>4177.25</v>
      </c>
      <c r="F1417">
        <v>245.94499999999999</v>
      </c>
      <c r="G1417">
        <v>0</v>
      </c>
      <c r="H1417">
        <v>131.38999999999999</v>
      </c>
      <c r="I1417">
        <v>1.4793899999999999E-3</v>
      </c>
      <c r="J1417">
        <v>0.995116</v>
      </c>
      <c r="K1417">
        <v>0</v>
      </c>
      <c r="L1417" t="s">
        <v>42</v>
      </c>
    </row>
    <row r="1418" spans="1:12" x14ac:dyDescent="0.25">
      <c r="A1418" t="s">
        <v>77</v>
      </c>
      <c r="B1418">
        <v>4187.42</v>
      </c>
      <c r="C1418">
        <v>4187.24</v>
      </c>
      <c r="D1418">
        <v>4187.1099999999997</v>
      </c>
      <c r="E1418">
        <v>4182.51</v>
      </c>
      <c r="F1418">
        <v>245.89500000000001</v>
      </c>
      <c r="G1418">
        <v>0</v>
      </c>
      <c r="H1418">
        <v>131.30799999999999</v>
      </c>
      <c r="I1418">
        <v>1.23007E-3</v>
      </c>
      <c r="J1418">
        <v>0.995116</v>
      </c>
      <c r="K1418">
        <v>0</v>
      </c>
      <c r="L1418" t="s">
        <v>42</v>
      </c>
    </row>
    <row r="1419" spans="1:12" x14ac:dyDescent="0.25">
      <c r="A1419" t="s">
        <v>77</v>
      </c>
      <c r="B1419">
        <v>4186.72</v>
      </c>
      <c r="C1419">
        <v>4186.53</v>
      </c>
      <c r="D1419">
        <v>4186.3900000000003</v>
      </c>
      <c r="E1419">
        <v>4181.7700000000004</v>
      </c>
      <c r="F1419">
        <v>247.36199999999999</v>
      </c>
      <c r="G1419">
        <v>0</v>
      </c>
      <c r="H1419">
        <v>131.589</v>
      </c>
      <c r="I1419">
        <v>1.3790899999999999E-3</v>
      </c>
      <c r="J1419">
        <v>0.995116</v>
      </c>
      <c r="K1419">
        <v>0</v>
      </c>
      <c r="L1419" t="s">
        <v>42</v>
      </c>
    </row>
    <row r="1420" spans="1:12" x14ac:dyDescent="0.25">
      <c r="A1420" t="s">
        <v>77</v>
      </c>
      <c r="B1420">
        <v>4183.53</v>
      </c>
      <c r="C1420">
        <v>4183.29</v>
      </c>
      <c r="D1420">
        <v>4183.1400000000003</v>
      </c>
      <c r="E1420">
        <v>4178.54</v>
      </c>
      <c r="F1420">
        <v>246.042</v>
      </c>
      <c r="G1420">
        <v>0</v>
      </c>
      <c r="H1420">
        <v>131.12100000000001</v>
      </c>
      <c r="I1420">
        <v>1.23401E-3</v>
      </c>
      <c r="J1420">
        <v>0.99511499999999997</v>
      </c>
      <c r="K1420">
        <v>0</v>
      </c>
      <c r="L1420" t="s">
        <v>42</v>
      </c>
    </row>
    <row r="1421" spans="1:12" x14ac:dyDescent="0.25">
      <c r="A1421" t="s">
        <v>77</v>
      </c>
      <c r="B1421">
        <v>4185.21</v>
      </c>
      <c r="C1421">
        <v>4184.99</v>
      </c>
      <c r="D1421">
        <v>4184.8599999999997</v>
      </c>
      <c r="E1421">
        <v>4180.25</v>
      </c>
      <c r="F1421">
        <v>245.97200000000001</v>
      </c>
      <c r="G1421">
        <v>0</v>
      </c>
      <c r="H1421">
        <v>131.83799999999999</v>
      </c>
      <c r="I1421">
        <v>1.2315099999999999E-3</v>
      </c>
      <c r="J1421">
        <v>0.995116</v>
      </c>
      <c r="K1421">
        <v>0</v>
      </c>
      <c r="L1421" t="s">
        <v>42</v>
      </c>
    </row>
    <row r="1422" spans="1:12" x14ac:dyDescent="0.25">
      <c r="A1422" t="s">
        <v>77</v>
      </c>
      <c r="B1422">
        <v>4184.2299999999996</v>
      </c>
      <c r="C1422">
        <v>4184.0200000000004</v>
      </c>
      <c r="D1422">
        <v>4183.8900000000003</v>
      </c>
      <c r="E1422">
        <v>4179.28</v>
      </c>
      <c r="F1422">
        <v>245.84</v>
      </c>
      <c r="G1422">
        <v>0</v>
      </c>
      <c r="H1422">
        <v>130.98099999999999</v>
      </c>
      <c r="I1422">
        <v>1.2508700000000001E-3</v>
      </c>
      <c r="J1422">
        <v>0.995116</v>
      </c>
      <c r="K1422">
        <v>0</v>
      </c>
      <c r="L1422" t="s">
        <v>42</v>
      </c>
    </row>
    <row r="1423" spans="1:12" x14ac:dyDescent="0.25">
      <c r="A1423" t="s">
        <v>77</v>
      </c>
      <c r="B1423">
        <v>4184.28</v>
      </c>
      <c r="C1423">
        <v>4184.1000000000004</v>
      </c>
      <c r="D1423">
        <v>4183.97</v>
      </c>
      <c r="E1423">
        <v>4179.37</v>
      </c>
      <c r="F1423">
        <v>246.15</v>
      </c>
      <c r="G1423">
        <v>0</v>
      </c>
      <c r="H1423">
        <v>131.37700000000001</v>
      </c>
      <c r="I1423">
        <v>1.2312099999999999E-3</v>
      </c>
      <c r="J1423">
        <v>0.995116</v>
      </c>
      <c r="K1423">
        <v>0</v>
      </c>
      <c r="L1423" t="s">
        <v>42</v>
      </c>
    </row>
    <row r="1424" spans="1:12" x14ac:dyDescent="0.25">
      <c r="A1424" t="s">
        <v>77</v>
      </c>
      <c r="B1424">
        <v>4185.6099999999997</v>
      </c>
      <c r="C1424">
        <v>4185.4399999999996</v>
      </c>
      <c r="D1424">
        <v>4185.3</v>
      </c>
      <c r="E1424">
        <v>4180.6899999999996</v>
      </c>
      <c r="F1424">
        <v>245.87100000000001</v>
      </c>
      <c r="G1424">
        <v>0</v>
      </c>
      <c r="H1424">
        <v>131.15899999999999</v>
      </c>
      <c r="I1424">
        <v>1.31967E-3</v>
      </c>
      <c r="J1424">
        <v>0.995116</v>
      </c>
      <c r="K1424">
        <v>0</v>
      </c>
      <c r="L1424" t="s">
        <v>42</v>
      </c>
    </row>
    <row r="1425" spans="1:12" x14ac:dyDescent="0.25">
      <c r="A1425" t="s">
        <v>77</v>
      </c>
      <c r="B1425">
        <v>4176.08</v>
      </c>
      <c r="C1425">
        <v>4175.88</v>
      </c>
      <c r="D1425">
        <v>4175.75</v>
      </c>
      <c r="E1425">
        <v>4171.1400000000003</v>
      </c>
      <c r="F1425">
        <v>246.10300000000001</v>
      </c>
      <c r="G1425">
        <v>0</v>
      </c>
      <c r="H1425">
        <v>131.22</v>
      </c>
      <c r="I1425">
        <v>1.2306800000000001E-3</v>
      </c>
      <c r="J1425">
        <v>0.995116</v>
      </c>
      <c r="K1425">
        <v>0</v>
      </c>
      <c r="L1425" t="s">
        <v>42</v>
      </c>
    </row>
    <row r="1426" spans="1:12" x14ac:dyDescent="0.25">
      <c r="A1426" t="s">
        <v>77</v>
      </c>
      <c r="B1426">
        <v>4186.0200000000004</v>
      </c>
      <c r="C1426">
        <v>4185.8599999999997</v>
      </c>
      <c r="D1426">
        <v>4185.72</v>
      </c>
      <c r="E1426">
        <v>4181.12</v>
      </c>
      <c r="F1426">
        <v>245.828</v>
      </c>
      <c r="G1426">
        <v>0</v>
      </c>
      <c r="H1426">
        <v>131.44300000000001</v>
      </c>
      <c r="I1426">
        <v>1.3543400000000001E-3</v>
      </c>
      <c r="J1426">
        <v>0.995116</v>
      </c>
      <c r="K1426">
        <v>0</v>
      </c>
      <c r="L1426" t="s">
        <v>42</v>
      </c>
    </row>
    <row r="1427" spans="1:12" x14ac:dyDescent="0.25">
      <c r="A1427" t="s">
        <v>77</v>
      </c>
      <c r="B1427">
        <v>4181.62</v>
      </c>
      <c r="C1427">
        <v>4181.45</v>
      </c>
      <c r="D1427">
        <v>4181.32</v>
      </c>
      <c r="E1427">
        <v>4176.72</v>
      </c>
      <c r="F1427">
        <v>245.87700000000001</v>
      </c>
      <c r="G1427">
        <v>0</v>
      </c>
      <c r="H1427">
        <v>131.20599999999999</v>
      </c>
      <c r="I1427">
        <v>1.2372399999999999E-3</v>
      </c>
      <c r="J1427">
        <v>0.99511499999999997</v>
      </c>
      <c r="K1427">
        <v>0</v>
      </c>
      <c r="L1427" t="s">
        <v>42</v>
      </c>
    </row>
    <row r="1428" spans="1:12" x14ac:dyDescent="0.25">
      <c r="A1428" t="s">
        <v>77</v>
      </c>
      <c r="B1428">
        <v>4184.6099999999997</v>
      </c>
      <c r="C1428">
        <v>4184.45</v>
      </c>
      <c r="D1428">
        <v>4184.3100000000004</v>
      </c>
      <c r="E1428">
        <v>4179.71</v>
      </c>
      <c r="F1428">
        <v>245.94900000000001</v>
      </c>
      <c r="G1428">
        <v>0</v>
      </c>
      <c r="H1428">
        <v>131.083</v>
      </c>
      <c r="I1428">
        <v>1.2332000000000001E-3</v>
      </c>
      <c r="J1428">
        <v>0.995116</v>
      </c>
      <c r="K1428">
        <v>0</v>
      </c>
      <c r="L1428" t="s">
        <v>42</v>
      </c>
    </row>
    <row r="1429" spans="1:12" x14ac:dyDescent="0.25">
      <c r="A1429" t="s">
        <v>77</v>
      </c>
      <c r="B1429">
        <v>4185.8599999999997</v>
      </c>
      <c r="C1429">
        <v>4185.6899999999996</v>
      </c>
      <c r="D1429">
        <v>4185.5600000000004</v>
      </c>
      <c r="E1429">
        <v>4180.95</v>
      </c>
      <c r="F1429">
        <v>246.16300000000001</v>
      </c>
      <c r="G1429">
        <v>0</v>
      </c>
      <c r="H1429">
        <v>132.65899999999999</v>
      </c>
      <c r="I1429">
        <v>1.2544100000000001E-3</v>
      </c>
      <c r="J1429">
        <v>0.995116</v>
      </c>
      <c r="K1429">
        <v>0</v>
      </c>
      <c r="L1429" t="s">
        <v>42</v>
      </c>
    </row>
    <row r="1430" spans="1:12" x14ac:dyDescent="0.25">
      <c r="A1430" t="s">
        <v>77</v>
      </c>
      <c r="B1430">
        <v>4187.74</v>
      </c>
      <c r="C1430">
        <v>4187.57</v>
      </c>
      <c r="D1430">
        <v>4187.4399999999996</v>
      </c>
      <c r="E1430">
        <v>4182.84</v>
      </c>
      <c r="F1430">
        <v>245.95</v>
      </c>
      <c r="G1430">
        <v>0</v>
      </c>
      <c r="H1430">
        <v>131.553</v>
      </c>
      <c r="I1430">
        <v>1.23402E-3</v>
      </c>
      <c r="J1430">
        <v>0.99511300000000003</v>
      </c>
      <c r="K1430">
        <v>0</v>
      </c>
      <c r="L1430" t="s">
        <v>42</v>
      </c>
    </row>
    <row r="1431" spans="1:12" x14ac:dyDescent="0.25">
      <c r="A1431" t="s">
        <v>77</v>
      </c>
      <c r="B1431">
        <v>4184.34</v>
      </c>
      <c r="C1431">
        <v>4184.18</v>
      </c>
      <c r="D1431">
        <v>4184.05</v>
      </c>
      <c r="E1431">
        <v>4179.45</v>
      </c>
      <c r="F1431">
        <v>246.04</v>
      </c>
      <c r="G1431">
        <v>0</v>
      </c>
      <c r="H1431">
        <v>131.32400000000001</v>
      </c>
      <c r="I1431">
        <v>1.3897099999999999E-3</v>
      </c>
      <c r="J1431">
        <v>0.995116</v>
      </c>
      <c r="K1431">
        <v>0</v>
      </c>
      <c r="L1431" t="s">
        <v>42</v>
      </c>
    </row>
    <row r="1432" spans="1:12" x14ac:dyDescent="0.25">
      <c r="A1432" t="s">
        <v>77</v>
      </c>
      <c r="B1432">
        <v>4189.79</v>
      </c>
      <c r="C1432">
        <v>4189.63</v>
      </c>
      <c r="D1432">
        <v>4189.49</v>
      </c>
      <c r="E1432">
        <v>4184.8900000000003</v>
      </c>
      <c r="F1432">
        <v>245.99700000000001</v>
      </c>
      <c r="G1432">
        <v>0</v>
      </c>
      <c r="H1432">
        <v>131.006</v>
      </c>
      <c r="I1432">
        <v>1.2610900000000001E-3</v>
      </c>
      <c r="J1432">
        <v>0.995116</v>
      </c>
      <c r="K1432">
        <v>0</v>
      </c>
      <c r="L1432" t="s">
        <v>42</v>
      </c>
    </row>
    <row r="1433" spans="1:12" x14ac:dyDescent="0.25">
      <c r="A1433" t="s">
        <v>77</v>
      </c>
      <c r="B1433">
        <v>4179.99</v>
      </c>
      <c r="C1433">
        <v>4179.83</v>
      </c>
      <c r="D1433">
        <v>4179.6899999999996</v>
      </c>
      <c r="E1433">
        <v>4175.1000000000004</v>
      </c>
      <c r="F1433">
        <v>246.05500000000001</v>
      </c>
      <c r="G1433">
        <v>0</v>
      </c>
      <c r="H1433">
        <v>131.02600000000001</v>
      </c>
      <c r="I1433">
        <v>1.25034E-3</v>
      </c>
      <c r="J1433">
        <v>0.995116</v>
      </c>
      <c r="K1433">
        <v>0</v>
      </c>
      <c r="L1433" t="s">
        <v>42</v>
      </c>
    </row>
    <row r="1434" spans="1:12" x14ac:dyDescent="0.25">
      <c r="A1434" t="s">
        <v>77</v>
      </c>
      <c r="B1434">
        <v>4183.21</v>
      </c>
      <c r="C1434">
        <v>4183.05</v>
      </c>
      <c r="D1434">
        <v>4182.92</v>
      </c>
      <c r="E1434">
        <v>4178.3100000000004</v>
      </c>
      <c r="F1434">
        <v>245.94</v>
      </c>
      <c r="G1434">
        <v>0</v>
      </c>
      <c r="H1434">
        <v>131.37200000000001</v>
      </c>
      <c r="I1434">
        <v>1.2362199999999999E-3</v>
      </c>
      <c r="J1434">
        <v>0.99511499999999997</v>
      </c>
      <c r="K1434">
        <v>0</v>
      </c>
      <c r="L1434" t="s">
        <v>42</v>
      </c>
    </row>
    <row r="1435" spans="1:12" x14ac:dyDescent="0.25">
      <c r="A1435" t="s">
        <v>77</v>
      </c>
      <c r="B1435">
        <v>4184.75</v>
      </c>
      <c r="C1435">
        <v>4184.55</v>
      </c>
      <c r="D1435">
        <v>4184.41</v>
      </c>
      <c r="E1435">
        <v>4179.8</v>
      </c>
      <c r="F1435">
        <v>246.08</v>
      </c>
      <c r="G1435">
        <v>0</v>
      </c>
      <c r="H1435">
        <v>131.15600000000001</v>
      </c>
      <c r="I1435">
        <v>1.26044E-3</v>
      </c>
      <c r="J1435">
        <v>0.995116</v>
      </c>
      <c r="K1435">
        <v>0</v>
      </c>
      <c r="L1435" t="s">
        <v>42</v>
      </c>
    </row>
    <row r="1436" spans="1:12" x14ac:dyDescent="0.25">
      <c r="A1436" t="s">
        <v>77</v>
      </c>
      <c r="B1436">
        <v>4183.1099999999997</v>
      </c>
      <c r="C1436">
        <v>4182.91</v>
      </c>
      <c r="D1436">
        <v>4182.7700000000004</v>
      </c>
      <c r="E1436">
        <v>4178.17</v>
      </c>
      <c r="F1436">
        <v>245.869</v>
      </c>
      <c r="G1436">
        <v>0</v>
      </c>
      <c r="H1436">
        <v>131.14099999999999</v>
      </c>
      <c r="I1436">
        <v>1.2478000000000001E-3</v>
      </c>
      <c r="J1436">
        <v>0.99511499999999997</v>
      </c>
      <c r="K1436">
        <v>0</v>
      </c>
      <c r="L1436" t="s">
        <v>42</v>
      </c>
    </row>
    <row r="1437" spans="1:12" x14ac:dyDescent="0.25">
      <c r="A1437" t="s">
        <v>77</v>
      </c>
      <c r="B1437">
        <v>4183.6000000000004</v>
      </c>
      <c r="C1437">
        <v>4183.3900000000003</v>
      </c>
      <c r="D1437">
        <v>4183.25</v>
      </c>
      <c r="E1437">
        <v>4178.6400000000003</v>
      </c>
      <c r="F1437">
        <v>245.91800000000001</v>
      </c>
      <c r="G1437">
        <v>0</v>
      </c>
      <c r="H1437">
        <v>132.13200000000001</v>
      </c>
      <c r="I1437">
        <v>1.2328300000000001E-3</v>
      </c>
      <c r="J1437">
        <v>0.995116</v>
      </c>
      <c r="K1437">
        <v>0</v>
      </c>
      <c r="L1437" t="s">
        <v>42</v>
      </c>
    </row>
    <row r="1438" spans="1:12" x14ac:dyDescent="0.25">
      <c r="A1438" t="s">
        <v>77</v>
      </c>
      <c r="B1438">
        <v>4186.3900000000003</v>
      </c>
      <c r="C1438">
        <v>4186.22</v>
      </c>
      <c r="D1438">
        <v>4186.08</v>
      </c>
      <c r="E1438">
        <v>4181.4799999999996</v>
      </c>
      <c r="F1438">
        <v>245.87100000000001</v>
      </c>
      <c r="G1438">
        <v>0</v>
      </c>
      <c r="H1438">
        <v>131.96299999999999</v>
      </c>
      <c r="I1438">
        <v>1.26329E-3</v>
      </c>
      <c r="J1438">
        <v>0.995116</v>
      </c>
      <c r="K1438">
        <v>0</v>
      </c>
      <c r="L1438" t="s">
        <v>42</v>
      </c>
    </row>
    <row r="1439" spans="1:12" x14ac:dyDescent="0.25">
      <c r="A1439" t="s">
        <v>77</v>
      </c>
      <c r="B1439">
        <v>4183.53</v>
      </c>
      <c r="C1439">
        <v>4183.3599999999997</v>
      </c>
      <c r="D1439">
        <v>4183.2299999999996</v>
      </c>
      <c r="E1439">
        <v>4178.6099999999997</v>
      </c>
      <c r="F1439">
        <v>245.845</v>
      </c>
      <c r="G1439">
        <v>0</v>
      </c>
      <c r="H1439">
        <v>130.99199999999999</v>
      </c>
      <c r="I1439">
        <v>1.2330100000000001E-3</v>
      </c>
      <c r="J1439">
        <v>0.99511400000000005</v>
      </c>
      <c r="K1439">
        <v>0</v>
      </c>
      <c r="L1439" t="s">
        <v>42</v>
      </c>
    </row>
    <row r="1440" spans="1:12" x14ac:dyDescent="0.25">
      <c r="A1440" t="s">
        <v>77</v>
      </c>
      <c r="B1440">
        <v>4189.91</v>
      </c>
      <c r="C1440">
        <v>4189.75</v>
      </c>
      <c r="D1440">
        <v>4189.6099999999997</v>
      </c>
      <c r="E1440">
        <v>4185.01</v>
      </c>
      <c r="F1440">
        <v>245.76900000000001</v>
      </c>
      <c r="G1440">
        <v>0</v>
      </c>
      <c r="H1440">
        <v>131.27600000000001</v>
      </c>
      <c r="I1440">
        <v>1.3085E-3</v>
      </c>
      <c r="J1440">
        <v>0.995116</v>
      </c>
      <c r="K1440">
        <v>0</v>
      </c>
      <c r="L1440" t="s">
        <v>42</v>
      </c>
    </row>
    <row r="1441" spans="1:25" x14ac:dyDescent="0.25">
      <c r="A1441" t="s">
        <v>77</v>
      </c>
      <c r="B1441">
        <v>4180.3500000000004</v>
      </c>
      <c r="C1441">
        <v>4180.18</v>
      </c>
      <c r="D1441">
        <v>4180.04</v>
      </c>
      <c r="E1441">
        <v>4175.45</v>
      </c>
      <c r="F1441">
        <v>245.958</v>
      </c>
      <c r="G1441">
        <v>0</v>
      </c>
      <c r="H1441">
        <v>131.18299999999999</v>
      </c>
      <c r="I1441">
        <v>1.2317700000000001E-3</v>
      </c>
      <c r="J1441">
        <v>0.995116</v>
      </c>
      <c r="K1441">
        <v>0</v>
      </c>
      <c r="L1441" t="s">
        <v>42</v>
      </c>
    </row>
    <row r="1442" spans="1:25" x14ac:dyDescent="0.25">
      <c r="A1442" t="s">
        <v>77</v>
      </c>
      <c r="B1442">
        <v>4183.58</v>
      </c>
      <c r="C1442">
        <v>4183.41</v>
      </c>
      <c r="D1442">
        <v>4183.2700000000004</v>
      </c>
      <c r="E1442">
        <v>4178.67</v>
      </c>
      <c r="F1442">
        <v>245.946</v>
      </c>
      <c r="G1442">
        <v>0</v>
      </c>
      <c r="H1442">
        <v>131.94399999999999</v>
      </c>
      <c r="I1442">
        <v>1.7996799999999999E-3</v>
      </c>
      <c r="J1442">
        <v>0.995116</v>
      </c>
      <c r="K1442">
        <v>0</v>
      </c>
      <c r="L1442" t="s">
        <v>42</v>
      </c>
    </row>
    <row r="1443" spans="1:25" x14ac:dyDescent="0.25">
      <c r="A1443" t="s">
        <v>77</v>
      </c>
      <c r="B1443">
        <v>4190.47</v>
      </c>
      <c r="C1443">
        <v>4190.3</v>
      </c>
      <c r="D1443">
        <v>4190.16</v>
      </c>
      <c r="E1443">
        <v>4185.5600000000004</v>
      </c>
      <c r="F1443">
        <v>245.947</v>
      </c>
      <c r="G1443">
        <v>0</v>
      </c>
      <c r="H1443">
        <v>131.91900000000001</v>
      </c>
      <c r="I1443">
        <v>1.23022E-3</v>
      </c>
      <c r="J1443">
        <v>0.995116</v>
      </c>
      <c r="K1443">
        <v>0</v>
      </c>
      <c r="L1443" t="s">
        <v>42</v>
      </c>
    </row>
    <row r="1444" spans="1:25" x14ac:dyDescent="0.25">
      <c r="A1444" t="s">
        <v>77</v>
      </c>
      <c r="B1444">
        <v>4186.1899999999996</v>
      </c>
      <c r="C1444">
        <v>4185.96</v>
      </c>
      <c r="D1444">
        <v>4185.82</v>
      </c>
      <c r="E1444">
        <v>4181.22</v>
      </c>
      <c r="F1444">
        <v>246.05699999999999</v>
      </c>
      <c r="G1444">
        <v>0</v>
      </c>
      <c r="H1444">
        <v>131.124</v>
      </c>
      <c r="I1444">
        <v>1.2471299999999999E-3</v>
      </c>
      <c r="J1444">
        <v>0.995116</v>
      </c>
      <c r="K1444">
        <v>0</v>
      </c>
      <c r="L1444" t="s">
        <v>42</v>
      </c>
    </row>
    <row r="1445" spans="1:25" x14ac:dyDescent="0.25">
      <c r="A1445" t="s">
        <v>77</v>
      </c>
      <c r="B1445">
        <v>4185.01</v>
      </c>
      <c r="C1445">
        <v>4184.8500000000004</v>
      </c>
      <c r="D1445">
        <v>4184.71</v>
      </c>
      <c r="E1445">
        <v>4180.1099999999997</v>
      </c>
      <c r="F1445">
        <v>245.99700000000001</v>
      </c>
      <c r="G1445">
        <v>0</v>
      </c>
      <c r="H1445">
        <v>130.953</v>
      </c>
      <c r="I1445">
        <v>1.23212E-3</v>
      </c>
      <c r="J1445">
        <v>0.995116</v>
      </c>
      <c r="K1445">
        <v>0</v>
      </c>
      <c r="L1445" t="s">
        <v>42</v>
      </c>
    </row>
    <row r="1446" spans="1:25" x14ac:dyDescent="0.25">
      <c r="A1446" t="s">
        <v>77</v>
      </c>
      <c r="B1446">
        <v>4185.67</v>
      </c>
      <c r="C1446">
        <v>4185.5</v>
      </c>
      <c r="D1446">
        <v>4185.37</v>
      </c>
      <c r="E1446">
        <v>4180.76</v>
      </c>
      <c r="F1446">
        <v>245.94800000000001</v>
      </c>
      <c r="G1446">
        <v>0</v>
      </c>
      <c r="H1446">
        <v>130.97399999999999</v>
      </c>
      <c r="I1446">
        <v>1.2604199999999999E-3</v>
      </c>
      <c r="J1446">
        <v>0.995116</v>
      </c>
      <c r="K1446">
        <v>0</v>
      </c>
      <c r="L1446" t="s">
        <v>42</v>
      </c>
    </row>
    <row r="1447" spans="1:25" x14ac:dyDescent="0.25">
      <c r="A1447" t="s">
        <v>77</v>
      </c>
      <c r="B1447">
        <v>4185.13</v>
      </c>
      <c r="C1447">
        <v>4184.9399999999996</v>
      </c>
      <c r="D1447">
        <v>4184.8100000000004</v>
      </c>
      <c r="E1447">
        <v>4180.2</v>
      </c>
      <c r="F1447">
        <v>245.93899999999999</v>
      </c>
      <c r="G1447">
        <v>0</v>
      </c>
      <c r="H1447">
        <v>131.244</v>
      </c>
      <c r="I1447">
        <v>1.3887699999999999E-3</v>
      </c>
      <c r="J1447">
        <v>0.995116</v>
      </c>
      <c r="K1447">
        <v>0</v>
      </c>
      <c r="L1447" t="s">
        <v>42</v>
      </c>
    </row>
    <row r="1448" spans="1:25" x14ac:dyDescent="0.25">
      <c r="A1448" t="s">
        <v>77</v>
      </c>
      <c r="B1448">
        <v>4180.3900000000003</v>
      </c>
      <c r="C1448">
        <v>4180.2299999999996</v>
      </c>
      <c r="D1448">
        <v>4180.09</v>
      </c>
      <c r="E1448">
        <v>4175.4799999999996</v>
      </c>
      <c r="F1448">
        <v>246.00800000000001</v>
      </c>
      <c r="G1448">
        <v>0</v>
      </c>
      <c r="H1448">
        <v>131.08600000000001</v>
      </c>
      <c r="I1448">
        <v>1.29586E-3</v>
      </c>
      <c r="J1448">
        <v>0.995116</v>
      </c>
      <c r="K1448">
        <v>0</v>
      </c>
      <c r="L1448" t="s">
        <v>42</v>
      </c>
    </row>
    <row r="1449" spans="1:25" x14ac:dyDescent="0.25">
      <c r="A1449" t="s">
        <v>77</v>
      </c>
      <c r="B1449">
        <v>4184.1499999999996</v>
      </c>
      <c r="C1449">
        <v>4183.99</v>
      </c>
      <c r="D1449">
        <v>4183.8500000000004</v>
      </c>
      <c r="E1449">
        <v>4179.25</v>
      </c>
      <c r="F1449">
        <v>246.03200000000001</v>
      </c>
      <c r="G1449">
        <v>0</v>
      </c>
      <c r="H1449">
        <v>130.976</v>
      </c>
      <c r="I1449">
        <v>1.23489E-3</v>
      </c>
      <c r="J1449">
        <v>0.995116</v>
      </c>
      <c r="K1449">
        <v>0</v>
      </c>
      <c r="L1449" t="s">
        <v>42</v>
      </c>
    </row>
    <row r="1450" spans="1:25" x14ac:dyDescent="0.25">
      <c r="A1450" t="s">
        <v>77</v>
      </c>
      <c r="B1450">
        <v>4194.68</v>
      </c>
      <c r="C1450">
        <v>4194.5</v>
      </c>
      <c r="D1450">
        <v>4194.3500000000004</v>
      </c>
      <c r="E1450">
        <v>4189.7299999999996</v>
      </c>
      <c r="F1450">
        <v>246.596</v>
      </c>
      <c r="G1450">
        <v>0</v>
      </c>
      <c r="H1450">
        <v>131.44399999999999</v>
      </c>
      <c r="I1450">
        <v>1.24705E-3</v>
      </c>
      <c r="J1450">
        <v>0.995116</v>
      </c>
      <c r="K1450">
        <v>0</v>
      </c>
      <c r="L1450" t="s">
        <v>42</v>
      </c>
    </row>
    <row r="1451" spans="1:25" x14ac:dyDescent="0.25">
      <c r="A1451" t="s">
        <v>77</v>
      </c>
      <c r="B1451">
        <v>4190.3599999999997</v>
      </c>
      <c r="C1451">
        <v>4190.08</v>
      </c>
      <c r="D1451">
        <v>4189.9399999999996</v>
      </c>
      <c r="E1451">
        <v>4185.32</v>
      </c>
      <c r="F1451">
        <v>246.351</v>
      </c>
      <c r="G1451">
        <v>0</v>
      </c>
      <c r="H1451">
        <v>131.4</v>
      </c>
      <c r="I1451">
        <v>1.25836E-3</v>
      </c>
      <c r="J1451">
        <v>0.995116</v>
      </c>
      <c r="K1451">
        <v>0</v>
      </c>
      <c r="L1451" t="s">
        <v>42</v>
      </c>
    </row>
    <row r="1452" spans="1:25" x14ac:dyDescent="0.25">
      <c r="A1452" t="s">
        <v>77</v>
      </c>
      <c r="B1452">
        <v>4183.08</v>
      </c>
      <c r="C1452">
        <v>4182.88</v>
      </c>
      <c r="D1452">
        <v>4182.7299999999996</v>
      </c>
      <c r="E1452">
        <v>4178.12</v>
      </c>
      <c r="F1452">
        <v>246.06800000000001</v>
      </c>
      <c r="G1452">
        <v>0</v>
      </c>
      <c r="H1452">
        <v>131.5</v>
      </c>
      <c r="I1452">
        <v>1.2301600000000001E-3</v>
      </c>
      <c r="J1452">
        <v>0.99511499999999997</v>
      </c>
      <c r="K1452">
        <v>0</v>
      </c>
      <c r="L1452" t="s">
        <v>42</v>
      </c>
    </row>
    <row r="1453" spans="1:25" x14ac:dyDescent="0.25">
      <c r="A1453" t="s">
        <v>77</v>
      </c>
      <c r="B1453">
        <v>4188.2700000000004</v>
      </c>
      <c r="C1453">
        <v>4188.07</v>
      </c>
      <c r="D1453">
        <v>4187.9399999999996</v>
      </c>
      <c r="E1453">
        <v>4183.33</v>
      </c>
      <c r="F1453">
        <v>246.03200000000001</v>
      </c>
      <c r="G1453">
        <v>0</v>
      </c>
      <c r="H1453">
        <v>131.274</v>
      </c>
      <c r="I1453">
        <v>1.2825899999999999E-3</v>
      </c>
      <c r="J1453">
        <v>0.99511300000000003</v>
      </c>
      <c r="K1453">
        <v>0</v>
      </c>
      <c r="L1453" t="s">
        <v>42</v>
      </c>
    </row>
    <row r="1454" spans="1:25" x14ac:dyDescent="0.25">
      <c r="A1454" t="s">
        <v>77</v>
      </c>
      <c r="B1454">
        <v>4186.29</v>
      </c>
      <c r="C1454">
        <v>4186.1099999999997</v>
      </c>
      <c r="D1454">
        <v>4185.9799999999996</v>
      </c>
      <c r="E1454">
        <v>4181.3599999999997</v>
      </c>
      <c r="F1454">
        <v>246.06399999999999</v>
      </c>
      <c r="G1454">
        <v>0</v>
      </c>
      <c r="H1454">
        <v>131.29300000000001</v>
      </c>
      <c r="I1454">
        <v>1.2394699999999999E-3</v>
      </c>
      <c r="J1454">
        <v>0.995116</v>
      </c>
      <c r="K1454">
        <v>0</v>
      </c>
      <c r="L1454" t="s">
        <v>42</v>
      </c>
    </row>
    <row r="1455" spans="1:25" x14ac:dyDescent="0.25">
      <c r="A1455" t="s">
        <v>77</v>
      </c>
      <c r="B1455">
        <v>4188.63</v>
      </c>
      <c r="C1455">
        <v>4188.4399999999996</v>
      </c>
      <c r="D1455">
        <v>4188.3100000000004</v>
      </c>
      <c r="E1455">
        <v>4183.7</v>
      </c>
      <c r="F1455">
        <v>246.05600000000001</v>
      </c>
      <c r="G1455">
        <v>0</v>
      </c>
      <c r="H1455">
        <v>131.62299999999999</v>
      </c>
      <c r="I1455">
        <v>1.26088E-3</v>
      </c>
      <c r="J1455">
        <v>0.99511099999999997</v>
      </c>
      <c r="K1455">
        <v>0</v>
      </c>
      <c r="L1455" t="s">
        <v>42</v>
      </c>
      <c r="R1455" t="s">
        <v>69</v>
      </c>
      <c r="U1455" t="s">
        <v>68</v>
      </c>
      <c r="X1455" t="s">
        <v>66</v>
      </c>
    </row>
    <row r="1456" spans="1:25" x14ac:dyDescent="0.25">
      <c r="A1456" t="s">
        <v>77</v>
      </c>
      <c r="B1456">
        <v>4185.09</v>
      </c>
      <c r="C1456">
        <v>4184.91</v>
      </c>
      <c r="D1456">
        <v>4184.78</v>
      </c>
      <c r="E1456">
        <v>4180.18</v>
      </c>
      <c r="F1456">
        <v>245.96199999999999</v>
      </c>
      <c r="G1456">
        <v>0</v>
      </c>
      <c r="H1456">
        <v>131.25700000000001</v>
      </c>
      <c r="I1456">
        <v>1.26165E-3</v>
      </c>
      <c r="J1456">
        <v>0.99511400000000005</v>
      </c>
      <c r="K1456">
        <v>0</v>
      </c>
      <c r="L1456" t="s">
        <v>42</v>
      </c>
      <c r="R1456">
        <f>AVERAGE(B1407:B1456)</f>
        <v>4185.5788000000002</v>
      </c>
      <c r="S1456">
        <f>AVERAGE(C1407:C1456)</f>
        <v>4185.3967999999995</v>
      </c>
      <c r="U1456">
        <f>_xlfn.VAR.P(B1407:B1456)</f>
        <v>9.9929465600001048</v>
      </c>
      <c r="V1456">
        <f>_xlfn.VAR.P(C1407:C1456)</f>
        <v>9.982677759999941</v>
      </c>
      <c r="X1456">
        <f>1.96*SQRT(U1456)/50</f>
        <v>0.12391755889283231</v>
      </c>
      <c r="Y1456">
        <f>1.96*SQRT(V1456)/50</f>
        <v>0.12385387338765919</v>
      </c>
    </row>
    <row r="1457" spans="1:15" x14ac:dyDescent="0.25">
      <c r="A1457" t="s">
        <v>77</v>
      </c>
      <c r="B1457">
        <v>209282.93017499999</v>
      </c>
      <c r="C1457" t="s">
        <v>36</v>
      </c>
    </row>
    <row r="1458" spans="1:15" x14ac:dyDescent="0.25">
      <c r="A1458" t="s">
        <v>147</v>
      </c>
      <c r="B1458">
        <v>5123.83</v>
      </c>
      <c r="C1458">
        <v>5073.21</v>
      </c>
      <c r="D1458">
        <v>5073.01</v>
      </c>
      <c r="E1458">
        <v>5067.6899999999996</v>
      </c>
      <c r="F1458">
        <v>257.35899999999998</v>
      </c>
      <c r="G1458">
        <v>820.04399999999998</v>
      </c>
      <c r="H1458">
        <v>133.024</v>
      </c>
      <c r="I1458">
        <v>135.113</v>
      </c>
      <c r="J1458">
        <v>466.91800000000001</v>
      </c>
      <c r="K1458">
        <v>3928.46</v>
      </c>
      <c r="L1458">
        <v>1.30507E-3</v>
      </c>
      <c r="M1458">
        <v>0.995116</v>
      </c>
      <c r="N1458">
        <v>0</v>
      </c>
      <c r="O1458" t="s">
        <v>42</v>
      </c>
    </row>
    <row r="1459" spans="1:15" x14ac:dyDescent="0.25">
      <c r="A1459" t="s">
        <v>147</v>
      </c>
      <c r="B1459">
        <v>5122.58</v>
      </c>
      <c r="C1459">
        <v>5072.1000000000004</v>
      </c>
      <c r="D1459">
        <v>5071.8999999999996</v>
      </c>
      <c r="E1459">
        <v>5066.58</v>
      </c>
      <c r="F1459">
        <v>257.39</v>
      </c>
      <c r="G1459">
        <v>820.14599999999996</v>
      </c>
      <c r="H1459">
        <v>133.04</v>
      </c>
      <c r="I1459">
        <v>135.20599999999999</v>
      </c>
      <c r="J1459">
        <v>466.952</v>
      </c>
      <c r="K1459">
        <v>3927.35</v>
      </c>
      <c r="L1459">
        <v>1.2457600000000001E-3</v>
      </c>
      <c r="M1459">
        <v>0.99511499999999997</v>
      </c>
      <c r="N1459">
        <v>0</v>
      </c>
      <c r="O1459" t="s">
        <v>42</v>
      </c>
    </row>
    <row r="1460" spans="1:15" x14ac:dyDescent="0.25">
      <c r="A1460" t="s">
        <v>147</v>
      </c>
      <c r="B1460">
        <v>5124.82</v>
      </c>
      <c r="C1460">
        <v>5074.01</v>
      </c>
      <c r="D1460">
        <v>5073.82</v>
      </c>
      <c r="E1460">
        <v>5068.5</v>
      </c>
      <c r="F1460">
        <v>257.48599999999999</v>
      </c>
      <c r="G1460">
        <v>819.64200000000005</v>
      </c>
      <c r="H1460">
        <v>133.04</v>
      </c>
      <c r="I1460">
        <v>135.17599999999999</v>
      </c>
      <c r="J1460">
        <v>466.36200000000002</v>
      </c>
      <c r="K1460">
        <v>3929.79</v>
      </c>
      <c r="L1460">
        <v>1.2631599999999999E-3</v>
      </c>
      <c r="M1460">
        <v>0.99511499999999997</v>
      </c>
      <c r="N1460">
        <v>0</v>
      </c>
      <c r="O1460" t="s">
        <v>42</v>
      </c>
    </row>
    <row r="1461" spans="1:15" x14ac:dyDescent="0.25">
      <c r="A1461" t="s">
        <v>147</v>
      </c>
      <c r="B1461">
        <v>5117.26</v>
      </c>
      <c r="C1461">
        <v>5066.97</v>
      </c>
      <c r="D1461">
        <v>5066.78</v>
      </c>
      <c r="E1461">
        <v>5061.46</v>
      </c>
      <c r="F1461">
        <v>257.25900000000001</v>
      </c>
      <c r="G1461">
        <v>819.99900000000002</v>
      </c>
      <c r="H1461">
        <v>133.03200000000001</v>
      </c>
      <c r="I1461">
        <v>135.23099999999999</v>
      </c>
      <c r="J1461">
        <v>466.88099999999997</v>
      </c>
      <c r="K1461">
        <v>3922.44</v>
      </c>
      <c r="L1461">
        <v>1.2309700000000001E-3</v>
      </c>
      <c r="M1461">
        <v>0.995116</v>
      </c>
      <c r="N1461">
        <v>0</v>
      </c>
      <c r="O1461" t="s">
        <v>42</v>
      </c>
    </row>
    <row r="1462" spans="1:15" x14ac:dyDescent="0.25">
      <c r="A1462" t="s">
        <v>147</v>
      </c>
      <c r="B1462">
        <v>5118.6099999999997</v>
      </c>
      <c r="C1462">
        <v>5067.7299999999996</v>
      </c>
      <c r="D1462">
        <v>5067.53</v>
      </c>
      <c r="E1462">
        <v>5062.2299999999996</v>
      </c>
      <c r="F1462">
        <v>257.22699999999998</v>
      </c>
      <c r="G1462">
        <v>819.69899999999996</v>
      </c>
      <c r="H1462">
        <v>132.91399999999999</v>
      </c>
      <c r="I1462">
        <v>135.172</v>
      </c>
      <c r="J1462">
        <v>466.87</v>
      </c>
      <c r="K1462">
        <v>3923.52</v>
      </c>
      <c r="L1462">
        <v>1.2794099999999999E-3</v>
      </c>
      <c r="M1462">
        <v>0.995116</v>
      </c>
      <c r="N1462">
        <v>0</v>
      </c>
      <c r="O1462" t="s">
        <v>42</v>
      </c>
    </row>
    <row r="1463" spans="1:15" x14ac:dyDescent="0.25">
      <c r="A1463" t="s">
        <v>147</v>
      </c>
      <c r="B1463">
        <v>5122.53</v>
      </c>
      <c r="C1463">
        <v>5072.29</v>
      </c>
      <c r="D1463">
        <v>5072.09</v>
      </c>
      <c r="E1463">
        <v>5066.7700000000004</v>
      </c>
      <c r="F1463">
        <v>257.39699999999999</v>
      </c>
      <c r="G1463">
        <v>819.91</v>
      </c>
      <c r="H1463">
        <v>133.006</v>
      </c>
      <c r="I1463">
        <v>135.13800000000001</v>
      </c>
      <c r="J1463">
        <v>466.93799999999999</v>
      </c>
      <c r="K1463">
        <v>3927.72</v>
      </c>
      <c r="L1463">
        <v>1.2300499999999999E-3</v>
      </c>
      <c r="M1463">
        <v>0.995116</v>
      </c>
      <c r="N1463">
        <v>0</v>
      </c>
      <c r="O1463" t="s">
        <v>42</v>
      </c>
    </row>
    <row r="1464" spans="1:15" x14ac:dyDescent="0.25">
      <c r="A1464" t="s">
        <v>147</v>
      </c>
      <c r="B1464">
        <v>5126.7299999999996</v>
      </c>
      <c r="C1464">
        <v>5076.42</v>
      </c>
      <c r="D1464">
        <v>5076.22</v>
      </c>
      <c r="E1464">
        <v>5070.8599999999997</v>
      </c>
      <c r="F1464">
        <v>257.30099999999999</v>
      </c>
      <c r="G1464">
        <v>822.83799999999997</v>
      </c>
      <c r="H1464">
        <v>133.196</v>
      </c>
      <c r="I1464">
        <v>135.119</v>
      </c>
      <c r="J1464">
        <v>469.67399999999998</v>
      </c>
      <c r="K1464">
        <v>3928.93</v>
      </c>
      <c r="L1464">
        <v>2.1948800000000002E-3</v>
      </c>
      <c r="M1464">
        <v>0.99511300000000003</v>
      </c>
      <c r="N1464">
        <v>0</v>
      </c>
      <c r="O1464" t="s">
        <v>42</v>
      </c>
    </row>
    <row r="1465" spans="1:15" x14ac:dyDescent="0.25">
      <c r="A1465" t="s">
        <v>147</v>
      </c>
      <c r="B1465">
        <v>5121.07</v>
      </c>
      <c r="C1465">
        <v>5070.68</v>
      </c>
      <c r="D1465">
        <v>5070.49</v>
      </c>
      <c r="E1465">
        <v>5065.1899999999996</v>
      </c>
      <c r="F1465">
        <v>257.38200000000001</v>
      </c>
      <c r="G1465">
        <v>819.34400000000005</v>
      </c>
      <c r="H1465">
        <v>133.124</v>
      </c>
      <c r="I1465">
        <v>135.078</v>
      </c>
      <c r="J1465">
        <v>466.33100000000002</v>
      </c>
      <c r="K1465">
        <v>3926.69</v>
      </c>
      <c r="L1465">
        <v>1.2304600000000001E-3</v>
      </c>
      <c r="M1465">
        <v>0.995116</v>
      </c>
      <c r="N1465">
        <v>0</v>
      </c>
      <c r="O1465" t="s">
        <v>42</v>
      </c>
    </row>
    <row r="1466" spans="1:15" x14ac:dyDescent="0.25">
      <c r="A1466" t="s">
        <v>147</v>
      </c>
      <c r="B1466">
        <v>5120.25</v>
      </c>
      <c r="C1466">
        <v>5069.29</v>
      </c>
      <c r="D1466">
        <v>5069.1000000000004</v>
      </c>
      <c r="E1466">
        <v>5063.79</v>
      </c>
      <c r="F1466">
        <v>257.34500000000003</v>
      </c>
      <c r="G1466">
        <v>819.49599999999998</v>
      </c>
      <c r="H1466">
        <v>133.11099999999999</v>
      </c>
      <c r="I1466">
        <v>135.13300000000001</v>
      </c>
      <c r="J1466">
        <v>466.45800000000003</v>
      </c>
      <c r="K1466">
        <v>3925.23</v>
      </c>
      <c r="L1466">
        <v>1.37502E-3</v>
      </c>
      <c r="M1466">
        <v>0.995116</v>
      </c>
      <c r="N1466">
        <v>0</v>
      </c>
      <c r="O1466" t="s">
        <v>42</v>
      </c>
    </row>
    <row r="1467" spans="1:15" x14ac:dyDescent="0.25">
      <c r="A1467" t="s">
        <v>147</v>
      </c>
      <c r="B1467">
        <v>5118.88</v>
      </c>
      <c r="C1467">
        <v>5068.54</v>
      </c>
      <c r="D1467">
        <v>5068.3500000000004</v>
      </c>
      <c r="E1467">
        <v>5063.0200000000004</v>
      </c>
      <c r="F1467">
        <v>257.45</v>
      </c>
      <c r="G1467">
        <v>819.577</v>
      </c>
      <c r="H1467">
        <v>133.059</v>
      </c>
      <c r="I1467">
        <v>135.13</v>
      </c>
      <c r="J1467">
        <v>466.56299999999999</v>
      </c>
      <c r="K1467">
        <v>3924.22</v>
      </c>
      <c r="L1467">
        <v>1.2331600000000001E-3</v>
      </c>
      <c r="M1467">
        <v>0.995116</v>
      </c>
      <c r="N1467">
        <v>0</v>
      </c>
      <c r="O1467" t="s">
        <v>42</v>
      </c>
    </row>
    <row r="1468" spans="1:15" x14ac:dyDescent="0.25">
      <c r="A1468" t="s">
        <v>147</v>
      </c>
      <c r="B1468">
        <v>5122.47</v>
      </c>
      <c r="C1468">
        <v>5071.7</v>
      </c>
      <c r="D1468">
        <v>5071.5</v>
      </c>
      <c r="E1468">
        <v>5066.2</v>
      </c>
      <c r="F1468">
        <v>257.28199999999998</v>
      </c>
      <c r="G1468">
        <v>820.05100000000004</v>
      </c>
      <c r="H1468">
        <v>133.03800000000001</v>
      </c>
      <c r="I1468">
        <v>135.36199999999999</v>
      </c>
      <c r="J1468">
        <v>466.78300000000002</v>
      </c>
      <c r="K1468">
        <v>3927.07</v>
      </c>
      <c r="L1468">
        <v>1.23062E-3</v>
      </c>
      <c r="M1468">
        <v>0.995116</v>
      </c>
      <c r="N1468">
        <v>0</v>
      </c>
      <c r="O1468" t="s">
        <v>42</v>
      </c>
    </row>
    <row r="1469" spans="1:15" x14ac:dyDescent="0.25">
      <c r="A1469" t="s">
        <v>147</v>
      </c>
      <c r="B1469">
        <v>5122.63</v>
      </c>
      <c r="C1469">
        <v>5072.18</v>
      </c>
      <c r="D1469">
        <v>5071.99</v>
      </c>
      <c r="E1469">
        <v>5066.66</v>
      </c>
      <c r="F1469">
        <v>257.23399999999998</v>
      </c>
      <c r="G1469">
        <v>820.87</v>
      </c>
      <c r="H1469">
        <v>133.089</v>
      </c>
      <c r="I1469">
        <v>135.10599999999999</v>
      </c>
      <c r="J1469">
        <v>467.904</v>
      </c>
      <c r="K1469">
        <v>3926.75</v>
      </c>
      <c r="L1469">
        <v>1.7463299999999999E-3</v>
      </c>
      <c r="M1469">
        <v>0.99511499999999997</v>
      </c>
      <c r="N1469">
        <v>0</v>
      </c>
      <c r="O1469" t="s">
        <v>42</v>
      </c>
    </row>
    <row r="1470" spans="1:15" x14ac:dyDescent="0.25">
      <c r="A1470" t="s">
        <v>147</v>
      </c>
      <c r="B1470">
        <v>5125.5600000000004</v>
      </c>
      <c r="C1470">
        <v>5074.38</v>
      </c>
      <c r="D1470">
        <v>5074.1899999999996</v>
      </c>
      <c r="E1470">
        <v>5068.8500000000004</v>
      </c>
      <c r="F1470">
        <v>257.36200000000002</v>
      </c>
      <c r="G1470">
        <v>822.18499999999995</v>
      </c>
      <c r="H1470">
        <v>133.04599999999999</v>
      </c>
      <c r="I1470">
        <v>135.14500000000001</v>
      </c>
      <c r="J1470">
        <v>469.18900000000002</v>
      </c>
      <c r="K1470">
        <v>3927.59</v>
      </c>
      <c r="L1470">
        <v>1.2322699999999999E-3</v>
      </c>
      <c r="M1470">
        <v>0.995116</v>
      </c>
      <c r="N1470">
        <v>0</v>
      </c>
      <c r="O1470" t="s">
        <v>42</v>
      </c>
    </row>
    <row r="1471" spans="1:15" x14ac:dyDescent="0.25">
      <c r="A1471" t="s">
        <v>147</v>
      </c>
      <c r="B1471">
        <v>5122.3999999999996</v>
      </c>
      <c r="C1471">
        <v>5071.6000000000004</v>
      </c>
      <c r="D1471">
        <v>5071.3999999999996</v>
      </c>
      <c r="E1471">
        <v>5066.07</v>
      </c>
      <c r="F1471">
        <v>257.291</v>
      </c>
      <c r="G1471">
        <v>819.79399999999998</v>
      </c>
      <c r="H1471">
        <v>133.23599999999999</v>
      </c>
      <c r="I1471">
        <v>135.136</v>
      </c>
      <c r="J1471">
        <v>466.50599999999997</v>
      </c>
      <c r="K1471">
        <v>3927.19</v>
      </c>
      <c r="L1471">
        <v>1.23011E-3</v>
      </c>
      <c r="M1471">
        <v>0.99511499999999997</v>
      </c>
      <c r="N1471">
        <v>0</v>
      </c>
      <c r="O1471" t="s">
        <v>42</v>
      </c>
    </row>
    <row r="1472" spans="1:15" x14ac:dyDescent="0.25">
      <c r="A1472" t="s">
        <v>147</v>
      </c>
      <c r="B1472">
        <v>5120.9399999999996</v>
      </c>
      <c r="C1472">
        <v>5069.84</v>
      </c>
      <c r="D1472">
        <v>5069.6499999999996</v>
      </c>
      <c r="E1472">
        <v>5064.32</v>
      </c>
      <c r="F1472">
        <v>257.38400000000001</v>
      </c>
      <c r="G1472">
        <v>819.71900000000005</v>
      </c>
      <c r="H1472">
        <v>132.97300000000001</v>
      </c>
      <c r="I1472">
        <v>135.267</v>
      </c>
      <c r="J1472">
        <v>466.50200000000001</v>
      </c>
      <c r="K1472">
        <v>3925.56</v>
      </c>
      <c r="L1472">
        <v>1.26738E-3</v>
      </c>
      <c r="M1472">
        <v>0.99511499999999997</v>
      </c>
      <c r="N1472">
        <v>0</v>
      </c>
      <c r="O1472" t="s">
        <v>42</v>
      </c>
    </row>
    <row r="1473" spans="1:15" x14ac:dyDescent="0.25">
      <c r="A1473" t="s">
        <v>147</v>
      </c>
      <c r="B1473">
        <v>5124.3500000000004</v>
      </c>
      <c r="C1473">
        <v>5073.0600000000004</v>
      </c>
      <c r="D1473">
        <v>5072.87</v>
      </c>
      <c r="E1473">
        <v>5067.57</v>
      </c>
      <c r="F1473">
        <v>257.17200000000003</v>
      </c>
      <c r="G1473">
        <v>819.90700000000004</v>
      </c>
      <c r="H1473">
        <v>132.99799999999999</v>
      </c>
      <c r="I1473">
        <v>135.12899999999999</v>
      </c>
      <c r="J1473">
        <v>466.89299999999997</v>
      </c>
      <c r="K1473">
        <v>3928.72</v>
      </c>
      <c r="L1473">
        <v>1.2334500000000001E-3</v>
      </c>
      <c r="M1473">
        <v>0.99511499999999997</v>
      </c>
      <c r="N1473">
        <v>0</v>
      </c>
      <c r="O1473" t="s">
        <v>42</v>
      </c>
    </row>
    <row r="1474" spans="1:15" x14ac:dyDescent="0.25">
      <c r="A1474" t="s">
        <v>147</v>
      </c>
      <c r="B1474">
        <v>5123.58</v>
      </c>
      <c r="C1474">
        <v>5072.49</v>
      </c>
      <c r="D1474">
        <v>5072.3</v>
      </c>
      <c r="E1474">
        <v>5067.01</v>
      </c>
      <c r="F1474">
        <v>257.57400000000001</v>
      </c>
      <c r="G1474">
        <v>820.399</v>
      </c>
      <c r="H1474">
        <v>133.036</v>
      </c>
      <c r="I1474">
        <v>135.26900000000001</v>
      </c>
      <c r="J1474">
        <v>467.30599999999998</v>
      </c>
      <c r="K1474">
        <v>3927.21</v>
      </c>
      <c r="L1474">
        <v>1.23091E-3</v>
      </c>
      <c r="M1474">
        <v>0.99511499999999997</v>
      </c>
      <c r="N1474">
        <v>0</v>
      </c>
      <c r="O1474" t="s">
        <v>42</v>
      </c>
    </row>
    <row r="1475" spans="1:15" x14ac:dyDescent="0.25">
      <c r="A1475" t="s">
        <v>147</v>
      </c>
      <c r="B1475">
        <v>5122.74</v>
      </c>
      <c r="C1475">
        <v>5072.45</v>
      </c>
      <c r="D1475">
        <v>5072.25</v>
      </c>
      <c r="E1475">
        <v>5066.96</v>
      </c>
      <c r="F1475">
        <v>257.41899999999998</v>
      </c>
      <c r="G1475">
        <v>819.52800000000002</v>
      </c>
      <c r="H1475">
        <v>133.05799999999999</v>
      </c>
      <c r="I1475">
        <v>135.15199999999999</v>
      </c>
      <c r="J1475">
        <v>466.41300000000001</v>
      </c>
      <c r="K1475">
        <v>3928.21</v>
      </c>
      <c r="L1475">
        <v>1.2755500000000001E-3</v>
      </c>
      <c r="M1475">
        <v>0.995116</v>
      </c>
      <c r="N1475">
        <v>0</v>
      </c>
      <c r="O1475" t="s">
        <v>42</v>
      </c>
    </row>
    <row r="1476" spans="1:15" x14ac:dyDescent="0.25">
      <c r="A1476" t="s">
        <v>147</v>
      </c>
      <c r="B1476">
        <v>5128.29</v>
      </c>
      <c r="C1476">
        <v>5077.43</v>
      </c>
      <c r="D1476">
        <v>5077.24</v>
      </c>
      <c r="E1476">
        <v>5071.92</v>
      </c>
      <c r="F1476">
        <v>257.57600000000002</v>
      </c>
      <c r="G1476">
        <v>822.43899999999996</v>
      </c>
      <c r="H1476">
        <v>133.166</v>
      </c>
      <c r="I1476">
        <v>135.166</v>
      </c>
      <c r="J1476">
        <v>469.32600000000002</v>
      </c>
      <c r="K1476">
        <v>3929.94</v>
      </c>
      <c r="L1476">
        <v>1.2365E-3</v>
      </c>
      <c r="M1476">
        <v>0.99511400000000005</v>
      </c>
      <c r="N1476">
        <v>0</v>
      </c>
      <c r="O1476" t="s">
        <v>42</v>
      </c>
    </row>
    <row r="1477" spans="1:15" x14ac:dyDescent="0.25">
      <c r="A1477" t="s">
        <v>147</v>
      </c>
      <c r="B1477">
        <v>5105.13</v>
      </c>
      <c r="C1477">
        <v>5054.62</v>
      </c>
      <c r="D1477">
        <v>5054.3599999999997</v>
      </c>
      <c r="E1477">
        <v>5048.83</v>
      </c>
      <c r="F1477">
        <v>258.33100000000002</v>
      </c>
      <c r="G1477">
        <v>788.10500000000002</v>
      </c>
      <c r="H1477">
        <v>133.78800000000001</v>
      </c>
      <c r="I1477">
        <v>135.596</v>
      </c>
      <c r="J1477">
        <v>433.767</v>
      </c>
      <c r="K1477">
        <v>3940.23</v>
      </c>
      <c r="L1477">
        <v>1.23018E-3</v>
      </c>
      <c r="M1477">
        <v>0.995116</v>
      </c>
      <c r="N1477">
        <v>0</v>
      </c>
      <c r="O1477" t="s">
        <v>42</v>
      </c>
    </row>
    <row r="1478" spans="1:15" x14ac:dyDescent="0.25">
      <c r="A1478" t="s">
        <v>147</v>
      </c>
      <c r="B1478">
        <v>5118.57</v>
      </c>
      <c r="C1478">
        <v>5068.22</v>
      </c>
      <c r="D1478">
        <v>5068.0200000000004</v>
      </c>
      <c r="E1478">
        <v>5062.71</v>
      </c>
      <c r="F1478">
        <v>257.42099999999999</v>
      </c>
      <c r="G1478">
        <v>818.54899999999998</v>
      </c>
      <c r="H1478">
        <v>132.93899999999999</v>
      </c>
      <c r="I1478">
        <v>135.18899999999999</v>
      </c>
      <c r="J1478">
        <v>465.54599999999999</v>
      </c>
      <c r="K1478">
        <v>3925.05</v>
      </c>
      <c r="L1478">
        <v>1.2853400000000001E-3</v>
      </c>
      <c r="M1478">
        <v>0.995116</v>
      </c>
      <c r="N1478">
        <v>0</v>
      </c>
      <c r="O1478" t="s">
        <v>42</v>
      </c>
    </row>
    <row r="1479" spans="1:15" x14ac:dyDescent="0.25">
      <c r="A1479" t="s">
        <v>147</v>
      </c>
      <c r="B1479">
        <v>5117.2</v>
      </c>
      <c r="C1479">
        <v>5066.9399999999996</v>
      </c>
      <c r="D1479">
        <v>5066.75</v>
      </c>
      <c r="E1479">
        <v>5061.47</v>
      </c>
      <c r="F1479">
        <v>257.40800000000002</v>
      </c>
      <c r="G1479">
        <v>818.76599999999996</v>
      </c>
      <c r="H1479">
        <v>132.94900000000001</v>
      </c>
      <c r="I1479">
        <v>135.19900000000001</v>
      </c>
      <c r="J1479">
        <v>465.81299999999999</v>
      </c>
      <c r="K1479">
        <v>3923.57</v>
      </c>
      <c r="L1479">
        <v>1.2495500000000001E-3</v>
      </c>
      <c r="M1479">
        <v>0.995116</v>
      </c>
      <c r="N1479">
        <v>0</v>
      </c>
      <c r="O1479" t="s">
        <v>42</v>
      </c>
    </row>
    <row r="1480" spans="1:15" x14ac:dyDescent="0.25">
      <c r="A1480" t="s">
        <v>147</v>
      </c>
      <c r="B1480">
        <v>5117.72</v>
      </c>
      <c r="C1480">
        <v>5067.5</v>
      </c>
      <c r="D1480">
        <v>5067.3100000000004</v>
      </c>
      <c r="E1480">
        <v>5062.0200000000004</v>
      </c>
      <c r="F1480">
        <v>257.36099999999999</v>
      </c>
      <c r="G1480">
        <v>819.28099999999995</v>
      </c>
      <c r="H1480">
        <v>132.99700000000001</v>
      </c>
      <c r="I1480">
        <v>135.15199999999999</v>
      </c>
      <c r="J1480">
        <v>466.29500000000002</v>
      </c>
      <c r="K1480">
        <v>3923.74</v>
      </c>
      <c r="L1480">
        <v>1.2317700000000001E-3</v>
      </c>
      <c r="M1480">
        <v>0.99510799999999999</v>
      </c>
      <c r="N1480">
        <v>0</v>
      </c>
      <c r="O1480" t="s">
        <v>42</v>
      </c>
    </row>
    <row r="1481" spans="1:15" x14ac:dyDescent="0.25">
      <c r="A1481" t="s">
        <v>147</v>
      </c>
      <c r="B1481">
        <v>5120.5200000000004</v>
      </c>
      <c r="C1481">
        <v>5070.0200000000004</v>
      </c>
      <c r="D1481">
        <v>5069.82</v>
      </c>
      <c r="E1481">
        <v>5064.54</v>
      </c>
      <c r="F1481">
        <v>257.37</v>
      </c>
      <c r="G1481">
        <v>818.61099999999999</v>
      </c>
      <c r="H1481">
        <v>132.90199999999999</v>
      </c>
      <c r="I1481">
        <v>135.095</v>
      </c>
      <c r="J1481">
        <v>465.87799999999999</v>
      </c>
      <c r="K1481">
        <v>3926.72</v>
      </c>
      <c r="L1481">
        <v>1.2306400000000001E-3</v>
      </c>
      <c r="M1481">
        <v>0.995116</v>
      </c>
      <c r="N1481">
        <v>0</v>
      </c>
      <c r="O1481" t="s">
        <v>42</v>
      </c>
    </row>
    <row r="1482" spans="1:15" x14ac:dyDescent="0.25">
      <c r="A1482" t="s">
        <v>147</v>
      </c>
      <c r="B1482">
        <v>5120.13</v>
      </c>
      <c r="C1482">
        <v>5069.8</v>
      </c>
      <c r="D1482">
        <v>5069.6000000000004</v>
      </c>
      <c r="E1482">
        <v>5064.32</v>
      </c>
      <c r="F1482">
        <v>257.33800000000002</v>
      </c>
      <c r="G1482">
        <v>818.86</v>
      </c>
      <c r="H1482">
        <v>133.09100000000001</v>
      </c>
      <c r="I1482">
        <v>135.18700000000001</v>
      </c>
      <c r="J1482">
        <v>465.77100000000002</v>
      </c>
      <c r="K1482">
        <v>3926.33</v>
      </c>
      <c r="L1482">
        <v>1.2798600000000001E-3</v>
      </c>
      <c r="M1482">
        <v>0.99511499999999997</v>
      </c>
      <c r="N1482">
        <v>0</v>
      </c>
      <c r="O1482" t="s">
        <v>42</v>
      </c>
    </row>
    <row r="1483" spans="1:15" x14ac:dyDescent="0.25">
      <c r="A1483" t="s">
        <v>147</v>
      </c>
      <c r="B1483">
        <v>5115.3500000000004</v>
      </c>
      <c r="C1483">
        <v>5065.08</v>
      </c>
      <c r="D1483">
        <v>5064.88</v>
      </c>
      <c r="E1483">
        <v>5059.6000000000004</v>
      </c>
      <c r="F1483">
        <v>257.34199999999998</v>
      </c>
      <c r="G1483">
        <v>818.81399999999996</v>
      </c>
      <c r="H1483">
        <v>133</v>
      </c>
      <c r="I1483">
        <v>135.16800000000001</v>
      </c>
      <c r="J1483">
        <v>465.798</v>
      </c>
      <c r="K1483">
        <v>3921.84</v>
      </c>
      <c r="L1483">
        <v>1.26424E-3</v>
      </c>
      <c r="M1483">
        <v>0.995116</v>
      </c>
      <c r="N1483">
        <v>0</v>
      </c>
      <c r="O1483" t="s">
        <v>42</v>
      </c>
    </row>
    <row r="1484" spans="1:15" x14ac:dyDescent="0.25">
      <c r="A1484" t="s">
        <v>147</v>
      </c>
      <c r="B1484">
        <v>5115.96</v>
      </c>
      <c r="C1484">
        <v>5065.6899999999996</v>
      </c>
      <c r="D1484">
        <v>5065.49</v>
      </c>
      <c r="E1484">
        <v>5060.2</v>
      </c>
      <c r="F1484">
        <v>257.327</v>
      </c>
      <c r="G1484">
        <v>818.57299999999998</v>
      </c>
      <c r="H1484">
        <v>133.02500000000001</v>
      </c>
      <c r="I1484">
        <v>135.11799999999999</v>
      </c>
      <c r="J1484">
        <v>465.78800000000001</v>
      </c>
      <c r="K1484">
        <v>3922.49</v>
      </c>
      <c r="L1484">
        <v>1.2313700000000001E-3</v>
      </c>
      <c r="M1484">
        <v>0.995116</v>
      </c>
      <c r="N1484">
        <v>0</v>
      </c>
      <c r="O1484" t="s">
        <v>42</v>
      </c>
    </row>
    <row r="1485" spans="1:15" x14ac:dyDescent="0.25">
      <c r="A1485" t="s">
        <v>147</v>
      </c>
      <c r="B1485">
        <v>5117.34</v>
      </c>
      <c r="C1485">
        <v>5066.88</v>
      </c>
      <c r="D1485">
        <v>5066.68</v>
      </c>
      <c r="E1485">
        <v>5061.3900000000003</v>
      </c>
      <c r="F1485">
        <v>257.42700000000002</v>
      </c>
      <c r="G1485">
        <v>818.16600000000005</v>
      </c>
      <c r="H1485">
        <v>132.846</v>
      </c>
      <c r="I1485">
        <v>135.142</v>
      </c>
      <c r="J1485">
        <v>465.12099999999998</v>
      </c>
      <c r="K1485">
        <v>3924.33</v>
      </c>
      <c r="L1485">
        <v>1.2422799999999999E-3</v>
      </c>
      <c r="M1485">
        <v>0.99511499999999997</v>
      </c>
      <c r="N1485">
        <v>0</v>
      </c>
      <c r="O1485" t="s">
        <v>42</v>
      </c>
    </row>
    <row r="1486" spans="1:15" x14ac:dyDescent="0.25">
      <c r="A1486" t="s">
        <v>147</v>
      </c>
      <c r="B1486">
        <v>5117.83</v>
      </c>
      <c r="C1486">
        <v>5067.55</v>
      </c>
      <c r="D1486">
        <v>5067.3500000000004</v>
      </c>
      <c r="E1486">
        <v>5062.05</v>
      </c>
      <c r="F1486">
        <v>257.32100000000003</v>
      </c>
      <c r="G1486">
        <v>819.83199999999999</v>
      </c>
      <c r="H1486">
        <v>132.97</v>
      </c>
      <c r="I1486">
        <v>135.09899999999999</v>
      </c>
      <c r="J1486">
        <v>466.66</v>
      </c>
      <c r="K1486">
        <v>3923.36</v>
      </c>
      <c r="L1486">
        <v>1.3649300000000001E-3</v>
      </c>
      <c r="M1486">
        <v>0.995116</v>
      </c>
      <c r="N1486">
        <v>0</v>
      </c>
      <c r="O1486" t="s">
        <v>42</v>
      </c>
    </row>
    <row r="1487" spans="1:15" x14ac:dyDescent="0.25">
      <c r="A1487" t="s">
        <v>147</v>
      </c>
      <c r="B1487">
        <v>5115.6899999999996</v>
      </c>
      <c r="C1487">
        <v>5065.34</v>
      </c>
      <c r="D1487">
        <v>5065.13</v>
      </c>
      <c r="E1487">
        <v>5059.83</v>
      </c>
      <c r="F1487">
        <v>257.20600000000002</v>
      </c>
      <c r="G1487">
        <v>818.404</v>
      </c>
      <c r="H1487">
        <v>132.98500000000001</v>
      </c>
      <c r="I1487">
        <v>135.11500000000001</v>
      </c>
      <c r="J1487">
        <v>465.601</v>
      </c>
      <c r="K1487">
        <v>3922.48</v>
      </c>
      <c r="L1487">
        <v>1.23321E-3</v>
      </c>
      <c r="M1487">
        <v>0.99511499999999997</v>
      </c>
      <c r="N1487">
        <v>0</v>
      </c>
      <c r="O1487" t="s">
        <v>42</v>
      </c>
    </row>
    <row r="1488" spans="1:15" x14ac:dyDescent="0.25">
      <c r="A1488" t="s">
        <v>147</v>
      </c>
      <c r="B1488">
        <v>5117.17</v>
      </c>
      <c r="C1488">
        <v>5067</v>
      </c>
      <c r="D1488">
        <v>5066.8100000000004</v>
      </c>
      <c r="E1488">
        <v>5061.51</v>
      </c>
      <c r="F1488">
        <v>257.41199999999998</v>
      </c>
      <c r="G1488">
        <v>818.73400000000004</v>
      </c>
      <c r="H1488">
        <v>133.095</v>
      </c>
      <c r="I1488">
        <v>135.15700000000001</v>
      </c>
      <c r="J1488">
        <v>465.73</v>
      </c>
      <c r="K1488">
        <v>3923.55</v>
      </c>
      <c r="L1488">
        <v>1.2300499999999999E-3</v>
      </c>
      <c r="M1488">
        <v>0.995116</v>
      </c>
      <c r="N1488">
        <v>0</v>
      </c>
      <c r="O1488" t="s">
        <v>42</v>
      </c>
    </row>
    <row r="1489" spans="1:15" x14ac:dyDescent="0.25">
      <c r="A1489" t="s">
        <v>147</v>
      </c>
      <c r="B1489">
        <v>5118.5600000000004</v>
      </c>
      <c r="C1489">
        <v>5068.25</v>
      </c>
      <c r="D1489">
        <v>5068.04</v>
      </c>
      <c r="E1489">
        <v>5062.74</v>
      </c>
      <c r="F1489">
        <v>257.66899999999998</v>
      </c>
      <c r="G1489">
        <v>821.28099999999995</v>
      </c>
      <c r="H1489">
        <v>133.05500000000001</v>
      </c>
      <c r="I1489">
        <v>135.137</v>
      </c>
      <c r="J1489">
        <v>468.12900000000002</v>
      </c>
      <c r="K1489">
        <v>3922.21</v>
      </c>
      <c r="L1489">
        <v>1.2533799999999999E-3</v>
      </c>
      <c r="M1489">
        <v>0.99511499999999997</v>
      </c>
      <c r="N1489">
        <v>0</v>
      </c>
      <c r="O1489" t="s">
        <v>42</v>
      </c>
    </row>
    <row r="1490" spans="1:15" x14ac:dyDescent="0.25">
      <c r="A1490" t="s">
        <v>147</v>
      </c>
      <c r="B1490">
        <v>5118.54</v>
      </c>
      <c r="C1490">
        <v>5068.24</v>
      </c>
      <c r="D1490">
        <v>5068.04</v>
      </c>
      <c r="E1490">
        <v>5062.75</v>
      </c>
      <c r="F1490">
        <v>257.49200000000002</v>
      </c>
      <c r="G1490">
        <v>818.49400000000003</v>
      </c>
      <c r="H1490">
        <v>132.99100000000001</v>
      </c>
      <c r="I1490">
        <v>135.07599999999999</v>
      </c>
      <c r="J1490">
        <v>465.49900000000002</v>
      </c>
      <c r="K1490">
        <v>3925.15</v>
      </c>
      <c r="L1490">
        <v>1.2306400000000001E-3</v>
      </c>
      <c r="M1490">
        <v>0.99511499999999997</v>
      </c>
      <c r="N1490">
        <v>0</v>
      </c>
      <c r="O1490" t="s">
        <v>42</v>
      </c>
    </row>
    <row r="1491" spans="1:15" x14ac:dyDescent="0.25">
      <c r="A1491" t="s">
        <v>147</v>
      </c>
      <c r="B1491">
        <v>5117.43</v>
      </c>
      <c r="C1491">
        <v>5067.17</v>
      </c>
      <c r="D1491">
        <v>5066.9799999999996</v>
      </c>
      <c r="E1491">
        <v>5061.6899999999996</v>
      </c>
      <c r="F1491">
        <v>257.32499999999999</v>
      </c>
      <c r="G1491">
        <v>818.54899999999998</v>
      </c>
      <c r="H1491">
        <v>132.834</v>
      </c>
      <c r="I1491">
        <v>135.107</v>
      </c>
      <c r="J1491">
        <v>465.69600000000003</v>
      </c>
      <c r="K1491">
        <v>3924.16</v>
      </c>
      <c r="L1491">
        <v>1.26264E-3</v>
      </c>
      <c r="M1491">
        <v>0.995116</v>
      </c>
      <c r="N1491">
        <v>0</v>
      </c>
      <c r="O1491" t="s">
        <v>42</v>
      </c>
    </row>
    <row r="1492" spans="1:15" x14ac:dyDescent="0.25">
      <c r="A1492" t="s">
        <v>147</v>
      </c>
      <c r="B1492">
        <v>5114.71</v>
      </c>
      <c r="C1492">
        <v>5064.3900000000003</v>
      </c>
      <c r="D1492">
        <v>5064.18</v>
      </c>
      <c r="E1492">
        <v>5058.8900000000003</v>
      </c>
      <c r="F1492">
        <v>257.27699999999999</v>
      </c>
      <c r="G1492">
        <v>818.46400000000006</v>
      </c>
      <c r="H1492">
        <v>132.94399999999999</v>
      </c>
      <c r="I1492">
        <v>135.047</v>
      </c>
      <c r="J1492">
        <v>465.65499999999997</v>
      </c>
      <c r="K1492">
        <v>3921.38</v>
      </c>
      <c r="L1492">
        <v>1.2307799999999999E-3</v>
      </c>
      <c r="M1492">
        <v>0.995116</v>
      </c>
      <c r="N1492">
        <v>0</v>
      </c>
      <c r="O1492" t="s">
        <v>42</v>
      </c>
    </row>
    <row r="1493" spans="1:15" x14ac:dyDescent="0.25">
      <c r="A1493" t="s">
        <v>147</v>
      </c>
      <c r="B1493">
        <v>5119.66</v>
      </c>
      <c r="C1493">
        <v>5069.26</v>
      </c>
      <c r="D1493">
        <v>5069.07</v>
      </c>
      <c r="E1493">
        <v>5063.78</v>
      </c>
      <c r="F1493">
        <v>257.38799999999998</v>
      </c>
      <c r="G1493">
        <v>818.375</v>
      </c>
      <c r="H1493">
        <v>133.02199999999999</v>
      </c>
      <c r="I1493">
        <v>135.107</v>
      </c>
      <c r="J1493">
        <v>465.50799999999998</v>
      </c>
      <c r="K1493">
        <v>3926.21</v>
      </c>
      <c r="L1493">
        <v>1.23011E-3</v>
      </c>
      <c r="M1493">
        <v>0.995116</v>
      </c>
      <c r="N1493">
        <v>0</v>
      </c>
      <c r="O1493" t="s">
        <v>42</v>
      </c>
    </row>
    <row r="1494" spans="1:15" x14ac:dyDescent="0.25">
      <c r="A1494" t="s">
        <v>147</v>
      </c>
      <c r="B1494">
        <v>5125.92</v>
      </c>
      <c r="C1494">
        <v>5075.45</v>
      </c>
      <c r="D1494">
        <v>5075.2299999999996</v>
      </c>
      <c r="E1494">
        <v>5069.93</v>
      </c>
      <c r="F1494">
        <v>257.392</v>
      </c>
      <c r="G1494">
        <v>824.03499999999997</v>
      </c>
      <c r="H1494">
        <v>132.976</v>
      </c>
      <c r="I1494">
        <v>135.083</v>
      </c>
      <c r="J1494">
        <v>470.84500000000003</v>
      </c>
      <c r="K1494">
        <v>3926.96</v>
      </c>
      <c r="L1494">
        <v>1.2302999999999999E-3</v>
      </c>
      <c r="M1494">
        <v>0.995116</v>
      </c>
      <c r="N1494">
        <v>0</v>
      </c>
      <c r="O1494" t="s">
        <v>42</v>
      </c>
    </row>
    <row r="1495" spans="1:15" x14ac:dyDescent="0.25">
      <c r="A1495" t="s">
        <v>147</v>
      </c>
      <c r="B1495">
        <v>5118.68</v>
      </c>
      <c r="C1495">
        <v>5068.25</v>
      </c>
      <c r="D1495">
        <v>5068.05</v>
      </c>
      <c r="E1495">
        <v>5062.7700000000004</v>
      </c>
      <c r="F1495">
        <v>257.30700000000002</v>
      </c>
      <c r="G1495">
        <v>818.24900000000002</v>
      </c>
      <c r="H1495">
        <v>133.05099999999999</v>
      </c>
      <c r="I1495">
        <v>135.16999999999999</v>
      </c>
      <c r="J1495">
        <v>465.24</v>
      </c>
      <c r="K1495">
        <v>3925.38</v>
      </c>
      <c r="L1495">
        <v>1.28045E-3</v>
      </c>
      <c r="M1495">
        <v>0.995116</v>
      </c>
      <c r="N1495">
        <v>0</v>
      </c>
      <c r="O1495" t="s">
        <v>42</v>
      </c>
    </row>
    <row r="1496" spans="1:15" x14ac:dyDescent="0.25">
      <c r="A1496" t="s">
        <v>147</v>
      </c>
      <c r="B1496">
        <v>5116.0200000000004</v>
      </c>
      <c r="C1496">
        <v>5065.82</v>
      </c>
      <c r="D1496">
        <v>5065.62</v>
      </c>
      <c r="E1496">
        <v>5060.28</v>
      </c>
      <c r="F1496">
        <v>257.40699999999998</v>
      </c>
      <c r="G1496">
        <v>818.21100000000001</v>
      </c>
      <c r="H1496">
        <v>133.089</v>
      </c>
      <c r="I1496">
        <v>135.12799999999999</v>
      </c>
      <c r="J1496">
        <v>465.279</v>
      </c>
      <c r="K1496">
        <v>3922.86</v>
      </c>
      <c r="L1496">
        <v>1.2759799999999999E-3</v>
      </c>
      <c r="M1496">
        <v>0.995116</v>
      </c>
      <c r="N1496">
        <v>0</v>
      </c>
      <c r="O1496" t="s">
        <v>42</v>
      </c>
    </row>
    <row r="1497" spans="1:15" x14ac:dyDescent="0.25">
      <c r="A1497" t="s">
        <v>147</v>
      </c>
      <c r="B1497">
        <v>5118.26</v>
      </c>
      <c r="C1497">
        <v>5067.8999999999996</v>
      </c>
      <c r="D1497">
        <v>5067.7</v>
      </c>
      <c r="E1497">
        <v>5062.41</v>
      </c>
      <c r="F1497">
        <v>257.56400000000002</v>
      </c>
      <c r="G1497">
        <v>818.61400000000003</v>
      </c>
      <c r="H1497">
        <v>133.00200000000001</v>
      </c>
      <c r="I1497">
        <v>135.13200000000001</v>
      </c>
      <c r="J1497">
        <v>465.88799999999998</v>
      </c>
      <c r="K1497">
        <v>3924.29</v>
      </c>
      <c r="L1497">
        <v>1.5753900000000001E-3</v>
      </c>
      <c r="M1497">
        <v>0.99511499999999997</v>
      </c>
      <c r="N1497">
        <v>0</v>
      </c>
      <c r="O1497" t="s">
        <v>42</v>
      </c>
    </row>
    <row r="1498" spans="1:15" x14ac:dyDescent="0.25">
      <c r="A1498" t="s">
        <v>147</v>
      </c>
      <c r="B1498">
        <v>5117.76</v>
      </c>
      <c r="C1498">
        <v>5067.4799999999996</v>
      </c>
      <c r="D1498">
        <v>5067.28</v>
      </c>
      <c r="E1498">
        <v>5061.99</v>
      </c>
      <c r="F1498">
        <v>257.29700000000003</v>
      </c>
      <c r="G1498">
        <v>818.28700000000003</v>
      </c>
      <c r="H1498">
        <v>132.95699999999999</v>
      </c>
      <c r="I1498">
        <v>135.11500000000001</v>
      </c>
      <c r="J1498">
        <v>465.322</v>
      </c>
      <c r="K1498">
        <v>3924.76</v>
      </c>
      <c r="L1498">
        <v>4.41714E-3</v>
      </c>
      <c r="M1498">
        <v>0.995116</v>
      </c>
      <c r="N1498">
        <v>0</v>
      </c>
      <c r="O1498" t="s">
        <v>42</v>
      </c>
    </row>
    <row r="1499" spans="1:15" x14ac:dyDescent="0.25">
      <c r="A1499" t="s">
        <v>147</v>
      </c>
      <c r="B1499">
        <v>5123.18</v>
      </c>
      <c r="C1499">
        <v>5072.66</v>
      </c>
      <c r="D1499">
        <v>5072.45</v>
      </c>
      <c r="E1499">
        <v>5067.13</v>
      </c>
      <c r="F1499">
        <v>257.36599999999999</v>
      </c>
      <c r="G1499">
        <v>820.75599999999997</v>
      </c>
      <c r="H1499">
        <v>133.155</v>
      </c>
      <c r="I1499">
        <v>135.21299999999999</v>
      </c>
      <c r="J1499">
        <v>467.51400000000001</v>
      </c>
      <c r="K1499">
        <v>3927.29</v>
      </c>
      <c r="L1499">
        <v>1.23482E-3</v>
      </c>
      <c r="M1499">
        <v>0.995116</v>
      </c>
      <c r="N1499">
        <v>0</v>
      </c>
      <c r="O1499" t="s">
        <v>42</v>
      </c>
    </row>
    <row r="1500" spans="1:15" x14ac:dyDescent="0.25">
      <c r="A1500" t="s">
        <v>147</v>
      </c>
      <c r="B1500">
        <v>5120.2299999999996</v>
      </c>
      <c r="C1500">
        <v>5069.6499999999996</v>
      </c>
      <c r="D1500">
        <v>5069.45</v>
      </c>
      <c r="E1500">
        <v>5064.1000000000004</v>
      </c>
      <c r="F1500">
        <v>257.39600000000002</v>
      </c>
      <c r="G1500">
        <v>819.596</v>
      </c>
      <c r="H1500">
        <v>133.029</v>
      </c>
      <c r="I1500">
        <v>135.20400000000001</v>
      </c>
      <c r="J1500">
        <v>466.65300000000002</v>
      </c>
      <c r="K1500">
        <v>3925.23</v>
      </c>
      <c r="L1500">
        <v>1.40255E-3</v>
      </c>
      <c r="M1500">
        <v>0.995112</v>
      </c>
      <c r="N1500">
        <v>0</v>
      </c>
      <c r="O1500" t="s">
        <v>42</v>
      </c>
    </row>
    <row r="1501" spans="1:15" x14ac:dyDescent="0.25">
      <c r="A1501" t="s">
        <v>147</v>
      </c>
      <c r="B1501">
        <v>5131.7</v>
      </c>
      <c r="C1501">
        <v>5079.49</v>
      </c>
      <c r="D1501">
        <v>5079.29</v>
      </c>
      <c r="E1501">
        <v>5073.95</v>
      </c>
      <c r="F1501">
        <v>257.77699999999999</v>
      </c>
      <c r="G1501">
        <v>821.23199999999997</v>
      </c>
      <c r="H1501">
        <v>133.107</v>
      </c>
      <c r="I1501">
        <v>135.303</v>
      </c>
      <c r="J1501">
        <v>467.827</v>
      </c>
      <c r="K1501">
        <v>3933.12</v>
      </c>
      <c r="L1501">
        <v>1.2815599999999999E-3</v>
      </c>
      <c r="M1501">
        <v>0.995116</v>
      </c>
      <c r="N1501">
        <v>0</v>
      </c>
      <c r="O1501" t="s">
        <v>42</v>
      </c>
    </row>
    <row r="1502" spans="1:15" x14ac:dyDescent="0.25">
      <c r="A1502" t="s">
        <v>147</v>
      </c>
      <c r="B1502">
        <v>5123.8599999999997</v>
      </c>
      <c r="C1502">
        <v>5072.62</v>
      </c>
      <c r="D1502">
        <v>5072.43</v>
      </c>
      <c r="E1502">
        <v>5067.1000000000004</v>
      </c>
      <c r="F1502">
        <v>257.43700000000001</v>
      </c>
      <c r="G1502">
        <v>819.72500000000002</v>
      </c>
      <c r="H1502">
        <v>133.041</v>
      </c>
      <c r="I1502">
        <v>135.18600000000001</v>
      </c>
      <c r="J1502">
        <v>466.68900000000002</v>
      </c>
      <c r="K1502">
        <v>3928.06</v>
      </c>
      <c r="L1502">
        <v>1.2519600000000001E-3</v>
      </c>
      <c r="M1502">
        <v>0.995116</v>
      </c>
      <c r="N1502">
        <v>2</v>
      </c>
      <c r="O1502" t="s">
        <v>42</v>
      </c>
    </row>
    <row r="1503" spans="1:15" x14ac:dyDescent="0.25">
      <c r="A1503" t="s">
        <v>147</v>
      </c>
      <c r="B1503">
        <v>5123.57</v>
      </c>
      <c r="C1503">
        <v>5073.08</v>
      </c>
      <c r="D1503">
        <v>5072.88</v>
      </c>
      <c r="E1503">
        <v>5067.54</v>
      </c>
      <c r="F1503">
        <v>257.33999999999997</v>
      </c>
      <c r="G1503">
        <v>820.84299999999996</v>
      </c>
      <c r="H1503">
        <v>133.16800000000001</v>
      </c>
      <c r="I1503">
        <v>135.208</v>
      </c>
      <c r="J1503">
        <v>467.55900000000003</v>
      </c>
      <c r="K1503">
        <v>3927.63</v>
      </c>
      <c r="L1503">
        <v>1.2310699999999999E-3</v>
      </c>
      <c r="M1503">
        <v>0.99511499999999997</v>
      </c>
      <c r="N1503">
        <v>0</v>
      </c>
      <c r="O1503" t="s">
        <v>42</v>
      </c>
    </row>
    <row r="1504" spans="1:15" x14ac:dyDescent="0.25">
      <c r="A1504" t="s">
        <v>147</v>
      </c>
      <c r="B1504">
        <v>5118.24</v>
      </c>
      <c r="C1504">
        <v>5067.78</v>
      </c>
      <c r="D1504">
        <v>5067.58</v>
      </c>
      <c r="E1504">
        <v>5062.2700000000004</v>
      </c>
      <c r="F1504">
        <v>257.524</v>
      </c>
      <c r="G1504">
        <v>820.12599999999998</v>
      </c>
      <c r="H1504">
        <v>133.00299999999999</v>
      </c>
      <c r="I1504">
        <v>135.17599999999999</v>
      </c>
      <c r="J1504">
        <v>467.09699999999998</v>
      </c>
      <c r="K1504">
        <v>3922.86</v>
      </c>
      <c r="L1504">
        <v>1.2311100000000001E-3</v>
      </c>
      <c r="M1504">
        <v>0.99511400000000005</v>
      </c>
      <c r="N1504">
        <v>0</v>
      </c>
      <c r="O1504" t="s">
        <v>42</v>
      </c>
    </row>
    <row r="1505" spans="1:25" x14ac:dyDescent="0.25">
      <c r="A1505" t="s">
        <v>147</v>
      </c>
      <c r="B1505">
        <v>5118.8</v>
      </c>
      <c r="C1505">
        <v>5067.78</v>
      </c>
      <c r="D1505">
        <v>5067.59</v>
      </c>
      <c r="E1505">
        <v>5062.25</v>
      </c>
      <c r="F1505">
        <v>257.476</v>
      </c>
      <c r="G1505">
        <v>820.14599999999996</v>
      </c>
      <c r="H1505">
        <v>133.107</v>
      </c>
      <c r="I1505">
        <v>135.18700000000001</v>
      </c>
      <c r="J1505">
        <v>467.02699999999999</v>
      </c>
      <c r="K1505">
        <v>3922.88</v>
      </c>
      <c r="L1505">
        <v>1.4473000000000001E-3</v>
      </c>
      <c r="M1505">
        <v>0.99511499999999997</v>
      </c>
      <c r="N1505">
        <v>0</v>
      </c>
      <c r="O1505" t="s">
        <v>42</v>
      </c>
    </row>
    <row r="1506" spans="1:25" x14ac:dyDescent="0.25">
      <c r="A1506" t="s">
        <v>147</v>
      </c>
      <c r="B1506">
        <v>5122.96</v>
      </c>
      <c r="C1506">
        <v>5072.46</v>
      </c>
      <c r="D1506">
        <v>5072.2700000000004</v>
      </c>
      <c r="E1506">
        <v>5066.95</v>
      </c>
      <c r="F1506">
        <v>257.32100000000003</v>
      </c>
      <c r="G1506">
        <v>820.00599999999997</v>
      </c>
      <c r="H1506">
        <v>133.03399999999999</v>
      </c>
      <c r="I1506">
        <v>135.11699999999999</v>
      </c>
      <c r="J1506">
        <v>466.97300000000001</v>
      </c>
      <c r="K1506">
        <v>3927.86</v>
      </c>
      <c r="L1506">
        <v>1.3744899999999999E-3</v>
      </c>
      <c r="M1506">
        <v>0.99510900000000002</v>
      </c>
      <c r="N1506">
        <v>0</v>
      </c>
      <c r="O1506" t="s">
        <v>42</v>
      </c>
    </row>
    <row r="1507" spans="1:25" x14ac:dyDescent="0.25">
      <c r="A1507" t="s">
        <v>147</v>
      </c>
      <c r="B1507">
        <v>5123.26</v>
      </c>
      <c r="C1507">
        <v>5072.12</v>
      </c>
      <c r="D1507">
        <v>5071.93</v>
      </c>
      <c r="E1507">
        <v>5066.55</v>
      </c>
      <c r="F1507">
        <v>257.428</v>
      </c>
      <c r="G1507">
        <v>820.53200000000004</v>
      </c>
      <c r="H1507">
        <v>133.06399999999999</v>
      </c>
      <c r="I1507">
        <v>135.149</v>
      </c>
      <c r="J1507">
        <v>467.54399999999998</v>
      </c>
      <c r="K1507">
        <v>3926.76</v>
      </c>
      <c r="L1507">
        <v>1.24336E-3</v>
      </c>
      <c r="M1507">
        <v>0.995116</v>
      </c>
      <c r="N1507">
        <v>0</v>
      </c>
      <c r="O1507" t="s">
        <v>42</v>
      </c>
    </row>
    <row r="1508" spans="1:25" x14ac:dyDescent="0.25">
      <c r="A1508" t="s">
        <v>147</v>
      </c>
      <c r="B1508">
        <v>5121.3</v>
      </c>
      <c r="C1508">
        <v>5070.87</v>
      </c>
      <c r="D1508">
        <v>5070.67</v>
      </c>
      <c r="E1508">
        <v>5065.37</v>
      </c>
      <c r="F1508">
        <v>257.46499999999997</v>
      </c>
      <c r="G1508">
        <v>819.66399999999999</v>
      </c>
      <c r="H1508">
        <v>132.98099999999999</v>
      </c>
      <c r="I1508">
        <v>135.11000000000001</v>
      </c>
      <c r="J1508">
        <v>466.77600000000001</v>
      </c>
      <c r="K1508">
        <v>3926.45</v>
      </c>
      <c r="L1508">
        <v>1.2796299999999999E-3</v>
      </c>
      <c r="M1508">
        <v>0.995116</v>
      </c>
      <c r="N1508">
        <v>0</v>
      </c>
      <c r="O1508" t="s">
        <v>42</v>
      </c>
    </row>
    <row r="1509" spans="1:25" x14ac:dyDescent="0.25">
      <c r="A1509" t="s">
        <v>147</v>
      </c>
      <c r="B1509">
        <v>5120.05</v>
      </c>
      <c r="C1509">
        <v>5069.12</v>
      </c>
      <c r="D1509">
        <v>5068.92</v>
      </c>
      <c r="E1509">
        <v>5063.6099999999997</v>
      </c>
      <c r="F1509">
        <v>257.63499999999999</v>
      </c>
      <c r="G1509">
        <v>820.90300000000002</v>
      </c>
      <c r="H1509">
        <v>133.048</v>
      </c>
      <c r="I1509">
        <v>135.17599999999999</v>
      </c>
      <c r="J1509">
        <v>467.714</v>
      </c>
      <c r="K1509">
        <v>3923.5</v>
      </c>
      <c r="L1509">
        <v>1.3177499999999999E-3</v>
      </c>
      <c r="M1509">
        <v>0.995116</v>
      </c>
      <c r="N1509">
        <v>0</v>
      </c>
      <c r="O1509" t="s">
        <v>42</v>
      </c>
    </row>
    <row r="1510" spans="1:25" x14ac:dyDescent="0.25">
      <c r="A1510" t="s">
        <v>147</v>
      </c>
      <c r="B1510">
        <v>5119.37</v>
      </c>
      <c r="C1510">
        <v>5068.66</v>
      </c>
      <c r="D1510">
        <v>5068.47</v>
      </c>
      <c r="E1510">
        <v>5063.16</v>
      </c>
      <c r="F1510">
        <v>257.399</v>
      </c>
      <c r="G1510">
        <v>819.92399999999998</v>
      </c>
      <c r="H1510">
        <v>133.08000000000001</v>
      </c>
      <c r="I1510">
        <v>135.21600000000001</v>
      </c>
      <c r="J1510">
        <v>466.76499999999999</v>
      </c>
      <c r="K1510">
        <v>3924.07</v>
      </c>
      <c r="L1510">
        <v>1.4460199999999999E-3</v>
      </c>
      <c r="M1510">
        <v>0.995116</v>
      </c>
      <c r="N1510">
        <v>0</v>
      </c>
      <c r="O1510" t="s">
        <v>42</v>
      </c>
    </row>
    <row r="1511" spans="1:25" x14ac:dyDescent="0.25">
      <c r="A1511" t="s">
        <v>147</v>
      </c>
      <c r="B1511">
        <v>5124.3100000000004</v>
      </c>
      <c r="C1511">
        <v>5073.8100000000004</v>
      </c>
      <c r="D1511">
        <v>5073.6099999999997</v>
      </c>
      <c r="E1511">
        <v>5068.3100000000004</v>
      </c>
      <c r="F1511">
        <v>257.31700000000001</v>
      </c>
      <c r="G1511">
        <v>820.95899999999995</v>
      </c>
      <c r="H1511">
        <v>133.07599999999999</v>
      </c>
      <c r="I1511">
        <v>135.15199999999999</v>
      </c>
      <c r="J1511">
        <v>467.84300000000002</v>
      </c>
      <c r="K1511">
        <v>3928.28</v>
      </c>
      <c r="L1511">
        <v>1.2334100000000001E-3</v>
      </c>
      <c r="M1511">
        <v>0.995116</v>
      </c>
      <c r="N1511">
        <v>0</v>
      </c>
      <c r="O1511" t="s">
        <v>42</v>
      </c>
      <c r="R1511" t="s">
        <v>69</v>
      </c>
      <c r="U1511" t="s">
        <v>68</v>
      </c>
      <c r="X1511" t="s">
        <v>66</v>
      </c>
    </row>
    <row r="1512" spans="1:25" x14ac:dyDescent="0.25">
      <c r="A1512" t="s">
        <v>147</v>
      </c>
      <c r="B1512">
        <v>5121.09</v>
      </c>
      <c r="C1512">
        <v>5069.87</v>
      </c>
      <c r="D1512">
        <v>5069.68</v>
      </c>
      <c r="E1512">
        <v>5064.38</v>
      </c>
      <c r="F1512">
        <v>257.39400000000001</v>
      </c>
      <c r="G1512">
        <v>819.471</v>
      </c>
      <c r="H1512">
        <v>132.96100000000001</v>
      </c>
      <c r="I1512">
        <v>135.119</v>
      </c>
      <c r="J1512">
        <v>466.52</v>
      </c>
      <c r="K1512">
        <v>3925.93</v>
      </c>
      <c r="L1512">
        <v>1.2302299999999999E-3</v>
      </c>
      <c r="M1512">
        <v>0.99510900000000002</v>
      </c>
      <c r="N1512">
        <v>0</v>
      </c>
      <c r="O1512" t="s">
        <v>42</v>
      </c>
      <c r="R1512">
        <f>AVERAGE(B1463:B1512)</f>
        <v>5120.3697999999995</v>
      </c>
      <c r="S1512">
        <f>AVERAGE(C1463:C1512)</f>
        <v>5069.7834000000003</v>
      </c>
      <c r="U1512">
        <f>_xlfn.VAR.P(B1463:B1512)</f>
        <v>16.774581959999665</v>
      </c>
      <c r="V1512">
        <f>_xlfn.VAR.P(C1463:C1512)</f>
        <v>15.141126440000294</v>
      </c>
      <c r="X1512">
        <f>1.96*SQRT(U1512)/50</f>
        <v>0.16055059521226908</v>
      </c>
      <c r="Y1512">
        <f>1.96*SQRT(V1512)/50</f>
        <v>0.15253347348291146</v>
      </c>
    </row>
    <row r="1513" spans="1:25" x14ac:dyDescent="0.25">
      <c r="A1513" t="s">
        <v>148</v>
      </c>
      <c r="B1513">
        <v>256030.15414200001</v>
      </c>
      <c r="C1513" t="s">
        <v>36</v>
      </c>
    </row>
    <row r="1514" spans="1:25" x14ac:dyDescent="0.25">
      <c r="A1514" t="s">
        <v>149</v>
      </c>
      <c r="B1514">
        <v>4749.68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1.34957E-3</v>
      </c>
      <c r="L1514">
        <v>0.995116</v>
      </c>
      <c r="M1514">
        <v>0</v>
      </c>
      <c r="N1514" t="s">
        <v>42</v>
      </c>
    </row>
    <row r="1515" spans="1:25" x14ac:dyDescent="0.25">
      <c r="A1515" t="s">
        <v>149</v>
      </c>
      <c r="B1515">
        <v>4741.32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1.2300600000000001E-3</v>
      </c>
      <c r="L1515">
        <v>0.995112</v>
      </c>
      <c r="M1515">
        <v>0</v>
      </c>
      <c r="N1515" t="s">
        <v>42</v>
      </c>
    </row>
    <row r="1516" spans="1:25" x14ac:dyDescent="0.25">
      <c r="A1516" t="s">
        <v>149</v>
      </c>
      <c r="B1516">
        <v>4739.3999999999996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1.23131E-3</v>
      </c>
      <c r="L1516">
        <v>0.99511499999999997</v>
      </c>
      <c r="M1516">
        <v>0</v>
      </c>
      <c r="N1516" t="s">
        <v>42</v>
      </c>
    </row>
    <row r="1517" spans="1:25" x14ac:dyDescent="0.25">
      <c r="A1517" t="s">
        <v>149</v>
      </c>
      <c r="B1517">
        <v>4743.3999999999996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1.2409999999999999E-3</v>
      </c>
      <c r="L1517">
        <v>0.995116</v>
      </c>
      <c r="M1517">
        <v>0</v>
      </c>
      <c r="N1517" t="s">
        <v>42</v>
      </c>
    </row>
    <row r="1518" spans="1:25" x14ac:dyDescent="0.25">
      <c r="A1518" t="s">
        <v>149</v>
      </c>
      <c r="B1518">
        <v>4748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1.23744E-3</v>
      </c>
      <c r="L1518">
        <v>0.995116</v>
      </c>
      <c r="M1518">
        <v>0</v>
      </c>
      <c r="N1518" t="s">
        <v>42</v>
      </c>
    </row>
    <row r="1519" spans="1:25" x14ac:dyDescent="0.25">
      <c r="A1519" t="s">
        <v>149</v>
      </c>
      <c r="B1519">
        <v>4745.72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1.2916500000000001E-3</v>
      </c>
      <c r="L1519">
        <v>0.99511300000000003</v>
      </c>
      <c r="M1519">
        <v>0</v>
      </c>
      <c r="N1519" t="s">
        <v>42</v>
      </c>
    </row>
    <row r="1520" spans="1:25" x14ac:dyDescent="0.25">
      <c r="A1520" t="s">
        <v>149</v>
      </c>
      <c r="B1520">
        <v>4737.97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1.2652399999999999E-3</v>
      </c>
      <c r="L1520">
        <v>0.995116</v>
      </c>
      <c r="M1520">
        <v>0</v>
      </c>
      <c r="N1520" t="s">
        <v>42</v>
      </c>
    </row>
    <row r="1521" spans="1:14" x14ac:dyDescent="0.25">
      <c r="A1521" t="s">
        <v>149</v>
      </c>
      <c r="B1521">
        <v>4742.8500000000004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1.23632E-3</v>
      </c>
      <c r="L1521">
        <v>0.995116</v>
      </c>
      <c r="M1521">
        <v>0</v>
      </c>
      <c r="N1521" t="s">
        <v>42</v>
      </c>
    </row>
    <row r="1522" spans="1:14" x14ac:dyDescent="0.25">
      <c r="A1522" t="s">
        <v>149</v>
      </c>
      <c r="B1522">
        <v>4747.6000000000004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1.2420300000000001E-3</v>
      </c>
      <c r="L1522">
        <v>0.995116</v>
      </c>
      <c r="M1522">
        <v>0</v>
      </c>
      <c r="N1522" t="s">
        <v>42</v>
      </c>
    </row>
    <row r="1523" spans="1:14" x14ac:dyDescent="0.25">
      <c r="A1523" t="s">
        <v>149</v>
      </c>
      <c r="B1523">
        <v>4742.54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1.2391399999999999E-3</v>
      </c>
      <c r="L1523">
        <v>0.99511400000000005</v>
      </c>
      <c r="M1523">
        <v>0</v>
      </c>
      <c r="N1523" t="s">
        <v>42</v>
      </c>
    </row>
    <row r="1524" spans="1:14" x14ac:dyDescent="0.25">
      <c r="A1524" t="s">
        <v>149</v>
      </c>
      <c r="B1524">
        <v>4744.54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1.2862699999999999E-3</v>
      </c>
      <c r="L1524">
        <v>0.995116</v>
      </c>
      <c r="M1524">
        <v>0</v>
      </c>
      <c r="N1524" t="s">
        <v>42</v>
      </c>
    </row>
    <row r="1525" spans="1:14" x14ac:dyDescent="0.25">
      <c r="A1525" t="s">
        <v>149</v>
      </c>
      <c r="B1525">
        <v>4740.84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1.23033E-3</v>
      </c>
      <c r="L1525">
        <v>0.995116</v>
      </c>
      <c r="M1525">
        <v>0</v>
      </c>
      <c r="N1525" t="s">
        <v>42</v>
      </c>
    </row>
    <row r="1526" spans="1:14" x14ac:dyDescent="0.25">
      <c r="A1526" t="s">
        <v>149</v>
      </c>
      <c r="B1526">
        <v>4742.6400000000003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1.2319200000000001E-3</v>
      </c>
      <c r="L1526">
        <v>0.995116</v>
      </c>
      <c r="M1526">
        <v>0</v>
      </c>
      <c r="N1526" t="s">
        <v>42</v>
      </c>
    </row>
    <row r="1527" spans="1:14" x14ac:dyDescent="0.25">
      <c r="A1527" t="s">
        <v>149</v>
      </c>
      <c r="B1527">
        <v>4747.75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1.3415300000000001E-3</v>
      </c>
      <c r="L1527">
        <v>0.995116</v>
      </c>
      <c r="M1527">
        <v>0</v>
      </c>
      <c r="N1527" t="s">
        <v>42</v>
      </c>
    </row>
    <row r="1528" spans="1:14" x14ac:dyDescent="0.25">
      <c r="A1528" t="s">
        <v>149</v>
      </c>
      <c r="B1528">
        <v>4748.33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1.2580600000000001E-3</v>
      </c>
      <c r="L1528">
        <v>0.995116</v>
      </c>
      <c r="M1528">
        <v>0</v>
      </c>
      <c r="N1528" t="s">
        <v>42</v>
      </c>
    </row>
    <row r="1529" spans="1:14" x14ac:dyDescent="0.25">
      <c r="A1529" t="s">
        <v>149</v>
      </c>
      <c r="B1529">
        <v>4741.6899999999996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1.2372699999999999E-3</v>
      </c>
      <c r="L1529">
        <v>0.995116</v>
      </c>
      <c r="M1529">
        <v>0</v>
      </c>
      <c r="N1529" t="s">
        <v>42</v>
      </c>
    </row>
    <row r="1530" spans="1:14" x14ac:dyDescent="0.25">
      <c r="A1530" t="s">
        <v>149</v>
      </c>
      <c r="B1530">
        <v>4747.0600000000004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1.2312499999999999E-3</v>
      </c>
      <c r="L1530">
        <v>0.995116</v>
      </c>
      <c r="M1530">
        <v>0</v>
      </c>
      <c r="N1530" t="s">
        <v>42</v>
      </c>
    </row>
    <row r="1531" spans="1:14" x14ac:dyDescent="0.25">
      <c r="A1531" t="s">
        <v>149</v>
      </c>
      <c r="B1531">
        <v>4745.51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1.7263199999999999E-3</v>
      </c>
      <c r="L1531">
        <v>0.99511499999999997</v>
      </c>
      <c r="M1531">
        <v>0</v>
      </c>
      <c r="N1531" t="s">
        <v>42</v>
      </c>
    </row>
    <row r="1532" spans="1:14" x14ac:dyDescent="0.25">
      <c r="A1532" t="s">
        <v>149</v>
      </c>
      <c r="B1532">
        <v>4744.71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1.25921E-3</v>
      </c>
      <c r="L1532">
        <v>0.995116</v>
      </c>
      <c r="M1532">
        <v>0</v>
      </c>
      <c r="N1532" t="s">
        <v>42</v>
      </c>
    </row>
    <row r="1533" spans="1:14" x14ac:dyDescent="0.25">
      <c r="A1533" t="s">
        <v>149</v>
      </c>
      <c r="B1533">
        <v>4742.57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1.24464E-3</v>
      </c>
      <c r="L1533">
        <v>0.995116</v>
      </c>
      <c r="M1533">
        <v>0</v>
      </c>
      <c r="N1533" t="s">
        <v>42</v>
      </c>
    </row>
    <row r="1534" spans="1:14" x14ac:dyDescent="0.25">
      <c r="A1534" t="s">
        <v>149</v>
      </c>
      <c r="B1534">
        <v>4743.33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1.2330100000000001E-3</v>
      </c>
      <c r="L1534">
        <v>0.99511400000000005</v>
      </c>
      <c r="M1534">
        <v>0</v>
      </c>
      <c r="N1534" t="s">
        <v>42</v>
      </c>
    </row>
    <row r="1535" spans="1:14" x14ac:dyDescent="0.25">
      <c r="A1535" t="s">
        <v>149</v>
      </c>
      <c r="B1535">
        <v>4744.22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1.23868E-3</v>
      </c>
      <c r="L1535">
        <v>0.995116</v>
      </c>
      <c r="M1535">
        <v>0</v>
      </c>
      <c r="N1535" t="s">
        <v>42</v>
      </c>
    </row>
    <row r="1536" spans="1:14" x14ac:dyDescent="0.25">
      <c r="A1536" t="s">
        <v>149</v>
      </c>
      <c r="B1536">
        <v>4703.2299999999996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1.4607400000000001E-3</v>
      </c>
      <c r="L1536">
        <v>0.995116</v>
      </c>
      <c r="M1536">
        <v>0</v>
      </c>
      <c r="N1536" t="s">
        <v>42</v>
      </c>
    </row>
    <row r="1537" spans="1:14" x14ac:dyDescent="0.25">
      <c r="A1537" t="s">
        <v>149</v>
      </c>
      <c r="B1537">
        <v>4748.3100000000004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1.8535400000000001E-3</v>
      </c>
      <c r="L1537">
        <v>0.99511499999999997</v>
      </c>
      <c r="M1537">
        <v>0</v>
      </c>
      <c r="N1537" t="s">
        <v>42</v>
      </c>
    </row>
    <row r="1538" spans="1:14" x14ac:dyDescent="0.25">
      <c r="A1538" t="s">
        <v>149</v>
      </c>
      <c r="B1538">
        <v>4739.3999999999996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1.23157E-3</v>
      </c>
      <c r="L1538">
        <v>0.995116</v>
      </c>
      <c r="M1538">
        <v>0</v>
      </c>
      <c r="N1538" t="s">
        <v>42</v>
      </c>
    </row>
    <row r="1539" spans="1:14" x14ac:dyDescent="0.25">
      <c r="A1539" t="s">
        <v>149</v>
      </c>
      <c r="B1539">
        <v>4745.25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1.4567200000000001E-3</v>
      </c>
      <c r="L1539">
        <v>0.995116</v>
      </c>
      <c r="M1539">
        <v>0</v>
      </c>
      <c r="N1539" t="s">
        <v>42</v>
      </c>
    </row>
    <row r="1540" spans="1:14" x14ac:dyDescent="0.25">
      <c r="A1540" t="s">
        <v>149</v>
      </c>
      <c r="B1540">
        <v>4746.6099999999997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1.26256E-3</v>
      </c>
      <c r="L1540">
        <v>0.995116</v>
      </c>
      <c r="M1540">
        <v>0</v>
      </c>
      <c r="N1540" t="s">
        <v>42</v>
      </c>
    </row>
    <row r="1541" spans="1:14" x14ac:dyDescent="0.25">
      <c r="A1541" t="s">
        <v>149</v>
      </c>
      <c r="B1541">
        <v>4743.8999999999996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1.24968E-3</v>
      </c>
      <c r="L1541">
        <v>0.995116</v>
      </c>
      <c r="M1541">
        <v>0</v>
      </c>
      <c r="N1541" t="s">
        <v>42</v>
      </c>
    </row>
    <row r="1542" spans="1:14" x14ac:dyDescent="0.25">
      <c r="A1542" t="s">
        <v>149</v>
      </c>
      <c r="B1542">
        <v>4748.1899999999996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1.2498800000000001E-3</v>
      </c>
      <c r="L1542">
        <v>0.99511499999999997</v>
      </c>
      <c r="M1542">
        <v>0</v>
      </c>
      <c r="N1542" t="s">
        <v>42</v>
      </c>
    </row>
    <row r="1543" spans="1:14" x14ac:dyDescent="0.25">
      <c r="A1543" t="s">
        <v>149</v>
      </c>
      <c r="B1543">
        <v>4747.21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1.2383299999999999E-3</v>
      </c>
      <c r="L1543">
        <v>0.99511400000000005</v>
      </c>
      <c r="M1543">
        <v>0</v>
      </c>
      <c r="N1543" t="s">
        <v>42</v>
      </c>
    </row>
    <row r="1544" spans="1:14" x14ac:dyDescent="0.25">
      <c r="A1544" t="s">
        <v>149</v>
      </c>
      <c r="B1544">
        <v>4747.82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1.2583099999999999E-3</v>
      </c>
      <c r="L1544">
        <v>0.995116</v>
      </c>
      <c r="M1544">
        <v>0</v>
      </c>
      <c r="N1544" t="s">
        <v>42</v>
      </c>
    </row>
    <row r="1545" spans="1:14" x14ac:dyDescent="0.25">
      <c r="A1545" t="s">
        <v>149</v>
      </c>
      <c r="B1545">
        <v>4745.47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1.71196E-3</v>
      </c>
      <c r="L1545">
        <v>0.99511499999999997</v>
      </c>
      <c r="M1545">
        <v>0</v>
      </c>
      <c r="N1545" t="s">
        <v>42</v>
      </c>
    </row>
    <row r="1546" spans="1:14" x14ac:dyDescent="0.25">
      <c r="A1546" t="s">
        <v>149</v>
      </c>
      <c r="B1546">
        <v>4745.96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1.27615E-3</v>
      </c>
      <c r="L1546">
        <v>0.995116</v>
      </c>
      <c r="M1546">
        <v>0</v>
      </c>
      <c r="N1546" t="s">
        <v>42</v>
      </c>
    </row>
    <row r="1547" spans="1:14" x14ac:dyDescent="0.25">
      <c r="A1547" t="s">
        <v>149</v>
      </c>
      <c r="B1547">
        <v>4745.63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1.36001E-3</v>
      </c>
      <c r="L1547">
        <v>0.995116</v>
      </c>
      <c r="M1547">
        <v>0</v>
      </c>
      <c r="N1547" t="s">
        <v>42</v>
      </c>
    </row>
    <row r="1548" spans="1:14" x14ac:dyDescent="0.25">
      <c r="A1548" t="s">
        <v>149</v>
      </c>
      <c r="B1548">
        <v>4743.0600000000004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1.3417500000000001E-3</v>
      </c>
      <c r="L1548">
        <v>0.995116</v>
      </c>
      <c r="M1548">
        <v>222</v>
      </c>
      <c r="N1548" t="s">
        <v>42</v>
      </c>
    </row>
    <row r="1549" spans="1:14" x14ac:dyDescent="0.25">
      <c r="A1549" t="s">
        <v>149</v>
      </c>
      <c r="B1549">
        <v>4747.55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1.2375800000000001E-3</v>
      </c>
      <c r="L1549">
        <v>0.995116</v>
      </c>
      <c r="M1549">
        <v>0</v>
      </c>
      <c r="N1549" t="s">
        <v>42</v>
      </c>
    </row>
    <row r="1550" spans="1:14" x14ac:dyDescent="0.25">
      <c r="A1550" t="s">
        <v>149</v>
      </c>
      <c r="B1550">
        <v>4744.33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1.2561899999999999E-3</v>
      </c>
      <c r="L1550">
        <v>0.99511499999999997</v>
      </c>
      <c r="M1550">
        <v>0</v>
      </c>
      <c r="N1550" t="s">
        <v>42</v>
      </c>
    </row>
    <row r="1551" spans="1:14" x14ac:dyDescent="0.25">
      <c r="A1551" t="s">
        <v>149</v>
      </c>
      <c r="B1551">
        <v>4737.9399999999996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1.2332199999999999E-3</v>
      </c>
      <c r="L1551">
        <v>0.995116</v>
      </c>
      <c r="M1551">
        <v>0</v>
      </c>
      <c r="N1551" t="s">
        <v>42</v>
      </c>
    </row>
    <row r="1552" spans="1:14" x14ac:dyDescent="0.25">
      <c r="A1552" t="s">
        <v>149</v>
      </c>
      <c r="B1552">
        <v>4745.16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1.25263E-3</v>
      </c>
      <c r="L1552">
        <v>0.99511499999999997</v>
      </c>
      <c r="M1552">
        <v>0</v>
      </c>
      <c r="N1552" t="s">
        <v>42</v>
      </c>
    </row>
    <row r="1553" spans="1:25" x14ac:dyDescent="0.25">
      <c r="A1553" t="s">
        <v>149</v>
      </c>
      <c r="B1553">
        <v>4743.6499999999996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1.5235699999999999E-3</v>
      </c>
      <c r="L1553">
        <v>0.995116</v>
      </c>
      <c r="M1553">
        <v>0</v>
      </c>
      <c r="N1553" t="s">
        <v>42</v>
      </c>
    </row>
    <row r="1554" spans="1:25" x14ac:dyDescent="0.25">
      <c r="A1554" t="s">
        <v>149</v>
      </c>
      <c r="B1554">
        <v>4746.9399999999996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1.46495E-3</v>
      </c>
      <c r="L1554">
        <v>0.995116</v>
      </c>
      <c r="M1554">
        <v>0</v>
      </c>
      <c r="N1554" t="s">
        <v>42</v>
      </c>
    </row>
    <row r="1555" spans="1:25" x14ac:dyDescent="0.25">
      <c r="A1555" t="s">
        <v>149</v>
      </c>
      <c r="B1555">
        <v>4742.33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1.2348299999999999E-3</v>
      </c>
      <c r="L1555">
        <v>0.995116</v>
      </c>
      <c r="M1555">
        <v>0</v>
      </c>
      <c r="N1555" t="s">
        <v>42</v>
      </c>
    </row>
    <row r="1556" spans="1:25" x14ac:dyDescent="0.25">
      <c r="A1556" t="s">
        <v>149</v>
      </c>
      <c r="B1556">
        <v>4741.41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1.23189E-3</v>
      </c>
      <c r="L1556">
        <v>0.995116</v>
      </c>
      <c r="M1556">
        <v>0</v>
      </c>
      <c r="N1556" t="s">
        <v>42</v>
      </c>
    </row>
    <row r="1557" spans="1:25" x14ac:dyDescent="0.25">
      <c r="A1557" t="s">
        <v>149</v>
      </c>
      <c r="B1557">
        <v>4749.88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1.23872E-3</v>
      </c>
      <c r="L1557">
        <v>0.995116</v>
      </c>
      <c r="M1557">
        <v>0</v>
      </c>
      <c r="N1557" t="s">
        <v>42</v>
      </c>
    </row>
    <row r="1558" spans="1:25" x14ac:dyDescent="0.25">
      <c r="A1558" t="s">
        <v>149</v>
      </c>
      <c r="B1558">
        <v>4748.58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1.2353100000000001E-3</v>
      </c>
      <c r="L1558">
        <v>0.995116</v>
      </c>
      <c r="M1558">
        <v>0</v>
      </c>
      <c r="N1558" t="s">
        <v>42</v>
      </c>
    </row>
    <row r="1559" spans="1:25" x14ac:dyDescent="0.25">
      <c r="A1559" t="s">
        <v>149</v>
      </c>
      <c r="B1559">
        <v>4741.93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1.23083E-3</v>
      </c>
      <c r="L1559">
        <v>0.99511499999999997</v>
      </c>
      <c r="M1559">
        <v>0</v>
      </c>
      <c r="N1559" t="s">
        <v>42</v>
      </c>
    </row>
    <row r="1560" spans="1:25" x14ac:dyDescent="0.25">
      <c r="A1560" t="s">
        <v>149</v>
      </c>
      <c r="B1560">
        <v>4743.5200000000004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1.23638E-3</v>
      </c>
      <c r="L1560">
        <v>0.99511499999999997</v>
      </c>
      <c r="M1560">
        <v>0</v>
      </c>
      <c r="N1560" t="s">
        <v>42</v>
      </c>
    </row>
    <row r="1561" spans="1:25" x14ac:dyDescent="0.25">
      <c r="A1561" t="s">
        <v>149</v>
      </c>
      <c r="B1561">
        <v>4747.33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1.2387100000000001E-3</v>
      </c>
      <c r="L1561">
        <v>0.995116</v>
      </c>
      <c r="M1561">
        <v>0</v>
      </c>
      <c r="N1561" t="s">
        <v>42</v>
      </c>
    </row>
    <row r="1562" spans="1:25" x14ac:dyDescent="0.25">
      <c r="A1562" t="s">
        <v>149</v>
      </c>
      <c r="B1562">
        <v>4749.32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1.23076E-3</v>
      </c>
      <c r="L1562">
        <v>0.995116</v>
      </c>
      <c r="M1562">
        <v>0</v>
      </c>
      <c r="N1562" t="s">
        <v>42</v>
      </c>
    </row>
    <row r="1563" spans="1:25" x14ac:dyDescent="0.25">
      <c r="A1563" t="s">
        <v>149</v>
      </c>
      <c r="B1563">
        <v>4745.55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1.2363700000000001E-3</v>
      </c>
      <c r="L1563">
        <v>0.99511400000000005</v>
      </c>
      <c r="M1563">
        <v>0</v>
      </c>
      <c r="N1563" t="s">
        <v>42</v>
      </c>
    </row>
    <row r="1564" spans="1:25" x14ac:dyDescent="0.25">
      <c r="A1564" t="s">
        <v>149</v>
      </c>
      <c r="B1564">
        <v>4746.87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1.2320899999999999E-3</v>
      </c>
      <c r="L1564">
        <v>0.995116</v>
      </c>
      <c r="M1564">
        <v>0</v>
      </c>
      <c r="N1564" t="s">
        <v>42</v>
      </c>
    </row>
    <row r="1565" spans="1:25" x14ac:dyDescent="0.25">
      <c r="A1565" t="s">
        <v>149</v>
      </c>
      <c r="B1565">
        <v>4739.32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1.24295E-3</v>
      </c>
      <c r="L1565">
        <v>0.99511499999999997</v>
      </c>
      <c r="M1565">
        <v>0</v>
      </c>
      <c r="N1565" t="s">
        <v>42</v>
      </c>
    </row>
    <row r="1566" spans="1:25" x14ac:dyDescent="0.25">
      <c r="A1566" t="s">
        <v>149</v>
      </c>
      <c r="B1566">
        <v>4742.4399999999996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3.4743500000000002E-3</v>
      </c>
      <c r="L1566">
        <v>0.995116</v>
      </c>
      <c r="M1566">
        <v>0</v>
      </c>
      <c r="N1566" t="s">
        <v>42</v>
      </c>
    </row>
    <row r="1567" spans="1:25" x14ac:dyDescent="0.25">
      <c r="A1567" t="s">
        <v>149</v>
      </c>
      <c r="B1567">
        <v>4751.05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1.23763E-3</v>
      </c>
      <c r="L1567">
        <v>0.995116</v>
      </c>
      <c r="M1567">
        <v>0</v>
      </c>
      <c r="N1567" t="s">
        <v>42</v>
      </c>
      <c r="R1567" t="s">
        <v>69</v>
      </c>
      <c r="U1567" t="s">
        <v>68</v>
      </c>
      <c r="X1567" t="s">
        <v>66</v>
      </c>
    </row>
    <row r="1568" spans="1:25" x14ac:dyDescent="0.25">
      <c r="A1568" t="s">
        <v>149</v>
      </c>
      <c r="B1568">
        <v>4750.76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1.3388199999999999E-3</v>
      </c>
      <c r="L1568">
        <v>0.99511400000000005</v>
      </c>
      <c r="M1568">
        <v>0</v>
      </c>
      <c r="N1568" t="s">
        <v>42</v>
      </c>
      <c r="R1568">
        <f>AVERAGE(B1519:B1568)</f>
        <v>4744.1153999999988</v>
      </c>
      <c r="S1568">
        <f>AVERAGE(C1519:C1568)</f>
        <v>0</v>
      </c>
      <c r="U1568">
        <f>_xlfn.VAR.P(B1519:B1568)</f>
        <v>43.624352840000938</v>
      </c>
      <c r="V1568">
        <f>_xlfn.VAR.P(C1519:C1568)</f>
        <v>0</v>
      </c>
      <c r="X1568">
        <f>1.96*SQRT(U1568)/50</f>
        <v>0.25891103790309722</v>
      </c>
      <c r="Y1568">
        <f>1.96*SQRT(V1568)/50</f>
        <v>0</v>
      </c>
    </row>
    <row r="1569" spans="1:13" x14ac:dyDescent="0.25">
      <c r="A1569" t="s">
        <v>150</v>
      </c>
      <c r="B1569">
        <v>237217.599999</v>
      </c>
      <c r="C1569" t="s">
        <v>36</v>
      </c>
    </row>
    <row r="1570" spans="1:13" x14ac:dyDescent="0.25">
      <c r="A1570" t="s">
        <v>151</v>
      </c>
      <c r="B1570">
        <v>4329.4399999999996</v>
      </c>
      <c r="C1570">
        <v>4329.17</v>
      </c>
      <c r="D1570">
        <v>4328.99</v>
      </c>
      <c r="E1570">
        <v>4323.7299999999996</v>
      </c>
      <c r="F1570">
        <v>257.452</v>
      </c>
      <c r="G1570">
        <v>0</v>
      </c>
      <c r="H1570">
        <v>130.941</v>
      </c>
      <c r="I1570">
        <v>0</v>
      </c>
      <c r="J1570">
        <v>1.2601400000000001E-3</v>
      </c>
      <c r="K1570">
        <v>0.995116</v>
      </c>
      <c r="L1570">
        <v>0</v>
      </c>
      <c r="M1570" t="s">
        <v>42</v>
      </c>
    </row>
    <row r="1571" spans="1:13" x14ac:dyDescent="0.25">
      <c r="A1571" t="s">
        <v>151</v>
      </c>
      <c r="B1571">
        <v>4326.7299999999996</v>
      </c>
      <c r="C1571">
        <v>4326.49</v>
      </c>
      <c r="D1571">
        <v>4326.3599999999997</v>
      </c>
      <c r="E1571">
        <v>4321.1099999999997</v>
      </c>
      <c r="F1571">
        <v>257.17200000000003</v>
      </c>
      <c r="G1571">
        <v>0</v>
      </c>
      <c r="H1571">
        <v>130.87200000000001</v>
      </c>
      <c r="I1571">
        <v>0</v>
      </c>
      <c r="J1571">
        <v>1.2432400000000001E-3</v>
      </c>
      <c r="K1571">
        <v>0.995116</v>
      </c>
      <c r="L1571">
        <v>0</v>
      </c>
      <c r="M1571" t="s">
        <v>42</v>
      </c>
    </row>
    <row r="1572" spans="1:13" x14ac:dyDescent="0.25">
      <c r="A1572" t="s">
        <v>151</v>
      </c>
      <c r="B1572">
        <v>4329.74</v>
      </c>
      <c r="C1572">
        <v>4329.5600000000004</v>
      </c>
      <c r="D1572">
        <v>4329.42</v>
      </c>
      <c r="E1572">
        <v>4324.18</v>
      </c>
      <c r="F1572">
        <v>257.35300000000001</v>
      </c>
      <c r="G1572">
        <v>0</v>
      </c>
      <c r="H1572">
        <v>130.917</v>
      </c>
      <c r="I1572">
        <v>0</v>
      </c>
      <c r="J1572">
        <v>1.24103E-3</v>
      </c>
      <c r="K1572">
        <v>0.995116</v>
      </c>
      <c r="L1572">
        <v>0</v>
      </c>
      <c r="M1572" t="s">
        <v>42</v>
      </c>
    </row>
    <row r="1573" spans="1:13" x14ac:dyDescent="0.25">
      <c r="A1573" t="s">
        <v>151</v>
      </c>
      <c r="B1573">
        <v>4328.18</v>
      </c>
      <c r="C1573">
        <v>4328</v>
      </c>
      <c r="D1573">
        <v>4327.8599999999997</v>
      </c>
      <c r="E1573">
        <v>4322.6099999999997</v>
      </c>
      <c r="F1573">
        <v>257.33600000000001</v>
      </c>
      <c r="G1573">
        <v>0</v>
      </c>
      <c r="H1573">
        <v>130.834</v>
      </c>
      <c r="I1573">
        <v>0</v>
      </c>
      <c r="J1573">
        <v>1.2424700000000001E-3</v>
      </c>
      <c r="K1573">
        <v>0.99511499999999997</v>
      </c>
      <c r="L1573">
        <v>0</v>
      </c>
      <c r="M1573" t="s">
        <v>42</v>
      </c>
    </row>
    <row r="1574" spans="1:13" x14ac:dyDescent="0.25">
      <c r="A1574" t="s">
        <v>151</v>
      </c>
      <c r="B1574">
        <v>4334.57</v>
      </c>
      <c r="C1574">
        <v>4334.3999999999996</v>
      </c>
      <c r="D1574">
        <v>4334.2700000000004</v>
      </c>
      <c r="E1574">
        <v>4328.99</v>
      </c>
      <c r="F1574">
        <v>257.63799999999998</v>
      </c>
      <c r="G1574">
        <v>0</v>
      </c>
      <c r="H1574">
        <v>130.77500000000001</v>
      </c>
      <c r="I1574">
        <v>0</v>
      </c>
      <c r="J1574">
        <v>1.2304099999999999E-3</v>
      </c>
      <c r="K1574">
        <v>0.995116</v>
      </c>
      <c r="L1574">
        <v>0</v>
      </c>
      <c r="M1574" t="s">
        <v>42</v>
      </c>
    </row>
    <row r="1575" spans="1:13" x14ac:dyDescent="0.25">
      <c r="A1575" t="s">
        <v>151</v>
      </c>
      <c r="B1575">
        <v>4328.05</v>
      </c>
      <c r="C1575">
        <v>4327.87</v>
      </c>
      <c r="D1575">
        <v>4327.74</v>
      </c>
      <c r="E1575">
        <v>4322.4799999999996</v>
      </c>
      <c r="F1575">
        <v>257.32799999999997</v>
      </c>
      <c r="G1575">
        <v>0</v>
      </c>
      <c r="H1575">
        <v>130.77600000000001</v>
      </c>
      <c r="I1575">
        <v>0</v>
      </c>
      <c r="J1575">
        <v>1.2896699999999999E-3</v>
      </c>
      <c r="K1575">
        <v>0.995116</v>
      </c>
      <c r="L1575">
        <v>0</v>
      </c>
      <c r="M1575" t="s">
        <v>42</v>
      </c>
    </row>
    <row r="1576" spans="1:13" x14ac:dyDescent="0.25">
      <c r="A1576" t="s">
        <v>151</v>
      </c>
      <c r="B1576">
        <v>4330.38</v>
      </c>
      <c r="C1576">
        <v>4330.21</v>
      </c>
      <c r="D1576">
        <v>4330.08</v>
      </c>
      <c r="E1576">
        <v>4324.8</v>
      </c>
      <c r="F1576">
        <v>257.44</v>
      </c>
      <c r="G1576">
        <v>0</v>
      </c>
      <c r="H1576">
        <v>131.04900000000001</v>
      </c>
      <c r="I1576">
        <v>0</v>
      </c>
      <c r="J1576">
        <v>1.2300799999999999E-3</v>
      </c>
      <c r="K1576">
        <v>0.99510900000000002</v>
      </c>
      <c r="L1576">
        <v>0</v>
      </c>
      <c r="M1576" t="s">
        <v>42</v>
      </c>
    </row>
    <row r="1577" spans="1:13" x14ac:dyDescent="0.25">
      <c r="A1577" t="s">
        <v>151</v>
      </c>
      <c r="B1577">
        <v>4330.45</v>
      </c>
      <c r="C1577">
        <v>4330.28</v>
      </c>
      <c r="D1577">
        <v>4330.1400000000003</v>
      </c>
      <c r="E1577">
        <v>4324.88</v>
      </c>
      <c r="F1577">
        <v>257.24700000000001</v>
      </c>
      <c r="G1577">
        <v>0</v>
      </c>
      <c r="H1577">
        <v>130.93</v>
      </c>
      <c r="I1577">
        <v>0</v>
      </c>
      <c r="J1577">
        <v>1.3198800000000001E-3</v>
      </c>
      <c r="K1577">
        <v>0.995116</v>
      </c>
      <c r="L1577">
        <v>0</v>
      </c>
      <c r="M1577" t="s">
        <v>42</v>
      </c>
    </row>
    <row r="1578" spans="1:13" x14ac:dyDescent="0.25">
      <c r="A1578" t="s">
        <v>151</v>
      </c>
      <c r="B1578">
        <v>4328.49</v>
      </c>
      <c r="C1578">
        <v>4328.29</v>
      </c>
      <c r="D1578">
        <v>4328.16</v>
      </c>
      <c r="E1578">
        <v>4322.91</v>
      </c>
      <c r="F1578">
        <v>257.26499999999999</v>
      </c>
      <c r="G1578">
        <v>0</v>
      </c>
      <c r="H1578">
        <v>130.96700000000001</v>
      </c>
      <c r="I1578">
        <v>0</v>
      </c>
      <c r="J1578">
        <v>1.23645E-3</v>
      </c>
      <c r="K1578">
        <v>0.99511400000000005</v>
      </c>
      <c r="L1578">
        <v>0</v>
      </c>
      <c r="M1578" t="s">
        <v>42</v>
      </c>
    </row>
    <row r="1579" spans="1:13" x14ac:dyDescent="0.25">
      <c r="A1579" t="s">
        <v>151</v>
      </c>
      <c r="B1579">
        <v>4327.58</v>
      </c>
      <c r="C1579">
        <v>4327.3999999999996</v>
      </c>
      <c r="D1579">
        <v>4327.2700000000004</v>
      </c>
      <c r="E1579">
        <v>4322.0200000000004</v>
      </c>
      <c r="F1579">
        <v>257.411</v>
      </c>
      <c r="G1579">
        <v>0</v>
      </c>
      <c r="H1579">
        <v>130.83699999999999</v>
      </c>
      <c r="I1579">
        <v>0</v>
      </c>
      <c r="J1579">
        <v>1.3054900000000001E-3</v>
      </c>
      <c r="K1579">
        <v>0.99511499999999997</v>
      </c>
      <c r="L1579">
        <v>0</v>
      </c>
      <c r="M1579" t="s">
        <v>42</v>
      </c>
    </row>
    <row r="1580" spans="1:13" x14ac:dyDescent="0.25">
      <c r="A1580" t="s">
        <v>151</v>
      </c>
      <c r="B1580">
        <v>4326.99</v>
      </c>
      <c r="C1580">
        <v>4326.82</v>
      </c>
      <c r="D1580">
        <v>4326.68</v>
      </c>
      <c r="E1580">
        <v>4321.4399999999996</v>
      </c>
      <c r="F1580">
        <v>257.25200000000001</v>
      </c>
      <c r="G1580">
        <v>0</v>
      </c>
      <c r="H1580">
        <v>130.78700000000001</v>
      </c>
      <c r="I1580">
        <v>0</v>
      </c>
      <c r="J1580">
        <v>1.24654E-3</v>
      </c>
      <c r="K1580">
        <v>0.995116</v>
      </c>
      <c r="L1580">
        <v>0</v>
      </c>
      <c r="M1580" t="s">
        <v>42</v>
      </c>
    </row>
    <row r="1581" spans="1:13" x14ac:dyDescent="0.25">
      <c r="A1581" t="s">
        <v>151</v>
      </c>
      <c r="B1581">
        <v>4325.46</v>
      </c>
      <c r="C1581">
        <v>4325.28</v>
      </c>
      <c r="D1581">
        <v>4325.1499999999996</v>
      </c>
      <c r="E1581">
        <v>4319.91</v>
      </c>
      <c r="F1581">
        <v>257.25200000000001</v>
      </c>
      <c r="G1581">
        <v>0</v>
      </c>
      <c r="H1581">
        <v>130.875</v>
      </c>
      <c r="I1581">
        <v>0</v>
      </c>
      <c r="J1581">
        <v>1.2773299999999999E-3</v>
      </c>
      <c r="K1581">
        <v>0.995116</v>
      </c>
      <c r="L1581">
        <v>0</v>
      </c>
      <c r="M1581" t="s">
        <v>42</v>
      </c>
    </row>
    <row r="1582" spans="1:13" x14ac:dyDescent="0.25">
      <c r="A1582" t="s">
        <v>151</v>
      </c>
      <c r="B1582">
        <v>4329.45</v>
      </c>
      <c r="C1582">
        <v>4329.26</v>
      </c>
      <c r="D1582">
        <v>4329.13</v>
      </c>
      <c r="E1582">
        <v>4323.87</v>
      </c>
      <c r="F1582">
        <v>257.25099999999998</v>
      </c>
      <c r="G1582">
        <v>0</v>
      </c>
      <c r="H1582">
        <v>130.85400000000001</v>
      </c>
      <c r="I1582">
        <v>0</v>
      </c>
      <c r="J1582">
        <v>1.23011E-3</v>
      </c>
      <c r="K1582">
        <v>0.99511400000000005</v>
      </c>
      <c r="L1582">
        <v>0</v>
      </c>
      <c r="M1582" t="s">
        <v>42</v>
      </c>
    </row>
    <row r="1583" spans="1:13" x14ac:dyDescent="0.25">
      <c r="A1583" t="s">
        <v>151</v>
      </c>
      <c r="B1583">
        <v>4328.46</v>
      </c>
      <c r="C1583">
        <v>4328.2700000000004</v>
      </c>
      <c r="D1583">
        <v>4328.12</v>
      </c>
      <c r="E1583">
        <v>4322.8500000000004</v>
      </c>
      <c r="F1583">
        <v>257.31299999999999</v>
      </c>
      <c r="G1583">
        <v>0</v>
      </c>
      <c r="H1583">
        <v>130.83099999999999</v>
      </c>
      <c r="I1583">
        <v>0</v>
      </c>
      <c r="J1583">
        <v>1.24631E-3</v>
      </c>
      <c r="K1583">
        <v>0.99511499999999997</v>
      </c>
      <c r="L1583">
        <v>0</v>
      </c>
      <c r="M1583" t="s">
        <v>42</v>
      </c>
    </row>
    <row r="1584" spans="1:13" x14ac:dyDescent="0.25">
      <c r="A1584" t="s">
        <v>151</v>
      </c>
      <c r="B1584">
        <v>4325.22</v>
      </c>
      <c r="C1584">
        <v>4325.0200000000004</v>
      </c>
      <c r="D1584">
        <v>4324.88</v>
      </c>
      <c r="E1584">
        <v>4319.63</v>
      </c>
      <c r="F1584">
        <v>257.185</v>
      </c>
      <c r="G1584">
        <v>0</v>
      </c>
      <c r="H1584">
        <v>130.792</v>
      </c>
      <c r="I1584">
        <v>0</v>
      </c>
      <c r="J1584">
        <v>1.4321E-3</v>
      </c>
      <c r="K1584">
        <v>0.99511499999999997</v>
      </c>
      <c r="L1584">
        <v>0</v>
      </c>
      <c r="M1584" t="s">
        <v>42</v>
      </c>
    </row>
    <row r="1585" spans="1:13" x14ac:dyDescent="0.25">
      <c r="A1585" t="s">
        <v>151</v>
      </c>
      <c r="B1585">
        <v>4326.24</v>
      </c>
      <c r="C1585">
        <v>4326.07</v>
      </c>
      <c r="D1585">
        <v>4325.9399999999996</v>
      </c>
      <c r="E1585">
        <v>4320.6899999999996</v>
      </c>
      <c r="F1585">
        <v>257.28100000000001</v>
      </c>
      <c r="G1585">
        <v>0</v>
      </c>
      <c r="H1585">
        <v>130.858</v>
      </c>
      <c r="I1585">
        <v>0</v>
      </c>
      <c r="J1585">
        <v>1.2303399999999999E-3</v>
      </c>
      <c r="K1585">
        <v>0.995116</v>
      </c>
      <c r="L1585">
        <v>0</v>
      </c>
      <c r="M1585" t="s">
        <v>42</v>
      </c>
    </row>
    <row r="1586" spans="1:13" x14ac:dyDescent="0.25">
      <c r="A1586" t="s">
        <v>151</v>
      </c>
      <c r="B1586">
        <v>4330.2299999999996</v>
      </c>
      <c r="C1586">
        <v>4330.0600000000004</v>
      </c>
      <c r="D1586">
        <v>4329.93</v>
      </c>
      <c r="E1586">
        <v>4324.66</v>
      </c>
      <c r="F1586">
        <v>257.41000000000003</v>
      </c>
      <c r="G1586">
        <v>0</v>
      </c>
      <c r="H1586">
        <v>130.89699999999999</v>
      </c>
      <c r="I1586">
        <v>0</v>
      </c>
      <c r="J1586">
        <v>1.5029100000000001E-3</v>
      </c>
      <c r="K1586">
        <v>0.995116</v>
      </c>
      <c r="L1586">
        <v>0</v>
      </c>
      <c r="M1586" t="s">
        <v>42</v>
      </c>
    </row>
    <row r="1587" spans="1:13" x14ac:dyDescent="0.25">
      <c r="A1587" t="s">
        <v>151</v>
      </c>
      <c r="B1587">
        <v>4327.46</v>
      </c>
      <c r="C1587">
        <v>4327.28</v>
      </c>
      <c r="D1587">
        <v>4327.1499999999996</v>
      </c>
      <c r="E1587">
        <v>4321.91</v>
      </c>
      <c r="F1587">
        <v>257.19900000000001</v>
      </c>
      <c r="G1587">
        <v>0</v>
      </c>
      <c r="H1587">
        <v>130.91300000000001</v>
      </c>
      <c r="I1587">
        <v>0</v>
      </c>
      <c r="J1587">
        <v>1.41395E-3</v>
      </c>
      <c r="K1587">
        <v>0.99511499999999997</v>
      </c>
      <c r="L1587">
        <v>0</v>
      </c>
      <c r="M1587" t="s">
        <v>42</v>
      </c>
    </row>
    <row r="1588" spans="1:13" x14ac:dyDescent="0.25">
      <c r="A1588" t="s">
        <v>151</v>
      </c>
      <c r="B1588">
        <v>4325.3599999999997</v>
      </c>
      <c r="C1588">
        <v>4325.1899999999996</v>
      </c>
      <c r="D1588">
        <v>4325.0600000000004</v>
      </c>
      <c r="E1588">
        <v>4319.8</v>
      </c>
      <c r="F1588">
        <v>257.39499999999998</v>
      </c>
      <c r="G1588">
        <v>0</v>
      </c>
      <c r="H1588">
        <v>130.875</v>
      </c>
      <c r="I1588">
        <v>0</v>
      </c>
      <c r="J1588">
        <v>1.2318400000000001E-3</v>
      </c>
      <c r="K1588">
        <v>0.99511499999999997</v>
      </c>
      <c r="L1588">
        <v>0</v>
      </c>
      <c r="M1588" t="s">
        <v>42</v>
      </c>
    </row>
    <row r="1589" spans="1:13" x14ac:dyDescent="0.25">
      <c r="A1589" t="s">
        <v>151</v>
      </c>
      <c r="B1589">
        <v>4327.93</v>
      </c>
      <c r="C1589">
        <v>4327.75</v>
      </c>
      <c r="D1589">
        <v>4327.62</v>
      </c>
      <c r="E1589">
        <v>4322.37</v>
      </c>
      <c r="F1589">
        <v>257.37400000000002</v>
      </c>
      <c r="G1589">
        <v>0</v>
      </c>
      <c r="H1589">
        <v>130.821</v>
      </c>
      <c r="I1589">
        <v>0</v>
      </c>
      <c r="J1589">
        <v>1.2843799999999999E-3</v>
      </c>
      <c r="K1589">
        <v>0.995116</v>
      </c>
      <c r="L1589">
        <v>0</v>
      </c>
      <c r="M1589" t="s">
        <v>42</v>
      </c>
    </row>
    <row r="1590" spans="1:13" x14ac:dyDescent="0.25">
      <c r="A1590" t="s">
        <v>151</v>
      </c>
      <c r="B1590">
        <v>4327.99</v>
      </c>
      <c r="C1590">
        <v>4327.82</v>
      </c>
      <c r="D1590">
        <v>4327.68</v>
      </c>
      <c r="E1590">
        <v>4322.42</v>
      </c>
      <c r="F1590">
        <v>257.21199999999999</v>
      </c>
      <c r="G1590">
        <v>0</v>
      </c>
      <c r="H1590">
        <v>130.76499999999999</v>
      </c>
      <c r="I1590">
        <v>0</v>
      </c>
      <c r="J1590">
        <v>1.3504400000000001E-3</v>
      </c>
      <c r="K1590">
        <v>0.99511499999999997</v>
      </c>
      <c r="L1590">
        <v>0</v>
      </c>
      <c r="M1590" t="s">
        <v>42</v>
      </c>
    </row>
    <row r="1591" spans="1:13" x14ac:dyDescent="0.25">
      <c r="A1591" t="s">
        <v>151</v>
      </c>
      <c r="B1591">
        <v>4329.82</v>
      </c>
      <c r="C1591">
        <v>4329.58</v>
      </c>
      <c r="D1591">
        <v>4329.42</v>
      </c>
      <c r="E1591">
        <v>4324.17</v>
      </c>
      <c r="F1591">
        <v>257.221</v>
      </c>
      <c r="G1591">
        <v>0</v>
      </c>
      <c r="H1591">
        <v>130.87299999999999</v>
      </c>
      <c r="I1591">
        <v>0</v>
      </c>
      <c r="J1591">
        <v>1.4579300000000001E-3</v>
      </c>
      <c r="K1591">
        <v>0.99509800000000004</v>
      </c>
      <c r="L1591">
        <v>0</v>
      </c>
      <c r="M1591" t="s">
        <v>42</v>
      </c>
    </row>
    <row r="1592" spans="1:13" x14ac:dyDescent="0.25">
      <c r="A1592" t="s">
        <v>151</v>
      </c>
      <c r="B1592">
        <v>4327.55</v>
      </c>
      <c r="C1592">
        <v>4327.38</v>
      </c>
      <c r="D1592">
        <v>4327.25</v>
      </c>
      <c r="E1592">
        <v>4321.99</v>
      </c>
      <c r="F1592">
        <v>257.53100000000001</v>
      </c>
      <c r="G1592">
        <v>0</v>
      </c>
      <c r="H1592">
        <v>130.852</v>
      </c>
      <c r="I1592">
        <v>0</v>
      </c>
      <c r="J1592">
        <v>1.3134900000000001E-3</v>
      </c>
      <c r="K1592">
        <v>0.995116</v>
      </c>
      <c r="L1592">
        <v>0</v>
      </c>
      <c r="M1592" t="s">
        <v>42</v>
      </c>
    </row>
    <row r="1593" spans="1:13" x14ac:dyDescent="0.25">
      <c r="A1593" t="s">
        <v>151</v>
      </c>
      <c r="B1593">
        <v>4326.2</v>
      </c>
      <c r="C1593">
        <v>4326.03</v>
      </c>
      <c r="D1593">
        <v>4325.8900000000003</v>
      </c>
      <c r="E1593">
        <v>4320.63</v>
      </c>
      <c r="F1593">
        <v>257.30500000000001</v>
      </c>
      <c r="G1593">
        <v>0</v>
      </c>
      <c r="H1593">
        <v>130.79</v>
      </c>
      <c r="I1593">
        <v>0</v>
      </c>
      <c r="J1593">
        <v>1.2317599999999999E-3</v>
      </c>
      <c r="K1593">
        <v>0.995116</v>
      </c>
      <c r="L1593">
        <v>0</v>
      </c>
      <c r="M1593" t="s">
        <v>42</v>
      </c>
    </row>
    <row r="1594" spans="1:13" x14ac:dyDescent="0.25">
      <c r="A1594" t="s">
        <v>151</v>
      </c>
      <c r="B1594">
        <v>4327.75</v>
      </c>
      <c r="C1594">
        <v>4327.57</v>
      </c>
      <c r="D1594">
        <v>4327.4399999999996</v>
      </c>
      <c r="E1594">
        <v>4322.18</v>
      </c>
      <c r="F1594">
        <v>257.62200000000001</v>
      </c>
      <c r="G1594">
        <v>0</v>
      </c>
      <c r="H1594">
        <v>130.86099999999999</v>
      </c>
      <c r="I1594">
        <v>0</v>
      </c>
      <c r="J1594">
        <v>1.2309899999999999E-3</v>
      </c>
      <c r="K1594">
        <v>0.99511499999999997</v>
      </c>
      <c r="L1594">
        <v>0</v>
      </c>
      <c r="M1594" t="s">
        <v>42</v>
      </c>
    </row>
    <row r="1595" spans="1:13" x14ac:dyDescent="0.25">
      <c r="A1595" t="s">
        <v>151</v>
      </c>
      <c r="B1595">
        <v>4324.78</v>
      </c>
      <c r="C1595">
        <v>4324.6000000000004</v>
      </c>
      <c r="D1595">
        <v>4324.47</v>
      </c>
      <c r="E1595">
        <v>4319.21</v>
      </c>
      <c r="F1595">
        <v>257.26400000000001</v>
      </c>
      <c r="G1595">
        <v>0</v>
      </c>
      <c r="H1595">
        <v>130.87700000000001</v>
      </c>
      <c r="I1595">
        <v>0</v>
      </c>
      <c r="J1595">
        <v>1.29977E-3</v>
      </c>
      <c r="K1595">
        <v>0.99511499999999997</v>
      </c>
      <c r="L1595">
        <v>0</v>
      </c>
      <c r="M1595" t="s">
        <v>42</v>
      </c>
    </row>
    <row r="1596" spans="1:13" x14ac:dyDescent="0.25">
      <c r="A1596" t="s">
        <v>151</v>
      </c>
      <c r="B1596">
        <v>4332.8599999999997</v>
      </c>
      <c r="C1596">
        <v>4332.6899999999996</v>
      </c>
      <c r="D1596">
        <v>4332.55</v>
      </c>
      <c r="E1596">
        <v>4327.3</v>
      </c>
      <c r="F1596">
        <v>257.423</v>
      </c>
      <c r="G1596">
        <v>0</v>
      </c>
      <c r="H1596">
        <v>130.90100000000001</v>
      </c>
      <c r="I1596">
        <v>0</v>
      </c>
      <c r="J1596">
        <v>1.2432599999999999E-3</v>
      </c>
      <c r="K1596">
        <v>0.995116</v>
      </c>
      <c r="L1596">
        <v>0</v>
      </c>
      <c r="M1596" t="s">
        <v>42</v>
      </c>
    </row>
    <row r="1597" spans="1:13" x14ac:dyDescent="0.25">
      <c r="A1597" t="s">
        <v>151</v>
      </c>
      <c r="B1597">
        <v>4328.34</v>
      </c>
      <c r="C1597">
        <v>4328.17</v>
      </c>
      <c r="D1597">
        <v>4328.03</v>
      </c>
      <c r="E1597">
        <v>4322.76</v>
      </c>
      <c r="F1597">
        <v>257.48399999999998</v>
      </c>
      <c r="G1597">
        <v>0</v>
      </c>
      <c r="H1597">
        <v>130.88499999999999</v>
      </c>
      <c r="I1597">
        <v>0</v>
      </c>
      <c r="J1597">
        <v>1.2421800000000001E-3</v>
      </c>
      <c r="K1597">
        <v>0.99511499999999997</v>
      </c>
      <c r="L1597">
        <v>0</v>
      </c>
      <c r="M1597" t="s">
        <v>42</v>
      </c>
    </row>
    <row r="1598" spans="1:13" x14ac:dyDescent="0.25">
      <c r="A1598" t="s">
        <v>151</v>
      </c>
      <c r="B1598">
        <v>4334.2700000000004</v>
      </c>
      <c r="C1598">
        <v>4334.08</v>
      </c>
      <c r="D1598">
        <v>4333.9399999999996</v>
      </c>
      <c r="E1598">
        <v>4328.68</v>
      </c>
      <c r="F1598">
        <v>257.38099999999997</v>
      </c>
      <c r="G1598">
        <v>0</v>
      </c>
      <c r="H1598">
        <v>130.92099999999999</v>
      </c>
      <c r="I1598">
        <v>0</v>
      </c>
      <c r="J1598">
        <v>1.28823E-3</v>
      </c>
      <c r="K1598">
        <v>0.99511499999999997</v>
      </c>
      <c r="L1598">
        <v>0</v>
      </c>
      <c r="M1598" t="s">
        <v>42</v>
      </c>
    </row>
    <row r="1599" spans="1:13" x14ac:dyDescent="0.25">
      <c r="A1599" t="s">
        <v>151</v>
      </c>
      <c r="B1599">
        <v>4328.22</v>
      </c>
      <c r="C1599">
        <v>4328</v>
      </c>
      <c r="D1599">
        <v>4327.87</v>
      </c>
      <c r="E1599">
        <v>4322.63</v>
      </c>
      <c r="F1599">
        <v>257.38200000000001</v>
      </c>
      <c r="G1599">
        <v>0</v>
      </c>
      <c r="H1599">
        <v>130.88900000000001</v>
      </c>
      <c r="I1599">
        <v>0</v>
      </c>
      <c r="J1599">
        <v>1.2933E-3</v>
      </c>
      <c r="K1599">
        <v>0.99511499999999997</v>
      </c>
      <c r="L1599">
        <v>0</v>
      </c>
      <c r="M1599" t="s">
        <v>42</v>
      </c>
    </row>
    <row r="1600" spans="1:13" x14ac:dyDescent="0.25">
      <c r="A1600" t="s">
        <v>151</v>
      </c>
      <c r="B1600">
        <v>4327.3599999999997</v>
      </c>
      <c r="C1600">
        <v>4327.1899999999996</v>
      </c>
      <c r="D1600">
        <v>4327.0600000000004</v>
      </c>
      <c r="E1600">
        <v>4321.82</v>
      </c>
      <c r="F1600">
        <v>257.20100000000002</v>
      </c>
      <c r="G1600">
        <v>0</v>
      </c>
      <c r="H1600">
        <v>130.82499999999999</v>
      </c>
      <c r="I1600">
        <v>0</v>
      </c>
      <c r="J1600">
        <v>1.25281E-3</v>
      </c>
      <c r="K1600">
        <v>0.995116</v>
      </c>
      <c r="L1600">
        <v>0</v>
      </c>
      <c r="M1600" t="s">
        <v>42</v>
      </c>
    </row>
    <row r="1601" spans="1:13" x14ac:dyDescent="0.25">
      <c r="A1601" t="s">
        <v>151</v>
      </c>
      <c r="B1601">
        <v>4330.07</v>
      </c>
      <c r="C1601">
        <v>4329.8900000000003</v>
      </c>
      <c r="D1601">
        <v>4329.75</v>
      </c>
      <c r="E1601">
        <v>4324.5</v>
      </c>
      <c r="F1601">
        <v>257.22500000000002</v>
      </c>
      <c r="G1601">
        <v>0</v>
      </c>
      <c r="H1601">
        <v>130.82300000000001</v>
      </c>
      <c r="I1601">
        <v>0</v>
      </c>
      <c r="J1601">
        <v>1.2338399999999999E-3</v>
      </c>
      <c r="K1601">
        <v>0.99511499999999997</v>
      </c>
      <c r="L1601">
        <v>0</v>
      </c>
      <c r="M1601" t="s">
        <v>42</v>
      </c>
    </row>
    <row r="1602" spans="1:13" x14ac:dyDescent="0.25">
      <c r="A1602" t="s">
        <v>151</v>
      </c>
      <c r="B1602">
        <v>4328.22</v>
      </c>
      <c r="C1602">
        <v>4328.05</v>
      </c>
      <c r="D1602">
        <v>4327.91</v>
      </c>
      <c r="E1602">
        <v>4322.66</v>
      </c>
      <c r="F1602">
        <v>257.291</v>
      </c>
      <c r="G1602">
        <v>0</v>
      </c>
      <c r="H1602">
        <v>130.86500000000001</v>
      </c>
      <c r="I1602">
        <v>0</v>
      </c>
      <c r="J1602">
        <v>1.25884E-3</v>
      </c>
      <c r="K1602">
        <v>0.995116</v>
      </c>
      <c r="L1602">
        <v>0</v>
      </c>
      <c r="M1602" t="s">
        <v>42</v>
      </c>
    </row>
    <row r="1603" spans="1:13" x14ac:dyDescent="0.25">
      <c r="A1603" t="s">
        <v>151</v>
      </c>
      <c r="B1603">
        <v>4327.4399999999996</v>
      </c>
      <c r="C1603">
        <v>4327.2700000000004</v>
      </c>
      <c r="D1603">
        <v>4327.13</v>
      </c>
      <c r="E1603">
        <v>4321.8900000000003</v>
      </c>
      <c r="F1603">
        <v>257.20800000000003</v>
      </c>
      <c r="G1603">
        <v>0</v>
      </c>
      <c r="H1603">
        <v>130.84899999999999</v>
      </c>
      <c r="I1603">
        <v>0</v>
      </c>
      <c r="J1603">
        <v>1.2424000000000001E-3</v>
      </c>
      <c r="K1603">
        <v>0.995116</v>
      </c>
      <c r="L1603">
        <v>0</v>
      </c>
      <c r="M1603" t="s">
        <v>42</v>
      </c>
    </row>
    <row r="1604" spans="1:13" x14ac:dyDescent="0.25">
      <c r="A1604" t="s">
        <v>151</v>
      </c>
      <c r="B1604">
        <v>4328.47</v>
      </c>
      <c r="C1604">
        <v>4328.3</v>
      </c>
      <c r="D1604">
        <v>4328.17</v>
      </c>
      <c r="E1604">
        <v>4322.93</v>
      </c>
      <c r="F1604">
        <v>257.16199999999998</v>
      </c>
      <c r="G1604">
        <v>0</v>
      </c>
      <c r="H1604">
        <v>130.77099999999999</v>
      </c>
      <c r="I1604">
        <v>0</v>
      </c>
      <c r="J1604">
        <v>1.26548E-3</v>
      </c>
      <c r="K1604">
        <v>0.99511499999999997</v>
      </c>
      <c r="L1604">
        <v>0</v>
      </c>
      <c r="M1604" t="s">
        <v>42</v>
      </c>
    </row>
    <row r="1605" spans="1:13" x14ac:dyDescent="0.25">
      <c r="A1605" t="s">
        <v>151</v>
      </c>
      <c r="B1605">
        <v>4330.42</v>
      </c>
      <c r="C1605">
        <v>4330.22</v>
      </c>
      <c r="D1605">
        <v>4330.09</v>
      </c>
      <c r="E1605">
        <v>4324.84</v>
      </c>
      <c r="F1605">
        <v>257.27699999999999</v>
      </c>
      <c r="G1605">
        <v>0</v>
      </c>
      <c r="H1605">
        <v>130.816</v>
      </c>
      <c r="I1605">
        <v>0</v>
      </c>
      <c r="J1605">
        <v>1.2304099999999999E-3</v>
      </c>
      <c r="K1605">
        <v>0.995116</v>
      </c>
      <c r="L1605">
        <v>0</v>
      </c>
      <c r="M1605" t="s">
        <v>42</v>
      </c>
    </row>
    <row r="1606" spans="1:13" x14ac:dyDescent="0.25">
      <c r="A1606" t="s">
        <v>151</v>
      </c>
      <c r="B1606">
        <v>4327.1499999999996</v>
      </c>
      <c r="C1606">
        <v>4326.9799999999996</v>
      </c>
      <c r="D1606">
        <v>4326.8500000000004</v>
      </c>
      <c r="E1606">
        <v>4321.6099999999997</v>
      </c>
      <c r="F1606">
        <v>257.27600000000001</v>
      </c>
      <c r="G1606">
        <v>0</v>
      </c>
      <c r="H1606">
        <v>130.898</v>
      </c>
      <c r="I1606">
        <v>0</v>
      </c>
      <c r="J1606">
        <v>1.2305199999999999E-3</v>
      </c>
      <c r="K1606">
        <v>0.995116</v>
      </c>
      <c r="L1606">
        <v>0</v>
      </c>
      <c r="M1606" t="s">
        <v>42</v>
      </c>
    </row>
    <row r="1607" spans="1:13" x14ac:dyDescent="0.25">
      <c r="A1607" t="s">
        <v>151</v>
      </c>
      <c r="B1607">
        <v>4328.01</v>
      </c>
      <c r="C1607">
        <v>4327.84</v>
      </c>
      <c r="D1607">
        <v>4327.7</v>
      </c>
      <c r="E1607">
        <v>4322.43</v>
      </c>
      <c r="F1607">
        <v>257.28300000000002</v>
      </c>
      <c r="G1607">
        <v>0</v>
      </c>
      <c r="H1607">
        <v>130.89500000000001</v>
      </c>
      <c r="I1607">
        <v>0</v>
      </c>
      <c r="J1607">
        <v>1.2431199999999999E-3</v>
      </c>
      <c r="K1607">
        <v>0.99511300000000003</v>
      </c>
      <c r="L1607">
        <v>0</v>
      </c>
      <c r="M1607" t="s">
        <v>42</v>
      </c>
    </row>
    <row r="1608" spans="1:13" x14ac:dyDescent="0.25">
      <c r="A1608" t="s">
        <v>151</v>
      </c>
      <c r="B1608">
        <v>4330.3900000000003</v>
      </c>
      <c r="C1608">
        <v>4330.22</v>
      </c>
      <c r="D1608">
        <v>4330.08</v>
      </c>
      <c r="E1608">
        <v>4324.82</v>
      </c>
      <c r="F1608">
        <v>257.286</v>
      </c>
      <c r="G1608">
        <v>0</v>
      </c>
      <c r="H1608">
        <v>130.97200000000001</v>
      </c>
      <c r="I1608">
        <v>0</v>
      </c>
      <c r="J1608">
        <v>1.2423E-3</v>
      </c>
      <c r="K1608">
        <v>0.995116</v>
      </c>
      <c r="L1608">
        <v>0</v>
      </c>
      <c r="M1608" t="s">
        <v>42</v>
      </c>
    </row>
    <row r="1609" spans="1:13" x14ac:dyDescent="0.25">
      <c r="A1609" t="s">
        <v>151</v>
      </c>
      <c r="B1609">
        <v>4323.13</v>
      </c>
      <c r="C1609">
        <v>4322.9399999999996</v>
      </c>
      <c r="D1609">
        <v>4322.8100000000004</v>
      </c>
      <c r="E1609">
        <v>4317.5600000000004</v>
      </c>
      <c r="F1609">
        <v>257.20600000000002</v>
      </c>
      <c r="G1609">
        <v>0</v>
      </c>
      <c r="H1609">
        <v>130.81800000000001</v>
      </c>
      <c r="I1609">
        <v>0</v>
      </c>
      <c r="J1609">
        <v>1.29991E-3</v>
      </c>
      <c r="K1609">
        <v>0.99511499999999997</v>
      </c>
      <c r="L1609">
        <v>0</v>
      </c>
      <c r="M1609" t="s">
        <v>42</v>
      </c>
    </row>
    <row r="1610" spans="1:13" x14ac:dyDescent="0.25">
      <c r="A1610" t="s">
        <v>151</v>
      </c>
      <c r="B1610">
        <v>4327.16</v>
      </c>
      <c r="C1610">
        <v>4327</v>
      </c>
      <c r="D1610">
        <v>4326.8599999999997</v>
      </c>
      <c r="E1610">
        <v>4321.62</v>
      </c>
      <c r="F1610">
        <v>257.24799999999999</v>
      </c>
      <c r="G1610">
        <v>0</v>
      </c>
      <c r="H1610">
        <v>130.804</v>
      </c>
      <c r="I1610">
        <v>0</v>
      </c>
      <c r="J1610">
        <v>1.3113700000000001E-3</v>
      </c>
      <c r="K1610">
        <v>0.995116</v>
      </c>
      <c r="L1610">
        <v>0</v>
      </c>
      <c r="M1610" t="s">
        <v>42</v>
      </c>
    </row>
    <row r="1611" spans="1:13" x14ac:dyDescent="0.25">
      <c r="A1611" t="s">
        <v>151</v>
      </c>
      <c r="B1611">
        <v>4328.17</v>
      </c>
      <c r="C1611">
        <v>4328.01</v>
      </c>
      <c r="D1611">
        <v>4327.87</v>
      </c>
      <c r="E1611">
        <v>4322.6099999999997</v>
      </c>
      <c r="F1611">
        <v>257.358</v>
      </c>
      <c r="G1611">
        <v>0</v>
      </c>
      <c r="H1611">
        <v>130.79499999999999</v>
      </c>
      <c r="I1611">
        <v>0</v>
      </c>
      <c r="J1611">
        <v>1.2509699999999999E-3</v>
      </c>
      <c r="K1611">
        <v>0.99511499999999997</v>
      </c>
      <c r="L1611">
        <v>0</v>
      </c>
      <c r="M1611" t="s">
        <v>42</v>
      </c>
    </row>
    <row r="1612" spans="1:13" x14ac:dyDescent="0.25">
      <c r="A1612" t="s">
        <v>151</v>
      </c>
      <c r="B1612">
        <v>4328.59</v>
      </c>
      <c r="C1612">
        <v>4328.3999999999996</v>
      </c>
      <c r="D1612">
        <v>4328.25</v>
      </c>
      <c r="E1612">
        <v>4322.99</v>
      </c>
      <c r="F1612">
        <v>257.30700000000002</v>
      </c>
      <c r="G1612">
        <v>0</v>
      </c>
      <c r="H1612">
        <v>130.86699999999999</v>
      </c>
      <c r="I1612">
        <v>0</v>
      </c>
      <c r="J1612">
        <v>1.2611499999999999E-3</v>
      </c>
      <c r="K1612">
        <v>0.99511300000000003</v>
      </c>
      <c r="L1612">
        <v>0</v>
      </c>
      <c r="M1612" t="s">
        <v>42</v>
      </c>
    </row>
    <row r="1613" spans="1:13" x14ac:dyDescent="0.25">
      <c r="A1613" t="s">
        <v>151</v>
      </c>
      <c r="B1613">
        <v>4330.4399999999996</v>
      </c>
      <c r="C1613">
        <v>4330.2299999999996</v>
      </c>
      <c r="D1613">
        <v>4330.09</v>
      </c>
      <c r="E1613">
        <v>4324.84</v>
      </c>
      <c r="F1613">
        <v>257.20699999999999</v>
      </c>
      <c r="G1613">
        <v>0</v>
      </c>
      <c r="H1613">
        <v>130.83500000000001</v>
      </c>
      <c r="I1613">
        <v>0</v>
      </c>
      <c r="J1613">
        <v>1.3643699999999999E-3</v>
      </c>
      <c r="K1613">
        <v>0.99511499999999997</v>
      </c>
      <c r="L1613">
        <v>0</v>
      </c>
      <c r="M1613" t="s">
        <v>42</v>
      </c>
    </row>
    <row r="1614" spans="1:13" x14ac:dyDescent="0.25">
      <c r="A1614" t="s">
        <v>151</v>
      </c>
      <c r="B1614">
        <v>4325.41</v>
      </c>
      <c r="C1614">
        <v>4325.2299999999996</v>
      </c>
      <c r="D1614">
        <v>4325.1000000000004</v>
      </c>
      <c r="E1614">
        <v>4319.8500000000004</v>
      </c>
      <c r="F1614">
        <v>257.25799999999998</v>
      </c>
      <c r="G1614">
        <v>0</v>
      </c>
      <c r="H1614">
        <v>130.80699999999999</v>
      </c>
      <c r="I1614">
        <v>0</v>
      </c>
      <c r="J1614">
        <v>1.2301199999999999E-3</v>
      </c>
      <c r="K1614">
        <v>0.995116</v>
      </c>
      <c r="L1614">
        <v>0</v>
      </c>
      <c r="M1614" t="s">
        <v>42</v>
      </c>
    </row>
    <row r="1615" spans="1:13" x14ac:dyDescent="0.25">
      <c r="A1615" t="s">
        <v>151</v>
      </c>
      <c r="B1615">
        <v>4325.6099999999997</v>
      </c>
      <c r="C1615">
        <v>4325.4399999999996</v>
      </c>
      <c r="D1615">
        <v>4325.3100000000004</v>
      </c>
      <c r="E1615">
        <v>4320.05</v>
      </c>
      <c r="F1615">
        <v>257.14499999999998</v>
      </c>
      <c r="G1615">
        <v>0</v>
      </c>
      <c r="H1615">
        <v>130.78200000000001</v>
      </c>
      <c r="I1615">
        <v>0</v>
      </c>
      <c r="J1615">
        <v>1.2325999999999999E-3</v>
      </c>
      <c r="K1615">
        <v>0.99511499999999997</v>
      </c>
      <c r="L1615">
        <v>0</v>
      </c>
      <c r="M1615" t="s">
        <v>42</v>
      </c>
    </row>
    <row r="1616" spans="1:13" x14ac:dyDescent="0.25">
      <c r="A1616" t="s">
        <v>151</v>
      </c>
      <c r="B1616">
        <v>4327.45</v>
      </c>
      <c r="C1616">
        <v>4327.28</v>
      </c>
      <c r="D1616">
        <v>4327.1499999999996</v>
      </c>
      <c r="E1616">
        <v>4321.8999999999996</v>
      </c>
      <c r="F1616">
        <v>257.13799999999998</v>
      </c>
      <c r="G1616">
        <v>0</v>
      </c>
      <c r="H1616">
        <v>130.84399999999999</v>
      </c>
      <c r="I1616">
        <v>0</v>
      </c>
      <c r="J1616">
        <v>1.2304200000000001E-3</v>
      </c>
      <c r="K1616">
        <v>0.995116</v>
      </c>
      <c r="L1616">
        <v>0</v>
      </c>
      <c r="M1616" t="s">
        <v>42</v>
      </c>
    </row>
    <row r="1617" spans="1:25" x14ac:dyDescent="0.25">
      <c r="A1617" t="s">
        <v>151</v>
      </c>
      <c r="B1617">
        <v>4329.18</v>
      </c>
      <c r="C1617">
        <v>4329</v>
      </c>
      <c r="D1617">
        <v>4328.87</v>
      </c>
      <c r="E1617">
        <v>4323.62</v>
      </c>
      <c r="F1617">
        <v>257.44299999999998</v>
      </c>
      <c r="G1617">
        <v>0</v>
      </c>
      <c r="H1617">
        <v>130.83699999999999</v>
      </c>
      <c r="I1617">
        <v>0</v>
      </c>
      <c r="J1617">
        <v>1.2411799999999999E-3</v>
      </c>
      <c r="K1617">
        <v>0.995116</v>
      </c>
      <c r="L1617">
        <v>0</v>
      </c>
      <c r="M1617" t="s">
        <v>42</v>
      </c>
    </row>
    <row r="1618" spans="1:25" x14ac:dyDescent="0.25">
      <c r="A1618" t="s">
        <v>151</v>
      </c>
      <c r="B1618">
        <v>4328.2299999999996</v>
      </c>
      <c r="C1618">
        <v>4328.05</v>
      </c>
      <c r="D1618">
        <v>4327.91</v>
      </c>
      <c r="E1618">
        <v>4322.67</v>
      </c>
      <c r="F1618">
        <v>257.30799999999999</v>
      </c>
      <c r="G1618">
        <v>0</v>
      </c>
      <c r="H1618">
        <v>130.78700000000001</v>
      </c>
      <c r="I1618">
        <v>0</v>
      </c>
      <c r="J1618">
        <v>1.2443599999999999E-3</v>
      </c>
      <c r="K1618">
        <v>0.995116</v>
      </c>
      <c r="L1618">
        <v>0</v>
      </c>
      <c r="M1618" t="s">
        <v>42</v>
      </c>
    </row>
    <row r="1619" spans="1:25" x14ac:dyDescent="0.25">
      <c r="A1619" t="s">
        <v>151</v>
      </c>
      <c r="B1619">
        <v>4327.08</v>
      </c>
      <c r="C1619">
        <v>4326.87</v>
      </c>
      <c r="D1619">
        <v>4326.7299999999996</v>
      </c>
      <c r="E1619">
        <v>4321.4799999999996</v>
      </c>
      <c r="F1619">
        <v>257.29399999999998</v>
      </c>
      <c r="G1619">
        <v>0</v>
      </c>
      <c r="H1619">
        <v>130.74199999999999</v>
      </c>
      <c r="I1619">
        <v>0</v>
      </c>
      <c r="J1619">
        <v>1.23657E-3</v>
      </c>
      <c r="K1619">
        <v>0.995116</v>
      </c>
      <c r="L1619">
        <v>0</v>
      </c>
      <c r="M1619" t="s">
        <v>42</v>
      </c>
    </row>
    <row r="1620" spans="1:25" x14ac:dyDescent="0.25">
      <c r="A1620" t="s">
        <v>151</v>
      </c>
      <c r="B1620">
        <v>4327.57</v>
      </c>
      <c r="C1620">
        <v>4327.3900000000003</v>
      </c>
      <c r="D1620">
        <v>4327.25</v>
      </c>
      <c r="E1620">
        <v>4322.01</v>
      </c>
      <c r="F1620">
        <v>257.15499999999997</v>
      </c>
      <c r="G1620">
        <v>0</v>
      </c>
      <c r="H1620">
        <v>130.84100000000001</v>
      </c>
      <c r="I1620">
        <v>0</v>
      </c>
      <c r="J1620">
        <v>1.24131E-3</v>
      </c>
      <c r="K1620">
        <v>0.99511400000000005</v>
      </c>
      <c r="L1620">
        <v>0</v>
      </c>
      <c r="M1620" t="s">
        <v>42</v>
      </c>
    </row>
    <row r="1621" spans="1:25" x14ac:dyDescent="0.25">
      <c r="A1621" t="s">
        <v>151</v>
      </c>
      <c r="B1621">
        <v>4329.62</v>
      </c>
      <c r="C1621">
        <v>4329.4399999999996</v>
      </c>
      <c r="D1621">
        <v>4329.3100000000004</v>
      </c>
      <c r="E1621">
        <v>4324.0600000000004</v>
      </c>
      <c r="F1621">
        <v>257.32900000000001</v>
      </c>
      <c r="G1621">
        <v>0</v>
      </c>
      <c r="H1621">
        <v>130.833</v>
      </c>
      <c r="I1621">
        <v>0</v>
      </c>
      <c r="J1621">
        <v>1.6236600000000001E-3</v>
      </c>
      <c r="K1621">
        <v>0.99511499999999997</v>
      </c>
      <c r="L1621">
        <v>0</v>
      </c>
      <c r="M1621" t="s">
        <v>42</v>
      </c>
    </row>
    <row r="1622" spans="1:25" x14ac:dyDescent="0.25">
      <c r="A1622" t="s">
        <v>151</v>
      </c>
      <c r="B1622">
        <v>4328.24</v>
      </c>
      <c r="C1622">
        <v>4328.0600000000004</v>
      </c>
      <c r="D1622">
        <v>4327.93</v>
      </c>
      <c r="E1622">
        <v>4322.6899999999996</v>
      </c>
      <c r="F1622">
        <v>257.20699999999999</v>
      </c>
      <c r="G1622">
        <v>0</v>
      </c>
      <c r="H1622">
        <v>130.827</v>
      </c>
      <c r="I1622">
        <v>0</v>
      </c>
      <c r="J1622">
        <v>1.23693E-3</v>
      </c>
      <c r="K1622">
        <v>0.995116</v>
      </c>
      <c r="L1622">
        <v>0</v>
      </c>
      <c r="M1622" t="s">
        <v>42</v>
      </c>
    </row>
    <row r="1623" spans="1:25" x14ac:dyDescent="0.25">
      <c r="A1623" t="s">
        <v>151</v>
      </c>
      <c r="B1623">
        <v>4325.66</v>
      </c>
      <c r="C1623">
        <v>4325.4799999999996</v>
      </c>
      <c r="D1623">
        <v>4325.3500000000004</v>
      </c>
      <c r="E1623">
        <v>4320.1000000000004</v>
      </c>
      <c r="F1623">
        <v>257.298</v>
      </c>
      <c r="G1623">
        <v>0</v>
      </c>
      <c r="H1623">
        <v>130.94</v>
      </c>
      <c r="I1623">
        <v>0</v>
      </c>
      <c r="J1623">
        <v>1.6820100000000001E-3</v>
      </c>
      <c r="K1623">
        <v>0.99511400000000005</v>
      </c>
      <c r="L1623">
        <v>0</v>
      </c>
      <c r="M1623" t="s">
        <v>42</v>
      </c>
      <c r="R1623" t="s">
        <v>69</v>
      </c>
      <c r="U1623" t="s">
        <v>68</v>
      </c>
      <c r="X1623" t="s">
        <v>66</v>
      </c>
    </row>
    <row r="1624" spans="1:25" x14ac:dyDescent="0.25">
      <c r="A1624" t="s">
        <v>151</v>
      </c>
      <c r="B1624">
        <v>4328.37</v>
      </c>
      <c r="C1624">
        <v>4328.2</v>
      </c>
      <c r="D1624">
        <v>4328.07</v>
      </c>
      <c r="E1624">
        <v>4322.82</v>
      </c>
      <c r="F1624">
        <v>257.23</v>
      </c>
      <c r="G1624">
        <v>0</v>
      </c>
      <c r="H1624">
        <v>130.82499999999999</v>
      </c>
      <c r="I1624">
        <v>0</v>
      </c>
      <c r="J1624">
        <v>1.29324E-3</v>
      </c>
      <c r="K1624">
        <v>0.995116</v>
      </c>
      <c r="L1624">
        <v>0</v>
      </c>
      <c r="M1624" t="s">
        <v>42</v>
      </c>
      <c r="R1624">
        <f>AVERAGE(B1575:B1624)</f>
        <v>4328.059400000001</v>
      </c>
      <c r="S1624">
        <f>AVERAGE(C1575:C1624)</f>
        <v>4327.8790000000017</v>
      </c>
      <c r="U1624">
        <f>_xlfn.VAR.P(B1575:B1624)</f>
        <v>3.9371616400001153</v>
      </c>
      <c r="V1624">
        <f>_xlfn.VAR.P(C1575:C1624)</f>
        <v>3.9299210000002049</v>
      </c>
      <c r="X1624">
        <f>1.96*SQRT(U1624)/50</f>
        <v>7.7781746332219723E-2</v>
      </c>
      <c r="Y1624">
        <f>1.96*SQRT(V1624)/50</f>
        <v>7.771019112986606E-2</v>
      </c>
    </row>
    <row r="1625" spans="1:25" x14ac:dyDescent="0.25">
      <c r="A1625" t="s">
        <v>152</v>
      </c>
      <c r="B1625">
        <v>216407.22664400001</v>
      </c>
      <c r="C1625" t="s">
        <v>36</v>
      </c>
      <c r="U1625" t="s">
        <v>82</v>
      </c>
    </row>
    <row r="1626" spans="1:25" x14ac:dyDescent="0.25">
      <c r="A1626" t="s">
        <v>161</v>
      </c>
      <c r="B1626">
        <v>941.49099999999999</v>
      </c>
      <c r="C1626">
        <v>925.68</v>
      </c>
      <c r="D1626">
        <v>889.67700000000002</v>
      </c>
      <c r="E1626">
        <v>873.31500000000005</v>
      </c>
      <c r="F1626">
        <v>465.44799999999998</v>
      </c>
      <c r="G1626">
        <v>0</v>
      </c>
      <c r="H1626">
        <v>465.44799999999998</v>
      </c>
      <c r="I1626">
        <v>1</v>
      </c>
      <c r="J1626">
        <v>1</v>
      </c>
      <c r="K1626">
        <v>0</v>
      </c>
      <c r="U1626">
        <f>_xlfn.STDEV.P(B1575:B1624)</f>
        <v>1.9842282227607073</v>
      </c>
      <c r="V1626">
        <f>_xlfn.STDEV.P(C1575:C1624)</f>
        <v>1.9824028349455629</v>
      </c>
    </row>
    <row r="1627" spans="1:25" x14ac:dyDescent="0.25">
      <c r="A1627" t="s">
        <v>161</v>
      </c>
      <c r="B1627">
        <v>944.87800000000004</v>
      </c>
      <c r="C1627">
        <v>929.03800000000001</v>
      </c>
      <c r="D1627">
        <v>893.08699999999999</v>
      </c>
      <c r="E1627">
        <v>876.69799999999998</v>
      </c>
      <c r="F1627">
        <v>469.17700000000002</v>
      </c>
      <c r="G1627">
        <v>0</v>
      </c>
      <c r="H1627">
        <v>469.17700000000002</v>
      </c>
      <c r="I1627">
        <v>1</v>
      </c>
      <c r="J1627">
        <v>1</v>
      </c>
      <c r="K1627">
        <v>0</v>
      </c>
    </row>
    <row r="1628" spans="1:25" x14ac:dyDescent="0.25">
      <c r="A1628" t="s">
        <v>161</v>
      </c>
      <c r="B1628">
        <v>944.61099999999999</v>
      </c>
      <c r="C1628">
        <v>928.37900000000002</v>
      </c>
      <c r="D1628">
        <v>892.40200000000004</v>
      </c>
      <c r="E1628">
        <v>876.05499999999995</v>
      </c>
      <c r="F1628">
        <v>468.64600000000002</v>
      </c>
      <c r="G1628">
        <v>0</v>
      </c>
      <c r="H1628">
        <v>468.64600000000002</v>
      </c>
      <c r="I1628">
        <v>1</v>
      </c>
      <c r="J1628">
        <v>1</v>
      </c>
      <c r="K1628">
        <v>0</v>
      </c>
    </row>
    <row r="1629" spans="1:25" x14ac:dyDescent="0.25">
      <c r="A1629" t="s">
        <v>161</v>
      </c>
      <c r="B1629">
        <v>945.67399999999998</v>
      </c>
      <c r="C1629">
        <v>929.79100000000005</v>
      </c>
      <c r="D1629">
        <v>893.66800000000001</v>
      </c>
      <c r="E1629">
        <v>877.30600000000004</v>
      </c>
      <c r="F1629">
        <v>469.53100000000001</v>
      </c>
      <c r="G1629">
        <v>0</v>
      </c>
      <c r="H1629">
        <v>469.53100000000001</v>
      </c>
      <c r="I1629">
        <v>1</v>
      </c>
      <c r="J1629">
        <v>1</v>
      </c>
      <c r="K1629">
        <v>0</v>
      </c>
    </row>
    <row r="1630" spans="1:25" x14ac:dyDescent="0.25">
      <c r="A1630" t="s">
        <v>161</v>
      </c>
      <c r="B1630">
        <v>947.48299999999995</v>
      </c>
      <c r="C1630">
        <v>931.60500000000002</v>
      </c>
      <c r="D1630">
        <v>895.65300000000002</v>
      </c>
      <c r="E1630">
        <v>879.27099999999996</v>
      </c>
      <c r="F1630">
        <v>471.661</v>
      </c>
      <c r="G1630">
        <v>0</v>
      </c>
      <c r="H1630">
        <v>471.661</v>
      </c>
      <c r="I1630">
        <v>1</v>
      </c>
      <c r="J1630">
        <v>1</v>
      </c>
      <c r="K1630">
        <v>0</v>
      </c>
    </row>
    <row r="1631" spans="1:25" x14ac:dyDescent="0.25">
      <c r="A1631" t="s">
        <v>161</v>
      </c>
      <c r="B1631">
        <v>938.6</v>
      </c>
      <c r="C1631">
        <v>922.75599999999997</v>
      </c>
      <c r="D1631">
        <v>886.81299999999999</v>
      </c>
      <c r="E1631">
        <v>870.43100000000004</v>
      </c>
      <c r="F1631">
        <v>462.66699999999997</v>
      </c>
      <c r="G1631">
        <v>0</v>
      </c>
      <c r="H1631">
        <v>462.66699999999997</v>
      </c>
      <c r="I1631">
        <v>1</v>
      </c>
      <c r="J1631">
        <v>1</v>
      </c>
      <c r="K1631">
        <v>0</v>
      </c>
    </row>
    <row r="1632" spans="1:25" x14ac:dyDescent="0.25">
      <c r="A1632" t="s">
        <v>161</v>
      </c>
      <c r="B1632">
        <v>946.74599999999998</v>
      </c>
      <c r="C1632">
        <v>930.95899999999995</v>
      </c>
      <c r="D1632">
        <v>894.899</v>
      </c>
      <c r="E1632">
        <v>878.53899999999999</v>
      </c>
      <c r="F1632">
        <v>471.28100000000001</v>
      </c>
      <c r="G1632">
        <v>0</v>
      </c>
      <c r="H1632">
        <v>471.28100000000001</v>
      </c>
      <c r="I1632">
        <v>1</v>
      </c>
      <c r="J1632">
        <v>1</v>
      </c>
      <c r="K1632">
        <v>0</v>
      </c>
    </row>
    <row r="1633" spans="1:11" x14ac:dyDescent="0.25">
      <c r="A1633" t="s">
        <v>161</v>
      </c>
      <c r="B1633">
        <v>937.2</v>
      </c>
      <c r="C1633">
        <v>920.92100000000005</v>
      </c>
      <c r="D1633">
        <v>885.096</v>
      </c>
      <c r="E1633">
        <v>868.74199999999996</v>
      </c>
      <c r="F1633">
        <v>461.13400000000001</v>
      </c>
      <c r="G1633">
        <v>0</v>
      </c>
      <c r="H1633">
        <v>461.13400000000001</v>
      </c>
      <c r="I1633">
        <v>1</v>
      </c>
      <c r="J1633">
        <v>1</v>
      </c>
      <c r="K1633">
        <v>0</v>
      </c>
    </row>
    <row r="1634" spans="1:11" x14ac:dyDescent="0.25">
      <c r="A1634" t="s">
        <v>161</v>
      </c>
      <c r="B1634">
        <v>937.38800000000003</v>
      </c>
      <c r="C1634">
        <v>921.56700000000001</v>
      </c>
      <c r="D1634">
        <v>885.61599999999999</v>
      </c>
      <c r="E1634">
        <v>869.26499999999999</v>
      </c>
      <c r="F1634">
        <v>462.35599999999999</v>
      </c>
      <c r="G1634">
        <v>0</v>
      </c>
      <c r="H1634">
        <v>462.35599999999999</v>
      </c>
      <c r="I1634">
        <v>1</v>
      </c>
      <c r="J1634">
        <v>1</v>
      </c>
      <c r="K1634">
        <v>0</v>
      </c>
    </row>
    <row r="1635" spans="1:11" x14ac:dyDescent="0.25">
      <c r="A1635" t="s">
        <v>161</v>
      </c>
      <c r="B1635">
        <v>946.82799999999997</v>
      </c>
      <c r="C1635">
        <v>931.00800000000004</v>
      </c>
      <c r="D1635">
        <v>895.06600000000003</v>
      </c>
      <c r="E1635">
        <v>878.70100000000002</v>
      </c>
      <c r="F1635">
        <v>471.37900000000002</v>
      </c>
      <c r="G1635">
        <v>0</v>
      </c>
      <c r="H1635">
        <v>471.37900000000002</v>
      </c>
      <c r="I1635">
        <v>1</v>
      </c>
      <c r="J1635">
        <v>1</v>
      </c>
      <c r="K1635">
        <v>0</v>
      </c>
    </row>
    <row r="1636" spans="1:11" x14ac:dyDescent="0.25">
      <c r="A1636" t="s">
        <v>161</v>
      </c>
      <c r="B1636">
        <v>943.55100000000004</v>
      </c>
      <c r="C1636">
        <v>927.37599999999998</v>
      </c>
      <c r="D1636">
        <v>891.51</v>
      </c>
      <c r="E1636">
        <v>875.12300000000005</v>
      </c>
      <c r="F1636">
        <v>467.416</v>
      </c>
      <c r="G1636">
        <v>0</v>
      </c>
      <c r="H1636">
        <v>467.416</v>
      </c>
      <c r="I1636">
        <v>1</v>
      </c>
      <c r="J1636">
        <v>1</v>
      </c>
      <c r="K1636">
        <v>0</v>
      </c>
    </row>
    <row r="1637" spans="1:11" x14ac:dyDescent="0.25">
      <c r="A1637" t="s">
        <v>161</v>
      </c>
      <c r="B1637">
        <v>945.20399999999995</v>
      </c>
      <c r="C1637">
        <v>929.45299999999997</v>
      </c>
      <c r="D1637">
        <v>893.54200000000003</v>
      </c>
      <c r="E1637">
        <v>877.16300000000001</v>
      </c>
      <c r="F1637">
        <v>469.565</v>
      </c>
      <c r="G1637">
        <v>0</v>
      </c>
      <c r="H1637">
        <v>469.565</v>
      </c>
      <c r="I1637">
        <v>1</v>
      </c>
      <c r="J1637">
        <v>1</v>
      </c>
      <c r="K1637">
        <v>0</v>
      </c>
    </row>
    <row r="1638" spans="1:11" x14ac:dyDescent="0.25">
      <c r="A1638" t="s">
        <v>161</v>
      </c>
      <c r="B1638">
        <v>949.40599999999995</v>
      </c>
      <c r="C1638">
        <v>933.00199999999995</v>
      </c>
      <c r="D1638">
        <v>897.05200000000002</v>
      </c>
      <c r="E1638">
        <v>880.68600000000004</v>
      </c>
      <c r="F1638">
        <v>472.93799999999999</v>
      </c>
      <c r="G1638">
        <v>0</v>
      </c>
      <c r="H1638">
        <v>472.93799999999999</v>
      </c>
      <c r="I1638">
        <v>1</v>
      </c>
      <c r="J1638">
        <v>1</v>
      </c>
      <c r="K1638">
        <v>0</v>
      </c>
    </row>
    <row r="1639" spans="1:11" x14ac:dyDescent="0.25">
      <c r="A1639" t="s">
        <v>161</v>
      </c>
      <c r="B1639">
        <v>940.49699999999996</v>
      </c>
      <c r="C1639">
        <v>924.65099999999995</v>
      </c>
      <c r="D1639">
        <v>888.68499999999995</v>
      </c>
      <c r="E1639">
        <v>872.33199999999999</v>
      </c>
      <c r="F1639">
        <v>464.77300000000002</v>
      </c>
      <c r="G1639">
        <v>0</v>
      </c>
      <c r="H1639">
        <v>464.77300000000002</v>
      </c>
      <c r="I1639">
        <v>1</v>
      </c>
      <c r="J1639">
        <v>1</v>
      </c>
      <c r="K1639">
        <v>0</v>
      </c>
    </row>
    <row r="1640" spans="1:11" x14ac:dyDescent="0.25">
      <c r="A1640" t="s">
        <v>161</v>
      </c>
      <c r="B1640">
        <v>945.08299999999997</v>
      </c>
      <c r="C1640">
        <v>929.221</v>
      </c>
      <c r="D1640">
        <v>892.85</v>
      </c>
      <c r="E1640">
        <v>876.46100000000001</v>
      </c>
      <c r="F1640">
        <v>468.59100000000001</v>
      </c>
      <c r="G1640">
        <v>0</v>
      </c>
      <c r="H1640">
        <v>468.59100000000001</v>
      </c>
      <c r="I1640">
        <v>1</v>
      </c>
      <c r="J1640">
        <v>1</v>
      </c>
      <c r="K1640">
        <v>0</v>
      </c>
    </row>
    <row r="1641" spans="1:11" x14ac:dyDescent="0.25">
      <c r="A1641" t="s">
        <v>161</v>
      </c>
      <c r="B1641">
        <v>941.88199999999995</v>
      </c>
      <c r="C1641">
        <v>926.03899999999999</v>
      </c>
      <c r="D1641">
        <v>889.95100000000002</v>
      </c>
      <c r="E1641">
        <v>873.59400000000005</v>
      </c>
      <c r="F1641">
        <v>465.99099999999999</v>
      </c>
      <c r="G1641">
        <v>0</v>
      </c>
      <c r="H1641">
        <v>465.99099999999999</v>
      </c>
      <c r="I1641">
        <v>1</v>
      </c>
      <c r="J1641">
        <v>1</v>
      </c>
      <c r="K1641">
        <v>0</v>
      </c>
    </row>
    <row r="1642" spans="1:11" x14ac:dyDescent="0.25">
      <c r="A1642" t="s">
        <v>161</v>
      </c>
      <c r="B1642">
        <v>941.25800000000004</v>
      </c>
      <c r="C1642">
        <v>925.39200000000005</v>
      </c>
      <c r="D1642">
        <v>889.42700000000002</v>
      </c>
      <c r="E1642">
        <v>873.05799999999999</v>
      </c>
      <c r="F1642">
        <v>465.68400000000003</v>
      </c>
      <c r="G1642">
        <v>0</v>
      </c>
      <c r="H1642">
        <v>465.68400000000003</v>
      </c>
      <c r="I1642">
        <v>1</v>
      </c>
      <c r="J1642">
        <v>1</v>
      </c>
      <c r="K1642">
        <v>0</v>
      </c>
    </row>
    <row r="1643" spans="1:11" x14ac:dyDescent="0.25">
      <c r="A1643" t="s">
        <v>161</v>
      </c>
      <c r="B1643">
        <v>943.67700000000002</v>
      </c>
      <c r="C1643">
        <v>927.78099999999995</v>
      </c>
      <c r="D1643">
        <v>891.86800000000005</v>
      </c>
      <c r="E1643">
        <v>875.51499999999999</v>
      </c>
      <c r="F1643">
        <v>468.07600000000002</v>
      </c>
      <c r="G1643">
        <v>0</v>
      </c>
      <c r="H1643">
        <v>468.07600000000002</v>
      </c>
      <c r="I1643">
        <v>1</v>
      </c>
      <c r="J1643">
        <v>1</v>
      </c>
      <c r="K1643">
        <v>0</v>
      </c>
    </row>
    <row r="1644" spans="1:11" x14ac:dyDescent="0.25">
      <c r="A1644" t="s">
        <v>161</v>
      </c>
      <c r="B1644">
        <v>943.34799999999996</v>
      </c>
      <c r="C1644">
        <v>927.56</v>
      </c>
      <c r="D1644">
        <v>891.53200000000004</v>
      </c>
      <c r="E1644">
        <v>875.16899999999998</v>
      </c>
      <c r="F1644">
        <v>467.495</v>
      </c>
      <c r="G1644">
        <v>0</v>
      </c>
      <c r="H1644">
        <v>467.495</v>
      </c>
      <c r="I1644">
        <v>1</v>
      </c>
      <c r="J1644">
        <v>1</v>
      </c>
      <c r="K1644">
        <v>0</v>
      </c>
    </row>
    <row r="1645" spans="1:11" x14ac:dyDescent="0.25">
      <c r="A1645" t="s">
        <v>161</v>
      </c>
      <c r="B1645">
        <v>944.04</v>
      </c>
      <c r="C1645">
        <v>928.11400000000003</v>
      </c>
      <c r="D1645">
        <v>892.20500000000004</v>
      </c>
      <c r="E1645">
        <v>875.86699999999996</v>
      </c>
      <c r="F1645">
        <v>467.95800000000003</v>
      </c>
      <c r="G1645">
        <v>0</v>
      </c>
      <c r="H1645">
        <v>467.95800000000003</v>
      </c>
      <c r="I1645">
        <v>1</v>
      </c>
      <c r="J1645">
        <v>1</v>
      </c>
      <c r="K1645">
        <v>0</v>
      </c>
    </row>
    <row r="1646" spans="1:11" x14ac:dyDescent="0.25">
      <c r="A1646" t="s">
        <v>161</v>
      </c>
      <c r="B1646">
        <v>947.774</v>
      </c>
      <c r="C1646">
        <v>931.50099999999998</v>
      </c>
      <c r="D1646">
        <v>895.495</v>
      </c>
      <c r="E1646">
        <v>879.12800000000004</v>
      </c>
      <c r="F1646">
        <v>471.54300000000001</v>
      </c>
      <c r="G1646">
        <v>0</v>
      </c>
      <c r="H1646">
        <v>471.54300000000001</v>
      </c>
      <c r="I1646">
        <v>1</v>
      </c>
      <c r="J1646">
        <v>1</v>
      </c>
      <c r="K1646">
        <v>0</v>
      </c>
    </row>
    <row r="1647" spans="1:11" x14ac:dyDescent="0.25">
      <c r="A1647" t="s">
        <v>161</v>
      </c>
      <c r="B1647">
        <v>941.86300000000006</v>
      </c>
      <c r="C1647">
        <v>926.03099999999995</v>
      </c>
      <c r="D1647">
        <v>890.30600000000004</v>
      </c>
      <c r="E1647">
        <v>873.94200000000001</v>
      </c>
      <c r="F1647">
        <v>466.4</v>
      </c>
      <c r="G1647">
        <v>0</v>
      </c>
      <c r="H1647">
        <v>466.4</v>
      </c>
      <c r="I1647">
        <v>1</v>
      </c>
      <c r="J1647">
        <v>1</v>
      </c>
      <c r="K1647">
        <v>0</v>
      </c>
    </row>
    <row r="1648" spans="1:11" x14ac:dyDescent="0.25">
      <c r="A1648" t="s">
        <v>161</v>
      </c>
      <c r="B1648">
        <v>940.255</v>
      </c>
      <c r="C1648">
        <v>924.36900000000003</v>
      </c>
      <c r="D1648">
        <v>888.60199999999998</v>
      </c>
      <c r="E1648">
        <v>872.20799999999997</v>
      </c>
      <c r="F1648">
        <v>464.62700000000001</v>
      </c>
      <c r="G1648">
        <v>0</v>
      </c>
      <c r="H1648">
        <v>464.62700000000001</v>
      </c>
      <c r="I1648">
        <v>1</v>
      </c>
      <c r="J1648">
        <v>1</v>
      </c>
      <c r="K1648">
        <v>0</v>
      </c>
    </row>
    <row r="1649" spans="1:11" x14ac:dyDescent="0.25">
      <c r="A1649" t="s">
        <v>161</v>
      </c>
      <c r="B1649">
        <v>940.87900000000002</v>
      </c>
      <c r="C1649">
        <v>924.60699999999997</v>
      </c>
      <c r="D1649">
        <v>888.66600000000005</v>
      </c>
      <c r="E1649">
        <v>872.29200000000003</v>
      </c>
      <c r="F1649">
        <v>464.589</v>
      </c>
      <c r="G1649">
        <v>0</v>
      </c>
      <c r="H1649">
        <v>464.589</v>
      </c>
      <c r="I1649">
        <v>1</v>
      </c>
      <c r="J1649">
        <v>1</v>
      </c>
      <c r="K1649">
        <v>0</v>
      </c>
    </row>
    <row r="1650" spans="1:11" x14ac:dyDescent="0.25">
      <c r="A1650" t="s">
        <v>161</v>
      </c>
      <c r="B1650">
        <v>948.34799999999996</v>
      </c>
      <c r="C1650">
        <v>932.51199999999994</v>
      </c>
      <c r="D1650">
        <v>896.67100000000005</v>
      </c>
      <c r="E1650">
        <v>880.31600000000003</v>
      </c>
      <c r="F1650">
        <v>472.66500000000002</v>
      </c>
      <c r="G1650">
        <v>0</v>
      </c>
      <c r="H1650">
        <v>472.66500000000002</v>
      </c>
      <c r="I1650">
        <v>1</v>
      </c>
      <c r="J1650">
        <v>1</v>
      </c>
      <c r="K1650">
        <v>0</v>
      </c>
    </row>
    <row r="1651" spans="1:11" x14ac:dyDescent="0.25">
      <c r="A1651" t="s">
        <v>161</v>
      </c>
      <c r="B1651">
        <v>948.923</v>
      </c>
      <c r="C1651">
        <v>932.98800000000006</v>
      </c>
      <c r="D1651">
        <v>897.197</v>
      </c>
      <c r="E1651">
        <v>880.81600000000003</v>
      </c>
      <c r="F1651">
        <v>473.10599999999999</v>
      </c>
      <c r="G1651">
        <v>0</v>
      </c>
      <c r="H1651">
        <v>473.10599999999999</v>
      </c>
      <c r="I1651">
        <v>1</v>
      </c>
      <c r="J1651">
        <v>1</v>
      </c>
      <c r="K1651">
        <v>0</v>
      </c>
    </row>
    <row r="1652" spans="1:11" x14ac:dyDescent="0.25">
      <c r="A1652" t="s">
        <v>161</v>
      </c>
      <c r="B1652">
        <v>943.65599999999995</v>
      </c>
      <c r="C1652">
        <v>927.36199999999997</v>
      </c>
      <c r="D1652">
        <v>891.61300000000006</v>
      </c>
      <c r="E1652">
        <v>875.26199999999994</v>
      </c>
      <c r="F1652">
        <v>467.827</v>
      </c>
      <c r="G1652">
        <v>0</v>
      </c>
      <c r="H1652">
        <v>467.827</v>
      </c>
      <c r="I1652">
        <v>1</v>
      </c>
      <c r="J1652">
        <v>1</v>
      </c>
      <c r="K1652">
        <v>0</v>
      </c>
    </row>
    <row r="1653" spans="1:11" x14ac:dyDescent="0.25">
      <c r="A1653" t="s">
        <v>161</v>
      </c>
      <c r="B1653">
        <v>942.27499999999998</v>
      </c>
      <c r="C1653">
        <v>925.99400000000003</v>
      </c>
      <c r="D1653">
        <v>890.17499999999995</v>
      </c>
      <c r="E1653">
        <v>873.80899999999997</v>
      </c>
      <c r="F1653">
        <v>466.08</v>
      </c>
      <c r="G1653">
        <v>0</v>
      </c>
      <c r="H1653">
        <v>466.08</v>
      </c>
      <c r="I1653">
        <v>1</v>
      </c>
      <c r="J1653">
        <v>1</v>
      </c>
      <c r="K1653">
        <v>0</v>
      </c>
    </row>
    <row r="1654" spans="1:11" x14ac:dyDescent="0.25">
      <c r="A1654" t="s">
        <v>161</v>
      </c>
      <c r="B1654">
        <v>950.923</v>
      </c>
      <c r="C1654">
        <v>934.63499999999999</v>
      </c>
      <c r="D1654">
        <v>898.74800000000005</v>
      </c>
      <c r="E1654">
        <v>882.4</v>
      </c>
      <c r="F1654">
        <v>474.577</v>
      </c>
      <c r="G1654">
        <v>0</v>
      </c>
      <c r="H1654">
        <v>474.577</v>
      </c>
      <c r="I1654">
        <v>1</v>
      </c>
      <c r="J1654">
        <v>1</v>
      </c>
      <c r="K1654">
        <v>0</v>
      </c>
    </row>
    <row r="1655" spans="1:11" x14ac:dyDescent="0.25">
      <c r="A1655" t="s">
        <v>161</v>
      </c>
      <c r="B1655">
        <v>949.55100000000004</v>
      </c>
      <c r="C1655">
        <v>933.71100000000001</v>
      </c>
      <c r="D1655">
        <v>897.77700000000004</v>
      </c>
      <c r="E1655">
        <v>881.447</v>
      </c>
      <c r="F1655">
        <v>473.70100000000002</v>
      </c>
      <c r="G1655">
        <v>0</v>
      </c>
      <c r="H1655">
        <v>473.70100000000002</v>
      </c>
      <c r="I1655">
        <v>1</v>
      </c>
      <c r="J1655">
        <v>1</v>
      </c>
      <c r="K1655">
        <v>0</v>
      </c>
    </row>
    <row r="1656" spans="1:11" x14ac:dyDescent="0.25">
      <c r="A1656" t="s">
        <v>161</v>
      </c>
      <c r="B1656">
        <v>942.79399999999998</v>
      </c>
      <c r="C1656">
        <v>926.94600000000003</v>
      </c>
      <c r="D1656">
        <v>891.02700000000004</v>
      </c>
      <c r="E1656">
        <v>874.72</v>
      </c>
      <c r="F1656">
        <v>466.95800000000003</v>
      </c>
      <c r="G1656">
        <v>0</v>
      </c>
      <c r="H1656">
        <v>466.95800000000003</v>
      </c>
      <c r="I1656">
        <v>1</v>
      </c>
      <c r="J1656">
        <v>1</v>
      </c>
      <c r="K1656">
        <v>0</v>
      </c>
    </row>
    <row r="1657" spans="1:11" x14ac:dyDescent="0.25">
      <c r="A1657" t="s">
        <v>161</v>
      </c>
      <c r="B1657">
        <v>950.34199999999998</v>
      </c>
      <c r="C1657">
        <v>934.45600000000002</v>
      </c>
      <c r="D1657">
        <v>898.48699999999997</v>
      </c>
      <c r="E1657">
        <v>882.13400000000001</v>
      </c>
      <c r="F1657">
        <v>474.30700000000002</v>
      </c>
      <c r="G1657">
        <v>0</v>
      </c>
      <c r="H1657">
        <v>474.30700000000002</v>
      </c>
      <c r="I1657">
        <v>1</v>
      </c>
      <c r="J1657">
        <v>1</v>
      </c>
      <c r="K1657">
        <v>0</v>
      </c>
    </row>
    <row r="1658" spans="1:11" x14ac:dyDescent="0.25">
      <c r="A1658" t="s">
        <v>161</v>
      </c>
      <c r="B1658">
        <v>946.89099999999996</v>
      </c>
      <c r="C1658">
        <v>931.04399999999998</v>
      </c>
      <c r="D1658">
        <v>895.04100000000005</v>
      </c>
      <c r="E1658">
        <v>878.69200000000001</v>
      </c>
      <c r="F1658">
        <v>471.072</v>
      </c>
      <c r="G1658">
        <v>0</v>
      </c>
      <c r="H1658">
        <v>471.072</v>
      </c>
      <c r="I1658">
        <v>1</v>
      </c>
      <c r="J1658">
        <v>1</v>
      </c>
      <c r="K1658">
        <v>0</v>
      </c>
    </row>
    <row r="1659" spans="1:11" x14ac:dyDescent="0.25">
      <c r="A1659" t="s">
        <v>161</v>
      </c>
      <c r="B1659">
        <v>949.68600000000004</v>
      </c>
      <c r="C1659">
        <v>933.41200000000003</v>
      </c>
      <c r="D1659">
        <v>897.45100000000002</v>
      </c>
      <c r="E1659">
        <v>881.10699999999997</v>
      </c>
      <c r="F1659">
        <v>473.30399999999997</v>
      </c>
      <c r="G1659">
        <v>0</v>
      </c>
      <c r="H1659">
        <v>473.30399999999997</v>
      </c>
      <c r="I1659">
        <v>1</v>
      </c>
      <c r="J1659">
        <v>1</v>
      </c>
      <c r="K1659">
        <v>0</v>
      </c>
    </row>
    <row r="1660" spans="1:11" x14ac:dyDescent="0.25">
      <c r="A1660" t="s">
        <v>161</v>
      </c>
      <c r="B1660">
        <v>949.91099999999994</v>
      </c>
      <c r="C1660">
        <v>933.99300000000005</v>
      </c>
      <c r="D1660">
        <v>898.06100000000004</v>
      </c>
      <c r="E1660">
        <v>881.70799999999997</v>
      </c>
      <c r="F1660">
        <v>473.81900000000002</v>
      </c>
      <c r="G1660">
        <v>0</v>
      </c>
      <c r="H1660">
        <v>473.81900000000002</v>
      </c>
      <c r="I1660">
        <v>1</v>
      </c>
      <c r="J1660">
        <v>1</v>
      </c>
      <c r="K1660">
        <v>0</v>
      </c>
    </row>
    <row r="1661" spans="1:11" x14ac:dyDescent="0.25">
      <c r="A1661" t="s">
        <v>161</v>
      </c>
      <c r="B1661">
        <v>948.94799999999998</v>
      </c>
      <c r="C1661">
        <v>932.673</v>
      </c>
      <c r="D1661">
        <v>896.61300000000006</v>
      </c>
      <c r="E1661">
        <v>880.24599999999998</v>
      </c>
      <c r="F1661">
        <v>472.62299999999999</v>
      </c>
      <c r="G1661">
        <v>0</v>
      </c>
      <c r="H1661">
        <v>472.62299999999999</v>
      </c>
      <c r="I1661">
        <v>1</v>
      </c>
      <c r="J1661">
        <v>1</v>
      </c>
      <c r="K1661">
        <v>0</v>
      </c>
    </row>
    <row r="1662" spans="1:11" x14ac:dyDescent="0.25">
      <c r="A1662" t="s">
        <v>161</v>
      </c>
      <c r="B1662">
        <v>946.14400000000001</v>
      </c>
      <c r="C1662">
        <v>929.84299999999996</v>
      </c>
      <c r="D1662">
        <v>893.76499999999999</v>
      </c>
      <c r="E1662">
        <v>877.41499999999996</v>
      </c>
      <c r="F1662">
        <v>469.721</v>
      </c>
      <c r="G1662">
        <v>0</v>
      </c>
      <c r="H1662">
        <v>469.721</v>
      </c>
      <c r="I1662">
        <v>1</v>
      </c>
      <c r="J1662">
        <v>1</v>
      </c>
      <c r="K1662">
        <v>0</v>
      </c>
    </row>
    <row r="1663" spans="1:11" x14ac:dyDescent="0.25">
      <c r="A1663" t="s">
        <v>161</v>
      </c>
      <c r="B1663">
        <v>948.31</v>
      </c>
      <c r="C1663">
        <v>932.00900000000001</v>
      </c>
      <c r="D1663">
        <v>895.93399999999997</v>
      </c>
      <c r="E1663">
        <v>879.57100000000003</v>
      </c>
      <c r="F1663">
        <v>471.72399999999999</v>
      </c>
      <c r="G1663">
        <v>0</v>
      </c>
      <c r="H1663">
        <v>471.72399999999999</v>
      </c>
      <c r="I1663">
        <v>1</v>
      </c>
      <c r="J1663">
        <v>1</v>
      </c>
      <c r="K1663">
        <v>0</v>
      </c>
    </row>
    <row r="1664" spans="1:11" x14ac:dyDescent="0.25">
      <c r="A1664" t="s">
        <v>161</v>
      </c>
      <c r="B1664">
        <v>944.78599999999994</v>
      </c>
      <c r="C1664">
        <v>928.49099999999999</v>
      </c>
      <c r="D1664">
        <v>892.39800000000002</v>
      </c>
      <c r="E1664">
        <v>876.06100000000004</v>
      </c>
      <c r="F1664">
        <v>468.27100000000002</v>
      </c>
      <c r="G1664">
        <v>0</v>
      </c>
      <c r="H1664">
        <v>468.27100000000002</v>
      </c>
      <c r="I1664">
        <v>1</v>
      </c>
      <c r="J1664">
        <v>1</v>
      </c>
      <c r="K1664">
        <v>0</v>
      </c>
    </row>
    <row r="1665" spans="1:25" x14ac:dyDescent="0.25">
      <c r="A1665" t="s">
        <v>161</v>
      </c>
      <c r="B1665">
        <v>941.81299999999999</v>
      </c>
      <c r="C1665">
        <v>925.54899999999998</v>
      </c>
      <c r="D1665">
        <v>889.74699999999996</v>
      </c>
      <c r="E1665">
        <v>873.42100000000005</v>
      </c>
      <c r="F1665">
        <v>465.71699999999998</v>
      </c>
      <c r="G1665">
        <v>0</v>
      </c>
      <c r="H1665">
        <v>465.71699999999998</v>
      </c>
      <c r="I1665">
        <v>1</v>
      </c>
      <c r="J1665">
        <v>1</v>
      </c>
      <c r="K1665">
        <v>0</v>
      </c>
    </row>
    <row r="1666" spans="1:25" x14ac:dyDescent="0.25">
      <c r="A1666" t="s">
        <v>161</v>
      </c>
      <c r="B1666">
        <v>943.25699999999995</v>
      </c>
      <c r="C1666">
        <v>926.91600000000005</v>
      </c>
      <c r="D1666">
        <v>891.14700000000005</v>
      </c>
      <c r="E1666">
        <v>874.77200000000005</v>
      </c>
      <c r="F1666">
        <v>467.089</v>
      </c>
      <c r="G1666">
        <v>0</v>
      </c>
      <c r="H1666">
        <v>467.089</v>
      </c>
      <c r="I1666">
        <v>1</v>
      </c>
      <c r="J1666">
        <v>1</v>
      </c>
      <c r="K1666">
        <v>0</v>
      </c>
    </row>
    <row r="1667" spans="1:25" x14ac:dyDescent="0.25">
      <c r="A1667" t="s">
        <v>161</v>
      </c>
      <c r="B1667">
        <v>950.58199999999999</v>
      </c>
      <c r="C1667">
        <v>934.673</v>
      </c>
      <c r="D1667">
        <v>898.74099999999999</v>
      </c>
      <c r="E1667">
        <v>882.39099999999996</v>
      </c>
      <c r="F1667">
        <v>474.8</v>
      </c>
      <c r="G1667">
        <v>0</v>
      </c>
      <c r="H1667">
        <v>474.8</v>
      </c>
      <c r="I1667">
        <v>1</v>
      </c>
      <c r="J1667">
        <v>1</v>
      </c>
      <c r="K1667">
        <v>0</v>
      </c>
    </row>
    <row r="1668" spans="1:25" x14ac:dyDescent="0.25">
      <c r="A1668" t="s">
        <v>161</v>
      </c>
      <c r="B1668">
        <v>950.10199999999998</v>
      </c>
      <c r="C1668">
        <v>934.16300000000001</v>
      </c>
      <c r="D1668">
        <v>898.39099999999996</v>
      </c>
      <c r="E1668">
        <v>882.07799999999997</v>
      </c>
      <c r="F1668">
        <v>474.27800000000002</v>
      </c>
      <c r="G1668">
        <v>0</v>
      </c>
      <c r="H1668">
        <v>474.27800000000002</v>
      </c>
      <c r="I1668">
        <v>1</v>
      </c>
      <c r="J1668">
        <v>1</v>
      </c>
      <c r="K1668">
        <v>0</v>
      </c>
    </row>
    <row r="1669" spans="1:25" x14ac:dyDescent="0.25">
      <c r="A1669" t="s">
        <v>161</v>
      </c>
      <c r="B1669">
        <v>948.55600000000004</v>
      </c>
      <c r="C1669">
        <v>932.73</v>
      </c>
      <c r="D1669">
        <v>896.75400000000002</v>
      </c>
      <c r="E1669">
        <v>880.375</v>
      </c>
      <c r="F1669">
        <v>472.67700000000002</v>
      </c>
      <c r="G1669">
        <v>0</v>
      </c>
      <c r="H1669">
        <v>472.67700000000002</v>
      </c>
      <c r="I1669">
        <v>1</v>
      </c>
      <c r="J1669">
        <v>1</v>
      </c>
      <c r="K1669">
        <v>0</v>
      </c>
    </row>
    <row r="1670" spans="1:25" x14ac:dyDescent="0.25">
      <c r="A1670" t="s">
        <v>161</v>
      </c>
      <c r="B1670">
        <v>942.077</v>
      </c>
      <c r="C1670">
        <v>926.21299999999997</v>
      </c>
      <c r="D1670">
        <v>890.17200000000003</v>
      </c>
      <c r="E1670">
        <v>873.80200000000002</v>
      </c>
      <c r="F1670">
        <v>466.08100000000002</v>
      </c>
      <c r="G1670">
        <v>0</v>
      </c>
      <c r="H1670">
        <v>466.08100000000002</v>
      </c>
      <c r="I1670">
        <v>1</v>
      </c>
      <c r="J1670">
        <v>1</v>
      </c>
      <c r="K1670">
        <v>0</v>
      </c>
    </row>
    <row r="1671" spans="1:25" x14ac:dyDescent="0.25">
      <c r="A1671" t="s">
        <v>161</v>
      </c>
      <c r="B1671">
        <v>944.279</v>
      </c>
      <c r="C1671">
        <v>928.31</v>
      </c>
      <c r="D1671">
        <v>892.31600000000003</v>
      </c>
      <c r="E1671">
        <v>875.94399999999996</v>
      </c>
      <c r="F1671">
        <v>468.30799999999999</v>
      </c>
      <c r="G1671">
        <v>0</v>
      </c>
      <c r="H1671">
        <v>468.30799999999999</v>
      </c>
      <c r="I1671">
        <v>1</v>
      </c>
      <c r="J1671">
        <v>1</v>
      </c>
      <c r="K1671">
        <v>0</v>
      </c>
    </row>
    <row r="1672" spans="1:25" x14ac:dyDescent="0.25">
      <c r="A1672" t="s">
        <v>161</v>
      </c>
      <c r="B1672">
        <v>943.07</v>
      </c>
      <c r="C1672">
        <v>927.08900000000006</v>
      </c>
      <c r="D1672">
        <v>891.04100000000005</v>
      </c>
      <c r="E1672">
        <v>874.66800000000001</v>
      </c>
      <c r="F1672">
        <v>466.73500000000001</v>
      </c>
      <c r="G1672">
        <v>0</v>
      </c>
      <c r="H1672">
        <v>466.73500000000001</v>
      </c>
      <c r="I1672">
        <v>1</v>
      </c>
      <c r="J1672">
        <v>1</v>
      </c>
      <c r="K1672">
        <v>0</v>
      </c>
    </row>
    <row r="1673" spans="1:25" x14ac:dyDescent="0.25">
      <c r="A1673" t="s">
        <v>161</v>
      </c>
      <c r="B1673">
        <v>947.08100000000002</v>
      </c>
      <c r="C1673">
        <v>931.01900000000001</v>
      </c>
      <c r="D1673">
        <v>894.97799999999995</v>
      </c>
      <c r="E1673">
        <v>878.60500000000002</v>
      </c>
      <c r="F1673">
        <v>470.86500000000001</v>
      </c>
      <c r="G1673">
        <v>0</v>
      </c>
      <c r="H1673">
        <v>470.86500000000001</v>
      </c>
      <c r="I1673">
        <v>1</v>
      </c>
      <c r="J1673">
        <v>1</v>
      </c>
      <c r="K1673">
        <v>0</v>
      </c>
    </row>
    <row r="1674" spans="1:25" x14ac:dyDescent="0.25">
      <c r="A1674" t="s">
        <v>161</v>
      </c>
      <c r="B1674">
        <v>954.08100000000002</v>
      </c>
      <c r="C1674">
        <v>938.05600000000004</v>
      </c>
      <c r="D1674">
        <v>902.024</v>
      </c>
      <c r="E1674">
        <v>885.65899999999999</v>
      </c>
      <c r="F1674">
        <v>477.87900000000002</v>
      </c>
      <c r="G1674">
        <v>0</v>
      </c>
      <c r="H1674">
        <v>477.87900000000002</v>
      </c>
      <c r="I1674">
        <v>1</v>
      </c>
      <c r="J1674">
        <v>1</v>
      </c>
      <c r="K1674">
        <v>0</v>
      </c>
    </row>
    <row r="1675" spans="1:25" x14ac:dyDescent="0.25">
      <c r="A1675" t="s">
        <v>161</v>
      </c>
      <c r="B1675">
        <v>952.08199999999999</v>
      </c>
      <c r="C1675">
        <v>936.13599999999997</v>
      </c>
      <c r="D1675">
        <v>900.14599999999996</v>
      </c>
      <c r="E1675">
        <v>883.78399999999999</v>
      </c>
      <c r="F1675">
        <v>475.97800000000001</v>
      </c>
      <c r="G1675">
        <v>0</v>
      </c>
      <c r="H1675">
        <v>475.97800000000001</v>
      </c>
      <c r="I1675">
        <v>1</v>
      </c>
      <c r="J1675">
        <v>1</v>
      </c>
      <c r="K1675">
        <v>0</v>
      </c>
    </row>
    <row r="1676" spans="1:25" x14ac:dyDescent="0.25">
      <c r="A1676" t="s">
        <v>161</v>
      </c>
      <c r="B1676">
        <v>948.31399999999996</v>
      </c>
      <c r="C1676">
        <v>932.29300000000001</v>
      </c>
      <c r="D1676">
        <v>896.22799999999995</v>
      </c>
      <c r="E1676">
        <v>879.88300000000004</v>
      </c>
      <c r="F1676">
        <v>472.113</v>
      </c>
      <c r="G1676">
        <v>0</v>
      </c>
      <c r="H1676">
        <v>472.113</v>
      </c>
      <c r="I1676">
        <v>1</v>
      </c>
      <c r="J1676">
        <v>1</v>
      </c>
      <c r="K1676">
        <v>0</v>
      </c>
    </row>
    <row r="1677" spans="1:25" x14ac:dyDescent="0.25">
      <c r="A1677" t="s">
        <v>161</v>
      </c>
      <c r="B1677">
        <v>947.26199999999994</v>
      </c>
      <c r="C1677">
        <v>931.30799999999999</v>
      </c>
      <c r="D1677">
        <v>895.20500000000004</v>
      </c>
      <c r="E1677">
        <v>878.84900000000005</v>
      </c>
      <c r="F1677">
        <v>471.36399999999998</v>
      </c>
      <c r="G1677">
        <v>0</v>
      </c>
      <c r="H1677">
        <v>471.36399999999998</v>
      </c>
      <c r="I1677">
        <v>1</v>
      </c>
      <c r="J1677">
        <v>1</v>
      </c>
      <c r="K1677">
        <v>0</v>
      </c>
    </row>
    <row r="1678" spans="1:25" x14ac:dyDescent="0.25">
      <c r="A1678" t="s">
        <v>161</v>
      </c>
      <c r="B1678">
        <v>948.82500000000005</v>
      </c>
      <c r="C1678">
        <v>932.81</v>
      </c>
      <c r="D1678">
        <v>896.81899999999996</v>
      </c>
      <c r="E1678">
        <v>880.46100000000001</v>
      </c>
      <c r="F1678">
        <v>472.91</v>
      </c>
      <c r="G1678">
        <v>0</v>
      </c>
      <c r="H1678">
        <v>472.91</v>
      </c>
      <c r="I1678">
        <v>1</v>
      </c>
      <c r="J1678">
        <v>1</v>
      </c>
      <c r="K1678">
        <v>0</v>
      </c>
    </row>
    <row r="1679" spans="1:25" x14ac:dyDescent="0.25">
      <c r="A1679" t="s">
        <v>161</v>
      </c>
      <c r="B1679">
        <v>945.90200000000004</v>
      </c>
      <c r="C1679">
        <v>929.98</v>
      </c>
      <c r="D1679">
        <v>893.91099999999994</v>
      </c>
      <c r="E1679">
        <v>877.52800000000002</v>
      </c>
      <c r="F1679">
        <v>469.83800000000002</v>
      </c>
      <c r="G1679">
        <v>0</v>
      </c>
      <c r="H1679">
        <v>469.83800000000002</v>
      </c>
      <c r="I1679">
        <v>1</v>
      </c>
      <c r="J1679">
        <v>1</v>
      </c>
      <c r="K1679">
        <v>0</v>
      </c>
      <c r="R1679" t="s">
        <v>69</v>
      </c>
      <c r="U1679" t="s">
        <v>68</v>
      </c>
      <c r="X1679" t="s">
        <v>66</v>
      </c>
    </row>
    <row r="1680" spans="1:25" x14ac:dyDescent="0.25">
      <c r="A1680" t="s">
        <v>161</v>
      </c>
      <c r="B1680">
        <v>949.62099999999998</v>
      </c>
      <c r="C1680">
        <v>933.61199999999997</v>
      </c>
      <c r="D1680">
        <v>897.58699999999999</v>
      </c>
      <c r="E1680">
        <v>881.25699999999995</v>
      </c>
      <c r="F1680">
        <v>473.78300000000002</v>
      </c>
      <c r="G1680">
        <v>0</v>
      </c>
      <c r="H1680">
        <v>473.78300000000002</v>
      </c>
      <c r="I1680">
        <v>1</v>
      </c>
      <c r="J1680">
        <v>1</v>
      </c>
      <c r="K1680">
        <v>0</v>
      </c>
      <c r="R1680">
        <f>AVERAGE(B1631:B1680)</f>
        <v>945.67741999999987</v>
      </c>
      <c r="S1680">
        <f>AVERAGE(C1631:C1680)</f>
        <v>929.66467999999975</v>
      </c>
      <c r="U1680">
        <f>_xlfn.VAR.P(B1631:B1680)</f>
        <v>15.188546003599964</v>
      </c>
      <c r="V1680">
        <f>_xlfn.VAR.P(C1631:C1680)</f>
        <v>15.117200217600011</v>
      </c>
      <c r="X1680">
        <f>1.96*SQRT(U1680)/50</f>
        <v>0.15277214186811627</v>
      </c>
      <c r="Y1680">
        <f>1.96*SQRT(V1680)/50</f>
        <v>0.1524129080569388</v>
      </c>
    </row>
    <row r="1681" spans="1:9" x14ac:dyDescent="0.25">
      <c r="A1681" t="s">
        <v>161</v>
      </c>
      <c r="B1681">
        <v>47290.598142000003</v>
      </c>
      <c r="C1681" t="s">
        <v>36</v>
      </c>
    </row>
    <row r="1682" spans="1:9" x14ac:dyDescent="0.25">
      <c r="A1682" t="s">
        <v>162</v>
      </c>
      <c r="B1682">
        <v>763.36500000000001</v>
      </c>
      <c r="C1682">
        <v>747.46100000000001</v>
      </c>
      <c r="D1682">
        <v>711.60799999999995</v>
      </c>
      <c r="E1682">
        <v>682.18799999999999</v>
      </c>
      <c r="F1682">
        <v>454.94799999999998</v>
      </c>
      <c r="G1682">
        <v>1.2301300000000001E-3</v>
      </c>
      <c r="H1682">
        <v>0.995116</v>
      </c>
      <c r="I1682">
        <v>0</v>
      </c>
    </row>
    <row r="1683" spans="1:9" x14ac:dyDescent="0.25">
      <c r="A1683" t="s">
        <v>162</v>
      </c>
      <c r="B1683">
        <v>763.21500000000003</v>
      </c>
      <c r="C1683">
        <v>747.34699999999998</v>
      </c>
      <c r="D1683">
        <v>711.46100000000001</v>
      </c>
      <c r="E1683">
        <v>682.00300000000004</v>
      </c>
      <c r="F1683">
        <v>455.01400000000001</v>
      </c>
      <c r="G1683">
        <v>1.2312600000000001E-3</v>
      </c>
      <c r="H1683">
        <v>0.995116</v>
      </c>
      <c r="I1683">
        <v>2</v>
      </c>
    </row>
    <row r="1684" spans="1:9" x14ac:dyDescent="0.25">
      <c r="A1684" t="s">
        <v>162</v>
      </c>
      <c r="B1684">
        <v>763.13199999999995</v>
      </c>
      <c r="C1684">
        <v>747.07600000000002</v>
      </c>
      <c r="D1684">
        <v>711.20100000000002</v>
      </c>
      <c r="E1684">
        <v>681.74300000000005</v>
      </c>
      <c r="F1684">
        <v>454.98399999999998</v>
      </c>
      <c r="G1684">
        <v>1.59541E-3</v>
      </c>
      <c r="H1684">
        <v>0.99511499999999997</v>
      </c>
      <c r="I1684">
        <v>0</v>
      </c>
    </row>
    <row r="1685" spans="1:9" x14ac:dyDescent="0.25">
      <c r="A1685" t="s">
        <v>162</v>
      </c>
      <c r="B1685">
        <v>763.86199999999997</v>
      </c>
      <c r="C1685">
        <v>747.86</v>
      </c>
      <c r="D1685">
        <v>711.92600000000004</v>
      </c>
      <c r="E1685">
        <v>682.46799999999996</v>
      </c>
      <c r="F1685">
        <v>455.27</v>
      </c>
      <c r="G1685">
        <v>1.2300499999999999E-3</v>
      </c>
      <c r="H1685">
        <v>0.995116</v>
      </c>
      <c r="I1685">
        <v>0</v>
      </c>
    </row>
    <row r="1686" spans="1:9" x14ac:dyDescent="0.25">
      <c r="A1686" t="s">
        <v>162</v>
      </c>
      <c r="B1686">
        <v>763.03</v>
      </c>
      <c r="C1686">
        <v>747.05799999999999</v>
      </c>
      <c r="D1686">
        <v>711.21400000000006</v>
      </c>
      <c r="E1686">
        <v>681.75199999999995</v>
      </c>
      <c r="F1686">
        <v>454.91</v>
      </c>
      <c r="G1686">
        <v>1.6367E-3</v>
      </c>
      <c r="H1686">
        <v>0.995116</v>
      </c>
      <c r="I1686">
        <v>0</v>
      </c>
    </row>
    <row r="1687" spans="1:9" x14ac:dyDescent="0.25">
      <c r="A1687" t="s">
        <v>162</v>
      </c>
      <c r="B1687">
        <v>763.10500000000002</v>
      </c>
      <c r="C1687">
        <v>747.09900000000005</v>
      </c>
      <c r="D1687">
        <v>711.13599999999997</v>
      </c>
      <c r="E1687">
        <v>681.73199999999997</v>
      </c>
      <c r="F1687">
        <v>454.57</v>
      </c>
      <c r="G1687">
        <v>1.2319099999999999E-3</v>
      </c>
      <c r="H1687">
        <v>0.99511499999999997</v>
      </c>
      <c r="I1687">
        <v>0</v>
      </c>
    </row>
    <row r="1688" spans="1:9" x14ac:dyDescent="0.25">
      <c r="A1688" t="s">
        <v>162</v>
      </c>
      <c r="B1688">
        <v>763.04</v>
      </c>
      <c r="C1688">
        <v>747.08900000000006</v>
      </c>
      <c r="D1688">
        <v>711.37199999999996</v>
      </c>
      <c r="E1688">
        <v>681.90200000000004</v>
      </c>
      <c r="F1688">
        <v>454.87900000000002</v>
      </c>
      <c r="G1688">
        <v>1.23043E-3</v>
      </c>
      <c r="H1688">
        <v>0.99511499999999997</v>
      </c>
      <c r="I1688">
        <v>0</v>
      </c>
    </row>
    <row r="1689" spans="1:9" x14ac:dyDescent="0.25">
      <c r="A1689" t="s">
        <v>162</v>
      </c>
      <c r="B1689">
        <v>763.24699999999996</v>
      </c>
      <c r="C1689">
        <v>747.28700000000003</v>
      </c>
      <c r="D1689">
        <v>711.44600000000003</v>
      </c>
      <c r="E1689">
        <v>681.95299999999997</v>
      </c>
      <c r="F1689">
        <v>455.03800000000001</v>
      </c>
      <c r="G1689">
        <v>1.3295200000000001E-3</v>
      </c>
      <c r="H1689">
        <v>0.995116</v>
      </c>
      <c r="I1689">
        <v>1</v>
      </c>
    </row>
    <row r="1690" spans="1:9" x14ac:dyDescent="0.25">
      <c r="A1690" t="s">
        <v>162</v>
      </c>
      <c r="B1690">
        <v>763.00800000000004</v>
      </c>
      <c r="C1690">
        <v>747.09199999999998</v>
      </c>
      <c r="D1690">
        <v>711.21199999999999</v>
      </c>
      <c r="E1690">
        <v>681.72299999999996</v>
      </c>
      <c r="F1690">
        <v>454.96499999999997</v>
      </c>
      <c r="G1690">
        <v>1.2301899999999999E-3</v>
      </c>
      <c r="H1690">
        <v>0.995116</v>
      </c>
      <c r="I1690">
        <v>0</v>
      </c>
    </row>
    <row r="1691" spans="1:9" x14ac:dyDescent="0.25">
      <c r="A1691" t="s">
        <v>162</v>
      </c>
      <c r="B1691">
        <v>763.649</v>
      </c>
      <c r="C1691">
        <v>747.66399999999999</v>
      </c>
      <c r="D1691">
        <v>711.86599999999999</v>
      </c>
      <c r="E1691">
        <v>682.40899999999999</v>
      </c>
      <c r="F1691">
        <v>455.03800000000001</v>
      </c>
      <c r="G1691">
        <v>1.2487799999999999E-3</v>
      </c>
      <c r="H1691">
        <v>0.99511499999999997</v>
      </c>
      <c r="I1691">
        <v>0</v>
      </c>
    </row>
    <row r="1692" spans="1:9" x14ac:dyDescent="0.25">
      <c r="A1692" t="s">
        <v>162</v>
      </c>
      <c r="B1692">
        <v>763.54</v>
      </c>
      <c r="C1692">
        <v>747.60299999999995</v>
      </c>
      <c r="D1692">
        <v>711.75300000000004</v>
      </c>
      <c r="E1692">
        <v>682.28499999999997</v>
      </c>
      <c r="F1692">
        <v>455.19099999999997</v>
      </c>
      <c r="G1692">
        <v>1.2300900000000001E-3</v>
      </c>
      <c r="H1692">
        <v>0.995116</v>
      </c>
      <c r="I1692">
        <v>1</v>
      </c>
    </row>
    <row r="1693" spans="1:9" x14ac:dyDescent="0.25">
      <c r="A1693" t="s">
        <v>162</v>
      </c>
      <c r="B1693">
        <v>764.07500000000005</v>
      </c>
      <c r="C1693">
        <v>748.08799999999997</v>
      </c>
      <c r="D1693">
        <v>712.18899999999996</v>
      </c>
      <c r="E1693">
        <v>682.726</v>
      </c>
      <c r="F1693">
        <v>455.39299999999997</v>
      </c>
      <c r="G1693">
        <v>1.2365200000000001E-3</v>
      </c>
      <c r="H1693">
        <v>0.99511499999999997</v>
      </c>
      <c r="I1693">
        <v>1</v>
      </c>
    </row>
    <row r="1694" spans="1:9" x14ac:dyDescent="0.25">
      <c r="A1694" t="s">
        <v>162</v>
      </c>
      <c r="B1694">
        <v>763.13699999999994</v>
      </c>
      <c r="C1694">
        <v>747.17499999999995</v>
      </c>
      <c r="D1694">
        <v>711.69</v>
      </c>
      <c r="E1694">
        <v>682.25300000000004</v>
      </c>
      <c r="F1694">
        <v>454.95800000000003</v>
      </c>
      <c r="G1694">
        <v>1.24405E-3</v>
      </c>
      <c r="H1694">
        <v>0.995116</v>
      </c>
      <c r="I1694">
        <v>0</v>
      </c>
    </row>
    <row r="1695" spans="1:9" x14ac:dyDescent="0.25">
      <c r="A1695" t="s">
        <v>162</v>
      </c>
      <c r="B1695">
        <v>764.20699999999999</v>
      </c>
      <c r="C1695">
        <v>747.80499999999995</v>
      </c>
      <c r="D1695">
        <v>711.99699999999996</v>
      </c>
      <c r="E1695">
        <v>682.49800000000005</v>
      </c>
      <c r="F1695">
        <v>455.21300000000002</v>
      </c>
      <c r="G1695">
        <v>1.37016E-3</v>
      </c>
      <c r="H1695">
        <v>0.99511400000000005</v>
      </c>
      <c r="I1695">
        <v>0</v>
      </c>
    </row>
    <row r="1696" spans="1:9" x14ac:dyDescent="0.25">
      <c r="A1696" t="s">
        <v>162</v>
      </c>
      <c r="B1696">
        <v>764.16</v>
      </c>
      <c r="C1696">
        <v>748.15800000000002</v>
      </c>
      <c r="D1696">
        <v>712.23900000000003</v>
      </c>
      <c r="E1696">
        <v>682.77099999999996</v>
      </c>
      <c r="F1696">
        <v>455.358</v>
      </c>
      <c r="G1696">
        <v>1.2340999999999999E-3</v>
      </c>
      <c r="H1696">
        <v>0.995116</v>
      </c>
      <c r="I1696">
        <v>0</v>
      </c>
    </row>
    <row r="1697" spans="1:9" x14ac:dyDescent="0.25">
      <c r="A1697" t="s">
        <v>162</v>
      </c>
      <c r="B1697">
        <v>764.32600000000002</v>
      </c>
      <c r="C1697">
        <v>748.35599999999999</v>
      </c>
      <c r="D1697">
        <v>712.52</v>
      </c>
      <c r="E1697">
        <v>683.06600000000003</v>
      </c>
      <c r="F1697">
        <v>455.51</v>
      </c>
      <c r="G1697">
        <v>1.23442E-3</v>
      </c>
      <c r="H1697">
        <v>0.995116</v>
      </c>
      <c r="I1697">
        <v>1</v>
      </c>
    </row>
    <row r="1698" spans="1:9" x14ac:dyDescent="0.25">
      <c r="A1698" t="s">
        <v>162</v>
      </c>
      <c r="B1698">
        <v>764.03800000000001</v>
      </c>
      <c r="C1698">
        <v>747.57500000000005</v>
      </c>
      <c r="D1698">
        <v>711.81799999999998</v>
      </c>
      <c r="E1698">
        <v>682.34100000000001</v>
      </c>
      <c r="F1698">
        <v>455.178</v>
      </c>
      <c r="G1698">
        <v>1.2389600000000001E-3</v>
      </c>
      <c r="H1698">
        <v>0.995116</v>
      </c>
      <c r="I1698">
        <v>0</v>
      </c>
    </row>
    <row r="1699" spans="1:9" x14ac:dyDescent="0.25">
      <c r="A1699" t="s">
        <v>162</v>
      </c>
      <c r="B1699">
        <v>763.75599999999997</v>
      </c>
      <c r="C1699">
        <v>747.37400000000002</v>
      </c>
      <c r="D1699">
        <v>711.85199999999998</v>
      </c>
      <c r="E1699">
        <v>682.37199999999996</v>
      </c>
      <c r="F1699">
        <v>455.16300000000001</v>
      </c>
      <c r="G1699">
        <v>1.23452E-3</v>
      </c>
      <c r="H1699">
        <v>0.995116</v>
      </c>
      <c r="I1699">
        <v>0</v>
      </c>
    </row>
    <row r="1700" spans="1:9" x14ac:dyDescent="0.25">
      <c r="A1700" t="s">
        <v>162</v>
      </c>
      <c r="B1700">
        <v>763.71199999999999</v>
      </c>
      <c r="C1700">
        <v>747.74300000000005</v>
      </c>
      <c r="D1700">
        <v>711.88300000000004</v>
      </c>
      <c r="E1700">
        <v>682.43899999999996</v>
      </c>
      <c r="F1700">
        <v>455.09100000000001</v>
      </c>
      <c r="G1700">
        <v>1.3105599999999999E-3</v>
      </c>
      <c r="H1700">
        <v>0.99511300000000003</v>
      </c>
      <c r="I1700">
        <v>0</v>
      </c>
    </row>
    <row r="1701" spans="1:9" x14ac:dyDescent="0.25">
      <c r="A1701" t="s">
        <v>162</v>
      </c>
      <c r="B1701">
        <v>763.52800000000002</v>
      </c>
      <c r="C1701">
        <v>747.58500000000004</v>
      </c>
      <c r="D1701">
        <v>711.78700000000003</v>
      </c>
      <c r="E1701">
        <v>682.32399999999996</v>
      </c>
      <c r="F1701">
        <v>454.983</v>
      </c>
      <c r="G1701">
        <v>1.30715E-3</v>
      </c>
      <c r="H1701">
        <v>0.995116</v>
      </c>
      <c r="I1701">
        <v>0</v>
      </c>
    </row>
    <row r="1702" spans="1:9" x14ac:dyDescent="0.25">
      <c r="A1702" t="s">
        <v>162</v>
      </c>
      <c r="B1702">
        <v>763.69399999999996</v>
      </c>
      <c r="C1702">
        <v>747.73599999999999</v>
      </c>
      <c r="D1702">
        <v>711.78099999999995</v>
      </c>
      <c r="E1702">
        <v>682.34799999999996</v>
      </c>
      <c r="F1702">
        <v>454.98399999999998</v>
      </c>
      <c r="G1702">
        <v>1.3288499999999999E-3</v>
      </c>
      <c r="H1702">
        <v>0.995116</v>
      </c>
      <c r="I1702">
        <v>1</v>
      </c>
    </row>
    <row r="1703" spans="1:9" x14ac:dyDescent="0.25">
      <c r="A1703" t="s">
        <v>162</v>
      </c>
      <c r="B1703">
        <v>763.64200000000005</v>
      </c>
      <c r="C1703">
        <v>747.28099999999995</v>
      </c>
      <c r="D1703">
        <v>711.30200000000002</v>
      </c>
      <c r="E1703">
        <v>681.82799999999997</v>
      </c>
      <c r="F1703">
        <v>454.86599999999999</v>
      </c>
      <c r="G1703">
        <v>1.2506100000000001E-3</v>
      </c>
      <c r="H1703">
        <v>0.995116</v>
      </c>
      <c r="I1703">
        <v>1</v>
      </c>
    </row>
    <row r="1704" spans="1:9" x14ac:dyDescent="0.25">
      <c r="A1704" t="s">
        <v>162</v>
      </c>
      <c r="B1704">
        <v>763.096</v>
      </c>
      <c r="C1704">
        <v>747.24199999999996</v>
      </c>
      <c r="D1704">
        <v>711.44399999999996</v>
      </c>
      <c r="E1704">
        <v>682.01300000000003</v>
      </c>
      <c r="F1704">
        <v>454.94499999999999</v>
      </c>
      <c r="G1704">
        <v>1.2722600000000001E-3</v>
      </c>
      <c r="H1704">
        <v>0.99511499999999997</v>
      </c>
      <c r="I1704">
        <v>0</v>
      </c>
    </row>
    <row r="1705" spans="1:9" x14ac:dyDescent="0.25">
      <c r="A1705" t="s">
        <v>162</v>
      </c>
      <c r="B1705">
        <v>763.92700000000002</v>
      </c>
      <c r="C1705">
        <v>747.94399999999996</v>
      </c>
      <c r="D1705">
        <v>711.99099999999999</v>
      </c>
      <c r="E1705">
        <v>682.52599999999995</v>
      </c>
      <c r="F1705">
        <v>455.17399999999998</v>
      </c>
      <c r="G1705">
        <v>1.681E-3</v>
      </c>
      <c r="H1705">
        <v>0.995116</v>
      </c>
      <c r="I1705">
        <v>0</v>
      </c>
    </row>
    <row r="1706" spans="1:9" x14ac:dyDescent="0.25">
      <c r="A1706" t="s">
        <v>162</v>
      </c>
      <c r="B1706">
        <v>762.97199999999998</v>
      </c>
      <c r="C1706">
        <v>747.05600000000004</v>
      </c>
      <c r="D1706">
        <v>711.24300000000005</v>
      </c>
      <c r="E1706">
        <v>681.75900000000001</v>
      </c>
      <c r="F1706">
        <v>454.90300000000002</v>
      </c>
      <c r="G1706">
        <v>1.27688E-3</v>
      </c>
      <c r="H1706">
        <v>0.99511400000000005</v>
      </c>
      <c r="I1706">
        <v>0</v>
      </c>
    </row>
    <row r="1707" spans="1:9" x14ac:dyDescent="0.25">
      <c r="A1707" t="s">
        <v>162</v>
      </c>
      <c r="B1707">
        <v>763.15200000000004</v>
      </c>
      <c r="C1707">
        <v>747.24300000000005</v>
      </c>
      <c r="D1707">
        <v>711.33299999999997</v>
      </c>
      <c r="E1707">
        <v>681.85699999999997</v>
      </c>
      <c r="F1707">
        <v>454.88400000000001</v>
      </c>
      <c r="G1707">
        <v>1.44287E-3</v>
      </c>
      <c r="H1707">
        <v>0.99511499999999997</v>
      </c>
      <c r="I1707">
        <v>0</v>
      </c>
    </row>
    <row r="1708" spans="1:9" x14ac:dyDescent="0.25">
      <c r="A1708" t="s">
        <v>162</v>
      </c>
      <c r="B1708">
        <v>763.89800000000002</v>
      </c>
      <c r="C1708">
        <v>747.57500000000005</v>
      </c>
      <c r="D1708">
        <v>711.548</v>
      </c>
      <c r="E1708">
        <v>682.07500000000005</v>
      </c>
      <c r="F1708">
        <v>455.13299999999998</v>
      </c>
      <c r="G1708">
        <v>1.2301600000000001E-3</v>
      </c>
      <c r="H1708">
        <v>0.995116</v>
      </c>
      <c r="I1708">
        <v>0</v>
      </c>
    </row>
    <row r="1709" spans="1:9" x14ac:dyDescent="0.25">
      <c r="A1709" t="s">
        <v>162</v>
      </c>
      <c r="B1709">
        <v>763.26300000000003</v>
      </c>
      <c r="C1709">
        <v>747.31899999999996</v>
      </c>
      <c r="D1709">
        <v>711.62900000000002</v>
      </c>
      <c r="E1709">
        <v>682.154</v>
      </c>
      <c r="F1709">
        <v>455.12400000000002</v>
      </c>
      <c r="G1709">
        <v>1.4165E-3</v>
      </c>
      <c r="H1709">
        <v>0.995116</v>
      </c>
      <c r="I1709">
        <v>0</v>
      </c>
    </row>
    <row r="1710" spans="1:9" x14ac:dyDescent="0.25">
      <c r="A1710" t="s">
        <v>162</v>
      </c>
      <c r="B1710">
        <v>763.45799999999997</v>
      </c>
      <c r="C1710">
        <v>747.13199999999995</v>
      </c>
      <c r="D1710">
        <v>711.29399999999998</v>
      </c>
      <c r="E1710">
        <v>681.82399999999996</v>
      </c>
      <c r="F1710">
        <v>454.988</v>
      </c>
      <c r="G1710">
        <v>1.2419200000000001E-3</v>
      </c>
      <c r="H1710">
        <v>0.99511499999999997</v>
      </c>
      <c r="I1710">
        <v>0</v>
      </c>
    </row>
    <row r="1711" spans="1:9" x14ac:dyDescent="0.25">
      <c r="A1711" t="s">
        <v>162</v>
      </c>
      <c r="B1711">
        <v>763.99</v>
      </c>
      <c r="C1711">
        <v>748.02800000000002</v>
      </c>
      <c r="D1711">
        <v>712.03800000000001</v>
      </c>
      <c r="E1711">
        <v>682.553</v>
      </c>
      <c r="F1711">
        <v>455.21600000000001</v>
      </c>
      <c r="G1711">
        <v>1.23551E-3</v>
      </c>
      <c r="H1711">
        <v>0.99511499999999997</v>
      </c>
      <c r="I1711">
        <v>1</v>
      </c>
    </row>
    <row r="1712" spans="1:9" x14ac:dyDescent="0.25">
      <c r="A1712" t="s">
        <v>162</v>
      </c>
      <c r="B1712">
        <v>763.66399999999999</v>
      </c>
      <c r="C1712">
        <v>747.76400000000001</v>
      </c>
      <c r="D1712">
        <v>711.93799999999999</v>
      </c>
      <c r="E1712">
        <v>682.50400000000002</v>
      </c>
      <c r="F1712">
        <v>454.99599999999998</v>
      </c>
      <c r="G1712">
        <v>1.3180799999999999E-3</v>
      </c>
      <c r="H1712">
        <v>0.99511400000000005</v>
      </c>
      <c r="I1712">
        <v>0</v>
      </c>
    </row>
    <row r="1713" spans="1:9" x14ac:dyDescent="0.25">
      <c r="A1713" t="s">
        <v>162</v>
      </c>
      <c r="B1713">
        <v>763.19</v>
      </c>
      <c r="C1713">
        <v>747.26099999999997</v>
      </c>
      <c r="D1713">
        <v>711.63</v>
      </c>
      <c r="E1713">
        <v>682.173</v>
      </c>
      <c r="F1713">
        <v>454.84300000000002</v>
      </c>
      <c r="G1713">
        <v>1.3388199999999999E-3</v>
      </c>
      <c r="H1713">
        <v>0.995116</v>
      </c>
      <c r="I1713">
        <v>0</v>
      </c>
    </row>
    <row r="1714" spans="1:9" x14ac:dyDescent="0.25">
      <c r="A1714" t="s">
        <v>162</v>
      </c>
      <c r="B1714">
        <v>762.97500000000002</v>
      </c>
      <c r="C1714">
        <v>747.08399999999995</v>
      </c>
      <c r="D1714">
        <v>711.15200000000004</v>
      </c>
      <c r="E1714">
        <v>681.68499999999995</v>
      </c>
      <c r="F1714">
        <v>454.839</v>
      </c>
      <c r="G1714">
        <v>1.24354E-3</v>
      </c>
      <c r="H1714">
        <v>0.995116</v>
      </c>
      <c r="I1714">
        <v>0</v>
      </c>
    </row>
    <row r="1715" spans="1:9" x14ac:dyDescent="0.25">
      <c r="A1715" t="s">
        <v>162</v>
      </c>
      <c r="B1715">
        <v>763.101</v>
      </c>
      <c r="C1715">
        <v>747.18700000000001</v>
      </c>
      <c r="D1715">
        <v>711.346</v>
      </c>
      <c r="E1715">
        <v>681.93600000000004</v>
      </c>
      <c r="F1715">
        <v>454.78500000000003</v>
      </c>
      <c r="G1715">
        <v>1.2798099999999999E-3</v>
      </c>
      <c r="H1715">
        <v>0.995116</v>
      </c>
      <c r="I1715">
        <v>1</v>
      </c>
    </row>
    <row r="1716" spans="1:9" x14ac:dyDescent="0.25">
      <c r="A1716" t="s">
        <v>162</v>
      </c>
      <c r="B1716">
        <v>763.52700000000004</v>
      </c>
      <c r="C1716">
        <v>747.6</v>
      </c>
      <c r="D1716">
        <v>711.58</v>
      </c>
      <c r="E1716">
        <v>682.101</v>
      </c>
      <c r="F1716">
        <v>455.06400000000002</v>
      </c>
      <c r="G1716">
        <v>1.2498399999999999E-3</v>
      </c>
      <c r="H1716">
        <v>0.99511499999999997</v>
      </c>
      <c r="I1716">
        <v>0</v>
      </c>
    </row>
    <row r="1717" spans="1:9" x14ac:dyDescent="0.25">
      <c r="A1717" t="s">
        <v>162</v>
      </c>
      <c r="B1717">
        <v>763.45299999999997</v>
      </c>
      <c r="C1717">
        <v>747.47699999999998</v>
      </c>
      <c r="D1717">
        <v>711.61400000000003</v>
      </c>
      <c r="E1717">
        <v>682.18700000000001</v>
      </c>
      <c r="F1717">
        <v>454.863</v>
      </c>
      <c r="G1717">
        <v>1.2708699999999999E-3</v>
      </c>
      <c r="H1717">
        <v>0.995116</v>
      </c>
      <c r="I1717">
        <v>0</v>
      </c>
    </row>
    <row r="1718" spans="1:9" x14ac:dyDescent="0.25">
      <c r="A1718" t="s">
        <v>162</v>
      </c>
      <c r="B1718">
        <v>762.47799999999995</v>
      </c>
      <c r="C1718">
        <v>746.62099999999998</v>
      </c>
      <c r="D1718">
        <v>711.04399999999998</v>
      </c>
      <c r="E1718">
        <v>681.60900000000004</v>
      </c>
      <c r="F1718">
        <v>454.76400000000001</v>
      </c>
      <c r="G1718">
        <v>1.25768E-3</v>
      </c>
      <c r="H1718">
        <v>0.995116</v>
      </c>
      <c r="I1718">
        <v>0</v>
      </c>
    </row>
    <row r="1719" spans="1:9" x14ac:dyDescent="0.25">
      <c r="A1719" t="s">
        <v>162</v>
      </c>
      <c r="B1719">
        <v>762.50599999999997</v>
      </c>
      <c r="C1719">
        <v>746.51400000000001</v>
      </c>
      <c r="D1719">
        <v>710.69200000000001</v>
      </c>
      <c r="E1719">
        <v>681.25699999999995</v>
      </c>
      <c r="F1719">
        <v>454.58600000000001</v>
      </c>
      <c r="G1719">
        <v>1.2394400000000001E-3</v>
      </c>
      <c r="H1719">
        <v>0.995116</v>
      </c>
      <c r="I1719">
        <v>0</v>
      </c>
    </row>
    <row r="1720" spans="1:9" x14ac:dyDescent="0.25">
      <c r="A1720" t="s">
        <v>162</v>
      </c>
      <c r="B1720">
        <v>762.31399999999996</v>
      </c>
      <c r="C1720">
        <v>746.36400000000003</v>
      </c>
      <c r="D1720">
        <v>710.77200000000005</v>
      </c>
      <c r="E1720">
        <v>681.375</v>
      </c>
      <c r="F1720">
        <v>454.61700000000002</v>
      </c>
      <c r="G1720">
        <v>1.4012600000000001E-3</v>
      </c>
      <c r="H1720">
        <v>0.99511499999999997</v>
      </c>
      <c r="I1720">
        <v>0</v>
      </c>
    </row>
    <row r="1721" spans="1:9" x14ac:dyDescent="0.25">
      <c r="A1721" t="s">
        <v>162</v>
      </c>
      <c r="B1721">
        <v>762.91</v>
      </c>
      <c r="C1721">
        <v>746.58299999999997</v>
      </c>
      <c r="D1721">
        <v>710.69899999999996</v>
      </c>
      <c r="E1721">
        <v>681.24199999999996</v>
      </c>
      <c r="F1721">
        <v>454.41800000000001</v>
      </c>
      <c r="G1721">
        <v>1.23094E-3</v>
      </c>
      <c r="H1721">
        <v>0.995116</v>
      </c>
      <c r="I1721">
        <v>0</v>
      </c>
    </row>
    <row r="1722" spans="1:9" x14ac:dyDescent="0.25">
      <c r="A1722" t="s">
        <v>162</v>
      </c>
      <c r="B1722">
        <v>762.56100000000004</v>
      </c>
      <c r="C1722">
        <v>746.10799999999995</v>
      </c>
      <c r="D1722">
        <v>710.46500000000003</v>
      </c>
      <c r="E1722">
        <v>681.04300000000001</v>
      </c>
      <c r="F1722">
        <v>454.28800000000001</v>
      </c>
      <c r="G1722">
        <v>1.23667E-3</v>
      </c>
      <c r="H1722">
        <v>0.995116</v>
      </c>
      <c r="I1722">
        <v>0</v>
      </c>
    </row>
    <row r="1723" spans="1:9" x14ac:dyDescent="0.25">
      <c r="A1723" t="s">
        <v>162</v>
      </c>
      <c r="B1723">
        <v>763.51099999999997</v>
      </c>
      <c r="C1723">
        <v>747.07299999999998</v>
      </c>
      <c r="D1723">
        <v>711.28300000000002</v>
      </c>
      <c r="E1723">
        <v>681.86800000000005</v>
      </c>
      <c r="F1723">
        <v>454.64600000000002</v>
      </c>
      <c r="G1723">
        <v>1.2874500000000001E-3</v>
      </c>
      <c r="H1723">
        <v>0.995116</v>
      </c>
      <c r="I1723">
        <v>0</v>
      </c>
    </row>
    <row r="1724" spans="1:9" x14ac:dyDescent="0.25">
      <c r="A1724" t="s">
        <v>162</v>
      </c>
      <c r="B1724">
        <v>762.93</v>
      </c>
      <c r="C1724">
        <v>746.61699999999996</v>
      </c>
      <c r="D1724">
        <v>710.79300000000001</v>
      </c>
      <c r="E1724">
        <v>681.31700000000001</v>
      </c>
      <c r="F1724">
        <v>454.55399999999997</v>
      </c>
      <c r="G1724">
        <v>1.23328E-3</v>
      </c>
      <c r="H1724">
        <v>0.995116</v>
      </c>
      <c r="I1724">
        <v>0</v>
      </c>
    </row>
    <row r="1725" spans="1:9" x14ac:dyDescent="0.25">
      <c r="A1725" t="s">
        <v>162</v>
      </c>
      <c r="B1725">
        <v>763.59199999999998</v>
      </c>
      <c r="C1725">
        <v>747.16099999999994</v>
      </c>
      <c r="D1725">
        <v>711.25699999999995</v>
      </c>
      <c r="E1725">
        <v>681.83199999999999</v>
      </c>
      <c r="F1725">
        <v>454.66800000000001</v>
      </c>
      <c r="G1725">
        <v>1.2967499999999999E-3</v>
      </c>
      <c r="H1725">
        <v>0.99511400000000005</v>
      </c>
      <c r="I1725">
        <v>0</v>
      </c>
    </row>
    <row r="1726" spans="1:9" x14ac:dyDescent="0.25">
      <c r="A1726" t="s">
        <v>162</v>
      </c>
      <c r="B1726">
        <v>762.78200000000004</v>
      </c>
      <c r="C1726">
        <v>746.86699999999996</v>
      </c>
      <c r="D1726">
        <v>711.18</v>
      </c>
      <c r="E1726">
        <v>681.74199999999996</v>
      </c>
      <c r="F1726">
        <v>454.69</v>
      </c>
      <c r="G1726">
        <v>1.2324899999999999E-3</v>
      </c>
      <c r="H1726">
        <v>0.995116</v>
      </c>
      <c r="I1726">
        <v>0</v>
      </c>
    </row>
    <row r="1727" spans="1:9" x14ac:dyDescent="0.25">
      <c r="A1727" t="s">
        <v>162</v>
      </c>
      <c r="B1727">
        <v>762.61199999999997</v>
      </c>
      <c r="C1727">
        <v>746.58100000000002</v>
      </c>
      <c r="D1727">
        <v>710.84299999999996</v>
      </c>
      <c r="E1727">
        <v>681.404</v>
      </c>
      <c r="F1727">
        <v>454.64499999999998</v>
      </c>
      <c r="G1727">
        <v>1.23182E-3</v>
      </c>
      <c r="H1727">
        <v>0.99510900000000002</v>
      </c>
      <c r="I1727">
        <v>0</v>
      </c>
    </row>
    <row r="1728" spans="1:9" x14ac:dyDescent="0.25">
      <c r="A1728" t="s">
        <v>162</v>
      </c>
      <c r="B1728">
        <v>763.11900000000003</v>
      </c>
      <c r="C1728">
        <v>746.33100000000002</v>
      </c>
      <c r="D1728">
        <v>710.45799999999997</v>
      </c>
      <c r="E1728">
        <v>681.02599999999995</v>
      </c>
      <c r="F1728">
        <v>454.44600000000003</v>
      </c>
      <c r="G1728">
        <v>1.23015E-3</v>
      </c>
      <c r="H1728">
        <v>0.995116</v>
      </c>
      <c r="I1728">
        <v>0</v>
      </c>
    </row>
    <row r="1729" spans="1:25" x14ac:dyDescent="0.25">
      <c r="A1729" t="s">
        <v>162</v>
      </c>
      <c r="B1729">
        <v>763.173</v>
      </c>
      <c r="C1729">
        <v>746.75800000000004</v>
      </c>
      <c r="D1729">
        <v>710.68399999999997</v>
      </c>
      <c r="E1729">
        <v>681.255</v>
      </c>
      <c r="F1729">
        <v>454.39499999999998</v>
      </c>
      <c r="G1729">
        <v>1.4220299999999999E-3</v>
      </c>
      <c r="H1729">
        <v>0.995116</v>
      </c>
      <c r="I1729">
        <v>0</v>
      </c>
    </row>
    <row r="1730" spans="1:25" x14ac:dyDescent="0.25">
      <c r="A1730" t="s">
        <v>162</v>
      </c>
      <c r="B1730">
        <v>763</v>
      </c>
      <c r="C1730">
        <v>747.04300000000001</v>
      </c>
      <c r="D1730">
        <v>711.11</v>
      </c>
      <c r="E1730">
        <v>681.649</v>
      </c>
      <c r="F1730">
        <v>454.58699999999999</v>
      </c>
      <c r="G1730">
        <v>1.2469899999999999E-3</v>
      </c>
      <c r="H1730">
        <v>0.99511400000000005</v>
      </c>
      <c r="I1730">
        <v>2</v>
      </c>
    </row>
    <row r="1731" spans="1:25" x14ac:dyDescent="0.25">
      <c r="A1731" t="s">
        <v>162</v>
      </c>
      <c r="B1731">
        <v>763.43299999999999</v>
      </c>
      <c r="C1731">
        <v>747.476</v>
      </c>
      <c r="D1731">
        <v>711.71100000000001</v>
      </c>
      <c r="E1731">
        <v>682.26199999999994</v>
      </c>
      <c r="F1731">
        <v>454.93900000000002</v>
      </c>
      <c r="G1731">
        <v>1.2447700000000001E-3</v>
      </c>
      <c r="H1731">
        <v>0.995116</v>
      </c>
      <c r="I1731">
        <v>0</v>
      </c>
    </row>
    <row r="1732" spans="1:25" x14ac:dyDescent="0.25">
      <c r="A1732" t="s">
        <v>162</v>
      </c>
      <c r="B1732">
        <v>763.12800000000004</v>
      </c>
      <c r="C1732">
        <v>747.15899999999999</v>
      </c>
      <c r="D1732">
        <v>711.32299999999998</v>
      </c>
      <c r="E1732">
        <v>681.90599999999995</v>
      </c>
      <c r="F1732">
        <v>454.83499999999998</v>
      </c>
      <c r="G1732">
        <v>1.5045799999999999E-3</v>
      </c>
      <c r="H1732">
        <v>0.995116</v>
      </c>
      <c r="I1732">
        <v>0</v>
      </c>
    </row>
    <row r="1733" spans="1:25" x14ac:dyDescent="0.25">
      <c r="A1733" t="s">
        <v>162</v>
      </c>
      <c r="B1733">
        <v>763.21799999999996</v>
      </c>
      <c r="C1733">
        <v>747.27200000000005</v>
      </c>
      <c r="D1733">
        <v>711.54899999999998</v>
      </c>
      <c r="E1733">
        <v>682.05399999999997</v>
      </c>
      <c r="F1733">
        <v>455.00200000000001</v>
      </c>
      <c r="G1733">
        <v>1.2318699999999999E-3</v>
      </c>
      <c r="H1733">
        <v>0.99511400000000005</v>
      </c>
      <c r="I1733">
        <v>0</v>
      </c>
    </row>
    <row r="1734" spans="1:25" x14ac:dyDescent="0.25">
      <c r="A1734" t="s">
        <v>162</v>
      </c>
      <c r="B1734">
        <v>763.28</v>
      </c>
      <c r="C1734">
        <v>747.37699999999995</v>
      </c>
      <c r="D1734">
        <v>711.65899999999999</v>
      </c>
      <c r="E1734">
        <v>682.18399999999997</v>
      </c>
      <c r="F1734">
        <v>455.19099999999997</v>
      </c>
      <c r="G1734">
        <v>1.35932E-3</v>
      </c>
      <c r="H1734">
        <v>0.99511400000000005</v>
      </c>
      <c r="I1734">
        <v>1</v>
      </c>
    </row>
    <row r="1735" spans="1:25" x14ac:dyDescent="0.25">
      <c r="A1735" t="s">
        <v>162</v>
      </c>
      <c r="B1735">
        <v>763.48</v>
      </c>
      <c r="C1735">
        <v>747.59699999999998</v>
      </c>
      <c r="D1735">
        <v>711.56500000000005</v>
      </c>
      <c r="E1735">
        <v>682.07799999999997</v>
      </c>
      <c r="F1735">
        <v>455.185</v>
      </c>
      <c r="G1735">
        <v>1.2677700000000001E-3</v>
      </c>
      <c r="H1735">
        <v>0.995116</v>
      </c>
      <c r="I1735">
        <v>0</v>
      </c>
      <c r="R1735" t="s">
        <v>69</v>
      </c>
      <c r="U1735" t="s">
        <v>68</v>
      </c>
      <c r="X1735" t="s">
        <v>66</v>
      </c>
    </row>
    <row r="1736" spans="1:25" x14ac:dyDescent="0.25">
      <c r="A1736" t="s">
        <v>162</v>
      </c>
      <c r="B1736">
        <v>762.88499999999999</v>
      </c>
      <c r="C1736">
        <v>746.87099999999998</v>
      </c>
      <c r="D1736">
        <v>711.08</v>
      </c>
      <c r="E1736">
        <v>681.63400000000001</v>
      </c>
      <c r="F1736">
        <v>454.61799999999999</v>
      </c>
      <c r="G1736">
        <v>1.24288E-3</v>
      </c>
      <c r="H1736">
        <v>0.995116</v>
      </c>
      <c r="I1736">
        <v>0</v>
      </c>
      <c r="R1736">
        <f>AVERAGE(B1687:B1736)</f>
        <v>763.32883999999979</v>
      </c>
      <c r="S1736">
        <f>AVERAGE(C1687:C1736)</f>
        <v>747.2598999999999</v>
      </c>
      <c r="U1736">
        <f>_xlfn.VAR.P(B1687:B1736)</f>
        <v>0.21983941440000515</v>
      </c>
      <c r="V1736">
        <f>_xlfn.VAR.P(C1687:C1736)</f>
        <v>0.23674209000000151</v>
      </c>
      <c r="X1736">
        <f>1.96*SQRT(U1736)/50</f>
        <v>1.8379718108383056E-2</v>
      </c>
      <c r="Y1736">
        <f>1.96*SQRT(V1736)/50</f>
        <v>1.9073210667782239E-2</v>
      </c>
    </row>
    <row r="1737" spans="1:25" x14ac:dyDescent="0.25">
      <c r="A1737" t="s">
        <v>163</v>
      </c>
      <c r="B1737">
        <v>38173.101412999997</v>
      </c>
      <c r="C1737" t="s">
        <v>36</v>
      </c>
    </row>
    <row r="1738" spans="1:25" x14ac:dyDescent="0.25">
      <c r="A1738" t="s">
        <v>164</v>
      </c>
      <c r="B1738">
        <v>594.32600000000002</v>
      </c>
      <c r="C1738">
        <v>578.34900000000005</v>
      </c>
      <c r="D1738">
        <v>542.75</v>
      </c>
      <c r="E1738">
        <v>526.78599999999994</v>
      </c>
      <c r="F1738">
        <v>299.54500000000002</v>
      </c>
      <c r="G1738">
        <v>1.41829E-3</v>
      </c>
      <c r="H1738">
        <v>0.995116</v>
      </c>
      <c r="I1738">
        <v>1</v>
      </c>
    </row>
    <row r="1739" spans="1:25" x14ac:dyDescent="0.25">
      <c r="A1739" t="s">
        <v>164</v>
      </c>
      <c r="B1739">
        <v>593.70500000000004</v>
      </c>
      <c r="C1739">
        <v>577.64700000000005</v>
      </c>
      <c r="D1739">
        <v>542.00199999999995</v>
      </c>
      <c r="E1739">
        <v>526.05200000000002</v>
      </c>
      <c r="F1739">
        <v>299.24799999999999</v>
      </c>
      <c r="G1739">
        <v>1.3761699999999999E-3</v>
      </c>
      <c r="H1739">
        <v>0.995116</v>
      </c>
      <c r="I1739">
        <v>0</v>
      </c>
    </row>
    <row r="1740" spans="1:25" x14ac:dyDescent="0.25">
      <c r="A1740" t="s">
        <v>164</v>
      </c>
      <c r="B1740">
        <v>593.81299999999999</v>
      </c>
      <c r="C1740">
        <v>577.81600000000003</v>
      </c>
      <c r="D1740">
        <v>542.19899999999996</v>
      </c>
      <c r="E1740">
        <v>526.24800000000005</v>
      </c>
      <c r="F1740">
        <v>299.24200000000002</v>
      </c>
      <c r="G1740">
        <v>1.2327900000000001E-3</v>
      </c>
      <c r="H1740">
        <v>0.995116</v>
      </c>
      <c r="I1740">
        <v>0</v>
      </c>
    </row>
    <row r="1741" spans="1:25" x14ac:dyDescent="0.25">
      <c r="A1741" t="s">
        <v>164</v>
      </c>
      <c r="B1741">
        <v>594.22900000000004</v>
      </c>
      <c r="C1741">
        <v>578.19899999999996</v>
      </c>
      <c r="D1741">
        <v>542.62599999999998</v>
      </c>
      <c r="E1741">
        <v>526.68700000000001</v>
      </c>
      <c r="F1741">
        <v>299.44</v>
      </c>
      <c r="G1741">
        <v>1.2621100000000001E-3</v>
      </c>
      <c r="H1741">
        <v>0.99511099999999997</v>
      </c>
      <c r="I1741">
        <v>0</v>
      </c>
    </row>
    <row r="1742" spans="1:25" x14ac:dyDescent="0.25">
      <c r="A1742" t="s">
        <v>164</v>
      </c>
      <c r="B1742">
        <v>595.24699999999996</v>
      </c>
      <c r="C1742">
        <v>579.22900000000004</v>
      </c>
      <c r="D1742">
        <v>543.55600000000004</v>
      </c>
      <c r="E1742">
        <v>527.601</v>
      </c>
      <c r="F1742">
        <v>299.90699999999998</v>
      </c>
      <c r="G1742">
        <v>1.2389899999999999E-3</v>
      </c>
      <c r="H1742">
        <v>0.995116</v>
      </c>
      <c r="I1742">
        <v>1</v>
      </c>
    </row>
    <row r="1743" spans="1:25" x14ac:dyDescent="0.25">
      <c r="A1743" t="s">
        <v>164</v>
      </c>
      <c r="B1743">
        <v>595.16200000000003</v>
      </c>
      <c r="C1743">
        <v>579.26099999999997</v>
      </c>
      <c r="D1743">
        <v>543.60299999999995</v>
      </c>
      <c r="E1743">
        <v>527.62199999999996</v>
      </c>
      <c r="F1743">
        <v>299.91800000000001</v>
      </c>
      <c r="G1743">
        <v>1.2301300000000001E-3</v>
      </c>
      <c r="H1743">
        <v>0.995116</v>
      </c>
      <c r="I1743">
        <v>1</v>
      </c>
    </row>
    <row r="1744" spans="1:25" x14ac:dyDescent="0.25">
      <c r="A1744" t="s">
        <v>164</v>
      </c>
      <c r="B1744">
        <v>594.15200000000004</v>
      </c>
      <c r="C1744">
        <v>578.09799999999996</v>
      </c>
      <c r="D1744">
        <v>542.48900000000003</v>
      </c>
      <c r="E1744">
        <v>526.52200000000005</v>
      </c>
      <c r="F1744">
        <v>299.58</v>
      </c>
      <c r="G1744">
        <v>1.2495799999999999E-3</v>
      </c>
      <c r="H1744">
        <v>0.99511000000000005</v>
      </c>
      <c r="I1744">
        <v>0</v>
      </c>
    </row>
    <row r="1745" spans="1:9" x14ac:dyDescent="0.25">
      <c r="A1745" t="s">
        <v>164</v>
      </c>
      <c r="B1745">
        <v>594.32299999999998</v>
      </c>
      <c r="C1745">
        <v>578.38699999999994</v>
      </c>
      <c r="D1745">
        <v>542.65</v>
      </c>
      <c r="E1745">
        <v>526.68200000000002</v>
      </c>
      <c r="F1745">
        <v>299.721</v>
      </c>
      <c r="G1745">
        <v>1.23164E-3</v>
      </c>
      <c r="H1745">
        <v>0.995116</v>
      </c>
      <c r="I1745">
        <v>0</v>
      </c>
    </row>
    <row r="1746" spans="1:9" x14ac:dyDescent="0.25">
      <c r="A1746" t="s">
        <v>164</v>
      </c>
      <c r="B1746">
        <v>594.69899999999996</v>
      </c>
      <c r="C1746">
        <v>578.62</v>
      </c>
      <c r="D1746">
        <v>543.07799999999997</v>
      </c>
      <c r="E1746">
        <v>527.10500000000002</v>
      </c>
      <c r="F1746">
        <v>299.63900000000001</v>
      </c>
      <c r="G1746">
        <v>1.24121E-3</v>
      </c>
      <c r="H1746">
        <v>0.99511499999999997</v>
      </c>
      <c r="I1746">
        <v>0</v>
      </c>
    </row>
    <row r="1747" spans="1:9" x14ac:dyDescent="0.25">
      <c r="A1747" t="s">
        <v>164</v>
      </c>
      <c r="B1747">
        <v>594.745</v>
      </c>
      <c r="C1747">
        <v>578.73800000000006</v>
      </c>
      <c r="D1747">
        <v>543.16999999999996</v>
      </c>
      <c r="E1747">
        <v>527.18499999999995</v>
      </c>
      <c r="F1747">
        <v>299.75</v>
      </c>
      <c r="G1747">
        <v>1.6542200000000001E-3</v>
      </c>
      <c r="H1747">
        <v>0.99511499999999997</v>
      </c>
      <c r="I1747">
        <v>0</v>
      </c>
    </row>
    <row r="1748" spans="1:9" x14ac:dyDescent="0.25">
      <c r="A1748" t="s">
        <v>164</v>
      </c>
      <c r="B1748">
        <v>594.49699999999996</v>
      </c>
      <c r="C1748">
        <v>578.49599999999998</v>
      </c>
      <c r="D1748">
        <v>543.01499999999999</v>
      </c>
      <c r="E1748">
        <v>527.08799999999997</v>
      </c>
      <c r="F1748">
        <v>299.774</v>
      </c>
      <c r="G1748">
        <v>1.24413E-3</v>
      </c>
      <c r="H1748">
        <v>0.99511300000000003</v>
      </c>
      <c r="I1748">
        <v>1</v>
      </c>
    </row>
    <row r="1749" spans="1:9" x14ac:dyDescent="0.25">
      <c r="A1749" t="s">
        <v>164</v>
      </c>
      <c r="B1749">
        <v>595.27599999999995</v>
      </c>
      <c r="C1749">
        <v>578.91899999999998</v>
      </c>
      <c r="D1749">
        <v>543.50800000000004</v>
      </c>
      <c r="E1749">
        <v>527.53899999999999</v>
      </c>
      <c r="F1749">
        <v>300.00400000000002</v>
      </c>
      <c r="G1749">
        <v>1.23007E-3</v>
      </c>
      <c r="H1749">
        <v>0.995116</v>
      </c>
      <c r="I1749">
        <v>0</v>
      </c>
    </row>
    <row r="1750" spans="1:9" x14ac:dyDescent="0.25">
      <c r="A1750" t="s">
        <v>164</v>
      </c>
      <c r="B1750">
        <v>595.13599999999997</v>
      </c>
      <c r="C1750">
        <v>579.11500000000001</v>
      </c>
      <c r="D1750">
        <v>543.38300000000004</v>
      </c>
      <c r="E1750">
        <v>527.41700000000003</v>
      </c>
      <c r="F1750">
        <v>299.87799999999999</v>
      </c>
      <c r="G1750">
        <v>1.23861E-3</v>
      </c>
      <c r="H1750">
        <v>0.99511499999999997</v>
      </c>
      <c r="I1750">
        <v>0</v>
      </c>
    </row>
    <row r="1751" spans="1:9" x14ac:dyDescent="0.25">
      <c r="A1751" t="s">
        <v>164</v>
      </c>
      <c r="B1751">
        <v>594.95899999999995</v>
      </c>
      <c r="C1751">
        <v>579.01099999999997</v>
      </c>
      <c r="D1751">
        <v>543.50599999999997</v>
      </c>
      <c r="E1751">
        <v>527.53399999999999</v>
      </c>
      <c r="F1751">
        <v>299.86200000000002</v>
      </c>
      <c r="G1751">
        <v>1.2828799999999999E-3</v>
      </c>
      <c r="H1751">
        <v>0.995116</v>
      </c>
      <c r="I1751">
        <v>0</v>
      </c>
    </row>
    <row r="1752" spans="1:9" x14ac:dyDescent="0.25">
      <c r="A1752" t="s">
        <v>164</v>
      </c>
      <c r="B1752">
        <v>594.72799999999995</v>
      </c>
      <c r="C1752">
        <v>578.745</v>
      </c>
      <c r="D1752">
        <v>542.68600000000004</v>
      </c>
      <c r="E1752">
        <v>526.71600000000001</v>
      </c>
      <c r="F1752">
        <v>299.53300000000002</v>
      </c>
      <c r="G1752">
        <v>1.26976E-3</v>
      </c>
      <c r="H1752">
        <v>0.995116</v>
      </c>
      <c r="I1752">
        <v>1</v>
      </c>
    </row>
    <row r="1753" spans="1:9" x14ac:dyDescent="0.25">
      <c r="A1753" t="s">
        <v>164</v>
      </c>
      <c r="B1753">
        <v>594.23299999999995</v>
      </c>
      <c r="C1753">
        <v>578.38099999999997</v>
      </c>
      <c r="D1753">
        <v>542.81899999999996</v>
      </c>
      <c r="E1753">
        <v>526.83799999999997</v>
      </c>
      <c r="F1753">
        <v>299.80900000000003</v>
      </c>
      <c r="G1753">
        <v>1.2300499999999999E-3</v>
      </c>
      <c r="H1753">
        <v>0.99511400000000005</v>
      </c>
      <c r="I1753">
        <v>1</v>
      </c>
    </row>
    <row r="1754" spans="1:9" x14ac:dyDescent="0.25">
      <c r="A1754" t="s">
        <v>164</v>
      </c>
      <c r="B1754">
        <v>594.59400000000005</v>
      </c>
      <c r="C1754">
        <v>578.60500000000002</v>
      </c>
      <c r="D1754">
        <v>543</v>
      </c>
      <c r="E1754">
        <v>527.053</v>
      </c>
      <c r="F1754">
        <v>299.59100000000001</v>
      </c>
      <c r="G1754">
        <v>1.41377E-3</v>
      </c>
      <c r="H1754">
        <v>0.995116</v>
      </c>
      <c r="I1754">
        <v>0</v>
      </c>
    </row>
    <row r="1755" spans="1:9" x14ac:dyDescent="0.25">
      <c r="A1755" t="s">
        <v>164</v>
      </c>
      <c r="B1755">
        <v>594.75</v>
      </c>
      <c r="C1755">
        <v>578.01900000000001</v>
      </c>
      <c r="D1755">
        <v>542.29600000000005</v>
      </c>
      <c r="E1755">
        <v>526.327</v>
      </c>
      <c r="F1755">
        <v>299.48399999999998</v>
      </c>
      <c r="G1755">
        <v>1.23036E-3</v>
      </c>
      <c r="H1755">
        <v>0.995116</v>
      </c>
      <c r="I1755">
        <v>1</v>
      </c>
    </row>
    <row r="1756" spans="1:9" x14ac:dyDescent="0.25">
      <c r="A1756" t="s">
        <v>164</v>
      </c>
      <c r="B1756">
        <v>594.32899999999995</v>
      </c>
      <c r="C1756">
        <v>578.32100000000003</v>
      </c>
      <c r="D1756">
        <v>542.86500000000001</v>
      </c>
      <c r="E1756">
        <v>526.91399999999999</v>
      </c>
      <c r="F1756">
        <v>299.51100000000002</v>
      </c>
      <c r="G1756">
        <v>1.25366E-3</v>
      </c>
      <c r="H1756">
        <v>0.99511499999999997</v>
      </c>
      <c r="I1756">
        <v>0</v>
      </c>
    </row>
    <row r="1757" spans="1:9" x14ac:dyDescent="0.25">
      <c r="A1757" t="s">
        <v>164</v>
      </c>
      <c r="B1757">
        <v>594.12900000000002</v>
      </c>
      <c r="C1757">
        <v>578.11699999999996</v>
      </c>
      <c r="D1757">
        <v>542.44600000000003</v>
      </c>
      <c r="E1757">
        <v>526.48199999999997</v>
      </c>
      <c r="F1757">
        <v>299.66699999999997</v>
      </c>
      <c r="G1757">
        <v>1.32256E-3</v>
      </c>
      <c r="H1757">
        <v>0.995116</v>
      </c>
      <c r="I1757">
        <v>0</v>
      </c>
    </row>
    <row r="1758" spans="1:9" x14ac:dyDescent="0.25">
      <c r="A1758" t="s">
        <v>164</v>
      </c>
      <c r="B1758">
        <v>595.24400000000003</v>
      </c>
      <c r="C1758">
        <v>578.48199999999997</v>
      </c>
      <c r="D1758">
        <v>543.01499999999999</v>
      </c>
      <c r="E1758">
        <v>527.05700000000002</v>
      </c>
      <c r="F1758">
        <v>299.77800000000002</v>
      </c>
      <c r="G1758">
        <v>1.28521E-3</v>
      </c>
      <c r="H1758">
        <v>0.995116</v>
      </c>
      <c r="I1758">
        <v>0</v>
      </c>
    </row>
    <row r="1759" spans="1:9" x14ac:dyDescent="0.25">
      <c r="A1759" t="s">
        <v>164</v>
      </c>
      <c r="B1759">
        <v>595.16899999999998</v>
      </c>
      <c r="C1759">
        <v>578.69200000000001</v>
      </c>
      <c r="D1759">
        <v>543.13300000000004</v>
      </c>
      <c r="E1759">
        <v>527.15499999999997</v>
      </c>
      <c r="F1759">
        <v>299.81099999999998</v>
      </c>
      <c r="G1759">
        <v>1.24003E-3</v>
      </c>
      <c r="H1759">
        <v>0.99511400000000005</v>
      </c>
      <c r="I1759">
        <v>0</v>
      </c>
    </row>
    <row r="1760" spans="1:9" x14ac:dyDescent="0.25">
      <c r="A1760" t="s">
        <v>164</v>
      </c>
      <c r="B1760">
        <v>594.16999999999996</v>
      </c>
      <c r="C1760">
        <v>578.05700000000002</v>
      </c>
      <c r="D1760">
        <v>542.60799999999995</v>
      </c>
      <c r="E1760">
        <v>526.66</v>
      </c>
      <c r="F1760">
        <v>299.47699999999998</v>
      </c>
      <c r="G1760">
        <v>1.2328899999999999E-3</v>
      </c>
      <c r="H1760">
        <v>0.99511499999999997</v>
      </c>
      <c r="I1760">
        <v>0</v>
      </c>
    </row>
    <row r="1761" spans="1:9" x14ac:dyDescent="0.25">
      <c r="A1761" t="s">
        <v>164</v>
      </c>
      <c r="B1761">
        <v>594.76</v>
      </c>
      <c r="C1761">
        <v>578.29899999999998</v>
      </c>
      <c r="D1761">
        <v>543.01400000000001</v>
      </c>
      <c r="E1761">
        <v>527.03599999999994</v>
      </c>
      <c r="F1761">
        <v>299.923</v>
      </c>
      <c r="G1761">
        <v>1.2794499999999999E-3</v>
      </c>
      <c r="H1761">
        <v>0.995116</v>
      </c>
      <c r="I1761">
        <v>0</v>
      </c>
    </row>
    <row r="1762" spans="1:9" x14ac:dyDescent="0.25">
      <c r="A1762" t="s">
        <v>164</v>
      </c>
      <c r="B1762">
        <v>595.05700000000002</v>
      </c>
      <c r="C1762">
        <v>578.52200000000005</v>
      </c>
      <c r="D1762">
        <v>542.779</v>
      </c>
      <c r="E1762">
        <v>526.81600000000003</v>
      </c>
      <c r="F1762">
        <v>299.82299999999998</v>
      </c>
      <c r="G1762">
        <v>2.2071E-3</v>
      </c>
      <c r="H1762">
        <v>0.99511000000000005</v>
      </c>
      <c r="I1762">
        <v>1</v>
      </c>
    </row>
    <row r="1763" spans="1:9" x14ac:dyDescent="0.25">
      <c r="A1763" t="s">
        <v>164</v>
      </c>
      <c r="B1763">
        <v>594.85400000000004</v>
      </c>
      <c r="C1763">
        <v>578.89599999999996</v>
      </c>
      <c r="D1763">
        <v>543.31399999999996</v>
      </c>
      <c r="E1763">
        <v>527.33900000000006</v>
      </c>
      <c r="F1763">
        <v>299.87599999999998</v>
      </c>
      <c r="G1763">
        <v>1.3678799999999999E-3</v>
      </c>
      <c r="H1763">
        <v>0.995116</v>
      </c>
      <c r="I1763">
        <v>0</v>
      </c>
    </row>
    <row r="1764" spans="1:9" x14ac:dyDescent="0.25">
      <c r="A1764" t="s">
        <v>164</v>
      </c>
      <c r="B1764">
        <v>595.51</v>
      </c>
      <c r="C1764">
        <v>578.95100000000002</v>
      </c>
      <c r="D1764">
        <v>543.32299999999998</v>
      </c>
      <c r="E1764">
        <v>527.38300000000004</v>
      </c>
      <c r="F1764">
        <v>299.81200000000001</v>
      </c>
      <c r="G1764">
        <v>1.23836E-3</v>
      </c>
      <c r="H1764">
        <v>0.995116</v>
      </c>
      <c r="I1764">
        <v>2</v>
      </c>
    </row>
    <row r="1765" spans="1:9" x14ac:dyDescent="0.25">
      <c r="A1765" t="s">
        <v>164</v>
      </c>
      <c r="B1765">
        <v>594.45899999999995</v>
      </c>
      <c r="C1765">
        <v>578.36</v>
      </c>
      <c r="D1765">
        <v>542.71100000000001</v>
      </c>
      <c r="E1765">
        <v>526.75199999999995</v>
      </c>
      <c r="F1765">
        <v>299.51299999999998</v>
      </c>
      <c r="G1765">
        <v>1.3016900000000001E-3</v>
      </c>
      <c r="H1765">
        <v>0.99511499999999997</v>
      </c>
      <c r="I1765">
        <v>0</v>
      </c>
    </row>
    <row r="1766" spans="1:9" x14ac:dyDescent="0.25">
      <c r="A1766" t="s">
        <v>164</v>
      </c>
      <c r="B1766">
        <v>594.60699999999997</v>
      </c>
      <c r="C1766">
        <v>578.57299999999998</v>
      </c>
      <c r="D1766">
        <v>543.08900000000006</v>
      </c>
      <c r="E1766">
        <v>527.12099999999998</v>
      </c>
      <c r="F1766">
        <v>299.65800000000002</v>
      </c>
      <c r="G1766">
        <v>1.2326399999999999E-3</v>
      </c>
      <c r="H1766">
        <v>0.99511499999999997</v>
      </c>
      <c r="I1766">
        <v>0</v>
      </c>
    </row>
    <row r="1767" spans="1:9" x14ac:dyDescent="0.25">
      <c r="A1767" t="s">
        <v>164</v>
      </c>
      <c r="B1767">
        <v>595.45100000000002</v>
      </c>
      <c r="C1767">
        <v>578.99199999999996</v>
      </c>
      <c r="D1767">
        <v>543.28300000000002</v>
      </c>
      <c r="E1767">
        <v>527.29600000000005</v>
      </c>
      <c r="F1767">
        <v>299.86500000000001</v>
      </c>
      <c r="G1767">
        <v>1.2316300000000001E-3</v>
      </c>
      <c r="H1767">
        <v>0.99511499999999997</v>
      </c>
      <c r="I1767">
        <v>0</v>
      </c>
    </row>
    <row r="1768" spans="1:9" x14ac:dyDescent="0.25">
      <c r="A1768" t="s">
        <v>164</v>
      </c>
      <c r="B1768">
        <v>595.55899999999997</v>
      </c>
      <c r="C1768">
        <v>579.18700000000001</v>
      </c>
      <c r="D1768">
        <v>543.495</v>
      </c>
      <c r="E1768">
        <v>527.54600000000005</v>
      </c>
      <c r="F1768">
        <v>299.89800000000002</v>
      </c>
      <c r="G1768">
        <v>1.4929399999999999E-3</v>
      </c>
      <c r="H1768">
        <v>0.995116</v>
      </c>
      <c r="I1768">
        <v>0</v>
      </c>
    </row>
    <row r="1769" spans="1:9" x14ac:dyDescent="0.25">
      <c r="A1769" t="s">
        <v>164</v>
      </c>
      <c r="B1769">
        <v>595.25900000000001</v>
      </c>
      <c r="C1769">
        <v>579.17600000000004</v>
      </c>
      <c r="D1769">
        <v>543.42499999999995</v>
      </c>
      <c r="E1769">
        <v>527.45799999999997</v>
      </c>
      <c r="F1769">
        <v>299.92599999999999</v>
      </c>
      <c r="G1769">
        <v>1.2300900000000001E-3</v>
      </c>
      <c r="H1769">
        <v>0.99511400000000005</v>
      </c>
      <c r="I1769">
        <v>0</v>
      </c>
    </row>
    <row r="1770" spans="1:9" x14ac:dyDescent="0.25">
      <c r="A1770" t="s">
        <v>164</v>
      </c>
      <c r="B1770">
        <v>596.13699999999994</v>
      </c>
      <c r="C1770">
        <v>579.67600000000004</v>
      </c>
      <c r="D1770">
        <v>543.91499999999996</v>
      </c>
      <c r="E1770">
        <v>527.93799999999999</v>
      </c>
      <c r="F1770">
        <v>300.17099999999999</v>
      </c>
      <c r="G1770">
        <v>1.2368100000000001E-3</v>
      </c>
      <c r="H1770">
        <v>0.99511499999999997</v>
      </c>
      <c r="I1770">
        <v>0</v>
      </c>
    </row>
    <row r="1771" spans="1:9" x14ac:dyDescent="0.25">
      <c r="A1771" t="s">
        <v>164</v>
      </c>
      <c r="B1771">
        <v>595.58000000000004</v>
      </c>
      <c r="C1771">
        <v>579.59400000000005</v>
      </c>
      <c r="D1771">
        <v>543.90300000000002</v>
      </c>
      <c r="E1771">
        <v>527.92899999999997</v>
      </c>
      <c r="F1771">
        <v>300.07</v>
      </c>
      <c r="G1771">
        <v>1.2309599999999999E-3</v>
      </c>
      <c r="H1771">
        <v>0.995116</v>
      </c>
      <c r="I1771">
        <v>1</v>
      </c>
    </row>
    <row r="1772" spans="1:9" x14ac:dyDescent="0.25">
      <c r="A1772" t="s">
        <v>164</v>
      </c>
      <c r="B1772">
        <v>595.35400000000004</v>
      </c>
      <c r="C1772">
        <v>579.28</v>
      </c>
      <c r="D1772">
        <v>543.46500000000003</v>
      </c>
      <c r="E1772">
        <v>527.47199999999998</v>
      </c>
      <c r="F1772">
        <v>299.94400000000002</v>
      </c>
      <c r="G1772">
        <v>1.2301899999999999E-3</v>
      </c>
      <c r="H1772">
        <v>0.995116</v>
      </c>
      <c r="I1772">
        <v>0</v>
      </c>
    </row>
    <row r="1773" spans="1:9" x14ac:dyDescent="0.25">
      <c r="A1773" t="s">
        <v>164</v>
      </c>
      <c r="B1773">
        <v>595.16399999999999</v>
      </c>
      <c r="C1773">
        <v>579.22</v>
      </c>
      <c r="D1773">
        <v>543.649</v>
      </c>
      <c r="E1773">
        <v>527.68600000000004</v>
      </c>
      <c r="F1773">
        <v>300.017</v>
      </c>
      <c r="G1773">
        <v>1.3445499999999999E-3</v>
      </c>
      <c r="H1773">
        <v>0.99511300000000003</v>
      </c>
      <c r="I1773">
        <v>0</v>
      </c>
    </row>
    <row r="1774" spans="1:9" x14ac:dyDescent="0.25">
      <c r="A1774" t="s">
        <v>164</v>
      </c>
      <c r="B1774">
        <v>595.08000000000004</v>
      </c>
      <c r="C1774">
        <v>578.51499999999999</v>
      </c>
      <c r="D1774">
        <v>542.86699999999996</v>
      </c>
      <c r="E1774">
        <v>526.89599999999996</v>
      </c>
      <c r="F1774">
        <v>299.68900000000002</v>
      </c>
      <c r="G1774">
        <v>1.24669E-3</v>
      </c>
      <c r="H1774">
        <v>0.995116</v>
      </c>
      <c r="I1774">
        <v>0</v>
      </c>
    </row>
    <row r="1775" spans="1:9" x14ac:dyDescent="0.25">
      <c r="A1775" t="s">
        <v>164</v>
      </c>
      <c r="B1775">
        <v>595.06200000000001</v>
      </c>
      <c r="C1775">
        <v>578.70699999999999</v>
      </c>
      <c r="D1775">
        <v>542.95699999999999</v>
      </c>
      <c r="E1775">
        <v>527.00900000000001</v>
      </c>
      <c r="F1775">
        <v>299.79700000000003</v>
      </c>
      <c r="G1775">
        <v>1.2310000000000001E-3</v>
      </c>
      <c r="H1775">
        <v>0.99511499999999997</v>
      </c>
      <c r="I1775">
        <v>0</v>
      </c>
    </row>
    <row r="1776" spans="1:9" x14ac:dyDescent="0.25">
      <c r="A1776" t="s">
        <v>164</v>
      </c>
      <c r="B1776">
        <v>594.41600000000005</v>
      </c>
      <c r="C1776">
        <v>578.36099999999999</v>
      </c>
      <c r="D1776">
        <v>542.875</v>
      </c>
      <c r="E1776">
        <v>526.91399999999999</v>
      </c>
      <c r="F1776">
        <v>299.63900000000001</v>
      </c>
      <c r="G1776">
        <v>1.2311500000000001E-3</v>
      </c>
      <c r="H1776">
        <v>0.995116</v>
      </c>
      <c r="I1776">
        <v>1</v>
      </c>
    </row>
    <row r="1777" spans="1:25" x14ac:dyDescent="0.25">
      <c r="A1777" t="s">
        <v>164</v>
      </c>
      <c r="B1777">
        <v>594.53499999999997</v>
      </c>
      <c r="C1777">
        <v>578.50800000000004</v>
      </c>
      <c r="D1777">
        <v>543.08100000000002</v>
      </c>
      <c r="E1777">
        <v>527.09799999999996</v>
      </c>
      <c r="F1777">
        <v>299.76799999999997</v>
      </c>
      <c r="G1777">
        <v>1.36217E-3</v>
      </c>
      <c r="H1777">
        <v>0.995116</v>
      </c>
      <c r="I1777">
        <v>0</v>
      </c>
    </row>
    <row r="1778" spans="1:25" x14ac:dyDescent="0.25">
      <c r="A1778" t="s">
        <v>164</v>
      </c>
      <c r="B1778">
        <v>594.93299999999999</v>
      </c>
      <c r="C1778">
        <v>578.54200000000003</v>
      </c>
      <c r="D1778">
        <v>543.11400000000003</v>
      </c>
      <c r="E1778">
        <v>527.15099999999995</v>
      </c>
      <c r="F1778">
        <v>299.84500000000003</v>
      </c>
      <c r="G1778">
        <v>1.2482299999999999E-3</v>
      </c>
      <c r="H1778">
        <v>0.99511499999999997</v>
      </c>
      <c r="I1778">
        <v>0</v>
      </c>
    </row>
    <row r="1779" spans="1:25" x14ac:dyDescent="0.25">
      <c r="A1779" t="s">
        <v>164</v>
      </c>
      <c r="B1779">
        <v>594.58199999999999</v>
      </c>
      <c r="C1779">
        <v>578.12400000000002</v>
      </c>
      <c r="D1779">
        <v>542.54300000000001</v>
      </c>
      <c r="E1779">
        <v>526.59400000000005</v>
      </c>
      <c r="F1779">
        <v>299.42200000000003</v>
      </c>
      <c r="G1779">
        <v>1.2635299999999999E-3</v>
      </c>
      <c r="H1779">
        <v>0.995116</v>
      </c>
      <c r="I1779">
        <v>1</v>
      </c>
    </row>
    <row r="1780" spans="1:25" x14ac:dyDescent="0.25">
      <c r="A1780" t="s">
        <v>164</v>
      </c>
      <c r="B1780">
        <v>594.46400000000006</v>
      </c>
      <c r="C1780">
        <v>578.42999999999995</v>
      </c>
      <c r="D1780">
        <v>542.90700000000004</v>
      </c>
      <c r="E1780">
        <v>526.93100000000004</v>
      </c>
      <c r="F1780">
        <v>299.572</v>
      </c>
      <c r="G1780">
        <v>1.3472E-3</v>
      </c>
      <c r="H1780">
        <v>0.995116</v>
      </c>
      <c r="I1780">
        <v>0</v>
      </c>
    </row>
    <row r="1781" spans="1:25" x14ac:dyDescent="0.25">
      <c r="A1781" t="s">
        <v>164</v>
      </c>
      <c r="B1781">
        <v>595.13499999999999</v>
      </c>
      <c r="C1781">
        <v>578.65499999999997</v>
      </c>
      <c r="D1781">
        <v>542.93399999999997</v>
      </c>
      <c r="E1781">
        <v>526.97900000000004</v>
      </c>
      <c r="F1781">
        <v>299.80399999999997</v>
      </c>
      <c r="G1781">
        <v>1.2427199999999999E-3</v>
      </c>
      <c r="H1781">
        <v>0.99511499999999997</v>
      </c>
      <c r="I1781">
        <v>1</v>
      </c>
    </row>
    <row r="1782" spans="1:25" x14ac:dyDescent="0.25">
      <c r="A1782" t="s">
        <v>164</v>
      </c>
      <c r="B1782">
        <v>594.90499999999997</v>
      </c>
      <c r="C1782">
        <v>578.86599999999999</v>
      </c>
      <c r="D1782">
        <v>543.15899999999999</v>
      </c>
      <c r="E1782">
        <v>527.21799999999996</v>
      </c>
      <c r="F1782">
        <v>299.55900000000003</v>
      </c>
      <c r="G1782">
        <v>1.23901E-3</v>
      </c>
      <c r="H1782">
        <v>0.995116</v>
      </c>
      <c r="I1782">
        <v>0</v>
      </c>
    </row>
    <row r="1783" spans="1:25" x14ac:dyDescent="0.25">
      <c r="A1783" t="s">
        <v>164</v>
      </c>
      <c r="B1783">
        <v>593.9</v>
      </c>
      <c r="C1783">
        <v>577.91</v>
      </c>
      <c r="D1783">
        <v>542.41099999999994</v>
      </c>
      <c r="E1783">
        <v>526.447</v>
      </c>
      <c r="F1783">
        <v>299.51299999999998</v>
      </c>
      <c r="G1783">
        <v>1.2431499999999999E-3</v>
      </c>
      <c r="H1783">
        <v>0.995116</v>
      </c>
      <c r="I1783">
        <v>1</v>
      </c>
    </row>
    <row r="1784" spans="1:25" x14ac:dyDescent="0.25">
      <c r="A1784" t="s">
        <v>164</v>
      </c>
      <c r="B1784">
        <v>595.05799999999999</v>
      </c>
      <c r="C1784">
        <v>578.96600000000001</v>
      </c>
      <c r="D1784">
        <v>543.30100000000004</v>
      </c>
      <c r="E1784">
        <v>527.34100000000001</v>
      </c>
      <c r="F1784">
        <v>299.91300000000001</v>
      </c>
      <c r="G1784">
        <v>1.2306299999999999E-3</v>
      </c>
      <c r="H1784">
        <v>0.995116</v>
      </c>
      <c r="I1784">
        <v>0</v>
      </c>
    </row>
    <row r="1785" spans="1:25" x14ac:dyDescent="0.25">
      <c r="A1785" t="s">
        <v>164</v>
      </c>
      <c r="B1785">
        <v>594.83699999999999</v>
      </c>
      <c r="C1785">
        <v>578.83500000000004</v>
      </c>
      <c r="D1785">
        <v>543.09699999999998</v>
      </c>
      <c r="E1785">
        <v>527.15099999999995</v>
      </c>
      <c r="F1785">
        <v>299.714</v>
      </c>
      <c r="G1785">
        <v>1.7252599999999999E-3</v>
      </c>
      <c r="H1785">
        <v>0.99511400000000005</v>
      </c>
      <c r="I1785">
        <v>0</v>
      </c>
    </row>
    <row r="1786" spans="1:25" x14ac:dyDescent="0.25">
      <c r="A1786" t="s">
        <v>164</v>
      </c>
      <c r="B1786">
        <v>594.32100000000003</v>
      </c>
      <c r="C1786">
        <v>578.31200000000001</v>
      </c>
      <c r="D1786">
        <v>542.57500000000005</v>
      </c>
      <c r="E1786">
        <v>526.65099999999995</v>
      </c>
      <c r="F1786">
        <v>299.529</v>
      </c>
      <c r="G1786">
        <v>1.54594E-3</v>
      </c>
      <c r="H1786">
        <v>0.995116</v>
      </c>
      <c r="I1786">
        <v>1</v>
      </c>
    </row>
    <row r="1787" spans="1:25" x14ac:dyDescent="0.25">
      <c r="A1787" t="s">
        <v>164</v>
      </c>
      <c r="B1787">
        <v>594.11800000000005</v>
      </c>
      <c r="C1787">
        <v>578.01099999999997</v>
      </c>
      <c r="D1787">
        <v>542.22799999999995</v>
      </c>
      <c r="E1787">
        <v>526.27300000000002</v>
      </c>
      <c r="F1787">
        <v>299.41699999999997</v>
      </c>
      <c r="G1787">
        <v>1.23131E-3</v>
      </c>
      <c r="H1787">
        <v>0.99511499999999997</v>
      </c>
      <c r="I1787">
        <v>1</v>
      </c>
    </row>
    <row r="1788" spans="1:25" x14ac:dyDescent="0.25">
      <c r="A1788" t="s">
        <v>164</v>
      </c>
      <c r="B1788">
        <v>594.70799999999997</v>
      </c>
      <c r="C1788">
        <v>578.65700000000004</v>
      </c>
      <c r="D1788">
        <v>542.96400000000006</v>
      </c>
      <c r="E1788">
        <v>527.01499999999999</v>
      </c>
      <c r="F1788">
        <v>299.53300000000002</v>
      </c>
      <c r="G1788">
        <v>1.23098E-3</v>
      </c>
      <c r="H1788">
        <v>0.99511499999999997</v>
      </c>
      <c r="I1788">
        <v>0</v>
      </c>
    </row>
    <row r="1789" spans="1:25" x14ac:dyDescent="0.25">
      <c r="A1789" t="s">
        <v>164</v>
      </c>
      <c r="B1789">
        <v>594.46500000000003</v>
      </c>
      <c r="C1789">
        <v>578.45500000000004</v>
      </c>
      <c r="D1789">
        <v>542.78099999999995</v>
      </c>
      <c r="E1789">
        <v>526.82500000000005</v>
      </c>
      <c r="F1789">
        <v>299.46600000000001</v>
      </c>
      <c r="G1789">
        <v>1.2377E-3</v>
      </c>
      <c r="H1789">
        <v>0.995112</v>
      </c>
      <c r="I1789">
        <v>1</v>
      </c>
    </row>
    <row r="1790" spans="1:25" x14ac:dyDescent="0.25">
      <c r="A1790" t="s">
        <v>164</v>
      </c>
      <c r="B1790">
        <v>594.96799999999996</v>
      </c>
      <c r="C1790">
        <v>578.99199999999996</v>
      </c>
      <c r="D1790">
        <v>543.15800000000002</v>
      </c>
      <c r="E1790">
        <v>527.20000000000005</v>
      </c>
      <c r="F1790">
        <v>299.74400000000003</v>
      </c>
      <c r="G1790">
        <v>1.2338E-3</v>
      </c>
      <c r="H1790">
        <v>0.995116</v>
      </c>
      <c r="I1790">
        <v>0</v>
      </c>
    </row>
    <row r="1791" spans="1:25" x14ac:dyDescent="0.25">
      <c r="A1791" t="s">
        <v>164</v>
      </c>
      <c r="B1791">
        <v>594.26199999999994</v>
      </c>
      <c r="C1791">
        <v>578.26599999999996</v>
      </c>
      <c r="D1791">
        <v>542.76499999999999</v>
      </c>
      <c r="E1791">
        <v>526.83100000000002</v>
      </c>
      <c r="F1791">
        <v>299.596</v>
      </c>
      <c r="G1791">
        <v>1.3082599999999999E-3</v>
      </c>
      <c r="H1791">
        <v>0.99511499999999997</v>
      </c>
      <c r="I1791">
        <v>0</v>
      </c>
      <c r="R1791" t="s">
        <v>69</v>
      </c>
      <c r="U1791" t="s">
        <v>68</v>
      </c>
      <c r="X1791" t="s">
        <v>66</v>
      </c>
    </row>
    <row r="1792" spans="1:25" x14ac:dyDescent="0.25">
      <c r="A1792" t="s">
        <v>164</v>
      </c>
      <c r="B1792">
        <v>594.55999999999995</v>
      </c>
      <c r="C1792">
        <v>578.54</v>
      </c>
      <c r="D1792">
        <v>542.822</v>
      </c>
      <c r="E1792">
        <v>526.89</v>
      </c>
      <c r="F1792">
        <v>299.64800000000002</v>
      </c>
      <c r="G1792">
        <v>1.2300900000000001E-3</v>
      </c>
      <c r="H1792">
        <v>0.995116</v>
      </c>
      <c r="I1792">
        <v>0</v>
      </c>
      <c r="R1792">
        <f>AVERAGE(B1743:B1792)</f>
        <v>594.8071000000001</v>
      </c>
      <c r="S1792">
        <f>AVERAGE(C1743:C1792)</f>
        <v>578.64884000000018</v>
      </c>
      <c r="U1792">
        <f>_xlfn.VAR.P(B1743:B1792)</f>
        <v>0.21056621000000045</v>
      </c>
      <c r="V1792">
        <f>_xlfn.VAR.P(C1743:C1792)</f>
        <v>0.16419409440000668</v>
      </c>
      <c r="X1792">
        <f>1.96*SQRT(U1792)/50</f>
        <v>1.7987897624080495E-2</v>
      </c>
      <c r="Y1792">
        <f>1.96*SQRT(V1792)/50</f>
        <v>1.588418122595012E-2</v>
      </c>
    </row>
    <row r="1793" spans="1:9" x14ac:dyDescent="0.25">
      <c r="A1793" t="s">
        <v>165</v>
      </c>
      <c r="B1793">
        <v>29746.937887</v>
      </c>
      <c r="C1793" t="s">
        <v>36</v>
      </c>
    </row>
    <row r="1794" spans="1:9" x14ac:dyDescent="0.25">
      <c r="A1794" t="s">
        <v>166</v>
      </c>
      <c r="B1794">
        <v>818.79300000000001</v>
      </c>
      <c r="C1794">
        <v>802.73400000000004</v>
      </c>
      <c r="D1794">
        <v>534.64200000000005</v>
      </c>
      <c r="E1794">
        <v>530.02300000000002</v>
      </c>
      <c r="F1794">
        <v>228.96700000000001</v>
      </c>
      <c r="G1794">
        <v>1.2837E-3</v>
      </c>
      <c r="H1794">
        <v>0.99511499999999997</v>
      </c>
      <c r="I1794">
        <v>179</v>
      </c>
    </row>
    <row r="1795" spans="1:9" x14ac:dyDescent="0.25">
      <c r="A1795" t="s">
        <v>166</v>
      </c>
      <c r="B1795">
        <v>818.27700000000004</v>
      </c>
      <c r="C1795">
        <v>802.03700000000003</v>
      </c>
      <c r="D1795">
        <v>534.97400000000005</v>
      </c>
      <c r="E1795">
        <v>530.31799999999998</v>
      </c>
      <c r="F1795">
        <v>228.74</v>
      </c>
      <c r="G1795">
        <v>1.2348999999999999E-3</v>
      </c>
      <c r="H1795">
        <v>0.995116</v>
      </c>
      <c r="I1795">
        <v>179</v>
      </c>
    </row>
    <row r="1796" spans="1:9" x14ac:dyDescent="0.25">
      <c r="A1796" t="s">
        <v>166</v>
      </c>
      <c r="B1796">
        <v>818.60199999999998</v>
      </c>
      <c r="C1796">
        <v>802.26199999999994</v>
      </c>
      <c r="D1796">
        <v>535.36</v>
      </c>
      <c r="E1796">
        <v>530.73500000000001</v>
      </c>
      <c r="F1796">
        <v>228.82599999999999</v>
      </c>
      <c r="G1796">
        <v>1.2367599999999999E-3</v>
      </c>
      <c r="H1796">
        <v>0.995116</v>
      </c>
      <c r="I1796">
        <v>172</v>
      </c>
    </row>
    <row r="1797" spans="1:9" x14ac:dyDescent="0.25">
      <c r="A1797" t="s">
        <v>166</v>
      </c>
      <c r="B1797">
        <v>818.27499999999998</v>
      </c>
      <c r="C1797">
        <v>801.726</v>
      </c>
      <c r="D1797">
        <v>533.66600000000005</v>
      </c>
      <c r="E1797">
        <v>529.06799999999998</v>
      </c>
      <c r="F1797">
        <v>228.065</v>
      </c>
      <c r="G1797">
        <v>1.72236E-3</v>
      </c>
      <c r="H1797">
        <v>0.995116</v>
      </c>
      <c r="I1797">
        <v>173</v>
      </c>
    </row>
    <row r="1798" spans="1:9" x14ac:dyDescent="0.25">
      <c r="A1798" t="s">
        <v>166</v>
      </c>
      <c r="B1798">
        <v>818.51700000000005</v>
      </c>
      <c r="C1798">
        <v>802.077</v>
      </c>
      <c r="D1798">
        <v>534.75199999999995</v>
      </c>
      <c r="E1798">
        <v>530.13599999999997</v>
      </c>
      <c r="F1798">
        <v>228.71100000000001</v>
      </c>
      <c r="G1798">
        <v>1.2621399999999999E-3</v>
      </c>
      <c r="H1798">
        <v>0.995116</v>
      </c>
      <c r="I1798">
        <v>164</v>
      </c>
    </row>
    <row r="1799" spans="1:9" x14ac:dyDescent="0.25">
      <c r="A1799" t="s">
        <v>166</v>
      </c>
      <c r="B1799">
        <v>819.49099999999999</v>
      </c>
      <c r="C1799">
        <v>803.03899999999999</v>
      </c>
      <c r="D1799">
        <v>535.08699999999999</v>
      </c>
      <c r="E1799">
        <v>530.49099999999999</v>
      </c>
      <c r="F1799">
        <v>228.648</v>
      </c>
      <c r="G1799">
        <v>1.23475E-3</v>
      </c>
      <c r="H1799">
        <v>0.995116</v>
      </c>
      <c r="I1799">
        <v>191</v>
      </c>
    </row>
    <row r="1800" spans="1:9" x14ac:dyDescent="0.25">
      <c r="A1800" t="s">
        <v>166</v>
      </c>
      <c r="B1800">
        <v>819.12800000000004</v>
      </c>
      <c r="C1800">
        <v>802.63400000000001</v>
      </c>
      <c r="D1800">
        <v>534.73900000000003</v>
      </c>
      <c r="E1800">
        <v>530.11699999999996</v>
      </c>
      <c r="F1800">
        <v>228.584</v>
      </c>
      <c r="G1800">
        <v>1.24018E-3</v>
      </c>
      <c r="H1800">
        <v>0.99511099999999997</v>
      </c>
      <c r="I1800">
        <v>162</v>
      </c>
    </row>
    <row r="1801" spans="1:9" x14ac:dyDescent="0.25">
      <c r="A1801" t="s">
        <v>166</v>
      </c>
      <c r="B1801">
        <v>818.60199999999998</v>
      </c>
      <c r="C1801">
        <v>802.09199999999998</v>
      </c>
      <c r="D1801">
        <v>534.61800000000005</v>
      </c>
      <c r="E1801">
        <v>529.98299999999995</v>
      </c>
      <c r="F1801">
        <v>228.499</v>
      </c>
      <c r="G1801">
        <v>1.28017E-3</v>
      </c>
      <c r="H1801">
        <v>0.99511499999999997</v>
      </c>
      <c r="I1801">
        <v>188</v>
      </c>
    </row>
    <row r="1802" spans="1:9" x14ac:dyDescent="0.25">
      <c r="A1802" t="s">
        <v>166</v>
      </c>
      <c r="B1802">
        <v>818.90499999999997</v>
      </c>
      <c r="C1802">
        <v>802.30399999999997</v>
      </c>
      <c r="D1802">
        <v>534.40499999999997</v>
      </c>
      <c r="E1802">
        <v>529.78899999999999</v>
      </c>
      <c r="F1802">
        <v>228.55600000000001</v>
      </c>
      <c r="G1802">
        <v>1.2514500000000001E-3</v>
      </c>
      <c r="H1802">
        <v>0.995116</v>
      </c>
      <c r="I1802">
        <v>170</v>
      </c>
    </row>
    <row r="1803" spans="1:9" x14ac:dyDescent="0.25">
      <c r="A1803" t="s">
        <v>166</v>
      </c>
      <c r="B1803">
        <v>819.21199999999999</v>
      </c>
      <c r="C1803">
        <v>802.61500000000001</v>
      </c>
      <c r="D1803">
        <v>535.06600000000003</v>
      </c>
      <c r="E1803">
        <v>530.42999999999995</v>
      </c>
      <c r="F1803">
        <v>228.73</v>
      </c>
      <c r="G1803">
        <v>1.25402E-3</v>
      </c>
      <c r="H1803">
        <v>0.995116</v>
      </c>
      <c r="I1803">
        <v>179</v>
      </c>
    </row>
    <row r="1804" spans="1:9" x14ac:dyDescent="0.25">
      <c r="A1804" t="s">
        <v>166</v>
      </c>
      <c r="B1804">
        <v>822.34799999999996</v>
      </c>
      <c r="C1804">
        <v>805.74</v>
      </c>
      <c r="D1804">
        <v>534.92399999999998</v>
      </c>
      <c r="E1804">
        <v>530.25599999999997</v>
      </c>
      <c r="F1804">
        <v>227.614</v>
      </c>
      <c r="G1804">
        <v>1.3247000000000001E-3</v>
      </c>
      <c r="H1804">
        <v>0.99511499999999997</v>
      </c>
      <c r="I1804">
        <v>174</v>
      </c>
    </row>
    <row r="1805" spans="1:9" x14ac:dyDescent="0.25">
      <c r="A1805" t="s">
        <v>166</v>
      </c>
      <c r="B1805">
        <v>819.57100000000003</v>
      </c>
      <c r="C1805">
        <v>803.053</v>
      </c>
      <c r="D1805">
        <v>535.71400000000006</v>
      </c>
      <c r="E1805">
        <v>531.09</v>
      </c>
      <c r="F1805">
        <v>228.589</v>
      </c>
      <c r="G1805">
        <v>1.24734E-3</v>
      </c>
      <c r="H1805">
        <v>0.995116</v>
      </c>
      <c r="I1805">
        <v>165</v>
      </c>
    </row>
    <row r="1806" spans="1:9" x14ac:dyDescent="0.25">
      <c r="A1806" t="s">
        <v>166</v>
      </c>
      <c r="B1806">
        <v>818.99699999999996</v>
      </c>
      <c r="C1806">
        <v>802.41899999999998</v>
      </c>
      <c r="D1806">
        <v>534.33799999999997</v>
      </c>
      <c r="E1806">
        <v>529.68899999999996</v>
      </c>
      <c r="F1806">
        <v>228.46</v>
      </c>
      <c r="G1806">
        <v>1.2562000000000001E-3</v>
      </c>
      <c r="H1806">
        <v>0.995116</v>
      </c>
      <c r="I1806">
        <v>175</v>
      </c>
    </row>
    <row r="1807" spans="1:9" x14ac:dyDescent="0.25">
      <c r="A1807" t="s">
        <v>166</v>
      </c>
      <c r="B1807">
        <v>818.44100000000003</v>
      </c>
      <c r="C1807">
        <v>801.60500000000002</v>
      </c>
      <c r="D1807">
        <v>533.36300000000006</v>
      </c>
      <c r="E1807">
        <v>528.73299999999995</v>
      </c>
      <c r="F1807">
        <v>227.87899999999999</v>
      </c>
      <c r="G1807">
        <v>1.23572E-3</v>
      </c>
      <c r="H1807">
        <v>0.995116</v>
      </c>
      <c r="I1807">
        <v>200</v>
      </c>
    </row>
    <row r="1808" spans="1:9" x14ac:dyDescent="0.25">
      <c r="A1808" t="s">
        <v>166</v>
      </c>
      <c r="B1808">
        <v>817.64599999999996</v>
      </c>
      <c r="C1808">
        <v>801.13800000000003</v>
      </c>
      <c r="D1808">
        <v>534.39800000000002</v>
      </c>
      <c r="E1808">
        <v>529.745</v>
      </c>
      <c r="F1808">
        <v>228.65100000000001</v>
      </c>
      <c r="G1808">
        <v>1.3426600000000001E-3</v>
      </c>
      <c r="H1808">
        <v>0.995112</v>
      </c>
      <c r="I1808">
        <v>175</v>
      </c>
    </row>
    <row r="1809" spans="1:9" x14ac:dyDescent="0.25">
      <c r="A1809" t="s">
        <v>166</v>
      </c>
      <c r="B1809">
        <v>817.80200000000002</v>
      </c>
      <c r="C1809">
        <v>801.20600000000002</v>
      </c>
      <c r="D1809">
        <v>534.30700000000002</v>
      </c>
      <c r="E1809">
        <v>529.65800000000002</v>
      </c>
      <c r="F1809">
        <v>228.50899999999999</v>
      </c>
      <c r="G1809">
        <v>1.2301199999999999E-3</v>
      </c>
      <c r="H1809">
        <v>0.99510799999999999</v>
      </c>
      <c r="I1809">
        <v>194</v>
      </c>
    </row>
    <row r="1810" spans="1:9" x14ac:dyDescent="0.25">
      <c r="A1810" t="s">
        <v>166</v>
      </c>
      <c r="B1810">
        <v>817.79399999999998</v>
      </c>
      <c r="C1810">
        <v>801.30899999999997</v>
      </c>
      <c r="D1810">
        <v>533.48400000000004</v>
      </c>
      <c r="E1810">
        <v>528.91</v>
      </c>
      <c r="F1810">
        <v>227.828</v>
      </c>
      <c r="G1810">
        <v>1.2302299999999999E-3</v>
      </c>
      <c r="H1810">
        <v>0.99511499999999997</v>
      </c>
      <c r="I1810">
        <v>184</v>
      </c>
    </row>
    <row r="1811" spans="1:9" x14ac:dyDescent="0.25">
      <c r="A1811" t="s">
        <v>166</v>
      </c>
      <c r="B1811">
        <v>817.995</v>
      </c>
      <c r="C1811">
        <v>801.41899999999998</v>
      </c>
      <c r="D1811">
        <v>534.28700000000003</v>
      </c>
      <c r="E1811">
        <v>529.66300000000001</v>
      </c>
      <c r="F1811">
        <v>228.483</v>
      </c>
      <c r="G1811">
        <v>1.2885399999999999E-3</v>
      </c>
      <c r="H1811">
        <v>0.99511400000000005</v>
      </c>
      <c r="I1811">
        <v>180</v>
      </c>
    </row>
    <row r="1812" spans="1:9" x14ac:dyDescent="0.25">
      <c r="A1812" t="s">
        <v>166</v>
      </c>
      <c r="B1812">
        <v>818.57399999999996</v>
      </c>
      <c r="C1812">
        <v>802.11900000000003</v>
      </c>
      <c r="D1812">
        <v>534.29600000000005</v>
      </c>
      <c r="E1812">
        <v>529.69000000000005</v>
      </c>
      <c r="F1812">
        <v>228.55500000000001</v>
      </c>
      <c r="G1812">
        <v>1.2605400000000001E-3</v>
      </c>
      <c r="H1812">
        <v>0.99511499999999997</v>
      </c>
      <c r="I1812">
        <v>166</v>
      </c>
    </row>
    <row r="1813" spans="1:9" x14ac:dyDescent="0.25">
      <c r="A1813" t="s">
        <v>166</v>
      </c>
      <c r="B1813">
        <v>820.88</v>
      </c>
      <c r="C1813">
        <v>804.37199999999996</v>
      </c>
      <c r="D1813">
        <v>535.54100000000005</v>
      </c>
      <c r="E1813">
        <v>530.9</v>
      </c>
      <c r="F1813">
        <v>227.774</v>
      </c>
      <c r="G1813">
        <v>1.2483100000000001E-3</v>
      </c>
      <c r="H1813">
        <v>0.995116</v>
      </c>
      <c r="I1813">
        <v>186</v>
      </c>
    </row>
    <row r="1814" spans="1:9" x14ac:dyDescent="0.25">
      <c r="A1814" t="s">
        <v>166</v>
      </c>
      <c r="B1814">
        <v>817.36699999999996</v>
      </c>
      <c r="C1814">
        <v>800.83900000000006</v>
      </c>
      <c r="D1814">
        <v>534.17700000000002</v>
      </c>
      <c r="E1814">
        <v>529.52599999999995</v>
      </c>
      <c r="F1814">
        <v>228.39099999999999</v>
      </c>
      <c r="G1814">
        <v>1.3858399999999999E-3</v>
      </c>
      <c r="H1814">
        <v>0.995116</v>
      </c>
      <c r="I1814">
        <v>181</v>
      </c>
    </row>
    <row r="1815" spans="1:9" x14ac:dyDescent="0.25">
      <c r="A1815" t="s">
        <v>166</v>
      </c>
      <c r="B1815">
        <v>817.28700000000003</v>
      </c>
      <c r="C1815">
        <v>800.68799999999999</v>
      </c>
      <c r="D1815">
        <v>533.96900000000005</v>
      </c>
      <c r="E1815">
        <v>529.34100000000001</v>
      </c>
      <c r="F1815">
        <v>228.48400000000001</v>
      </c>
      <c r="G1815">
        <v>1.3133400000000001E-3</v>
      </c>
      <c r="H1815">
        <v>0.995116</v>
      </c>
      <c r="I1815">
        <v>174</v>
      </c>
    </row>
    <row r="1816" spans="1:9" x14ac:dyDescent="0.25">
      <c r="A1816" t="s">
        <v>166</v>
      </c>
      <c r="B1816">
        <v>817.61400000000003</v>
      </c>
      <c r="C1816">
        <v>801.08199999999999</v>
      </c>
      <c r="D1816">
        <v>533.34500000000003</v>
      </c>
      <c r="E1816">
        <v>528.74699999999996</v>
      </c>
      <c r="F1816">
        <v>227.98099999999999</v>
      </c>
      <c r="G1816">
        <v>1.2459999999999999E-3</v>
      </c>
      <c r="H1816">
        <v>0.995116</v>
      </c>
      <c r="I1816">
        <v>193</v>
      </c>
    </row>
    <row r="1817" spans="1:9" x14ac:dyDescent="0.25">
      <c r="A1817" t="s">
        <v>166</v>
      </c>
      <c r="B1817">
        <v>818.89400000000001</v>
      </c>
      <c r="C1817">
        <v>802.44799999999998</v>
      </c>
      <c r="D1817">
        <v>534.78</v>
      </c>
      <c r="E1817">
        <v>530.16999999999996</v>
      </c>
      <c r="F1817">
        <v>228.761</v>
      </c>
      <c r="G1817">
        <v>1.28944E-3</v>
      </c>
      <c r="H1817">
        <v>0.995116</v>
      </c>
      <c r="I1817">
        <v>174</v>
      </c>
    </row>
    <row r="1818" spans="1:9" x14ac:dyDescent="0.25">
      <c r="A1818" t="s">
        <v>166</v>
      </c>
      <c r="B1818">
        <v>817.90899999999999</v>
      </c>
      <c r="C1818">
        <v>801.31100000000004</v>
      </c>
      <c r="D1818">
        <v>533.76400000000001</v>
      </c>
      <c r="E1818">
        <v>529.14700000000005</v>
      </c>
      <c r="F1818">
        <v>228.43899999999999</v>
      </c>
      <c r="G1818">
        <v>1.3034800000000001E-3</v>
      </c>
      <c r="H1818">
        <v>0.995116</v>
      </c>
      <c r="I1818">
        <v>194</v>
      </c>
    </row>
    <row r="1819" spans="1:9" x14ac:dyDescent="0.25">
      <c r="A1819" t="s">
        <v>166</v>
      </c>
      <c r="B1819">
        <v>817.68399999999997</v>
      </c>
      <c r="C1819">
        <v>801.10799999999995</v>
      </c>
      <c r="D1819">
        <v>533.68399999999997</v>
      </c>
      <c r="E1819">
        <v>529.11699999999996</v>
      </c>
      <c r="F1819">
        <v>227.79499999999999</v>
      </c>
      <c r="G1819">
        <v>1.24008E-3</v>
      </c>
      <c r="H1819">
        <v>0.99510699999999996</v>
      </c>
      <c r="I1819">
        <v>175</v>
      </c>
    </row>
    <row r="1820" spans="1:9" x14ac:dyDescent="0.25">
      <c r="A1820" t="s">
        <v>166</v>
      </c>
      <c r="B1820">
        <v>819.83199999999999</v>
      </c>
      <c r="C1820">
        <v>803.32</v>
      </c>
      <c r="D1820">
        <v>535.34100000000001</v>
      </c>
      <c r="E1820">
        <v>530.71699999999998</v>
      </c>
      <c r="F1820">
        <v>228.80099999999999</v>
      </c>
      <c r="G1820">
        <v>1.25391E-3</v>
      </c>
      <c r="H1820">
        <v>0.995116</v>
      </c>
      <c r="I1820">
        <v>168</v>
      </c>
    </row>
    <row r="1821" spans="1:9" x14ac:dyDescent="0.25">
      <c r="A1821" t="s">
        <v>166</v>
      </c>
      <c r="B1821">
        <v>820.03800000000001</v>
      </c>
      <c r="C1821">
        <v>803.42399999999998</v>
      </c>
      <c r="D1821">
        <v>534.36199999999997</v>
      </c>
      <c r="E1821">
        <v>529.73</v>
      </c>
      <c r="F1821">
        <v>228.523</v>
      </c>
      <c r="G1821">
        <v>1.2305300000000001E-3</v>
      </c>
      <c r="H1821">
        <v>0.995116</v>
      </c>
      <c r="I1821">
        <v>179</v>
      </c>
    </row>
    <row r="1822" spans="1:9" x14ac:dyDescent="0.25">
      <c r="A1822" t="s">
        <v>166</v>
      </c>
      <c r="B1822">
        <v>818.02</v>
      </c>
      <c r="C1822">
        <v>801.51499999999999</v>
      </c>
      <c r="D1822">
        <v>534.17100000000005</v>
      </c>
      <c r="E1822">
        <v>529.58500000000004</v>
      </c>
      <c r="F1822">
        <v>227.91900000000001</v>
      </c>
      <c r="G1822">
        <v>1.2300900000000001E-3</v>
      </c>
      <c r="H1822">
        <v>0.99511499999999997</v>
      </c>
      <c r="I1822">
        <v>161</v>
      </c>
    </row>
    <row r="1823" spans="1:9" x14ac:dyDescent="0.25">
      <c r="A1823" t="s">
        <v>166</v>
      </c>
      <c r="B1823">
        <v>817.673</v>
      </c>
      <c r="C1823">
        <v>801.22199999999998</v>
      </c>
      <c r="D1823">
        <v>534.35599999999999</v>
      </c>
      <c r="E1823">
        <v>529.70899999999995</v>
      </c>
      <c r="F1823">
        <v>228.62799999999999</v>
      </c>
      <c r="G1823">
        <v>1.24993E-3</v>
      </c>
      <c r="H1823">
        <v>0.995116</v>
      </c>
      <c r="I1823">
        <v>176</v>
      </c>
    </row>
    <row r="1824" spans="1:9" x14ac:dyDescent="0.25">
      <c r="A1824" t="s">
        <v>166</v>
      </c>
      <c r="B1824">
        <v>818.40099999999995</v>
      </c>
      <c r="C1824">
        <v>801.90099999999995</v>
      </c>
      <c r="D1824">
        <v>534.50900000000001</v>
      </c>
      <c r="E1824">
        <v>529.86699999999996</v>
      </c>
      <c r="F1824">
        <v>228.66800000000001</v>
      </c>
      <c r="G1824">
        <v>1.24318E-3</v>
      </c>
      <c r="H1824">
        <v>0.995116</v>
      </c>
      <c r="I1824">
        <v>213</v>
      </c>
    </row>
    <row r="1825" spans="1:9" x14ac:dyDescent="0.25">
      <c r="A1825" t="s">
        <v>166</v>
      </c>
      <c r="B1825">
        <v>817.82899999999995</v>
      </c>
      <c r="C1825">
        <v>801.24900000000002</v>
      </c>
      <c r="D1825">
        <v>533.43200000000002</v>
      </c>
      <c r="E1825">
        <v>528.86099999999999</v>
      </c>
      <c r="F1825">
        <v>227.67099999999999</v>
      </c>
      <c r="G1825">
        <v>1.27418E-3</v>
      </c>
      <c r="H1825">
        <v>0.99511400000000005</v>
      </c>
      <c r="I1825">
        <v>182</v>
      </c>
    </row>
    <row r="1826" spans="1:9" x14ac:dyDescent="0.25">
      <c r="A1826" t="s">
        <v>166</v>
      </c>
      <c r="B1826">
        <v>834.42100000000005</v>
      </c>
      <c r="C1826">
        <v>817.75099999999998</v>
      </c>
      <c r="D1826">
        <v>537.98199999999997</v>
      </c>
      <c r="E1826">
        <v>534.95600000000002</v>
      </c>
      <c r="F1826">
        <v>229.655</v>
      </c>
      <c r="G1826">
        <v>1.2370700000000001E-3</v>
      </c>
      <c r="H1826">
        <v>0.995116</v>
      </c>
      <c r="I1826">
        <v>147</v>
      </c>
    </row>
    <row r="1827" spans="1:9" x14ac:dyDescent="0.25">
      <c r="A1827" t="s">
        <v>166</v>
      </c>
      <c r="B1827">
        <v>832.49599999999998</v>
      </c>
      <c r="C1827">
        <v>815.88</v>
      </c>
      <c r="D1827">
        <v>540.29499999999996</v>
      </c>
      <c r="E1827">
        <v>535.67200000000003</v>
      </c>
      <c r="F1827">
        <v>229.33699999999999</v>
      </c>
      <c r="G1827">
        <v>1.4022100000000001E-3</v>
      </c>
      <c r="H1827">
        <v>0.99511400000000005</v>
      </c>
      <c r="I1827">
        <v>167</v>
      </c>
    </row>
    <row r="1828" spans="1:9" x14ac:dyDescent="0.25">
      <c r="A1828" t="s">
        <v>166</v>
      </c>
      <c r="B1828">
        <v>827.92399999999998</v>
      </c>
      <c r="C1828">
        <v>811.42499999999995</v>
      </c>
      <c r="D1828">
        <v>537.98699999999997</v>
      </c>
      <c r="E1828">
        <v>533.38300000000004</v>
      </c>
      <c r="F1828">
        <v>228.113</v>
      </c>
      <c r="G1828">
        <v>1.40537E-3</v>
      </c>
      <c r="H1828">
        <v>0.99511300000000003</v>
      </c>
      <c r="I1828">
        <v>161</v>
      </c>
    </row>
    <row r="1829" spans="1:9" x14ac:dyDescent="0.25">
      <c r="A1829" t="s">
        <v>166</v>
      </c>
      <c r="B1829">
        <v>828.86199999999997</v>
      </c>
      <c r="C1829">
        <v>812.42700000000002</v>
      </c>
      <c r="D1829">
        <v>538.702</v>
      </c>
      <c r="E1829">
        <v>534.09799999999996</v>
      </c>
      <c r="F1829">
        <v>228.96100000000001</v>
      </c>
      <c r="G1829">
        <v>1.23959E-3</v>
      </c>
      <c r="H1829">
        <v>0.99511300000000003</v>
      </c>
      <c r="I1829">
        <v>153</v>
      </c>
    </row>
    <row r="1830" spans="1:9" x14ac:dyDescent="0.25">
      <c r="A1830" t="s">
        <v>166</v>
      </c>
      <c r="B1830">
        <v>827.02599999999995</v>
      </c>
      <c r="C1830">
        <v>810.56799999999998</v>
      </c>
      <c r="D1830">
        <v>537.07899999999995</v>
      </c>
      <c r="E1830">
        <v>532.40599999999995</v>
      </c>
      <c r="F1830">
        <v>229.96299999999999</v>
      </c>
      <c r="G1830">
        <v>1.2320300000000001E-3</v>
      </c>
      <c r="H1830">
        <v>0.99511499999999997</v>
      </c>
      <c r="I1830">
        <v>175</v>
      </c>
    </row>
    <row r="1831" spans="1:9" x14ac:dyDescent="0.25">
      <c r="A1831" t="s">
        <v>166</v>
      </c>
      <c r="B1831">
        <v>818.47</v>
      </c>
      <c r="C1831">
        <v>801.72500000000002</v>
      </c>
      <c r="D1831">
        <v>534.60199999999998</v>
      </c>
      <c r="E1831">
        <v>529.97900000000004</v>
      </c>
      <c r="F1831">
        <v>227.624</v>
      </c>
      <c r="G1831">
        <v>1.2516300000000001E-3</v>
      </c>
      <c r="H1831">
        <v>0.995116</v>
      </c>
      <c r="I1831">
        <v>173</v>
      </c>
    </row>
    <row r="1832" spans="1:9" x14ac:dyDescent="0.25">
      <c r="A1832" t="s">
        <v>166</v>
      </c>
      <c r="B1832">
        <v>816.952</v>
      </c>
      <c r="C1832">
        <v>800.38499999999999</v>
      </c>
      <c r="D1832">
        <v>533.83000000000004</v>
      </c>
      <c r="E1832">
        <v>529.17399999999998</v>
      </c>
      <c r="F1832">
        <v>228.46899999999999</v>
      </c>
      <c r="G1832">
        <v>1.32807E-3</v>
      </c>
      <c r="H1832">
        <v>0.995116</v>
      </c>
      <c r="I1832">
        <v>193</v>
      </c>
    </row>
    <row r="1833" spans="1:9" x14ac:dyDescent="0.25">
      <c r="A1833" t="s">
        <v>166</v>
      </c>
      <c r="B1833">
        <v>817.98400000000004</v>
      </c>
      <c r="C1833">
        <v>801.351</v>
      </c>
      <c r="D1833">
        <v>533.78099999999995</v>
      </c>
      <c r="E1833">
        <v>529.15599999999995</v>
      </c>
      <c r="F1833">
        <v>228.345</v>
      </c>
      <c r="G1833">
        <v>1.23069E-3</v>
      </c>
      <c r="H1833">
        <v>0.995116</v>
      </c>
      <c r="I1833">
        <v>163</v>
      </c>
    </row>
    <row r="1834" spans="1:9" x14ac:dyDescent="0.25">
      <c r="A1834" t="s">
        <v>166</v>
      </c>
      <c r="B1834">
        <v>816.52</v>
      </c>
      <c r="C1834">
        <v>799.97500000000002</v>
      </c>
      <c r="D1834">
        <v>533.01099999999997</v>
      </c>
      <c r="E1834">
        <v>528.38</v>
      </c>
      <c r="F1834">
        <v>227.85900000000001</v>
      </c>
      <c r="G1834">
        <v>1.23017E-3</v>
      </c>
      <c r="H1834">
        <v>0.995116</v>
      </c>
      <c r="I1834">
        <v>159</v>
      </c>
    </row>
    <row r="1835" spans="1:9" x14ac:dyDescent="0.25">
      <c r="A1835" t="s">
        <v>166</v>
      </c>
      <c r="B1835">
        <v>818.84199999999998</v>
      </c>
      <c r="C1835">
        <v>802.255</v>
      </c>
      <c r="D1835">
        <v>534.33100000000002</v>
      </c>
      <c r="E1835">
        <v>529.68299999999999</v>
      </c>
      <c r="F1835">
        <v>228.535</v>
      </c>
      <c r="G1835">
        <v>1.2542199999999999E-3</v>
      </c>
      <c r="H1835">
        <v>0.995116</v>
      </c>
      <c r="I1835">
        <v>183</v>
      </c>
    </row>
    <row r="1836" spans="1:9" x14ac:dyDescent="0.25">
      <c r="A1836" t="s">
        <v>166</v>
      </c>
      <c r="B1836">
        <v>818.10699999999997</v>
      </c>
      <c r="C1836">
        <v>801.59699999999998</v>
      </c>
      <c r="D1836">
        <v>533.71199999999999</v>
      </c>
      <c r="E1836">
        <v>529.06200000000001</v>
      </c>
      <c r="F1836">
        <v>228.60900000000001</v>
      </c>
      <c r="G1836">
        <v>1.4884E-3</v>
      </c>
      <c r="H1836">
        <v>0.99511499999999997</v>
      </c>
      <c r="I1836">
        <v>144</v>
      </c>
    </row>
    <row r="1837" spans="1:9" x14ac:dyDescent="0.25">
      <c r="A1837" t="s">
        <v>166</v>
      </c>
      <c r="B1837">
        <v>821.26900000000001</v>
      </c>
      <c r="C1837">
        <v>804.60299999999995</v>
      </c>
      <c r="D1837">
        <v>534.32799999999997</v>
      </c>
      <c r="E1837">
        <v>529.67499999999995</v>
      </c>
      <c r="F1837">
        <v>227.965</v>
      </c>
      <c r="G1837">
        <v>1.2655500000000001E-3</v>
      </c>
      <c r="H1837">
        <v>0.99511400000000005</v>
      </c>
      <c r="I1837">
        <v>181</v>
      </c>
    </row>
    <row r="1838" spans="1:9" x14ac:dyDescent="0.25">
      <c r="A1838" t="s">
        <v>166</v>
      </c>
      <c r="B1838">
        <v>827.32399999999996</v>
      </c>
      <c r="C1838">
        <v>810.52200000000005</v>
      </c>
      <c r="D1838">
        <v>540.69600000000003</v>
      </c>
      <c r="E1838">
        <v>538.48699999999997</v>
      </c>
      <c r="F1838">
        <v>228.69399999999999</v>
      </c>
      <c r="G1838">
        <v>1.4278800000000001E-3</v>
      </c>
      <c r="H1838">
        <v>0.995116</v>
      </c>
      <c r="I1838">
        <v>194</v>
      </c>
    </row>
    <row r="1839" spans="1:9" x14ac:dyDescent="0.25">
      <c r="A1839" t="s">
        <v>166</v>
      </c>
      <c r="B1839">
        <v>818.95699999999999</v>
      </c>
      <c r="C1839">
        <v>802.20600000000002</v>
      </c>
      <c r="D1839">
        <v>534.52</v>
      </c>
      <c r="E1839">
        <v>529.88300000000004</v>
      </c>
      <c r="F1839">
        <v>228.75700000000001</v>
      </c>
      <c r="G1839">
        <v>1.2475400000000001E-3</v>
      </c>
      <c r="H1839">
        <v>0.99511499999999997</v>
      </c>
      <c r="I1839">
        <v>152</v>
      </c>
    </row>
    <row r="1840" spans="1:9" x14ac:dyDescent="0.25">
      <c r="A1840" t="s">
        <v>166</v>
      </c>
      <c r="B1840">
        <v>818.6</v>
      </c>
      <c r="C1840">
        <v>801.77800000000002</v>
      </c>
      <c r="D1840">
        <v>533.59400000000005</v>
      </c>
      <c r="E1840">
        <v>529.02700000000004</v>
      </c>
      <c r="F1840">
        <v>227.84399999999999</v>
      </c>
      <c r="G1840">
        <v>1.2455400000000001E-3</v>
      </c>
      <c r="H1840">
        <v>0.99511499999999997</v>
      </c>
      <c r="I1840">
        <v>175</v>
      </c>
    </row>
    <row r="1841" spans="1:25" x14ac:dyDescent="0.25">
      <c r="A1841" t="s">
        <v>166</v>
      </c>
      <c r="B1841">
        <v>819.80700000000002</v>
      </c>
      <c r="C1841">
        <v>803.08199999999999</v>
      </c>
      <c r="D1841">
        <v>535.24699999999996</v>
      </c>
      <c r="E1841">
        <v>530.67399999999998</v>
      </c>
      <c r="F1841">
        <v>228.79300000000001</v>
      </c>
      <c r="G1841">
        <v>1.2519600000000001E-3</v>
      </c>
      <c r="H1841">
        <v>0.995112</v>
      </c>
      <c r="I1841">
        <v>163</v>
      </c>
    </row>
    <row r="1842" spans="1:25" x14ac:dyDescent="0.25">
      <c r="A1842" t="s">
        <v>166</v>
      </c>
      <c r="B1842">
        <v>818.87</v>
      </c>
      <c r="C1842">
        <v>802.13099999999997</v>
      </c>
      <c r="D1842">
        <v>534.42200000000003</v>
      </c>
      <c r="E1842">
        <v>529.85699999999997</v>
      </c>
      <c r="F1842">
        <v>228.45599999999999</v>
      </c>
      <c r="G1842">
        <v>1.4346599999999999E-3</v>
      </c>
      <c r="H1842">
        <v>0.995116</v>
      </c>
      <c r="I1842">
        <v>180</v>
      </c>
    </row>
    <row r="1843" spans="1:25" x14ac:dyDescent="0.25">
      <c r="A1843" t="s">
        <v>166</v>
      </c>
      <c r="B1843">
        <v>820.97699999999998</v>
      </c>
      <c r="C1843">
        <v>804.28</v>
      </c>
      <c r="D1843">
        <v>534.88900000000001</v>
      </c>
      <c r="E1843">
        <v>530.25900000000001</v>
      </c>
      <c r="F1843">
        <v>227.61</v>
      </c>
      <c r="G1843">
        <v>1.2305700000000001E-3</v>
      </c>
      <c r="H1843">
        <v>0.99511499999999997</v>
      </c>
      <c r="I1843">
        <v>168</v>
      </c>
    </row>
    <row r="1844" spans="1:25" x14ac:dyDescent="0.25">
      <c r="A1844" t="s">
        <v>166</v>
      </c>
      <c r="B1844">
        <v>818.83399999999995</v>
      </c>
      <c r="C1844">
        <v>802.17</v>
      </c>
      <c r="D1844">
        <v>534.80600000000004</v>
      </c>
      <c r="E1844">
        <v>530.10500000000002</v>
      </c>
      <c r="F1844">
        <v>228.453</v>
      </c>
      <c r="G1844">
        <v>1.26987E-3</v>
      </c>
      <c r="H1844">
        <v>0.99511499999999997</v>
      </c>
      <c r="I1844">
        <v>153</v>
      </c>
    </row>
    <row r="1845" spans="1:25" x14ac:dyDescent="0.25">
      <c r="A1845" t="s">
        <v>166</v>
      </c>
      <c r="B1845">
        <v>818.596</v>
      </c>
      <c r="C1845">
        <v>801.94500000000005</v>
      </c>
      <c r="D1845">
        <v>533.81500000000005</v>
      </c>
      <c r="E1845">
        <v>529.16300000000001</v>
      </c>
      <c r="F1845">
        <v>228.483</v>
      </c>
      <c r="G1845">
        <v>1.4543100000000001E-3</v>
      </c>
      <c r="H1845">
        <v>0.99511499999999997</v>
      </c>
      <c r="I1845">
        <v>180</v>
      </c>
    </row>
    <row r="1846" spans="1:25" x14ac:dyDescent="0.25">
      <c r="A1846" t="s">
        <v>166</v>
      </c>
      <c r="B1846">
        <v>817.50300000000004</v>
      </c>
      <c r="C1846">
        <v>800.89200000000005</v>
      </c>
      <c r="D1846">
        <v>533.20399999999995</v>
      </c>
      <c r="E1846">
        <v>528.6</v>
      </c>
      <c r="F1846">
        <v>227.768</v>
      </c>
      <c r="G1846">
        <v>1.32821E-3</v>
      </c>
      <c r="H1846">
        <v>0.995116</v>
      </c>
      <c r="I1846">
        <v>149</v>
      </c>
    </row>
    <row r="1847" spans="1:25" x14ac:dyDescent="0.25">
      <c r="A1847" t="s">
        <v>166</v>
      </c>
      <c r="B1847">
        <v>819.86699999999996</v>
      </c>
      <c r="C1847">
        <v>803.13400000000001</v>
      </c>
      <c r="D1847">
        <v>534.90499999999997</v>
      </c>
      <c r="E1847">
        <v>530.26</v>
      </c>
      <c r="F1847">
        <v>228.72300000000001</v>
      </c>
      <c r="G1847">
        <v>1.2567100000000001E-3</v>
      </c>
      <c r="H1847">
        <v>0.995116</v>
      </c>
      <c r="I1847">
        <v>162</v>
      </c>
      <c r="R1847" t="s">
        <v>69</v>
      </c>
      <c r="U1847" t="s">
        <v>68</v>
      </c>
      <c r="X1847" t="s">
        <v>66</v>
      </c>
    </row>
    <row r="1848" spans="1:25" x14ac:dyDescent="0.25">
      <c r="A1848" t="s">
        <v>166</v>
      </c>
      <c r="B1848">
        <v>819.28200000000004</v>
      </c>
      <c r="C1848">
        <v>802.447</v>
      </c>
      <c r="D1848">
        <v>534.82399999999996</v>
      </c>
      <c r="E1848">
        <v>530.24900000000002</v>
      </c>
      <c r="F1848">
        <v>228.751</v>
      </c>
      <c r="G1848">
        <v>1.2459700000000001E-3</v>
      </c>
      <c r="H1848">
        <v>0.99511499999999997</v>
      </c>
      <c r="I1848">
        <v>136</v>
      </c>
      <c r="R1848">
        <f>AVERAGE(B1799:B1848)</f>
        <v>820.02847999999994</v>
      </c>
      <c r="S1848">
        <f>AVERAGE(C1799:C1848)</f>
        <v>803.43399999999974</v>
      </c>
      <c r="U1848">
        <f>_xlfn.VAR.P(B1799:B1848)</f>
        <v>14.834722489599983</v>
      </c>
      <c r="V1848">
        <f>_xlfn.VAR.P(C1799:C1848)</f>
        <v>14.814718999999977</v>
      </c>
      <c r="X1848">
        <f>1.96*SQRT(U1848)/50</f>
        <v>0.15098221076146326</v>
      </c>
      <c r="Y1848">
        <f>1.96*SQRT(V1848)/50</f>
        <v>0.15088038243641869</v>
      </c>
    </row>
    <row r="1849" spans="1:25" x14ac:dyDescent="0.25">
      <c r="A1849" t="s">
        <v>166</v>
      </c>
      <c r="B1849">
        <v>41009.150765999999</v>
      </c>
      <c r="C1849" t="s">
        <v>36</v>
      </c>
    </row>
    <row r="1850" spans="1:25" x14ac:dyDescent="0.25">
      <c r="A1850" t="s">
        <v>167</v>
      </c>
      <c r="B1850">
        <v>942.16800000000001</v>
      </c>
      <c r="C1850">
        <v>925.4</v>
      </c>
      <c r="D1850">
        <v>889.93</v>
      </c>
      <c r="E1850">
        <v>408.33</v>
      </c>
      <c r="F1850">
        <v>0</v>
      </c>
      <c r="G1850">
        <v>7.1370699999999995E-2</v>
      </c>
      <c r="H1850">
        <v>1</v>
      </c>
      <c r="I1850">
        <v>0</v>
      </c>
    </row>
    <row r="1851" spans="1:25" x14ac:dyDescent="0.25">
      <c r="A1851" t="s">
        <v>167</v>
      </c>
      <c r="B1851">
        <v>948.69100000000003</v>
      </c>
      <c r="C1851">
        <v>932.05499999999995</v>
      </c>
      <c r="D1851">
        <v>894.53899999999999</v>
      </c>
      <c r="E1851">
        <v>408.13200000000001</v>
      </c>
      <c r="F1851">
        <v>0</v>
      </c>
      <c r="G1851">
        <v>7.1370699999999995E-2</v>
      </c>
      <c r="H1851">
        <v>1</v>
      </c>
      <c r="I1851">
        <v>0</v>
      </c>
    </row>
    <row r="1852" spans="1:25" x14ac:dyDescent="0.25">
      <c r="A1852" t="s">
        <v>167</v>
      </c>
      <c r="B1852">
        <v>940.55600000000004</v>
      </c>
      <c r="C1852">
        <v>924.024</v>
      </c>
      <c r="D1852">
        <v>888.91399999999999</v>
      </c>
      <c r="E1852">
        <v>408.68799999999999</v>
      </c>
      <c r="F1852">
        <v>0</v>
      </c>
      <c r="G1852">
        <v>7.1370699999999995E-2</v>
      </c>
      <c r="H1852">
        <v>1</v>
      </c>
      <c r="I1852">
        <v>0</v>
      </c>
    </row>
    <row r="1853" spans="1:25" x14ac:dyDescent="0.25">
      <c r="A1853" t="s">
        <v>167</v>
      </c>
      <c r="B1853">
        <v>945.54200000000003</v>
      </c>
      <c r="C1853">
        <v>928.99800000000005</v>
      </c>
      <c r="D1853">
        <v>893.81100000000004</v>
      </c>
      <c r="E1853">
        <v>408.173</v>
      </c>
      <c r="F1853">
        <v>0</v>
      </c>
      <c r="G1853">
        <v>7.1370699999999995E-2</v>
      </c>
      <c r="H1853">
        <v>1</v>
      </c>
      <c r="I1853">
        <v>0</v>
      </c>
    </row>
    <row r="1854" spans="1:25" x14ac:dyDescent="0.25">
      <c r="A1854" t="s">
        <v>167</v>
      </c>
      <c r="B1854">
        <v>939.03399999999999</v>
      </c>
      <c r="C1854">
        <v>922.40599999999995</v>
      </c>
      <c r="D1854">
        <v>887.05799999999999</v>
      </c>
      <c r="E1854">
        <v>408.35399999999998</v>
      </c>
      <c r="F1854">
        <v>0</v>
      </c>
      <c r="G1854">
        <v>7.1370699999999995E-2</v>
      </c>
      <c r="H1854">
        <v>1</v>
      </c>
      <c r="I1854">
        <v>0</v>
      </c>
    </row>
    <row r="1855" spans="1:25" x14ac:dyDescent="0.25">
      <c r="A1855" t="s">
        <v>167</v>
      </c>
      <c r="B1855">
        <v>941.00099999999998</v>
      </c>
      <c r="C1855">
        <v>924.423</v>
      </c>
      <c r="D1855">
        <v>889.18200000000002</v>
      </c>
      <c r="E1855">
        <v>408.23399999999998</v>
      </c>
      <c r="F1855">
        <v>0</v>
      </c>
      <c r="G1855">
        <v>7.1370699999999995E-2</v>
      </c>
      <c r="H1855">
        <v>1</v>
      </c>
      <c r="I1855">
        <v>0</v>
      </c>
    </row>
    <row r="1856" spans="1:25" x14ac:dyDescent="0.25">
      <c r="A1856" t="s">
        <v>167</v>
      </c>
      <c r="B1856">
        <v>943.42600000000004</v>
      </c>
      <c r="C1856">
        <v>926.94799999999998</v>
      </c>
      <c r="D1856">
        <v>891.52800000000002</v>
      </c>
      <c r="E1856">
        <v>408.29700000000003</v>
      </c>
      <c r="F1856">
        <v>0</v>
      </c>
      <c r="G1856">
        <v>7.1370699999999995E-2</v>
      </c>
      <c r="H1856">
        <v>1</v>
      </c>
      <c r="I1856">
        <v>0</v>
      </c>
    </row>
    <row r="1857" spans="1:9" x14ac:dyDescent="0.25">
      <c r="A1857" t="s">
        <v>167</v>
      </c>
      <c r="B1857">
        <v>938.51499999999999</v>
      </c>
      <c r="C1857">
        <v>922.01499999999999</v>
      </c>
      <c r="D1857">
        <v>886.66600000000005</v>
      </c>
      <c r="E1857">
        <v>408.315</v>
      </c>
      <c r="F1857">
        <v>0</v>
      </c>
      <c r="G1857">
        <v>7.1370699999999995E-2</v>
      </c>
      <c r="H1857">
        <v>1</v>
      </c>
      <c r="I1857">
        <v>0</v>
      </c>
    </row>
    <row r="1858" spans="1:9" x14ac:dyDescent="0.25">
      <c r="A1858" t="s">
        <v>167</v>
      </c>
      <c r="B1858">
        <v>943.99800000000005</v>
      </c>
      <c r="C1858">
        <v>927.51599999999996</v>
      </c>
      <c r="D1858">
        <v>892.37099999999998</v>
      </c>
      <c r="E1858">
        <v>408.16399999999999</v>
      </c>
      <c r="F1858">
        <v>0</v>
      </c>
      <c r="G1858">
        <v>7.1370699999999995E-2</v>
      </c>
      <c r="H1858">
        <v>1</v>
      </c>
      <c r="I1858">
        <v>0</v>
      </c>
    </row>
    <row r="1859" spans="1:9" x14ac:dyDescent="0.25">
      <c r="A1859" t="s">
        <v>167</v>
      </c>
      <c r="B1859">
        <v>943.89599999999996</v>
      </c>
      <c r="C1859">
        <v>927.48199999999997</v>
      </c>
      <c r="D1859">
        <v>891.95799999999997</v>
      </c>
      <c r="E1859">
        <v>408.29700000000003</v>
      </c>
      <c r="F1859">
        <v>0</v>
      </c>
      <c r="G1859">
        <v>7.1370699999999995E-2</v>
      </c>
      <c r="H1859">
        <v>1</v>
      </c>
      <c r="I1859">
        <v>0</v>
      </c>
    </row>
    <row r="1860" spans="1:9" x14ac:dyDescent="0.25">
      <c r="A1860" t="s">
        <v>167</v>
      </c>
      <c r="B1860">
        <v>949.74</v>
      </c>
      <c r="C1860">
        <v>932.54300000000001</v>
      </c>
      <c r="D1860">
        <v>897.20699999999999</v>
      </c>
      <c r="E1860">
        <v>408.24700000000001</v>
      </c>
      <c r="F1860">
        <v>0</v>
      </c>
      <c r="G1860">
        <v>7.1370699999999995E-2</v>
      </c>
      <c r="H1860">
        <v>1</v>
      </c>
      <c r="I1860">
        <v>0</v>
      </c>
    </row>
    <row r="1861" spans="1:9" x14ac:dyDescent="0.25">
      <c r="A1861" t="s">
        <v>167</v>
      </c>
      <c r="B1861">
        <v>940.29899999999998</v>
      </c>
      <c r="C1861">
        <v>922.976</v>
      </c>
      <c r="D1861">
        <v>887.75699999999995</v>
      </c>
      <c r="E1861">
        <v>407.84800000000001</v>
      </c>
      <c r="F1861">
        <v>0</v>
      </c>
      <c r="G1861">
        <v>7.1370699999999995E-2</v>
      </c>
      <c r="H1861">
        <v>1</v>
      </c>
      <c r="I1861">
        <v>0</v>
      </c>
    </row>
    <row r="1862" spans="1:9" x14ac:dyDescent="0.25">
      <c r="A1862" t="s">
        <v>167</v>
      </c>
      <c r="B1862">
        <v>948.96699999999998</v>
      </c>
      <c r="C1862">
        <v>932.61400000000003</v>
      </c>
      <c r="D1862">
        <v>894.27</v>
      </c>
      <c r="E1862">
        <v>408.23099999999999</v>
      </c>
      <c r="F1862">
        <v>0</v>
      </c>
      <c r="G1862">
        <v>7.1370699999999995E-2</v>
      </c>
      <c r="H1862">
        <v>1</v>
      </c>
      <c r="I1862">
        <v>0</v>
      </c>
    </row>
    <row r="1863" spans="1:9" x14ac:dyDescent="0.25">
      <c r="A1863" t="s">
        <v>167</v>
      </c>
      <c r="B1863">
        <v>937.8</v>
      </c>
      <c r="C1863">
        <v>921.51499999999999</v>
      </c>
      <c r="D1863">
        <v>886.19899999999996</v>
      </c>
      <c r="E1863">
        <v>408.02499999999998</v>
      </c>
      <c r="F1863">
        <v>0</v>
      </c>
      <c r="G1863">
        <v>7.1370699999999995E-2</v>
      </c>
      <c r="H1863">
        <v>1</v>
      </c>
      <c r="I1863">
        <v>0</v>
      </c>
    </row>
    <row r="1864" spans="1:9" x14ac:dyDescent="0.25">
      <c r="A1864" t="s">
        <v>167</v>
      </c>
      <c r="B1864">
        <v>949.51300000000003</v>
      </c>
      <c r="C1864">
        <v>932.31700000000001</v>
      </c>
      <c r="D1864">
        <v>897.06</v>
      </c>
      <c r="E1864">
        <v>408.35300000000001</v>
      </c>
      <c r="F1864">
        <v>0</v>
      </c>
      <c r="G1864">
        <v>7.1370699999999995E-2</v>
      </c>
      <c r="H1864">
        <v>1</v>
      </c>
      <c r="I1864">
        <v>0</v>
      </c>
    </row>
    <row r="1865" spans="1:9" x14ac:dyDescent="0.25">
      <c r="A1865" t="s">
        <v>167</v>
      </c>
      <c r="B1865">
        <v>942.71</v>
      </c>
      <c r="C1865">
        <v>926.53499999999997</v>
      </c>
      <c r="D1865">
        <v>891.05700000000002</v>
      </c>
      <c r="E1865">
        <v>408.13400000000001</v>
      </c>
      <c r="F1865">
        <v>0</v>
      </c>
      <c r="G1865">
        <v>7.1370699999999995E-2</v>
      </c>
      <c r="H1865">
        <v>1</v>
      </c>
      <c r="I1865">
        <v>0</v>
      </c>
    </row>
    <row r="1866" spans="1:9" x14ac:dyDescent="0.25">
      <c r="A1866" t="s">
        <v>167</v>
      </c>
      <c r="B1866">
        <v>947.38400000000001</v>
      </c>
      <c r="C1866">
        <v>930.13</v>
      </c>
      <c r="D1866">
        <v>894.84400000000005</v>
      </c>
      <c r="E1866">
        <v>408.15</v>
      </c>
      <c r="F1866">
        <v>0</v>
      </c>
      <c r="G1866">
        <v>7.1370699999999995E-2</v>
      </c>
      <c r="H1866">
        <v>1</v>
      </c>
      <c r="I1866">
        <v>0</v>
      </c>
    </row>
    <row r="1867" spans="1:9" x14ac:dyDescent="0.25">
      <c r="A1867" t="s">
        <v>167</v>
      </c>
      <c r="B1867">
        <v>937.96299999999997</v>
      </c>
      <c r="C1867">
        <v>920.85599999999999</v>
      </c>
      <c r="D1867">
        <v>885.91099999999994</v>
      </c>
      <c r="E1867">
        <v>408.07100000000003</v>
      </c>
      <c r="F1867">
        <v>0</v>
      </c>
      <c r="G1867">
        <v>7.1370699999999995E-2</v>
      </c>
      <c r="H1867">
        <v>1</v>
      </c>
      <c r="I1867">
        <v>0</v>
      </c>
    </row>
    <row r="1868" spans="1:9" x14ac:dyDescent="0.25">
      <c r="A1868" t="s">
        <v>167</v>
      </c>
      <c r="B1868">
        <v>947.07500000000005</v>
      </c>
      <c r="C1868">
        <v>930.80799999999999</v>
      </c>
      <c r="D1868">
        <v>895.50599999999997</v>
      </c>
      <c r="E1868">
        <v>408.05200000000002</v>
      </c>
      <c r="F1868">
        <v>0</v>
      </c>
      <c r="G1868">
        <v>7.1370699999999995E-2</v>
      </c>
      <c r="H1868">
        <v>1</v>
      </c>
      <c r="I1868">
        <v>0</v>
      </c>
    </row>
    <row r="1869" spans="1:9" x14ac:dyDescent="0.25">
      <c r="A1869" t="s">
        <v>167</v>
      </c>
      <c r="B1869">
        <v>939.25</v>
      </c>
      <c r="C1869">
        <v>923.1</v>
      </c>
      <c r="D1869">
        <v>887.798</v>
      </c>
      <c r="E1869">
        <v>408.27600000000001</v>
      </c>
      <c r="F1869">
        <v>0</v>
      </c>
      <c r="G1869">
        <v>7.1370699999999995E-2</v>
      </c>
      <c r="H1869">
        <v>1</v>
      </c>
      <c r="I1869">
        <v>0</v>
      </c>
    </row>
    <row r="1870" spans="1:9" x14ac:dyDescent="0.25">
      <c r="A1870" t="s">
        <v>167</v>
      </c>
      <c r="B1870">
        <v>937.21600000000001</v>
      </c>
      <c r="C1870">
        <v>920.88300000000004</v>
      </c>
      <c r="D1870">
        <v>885.84199999999998</v>
      </c>
      <c r="E1870">
        <v>408.08499999999998</v>
      </c>
      <c r="F1870">
        <v>0</v>
      </c>
      <c r="G1870">
        <v>7.1370699999999995E-2</v>
      </c>
      <c r="H1870">
        <v>1</v>
      </c>
      <c r="I1870">
        <v>0</v>
      </c>
    </row>
    <row r="1871" spans="1:9" x14ac:dyDescent="0.25">
      <c r="A1871" t="s">
        <v>167</v>
      </c>
      <c r="B1871">
        <v>938.27499999999998</v>
      </c>
      <c r="C1871">
        <v>922.072</v>
      </c>
      <c r="D1871">
        <v>886.76700000000005</v>
      </c>
      <c r="E1871">
        <v>407.91199999999998</v>
      </c>
      <c r="F1871">
        <v>0</v>
      </c>
      <c r="G1871">
        <v>7.1370699999999995E-2</v>
      </c>
      <c r="H1871">
        <v>1</v>
      </c>
      <c r="I1871">
        <v>0</v>
      </c>
    </row>
    <row r="1872" spans="1:9" x14ac:dyDescent="0.25">
      <c r="A1872" t="s">
        <v>167</v>
      </c>
      <c r="B1872">
        <v>944.41399999999999</v>
      </c>
      <c r="C1872">
        <v>928.20399999999995</v>
      </c>
      <c r="D1872">
        <v>892.96699999999998</v>
      </c>
      <c r="E1872">
        <v>408.26400000000001</v>
      </c>
      <c r="F1872">
        <v>0</v>
      </c>
      <c r="G1872">
        <v>7.1370699999999995E-2</v>
      </c>
      <c r="H1872">
        <v>1</v>
      </c>
      <c r="I1872">
        <v>0</v>
      </c>
    </row>
    <row r="1873" spans="1:9" x14ac:dyDescent="0.25">
      <c r="A1873" t="s">
        <v>167</v>
      </c>
      <c r="B1873">
        <v>938.53</v>
      </c>
      <c r="C1873">
        <v>922.31200000000001</v>
      </c>
      <c r="D1873">
        <v>887.12900000000002</v>
      </c>
      <c r="E1873">
        <v>408.08499999999998</v>
      </c>
      <c r="F1873">
        <v>0</v>
      </c>
      <c r="G1873">
        <v>7.1370699999999995E-2</v>
      </c>
      <c r="H1873">
        <v>1</v>
      </c>
      <c r="I1873">
        <v>0</v>
      </c>
    </row>
    <row r="1874" spans="1:9" x14ac:dyDescent="0.25">
      <c r="A1874" t="s">
        <v>167</v>
      </c>
      <c r="B1874">
        <v>940.98699999999997</v>
      </c>
      <c r="C1874">
        <v>924.00800000000004</v>
      </c>
      <c r="D1874">
        <v>888.577</v>
      </c>
      <c r="E1874">
        <v>408.24200000000002</v>
      </c>
      <c r="F1874">
        <v>0</v>
      </c>
      <c r="G1874">
        <v>7.1370699999999995E-2</v>
      </c>
      <c r="H1874">
        <v>1</v>
      </c>
      <c r="I1874">
        <v>0</v>
      </c>
    </row>
    <row r="1875" spans="1:9" x14ac:dyDescent="0.25">
      <c r="A1875" t="s">
        <v>167</v>
      </c>
      <c r="B1875">
        <v>941.50599999999997</v>
      </c>
      <c r="C1875">
        <v>925.36599999999999</v>
      </c>
      <c r="D1875">
        <v>890.25699999999995</v>
      </c>
      <c r="E1875">
        <v>408.02300000000002</v>
      </c>
      <c r="F1875">
        <v>0</v>
      </c>
      <c r="G1875">
        <v>7.1370699999999995E-2</v>
      </c>
      <c r="H1875">
        <v>1</v>
      </c>
      <c r="I1875">
        <v>0</v>
      </c>
    </row>
    <row r="1876" spans="1:9" x14ac:dyDescent="0.25">
      <c r="A1876" t="s">
        <v>167</v>
      </c>
      <c r="B1876">
        <v>941.42499999999995</v>
      </c>
      <c r="C1876">
        <v>925.20799999999997</v>
      </c>
      <c r="D1876">
        <v>890.16300000000001</v>
      </c>
      <c r="E1876">
        <v>408.11799999999999</v>
      </c>
      <c r="F1876">
        <v>0</v>
      </c>
      <c r="G1876">
        <v>7.1370699999999995E-2</v>
      </c>
      <c r="H1876">
        <v>1</v>
      </c>
      <c r="I1876">
        <v>0</v>
      </c>
    </row>
    <row r="1877" spans="1:9" x14ac:dyDescent="0.25">
      <c r="A1877" t="s">
        <v>167</v>
      </c>
      <c r="B1877">
        <v>942.00800000000004</v>
      </c>
      <c r="C1877">
        <v>924.95600000000002</v>
      </c>
      <c r="D1877">
        <v>889.697</v>
      </c>
      <c r="E1877">
        <v>408.14299999999997</v>
      </c>
      <c r="F1877">
        <v>0</v>
      </c>
      <c r="G1877">
        <v>7.1370699999999995E-2</v>
      </c>
      <c r="H1877">
        <v>1</v>
      </c>
      <c r="I1877">
        <v>0</v>
      </c>
    </row>
    <row r="1878" spans="1:9" x14ac:dyDescent="0.25">
      <c r="A1878" t="s">
        <v>167</v>
      </c>
      <c r="B1878">
        <v>939.10799999999995</v>
      </c>
      <c r="C1878">
        <v>922.87</v>
      </c>
      <c r="D1878">
        <v>887.67899999999997</v>
      </c>
      <c r="E1878">
        <v>408.286</v>
      </c>
      <c r="F1878">
        <v>0</v>
      </c>
      <c r="G1878">
        <v>7.1370699999999995E-2</v>
      </c>
      <c r="H1878">
        <v>1</v>
      </c>
      <c r="I1878">
        <v>0</v>
      </c>
    </row>
    <row r="1879" spans="1:9" x14ac:dyDescent="0.25">
      <c r="A1879" t="s">
        <v>167</v>
      </c>
      <c r="B1879">
        <v>945.03800000000001</v>
      </c>
      <c r="C1879">
        <v>928.85199999999998</v>
      </c>
      <c r="D1879">
        <v>893.78499999999997</v>
      </c>
      <c r="E1879">
        <v>408.464</v>
      </c>
      <c r="F1879">
        <v>0</v>
      </c>
      <c r="G1879">
        <v>7.1370699999999995E-2</v>
      </c>
      <c r="H1879">
        <v>1</v>
      </c>
      <c r="I1879">
        <v>0</v>
      </c>
    </row>
    <row r="1880" spans="1:9" x14ac:dyDescent="0.25">
      <c r="A1880" t="s">
        <v>167</v>
      </c>
      <c r="B1880">
        <v>943.12</v>
      </c>
      <c r="C1880">
        <v>926.83399999999995</v>
      </c>
      <c r="D1880">
        <v>891.56399999999996</v>
      </c>
      <c r="E1880">
        <v>408.37299999999999</v>
      </c>
      <c r="F1880">
        <v>0</v>
      </c>
      <c r="G1880">
        <v>7.1370699999999995E-2</v>
      </c>
      <c r="H1880">
        <v>1</v>
      </c>
      <c r="I1880">
        <v>0</v>
      </c>
    </row>
    <row r="1881" spans="1:9" x14ac:dyDescent="0.25">
      <c r="A1881" t="s">
        <v>167</v>
      </c>
      <c r="B1881">
        <v>939.93600000000004</v>
      </c>
      <c r="C1881">
        <v>923.77</v>
      </c>
      <c r="D1881">
        <v>888.67499999999995</v>
      </c>
      <c r="E1881">
        <v>408.30099999999999</v>
      </c>
      <c r="F1881">
        <v>0</v>
      </c>
      <c r="G1881">
        <v>7.1370699999999995E-2</v>
      </c>
      <c r="H1881">
        <v>1</v>
      </c>
      <c r="I1881">
        <v>0</v>
      </c>
    </row>
    <row r="1882" spans="1:9" x14ac:dyDescent="0.25">
      <c r="A1882" t="s">
        <v>167</v>
      </c>
      <c r="B1882">
        <v>942.74300000000005</v>
      </c>
      <c r="C1882">
        <v>926.46299999999997</v>
      </c>
      <c r="D1882">
        <v>891.35</v>
      </c>
      <c r="E1882">
        <v>408.18799999999999</v>
      </c>
      <c r="F1882">
        <v>0</v>
      </c>
      <c r="G1882">
        <v>7.1370699999999995E-2</v>
      </c>
      <c r="H1882">
        <v>1</v>
      </c>
      <c r="I1882">
        <v>0</v>
      </c>
    </row>
    <row r="1883" spans="1:9" x14ac:dyDescent="0.25">
      <c r="A1883" t="s">
        <v>167</v>
      </c>
      <c r="B1883">
        <v>944.89200000000005</v>
      </c>
      <c r="C1883">
        <v>927.7</v>
      </c>
      <c r="D1883">
        <v>892.33900000000006</v>
      </c>
      <c r="E1883">
        <v>408.59199999999998</v>
      </c>
      <c r="F1883">
        <v>0</v>
      </c>
      <c r="G1883">
        <v>7.1370699999999995E-2</v>
      </c>
      <c r="H1883">
        <v>1</v>
      </c>
      <c r="I1883">
        <v>0</v>
      </c>
    </row>
    <row r="1884" spans="1:9" x14ac:dyDescent="0.25">
      <c r="A1884" t="s">
        <v>167</v>
      </c>
      <c r="B1884">
        <v>942.101</v>
      </c>
      <c r="C1884">
        <v>925.101</v>
      </c>
      <c r="D1884">
        <v>890.11199999999997</v>
      </c>
      <c r="E1884">
        <v>408.59699999999998</v>
      </c>
      <c r="F1884">
        <v>0</v>
      </c>
      <c r="G1884">
        <v>7.1370699999999995E-2</v>
      </c>
      <c r="H1884">
        <v>1</v>
      </c>
      <c r="I1884">
        <v>0</v>
      </c>
    </row>
    <row r="1885" spans="1:9" x14ac:dyDescent="0.25">
      <c r="A1885" t="s">
        <v>167</v>
      </c>
      <c r="B1885">
        <v>944.28499999999997</v>
      </c>
      <c r="C1885">
        <v>928.01400000000001</v>
      </c>
      <c r="D1885">
        <v>893.01900000000001</v>
      </c>
      <c r="E1885">
        <v>408.18599999999998</v>
      </c>
      <c r="F1885">
        <v>0</v>
      </c>
      <c r="G1885">
        <v>7.1370699999999995E-2</v>
      </c>
      <c r="H1885">
        <v>1</v>
      </c>
      <c r="I1885">
        <v>0</v>
      </c>
    </row>
    <row r="1886" spans="1:9" x14ac:dyDescent="0.25">
      <c r="A1886" t="s">
        <v>167</v>
      </c>
      <c r="B1886">
        <v>941.64300000000003</v>
      </c>
      <c r="C1886">
        <v>924.68700000000001</v>
      </c>
      <c r="D1886">
        <v>889.56399999999996</v>
      </c>
      <c r="E1886">
        <v>408.28899999999999</v>
      </c>
      <c r="F1886">
        <v>0</v>
      </c>
      <c r="G1886">
        <v>7.1370699999999995E-2</v>
      </c>
      <c r="H1886">
        <v>1</v>
      </c>
      <c r="I1886">
        <v>0</v>
      </c>
    </row>
    <row r="1887" spans="1:9" x14ac:dyDescent="0.25">
      <c r="A1887" t="s">
        <v>167</v>
      </c>
      <c r="B1887">
        <v>939.52300000000002</v>
      </c>
      <c r="C1887">
        <v>923.21100000000001</v>
      </c>
      <c r="D1887">
        <v>888.06700000000001</v>
      </c>
      <c r="E1887">
        <v>408.40899999999999</v>
      </c>
      <c r="F1887">
        <v>0</v>
      </c>
      <c r="G1887">
        <v>7.1370699999999995E-2</v>
      </c>
      <c r="H1887">
        <v>1</v>
      </c>
      <c r="I1887">
        <v>0</v>
      </c>
    </row>
    <row r="1888" spans="1:9" x14ac:dyDescent="0.25">
      <c r="A1888" t="s">
        <v>167</v>
      </c>
      <c r="B1888">
        <v>944.60599999999999</v>
      </c>
      <c r="C1888">
        <v>927.649</v>
      </c>
      <c r="D1888">
        <v>892.495</v>
      </c>
      <c r="E1888">
        <v>408.46100000000001</v>
      </c>
      <c r="F1888">
        <v>0</v>
      </c>
      <c r="G1888">
        <v>7.1370699999999995E-2</v>
      </c>
      <c r="H1888">
        <v>1</v>
      </c>
      <c r="I1888">
        <v>0</v>
      </c>
    </row>
    <row r="1889" spans="1:25" x14ac:dyDescent="0.25">
      <c r="A1889" t="s">
        <v>167</v>
      </c>
      <c r="B1889">
        <v>942.00599999999997</v>
      </c>
      <c r="C1889">
        <v>925.80799999999999</v>
      </c>
      <c r="D1889">
        <v>890.55899999999997</v>
      </c>
      <c r="E1889">
        <v>408.17099999999999</v>
      </c>
      <c r="F1889">
        <v>0</v>
      </c>
      <c r="G1889">
        <v>7.1370699999999995E-2</v>
      </c>
      <c r="H1889">
        <v>1</v>
      </c>
      <c r="I1889">
        <v>0</v>
      </c>
    </row>
    <row r="1890" spans="1:25" x14ac:dyDescent="0.25">
      <c r="A1890" t="s">
        <v>167</v>
      </c>
      <c r="B1890">
        <v>948.10500000000002</v>
      </c>
      <c r="C1890">
        <v>931.20799999999997</v>
      </c>
      <c r="D1890">
        <v>895.98599999999999</v>
      </c>
      <c r="E1890">
        <v>408.08199999999999</v>
      </c>
      <c r="F1890">
        <v>0</v>
      </c>
      <c r="G1890">
        <v>7.1370699999999995E-2</v>
      </c>
      <c r="H1890">
        <v>1</v>
      </c>
      <c r="I1890">
        <v>0</v>
      </c>
    </row>
    <row r="1891" spans="1:25" x14ac:dyDescent="0.25">
      <c r="A1891" t="s">
        <v>167</v>
      </c>
      <c r="B1891">
        <v>946.19799999999998</v>
      </c>
      <c r="C1891">
        <v>929.29499999999996</v>
      </c>
      <c r="D1891">
        <v>894.10299999999995</v>
      </c>
      <c r="E1891">
        <v>408.41199999999998</v>
      </c>
      <c r="F1891">
        <v>0</v>
      </c>
      <c r="G1891">
        <v>7.1370699999999995E-2</v>
      </c>
      <c r="H1891">
        <v>1</v>
      </c>
      <c r="I1891">
        <v>0</v>
      </c>
    </row>
    <row r="1892" spans="1:25" x14ac:dyDescent="0.25">
      <c r="A1892" t="s">
        <v>167</v>
      </c>
      <c r="B1892">
        <v>945.42100000000005</v>
      </c>
      <c r="C1892">
        <v>929.14099999999996</v>
      </c>
      <c r="D1892">
        <v>893.94200000000001</v>
      </c>
      <c r="E1892">
        <v>408.42700000000002</v>
      </c>
      <c r="F1892">
        <v>0</v>
      </c>
      <c r="G1892">
        <v>7.1370699999999995E-2</v>
      </c>
      <c r="H1892">
        <v>1</v>
      </c>
      <c r="I1892">
        <v>0</v>
      </c>
    </row>
    <row r="1893" spans="1:25" x14ac:dyDescent="0.25">
      <c r="A1893" t="s">
        <v>167</v>
      </c>
      <c r="B1893">
        <v>938.34299999999996</v>
      </c>
      <c r="C1893">
        <v>922.14700000000005</v>
      </c>
      <c r="D1893">
        <v>886.93299999999999</v>
      </c>
      <c r="E1893">
        <v>408.25799999999998</v>
      </c>
      <c r="F1893">
        <v>0</v>
      </c>
      <c r="G1893">
        <v>7.1370699999999995E-2</v>
      </c>
      <c r="H1893">
        <v>1</v>
      </c>
      <c r="I1893">
        <v>0</v>
      </c>
    </row>
    <row r="1894" spans="1:25" x14ac:dyDescent="0.25">
      <c r="A1894" t="s">
        <v>167</v>
      </c>
      <c r="B1894">
        <v>936.76900000000001</v>
      </c>
      <c r="C1894">
        <v>920.43299999999999</v>
      </c>
      <c r="D1894">
        <v>885.34799999999996</v>
      </c>
      <c r="E1894">
        <v>408.00200000000001</v>
      </c>
      <c r="F1894">
        <v>0</v>
      </c>
      <c r="G1894">
        <v>7.1370699999999995E-2</v>
      </c>
      <c r="H1894">
        <v>1</v>
      </c>
      <c r="I1894">
        <v>0</v>
      </c>
    </row>
    <row r="1895" spans="1:25" x14ac:dyDescent="0.25">
      <c r="A1895" t="s">
        <v>167</v>
      </c>
      <c r="B1895">
        <v>944.39599999999996</v>
      </c>
      <c r="C1895">
        <v>928.08299999999997</v>
      </c>
      <c r="D1895">
        <v>892.822</v>
      </c>
      <c r="E1895">
        <v>407.81700000000001</v>
      </c>
      <c r="F1895">
        <v>0</v>
      </c>
      <c r="G1895">
        <v>7.1370699999999995E-2</v>
      </c>
      <c r="H1895">
        <v>1</v>
      </c>
      <c r="I1895">
        <v>0</v>
      </c>
    </row>
    <row r="1896" spans="1:25" x14ac:dyDescent="0.25">
      <c r="A1896" t="s">
        <v>167</v>
      </c>
      <c r="B1896">
        <v>946.43799999999999</v>
      </c>
      <c r="C1896">
        <v>930.20600000000002</v>
      </c>
      <c r="D1896">
        <v>894.91</v>
      </c>
      <c r="E1896">
        <v>408.34300000000002</v>
      </c>
      <c r="F1896">
        <v>0</v>
      </c>
      <c r="G1896">
        <v>7.1370699999999995E-2</v>
      </c>
      <c r="H1896">
        <v>1</v>
      </c>
      <c r="I1896">
        <v>0</v>
      </c>
    </row>
    <row r="1897" spans="1:25" x14ac:dyDescent="0.25">
      <c r="A1897" t="s">
        <v>167</v>
      </c>
      <c r="B1897">
        <v>939.99199999999996</v>
      </c>
      <c r="C1897">
        <v>923.75599999999997</v>
      </c>
      <c r="D1897">
        <v>888.66099999999994</v>
      </c>
      <c r="E1897">
        <v>408.44600000000003</v>
      </c>
      <c r="F1897">
        <v>0</v>
      </c>
      <c r="G1897">
        <v>7.1370699999999995E-2</v>
      </c>
      <c r="H1897">
        <v>1</v>
      </c>
      <c r="I1897">
        <v>0</v>
      </c>
    </row>
    <row r="1898" spans="1:25" x14ac:dyDescent="0.25">
      <c r="A1898" t="s">
        <v>167</v>
      </c>
      <c r="B1898">
        <v>943.39300000000003</v>
      </c>
      <c r="C1898">
        <v>927.08900000000006</v>
      </c>
      <c r="D1898">
        <v>891.85799999999995</v>
      </c>
      <c r="E1898">
        <v>408.54300000000001</v>
      </c>
      <c r="F1898">
        <v>0</v>
      </c>
      <c r="G1898">
        <v>7.1370699999999995E-2</v>
      </c>
      <c r="H1898">
        <v>1</v>
      </c>
      <c r="I1898">
        <v>0</v>
      </c>
    </row>
    <row r="1899" spans="1:25" x14ac:dyDescent="0.25">
      <c r="A1899" t="s">
        <v>167</v>
      </c>
      <c r="B1899">
        <v>939.851</v>
      </c>
      <c r="C1899">
        <v>923.59299999999996</v>
      </c>
      <c r="D1899">
        <v>888.33399999999995</v>
      </c>
      <c r="E1899">
        <v>408.35700000000003</v>
      </c>
      <c r="F1899">
        <v>0</v>
      </c>
      <c r="G1899">
        <v>7.1370699999999995E-2</v>
      </c>
      <c r="H1899">
        <v>1</v>
      </c>
      <c r="I1899">
        <v>0</v>
      </c>
    </row>
    <row r="1900" spans="1:25" x14ac:dyDescent="0.25">
      <c r="A1900" t="s">
        <v>167</v>
      </c>
      <c r="B1900">
        <v>944.11099999999999</v>
      </c>
      <c r="C1900">
        <v>927.85599999999999</v>
      </c>
      <c r="D1900">
        <v>892.59699999999998</v>
      </c>
      <c r="E1900">
        <v>408.28199999999998</v>
      </c>
      <c r="F1900">
        <v>0</v>
      </c>
      <c r="G1900">
        <v>7.1370699999999995E-2</v>
      </c>
      <c r="H1900">
        <v>1</v>
      </c>
      <c r="I1900">
        <v>0</v>
      </c>
    </row>
    <row r="1901" spans="1:25" x14ac:dyDescent="0.25">
      <c r="A1901" t="s">
        <v>167</v>
      </c>
      <c r="B1901">
        <v>947.55799999999999</v>
      </c>
      <c r="C1901">
        <v>930.54399999999998</v>
      </c>
      <c r="D1901">
        <v>895.101</v>
      </c>
      <c r="E1901">
        <v>408.37099999999998</v>
      </c>
      <c r="F1901">
        <v>0</v>
      </c>
      <c r="G1901">
        <v>7.1370699999999995E-2</v>
      </c>
      <c r="H1901">
        <v>1</v>
      </c>
      <c r="I1901">
        <v>0</v>
      </c>
    </row>
    <row r="1902" spans="1:25" x14ac:dyDescent="0.25">
      <c r="A1902" t="s">
        <v>167</v>
      </c>
      <c r="B1902">
        <v>942.28399999999999</v>
      </c>
      <c r="C1902">
        <v>925.255</v>
      </c>
      <c r="D1902">
        <v>889.95100000000002</v>
      </c>
      <c r="E1902">
        <v>408.56400000000002</v>
      </c>
      <c r="F1902">
        <v>0</v>
      </c>
      <c r="G1902">
        <v>7.1370699999999995E-2</v>
      </c>
      <c r="H1902">
        <v>1</v>
      </c>
      <c r="I1902">
        <v>0</v>
      </c>
    </row>
    <row r="1903" spans="1:25" x14ac:dyDescent="0.25">
      <c r="A1903" t="s">
        <v>167</v>
      </c>
      <c r="B1903">
        <v>949.78399999999999</v>
      </c>
      <c r="C1903">
        <v>933.55499999999995</v>
      </c>
      <c r="D1903">
        <v>898.36699999999996</v>
      </c>
      <c r="E1903">
        <v>408.17599999999999</v>
      </c>
      <c r="F1903">
        <v>0</v>
      </c>
      <c r="G1903">
        <v>7.1370699999999995E-2</v>
      </c>
      <c r="H1903">
        <v>1</v>
      </c>
      <c r="I1903">
        <v>0</v>
      </c>
      <c r="R1903" t="s">
        <v>69</v>
      </c>
      <c r="U1903" t="s">
        <v>68</v>
      </c>
      <c r="X1903" t="s">
        <v>66</v>
      </c>
    </row>
    <row r="1904" spans="1:25" x14ac:dyDescent="0.25">
      <c r="A1904" t="s">
        <v>167</v>
      </c>
      <c r="B1904">
        <v>947.60699999999997</v>
      </c>
      <c r="C1904">
        <v>931.37599999999998</v>
      </c>
      <c r="D1904">
        <v>896.02599999999995</v>
      </c>
      <c r="E1904">
        <v>408.32400000000001</v>
      </c>
      <c r="F1904">
        <v>0</v>
      </c>
      <c r="G1904">
        <v>7.1370699999999995E-2</v>
      </c>
      <c r="H1904">
        <v>1</v>
      </c>
      <c r="I1904">
        <v>0</v>
      </c>
      <c r="R1904">
        <f>AVERAGE(B1855:B1904)</f>
        <v>942.90298000000007</v>
      </c>
      <c r="S1904">
        <f>AVERAGE(C1855:C1904)</f>
        <v>926.3856599999998</v>
      </c>
      <c r="U1904">
        <f>_xlfn.VAR.P(B1855:B1904)</f>
        <v>12.477739019600053</v>
      </c>
      <c r="V1904">
        <f>_xlfn.VAR.P(C1855:C1904)</f>
        <v>11.914300944399962</v>
      </c>
      <c r="X1904">
        <f>1.96*SQRT(U1904)/50</f>
        <v>0.1384694655405235</v>
      </c>
      <c r="Y1904">
        <f>1.96*SQRT(V1904)/50</f>
        <v>0.13530702643692513</v>
      </c>
    </row>
    <row r="1905" spans="1:9" x14ac:dyDescent="0.25">
      <c r="A1905" t="s">
        <v>167</v>
      </c>
      <c r="B1905">
        <v>47151.952956000001</v>
      </c>
      <c r="C1905" t="s">
        <v>36</v>
      </c>
    </row>
    <row r="1906" spans="1:9" x14ac:dyDescent="0.25">
      <c r="A1906" t="s">
        <v>168</v>
      </c>
      <c r="B1906">
        <v>755.05700000000002</v>
      </c>
      <c r="C1906">
        <v>738.8</v>
      </c>
      <c r="D1906">
        <v>703.86300000000006</v>
      </c>
      <c r="E1906">
        <v>226.221</v>
      </c>
      <c r="F1906">
        <v>0</v>
      </c>
      <c r="G1906">
        <v>1.1387899999999999E-2</v>
      </c>
      <c r="H1906">
        <v>0.98101899999999997</v>
      </c>
      <c r="I1906">
        <v>1</v>
      </c>
    </row>
    <row r="1907" spans="1:9" x14ac:dyDescent="0.25">
      <c r="A1907" t="s">
        <v>168</v>
      </c>
      <c r="B1907">
        <v>754.50699999999995</v>
      </c>
      <c r="C1907">
        <v>738.18899999999996</v>
      </c>
      <c r="D1907">
        <v>703.39499999999998</v>
      </c>
      <c r="E1907">
        <v>226.18</v>
      </c>
      <c r="F1907">
        <v>0</v>
      </c>
      <c r="G1907">
        <v>1.08597E-2</v>
      </c>
      <c r="H1907">
        <v>0.99423799999999996</v>
      </c>
      <c r="I1907">
        <v>0</v>
      </c>
    </row>
    <row r="1908" spans="1:9" x14ac:dyDescent="0.25">
      <c r="A1908" t="s">
        <v>168</v>
      </c>
      <c r="B1908">
        <v>755.60500000000002</v>
      </c>
      <c r="C1908">
        <v>739.11500000000001</v>
      </c>
      <c r="D1908">
        <v>703.96600000000001</v>
      </c>
      <c r="E1908">
        <v>226.399</v>
      </c>
      <c r="F1908">
        <v>0</v>
      </c>
      <c r="G1908">
        <v>1.08605E-2</v>
      </c>
      <c r="H1908">
        <v>0.99511499999999997</v>
      </c>
      <c r="I1908">
        <v>0</v>
      </c>
    </row>
    <row r="1909" spans="1:9" x14ac:dyDescent="0.25">
      <c r="A1909" t="s">
        <v>168</v>
      </c>
      <c r="B1909">
        <v>756.28700000000003</v>
      </c>
      <c r="C1909">
        <v>739.76300000000003</v>
      </c>
      <c r="D1909">
        <v>704.79399999999998</v>
      </c>
      <c r="E1909">
        <v>226.91900000000001</v>
      </c>
      <c r="F1909">
        <v>0</v>
      </c>
      <c r="G1909">
        <v>1.08585E-2</v>
      </c>
      <c r="H1909">
        <v>0.99456199999999995</v>
      </c>
      <c r="I1909">
        <v>0</v>
      </c>
    </row>
    <row r="1910" spans="1:9" x14ac:dyDescent="0.25">
      <c r="A1910" t="s">
        <v>168</v>
      </c>
      <c r="B1910">
        <v>755.09400000000005</v>
      </c>
      <c r="C1910">
        <v>738.89</v>
      </c>
      <c r="D1910">
        <v>704.16300000000001</v>
      </c>
      <c r="E1910">
        <v>226.517</v>
      </c>
      <c r="F1910">
        <v>0</v>
      </c>
      <c r="G1910">
        <v>1.0881E-2</v>
      </c>
      <c r="H1910">
        <v>0.99074200000000001</v>
      </c>
      <c r="I1910">
        <v>1</v>
      </c>
    </row>
    <row r="1911" spans="1:9" x14ac:dyDescent="0.25">
      <c r="A1911" t="s">
        <v>168</v>
      </c>
      <c r="B1911">
        <v>755.20399999999995</v>
      </c>
      <c r="C1911">
        <v>738.89400000000001</v>
      </c>
      <c r="D1911">
        <v>703.98299999999995</v>
      </c>
      <c r="E1911">
        <v>226.411</v>
      </c>
      <c r="F1911">
        <v>0</v>
      </c>
      <c r="G1911">
        <v>2.8953300000000002E-3</v>
      </c>
      <c r="H1911">
        <v>0.99510600000000005</v>
      </c>
      <c r="I1911">
        <v>0</v>
      </c>
    </row>
    <row r="1912" spans="1:9" x14ac:dyDescent="0.25">
      <c r="A1912" t="s">
        <v>168</v>
      </c>
      <c r="B1912">
        <v>755.66800000000001</v>
      </c>
      <c r="C1912">
        <v>739.34299999999996</v>
      </c>
      <c r="D1912">
        <v>704.44399999999996</v>
      </c>
      <c r="E1912">
        <v>226.65100000000001</v>
      </c>
      <c r="F1912">
        <v>0</v>
      </c>
      <c r="G1912">
        <v>1.08653E-2</v>
      </c>
      <c r="H1912">
        <v>0.98528300000000002</v>
      </c>
      <c r="I1912">
        <v>2</v>
      </c>
    </row>
    <row r="1913" spans="1:9" x14ac:dyDescent="0.25">
      <c r="A1913" t="s">
        <v>168</v>
      </c>
      <c r="B1913">
        <v>754.68399999999997</v>
      </c>
      <c r="C1913">
        <v>738.34900000000005</v>
      </c>
      <c r="D1913">
        <v>703.73400000000004</v>
      </c>
      <c r="E1913">
        <v>226.203</v>
      </c>
      <c r="F1913">
        <v>0</v>
      </c>
      <c r="G1913">
        <v>1.0857E-2</v>
      </c>
      <c r="H1913">
        <v>0.99313099999999999</v>
      </c>
      <c r="I1913">
        <v>0</v>
      </c>
    </row>
    <row r="1914" spans="1:9" x14ac:dyDescent="0.25">
      <c r="A1914" t="s">
        <v>168</v>
      </c>
      <c r="B1914">
        <v>756.17600000000004</v>
      </c>
      <c r="C1914">
        <v>739.21900000000005</v>
      </c>
      <c r="D1914">
        <v>704.29300000000001</v>
      </c>
      <c r="E1914">
        <v>226.81700000000001</v>
      </c>
      <c r="F1914">
        <v>0</v>
      </c>
      <c r="G1914">
        <v>1.0856899999999999E-2</v>
      </c>
      <c r="H1914">
        <v>0.98101899999999997</v>
      </c>
      <c r="I1914">
        <v>0</v>
      </c>
    </row>
    <row r="1915" spans="1:9" x14ac:dyDescent="0.25">
      <c r="A1915" t="s">
        <v>168</v>
      </c>
      <c r="B1915">
        <v>755.52099999999996</v>
      </c>
      <c r="C1915">
        <v>738.51099999999997</v>
      </c>
      <c r="D1915">
        <v>703.65499999999997</v>
      </c>
      <c r="E1915">
        <v>226.47800000000001</v>
      </c>
      <c r="F1915">
        <v>0</v>
      </c>
      <c r="G1915">
        <v>1.0865100000000001E-2</v>
      </c>
      <c r="H1915">
        <v>0.99429000000000001</v>
      </c>
      <c r="I1915">
        <v>0</v>
      </c>
    </row>
    <row r="1916" spans="1:9" x14ac:dyDescent="0.25">
      <c r="A1916" t="s">
        <v>168</v>
      </c>
      <c r="B1916">
        <v>754.47199999999998</v>
      </c>
      <c r="C1916">
        <v>738.18499999999995</v>
      </c>
      <c r="D1916">
        <v>703.54600000000005</v>
      </c>
      <c r="E1916">
        <v>226.21299999999999</v>
      </c>
      <c r="F1916">
        <v>0</v>
      </c>
      <c r="G1916">
        <v>1.0858E-2</v>
      </c>
      <c r="H1916">
        <v>0.99504400000000004</v>
      </c>
      <c r="I1916">
        <v>0</v>
      </c>
    </row>
    <row r="1917" spans="1:9" x14ac:dyDescent="0.25">
      <c r="A1917" t="s">
        <v>168</v>
      </c>
      <c r="B1917">
        <v>755.10599999999999</v>
      </c>
      <c r="C1917">
        <v>738.58399999999995</v>
      </c>
      <c r="D1917">
        <v>703.56100000000004</v>
      </c>
      <c r="E1917">
        <v>226.40600000000001</v>
      </c>
      <c r="F1917">
        <v>0</v>
      </c>
      <c r="G1917">
        <v>1.08713E-2</v>
      </c>
      <c r="H1917">
        <v>0.98871399999999998</v>
      </c>
      <c r="I1917">
        <v>0</v>
      </c>
    </row>
    <row r="1918" spans="1:9" x14ac:dyDescent="0.25">
      <c r="A1918" t="s">
        <v>168</v>
      </c>
      <c r="B1918">
        <v>755.17200000000003</v>
      </c>
      <c r="C1918">
        <v>738.16399999999999</v>
      </c>
      <c r="D1918">
        <v>703.24900000000002</v>
      </c>
      <c r="E1918">
        <v>226.32599999999999</v>
      </c>
      <c r="F1918">
        <v>0</v>
      </c>
      <c r="G1918">
        <v>1.0857800000000001E-2</v>
      </c>
      <c r="H1918">
        <v>0.98955700000000002</v>
      </c>
      <c r="I1918">
        <v>0</v>
      </c>
    </row>
    <row r="1919" spans="1:9" x14ac:dyDescent="0.25">
      <c r="A1919" t="s">
        <v>168</v>
      </c>
      <c r="B1919">
        <v>755.03800000000001</v>
      </c>
      <c r="C1919">
        <v>738.74099999999999</v>
      </c>
      <c r="D1919">
        <v>703.88699999999994</v>
      </c>
      <c r="E1919">
        <v>226.35599999999999</v>
      </c>
      <c r="F1919">
        <v>0</v>
      </c>
      <c r="G1919">
        <v>1.08678E-2</v>
      </c>
      <c r="H1919">
        <v>0.99095599999999995</v>
      </c>
      <c r="I1919">
        <v>0</v>
      </c>
    </row>
    <row r="1920" spans="1:9" x14ac:dyDescent="0.25">
      <c r="A1920" t="s">
        <v>168</v>
      </c>
      <c r="B1920">
        <v>755.63599999999997</v>
      </c>
      <c r="C1920">
        <v>739.33699999999999</v>
      </c>
      <c r="D1920">
        <v>704.279</v>
      </c>
      <c r="E1920">
        <v>226.66399999999999</v>
      </c>
      <c r="F1920">
        <v>0</v>
      </c>
      <c r="G1920">
        <v>1.09014E-2</v>
      </c>
      <c r="H1920">
        <v>0.98101899999999997</v>
      </c>
      <c r="I1920">
        <v>1</v>
      </c>
    </row>
    <row r="1921" spans="1:9" x14ac:dyDescent="0.25">
      <c r="A1921" t="s">
        <v>168</v>
      </c>
      <c r="B1921">
        <v>755.23099999999999</v>
      </c>
      <c r="C1921">
        <v>738.69600000000003</v>
      </c>
      <c r="D1921">
        <v>703.89200000000005</v>
      </c>
      <c r="E1921">
        <v>226.55799999999999</v>
      </c>
      <c r="F1921">
        <v>0</v>
      </c>
      <c r="G1921">
        <v>1.0873600000000001E-2</v>
      </c>
      <c r="H1921">
        <v>0.98101899999999997</v>
      </c>
      <c r="I1921">
        <v>0</v>
      </c>
    </row>
    <row r="1922" spans="1:9" x14ac:dyDescent="0.25">
      <c r="A1922" t="s">
        <v>168</v>
      </c>
      <c r="B1922">
        <v>755.18899999999996</v>
      </c>
      <c r="C1922">
        <v>738.62599999999998</v>
      </c>
      <c r="D1922">
        <v>703.82500000000005</v>
      </c>
      <c r="E1922">
        <v>226.553</v>
      </c>
      <c r="F1922">
        <v>0</v>
      </c>
      <c r="G1922">
        <v>1.08617E-2</v>
      </c>
      <c r="H1922">
        <v>0.98101700000000003</v>
      </c>
      <c r="I1922">
        <v>0</v>
      </c>
    </row>
    <row r="1923" spans="1:9" x14ac:dyDescent="0.25">
      <c r="A1923" t="s">
        <v>168</v>
      </c>
      <c r="B1923">
        <v>755.64499999999998</v>
      </c>
      <c r="C1923">
        <v>739.28</v>
      </c>
      <c r="D1923">
        <v>704.14400000000001</v>
      </c>
      <c r="E1923">
        <v>226.58699999999999</v>
      </c>
      <c r="F1923">
        <v>0</v>
      </c>
      <c r="G1923">
        <v>1.0857199999999999E-2</v>
      </c>
      <c r="H1923">
        <v>0.99495999999999996</v>
      </c>
      <c r="I1923">
        <v>0</v>
      </c>
    </row>
    <row r="1924" spans="1:9" x14ac:dyDescent="0.25">
      <c r="A1924" t="s">
        <v>168</v>
      </c>
      <c r="B1924">
        <v>755.59799999999996</v>
      </c>
      <c r="C1924">
        <v>738.923</v>
      </c>
      <c r="D1924">
        <v>703.99400000000003</v>
      </c>
      <c r="E1924">
        <v>226.59899999999999</v>
      </c>
      <c r="F1924">
        <v>0</v>
      </c>
      <c r="G1924">
        <v>1.0955899999999999E-2</v>
      </c>
      <c r="H1924">
        <v>0.98101899999999997</v>
      </c>
      <c r="I1924">
        <v>0</v>
      </c>
    </row>
    <row r="1925" spans="1:9" x14ac:dyDescent="0.25">
      <c r="A1925" t="s">
        <v>168</v>
      </c>
      <c r="B1925">
        <v>754.524</v>
      </c>
      <c r="C1925">
        <v>738.11</v>
      </c>
      <c r="D1925">
        <v>703.47799999999995</v>
      </c>
      <c r="E1925">
        <v>226.185</v>
      </c>
      <c r="F1925">
        <v>0</v>
      </c>
      <c r="G1925">
        <v>1.08632E-2</v>
      </c>
      <c r="H1925">
        <v>0.99320900000000001</v>
      </c>
      <c r="I1925">
        <v>0</v>
      </c>
    </row>
    <row r="1926" spans="1:9" x14ac:dyDescent="0.25">
      <c r="A1926" t="s">
        <v>168</v>
      </c>
      <c r="B1926">
        <v>755.99900000000002</v>
      </c>
      <c r="C1926">
        <v>738.73299999999995</v>
      </c>
      <c r="D1926">
        <v>703.75699999999995</v>
      </c>
      <c r="E1926">
        <v>226.42400000000001</v>
      </c>
      <c r="F1926">
        <v>0</v>
      </c>
      <c r="G1926">
        <v>1.0874399999999999E-2</v>
      </c>
      <c r="H1926">
        <v>0.98101899999999997</v>
      </c>
      <c r="I1926">
        <v>0</v>
      </c>
    </row>
    <row r="1927" spans="1:9" x14ac:dyDescent="0.25">
      <c r="A1927" t="s">
        <v>168</v>
      </c>
      <c r="B1927">
        <v>756.03899999999999</v>
      </c>
      <c r="C1927">
        <v>739.58199999999999</v>
      </c>
      <c r="D1927">
        <v>704.55</v>
      </c>
      <c r="E1927">
        <v>226.76</v>
      </c>
      <c r="F1927">
        <v>0</v>
      </c>
      <c r="G1927">
        <v>1.0858E-2</v>
      </c>
      <c r="H1927">
        <v>0.99509300000000001</v>
      </c>
      <c r="I1927">
        <v>1</v>
      </c>
    </row>
    <row r="1928" spans="1:9" x14ac:dyDescent="0.25">
      <c r="A1928" t="s">
        <v>168</v>
      </c>
      <c r="B1928">
        <v>755.30399999999997</v>
      </c>
      <c r="C1928">
        <v>738.93799999999999</v>
      </c>
      <c r="D1928">
        <v>704.28700000000003</v>
      </c>
      <c r="E1928">
        <v>226.536</v>
      </c>
      <c r="F1928">
        <v>0</v>
      </c>
      <c r="G1928">
        <v>1.0859799999999999E-2</v>
      </c>
      <c r="H1928">
        <v>0.99388799999999999</v>
      </c>
      <c r="I1928">
        <v>0</v>
      </c>
    </row>
    <row r="1929" spans="1:9" x14ac:dyDescent="0.25">
      <c r="A1929" t="s">
        <v>168</v>
      </c>
      <c r="B1929">
        <v>755.37</v>
      </c>
      <c r="C1929">
        <v>739.11400000000003</v>
      </c>
      <c r="D1929">
        <v>703.952</v>
      </c>
      <c r="E1929">
        <v>226.51</v>
      </c>
      <c r="F1929">
        <v>0</v>
      </c>
      <c r="G1929">
        <v>1.0860399999999999E-2</v>
      </c>
      <c r="H1929">
        <v>0.98101700000000003</v>
      </c>
      <c r="I1929">
        <v>0</v>
      </c>
    </row>
    <row r="1930" spans="1:9" x14ac:dyDescent="0.25">
      <c r="A1930" t="s">
        <v>168</v>
      </c>
      <c r="B1930">
        <v>754.80700000000002</v>
      </c>
      <c r="C1930">
        <v>738.45699999999999</v>
      </c>
      <c r="D1930">
        <v>703.54399999999998</v>
      </c>
      <c r="E1930">
        <v>226.32900000000001</v>
      </c>
      <c r="F1930">
        <v>0</v>
      </c>
      <c r="G1930">
        <v>1.08594E-2</v>
      </c>
      <c r="H1930">
        <v>0.98101899999999997</v>
      </c>
      <c r="I1930">
        <v>0</v>
      </c>
    </row>
    <row r="1931" spans="1:9" x14ac:dyDescent="0.25">
      <c r="A1931" t="s">
        <v>168</v>
      </c>
      <c r="B1931">
        <v>755.21699999999998</v>
      </c>
      <c r="C1931">
        <v>738.79100000000005</v>
      </c>
      <c r="D1931">
        <v>704.00800000000004</v>
      </c>
      <c r="E1931">
        <v>226.38200000000001</v>
      </c>
      <c r="F1931">
        <v>0</v>
      </c>
      <c r="G1931">
        <v>1.0859000000000001E-2</v>
      </c>
      <c r="H1931">
        <v>0.99507400000000001</v>
      </c>
      <c r="I1931">
        <v>1</v>
      </c>
    </row>
    <row r="1932" spans="1:9" x14ac:dyDescent="0.25">
      <c r="A1932" t="s">
        <v>168</v>
      </c>
      <c r="B1932">
        <v>755.78599999999994</v>
      </c>
      <c r="C1932">
        <v>739.28700000000003</v>
      </c>
      <c r="D1932">
        <v>704.19899999999996</v>
      </c>
      <c r="E1932">
        <v>226.57599999999999</v>
      </c>
      <c r="F1932">
        <v>0</v>
      </c>
      <c r="G1932">
        <v>1.0859499999999999E-2</v>
      </c>
      <c r="H1932">
        <v>0.98851500000000003</v>
      </c>
      <c r="I1932">
        <v>0</v>
      </c>
    </row>
    <row r="1933" spans="1:9" x14ac:dyDescent="0.25">
      <c r="A1933" t="s">
        <v>168</v>
      </c>
      <c r="B1933">
        <v>754.98699999999997</v>
      </c>
      <c r="C1933">
        <v>738.69200000000001</v>
      </c>
      <c r="D1933">
        <v>703.76900000000001</v>
      </c>
      <c r="E1933">
        <v>226.18799999999999</v>
      </c>
      <c r="F1933">
        <v>0</v>
      </c>
      <c r="G1933">
        <v>1.108E-2</v>
      </c>
      <c r="H1933">
        <v>0.98101899999999997</v>
      </c>
      <c r="I1933">
        <v>0</v>
      </c>
    </row>
    <row r="1934" spans="1:9" x14ac:dyDescent="0.25">
      <c r="A1934" t="s">
        <v>168</v>
      </c>
      <c r="B1934">
        <v>755.35699999999997</v>
      </c>
      <c r="C1934">
        <v>739.03700000000003</v>
      </c>
      <c r="D1934">
        <v>704.12699999999995</v>
      </c>
      <c r="E1934">
        <v>226.714</v>
      </c>
      <c r="F1934">
        <v>0</v>
      </c>
      <c r="G1934">
        <v>1.08634E-2</v>
      </c>
      <c r="H1934">
        <v>0.98101899999999997</v>
      </c>
      <c r="I1934">
        <v>1</v>
      </c>
    </row>
    <row r="1935" spans="1:9" x14ac:dyDescent="0.25">
      <c r="A1935" t="s">
        <v>168</v>
      </c>
      <c r="B1935">
        <v>755.70600000000002</v>
      </c>
      <c r="C1935">
        <v>739.38800000000003</v>
      </c>
      <c r="D1935">
        <v>704.31500000000005</v>
      </c>
      <c r="E1935">
        <v>226.59800000000001</v>
      </c>
      <c r="F1935">
        <v>0</v>
      </c>
      <c r="G1935">
        <v>1.09411E-2</v>
      </c>
      <c r="H1935">
        <v>0.98985900000000004</v>
      </c>
      <c r="I1935">
        <v>0</v>
      </c>
    </row>
    <row r="1936" spans="1:9" x14ac:dyDescent="0.25">
      <c r="A1936" t="s">
        <v>168</v>
      </c>
      <c r="B1936">
        <v>755.44600000000003</v>
      </c>
      <c r="C1936">
        <v>739.10799999999995</v>
      </c>
      <c r="D1936">
        <v>704.154</v>
      </c>
      <c r="E1936">
        <v>226.44499999999999</v>
      </c>
      <c r="F1936">
        <v>0</v>
      </c>
      <c r="G1936">
        <v>1.0872100000000001E-2</v>
      </c>
      <c r="H1936">
        <v>0.981016</v>
      </c>
      <c r="I1936">
        <v>0</v>
      </c>
    </row>
    <row r="1937" spans="1:9" x14ac:dyDescent="0.25">
      <c r="A1937" t="s">
        <v>168</v>
      </c>
      <c r="B1937">
        <v>755.55100000000004</v>
      </c>
      <c r="C1937">
        <v>739.25699999999995</v>
      </c>
      <c r="D1937">
        <v>704.60199999999998</v>
      </c>
      <c r="E1937">
        <v>226.791</v>
      </c>
      <c r="F1937">
        <v>0</v>
      </c>
      <c r="G1937">
        <v>1.08954E-2</v>
      </c>
      <c r="H1937">
        <v>0.98503099999999999</v>
      </c>
      <c r="I1937">
        <v>0</v>
      </c>
    </row>
    <row r="1938" spans="1:9" x14ac:dyDescent="0.25">
      <c r="A1938" t="s">
        <v>168</v>
      </c>
      <c r="B1938">
        <v>755.81100000000004</v>
      </c>
      <c r="C1938">
        <v>738.73900000000003</v>
      </c>
      <c r="D1938">
        <v>703.66399999999999</v>
      </c>
      <c r="E1938">
        <v>226.33799999999999</v>
      </c>
      <c r="F1938">
        <v>0</v>
      </c>
      <c r="G1938">
        <v>1.08576E-2</v>
      </c>
      <c r="H1938">
        <v>0.990672</v>
      </c>
      <c r="I1938">
        <v>0</v>
      </c>
    </row>
    <row r="1939" spans="1:9" x14ac:dyDescent="0.25">
      <c r="A1939" t="s">
        <v>168</v>
      </c>
      <c r="B1939">
        <v>755.02700000000004</v>
      </c>
      <c r="C1939">
        <v>738.73199999999997</v>
      </c>
      <c r="D1939">
        <v>703.80799999999999</v>
      </c>
      <c r="E1939">
        <v>226.46199999999999</v>
      </c>
      <c r="F1939">
        <v>0</v>
      </c>
      <c r="G1939">
        <v>1.08583E-2</v>
      </c>
      <c r="H1939">
        <v>0.99159600000000003</v>
      </c>
      <c r="I1939">
        <v>0</v>
      </c>
    </row>
    <row r="1940" spans="1:9" x14ac:dyDescent="0.25">
      <c r="A1940" t="s">
        <v>168</v>
      </c>
      <c r="B1940">
        <v>754.69899999999996</v>
      </c>
      <c r="C1940">
        <v>738.428</v>
      </c>
      <c r="D1940">
        <v>703.65700000000004</v>
      </c>
      <c r="E1940">
        <v>226.47300000000001</v>
      </c>
      <c r="F1940">
        <v>0</v>
      </c>
      <c r="G1940">
        <v>1.08614E-2</v>
      </c>
      <c r="H1940">
        <v>0.98511599999999999</v>
      </c>
      <c r="I1940">
        <v>1</v>
      </c>
    </row>
    <row r="1941" spans="1:9" x14ac:dyDescent="0.25">
      <c r="A1941" t="s">
        <v>168</v>
      </c>
      <c r="B1941">
        <v>755.50300000000004</v>
      </c>
      <c r="C1941">
        <v>739.13900000000001</v>
      </c>
      <c r="D1941">
        <v>703.97199999999998</v>
      </c>
      <c r="E1941">
        <v>226.68700000000001</v>
      </c>
      <c r="F1941">
        <v>0</v>
      </c>
      <c r="G1941">
        <v>1.0858400000000001E-2</v>
      </c>
      <c r="H1941">
        <v>0.99363299999999999</v>
      </c>
      <c r="I1941">
        <v>0</v>
      </c>
    </row>
    <row r="1942" spans="1:9" x14ac:dyDescent="0.25">
      <c r="A1942" t="s">
        <v>168</v>
      </c>
      <c r="B1942">
        <v>755.79700000000003</v>
      </c>
      <c r="C1942">
        <v>738.73099999999999</v>
      </c>
      <c r="D1942">
        <v>703.59400000000005</v>
      </c>
      <c r="E1942">
        <v>226.078</v>
      </c>
      <c r="F1942">
        <v>0</v>
      </c>
      <c r="G1942">
        <v>1.08583E-2</v>
      </c>
      <c r="H1942">
        <v>0.98953199999999997</v>
      </c>
      <c r="I1942">
        <v>1</v>
      </c>
    </row>
    <row r="1943" spans="1:9" x14ac:dyDescent="0.25">
      <c r="A1943" t="s">
        <v>168</v>
      </c>
      <c r="B1943">
        <v>754.78</v>
      </c>
      <c r="C1943">
        <v>738.48500000000001</v>
      </c>
      <c r="D1943">
        <v>703.57500000000005</v>
      </c>
      <c r="E1943">
        <v>226.23699999999999</v>
      </c>
      <c r="F1943">
        <v>0</v>
      </c>
      <c r="G1943">
        <v>1.0859600000000001E-2</v>
      </c>
      <c r="H1943">
        <v>0.99412299999999998</v>
      </c>
      <c r="I1943">
        <v>1</v>
      </c>
    </row>
    <row r="1944" spans="1:9" x14ac:dyDescent="0.25">
      <c r="A1944" t="s">
        <v>168</v>
      </c>
      <c r="B1944">
        <v>754.76199999999994</v>
      </c>
      <c r="C1944">
        <v>738.36800000000005</v>
      </c>
      <c r="D1944">
        <v>703.42</v>
      </c>
      <c r="E1944">
        <v>225.97300000000001</v>
      </c>
      <c r="F1944">
        <v>0</v>
      </c>
      <c r="G1944">
        <v>1.0857E-2</v>
      </c>
      <c r="H1944">
        <v>0.99399400000000004</v>
      </c>
      <c r="I1944">
        <v>1</v>
      </c>
    </row>
    <row r="1945" spans="1:9" x14ac:dyDescent="0.25">
      <c r="A1945" t="s">
        <v>168</v>
      </c>
      <c r="B1945">
        <v>755.798</v>
      </c>
      <c r="C1945">
        <v>739.44</v>
      </c>
      <c r="D1945">
        <v>704.31399999999996</v>
      </c>
      <c r="E1945">
        <v>226.45</v>
      </c>
      <c r="F1945">
        <v>0</v>
      </c>
      <c r="G1945">
        <v>1.08612E-2</v>
      </c>
      <c r="H1945">
        <v>0.98993600000000004</v>
      </c>
      <c r="I1945">
        <v>0</v>
      </c>
    </row>
    <row r="1946" spans="1:9" x14ac:dyDescent="0.25">
      <c r="A1946" t="s">
        <v>168</v>
      </c>
      <c r="B1946">
        <v>755.90599999999995</v>
      </c>
      <c r="C1946">
        <v>738.87199999999996</v>
      </c>
      <c r="D1946">
        <v>703.9</v>
      </c>
      <c r="E1946">
        <v>226.35400000000001</v>
      </c>
      <c r="F1946">
        <v>0</v>
      </c>
      <c r="G1946">
        <v>1.0874099999999999E-2</v>
      </c>
      <c r="H1946">
        <v>0.98101899999999997</v>
      </c>
      <c r="I1946">
        <v>1</v>
      </c>
    </row>
    <row r="1947" spans="1:9" x14ac:dyDescent="0.25">
      <c r="A1947" t="s">
        <v>168</v>
      </c>
      <c r="B1947">
        <v>755.09500000000003</v>
      </c>
      <c r="C1947">
        <v>738.61599999999999</v>
      </c>
      <c r="D1947">
        <v>703.58799999999997</v>
      </c>
      <c r="E1947">
        <v>226.25899999999999</v>
      </c>
      <c r="F1947">
        <v>0</v>
      </c>
      <c r="G1947">
        <v>1.0858899999999999E-2</v>
      </c>
      <c r="H1947">
        <v>0.98556999999999995</v>
      </c>
      <c r="I1947">
        <v>0</v>
      </c>
    </row>
    <row r="1948" spans="1:9" x14ac:dyDescent="0.25">
      <c r="A1948" t="s">
        <v>168</v>
      </c>
      <c r="B1948">
        <v>754.54200000000003</v>
      </c>
      <c r="C1948">
        <v>738.23500000000001</v>
      </c>
      <c r="D1948">
        <v>703.25099999999998</v>
      </c>
      <c r="E1948">
        <v>226.25</v>
      </c>
      <c r="F1948">
        <v>0</v>
      </c>
      <c r="G1948">
        <v>1.08775E-2</v>
      </c>
      <c r="H1948">
        <v>0.98101899999999997</v>
      </c>
      <c r="I1948">
        <v>0</v>
      </c>
    </row>
    <row r="1949" spans="1:9" x14ac:dyDescent="0.25">
      <c r="A1949" t="s">
        <v>168</v>
      </c>
      <c r="B1949">
        <v>755.56399999999996</v>
      </c>
      <c r="C1949">
        <v>739.29899999999998</v>
      </c>
      <c r="D1949">
        <v>704.49400000000003</v>
      </c>
      <c r="E1949">
        <v>226.72399999999999</v>
      </c>
      <c r="F1949">
        <v>0</v>
      </c>
      <c r="G1949">
        <v>1.08638E-2</v>
      </c>
      <c r="H1949">
        <v>0.98101899999999997</v>
      </c>
      <c r="I1949">
        <v>0</v>
      </c>
    </row>
    <row r="1950" spans="1:9" x14ac:dyDescent="0.25">
      <c r="A1950" t="s">
        <v>168</v>
      </c>
      <c r="B1950">
        <v>755.76900000000001</v>
      </c>
      <c r="C1950">
        <v>738.67700000000002</v>
      </c>
      <c r="D1950">
        <v>703.57100000000003</v>
      </c>
      <c r="E1950">
        <v>226.35400000000001</v>
      </c>
      <c r="F1950">
        <v>0</v>
      </c>
      <c r="G1950">
        <v>1.09227E-2</v>
      </c>
      <c r="H1950">
        <v>0.98101799999999995</v>
      </c>
      <c r="I1950">
        <v>1</v>
      </c>
    </row>
    <row r="1951" spans="1:9" x14ac:dyDescent="0.25">
      <c r="A1951" t="s">
        <v>168</v>
      </c>
      <c r="B1951">
        <v>754.72199999999998</v>
      </c>
      <c r="C1951">
        <v>738.38400000000001</v>
      </c>
      <c r="D1951">
        <v>703.36500000000001</v>
      </c>
      <c r="E1951">
        <v>226.22800000000001</v>
      </c>
      <c r="F1951">
        <v>0</v>
      </c>
      <c r="G1951">
        <v>1.1114300000000001E-2</v>
      </c>
      <c r="H1951">
        <v>0.98101899999999997</v>
      </c>
      <c r="I1951">
        <v>0</v>
      </c>
    </row>
    <row r="1952" spans="1:9" x14ac:dyDescent="0.25">
      <c r="A1952" t="s">
        <v>168</v>
      </c>
      <c r="B1952">
        <v>755.21299999999997</v>
      </c>
      <c r="C1952">
        <v>738.84299999999996</v>
      </c>
      <c r="D1952">
        <v>704.01599999999996</v>
      </c>
      <c r="E1952">
        <v>226.47800000000001</v>
      </c>
      <c r="F1952">
        <v>0</v>
      </c>
      <c r="G1952">
        <v>1.09114E-2</v>
      </c>
      <c r="H1952">
        <v>0.99065400000000003</v>
      </c>
      <c r="I1952">
        <v>0</v>
      </c>
    </row>
    <row r="1953" spans="1:25" x14ac:dyDescent="0.25">
      <c r="A1953" t="s">
        <v>168</v>
      </c>
      <c r="B1953">
        <v>755.26499999999999</v>
      </c>
      <c r="C1953">
        <v>738.98199999999997</v>
      </c>
      <c r="D1953">
        <v>703.77499999999998</v>
      </c>
      <c r="E1953">
        <v>226.506</v>
      </c>
      <c r="F1953">
        <v>0</v>
      </c>
      <c r="G1953">
        <v>1.08623E-2</v>
      </c>
      <c r="H1953">
        <v>0.99220399999999997</v>
      </c>
      <c r="I1953">
        <v>0</v>
      </c>
    </row>
    <row r="1954" spans="1:25" x14ac:dyDescent="0.25">
      <c r="A1954" t="s">
        <v>168</v>
      </c>
      <c r="B1954">
        <v>755.84100000000001</v>
      </c>
      <c r="C1954">
        <v>738.77499999999998</v>
      </c>
      <c r="D1954">
        <v>703.78300000000002</v>
      </c>
      <c r="E1954">
        <v>226.44</v>
      </c>
      <c r="F1954">
        <v>0</v>
      </c>
      <c r="G1954">
        <v>1.0858700000000001E-2</v>
      </c>
      <c r="H1954">
        <v>0.99450700000000003</v>
      </c>
      <c r="I1954">
        <v>0</v>
      </c>
    </row>
    <row r="1955" spans="1:25" x14ac:dyDescent="0.25">
      <c r="A1955" t="s">
        <v>168</v>
      </c>
      <c r="B1955">
        <v>755.45</v>
      </c>
      <c r="C1955">
        <v>739.25199999999995</v>
      </c>
      <c r="D1955">
        <v>704.41899999999998</v>
      </c>
      <c r="E1955">
        <v>226.69300000000001</v>
      </c>
      <c r="F1955">
        <v>0</v>
      </c>
      <c r="G1955">
        <v>3.3886099999999998E-3</v>
      </c>
      <c r="H1955">
        <v>0.98363500000000004</v>
      </c>
      <c r="I1955">
        <v>0</v>
      </c>
    </row>
    <row r="1956" spans="1:25" x14ac:dyDescent="0.25">
      <c r="A1956" t="s">
        <v>168</v>
      </c>
      <c r="B1956">
        <v>754.85900000000004</v>
      </c>
      <c r="C1956">
        <v>738.48699999999997</v>
      </c>
      <c r="D1956">
        <v>703.36199999999997</v>
      </c>
      <c r="E1956">
        <v>226.27</v>
      </c>
      <c r="F1956">
        <v>0</v>
      </c>
      <c r="G1956">
        <v>1.0858899999999999E-2</v>
      </c>
      <c r="H1956">
        <v>0.986622</v>
      </c>
      <c r="I1956">
        <v>0</v>
      </c>
    </row>
    <row r="1957" spans="1:25" x14ac:dyDescent="0.25">
      <c r="A1957" t="s">
        <v>168</v>
      </c>
      <c r="B1957">
        <v>755.13699999999994</v>
      </c>
      <c r="C1957">
        <v>738.77</v>
      </c>
      <c r="D1957">
        <v>703.93200000000002</v>
      </c>
      <c r="E1957">
        <v>226.595</v>
      </c>
      <c r="F1957">
        <v>0</v>
      </c>
      <c r="G1957">
        <v>1.0857199999999999E-2</v>
      </c>
      <c r="H1957">
        <v>0.98836299999999999</v>
      </c>
      <c r="I1957">
        <v>0</v>
      </c>
    </row>
    <row r="1958" spans="1:25" x14ac:dyDescent="0.25">
      <c r="A1958" t="s">
        <v>168</v>
      </c>
      <c r="B1958">
        <v>755.23699999999997</v>
      </c>
      <c r="C1958">
        <v>738.19399999999996</v>
      </c>
      <c r="D1958">
        <v>703.68899999999996</v>
      </c>
      <c r="E1958">
        <v>226.43100000000001</v>
      </c>
      <c r="F1958">
        <v>0</v>
      </c>
      <c r="G1958">
        <v>1.0858400000000001E-2</v>
      </c>
      <c r="H1958">
        <v>0.992533</v>
      </c>
      <c r="I1958">
        <v>0</v>
      </c>
    </row>
    <row r="1959" spans="1:25" x14ac:dyDescent="0.25">
      <c r="A1959" t="s">
        <v>168</v>
      </c>
      <c r="B1959">
        <v>756.005</v>
      </c>
      <c r="C1959">
        <v>738.92499999999995</v>
      </c>
      <c r="D1959">
        <v>703.76400000000001</v>
      </c>
      <c r="E1959">
        <v>226.45500000000001</v>
      </c>
      <c r="F1959">
        <v>0</v>
      </c>
      <c r="G1959">
        <v>1.08936E-2</v>
      </c>
      <c r="H1959">
        <v>0.995031</v>
      </c>
      <c r="I1959">
        <v>0</v>
      </c>
      <c r="R1959" t="s">
        <v>69</v>
      </c>
      <c r="U1959" t="s">
        <v>68</v>
      </c>
      <c r="X1959" t="s">
        <v>66</v>
      </c>
    </row>
    <row r="1960" spans="1:25" x14ac:dyDescent="0.25">
      <c r="A1960" t="s">
        <v>168</v>
      </c>
      <c r="B1960">
        <v>755.26599999999996</v>
      </c>
      <c r="C1960">
        <v>738.62099999999998</v>
      </c>
      <c r="D1960">
        <v>703.524</v>
      </c>
      <c r="E1960">
        <v>226.18899999999999</v>
      </c>
      <c r="F1960">
        <v>0</v>
      </c>
      <c r="G1960">
        <v>1.0858100000000001E-2</v>
      </c>
      <c r="H1960">
        <v>0.98101899999999997</v>
      </c>
      <c r="I1960">
        <v>0</v>
      </c>
      <c r="R1960">
        <f>AVERAGE(B1911:B1960)</f>
        <v>755.32961999999986</v>
      </c>
      <c r="S1960">
        <f>AVERAGE(C1911:C1960)</f>
        <v>738.80680000000007</v>
      </c>
      <c r="U1960">
        <f>_xlfn.VAR.P(B1911:B1960)</f>
        <v>0.18736955560000434</v>
      </c>
      <c r="V1960">
        <f>_xlfn.VAR.P(C1911:C1960)</f>
        <v>0.13929260000000088</v>
      </c>
      <c r="X1960">
        <f>1.96*SQRT(U1960)/50</f>
        <v>1.6968192417496645E-2</v>
      </c>
      <c r="Y1960">
        <f>1.96*SQRT(V1960)/50</f>
        <v>1.4630194149907969E-2</v>
      </c>
    </row>
    <row r="1961" spans="1:25" x14ac:dyDescent="0.25">
      <c r="A1961" t="s">
        <v>169</v>
      </c>
      <c r="B1961">
        <v>37773.331174999999</v>
      </c>
      <c r="C1961" t="s">
        <v>36</v>
      </c>
    </row>
    <row r="1962" spans="1:25" x14ac:dyDescent="0.25">
      <c r="A1962" t="s">
        <v>170</v>
      </c>
      <c r="B1962">
        <v>592.20899999999995</v>
      </c>
      <c r="C1962">
        <v>575.01700000000005</v>
      </c>
      <c r="D1962">
        <v>540.18799999999999</v>
      </c>
      <c r="E1962">
        <v>227.03700000000001</v>
      </c>
      <c r="F1962">
        <v>0</v>
      </c>
      <c r="G1962">
        <v>1.0858E-2</v>
      </c>
      <c r="H1962">
        <v>0.99489499999999997</v>
      </c>
      <c r="I1962">
        <v>0</v>
      </c>
    </row>
    <row r="1963" spans="1:25" x14ac:dyDescent="0.25">
      <c r="A1963" t="s">
        <v>170</v>
      </c>
      <c r="B1963">
        <v>584.93200000000002</v>
      </c>
      <c r="C1963">
        <v>568.63900000000001</v>
      </c>
      <c r="D1963">
        <v>533.91700000000003</v>
      </c>
      <c r="E1963">
        <v>226.465</v>
      </c>
      <c r="F1963">
        <v>0</v>
      </c>
      <c r="G1963">
        <v>1.0862699999999999E-2</v>
      </c>
      <c r="H1963">
        <v>0.98101899999999997</v>
      </c>
      <c r="I1963">
        <v>0</v>
      </c>
    </row>
    <row r="1964" spans="1:25" x14ac:dyDescent="0.25">
      <c r="A1964" t="s">
        <v>170</v>
      </c>
      <c r="B1964">
        <v>587.553</v>
      </c>
      <c r="C1964">
        <v>571.30100000000004</v>
      </c>
      <c r="D1964">
        <v>536.51599999999996</v>
      </c>
      <c r="E1964">
        <v>226.44900000000001</v>
      </c>
      <c r="F1964">
        <v>0</v>
      </c>
      <c r="G1964">
        <v>1.08637E-2</v>
      </c>
      <c r="H1964">
        <v>0.99026999999999998</v>
      </c>
      <c r="I1964">
        <v>1</v>
      </c>
    </row>
    <row r="1965" spans="1:25" x14ac:dyDescent="0.25">
      <c r="A1965" t="s">
        <v>170</v>
      </c>
      <c r="B1965">
        <v>590.48699999999997</v>
      </c>
      <c r="C1965">
        <v>574.15</v>
      </c>
      <c r="D1965">
        <v>539.55999999999995</v>
      </c>
      <c r="E1965">
        <v>226.81700000000001</v>
      </c>
      <c r="F1965">
        <v>0</v>
      </c>
      <c r="G1965">
        <v>1.0874699999999999E-2</v>
      </c>
      <c r="H1965">
        <v>0.98101899999999997</v>
      </c>
      <c r="I1965">
        <v>0</v>
      </c>
    </row>
    <row r="1966" spans="1:25" x14ac:dyDescent="0.25">
      <c r="A1966" t="s">
        <v>170</v>
      </c>
      <c r="B1966">
        <v>587.89800000000002</v>
      </c>
      <c r="C1966">
        <v>570.90800000000002</v>
      </c>
      <c r="D1966">
        <v>536.19100000000003</v>
      </c>
      <c r="E1966">
        <v>225.98599999999999</v>
      </c>
      <c r="F1966">
        <v>0</v>
      </c>
      <c r="G1966">
        <v>1.0858700000000001E-2</v>
      </c>
      <c r="H1966">
        <v>0.98101899999999997</v>
      </c>
      <c r="I1966">
        <v>0</v>
      </c>
    </row>
    <row r="1967" spans="1:25" x14ac:dyDescent="0.25">
      <c r="A1967" t="s">
        <v>170</v>
      </c>
      <c r="B1967">
        <v>591.726</v>
      </c>
      <c r="C1967">
        <v>574.61699999999996</v>
      </c>
      <c r="D1967">
        <v>539.57000000000005</v>
      </c>
      <c r="E1967">
        <v>226.64699999999999</v>
      </c>
      <c r="F1967">
        <v>0</v>
      </c>
      <c r="G1967">
        <v>1.08637E-2</v>
      </c>
      <c r="H1967">
        <v>0.99051500000000003</v>
      </c>
      <c r="I1967">
        <v>0</v>
      </c>
    </row>
    <row r="1968" spans="1:25" x14ac:dyDescent="0.25">
      <c r="A1968" t="s">
        <v>170</v>
      </c>
      <c r="B1968">
        <v>589.71400000000006</v>
      </c>
      <c r="C1968">
        <v>573.47799999999995</v>
      </c>
      <c r="D1968">
        <v>538.93100000000004</v>
      </c>
      <c r="E1968">
        <v>226.279</v>
      </c>
      <c r="F1968">
        <v>0</v>
      </c>
      <c r="G1968">
        <v>1.086E-2</v>
      </c>
      <c r="H1968">
        <v>0.98725799999999997</v>
      </c>
      <c r="I1968">
        <v>0</v>
      </c>
    </row>
    <row r="1969" spans="1:9" x14ac:dyDescent="0.25">
      <c r="A1969" t="s">
        <v>170</v>
      </c>
      <c r="B1969">
        <v>588.39700000000005</v>
      </c>
      <c r="C1969">
        <v>572.01300000000003</v>
      </c>
      <c r="D1969">
        <v>536.95600000000002</v>
      </c>
      <c r="E1969">
        <v>226.50399999999999</v>
      </c>
      <c r="F1969">
        <v>0</v>
      </c>
      <c r="G1969">
        <v>1.08693E-2</v>
      </c>
      <c r="H1969">
        <v>0.98101899999999997</v>
      </c>
      <c r="I1969">
        <v>0</v>
      </c>
    </row>
    <row r="1970" spans="1:9" x14ac:dyDescent="0.25">
      <c r="A1970" t="s">
        <v>170</v>
      </c>
      <c r="B1970">
        <v>590.76300000000003</v>
      </c>
      <c r="C1970">
        <v>574.44899999999996</v>
      </c>
      <c r="D1970">
        <v>539.41800000000001</v>
      </c>
      <c r="E1970">
        <v>226.572</v>
      </c>
      <c r="F1970">
        <v>0</v>
      </c>
      <c r="G1970">
        <v>1.09424E-2</v>
      </c>
      <c r="H1970">
        <v>0.99065099999999995</v>
      </c>
      <c r="I1970">
        <v>1</v>
      </c>
    </row>
    <row r="1971" spans="1:9" x14ac:dyDescent="0.25">
      <c r="A1971" t="s">
        <v>170</v>
      </c>
      <c r="B1971">
        <v>587.49300000000005</v>
      </c>
      <c r="C1971">
        <v>571.1</v>
      </c>
      <c r="D1971">
        <v>536.52200000000005</v>
      </c>
      <c r="E1971">
        <v>226.398</v>
      </c>
      <c r="F1971">
        <v>0</v>
      </c>
      <c r="G1971">
        <v>1.08787E-2</v>
      </c>
      <c r="H1971">
        <v>0.981047</v>
      </c>
      <c r="I1971">
        <v>0</v>
      </c>
    </row>
    <row r="1972" spans="1:9" x14ac:dyDescent="0.25">
      <c r="A1972" t="s">
        <v>170</v>
      </c>
      <c r="B1972">
        <v>591.02499999999998</v>
      </c>
      <c r="C1972">
        <v>574.66999999999996</v>
      </c>
      <c r="D1972">
        <v>539.63400000000001</v>
      </c>
      <c r="E1972">
        <v>226.756</v>
      </c>
      <c r="F1972">
        <v>0</v>
      </c>
      <c r="G1972">
        <v>1.0902200000000001E-2</v>
      </c>
      <c r="H1972">
        <v>0.98553299999999999</v>
      </c>
      <c r="I1972">
        <v>1</v>
      </c>
    </row>
    <row r="1973" spans="1:9" x14ac:dyDescent="0.25">
      <c r="A1973" t="s">
        <v>170</v>
      </c>
      <c r="B1973">
        <v>590.74099999999999</v>
      </c>
      <c r="C1973">
        <v>574.38699999999994</v>
      </c>
      <c r="D1973">
        <v>539.70500000000004</v>
      </c>
      <c r="E1973">
        <v>226.834</v>
      </c>
      <c r="F1973">
        <v>0</v>
      </c>
      <c r="G1973">
        <v>1.09014E-2</v>
      </c>
      <c r="H1973">
        <v>0.98903799999999997</v>
      </c>
      <c r="I1973">
        <v>1</v>
      </c>
    </row>
    <row r="1974" spans="1:9" x14ac:dyDescent="0.25">
      <c r="A1974" t="s">
        <v>170</v>
      </c>
      <c r="B1974">
        <v>585.37599999999998</v>
      </c>
      <c r="C1974">
        <v>569.05799999999999</v>
      </c>
      <c r="D1974">
        <v>534.37800000000004</v>
      </c>
      <c r="E1974">
        <v>226.68700000000001</v>
      </c>
      <c r="F1974">
        <v>0</v>
      </c>
      <c r="G1974">
        <v>1.0860399999999999E-2</v>
      </c>
      <c r="H1974">
        <v>0.99411799999999995</v>
      </c>
      <c r="I1974">
        <v>0</v>
      </c>
    </row>
    <row r="1975" spans="1:9" x14ac:dyDescent="0.25">
      <c r="A1975" t="s">
        <v>170</v>
      </c>
      <c r="B1975">
        <v>588.654</v>
      </c>
      <c r="C1975">
        <v>571.53800000000001</v>
      </c>
      <c r="D1975">
        <v>536.64599999999996</v>
      </c>
      <c r="E1975">
        <v>226.59200000000001</v>
      </c>
      <c r="F1975">
        <v>0</v>
      </c>
      <c r="G1975">
        <v>1.09123E-2</v>
      </c>
      <c r="H1975">
        <v>0.99374399999999996</v>
      </c>
      <c r="I1975">
        <v>0</v>
      </c>
    </row>
    <row r="1976" spans="1:9" x14ac:dyDescent="0.25">
      <c r="A1976" t="s">
        <v>170</v>
      </c>
      <c r="B1976">
        <v>590.88800000000003</v>
      </c>
      <c r="C1976">
        <v>574.44299999999998</v>
      </c>
      <c r="D1976">
        <v>539.678</v>
      </c>
      <c r="E1976">
        <v>226.59399999999999</v>
      </c>
      <c r="F1976">
        <v>0</v>
      </c>
      <c r="G1976">
        <v>1.0882899999999999E-2</v>
      </c>
      <c r="H1976">
        <v>0.99488900000000002</v>
      </c>
      <c r="I1976">
        <v>0</v>
      </c>
    </row>
    <row r="1977" spans="1:9" x14ac:dyDescent="0.25">
      <c r="A1977" t="s">
        <v>170</v>
      </c>
      <c r="B1977">
        <v>586.78700000000003</v>
      </c>
      <c r="C1977">
        <v>569.71299999999997</v>
      </c>
      <c r="D1977">
        <v>534.89400000000001</v>
      </c>
      <c r="E1977">
        <v>226.95500000000001</v>
      </c>
      <c r="F1977">
        <v>0</v>
      </c>
      <c r="G1977">
        <v>1.08658E-2</v>
      </c>
      <c r="H1977">
        <v>0.995004</v>
      </c>
      <c r="I1977">
        <v>0</v>
      </c>
    </row>
    <row r="1978" spans="1:9" x14ac:dyDescent="0.25">
      <c r="A1978" t="s">
        <v>170</v>
      </c>
      <c r="B1978">
        <v>589.06100000000004</v>
      </c>
      <c r="C1978">
        <v>572.75599999999997</v>
      </c>
      <c r="D1978">
        <v>537.83199999999999</v>
      </c>
      <c r="E1978">
        <v>227.18799999999999</v>
      </c>
      <c r="F1978">
        <v>0</v>
      </c>
      <c r="G1978">
        <v>1.0859499999999999E-2</v>
      </c>
      <c r="H1978">
        <v>0.98101899999999997</v>
      </c>
      <c r="I1978">
        <v>0</v>
      </c>
    </row>
    <row r="1979" spans="1:9" x14ac:dyDescent="0.25">
      <c r="A1979" t="s">
        <v>170</v>
      </c>
      <c r="B1979">
        <v>591.62099999999998</v>
      </c>
      <c r="C1979">
        <v>575.16300000000001</v>
      </c>
      <c r="D1979">
        <v>540.12099999999998</v>
      </c>
      <c r="E1979">
        <v>226.92599999999999</v>
      </c>
      <c r="F1979">
        <v>0</v>
      </c>
      <c r="G1979">
        <v>1.08571E-2</v>
      </c>
      <c r="H1979">
        <v>0.99147300000000005</v>
      </c>
      <c r="I1979">
        <v>0</v>
      </c>
    </row>
    <row r="1980" spans="1:9" x14ac:dyDescent="0.25">
      <c r="A1980" t="s">
        <v>170</v>
      </c>
      <c r="B1980">
        <v>587.18200000000002</v>
      </c>
      <c r="C1980">
        <v>570.12900000000002</v>
      </c>
      <c r="D1980">
        <v>535.38199999999995</v>
      </c>
      <c r="E1980">
        <v>227.179</v>
      </c>
      <c r="F1980">
        <v>0</v>
      </c>
      <c r="G1980">
        <v>1.0901299999999999E-2</v>
      </c>
      <c r="H1980">
        <v>0.98101899999999997</v>
      </c>
      <c r="I1980">
        <v>0</v>
      </c>
    </row>
    <row r="1981" spans="1:9" x14ac:dyDescent="0.25">
      <c r="A1981" t="s">
        <v>170</v>
      </c>
      <c r="B1981">
        <v>591.04200000000003</v>
      </c>
      <c r="C1981">
        <v>574.61099999999999</v>
      </c>
      <c r="D1981">
        <v>539.62800000000004</v>
      </c>
      <c r="E1981">
        <v>226.63300000000001</v>
      </c>
      <c r="F1981">
        <v>0</v>
      </c>
      <c r="G1981">
        <v>1.0870100000000001E-2</v>
      </c>
      <c r="H1981">
        <v>0.99510399999999999</v>
      </c>
      <c r="I1981">
        <v>0</v>
      </c>
    </row>
    <row r="1982" spans="1:9" x14ac:dyDescent="0.25">
      <c r="A1982" t="s">
        <v>170</v>
      </c>
      <c r="B1982">
        <v>585.73699999999997</v>
      </c>
      <c r="C1982">
        <v>569.26700000000005</v>
      </c>
      <c r="D1982">
        <v>534.37800000000004</v>
      </c>
      <c r="E1982">
        <v>226.61600000000001</v>
      </c>
      <c r="F1982">
        <v>0</v>
      </c>
      <c r="G1982">
        <v>1.08612E-2</v>
      </c>
      <c r="H1982">
        <v>0.99506399999999995</v>
      </c>
      <c r="I1982">
        <v>2</v>
      </c>
    </row>
    <row r="1983" spans="1:9" x14ac:dyDescent="0.25">
      <c r="A1983" t="s">
        <v>170</v>
      </c>
      <c r="B1983">
        <v>587.58600000000001</v>
      </c>
      <c r="C1983">
        <v>571.18899999999996</v>
      </c>
      <c r="D1983">
        <v>536.59199999999998</v>
      </c>
      <c r="E1983">
        <v>226.26900000000001</v>
      </c>
      <c r="F1983">
        <v>0</v>
      </c>
      <c r="G1983">
        <v>1.08621E-2</v>
      </c>
      <c r="H1983">
        <v>0.994529</v>
      </c>
      <c r="I1983">
        <v>0</v>
      </c>
    </row>
    <row r="1984" spans="1:9" x14ac:dyDescent="0.25">
      <c r="A1984" t="s">
        <v>170</v>
      </c>
      <c r="B1984">
        <v>592.06200000000001</v>
      </c>
      <c r="C1984">
        <v>574.81799999999998</v>
      </c>
      <c r="D1984">
        <v>539.73400000000004</v>
      </c>
      <c r="E1984">
        <v>226.82900000000001</v>
      </c>
      <c r="F1984">
        <v>0</v>
      </c>
      <c r="G1984">
        <v>1.08941E-2</v>
      </c>
      <c r="H1984">
        <v>0.98635300000000004</v>
      </c>
      <c r="I1984">
        <v>0</v>
      </c>
    </row>
    <row r="1985" spans="1:9" x14ac:dyDescent="0.25">
      <c r="A1985" t="s">
        <v>170</v>
      </c>
      <c r="B1985">
        <v>590.49400000000003</v>
      </c>
      <c r="C1985">
        <v>574.08000000000004</v>
      </c>
      <c r="D1985">
        <v>539.53</v>
      </c>
      <c r="E1985">
        <v>226.45099999999999</v>
      </c>
      <c r="F1985">
        <v>0</v>
      </c>
      <c r="G1985">
        <v>1.0859000000000001E-2</v>
      </c>
      <c r="H1985">
        <v>0.98101899999999997</v>
      </c>
      <c r="I1985">
        <v>0</v>
      </c>
    </row>
    <row r="1986" spans="1:9" x14ac:dyDescent="0.25">
      <c r="A1986" t="s">
        <v>170</v>
      </c>
      <c r="B1986">
        <v>586.28899999999999</v>
      </c>
      <c r="C1986">
        <v>569.245</v>
      </c>
      <c r="D1986">
        <v>534.54399999999998</v>
      </c>
      <c r="E1986">
        <v>226.66</v>
      </c>
      <c r="F1986">
        <v>0</v>
      </c>
      <c r="G1986">
        <v>1.08603E-2</v>
      </c>
      <c r="H1986">
        <v>0.988618</v>
      </c>
      <c r="I1986">
        <v>1</v>
      </c>
    </row>
    <row r="1987" spans="1:9" x14ac:dyDescent="0.25">
      <c r="A1987" t="s">
        <v>170</v>
      </c>
      <c r="B1987">
        <v>590.88300000000004</v>
      </c>
      <c r="C1987">
        <v>574.471</v>
      </c>
      <c r="D1987">
        <v>539.42200000000003</v>
      </c>
      <c r="E1987">
        <v>226.471</v>
      </c>
      <c r="F1987">
        <v>0</v>
      </c>
      <c r="G1987">
        <v>1.08875E-2</v>
      </c>
      <c r="H1987">
        <v>0.98979300000000003</v>
      </c>
      <c r="I1987">
        <v>0</v>
      </c>
    </row>
    <row r="1988" spans="1:9" x14ac:dyDescent="0.25">
      <c r="A1988" t="s">
        <v>170</v>
      </c>
      <c r="B1988">
        <v>590.36699999999996</v>
      </c>
      <c r="C1988">
        <v>574.05399999999997</v>
      </c>
      <c r="D1988">
        <v>539.26900000000001</v>
      </c>
      <c r="E1988">
        <v>226.542</v>
      </c>
      <c r="F1988">
        <v>0</v>
      </c>
      <c r="G1988">
        <v>1.0864199999999999E-2</v>
      </c>
      <c r="H1988">
        <v>0.98819400000000002</v>
      </c>
      <c r="I1988">
        <v>1</v>
      </c>
    </row>
    <row r="1989" spans="1:9" x14ac:dyDescent="0.25">
      <c r="A1989" t="s">
        <v>170</v>
      </c>
      <c r="B1989">
        <v>586.53499999999997</v>
      </c>
      <c r="C1989">
        <v>569.40300000000002</v>
      </c>
      <c r="D1989">
        <v>534.54399999999998</v>
      </c>
      <c r="E1989">
        <v>226.71600000000001</v>
      </c>
      <c r="F1989">
        <v>0</v>
      </c>
      <c r="G1989">
        <v>1.08611E-2</v>
      </c>
      <c r="H1989">
        <v>0.98101899999999997</v>
      </c>
      <c r="I1989">
        <v>0</v>
      </c>
    </row>
    <row r="1990" spans="1:9" x14ac:dyDescent="0.25">
      <c r="A1990" t="s">
        <v>170</v>
      </c>
      <c r="B1990">
        <v>590.66600000000005</v>
      </c>
      <c r="C1990">
        <v>574.31200000000001</v>
      </c>
      <c r="D1990">
        <v>539.49</v>
      </c>
      <c r="E1990">
        <v>226.62299999999999</v>
      </c>
      <c r="F1990">
        <v>0</v>
      </c>
      <c r="G1990">
        <v>1.08574E-2</v>
      </c>
      <c r="H1990">
        <v>0.98101799999999995</v>
      </c>
      <c r="I1990">
        <v>0</v>
      </c>
    </row>
    <row r="1991" spans="1:9" x14ac:dyDescent="0.25">
      <c r="A1991" t="s">
        <v>170</v>
      </c>
      <c r="B1991">
        <v>590.98599999999999</v>
      </c>
      <c r="C1991">
        <v>574.56799999999998</v>
      </c>
      <c r="D1991">
        <v>539.73299999999995</v>
      </c>
      <c r="E1991">
        <v>226.78100000000001</v>
      </c>
      <c r="F1991">
        <v>0</v>
      </c>
      <c r="G1991">
        <v>1.0858700000000001E-2</v>
      </c>
      <c r="H1991">
        <v>0.99458500000000005</v>
      </c>
      <c r="I1991">
        <v>0</v>
      </c>
    </row>
    <row r="1992" spans="1:9" x14ac:dyDescent="0.25">
      <c r="A1992" t="s">
        <v>170</v>
      </c>
      <c r="B1992">
        <v>586.37199999999996</v>
      </c>
      <c r="C1992">
        <v>569.39200000000005</v>
      </c>
      <c r="D1992">
        <v>534.92999999999995</v>
      </c>
      <c r="E1992">
        <v>227</v>
      </c>
      <c r="F1992">
        <v>0</v>
      </c>
      <c r="G1992">
        <v>1.08696E-2</v>
      </c>
      <c r="H1992">
        <v>0.98502699999999999</v>
      </c>
      <c r="I1992">
        <v>1</v>
      </c>
    </row>
    <row r="1993" spans="1:9" x14ac:dyDescent="0.25">
      <c r="A1993" t="s">
        <v>170</v>
      </c>
      <c r="B1993">
        <v>590.88800000000003</v>
      </c>
      <c r="C1993">
        <v>574.20100000000002</v>
      </c>
      <c r="D1993">
        <v>539.49900000000002</v>
      </c>
      <c r="E1993">
        <v>226.53</v>
      </c>
      <c r="F1993">
        <v>0</v>
      </c>
      <c r="G1993">
        <v>1.10102E-2</v>
      </c>
      <c r="H1993">
        <v>0.98525099999999999</v>
      </c>
      <c r="I1993">
        <v>0</v>
      </c>
    </row>
    <row r="1994" spans="1:9" x14ac:dyDescent="0.25">
      <c r="A1994" t="s">
        <v>170</v>
      </c>
      <c r="B1994">
        <v>592.08299999999997</v>
      </c>
      <c r="C1994">
        <v>575.04600000000005</v>
      </c>
      <c r="D1994">
        <v>540.09100000000001</v>
      </c>
      <c r="E1994">
        <v>227.066</v>
      </c>
      <c r="F1994">
        <v>0</v>
      </c>
      <c r="G1994">
        <v>1.08597E-2</v>
      </c>
      <c r="H1994">
        <v>0.98101899999999997</v>
      </c>
      <c r="I1994">
        <v>0</v>
      </c>
    </row>
    <row r="1995" spans="1:9" x14ac:dyDescent="0.25">
      <c r="A1995" t="s">
        <v>170</v>
      </c>
      <c r="B1995">
        <v>585.17200000000003</v>
      </c>
      <c r="C1995">
        <v>568.76199999999994</v>
      </c>
      <c r="D1995">
        <v>534.27</v>
      </c>
      <c r="E1995">
        <v>226.51599999999999</v>
      </c>
      <c r="F1995">
        <v>0</v>
      </c>
      <c r="G1995">
        <v>1.08868E-2</v>
      </c>
      <c r="H1995">
        <v>0.99510100000000001</v>
      </c>
      <c r="I1995">
        <v>0</v>
      </c>
    </row>
    <row r="1996" spans="1:9" x14ac:dyDescent="0.25">
      <c r="A1996" t="s">
        <v>170</v>
      </c>
      <c r="B1996">
        <v>590.87</v>
      </c>
      <c r="C1996">
        <v>574.51700000000005</v>
      </c>
      <c r="D1996">
        <v>539.49599999999998</v>
      </c>
      <c r="E1996">
        <v>226.62700000000001</v>
      </c>
      <c r="F1996">
        <v>0</v>
      </c>
      <c r="G1996">
        <v>1.0857800000000001E-2</v>
      </c>
      <c r="H1996">
        <v>0.99461599999999994</v>
      </c>
      <c r="I1996">
        <v>0</v>
      </c>
    </row>
    <row r="1997" spans="1:9" x14ac:dyDescent="0.25">
      <c r="A1997" t="s">
        <v>170</v>
      </c>
      <c r="B1997">
        <v>586.10599999999999</v>
      </c>
      <c r="C1997">
        <v>568.89099999999996</v>
      </c>
      <c r="D1997">
        <v>534.00400000000002</v>
      </c>
      <c r="E1997">
        <v>226.42500000000001</v>
      </c>
      <c r="F1997">
        <v>0</v>
      </c>
      <c r="G1997">
        <v>1.08702E-2</v>
      </c>
      <c r="H1997">
        <v>0.995112</v>
      </c>
      <c r="I1997">
        <v>2</v>
      </c>
    </row>
    <row r="1998" spans="1:9" x14ac:dyDescent="0.25">
      <c r="A1998" t="s">
        <v>170</v>
      </c>
      <c r="B1998">
        <v>591.00099999999998</v>
      </c>
      <c r="C1998">
        <v>574.64099999999996</v>
      </c>
      <c r="D1998">
        <v>539.96100000000001</v>
      </c>
      <c r="E1998">
        <v>226.87100000000001</v>
      </c>
      <c r="F1998">
        <v>0</v>
      </c>
      <c r="G1998">
        <v>1.08702E-2</v>
      </c>
      <c r="H1998">
        <v>0.99313399999999996</v>
      </c>
      <c r="I1998">
        <v>0</v>
      </c>
    </row>
    <row r="1999" spans="1:9" x14ac:dyDescent="0.25">
      <c r="A1999" t="s">
        <v>170</v>
      </c>
      <c r="B1999">
        <v>586.07000000000005</v>
      </c>
      <c r="C1999">
        <v>568.93200000000002</v>
      </c>
      <c r="D1999">
        <v>534.08799999999997</v>
      </c>
      <c r="E1999">
        <v>226.417</v>
      </c>
      <c r="F1999">
        <v>0</v>
      </c>
      <c r="G1999">
        <v>1.0858700000000001E-2</v>
      </c>
      <c r="H1999">
        <v>0.98101899999999997</v>
      </c>
      <c r="I1999">
        <v>1</v>
      </c>
    </row>
    <row r="2000" spans="1:9" x14ac:dyDescent="0.25">
      <c r="A2000" t="s">
        <v>170</v>
      </c>
      <c r="B2000">
        <v>590.85699999999997</v>
      </c>
      <c r="C2000">
        <v>574.45699999999999</v>
      </c>
      <c r="D2000">
        <v>539.82299999999998</v>
      </c>
      <c r="E2000">
        <v>226.893</v>
      </c>
      <c r="F2000">
        <v>0</v>
      </c>
      <c r="G2000">
        <v>1.08688E-2</v>
      </c>
      <c r="H2000">
        <v>0.98101899999999997</v>
      </c>
      <c r="I2000">
        <v>0</v>
      </c>
    </row>
    <row r="2001" spans="1:25" x14ac:dyDescent="0.25">
      <c r="A2001" t="s">
        <v>170</v>
      </c>
      <c r="B2001">
        <v>587.09699999999998</v>
      </c>
      <c r="C2001">
        <v>569.96299999999997</v>
      </c>
      <c r="D2001">
        <v>535.1</v>
      </c>
      <c r="E2001">
        <v>227.10300000000001</v>
      </c>
      <c r="F2001">
        <v>0</v>
      </c>
      <c r="G2001">
        <v>1.08635E-2</v>
      </c>
      <c r="H2001">
        <v>0.99510799999999999</v>
      </c>
      <c r="I2001">
        <v>0</v>
      </c>
    </row>
    <row r="2002" spans="1:25" x14ac:dyDescent="0.25">
      <c r="A2002" t="s">
        <v>170</v>
      </c>
      <c r="B2002">
        <v>591.34199999999998</v>
      </c>
      <c r="C2002">
        <v>575.00900000000001</v>
      </c>
      <c r="D2002">
        <v>540.25699999999995</v>
      </c>
      <c r="E2002">
        <v>226.958</v>
      </c>
      <c r="F2002">
        <v>0</v>
      </c>
      <c r="G2002">
        <v>1.0858700000000001E-2</v>
      </c>
      <c r="H2002">
        <v>0.98101899999999997</v>
      </c>
      <c r="I2002">
        <v>0</v>
      </c>
    </row>
    <row r="2003" spans="1:25" x14ac:dyDescent="0.25">
      <c r="A2003" t="s">
        <v>170</v>
      </c>
      <c r="B2003">
        <v>591.40700000000004</v>
      </c>
      <c r="C2003">
        <v>575.04100000000005</v>
      </c>
      <c r="D2003">
        <v>540.10500000000002</v>
      </c>
      <c r="E2003">
        <v>226.892</v>
      </c>
      <c r="F2003">
        <v>0</v>
      </c>
      <c r="G2003">
        <v>1.0883500000000001E-2</v>
      </c>
      <c r="H2003">
        <v>0.99375500000000005</v>
      </c>
      <c r="I2003">
        <v>0</v>
      </c>
    </row>
    <row r="2004" spans="1:25" x14ac:dyDescent="0.25">
      <c r="A2004" t="s">
        <v>170</v>
      </c>
      <c r="B2004">
        <v>588.86800000000005</v>
      </c>
      <c r="C2004">
        <v>572.50400000000002</v>
      </c>
      <c r="D2004">
        <v>537.75300000000004</v>
      </c>
      <c r="E2004">
        <v>227.167</v>
      </c>
      <c r="F2004">
        <v>0</v>
      </c>
      <c r="G2004">
        <v>1.0857E-2</v>
      </c>
      <c r="H2004">
        <v>0.98101899999999997</v>
      </c>
      <c r="I2004">
        <v>0</v>
      </c>
    </row>
    <row r="2005" spans="1:25" x14ac:dyDescent="0.25">
      <c r="A2005" t="s">
        <v>170</v>
      </c>
      <c r="B2005">
        <v>591.19500000000005</v>
      </c>
      <c r="C2005">
        <v>574.60900000000004</v>
      </c>
      <c r="D2005">
        <v>539.72199999999998</v>
      </c>
      <c r="E2005">
        <v>226.816</v>
      </c>
      <c r="F2005">
        <v>0</v>
      </c>
      <c r="G2005">
        <v>1.08661E-2</v>
      </c>
      <c r="H2005">
        <v>0.98186499999999999</v>
      </c>
      <c r="I2005">
        <v>0</v>
      </c>
    </row>
    <row r="2006" spans="1:25" x14ac:dyDescent="0.25">
      <c r="A2006" t="s">
        <v>170</v>
      </c>
      <c r="B2006">
        <v>585.91</v>
      </c>
      <c r="C2006">
        <v>568.75199999999995</v>
      </c>
      <c r="D2006">
        <v>533.74900000000002</v>
      </c>
      <c r="E2006">
        <v>226.19399999999999</v>
      </c>
      <c r="F2006">
        <v>0</v>
      </c>
      <c r="G2006">
        <v>1.08576E-2</v>
      </c>
      <c r="H2006">
        <v>0.98101899999999997</v>
      </c>
      <c r="I2006">
        <v>0</v>
      </c>
    </row>
    <row r="2007" spans="1:25" x14ac:dyDescent="0.25">
      <c r="A2007" t="s">
        <v>170</v>
      </c>
      <c r="B2007">
        <v>589.94100000000003</v>
      </c>
      <c r="C2007">
        <v>573.49800000000005</v>
      </c>
      <c r="D2007">
        <v>539.06299999999999</v>
      </c>
      <c r="E2007">
        <v>226.404</v>
      </c>
      <c r="F2007">
        <v>0</v>
      </c>
      <c r="G2007">
        <v>1.08629E-2</v>
      </c>
      <c r="H2007">
        <v>0.98101700000000003</v>
      </c>
      <c r="I2007">
        <v>0</v>
      </c>
    </row>
    <row r="2008" spans="1:25" x14ac:dyDescent="0.25">
      <c r="A2008" t="s">
        <v>170</v>
      </c>
      <c r="B2008">
        <v>585.80700000000002</v>
      </c>
      <c r="C2008">
        <v>569.46900000000005</v>
      </c>
      <c r="D2008">
        <v>534.43200000000002</v>
      </c>
      <c r="E2008">
        <v>226.65799999999999</v>
      </c>
      <c r="F2008">
        <v>0</v>
      </c>
      <c r="G2008">
        <v>1.0856899999999999E-2</v>
      </c>
      <c r="H2008">
        <v>0.98101899999999997</v>
      </c>
      <c r="I2008">
        <v>1</v>
      </c>
    </row>
    <row r="2009" spans="1:25" x14ac:dyDescent="0.25">
      <c r="A2009" t="s">
        <v>170</v>
      </c>
      <c r="B2009">
        <v>590.34900000000005</v>
      </c>
      <c r="C2009">
        <v>573.92600000000004</v>
      </c>
      <c r="D2009">
        <v>539.322</v>
      </c>
      <c r="E2009">
        <v>226.42699999999999</v>
      </c>
      <c r="F2009">
        <v>0</v>
      </c>
      <c r="G2009">
        <v>1.08583E-2</v>
      </c>
      <c r="H2009">
        <v>0.98101899999999997</v>
      </c>
      <c r="I2009">
        <v>0</v>
      </c>
    </row>
    <row r="2010" spans="1:25" x14ac:dyDescent="0.25">
      <c r="A2010" t="s">
        <v>170</v>
      </c>
      <c r="B2010">
        <v>585.08299999999997</v>
      </c>
      <c r="C2010">
        <v>568.72799999999995</v>
      </c>
      <c r="D2010">
        <v>534.16600000000005</v>
      </c>
      <c r="E2010">
        <v>226.47200000000001</v>
      </c>
      <c r="F2010">
        <v>0</v>
      </c>
      <c r="G2010">
        <v>1.0857199999999999E-2</v>
      </c>
      <c r="H2010">
        <v>0.98498200000000002</v>
      </c>
      <c r="I2010">
        <v>0</v>
      </c>
    </row>
    <row r="2011" spans="1:25" x14ac:dyDescent="0.25">
      <c r="A2011" t="s">
        <v>170</v>
      </c>
      <c r="B2011">
        <v>588.03700000000003</v>
      </c>
      <c r="C2011">
        <v>571.57500000000005</v>
      </c>
      <c r="D2011">
        <v>536.62800000000004</v>
      </c>
      <c r="E2011">
        <v>226.55199999999999</v>
      </c>
      <c r="F2011">
        <v>0</v>
      </c>
      <c r="G2011">
        <v>1.0918499999999999E-2</v>
      </c>
      <c r="H2011">
        <v>0.98263</v>
      </c>
      <c r="I2011">
        <v>0</v>
      </c>
    </row>
    <row r="2012" spans="1:25" x14ac:dyDescent="0.25">
      <c r="A2012" t="s">
        <v>170</v>
      </c>
      <c r="B2012">
        <v>591.26900000000001</v>
      </c>
      <c r="C2012">
        <v>574.15599999999995</v>
      </c>
      <c r="D2012">
        <v>539.44399999999996</v>
      </c>
      <c r="E2012">
        <v>226.64599999999999</v>
      </c>
      <c r="F2012">
        <v>0</v>
      </c>
      <c r="G2012">
        <v>1.0857E-2</v>
      </c>
      <c r="H2012">
        <v>0.99035899999999999</v>
      </c>
      <c r="I2012">
        <v>0</v>
      </c>
    </row>
    <row r="2013" spans="1:25" x14ac:dyDescent="0.25">
      <c r="A2013" t="s">
        <v>170</v>
      </c>
      <c r="B2013">
        <v>585.94000000000005</v>
      </c>
      <c r="C2013">
        <v>569.56299999999999</v>
      </c>
      <c r="D2013">
        <v>534.73500000000001</v>
      </c>
      <c r="E2013">
        <v>226.93</v>
      </c>
      <c r="F2013">
        <v>0</v>
      </c>
      <c r="G2013">
        <v>1.0857800000000001E-2</v>
      </c>
      <c r="H2013">
        <v>0.99511099999999997</v>
      </c>
      <c r="I2013">
        <v>0</v>
      </c>
    </row>
    <row r="2014" spans="1:25" x14ac:dyDescent="0.25">
      <c r="A2014" t="s">
        <v>170</v>
      </c>
      <c r="B2014">
        <v>588.69200000000001</v>
      </c>
      <c r="C2014">
        <v>571.61699999999996</v>
      </c>
      <c r="D2014">
        <v>536.71500000000003</v>
      </c>
      <c r="E2014">
        <v>226.53899999999999</v>
      </c>
      <c r="F2014">
        <v>0</v>
      </c>
      <c r="G2014">
        <v>1.0870400000000001E-2</v>
      </c>
      <c r="H2014">
        <v>0.99456199999999995</v>
      </c>
      <c r="I2014">
        <v>0</v>
      </c>
    </row>
    <row r="2015" spans="1:25" x14ac:dyDescent="0.25">
      <c r="A2015" t="s">
        <v>170</v>
      </c>
      <c r="B2015">
        <v>590.774</v>
      </c>
      <c r="C2015">
        <v>574.39700000000005</v>
      </c>
      <c r="D2015">
        <v>539.39200000000005</v>
      </c>
      <c r="E2015">
        <v>226.67400000000001</v>
      </c>
      <c r="F2015">
        <v>0</v>
      </c>
      <c r="G2015">
        <v>1.0860399999999999E-2</v>
      </c>
      <c r="H2015">
        <v>0.98101899999999997</v>
      </c>
      <c r="I2015">
        <v>0</v>
      </c>
      <c r="R2015" t="s">
        <v>69</v>
      </c>
      <c r="U2015" t="s">
        <v>68</v>
      </c>
      <c r="X2015" t="s">
        <v>66</v>
      </c>
    </row>
    <row r="2016" spans="1:25" x14ac:dyDescent="0.25">
      <c r="A2016" t="s">
        <v>170</v>
      </c>
      <c r="B2016">
        <v>591.57600000000002</v>
      </c>
      <c r="C2016">
        <v>574.52599999999995</v>
      </c>
      <c r="D2016">
        <v>539.71699999999998</v>
      </c>
      <c r="E2016">
        <v>226.84</v>
      </c>
      <c r="F2016">
        <v>0</v>
      </c>
      <c r="G2016">
        <v>1.09471E-2</v>
      </c>
      <c r="H2016">
        <v>0.99153500000000006</v>
      </c>
      <c r="I2016">
        <v>0</v>
      </c>
      <c r="R2016">
        <f>AVERAGE(B1967:B2016)</f>
        <v>589.09561999999994</v>
      </c>
      <c r="S2016">
        <f>AVERAGE(C1967:C2016)</f>
        <v>572.47408000000007</v>
      </c>
      <c r="U2016">
        <f>_xlfn.VAR.P(B1967:B2016)</f>
        <v>5.0323749156000162</v>
      </c>
      <c r="V2016">
        <f>_xlfn.VAR.P(C1967:C2016)</f>
        <v>5.4277483136000093</v>
      </c>
      <c r="X2016">
        <f>1.96*SQRT(U2016)/50</f>
        <v>8.7937185480930699E-2</v>
      </c>
      <c r="Y2016">
        <f>1.96*SQRT(V2016)/50</f>
        <v>9.1326311480374137E-2</v>
      </c>
    </row>
    <row r="2017" spans="1:22" x14ac:dyDescent="0.25">
      <c r="A2017" t="s">
        <v>171</v>
      </c>
      <c r="B2017">
        <v>29461.589007999999</v>
      </c>
      <c r="C2017" t="s">
        <v>36</v>
      </c>
      <c r="U2017" t="s">
        <v>82</v>
      </c>
    </row>
    <row r="2018" spans="1:22" x14ac:dyDescent="0.25">
      <c r="A2018" t="s">
        <v>182</v>
      </c>
      <c r="B2018">
        <v>670.44500000000005</v>
      </c>
      <c r="C2018">
        <v>641.43100000000004</v>
      </c>
      <c r="D2018">
        <v>605.28499999999997</v>
      </c>
      <c r="E2018">
        <v>588.92899999999997</v>
      </c>
      <c r="F2018">
        <v>307.27300000000002</v>
      </c>
      <c r="G2018">
        <v>1.26279E-3</v>
      </c>
      <c r="H2018">
        <v>0.995116</v>
      </c>
      <c r="I2018">
        <v>0</v>
      </c>
      <c r="U2018">
        <f>_xlfn.STDEV.P(B1967:B2016)</f>
        <v>2.243295547982926</v>
      </c>
      <c r="V2018">
        <f>_xlfn.STDEV.P(C1967:C2016)</f>
        <v>2.3297528438870954</v>
      </c>
    </row>
    <row r="2019" spans="1:22" x14ac:dyDescent="0.25">
      <c r="A2019" t="s">
        <v>182</v>
      </c>
      <c r="B2019">
        <v>643.31600000000003</v>
      </c>
      <c r="C2019">
        <v>625.78099999999995</v>
      </c>
      <c r="D2019">
        <v>590.23699999999997</v>
      </c>
      <c r="E2019">
        <v>574.31799999999998</v>
      </c>
      <c r="F2019">
        <v>299.63499999999999</v>
      </c>
      <c r="G2019">
        <v>1.2565499999999999E-3</v>
      </c>
      <c r="H2019">
        <v>0.995116</v>
      </c>
      <c r="I2019">
        <v>1</v>
      </c>
    </row>
    <row r="2020" spans="1:22" x14ac:dyDescent="0.25">
      <c r="A2020" t="s">
        <v>182</v>
      </c>
      <c r="B2020">
        <v>642.11099999999999</v>
      </c>
      <c r="C2020">
        <v>625.84199999999998</v>
      </c>
      <c r="D2020">
        <v>589.83600000000001</v>
      </c>
      <c r="E2020">
        <v>573.86300000000006</v>
      </c>
      <c r="F2020">
        <v>299.29599999999999</v>
      </c>
      <c r="G2020">
        <v>1.2348000000000001E-3</v>
      </c>
      <c r="H2020">
        <v>0.995116</v>
      </c>
      <c r="I2020">
        <v>0</v>
      </c>
    </row>
    <row r="2021" spans="1:22" x14ac:dyDescent="0.25">
      <c r="A2021" t="s">
        <v>182</v>
      </c>
      <c r="B2021">
        <v>641.27499999999998</v>
      </c>
      <c r="C2021">
        <v>625.60900000000004</v>
      </c>
      <c r="D2021">
        <v>589.94299999999998</v>
      </c>
      <c r="E2021">
        <v>573.95899999999995</v>
      </c>
      <c r="F2021">
        <v>299.47500000000002</v>
      </c>
      <c r="G2021">
        <v>1.2303800000000001E-3</v>
      </c>
      <c r="H2021">
        <v>0.995116</v>
      </c>
      <c r="I2021">
        <v>2</v>
      </c>
    </row>
    <row r="2022" spans="1:22" x14ac:dyDescent="0.25">
      <c r="A2022" t="s">
        <v>182</v>
      </c>
      <c r="B2022">
        <v>643.44299999999998</v>
      </c>
      <c r="C2022">
        <v>627.29600000000005</v>
      </c>
      <c r="D2022">
        <v>590.27599999999995</v>
      </c>
      <c r="E2022">
        <v>574.34900000000005</v>
      </c>
      <c r="F2022">
        <v>299.46600000000001</v>
      </c>
      <c r="G2022">
        <v>1.24347E-3</v>
      </c>
      <c r="H2022">
        <v>0.99511499999999997</v>
      </c>
      <c r="I2022">
        <v>0</v>
      </c>
    </row>
    <row r="2023" spans="1:22" x14ac:dyDescent="0.25">
      <c r="A2023" t="s">
        <v>182</v>
      </c>
      <c r="B2023">
        <v>641.65200000000004</v>
      </c>
      <c r="C2023">
        <v>625.85299999999995</v>
      </c>
      <c r="D2023">
        <v>590.18200000000002</v>
      </c>
      <c r="E2023">
        <v>574.26400000000001</v>
      </c>
      <c r="F2023">
        <v>299.35199999999998</v>
      </c>
      <c r="G2023">
        <v>1.5208299999999999E-3</v>
      </c>
      <c r="H2023">
        <v>0.99511000000000005</v>
      </c>
      <c r="I2023">
        <v>0</v>
      </c>
    </row>
    <row r="2024" spans="1:22" x14ac:dyDescent="0.25">
      <c r="A2024" t="s">
        <v>182</v>
      </c>
      <c r="B2024">
        <v>642.27300000000002</v>
      </c>
      <c r="C2024">
        <v>626.27099999999996</v>
      </c>
      <c r="D2024">
        <v>590.63499999999999</v>
      </c>
      <c r="E2024">
        <v>574.69000000000005</v>
      </c>
      <c r="F2024">
        <v>299.69400000000002</v>
      </c>
      <c r="G2024">
        <v>1.2947799999999999E-3</v>
      </c>
      <c r="H2024">
        <v>0.99511499999999997</v>
      </c>
      <c r="I2024">
        <v>0</v>
      </c>
    </row>
    <row r="2025" spans="1:22" x14ac:dyDescent="0.25">
      <c r="A2025" t="s">
        <v>182</v>
      </c>
      <c r="B2025">
        <v>641.21100000000001</v>
      </c>
      <c r="C2025">
        <v>625.53700000000003</v>
      </c>
      <c r="D2025">
        <v>589.80799999999999</v>
      </c>
      <c r="E2025">
        <v>573.846</v>
      </c>
      <c r="F2025">
        <v>299.18299999999999</v>
      </c>
      <c r="G2025">
        <v>1.23387E-3</v>
      </c>
      <c r="H2025">
        <v>0.99511400000000005</v>
      </c>
      <c r="I2025">
        <v>0</v>
      </c>
    </row>
    <row r="2026" spans="1:22" x14ac:dyDescent="0.25">
      <c r="A2026" t="s">
        <v>182</v>
      </c>
      <c r="B2026">
        <v>642.08600000000001</v>
      </c>
      <c r="C2026">
        <v>625.64099999999996</v>
      </c>
      <c r="D2026">
        <v>589.875</v>
      </c>
      <c r="E2026">
        <v>573.93700000000001</v>
      </c>
      <c r="F2026">
        <v>299.214</v>
      </c>
      <c r="G2026">
        <v>1.2938100000000001E-3</v>
      </c>
      <c r="H2026">
        <v>0.99511400000000005</v>
      </c>
      <c r="I2026">
        <v>1</v>
      </c>
    </row>
    <row r="2027" spans="1:22" x14ac:dyDescent="0.25">
      <c r="A2027" t="s">
        <v>182</v>
      </c>
      <c r="B2027">
        <v>640.94100000000003</v>
      </c>
      <c r="C2027">
        <v>625.37099999999998</v>
      </c>
      <c r="D2027">
        <v>589.86800000000005</v>
      </c>
      <c r="E2027">
        <v>573.93700000000001</v>
      </c>
      <c r="F2027">
        <v>299.274</v>
      </c>
      <c r="G2027">
        <v>1.2696599999999999E-3</v>
      </c>
      <c r="H2027">
        <v>0.99511499999999997</v>
      </c>
      <c r="I2027">
        <v>0</v>
      </c>
    </row>
    <row r="2028" spans="1:22" x14ac:dyDescent="0.25">
      <c r="A2028" t="s">
        <v>182</v>
      </c>
      <c r="B2028">
        <v>641.42399999999998</v>
      </c>
      <c r="C2028">
        <v>625.47299999999996</v>
      </c>
      <c r="D2028">
        <v>589.63599999999997</v>
      </c>
      <c r="E2028">
        <v>573.697</v>
      </c>
      <c r="F2028">
        <v>299.19299999999998</v>
      </c>
      <c r="G2028">
        <v>1.2581599999999999E-3</v>
      </c>
      <c r="H2028">
        <v>0.99511499999999997</v>
      </c>
      <c r="I2028">
        <v>0</v>
      </c>
    </row>
    <row r="2029" spans="1:22" x14ac:dyDescent="0.25">
      <c r="A2029" t="s">
        <v>182</v>
      </c>
      <c r="B2029">
        <v>641.65899999999999</v>
      </c>
      <c r="C2029">
        <v>625.83500000000004</v>
      </c>
      <c r="D2029">
        <v>590.12</v>
      </c>
      <c r="E2029">
        <v>574.17100000000005</v>
      </c>
      <c r="F2029">
        <v>299.28899999999999</v>
      </c>
      <c r="G2029">
        <v>1.27246E-3</v>
      </c>
      <c r="H2029">
        <v>0.995116</v>
      </c>
      <c r="I2029">
        <v>0</v>
      </c>
    </row>
    <row r="2030" spans="1:22" x14ac:dyDescent="0.25">
      <c r="A2030" t="s">
        <v>182</v>
      </c>
      <c r="B2030">
        <v>641.39099999999996</v>
      </c>
      <c r="C2030">
        <v>625.54399999999998</v>
      </c>
      <c r="D2030">
        <v>590.18399999999997</v>
      </c>
      <c r="E2030">
        <v>574.25199999999995</v>
      </c>
      <c r="F2030">
        <v>299.44600000000003</v>
      </c>
      <c r="G2030">
        <v>1.23153E-3</v>
      </c>
      <c r="H2030">
        <v>0.995116</v>
      </c>
      <c r="I2030">
        <v>1</v>
      </c>
    </row>
    <row r="2031" spans="1:22" x14ac:dyDescent="0.25">
      <c r="A2031" t="s">
        <v>182</v>
      </c>
      <c r="B2031">
        <v>640.64</v>
      </c>
      <c r="C2031">
        <v>625.15599999999995</v>
      </c>
      <c r="D2031">
        <v>589.41</v>
      </c>
      <c r="E2031">
        <v>573.51900000000001</v>
      </c>
      <c r="F2031">
        <v>298.99799999999999</v>
      </c>
      <c r="G2031">
        <v>1.23014E-3</v>
      </c>
      <c r="H2031">
        <v>0.995116</v>
      </c>
      <c r="I2031">
        <v>0</v>
      </c>
    </row>
    <row r="2032" spans="1:22" x14ac:dyDescent="0.25">
      <c r="A2032" t="s">
        <v>182</v>
      </c>
      <c r="B2032">
        <v>641.44200000000001</v>
      </c>
      <c r="C2032">
        <v>625.553</v>
      </c>
      <c r="D2032">
        <v>589.71400000000006</v>
      </c>
      <c r="E2032">
        <v>573.77499999999998</v>
      </c>
      <c r="F2032">
        <v>299.154</v>
      </c>
      <c r="G2032">
        <v>1.26396E-3</v>
      </c>
      <c r="H2032">
        <v>0.99511400000000005</v>
      </c>
      <c r="I2032">
        <v>0</v>
      </c>
    </row>
    <row r="2033" spans="1:9" x14ac:dyDescent="0.25">
      <c r="A2033" t="s">
        <v>182</v>
      </c>
      <c r="B2033">
        <v>641.22900000000004</v>
      </c>
      <c r="C2033">
        <v>625.75099999999998</v>
      </c>
      <c r="D2033">
        <v>590.178</v>
      </c>
      <c r="E2033">
        <v>574.25</v>
      </c>
      <c r="F2033">
        <v>299.44499999999999</v>
      </c>
      <c r="G2033">
        <v>1.26542E-3</v>
      </c>
      <c r="H2033">
        <v>0.995116</v>
      </c>
      <c r="I2033">
        <v>0</v>
      </c>
    </row>
    <row r="2034" spans="1:9" x14ac:dyDescent="0.25">
      <c r="A2034" t="s">
        <v>182</v>
      </c>
      <c r="B2034">
        <v>642.13800000000003</v>
      </c>
      <c r="C2034">
        <v>626.327</v>
      </c>
      <c r="D2034">
        <v>590.476</v>
      </c>
      <c r="E2034">
        <v>574.52300000000002</v>
      </c>
      <c r="F2034">
        <v>299.58199999999999</v>
      </c>
      <c r="G2034">
        <v>1.23755E-3</v>
      </c>
      <c r="H2034">
        <v>0.995116</v>
      </c>
      <c r="I2034">
        <v>0</v>
      </c>
    </row>
    <row r="2035" spans="1:9" x14ac:dyDescent="0.25">
      <c r="A2035" t="s">
        <v>182</v>
      </c>
      <c r="B2035">
        <v>641.41899999999998</v>
      </c>
      <c r="C2035">
        <v>625.87800000000004</v>
      </c>
      <c r="D2035">
        <v>590.40099999999995</v>
      </c>
      <c r="E2035">
        <v>574.45500000000004</v>
      </c>
      <c r="F2035">
        <v>299.52999999999997</v>
      </c>
      <c r="G2035">
        <v>1.2306699999999999E-3</v>
      </c>
      <c r="H2035">
        <v>0.995116</v>
      </c>
      <c r="I2035">
        <v>1</v>
      </c>
    </row>
    <row r="2036" spans="1:9" x14ac:dyDescent="0.25">
      <c r="A2036" t="s">
        <v>182</v>
      </c>
      <c r="B2036">
        <v>641.68700000000001</v>
      </c>
      <c r="C2036">
        <v>625.76599999999996</v>
      </c>
      <c r="D2036">
        <v>590.36</v>
      </c>
      <c r="E2036">
        <v>574.42899999999997</v>
      </c>
      <c r="F2036">
        <v>299.53199999999998</v>
      </c>
      <c r="G2036">
        <v>1.2304E-3</v>
      </c>
      <c r="H2036">
        <v>0.995116</v>
      </c>
      <c r="I2036">
        <v>0</v>
      </c>
    </row>
    <row r="2037" spans="1:9" x14ac:dyDescent="0.25">
      <c r="A2037" t="s">
        <v>182</v>
      </c>
      <c r="B2037">
        <v>641.69299999999998</v>
      </c>
      <c r="C2037">
        <v>625.82600000000002</v>
      </c>
      <c r="D2037">
        <v>590.00400000000002</v>
      </c>
      <c r="E2037">
        <v>574.06200000000001</v>
      </c>
      <c r="F2037">
        <v>299.43799999999999</v>
      </c>
      <c r="G2037">
        <v>1.2740500000000001E-3</v>
      </c>
      <c r="H2037">
        <v>0.995116</v>
      </c>
      <c r="I2037">
        <v>0</v>
      </c>
    </row>
    <row r="2038" spans="1:9" x14ac:dyDescent="0.25">
      <c r="A2038" t="s">
        <v>182</v>
      </c>
      <c r="B2038">
        <v>641.45299999999997</v>
      </c>
      <c r="C2038">
        <v>625.65499999999997</v>
      </c>
      <c r="D2038">
        <v>589.95899999999995</v>
      </c>
      <c r="E2038">
        <v>573.99099999999999</v>
      </c>
      <c r="F2038">
        <v>299.37700000000001</v>
      </c>
      <c r="G2038">
        <v>1.23387E-3</v>
      </c>
      <c r="H2038">
        <v>0.995116</v>
      </c>
      <c r="I2038">
        <v>0</v>
      </c>
    </row>
    <row r="2039" spans="1:9" x14ac:dyDescent="0.25">
      <c r="A2039" t="s">
        <v>182</v>
      </c>
      <c r="B2039">
        <v>640.79600000000005</v>
      </c>
      <c r="C2039">
        <v>625.38900000000001</v>
      </c>
      <c r="D2039">
        <v>589.76499999999999</v>
      </c>
      <c r="E2039">
        <v>573.77300000000002</v>
      </c>
      <c r="F2039">
        <v>299.28399999999999</v>
      </c>
      <c r="G2039">
        <v>1.23398E-3</v>
      </c>
      <c r="H2039">
        <v>0.995116</v>
      </c>
      <c r="I2039">
        <v>0</v>
      </c>
    </row>
    <row r="2040" spans="1:9" x14ac:dyDescent="0.25">
      <c r="A2040" t="s">
        <v>182</v>
      </c>
      <c r="B2040">
        <v>642.19600000000003</v>
      </c>
      <c r="C2040">
        <v>625.93499999999995</v>
      </c>
      <c r="D2040">
        <v>590.11699999999996</v>
      </c>
      <c r="E2040">
        <v>574.17700000000002</v>
      </c>
      <c r="F2040">
        <v>299.30799999999999</v>
      </c>
      <c r="G2040">
        <v>1.29257E-3</v>
      </c>
      <c r="H2040">
        <v>0.99511499999999997</v>
      </c>
      <c r="I2040">
        <v>0</v>
      </c>
    </row>
    <row r="2041" spans="1:9" x14ac:dyDescent="0.25">
      <c r="A2041" t="s">
        <v>182</v>
      </c>
      <c r="B2041">
        <v>640.99</v>
      </c>
      <c r="C2041">
        <v>625.58699999999999</v>
      </c>
      <c r="D2041">
        <v>590.01300000000003</v>
      </c>
      <c r="E2041">
        <v>574.07899999999995</v>
      </c>
      <c r="F2041">
        <v>299.35500000000002</v>
      </c>
      <c r="G2041">
        <v>1.2742700000000001E-3</v>
      </c>
      <c r="H2041">
        <v>0.995116</v>
      </c>
      <c r="I2041">
        <v>1</v>
      </c>
    </row>
    <row r="2042" spans="1:9" x14ac:dyDescent="0.25">
      <c r="A2042" t="s">
        <v>182</v>
      </c>
      <c r="B2042">
        <v>641.42700000000002</v>
      </c>
      <c r="C2042">
        <v>625.60299999999995</v>
      </c>
      <c r="D2042">
        <v>590.07899999999995</v>
      </c>
      <c r="E2042">
        <v>574.14599999999996</v>
      </c>
      <c r="F2042">
        <v>299.51400000000001</v>
      </c>
      <c r="G2042">
        <v>1.2792400000000001E-3</v>
      </c>
      <c r="H2042">
        <v>0.995116</v>
      </c>
      <c r="I2042">
        <v>0</v>
      </c>
    </row>
    <row r="2043" spans="1:9" x14ac:dyDescent="0.25">
      <c r="A2043" t="s">
        <v>182</v>
      </c>
      <c r="B2043">
        <v>642.56600000000003</v>
      </c>
      <c r="C2043">
        <v>626.71600000000001</v>
      </c>
      <c r="D2043">
        <v>590.88699999999994</v>
      </c>
      <c r="E2043">
        <v>574.93799999999999</v>
      </c>
      <c r="F2043">
        <v>299.74</v>
      </c>
      <c r="G2043">
        <v>1.2318699999999999E-3</v>
      </c>
      <c r="H2043">
        <v>0.995116</v>
      </c>
      <c r="I2043">
        <v>0</v>
      </c>
    </row>
    <row r="2044" spans="1:9" x14ac:dyDescent="0.25">
      <c r="A2044" t="s">
        <v>182</v>
      </c>
      <c r="B2044">
        <v>641.43899999999996</v>
      </c>
      <c r="C2044">
        <v>625.63499999999999</v>
      </c>
      <c r="D2044">
        <v>590.21799999999996</v>
      </c>
      <c r="E2044">
        <v>574.31299999999999</v>
      </c>
      <c r="F2044">
        <v>299.42200000000003</v>
      </c>
      <c r="G2044">
        <v>1.24417E-3</v>
      </c>
      <c r="H2044">
        <v>0.995116</v>
      </c>
      <c r="I2044">
        <v>0</v>
      </c>
    </row>
    <row r="2045" spans="1:9" x14ac:dyDescent="0.25">
      <c r="A2045" t="s">
        <v>182</v>
      </c>
      <c r="B2045">
        <v>641.79</v>
      </c>
      <c r="C2045">
        <v>625.87800000000004</v>
      </c>
      <c r="D2045">
        <v>590.255</v>
      </c>
      <c r="E2045">
        <v>574.346</v>
      </c>
      <c r="F2045">
        <v>299.51799999999997</v>
      </c>
      <c r="G2045">
        <v>1.2533100000000001E-3</v>
      </c>
      <c r="H2045">
        <v>0.99511499999999997</v>
      </c>
      <c r="I2045">
        <v>0</v>
      </c>
    </row>
    <row r="2046" spans="1:9" x14ac:dyDescent="0.25">
      <c r="A2046" t="s">
        <v>182</v>
      </c>
      <c r="B2046">
        <v>643.024</v>
      </c>
      <c r="C2046">
        <v>626.822</v>
      </c>
      <c r="D2046">
        <v>590.42600000000004</v>
      </c>
      <c r="E2046">
        <v>574.47900000000004</v>
      </c>
      <c r="F2046">
        <v>299.49099999999999</v>
      </c>
      <c r="G2046">
        <v>1.23018E-3</v>
      </c>
      <c r="H2046">
        <v>0.995116</v>
      </c>
      <c r="I2046">
        <v>1</v>
      </c>
    </row>
    <row r="2047" spans="1:9" x14ac:dyDescent="0.25">
      <c r="A2047" t="s">
        <v>182</v>
      </c>
      <c r="B2047">
        <v>641.59400000000005</v>
      </c>
      <c r="C2047">
        <v>626.17200000000003</v>
      </c>
      <c r="D2047">
        <v>590.71299999999997</v>
      </c>
      <c r="E2047">
        <v>574.76300000000003</v>
      </c>
      <c r="F2047">
        <v>299.88499999999999</v>
      </c>
      <c r="G2047">
        <v>1.23036E-3</v>
      </c>
      <c r="H2047">
        <v>0.995116</v>
      </c>
      <c r="I2047">
        <v>0</v>
      </c>
    </row>
    <row r="2048" spans="1:9" x14ac:dyDescent="0.25">
      <c r="A2048" t="s">
        <v>182</v>
      </c>
      <c r="B2048">
        <v>642.33500000000004</v>
      </c>
      <c r="C2048">
        <v>626.52499999999998</v>
      </c>
      <c r="D2048">
        <v>591.10199999999998</v>
      </c>
      <c r="E2048">
        <v>575.149</v>
      </c>
      <c r="F2048">
        <v>299.82900000000001</v>
      </c>
      <c r="G2048">
        <v>1.23124E-3</v>
      </c>
      <c r="H2048">
        <v>0.995116</v>
      </c>
      <c r="I2048">
        <v>0</v>
      </c>
    </row>
    <row r="2049" spans="1:9" x14ac:dyDescent="0.25">
      <c r="A2049" t="s">
        <v>182</v>
      </c>
      <c r="B2049">
        <v>642.14099999999996</v>
      </c>
      <c r="C2049">
        <v>626.76800000000003</v>
      </c>
      <c r="D2049">
        <v>591.20000000000005</v>
      </c>
      <c r="E2049">
        <v>575.26599999999996</v>
      </c>
      <c r="F2049">
        <v>300.08600000000001</v>
      </c>
      <c r="G2049">
        <v>1.3314500000000001E-3</v>
      </c>
      <c r="H2049">
        <v>0.99511499999999997</v>
      </c>
      <c r="I2049">
        <v>0</v>
      </c>
    </row>
    <row r="2050" spans="1:9" x14ac:dyDescent="0.25">
      <c r="A2050" t="s">
        <v>182</v>
      </c>
      <c r="B2050">
        <v>642.69500000000005</v>
      </c>
      <c r="C2050">
        <v>626.64200000000005</v>
      </c>
      <c r="D2050">
        <v>590.88900000000001</v>
      </c>
      <c r="E2050">
        <v>574.96199999999999</v>
      </c>
      <c r="F2050">
        <v>299.87900000000002</v>
      </c>
      <c r="G2050">
        <v>1.26048E-3</v>
      </c>
      <c r="H2050">
        <v>0.99511499999999997</v>
      </c>
      <c r="I2050">
        <v>0</v>
      </c>
    </row>
    <row r="2051" spans="1:9" x14ac:dyDescent="0.25">
      <c r="A2051" t="s">
        <v>182</v>
      </c>
      <c r="B2051">
        <v>641.98699999999997</v>
      </c>
      <c r="C2051">
        <v>626.56200000000001</v>
      </c>
      <c r="D2051">
        <v>590.89400000000001</v>
      </c>
      <c r="E2051">
        <v>574.93100000000004</v>
      </c>
      <c r="F2051">
        <v>299.80500000000001</v>
      </c>
      <c r="G2051">
        <v>1.23624E-3</v>
      </c>
      <c r="H2051">
        <v>0.995116</v>
      </c>
      <c r="I2051">
        <v>1</v>
      </c>
    </row>
    <row r="2052" spans="1:9" x14ac:dyDescent="0.25">
      <c r="A2052" t="s">
        <v>182</v>
      </c>
      <c r="B2052">
        <v>642.702</v>
      </c>
      <c r="C2052">
        <v>626.82600000000002</v>
      </c>
      <c r="D2052">
        <v>591.09100000000001</v>
      </c>
      <c r="E2052">
        <v>575.14</v>
      </c>
      <c r="F2052">
        <v>299.87299999999999</v>
      </c>
      <c r="G2052">
        <v>1.2352299999999999E-3</v>
      </c>
      <c r="H2052">
        <v>0.995116</v>
      </c>
      <c r="I2052">
        <v>0</v>
      </c>
    </row>
    <row r="2053" spans="1:9" x14ac:dyDescent="0.25">
      <c r="A2053" t="s">
        <v>182</v>
      </c>
      <c r="B2053">
        <v>641.60299999999995</v>
      </c>
      <c r="C2053">
        <v>626.13900000000001</v>
      </c>
      <c r="D2053">
        <v>590.49</v>
      </c>
      <c r="E2053">
        <v>574.54999999999995</v>
      </c>
      <c r="F2053">
        <v>299.68700000000001</v>
      </c>
      <c r="G2053">
        <v>1.25299E-3</v>
      </c>
      <c r="H2053">
        <v>0.99511499999999997</v>
      </c>
      <c r="I2053">
        <v>0</v>
      </c>
    </row>
    <row r="2054" spans="1:9" x14ac:dyDescent="0.25">
      <c r="A2054" t="s">
        <v>182</v>
      </c>
      <c r="B2054">
        <v>641.53200000000004</v>
      </c>
      <c r="C2054">
        <v>625.73699999999997</v>
      </c>
      <c r="D2054">
        <v>590.54499999999996</v>
      </c>
      <c r="E2054">
        <v>574.62</v>
      </c>
      <c r="F2054">
        <v>299.654</v>
      </c>
      <c r="G2054">
        <v>1.2305300000000001E-3</v>
      </c>
      <c r="H2054">
        <v>0.995116</v>
      </c>
      <c r="I2054">
        <v>0</v>
      </c>
    </row>
    <row r="2055" spans="1:9" x14ac:dyDescent="0.25">
      <c r="A2055" t="s">
        <v>182</v>
      </c>
      <c r="B2055">
        <v>641.09900000000005</v>
      </c>
      <c r="C2055">
        <v>625.71299999999997</v>
      </c>
      <c r="D2055">
        <v>590.15800000000002</v>
      </c>
      <c r="E2055">
        <v>574.23</v>
      </c>
      <c r="F2055">
        <v>299.51799999999997</v>
      </c>
      <c r="G2055">
        <v>1.30215E-3</v>
      </c>
      <c r="H2055">
        <v>0.99511499999999997</v>
      </c>
      <c r="I2055">
        <v>0</v>
      </c>
    </row>
    <row r="2056" spans="1:9" x14ac:dyDescent="0.25">
      <c r="A2056" t="s">
        <v>182</v>
      </c>
      <c r="B2056">
        <v>641.82100000000003</v>
      </c>
      <c r="C2056">
        <v>626.01499999999999</v>
      </c>
      <c r="D2056">
        <v>590.28800000000001</v>
      </c>
      <c r="E2056">
        <v>574.37400000000002</v>
      </c>
      <c r="F2056">
        <v>299.471</v>
      </c>
      <c r="G2056">
        <v>1.23029E-3</v>
      </c>
      <c r="H2056">
        <v>0.995116</v>
      </c>
      <c r="I2056">
        <v>1</v>
      </c>
    </row>
    <row r="2057" spans="1:9" x14ac:dyDescent="0.25">
      <c r="A2057" t="s">
        <v>182</v>
      </c>
      <c r="B2057">
        <v>641.221</v>
      </c>
      <c r="C2057">
        <v>625.78700000000003</v>
      </c>
      <c r="D2057">
        <v>590.10299999999995</v>
      </c>
      <c r="E2057">
        <v>574.14</v>
      </c>
      <c r="F2057">
        <v>299.46699999999998</v>
      </c>
      <c r="G2057">
        <v>1.23146E-3</v>
      </c>
      <c r="H2057">
        <v>0.995116</v>
      </c>
      <c r="I2057">
        <v>0</v>
      </c>
    </row>
    <row r="2058" spans="1:9" x14ac:dyDescent="0.25">
      <c r="A2058" t="s">
        <v>182</v>
      </c>
      <c r="B2058">
        <v>641.74800000000005</v>
      </c>
      <c r="C2058">
        <v>625.92899999999997</v>
      </c>
      <c r="D2058">
        <v>590.38</v>
      </c>
      <c r="E2058">
        <v>574.43499999999995</v>
      </c>
      <c r="F2058">
        <v>299.57400000000001</v>
      </c>
      <c r="G2058">
        <v>1.23891E-3</v>
      </c>
      <c r="H2058">
        <v>0.995116</v>
      </c>
      <c r="I2058">
        <v>0</v>
      </c>
    </row>
    <row r="2059" spans="1:9" x14ac:dyDescent="0.25">
      <c r="A2059" t="s">
        <v>182</v>
      </c>
      <c r="B2059">
        <v>641.89499999999998</v>
      </c>
      <c r="C2059">
        <v>626.48299999999995</v>
      </c>
      <c r="D2059">
        <v>590.85400000000004</v>
      </c>
      <c r="E2059">
        <v>574.90300000000002</v>
      </c>
      <c r="F2059">
        <v>299.77499999999998</v>
      </c>
      <c r="G2059">
        <v>1.2302400000000001E-3</v>
      </c>
      <c r="H2059">
        <v>0.99511499999999997</v>
      </c>
      <c r="I2059">
        <v>0</v>
      </c>
    </row>
    <row r="2060" spans="1:9" x14ac:dyDescent="0.25">
      <c r="A2060" t="s">
        <v>182</v>
      </c>
      <c r="B2060">
        <v>642.48599999999999</v>
      </c>
      <c r="C2060">
        <v>626.20299999999997</v>
      </c>
      <c r="D2060">
        <v>590.76199999999994</v>
      </c>
      <c r="E2060">
        <v>574.81700000000001</v>
      </c>
      <c r="F2060">
        <v>299.76900000000001</v>
      </c>
      <c r="G2060">
        <v>1.2473300000000001E-3</v>
      </c>
      <c r="H2060">
        <v>0.995116</v>
      </c>
      <c r="I2060">
        <v>0</v>
      </c>
    </row>
    <row r="2061" spans="1:9" x14ac:dyDescent="0.25">
      <c r="A2061" t="s">
        <v>182</v>
      </c>
      <c r="B2061">
        <v>641.29200000000003</v>
      </c>
      <c r="C2061">
        <v>625.49400000000003</v>
      </c>
      <c r="D2061">
        <v>589.995</v>
      </c>
      <c r="E2061">
        <v>574.06799999999998</v>
      </c>
      <c r="F2061">
        <v>299.28500000000003</v>
      </c>
      <c r="G2061">
        <v>1.2324899999999999E-3</v>
      </c>
      <c r="H2061">
        <v>0.995116</v>
      </c>
      <c r="I2061">
        <v>0</v>
      </c>
    </row>
    <row r="2062" spans="1:9" x14ac:dyDescent="0.25">
      <c r="A2062" t="s">
        <v>182</v>
      </c>
      <c r="B2062">
        <v>642.45799999999997</v>
      </c>
      <c r="C2062">
        <v>626.10400000000004</v>
      </c>
      <c r="D2062">
        <v>590.36199999999997</v>
      </c>
      <c r="E2062">
        <v>574.428</v>
      </c>
      <c r="F2062">
        <v>299.51499999999999</v>
      </c>
      <c r="G2062">
        <v>1.23036E-3</v>
      </c>
      <c r="H2062">
        <v>0.995116</v>
      </c>
      <c r="I2062">
        <v>0</v>
      </c>
    </row>
    <row r="2063" spans="1:9" x14ac:dyDescent="0.25">
      <c r="A2063" t="s">
        <v>182</v>
      </c>
      <c r="B2063">
        <v>640.48</v>
      </c>
      <c r="C2063">
        <v>625.07799999999997</v>
      </c>
      <c r="D2063">
        <v>589.91700000000003</v>
      </c>
      <c r="E2063">
        <v>573.97699999999998</v>
      </c>
      <c r="F2063">
        <v>299.55399999999997</v>
      </c>
      <c r="G2063">
        <v>1.2300900000000001E-3</v>
      </c>
      <c r="H2063">
        <v>0.99511400000000005</v>
      </c>
      <c r="I2063">
        <v>0</v>
      </c>
    </row>
    <row r="2064" spans="1:9" x14ac:dyDescent="0.25">
      <c r="A2064" t="s">
        <v>182</v>
      </c>
      <c r="B2064">
        <v>641.83600000000001</v>
      </c>
      <c r="C2064">
        <v>625.61199999999997</v>
      </c>
      <c r="D2064">
        <v>590.04999999999995</v>
      </c>
      <c r="E2064">
        <v>574.14200000000005</v>
      </c>
      <c r="F2064">
        <v>299.38900000000001</v>
      </c>
      <c r="G2064">
        <v>1.3473999999999999E-3</v>
      </c>
      <c r="H2064">
        <v>0.995112</v>
      </c>
      <c r="I2064">
        <v>0</v>
      </c>
    </row>
    <row r="2065" spans="1:25" x14ac:dyDescent="0.25">
      <c r="A2065" t="s">
        <v>182</v>
      </c>
      <c r="B2065">
        <v>641.67600000000004</v>
      </c>
      <c r="C2065">
        <v>626.19899999999996</v>
      </c>
      <c r="D2065">
        <v>590.47400000000005</v>
      </c>
      <c r="E2065">
        <v>574.53</v>
      </c>
      <c r="F2065">
        <v>299.68299999999999</v>
      </c>
      <c r="G2065">
        <v>1.23686E-3</v>
      </c>
      <c r="H2065">
        <v>0.995116</v>
      </c>
      <c r="I2065">
        <v>0</v>
      </c>
    </row>
    <row r="2066" spans="1:25" x14ac:dyDescent="0.25">
      <c r="A2066" t="s">
        <v>182</v>
      </c>
      <c r="B2066">
        <v>640.93799999999999</v>
      </c>
      <c r="C2066">
        <v>625.072</v>
      </c>
      <c r="D2066">
        <v>589.62</v>
      </c>
      <c r="E2066">
        <v>573.70699999999999</v>
      </c>
      <c r="F2066">
        <v>299.21100000000001</v>
      </c>
      <c r="G2066">
        <v>1.2999000000000001E-3</v>
      </c>
      <c r="H2066">
        <v>0.995112</v>
      </c>
      <c r="I2066">
        <v>1</v>
      </c>
    </row>
    <row r="2067" spans="1:25" x14ac:dyDescent="0.25">
      <c r="A2067" t="s">
        <v>182</v>
      </c>
      <c r="B2067">
        <v>641.5</v>
      </c>
      <c r="C2067">
        <v>626.02200000000005</v>
      </c>
      <c r="D2067">
        <v>590.30200000000002</v>
      </c>
      <c r="E2067">
        <v>574.37900000000002</v>
      </c>
      <c r="F2067">
        <v>299.541</v>
      </c>
      <c r="G2067">
        <v>1.6112500000000001E-3</v>
      </c>
      <c r="H2067">
        <v>0.995116</v>
      </c>
      <c r="I2067">
        <v>0</v>
      </c>
    </row>
    <row r="2068" spans="1:25" x14ac:dyDescent="0.25">
      <c r="A2068" t="s">
        <v>182</v>
      </c>
      <c r="B2068">
        <v>641.86099999999999</v>
      </c>
      <c r="C2068">
        <v>625.98800000000006</v>
      </c>
      <c r="D2068">
        <v>590.18200000000002</v>
      </c>
      <c r="E2068">
        <v>574.26900000000001</v>
      </c>
      <c r="F2068">
        <v>299.375</v>
      </c>
      <c r="G2068">
        <v>1.23032E-3</v>
      </c>
      <c r="H2068">
        <v>0.995116</v>
      </c>
      <c r="I2068">
        <v>1</v>
      </c>
    </row>
    <row r="2069" spans="1:25" x14ac:dyDescent="0.25">
      <c r="A2069" t="s">
        <v>182</v>
      </c>
      <c r="B2069">
        <v>640.61699999999996</v>
      </c>
      <c r="C2069">
        <v>625.22900000000004</v>
      </c>
      <c r="D2069">
        <v>589.87300000000005</v>
      </c>
      <c r="E2069">
        <v>573.928</v>
      </c>
      <c r="F2069">
        <v>299.24</v>
      </c>
      <c r="G2069">
        <v>1.2314699999999999E-3</v>
      </c>
      <c r="H2069">
        <v>0.99511400000000005</v>
      </c>
      <c r="I2069">
        <v>0</v>
      </c>
    </row>
    <row r="2070" spans="1:25" x14ac:dyDescent="0.25">
      <c r="A2070" t="s">
        <v>182</v>
      </c>
      <c r="B2070">
        <v>642.03200000000004</v>
      </c>
      <c r="C2070">
        <v>625.98800000000006</v>
      </c>
      <c r="D2070">
        <v>590.09900000000005</v>
      </c>
      <c r="E2070">
        <v>574.14400000000001</v>
      </c>
      <c r="F2070">
        <v>299.41300000000001</v>
      </c>
      <c r="G2070">
        <v>1.2803300000000001E-3</v>
      </c>
      <c r="H2070">
        <v>0.995116</v>
      </c>
      <c r="I2070">
        <v>0</v>
      </c>
    </row>
    <row r="2071" spans="1:25" x14ac:dyDescent="0.25">
      <c r="A2071" t="s">
        <v>182</v>
      </c>
      <c r="B2071">
        <v>640.75599999999997</v>
      </c>
      <c r="C2071">
        <v>625.36300000000006</v>
      </c>
      <c r="D2071">
        <v>589.72699999999998</v>
      </c>
      <c r="E2071">
        <v>573.80700000000002</v>
      </c>
      <c r="F2071">
        <v>299.19799999999998</v>
      </c>
      <c r="G2071">
        <v>1.4823900000000001E-3</v>
      </c>
      <c r="H2071">
        <v>0.995116</v>
      </c>
      <c r="I2071">
        <v>0</v>
      </c>
      <c r="R2071" t="s">
        <v>69</v>
      </c>
      <c r="U2071" t="s">
        <v>68</v>
      </c>
      <c r="X2071" t="s">
        <v>66</v>
      </c>
    </row>
    <row r="2072" spans="1:25" x14ac:dyDescent="0.25">
      <c r="A2072" t="s">
        <v>182</v>
      </c>
      <c r="B2072">
        <v>641.11699999999996</v>
      </c>
      <c r="C2072">
        <v>625.29600000000005</v>
      </c>
      <c r="D2072">
        <v>589.846</v>
      </c>
      <c r="E2072">
        <v>573.93200000000002</v>
      </c>
      <c r="F2072">
        <v>299.35599999999999</v>
      </c>
      <c r="G2072">
        <v>1.26264E-3</v>
      </c>
      <c r="H2072">
        <v>0.99511400000000005</v>
      </c>
      <c r="I2072">
        <v>0</v>
      </c>
      <c r="R2072">
        <f>AVERAGE(B2023:B2072)</f>
        <v>641.63975999999991</v>
      </c>
      <c r="S2072">
        <f>AVERAGE(C2023:C2072)</f>
        <v>625.87896000000012</v>
      </c>
      <c r="U2072">
        <f>_xlfn.VAR.P(B2023:B2072)</f>
        <v>0.33294722240000352</v>
      </c>
      <c r="V2072">
        <f>_xlfn.VAR.P(C2023:C2072)</f>
        <v>0.20845315840000339</v>
      </c>
      <c r="X2072">
        <f>1.96*SQRT(U2072)/50</f>
        <v>2.2619018984667335E-2</v>
      </c>
      <c r="Y2072">
        <f>1.96*SQRT(V2072)/50</f>
        <v>1.7897414934112166E-2</v>
      </c>
    </row>
    <row r="2073" spans="1:25" x14ac:dyDescent="0.25">
      <c r="A2073" t="s">
        <v>182</v>
      </c>
      <c r="B2073">
        <v>32088.632570000002</v>
      </c>
      <c r="C2073" t="s">
        <v>36</v>
      </c>
    </row>
    <row r="2074" spans="1:25" x14ac:dyDescent="0.25">
      <c r="A2074" t="s">
        <v>183</v>
      </c>
      <c r="B2074">
        <v>871.70799999999997</v>
      </c>
      <c r="C2074">
        <v>855.74400000000003</v>
      </c>
      <c r="D2074">
        <v>584.04499999999996</v>
      </c>
      <c r="E2074">
        <v>579.25199999999995</v>
      </c>
      <c r="F2074">
        <v>228.667</v>
      </c>
      <c r="G2074">
        <v>1.4634299999999999E-3</v>
      </c>
      <c r="H2074">
        <v>0.99511499999999997</v>
      </c>
      <c r="I2074">
        <v>169</v>
      </c>
    </row>
    <row r="2075" spans="1:25" x14ac:dyDescent="0.25">
      <c r="A2075" t="s">
        <v>183</v>
      </c>
      <c r="B2075">
        <v>866.04300000000001</v>
      </c>
      <c r="C2075">
        <v>849.77599999999995</v>
      </c>
      <c r="D2075">
        <v>582.85400000000004</v>
      </c>
      <c r="E2075">
        <v>578.06299999999999</v>
      </c>
      <c r="F2075">
        <v>228.47200000000001</v>
      </c>
      <c r="G2075">
        <v>1.24621E-3</v>
      </c>
      <c r="H2075">
        <v>0.995116</v>
      </c>
      <c r="I2075">
        <v>165</v>
      </c>
    </row>
    <row r="2076" spans="1:25" x14ac:dyDescent="0.25">
      <c r="A2076" t="s">
        <v>183</v>
      </c>
      <c r="B2076">
        <v>865.25699999999995</v>
      </c>
      <c r="C2076">
        <v>849.48299999999995</v>
      </c>
      <c r="D2076">
        <v>582.14099999999996</v>
      </c>
      <c r="E2076">
        <v>577.37199999999996</v>
      </c>
      <c r="F2076">
        <v>228.72399999999999</v>
      </c>
      <c r="G2076">
        <v>1.2335499999999999E-3</v>
      </c>
      <c r="H2076">
        <v>0.995116</v>
      </c>
      <c r="I2076">
        <v>163</v>
      </c>
    </row>
    <row r="2077" spans="1:25" x14ac:dyDescent="0.25">
      <c r="A2077" t="s">
        <v>183</v>
      </c>
      <c r="B2077">
        <v>868.92200000000003</v>
      </c>
      <c r="C2077">
        <v>852.64200000000005</v>
      </c>
      <c r="D2077">
        <v>584.12099999999998</v>
      </c>
      <c r="E2077">
        <v>579.34299999999996</v>
      </c>
      <c r="F2077">
        <v>228.54400000000001</v>
      </c>
      <c r="G2077">
        <v>1.2578000000000001E-3</v>
      </c>
      <c r="H2077">
        <v>0.995116</v>
      </c>
      <c r="I2077">
        <v>176</v>
      </c>
    </row>
    <row r="2078" spans="1:25" x14ac:dyDescent="0.25">
      <c r="A2078" t="s">
        <v>183</v>
      </c>
      <c r="B2078">
        <v>866.33500000000004</v>
      </c>
      <c r="C2078">
        <v>850.44</v>
      </c>
      <c r="D2078">
        <v>582.60599999999999</v>
      </c>
      <c r="E2078">
        <v>577.82000000000005</v>
      </c>
      <c r="F2078">
        <v>228.90100000000001</v>
      </c>
      <c r="G2078">
        <v>1.2335600000000001E-3</v>
      </c>
      <c r="H2078">
        <v>0.99511499999999997</v>
      </c>
      <c r="I2078">
        <v>163</v>
      </c>
    </row>
    <row r="2079" spans="1:25" x14ac:dyDescent="0.25">
      <c r="A2079" t="s">
        <v>183</v>
      </c>
      <c r="B2079">
        <v>865.85299999999995</v>
      </c>
      <c r="C2079">
        <v>849.59299999999996</v>
      </c>
      <c r="D2079">
        <v>582.37900000000002</v>
      </c>
      <c r="E2079">
        <v>577.60400000000004</v>
      </c>
      <c r="F2079">
        <v>228.49199999999999</v>
      </c>
      <c r="G2079">
        <v>1.2650300000000001E-3</v>
      </c>
      <c r="H2079">
        <v>0.995116</v>
      </c>
      <c r="I2079">
        <v>177</v>
      </c>
    </row>
    <row r="2080" spans="1:25" x14ac:dyDescent="0.25">
      <c r="A2080" t="s">
        <v>183</v>
      </c>
      <c r="B2080">
        <v>866.09299999999996</v>
      </c>
      <c r="C2080">
        <v>850.15499999999997</v>
      </c>
      <c r="D2080">
        <v>582.51900000000001</v>
      </c>
      <c r="E2080">
        <v>577.72799999999995</v>
      </c>
      <c r="F2080">
        <v>228.476</v>
      </c>
      <c r="G2080">
        <v>1.49683E-3</v>
      </c>
      <c r="H2080">
        <v>0.995116</v>
      </c>
      <c r="I2080">
        <v>164</v>
      </c>
    </row>
    <row r="2081" spans="1:9" x14ac:dyDescent="0.25">
      <c r="A2081" t="s">
        <v>183</v>
      </c>
      <c r="B2081">
        <v>866.00599999999997</v>
      </c>
      <c r="C2081">
        <v>849.75</v>
      </c>
      <c r="D2081">
        <v>582.50099999999998</v>
      </c>
      <c r="E2081">
        <v>577.74400000000003</v>
      </c>
      <c r="F2081">
        <v>228.66</v>
      </c>
      <c r="G2081">
        <v>1.23076E-3</v>
      </c>
      <c r="H2081">
        <v>0.99511499999999997</v>
      </c>
      <c r="I2081">
        <v>179</v>
      </c>
    </row>
    <row r="2082" spans="1:9" x14ac:dyDescent="0.25">
      <c r="A2082" t="s">
        <v>183</v>
      </c>
      <c r="B2082">
        <v>865.95500000000004</v>
      </c>
      <c r="C2082">
        <v>850.04300000000001</v>
      </c>
      <c r="D2082">
        <v>582.50300000000004</v>
      </c>
      <c r="E2082">
        <v>577.73699999999997</v>
      </c>
      <c r="F2082">
        <v>228.72800000000001</v>
      </c>
      <c r="G2082">
        <v>1.24003E-3</v>
      </c>
      <c r="H2082">
        <v>0.99511400000000005</v>
      </c>
      <c r="I2082">
        <v>173</v>
      </c>
    </row>
    <row r="2083" spans="1:9" x14ac:dyDescent="0.25">
      <c r="A2083" t="s">
        <v>183</v>
      </c>
      <c r="B2083">
        <v>868.62</v>
      </c>
      <c r="C2083">
        <v>852.32899999999995</v>
      </c>
      <c r="D2083">
        <v>583.07299999999998</v>
      </c>
      <c r="E2083">
        <v>578.31799999999998</v>
      </c>
      <c r="F2083">
        <v>228.60499999999999</v>
      </c>
      <c r="G2083">
        <v>1.46152E-3</v>
      </c>
      <c r="H2083">
        <v>0.995116</v>
      </c>
      <c r="I2083">
        <v>155</v>
      </c>
    </row>
    <row r="2084" spans="1:9" x14ac:dyDescent="0.25">
      <c r="A2084" t="s">
        <v>183</v>
      </c>
      <c r="B2084">
        <v>865.85599999999999</v>
      </c>
      <c r="C2084">
        <v>849.91200000000003</v>
      </c>
      <c r="D2084">
        <v>582.54399999999998</v>
      </c>
      <c r="E2084">
        <v>577.79200000000003</v>
      </c>
      <c r="F2084">
        <v>228.63300000000001</v>
      </c>
      <c r="G2084">
        <v>1.2991700000000001E-3</v>
      </c>
      <c r="H2084">
        <v>0.995116</v>
      </c>
      <c r="I2084">
        <v>177</v>
      </c>
    </row>
    <row r="2085" spans="1:9" x14ac:dyDescent="0.25">
      <c r="A2085" t="s">
        <v>183</v>
      </c>
      <c r="B2085">
        <v>866.58100000000002</v>
      </c>
      <c r="C2085">
        <v>850.35699999999997</v>
      </c>
      <c r="D2085">
        <v>582.63400000000001</v>
      </c>
      <c r="E2085">
        <v>577.88400000000001</v>
      </c>
      <c r="F2085">
        <v>228.453</v>
      </c>
      <c r="G2085">
        <v>1.23135E-3</v>
      </c>
      <c r="H2085">
        <v>0.995116</v>
      </c>
      <c r="I2085">
        <v>182</v>
      </c>
    </row>
    <row r="2086" spans="1:9" x14ac:dyDescent="0.25">
      <c r="A2086" t="s">
        <v>183</v>
      </c>
      <c r="B2086">
        <v>866.12</v>
      </c>
      <c r="C2086">
        <v>850.09299999999996</v>
      </c>
      <c r="D2086">
        <v>582.52</v>
      </c>
      <c r="E2086">
        <v>577.77</v>
      </c>
      <c r="F2086">
        <v>228.57900000000001</v>
      </c>
      <c r="G2086">
        <v>1.2304E-3</v>
      </c>
      <c r="H2086">
        <v>0.995116</v>
      </c>
      <c r="I2086">
        <v>178</v>
      </c>
    </row>
    <row r="2087" spans="1:9" x14ac:dyDescent="0.25">
      <c r="A2087" t="s">
        <v>183</v>
      </c>
      <c r="B2087">
        <v>868.149</v>
      </c>
      <c r="C2087">
        <v>851.84299999999996</v>
      </c>
      <c r="D2087">
        <v>583.58900000000006</v>
      </c>
      <c r="E2087">
        <v>578.84699999999998</v>
      </c>
      <c r="F2087">
        <v>228.62700000000001</v>
      </c>
      <c r="G2087">
        <v>1.2305300000000001E-3</v>
      </c>
      <c r="H2087">
        <v>0.995116</v>
      </c>
      <c r="I2087">
        <v>162</v>
      </c>
    </row>
    <row r="2088" spans="1:9" x14ac:dyDescent="0.25">
      <c r="A2088" t="s">
        <v>183</v>
      </c>
      <c r="B2088">
        <v>866.697</v>
      </c>
      <c r="C2088">
        <v>850.77099999999996</v>
      </c>
      <c r="D2088">
        <v>582.13900000000001</v>
      </c>
      <c r="E2088">
        <v>577.35</v>
      </c>
      <c r="F2088">
        <v>228.61600000000001</v>
      </c>
      <c r="G2088">
        <v>1.2305899999999999E-3</v>
      </c>
      <c r="H2088">
        <v>0.995116</v>
      </c>
      <c r="I2088">
        <v>139</v>
      </c>
    </row>
    <row r="2089" spans="1:9" x14ac:dyDescent="0.25">
      <c r="A2089" t="s">
        <v>183</v>
      </c>
      <c r="B2089">
        <v>869.04499999999996</v>
      </c>
      <c r="C2089">
        <v>852.79899999999998</v>
      </c>
      <c r="D2089">
        <v>584.22199999999998</v>
      </c>
      <c r="E2089">
        <v>579.46</v>
      </c>
      <c r="F2089">
        <v>228.65</v>
      </c>
      <c r="G2089">
        <v>1.2342E-3</v>
      </c>
      <c r="H2089">
        <v>0.99511499999999997</v>
      </c>
      <c r="I2089">
        <v>183</v>
      </c>
    </row>
    <row r="2090" spans="1:9" x14ac:dyDescent="0.25">
      <c r="A2090" t="s">
        <v>183</v>
      </c>
      <c r="B2090">
        <v>866.88300000000004</v>
      </c>
      <c r="C2090">
        <v>850.702</v>
      </c>
      <c r="D2090">
        <v>582.63400000000001</v>
      </c>
      <c r="E2090">
        <v>577.87400000000002</v>
      </c>
      <c r="F2090">
        <v>228.55500000000001</v>
      </c>
      <c r="G2090">
        <v>1.6289099999999999E-3</v>
      </c>
      <c r="H2090">
        <v>0.99511499999999997</v>
      </c>
      <c r="I2090">
        <v>158</v>
      </c>
    </row>
    <row r="2091" spans="1:9" x14ac:dyDescent="0.25">
      <c r="A2091" t="s">
        <v>183</v>
      </c>
      <c r="B2091">
        <v>866.05899999999997</v>
      </c>
      <c r="C2091">
        <v>849.76</v>
      </c>
      <c r="D2091">
        <v>582.48099999999999</v>
      </c>
      <c r="E2091">
        <v>577.73900000000003</v>
      </c>
      <c r="F2091">
        <v>228.65799999999999</v>
      </c>
      <c r="G2091">
        <v>1.232E-3</v>
      </c>
      <c r="H2091">
        <v>0.995116</v>
      </c>
      <c r="I2091">
        <v>197</v>
      </c>
    </row>
    <row r="2092" spans="1:9" x14ac:dyDescent="0.25">
      <c r="A2092" t="s">
        <v>183</v>
      </c>
      <c r="B2092">
        <v>865.80899999999997</v>
      </c>
      <c r="C2092">
        <v>849.72900000000004</v>
      </c>
      <c r="D2092">
        <v>582.30399999999997</v>
      </c>
      <c r="E2092">
        <v>577.55999999999995</v>
      </c>
      <c r="F2092">
        <v>228.65299999999999</v>
      </c>
      <c r="G2092">
        <v>1.49102E-3</v>
      </c>
      <c r="H2092">
        <v>0.995116</v>
      </c>
      <c r="I2092">
        <v>165</v>
      </c>
    </row>
    <row r="2093" spans="1:9" x14ac:dyDescent="0.25">
      <c r="A2093" t="s">
        <v>183</v>
      </c>
      <c r="B2093">
        <v>868.41200000000003</v>
      </c>
      <c r="C2093">
        <v>852.15099999999995</v>
      </c>
      <c r="D2093">
        <v>583.69399999999996</v>
      </c>
      <c r="E2093">
        <v>578.89700000000005</v>
      </c>
      <c r="F2093">
        <v>228.74299999999999</v>
      </c>
      <c r="G2093">
        <v>1.5918900000000001E-3</v>
      </c>
      <c r="H2093">
        <v>0.995116</v>
      </c>
      <c r="I2093">
        <v>186</v>
      </c>
    </row>
    <row r="2094" spans="1:9" x14ac:dyDescent="0.25">
      <c r="A2094" t="s">
        <v>183</v>
      </c>
      <c r="B2094">
        <v>866.43700000000001</v>
      </c>
      <c r="C2094">
        <v>850.40099999999995</v>
      </c>
      <c r="D2094">
        <v>582.48800000000006</v>
      </c>
      <c r="E2094">
        <v>577.67999999999995</v>
      </c>
      <c r="F2094">
        <v>228.577</v>
      </c>
      <c r="G2094">
        <v>1.2470599999999999E-3</v>
      </c>
      <c r="H2094">
        <v>0.995116</v>
      </c>
      <c r="I2094">
        <v>171</v>
      </c>
    </row>
    <row r="2095" spans="1:9" x14ac:dyDescent="0.25">
      <c r="A2095" t="s">
        <v>183</v>
      </c>
      <c r="B2095">
        <v>869.03800000000001</v>
      </c>
      <c r="C2095">
        <v>852.73199999999997</v>
      </c>
      <c r="D2095">
        <v>584.37300000000005</v>
      </c>
      <c r="E2095">
        <v>579.58600000000001</v>
      </c>
      <c r="F2095">
        <v>228.535</v>
      </c>
      <c r="G2095">
        <v>1.2313199999999999E-3</v>
      </c>
      <c r="H2095">
        <v>0.99511499999999997</v>
      </c>
      <c r="I2095">
        <v>167</v>
      </c>
    </row>
    <row r="2096" spans="1:9" x14ac:dyDescent="0.25">
      <c r="A2096" t="s">
        <v>183</v>
      </c>
      <c r="B2096">
        <v>868.60900000000004</v>
      </c>
      <c r="C2096">
        <v>852.50900000000001</v>
      </c>
      <c r="D2096">
        <v>583.99099999999999</v>
      </c>
      <c r="E2096">
        <v>579.22</v>
      </c>
      <c r="F2096">
        <v>228.721</v>
      </c>
      <c r="G2096">
        <v>1.2300900000000001E-3</v>
      </c>
      <c r="H2096">
        <v>0.99511499999999997</v>
      </c>
      <c r="I2096">
        <v>182</v>
      </c>
    </row>
    <row r="2097" spans="1:9" x14ac:dyDescent="0.25">
      <c r="A2097" t="s">
        <v>183</v>
      </c>
      <c r="B2097">
        <v>869.00400000000002</v>
      </c>
      <c r="C2097">
        <v>852.78</v>
      </c>
      <c r="D2097">
        <v>584.197</v>
      </c>
      <c r="E2097">
        <v>579.41300000000001</v>
      </c>
      <c r="F2097">
        <v>228.97499999999999</v>
      </c>
      <c r="G2097">
        <v>1.2321400000000001E-3</v>
      </c>
      <c r="H2097">
        <v>0.99511400000000005</v>
      </c>
      <c r="I2097">
        <v>149</v>
      </c>
    </row>
    <row r="2098" spans="1:9" x14ac:dyDescent="0.25">
      <c r="A2098" t="s">
        <v>183</v>
      </c>
      <c r="B2098">
        <v>867.52800000000002</v>
      </c>
      <c r="C2098">
        <v>851.41300000000001</v>
      </c>
      <c r="D2098">
        <v>583.08900000000006</v>
      </c>
      <c r="E2098">
        <v>578.31500000000005</v>
      </c>
      <c r="F2098">
        <v>228.85300000000001</v>
      </c>
      <c r="G2098">
        <v>1.31587E-3</v>
      </c>
      <c r="H2098">
        <v>0.995116</v>
      </c>
      <c r="I2098">
        <v>178</v>
      </c>
    </row>
    <row r="2099" spans="1:9" x14ac:dyDescent="0.25">
      <c r="A2099" t="s">
        <v>183</v>
      </c>
      <c r="B2099">
        <v>866.47</v>
      </c>
      <c r="C2099">
        <v>850.27499999999998</v>
      </c>
      <c r="D2099">
        <v>582.62199999999996</v>
      </c>
      <c r="E2099">
        <v>577.86599999999999</v>
      </c>
      <c r="F2099">
        <v>228.61600000000001</v>
      </c>
      <c r="G2099">
        <v>1.23331E-3</v>
      </c>
      <c r="H2099">
        <v>0.99511300000000003</v>
      </c>
      <c r="I2099">
        <v>175</v>
      </c>
    </row>
    <row r="2100" spans="1:9" x14ac:dyDescent="0.25">
      <c r="A2100" t="s">
        <v>183</v>
      </c>
      <c r="B2100">
        <v>867.89700000000005</v>
      </c>
      <c r="C2100">
        <v>851.73699999999997</v>
      </c>
      <c r="D2100">
        <v>583.73099999999999</v>
      </c>
      <c r="E2100">
        <v>578.99099999999999</v>
      </c>
      <c r="F2100">
        <v>228.721</v>
      </c>
      <c r="G2100">
        <v>2.0169699999999999E-3</v>
      </c>
      <c r="H2100">
        <v>0.995116</v>
      </c>
      <c r="I2100">
        <v>190</v>
      </c>
    </row>
    <row r="2101" spans="1:9" x14ac:dyDescent="0.25">
      <c r="A2101" t="s">
        <v>183</v>
      </c>
      <c r="B2101">
        <v>872.01</v>
      </c>
      <c r="C2101">
        <v>855.63800000000003</v>
      </c>
      <c r="D2101">
        <v>584.41600000000005</v>
      </c>
      <c r="E2101">
        <v>579.56899999999996</v>
      </c>
      <c r="F2101">
        <v>228.69</v>
      </c>
      <c r="G2101">
        <v>1.23123E-3</v>
      </c>
      <c r="H2101">
        <v>0.995116</v>
      </c>
      <c r="I2101">
        <v>192</v>
      </c>
    </row>
    <row r="2102" spans="1:9" x14ac:dyDescent="0.25">
      <c r="A2102" t="s">
        <v>183</v>
      </c>
      <c r="B2102">
        <v>866.59699999999998</v>
      </c>
      <c r="C2102">
        <v>850.18399999999997</v>
      </c>
      <c r="D2102">
        <v>582.85799999999995</v>
      </c>
      <c r="E2102">
        <v>578.048</v>
      </c>
      <c r="F2102">
        <v>228.483</v>
      </c>
      <c r="G2102">
        <v>1.3113199999999999E-3</v>
      </c>
      <c r="H2102">
        <v>0.995116</v>
      </c>
      <c r="I2102">
        <v>149</v>
      </c>
    </row>
    <row r="2103" spans="1:9" x14ac:dyDescent="0.25">
      <c r="A2103" t="s">
        <v>183</v>
      </c>
      <c r="B2103">
        <v>868.73099999999999</v>
      </c>
      <c r="C2103">
        <v>852.44600000000003</v>
      </c>
      <c r="D2103">
        <v>583.46100000000001</v>
      </c>
      <c r="E2103">
        <v>578.60400000000004</v>
      </c>
      <c r="F2103">
        <v>228.75399999999999</v>
      </c>
      <c r="G2103">
        <v>1.23171E-3</v>
      </c>
      <c r="H2103">
        <v>0.995116</v>
      </c>
      <c r="I2103">
        <v>178</v>
      </c>
    </row>
    <row r="2104" spans="1:9" x14ac:dyDescent="0.25">
      <c r="A2104" t="s">
        <v>183</v>
      </c>
      <c r="B2104">
        <v>872.77499999999998</v>
      </c>
      <c r="C2104">
        <v>856.71900000000005</v>
      </c>
      <c r="D2104">
        <v>587.90899999999999</v>
      </c>
      <c r="E2104">
        <v>583.12199999999996</v>
      </c>
      <c r="F2104">
        <v>229.56899999999999</v>
      </c>
      <c r="G2104">
        <v>1.24252E-3</v>
      </c>
      <c r="H2104">
        <v>0.995116</v>
      </c>
      <c r="I2104">
        <v>156</v>
      </c>
    </row>
    <row r="2105" spans="1:9" x14ac:dyDescent="0.25">
      <c r="A2105" t="s">
        <v>183</v>
      </c>
      <c r="B2105">
        <v>865.96100000000001</v>
      </c>
      <c r="C2105">
        <v>849.63</v>
      </c>
      <c r="D2105">
        <v>582.72900000000004</v>
      </c>
      <c r="E2105">
        <v>577.94600000000003</v>
      </c>
      <c r="F2105">
        <v>228.88200000000001</v>
      </c>
      <c r="G2105">
        <v>1.3159599999999999E-3</v>
      </c>
      <c r="H2105">
        <v>0.995116</v>
      </c>
      <c r="I2105">
        <v>174</v>
      </c>
    </row>
    <row r="2106" spans="1:9" x14ac:dyDescent="0.25">
      <c r="A2106" t="s">
        <v>183</v>
      </c>
      <c r="B2106">
        <v>866.44600000000003</v>
      </c>
      <c r="C2106">
        <v>850.30200000000002</v>
      </c>
      <c r="D2106">
        <v>582.54300000000001</v>
      </c>
      <c r="E2106">
        <v>577.78399999999999</v>
      </c>
      <c r="F2106">
        <v>228.57</v>
      </c>
      <c r="G2106">
        <v>1.2316899999999999E-3</v>
      </c>
      <c r="H2106">
        <v>0.99511499999999997</v>
      </c>
      <c r="I2106">
        <v>187</v>
      </c>
    </row>
    <row r="2107" spans="1:9" x14ac:dyDescent="0.25">
      <c r="A2107" t="s">
        <v>183</v>
      </c>
      <c r="B2107">
        <v>866.76900000000001</v>
      </c>
      <c r="C2107">
        <v>850.53399999999999</v>
      </c>
      <c r="D2107">
        <v>582.86599999999999</v>
      </c>
      <c r="E2107">
        <v>578.10199999999998</v>
      </c>
      <c r="F2107">
        <v>228.76400000000001</v>
      </c>
      <c r="G2107">
        <v>1.26122E-3</v>
      </c>
      <c r="H2107">
        <v>0.995116</v>
      </c>
      <c r="I2107">
        <v>148</v>
      </c>
    </row>
    <row r="2108" spans="1:9" x14ac:dyDescent="0.25">
      <c r="A2108" t="s">
        <v>183</v>
      </c>
      <c r="B2108">
        <v>868.803</v>
      </c>
      <c r="C2108">
        <v>852.11400000000003</v>
      </c>
      <c r="D2108">
        <v>583.23</v>
      </c>
      <c r="E2108">
        <v>578.46500000000003</v>
      </c>
      <c r="F2108">
        <v>228.43100000000001</v>
      </c>
      <c r="G2108">
        <v>1.2300600000000001E-3</v>
      </c>
      <c r="H2108">
        <v>0.995116</v>
      </c>
      <c r="I2108">
        <v>186</v>
      </c>
    </row>
    <row r="2109" spans="1:9" x14ac:dyDescent="0.25">
      <c r="A2109" t="s">
        <v>183</v>
      </c>
      <c r="B2109">
        <v>865.45899999999995</v>
      </c>
      <c r="C2109">
        <v>849.14200000000005</v>
      </c>
      <c r="D2109">
        <v>582.11199999999997</v>
      </c>
      <c r="E2109">
        <v>577.26900000000001</v>
      </c>
      <c r="F2109">
        <v>228.61500000000001</v>
      </c>
      <c r="G2109">
        <v>1.2700700000000001E-3</v>
      </c>
      <c r="H2109">
        <v>0.995116</v>
      </c>
      <c r="I2109">
        <v>178</v>
      </c>
    </row>
    <row r="2110" spans="1:9" x14ac:dyDescent="0.25">
      <c r="A2110" t="s">
        <v>183</v>
      </c>
      <c r="B2110">
        <v>865.71500000000003</v>
      </c>
      <c r="C2110">
        <v>849.423</v>
      </c>
      <c r="D2110">
        <v>582.27</v>
      </c>
      <c r="E2110">
        <v>577.43200000000002</v>
      </c>
      <c r="F2110">
        <v>228.6</v>
      </c>
      <c r="G2110">
        <v>1.2666999999999999E-3</v>
      </c>
      <c r="H2110">
        <v>0.995116</v>
      </c>
      <c r="I2110">
        <v>186</v>
      </c>
    </row>
    <row r="2111" spans="1:9" x14ac:dyDescent="0.25">
      <c r="A2111" t="s">
        <v>183</v>
      </c>
      <c r="B2111">
        <v>871.33900000000006</v>
      </c>
      <c r="C2111">
        <v>855.02700000000004</v>
      </c>
      <c r="D2111">
        <v>583.97500000000002</v>
      </c>
      <c r="E2111">
        <v>579.18299999999999</v>
      </c>
      <c r="F2111">
        <v>228.56399999999999</v>
      </c>
      <c r="G2111">
        <v>1.2768600000000001E-3</v>
      </c>
      <c r="H2111">
        <v>0.99511300000000003</v>
      </c>
      <c r="I2111">
        <v>180</v>
      </c>
    </row>
    <row r="2112" spans="1:9" x14ac:dyDescent="0.25">
      <c r="A2112" t="s">
        <v>183</v>
      </c>
      <c r="B2112">
        <v>866.00099999999998</v>
      </c>
      <c r="C2112">
        <v>849.64499999999998</v>
      </c>
      <c r="D2112">
        <v>582.40300000000002</v>
      </c>
      <c r="E2112">
        <v>577.6</v>
      </c>
      <c r="F2112">
        <v>228.82</v>
      </c>
      <c r="G2112">
        <v>1.2368800000000001E-3</v>
      </c>
      <c r="H2112">
        <v>0.995116</v>
      </c>
      <c r="I2112">
        <v>160</v>
      </c>
    </row>
    <row r="2113" spans="1:25" x14ac:dyDescent="0.25">
      <c r="A2113" t="s">
        <v>183</v>
      </c>
      <c r="B2113">
        <v>866.06799999999998</v>
      </c>
      <c r="C2113">
        <v>849.84900000000005</v>
      </c>
      <c r="D2113">
        <v>582.61800000000005</v>
      </c>
      <c r="E2113">
        <v>577.82899999999995</v>
      </c>
      <c r="F2113">
        <v>228.8</v>
      </c>
      <c r="G2113">
        <v>1.2576499999999999E-3</v>
      </c>
      <c r="H2113">
        <v>0.995116</v>
      </c>
      <c r="I2113">
        <v>189</v>
      </c>
    </row>
    <row r="2114" spans="1:25" x14ac:dyDescent="0.25">
      <c r="A2114" t="s">
        <v>183</v>
      </c>
      <c r="B2114">
        <v>866.024</v>
      </c>
      <c r="C2114">
        <v>849.74199999999996</v>
      </c>
      <c r="D2114">
        <v>582.18200000000002</v>
      </c>
      <c r="E2114">
        <v>577.37199999999996</v>
      </c>
      <c r="F2114">
        <v>228.55799999999999</v>
      </c>
      <c r="G2114">
        <v>1.2300600000000001E-3</v>
      </c>
      <c r="H2114">
        <v>0.995116</v>
      </c>
      <c r="I2114">
        <v>201</v>
      </c>
    </row>
    <row r="2115" spans="1:25" x14ac:dyDescent="0.25">
      <c r="A2115" t="s">
        <v>183</v>
      </c>
      <c r="B2115">
        <v>866.45299999999997</v>
      </c>
      <c r="C2115">
        <v>850.21500000000003</v>
      </c>
      <c r="D2115">
        <v>582.62900000000002</v>
      </c>
      <c r="E2115">
        <v>577.83100000000002</v>
      </c>
      <c r="F2115">
        <v>228.71199999999999</v>
      </c>
      <c r="G2115">
        <v>1.26359E-3</v>
      </c>
      <c r="H2115">
        <v>0.995116</v>
      </c>
      <c r="I2115">
        <v>175</v>
      </c>
    </row>
    <row r="2116" spans="1:25" x14ac:dyDescent="0.25">
      <c r="A2116" t="s">
        <v>183</v>
      </c>
      <c r="B2116">
        <v>866.36099999999999</v>
      </c>
      <c r="C2116">
        <v>849.96900000000005</v>
      </c>
      <c r="D2116">
        <v>582.37900000000002</v>
      </c>
      <c r="E2116">
        <v>577.59699999999998</v>
      </c>
      <c r="F2116">
        <v>228.797</v>
      </c>
      <c r="G2116">
        <v>1.3221299999999999E-3</v>
      </c>
      <c r="H2116">
        <v>0.99511400000000005</v>
      </c>
      <c r="I2116">
        <v>168</v>
      </c>
    </row>
    <row r="2117" spans="1:25" x14ac:dyDescent="0.25">
      <c r="A2117" t="s">
        <v>183</v>
      </c>
      <c r="B2117">
        <v>866.27300000000002</v>
      </c>
      <c r="C2117">
        <v>850.11</v>
      </c>
      <c r="D2117">
        <v>582.70000000000005</v>
      </c>
      <c r="E2117">
        <v>577.92399999999998</v>
      </c>
      <c r="F2117">
        <v>228.833</v>
      </c>
      <c r="G2117">
        <v>1.3207200000000001E-3</v>
      </c>
      <c r="H2117">
        <v>0.995116</v>
      </c>
      <c r="I2117">
        <v>166</v>
      </c>
    </row>
    <row r="2118" spans="1:25" x14ac:dyDescent="0.25">
      <c r="A2118" t="s">
        <v>183</v>
      </c>
      <c r="B2118">
        <v>866.29100000000005</v>
      </c>
      <c r="C2118">
        <v>850.00400000000002</v>
      </c>
      <c r="D2118">
        <v>582.26400000000001</v>
      </c>
      <c r="E2118">
        <v>577.49800000000005</v>
      </c>
      <c r="F2118">
        <v>228.49700000000001</v>
      </c>
      <c r="G2118">
        <v>1.2306400000000001E-3</v>
      </c>
      <c r="H2118">
        <v>0.995116</v>
      </c>
      <c r="I2118">
        <v>162</v>
      </c>
    </row>
    <row r="2119" spans="1:25" x14ac:dyDescent="0.25">
      <c r="A2119" t="s">
        <v>183</v>
      </c>
      <c r="B2119">
        <v>867.56899999999996</v>
      </c>
      <c r="C2119">
        <v>851.37599999999998</v>
      </c>
      <c r="D2119">
        <v>583.30499999999995</v>
      </c>
      <c r="E2119">
        <v>578.53200000000004</v>
      </c>
      <c r="F2119">
        <v>228.97399999999999</v>
      </c>
      <c r="G2119">
        <v>1.26476E-3</v>
      </c>
      <c r="H2119">
        <v>0.995116</v>
      </c>
      <c r="I2119">
        <v>150</v>
      </c>
    </row>
    <row r="2120" spans="1:25" x14ac:dyDescent="0.25">
      <c r="A2120" t="s">
        <v>183</v>
      </c>
      <c r="B2120">
        <v>866.93100000000004</v>
      </c>
      <c r="C2120">
        <v>850.64300000000003</v>
      </c>
      <c r="D2120">
        <v>582.75800000000004</v>
      </c>
      <c r="E2120">
        <v>577.98299999999995</v>
      </c>
      <c r="F2120">
        <v>228.83600000000001</v>
      </c>
      <c r="G2120">
        <v>1.30434E-3</v>
      </c>
      <c r="H2120">
        <v>0.995116</v>
      </c>
      <c r="I2120">
        <v>158</v>
      </c>
    </row>
    <row r="2121" spans="1:25" x14ac:dyDescent="0.25">
      <c r="A2121" t="s">
        <v>183</v>
      </c>
      <c r="B2121">
        <v>867.21100000000001</v>
      </c>
      <c r="C2121">
        <v>851.00900000000001</v>
      </c>
      <c r="D2121">
        <v>583.50400000000002</v>
      </c>
      <c r="E2121">
        <v>578.73199999999997</v>
      </c>
      <c r="F2121">
        <v>228.59700000000001</v>
      </c>
      <c r="G2121">
        <v>1.34691E-3</v>
      </c>
      <c r="H2121">
        <v>0.995116</v>
      </c>
      <c r="I2121">
        <v>178</v>
      </c>
    </row>
    <row r="2122" spans="1:25" x14ac:dyDescent="0.25">
      <c r="A2122" t="s">
        <v>183</v>
      </c>
      <c r="B2122">
        <v>867.02499999999998</v>
      </c>
      <c r="C2122">
        <v>850.68499999999995</v>
      </c>
      <c r="D2122">
        <v>582.99099999999999</v>
      </c>
      <c r="E2122">
        <v>578.20799999999997</v>
      </c>
      <c r="F2122">
        <v>228.875</v>
      </c>
      <c r="G2122">
        <v>2.4889199999999999E-3</v>
      </c>
      <c r="H2122">
        <v>0.99511000000000005</v>
      </c>
      <c r="I2122">
        <v>167</v>
      </c>
    </row>
    <row r="2123" spans="1:25" x14ac:dyDescent="0.25">
      <c r="A2123" t="s">
        <v>183</v>
      </c>
      <c r="B2123">
        <v>867.03599999999994</v>
      </c>
      <c r="C2123">
        <v>850.84100000000001</v>
      </c>
      <c r="D2123">
        <v>583.173</v>
      </c>
      <c r="E2123">
        <v>578.37800000000004</v>
      </c>
      <c r="F2123">
        <v>228.636</v>
      </c>
      <c r="G2123">
        <v>1.2540699999999999E-3</v>
      </c>
      <c r="H2123">
        <v>0.99511499999999997</v>
      </c>
      <c r="I2123">
        <v>182</v>
      </c>
    </row>
    <row r="2124" spans="1:25" x14ac:dyDescent="0.25">
      <c r="A2124" t="s">
        <v>183</v>
      </c>
      <c r="B2124">
        <v>867.53599999999994</v>
      </c>
      <c r="C2124">
        <v>851.23500000000001</v>
      </c>
      <c r="D2124">
        <v>583.41099999999994</v>
      </c>
      <c r="E2124">
        <v>578.63400000000001</v>
      </c>
      <c r="F2124">
        <v>228.79499999999999</v>
      </c>
      <c r="G2124">
        <v>1.68308E-3</v>
      </c>
      <c r="H2124">
        <v>0.995116</v>
      </c>
      <c r="I2124">
        <v>192</v>
      </c>
    </row>
    <row r="2125" spans="1:25" x14ac:dyDescent="0.25">
      <c r="A2125" t="s">
        <v>183</v>
      </c>
      <c r="B2125">
        <v>866.90300000000002</v>
      </c>
      <c r="C2125">
        <v>850.60400000000004</v>
      </c>
      <c r="D2125">
        <v>583.05999999999995</v>
      </c>
      <c r="E2125">
        <v>578.25099999999998</v>
      </c>
      <c r="F2125">
        <v>228.60400000000001</v>
      </c>
      <c r="G2125">
        <v>1.24047E-3</v>
      </c>
      <c r="H2125">
        <v>0.99511499999999997</v>
      </c>
      <c r="I2125">
        <v>182</v>
      </c>
    </row>
    <row r="2126" spans="1:25" x14ac:dyDescent="0.25">
      <c r="A2126" t="s">
        <v>183</v>
      </c>
      <c r="B2126">
        <v>867.16800000000001</v>
      </c>
      <c r="C2126">
        <v>850.89700000000005</v>
      </c>
      <c r="D2126">
        <v>583.399</v>
      </c>
      <c r="E2126">
        <v>578.63199999999995</v>
      </c>
      <c r="F2126">
        <v>228.72</v>
      </c>
      <c r="G2126">
        <v>1.23434E-3</v>
      </c>
      <c r="H2126">
        <v>0.995116</v>
      </c>
      <c r="I2126">
        <v>176</v>
      </c>
    </row>
    <row r="2127" spans="1:25" x14ac:dyDescent="0.25">
      <c r="A2127" t="s">
        <v>183</v>
      </c>
      <c r="B2127">
        <v>867.33799999999997</v>
      </c>
      <c r="C2127">
        <v>851.17</v>
      </c>
      <c r="D2127">
        <v>582.79600000000005</v>
      </c>
      <c r="E2127">
        <v>578.01099999999997</v>
      </c>
      <c r="F2127">
        <v>228.75</v>
      </c>
      <c r="G2127">
        <v>1.2657600000000001E-3</v>
      </c>
      <c r="H2127">
        <v>0.99511499999999997</v>
      </c>
      <c r="I2127">
        <v>163</v>
      </c>
      <c r="R2127" t="s">
        <v>69</v>
      </c>
      <c r="U2127" t="s">
        <v>68</v>
      </c>
      <c r="X2127" t="s">
        <v>66</v>
      </c>
    </row>
    <row r="2128" spans="1:25" x14ac:dyDescent="0.25">
      <c r="A2128" t="s">
        <v>183</v>
      </c>
      <c r="B2128">
        <v>867.55499999999995</v>
      </c>
      <c r="C2128">
        <v>851.245</v>
      </c>
      <c r="D2128">
        <v>583.16300000000001</v>
      </c>
      <c r="E2128">
        <v>578.37099999999998</v>
      </c>
      <c r="F2128">
        <v>228.64599999999999</v>
      </c>
      <c r="G2128">
        <v>1.23032E-3</v>
      </c>
      <c r="H2128">
        <v>0.99511499999999997</v>
      </c>
      <c r="I2128">
        <v>175</v>
      </c>
      <c r="R2128">
        <f>AVERAGE(B2079:B2128)</f>
        <v>867.26938000000007</v>
      </c>
      <c r="S2128">
        <f>AVERAGE(C2079:C2128)</f>
        <v>851.04463999999996</v>
      </c>
      <c r="U2128">
        <f>_xlfn.VAR.P(B2079:B2128)</f>
        <v>2.4530240356000097</v>
      </c>
      <c r="V2128">
        <f>_xlfn.VAR.P(C2079:C2128)</f>
        <v>2.3946521904000129</v>
      </c>
      <c r="X2128">
        <f>1.96*SQRT(U2128)/50</f>
        <v>6.1395560540355019E-2</v>
      </c>
      <c r="Y2128">
        <f>1.96*SQRT(V2128)/50</f>
        <v>6.0660682009488445E-2</v>
      </c>
    </row>
    <row r="2129" spans="1:9" x14ac:dyDescent="0.25">
      <c r="A2129" t="s">
        <v>183</v>
      </c>
      <c r="B2129">
        <v>43371.411434000001</v>
      </c>
      <c r="C2129" t="s">
        <v>36</v>
      </c>
    </row>
    <row r="2130" spans="1:9" x14ac:dyDescent="0.25">
      <c r="A2130" t="s">
        <v>184</v>
      </c>
      <c r="B2130">
        <v>634.13599999999997</v>
      </c>
      <c r="C2130">
        <v>617.93899999999996</v>
      </c>
      <c r="D2130">
        <v>582.952</v>
      </c>
      <c r="E2130">
        <v>275.07400000000001</v>
      </c>
      <c r="F2130">
        <v>0</v>
      </c>
      <c r="G2130">
        <v>1.1059299999999999E-2</v>
      </c>
      <c r="H2130">
        <v>0.98829900000000004</v>
      </c>
      <c r="I2130">
        <v>1</v>
      </c>
    </row>
    <row r="2131" spans="1:9" x14ac:dyDescent="0.25">
      <c r="A2131" t="s">
        <v>184</v>
      </c>
      <c r="B2131">
        <v>640.21100000000001</v>
      </c>
      <c r="C2131">
        <v>623.298</v>
      </c>
      <c r="D2131">
        <v>588.13900000000001</v>
      </c>
      <c r="E2131">
        <v>274.7</v>
      </c>
      <c r="F2131">
        <v>0</v>
      </c>
      <c r="G2131">
        <v>1.0860399999999999E-2</v>
      </c>
      <c r="H2131">
        <v>0.98101899999999997</v>
      </c>
      <c r="I2131">
        <v>0</v>
      </c>
    </row>
    <row r="2132" spans="1:9" x14ac:dyDescent="0.25">
      <c r="A2132" t="s">
        <v>184</v>
      </c>
      <c r="B2132">
        <v>634.625</v>
      </c>
      <c r="C2132">
        <v>617.48900000000003</v>
      </c>
      <c r="D2132">
        <v>582.02499999999998</v>
      </c>
      <c r="E2132">
        <v>274.42</v>
      </c>
      <c r="F2132">
        <v>0</v>
      </c>
      <c r="G2132">
        <v>1.08579E-2</v>
      </c>
      <c r="H2132">
        <v>0.99509499999999995</v>
      </c>
      <c r="I2132">
        <v>0</v>
      </c>
    </row>
    <row r="2133" spans="1:9" x14ac:dyDescent="0.25">
      <c r="A2133" t="s">
        <v>184</v>
      </c>
      <c r="B2133">
        <v>640.01499999999999</v>
      </c>
      <c r="C2133">
        <v>623.16</v>
      </c>
      <c r="D2133">
        <v>587.89</v>
      </c>
      <c r="E2133">
        <v>274.55200000000002</v>
      </c>
      <c r="F2133">
        <v>0</v>
      </c>
      <c r="G2133">
        <v>1.08588E-2</v>
      </c>
      <c r="H2133">
        <v>0.99511499999999997</v>
      </c>
      <c r="I2133">
        <v>1</v>
      </c>
    </row>
    <row r="2134" spans="1:9" x14ac:dyDescent="0.25">
      <c r="A2134" t="s">
        <v>184</v>
      </c>
      <c r="B2134">
        <v>638.45100000000002</v>
      </c>
      <c r="C2134">
        <v>622.50199999999995</v>
      </c>
      <c r="D2134">
        <v>587.42200000000003</v>
      </c>
      <c r="E2134">
        <v>274.62299999999999</v>
      </c>
      <c r="F2134">
        <v>0</v>
      </c>
      <c r="G2134">
        <v>1.11339E-2</v>
      </c>
      <c r="H2134">
        <v>0.99341199999999996</v>
      </c>
      <c r="I2134">
        <v>0</v>
      </c>
    </row>
    <row r="2135" spans="1:9" x14ac:dyDescent="0.25">
      <c r="A2135" t="s">
        <v>184</v>
      </c>
      <c r="B2135">
        <v>637.84299999999996</v>
      </c>
      <c r="C2135">
        <v>621.00900000000001</v>
      </c>
      <c r="D2135">
        <v>585.67399999999998</v>
      </c>
      <c r="E2135">
        <v>275.017</v>
      </c>
      <c r="F2135">
        <v>0</v>
      </c>
      <c r="G2135">
        <v>1.0859000000000001E-2</v>
      </c>
      <c r="H2135">
        <v>0.984294</v>
      </c>
      <c r="I2135">
        <v>0</v>
      </c>
    </row>
    <row r="2136" spans="1:9" x14ac:dyDescent="0.25">
      <c r="A2136" t="s">
        <v>184</v>
      </c>
      <c r="B2136">
        <v>639.47400000000005</v>
      </c>
      <c r="C2136">
        <v>623.48099999999999</v>
      </c>
      <c r="D2136">
        <v>588.33799999999997</v>
      </c>
      <c r="E2136">
        <v>274.98500000000001</v>
      </c>
      <c r="F2136">
        <v>0</v>
      </c>
      <c r="G2136">
        <v>1.08577E-2</v>
      </c>
      <c r="H2136">
        <v>0.99267300000000003</v>
      </c>
      <c r="I2136">
        <v>1</v>
      </c>
    </row>
    <row r="2137" spans="1:9" x14ac:dyDescent="0.25">
      <c r="A2137" t="s">
        <v>184</v>
      </c>
      <c r="B2137">
        <v>633.77</v>
      </c>
      <c r="C2137">
        <v>617.71</v>
      </c>
      <c r="D2137">
        <v>582.51599999999996</v>
      </c>
      <c r="E2137">
        <v>274.70499999999998</v>
      </c>
      <c r="F2137">
        <v>0</v>
      </c>
      <c r="G2137">
        <v>1.1051500000000001E-2</v>
      </c>
      <c r="H2137">
        <v>0.98101899999999997</v>
      </c>
      <c r="I2137">
        <v>0</v>
      </c>
    </row>
    <row r="2138" spans="1:9" x14ac:dyDescent="0.25">
      <c r="A2138" t="s">
        <v>184</v>
      </c>
      <c r="B2138">
        <v>638.58100000000002</v>
      </c>
      <c r="C2138">
        <v>622.60799999999995</v>
      </c>
      <c r="D2138">
        <v>587.54999999999995</v>
      </c>
      <c r="E2138">
        <v>274.77499999999998</v>
      </c>
      <c r="F2138">
        <v>0</v>
      </c>
      <c r="G2138">
        <v>1.0857199999999999E-2</v>
      </c>
      <c r="H2138">
        <v>0.99509499999999995</v>
      </c>
      <c r="I2138">
        <v>0</v>
      </c>
    </row>
    <row r="2139" spans="1:9" x14ac:dyDescent="0.25">
      <c r="A2139" t="s">
        <v>184</v>
      </c>
      <c r="B2139">
        <v>639.92999999999995</v>
      </c>
      <c r="C2139">
        <v>622.77099999999996</v>
      </c>
      <c r="D2139">
        <v>587.51800000000003</v>
      </c>
      <c r="E2139">
        <v>274.49700000000001</v>
      </c>
      <c r="F2139">
        <v>0</v>
      </c>
      <c r="G2139">
        <v>1.0867399999999999E-2</v>
      </c>
      <c r="H2139">
        <v>0.98101899999999997</v>
      </c>
      <c r="I2139">
        <v>0</v>
      </c>
    </row>
    <row r="2140" spans="1:9" x14ac:dyDescent="0.25">
      <c r="A2140" t="s">
        <v>184</v>
      </c>
      <c r="B2140">
        <v>636.18399999999997</v>
      </c>
      <c r="C2140">
        <v>620.06299999999999</v>
      </c>
      <c r="D2140">
        <v>585.02200000000005</v>
      </c>
      <c r="E2140">
        <v>274.73599999999999</v>
      </c>
      <c r="F2140">
        <v>0</v>
      </c>
      <c r="G2140">
        <v>1.0857500000000001E-2</v>
      </c>
      <c r="H2140">
        <v>0.98101899999999997</v>
      </c>
      <c r="I2140">
        <v>0</v>
      </c>
    </row>
    <row r="2141" spans="1:9" x14ac:dyDescent="0.25">
      <c r="A2141" t="s">
        <v>184</v>
      </c>
      <c r="B2141">
        <v>639.57100000000003</v>
      </c>
      <c r="C2141">
        <v>622.81899999999996</v>
      </c>
      <c r="D2141">
        <v>587.70299999999997</v>
      </c>
      <c r="E2141">
        <v>274.55500000000001</v>
      </c>
      <c r="F2141">
        <v>0</v>
      </c>
      <c r="G2141">
        <v>1.08574E-2</v>
      </c>
      <c r="H2141">
        <v>0.98338499999999995</v>
      </c>
      <c r="I2141">
        <v>0</v>
      </c>
    </row>
    <row r="2142" spans="1:9" x14ac:dyDescent="0.25">
      <c r="A2142" t="s">
        <v>184</v>
      </c>
      <c r="B2142">
        <v>634.654</v>
      </c>
      <c r="C2142">
        <v>618.08100000000002</v>
      </c>
      <c r="D2142">
        <v>583.01</v>
      </c>
      <c r="E2142">
        <v>274.685</v>
      </c>
      <c r="F2142">
        <v>0</v>
      </c>
      <c r="G2142">
        <v>1.0858100000000001E-2</v>
      </c>
      <c r="H2142">
        <v>0.98101899999999997</v>
      </c>
      <c r="I2142">
        <v>1</v>
      </c>
    </row>
    <row r="2143" spans="1:9" x14ac:dyDescent="0.25">
      <c r="A2143" t="s">
        <v>184</v>
      </c>
      <c r="B2143">
        <v>636.21199999999999</v>
      </c>
      <c r="C2143">
        <v>620.23800000000006</v>
      </c>
      <c r="D2143">
        <v>585.01</v>
      </c>
      <c r="E2143">
        <v>274.745</v>
      </c>
      <c r="F2143">
        <v>0</v>
      </c>
      <c r="G2143">
        <v>1.08854E-2</v>
      </c>
      <c r="H2143">
        <v>0.98101899999999997</v>
      </c>
      <c r="I2143">
        <v>0</v>
      </c>
    </row>
    <row r="2144" spans="1:9" x14ac:dyDescent="0.25">
      <c r="A2144" t="s">
        <v>184</v>
      </c>
      <c r="B2144">
        <v>639.52300000000002</v>
      </c>
      <c r="C2144">
        <v>622.99</v>
      </c>
      <c r="D2144">
        <v>587.74199999999996</v>
      </c>
      <c r="E2144">
        <v>274.89</v>
      </c>
      <c r="F2144">
        <v>0</v>
      </c>
      <c r="G2144">
        <v>1.0877100000000001E-2</v>
      </c>
      <c r="H2144">
        <v>0.98101899999999997</v>
      </c>
      <c r="I2144">
        <v>0</v>
      </c>
    </row>
    <row r="2145" spans="1:9" x14ac:dyDescent="0.25">
      <c r="A2145" t="s">
        <v>184</v>
      </c>
      <c r="B2145">
        <v>636.97699999999998</v>
      </c>
      <c r="C2145">
        <v>620.28399999999999</v>
      </c>
      <c r="D2145">
        <v>585.22400000000005</v>
      </c>
      <c r="E2145">
        <v>274.726</v>
      </c>
      <c r="F2145">
        <v>0</v>
      </c>
      <c r="G2145">
        <v>1.0871E-2</v>
      </c>
      <c r="H2145">
        <v>0.98444600000000004</v>
      </c>
      <c r="I2145">
        <v>0</v>
      </c>
    </row>
    <row r="2146" spans="1:9" x14ac:dyDescent="0.25">
      <c r="A2146" t="s">
        <v>184</v>
      </c>
      <c r="B2146">
        <v>638.923</v>
      </c>
      <c r="C2146">
        <v>622.94600000000003</v>
      </c>
      <c r="D2146">
        <v>587.65300000000002</v>
      </c>
      <c r="E2146">
        <v>274.49700000000001</v>
      </c>
      <c r="F2146">
        <v>0</v>
      </c>
      <c r="G2146">
        <v>1.08599E-2</v>
      </c>
      <c r="H2146">
        <v>0.99497500000000005</v>
      </c>
      <c r="I2146">
        <v>0</v>
      </c>
    </row>
    <row r="2147" spans="1:9" x14ac:dyDescent="0.25">
      <c r="A2147" t="s">
        <v>184</v>
      </c>
      <c r="B2147">
        <v>633.94000000000005</v>
      </c>
      <c r="C2147">
        <v>618.04399999999998</v>
      </c>
      <c r="D2147">
        <v>582.952</v>
      </c>
      <c r="E2147">
        <v>274.75400000000002</v>
      </c>
      <c r="F2147">
        <v>0</v>
      </c>
      <c r="G2147">
        <v>1.0857E-2</v>
      </c>
      <c r="H2147">
        <v>0.98101899999999997</v>
      </c>
      <c r="I2147">
        <v>0</v>
      </c>
    </row>
    <row r="2148" spans="1:9" x14ac:dyDescent="0.25">
      <c r="A2148" t="s">
        <v>184</v>
      </c>
      <c r="B2148">
        <v>638.976</v>
      </c>
      <c r="C2148">
        <v>623.14200000000005</v>
      </c>
      <c r="D2148">
        <v>588.08900000000006</v>
      </c>
      <c r="E2148">
        <v>274.74200000000002</v>
      </c>
      <c r="F2148">
        <v>0</v>
      </c>
      <c r="G2148">
        <v>1.0862399999999999E-2</v>
      </c>
      <c r="H2148">
        <v>0.98101899999999997</v>
      </c>
      <c r="I2148">
        <v>1</v>
      </c>
    </row>
    <row r="2149" spans="1:9" x14ac:dyDescent="0.25">
      <c r="A2149" t="s">
        <v>184</v>
      </c>
      <c r="B2149">
        <v>633.45000000000005</v>
      </c>
      <c r="C2149">
        <v>617.56500000000005</v>
      </c>
      <c r="D2149">
        <v>582.59199999999998</v>
      </c>
      <c r="E2149">
        <v>274.839</v>
      </c>
      <c r="F2149">
        <v>0</v>
      </c>
      <c r="G2149">
        <v>1.0865700000000001E-2</v>
      </c>
      <c r="H2149">
        <v>0.98288799999999998</v>
      </c>
      <c r="I2149">
        <v>0</v>
      </c>
    </row>
    <row r="2150" spans="1:9" x14ac:dyDescent="0.25">
      <c r="A2150" t="s">
        <v>184</v>
      </c>
      <c r="B2150">
        <v>639.51499999999999</v>
      </c>
      <c r="C2150">
        <v>623.54700000000003</v>
      </c>
      <c r="D2150">
        <v>588.24</v>
      </c>
      <c r="E2150">
        <v>274.93900000000002</v>
      </c>
      <c r="F2150">
        <v>0</v>
      </c>
      <c r="G2150">
        <v>1.08802E-2</v>
      </c>
      <c r="H2150">
        <v>0.98101899999999997</v>
      </c>
      <c r="I2150">
        <v>0</v>
      </c>
    </row>
    <row r="2151" spans="1:9" x14ac:dyDescent="0.25">
      <c r="A2151" t="s">
        <v>184</v>
      </c>
      <c r="B2151">
        <v>639.74800000000005</v>
      </c>
      <c r="C2151">
        <v>623.11500000000001</v>
      </c>
      <c r="D2151">
        <v>587.79600000000005</v>
      </c>
      <c r="E2151">
        <v>274.48599999999999</v>
      </c>
      <c r="F2151">
        <v>0</v>
      </c>
      <c r="G2151">
        <v>1.08699E-2</v>
      </c>
      <c r="H2151">
        <v>0.991174</v>
      </c>
      <c r="I2151">
        <v>0</v>
      </c>
    </row>
    <row r="2152" spans="1:9" x14ac:dyDescent="0.25">
      <c r="A2152" t="s">
        <v>184</v>
      </c>
      <c r="B2152">
        <v>637.06799999999998</v>
      </c>
      <c r="C2152">
        <v>620.41099999999994</v>
      </c>
      <c r="D2152">
        <v>585.26300000000003</v>
      </c>
      <c r="E2152">
        <v>274.53699999999998</v>
      </c>
      <c r="F2152">
        <v>0</v>
      </c>
      <c r="G2152">
        <v>1.0863299999999999E-2</v>
      </c>
      <c r="H2152">
        <v>0.98644100000000001</v>
      </c>
      <c r="I2152">
        <v>0</v>
      </c>
    </row>
    <row r="2153" spans="1:9" x14ac:dyDescent="0.25">
      <c r="A2153" t="s">
        <v>184</v>
      </c>
      <c r="B2153">
        <v>639.14300000000003</v>
      </c>
      <c r="C2153">
        <v>623.20399999999995</v>
      </c>
      <c r="D2153">
        <v>587.96900000000005</v>
      </c>
      <c r="E2153">
        <v>274.745</v>
      </c>
      <c r="F2153">
        <v>0</v>
      </c>
      <c r="G2153">
        <v>1.0857800000000001E-2</v>
      </c>
      <c r="H2153">
        <v>0.98297800000000002</v>
      </c>
      <c r="I2153">
        <v>2</v>
      </c>
    </row>
    <row r="2154" spans="1:9" x14ac:dyDescent="0.25">
      <c r="A2154" t="s">
        <v>184</v>
      </c>
      <c r="B2154">
        <v>638.95299999999997</v>
      </c>
      <c r="C2154">
        <v>623.09799999999996</v>
      </c>
      <c r="D2154">
        <v>588.25199999999995</v>
      </c>
      <c r="E2154">
        <v>274.99400000000003</v>
      </c>
      <c r="F2154">
        <v>0</v>
      </c>
      <c r="G2154">
        <v>1.0858700000000001E-2</v>
      </c>
      <c r="H2154">
        <v>0.98765099999999995</v>
      </c>
      <c r="I2154">
        <v>0</v>
      </c>
    </row>
    <row r="2155" spans="1:9" x14ac:dyDescent="0.25">
      <c r="A2155" t="s">
        <v>184</v>
      </c>
      <c r="B2155">
        <v>633.58799999999997</v>
      </c>
      <c r="C2155">
        <v>616.91099999999994</v>
      </c>
      <c r="D2155">
        <v>581.98500000000001</v>
      </c>
      <c r="E2155">
        <v>274.21699999999998</v>
      </c>
      <c r="F2155">
        <v>0</v>
      </c>
      <c r="G2155">
        <v>1.08571E-2</v>
      </c>
      <c r="H2155">
        <v>0.98101899999999997</v>
      </c>
      <c r="I2155">
        <v>0</v>
      </c>
    </row>
    <row r="2156" spans="1:9" x14ac:dyDescent="0.25">
      <c r="A2156" t="s">
        <v>184</v>
      </c>
      <c r="B2156">
        <v>636.46100000000001</v>
      </c>
      <c r="C2156">
        <v>619.85400000000004</v>
      </c>
      <c r="D2156">
        <v>584.60699999999997</v>
      </c>
      <c r="E2156">
        <v>274.57400000000001</v>
      </c>
      <c r="F2156">
        <v>0</v>
      </c>
      <c r="G2156">
        <v>1.08577E-2</v>
      </c>
      <c r="H2156">
        <v>0.99363900000000005</v>
      </c>
      <c r="I2156">
        <v>1</v>
      </c>
    </row>
    <row r="2157" spans="1:9" x14ac:dyDescent="0.25">
      <c r="A2157" t="s">
        <v>184</v>
      </c>
      <c r="B2157">
        <v>638.78099999999995</v>
      </c>
      <c r="C2157">
        <v>622.98199999999997</v>
      </c>
      <c r="D2157">
        <v>587.78399999999999</v>
      </c>
      <c r="E2157">
        <v>274.75</v>
      </c>
      <c r="F2157">
        <v>0</v>
      </c>
      <c r="G2157">
        <v>1.0856899999999999E-2</v>
      </c>
      <c r="H2157">
        <v>0.98101899999999997</v>
      </c>
      <c r="I2157">
        <v>0</v>
      </c>
    </row>
    <row r="2158" spans="1:9" x14ac:dyDescent="0.25">
      <c r="A2158" t="s">
        <v>184</v>
      </c>
      <c r="B2158">
        <v>638.56899999999996</v>
      </c>
      <c r="C2158">
        <v>622.67999999999995</v>
      </c>
      <c r="D2158">
        <v>587.577</v>
      </c>
      <c r="E2158">
        <v>274.75799999999998</v>
      </c>
      <c r="F2158">
        <v>0</v>
      </c>
      <c r="G2158">
        <v>1.0861900000000001E-2</v>
      </c>
      <c r="H2158">
        <v>0.99072199999999999</v>
      </c>
      <c r="I2158">
        <v>1</v>
      </c>
    </row>
    <row r="2159" spans="1:9" x14ac:dyDescent="0.25">
      <c r="A2159" t="s">
        <v>184</v>
      </c>
      <c r="B2159">
        <v>633.66200000000003</v>
      </c>
      <c r="C2159">
        <v>617.88</v>
      </c>
      <c r="D2159">
        <v>582.54899999999998</v>
      </c>
      <c r="E2159">
        <v>274.77600000000001</v>
      </c>
      <c r="F2159">
        <v>0</v>
      </c>
      <c r="G2159">
        <v>1.0859000000000001E-2</v>
      </c>
      <c r="H2159">
        <v>0.99354799999999999</v>
      </c>
      <c r="I2159">
        <v>0</v>
      </c>
    </row>
    <row r="2160" spans="1:9" x14ac:dyDescent="0.25">
      <c r="A2160" t="s">
        <v>184</v>
      </c>
      <c r="B2160">
        <v>638.87099999999998</v>
      </c>
      <c r="C2160">
        <v>623.03800000000001</v>
      </c>
      <c r="D2160">
        <v>587.86599999999999</v>
      </c>
      <c r="E2160">
        <v>274.65300000000002</v>
      </c>
      <c r="F2160">
        <v>0</v>
      </c>
      <c r="G2160">
        <v>1.08757E-2</v>
      </c>
      <c r="H2160">
        <v>0.98101899999999997</v>
      </c>
      <c r="I2160">
        <v>0</v>
      </c>
    </row>
    <row r="2161" spans="1:9" x14ac:dyDescent="0.25">
      <c r="A2161" t="s">
        <v>184</v>
      </c>
      <c r="B2161">
        <v>639.07100000000003</v>
      </c>
      <c r="C2161">
        <v>622.32600000000002</v>
      </c>
      <c r="D2161">
        <v>587.30200000000002</v>
      </c>
      <c r="E2161">
        <v>274.56400000000002</v>
      </c>
      <c r="F2161">
        <v>0</v>
      </c>
      <c r="G2161">
        <v>1.08716E-2</v>
      </c>
      <c r="H2161">
        <v>0.99320200000000003</v>
      </c>
      <c r="I2161">
        <v>0</v>
      </c>
    </row>
    <row r="2162" spans="1:9" x14ac:dyDescent="0.25">
      <c r="A2162" t="s">
        <v>184</v>
      </c>
      <c r="B2162">
        <v>633.81100000000004</v>
      </c>
      <c r="C2162">
        <v>617.91999999999996</v>
      </c>
      <c r="D2162">
        <v>582.61500000000001</v>
      </c>
      <c r="E2162">
        <v>274.50200000000001</v>
      </c>
      <c r="F2162">
        <v>0</v>
      </c>
      <c r="G2162">
        <v>1.08681E-2</v>
      </c>
      <c r="H2162">
        <v>0.99154100000000001</v>
      </c>
      <c r="I2162">
        <v>0</v>
      </c>
    </row>
    <row r="2163" spans="1:9" x14ac:dyDescent="0.25">
      <c r="A2163" t="s">
        <v>184</v>
      </c>
      <c r="B2163">
        <v>636.34699999999998</v>
      </c>
      <c r="C2163">
        <v>619.72299999999996</v>
      </c>
      <c r="D2163">
        <v>584.51300000000003</v>
      </c>
      <c r="E2163">
        <v>274.44099999999997</v>
      </c>
      <c r="F2163">
        <v>0</v>
      </c>
      <c r="G2163">
        <v>1.0859600000000001E-2</v>
      </c>
      <c r="H2163">
        <v>0.99500699999999997</v>
      </c>
      <c r="I2163">
        <v>0</v>
      </c>
    </row>
    <row r="2164" spans="1:9" x14ac:dyDescent="0.25">
      <c r="A2164" t="s">
        <v>184</v>
      </c>
      <c r="B2164">
        <v>639.09500000000003</v>
      </c>
      <c r="C2164">
        <v>622.37199999999996</v>
      </c>
      <c r="D2164">
        <v>587.48099999999999</v>
      </c>
      <c r="E2164">
        <v>274.51100000000002</v>
      </c>
      <c r="F2164">
        <v>0</v>
      </c>
      <c r="G2164">
        <v>1.08594E-2</v>
      </c>
      <c r="H2164">
        <v>0.98101899999999997</v>
      </c>
      <c r="I2164">
        <v>0</v>
      </c>
    </row>
    <row r="2165" spans="1:9" x14ac:dyDescent="0.25">
      <c r="A2165" t="s">
        <v>184</v>
      </c>
      <c r="B2165">
        <v>634.97900000000004</v>
      </c>
      <c r="C2165">
        <v>618.30899999999997</v>
      </c>
      <c r="D2165">
        <v>582.89499999999998</v>
      </c>
      <c r="E2165">
        <v>274.892</v>
      </c>
      <c r="F2165">
        <v>0</v>
      </c>
      <c r="G2165">
        <v>1.08901E-2</v>
      </c>
      <c r="H2165">
        <v>0.98919400000000002</v>
      </c>
      <c r="I2165">
        <v>1</v>
      </c>
    </row>
    <row r="2166" spans="1:9" x14ac:dyDescent="0.25">
      <c r="A2166" t="s">
        <v>184</v>
      </c>
      <c r="B2166">
        <v>636.61699999999996</v>
      </c>
      <c r="C2166">
        <v>619.96900000000005</v>
      </c>
      <c r="D2166">
        <v>584.75900000000001</v>
      </c>
      <c r="E2166">
        <v>274.47199999999998</v>
      </c>
      <c r="F2166">
        <v>0</v>
      </c>
      <c r="G2166">
        <v>1.08731E-2</v>
      </c>
      <c r="H2166">
        <v>0.98236800000000002</v>
      </c>
      <c r="I2166">
        <v>0</v>
      </c>
    </row>
    <row r="2167" spans="1:9" x14ac:dyDescent="0.25">
      <c r="A2167" t="s">
        <v>184</v>
      </c>
      <c r="B2167">
        <v>640.399</v>
      </c>
      <c r="C2167">
        <v>623.86099999999999</v>
      </c>
      <c r="D2167">
        <v>588.245</v>
      </c>
      <c r="E2167">
        <v>274.75200000000001</v>
      </c>
      <c r="F2167">
        <v>0</v>
      </c>
      <c r="G2167">
        <v>1.0861300000000001E-2</v>
      </c>
      <c r="H2167">
        <v>0.99367099999999997</v>
      </c>
      <c r="I2167">
        <v>0</v>
      </c>
    </row>
    <row r="2168" spans="1:9" x14ac:dyDescent="0.25">
      <c r="A2168" t="s">
        <v>184</v>
      </c>
      <c r="B2168">
        <v>633.33900000000006</v>
      </c>
      <c r="C2168">
        <v>617.42499999999995</v>
      </c>
      <c r="D2168">
        <v>582.05499999999995</v>
      </c>
      <c r="E2168">
        <v>274.40499999999997</v>
      </c>
      <c r="F2168">
        <v>0</v>
      </c>
      <c r="G2168">
        <v>1.08586E-2</v>
      </c>
      <c r="H2168">
        <v>0.98814199999999996</v>
      </c>
      <c r="I2168">
        <v>0</v>
      </c>
    </row>
    <row r="2169" spans="1:9" x14ac:dyDescent="0.25">
      <c r="A2169" t="s">
        <v>184</v>
      </c>
      <c r="B2169">
        <v>636.05200000000002</v>
      </c>
      <c r="C2169">
        <v>620.17499999999995</v>
      </c>
      <c r="D2169">
        <v>584.79100000000005</v>
      </c>
      <c r="E2169">
        <v>274.48899999999998</v>
      </c>
      <c r="F2169">
        <v>0</v>
      </c>
      <c r="G2169">
        <v>1.08678E-2</v>
      </c>
      <c r="H2169">
        <v>0.98101899999999997</v>
      </c>
      <c r="I2169">
        <v>0</v>
      </c>
    </row>
    <row r="2170" spans="1:9" x14ac:dyDescent="0.25">
      <c r="A2170" t="s">
        <v>184</v>
      </c>
      <c r="B2170">
        <v>639.11099999999999</v>
      </c>
      <c r="C2170">
        <v>623.28099999999995</v>
      </c>
      <c r="D2170">
        <v>588.08399999999995</v>
      </c>
      <c r="E2170">
        <v>274.70400000000001</v>
      </c>
      <c r="F2170">
        <v>0</v>
      </c>
      <c r="G2170">
        <v>1.0872400000000001E-2</v>
      </c>
      <c r="H2170">
        <v>0.99510200000000004</v>
      </c>
      <c r="I2170">
        <v>0</v>
      </c>
    </row>
    <row r="2171" spans="1:9" x14ac:dyDescent="0.25">
      <c r="A2171" t="s">
        <v>184</v>
      </c>
      <c r="B2171">
        <v>636.87</v>
      </c>
      <c r="C2171">
        <v>620.995</v>
      </c>
      <c r="D2171">
        <v>585.59199999999998</v>
      </c>
      <c r="E2171">
        <v>274.93299999999999</v>
      </c>
      <c r="F2171">
        <v>0</v>
      </c>
      <c r="G2171">
        <v>1.0869800000000001E-2</v>
      </c>
      <c r="H2171">
        <v>0.98101899999999997</v>
      </c>
      <c r="I2171">
        <v>1</v>
      </c>
    </row>
    <row r="2172" spans="1:9" x14ac:dyDescent="0.25">
      <c r="A2172" t="s">
        <v>184</v>
      </c>
      <c r="B2172">
        <v>638.673</v>
      </c>
      <c r="C2172">
        <v>622.80100000000004</v>
      </c>
      <c r="D2172">
        <v>587.79399999999998</v>
      </c>
      <c r="E2172">
        <v>274.89499999999998</v>
      </c>
      <c r="F2172">
        <v>0</v>
      </c>
      <c r="G2172">
        <v>1.08576E-2</v>
      </c>
      <c r="H2172">
        <v>0.98101899999999997</v>
      </c>
      <c r="I2172">
        <v>0</v>
      </c>
    </row>
    <row r="2173" spans="1:9" x14ac:dyDescent="0.25">
      <c r="A2173" t="s">
        <v>184</v>
      </c>
      <c r="B2173">
        <v>639.71699999999998</v>
      </c>
      <c r="C2173">
        <v>623.00400000000002</v>
      </c>
      <c r="D2173">
        <v>587.94299999999998</v>
      </c>
      <c r="E2173">
        <v>274.58699999999999</v>
      </c>
      <c r="F2173">
        <v>0</v>
      </c>
      <c r="G2173">
        <v>1.0857800000000001E-2</v>
      </c>
      <c r="H2173">
        <v>0.98101899999999997</v>
      </c>
      <c r="I2173">
        <v>0</v>
      </c>
    </row>
    <row r="2174" spans="1:9" x14ac:dyDescent="0.25">
      <c r="A2174" t="s">
        <v>184</v>
      </c>
      <c r="B2174">
        <v>634.45699999999999</v>
      </c>
      <c r="C2174">
        <v>617.85299999999995</v>
      </c>
      <c r="D2174">
        <v>582.74199999999996</v>
      </c>
      <c r="E2174">
        <v>274.637</v>
      </c>
      <c r="F2174">
        <v>0</v>
      </c>
      <c r="G2174">
        <v>1.0856899999999999E-2</v>
      </c>
      <c r="H2174">
        <v>0.99409599999999998</v>
      </c>
      <c r="I2174">
        <v>0</v>
      </c>
    </row>
    <row r="2175" spans="1:9" x14ac:dyDescent="0.25">
      <c r="A2175" t="s">
        <v>184</v>
      </c>
      <c r="B2175">
        <v>638.98900000000003</v>
      </c>
      <c r="C2175">
        <v>622.36199999999997</v>
      </c>
      <c r="D2175">
        <v>587.01800000000003</v>
      </c>
      <c r="E2175">
        <v>274.43700000000001</v>
      </c>
      <c r="F2175">
        <v>0</v>
      </c>
      <c r="G2175">
        <v>1.08786E-2</v>
      </c>
      <c r="H2175">
        <v>0.99509000000000003</v>
      </c>
      <c r="I2175">
        <v>0</v>
      </c>
    </row>
    <row r="2176" spans="1:9" x14ac:dyDescent="0.25">
      <c r="A2176" t="s">
        <v>184</v>
      </c>
      <c r="B2176">
        <v>637.83299999999997</v>
      </c>
      <c r="C2176">
        <v>622.03300000000002</v>
      </c>
      <c r="D2176">
        <v>587.18499999999995</v>
      </c>
      <c r="E2176">
        <v>274.49099999999999</v>
      </c>
      <c r="F2176">
        <v>0</v>
      </c>
      <c r="G2176">
        <v>1.08571E-2</v>
      </c>
      <c r="H2176">
        <v>0.99510699999999996</v>
      </c>
      <c r="I2176">
        <v>0</v>
      </c>
    </row>
    <row r="2177" spans="1:25" x14ac:dyDescent="0.25">
      <c r="A2177" t="s">
        <v>184</v>
      </c>
      <c r="B2177">
        <v>633.86099999999999</v>
      </c>
      <c r="C2177">
        <v>617.89700000000005</v>
      </c>
      <c r="D2177">
        <v>582.49</v>
      </c>
      <c r="E2177">
        <v>274.63200000000001</v>
      </c>
      <c r="F2177">
        <v>0</v>
      </c>
      <c r="G2177">
        <v>1.08632E-2</v>
      </c>
      <c r="H2177">
        <v>0.99503200000000003</v>
      </c>
      <c r="I2177">
        <v>0</v>
      </c>
    </row>
    <row r="2178" spans="1:25" x14ac:dyDescent="0.25">
      <c r="A2178" t="s">
        <v>184</v>
      </c>
      <c r="B2178">
        <v>638.48800000000006</v>
      </c>
      <c r="C2178">
        <v>622.61</v>
      </c>
      <c r="D2178">
        <v>587.48099999999999</v>
      </c>
      <c r="E2178">
        <v>274.702</v>
      </c>
      <c r="F2178">
        <v>0</v>
      </c>
      <c r="G2178">
        <v>1.0857199999999999E-2</v>
      </c>
      <c r="H2178">
        <v>0.98101899999999997</v>
      </c>
      <c r="I2178">
        <v>0</v>
      </c>
    </row>
    <row r="2179" spans="1:25" x14ac:dyDescent="0.25">
      <c r="A2179" t="s">
        <v>184</v>
      </c>
      <c r="B2179">
        <v>639.19399999999996</v>
      </c>
      <c r="C2179">
        <v>623.31299999999999</v>
      </c>
      <c r="D2179">
        <v>587.97900000000004</v>
      </c>
      <c r="E2179">
        <v>274.77</v>
      </c>
      <c r="F2179">
        <v>0</v>
      </c>
      <c r="G2179">
        <v>1.0856899999999999E-2</v>
      </c>
      <c r="H2179">
        <v>0.98101899999999997</v>
      </c>
      <c r="I2179">
        <v>0</v>
      </c>
    </row>
    <row r="2180" spans="1:25" x14ac:dyDescent="0.25">
      <c r="A2180" t="s">
        <v>184</v>
      </c>
      <c r="B2180">
        <v>634.02499999999998</v>
      </c>
      <c r="C2180">
        <v>618.17100000000005</v>
      </c>
      <c r="D2180">
        <v>582.80100000000004</v>
      </c>
      <c r="E2180">
        <v>274.59300000000002</v>
      </c>
      <c r="F2180">
        <v>0</v>
      </c>
      <c r="G2180">
        <v>1.11745E-2</v>
      </c>
      <c r="H2180">
        <v>0.993641</v>
      </c>
      <c r="I2180">
        <v>0</v>
      </c>
    </row>
    <row r="2181" spans="1:25" x14ac:dyDescent="0.25">
      <c r="A2181" t="s">
        <v>184</v>
      </c>
      <c r="B2181">
        <v>639.61599999999999</v>
      </c>
      <c r="C2181">
        <v>623.65300000000002</v>
      </c>
      <c r="D2181">
        <v>588.495</v>
      </c>
      <c r="E2181">
        <v>274.84699999999998</v>
      </c>
      <c r="F2181">
        <v>0</v>
      </c>
      <c r="G2181">
        <v>1.0858E-2</v>
      </c>
      <c r="H2181">
        <v>0.98209999999999997</v>
      </c>
      <c r="I2181">
        <v>0</v>
      </c>
    </row>
    <row r="2182" spans="1:25" x14ac:dyDescent="0.25">
      <c r="A2182" t="s">
        <v>184</v>
      </c>
      <c r="B2182">
        <v>633.73</v>
      </c>
      <c r="C2182">
        <v>617.09900000000005</v>
      </c>
      <c r="D2182">
        <v>581.95100000000002</v>
      </c>
      <c r="E2182">
        <v>274.46100000000001</v>
      </c>
      <c r="F2182">
        <v>0</v>
      </c>
      <c r="G2182">
        <v>1.0857500000000001E-2</v>
      </c>
      <c r="H2182">
        <v>0.98101700000000003</v>
      </c>
      <c r="I2182">
        <v>1</v>
      </c>
    </row>
    <row r="2183" spans="1:25" x14ac:dyDescent="0.25">
      <c r="A2183" t="s">
        <v>184</v>
      </c>
      <c r="B2183">
        <v>639.03300000000002</v>
      </c>
      <c r="C2183">
        <v>623.04899999999998</v>
      </c>
      <c r="D2183">
        <v>588.06899999999996</v>
      </c>
      <c r="E2183">
        <v>274.78399999999999</v>
      </c>
      <c r="F2183">
        <v>0</v>
      </c>
      <c r="G2183">
        <v>1.0870299999999999E-2</v>
      </c>
      <c r="H2183">
        <v>0.99482700000000002</v>
      </c>
      <c r="I2183">
        <v>0</v>
      </c>
      <c r="R2183" t="s">
        <v>69</v>
      </c>
      <c r="U2183" t="s">
        <v>68</v>
      </c>
      <c r="X2183" t="s">
        <v>66</v>
      </c>
    </row>
    <row r="2184" spans="1:25" x14ac:dyDescent="0.25">
      <c r="A2184" t="s">
        <v>184</v>
      </c>
      <c r="B2184">
        <v>633.80700000000002</v>
      </c>
      <c r="C2184">
        <v>617.86599999999999</v>
      </c>
      <c r="D2184">
        <v>582.54399999999998</v>
      </c>
      <c r="E2184">
        <v>274.47800000000001</v>
      </c>
      <c r="F2184">
        <v>0</v>
      </c>
      <c r="G2184">
        <v>1.08863E-2</v>
      </c>
      <c r="H2184">
        <v>0.994174</v>
      </c>
      <c r="I2184">
        <v>0</v>
      </c>
      <c r="R2184">
        <f>AVERAGE(B2135:B2184)</f>
        <v>637.18961999999999</v>
      </c>
      <c r="S2184">
        <f>AVERAGE(C2135:C2184)</f>
        <v>620.9707599999997</v>
      </c>
      <c r="U2184">
        <f>_xlfn.VAR.P(B2135:B2184)</f>
        <v>5.2622134355999766</v>
      </c>
      <c r="V2184">
        <f>_xlfn.VAR.P(C2135:C2184)</f>
        <v>5.2083568623999863</v>
      </c>
      <c r="X2184">
        <f>1.96*SQRT(U2184)/50</f>
        <v>8.9922898383450398E-2</v>
      </c>
      <c r="Y2184">
        <f>1.96*SQRT(V2184)/50</f>
        <v>8.9461553133389729E-2</v>
      </c>
    </row>
    <row r="2185" spans="1:25" x14ac:dyDescent="0.25">
      <c r="A2185" t="s">
        <v>184</v>
      </c>
      <c r="B2185">
        <v>31866.376969000001</v>
      </c>
      <c r="C2185" t="s">
        <v>36</v>
      </c>
    </row>
    <row r="2239" spans="18:25" x14ac:dyDescent="0.25">
      <c r="R2239" t="s">
        <v>69</v>
      </c>
      <c r="U2239" t="s">
        <v>68</v>
      </c>
      <c r="X2239" t="s">
        <v>66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69</v>
      </c>
      <c r="U2295" t="s">
        <v>68</v>
      </c>
      <c r="X2295" t="s">
        <v>66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69</v>
      </c>
      <c r="U2351" t="s">
        <v>68</v>
      </c>
      <c r="X2351" t="s">
        <v>66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69</v>
      </c>
      <c r="U2407" t="s">
        <v>68</v>
      </c>
      <c r="X2407" t="s">
        <v>66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69</v>
      </c>
      <c r="U2463" t="s">
        <v>68</v>
      </c>
      <c r="X2463" t="s">
        <v>66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69</v>
      </c>
      <c r="U2519" t="s">
        <v>68</v>
      </c>
      <c r="X2519" t="s">
        <v>66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69</v>
      </c>
      <c r="U2575" t="s">
        <v>68</v>
      </c>
      <c r="X2575" t="s">
        <v>66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6"/>
  <sheetViews>
    <sheetView topLeftCell="A40" workbookViewId="0">
      <selection activeCell="D65" sqref="D65"/>
    </sheetView>
  </sheetViews>
  <sheetFormatPr defaultRowHeight="15" x14ac:dyDescent="0.25"/>
  <cols>
    <col min="2" max="2" width="17.85546875" customWidth="1"/>
    <col min="3" max="3" width="27.5703125" bestFit="1" customWidth="1"/>
    <col min="4" max="4" width="12" bestFit="1" customWidth="1"/>
    <col min="11" max="11" width="14" bestFit="1" customWidth="1"/>
  </cols>
  <sheetData>
    <row r="2" spans="1:8" x14ac:dyDescent="0.25">
      <c r="D2" t="s">
        <v>59</v>
      </c>
      <c r="E2" t="s">
        <v>55</v>
      </c>
      <c r="F2" t="s">
        <v>56</v>
      </c>
      <c r="G2" t="s">
        <v>57</v>
      </c>
      <c r="H2" t="s">
        <v>58</v>
      </c>
    </row>
    <row r="3" spans="1:8" x14ac:dyDescent="0.25">
      <c r="A3">
        <v>1</v>
      </c>
      <c r="C3" t="str">
        <f ca="1">OFFSET('84p stat'!$A$1,A3*20,0)</f>
        <v>CUDA Time</v>
      </c>
      <c r="D3">
        <f ca="1">OFFSET('84p trace'!$R$56,(A3-1)*56,0)-OFFSET('84p trace'!$S$56,(A3-1)*56,0)</f>
        <v>17.504599999999755</v>
      </c>
      <c r="E3">
        <f ca="1">OFFSET('84p trace'!$S$56,(A3-1)*56,0)-OFFSET('84p stat'!$H$1,A3*20,0)</f>
        <v>35.844172999999955</v>
      </c>
      <c r="F3">
        <f ca="1">OFFSET('84p stat'!$H$1,A3*20,0)-OFFSET('84p stat'!$K$1,A3*20,0)</f>
        <v>16.306123000000071</v>
      </c>
      <c r="G3">
        <f ca="1">OFFSET('84p stat'!$K$1,A3*20,0)-OFFSET('84p stat'!$N$1,A3*20,0)</f>
        <v>845.27679099999989</v>
      </c>
      <c r="H3">
        <f ca="1">OFFSET('84p stat'!$N$1,A3*20,0)</f>
        <v>507.034313</v>
      </c>
    </row>
    <row r="4" spans="1:8" x14ac:dyDescent="0.25">
      <c r="A4">
        <v>1</v>
      </c>
      <c r="C4" t="str">
        <f ca="1">OFFSET('84p stat'!$A$1,A4*20,0)</f>
        <v>CUDA Time</v>
      </c>
      <c r="D4" s="5">
        <f ca="1">OFFSET('84p trace'!$U$56,(A4-1)*56,0)</f>
        <v>2.9440120000000238</v>
      </c>
      <c r="E4" s="5">
        <f ca="1">OFFSET('84p trace'!$V$56,(A4-1)*56,0)</f>
        <v>3.2055760400000168</v>
      </c>
      <c r="F4" s="5">
        <f ca="1">OFFSET('84p stat'!$H$1,A4*20,1)</f>
        <v>3.144374</v>
      </c>
      <c r="G4" s="5">
        <f ca="1">OFFSET('84p stat'!$K$1,A4*20,1)</f>
        <v>3.1399490000000001</v>
      </c>
      <c r="H4" s="5">
        <f ca="1">OFFSET('84p stat'!$N$1,A4*20,1)</f>
        <v>2.4909720000000002</v>
      </c>
    </row>
    <row r="5" spans="1:8" x14ac:dyDescent="0.25">
      <c r="A5">
        <v>2</v>
      </c>
      <c r="C5" t="str">
        <f ca="1">OFFSET('84p stat'!$A$1,A5*20,0)</f>
        <v>CUDA</v>
      </c>
      <c r="D5">
        <f ca="1">OFFSET('84p trace'!$R$56,(A5-1)*56,0)-OFFSET('84p trace'!$S$56,(A5-1)*56,0)</f>
        <v>1495.8483999999999</v>
      </c>
      <c r="E5">
        <f ca="1">OFFSET('84p trace'!$S$56,(A5-1)*56,0)-OFFSET('84p stat'!$H$1,A5*20,0)</f>
        <v>0</v>
      </c>
      <c r="F5">
        <f ca="1">OFFSET('84p stat'!$H$1,A5*20,0)-OFFSET('84p stat'!$K$1,A5*20,0)</f>
        <v>0</v>
      </c>
      <c r="G5">
        <f ca="1">OFFSET('84p stat'!$K$1,A5*20,0)-OFFSET('84p stat'!$N$1,A5*20,0)</f>
        <v>0</v>
      </c>
      <c r="H5">
        <f ca="1">OFFSET('84p stat'!$N$1,A5*20,0)</f>
        <v>0</v>
      </c>
    </row>
    <row r="6" spans="1:8" x14ac:dyDescent="0.25">
      <c r="A6">
        <v>2</v>
      </c>
      <c r="C6" t="str">
        <f ca="1">OFFSET('84p stat'!$A$1,A6*20,0)</f>
        <v>CUDA</v>
      </c>
      <c r="D6" s="5">
        <f ca="1">OFFSET('84p trace'!$U$56,(A6-1)*56,0)</f>
        <v>158.95252543999982</v>
      </c>
      <c r="E6" s="5">
        <f ca="1">OFFSET('84p trace'!$V$56,(A6-1)*56,0)</f>
        <v>0</v>
      </c>
      <c r="F6" s="5">
        <f ca="1">OFFSET('84p stat'!$H$1,A6*20,1)</f>
        <v>0</v>
      </c>
      <c r="G6" s="5">
        <f ca="1">OFFSET('84p stat'!$K$1,A6*20,1)</f>
        <v>0</v>
      </c>
      <c r="H6" s="5">
        <f ca="1">OFFSET('84p stat'!$N$1,A6*20,1)</f>
        <v>0</v>
      </c>
    </row>
    <row r="7" spans="1:8" x14ac:dyDescent="0.25">
      <c r="A7">
        <v>3</v>
      </c>
      <c r="C7" t="str">
        <f ca="1">OFFSET('84p stat'!$A$1,A7*20,0)</f>
        <v>CUDA non hash</v>
      </c>
      <c r="D7">
        <f ca="1">OFFSET('84p trace'!$R$56,(A7-1)*56,0)-OFFSET('84p trace'!$S$56,(A7-1)*56,0)</f>
        <v>1.9392000000025291</v>
      </c>
      <c r="E7">
        <f ca="1">OFFSET('84p trace'!$S$56,(A7-1)*56,0)-OFFSET('84p stat'!$H$1,A7*20,0)</f>
        <v>122.54289299999891</v>
      </c>
      <c r="F7">
        <f ca="1">OFFSET('84p stat'!$H$1,A7*20,0)-OFFSET('84p stat'!$K$1,A7*20,0)</f>
        <v>30.261102999999821</v>
      </c>
      <c r="G7">
        <f ca="1">OFFSET('84p stat'!$K$1,A7*20,0)-OFFSET('84p stat'!$N$1,A7*20,0)</f>
        <v>4235.9907439999997</v>
      </c>
      <c r="H7">
        <f ca="1">OFFSET('84p stat'!$N$1,A7*20,0)</f>
        <v>1006.81826</v>
      </c>
    </row>
    <row r="8" spans="1:8" x14ac:dyDescent="0.25">
      <c r="A8">
        <v>3</v>
      </c>
      <c r="B8" s="2"/>
      <c r="C8" t="str">
        <f ca="1">OFFSET('84p stat'!$A$1,A8*20,0)</f>
        <v>CUDA non hash</v>
      </c>
      <c r="D8" s="5">
        <f ca="1">OFFSET('84p trace'!$U$56,(A8-1)*56,0)</f>
        <v>154.24875316000126</v>
      </c>
      <c r="E8" s="5">
        <f ca="1">OFFSET('84p trace'!$V$56,(A8-1)*56,0)</f>
        <v>154.2496570000003</v>
      </c>
      <c r="F8" s="5">
        <f ca="1">OFFSET('84p stat'!$H$1,A8*20,1)</f>
        <v>72.719297999999995</v>
      </c>
      <c r="G8" s="5">
        <f ca="1">OFFSET('84p stat'!$K$1,A8*20,1)</f>
        <v>72.254368999999997</v>
      </c>
      <c r="H8" s="5">
        <f ca="1">OFFSET('84p stat'!$N$1,A8*20,1)</f>
        <v>43.380544</v>
      </c>
    </row>
    <row r="9" spans="1:8" x14ac:dyDescent="0.25">
      <c r="A9">
        <v>4</v>
      </c>
      <c r="B9" s="2"/>
      <c r="C9" t="str">
        <f ca="1">OFFSET('84p stat'!$A$1,A9*20,0)</f>
        <v>CUDA ant</v>
      </c>
      <c r="D9">
        <f ca="1">OFFSET('84p trace'!$R$56,(A9-1)*56,0)-OFFSET('84p trace'!$S$56,(A9-1)*56,0)</f>
        <v>17.561360000000263</v>
      </c>
      <c r="E9">
        <f ca="1">OFFSET('84p trace'!$S$56,(A9-1)*56,0)-OFFSET('84p stat'!$H$1,A9*20,0)</f>
        <v>35.444599000000039</v>
      </c>
      <c r="F9">
        <f ca="1">OFFSET('84p stat'!$H$1,A9*20,0)-OFFSET('84p stat'!$K$1,A9*20,0)</f>
        <v>29.318783999999937</v>
      </c>
      <c r="G9">
        <f ca="1">OFFSET('84p stat'!$K$1,A9*20,0)-OFFSET('84p stat'!$N$1,A9*20,0)</f>
        <v>245.69031300000006</v>
      </c>
      <c r="H9">
        <f ca="1">OFFSET('84p stat'!$N$1,A9*20,0)</f>
        <v>521.738204</v>
      </c>
    </row>
    <row r="10" spans="1:8" x14ac:dyDescent="0.25">
      <c r="A10">
        <v>4</v>
      </c>
      <c r="B10" s="2"/>
      <c r="C10" t="str">
        <f ca="1">OFFSET('84p stat'!$A$1,A10*20,0)</f>
        <v>CUDA ant</v>
      </c>
      <c r="D10" s="5">
        <f ca="1">OFFSET('84p trace'!$U$56,(A10-1)*56,0)</f>
        <v>0.48193567239999707</v>
      </c>
      <c r="E10" s="5">
        <f ca="1">OFFSET('84p trace'!$V$56,(A10-1)*56,0)</f>
        <v>0.23759844999999566</v>
      </c>
      <c r="F10" s="5">
        <f ca="1">OFFSET('84p stat'!$H$1,A10*20,1)</f>
        <v>0.16380800000000001</v>
      </c>
      <c r="G10" s="5">
        <f ca="1">OFFSET('84p stat'!$K$1,A10*20,1)</f>
        <v>0.15861600000000001</v>
      </c>
      <c r="H10" s="5">
        <f ca="1">OFFSET('84p stat'!$N$1,A10*20,1)</f>
        <v>7.4478000000000003E-2</v>
      </c>
    </row>
    <row r="11" spans="1:8" x14ac:dyDescent="0.25">
      <c r="A11">
        <v>5</v>
      </c>
      <c r="B11" s="2"/>
      <c r="C11" t="str">
        <f ca="1">OFFSET('84p stat'!$A$1,A11*20,0)</f>
        <v>CUDA ant par</v>
      </c>
      <c r="D11">
        <f ca="1">OFFSET('84p trace'!$R$56,(A11-1)*56,0)-OFFSET('84p trace'!$S$56,(A11-1)*56,0)</f>
        <v>17.557440000000156</v>
      </c>
      <c r="E11">
        <f ca="1">OFFSET('84p trace'!$S$56,(A11-1)*56,0)-OFFSET('84p stat'!$H$1,A11*20,0)</f>
        <v>35.289862999999741</v>
      </c>
      <c r="F11">
        <f ca="1">OFFSET('84p stat'!$H$1,A11*20,0)-OFFSET('84p stat'!$K$1,A11*20,0)</f>
        <v>15.907937999999945</v>
      </c>
      <c r="G11">
        <f ca="1">OFFSET('84p stat'!$K$1,A11*20,0)-OFFSET('84p stat'!$N$1,A11*20,0)</f>
        <v>245.832404</v>
      </c>
      <c r="H11">
        <f ca="1">OFFSET('84p stat'!$N$1,A11*20,0)</f>
        <v>319.34851500000002</v>
      </c>
    </row>
    <row r="12" spans="1:8" x14ac:dyDescent="0.25">
      <c r="A12">
        <v>5</v>
      </c>
      <c r="B12" s="2"/>
      <c r="C12" t="str">
        <f ca="1">OFFSET('84p stat'!$A$1,A12*20,0)</f>
        <v>CUDA ant par</v>
      </c>
      <c r="D12" s="5">
        <f ca="1">OFFSET('84p trace'!$U$56,(A12-1)*56,0)</f>
        <v>0.26542129440000045</v>
      </c>
      <c r="E12" s="5">
        <f ca="1">OFFSET('84p trace'!$V$56,(A12-1)*56,0)</f>
        <v>0.20595288160000283</v>
      </c>
      <c r="F12" s="5">
        <f ca="1">OFFSET('84p stat'!$H$1,A12*20,1)</f>
        <v>0.207092</v>
      </c>
      <c r="G12" s="5">
        <f ca="1">OFFSET('84p stat'!$K$1,A12*20,1)</f>
        <v>0.20554900000000001</v>
      </c>
      <c r="H12" s="5">
        <f ca="1">OFFSET('84p stat'!$N$1,A12*20,1)</f>
        <v>8.5905999999999996E-2</v>
      </c>
    </row>
    <row r="13" spans="1:8" x14ac:dyDescent="0.25">
      <c r="A13">
        <v>6</v>
      </c>
      <c r="B13" s="2"/>
      <c r="C13" t="str">
        <f ca="1">OFFSET('84p stat'!$A$1,A13*20,0)</f>
        <v>CUDA ant non hash</v>
      </c>
      <c r="D13">
        <f ca="1">OFFSET('84p trace'!$R$56,(A13-1)*56,0)-OFFSET('84p trace'!$S$56,(A13-1)*56,0)</f>
        <v>17.541199999999776</v>
      </c>
      <c r="E13">
        <f ca="1">OFFSET('84p trace'!$S$56,(A13-1)*56,0)-OFFSET('84p stat'!$H$1,A13*20,0)</f>
        <v>35.485357000000135</v>
      </c>
      <c r="F13">
        <f ca="1">OFFSET('84p stat'!$H$1,A13*20,0)-OFFSET('84p stat'!$K$1,A13*20,0)</f>
        <v>29.321737999999982</v>
      </c>
      <c r="G13">
        <f ca="1">OFFSET('84p stat'!$K$1,A13*20,0)-OFFSET('84p stat'!$N$1,A13*20,0)</f>
        <v>189.40393300000005</v>
      </c>
      <c r="H13">
        <f ca="1">OFFSET('84p stat'!$N$1,A13*20,0)</f>
        <v>521.61487199999999</v>
      </c>
    </row>
    <row r="14" spans="1:8" x14ac:dyDescent="0.25">
      <c r="A14">
        <v>6</v>
      </c>
      <c r="B14" s="2"/>
      <c r="C14" t="str">
        <f ca="1">OFFSET('84p stat'!$A$1,A14*20,0)</f>
        <v>CUDA ant non hash</v>
      </c>
      <c r="D14" s="5">
        <f ca="1">OFFSET('84p trace'!$U$56,(A14-1)*56,0)</f>
        <v>9.7939090000001006E-2</v>
      </c>
      <c r="E14" s="5">
        <f ca="1">OFFSET('84p trace'!$V$56,(A14-1)*56,0)</f>
        <v>6.4879650000000094E-2</v>
      </c>
      <c r="F14" s="5">
        <f ca="1">OFFSET('84p stat'!$H$1,A14*20,1)</f>
        <v>6.0971999999999998E-2</v>
      </c>
      <c r="G14" s="5">
        <f ca="1">OFFSET('84p stat'!$K$1,A14*20,1)</f>
        <v>5.5546999999999999E-2</v>
      </c>
      <c r="H14" s="5">
        <f ca="1">OFFSET('84p stat'!$N$1,A14*20,1)</f>
        <v>3.1265000000000001E-2</v>
      </c>
    </row>
    <row r="15" spans="1:8" x14ac:dyDescent="0.25">
      <c r="A15">
        <v>7</v>
      </c>
      <c r="C15" t="str">
        <f ca="1">OFFSET('84p stat'!$A$1,A15*20,0)</f>
        <v>CUDA ant add CPU Time</v>
      </c>
      <c r="D15">
        <f ca="1">OFFSET('84p trace'!$R$56,(A15-1)*56,0)-OFFSET('84p trace'!$S$56,(A15-1)*56,0)</f>
        <v>17.4943999999997</v>
      </c>
      <c r="E15">
        <f ca="1">OFFSET('84p trace'!$S$56,(A15-1)*56,0)-OFFSET('84p stat'!$H$1,A15*20,0)</f>
        <v>266.94592900000032</v>
      </c>
      <c r="F15">
        <f ca="1">OFFSET('84p stat'!$H$1,A15*20,0)-OFFSET('84p stat'!$K$1,A15*20,0)</f>
        <v>4.6491080000000693</v>
      </c>
      <c r="G15">
        <f ca="1">OFFSET('84p stat'!$K$1,A15*20,0)-OFFSET('84p stat'!$N$1,A15*20,0)</f>
        <v>334.96342099999998</v>
      </c>
      <c r="H15">
        <f ca="1">OFFSET('84p stat'!$N$1,A15*20,0)</f>
        <v>245.270602</v>
      </c>
    </row>
    <row r="16" spans="1:8" x14ac:dyDescent="0.25">
      <c r="A16">
        <v>7</v>
      </c>
      <c r="C16" t="str">
        <f ca="1">OFFSET('84p stat'!$A$1,A16*20,0)</f>
        <v>CUDA ant add CPU Time</v>
      </c>
      <c r="D16" s="5">
        <f ca="1">OFFSET('84p trace'!$U$56,(A16-1)*56,0)</f>
        <v>0.55082420840000046</v>
      </c>
      <c r="E16" s="5">
        <f ca="1">OFFSET('84p trace'!$V$56,(A16-1)*56,0)</f>
        <v>0.54460813640001282</v>
      </c>
      <c r="F16" s="5">
        <f ca="1">OFFSET('84p stat'!$H$1,A16*20,1)</f>
        <v>0.22416800000000001</v>
      </c>
      <c r="G16" s="5">
        <f ca="1">OFFSET('84p stat'!$K$1,A16*20,1)</f>
        <v>0.22684499999999999</v>
      </c>
      <c r="H16" s="5">
        <f ca="1">OFFSET('84p stat'!$N$1,A16*20,1)</f>
        <v>6.2760000000000003E-3</v>
      </c>
    </row>
    <row r="17" spans="1:12" x14ac:dyDescent="0.25">
      <c r="A17">
        <v>8</v>
      </c>
      <c r="C17" t="str">
        <f ca="1">OFFSET('84p stat'!$A$1,A17*20,0)</f>
        <v>CUDA ant add CPU</v>
      </c>
      <c r="D17">
        <f ca="1">OFFSET('84p trace'!$R$56,(A17-1)*56,0)-OFFSET('84p trace'!$S$56,(A17-1)*56,0)</f>
        <v>878.05143999999996</v>
      </c>
      <c r="E17">
        <f ca="1">OFFSET('84p trace'!$S$56,(A17-1)*56,0)-OFFSET('84p stat'!$H$1,A17*20,0)</f>
        <v>0</v>
      </c>
      <c r="F17">
        <f ca="1">OFFSET('84p stat'!$H$1,A17*20,0)-OFFSET('84p stat'!$K$1,A17*20,0)</f>
        <v>0</v>
      </c>
      <c r="G17">
        <f ca="1">OFFSET('84p stat'!$K$1,A17*20,0)-OFFSET('84p stat'!$N$1,A17*20,0)</f>
        <v>0</v>
      </c>
      <c r="H17">
        <f ca="1">OFFSET('84p stat'!$N$1,A17*20,0)</f>
        <v>0</v>
      </c>
    </row>
    <row r="18" spans="1:12" x14ac:dyDescent="0.25">
      <c r="A18">
        <v>8</v>
      </c>
      <c r="C18" t="str">
        <f ca="1">OFFSET('84p stat'!$A$1,A18*20,0)</f>
        <v>CUDA ant add CPU</v>
      </c>
      <c r="D18" s="5">
        <f ca="1">OFFSET('84p trace'!$U$56,(A18-1)*56,0)</f>
        <v>6.5293599263999784</v>
      </c>
      <c r="E18" s="5">
        <f ca="1">OFFSET('84p trace'!$V$56,(A18-1)*56,0)</f>
        <v>0</v>
      </c>
      <c r="F18" s="5">
        <f ca="1">OFFSET('84p stat'!$H$1,A18*20,1)</f>
        <v>0</v>
      </c>
      <c r="G18" s="5">
        <f ca="1">OFFSET('84p stat'!$K$1,A18*20,1)</f>
        <v>0</v>
      </c>
      <c r="H18" s="5">
        <f ca="1">OFFSET('84p stat'!$N$1,A18*20,1)</f>
        <v>0</v>
      </c>
    </row>
    <row r="19" spans="1:12" x14ac:dyDescent="0.25">
      <c r="A19">
        <v>9</v>
      </c>
      <c r="C19" t="str">
        <f ca="1">OFFSET('84p stat'!$A$1,A19*20,0)</f>
        <v>CUDA ant add CPU non hash</v>
      </c>
      <c r="D19">
        <f ca="1">OFFSET('84p trace'!$R$56,(A19-1)*56,0)-OFFSET('84p trace'!$S$56,(A19-1)*56,0)</f>
        <v>18.441180000000031</v>
      </c>
      <c r="E19">
        <f ca="1">OFFSET('84p trace'!$S$56,(A19-1)*56,0)-OFFSET('84p stat'!$H$1,A19*20,0)</f>
        <v>292.43206399999997</v>
      </c>
      <c r="F19">
        <f ca="1">OFFSET('84p stat'!$H$1,A19*20,0)-OFFSET('84p stat'!$K$1,A19*20,0)</f>
        <v>4.4668709999999692</v>
      </c>
      <c r="G19">
        <f ca="1">OFFSET('84p stat'!$K$1,A19*20,0)-OFFSET('84p stat'!$N$1,A19*20,0)</f>
        <v>317.21413299999995</v>
      </c>
      <c r="H19">
        <f ca="1">OFFSET('84p stat'!$N$1,A19*20,0)</f>
        <v>245.632012</v>
      </c>
    </row>
    <row r="20" spans="1:12" x14ac:dyDescent="0.25">
      <c r="A20">
        <v>9</v>
      </c>
      <c r="C20" t="str">
        <f ca="1">OFFSET('84p stat'!$A$1,A20*20,0)</f>
        <v>CUDA ant add CPU non hash</v>
      </c>
      <c r="D20" s="5">
        <f ca="1">OFFSET('84p trace'!$U$56,(A20-1)*56,0)</f>
        <v>280.26348115240012</v>
      </c>
      <c r="E20" s="5">
        <f ca="1">OFFSET('84p trace'!$V$56,(A20-1)*56,0)</f>
        <v>274.78589863359991</v>
      </c>
      <c r="F20" s="5">
        <f ca="1">OFFSET('84p stat'!$H$1,A20*20,1)</f>
        <v>102.241328</v>
      </c>
      <c r="G20" s="5">
        <f ca="1">OFFSET('84p stat'!$K$1,A20*20,1)</f>
        <v>102.32135700000001</v>
      </c>
      <c r="H20" s="5">
        <f ca="1">OFFSET('84p stat'!$N$1,A20*20,1)</f>
        <v>7.5560000000000002E-2</v>
      </c>
    </row>
    <row r="21" spans="1:12" x14ac:dyDescent="0.25">
      <c r="A21">
        <v>10</v>
      </c>
      <c r="C21" t="str">
        <f ca="1">OFFSET('84p stat'!$A$1,A21*20,0)</f>
        <v>CUDA ant add CPU12</v>
      </c>
      <c r="D21">
        <f ca="1">OFFSET('84p trace'!$R$56,(A21-1)*56,0)-OFFSET('84p trace'!$S$56,(A21-1)*56,0)</f>
        <v>51.449000000001433</v>
      </c>
      <c r="E21">
        <f ca="1">OFFSET('84p trace'!$S$56,(A21-1)*56,0)-OFFSET('84p stat'!$H$1,A21*20,0)</f>
        <v>9.4407190000010814</v>
      </c>
      <c r="F21">
        <f ca="1">OFFSET('84p stat'!$H$1,A21*20,0)-OFFSET('84p stat'!$K$1,A21*20,0)</f>
        <v>29.834063000000242</v>
      </c>
      <c r="G21">
        <f ca="1">OFFSET('84p stat'!$K$1,A21*20,0)-OFFSET('84p stat'!$N$1,A21*20,0)</f>
        <v>4942.6169250000003</v>
      </c>
      <c r="H21">
        <f ca="1">OFFSET('84p stat'!$N$1,A21*20,0)</f>
        <v>636.03689299999996</v>
      </c>
    </row>
    <row r="22" spans="1:12" x14ac:dyDescent="0.25">
      <c r="A22">
        <v>10</v>
      </c>
      <c r="C22" t="str">
        <f ca="1">OFFSET('84p stat'!$A$1,A22*20,0)</f>
        <v>CUDA ant add CPU12</v>
      </c>
      <c r="D22" s="5">
        <f ca="1">OFFSET('84p trace'!$U$56,(A22-1)*56,0)</f>
        <v>247.21820624000043</v>
      </c>
      <c r="E22" s="5">
        <f ca="1">OFFSET('84p trace'!$V$56,(A22-1)*56,0)</f>
        <v>247.56653604000115</v>
      </c>
      <c r="F22" s="5">
        <f ca="1">OFFSET('84p stat'!$H$1,A22*20,1)</f>
        <v>247.691495</v>
      </c>
      <c r="G22" s="5">
        <f ca="1">OFFSET('84p stat'!$K$1,A22*20,1)</f>
        <v>247.67833899999999</v>
      </c>
      <c r="H22" s="5">
        <f ca="1">OFFSET('84p stat'!$N$1,A22*20,1)</f>
        <v>0.110302</v>
      </c>
    </row>
    <row r="23" spans="1:12" x14ac:dyDescent="0.25">
      <c r="A23">
        <v>11</v>
      </c>
      <c r="C23" t="str">
        <f ca="1">OFFSET('84p stat'!$A$1,A23*20,0)</f>
        <v>CUDA opt</v>
      </c>
      <c r="D23">
        <f ca="1">OFFSET('84p trace'!$R$56,(A23-1)*56,0)-OFFSET('84p trace'!$S$56,(A23-1)*56,0)</f>
        <v>1482.3442000000005</v>
      </c>
      <c r="E23">
        <f ca="1">OFFSET('84p trace'!$S$56,(A23-1)*56,0)-OFFSET('84p stat'!$H$1,A23*20,0)</f>
        <v>0</v>
      </c>
      <c r="F23">
        <f ca="1">OFFSET('84p stat'!$H$1,A23*20,0)-OFFSET('84p stat'!$K$1,A23*20,0)</f>
        <v>0</v>
      </c>
      <c r="G23">
        <f ca="1">OFFSET('84p stat'!$K$1,A23*20,0)-OFFSET('84p stat'!$N$1,A23*20,0)</f>
        <v>0</v>
      </c>
      <c r="H23">
        <f ca="1">OFFSET('84p stat'!$N$1,A23*20,0)</f>
        <v>0</v>
      </c>
    </row>
    <row r="24" spans="1:12" x14ac:dyDescent="0.25">
      <c r="A24">
        <v>11</v>
      </c>
      <c r="C24" t="str">
        <f ca="1">OFFSET('84p stat'!$A$1,A24*20,0)</f>
        <v>CUDA opt</v>
      </c>
      <c r="D24" s="5">
        <f ca="1">OFFSET('84p trace'!$U$56,(A24-1)*56,0)</f>
        <v>168.10769636000001</v>
      </c>
      <c r="E24" s="5">
        <f ca="1">OFFSET('84p trace'!$V$56,(A24-1)*56,0)</f>
        <v>0</v>
      </c>
      <c r="F24" s="5">
        <f ca="1">OFFSET('84p stat'!$H$1,A24*20,1)</f>
        <v>0</v>
      </c>
      <c r="G24" s="5">
        <f ca="1">OFFSET('84p stat'!$K$1,A24*20,1)</f>
        <v>0</v>
      </c>
      <c r="H24" s="5">
        <f ca="1">OFFSET('84p stat'!$N$1,A24*20,1)</f>
        <v>0</v>
      </c>
    </row>
    <row r="25" spans="1:12" x14ac:dyDescent="0.25">
      <c r="A25">
        <v>12</v>
      </c>
      <c r="C25" t="str">
        <f ca="1">OFFSET('84p stat'!$A$1,A25*20,0)</f>
        <v>CUDA opt Time</v>
      </c>
      <c r="D25">
        <f ca="1">OFFSET('84p trace'!$R$56,(A25-1)*56,0)-OFFSET('84p trace'!$S$56,(A25-1)*56,0)</f>
        <v>17.980999999999767</v>
      </c>
      <c r="E25">
        <f ca="1">OFFSET('84p trace'!$S$56,(A25-1)*56,0)-OFFSET('84p stat'!$H$1,A25*20,0)</f>
        <v>35.625481000000036</v>
      </c>
      <c r="F25">
        <f ca="1">OFFSET('84p stat'!$H$1,A25*20,0)-OFFSET('84p stat'!$K$1,A25*20,0)</f>
        <v>520.56616099999985</v>
      </c>
      <c r="G25">
        <f ca="1">OFFSET('84p stat'!$K$1,A25*20,0)-OFFSET('84p stat'!$N$1,A25*20,0)</f>
        <v>845.48615800000005</v>
      </c>
      <c r="H25">
        <f ca="1">OFFSET('84p stat'!$N$1,A25*20,0)</f>
        <v>0</v>
      </c>
    </row>
    <row r="26" spans="1:12" x14ac:dyDescent="0.25">
      <c r="A26">
        <v>12</v>
      </c>
      <c r="C26" t="str">
        <f ca="1">OFFSET('84p stat'!$A$1,A26*20,0)</f>
        <v>CUDA opt Time</v>
      </c>
      <c r="D26" s="5">
        <f ca="1">OFFSET('84p trace'!$U$56,(A26-1)*56,0)</f>
        <v>6.1007905600000143</v>
      </c>
      <c r="E26" s="5">
        <f ca="1">OFFSET('84p trace'!$V$56,(A26-1)*56,0)</f>
        <v>6.165737160000015</v>
      </c>
      <c r="F26" s="5">
        <f ca="1">OFFSET('84p stat'!$H$1,A26*20,1)</f>
        <v>6.1747860000000001</v>
      </c>
      <c r="G26" s="5">
        <f ca="1">OFFSET('84p stat'!$K$1,A26*20,1)</f>
        <v>0.10732</v>
      </c>
      <c r="H26" s="5">
        <f ca="1">OFFSET('84p stat'!$N$1,A26*20,1)</f>
        <v>0</v>
      </c>
    </row>
    <row r="27" spans="1:12" x14ac:dyDescent="0.25">
      <c r="A27">
        <v>13</v>
      </c>
      <c r="C27" t="str">
        <f ca="1">OFFSET('84p stat'!$A$1,A27*20,0)</f>
        <v>CUDA opt non hash</v>
      </c>
      <c r="D27">
        <f ca="1">OFFSET('84p trace'!$R$56,(A27-1)*56,0)-OFFSET('84p trace'!$S$56,(A27-1)*56,0)</f>
        <v>1.7437800000001289</v>
      </c>
      <c r="E27">
        <f ca="1">OFFSET('84p trace'!$S$56,(A27-1)*56,0)-OFFSET('84p stat'!$H$1,A27*20,0)</f>
        <v>35.244881999999961</v>
      </c>
      <c r="F27">
        <f ca="1">OFFSET('84p stat'!$H$1,A27*20,0)-OFFSET('84p stat'!$K$1,A27*20,0)</f>
        <v>520.29747100000009</v>
      </c>
      <c r="G27">
        <f ca="1">OFFSET('84p stat'!$K$1,A27*20,0)-OFFSET('84p stat'!$N$1,A27*20,0)</f>
        <v>393.72832699999998</v>
      </c>
      <c r="H27">
        <f ca="1">OFFSET('84p stat'!$N$1,A27*20,0)</f>
        <v>0</v>
      </c>
    </row>
    <row r="28" spans="1:12" x14ac:dyDescent="0.25">
      <c r="A28">
        <v>13</v>
      </c>
      <c r="C28" t="str">
        <f ca="1">OFFSET('84p stat'!$A$1,A28*20,0)</f>
        <v>CUDA opt non hash</v>
      </c>
      <c r="D28" s="5">
        <f ca="1">OFFSET('84p trace'!$U$56,(A28-1)*56,0)</f>
        <v>8.7642804483999956</v>
      </c>
      <c r="E28" s="5">
        <f ca="1">OFFSET('84p trace'!$V$56,(A28-1)*56,0)</f>
        <v>8.6987423376000361</v>
      </c>
      <c r="F28" s="5">
        <f ca="1">OFFSET('84p stat'!$H$1,A28*20,1)</f>
        <v>8.5873720000000002</v>
      </c>
      <c r="G28" s="5">
        <f ca="1">OFFSET('84p stat'!$K$1,A28*20,1)</f>
        <v>3.1814000000000002E-2</v>
      </c>
      <c r="H28" s="5">
        <f ca="1">OFFSET('84p stat'!$N$1,A28*20,1)</f>
        <v>0</v>
      </c>
    </row>
    <row r="29" spans="1:12" x14ac:dyDescent="0.25">
      <c r="K29">
        <v>1.96</v>
      </c>
      <c r="L29">
        <v>50</v>
      </c>
    </row>
    <row r="30" spans="1:12" x14ac:dyDescent="0.25">
      <c r="D30" t="s">
        <v>59</v>
      </c>
      <c r="E30" t="s">
        <v>55</v>
      </c>
      <c r="F30" t="s">
        <v>56</v>
      </c>
      <c r="G30" t="s">
        <v>57</v>
      </c>
      <c r="H30" t="s">
        <v>58</v>
      </c>
      <c r="J30" t="s">
        <v>78</v>
      </c>
      <c r="K30" t="s">
        <v>81</v>
      </c>
      <c r="L30" t="s">
        <v>85</v>
      </c>
    </row>
    <row r="31" spans="1:12" x14ac:dyDescent="0.25">
      <c r="A31">
        <v>1</v>
      </c>
      <c r="C31" t="str">
        <f ca="1">OFFSET('84p stat'!$A$1,A31*20,0)</f>
        <v>CUDA Time</v>
      </c>
      <c r="D31" s="5">
        <f ca="1">OFFSET('84p trace'!$R$56,(A31-1)*56,0)-OFFSET('84p trace'!$S$56,(A31-1)*56,0)</f>
        <v>17.504599999999755</v>
      </c>
      <c r="E31" s="5">
        <f ca="1">OFFSET('84p trace'!$S$56,(A31-1)*56,0)-OFFSET('84p stat'!$H$1,A31*20,0)</f>
        <v>35.844172999999955</v>
      </c>
      <c r="F31" s="5">
        <f ca="1">OFFSET('84p stat'!$H$1,A31*20,0)-OFFSET('84p stat'!$K$1,A31*20,0)</f>
        <v>16.306123000000071</v>
      </c>
      <c r="G31" s="5">
        <f ca="1">OFFSET('84p stat'!$K$1,A31*20,0)-OFFSET('84p stat'!$N$1,A31*20,0)</f>
        <v>845.27679099999989</v>
      </c>
      <c r="H31" s="5">
        <f ca="1">OFFSET('84p stat'!$N$1,A31*20,0)</f>
        <v>507.034313</v>
      </c>
      <c r="I31" s="5"/>
      <c r="J31" s="5">
        <f ca="1">SUM(E31:H31)</f>
        <v>1404.4613999999999</v>
      </c>
      <c r="K31" s="10">
        <f ca="1">G31/J31</f>
        <v>0.60185120858430141</v>
      </c>
      <c r="L31">
        <f ca="1">$K$29*POWER(K31,2)*SQRT(G138/(POWER(G31,2)*$L$29)+J138/(POWER(J31,2)*$L$29))</f>
        <v>3.4724396948115259E-4</v>
      </c>
    </row>
    <row r="32" spans="1:12" x14ac:dyDescent="0.25">
      <c r="A32">
        <v>2</v>
      </c>
      <c r="C32" t="str">
        <f ca="1">OFFSET('84p stat'!$A$1,A32*20,0)</f>
        <v>CUDA</v>
      </c>
      <c r="D32" s="5">
        <f ca="1">OFFSET('84p trace'!$R$56,(A32-1)*56,0)-OFFSET('84p trace'!$S$56,(A32-1)*56,0)</f>
        <v>1495.8483999999999</v>
      </c>
      <c r="E32" s="5">
        <f ca="1">OFFSET('84p trace'!$S$56,(A32-1)*56,0)-OFFSET('84p stat'!$H$1,A32*20,0)</f>
        <v>0</v>
      </c>
      <c r="F32" s="5">
        <f ca="1">OFFSET('84p stat'!$H$1,A32*20,0)-OFFSET('84p stat'!$K$1,A32*20,0)</f>
        <v>0</v>
      </c>
      <c r="G32" s="5">
        <f ca="1">OFFSET('84p stat'!$K$1,A32*20,0)-OFFSET('84p stat'!$N$1,A32*20,0)</f>
        <v>0</v>
      </c>
      <c r="H32" s="5">
        <f ca="1">OFFSET('84p stat'!$N$1,A32*20,0)</f>
        <v>0</v>
      </c>
      <c r="I32" s="5"/>
      <c r="J32" s="5">
        <f ca="1">SUM(D32:H32)</f>
        <v>1495.8483999999999</v>
      </c>
      <c r="K32" s="10">
        <f t="shared" ref="K32:K43" ca="1" si="0">G32/J32</f>
        <v>0</v>
      </c>
      <c r="L32" t="e">
        <f ca="1">$K$29*POWER(K32,2)*SQRT(G139/(POWER(G32,2)*$L$29)+J139/(POWER(J32,2)*$L$29))</f>
        <v>#DIV/0!</v>
      </c>
    </row>
    <row r="33" spans="1:12" x14ac:dyDescent="0.25">
      <c r="A33">
        <v>3</v>
      </c>
      <c r="C33" t="str">
        <f ca="1">OFFSET('84p stat'!$A$1,A33*20,0)</f>
        <v>CUDA non hash</v>
      </c>
      <c r="D33" s="5">
        <f ca="1">OFFSET('84p trace'!$R$56,(A33-1)*56,0)-OFFSET('84p trace'!$S$56,(A33-1)*56,0)</f>
        <v>1.9392000000025291</v>
      </c>
      <c r="E33" s="5">
        <f ca="1">OFFSET('84p trace'!$S$56,(A33-1)*56,0)-OFFSET('84p stat'!$H$1,A33*20,0)</f>
        <v>122.54289299999891</v>
      </c>
      <c r="F33" s="5">
        <f ca="1">OFFSET('84p stat'!$H$1,A33*20,0)-OFFSET('84p stat'!$K$1,A33*20,0)</f>
        <v>30.261102999999821</v>
      </c>
      <c r="G33" s="5">
        <f ca="1">OFFSET('84p stat'!$K$1,A33*20,0)-OFFSET('84p stat'!$N$1,A33*20,0)</f>
        <v>4235.9907439999997</v>
      </c>
      <c r="H33" s="5">
        <f ca="1">OFFSET('84p stat'!$N$1,A33*20,0)</f>
        <v>1006.81826</v>
      </c>
      <c r="I33" s="5"/>
      <c r="J33" s="5">
        <f t="shared" ref="J33:J80" ca="1" si="1">SUM(E33:H33)</f>
        <v>5395.6129999999985</v>
      </c>
      <c r="K33" s="10">
        <f t="shared" ca="1" si="0"/>
        <v>0.7850805356129138</v>
      </c>
      <c r="L33">
        <f ca="1">$K$29*POWER(K33,2)*SQRT(G140/(POWER(G33,2)*$L$29)+J140/(POWER(J33,2)*$L$29))</f>
        <v>7.8464246247788693E-4</v>
      </c>
    </row>
    <row r="34" spans="1:12" x14ac:dyDescent="0.25">
      <c r="A34">
        <v>4</v>
      </c>
      <c r="C34" t="str">
        <f ca="1">OFFSET('84p stat'!$A$1,A34*20,0)</f>
        <v>CUDA ant</v>
      </c>
      <c r="D34" s="5">
        <f ca="1">OFFSET('84p trace'!$R$56,(A34-1)*56,0)-OFFSET('84p trace'!$S$56,(A34-1)*56,0)</f>
        <v>17.561360000000263</v>
      </c>
      <c r="E34" s="5">
        <f ca="1">OFFSET('84p trace'!$S$56,(A34-1)*56,0)-OFFSET('84p stat'!$H$1,A34*20,0)</f>
        <v>35.444599000000039</v>
      </c>
      <c r="F34" s="5">
        <f ca="1">OFFSET('84p stat'!$H$1,A34*20,0)-OFFSET('84p stat'!$K$1,A34*20,0)</f>
        <v>29.318783999999937</v>
      </c>
      <c r="G34" s="5">
        <f ca="1">OFFSET('84p stat'!$K$1,A34*20,0)-OFFSET('84p stat'!$N$1,A34*20,0)</f>
        <v>245.69031300000006</v>
      </c>
      <c r="H34" s="5">
        <f ca="1">OFFSET('84p stat'!$N$1,A34*20,0)</f>
        <v>521.738204</v>
      </c>
      <c r="I34" s="5"/>
      <c r="J34" s="5">
        <f t="shared" ca="1" si="1"/>
        <v>832.19190000000003</v>
      </c>
      <c r="K34" s="10">
        <f t="shared" ca="1" si="0"/>
        <v>0.2952327618185181</v>
      </c>
      <c r="L34">
        <f ca="1">$K$29*POWER(K34,2)*SQRT(G141/(POWER(G34,2)*$L$29)+J141/(POWER(J34,2)*$L$29))</f>
        <v>4.9747399719787072E-5</v>
      </c>
    </row>
    <row r="35" spans="1:12" x14ac:dyDescent="0.25">
      <c r="A35">
        <v>5</v>
      </c>
      <c r="C35" t="str">
        <f ca="1">OFFSET('84p stat'!$A$1,A35*20,0)</f>
        <v>CUDA ant par</v>
      </c>
      <c r="D35" s="5">
        <f ca="1">OFFSET('84p trace'!$R$56,(A35-1)*56,0)-OFFSET('84p trace'!$S$56,(A35-1)*56,0)</f>
        <v>17.557440000000156</v>
      </c>
      <c r="E35" s="5">
        <f ca="1">OFFSET('84p trace'!$S$56,(A35-1)*56,0)-OFFSET('84p stat'!$H$1,A35*20,0)</f>
        <v>35.289862999999741</v>
      </c>
      <c r="F35" s="5">
        <f ca="1">OFFSET('84p stat'!$H$1,A35*20,0)-OFFSET('84p stat'!$K$1,A35*20,0)</f>
        <v>15.907937999999945</v>
      </c>
      <c r="G35" s="5">
        <f ca="1">OFFSET('84p stat'!$K$1,A35*20,0)-OFFSET('84p stat'!$N$1,A35*20,0)</f>
        <v>245.832404</v>
      </c>
      <c r="H35" s="5">
        <f ca="1">OFFSET('84p stat'!$N$1,A35*20,0)</f>
        <v>319.34851500000002</v>
      </c>
      <c r="I35" s="5"/>
      <c r="J35" s="5">
        <f t="shared" ca="1" si="1"/>
        <v>616.3787199999997</v>
      </c>
      <c r="K35" s="10">
        <f ca="1">E35/J35</f>
        <v>5.7253538863249138E-2</v>
      </c>
      <c r="L35">
        <f ca="1">$K$29*POWER(K35,2)*SQRT(E142/(POWER(E35,2)*$L$29)+J142/(POWER(J35,2)*$L$29))</f>
        <v>1.1774331941428306E-5</v>
      </c>
    </row>
    <row r="36" spans="1:12" x14ac:dyDescent="0.25">
      <c r="A36">
        <v>6</v>
      </c>
      <c r="C36" t="str">
        <f ca="1">OFFSET('84p stat'!$A$1,A36*20,0)</f>
        <v>CUDA ant non hash</v>
      </c>
      <c r="D36" s="5">
        <f ca="1">OFFSET('84p trace'!$R$56,(A36-1)*56,0)-OFFSET('84p trace'!$S$56,(A36-1)*56,0)</f>
        <v>17.541199999999776</v>
      </c>
      <c r="E36" s="5">
        <f ca="1">OFFSET('84p trace'!$S$56,(A36-1)*56,0)-OFFSET('84p stat'!$H$1,A36*20,0)</f>
        <v>35.485357000000135</v>
      </c>
      <c r="F36" s="5">
        <f ca="1">OFFSET('84p stat'!$H$1,A36*20,0)-OFFSET('84p stat'!$K$1,A36*20,0)</f>
        <v>29.321737999999982</v>
      </c>
      <c r="G36" s="5">
        <f ca="1">OFFSET('84p stat'!$K$1,A36*20,0)-OFFSET('84p stat'!$N$1,A36*20,0)</f>
        <v>189.40393300000005</v>
      </c>
      <c r="H36" s="5">
        <f ca="1">OFFSET('84p stat'!$N$1,A36*20,0)</f>
        <v>521.61487199999999</v>
      </c>
      <c r="I36" s="5"/>
      <c r="J36" s="5">
        <f t="shared" ca="1" si="1"/>
        <v>775.82590000000016</v>
      </c>
      <c r="K36" s="10">
        <f ca="1">E36/J36</f>
        <v>4.5738814597450446E-2</v>
      </c>
      <c r="L36">
        <f ca="1">$K$29*POWER(K36,2)*SQRT(E143/(POWER(E36,2)*$L$29)+J143/(POWER(J36,2)*$L$29))</f>
        <v>4.1832126174560184E-6</v>
      </c>
    </row>
    <row r="37" spans="1:12" x14ac:dyDescent="0.25">
      <c r="A37">
        <v>7</v>
      </c>
      <c r="C37" t="str">
        <f ca="1">OFFSET('84p stat'!$A$1,A37*20,0)</f>
        <v>CUDA ant add CPU Time</v>
      </c>
      <c r="D37" s="5">
        <f ca="1">OFFSET('84p trace'!$R$56,(A37-1)*56,0)-OFFSET('84p trace'!$S$56,(A37-1)*56,0)</f>
        <v>17.4943999999997</v>
      </c>
      <c r="E37" s="5">
        <f ca="1">OFFSET('84p trace'!$S$56,(A37-1)*56,0)-OFFSET('84p stat'!$H$1,A37*20,0)</f>
        <v>266.94592900000032</v>
      </c>
      <c r="F37" s="5">
        <f ca="1">OFFSET('84p stat'!$H$1,A37*20,0)-OFFSET('84p stat'!$K$1,A37*20,0)</f>
        <v>4.6491080000000693</v>
      </c>
      <c r="G37" s="5">
        <f ca="1">OFFSET('84p stat'!$K$1,A37*20,0)-OFFSET('84p stat'!$N$1,A37*20,0)</f>
        <v>334.96342099999998</v>
      </c>
      <c r="H37" s="5">
        <f ca="1">OFFSET('84p stat'!$N$1,A37*20,0)</f>
        <v>245.270602</v>
      </c>
      <c r="I37" s="5"/>
      <c r="J37" s="5">
        <f t="shared" ca="1" si="1"/>
        <v>851.82906000000048</v>
      </c>
      <c r="K37" s="10">
        <f t="shared" ca="1" si="0"/>
        <v>0.39322845008363511</v>
      </c>
      <c r="L37">
        <f t="shared" ref="L37:L59" ca="1" si="2">$K$29*POWER(K37,2)*SQRT(G144/(POWER(G37,2)*$L$29)+J144/(POWER(J37,2)*$L$29))</f>
        <v>8.7436780432769795E-5</v>
      </c>
    </row>
    <row r="38" spans="1:12" x14ac:dyDescent="0.25">
      <c r="A38">
        <v>8</v>
      </c>
      <c r="C38" t="str">
        <f ca="1">OFFSET('84p stat'!$A$1,A38*20,0)</f>
        <v>CUDA ant add CPU</v>
      </c>
      <c r="D38" s="5">
        <f ca="1">OFFSET('84p trace'!$R$56,(A38-1)*56,0)-OFFSET('84p trace'!$S$56,(A38-1)*56,0)</f>
        <v>878.05143999999996</v>
      </c>
      <c r="E38" s="5">
        <f ca="1">OFFSET('84p trace'!$S$56,(A38-1)*56,0)-OFFSET('84p stat'!$H$1,A38*20,0)</f>
        <v>0</v>
      </c>
      <c r="F38" s="5">
        <f ca="1">OFFSET('84p stat'!$H$1,A38*20,0)-OFFSET('84p stat'!$K$1,A38*20,0)</f>
        <v>0</v>
      </c>
      <c r="G38" s="5">
        <f ca="1">OFFSET('84p stat'!$K$1,A38*20,0)-OFFSET('84p stat'!$N$1,A38*20,0)</f>
        <v>0</v>
      </c>
      <c r="H38" s="5">
        <f ca="1">OFFSET('84p stat'!$N$1,A38*20,0)</f>
        <v>0</v>
      </c>
      <c r="I38" s="5"/>
      <c r="J38" s="5">
        <f ca="1">SUM(D38:H38)</f>
        <v>878.05143999999996</v>
      </c>
      <c r="K38" s="10">
        <f t="shared" ref="K38" ca="1" si="3">G38/J38</f>
        <v>0</v>
      </c>
      <c r="L38" t="e">
        <f t="shared" ca="1" si="2"/>
        <v>#DIV/0!</v>
      </c>
    </row>
    <row r="39" spans="1:12" x14ac:dyDescent="0.25">
      <c r="A39">
        <v>9</v>
      </c>
      <c r="C39" t="str">
        <f ca="1">OFFSET('84p stat'!$A$1,A39*20,0)</f>
        <v>CUDA ant add CPU non hash</v>
      </c>
      <c r="D39" s="5">
        <f ca="1">OFFSET('84p trace'!$R$56,(A39-1)*56,0)-OFFSET('84p trace'!$S$56,(A39-1)*56,0)</f>
        <v>18.441180000000031</v>
      </c>
      <c r="E39" s="5">
        <f ca="1">OFFSET('84p trace'!$S$56,(A39-1)*56,0)-OFFSET('84p stat'!$H$1,A39*20,0)</f>
        <v>292.43206399999997</v>
      </c>
      <c r="F39" s="5">
        <f ca="1">OFFSET('84p stat'!$H$1,A39*20,0)-OFFSET('84p stat'!$K$1,A39*20,0)</f>
        <v>4.4668709999999692</v>
      </c>
      <c r="G39" s="5">
        <f ca="1">OFFSET('84p stat'!$K$1,A39*20,0)-OFFSET('84p stat'!$N$1,A39*20,0)</f>
        <v>317.21413299999995</v>
      </c>
      <c r="H39" s="5">
        <f ca="1">OFFSET('84p stat'!$N$1,A39*20,0)</f>
        <v>245.632012</v>
      </c>
      <c r="I39" s="5"/>
      <c r="J39" s="5">
        <f t="shared" ca="1" si="1"/>
        <v>859.74507999999992</v>
      </c>
      <c r="K39" s="10">
        <f t="shared" ca="1" si="0"/>
        <v>0.36896301052400321</v>
      </c>
      <c r="L39">
        <f t="shared" ca="1" si="2"/>
        <v>1.706255397866637E-3</v>
      </c>
    </row>
    <row r="40" spans="1:12" x14ac:dyDescent="0.25">
      <c r="A40">
        <v>10</v>
      </c>
      <c r="C40" t="str">
        <f ca="1">OFFSET('84p stat'!$A$1,A40*20,0)</f>
        <v>CUDA ant add CPU12</v>
      </c>
      <c r="D40" s="5">
        <f ca="1">OFFSET('84p trace'!$R$56,(A40-1)*56,0)-OFFSET('84p trace'!$S$56,(A40-1)*56,0)</f>
        <v>51.449000000001433</v>
      </c>
      <c r="E40" s="5">
        <f ca="1">OFFSET('84p trace'!$S$56,(A40-1)*56,0)-OFFSET('84p stat'!$H$1,A40*20,0)</f>
        <v>9.4407190000010814</v>
      </c>
      <c r="F40" s="5">
        <f ca="1">OFFSET('84p stat'!$H$1,A40*20,0)-OFFSET('84p stat'!$K$1,A40*20,0)</f>
        <v>29.834063000000242</v>
      </c>
      <c r="G40" s="5">
        <f ca="1">OFFSET('84p stat'!$K$1,A40*20,0)-OFFSET('84p stat'!$N$1,A40*20,0)</f>
        <v>4942.6169250000003</v>
      </c>
      <c r="H40" s="5">
        <f ca="1">OFFSET('84p stat'!$N$1,A40*20,0)</f>
        <v>636.03689299999996</v>
      </c>
      <c r="I40" s="5"/>
      <c r="J40" s="5">
        <f t="shared" ca="1" si="1"/>
        <v>5617.9286000000011</v>
      </c>
      <c r="K40" s="10">
        <f t="shared" ca="1" si="0"/>
        <v>0.87979347494733184</v>
      </c>
      <c r="L40">
        <f t="shared" ca="1" si="2"/>
        <v>1.3823977450414019E-3</v>
      </c>
    </row>
    <row r="41" spans="1:12" x14ac:dyDescent="0.25">
      <c r="A41">
        <v>11</v>
      </c>
      <c r="C41" t="str">
        <f ca="1">OFFSET('84p stat'!$A$1,A41*20,0)</f>
        <v>CUDA opt</v>
      </c>
      <c r="D41" s="5">
        <f ca="1">OFFSET('84p trace'!$R$56,(A41-1)*56,0)-OFFSET('84p trace'!$S$56,(A41-1)*56,0)</f>
        <v>1482.3442000000005</v>
      </c>
      <c r="E41" s="5">
        <f ca="1">OFFSET('84p trace'!$S$56,(A41-1)*56,0)-OFFSET('84p stat'!$H$1,A41*20,0)</f>
        <v>0</v>
      </c>
      <c r="F41" s="5">
        <f ca="1">OFFSET('84p stat'!$H$1,A41*20,0)-OFFSET('84p stat'!$K$1,A41*20,0)</f>
        <v>0</v>
      </c>
      <c r="G41" s="5">
        <f ca="1">OFFSET('84p stat'!$K$1,A41*20,0)-OFFSET('84p stat'!$N$1,A41*20,0)</f>
        <v>0</v>
      </c>
      <c r="H41" s="5">
        <f ca="1">OFFSET('84p stat'!$N$1,A41*20,0)</f>
        <v>0</v>
      </c>
      <c r="I41" s="5"/>
      <c r="J41" s="5">
        <f ca="1">SUM(D41:H41)</f>
        <v>1482.3442000000005</v>
      </c>
      <c r="K41" s="10">
        <f t="shared" ca="1" si="0"/>
        <v>0</v>
      </c>
      <c r="L41" t="e">
        <f t="shared" ca="1" si="2"/>
        <v>#DIV/0!</v>
      </c>
    </row>
    <row r="42" spans="1:12" x14ac:dyDescent="0.25">
      <c r="A42">
        <v>12</v>
      </c>
      <c r="C42" t="str">
        <f ca="1">OFFSET('84p stat'!$A$1,A42*20,0)</f>
        <v>CUDA opt Time</v>
      </c>
      <c r="D42" s="5">
        <f ca="1">OFFSET('84p trace'!$R$56,(A42-1)*56,0)-OFFSET('84p trace'!$S$56,(A42-1)*56,0)</f>
        <v>17.980999999999767</v>
      </c>
      <c r="E42" s="5">
        <f ca="1">OFFSET('84p trace'!$S$56,(A42-1)*56,0)-OFFSET('84p stat'!$H$1,A42*20,0)</f>
        <v>35.625481000000036</v>
      </c>
      <c r="F42" s="5">
        <f ca="1">OFFSET('84p stat'!$H$1,A42*20,0)-OFFSET('84p stat'!$K$1,A42*20,0)</f>
        <v>520.56616099999985</v>
      </c>
      <c r="G42" s="5">
        <f ca="1">OFFSET('84p stat'!$K$1,A42*20,0)-OFFSET('84p stat'!$N$1,A42*20,0)</f>
        <v>845.48615800000005</v>
      </c>
      <c r="H42" s="5">
        <f ca="1">OFFSET('84p stat'!$N$1,A42*20,0)</f>
        <v>0</v>
      </c>
      <c r="I42" s="5"/>
      <c r="J42" s="5">
        <f t="shared" ca="1" si="1"/>
        <v>1401.6777999999999</v>
      </c>
      <c r="K42" s="10">
        <f t="shared" ca="1" si="0"/>
        <v>0.6031957972081744</v>
      </c>
      <c r="L42">
        <f t="shared" ca="1" si="2"/>
        <v>3.1233550892127492E-4</v>
      </c>
    </row>
    <row r="43" spans="1:12" x14ac:dyDescent="0.25">
      <c r="A43">
        <v>13</v>
      </c>
      <c r="C43" t="str">
        <f ca="1">OFFSET('84p stat'!$A$1,A43*20,0)</f>
        <v>CUDA opt non hash</v>
      </c>
      <c r="D43" s="5">
        <f ca="1">OFFSET('84p trace'!$R$56,(A43-1)*56,0)-OFFSET('84p trace'!$S$56,(A43-1)*56,0)</f>
        <v>1.7437800000001289</v>
      </c>
      <c r="E43" s="5">
        <f ca="1">OFFSET('84p trace'!$S$56,(A43-1)*56,0)-OFFSET('84p stat'!$H$1,A43*20,0)</f>
        <v>35.244881999999961</v>
      </c>
      <c r="F43" s="5">
        <f ca="1">OFFSET('84p stat'!$H$1,A43*20,0)-OFFSET('84p stat'!$K$1,A43*20,0)</f>
        <v>520.29747100000009</v>
      </c>
      <c r="G43" s="5">
        <f ca="1">OFFSET('84p stat'!$K$1,A43*20,0)-OFFSET('84p stat'!$N$1,A43*20,0)</f>
        <v>393.72832699999998</v>
      </c>
      <c r="H43" s="5">
        <f ca="1">OFFSET('84p stat'!$N$1,A43*20,0)</f>
        <v>0</v>
      </c>
      <c r="I43" s="5"/>
      <c r="J43" s="5">
        <f t="shared" ca="1" si="1"/>
        <v>949.27068000000008</v>
      </c>
      <c r="K43" s="10">
        <f t="shared" ca="1" si="0"/>
        <v>0.41476929109408495</v>
      </c>
      <c r="L43">
        <f t="shared" ca="1" si="2"/>
        <v>2.5745454744451112E-4</v>
      </c>
    </row>
    <row r="44" spans="1:12" x14ac:dyDescent="0.25">
      <c r="A44">
        <v>14</v>
      </c>
      <c r="C44" t="str">
        <f ca="1">OFFSET('84p stat'!$A$1,A44*20,0)</f>
        <v>CUDA opt ant</v>
      </c>
      <c r="D44" s="5">
        <f ca="1">OFFSET('84p trace'!$R$56,(A44-1)*56,0)-OFFSET('84p trace'!$S$56,(A44-1)*56,0)</f>
        <v>18.048359999999661</v>
      </c>
      <c r="E44" s="5">
        <f ca="1">OFFSET('84p trace'!$S$56,(A44-1)*56,0)-OFFSET('84p stat'!$H$1,A44*20,0)</f>
        <v>35.265939000000117</v>
      </c>
      <c r="F44" s="5">
        <f ca="1">OFFSET('84p stat'!$H$1,A44*20,0)-OFFSET('84p stat'!$K$1,A44*20,0)</f>
        <v>545.37987499999997</v>
      </c>
      <c r="G44" s="5">
        <f ca="1">OFFSET('84p stat'!$K$1,A44*20,0)-OFFSET('84p stat'!$N$1,A44*20,0)</f>
        <v>245.06754599999999</v>
      </c>
      <c r="H44" s="5">
        <f ca="1">OFFSET('84p stat'!$N$1,A44*20,0)</f>
        <v>0</v>
      </c>
      <c r="I44" s="5"/>
      <c r="J44" s="5">
        <f t="shared" ca="1" si="1"/>
        <v>825.71336000000008</v>
      </c>
      <c r="K44" s="10">
        <f t="shared" ref="K44:K59" ca="1" si="4">G44/J44</f>
        <v>0.29679493862131523</v>
      </c>
      <c r="L44">
        <f t="shared" ca="1" si="2"/>
        <v>3.5870991963188206E-5</v>
      </c>
    </row>
    <row r="45" spans="1:12" x14ac:dyDescent="0.25">
      <c r="A45">
        <v>15</v>
      </c>
      <c r="C45" t="str">
        <f ca="1">OFFSET('84p stat'!$A$1,A45*20,0)</f>
        <v>CUDA opt ant non hash</v>
      </c>
      <c r="D45" s="5">
        <f ca="1">OFFSET('84p trace'!$R$56,(A45-1)*56,0)-OFFSET('84p trace'!$S$56,(A45-1)*56,0)</f>
        <v>17.940359999999828</v>
      </c>
      <c r="E45" s="5">
        <f ca="1">OFFSET('84p trace'!$S$56,(A45-1)*56,0)-OFFSET('84p stat'!$H$1,A45*20,0)</f>
        <v>36.080535999999711</v>
      </c>
      <c r="F45" s="5">
        <f ca="1">OFFSET('84p stat'!$H$1,A45*20,0)-OFFSET('84p stat'!$K$1,A45*20,0)</f>
        <v>545.42265599999996</v>
      </c>
      <c r="G45" s="5">
        <f ca="1">OFFSET('84p stat'!$K$1,A45*20,0)-OFFSET('84p stat'!$N$1,A45*20,0)</f>
        <v>188.95882800000001</v>
      </c>
      <c r="H45" s="5">
        <f ca="1">OFFSET('84p stat'!$N$1,A45*20,0)</f>
        <v>0</v>
      </c>
      <c r="I45" s="5"/>
      <c r="J45" s="5">
        <f t="shared" ca="1" si="1"/>
        <v>770.46201999999971</v>
      </c>
      <c r="K45" s="10">
        <f t="shared" ca="1" si="4"/>
        <v>0.24525391660448115</v>
      </c>
      <c r="L45">
        <f t="shared" ca="1" si="2"/>
        <v>1.9638562417106906E-5</v>
      </c>
    </row>
    <row r="46" spans="1:12" x14ac:dyDescent="0.25">
      <c r="A46">
        <v>16</v>
      </c>
      <c r="C46" t="str">
        <f ca="1">OFFSET('84p stat'!$A$1,A46*20,0)</f>
        <v>CUDA opt ant par</v>
      </c>
      <c r="D46" s="5">
        <f ca="1">OFFSET('84p trace'!$R$56,(A46-1)*56,0)-OFFSET('84p trace'!$S$56,(A46-1)*56,0)</f>
        <v>17.964979999999855</v>
      </c>
      <c r="E46" s="5">
        <f ca="1">OFFSET('84p trace'!$S$56,(A46-1)*56,0)-OFFSET('84p stat'!$H$1,A46*20,0)</f>
        <v>35.829634000000169</v>
      </c>
      <c r="F46" s="5">
        <f ca="1">OFFSET('84p stat'!$H$1,A46*20,0)-OFFSET('84p stat'!$K$1,A46*20,0)</f>
        <v>331.38192699999996</v>
      </c>
      <c r="G46" s="5">
        <f ca="1">OFFSET('84p stat'!$K$1,A46*20,0)-OFFSET('84p stat'!$N$1,A46*20,0)</f>
        <v>245.331119</v>
      </c>
      <c r="H46" s="5">
        <f ca="1">OFFSET('84p stat'!$N$1,A46*20,0)</f>
        <v>0</v>
      </c>
      <c r="I46" s="5"/>
      <c r="J46" s="5">
        <f t="shared" ca="1" si="1"/>
        <v>612.54268000000013</v>
      </c>
      <c r="K46" s="10">
        <f t="shared" ca="1" si="4"/>
        <v>0.40051269407055839</v>
      </c>
      <c r="L46">
        <f t="shared" ca="1" si="2"/>
        <v>3.9642749665603946E-4</v>
      </c>
    </row>
    <row r="47" spans="1:12" x14ac:dyDescent="0.25">
      <c r="A47">
        <v>17</v>
      </c>
      <c r="C47" t="str">
        <f ca="1">OFFSET('84p stat'!$A$1,A47*20,0)</f>
        <v>CUDA opt_one_GPU</v>
      </c>
      <c r="D47" s="5" t="e">
        <f ca="1">OFFSET('84p trace'!$R$56,(A47-1)*56,0)-OFFSET('84p trace'!$S$56,(A47-1)*56,0)</f>
        <v>#DIV/0!</v>
      </c>
      <c r="E47" s="5" t="e">
        <f ca="1">OFFSET('84p trace'!$S$56,(A47-1)*56,0)-OFFSET('84p stat'!$H$1,A47*20,0)</f>
        <v>#DIV/0!</v>
      </c>
      <c r="F47" s="5">
        <f ca="1">OFFSET('84p stat'!$H$1,A47*20,0)-OFFSET('84p stat'!$K$1,A47*20,0)</f>
        <v>0</v>
      </c>
      <c r="G47" s="5">
        <f ca="1">OFFSET('84p stat'!$K$1,A47*20,0)-OFFSET('84p stat'!$N$1,A47*20,0)</f>
        <v>0</v>
      </c>
      <c r="H47" s="5">
        <f ca="1">OFFSET('84p stat'!$N$1,A47*20,0)</f>
        <v>0</v>
      </c>
      <c r="I47" s="5"/>
      <c r="J47" s="5" t="e">
        <f t="shared" ca="1" si="1"/>
        <v>#DIV/0!</v>
      </c>
      <c r="K47" s="10" t="e">
        <f t="shared" ca="1" si="4"/>
        <v>#DIV/0!</v>
      </c>
      <c r="L47" t="e">
        <f t="shared" ca="1" si="2"/>
        <v>#DIV/0!</v>
      </c>
    </row>
    <row r="48" spans="1:12" x14ac:dyDescent="0.25">
      <c r="A48">
        <v>18</v>
      </c>
      <c r="C48" t="str">
        <f ca="1">OFFSET('84p stat'!$A$1,A48*20,0)</f>
        <v>CUDA opt_one_GPU ant</v>
      </c>
      <c r="D48" s="5" t="e">
        <f ca="1">OFFSET('84p trace'!$R$56,(A48-1)*56,0)-OFFSET('84p trace'!$S$56,(A48-1)*56,0)</f>
        <v>#DIV/0!</v>
      </c>
      <c r="E48" s="5" t="e">
        <f ca="1">OFFSET('84p trace'!$S$56,(A48-1)*56,0)-OFFSET('84p stat'!$H$1,A48*20,0)</f>
        <v>#DIV/0!</v>
      </c>
      <c r="F48" s="5">
        <f ca="1">OFFSET('84p stat'!$H$1,A48*20,0)-OFFSET('84p stat'!$K$1,A48*20,0)</f>
        <v>0</v>
      </c>
      <c r="G48" s="5">
        <f ca="1">OFFSET('84p stat'!$K$1,A48*20,0)-OFFSET('84p stat'!$N$1,A48*20,0)</f>
        <v>0</v>
      </c>
      <c r="H48" s="5">
        <f ca="1">OFFSET('84p stat'!$N$1,A48*20,0)</f>
        <v>0</v>
      </c>
      <c r="I48" s="5"/>
      <c r="J48" s="5" t="e">
        <f t="shared" ca="1" si="1"/>
        <v>#DIV/0!</v>
      </c>
      <c r="K48" s="10" t="e">
        <f t="shared" ca="1" si="4"/>
        <v>#DIV/0!</v>
      </c>
      <c r="L48" t="e">
        <f t="shared" ca="1" si="2"/>
        <v>#DIV/0!</v>
      </c>
    </row>
    <row r="49" spans="1:12" x14ac:dyDescent="0.25">
      <c r="A49">
        <v>19</v>
      </c>
      <c r="C49" t="str">
        <f ca="1">OFFSET('84p stat'!$A$1,A49*20,0)</f>
        <v>CUDA opt_one_GPU ant local</v>
      </c>
      <c r="D49" s="5" t="e">
        <f ca="1">OFFSET('84p trace'!$R$56,(A49-1)*56,0)-OFFSET('84p trace'!$S$56,(A49-1)*56,0)</f>
        <v>#DIV/0!</v>
      </c>
      <c r="E49" s="5" t="e">
        <f ca="1">OFFSET('84p trace'!$S$56,(A49-1)*56,0)-OFFSET('84p stat'!$H$1,A49*20,0)</f>
        <v>#DIV/0!</v>
      </c>
      <c r="F49" s="5">
        <f ca="1">OFFSET('84p stat'!$H$1,A49*20,0)-OFFSET('84p stat'!$K$1,A49*20,0)</f>
        <v>0</v>
      </c>
      <c r="G49" s="5">
        <f ca="1">OFFSET('84p stat'!$K$1,A49*20,0)-OFFSET('84p stat'!$N$1,A49*20,0)</f>
        <v>0</v>
      </c>
      <c r="H49" s="5">
        <f ca="1">OFFSET('84p stat'!$N$1,A49*20,0)</f>
        <v>0</v>
      </c>
      <c r="I49" s="5"/>
      <c r="J49" s="5" t="e">
        <f t="shared" ca="1" si="1"/>
        <v>#DIV/0!</v>
      </c>
      <c r="K49" s="10" t="e">
        <f t="shared" ca="1" si="4"/>
        <v>#DIV/0!</v>
      </c>
      <c r="L49" t="e">
        <f t="shared" ca="1" si="2"/>
        <v>#DIV/0!</v>
      </c>
    </row>
    <row r="50" spans="1:12" x14ac:dyDescent="0.25">
      <c r="A50">
        <v>20</v>
      </c>
      <c r="C50" t="str">
        <f ca="1">OFFSET('84p stat'!$A$1,A50*20,0)</f>
        <v>non CUDA Time</v>
      </c>
      <c r="D50" s="5">
        <f ca="1">OFFSET('84p trace'!$R$56,(A50-1)*56,0)-OFFSET('84p trace'!$S$56,(A50-1)*56,0)</f>
        <v>50.504000000000815</v>
      </c>
      <c r="E50" s="5">
        <f ca="1">OFFSET('84p trace'!$S$56,(A50-1)*56,0)-OFFSET('84p stat'!$H$1,A50*20,0)</f>
        <v>0.19630099999994854</v>
      </c>
      <c r="F50" s="5">
        <f ca="1">OFFSET('84p stat'!$H$1,A50*20,0)-OFFSET('84p stat'!$K$1,A50*20,0)</f>
        <v>4.8217089999998279</v>
      </c>
      <c r="G50" s="5">
        <f ca="1">OFFSET('84p stat'!$K$1,A50*20,0)-OFFSET('84p stat'!$N$1,A50*20,0)</f>
        <v>4804.2721500000007</v>
      </c>
      <c r="H50" s="5">
        <f ca="1">OFFSET('84p stat'!$N$1,A50*20,0)</f>
        <v>246.77284</v>
      </c>
      <c r="I50" s="5"/>
      <c r="J50" s="5">
        <f t="shared" ca="1" si="1"/>
        <v>5056.0630000000001</v>
      </c>
      <c r="K50" s="10">
        <f t="shared" ca="1" si="4"/>
        <v>0.95020021506852281</v>
      </c>
      <c r="L50">
        <f t="shared" ca="1" si="2"/>
        <v>2.3161477396052172E-4</v>
      </c>
    </row>
    <row r="51" spans="1:12" x14ac:dyDescent="0.25">
      <c r="A51">
        <v>21</v>
      </c>
      <c r="C51" t="str">
        <f ca="1">OFFSET('84p stat'!$A$1,A51*20,0)</f>
        <v>non CUDA</v>
      </c>
      <c r="D51" s="5">
        <f ca="1">OFFSET('84p trace'!$R$56,(A51-1)*56,0)-OFFSET('84p trace'!$S$56,(A51-1)*56,0)</f>
        <v>4743.0129999999999</v>
      </c>
      <c r="E51" s="5">
        <f ca="1">OFFSET('84p trace'!$S$56,(A51-1)*56,0)-OFFSET('84p stat'!$H$1,A51*20,0)</f>
        <v>0</v>
      </c>
      <c r="F51" s="5">
        <f ca="1">OFFSET('84p stat'!$H$1,A51*20,0)-OFFSET('84p stat'!$K$1,A51*20,0)</f>
        <v>0</v>
      </c>
      <c r="G51" s="5">
        <f ca="1">OFFSET('84p stat'!$K$1,A51*20,0)-OFFSET('84p stat'!$N$1,A51*20,0)</f>
        <v>0</v>
      </c>
      <c r="H51" s="5">
        <f ca="1">OFFSET('84p stat'!$N$1,A51*20,0)</f>
        <v>0</v>
      </c>
      <c r="I51" s="5"/>
      <c r="J51" s="5">
        <f ca="1">SUM(D51:H51)</f>
        <v>4743.0129999999999</v>
      </c>
      <c r="K51" s="10">
        <f t="shared" ca="1" si="4"/>
        <v>0</v>
      </c>
      <c r="L51" t="e">
        <f t="shared" ca="1" si="2"/>
        <v>#DIV/0!</v>
      </c>
    </row>
    <row r="52" spans="1:12" x14ac:dyDescent="0.25">
      <c r="A52">
        <v>22</v>
      </c>
      <c r="C52" t="str">
        <f ca="1">OFFSET('84p stat'!$A$1,A52*20,0)</f>
        <v>non CUDA non hash</v>
      </c>
      <c r="D52" s="5">
        <f ca="1">OFFSET('84p trace'!$R$56,(A52-1)*56,0)-OFFSET('84p trace'!$S$56,(A52-1)*56,0)</f>
        <v>0.18059999999968568</v>
      </c>
      <c r="E52" s="5">
        <f ca="1">OFFSET('84p trace'!$S$56,(A52-1)*56,0)-OFFSET('84p stat'!$H$1,A52*20,0)</f>
        <v>0.13540700000066863</v>
      </c>
      <c r="F52" s="5">
        <f ca="1">OFFSET('84p stat'!$H$1,A52*20,0)-OFFSET('84p stat'!$K$1,A52*20,0)</f>
        <v>4.6031249999996362</v>
      </c>
      <c r="G52" s="5">
        <f ca="1">OFFSET('84p stat'!$K$1,A52*20,0)-OFFSET('84p stat'!$N$1,A52*20,0)</f>
        <v>4068.3078880000003</v>
      </c>
      <c r="H52" s="5">
        <f ca="1">OFFSET('84p stat'!$N$1,A52*20,0)</f>
        <v>246.44718</v>
      </c>
      <c r="I52" s="5"/>
      <c r="J52" s="5">
        <f t="shared" ca="1" si="1"/>
        <v>4319.4936000000007</v>
      </c>
      <c r="K52" s="10">
        <f t="shared" ca="1" si="4"/>
        <v>0.94184834259275196</v>
      </c>
      <c r="L52">
        <f t="shared" ca="1" si="2"/>
        <v>2.4664396000629652E-4</v>
      </c>
    </row>
    <row r="53" spans="1:12" x14ac:dyDescent="0.25">
      <c r="A53">
        <v>23</v>
      </c>
      <c r="C53" t="str">
        <f ca="1">OFFSET('84p stat'!$A$1,A53*20,0)</f>
        <v>Classic ACO</v>
      </c>
      <c r="D53" s="5">
        <f ca="1">OFFSET('84p trace'!$R$56,(A53-1)*56,0)-OFFSET('84p trace'!$S$56,(A53-1)*56,0)</f>
        <v>2198.1660000000011</v>
      </c>
      <c r="E53" s="5">
        <f ca="1">OFFSET('84p trace'!$S$56,(A53-1)*56,0)-OFFSET('84p stat'!$H$1,A53*20,0)</f>
        <v>16.496503999998822</v>
      </c>
      <c r="F53" s="5">
        <f ca="1">OFFSET('84p stat'!$H$1,A53*20,0)-OFFSET('84p stat'!$K$1,A53*20,0)</f>
        <v>7.4667379999991681</v>
      </c>
      <c r="G53" s="5">
        <f ca="1">OFFSET('84p stat'!$K$1,A53*20,0)-OFFSET('84p stat'!$N$1,A53*20,0)</f>
        <v>14132.780715000001</v>
      </c>
      <c r="H53" s="5">
        <f ca="1">OFFSET('84p stat'!$N$1,A53*20,0)</f>
        <v>450.606043</v>
      </c>
      <c r="I53" s="5"/>
      <c r="J53" s="5">
        <f t="shared" ca="1" si="1"/>
        <v>14607.349999999999</v>
      </c>
      <c r="K53" s="10">
        <f t="shared" ca="1" si="4"/>
        <v>0.96751160990871055</v>
      </c>
      <c r="L53">
        <f t="shared" ca="1" si="2"/>
        <v>1.3768384443554951E-3</v>
      </c>
    </row>
    <row r="54" spans="1:12" x14ac:dyDescent="0.25">
      <c r="A54">
        <v>24</v>
      </c>
      <c r="C54" t="str">
        <f ca="1">OFFSET('84p stat'!$A$1,A54*20,0)</f>
        <v>Classic ACO non hash</v>
      </c>
      <c r="D54" s="5">
        <f ca="1">OFFSET('84p trace'!$R$56,(A54-1)*56,0)-OFFSET('84p trace'!$S$56,(A54-1)*56,0)</f>
        <v>0.3979999999901338</v>
      </c>
      <c r="E54" s="5">
        <f ca="1">OFFSET('84p trace'!$S$56,(A54-1)*56,0)-OFFSET('84p stat'!$H$1,A54*20,0)</f>
        <v>16.309852000005776</v>
      </c>
      <c r="F54" s="5">
        <f ca="1">OFFSET('84p stat'!$H$1,A54*20,0)-OFFSET('84p stat'!$K$1,A54*20,0)</f>
        <v>7.3379289999993489</v>
      </c>
      <c r="G54" s="5">
        <f ca="1">OFFSET('84p stat'!$K$1,A54*20,0)-OFFSET('84p stat'!$N$1,A54*20,0)</f>
        <v>12996.06647</v>
      </c>
      <c r="H54" s="5">
        <f ca="1">OFFSET('84p stat'!$N$1,A54*20,0)</f>
        <v>439.66774900000001</v>
      </c>
      <c r="I54" s="5"/>
      <c r="J54" s="5">
        <f t="shared" ca="1" si="1"/>
        <v>13459.382000000005</v>
      </c>
      <c r="K54" s="10">
        <f t="shared" ca="1" si="4"/>
        <v>0.96557676050802299</v>
      </c>
      <c r="L54">
        <f t="shared" ca="1" si="2"/>
        <v>1.6417782244273114E-3</v>
      </c>
    </row>
    <row r="55" spans="1:12" x14ac:dyDescent="0.25">
      <c r="A55">
        <v>25</v>
      </c>
      <c r="C55" t="str">
        <f ca="1">OFFSET('84p stat'!$A$1,A55*20,0)</f>
        <v>omp</v>
      </c>
      <c r="D55" s="5">
        <f ca="1">OFFSET('84p trace'!$R$56,(A55-1)*56,0)-OFFSET('84p trace'!$S$56,(A55-1)*56,0)</f>
        <v>50.476800000002186</v>
      </c>
      <c r="E55" s="5">
        <f ca="1">OFFSET('84p trace'!$S$56,(A55-1)*56,0)-OFFSET('84p stat'!$H$1,A55*20,0)</f>
        <v>0.19157199999972363</v>
      </c>
      <c r="F55" s="5">
        <f ca="1">OFFSET('84p stat'!$H$1,A55*20,0)-OFFSET('84p stat'!$K$1,A55*20,0)</f>
        <v>4.9238569999997708</v>
      </c>
      <c r="G55" s="5">
        <f ca="1">OFFSET('84p stat'!$K$1,A55*20,0)-OFFSET('84p stat'!$N$1,A55*20,0)</f>
        <v>4686.0095629999996</v>
      </c>
      <c r="H55" s="5">
        <f ca="1">OFFSET('84p stat'!$N$1,A55*20,0)</f>
        <v>246.520408</v>
      </c>
      <c r="I55" s="5"/>
      <c r="J55" s="5">
        <f t="shared" ca="1" si="1"/>
        <v>4937.6453999999994</v>
      </c>
      <c r="K55" s="10">
        <f t="shared" ca="1" si="4"/>
        <v>0.94903728060342285</v>
      </c>
      <c r="L55">
        <f t="shared" ca="1" si="2"/>
        <v>2.4391702000878506E-4</v>
      </c>
    </row>
    <row r="56" spans="1:12" x14ac:dyDescent="0.25">
      <c r="A56">
        <v>26</v>
      </c>
      <c r="C56" t="str">
        <f ca="1">OFFSET('84p stat'!$A$1,A56*20,0)</f>
        <v>omp non hash</v>
      </c>
      <c r="D56" s="5">
        <f ca="1">OFFSET('84p trace'!$R$56,(A56-1)*56,0)-OFFSET('84p trace'!$S$56,(A56-1)*56,0)</f>
        <v>0.18200000000069849</v>
      </c>
      <c r="E56" s="5">
        <f ca="1">OFFSET('84p trace'!$S$56,(A56-1)*56,0)-OFFSET('84p stat'!$H$1,A56*20,0)</f>
        <v>0.13622399999985646</v>
      </c>
      <c r="F56" s="5">
        <f ca="1">OFFSET('84p stat'!$H$1,A56*20,0)-OFFSET('84p stat'!$K$1,A56*20,0)</f>
        <v>4.6063869999998133</v>
      </c>
      <c r="G56" s="5">
        <f ca="1">OFFSET('84p stat'!$K$1,A56*20,0)-OFFSET('84p stat'!$N$1,A56*20,0)</f>
        <v>3934.6232169999998</v>
      </c>
      <c r="H56" s="5">
        <f ca="1">OFFSET('84p stat'!$N$1,A56*20,0)</f>
        <v>246.03097199999999</v>
      </c>
      <c r="I56" s="5"/>
      <c r="J56" s="5">
        <f t="shared" ca="1" si="1"/>
        <v>4185.3967999999995</v>
      </c>
      <c r="K56" s="10">
        <f t="shared" ca="1" si="4"/>
        <v>0.9400836778486571</v>
      </c>
      <c r="L56">
        <f t="shared" ca="1" si="2"/>
        <v>4.19057032852974E-4</v>
      </c>
    </row>
    <row r="57" spans="1:12" x14ac:dyDescent="0.25">
      <c r="A57">
        <v>27</v>
      </c>
      <c r="C57" t="str">
        <f ca="1">OFFSET('84p stat'!$A$1,A57*20,0)</f>
        <v>non CUDA transp Time</v>
      </c>
      <c r="D57" s="5">
        <f ca="1">OFFSET('84p trace'!$R$56,(A57-1)*56,0)-OFFSET('84p trace'!$S$56,(A57-1)*56,0)</f>
        <v>50.58639999999923</v>
      </c>
      <c r="E57" s="5">
        <f ca="1">OFFSET('84p trace'!$S$56,(A57-1)*56,0)-OFFSET('84p stat'!$H$1,A57*20,0)</f>
        <v>0.19840000000021973</v>
      </c>
      <c r="F57" s="5">
        <f ca="1">OFFSET('84p stat'!$H$1,A57*20,0)-OFFSET('84p stat'!$K$1,A57*20,0)</f>
        <v>5.3135160000001633</v>
      </c>
      <c r="G57" s="5">
        <f ca="1">OFFSET('84p stat'!$K$1,A57*20,0)-OFFSET('84p stat'!$N$1,A57*20,0)</f>
        <v>4806.8549720000001</v>
      </c>
      <c r="H57" s="5">
        <f ca="1">OFFSET('84p stat'!$N$1,A57*20,0)</f>
        <v>257.41651200000001</v>
      </c>
      <c r="I57" s="5"/>
      <c r="J57" s="5">
        <f t="shared" ca="1" si="1"/>
        <v>5069.7834000000003</v>
      </c>
      <c r="K57" s="10">
        <f t="shared" ca="1" si="4"/>
        <v>0.9481381338697823</v>
      </c>
      <c r="L57">
        <f t="shared" ca="1" si="2"/>
        <v>4.3775199596185623E-4</v>
      </c>
    </row>
    <row r="58" spans="1:12" x14ac:dyDescent="0.25">
      <c r="A58">
        <v>28</v>
      </c>
      <c r="C58" t="str">
        <f ca="1">OFFSET('84p stat'!$A$1,A58*20,0)</f>
        <v>non CUDA transp</v>
      </c>
      <c r="D58" s="5">
        <f ca="1">OFFSET('84p trace'!$R$56,(A58-1)*56,0)-OFFSET('84p trace'!$S$56,(A58-1)*56,0)</f>
        <v>4744.1153999999988</v>
      </c>
      <c r="E58" s="5">
        <f ca="1">OFFSET('84p trace'!$S$56,(A58-1)*56,0)-OFFSET('84p stat'!$H$1,A58*20,0)</f>
        <v>0</v>
      </c>
      <c r="F58" s="5">
        <f ca="1">OFFSET('84p stat'!$H$1,A58*20,0)-OFFSET('84p stat'!$K$1,A58*20,0)</f>
        <v>0</v>
      </c>
      <c r="G58" s="5">
        <f ca="1">OFFSET('84p stat'!$K$1,A58*20,0)-OFFSET('84p stat'!$N$1,A58*20,0)</f>
        <v>0</v>
      </c>
      <c r="H58" s="5">
        <f ca="1">OFFSET('84p stat'!$N$1,A58*20,0)</f>
        <v>0</v>
      </c>
      <c r="I58" s="5"/>
      <c r="J58" s="5">
        <f ca="1">SUM(D58:H58)</f>
        <v>4744.1153999999988</v>
      </c>
      <c r="K58" s="10">
        <f t="shared" ca="1" si="4"/>
        <v>0</v>
      </c>
      <c r="L58" t="e">
        <f t="shared" ca="1" si="2"/>
        <v>#DIV/0!</v>
      </c>
    </row>
    <row r="59" spans="1:12" x14ac:dyDescent="0.25">
      <c r="A59">
        <v>29</v>
      </c>
      <c r="C59" t="str">
        <f ca="1">OFFSET('84p stat'!$A$1,A59*20,0)</f>
        <v>non CUDA transp non hash</v>
      </c>
      <c r="D59" s="5">
        <f ca="1">OFFSET('84p trace'!$R$56,(A59-1)*56,0)-OFFSET('84p trace'!$S$56,(A59-1)*56,0)</f>
        <v>0.18039999999928114</v>
      </c>
      <c r="E59" s="5">
        <f ca="1">OFFSET('84p trace'!$S$56,(A59-1)*56,0)-OFFSET('84p stat'!$H$1,A59*20,0)</f>
        <v>0.13550400000167429</v>
      </c>
      <c r="F59" s="5">
        <f ca="1">OFFSET('84p stat'!$H$1,A59*20,0)-OFFSET('84p stat'!$K$1,A59*20,0)</f>
        <v>5.2525679999998829</v>
      </c>
      <c r="G59" s="5">
        <f ca="1">OFFSET('84p stat'!$K$1,A59*20,0)-OFFSET('84p stat'!$N$1,A59*20,0)</f>
        <v>4065.1954570000003</v>
      </c>
      <c r="H59" s="5">
        <f ca="1">OFFSET('84p stat'!$N$1,A59*20,0)</f>
        <v>257.29547100000002</v>
      </c>
      <c r="I59" s="5"/>
      <c r="J59" s="5">
        <f t="shared" ca="1" si="1"/>
        <v>4327.8790000000017</v>
      </c>
      <c r="K59" s="10">
        <f t="shared" ca="1" si="4"/>
        <v>0.93930432366524075</v>
      </c>
      <c r="L59">
        <f t="shared" ca="1" si="2"/>
        <v>2.5364361340971626E-4</v>
      </c>
    </row>
    <row r="60" spans="1:12" x14ac:dyDescent="0.25">
      <c r="A60">
        <v>30</v>
      </c>
      <c r="C60" t="str">
        <f ca="1">OFFSET('84p stat'!$A$1,A60*20,0)</f>
        <v>CUDA Const</v>
      </c>
      <c r="D60" s="5">
        <f ca="1">OFFSET('84p trace'!$R$56,(A60-1)*56,0)-OFFSET('84p trace'!$S$56,(A60-1)*56,0)</f>
        <v>16.012740000000122</v>
      </c>
      <c r="E60" s="5">
        <f ca="1">OFFSET('84p trace'!$S$56,(A60-1)*56,0)-OFFSET('84p stat'!$H$1,A60*20,0)</f>
        <v>35.957701999999699</v>
      </c>
      <c r="F60" s="5">
        <f ca="1">OFFSET('84p stat'!$H$1,A60*20,0)-OFFSET('84p stat'!$K$1,A60*20,0)</f>
        <v>16.359058000000005</v>
      </c>
      <c r="G60" s="5">
        <f ca="1">OFFSET('84p stat'!$K$1,A60*20,0)-OFFSET('84p stat'!$N$1,A60*20,0)</f>
        <v>407.65523300000007</v>
      </c>
      <c r="H60" s="5">
        <f ca="1">OFFSET('84p stat'!$N$1,A60*20,0)</f>
        <v>469.69268699999998</v>
      </c>
      <c r="I60" s="5"/>
      <c r="J60" s="5">
        <f t="shared" ca="1" si="1"/>
        <v>929.66467999999975</v>
      </c>
      <c r="K60" s="10">
        <f t="shared" ref="K60:K65" ca="1" si="5">G60/J60</f>
        <v>0.43849706433937036</v>
      </c>
      <c r="L60">
        <f t="shared" ref="L60:L80" ca="1" si="6">$K$29*POWER(K60,2)*SQRT(G188/(POWER(G60,2)*$L$29)+J188/(POWER(J60,2)*$L$29))</f>
        <v>0</v>
      </c>
    </row>
    <row r="61" spans="1:12" x14ac:dyDescent="0.25">
      <c r="A61">
        <v>31</v>
      </c>
      <c r="C61" t="str">
        <f ca="1">OFFSET('84p stat'!$A$1,A61*20,0)</f>
        <v>CUDA ant Const</v>
      </c>
      <c r="D61" s="5">
        <f ca="1">OFFSET('84p trace'!$R$56,(A61-1)*56,0)-OFFSET('84p trace'!$S$56,(A61-1)*56,0)</f>
        <v>16.068939999999884</v>
      </c>
      <c r="E61" s="5">
        <f ca="1">OFFSET('84p trace'!$S$56,(A61-1)*56,0)-OFFSET('84p stat'!$H$1,A61*20,0)</f>
        <v>35.82404699999995</v>
      </c>
      <c r="F61" s="5">
        <f ca="1">OFFSET('84p stat'!$H$1,A61*20,0)-OFFSET('84p stat'!$K$1,A61*20,0)</f>
        <v>29.454799999999977</v>
      </c>
      <c r="G61" s="5">
        <f ca="1">OFFSET('84p stat'!$K$1,A61*20,0)-OFFSET('84p stat'!$N$1,A61*20,0)</f>
        <v>227.07692299999997</v>
      </c>
      <c r="H61" s="5">
        <f ca="1">OFFSET('84p stat'!$N$1,A61*20,0)</f>
        <v>454.90413000000001</v>
      </c>
      <c r="I61" s="5"/>
      <c r="J61" s="5">
        <f t="shared" ca="1" si="1"/>
        <v>747.2598999999999</v>
      </c>
      <c r="K61" s="10">
        <f t="shared" ca="1" si="5"/>
        <v>0.30387944408632123</v>
      </c>
      <c r="L61">
        <f t="shared" ca="1" si="6"/>
        <v>0</v>
      </c>
    </row>
    <row r="62" spans="1:12" x14ac:dyDescent="0.25">
      <c r="A62">
        <v>32</v>
      </c>
      <c r="C62" t="str">
        <f ca="1">OFFSET('84p stat'!$A$1,A62*20,0)</f>
        <v>CUDA ant par Const</v>
      </c>
      <c r="D62" s="5">
        <f ca="1">OFFSET('84p trace'!$R$56,(A62-1)*56,0)-OFFSET('84p trace'!$S$56,(A62-1)*56,0)</f>
        <v>16.158259999999927</v>
      </c>
      <c r="E62" s="5">
        <f ca="1">OFFSET('84p trace'!$S$56,(A62-1)*56,0)-OFFSET('84p stat'!$H$1,A62*20,0)</f>
        <v>35.625415000000203</v>
      </c>
      <c r="F62" s="5">
        <f ca="1">OFFSET('84p stat'!$H$1,A62*20,0)-OFFSET('84p stat'!$K$1,A62*20,0)</f>
        <v>15.961796999999933</v>
      </c>
      <c r="G62" s="5">
        <f ca="1">OFFSET('84p stat'!$K$1,A62*20,0)-OFFSET('84p stat'!$N$1,A62*20,0)</f>
        <v>227.33258200000006</v>
      </c>
      <c r="H62" s="5">
        <f ca="1">OFFSET('84p stat'!$N$1,A62*20,0)</f>
        <v>299.72904599999998</v>
      </c>
      <c r="I62" s="5"/>
      <c r="J62" s="5">
        <f t="shared" ca="1" si="1"/>
        <v>578.64884000000018</v>
      </c>
      <c r="K62" s="10">
        <f t="shared" ca="1" si="5"/>
        <v>0.392867947337456</v>
      </c>
      <c r="L62">
        <f t="shared" ca="1" si="6"/>
        <v>0</v>
      </c>
    </row>
    <row r="63" spans="1:12" x14ac:dyDescent="0.25">
      <c r="A63">
        <v>33</v>
      </c>
      <c r="C63" t="str">
        <f ca="1">OFFSET('84p stat'!$A$1,A63*20,0)</f>
        <v>CUDA ant add CPU Const</v>
      </c>
      <c r="D63" s="5">
        <f ca="1">OFFSET('84p trace'!$R$56,(A63-1)*56,0)-OFFSET('84p trace'!$S$56,(A63-1)*56,0)</f>
        <v>16.594480000000203</v>
      </c>
      <c r="E63" s="5">
        <f ca="1">OFFSET('84p trace'!$S$56,(A63-1)*56,0)-OFFSET('84p stat'!$H$1,A63*20,0)</f>
        <v>268.57364799999971</v>
      </c>
      <c r="F63" s="5">
        <f ca="1">OFFSET('84p stat'!$H$1,A63*20,0)-OFFSET('84p stat'!$K$1,A63*20,0)</f>
        <v>4.5433520000000271</v>
      </c>
      <c r="G63" s="5">
        <f ca="1">OFFSET('84p stat'!$K$1,A63*20,0)-OFFSET('84p stat'!$N$1,A63*20,0)</f>
        <v>301.893235</v>
      </c>
      <c r="H63" s="5">
        <f ca="1">OFFSET('84p stat'!$N$1,A63*20,0)</f>
        <v>228.423765</v>
      </c>
      <c r="I63" s="5"/>
      <c r="J63" s="5">
        <f t="shared" ca="1" si="1"/>
        <v>803.43399999999974</v>
      </c>
      <c r="K63" s="10">
        <f t="shared" ca="1" si="5"/>
        <v>0.37575362133043921</v>
      </c>
      <c r="L63">
        <f t="shared" ca="1" si="6"/>
        <v>0</v>
      </c>
    </row>
    <row r="64" spans="1:12" x14ac:dyDescent="0.25">
      <c r="A64">
        <v>34</v>
      </c>
      <c r="C64" t="str">
        <f ca="1">OFFSET('84p stat'!$A$1,A64*20,0)</f>
        <v>CUDA opt Const</v>
      </c>
      <c r="D64" s="5">
        <f ca="1">OFFSET('84p trace'!$R$56,(A64-1)*56,0)-OFFSET('84p trace'!$S$56,(A64-1)*56,0)</f>
        <v>16.517320000000268</v>
      </c>
      <c r="E64" s="5">
        <f ca="1">OFFSET('84p trace'!$S$56,(A64-1)*56,0)-OFFSET('84p stat'!$H$1,A64*20,0)</f>
        <v>35.288430999999832</v>
      </c>
      <c r="F64" s="5">
        <f ca="1">OFFSET('84p stat'!$H$1,A64*20,0)-OFFSET('84p stat'!$K$1,A64*20,0)</f>
        <v>482.851473</v>
      </c>
      <c r="G64" s="5">
        <f ca="1">OFFSET('84p stat'!$K$1,A64*20,0)-OFFSET('84p stat'!$N$1,A64*20,0)</f>
        <v>408.24575599999997</v>
      </c>
      <c r="H64" s="5">
        <f ca="1">OFFSET('84p stat'!$N$1,A64*20,0)</f>
        <v>0</v>
      </c>
      <c r="I64" s="5"/>
      <c r="J64" s="5">
        <f t="shared" ca="1" si="1"/>
        <v>926.38565999999992</v>
      </c>
      <c r="K64" s="10">
        <f t="shared" ca="1" si="5"/>
        <v>0.44068660993737752</v>
      </c>
      <c r="L64" t="e">
        <f t="shared" ca="1" si="6"/>
        <v>#VALUE!</v>
      </c>
    </row>
    <row r="65" spans="1:12" x14ac:dyDescent="0.25">
      <c r="A65">
        <v>35</v>
      </c>
      <c r="C65" t="str">
        <f ca="1">OFFSET('84p stat'!$A$1,A65*20,0)</f>
        <v>CUDA opt ant Const</v>
      </c>
      <c r="D65" s="5">
        <f ca="1">OFFSET('84p trace'!$R$56,(A65-1)*56,0)-OFFSET('84p trace'!$S$56,(A65-1)*56,0)</f>
        <v>16.522819999999797</v>
      </c>
      <c r="E65" s="5">
        <f ca="1">OFFSET('84p trace'!$S$56,(A65-1)*56,0)-OFFSET('84p stat'!$H$1,A65*20,0)</f>
        <v>34.933526000000029</v>
      </c>
      <c r="F65" s="5">
        <f ca="1">OFFSET('84p stat'!$H$1,A65*20,0)-OFFSET('84p stat'!$K$1,A65*20,0)</f>
        <v>477.42956500000003</v>
      </c>
      <c r="G65" s="5">
        <f ca="1">OFFSET('84p stat'!$K$1,A65*20,0)-OFFSET('84p stat'!$N$1,A65*20,0)</f>
        <v>226.44370900000001</v>
      </c>
      <c r="H65" s="5">
        <f ca="1">OFFSET('84p stat'!$N$1,A65*20,0)</f>
        <v>0</v>
      </c>
      <c r="I65" s="5"/>
      <c r="J65" s="5">
        <f t="shared" ca="1" si="1"/>
        <v>738.80680000000007</v>
      </c>
      <c r="K65" s="10">
        <f t="shared" ca="1" si="5"/>
        <v>0.30649922144733915</v>
      </c>
      <c r="L65">
        <f t="shared" ca="1" si="6"/>
        <v>8.0590851414645749E-5</v>
      </c>
    </row>
    <row r="66" spans="1:12" x14ac:dyDescent="0.25">
      <c r="A66">
        <v>36</v>
      </c>
      <c r="C66" t="str">
        <f ca="1">OFFSET('84p stat'!$A$1,A66*20,0)</f>
        <v>CUDA opt ant par Const</v>
      </c>
      <c r="D66" s="5">
        <f ca="1">OFFSET('84p trace'!$R$56,(A66-1)*56,0)-OFFSET('84p trace'!$S$56,(A66-1)*56,0)</f>
        <v>16.621539999999868</v>
      </c>
      <c r="E66" s="5">
        <f ca="1">OFFSET('84p trace'!$S$56,(A66-1)*56,0)-OFFSET('84p stat'!$H$1,A66*20,0)</f>
        <v>34.814231000000063</v>
      </c>
      <c r="F66" s="5">
        <f ca="1">OFFSET('84p stat'!$H$1,A66*20,0)-OFFSET('84p stat'!$K$1,A66*20,0)</f>
        <v>310.97354300000001</v>
      </c>
      <c r="G66" s="5">
        <f ca="1">OFFSET('84p stat'!$K$1,A66*20,0)-OFFSET('84p stat'!$N$1,A66*20,0)</f>
        <v>226.686306</v>
      </c>
      <c r="H66" s="5">
        <f ca="1">OFFSET('84p stat'!$N$1,A66*20,0)</f>
        <v>0</v>
      </c>
      <c r="I66" s="5"/>
      <c r="J66" s="5">
        <f t="shared" ca="1" si="1"/>
        <v>572.47408000000007</v>
      </c>
      <c r="K66" s="10">
        <f t="shared" ref="K66:K80" ca="1" si="7">G66/J66</f>
        <v>0.39597654098155843</v>
      </c>
      <c r="L66" t="e">
        <f t="shared" ca="1" si="6"/>
        <v>#VALUE!</v>
      </c>
    </row>
    <row r="67" spans="1:12" x14ac:dyDescent="0.25">
      <c r="A67">
        <v>37</v>
      </c>
      <c r="C67" t="str">
        <f ca="1">OFFSET('84p stat'!$A$1,A67*20,0)</f>
        <v>CUDA ant par global</v>
      </c>
      <c r="D67" s="5">
        <f ca="1">OFFSET('84p trace'!$R$56,(A67-1)*56,0)-OFFSET('84p trace'!$S$56,(A67-1)*56,0)</f>
        <v>15.76079999999979</v>
      </c>
      <c r="E67" s="5">
        <f ca="1">OFFSET('84p trace'!$S$56,(A67-1)*56,0)-OFFSET('84p stat'!$H$1,A67*20,0)</f>
        <v>35.629237000000103</v>
      </c>
      <c r="F67" s="5">
        <f ca="1">OFFSET('84p stat'!$H$1,A67*20,0)-OFFSET('84p stat'!$K$1,A67*20,0)</f>
        <v>15.936957000000007</v>
      </c>
      <c r="G67" s="5">
        <f ca="1">OFFSET('84p stat'!$K$1,A67*20,0)-OFFSET('84p stat'!$N$1,A67*20,0)</f>
        <v>274.82554400000004</v>
      </c>
      <c r="H67" s="5">
        <f ca="1">OFFSET('84p stat'!$N$1,A67*20,0)</f>
        <v>299.48722199999997</v>
      </c>
      <c r="I67" s="5"/>
      <c r="J67" s="5">
        <f t="shared" ca="1" si="1"/>
        <v>625.87896000000012</v>
      </c>
      <c r="K67" s="10">
        <f t="shared" ca="1" si="7"/>
        <v>0.43910334356023084</v>
      </c>
      <c r="L67" t="e">
        <f t="shared" ca="1" si="6"/>
        <v>#VALUE!</v>
      </c>
    </row>
    <row r="68" spans="1:12" x14ac:dyDescent="0.25">
      <c r="A68">
        <v>38</v>
      </c>
      <c r="C68" t="str">
        <f ca="1">OFFSET('84p stat'!$A$1,A68*20,0)</f>
        <v>CUDA ant add CPU Time global</v>
      </c>
      <c r="D68" s="5">
        <f ca="1">OFFSET('84p trace'!$R$56,(A68-1)*56,0)-OFFSET('84p trace'!$S$56,(A68-1)*56,0)</f>
        <v>16.224740000000111</v>
      </c>
      <c r="E68" s="5">
        <f ca="1">OFFSET('84p trace'!$S$56,(A68-1)*56,0)-OFFSET('84p stat'!$H$1,A68*20,0)</f>
        <v>267.97805899999992</v>
      </c>
      <c r="F68" s="5">
        <f ca="1">OFFSET('84p stat'!$H$1,A68*20,0)-OFFSET('84p stat'!$K$1,A68*20,0)</f>
        <v>4.780896000000098</v>
      </c>
      <c r="G68" s="5">
        <f ca="1">OFFSET('84p stat'!$K$1,A68*20,0)-OFFSET('84p stat'!$N$1,A68*20,0)</f>
        <v>349.59568299999995</v>
      </c>
      <c r="H68" s="5">
        <f ca="1">OFFSET('84p stat'!$N$1,A68*20,0)</f>
        <v>228.69000199999999</v>
      </c>
      <c r="I68" s="5"/>
      <c r="J68" s="5">
        <f t="shared" ca="1" si="1"/>
        <v>851.04464000000007</v>
      </c>
      <c r="K68" s="10">
        <f t="shared" ca="1" si="7"/>
        <v>0.41078418988691345</v>
      </c>
      <c r="L68" t="e">
        <f t="shared" ca="1" si="6"/>
        <v>#VALUE!</v>
      </c>
    </row>
    <row r="69" spans="1:12" x14ac:dyDescent="0.25">
      <c r="A69">
        <v>39</v>
      </c>
      <c r="C69" t="str">
        <f ca="1">OFFSET('84p stat'!$A$1,A69*20,0)</f>
        <v>CUDA opt ant par global</v>
      </c>
      <c r="D69" s="5">
        <f ca="1">OFFSET('84p trace'!$R$56,(A69-1)*56,0)-OFFSET('84p trace'!$S$56,(A69-1)*56,0)</f>
        <v>16.218860000000291</v>
      </c>
      <c r="E69" s="5">
        <f ca="1">OFFSET('84p trace'!$S$56,(A69-1)*56,0)-OFFSET('84p stat'!$H$1,A69*20,0)</f>
        <v>35.18463899999972</v>
      </c>
      <c r="F69" s="5">
        <f ca="1">OFFSET('84p stat'!$H$1,A69*20,0)-OFFSET('84p stat'!$K$1,A69*20,0)</f>
        <v>311.11501099999998</v>
      </c>
      <c r="G69" s="5">
        <f ca="1">OFFSET('84p stat'!$K$1,A69*20,0)-OFFSET('84p stat'!$N$1,A69*20,0)</f>
        <v>274.67111</v>
      </c>
      <c r="H69" s="5">
        <f ca="1">OFFSET('84p stat'!$N$1,A69*20,0)</f>
        <v>0</v>
      </c>
      <c r="I69" s="5"/>
      <c r="J69" s="5">
        <f t="shared" ca="1" si="1"/>
        <v>620.9707599999997</v>
      </c>
      <c r="K69" s="10">
        <f t="shared" ca="1" si="7"/>
        <v>0.44232535200208162</v>
      </c>
      <c r="L69" t="e">
        <f t="shared" ca="1" si="6"/>
        <v>#VALUE!</v>
      </c>
    </row>
    <row r="70" spans="1:12" x14ac:dyDescent="0.25">
      <c r="A70">
        <v>40</v>
      </c>
      <c r="C70">
        <f ca="1">OFFSET('84p stat'!$A$1,A70*20,0)</f>
        <v>0</v>
      </c>
      <c r="D70" s="5" t="e">
        <f ca="1">OFFSET('84p trace'!$R$56,(A70-1)*56,0)-OFFSET('84p trace'!$S$56,(A70-1)*56,0)</f>
        <v>#DIV/0!</v>
      </c>
      <c r="E70" s="5" t="e">
        <f ca="1">OFFSET('84p trace'!$S$56,(A70-1)*56,0)-OFFSET('84p stat'!$H$1,A70*20,0)</f>
        <v>#DIV/0!</v>
      </c>
      <c r="F70" s="5">
        <f ca="1">OFFSET('84p stat'!$H$1,A70*20,0)-OFFSET('84p stat'!$K$1,A70*20,0)</f>
        <v>0</v>
      </c>
      <c r="G70" s="5">
        <f ca="1">OFFSET('84p stat'!$K$1,A70*20,0)-OFFSET('84p stat'!$N$1,A70*20,0)</f>
        <v>0</v>
      </c>
      <c r="H70" s="5">
        <f ca="1">OFFSET('84p stat'!$N$1,A70*20,0)</f>
        <v>0</v>
      </c>
      <c r="I70" s="5"/>
      <c r="J70" s="5" t="e">
        <f t="shared" ca="1" si="1"/>
        <v>#DIV/0!</v>
      </c>
      <c r="K70" s="10" t="e">
        <f t="shared" ca="1" si="7"/>
        <v>#DIV/0!</v>
      </c>
      <c r="L70" t="e">
        <f t="shared" ca="1" si="6"/>
        <v>#DIV/0!</v>
      </c>
    </row>
    <row r="71" spans="1:12" x14ac:dyDescent="0.25">
      <c r="A71">
        <v>41</v>
      </c>
      <c r="C71">
        <f ca="1">OFFSET('84p stat'!$A$1,A71*20,0)</f>
        <v>0</v>
      </c>
      <c r="D71" s="5" t="e">
        <f ca="1">OFFSET('84p trace'!$R$56,(A71-1)*56,0)-OFFSET('84p trace'!$S$56,(A71-1)*56,0)</f>
        <v>#DIV/0!</v>
      </c>
      <c r="E71" s="5" t="e">
        <f ca="1">OFFSET('84p trace'!$S$56,(A71-1)*56,0)-OFFSET('84p stat'!$H$1,A71*20,0)</f>
        <v>#DIV/0!</v>
      </c>
      <c r="F71" s="5">
        <f ca="1">OFFSET('84p stat'!$H$1,A71*20,0)-OFFSET('84p stat'!$K$1,A71*20,0)</f>
        <v>0</v>
      </c>
      <c r="G71" s="5">
        <f ca="1">OFFSET('84p stat'!$K$1,A71*20,0)-OFFSET('84p stat'!$N$1,A71*20,0)</f>
        <v>0</v>
      </c>
      <c r="H71" s="5">
        <f ca="1">OFFSET('84p stat'!$N$1,A71*20,0)</f>
        <v>0</v>
      </c>
      <c r="I71" s="5"/>
      <c r="J71" s="5" t="e">
        <f t="shared" ca="1" si="1"/>
        <v>#DIV/0!</v>
      </c>
      <c r="K71" s="10" t="e">
        <f t="shared" ca="1" si="7"/>
        <v>#DIV/0!</v>
      </c>
      <c r="L71" t="e">
        <f t="shared" ca="1" si="6"/>
        <v>#DIV/0!</v>
      </c>
    </row>
    <row r="72" spans="1:12" x14ac:dyDescent="0.25">
      <c r="A72">
        <v>42</v>
      </c>
      <c r="C72">
        <f ca="1">OFFSET('84p stat'!$A$1,A72*20,0)</f>
        <v>0</v>
      </c>
      <c r="D72" s="5" t="e">
        <f ca="1">OFFSET('84p trace'!$R$56,(A72-1)*56,0)-OFFSET('84p trace'!$S$56,(A72-1)*56,0)</f>
        <v>#DIV/0!</v>
      </c>
      <c r="E72" s="5" t="e">
        <f ca="1">OFFSET('84p trace'!$S$56,(A72-1)*56,0)-OFFSET('84p stat'!$H$1,A72*20,0)</f>
        <v>#DIV/0!</v>
      </c>
      <c r="F72" s="5">
        <f ca="1">OFFSET('84p stat'!$H$1,A72*20,0)-OFFSET('84p stat'!$K$1,A72*20,0)</f>
        <v>0</v>
      </c>
      <c r="G72" s="5">
        <f ca="1">OFFSET('84p stat'!$K$1,A72*20,0)-OFFSET('84p stat'!$N$1,A72*20,0)</f>
        <v>0</v>
      </c>
      <c r="H72" s="5">
        <f ca="1">OFFSET('84p stat'!$N$1,A72*20,0)</f>
        <v>0</v>
      </c>
      <c r="I72" s="5"/>
      <c r="J72" s="5" t="e">
        <f t="shared" ca="1" si="1"/>
        <v>#DIV/0!</v>
      </c>
      <c r="K72" s="10" t="e">
        <f t="shared" ca="1" si="7"/>
        <v>#DIV/0!</v>
      </c>
      <c r="L72" t="e">
        <f t="shared" ca="1" si="6"/>
        <v>#DIV/0!</v>
      </c>
    </row>
    <row r="73" spans="1:12" x14ac:dyDescent="0.25">
      <c r="A73">
        <v>43</v>
      </c>
      <c r="C73">
        <f ca="1">OFFSET('84p stat'!$A$1,A73*20,0)</f>
        <v>0</v>
      </c>
      <c r="D73" s="5" t="e">
        <f ca="1">OFFSET('84p trace'!$R$56,(A73-1)*56,0)-OFFSET('84p trace'!$S$56,(A73-1)*56,0)</f>
        <v>#DIV/0!</v>
      </c>
      <c r="E73" s="5" t="e">
        <f ca="1">OFFSET('84p trace'!$S$56,(A73-1)*56,0)-OFFSET('84p stat'!$H$1,A73*20,0)</f>
        <v>#DIV/0!</v>
      </c>
      <c r="F73" s="5">
        <f ca="1">OFFSET('84p stat'!$H$1,A73*20,0)-OFFSET('84p stat'!$K$1,A73*20,0)</f>
        <v>0</v>
      </c>
      <c r="G73" s="5">
        <f ca="1">OFFSET('84p stat'!$K$1,A73*20,0)-OFFSET('84p stat'!$N$1,A73*20,0)</f>
        <v>0</v>
      </c>
      <c r="H73" s="5">
        <f ca="1">OFFSET('84p stat'!$N$1,A73*20,0)</f>
        <v>0</v>
      </c>
      <c r="I73" s="5"/>
      <c r="J73" s="5" t="e">
        <f t="shared" ca="1" si="1"/>
        <v>#DIV/0!</v>
      </c>
      <c r="K73" s="10" t="e">
        <f t="shared" ca="1" si="7"/>
        <v>#DIV/0!</v>
      </c>
      <c r="L73" t="e">
        <f t="shared" ca="1" si="6"/>
        <v>#DIV/0!</v>
      </c>
    </row>
    <row r="74" spans="1:12" x14ac:dyDescent="0.25">
      <c r="A74">
        <v>44</v>
      </c>
      <c r="C74">
        <f ca="1">OFFSET('84p stat'!$A$1,A74*20,0)</f>
        <v>0</v>
      </c>
      <c r="D74" s="5" t="e">
        <f ca="1">OFFSET('84p trace'!$R$56,(A74-1)*56,0)-OFFSET('84p trace'!$S$56,(A74-1)*56,0)</f>
        <v>#DIV/0!</v>
      </c>
      <c r="E74" s="5" t="e">
        <f ca="1">OFFSET('84p trace'!$S$56,(A74-1)*56,0)-OFFSET('84p stat'!$H$1,A74*20,0)</f>
        <v>#DIV/0!</v>
      </c>
      <c r="F74" s="5">
        <f ca="1">OFFSET('84p stat'!$H$1,A74*20,0)-OFFSET('84p stat'!$K$1,A74*20,0)</f>
        <v>0</v>
      </c>
      <c r="G74" s="5">
        <f ca="1">OFFSET('84p stat'!$K$1,A74*20,0)-OFFSET('84p stat'!$N$1,A74*20,0)</f>
        <v>0</v>
      </c>
      <c r="H74" s="5">
        <f ca="1">OFFSET('84p stat'!$N$1,A74*20,0)</f>
        <v>0</v>
      </c>
      <c r="I74" s="5"/>
      <c r="J74" s="5" t="e">
        <f t="shared" ca="1" si="1"/>
        <v>#DIV/0!</v>
      </c>
      <c r="K74" s="10" t="e">
        <f t="shared" ca="1" si="7"/>
        <v>#DIV/0!</v>
      </c>
      <c r="L74" t="e">
        <f t="shared" ca="1" si="6"/>
        <v>#DIV/0!</v>
      </c>
    </row>
    <row r="75" spans="1:12" x14ac:dyDescent="0.25">
      <c r="A75">
        <v>45</v>
      </c>
      <c r="C75">
        <f ca="1">OFFSET('84p stat'!$A$1,A75*20,0)</f>
        <v>0</v>
      </c>
      <c r="D75" s="5" t="e">
        <f ca="1">OFFSET('84p trace'!$R$56,(A75-1)*56,0)-OFFSET('84p trace'!$S$56,(A75-1)*56,0)</f>
        <v>#DIV/0!</v>
      </c>
      <c r="E75" s="5" t="e">
        <f ca="1">OFFSET('84p trace'!$S$56,(A75-1)*56,0)-OFFSET('84p stat'!$H$1,A75*20,0)</f>
        <v>#DIV/0!</v>
      </c>
      <c r="F75" s="5">
        <f ca="1">OFFSET('84p stat'!$H$1,A75*20,0)-OFFSET('84p stat'!$K$1,A75*20,0)</f>
        <v>0</v>
      </c>
      <c r="G75" s="5">
        <f ca="1">OFFSET('84p stat'!$K$1,A75*20,0)-OFFSET('84p stat'!$N$1,A75*20,0)</f>
        <v>0</v>
      </c>
      <c r="H75" s="5">
        <f ca="1">OFFSET('84p stat'!$N$1,A75*20,0)</f>
        <v>0</v>
      </c>
      <c r="I75" s="5"/>
      <c r="J75" s="5" t="e">
        <f t="shared" ca="1" si="1"/>
        <v>#DIV/0!</v>
      </c>
      <c r="K75" s="10" t="e">
        <f t="shared" ca="1" si="7"/>
        <v>#DIV/0!</v>
      </c>
      <c r="L75" t="e">
        <f t="shared" ca="1" si="6"/>
        <v>#DIV/0!</v>
      </c>
    </row>
    <row r="76" spans="1:12" x14ac:dyDescent="0.25">
      <c r="A76">
        <v>46</v>
      </c>
      <c r="C76">
        <f ca="1">OFFSET('84p stat'!$A$1,A76*20,0)</f>
        <v>0</v>
      </c>
      <c r="D76" s="5" t="e">
        <f ca="1">OFFSET('84p trace'!$R$56,(A76-1)*56,0)-OFFSET('84p trace'!$S$56,(A76-1)*56,0)</f>
        <v>#DIV/0!</v>
      </c>
      <c r="E76" s="5" t="e">
        <f ca="1">OFFSET('84p trace'!$S$56,(A76-1)*56,0)-OFFSET('84p stat'!$H$1,A76*20,0)</f>
        <v>#DIV/0!</v>
      </c>
      <c r="F76" s="5">
        <f ca="1">OFFSET('84p stat'!$H$1,A76*20,0)-OFFSET('84p stat'!$K$1,A76*20,0)</f>
        <v>0</v>
      </c>
      <c r="G76" s="5">
        <f ca="1">OFFSET('84p stat'!$K$1,A76*20,0)-OFFSET('84p stat'!$N$1,A76*20,0)</f>
        <v>0</v>
      </c>
      <c r="H76" s="5">
        <f ca="1">OFFSET('84p stat'!$N$1,A76*20,0)</f>
        <v>0</v>
      </c>
      <c r="I76" s="5"/>
      <c r="J76" s="5" t="e">
        <f t="shared" ca="1" si="1"/>
        <v>#DIV/0!</v>
      </c>
      <c r="K76" s="10" t="e">
        <f t="shared" ca="1" si="7"/>
        <v>#DIV/0!</v>
      </c>
      <c r="L76" t="e">
        <f t="shared" ca="1" si="6"/>
        <v>#DIV/0!</v>
      </c>
    </row>
    <row r="77" spans="1:12" x14ac:dyDescent="0.25">
      <c r="A77">
        <v>47</v>
      </c>
      <c r="C77">
        <f ca="1">OFFSET('84p stat'!$A$1,A77*20,0)</f>
        <v>0</v>
      </c>
      <c r="D77" s="5">
        <f ca="1">OFFSET('84p trace'!$R$56,(A77-1)*56,0)-OFFSET('84p trace'!$S$56,(A77-1)*56,0)</f>
        <v>0</v>
      </c>
      <c r="E77" s="5">
        <f ca="1">OFFSET('84p trace'!$S$56,(A77-1)*56,0)-OFFSET('84p stat'!$H$1,A77*20,0)</f>
        <v>0</v>
      </c>
      <c r="F77" s="5">
        <f ca="1">OFFSET('84p stat'!$H$1,A77*20,0)-OFFSET('84p stat'!$K$1,A77*20,0)</f>
        <v>0</v>
      </c>
      <c r="G77" s="5">
        <f ca="1">OFFSET('84p stat'!$K$1,A77*20,0)-OFFSET('84p stat'!$N$1,A77*20,0)</f>
        <v>0</v>
      </c>
      <c r="H77" s="5">
        <f ca="1">OFFSET('84p stat'!$N$1,A77*20,0)</f>
        <v>0</v>
      </c>
      <c r="I77" s="5"/>
      <c r="J77" s="5">
        <f t="shared" ca="1" si="1"/>
        <v>0</v>
      </c>
      <c r="K77" s="10" t="e">
        <f t="shared" ca="1" si="7"/>
        <v>#DIV/0!</v>
      </c>
      <c r="L77" t="e">
        <f t="shared" ca="1" si="6"/>
        <v>#DIV/0!</v>
      </c>
    </row>
    <row r="78" spans="1:12" x14ac:dyDescent="0.25">
      <c r="A78">
        <v>48</v>
      </c>
      <c r="C78">
        <f ca="1">OFFSET('84p stat'!$A$1,A78*20,0)</f>
        <v>0</v>
      </c>
      <c r="D78" s="5">
        <f ca="1">OFFSET('84p trace'!$R$56,(A78-1)*56,0)-OFFSET('84p trace'!$S$56,(A78-1)*56,0)</f>
        <v>0</v>
      </c>
      <c r="E78" s="5">
        <f ca="1">OFFSET('84p trace'!$S$56,(A78-1)*56,0)-OFFSET('84p stat'!$H$1,A78*20,0)</f>
        <v>0</v>
      </c>
      <c r="F78" s="5">
        <f ca="1">OFFSET('84p stat'!$H$1,A78*20,0)-OFFSET('84p stat'!$K$1,A78*20,0)</f>
        <v>0</v>
      </c>
      <c r="G78" s="5">
        <f ca="1">OFFSET('84p stat'!$K$1,A78*20,0)-OFFSET('84p stat'!$N$1,A78*20,0)</f>
        <v>0</v>
      </c>
      <c r="H78" s="5">
        <f ca="1">OFFSET('84p stat'!$N$1,A78*20,0)</f>
        <v>0</v>
      </c>
      <c r="I78" s="5"/>
      <c r="J78" s="5">
        <f t="shared" ca="1" si="1"/>
        <v>0</v>
      </c>
      <c r="K78" s="10" t="e">
        <f t="shared" ca="1" si="7"/>
        <v>#DIV/0!</v>
      </c>
      <c r="L78" t="e">
        <f t="shared" ca="1" si="6"/>
        <v>#DIV/0!</v>
      </c>
    </row>
    <row r="79" spans="1:12" x14ac:dyDescent="0.25">
      <c r="A79">
        <v>49</v>
      </c>
      <c r="C79">
        <f ca="1">OFFSET('84p stat'!$A$1,A79*20,0)</f>
        <v>0</v>
      </c>
      <c r="D79" s="5">
        <f ca="1">OFFSET('84p trace'!$R$56,(A79-1)*56,0)-OFFSET('84p trace'!$S$56,(A79-1)*56,0)</f>
        <v>0</v>
      </c>
      <c r="E79" s="5">
        <f ca="1">OFFSET('84p trace'!$S$56,(A79-1)*56,0)-OFFSET('84p stat'!$H$1,A79*20,0)</f>
        <v>0</v>
      </c>
      <c r="F79" s="5">
        <f ca="1">OFFSET('84p stat'!$H$1,A79*20,0)-OFFSET('84p stat'!$K$1,A79*20,0)</f>
        <v>0</v>
      </c>
      <c r="G79" s="5">
        <f ca="1">OFFSET('84p stat'!$K$1,A79*20,0)-OFFSET('84p stat'!$N$1,A79*20,0)</f>
        <v>0</v>
      </c>
      <c r="H79" s="5">
        <f ca="1">OFFSET('84p stat'!$N$1,A79*20,0)</f>
        <v>0</v>
      </c>
      <c r="I79" s="5"/>
      <c r="J79" s="5">
        <f t="shared" ca="1" si="1"/>
        <v>0</v>
      </c>
      <c r="K79" s="10" t="e">
        <f t="shared" ca="1" si="7"/>
        <v>#DIV/0!</v>
      </c>
      <c r="L79" t="e">
        <f t="shared" ca="1" si="6"/>
        <v>#DIV/0!</v>
      </c>
    </row>
    <row r="80" spans="1:12" x14ac:dyDescent="0.25">
      <c r="A80">
        <v>50</v>
      </c>
      <c r="C80">
        <f ca="1">OFFSET('84p stat'!$A$1,A80*20,0)</f>
        <v>0</v>
      </c>
      <c r="D80" s="5">
        <f ca="1">OFFSET('84p trace'!$R$56,(A80-1)*56,0)-OFFSET('84p trace'!$S$56,(A80-1)*56,0)</f>
        <v>0</v>
      </c>
      <c r="E80" s="5">
        <f ca="1">OFFSET('84p trace'!$S$56,(A80-1)*56,0)-OFFSET('84p stat'!$H$1,A80*20,0)</f>
        <v>0</v>
      </c>
      <c r="F80" s="5">
        <f ca="1">OFFSET('84p stat'!$H$1,A80*20,0)-OFFSET('84p stat'!$K$1,A80*20,0)</f>
        <v>0</v>
      </c>
      <c r="G80" s="5">
        <f ca="1">OFFSET('84p stat'!$K$1,A80*20,0)-OFFSET('84p stat'!$N$1,A80*20,0)</f>
        <v>0</v>
      </c>
      <c r="H80" s="5">
        <f ca="1">OFFSET('84p stat'!$N$1,A80*20,0)</f>
        <v>0</v>
      </c>
      <c r="I80" s="5"/>
      <c r="J80" s="5">
        <f t="shared" ca="1" si="1"/>
        <v>0</v>
      </c>
      <c r="K80" s="10" t="e">
        <f t="shared" ca="1" si="7"/>
        <v>#DIV/0!</v>
      </c>
      <c r="L80" t="e">
        <f t="shared" ca="1" si="6"/>
        <v>#DIV/0!</v>
      </c>
    </row>
    <row r="81" spans="1:10" x14ac:dyDescent="0.25">
      <c r="J81" s="5"/>
    </row>
    <row r="82" spans="1:10" x14ac:dyDescent="0.25">
      <c r="D82" t="s">
        <v>70</v>
      </c>
    </row>
    <row r="83" spans="1:10" x14ac:dyDescent="0.25">
      <c r="D83" t="s">
        <v>59</v>
      </c>
      <c r="E83" t="s">
        <v>55</v>
      </c>
      <c r="F83" t="s">
        <v>56</v>
      </c>
      <c r="G83" t="s">
        <v>57</v>
      </c>
      <c r="H83" t="s">
        <v>58</v>
      </c>
    </row>
    <row r="84" spans="1:10" x14ac:dyDescent="0.25">
      <c r="A84">
        <v>1</v>
      </c>
      <c r="C84" t="str">
        <f ca="1">OFFSET('84p stat'!$A$1,A84*20,0)</f>
        <v>CUDA Time</v>
      </c>
      <c r="D84" s="5">
        <f ca="1">OFFSET('84p trace'!$R$56,(A84-1)*56,0)</f>
        <v>1421.9659999999997</v>
      </c>
      <c r="E84" s="5">
        <f ca="1">OFFSET('84p trace'!$S$56,(A84-1)*56,0)</f>
        <v>1404.4613999999999</v>
      </c>
      <c r="F84" s="5">
        <f ca="1">OFFSET('84p stat'!$H$1,A84*20,0)</f>
        <v>1368.617227</v>
      </c>
      <c r="G84" s="5">
        <f ca="1">OFFSET('84p stat'!$K$1,A84*20,0)</f>
        <v>1352.3111039999999</v>
      </c>
      <c r="H84" s="5">
        <f ca="1">OFFSET('84p stat'!$N$1,A84*20,0)</f>
        <v>507.034313</v>
      </c>
    </row>
    <row r="85" spans="1:10" x14ac:dyDescent="0.25">
      <c r="A85">
        <v>2</v>
      </c>
      <c r="C85" t="str">
        <f ca="1">OFFSET('84p stat'!$A$1,A85*20,0)</f>
        <v>CUDA</v>
      </c>
      <c r="D85" s="5">
        <f ca="1">OFFSET('84p trace'!$R$56,(A85-1)*56,0)</f>
        <v>1495.8483999999999</v>
      </c>
      <c r="E85" s="5">
        <f ca="1">OFFSET('84p trace'!$S$56,(A85-1)*56,0)</f>
        <v>0</v>
      </c>
      <c r="F85" s="5">
        <f ca="1">OFFSET('84p stat'!$H$1,A85*20,0)</f>
        <v>0</v>
      </c>
      <c r="G85" s="5">
        <f ca="1">OFFSET('84p stat'!$K$1,A85*20,0)</f>
        <v>0</v>
      </c>
      <c r="H85" s="5">
        <f ca="1">OFFSET('84p stat'!$N$1,A85*20,0)</f>
        <v>0</v>
      </c>
    </row>
    <row r="86" spans="1:10" x14ac:dyDescent="0.25">
      <c r="A86">
        <v>3</v>
      </c>
      <c r="C86" t="str">
        <f ca="1">OFFSET('84p stat'!$A$1,A86*20,0)</f>
        <v>CUDA non hash</v>
      </c>
      <c r="D86" s="5">
        <f ca="1">OFFSET('84p trace'!$R$56,(A86-1)*56,0)</f>
        <v>5397.552200000001</v>
      </c>
      <c r="E86" s="5">
        <f ca="1">OFFSET('84p trace'!$S$56,(A86-1)*56,0)</f>
        <v>5395.6129999999985</v>
      </c>
      <c r="F86" s="5">
        <f ca="1">OFFSET('84p stat'!$H$1,A86*20,0)</f>
        <v>5273.0701069999996</v>
      </c>
      <c r="G86" s="5">
        <f ca="1">OFFSET('84p stat'!$K$1,A86*20,0)</f>
        <v>5242.8090039999997</v>
      </c>
      <c r="H86" s="5">
        <f ca="1">OFFSET('84p stat'!$N$1,A86*20,0)</f>
        <v>1006.81826</v>
      </c>
    </row>
    <row r="87" spans="1:10" x14ac:dyDescent="0.25">
      <c r="A87">
        <v>4</v>
      </c>
      <c r="C87" t="str">
        <f ca="1">OFFSET('84p stat'!$A$1,A87*20,0)</f>
        <v>CUDA ant</v>
      </c>
      <c r="D87" s="5">
        <f ca="1">OFFSET('84p trace'!$R$56,(A87-1)*56,0)</f>
        <v>849.7532600000003</v>
      </c>
      <c r="E87" s="5">
        <f ca="1">OFFSET('84p trace'!$S$56,(A87-1)*56,0)</f>
        <v>832.19190000000003</v>
      </c>
      <c r="F87" s="5">
        <f ca="1">OFFSET('84p stat'!$H$1,A87*20,0)</f>
        <v>796.74730099999999</v>
      </c>
      <c r="G87" s="5">
        <f ca="1">OFFSET('84p stat'!$K$1,A87*20,0)</f>
        <v>767.42851700000006</v>
      </c>
      <c r="H87" s="5">
        <f ca="1">OFFSET('84p stat'!$N$1,A87*20,0)</f>
        <v>521.738204</v>
      </c>
    </row>
    <row r="88" spans="1:10" x14ac:dyDescent="0.25">
      <c r="A88">
        <v>5</v>
      </c>
      <c r="C88" t="str">
        <f ca="1">OFFSET('84p stat'!$A$1,A88*20,0)</f>
        <v>CUDA ant par</v>
      </c>
      <c r="D88" s="5">
        <f ca="1">OFFSET('84p trace'!$R$56,(A88-1)*56,0)</f>
        <v>633.93615999999986</v>
      </c>
      <c r="E88" s="5">
        <f ca="1">OFFSET('84p trace'!$S$56,(A88-1)*56,0)</f>
        <v>616.3787199999997</v>
      </c>
      <c r="F88" s="5">
        <f ca="1">OFFSET('84p stat'!$H$1,A88*20,0)</f>
        <v>581.08885699999996</v>
      </c>
      <c r="G88" s="5">
        <f ca="1">OFFSET('84p stat'!$K$1,A88*20,0)</f>
        <v>565.18091900000002</v>
      </c>
      <c r="H88" s="5">
        <f ca="1">OFFSET('84p stat'!$N$1,A88*20,0)</f>
        <v>319.34851500000002</v>
      </c>
    </row>
    <row r="89" spans="1:10" x14ac:dyDescent="0.25">
      <c r="A89">
        <v>6</v>
      </c>
      <c r="C89" t="str">
        <f ca="1">OFFSET('84p stat'!$A$1,A89*20,0)</f>
        <v>CUDA ant non hash</v>
      </c>
      <c r="D89" s="5">
        <f ca="1">OFFSET('84p trace'!$R$56,(A89-1)*56,0)</f>
        <v>793.36709999999994</v>
      </c>
      <c r="E89" s="5">
        <f ca="1">OFFSET('84p trace'!$S$56,(A89-1)*56,0)</f>
        <v>775.82590000000016</v>
      </c>
      <c r="F89" s="5">
        <f ca="1">OFFSET('84p stat'!$H$1,A89*20,0)</f>
        <v>740.34054300000003</v>
      </c>
      <c r="G89" s="5">
        <f ca="1">OFFSET('84p stat'!$K$1,A89*20,0)</f>
        <v>711.01880500000004</v>
      </c>
      <c r="H89" s="5">
        <f ca="1">OFFSET('84p stat'!$N$1,A89*20,0)</f>
        <v>521.61487199999999</v>
      </c>
    </row>
    <row r="90" spans="1:10" x14ac:dyDescent="0.25">
      <c r="A90">
        <v>7</v>
      </c>
      <c r="C90" t="str">
        <f ca="1">OFFSET('84p stat'!$A$1,A90*20,0)</f>
        <v>CUDA ant add CPU Time</v>
      </c>
      <c r="D90" s="5">
        <f ca="1">OFFSET('84p trace'!$R$56,(A90-1)*56,0)</f>
        <v>869.32346000000007</v>
      </c>
      <c r="E90" s="5">
        <f ca="1">OFFSET('84p trace'!$S$56,(A90-1)*56,0)</f>
        <v>851.82906000000037</v>
      </c>
      <c r="F90" s="5">
        <f ca="1">OFFSET('84p stat'!$H$1,A90*20,0)</f>
        <v>584.88313100000005</v>
      </c>
      <c r="G90" s="5">
        <f ca="1">OFFSET('84p stat'!$K$1,A90*20,0)</f>
        <v>580.23402299999998</v>
      </c>
      <c r="H90" s="5">
        <f ca="1">OFFSET('84p stat'!$N$1,A90*20,0)</f>
        <v>245.270602</v>
      </c>
    </row>
    <row r="91" spans="1:10" x14ac:dyDescent="0.25">
      <c r="A91">
        <v>8</v>
      </c>
      <c r="C91" t="str">
        <f ca="1">OFFSET('84p stat'!$A$1,A91*20,0)</f>
        <v>CUDA ant add CPU</v>
      </c>
      <c r="D91" s="5">
        <f ca="1">OFFSET('84p trace'!$R$56,(A91-1)*56,0)</f>
        <v>878.05143999999996</v>
      </c>
      <c r="E91" s="5">
        <f ca="1">OFFSET('84p trace'!$S$56,(A91-1)*56,0)</f>
        <v>0</v>
      </c>
      <c r="F91" s="5">
        <f ca="1">OFFSET('84p stat'!$H$1,A91*20,0)</f>
        <v>0</v>
      </c>
      <c r="G91" s="5">
        <f ca="1">OFFSET('84p stat'!$K$1,A91*20,0)</f>
        <v>0</v>
      </c>
      <c r="H91" s="5">
        <f ca="1">OFFSET('84p stat'!$N$1,A91*20,0)</f>
        <v>0</v>
      </c>
    </row>
    <row r="92" spans="1:10" x14ac:dyDescent="0.25">
      <c r="A92">
        <v>9</v>
      </c>
      <c r="C92" t="str">
        <f ca="1">OFFSET('84p stat'!$A$1,A92*20,0)</f>
        <v>CUDA ant add CPU non hash</v>
      </c>
      <c r="D92" s="5">
        <f ca="1">OFFSET('84p trace'!$R$56,(A92-1)*56,0)</f>
        <v>878.18625999999995</v>
      </c>
      <c r="E92" s="5">
        <f ca="1">OFFSET('84p trace'!$S$56,(A92-1)*56,0)</f>
        <v>859.74507999999992</v>
      </c>
      <c r="F92" s="5">
        <f ca="1">OFFSET('84p stat'!$H$1,A92*20,0)</f>
        <v>567.31301599999995</v>
      </c>
      <c r="G92" s="5">
        <f ca="1">OFFSET('84p stat'!$K$1,A92*20,0)</f>
        <v>562.84614499999998</v>
      </c>
      <c r="H92" s="5">
        <f ca="1">OFFSET('84p stat'!$N$1,A92*20,0)</f>
        <v>245.632012</v>
      </c>
    </row>
    <row r="93" spans="1:10" x14ac:dyDescent="0.25">
      <c r="A93">
        <v>10</v>
      </c>
      <c r="C93" t="str">
        <f ca="1">OFFSET('84p stat'!$A$1,A93*20,0)</f>
        <v>CUDA ant add CPU12</v>
      </c>
      <c r="D93" s="5">
        <f ca="1">OFFSET('84p trace'!$R$56,(A93-1)*56,0)</f>
        <v>5669.3776000000025</v>
      </c>
      <c r="E93" s="5">
        <f ca="1">OFFSET('84p trace'!$S$56,(A93-1)*56,0)</f>
        <v>5617.9286000000011</v>
      </c>
      <c r="F93" s="5">
        <f ca="1">OFFSET('84p stat'!$H$1,A93*20,0)</f>
        <v>5608.487881</v>
      </c>
      <c r="G93" s="5">
        <f ca="1">OFFSET('84p stat'!$K$1,A93*20,0)</f>
        <v>5578.6538179999998</v>
      </c>
      <c r="H93" s="5">
        <f ca="1">OFFSET('84p stat'!$N$1,A93*20,0)</f>
        <v>636.03689299999996</v>
      </c>
    </row>
    <row r="94" spans="1:10" x14ac:dyDescent="0.25">
      <c r="A94">
        <v>11</v>
      </c>
      <c r="C94" t="str">
        <f ca="1">OFFSET('84p stat'!$A$1,A94*20,0)</f>
        <v>CUDA opt</v>
      </c>
      <c r="D94" s="5">
        <f ca="1">OFFSET('84p trace'!$R$56,(A94-1)*56,0)</f>
        <v>1482.3442000000005</v>
      </c>
      <c r="E94" s="5">
        <f ca="1">OFFSET('84p trace'!$S$56,(A94-1)*56,0)</f>
        <v>0</v>
      </c>
      <c r="F94" s="5">
        <f ca="1">OFFSET('84p stat'!$H$1,A94*20,0)</f>
        <v>0</v>
      </c>
      <c r="G94" s="5">
        <f ca="1">OFFSET('84p stat'!$K$1,A94*20,0)</f>
        <v>0</v>
      </c>
      <c r="H94" s="5">
        <f ca="1">OFFSET('84p stat'!$N$1,A94*20,0)</f>
        <v>0</v>
      </c>
    </row>
    <row r="95" spans="1:10" x14ac:dyDescent="0.25">
      <c r="A95">
        <v>12</v>
      </c>
      <c r="C95" t="str">
        <f ca="1">OFFSET('84p stat'!$A$1,A95*20,0)</f>
        <v>CUDA opt Time</v>
      </c>
      <c r="D95" s="5">
        <f ca="1">OFFSET('84p trace'!$R$56,(A95-1)*56,0)</f>
        <v>1419.6587999999997</v>
      </c>
      <c r="E95" s="5">
        <f ca="1">OFFSET('84p trace'!$S$56,(A95-1)*56,0)</f>
        <v>1401.6777999999999</v>
      </c>
      <c r="F95" s="5">
        <f ca="1">OFFSET('84p stat'!$H$1,A95*20,0)</f>
        <v>1366.0523189999999</v>
      </c>
      <c r="G95" s="5">
        <f ca="1">OFFSET('84p stat'!$K$1,A95*20,0)</f>
        <v>845.48615800000005</v>
      </c>
      <c r="H95" s="5">
        <f ca="1">OFFSET('84p stat'!$N$1,A95*20,0)</f>
        <v>0</v>
      </c>
    </row>
    <row r="96" spans="1:10" x14ac:dyDescent="0.25">
      <c r="A96">
        <v>13</v>
      </c>
      <c r="C96" t="str">
        <f ca="1">OFFSET('84p stat'!$A$1,A96*20,0)</f>
        <v>CUDA opt non hash</v>
      </c>
      <c r="D96" s="5">
        <f ca="1">OFFSET('84p trace'!$R$56,(A96-1)*56,0)</f>
        <v>951.0144600000001</v>
      </c>
      <c r="E96" s="5">
        <f ca="1">OFFSET('84p trace'!$S$56,(A96-1)*56,0)</f>
        <v>949.27067999999997</v>
      </c>
      <c r="F96" s="5">
        <f ca="1">OFFSET('84p stat'!$H$1,A96*20,0)</f>
        <v>914.02579800000001</v>
      </c>
      <c r="G96" s="5">
        <f ca="1">OFFSET('84p stat'!$K$1,A96*20,0)</f>
        <v>393.72832699999998</v>
      </c>
      <c r="H96" s="5">
        <f ca="1">OFFSET('84p stat'!$N$1,A96*20,0)</f>
        <v>0</v>
      </c>
    </row>
    <row r="97" spans="1:8" x14ac:dyDescent="0.25">
      <c r="A97">
        <v>14</v>
      </c>
      <c r="C97" t="str">
        <f ca="1">OFFSET('84p stat'!$A$1,A97*20,0)</f>
        <v>CUDA opt ant</v>
      </c>
      <c r="D97" s="5">
        <f ca="1">OFFSET('84p trace'!$R$56,(A97-1)*56,0)</f>
        <v>843.76171999999974</v>
      </c>
      <c r="E97" s="5">
        <f ca="1">OFFSET('84p trace'!$S$56,(A97-1)*56,0)</f>
        <v>825.71336000000008</v>
      </c>
      <c r="F97" s="5">
        <f ca="1">OFFSET('84p stat'!$H$1,A97*20,0)</f>
        <v>790.44742099999996</v>
      </c>
      <c r="G97" s="5">
        <f ca="1">OFFSET('84p stat'!$K$1,A97*20,0)</f>
        <v>245.06754599999999</v>
      </c>
      <c r="H97" s="5">
        <f ca="1">OFFSET('84p stat'!$N$1,A97*20,0)</f>
        <v>0</v>
      </c>
    </row>
    <row r="98" spans="1:8" x14ac:dyDescent="0.25">
      <c r="A98">
        <v>15</v>
      </c>
      <c r="C98" t="str">
        <f ca="1">OFFSET('84p stat'!$A$1,A98*20,0)</f>
        <v>CUDA opt ant non hash</v>
      </c>
      <c r="D98" s="5">
        <f ca="1">OFFSET('84p trace'!$R$56,(A98-1)*56,0)</f>
        <v>788.40237999999954</v>
      </c>
      <c r="E98" s="5">
        <f ca="1">OFFSET('84p trace'!$S$56,(A98-1)*56,0)</f>
        <v>770.46201999999971</v>
      </c>
      <c r="F98" s="5">
        <f ca="1">OFFSET('84p stat'!$H$1,A98*20,0)</f>
        <v>734.381484</v>
      </c>
      <c r="G98" s="5">
        <f ca="1">OFFSET('84p stat'!$K$1,A98*20,0)</f>
        <v>188.95882800000001</v>
      </c>
      <c r="H98" s="5">
        <f ca="1">OFFSET('84p stat'!$N$1,A98*20,0)</f>
        <v>0</v>
      </c>
    </row>
    <row r="99" spans="1:8" x14ac:dyDescent="0.25">
      <c r="A99">
        <v>16</v>
      </c>
      <c r="C99" t="str">
        <f ca="1">OFFSET('84p stat'!$A$1,A99*20,0)</f>
        <v>CUDA opt ant par</v>
      </c>
      <c r="D99" s="5">
        <f ca="1">OFFSET('84p trace'!$R$56,(A99-1)*56,0)</f>
        <v>630.50765999999999</v>
      </c>
      <c r="E99" s="5">
        <f ca="1">OFFSET('84p trace'!$S$56,(A99-1)*56,0)</f>
        <v>612.54268000000013</v>
      </c>
      <c r="F99" s="5">
        <f ca="1">OFFSET('84p stat'!$H$1,A99*20,0)</f>
        <v>576.71304599999996</v>
      </c>
      <c r="G99" s="5">
        <f ca="1">OFFSET('84p stat'!$K$1,A99*20,0)</f>
        <v>245.331119</v>
      </c>
      <c r="H99" s="5">
        <f ca="1">OFFSET('84p stat'!$N$1,A99*20,0)</f>
        <v>0</v>
      </c>
    </row>
    <row r="100" spans="1:8" x14ac:dyDescent="0.25">
      <c r="A100">
        <v>17</v>
      </c>
      <c r="C100" t="str">
        <f ca="1">OFFSET('84p stat'!$A$1,A100*20,0)</f>
        <v>CUDA opt_one_GPU</v>
      </c>
      <c r="D100" s="5" t="e">
        <f ca="1">OFFSET('84p trace'!$R$56,(A100-1)*56,0)</f>
        <v>#DIV/0!</v>
      </c>
      <c r="E100" s="5" t="e">
        <f ca="1">OFFSET('84p trace'!$S$56,(A100-1)*56,0)</f>
        <v>#DIV/0!</v>
      </c>
      <c r="F100" s="5">
        <f ca="1">OFFSET('84p stat'!$H$1,A100*20,0)</f>
        <v>0</v>
      </c>
      <c r="G100" s="5">
        <f ca="1">OFFSET('84p stat'!$K$1,A100*20,0)</f>
        <v>0</v>
      </c>
      <c r="H100" s="5">
        <f ca="1">OFFSET('84p stat'!$N$1,A100*20,0)</f>
        <v>0</v>
      </c>
    </row>
    <row r="101" spans="1:8" x14ac:dyDescent="0.25">
      <c r="A101">
        <v>18</v>
      </c>
      <c r="C101" t="str">
        <f ca="1">OFFSET('84p stat'!$A$1,A101*20,0)</f>
        <v>CUDA opt_one_GPU ant</v>
      </c>
      <c r="D101" s="5" t="e">
        <f ca="1">OFFSET('84p trace'!$R$56,(A101-1)*56,0)</f>
        <v>#DIV/0!</v>
      </c>
      <c r="E101" s="5" t="e">
        <f ca="1">OFFSET('84p trace'!$S$56,(A101-1)*56,0)</f>
        <v>#DIV/0!</v>
      </c>
      <c r="F101" s="5">
        <f ca="1">OFFSET('84p stat'!$H$1,A101*20,0)</f>
        <v>0</v>
      </c>
      <c r="G101" s="5">
        <f ca="1">OFFSET('84p stat'!$K$1,A101*20,0)</f>
        <v>0</v>
      </c>
      <c r="H101" s="5">
        <f ca="1">OFFSET('84p stat'!$N$1,A101*20,0)</f>
        <v>0</v>
      </c>
    </row>
    <row r="102" spans="1:8" x14ac:dyDescent="0.25">
      <c r="A102">
        <v>19</v>
      </c>
      <c r="C102" t="str">
        <f ca="1">OFFSET('84p stat'!$A$1,A102*20,0)</f>
        <v>CUDA opt_one_GPU ant local</v>
      </c>
      <c r="D102" s="5" t="e">
        <f ca="1">OFFSET('84p trace'!$R$56,(A102-1)*56,0)</f>
        <v>#DIV/0!</v>
      </c>
      <c r="E102" s="5" t="e">
        <f ca="1">OFFSET('84p trace'!$S$56,(A102-1)*56,0)</f>
        <v>#DIV/0!</v>
      </c>
      <c r="F102" s="5">
        <f ca="1">OFFSET('84p stat'!$H$1,A102*20,0)</f>
        <v>0</v>
      </c>
      <c r="G102" s="5">
        <f ca="1">OFFSET('84p stat'!$K$1,A102*20,0)</f>
        <v>0</v>
      </c>
      <c r="H102" s="5">
        <f ca="1">OFFSET('84p stat'!$N$1,A102*20,0)</f>
        <v>0</v>
      </c>
    </row>
    <row r="103" spans="1:8" x14ac:dyDescent="0.25">
      <c r="A103">
        <v>20</v>
      </c>
      <c r="C103" t="str">
        <f ca="1">OFFSET('84p stat'!$A$1,A103*20,0)</f>
        <v>non CUDA Time</v>
      </c>
      <c r="D103" s="5">
        <f ca="1">OFFSET('84p trace'!$R$56,(A103-1)*56,0)</f>
        <v>5106.5670000000009</v>
      </c>
      <c r="E103" s="5">
        <f ca="1">OFFSET('84p trace'!$S$56,(A103-1)*56,0)</f>
        <v>5056.0630000000001</v>
      </c>
      <c r="F103" s="5">
        <f ca="1">OFFSET('84p stat'!$H$1,A103*20,0)</f>
        <v>5055.8666990000002</v>
      </c>
      <c r="G103" s="5">
        <f ca="1">OFFSET('84p stat'!$K$1,A103*20,0)</f>
        <v>5051.0449900000003</v>
      </c>
      <c r="H103" s="5">
        <f ca="1">OFFSET('84p stat'!$N$1,A103*20,0)</f>
        <v>246.77284</v>
      </c>
    </row>
    <row r="104" spans="1:8" x14ac:dyDescent="0.25">
      <c r="A104">
        <v>21</v>
      </c>
      <c r="C104" t="str">
        <f ca="1">OFFSET('84p stat'!$A$1,A104*20,0)</f>
        <v>non CUDA</v>
      </c>
      <c r="D104" s="5">
        <f ca="1">OFFSET('84p trace'!$R$56,(A104-1)*56,0)</f>
        <v>4743.0129999999999</v>
      </c>
      <c r="E104" s="5">
        <f ca="1">OFFSET('84p trace'!$S$56,(A104-1)*56,0)</f>
        <v>0</v>
      </c>
      <c r="F104" s="5">
        <f ca="1">OFFSET('84p stat'!$H$1,A104*20,0)</f>
        <v>0</v>
      </c>
      <c r="G104" s="5">
        <f ca="1">OFFSET('84p stat'!$K$1,A104*20,0)</f>
        <v>0</v>
      </c>
      <c r="H104" s="5">
        <f ca="1">OFFSET('84p stat'!$N$1,A104*20,0)</f>
        <v>0</v>
      </c>
    </row>
    <row r="105" spans="1:8" x14ac:dyDescent="0.25">
      <c r="A105">
        <v>22</v>
      </c>
      <c r="C105" t="str">
        <f ca="1">OFFSET('84p stat'!$A$1,A105*20,0)</f>
        <v>non CUDA non hash</v>
      </c>
      <c r="D105" s="5">
        <f ca="1">OFFSET('84p trace'!$R$56,(A105-1)*56,0)</f>
        <v>4319.6742000000004</v>
      </c>
      <c r="E105" s="5">
        <f ca="1">OFFSET('84p trace'!$S$56,(A105-1)*56,0)</f>
        <v>4319.4936000000007</v>
      </c>
      <c r="F105" s="5">
        <f ca="1">OFFSET('84p stat'!$H$1,A105*20,0)</f>
        <v>4319.358193</v>
      </c>
      <c r="G105" s="5">
        <f ca="1">OFFSET('84p stat'!$K$1,A105*20,0)</f>
        <v>4314.7550680000004</v>
      </c>
      <c r="H105" s="5">
        <f ca="1">OFFSET('84p stat'!$N$1,A105*20,0)</f>
        <v>246.44718</v>
      </c>
    </row>
    <row r="106" spans="1:8" x14ac:dyDescent="0.25">
      <c r="A106">
        <v>23</v>
      </c>
      <c r="C106" t="str">
        <f ca="1">OFFSET('84p stat'!$A$1,A106*20,0)</f>
        <v>Classic ACO</v>
      </c>
      <c r="D106" s="5">
        <f ca="1">OFFSET('84p trace'!$R$56,(A106-1)*56,0)</f>
        <v>16805.516</v>
      </c>
      <c r="E106" s="5">
        <f ca="1">OFFSET('84p trace'!$S$56,(A106-1)*56,0)</f>
        <v>14607.349999999999</v>
      </c>
      <c r="F106" s="5">
        <f ca="1">OFFSET('84p stat'!$H$1,A106*20,0)</f>
        <v>14590.853496</v>
      </c>
      <c r="G106" s="5">
        <f ca="1">OFFSET('84p stat'!$K$1,A106*20,0)</f>
        <v>14583.386758000001</v>
      </c>
      <c r="H106" s="5">
        <f ca="1">OFFSET('84p stat'!$N$1,A106*20,0)</f>
        <v>450.606043</v>
      </c>
    </row>
    <row r="107" spans="1:8" x14ac:dyDescent="0.25">
      <c r="A107">
        <v>24</v>
      </c>
      <c r="C107" t="str">
        <f ca="1">OFFSET('84p stat'!$A$1,A107*20,0)</f>
        <v>Classic ACO non hash</v>
      </c>
      <c r="D107" s="5">
        <f ca="1">OFFSET('84p trace'!$R$56,(A107-1)*56,0)</f>
        <v>13459.779999999995</v>
      </c>
      <c r="E107" s="5">
        <f ca="1">OFFSET('84p trace'!$S$56,(A107-1)*56,0)</f>
        <v>13459.382000000005</v>
      </c>
      <c r="F107" s="5">
        <f ca="1">OFFSET('84p stat'!$H$1,A107*20,0)</f>
        <v>13443.072147999999</v>
      </c>
      <c r="G107" s="5">
        <f ca="1">OFFSET('84p stat'!$K$1,A107*20,0)</f>
        <v>13435.734219</v>
      </c>
      <c r="H107" s="5">
        <f ca="1">OFFSET('84p stat'!$N$1,A107*20,0)</f>
        <v>439.66774900000001</v>
      </c>
    </row>
    <row r="108" spans="1:8" x14ac:dyDescent="0.25">
      <c r="A108">
        <v>25</v>
      </c>
      <c r="C108" t="str">
        <f ca="1">OFFSET('84p stat'!$A$1,A108*20,0)</f>
        <v>omp</v>
      </c>
      <c r="D108" s="5">
        <f ca="1">OFFSET('84p trace'!$R$56,(A108-1)*56,0)</f>
        <v>4988.1222000000016</v>
      </c>
      <c r="E108" s="5">
        <f ca="1">OFFSET('84p trace'!$S$56,(A108-1)*56,0)</f>
        <v>4937.6453999999994</v>
      </c>
      <c r="F108" s="5">
        <f ca="1">OFFSET('84p stat'!$H$1,A108*20,0)</f>
        <v>4937.4538279999997</v>
      </c>
      <c r="G108" s="5">
        <f ca="1">OFFSET('84p stat'!$K$1,A108*20,0)</f>
        <v>4932.5299709999999</v>
      </c>
      <c r="H108" s="5">
        <f ca="1">OFFSET('84p stat'!$N$1,A108*20,0)</f>
        <v>246.520408</v>
      </c>
    </row>
    <row r="109" spans="1:8" x14ac:dyDescent="0.25">
      <c r="A109">
        <v>26</v>
      </c>
      <c r="C109" t="str">
        <f ca="1">OFFSET('84p stat'!$A$1,A109*20,0)</f>
        <v>omp non hash</v>
      </c>
      <c r="D109" s="5">
        <f ca="1">OFFSET('84p trace'!$R$56,(A109-1)*56,0)</f>
        <v>4185.5788000000002</v>
      </c>
      <c r="E109" s="5">
        <f ca="1">OFFSET('84p trace'!$S$56,(A109-1)*56,0)</f>
        <v>4185.3967999999995</v>
      </c>
      <c r="F109" s="5">
        <f ca="1">OFFSET('84p stat'!$H$1,A109*20,0)</f>
        <v>4185.2605759999997</v>
      </c>
      <c r="G109" s="5">
        <f ca="1">OFFSET('84p stat'!$K$1,A109*20,0)</f>
        <v>4180.6541889999999</v>
      </c>
      <c r="H109" s="5">
        <f ca="1">OFFSET('84p stat'!$N$1,A109*20,0)</f>
        <v>246.03097199999999</v>
      </c>
    </row>
    <row r="110" spans="1:8" x14ac:dyDescent="0.25">
      <c r="A110">
        <v>27</v>
      </c>
      <c r="C110" t="str">
        <f ca="1">OFFSET('84p stat'!$A$1,A110*20,0)</f>
        <v>non CUDA transp Time</v>
      </c>
      <c r="D110" s="5">
        <f ca="1">OFFSET('84p trace'!$R$56,(A110-1)*56,0)</f>
        <v>5120.3697999999995</v>
      </c>
      <c r="E110" s="5">
        <f ca="1">OFFSET('84p trace'!$S$56,(A110-1)*56,0)</f>
        <v>5069.7834000000003</v>
      </c>
      <c r="F110" s="5">
        <f ca="1">OFFSET('84p stat'!$H$1,A110*20,0)</f>
        <v>5069.585</v>
      </c>
      <c r="G110" s="5">
        <f ca="1">OFFSET('84p stat'!$K$1,A110*20,0)</f>
        <v>5064.2714839999999</v>
      </c>
      <c r="H110" s="5">
        <f ca="1">OFFSET('84p stat'!$N$1,A110*20,0)</f>
        <v>257.41651200000001</v>
      </c>
    </row>
    <row r="111" spans="1:8" x14ac:dyDescent="0.25">
      <c r="A111">
        <v>28</v>
      </c>
      <c r="C111" t="str">
        <f ca="1">OFFSET('84p stat'!$A$1,A111*20,0)</f>
        <v>non CUDA transp</v>
      </c>
      <c r="D111" s="5">
        <f ca="1">OFFSET('84p trace'!$R$56,(A111-1)*56,0)</f>
        <v>4744.1153999999988</v>
      </c>
      <c r="E111" s="5">
        <f ca="1">OFFSET('84p trace'!$S$56,(A111-1)*56,0)</f>
        <v>0</v>
      </c>
      <c r="F111" s="5">
        <f ca="1">OFFSET('84p stat'!$H$1,A111*20,0)</f>
        <v>0</v>
      </c>
      <c r="G111" s="5">
        <f ca="1">OFFSET('84p stat'!$K$1,A111*20,0)</f>
        <v>0</v>
      </c>
      <c r="H111" s="5">
        <f ca="1">OFFSET('84p stat'!$N$1,A111*20,0)</f>
        <v>0</v>
      </c>
    </row>
    <row r="112" spans="1:8" x14ac:dyDescent="0.25">
      <c r="A112">
        <v>29</v>
      </c>
      <c r="C112" t="str">
        <f ca="1">OFFSET('84p stat'!$A$1,A112*20,0)</f>
        <v>non CUDA transp non hash</v>
      </c>
      <c r="D112" s="5">
        <f ca="1">OFFSET('84p trace'!$R$56,(A112-1)*56,0)</f>
        <v>4328.059400000001</v>
      </c>
      <c r="E112" s="5">
        <f ca="1">OFFSET('84p trace'!$S$56,(A112-1)*56,0)</f>
        <v>4327.8790000000017</v>
      </c>
      <c r="F112" s="5">
        <f ca="1">OFFSET('84p stat'!$H$1,A112*20,0)</f>
        <v>4327.7434960000001</v>
      </c>
      <c r="G112" s="5">
        <f ca="1">OFFSET('84p stat'!$K$1,A112*20,0)</f>
        <v>4322.4909280000002</v>
      </c>
      <c r="H112" s="5">
        <f ca="1">OFFSET('84p stat'!$N$1,A112*20,0)</f>
        <v>257.29547100000002</v>
      </c>
    </row>
    <row r="113" spans="1:8" x14ac:dyDescent="0.25">
      <c r="A113">
        <v>30</v>
      </c>
      <c r="C113" t="str">
        <f ca="1">OFFSET('84p stat'!$A$1,A113*20,0)</f>
        <v>CUDA Const</v>
      </c>
      <c r="D113" s="5">
        <f ca="1">OFFSET('84p trace'!$R$56,(A113-1)*56,0)</f>
        <v>945.67741999999987</v>
      </c>
      <c r="E113" s="5">
        <f ca="1">OFFSET('84p trace'!$S$56,(A113-1)*56,0)</f>
        <v>929.66467999999975</v>
      </c>
      <c r="F113" s="5">
        <f ca="1">OFFSET('84p stat'!$H$1,A113*20,0)</f>
        <v>893.70697800000005</v>
      </c>
      <c r="G113" s="5">
        <f ca="1">OFFSET('84p stat'!$K$1,A113*20,0)</f>
        <v>877.34792000000004</v>
      </c>
      <c r="H113" s="5">
        <f ca="1">OFFSET('84p stat'!$N$1,A113*20,0)</f>
        <v>469.69268699999998</v>
      </c>
    </row>
    <row r="114" spans="1:8" x14ac:dyDescent="0.25">
      <c r="A114">
        <v>31</v>
      </c>
      <c r="C114" t="str">
        <f ca="1">OFFSET('84p stat'!$A$1,A114*20,0)</f>
        <v>CUDA ant Const</v>
      </c>
      <c r="D114" s="5">
        <f ca="1">OFFSET('84p trace'!$R$56,(A114-1)*56,0)</f>
        <v>763.32883999999979</v>
      </c>
      <c r="E114" s="5">
        <f ca="1">OFFSET('84p trace'!$S$56,(A114-1)*56,0)</f>
        <v>747.2598999999999</v>
      </c>
      <c r="F114" s="5">
        <f ca="1">OFFSET('84p stat'!$H$1,A114*20,0)</f>
        <v>711.43585299999995</v>
      </c>
      <c r="G114" s="5">
        <f ca="1">OFFSET('84p stat'!$K$1,A114*20,0)</f>
        <v>681.98105299999997</v>
      </c>
      <c r="H114" s="5">
        <f ca="1">OFFSET('84p stat'!$N$1,A114*20,0)</f>
        <v>454.90413000000001</v>
      </c>
    </row>
    <row r="115" spans="1:8" x14ac:dyDescent="0.25">
      <c r="A115">
        <v>32</v>
      </c>
      <c r="C115" t="str">
        <f ca="1">OFFSET('84p stat'!$A$1,A115*20,0)</f>
        <v>CUDA ant par Const</v>
      </c>
      <c r="D115" s="5">
        <f ca="1">OFFSET('84p trace'!$R$56,(A115-1)*56,0)</f>
        <v>594.8071000000001</v>
      </c>
      <c r="E115" s="5">
        <f ca="1">OFFSET('84p trace'!$S$56,(A115-1)*56,0)</f>
        <v>578.64884000000018</v>
      </c>
      <c r="F115" s="5">
        <f ca="1">OFFSET('84p stat'!$H$1,A115*20,0)</f>
        <v>543.02342499999997</v>
      </c>
      <c r="G115" s="5">
        <f ca="1">OFFSET('84p stat'!$K$1,A115*20,0)</f>
        <v>527.06162800000004</v>
      </c>
      <c r="H115" s="5">
        <f ca="1">OFFSET('84p stat'!$N$1,A115*20,0)</f>
        <v>299.72904599999998</v>
      </c>
    </row>
    <row r="116" spans="1:8" x14ac:dyDescent="0.25">
      <c r="A116">
        <v>33</v>
      </c>
      <c r="C116" t="str">
        <f ca="1">OFFSET('84p stat'!$A$1,A116*20,0)</f>
        <v>CUDA ant add CPU Const</v>
      </c>
      <c r="D116" s="5">
        <f ca="1">OFFSET('84p trace'!$R$56,(A116-1)*56,0)</f>
        <v>820.02847999999994</v>
      </c>
      <c r="E116" s="5">
        <f ca="1">OFFSET('84p trace'!$S$56,(A116-1)*56,0)</f>
        <v>803.43399999999974</v>
      </c>
      <c r="F116" s="5">
        <f ca="1">OFFSET('84p stat'!$H$1,A116*20,0)</f>
        <v>534.86035200000003</v>
      </c>
      <c r="G116" s="5">
        <f ca="1">OFFSET('84p stat'!$K$1,A116*20,0)</f>
        <v>530.31700000000001</v>
      </c>
      <c r="H116" s="5">
        <f ca="1">OFFSET('84p stat'!$N$1,A116*20,0)</f>
        <v>228.423765</v>
      </c>
    </row>
    <row r="117" spans="1:8" x14ac:dyDescent="0.25">
      <c r="A117">
        <v>34</v>
      </c>
      <c r="C117" t="str">
        <f ca="1">OFFSET('84p stat'!$A$1,A117*20,0)</f>
        <v>CUDA opt Const</v>
      </c>
      <c r="D117" s="5">
        <f ca="1">OFFSET('84p trace'!$R$56,(A117-1)*56,0)</f>
        <v>942.90298000000007</v>
      </c>
      <c r="E117" s="5">
        <f ca="1">OFFSET('84p trace'!$S$56,(A117-1)*56,0)</f>
        <v>926.3856599999998</v>
      </c>
      <c r="F117" s="5">
        <f ca="1">OFFSET('84p stat'!$H$1,A117*20,0)</f>
        <v>891.09722899999997</v>
      </c>
      <c r="G117" s="5">
        <f ca="1">OFFSET('84p stat'!$K$1,A117*20,0)</f>
        <v>408.24575599999997</v>
      </c>
      <c r="H117" s="5">
        <f ca="1">OFFSET('84p stat'!$N$1,A117*20,0)</f>
        <v>0</v>
      </c>
    </row>
    <row r="118" spans="1:8" x14ac:dyDescent="0.25">
      <c r="A118">
        <v>35</v>
      </c>
      <c r="C118" t="str">
        <f ca="1">OFFSET('84p stat'!$A$1,A118*20,0)</f>
        <v>CUDA opt ant Const</v>
      </c>
      <c r="D118" s="5">
        <f ca="1">OFFSET('84p trace'!$R$56,(A118-1)*56,0)</f>
        <v>755.32961999999986</v>
      </c>
      <c r="E118" s="5">
        <f ca="1">OFFSET('84p trace'!$S$56,(A118-1)*56,0)</f>
        <v>738.80680000000007</v>
      </c>
      <c r="F118" s="5">
        <f ca="1">OFFSET('84p stat'!$H$1,A118*20,0)</f>
        <v>703.87327400000004</v>
      </c>
      <c r="G118" s="5">
        <f ca="1">OFFSET('84p stat'!$K$1,A118*20,0)</f>
        <v>226.44370900000001</v>
      </c>
      <c r="H118" s="5">
        <f ca="1">OFFSET('84p stat'!$N$1,A118*20,0)</f>
        <v>0</v>
      </c>
    </row>
    <row r="119" spans="1:8" x14ac:dyDescent="0.25">
      <c r="A119">
        <v>36</v>
      </c>
      <c r="C119" t="str">
        <f ca="1">OFFSET('84p stat'!$A$1,A119*20,0)</f>
        <v>CUDA opt ant par Const</v>
      </c>
      <c r="D119" s="5">
        <f ca="1">OFFSET('84p trace'!$R$56,(A119-1)*56,0)</f>
        <v>589.09561999999994</v>
      </c>
      <c r="E119" s="5">
        <f ca="1">OFFSET('84p trace'!$S$56,(A119-1)*56,0)</f>
        <v>572.47408000000007</v>
      </c>
      <c r="F119" s="5">
        <f ca="1">OFFSET('84p stat'!$H$1,A119*20,0)</f>
        <v>537.65984900000001</v>
      </c>
      <c r="G119" s="5">
        <f ca="1">OFFSET('84p stat'!$K$1,A119*20,0)</f>
        <v>226.686306</v>
      </c>
      <c r="H119" s="5">
        <f ca="1">OFFSET('84p stat'!$N$1,A119*20,0)</f>
        <v>0</v>
      </c>
    </row>
    <row r="120" spans="1:8" x14ac:dyDescent="0.25">
      <c r="A120">
        <v>37</v>
      </c>
      <c r="C120" t="str">
        <f ca="1">OFFSET('84p stat'!$A$1,A120*20,0)</f>
        <v>CUDA ant par global</v>
      </c>
      <c r="D120" s="5">
        <f ca="1">OFFSET('84p trace'!$R$56,(A120-1)*56,0)</f>
        <v>641.63975999999991</v>
      </c>
      <c r="E120" s="5">
        <f ca="1">OFFSET('84p trace'!$S$56,(A120-1)*56,0)</f>
        <v>625.87896000000012</v>
      </c>
      <c r="F120" s="5">
        <f ca="1">OFFSET('84p stat'!$H$1,A120*20,0)</f>
        <v>590.24972300000002</v>
      </c>
      <c r="G120" s="5">
        <f ca="1">OFFSET('84p stat'!$K$1,A120*20,0)</f>
        <v>574.31276600000001</v>
      </c>
      <c r="H120" s="5">
        <f ca="1">OFFSET('84p stat'!$N$1,A120*20,0)</f>
        <v>299.48722199999997</v>
      </c>
    </row>
    <row r="121" spans="1:8" x14ac:dyDescent="0.25">
      <c r="A121">
        <v>38</v>
      </c>
      <c r="C121" t="str">
        <f ca="1">OFFSET('84p stat'!$A$1,A121*20,0)</f>
        <v>CUDA ant add CPU Time global</v>
      </c>
      <c r="D121" s="5">
        <f ca="1">OFFSET('84p trace'!$R$56,(A121-1)*56,0)</f>
        <v>867.26938000000007</v>
      </c>
      <c r="E121" s="5">
        <f ca="1">OFFSET('84p trace'!$S$56,(A121-1)*56,0)</f>
        <v>851.04463999999996</v>
      </c>
      <c r="F121" s="5">
        <f ca="1">OFFSET('84p stat'!$H$1,A121*20,0)</f>
        <v>583.06658100000004</v>
      </c>
      <c r="G121" s="5">
        <f ca="1">OFFSET('84p stat'!$K$1,A121*20,0)</f>
        <v>578.28568499999994</v>
      </c>
      <c r="H121" s="5">
        <f ca="1">OFFSET('84p stat'!$N$1,A121*20,0)</f>
        <v>228.69000199999999</v>
      </c>
    </row>
    <row r="122" spans="1:8" x14ac:dyDescent="0.25">
      <c r="A122">
        <v>39</v>
      </c>
      <c r="C122" t="str">
        <f ca="1">OFFSET('84p stat'!$A$1,A122*20,0)</f>
        <v>CUDA opt ant par global</v>
      </c>
      <c r="D122" s="5">
        <f ca="1">OFFSET('84p trace'!$R$56,(A122-1)*56,0)</f>
        <v>637.18961999999999</v>
      </c>
      <c r="E122" s="5">
        <f ca="1">OFFSET('84p trace'!$S$56,(A122-1)*56,0)</f>
        <v>620.9707599999997</v>
      </c>
      <c r="F122" s="5">
        <f ca="1">OFFSET('84p stat'!$H$1,A122*20,0)</f>
        <v>585.78612099999998</v>
      </c>
      <c r="G122" s="5">
        <f ca="1">OFFSET('84p stat'!$K$1,A122*20,0)</f>
        <v>274.67111</v>
      </c>
      <c r="H122" s="5">
        <f ca="1">OFFSET('84p stat'!$N$1,A122*20,0)</f>
        <v>0</v>
      </c>
    </row>
    <row r="123" spans="1:8" x14ac:dyDescent="0.25">
      <c r="A123">
        <v>40</v>
      </c>
      <c r="C123">
        <f ca="1">OFFSET('84p stat'!$A$1,A123*20,0)</f>
        <v>0</v>
      </c>
      <c r="D123" s="5" t="e">
        <f ca="1">OFFSET('84p trace'!$R$56,(A123-1)*56,0)</f>
        <v>#DIV/0!</v>
      </c>
      <c r="E123" s="5" t="e">
        <f ca="1">OFFSET('84p trace'!$S$56,(A123-1)*56,0)</f>
        <v>#DIV/0!</v>
      </c>
      <c r="F123" s="5">
        <f ca="1">OFFSET('84p stat'!$H$1,A123*20,0)</f>
        <v>0</v>
      </c>
      <c r="G123" s="5">
        <f ca="1">OFFSET('84p stat'!$K$1,A123*20,0)</f>
        <v>0</v>
      </c>
      <c r="H123" s="5">
        <f ca="1">OFFSET('84p stat'!$N$1,A123*20,0)</f>
        <v>0</v>
      </c>
    </row>
    <row r="124" spans="1:8" x14ac:dyDescent="0.25">
      <c r="A124">
        <v>41</v>
      </c>
      <c r="C124">
        <f ca="1">OFFSET('84p stat'!$A$1,A124*20,0)</f>
        <v>0</v>
      </c>
      <c r="D124" s="5" t="e">
        <f ca="1">OFFSET('84p trace'!$R$56,(A124-1)*56,0)</f>
        <v>#DIV/0!</v>
      </c>
      <c r="E124" s="5" t="e">
        <f ca="1">OFFSET('84p trace'!$S$56,(A124-1)*56,0)</f>
        <v>#DIV/0!</v>
      </c>
      <c r="F124" s="5">
        <f ca="1">OFFSET('84p stat'!$H$1,A124*20,0)</f>
        <v>0</v>
      </c>
      <c r="G124" s="5">
        <f ca="1">OFFSET('84p stat'!$K$1,A124*20,0)</f>
        <v>0</v>
      </c>
      <c r="H124" s="5">
        <f ca="1">OFFSET('84p stat'!$N$1,A124*20,0)</f>
        <v>0</v>
      </c>
    </row>
    <row r="125" spans="1:8" x14ac:dyDescent="0.25">
      <c r="A125">
        <v>42</v>
      </c>
      <c r="C125">
        <f ca="1">OFFSET('84p stat'!$A$1,A125*20,0)</f>
        <v>0</v>
      </c>
      <c r="D125" s="5" t="e">
        <f ca="1">OFFSET('84p trace'!$R$56,(A125-1)*56,0)</f>
        <v>#DIV/0!</v>
      </c>
      <c r="E125" s="5" t="e">
        <f ca="1">OFFSET('84p trace'!$S$56,(A125-1)*56,0)</f>
        <v>#DIV/0!</v>
      </c>
      <c r="F125" s="5">
        <f ca="1">OFFSET('84p stat'!$H$1,A125*20,0)</f>
        <v>0</v>
      </c>
      <c r="G125" s="5">
        <f ca="1">OFFSET('84p stat'!$K$1,A125*20,0)</f>
        <v>0</v>
      </c>
      <c r="H125" s="5">
        <f ca="1">OFFSET('84p stat'!$N$1,A125*20,0)</f>
        <v>0</v>
      </c>
    </row>
    <row r="126" spans="1:8" x14ac:dyDescent="0.25">
      <c r="A126">
        <v>43</v>
      </c>
      <c r="C126">
        <f ca="1">OFFSET('84p stat'!$A$1,A126*20,0)</f>
        <v>0</v>
      </c>
      <c r="D126" s="5" t="e">
        <f ca="1">OFFSET('84p trace'!$R$56,(A126-1)*56,0)</f>
        <v>#DIV/0!</v>
      </c>
      <c r="E126" s="5" t="e">
        <f ca="1">OFFSET('84p trace'!$S$56,(A126-1)*56,0)</f>
        <v>#DIV/0!</v>
      </c>
      <c r="F126" s="5">
        <f ca="1">OFFSET('84p stat'!$H$1,A126*20,0)</f>
        <v>0</v>
      </c>
      <c r="G126" s="5">
        <f ca="1">OFFSET('84p stat'!$K$1,A126*20,0)</f>
        <v>0</v>
      </c>
      <c r="H126" s="5">
        <f ca="1">OFFSET('84p stat'!$N$1,A126*20,0)</f>
        <v>0</v>
      </c>
    </row>
    <row r="127" spans="1:8" x14ac:dyDescent="0.25">
      <c r="A127">
        <v>44</v>
      </c>
      <c r="C127">
        <f ca="1">OFFSET('84p stat'!$A$1,A127*20,0)</f>
        <v>0</v>
      </c>
      <c r="D127" s="5" t="e">
        <f ca="1">OFFSET('84p trace'!$R$56,(A127-1)*56,0)</f>
        <v>#DIV/0!</v>
      </c>
      <c r="E127" s="5" t="e">
        <f ca="1">OFFSET('84p trace'!$S$56,(A127-1)*56,0)</f>
        <v>#DIV/0!</v>
      </c>
      <c r="F127" s="5">
        <f ca="1">OFFSET('84p stat'!$H$1,A127*20,0)</f>
        <v>0</v>
      </c>
      <c r="G127" s="5">
        <f ca="1">OFFSET('84p stat'!$K$1,A127*20,0)</f>
        <v>0</v>
      </c>
      <c r="H127" s="5">
        <f ca="1">OFFSET('84p stat'!$N$1,A127*20,0)</f>
        <v>0</v>
      </c>
    </row>
    <row r="128" spans="1:8" x14ac:dyDescent="0.25">
      <c r="A128">
        <v>45</v>
      </c>
      <c r="C128">
        <f ca="1">OFFSET('84p stat'!$A$1,A128*20,0)</f>
        <v>0</v>
      </c>
      <c r="D128" s="5" t="e">
        <f ca="1">OFFSET('84p trace'!$R$56,(A128-1)*56,0)</f>
        <v>#DIV/0!</v>
      </c>
      <c r="E128" s="5" t="e">
        <f ca="1">OFFSET('84p trace'!$S$56,(A128-1)*56,0)</f>
        <v>#DIV/0!</v>
      </c>
      <c r="F128" s="5">
        <f ca="1">OFFSET('84p stat'!$H$1,A128*20,0)</f>
        <v>0</v>
      </c>
      <c r="G128" s="5">
        <f ca="1">OFFSET('84p stat'!$K$1,A128*20,0)</f>
        <v>0</v>
      </c>
      <c r="H128" s="5">
        <f ca="1">OFFSET('84p stat'!$N$1,A128*20,0)</f>
        <v>0</v>
      </c>
    </row>
    <row r="129" spans="1:10" x14ac:dyDescent="0.25">
      <c r="A129">
        <v>46</v>
      </c>
      <c r="C129">
        <f ca="1">OFFSET('84p stat'!$A$1,A129*20,0)</f>
        <v>0</v>
      </c>
      <c r="D129" s="5" t="e">
        <f ca="1">OFFSET('84p trace'!$R$56,(A129-1)*56,0)</f>
        <v>#DIV/0!</v>
      </c>
      <c r="E129" s="5" t="e">
        <f ca="1">OFFSET('84p trace'!$S$56,(A129-1)*56,0)</f>
        <v>#DIV/0!</v>
      </c>
      <c r="F129" s="5">
        <f ca="1">OFFSET('84p stat'!$H$1,A129*20,0)</f>
        <v>0</v>
      </c>
      <c r="G129" s="5">
        <f ca="1">OFFSET('84p stat'!$K$1,A129*20,0)</f>
        <v>0</v>
      </c>
      <c r="H129" s="5">
        <f ca="1">OFFSET('84p stat'!$N$1,A129*20,0)</f>
        <v>0</v>
      </c>
    </row>
    <row r="130" spans="1:10" x14ac:dyDescent="0.25">
      <c r="A130">
        <v>47</v>
      </c>
      <c r="C130">
        <f ca="1">OFFSET('84p stat'!$A$1,A130*20,0)</f>
        <v>0</v>
      </c>
      <c r="D130" s="5">
        <f ca="1">OFFSET('84p trace'!$R$56,(A130-1)*56,0)</f>
        <v>0</v>
      </c>
      <c r="E130" s="5">
        <f ca="1">OFFSET('84p trace'!$S$56,(A130-1)*56,0)</f>
        <v>0</v>
      </c>
      <c r="F130" s="5">
        <f ca="1">OFFSET('84p stat'!$H$1,A130*20,0)</f>
        <v>0</v>
      </c>
      <c r="G130" s="5">
        <f ca="1">OFFSET('84p stat'!$K$1,A130*20,0)</f>
        <v>0</v>
      </c>
      <c r="H130" s="5">
        <f ca="1">OFFSET('84p stat'!$N$1,A130*20,0)</f>
        <v>0</v>
      </c>
    </row>
    <row r="131" spans="1:10" x14ac:dyDescent="0.25">
      <c r="A131">
        <v>48</v>
      </c>
      <c r="C131">
        <f ca="1">OFFSET('84p stat'!$A$1,A131*20,0)</f>
        <v>0</v>
      </c>
      <c r="D131" s="5">
        <f ca="1">OFFSET('84p trace'!$R$56,(A131-1)*56,0)</f>
        <v>0</v>
      </c>
      <c r="E131" s="5">
        <f ca="1">OFFSET('84p trace'!$S$56,(A131-1)*56,0)</f>
        <v>0</v>
      </c>
      <c r="F131" s="5">
        <f ca="1">OFFSET('84p stat'!$H$1,A131*20,0)</f>
        <v>0</v>
      </c>
      <c r="G131" s="5">
        <f ca="1">OFFSET('84p stat'!$K$1,A131*20,0)</f>
        <v>0</v>
      </c>
      <c r="H131" s="5">
        <f ca="1">OFFSET('84p stat'!$N$1,A131*20,0)</f>
        <v>0</v>
      </c>
    </row>
    <row r="132" spans="1:10" x14ac:dyDescent="0.25">
      <c r="A132">
        <v>49</v>
      </c>
      <c r="C132">
        <f ca="1">OFFSET('84p stat'!$A$1,A132*20,0)</f>
        <v>0</v>
      </c>
      <c r="D132" s="5">
        <f ca="1">OFFSET('84p trace'!$R$56,(A132-1)*56,0)</f>
        <v>0</v>
      </c>
      <c r="E132" s="5">
        <f ca="1">OFFSET('84p trace'!$S$56,(A132-1)*56,0)</f>
        <v>0</v>
      </c>
      <c r="F132" s="5">
        <f ca="1">OFFSET('84p stat'!$H$1,A132*20,0)</f>
        <v>0</v>
      </c>
      <c r="G132" s="5">
        <f ca="1">OFFSET('84p stat'!$K$1,A132*20,0)</f>
        <v>0</v>
      </c>
      <c r="H132" s="5">
        <f ca="1">OFFSET('84p stat'!$N$1,A132*20,0)</f>
        <v>0</v>
      </c>
    </row>
    <row r="133" spans="1:10" x14ac:dyDescent="0.25">
      <c r="A133">
        <v>50</v>
      </c>
      <c r="C133">
        <f ca="1">OFFSET('84p stat'!$A$1,A133*20,0)</f>
        <v>0</v>
      </c>
      <c r="D133" s="5">
        <f ca="1">OFFSET('84p trace'!$R$56,(A133-1)*56,0)</f>
        <v>0</v>
      </c>
      <c r="E133" s="5">
        <f ca="1">OFFSET('84p trace'!$S$56,(A133-1)*56,0)</f>
        <v>0</v>
      </c>
      <c r="F133" s="5">
        <f ca="1">OFFSET('84p stat'!$H$1,A133*20,0)</f>
        <v>0</v>
      </c>
      <c r="G133" s="5">
        <f ca="1">OFFSET('84p stat'!$K$1,A133*20,0)</f>
        <v>0</v>
      </c>
      <c r="H133" s="5">
        <f ca="1">OFFSET('84p stat'!$N$1,A133*20,0)</f>
        <v>0</v>
      </c>
    </row>
    <row r="136" spans="1:10" x14ac:dyDescent="0.25">
      <c r="C136" t="s">
        <v>79</v>
      </c>
    </row>
    <row r="137" spans="1:10" x14ac:dyDescent="0.25">
      <c r="D137" t="s">
        <v>59</v>
      </c>
      <c r="E137" t="s">
        <v>55</v>
      </c>
      <c r="F137" t="s">
        <v>56</v>
      </c>
      <c r="G137" t="s">
        <v>57</v>
      </c>
      <c r="H137" t="s">
        <v>58</v>
      </c>
      <c r="J137" t="s">
        <v>78</v>
      </c>
    </row>
    <row r="138" spans="1:10" x14ac:dyDescent="0.25">
      <c r="A138">
        <v>1</v>
      </c>
      <c r="C138" t="str">
        <f ca="1">OFFSET('84p stat'!$A$1,A138*20,0)</f>
        <v>CUDA Time</v>
      </c>
      <c r="D138" s="5">
        <f ca="1">OFFSET('84p trace'!$U$56,(A31-1)*56,0)</f>
        <v>2.9440120000000238</v>
      </c>
      <c r="E138" s="5">
        <f ca="1">OFFSET('84p trace'!$V$56,(A31-1)*56,0)</f>
        <v>3.2055760400000168</v>
      </c>
      <c r="F138" s="5">
        <f ca="1">OFFSET('84p stat'!$H$1,A138*20,1)</f>
        <v>3.144374</v>
      </c>
      <c r="G138" s="5">
        <f ca="1">OFFSET('84p stat'!$K$1,A138*20,1)</f>
        <v>3.1399490000000001</v>
      </c>
      <c r="H138" s="5">
        <f ca="1">OFFSET('84p stat'!$N$1,A138*20,1)</f>
        <v>2.4909720000000002</v>
      </c>
      <c r="J138" s="5">
        <f ca="1">SUM(D138:H138)</f>
        <v>14.92488304000004</v>
      </c>
    </row>
    <row r="139" spans="1:10" x14ac:dyDescent="0.25">
      <c r="A139">
        <v>2</v>
      </c>
      <c r="C139" t="str">
        <f ca="1">OFFSET('84p stat'!$A$1,A139*20,0)</f>
        <v>CUDA</v>
      </c>
      <c r="D139" s="5">
        <f ca="1">OFFSET('84p trace'!$U$56,(A32-1)*56,0)</f>
        <v>158.95252543999982</v>
      </c>
      <c r="E139" s="5">
        <f ca="1">OFFSET('84p trace'!$V$56,(A32-1)*56,0)</f>
        <v>0</v>
      </c>
      <c r="F139" s="5">
        <f ca="1">OFFSET('84p stat'!$H$1,A139*20,1)</f>
        <v>0</v>
      </c>
      <c r="G139" s="5">
        <f ca="1">OFFSET('84p stat'!$K$1,A139*20,1)</f>
        <v>0</v>
      </c>
      <c r="H139" s="5">
        <f ca="1">OFFSET('84p stat'!$N$1,A139*20,1)</f>
        <v>0</v>
      </c>
      <c r="J139" s="5">
        <f t="shared" ref="J139:J187" ca="1" si="8">SUM(D139:H139)</f>
        <v>158.95252543999982</v>
      </c>
    </row>
    <row r="140" spans="1:10" x14ac:dyDescent="0.25">
      <c r="A140">
        <v>3</v>
      </c>
      <c r="C140" t="str">
        <f ca="1">OFFSET('84p stat'!$A$1,A140*20,0)</f>
        <v>CUDA non hash</v>
      </c>
      <c r="D140" s="5">
        <f ca="1">OFFSET('84p trace'!$U$56,(A33-1)*56,0)</f>
        <v>154.24875316000126</v>
      </c>
      <c r="E140" s="5">
        <f ca="1">OFFSET('84p trace'!$V$56,(A33-1)*56,0)</f>
        <v>154.2496570000003</v>
      </c>
      <c r="F140" s="5">
        <f ca="1">OFFSET('84p stat'!$H$1,A140*20,1)</f>
        <v>72.719297999999995</v>
      </c>
      <c r="G140" s="5">
        <f ca="1">OFFSET('84p stat'!$K$1,A140*20,1)</f>
        <v>72.254368999999997</v>
      </c>
      <c r="H140" s="5">
        <f ca="1">OFFSET('84p stat'!$N$1,A140*20,1)</f>
        <v>43.380544</v>
      </c>
      <c r="J140" s="5">
        <f t="shared" ca="1" si="8"/>
        <v>496.85262116000149</v>
      </c>
    </row>
    <row r="141" spans="1:10" x14ac:dyDescent="0.25">
      <c r="A141">
        <v>4</v>
      </c>
      <c r="C141" t="str">
        <f ca="1">OFFSET('84p stat'!$A$1,A141*20,0)</f>
        <v>CUDA ant</v>
      </c>
      <c r="D141" s="5">
        <f ca="1">OFFSET('84p trace'!$U$56,(A34-1)*56,0)</f>
        <v>0.48193567239999707</v>
      </c>
      <c r="E141" s="5">
        <f ca="1">OFFSET('84p trace'!$V$56,(A34-1)*56,0)</f>
        <v>0.23759844999999566</v>
      </c>
      <c r="F141" s="5">
        <f ca="1">OFFSET('84p stat'!$H$1,A141*20,1)</f>
        <v>0.16380800000000001</v>
      </c>
      <c r="G141" s="5">
        <f ca="1">OFFSET('84p stat'!$K$1,A141*20,1)</f>
        <v>0.15861600000000001</v>
      </c>
      <c r="H141" s="5">
        <f ca="1">OFFSET('84p stat'!$N$1,A141*20,1)</f>
        <v>7.4478000000000003E-2</v>
      </c>
      <c r="J141" s="5">
        <f t="shared" ca="1" si="8"/>
        <v>1.1164361223999928</v>
      </c>
    </row>
    <row r="142" spans="1:10" x14ac:dyDescent="0.25">
      <c r="A142">
        <v>5</v>
      </c>
      <c r="C142" t="str">
        <f ca="1">OFFSET('84p stat'!$A$1,A142*20,0)</f>
        <v>CUDA ant par</v>
      </c>
      <c r="D142" s="5">
        <f ca="1">OFFSET('84p trace'!$U$56,(A35-1)*56,0)</f>
        <v>0.26542129440000045</v>
      </c>
      <c r="E142" s="5">
        <f ca="1">OFFSET('84p trace'!$V$56,(A35-1)*56,0)</f>
        <v>0.20595288160000283</v>
      </c>
      <c r="F142" s="5">
        <f ca="1">OFFSET('84p stat'!$H$1,A142*20,1)</f>
        <v>0.207092</v>
      </c>
      <c r="G142" s="5">
        <f ca="1">OFFSET('84p stat'!$K$1,A142*20,1)</f>
        <v>0.20554900000000001</v>
      </c>
      <c r="H142" s="5">
        <f ca="1">OFFSET('84p stat'!$N$1,A142*20,1)</f>
        <v>8.5905999999999996E-2</v>
      </c>
      <c r="J142" s="5">
        <f t="shared" ca="1" si="8"/>
        <v>0.96992117600000327</v>
      </c>
    </row>
    <row r="143" spans="1:10" x14ac:dyDescent="0.25">
      <c r="A143">
        <v>6</v>
      </c>
      <c r="C143" t="str">
        <f ca="1">OFFSET('84p stat'!$A$1,A143*20,0)</f>
        <v>CUDA ant non hash</v>
      </c>
      <c r="D143" s="5">
        <f ca="1">OFFSET('84p trace'!$U$56,(A36-1)*56,0)</f>
        <v>9.7939090000001006E-2</v>
      </c>
      <c r="E143" s="5">
        <f ca="1">OFFSET('84p trace'!$V$56,(A36-1)*56,0)</f>
        <v>6.4879650000000094E-2</v>
      </c>
      <c r="F143" s="5">
        <f ca="1">OFFSET('84p stat'!$H$1,A143*20,1)</f>
        <v>6.0971999999999998E-2</v>
      </c>
      <c r="G143" s="5">
        <f ca="1">OFFSET('84p stat'!$K$1,A143*20,1)</f>
        <v>5.5546999999999999E-2</v>
      </c>
      <c r="H143" s="5">
        <f ca="1">OFFSET('84p stat'!$N$1,A143*20,1)</f>
        <v>3.1265000000000001E-2</v>
      </c>
      <c r="J143" s="5">
        <f t="shared" ca="1" si="8"/>
        <v>0.3106027400000011</v>
      </c>
    </row>
    <row r="144" spans="1:10" x14ac:dyDescent="0.25">
      <c r="A144">
        <v>7</v>
      </c>
      <c r="C144" t="str">
        <f ca="1">OFFSET('84p stat'!$A$1,A144*20,0)</f>
        <v>CUDA ant add CPU Time</v>
      </c>
      <c r="D144" s="5">
        <f ca="1">OFFSET('84p trace'!$U$56,(A37-1)*56,0)</f>
        <v>0.55082420840000046</v>
      </c>
      <c r="E144" s="5">
        <f ca="1">OFFSET('84p trace'!$V$56,(A37-1)*56,0)</f>
        <v>0.54460813640001282</v>
      </c>
      <c r="F144" s="5">
        <f ca="1">OFFSET('84p stat'!$H$1,A144*20,1)</f>
        <v>0.22416800000000001</v>
      </c>
      <c r="G144" s="5">
        <f ca="1">OFFSET('84p stat'!$K$1,A144*20,1)</f>
        <v>0.22684499999999999</v>
      </c>
      <c r="H144" s="5">
        <f ca="1">OFFSET('84p stat'!$N$1,A144*20,1)</f>
        <v>6.2760000000000003E-3</v>
      </c>
      <c r="J144" s="5">
        <f t="shared" ca="1" si="8"/>
        <v>1.552721344800013</v>
      </c>
    </row>
    <row r="145" spans="1:10" x14ac:dyDescent="0.25">
      <c r="A145">
        <v>8</v>
      </c>
      <c r="C145" t="str">
        <f ca="1">OFFSET('84p stat'!$A$1,A145*20,0)</f>
        <v>CUDA ant add CPU</v>
      </c>
      <c r="D145" s="5">
        <f ca="1">OFFSET('84p trace'!$U$56,(A38-1)*56,0)</f>
        <v>6.5293599263999784</v>
      </c>
      <c r="E145" s="5">
        <f ca="1">OFFSET('84p trace'!$V$56,(A38-1)*56,0)</f>
        <v>0</v>
      </c>
      <c r="F145" s="5">
        <f ca="1">OFFSET('84p stat'!$H$1,A145*20,1)</f>
        <v>0</v>
      </c>
      <c r="G145" s="5">
        <f ca="1">OFFSET('84p stat'!$K$1,A145*20,1)</f>
        <v>0</v>
      </c>
      <c r="H145" s="5">
        <f ca="1">OFFSET('84p stat'!$N$1,A145*20,1)</f>
        <v>0</v>
      </c>
      <c r="J145" s="5">
        <f t="shared" ca="1" si="8"/>
        <v>6.5293599263999784</v>
      </c>
    </row>
    <row r="146" spans="1:10" x14ac:dyDescent="0.25">
      <c r="A146">
        <v>9</v>
      </c>
      <c r="C146" t="str">
        <f ca="1">OFFSET('84p stat'!$A$1,A146*20,0)</f>
        <v>CUDA ant add CPU non hash</v>
      </c>
      <c r="D146" s="5">
        <f ca="1">OFFSET('84p trace'!$U$56,(A39-1)*56,0)</f>
        <v>280.26348115240012</v>
      </c>
      <c r="E146" s="5">
        <f ca="1">OFFSET('84p trace'!$V$56,(A39-1)*56,0)</f>
        <v>274.78589863359991</v>
      </c>
      <c r="F146" s="5">
        <f ca="1">OFFSET('84p stat'!$H$1,A146*20,1)</f>
        <v>102.241328</v>
      </c>
      <c r="G146" s="5">
        <f ca="1">OFFSET('84p stat'!$K$1,A146*20,1)</f>
        <v>102.32135700000001</v>
      </c>
      <c r="H146" s="5">
        <f ca="1">OFFSET('84p stat'!$N$1,A146*20,1)</f>
        <v>7.5560000000000002E-2</v>
      </c>
      <c r="J146" s="5">
        <f t="shared" ca="1" si="8"/>
        <v>759.68762478600001</v>
      </c>
    </row>
    <row r="147" spans="1:10" x14ac:dyDescent="0.25">
      <c r="A147">
        <v>10</v>
      </c>
      <c r="C147" t="str">
        <f ca="1">OFFSET('84p stat'!$A$1,A147*20,0)</f>
        <v>CUDA ant add CPU12</v>
      </c>
      <c r="D147" s="5">
        <f ca="1">OFFSET('84p trace'!$U$56,(A40-1)*56,0)</f>
        <v>247.21820624000043</v>
      </c>
      <c r="E147" s="5">
        <f ca="1">OFFSET('84p trace'!$V$56,(A40-1)*56,0)</f>
        <v>247.56653604000115</v>
      </c>
      <c r="F147" s="5">
        <f ca="1">OFFSET('84p stat'!$H$1,A147*20,1)</f>
        <v>247.691495</v>
      </c>
      <c r="G147" s="5">
        <f ca="1">OFFSET('84p stat'!$K$1,A147*20,1)</f>
        <v>247.67833899999999</v>
      </c>
      <c r="H147" s="5">
        <f ca="1">OFFSET('84p stat'!$N$1,A147*20,1)</f>
        <v>0.110302</v>
      </c>
      <c r="J147" s="5">
        <f t="shared" ca="1" si="8"/>
        <v>990.26487828000154</v>
      </c>
    </row>
    <row r="148" spans="1:10" x14ac:dyDescent="0.25">
      <c r="A148">
        <v>11</v>
      </c>
      <c r="C148" t="str">
        <f ca="1">OFFSET('84p stat'!$A$1,A148*20,0)</f>
        <v>CUDA opt</v>
      </c>
      <c r="D148" s="5">
        <f ca="1">OFFSET('84p trace'!$U$56,(A41-1)*56,0)</f>
        <v>168.10769636000001</v>
      </c>
      <c r="E148" s="5">
        <f ca="1">OFFSET('84p trace'!$V$56,(A41-1)*56,0)</f>
        <v>0</v>
      </c>
      <c r="F148" s="5">
        <f ca="1">OFFSET('84p stat'!$H$1,A148*20,1)</f>
        <v>0</v>
      </c>
      <c r="G148" s="5">
        <f ca="1">OFFSET('84p stat'!$K$1,A148*20,1)</f>
        <v>0</v>
      </c>
      <c r="H148" s="5">
        <f ca="1">OFFSET('84p stat'!$N$1,A148*20,1)</f>
        <v>0</v>
      </c>
      <c r="J148" s="5">
        <f t="shared" ca="1" si="8"/>
        <v>168.10769636000001</v>
      </c>
    </row>
    <row r="149" spans="1:10" x14ac:dyDescent="0.25">
      <c r="A149">
        <v>12</v>
      </c>
      <c r="C149" t="str">
        <f ca="1">OFFSET('84p stat'!$A$1,A149*20,0)</f>
        <v>CUDA opt Time</v>
      </c>
      <c r="D149" s="5">
        <f ca="1">OFFSET('84p trace'!$U$56,(A42-1)*56,0)</f>
        <v>6.1007905600000143</v>
      </c>
      <c r="E149" s="5">
        <f ca="1">OFFSET('84p trace'!$V$56,(A42-1)*56,0)</f>
        <v>6.165737160000015</v>
      </c>
      <c r="F149" s="5">
        <f ca="1">OFFSET('84p stat'!$H$1,A149*20,1)</f>
        <v>6.1747860000000001</v>
      </c>
      <c r="G149" s="5">
        <f ca="1">OFFSET('84p stat'!$K$1,A149*20,1)</f>
        <v>0.10732</v>
      </c>
      <c r="H149" s="5">
        <f ca="1">OFFSET('84p stat'!$N$1,A149*20,1)</f>
        <v>0</v>
      </c>
      <c r="J149" s="5">
        <f t="shared" ca="1" si="8"/>
        <v>18.54863372000003</v>
      </c>
    </row>
    <row r="150" spans="1:10" x14ac:dyDescent="0.25">
      <c r="A150">
        <v>13</v>
      </c>
      <c r="C150" t="str">
        <f ca="1">OFFSET('84p stat'!$A$1,A150*20,0)</f>
        <v>CUDA opt non hash</v>
      </c>
      <c r="D150" s="5">
        <f ca="1">OFFSET('84p trace'!$U$56,(A43-1)*56,0)</f>
        <v>8.7642804483999956</v>
      </c>
      <c r="E150" s="5">
        <f ca="1">OFFSET('84p trace'!$V$56,(A43-1)*56,0)</f>
        <v>8.6987423376000361</v>
      </c>
      <c r="F150" s="5">
        <f ca="1">OFFSET('84p stat'!$H$1,A150*20,1)</f>
        <v>8.5873720000000002</v>
      </c>
      <c r="G150" s="5">
        <f ca="1">OFFSET('84p stat'!$K$1,A150*20,1)</f>
        <v>3.1814000000000002E-2</v>
      </c>
      <c r="H150" s="5">
        <f ca="1">OFFSET('84p stat'!$N$1,A150*20,1)</f>
        <v>0</v>
      </c>
      <c r="J150" s="5">
        <f t="shared" ca="1" si="8"/>
        <v>26.082208786000034</v>
      </c>
    </row>
    <row r="151" spans="1:10" x14ac:dyDescent="0.25">
      <c r="A151">
        <v>14</v>
      </c>
      <c r="C151" t="str">
        <f ca="1">OFFSET('84p stat'!$A$1,A151*20,0)</f>
        <v>CUDA opt ant</v>
      </c>
      <c r="D151" s="5">
        <f ca="1">OFFSET('84p trace'!$U$56,(A44-1)*56,0)</f>
        <v>0.48430852160000298</v>
      </c>
      <c r="E151" s="5">
        <f ca="1">OFFSET('84p trace'!$V$56,(A44-1)*56,0)</f>
        <v>0.14291899040000011</v>
      </c>
      <c r="F151" s="5">
        <f ca="1">OFFSET('84p stat'!$H$1,A151*20,1)</f>
        <v>0.129189</v>
      </c>
      <c r="G151" s="5">
        <f ca="1">OFFSET('84p stat'!$K$1,A151*20,1)</f>
        <v>5.7895000000000002E-2</v>
      </c>
      <c r="H151" s="5">
        <f ca="1">OFFSET('84p stat'!$N$1,A151*20,1)</f>
        <v>0</v>
      </c>
      <c r="J151" s="5">
        <f t="shared" ca="1" si="8"/>
        <v>0.81431151200000307</v>
      </c>
    </row>
    <row r="152" spans="1:10" x14ac:dyDescent="0.25">
      <c r="A152">
        <v>15</v>
      </c>
      <c r="C152" t="str">
        <f ca="1">OFFSET('84p stat'!$A$1,A152*20,0)</f>
        <v>CUDA opt ant non hash</v>
      </c>
      <c r="D152" s="5">
        <f ca="1">OFFSET('84p trace'!$U$56,(A45-1)*56,0)</f>
        <v>0.37039091560000814</v>
      </c>
      <c r="E152" s="5">
        <f ca="1">OFFSET('84p trace'!$V$56,(A45-1)*56,0)</f>
        <v>0.20950985959999907</v>
      </c>
      <c r="F152" s="5">
        <f ca="1">OFFSET('84p stat'!$H$1,A152*20,1)</f>
        <v>0.106715</v>
      </c>
      <c r="G152" s="5">
        <f ca="1">OFFSET('84p stat'!$K$1,A152*20,1)</f>
        <v>7.7720000000000003E-3</v>
      </c>
      <c r="H152" s="5">
        <f ca="1">OFFSET('84p stat'!$N$1,A152*20,1)</f>
        <v>0</v>
      </c>
      <c r="J152" s="5">
        <f t="shared" ca="1" si="8"/>
        <v>0.69438777520000716</v>
      </c>
    </row>
    <row r="153" spans="1:10" x14ac:dyDescent="0.25">
      <c r="A153">
        <v>16</v>
      </c>
      <c r="C153" t="str">
        <f ca="1">OFFSET('84p stat'!$A$1,A153*20,0)</f>
        <v>CUDA opt ant par</v>
      </c>
      <c r="D153" s="5">
        <f ca="1">OFFSET('84p trace'!$U$56,(A46-1)*56,0)</f>
        <v>9.8421945843999428</v>
      </c>
      <c r="E153" s="5">
        <f ca="1">OFFSET('84p trace'!$V$56,(A46-1)*56,0)</f>
        <v>9.7933613375999791</v>
      </c>
      <c r="F153" s="5">
        <f ca="1">OFFSET('84p stat'!$H$1,A153*20,1)</f>
        <v>9.8194160000000004</v>
      </c>
      <c r="G153" s="5">
        <f ca="1">OFFSET('84p stat'!$K$1,A153*20,1)</f>
        <v>5.1270000000000003E-2</v>
      </c>
      <c r="H153" s="5">
        <f ca="1">OFFSET('84p stat'!$N$1,A153*20,1)</f>
        <v>0</v>
      </c>
      <c r="J153" s="5">
        <f t="shared" ca="1" si="8"/>
        <v>29.506241921999923</v>
      </c>
    </row>
    <row r="154" spans="1:10" x14ac:dyDescent="0.25">
      <c r="A154">
        <v>17</v>
      </c>
      <c r="C154" t="str">
        <f ca="1">OFFSET('84p stat'!$A$1,A154*20,0)</f>
        <v>CUDA opt_one_GPU</v>
      </c>
      <c r="D154" s="5" t="e">
        <f ca="1">OFFSET('84p trace'!$U$56,(A47-1)*56,0)</f>
        <v>#DIV/0!</v>
      </c>
      <c r="E154" s="5" t="e">
        <f ca="1">OFFSET('84p trace'!$V$56,(A47-1)*56,0)</f>
        <v>#DIV/0!</v>
      </c>
      <c r="F154" s="5">
        <f ca="1">OFFSET('84p stat'!$H$1,A154*20,1)</f>
        <v>0</v>
      </c>
      <c r="G154" s="5">
        <f ca="1">OFFSET('84p stat'!$K$1,A154*20,1)</f>
        <v>0</v>
      </c>
      <c r="H154" s="5">
        <f ca="1">OFFSET('84p stat'!$N$1,A154*20,1)</f>
        <v>0</v>
      </c>
      <c r="J154" s="5" t="e">
        <f t="shared" ca="1" si="8"/>
        <v>#DIV/0!</v>
      </c>
    </row>
    <row r="155" spans="1:10" x14ac:dyDescent="0.25">
      <c r="A155">
        <v>18</v>
      </c>
      <c r="C155" t="str">
        <f ca="1">OFFSET('84p stat'!$A$1,A155*20,0)</f>
        <v>CUDA opt_one_GPU ant</v>
      </c>
      <c r="D155" s="5" t="e">
        <f ca="1">OFFSET('84p trace'!$U$56,(A48-1)*56,0)</f>
        <v>#DIV/0!</v>
      </c>
      <c r="E155" s="5" t="e">
        <f ca="1">OFFSET('84p trace'!$V$56,(A48-1)*56,0)</f>
        <v>#DIV/0!</v>
      </c>
      <c r="F155" s="5">
        <f ca="1">OFFSET('84p stat'!$H$1,A155*20,1)</f>
        <v>0</v>
      </c>
      <c r="G155" s="5">
        <f ca="1">OFFSET('84p stat'!$K$1,A155*20,1)</f>
        <v>0</v>
      </c>
      <c r="H155" s="5">
        <f ca="1">OFFSET('84p stat'!$N$1,A155*20,1)</f>
        <v>0</v>
      </c>
      <c r="J155" s="5" t="e">
        <f t="shared" ca="1" si="8"/>
        <v>#DIV/0!</v>
      </c>
    </row>
    <row r="156" spans="1:10" x14ac:dyDescent="0.25">
      <c r="A156">
        <v>19</v>
      </c>
      <c r="C156" t="str">
        <f ca="1">OFFSET('84p stat'!$A$1,A156*20,0)</f>
        <v>CUDA opt_one_GPU ant local</v>
      </c>
      <c r="D156" s="5" t="e">
        <f ca="1">OFFSET('84p trace'!$U$56,(A49-1)*56,0)</f>
        <v>#DIV/0!</v>
      </c>
      <c r="E156" s="5" t="e">
        <f ca="1">OFFSET('84p trace'!$V$56,(A49-1)*56,0)</f>
        <v>#DIV/0!</v>
      </c>
      <c r="F156" s="5">
        <f ca="1">OFFSET('84p stat'!$H$1,A156*20,1)</f>
        <v>0</v>
      </c>
      <c r="G156" s="5">
        <f ca="1">OFFSET('84p stat'!$K$1,A156*20,1)</f>
        <v>0</v>
      </c>
      <c r="H156" s="5">
        <f ca="1">OFFSET('84p stat'!$N$1,A156*20,1)</f>
        <v>0</v>
      </c>
      <c r="J156" s="5" t="e">
        <f t="shared" ca="1" si="8"/>
        <v>#DIV/0!</v>
      </c>
    </row>
    <row r="157" spans="1:10" x14ac:dyDescent="0.25">
      <c r="A157">
        <v>20</v>
      </c>
      <c r="C157" t="str">
        <f ca="1">OFFSET('84p stat'!$A$1,A157*20,0)</f>
        <v>non CUDA Time</v>
      </c>
      <c r="D157" s="5">
        <f ca="1">OFFSET('84p trace'!$U$56,(A50-1)*56,0)</f>
        <v>4.4455529999999177</v>
      </c>
      <c r="E157" s="5">
        <f ca="1">OFFSET('84p trace'!$V$56,(A50-1)*56,0)</f>
        <v>4.2447610000002696</v>
      </c>
      <c r="F157" s="5">
        <f ca="1">OFFSET('84p stat'!$H$1,A157*20,1)</f>
        <v>4.2434060000000002</v>
      </c>
      <c r="G157" s="5">
        <f ca="1">OFFSET('84p stat'!$K$1,A157*20,1)</f>
        <v>4.2446020000000004</v>
      </c>
      <c r="H157" s="5">
        <f ca="1">OFFSET('84p stat'!$N$1,A157*20,1)</f>
        <v>1.5997999999999998E-2</v>
      </c>
      <c r="J157" s="5">
        <f t="shared" ca="1" si="8"/>
        <v>17.194320000000186</v>
      </c>
    </row>
    <row r="158" spans="1:10" x14ac:dyDescent="0.25">
      <c r="A158">
        <v>21</v>
      </c>
      <c r="C158" t="str">
        <f ca="1">OFFSET('84p stat'!$A$1,A158*20,0)</f>
        <v>non CUDA</v>
      </c>
      <c r="D158" s="5">
        <f ca="1">OFFSET('84p trace'!$U$56,(A51-1)*56,0)</f>
        <v>12.419653000000231</v>
      </c>
      <c r="E158" s="5">
        <f ca="1">OFFSET('84p trace'!$V$56,(A51-1)*56,0)</f>
        <v>0</v>
      </c>
      <c r="F158" s="5">
        <f ca="1">OFFSET('84p stat'!$H$1,A158*20,1)</f>
        <v>0</v>
      </c>
      <c r="G158" s="5">
        <f ca="1">OFFSET('84p stat'!$K$1,A158*20,1)</f>
        <v>0</v>
      </c>
      <c r="H158" s="5">
        <f ca="1">OFFSET('84p stat'!$N$1,A158*20,1)</f>
        <v>0</v>
      </c>
      <c r="J158" s="5">
        <f t="shared" ca="1" si="8"/>
        <v>12.419653000000231</v>
      </c>
    </row>
    <row r="159" spans="1:10" x14ac:dyDescent="0.25">
      <c r="A159">
        <v>22</v>
      </c>
      <c r="C159" t="str">
        <f ca="1">OFFSET('84p stat'!$A$1,A159*20,0)</f>
        <v>non CUDA non hash</v>
      </c>
      <c r="D159" s="5">
        <f ca="1">OFFSET('84p trace'!$U$56,(A52-1)*56,0)</f>
        <v>3.6578563600000806</v>
      </c>
      <c r="E159" s="5">
        <f ca="1">OFFSET('84p trace'!$V$56,(A52-1)*56,0)</f>
        <v>3.6639670400001028</v>
      </c>
      <c r="F159" s="5">
        <f ca="1">OFFSET('84p stat'!$H$1,A159*20,1)</f>
        <v>3.656479</v>
      </c>
      <c r="G159" s="5">
        <f ca="1">OFFSET('84p stat'!$K$1,A159*20,1)</f>
        <v>3.6601189999999999</v>
      </c>
      <c r="H159" s="5">
        <f ca="1">OFFSET('84p stat'!$N$1,A159*20,1)</f>
        <v>8.8389999999999996E-3</v>
      </c>
      <c r="J159" s="5">
        <f t="shared" ca="1" si="8"/>
        <v>14.647260400000183</v>
      </c>
    </row>
    <row r="160" spans="1:10" x14ac:dyDescent="0.25">
      <c r="A160">
        <v>23</v>
      </c>
      <c r="C160" t="str">
        <f ca="1">OFFSET('84p stat'!$A$1,A160*20,0)</f>
        <v>Classic ACO</v>
      </c>
      <c r="D160" s="5">
        <f ca="1">OFFSET('84p trace'!$U$56,(A53-1)*56,0)</f>
        <v>1282.5657440000007</v>
      </c>
      <c r="E160" s="5">
        <f ca="1">OFFSET('84p trace'!$V$56,(A53-1)*56,0)</f>
        <v>1159.2204999999988</v>
      </c>
      <c r="F160" s="5">
        <f ca="1">OFFSET('84p stat'!$H$1,A160*20,1)</f>
        <v>1161.2977289999999</v>
      </c>
      <c r="G160" s="5">
        <f ca="1">OFFSET('84p stat'!$K$1,A160*20,1)</f>
        <v>1161.878602</v>
      </c>
      <c r="H160" s="5">
        <f ca="1">OFFSET('84p stat'!$N$1,A160*20,1)</f>
        <v>1.985017</v>
      </c>
      <c r="J160" s="5">
        <f t="shared" ca="1" si="8"/>
        <v>4766.9475919999995</v>
      </c>
    </row>
    <row r="161" spans="1:10" x14ac:dyDescent="0.25">
      <c r="A161">
        <v>24</v>
      </c>
      <c r="C161" t="str">
        <f ca="1">OFFSET('84p stat'!$A$1,A161*20,0)</f>
        <v>Classic ACO non hash</v>
      </c>
      <c r="D161" s="5">
        <f ca="1">OFFSET('84p trace'!$U$56,(A54-1)*56,0)</f>
        <v>1440.0695999999853</v>
      </c>
      <c r="E161" s="5">
        <f ca="1">OFFSET('84p trace'!$V$56,(A54-1)*56,0)</f>
        <v>1439.3890760000004</v>
      </c>
      <c r="F161" s="5">
        <f ca="1">OFFSET('84p stat'!$H$1,A161*20,1)</f>
        <v>1439.8504390000001</v>
      </c>
      <c r="G161" s="5">
        <f ca="1">OFFSET('84p stat'!$K$1,A161*20,1)</f>
        <v>1441.498374</v>
      </c>
      <c r="H161" s="5">
        <f ca="1">OFFSET('84p stat'!$N$1,A161*20,1)</f>
        <v>4.3021440000000002</v>
      </c>
      <c r="J161" s="5">
        <f t="shared" ca="1" si="8"/>
        <v>5765.1096329999855</v>
      </c>
    </row>
    <row r="162" spans="1:10" x14ac:dyDescent="0.25">
      <c r="A162">
        <v>25</v>
      </c>
      <c r="C162" t="str">
        <f ca="1">OFFSET('84p stat'!$A$1,A162*20,0)</f>
        <v>omp</v>
      </c>
      <c r="D162" s="5">
        <f ca="1">OFFSET('84p trace'!$U$56,(A55-1)*56,0)</f>
        <v>4.5301411600002472</v>
      </c>
      <c r="E162" s="5">
        <f ca="1">OFFSET('84p trace'!$V$56,(A55-1)*56,0)</f>
        <v>4.5619288400002462</v>
      </c>
      <c r="F162" s="5">
        <f ca="1">OFFSET('84p stat'!$H$1,A162*20,1)</f>
        <v>4.5636010000000002</v>
      </c>
      <c r="G162" s="5">
        <f ca="1">OFFSET('84p stat'!$K$1,A162*20,1)</f>
        <v>4.5507030000000004</v>
      </c>
      <c r="H162" s="5">
        <f ca="1">OFFSET('84p stat'!$N$1,A162*20,1)</f>
        <v>1.3868E-2</v>
      </c>
      <c r="J162" s="5">
        <f t="shared" ca="1" si="8"/>
        <v>18.220242000000493</v>
      </c>
    </row>
    <row r="163" spans="1:10" x14ac:dyDescent="0.25">
      <c r="A163">
        <v>26</v>
      </c>
      <c r="C163" t="str">
        <f ca="1">OFFSET('84p stat'!$A$1,A163*20,0)</f>
        <v>omp non hash</v>
      </c>
      <c r="D163" s="5">
        <f ca="1">OFFSET('84p trace'!$U$56,(A56-1)*56,0)</f>
        <v>9.9929465600001048</v>
      </c>
      <c r="E163" s="5">
        <f ca="1">OFFSET('84p trace'!$V$56,(A56-1)*56,0)</f>
        <v>9.982677759999941</v>
      </c>
      <c r="F163" s="5">
        <f ca="1">OFFSET('84p stat'!$H$1,A163*20,1)</f>
        <v>9.9788010000000007</v>
      </c>
      <c r="G163" s="5">
        <f ca="1">OFFSET('84p stat'!$K$1,A163*20,1)</f>
        <v>9.9719250000000006</v>
      </c>
      <c r="H163" s="5">
        <f ca="1">OFFSET('84p stat'!$N$1,A163*20,1)</f>
        <v>5.3960000000000001E-2</v>
      </c>
      <c r="J163" s="5">
        <f t="shared" ca="1" si="8"/>
        <v>39.980310320000044</v>
      </c>
    </row>
    <row r="164" spans="1:10" x14ac:dyDescent="0.25">
      <c r="A164">
        <v>27</v>
      </c>
      <c r="C164" t="str">
        <f ca="1">OFFSET('84p stat'!$A$1,A164*20,0)</f>
        <v>non CUDA transp Time</v>
      </c>
      <c r="D164" s="5">
        <f ca="1">OFFSET('84p trace'!$U$56,(A57-1)*56,0)</f>
        <v>16.774581959999665</v>
      </c>
      <c r="E164" s="5">
        <f ca="1">OFFSET('84p trace'!$V$56,(A57-1)*56,0)</f>
        <v>15.141126440000294</v>
      </c>
      <c r="F164" s="5">
        <f ca="1">OFFSET('84p stat'!$H$1,A164*20,1)</f>
        <v>15.182172</v>
      </c>
      <c r="G164" s="5">
        <f ca="1">OFFSET('84p stat'!$K$1,A164*20,1)</f>
        <v>15.241834000000001</v>
      </c>
      <c r="H164" s="5">
        <f ca="1">OFFSET('84p stat'!$N$1,A164*20,1)</f>
        <v>2.9777000000000001E-2</v>
      </c>
      <c r="J164" s="5">
        <f t="shared" ca="1" si="8"/>
        <v>62.369491399999966</v>
      </c>
    </row>
    <row r="165" spans="1:10" x14ac:dyDescent="0.25">
      <c r="A165">
        <v>28</v>
      </c>
      <c r="C165" t="str">
        <f ca="1">OFFSET('84p stat'!$A$1,A165*20,0)</f>
        <v>non CUDA transp</v>
      </c>
      <c r="D165" s="5">
        <f ca="1">OFFSET('84p trace'!$U$56,(A58-1)*56,0)</f>
        <v>43.624352840000938</v>
      </c>
      <c r="E165" s="5">
        <f ca="1">OFFSET('84p trace'!$V$56,(A58-1)*56,0)</f>
        <v>0</v>
      </c>
      <c r="F165" s="5">
        <f ca="1">OFFSET('84p stat'!$H$1,A165*20,1)</f>
        <v>0</v>
      </c>
      <c r="G165" s="5">
        <f ca="1">OFFSET('84p stat'!$K$1,A165*20,1)</f>
        <v>0</v>
      </c>
      <c r="H165" s="5">
        <f ca="1">OFFSET('84p stat'!$N$1,A165*20,1)</f>
        <v>0</v>
      </c>
      <c r="J165" s="5">
        <f t="shared" ca="1" si="8"/>
        <v>43.624352840000938</v>
      </c>
    </row>
    <row r="166" spans="1:10" x14ac:dyDescent="0.25">
      <c r="A166">
        <v>29</v>
      </c>
      <c r="C166" t="str">
        <f ca="1">OFFSET('84p stat'!$A$1,A166*20,0)</f>
        <v>non CUDA transp non hash</v>
      </c>
      <c r="D166" s="5">
        <f ca="1">OFFSET('84p trace'!$U$56,(A59-1)*56,0)</f>
        <v>3.9371616400001153</v>
      </c>
      <c r="E166" s="5">
        <f ca="1">OFFSET('84p trace'!$V$56,(A59-1)*56,0)</f>
        <v>3.9299210000002049</v>
      </c>
      <c r="F166" s="5">
        <f ca="1">OFFSET('84p stat'!$H$1,A166*20,1)</f>
        <v>3.9243380000000001</v>
      </c>
      <c r="G166" s="5">
        <f ca="1">OFFSET('84p stat'!$K$1,A166*20,1)</f>
        <v>3.912245</v>
      </c>
      <c r="H166" s="5">
        <f ca="1">OFFSET('84p stat'!$N$1,A166*20,1)</f>
        <v>1.0094000000000001E-2</v>
      </c>
      <c r="J166" s="5">
        <f t="shared" ca="1" si="8"/>
        <v>15.713759640000321</v>
      </c>
    </row>
    <row r="167" spans="1:10" x14ac:dyDescent="0.25">
      <c r="A167">
        <v>30</v>
      </c>
      <c r="C167" t="str">
        <f ca="1">OFFSET('84p stat'!$A$1,A167*20,0)</f>
        <v>CUDA Const</v>
      </c>
      <c r="D167" s="5">
        <f ca="1">OFFSET('84p trace'!$U$56,(A60-1)*56,0)</f>
        <v>15.188546003599964</v>
      </c>
      <c r="E167" s="5">
        <f ca="1">OFFSET('84p trace'!$V$56,(A60-1)*56,0)</f>
        <v>15.117200217600011</v>
      </c>
      <c r="F167" s="5">
        <f ca="1">OFFSET('84p stat'!$H$1,A167*20,1)</f>
        <v>14.942864999999999</v>
      </c>
      <c r="G167" s="5">
        <f ca="1">OFFSET('84p stat'!$K$1,A167*20,1)</f>
        <v>14.968325999999999</v>
      </c>
      <c r="H167" s="5">
        <f ca="1">OFFSET('84p stat'!$N$1,A167*20,1)</f>
        <v>14.550487</v>
      </c>
      <c r="J167" s="5">
        <f t="shared" ca="1" si="8"/>
        <v>74.767424221199974</v>
      </c>
    </row>
    <row r="168" spans="1:10" x14ac:dyDescent="0.25">
      <c r="A168">
        <v>31</v>
      </c>
      <c r="C168" t="str">
        <f ca="1">OFFSET('84p stat'!$A$1,A168*20,0)</f>
        <v>CUDA ant Const</v>
      </c>
      <c r="D168" s="5">
        <f ca="1">OFFSET('84p trace'!$U$56,(A61-1)*56,0)</f>
        <v>0.21983941440000515</v>
      </c>
      <c r="E168" s="5">
        <f ca="1">OFFSET('84p trace'!$V$56,(A61-1)*56,0)</f>
        <v>0.23674209000000151</v>
      </c>
      <c r="F168" s="5">
        <f ca="1">OFFSET('84p stat'!$H$1,A168*20,1)</f>
        <v>0.212698</v>
      </c>
      <c r="G168" s="5">
        <f ca="1">OFFSET('84p stat'!$K$1,A168*20,1)</f>
        <v>0.20438600000000001</v>
      </c>
      <c r="H168" s="5">
        <f ca="1">OFFSET('84p stat'!$N$1,A168*20,1)</f>
        <v>7.356E-2</v>
      </c>
      <c r="J168" s="5">
        <f t="shared" ca="1" si="8"/>
        <v>0.94722550440000652</v>
      </c>
    </row>
    <row r="169" spans="1:10" x14ac:dyDescent="0.25">
      <c r="A169">
        <v>32</v>
      </c>
      <c r="C169" t="str">
        <f ca="1">OFFSET('84p stat'!$A$1,A169*20,0)</f>
        <v>CUDA ant par Const</v>
      </c>
      <c r="D169" s="5">
        <f ca="1">OFFSET('84p trace'!$U$56,(A62-1)*56,0)</f>
        <v>0.21056621000000045</v>
      </c>
      <c r="E169" s="5">
        <f ca="1">OFFSET('84p trace'!$V$56,(A62-1)*56,0)</f>
        <v>0.16419409440000668</v>
      </c>
      <c r="F169" s="5">
        <f ca="1">OFFSET('84p stat'!$H$1,A169*20,1)</f>
        <v>0.147286</v>
      </c>
      <c r="G169" s="5">
        <f ca="1">OFFSET('84p stat'!$K$1,A169*20,1)</f>
        <v>0.14379</v>
      </c>
      <c r="H169" s="5">
        <f ca="1">OFFSET('84p stat'!$N$1,A169*20,1)</f>
        <v>3.2374E-2</v>
      </c>
      <c r="J169" s="5">
        <f t="shared" ca="1" si="8"/>
        <v>0.69821030440000709</v>
      </c>
    </row>
    <row r="170" spans="1:10" x14ac:dyDescent="0.25">
      <c r="A170">
        <v>33</v>
      </c>
      <c r="C170" t="str">
        <f ca="1">OFFSET('84p stat'!$A$1,A170*20,0)</f>
        <v>CUDA ant add CPU Const</v>
      </c>
      <c r="D170" s="5">
        <f ca="1">OFFSET('84p trace'!$U$56,(A63-1)*56,0)</f>
        <v>14.834722489599983</v>
      </c>
      <c r="E170" s="5">
        <f ca="1">OFFSET('84p trace'!$V$56,(A63-1)*56,0)</f>
        <v>14.814718999999977</v>
      </c>
      <c r="F170" s="5">
        <f ca="1">OFFSET('84p stat'!$H$1,A170*20,1)</f>
        <v>2.65924</v>
      </c>
      <c r="G170" s="5">
        <f ca="1">OFFSET('84p stat'!$K$1,A170*20,1)</f>
        <v>3.5788890000000002</v>
      </c>
      <c r="H170" s="5">
        <f ca="1">OFFSET('84p stat'!$N$1,A170*20,1)</f>
        <v>0.24193500000000001</v>
      </c>
      <c r="J170" s="5">
        <f t="shared" ca="1" si="8"/>
        <v>36.12950548959995</v>
      </c>
    </row>
    <row r="171" spans="1:10" x14ac:dyDescent="0.25">
      <c r="A171">
        <v>34</v>
      </c>
      <c r="C171" t="str">
        <f ca="1">OFFSET('84p stat'!$A$1,A171*20,0)</f>
        <v>CUDA opt Const</v>
      </c>
      <c r="D171" s="5">
        <f ca="1">OFFSET('84p trace'!$U$56,(A64-1)*56,0)</f>
        <v>12.477739019600053</v>
      </c>
      <c r="E171" s="5">
        <f ca="1">OFFSET('84p trace'!$V$56,(A64-1)*56,0)</f>
        <v>11.914300944399962</v>
      </c>
      <c r="F171" s="5">
        <f ca="1">OFFSET('84p stat'!$H$1,A171*20,1)</f>
        <v>11.111466999999999</v>
      </c>
      <c r="G171" s="5">
        <f ca="1">OFFSET('84p stat'!$K$1,A171*20,1)</f>
        <v>3.1530000000000002E-2</v>
      </c>
      <c r="H171" s="5">
        <f ca="1">OFFSET('84p stat'!$N$1,A171*20,1)</f>
        <v>0</v>
      </c>
      <c r="J171" s="5">
        <f t="shared" ca="1" si="8"/>
        <v>35.535036964000007</v>
      </c>
    </row>
    <row r="172" spans="1:10" x14ac:dyDescent="0.25">
      <c r="A172">
        <v>35</v>
      </c>
      <c r="C172" t="str">
        <f ca="1">OFFSET('84p stat'!$A$1,A172*20,0)</f>
        <v>CUDA opt ant Const</v>
      </c>
      <c r="D172" s="5">
        <f ca="1">OFFSET('84p trace'!$U$56,(A65-1)*56,0)</f>
        <v>0.18736955560000434</v>
      </c>
      <c r="E172" s="5">
        <f ca="1">OFFSET('84p trace'!$V$56,(A65-1)*56,0)</f>
        <v>0.13929260000000088</v>
      </c>
      <c r="F172" s="5">
        <f ca="1">OFFSET('84p stat'!$H$1,A172*20,1)</f>
        <v>0.119883</v>
      </c>
      <c r="G172" s="5">
        <f ca="1">OFFSET('84p stat'!$K$1,A172*20,1)</f>
        <v>3.6026000000000002E-2</v>
      </c>
      <c r="H172" s="5">
        <f ca="1">OFFSET('84p stat'!$N$1,A172*20,1)</f>
        <v>0</v>
      </c>
      <c r="J172" s="5">
        <f t="shared" ca="1" si="8"/>
        <v>0.48257115560000524</v>
      </c>
    </row>
    <row r="173" spans="1:10" x14ac:dyDescent="0.25">
      <c r="A173">
        <v>36</v>
      </c>
      <c r="C173" t="str">
        <f ca="1">OFFSET('84p stat'!$A$1,A173*20,0)</f>
        <v>CUDA opt ant par Const</v>
      </c>
      <c r="D173" s="5">
        <f ca="1">OFFSET('84p trace'!$U$56,(A66-1)*56,0)</f>
        <v>5.0323749156000162</v>
      </c>
      <c r="E173" s="5">
        <f ca="1">OFFSET('84p trace'!$V$56,(A66-1)*56,0)</f>
        <v>5.4277483136000093</v>
      </c>
      <c r="F173" s="5">
        <f ca="1">OFFSET('84p stat'!$H$1,A173*20,1)</f>
        <v>5.2838310000000002</v>
      </c>
      <c r="G173" s="5">
        <f ca="1">OFFSET('84p stat'!$K$1,A173*20,1)</f>
        <v>5.8390999999999998E-2</v>
      </c>
      <c r="H173" s="5">
        <f ca="1">OFFSET('84p stat'!$N$1,A173*20,1)</f>
        <v>0</v>
      </c>
      <c r="J173" s="5">
        <f t="shared" ca="1" si="8"/>
        <v>15.802345229200025</v>
      </c>
    </row>
    <row r="174" spans="1:10" x14ac:dyDescent="0.25">
      <c r="A174">
        <v>37</v>
      </c>
      <c r="C174" t="str">
        <f ca="1">OFFSET('84p stat'!$A$1,A174*20,0)</f>
        <v>CUDA ant par global</v>
      </c>
      <c r="D174" s="5">
        <f ca="1">OFFSET('84p trace'!$U$56,(A67-1)*56,0)</f>
        <v>0.33294722240000352</v>
      </c>
      <c r="E174" s="5">
        <f ca="1">OFFSET('84p trace'!$V$56,(A67-1)*56,0)</f>
        <v>0.20845315840000339</v>
      </c>
      <c r="F174" s="5">
        <f ca="1">OFFSET('84p stat'!$H$1,A174*20,1)</f>
        <v>0.170266</v>
      </c>
      <c r="G174" s="5">
        <f ca="1">OFFSET('84p stat'!$K$1,A174*20,1)</f>
        <v>0.16692499999999999</v>
      </c>
      <c r="H174" s="5">
        <f ca="1">OFFSET('84p stat'!$N$1,A174*20,1)</f>
        <v>5.1431999999999999E-2</v>
      </c>
      <c r="J174" s="5">
        <f t="shared" ca="1" si="8"/>
        <v>0.93002338080000702</v>
      </c>
    </row>
    <row r="175" spans="1:10" x14ac:dyDescent="0.25">
      <c r="A175">
        <v>38</v>
      </c>
      <c r="C175" t="str">
        <f ca="1">OFFSET('84p stat'!$A$1,A175*20,0)</f>
        <v>CUDA ant add CPU Time global</v>
      </c>
      <c r="D175" s="5">
        <f ca="1">OFFSET('84p trace'!$U$56,(A68-1)*56,0)</f>
        <v>2.4530240356000097</v>
      </c>
      <c r="E175" s="5">
        <f ca="1">OFFSET('84p trace'!$V$56,(A68-1)*56,0)</f>
        <v>2.3946521904000129</v>
      </c>
      <c r="F175" s="5">
        <f ca="1">OFFSET('84p stat'!$H$1,A175*20,1)</f>
        <v>0.855881</v>
      </c>
      <c r="G175" s="5">
        <f ca="1">OFFSET('84p stat'!$K$1,A175*20,1)</f>
        <v>0.85373399999999999</v>
      </c>
      <c r="H175" s="5">
        <f ca="1">OFFSET('84p stat'!$N$1,A175*20,1)</f>
        <v>3.2289999999999999E-2</v>
      </c>
      <c r="J175" s="5">
        <f t="shared" ca="1" si="8"/>
        <v>6.5895812260000222</v>
      </c>
    </row>
    <row r="176" spans="1:10" x14ac:dyDescent="0.25">
      <c r="A176">
        <v>39</v>
      </c>
      <c r="C176" t="str">
        <f ca="1">OFFSET('84p stat'!$A$1,A176*20,0)</f>
        <v>CUDA opt ant par global</v>
      </c>
      <c r="D176" s="5">
        <f ca="1">OFFSET('84p trace'!$U$56,(A69-1)*56,0)</f>
        <v>5.2622134355999766</v>
      </c>
      <c r="E176" s="5">
        <f ca="1">OFFSET('84p trace'!$V$56,(A69-1)*56,0)</f>
        <v>5.2083568623999863</v>
      </c>
      <c r="F176" s="5">
        <f ca="1">OFFSET('84p stat'!$H$1,A176*20,1)</f>
        <v>5.3051560000000002</v>
      </c>
      <c r="G176" s="5">
        <f ca="1">OFFSET('84p stat'!$K$1,A176*20,1)</f>
        <v>3.1129E-2</v>
      </c>
      <c r="H176" s="5">
        <f ca="1">OFFSET('84p stat'!$N$1,A176*20,1)</f>
        <v>0</v>
      </c>
      <c r="J176" s="5">
        <f t="shared" ca="1" si="8"/>
        <v>15.806855297999963</v>
      </c>
    </row>
    <row r="177" spans="1:10" x14ac:dyDescent="0.25">
      <c r="A177">
        <v>40</v>
      </c>
      <c r="C177">
        <f ca="1">OFFSET('84p stat'!$A$1,A177*20,0)</f>
        <v>0</v>
      </c>
      <c r="D177" s="5" t="e">
        <f ca="1">OFFSET('84p trace'!$U$56,(A70-1)*56,0)</f>
        <v>#DIV/0!</v>
      </c>
      <c r="E177" s="5" t="e">
        <f ca="1">OFFSET('84p trace'!$V$56,(A70-1)*56,0)</f>
        <v>#DIV/0!</v>
      </c>
      <c r="F177" s="5">
        <f ca="1">OFFSET('84p stat'!$H$1,A177*20,1)</f>
        <v>0</v>
      </c>
      <c r="G177" s="5">
        <f ca="1">OFFSET('84p stat'!$K$1,A177*20,1)</f>
        <v>0</v>
      </c>
      <c r="H177" s="5">
        <f ca="1">OFFSET('84p stat'!$N$1,A177*20,1)</f>
        <v>0</v>
      </c>
      <c r="J177" s="5" t="e">
        <f t="shared" ca="1" si="8"/>
        <v>#DIV/0!</v>
      </c>
    </row>
    <row r="178" spans="1:10" x14ac:dyDescent="0.25">
      <c r="A178">
        <v>41</v>
      </c>
      <c r="C178">
        <f ca="1">OFFSET('84p stat'!$A$1,A178*20,0)</f>
        <v>0</v>
      </c>
      <c r="D178" s="5" t="e">
        <f ca="1">OFFSET('84p trace'!$U$56,(A71-1)*56,0)</f>
        <v>#DIV/0!</v>
      </c>
      <c r="E178" s="5" t="e">
        <f ca="1">OFFSET('84p trace'!$V$56,(A71-1)*56,0)</f>
        <v>#DIV/0!</v>
      </c>
      <c r="F178" s="5">
        <f ca="1">OFFSET('84p stat'!$H$1,A178*20,1)</f>
        <v>0</v>
      </c>
      <c r="G178" s="5">
        <f ca="1">OFFSET('84p stat'!$K$1,A178*20,1)</f>
        <v>0</v>
      </c>
      <c r="H178" s="5">
        <f ca="1">OFFSET('84p stat'!$N$1,A178*20,1)</f>
        <v>0</v>
      </c>
      <c r="J178" s="5" t="e">
        <f t="shared" ca="1" si="8"/>
        <v>#DIV/0!</v>
      </c>
    </row>
    <row r="179" spans="1:10" x14ac:dyDescent="0.25">
      <c r="A179">
        <v>42</v>
      </c>
      <c r="C179">
        <f ca="1">OFFSET('84p stat'!$A$1,A179*20,0)</f>
        <v>0</v>
      </c>
      <c r="D179" s="5" t="e">
        <f ca="1">OFFSET('84p trace'!$U$56,(A72-1)*56,0)</f>
        <v>#DIV/0!</v>
      </c>
      <c r="E179" s="5" t="e">
        <f ca="1">OFFSET('84p trace'!$V$56,(A72-1)*56,0)</f>
        <v>#DIV/0!</v>
      </c>
      <c r="F179" s="5">
        <f ca="1">OFFSET('84p stat'!$H$1,A179*20,1)</f>
        <v>0</v>
      </c>
      <c r="G179" s="5">
        <f ca="1">OFFSET('84p stat'!$K$1,A179*20,1)</f>
        <v>0</v>
      </c>
      <c r="H179" s="5">
        <f ca="1">OFFSET('84p stat'!$N$1,A179*20,1)</f>
        <v>0</v>
      </c>
      <c r="J179" s="5" t="e">
        <f t="shared" ca="1" si="8"/>
        <v>#DIV/0!</v>
      </c>
    </row>
    <row r="180" spans="1:10" x14ac:dyDescent="0.25">
      <c r="A180">
        <v>43</v>
      </c>
      <c r="C180">
        <f ca="1">OFFSET('84p stat'!$A$1,A180*20,0)</f>
        <v>0</v>
      </c>
      <c r="D180" s="5" t="e">
        <f ca="1">OFFSET('84p trace'!$U$56,(A73-1)*56,0)</f>
        <v>#DIV/0!</v>
      </c>
      <c r="E180" s="5" t="e">
        <f ca="1">OFFSET('84p trace'!$V$56,(A73-1)*56,0)</f>
        <v>#DIV/0!</v>
      </c>
      <c r="F180" s="5">
        <f ca="1">OFFSET('84p stat'!$H$1,A180*20,1)</f>
        <v>0</v>
      </c>
      <c r="G180" s="5">
        <f ca="1">OFFSET('84p stat'!$K$1,A180*20,1)</f>
        <v>0</v>
      </c>
      <c r="H180" s="5">
        <f ca="1">OFFSET('84p stat'!$N$1,A180*20,1)</f>
        <v>0</v>
      </c>
      <c r="J180" s="5" t="e">
        <f t="shared" ca="1" si="8"/>
        <v>#DIV/0!</v>
      </c>
    </row>
    <row r="181" spans="1:10" x14ac:dyDescent="0.25">
      <c r="A181">
        <v>44</v>
      </c>
      <c r="C181">
        <f ca="1">OFFSET('84p stat'!$A$1,A181*20,0)</f>
        <v>0</v>
      </c>
      <c r="D181" s="5" t="e">
        <f ca="1">OFFSET('84p trace'!$U$56,(A74-1)*56,0)</f>
        <v>#DIV/0!</v>
      </c>
      <c r="E181" s="5" t="e">
        <f ca="1">OFFSET('84p trace'!$V$56,(A74-1)*56,0)</f>
        <v>#DIV/0!</v>
      </c>
      <c r="F181" s="5">
        <f ca="1">OFFSET('84p stat'!$H$1,A181*20,1)</f>
        <v>0</v>
      </c>
      <c r="G181" s="5">
        <f ca="1">OFFSET('84p stat'!$K$1,A181*20,1)</f>
        <v>0</v>
      </c>
      <c r="H181" s="5">
        <f ca="1">OFFSET('84p stat'!$N$1,A181*20,1)</f>
        <v>0</v>
      </c>
      <c r="J181" s="5" t="e">
        <f t="shared" ca="1" si="8"/>
        <v>#DIV/0!</v>
      </c>
    </row>
    <row r="182" spans="1:10" x14ac:dyDescent="0.25">
      <c r="A182">
        <v>45</v>
      </c>
      <c r="C182">
        <f ca="1">OFFSET('84p stat'!$A$1,A182*20,0)</f>
        <v>0</v>
      </c>
      <c r="D182" s="5" t="e">
        <f ca="1">OFFSET('84p trace'!$U$56,(A75-1)*56,0)</f>
        <v>#DIV/0!</v>
      </c>
      <c r="E182" s="5" t="e">
        <f ca="1">OFFSET('84p trace'!$V$56,(A75-1)*56,0)</f>
        <v>#DIV/0!</v>
      </c>
      <c r="F182" s="5">
        <f ca="1">OFFSET('84p stat'!$H$1,A182*20,1)</f>
        <v>0</v>
      </c>
      <c r="G182" s="5">
        <f ca="1">OFFSET('84p stat'!$K$1,A182*20,1)</f>
        <v>0</v>
      </c>
      <c r="H182" s="5">
        <f ca="1">OFFSET('84p stat'!$N$1,A182*20,1)</f>
        <v>0</v>
      </c>
      <c r="J182" s="5" t="e">
        <f t="shared" ca="1" si="8"/>
        <v>#DIV/0!</v>
      </c>
    </row>
    <row r="183" spans="1:10" x14ac:dyDescent="0.25">
      <c r="A183">
        <v>46</v>
      </c>
      <c r="C183">
        <f ca="1">OFFSET('84p stat'!$A$1,A183*20,0)</f>
        <v>0</v>
      </c>
      <c r="D183" s="5" t="e">
        <f ca="1">OFFSET('84p trace'!$U$56,(A76-1)*56,0)</f>
        <v>#DIV/0!</v>
      </c>
      <c r="E183" s="5" t="e">
        <f ca="1">OFFSET('84p trace'!$V$56,(A76-1)*56,0)</f>
        <v>#DIV/0!</v>
      </c>
      <c r="F183" s="5">
        <f ca="1">OFFSET('84p stat'!$H$1,A183*20,1)</f>
        <v>0</v>
      </c>
      <c r="G183" s="5">
        <f ca="1">OFFSET('84p stat'!$K$1,A183*20,1)</f>
        <v>0</v>
      </c>
      <c r="H183" s="5">
        <f ca="1">OFFSET('84p stat'!$N$1,A183*20,1)</f>
        <v>0</v>
      </c>
      <c r="J183" s="5" t="e">
        <f t="shared" ca="1" si="8"/>
        <v>#DIV/0!</v>
      </c>
    </row>
    <row r="184" spans="1:10" x14ac:dyDescent="0.25">
      <c r="A184">
        <v>47</v>
      </c>
      <c r="C184">
        <f ca="1">OFFSET('84p stat'!$A$1,A184*20,0)</f>
        <v>0</v>
      </c>
      <c r="D184" s="5">
        <f ca="1">OFFSET('84p trace'!$U$56,(A77-1)*56,0)</f>
        <v>0</v>
      </c>
      <c r="E184" s="5">
        <f ca="1">OFFSET('84p trace'!$V$56,(A77-1)*56,0)</f>
        <v>0</v>
      </c>
      <c r="F184" s="5">
        <f ca="1">OFFSET('84p stat'!$H$1,A184*20,1)</f>
        <v>0</v>
      </c>
      <c r="G184" s="5">
        <f ca="1">OFFSET('84p stat'!$K$1,A184*20,1)</f>
        <v>0</v>
      </c>
      <c r="H184" s="5">
        <f ca="1">OFFSET('84p stat'!$N$1,A184*20,1)</f>
        <v>0</v>
      </c>
      <c r="J184" s="5">
        <f t="shared" ca="1" si="8"/>
        <v>0</v>
      </c>
    </row>
    <row r="185" spans="1:10" x14ac:dyDescent="0.25">
      <c r="A185">
        <v>48</v>
      </c>
      <c r="C185">
        <f ca="1">OFFSET('84p stat'!$A$1,A185*20,0)</f>
        <v>0</v>
      </c>
      <c r="D185" s="5">
        <f ca="1">OFFSET('84p trace'!$U$56,(A78-1)*56,0)</f>
        <v>0</v>
      </c>
      <c r="E185" s="5">
        <f ca="1">OFFSET('84p trace'!$V$56,(A78-1)*56,0)</f>
        <v>0</v>
      </c>
      <c r="F185" s="5">
        <f ca="1">OFFSET('84p stat'!$H$1,A185*20,1)</f>
        <v>0</v>
      </c>
      <c r="G185" s="5">
        <f ca="1">OFFSET('84p stat'!$K$1,A185*20,1)</f>
        <v>0</v>
      </c>
      <c r="H185" s="5">
        <f ca="1">OFFSET('84p stat'!$N$1,A185*20,1)</f>
        <v>0</v>
      </c>
      <c r="J185" s="5">
        <f t="shared" ca="1" si="8"/>
        <v>0</v>
      </c>
    </row>
    <row r="186" spans="1:10" x14ac:dyDescent="0.25">
      <c r="A186">
        <v>49</v>
      </c>
      <c r="C186">
        <f ca="1">OFFSET('84p stat'!$A$1,A186*20,0)</f>
        <v>0</v>
      </c>
      <c r="D186" s="5">
        <f ca="1">OFFSET('84p trace'!$U$56,(A79-1)*56,0)</f>
        <v>0</v>
      </c>
      <c r="E186" s="5">
        <f ca="1">OFFSET('84p trace'!$V$56,(A79-1)*56,0)</f>
        <v>0</v>
      </c>
      <c r="F186" s="5">
        <f ca="1">OFFSET('84p stat'!$H$1,A186*20,1)</f>
        <v>0</v>
      </c>
      <c r="G186" s="5">
        <f ca="1">OFFSET('84p stat'!$K$1,A186*20,1)</f>
        <v>0</v>
      </c>
      <c r="H186" s="5">
        <f ca="1">OFFSET('84p stat'!$N$1,A186*20,1)</f>
        <v>0</v>
      </c>
      <c r="J186" s="5">
        <f t="shared" ca="1" si="8"/>
        <v>0</v>
      </c>
    </row>
    <row r="187" spans="1:10" x14ac:dyDescent="0.25">
      <c r="A187">
        <v>50</v>
      </c>
      <c r="C187">
        <f ca="1">OFFSET('84p stat'!$A$1,A187*20,0)</f>
        <v>0</v>
      </c>
      <c r="D187" s="5">
        <f ca="1">OFFSET('84p trace'!$U$56,(A80-1)*56,0)</f>
        <v>0</v>
      </c>
      <c r="E187" s="5">
        <f ca="1">OFFSET('84p trace'!$V$56,(A80-1)*56,0)</f>
        <v>0</v>
      </c>
      <c r="F187" s="5">
        <f ca="1">OFFSET('84p stat'!$H$1,A187*20,1)</f>
        <v>0</v>
      </c>
      <c r="G187" s="5">
        <f ca="1">OFFSET('84p stat'!$K$1,A187*20,1)</f>
        <v>0</v>
      </c>
      <c r="H187" s="5">
        <f ca="1">OFFSET('84p stat'!$N$1,A187*20,1)</f>
        <v>0</v>
      </c>
      <c r="J187" s="5">
        <f t="shared" ca="1" si="8"/>
        <v>0</v>
      </c>
    </row>
    <row r="188" spans="1:10" x14ac:dyDescent="0.25">
      <c r="D188" s="5"/>
      <c r="E188" s="5"/>
      <c r="F188" s="5"/>
      <c r="G188" s="5"/>
      <c r="H188" s="5"/>
    </row>
    <row r="190" spans="1:10" x14ac:dyDescent="0.25">
      <c r="E190">
        <v>50</v>
      </c>
    </row>
    <row r="191" spans="1:10" x14ac:dyDescent="0.25">
      <c r="C191" t="s">
        <v>80</v>
      </c>
      <c r="D191">
        <v>1.96</v>
      </c>
      <c r="E191">
        <f>SQRT(E190)</f>
        <v>7.0710678118654755</v>
      </c>
    </row>
    <row r="192" spans="1:10" x14ac:dyDescent="0.25">
      <c r="D192" t="s">
        <v>59</v>
      </c>
      <c r="E192" t="s">
        <v>55</v>
      </c>
      <c r="F192" t="s">
        <v>56</v>
      </c>
      <c r="G192" t="s">
        <v>57</v>
      </c>
      <c r="H192" t="s">
        <v>58</v>
      </c>
    </row>
    <row r="193" spans="1:10" x14ac:dyDescent="0.25">
      <c r="A193">
        <v>1</v>
      </c>
      <c r="C193" t="str">
        <f ca="1">OFFSET('84p stat'!$A$1,A193*20,0)</f>
        <v>CUDA Time</v>
      </c>
      <c r="D193" s="8">
        <f t="shared" ref="D193:H193" ca="1" si="9">$D$191*SQRT(D138)/$E$191</f>
        <v>0.47559891713922331</v>
      </c>
      <c r="E193" s="8">
        <f t="shared" ca="1" si="9"/>
        <v>0.49627695725802268</v>
      </c>
      <c r="F193" s="8">
        <f t="shared" ca="1" si="9"/>
        <v>0.49151657466254378</v>
      </c>
      <c r="G193" s="8">
        <f t="shared" ca="1" si="9"/>
        <v>0.49117060332230794</v>
      </c>
      <c r="H193" s="8">
        <f t="shared" ca="1" si="9"/>
        <v>0.43747726878547644</v>
      </c>
    </row>
    <row r="194" spans="1:10" x14ac:dyDescent="0.25">
      <c r="A194">
        <v>2</v>
      </c>
      <c r="C194" t="str">
        <f ca="1">OFFSET('84p stat'!$A$1,A194*20,0)</f>
        <v>CUDA</v>
      </c>
      <c r="D194" s="8">
        <f t="shared" ref="D194:H194" ca="1" si="10">$D$191*SQRT(D139)/$E$191</f>
        <v>3.494658843808085</v>
      </c>
      <c r="E194" s="8">
        <f t="shared" ca="1" si="10"/>
        <v>0</v>
      </c>
      <c r="F194" s="8">
        <f t="shared" ca="1" si="10"/>
        <v>0</v>
      </c>
      <c r="G194" s="8">
        <f t="shared" ca="1" si="10"/>
        <v>0</v>
      </c>
      <c r="H194" s="8">
        <f t="shared" ca="1" si="10"/>
        <v>0</v>
      </c>
      <c r="J194" s="8" t="e">
        <f ca="1">$D$192*SQRT(J138)/$E$192</f>
        <v>#VALUE!</v>
      </c>
    </row>
    <row r="195" spans="1:10" x14ac:dyDescent="0.25">
      <c r="A195">
        <v>3</v>
      </c>
      <c r="C195" t="str">
        <f ca="1">OFFSET('84p stat'!$A$1,A195*20,0)</f>
        <v>CUDA non hash</v>
      </c>
      <c r="D195" s="8">
        <f t="shared" ref="D195:H195" ca="1" si="11">$D$191*SQRT(D140)/$E$191</f>
        <v>3.4425630281505688</v>
      </c>
      <c r="E195" s="8">
        <f t="shared" ca="1" si="11"/>
        <v>3.4425731142016467</v>
      </c>
      <c r="F195" s="8">
        <f t="shared" ca="1" si="11"/>
        <v>2.3637193369636758</v>
      </c>
      <c r="G195" s="8">
        <f t="shared" ca="1" si="11"/>
        <v>2.3561510306022404</v>
      </c>
      <c r="H195" s="8">
        <f t="shared" ca="1" si="11"/>
        <v>1.8256543913369803</v>
      </c>
      <c r="J195" s="8" t="e">
        <f t="shared" ref="J195:J243" ca="1" si="12">$D$192*SQRT(J139)/$E$192</f>
        <v>#VALUE!</v>
      </c>
    </row>
    <row r="196" spans="1:10" x14ac:dyDescent="0.25">
      <c r="A196">
        <v>4</v>
      </c>
      <c r="C196" t="str">
        <f ca="1">OFFSET('84p stat'!$A$1,A196*20,0)</f>
        <v>CUDA ant</v>
      </c>
      <c r="D196" s="8">
        <f t="shared" ref="D196:H196" ca="1" si="13">$D$191*SQRT(D141)/$E$191</f>
        <v>0.19242682136811534</v>
      </c>
      <c r="E196" s="8">
        <f t="shared" ca="1" si="13"/>
        <v>0.13511167273925545</v>
      </c>
      <c r="F196" s="8">
        <f t="shared" ca="1" si="13"/>
        <v>0.11218598957089071</v>
      </c>
      <c r="G196" s="8">
        <f t="shared" ca="1" si="13"/>
        <v>0.11039377025901417</v>
      </c>
      <c r="H196" s="8">
        <f t="shared" ca="1" si="13"/>
        <v>7.5645843877902505E-2</v>
      </c>
      <c r="J196" s="8" t="e">
        <f t="shared" ca="1" si="12"/>
        <v>#VALUE!</v>
      </c>
    </row>
    <row r="197" spans="1:10" x14ac:dyDescent="0.25">
      <c r="A197">
        <v>5</v>
      </c>
      <c r="C197" t="str">
        <f ca="1">OFFSET('84p stat'!$A$1,A197*20,0)</f>
        <v>CUDA ant par</v>
      </c>
      <c r="D197" s="8">
        <f t="shared" ref="D197:H197" ca="1" si="14">$D$191*SQRT(D142)/$E$191</f>
        <v>0.14280353248901384</v>
      </c>
      <c r="E197" s="8">
        <f t="shared" ca="1" si="14"/>
        <v>0.12579257449901968</v>
      </c>
      <c r="F197" s="8">
        <f t="shared" ca="1" si="14"/>
        <v>0.12613997203107347</v>
      </c>
      <c r="G197" s="8">
        <f t="shared" ca="1" si="14"/>
        <v>0.12566917190783106</v>
      </c>
      <c r="H197" s="8">
        <f t="shared" ca="1" si="14"/>
        <v>8.1242413750454268E-2</v>
      </c>
      <c r="J197" s="8" t="e">
        <f t="shared" ca="1" si="12"/>
        <v>#VALUE!</v>
      </c>
    </row>
    <row r="198" spans="1:10" x14ac:dyDescent="0.25">
      <c r="A198">
        <v>6</v>
      </c>
      <c r="C198" t="str">
        <f ca="1">OFFSET('84p stat'!$A$1,A198*20,0)</f>
        <v>CUDA ant non hash</v>
      </c>
      <c r="D198" s="8">
        <f t="shared" ref="D198:H198" ca="1" si="15">$D$191*SQRT(D143)/$E$191</f>
        <v>8.674592879714918E-2</v>
      </c>
      <c r="E198" s="8">
        <f t="shared" ca="1" si="15"/>
        <v>7.06033516824804E-2</v>
      </c>
      <c r="F198" s="8">
        <f t="shared" ca="1" si="15"/>
        <v>6.8444142948830902E-2</v>
      </c>
      <c r="G198" s="8">
        <f t="shared" ca="1" si="15"/>
        <v>6.5328302472971084E-2</v>
      </c>
      <c r="H198" s="8">
        <f t="shared" ca="1" si="15"/>
        <v>4.9011758589138581E-2</v>
      </c>
      <c r="J198" s="8" t="e">
        <f t="shared" ca="1" si="12"/>
        <v>#VALUE!</v>
      </c>
    </row>
    <row r="199" spans="1:10" x14ac:dyDescent="0.25">
      <c r="A199">
        <v>7</v>
      </c>
      <c r="C199" t="str">
        <f ca="1">OFFSET('84p stat'!$A$1,A199*20,0)</f>
        <v>CUDA ant add CPU Time</v>
      </c>
      <c r="D199" s="8">
        <f t="shared" ref="D199:H199" ca="1" si="16">$D$191*SQRT(D144)/$E$191</f>
        <v>0.20572050354738303</v>
      </c>
      <c r="E199" s="8">
        <f t="shared" ca="1" si="16"/>
        <v>0.20455642824386083</v>
      </c>
      <c r="F199" s="8">
        <f t="shared" ca="1" si="16"/>
        <v>0.13123747854938392</v>
      </c>
      <c r="G199" s="8">
        <f t="shared" ca="1" si="16"/>
        <v>0.13201876775670951</v>
      </c>
      <c r="H199" s="8">
        <f t="shared" ca="1" si="16"/>
        <v>2.195899888428432E-2</v>
      </c>
      <c r="J199" s="8" t="e">
        <f t="shared" ca="1" si="12"/>
        <v>#VALUE!</v>
      </c>
    </row>
    <row r="200" spans="1:10" x14ac:dyDescent="0.25">
      <c r="A200">
        <v>8</v>
      </c>
      <c r="C200" t="str">
        <f ca="1">OFFSET('84p stat'!$A$1,A200*20,0)</f>
        <v>CUDA ant add CPU</v>
      </c>
      <c r="D200" s="8">
        <f t="shared" ref="D200:H200" ca="1" si="17">$D$191*SQRT(D145)/$E$191</f>
        <v>0.70828227555485468</v>
      </c>
      <c r="E200" s="8">
        <f t="shared" ca="1" si="17"/>
        <v>0</v>
      </c>
      <c r="F200" s="8">
        <f t="shared" ca="1" si="17"/>
        <v>0</v>
      </c>
      <c r="G200" s="8">
        <f t="shared" ca="1" si="17"/>
        <v>0</v>
      </c>
      <c r="H200" s="8">
        <f t="shared" ca="1" si="17"/>
        <v>0</v>
      </c>
      <c r="J200" s="8" t="e">
        <f t="shared" ca="1" si="12"/>
        <v>#VALUE!</v>
      </c>
    </row>
    <row r="201" spans="1:10" x14ac:dyDescent="0.25">
      <c r="A201">
        <v>9</v>
      </c>
      <c r="C201" t="str">
        <f ca="1">OFFSET('84p stat'!$A$1,A201*20,0)</f>
        <v>CUDA ant add CPU non hash</v>
      </c>
      <c r="D201" s="8">
        <f t="shared" ref="D201:H215" ca="1" si="18">$D$191*SQRT(D146)/$E$191</f>
        <v>4.6403883225330622</v>
      </c>
      <c r="E201" s="8">
        <f t="shared" ref="E201:H205" ca="1" si="19">$D$191*SQRT(E146)/$E$191</f>
        <v>4.594817750881611</v>
      </c>
      <c r="F201" s="8">
        <f t="shared" ca="1" si="19"/>
        <v>2.8027496700376218</v>
      </c>
      <c r="G201" s="8">
        <f t="shared" ca="1" si="19"/>
        <v>2.8038463761454548</v>
      </c>
      <c r="H201" s="8">
        <f t="shared" ca="1" si="19"/>
        <v>7.6193345641204113E-2</v>
      </c>
      <c r="J201" s="8" t="e">
        <f t="shared" ca="1" si="12"/>
        <v>#VALUE!</v>
      </c>
    </row>
    <row r="202" spans="1:10" x14ac:dyDescent="0.25">
      <c r="A202">
        <v>10</v>
      </c>
      <c r="C202" t="str">
        <f ca="1">OFFSET('84p stat'!$A$1,A202*20,0)</f>
        <v>CUDA ant add CPU12</v>
      </c>
      <c r="D202" s="8">
        <f t="shared" ca="1" si="18"/>
        <v>4.3582415286250153</v>
      </c>
      <c r="E202" s="8">
        <f t="shared" ca="1" si="19"/>
        <v>4.3613108232531843</v>
      </c>
      <c r="F202" s="8">
        <f t="shared" ca="1" si="19"/>
        <v>4.3624113680211316</v>
      </c>
      <c r="G202" s="8">
        <f t="shared" ca="1" si="19"/>
        <v>4.3622955129206913</v>
      </c>
      <c r="H202" s="8">
        <f t="shared" ca="1" si="19"/>
        <v>9.2058260161704111E-2</v>
      </c>
      <c r="J202" s="8" t="e">
        <f t="shared" ca="1" si="12"/>
        <v>#VALUE!</v>
      </c>
    </row>
    <row r="203" spans="1:10" x14ac:dyDescent="0.25">
      <c r="A203">
        <v>11</v>
      </c>
      <c r="C203" t="str">
        <f ca="1">OFFSET('84p stat'!$A$1,A203*20,0)</f>
        <v>CUDA opt</v>
      </c>
      <c r="D203" s="8">
        <f t="shared" ca="1" si="18"/>
        <v>3.5938907227031152</v>
      </c>
      <c r="E203" s="8">
        <f t="shared" ca="1" si="19"/>
        <v>0</v>
      </c>
      <c r="F203" s="8">
        <f t="shared" ca="1" si="19"/>
        <v>0</v>
      </c>
      <c r="G203" s="8">
        <f t="shared" ca="1" si="19"/>
        <v>0</v>
      </c>
      <c r="H203" s="8">
        <f t="shared" ca="1" si="19"/>
        <v>0</v>
      </c>
      <c r="J203" s="8" t="e">
        <f t="shared" ca="1" si="12"/>
        <v>#VALUE!</v>
      </c>
    </row>
    <row r="204" spans="1:10" x14ac:dyDescent="0.25">
      <c r="A204">
        <v>12</v>
      </c>
      <c r="C204" t="str">
        <f ca="1">OFFSET('84p stat'!$A$1,A204*20,0)</f>
        <v>CUDA opt Time</v>
      </c>
      <c r="D204" s="8">
        <f t="shared" ca="1" si="18"/>
        <v>0.68464292905566548</v>
      </c>
      <c r="E204" s="8">
        <f t="shared" ca="1" si="19"/>
        <v>0.68827750034206492</v>
      </c>
      <c r="F204" s="8">
        <f t="shared" ca="1" si="19"/>
        <v>0.68878237343300242</v>
      </c>
      <c r="G204" s="8">
        <f t="shared" ca="1" si="19"/>
        <v>9.0805342574101874E-2</v>
      </c>
      <c r="H204" s="8">
        <f t="shared" ca="1" si="19"/>
        <v>0</v>
      </c>
      <c r="J204" s="8" t="e">
        <f t="shared" ca="1" si="12"/>
        <v>#VALUE!</v>
      </c>
    </row>
    <row r="205" spans="1:10" x14ac:dyDescent="0.25">
      <c r="A205">
        <v>13</v>
      </c>
      <c r="C205" t="str">
        <f ca="1">OFFSET('84p stat'!$A$1,A205*20,0)</f>
        <v>CUDA opt non hash</v>
      </c>
      <c r="D205" s="8">
        <f t="shared" ca="1" si="18"/>
        <v>0.82059563453108153</v>
      </c>
      <c r="E205" s="8">
        <f t="shared" ca="1" si="19"/>
        <v>0.81752172526636002</v>
      </c>
      <c r="F205" s="8">
        <f t="shared" ca="1" si="19"/>
        <v>0.81227148509842451</v>
      </c>
      <c r="G205" s="8">
        <f t="shared" ca="1" si="19"/>
        <v>4.9440198705102308E-2</v>
      </c>
      <c r="H205" s="8">
        <f t="shared" ca="1" si="19"/>
        <v>0</v>
      </c>
      <c r="J205" s="8" t="e">
        <f t="shared" ca="1" si="12"/>
        <v>#VALUE!</v>
      </c>
    </row>
    <row r="206" spans="1:10" x14ac:dyDescent="0.25">
      <c r="A206">
        <v>14</v>
      </c>
      <c r="C206" t="str">
        <f ca="1">OFFSET('84p stat'!$A$1,A206*20,0)</f>
        <v>CUDA opt ant</v>
      </c>
      <c r="D206" s="8">
        <f t="shared" ca="1" si="18"/>
        <v>0.19289995420313458</v>
      </c>
      <c r="E206" s="8">
        <f t="shared" ca="1" si="18"/>
        <v>0.10478908278257239</v>
      </c>
      <c r="F206" s="8">
        <f t="shared" ca="1" si="18"/>
        <v>9.9628556388216313E-2</v>
      </c>
      <c r="G206" s="8">
        <f t="shared" ca="1" si="18"/>
        <v>6.6694742221557468E-2</v>
      </c>
      <c r="H206" s="8">
        <f t="shared" ca="1" si="18"/>
        <v>0</v>
      </c>
      <c r="J206" s="8" t="e">
        <f t="shared" ca="1" si="12"/>
        <v>#VALUE!</v>
      </c>
    </row>
    <row r="207" spans="1:10" x14ac:dyDescent="0.25">
      <c r="A207">
        <v>15</v>
      </c>
      <c r="C207" t="str">
        <f ca="1">OFFSET('84p stat'!$A$1,A207*20,0)</f>
        <v>CUDA opt ant non hash</v>
      </c>
      <c r="D207" s="8">
        <f t="shared" ca="1" si="18"/>
        <v>0.16869462003092994</v>
      </c>
      <c r="E207" s="8">
        <f t="shared" ca="1" si="18"/>
        <v>0.12687419569316341</v>
      </c>
      <c r="F207" s="8">
        <f t="shared" ca="1" si="18"/>
        <v>9.0549030254332377E-2</v>
      </c>
      <c r="G207" s="8">
        <f t="shared" ca="1" si="18"/>
        <v>2.4436413484797644E-2</v>
      </c>
      <c r="H207" s="8">
        <f t="shared" ca="1" si="18"/>
        <v>0</v>
      </c>
      <c r="J207" s="8" t="e">
        <f t="shared" ca="1" si="12"/>
        <v>#VALUE!</v>
      </c>
    </row>
    <row r="208" spans="1:10" x14ac:dyDescent="0.25">
      <c r="A208">
        <v>16</v>
      </c>
      <c r="C208" t="str">
        <f ca="1">OFFSET('84p stat'!$A$1,A208*20,0)</f>
        <v>CUDA opt ant par</v>
      </c>
      <c r="D208" s="8">
        <f t="shared" ca="1" si="18"/>
        <v>0.86959501741248291</v>
      </c>
      <c r="E208" s="8">
        <f t="shared" ca="1" si="18"/>
        <v>0.86743503404605538</v>
      </c>
      <c r="F208" s="8">
        <f t="shared" ca="1" si="18"/>
        <v>0.86858814757743497</v>
      </c>
      <c r="G208" s="8">
        <f t="shared" ca="1" si="18"/>
        <v>6.2762860355468186E-2</v>
      </c>
      <c r="H208" s="8">
        <f t="shared" ca="1" si="18"/>
        <v>0</v>
      </c>
      <c r="J208" s="8" t="e">
        <f t="shared" ca="1" si="12"/>
        <v>#VALUE!</v>
      </c>
    </row>
    <row r="209" spans="1:10" x14ac:dyDescent="0.25">
      <c r="A209">
        <v>17</v>
      </c>
      <c r="C209" t="str">
        <f ca="1">OFFSET('84p stat'!$A$1,A209*20,0)</f>
        <v>CUDA opt_one_GPU</v>
      </c>
      <c r="D209" s="8" t="e">
        <f t="shared" ca="1" si="18"/>
        <v>#DIV/0!</v>
      </c>
      <c r="E209" s="8" t="e">
        <f t="shared" ca="1" si="18"/>
        <v>#DIV/0!</v>
      </c>
      <c r="F209" s="8">
        <f t="shared" ca="1" si="18"/>
        <v>0</v>
      </c>
      <c r="G209" s="8">
        <f t="shared" ca="1" si="18"/>
        <v>0</v>
      </c>
      <c r="H209" s="8">
        <f t="shared" ca="1" si="18"/>
        <v>0</v>
      </c>
      <c r="J209" s="8" t="e">
        <f t="shared" ca="1" si="12"/>
        <v>#VALUE!</v>
      </c>
    </row>
    <row r="210" spans="1:10" x14ac:dyDescent="0.25">
      <c r="A210">
        <v>18</v>
      </c>
      <c r="C210" t="str">
        <f ca="1">OFFSET('84p stat'!$A$1,A210*20,0)</f>
        <v>CUDA opt_one_GPU ant</v>
      </c>
      <c r="D210" s="8" t="e">
        <f t="shared" ca="1" si="18"/>
        <v>#DIV/0!</v>
      </c>
      <c r="E210" s="8" t="e">
        <f t="shared" ca="1" si="18"/>
        <v>#DIV/0!</v>
      </c>
      <c r="F210" s="8">
        <f t="shared" ca="1" si="18"/>
        <v>0</v>
      </c>
      <c r="G210" s="8">
        <f t="shared" ca="1" si="18"/>
        <v>0</v>
      </c>
      <c r="H210" s="8">
        <f t="shared" ca="1" si="18"/>
        <v>0</v>
      </c>
      <c r="J210" s="8" t="e">
        <f t="shared" ca="1" si="12"/>
        <v>#VALUE!</v>
      </c>
    </row>
    <row r="211" spans="1:10" x14ac:dyDescent="0.25">
      <c r="A211">
        <v>19</v>
      </c>
      <c r="C211" t="str">
        <f ca="1">OFFSET('84p stat'!$A$1,A211*20,0)</f>
        <v>CUDA opt_one_GPU ant local</v>
      </c>
      <c r="D211" s="8" t="e">
        <f t="shared" ca="1" si="18"/>
        <v>#DIV/0!</v>
      </c>
      <c r="E211" s="8" t="e">
        <f t="shared" ca="1" si="18"/>
        <v>#DIV/0!</v>
      </c>
      <c r="F211" s="8">
        <f t="shared" ca="1" si="18"/>
        <v>0</v>
      </c>
      <c r="G211" s="8">
        <f t="shared" ca="1" si="18"/>
        <v>0</v>
      </c>
      <c r="H211" s="8">
        <f t="shared" ca="1" si="18"/>
        <v>0</v>
      </c>
      <c r="J211" s="8" t="e">
        <f t="shared" ca="1" si="12"/>
        <v>#VALUE!</v>
      </c>
    </row>
    <row r="212" spans="1:10" x14ac:dyDescent="0.25">
      <c r="A212">
        <v>20</v>
      </c>
      <c r="C212" t="str">
        <f ca="1">OFFSET('84p stat'!$A$1,A212*20,0)</f>
        <v>non CUDA Time</v>
      </c>
      <c r="D212" s="8">
        <f t="shared" ca="1" si="18"/>
        <v>0.58443197046020134</v>
      </c>
      <c r="E212" s="8">
        <f t="shared" ca="1" si="18"/>
        <v>0.5710809725004159</v>
      </c>
      <c r="F212" s="8">
        <f t="shared" ca="1" si="18"/>
        <v>0.57098981583912678</v>
      </c>
      <c r="G212" s="8">
        <f t="shared" ca="1" si="18"/>
        <v>0.57107027664202592</v>
      </c>
      <c r="H212" s="8">
        <f t="shared" ca="1" si="18"/>
        <v>3.5059354472094885E-2</v>
      </c>
      <c r="J212" s="8" t="e">
        <f t="shared" ca="1" si="12"/>
        <v>#VALUE!</v>
      </c>
    </row>
    <row r="213" spans="1:10" x14ac:dyDescent="0.25">
      <c r="A213">
        <v>21</v>
      </c>
      <c r="C213" t="str">
        <f ca="1">OFFSET('84p stat'!$A$1,A213*20,0)</f>
        <v>non CUDA</v>
      </c>
      <c r="D213" s="8">
        <f t="shared" ca="1" si="18"/>
        <v>0.97684532004612568</v>
      </c>
      <c r="E213" s="8">
        <f t="shared" ca="1" si="18"/>
        <v>0</v>
      </c>
      <c r="F213" s="8">
        <f t="shared" ca="1" si="18"/>
        <v>0</v>
      </c>
      <c r="G213" s="8">
        <f t="shared" ca="1" si="18"/>
        <v>0</v>
      </c>
      <c r="H213" s="8">
        <f t="shared" ca="1" si="18"/>
        <v>0</v>
      </c>
      <c r="J213" s="8" t="e">
        <f t="shared" ca="1" si="12"/>
        <v>#VALUE!</v>
      </c>
    </row>
    <row r="214" spans="1:10" x14ac:dyDescent="0.25">
      <c r="A214">
        <v>22</v>
      </c>
      <c r="C214" t="str">
        <f ca="1">OFFSET('84p stat'!$A$1,A214*20,0)</f>
        <v>non CUDA non hash</v>
      </c>
      <c r="D214" s="8">
        <f t="shared" ca="1" si="18"/>
        <v>0.53013245500678985</v>
      </c>
      <c r="E214" s="8">
        <f t="shared" ca="1" si="18"/>
        <v>0.5305750800945026</v>
      </c>
      <c r="F214" s="8">
        <f t="shared" ca="1" si="18"/>
        <v>0.53003263534239098</v>
      </c>
      <c r="G214" s="8">
        <f t="shared" ca="1" si="18"/>
        <v>0.53029639166036191</v>
      </c>
      <c r="H214" s="8">
        <f t="shared" ca="1" si="18"/>
        <v>2.605989347637476E-2</v>
      </c>
      <c r="J214" s="8" t="e">
        <f t="shared" ca="1" si="12"/>
        <v>#VALUE!</v>
      </c>
    </row>
    <row r="215" spans="1:10" x14ac:dyDescent="0.25">
      <c r="A215">
        <v>23</v>
      </c>
      <c r="C215" t="str">
        <f ca="1">OFFSET('84p stat'!$A$1,A215*20,0)</f>
        <v>Classic ACO</v>
      </c>
      <c r="D215" s="8">
        <f t="shared" ca="1" si="18"/>
        <v>9.9268369203391273</v>
      </c>
      <c r="E215" s="8">
        <f t="shared" ca="1" si="18"/>
        <v>9.4374376530920667</v>
      </c>
      <c r="F215" s="8">
        <f t="shared" ca="1" si="18"/>
        <v>9.4458894295099594</v>
      </c>
      <c r="G215" s="8">
        <f t="shared" ca="1" si="18"/>
        <v>9.44825151807804</v>
      </c>
      <c r="H215" s="8">
        <f t="shared" ca="1" si="18"/>
        <v>0.39052890564463988</v>
      </c>
      <c r="J215" s="8" t="e">
        <f t="shared" ca="1" si="12"/>
        <v>#VALUE!</v>
      </c>
    </row>
    <row r="216" spans="1:10" x14ac:dyDescent="0.25">
      <c r="A216">
        <v>24</v>
      </c>
      <c r="C216" t="str">
        <f ca="1">OFFSET('84p stat'!$A$1,A216*20,0)</f>
        <v>Classic ACO non hash</v>
      </c>
      <c r="D216" s="8">
        <f t="shared" ref="D216:H221" ca="1" si="20">$D$191*SQRT(D161)/$E$191</f>
        <v>10.518717959295177</v>
      </c>
      <c r="E216" s="8">
        <f t="shared" ca="1" si="20"/>
        <v>10.516232285720587</v>
      </c>
      <c r="F216" s="8">
        <f t="shared" ca="1" si="20"/>
        <v>10.517917518655867</v>
      </c>
      <c r="G216" s="8">
        <f t="shared" ca="1" si="20"/>
        <v>10.52393477132807</v>
      </c>
      <c r="H216" s="8">
        <f t="shared" ca="1" si="20"/>
        <v>0.57492810664290883</v>
      </c>
      <c r="J216" s="8" t="e">
        <f t="shared" ca="1" si="12"/>
        <v>#VALUE!</v>
      </c>
    </row>
    <row r="217" spans="1:10" x14ac:dyDescent="0.25">
      <c r="A217">
        <v>25</v>
      </c>
      <c r="C217" t="str">
        <f ca="1">OFFSET('84p stat'!$A$1,A217*20,0)</f>
        <v>omp</v>
      </c>
      <c r="D217" s="8">
        <f t="shared" ca="1" si="20"/>
        <v>0.58996593597015323</v>
      </c>
      <c r="E217" s="8">
        <f t="shared" ca="1" si="20"/>
        <v>0.592032192228513</v>
      </c>
      <c r="F217" s="8">
        <f t="shared" ca="1" si="20"/>
        <v>0.59214068601304537</v>
      </c>
      <c r="G217" s="8">
        <f t="shared" ca="1" si="20"/>
        <v>0.59130331716979234</v>
      </c>
      <c r="H217" s="8">
        <f t="shared" ca="1" si="20"/>
        <v>3.2642092089815562E-2</v>
      </c>
      <c r="J217" s="8" t="e">
        <f t="shared" ca="1" si="12"/>
        <v>#VALUE!</v>
      </c>
    </row>
    <row r="218" spans="1:10" x14ac:dyDescent="0.25">
      <c r="A218">
        <v>26</v>
      </c>
      <c r="C218" t="str">
        <f ca="1">OFFSET('84p stat'!$A$1,A218*20,0)</f>
        <v>omp non hash</v>
      </c>
      <c r="D218" s="8">
        <f t="shared" ca="1" si="20"/>
        <v>0.87622946201205087</v>
      </c>
      <c r="E218" s="8">
        <f t="shared" ca="1" si="20"/>
        <v>0.87577913748633884</v>
      </c>
      <c r="F218" s="8">
        <f t="shared" ca="1" si="20"/>
        <v>0.8756090671252782</v>
      </c>
      <c r="G218" s="8">
        <f t="shared" ca="1" si="20"/>
        <v>0.87530734122364129</v>
      </c>
      <c r="H218" s="8">
        <f t="shared" ca="1" si="20"/>
        <v>6.4388311982843588E-2</v>
      </c>
      <c r="J218" s="8" t="e">
        <f t="shared" ca="1" si="12"/>
        <v>#VALUE!</v>
      </c>
    </row>
    <row r="219" spans="1:10" x14ac:dyDescent="0.25">
      <c r="A219">
        <v>27</v>
      </c>
      <c r="C219" t="str">
        <f ca="1">OFFSET('84p stat'!$A$1,A219*20,0)</f>
        <v>non CUDA transp Time</v>
      </c>
      <c r="D219" s="8">
        <f t="shared" ca="1" si="20"/>
        <v>1.1352641459813191</v>
      </c>
      <c r="E219" s="8">
        <f t="shared" ca="1" si="20"/>
        <v>1.0785745345770512</v>
      </c>
      <c r="F219" s="8">
        <f t="shared" ca="1" si="20"/>
        <v>1.080035480483859</v>
      </c>
      <c r="G219" s="8">
        <f t="shared" ca="1" si="20"/>
        <v>1.0821555294355798</v>
      </c>
      <c r="H219" s="8">
        <f t="shared" ca="1" si="20"/>
        <v>4.7831228961840402E-2</v>
      </c>
      <c r="J219" s="8" t="e">
        <f t="shared" ca="1" si="12"/>
        <v>#VALUE!</v>
      </c>
    </row>
    <row r="220" spans="1:10" x14ac:dyDescent="0.25">
      <c r="A220">
        <v>28</v>
      </c>
      <c r="C220" t="str">
        <f ca="1">OFFSET('84p stat'!$A$1,A220*20,0)</f>
        <v>non CUDA transp</v>
      </c>
      <c r="D220" s="8">
        <f t="shared" ca="1" si="20"/>
        <v>1.8307775062532727</v>
      </c>
      <c r="E220" s="8">
        <f t="shared" ca="1" si="20"/>
        <v>0</v>
      </c>
      <c r="F220" s="8">
        <f t="shared" ca="1" si="20"/>
        <v>0</v>
      </c>
      <c r="G220" s="8">
        <f t="shared" ca="1" si="20"/>
        <v>0</v>
      </c>
      <c r="H220" s="8">
        <f t="shared" ca="1" si="20"/>
        <v>0</v>
      </c>
      <c r="J220" s="8" t="e">
        <f t="shared" ca="1" si="12"/>
        <v>#VALUE!</v>
      </c>
    </row>
    <row r="221" spans="1:10" x14ac:dyDescent="0.25">
      <c r="A221">
        <v>29</v>
      </c>
      <c r="C221" t="str">
        <f ca="1">OFFSET('84p stat'!$A$1,A221*20,0)</f>
        <v>non CUDA transp non hash</v>
      </c>
      <c r="D221" s="8">
        <f t="shared" ca="1" si="20"/>
        <v>0.55000000284044437</v>
      </c>
      <c r="E221" s="8">
        <f t="shared" ca="1" si="20"/>
        <v>0.54949403115230988</v>
      </c>
      <c r="F221" s="8">
        <f t="shared" ca="1" si="20"/>
        <v>0.54910357603643412</v>
      </c>
      <c r="G221" s="8">
        <f t="shared" ca="1" si="20"/>
        <v>0.54825688125184524</v>
      </c>
      <c r="H221" s="8">
        <f t="shared" ca="1" si="20"/>
        <v>2.7848558454613048E-2</v>
      </c>
      <c r="J221" s="8" t="e">
        <f t="shared" ca="1" si="12"/>
        <v>#VALUE!</v>
      </c>
    </row>
    <row r="222" spans="1:10" x14ac:dyDescent="0.25">
      <c r="A222">
        <v>30</v>
      </c>
      <c r="C222" t="str">
        <f ca="1">OFFSET('84p stat'!$A$1,A222*20,0)</f>
        <v>CUDA Const</v>
      </c>
      <c r="D222" s="8">
        <f t="shared" ref="D222:H222" ca="1" si="21">$D$191*SQRT(D167)/$E$191</f>
        <v>1.0802621749133829</v>
      </c>
      <c r="E222" s="8">
        <f t="shared" ca="1" si="21"/>
        <v>1.077722008274232</v>
      </c>
      <c r="F222" s="8">
        <f t="shared" ca="1" si="21"/>
        <v>1.0714897123537863</v>
      </c>
      <c r="G222" s="8">
        <f t="shared" ca="1" si="21"/>
        <v>1.0724021742014511</v>
      </c>
      <c r="H222" s="8">
        <f t="shared" ca="1" si="21"/>
        <v>1.0573282447679151</v>
      </c>
      <c r="J222" s="8" t="e">
        <f t="shared" ca="1" si="12"/>
        <v>#VALUE!</v>
      </c>
    </row>
    <row r="223" spans="1:10" x14ac:dyDescent="0.25">
      <c r="A223">
        <v>31</v>
      </c>
      <c r="C223" t="str">
        <f ca="1">OFFSET('84p stat'!$A$1,A223*20,0)</f>
        <v>CUDA ant Const</v>
      </c>
      <c r="D223" s="8">
        <f t="shared" ref="D223:H223" ca="1" si="22">$D$191*SQRT(D168)/$E$191</f>
        <v>0.12996423310734842</v>
      </c>
      <c r="E223" s="8">
        <f t="shared" ca="1" si="22"/>
        <v>0.13486796602188419</v>
      </c>
      <c r="F223" s="8">
        <f t="shared" ca="1" si="22"/>
        <v>0.12783588203630464</v>
      </c>
      <c r="G223" s="8">
        <f t="shared" ca="1" si="22"/>
        <v>0.12531314836041746</v>
      </c>
      <c r="H223" s="8">
        <f t="shared" ca="1" si="22"/>
        <v>7.5178201095796371E-2</v>
      </c>
      <c r="J223" s="8" t="e">
        <f t="shared" ca="1" si="12"/>
        <v>#VALUE!</v>
      </c>
    </row>
    <row r="224" spans="1:10" x14ac:dyDescent="0.25">
      <c r="A224">
        <v>32</v>
      </c>
      <c r="C224" t="str">
        <f ca="1">OFFSET('84p stat'!$A$1,A224*20,0)</f>
        <v>CUDA ant par Const</v>
      </c>
      <c r="D224" s="8">
        <f t="shared" ref="D224:H224" ca="1" si="23">$D$191*SQRT(D169)/$E$191</f>
        <v>0.12719364389276702</v>
      </c>
      <c r="E224" s="8">
        <f t="shared" ca="1" si="23"/>
        <v>0.11231812258465378</v>
      </c>
      <c r="F224" s="8">
        <f t="shared" ca="1" si="23"/>
        <v>0.1063779956193949</v>
      </c>
      <c r="G224" s="8">
        <f t="shared" ca="1" si="23"/>
        <v>0.10510791254705804</v>
      </c>
      <c r="H224" s="8">
        <f t="shared" ca="1" si="23"/>
        <v>4.9873431484107847E-2</v>
      </c>
      <c r="J224" s="8" t="e">
        <f t="shared" ca="1" si="12"/>
        <v>#VALUE!</v>
      </c>
    </row>
    <row r="225" spans="1:10" x14ac:dyDescent="0.25">
      <c r="A225">
        <v>33</v>
      </c>
      <c r="C225" t="str">
        <f ca="1">OFFSET('84p stat'!$A$1,A225*20,0)</f>
        <v>CUDA ant add CPU Const</v>
      </c>
      <c r="D225" s="8">
        <f t="shared" ref="D225:H225" ca="1" si="24">$D$191*SQRT(D170)/$E$191</f>
        <v>1.0676054506796722</v>
      </c>
      <c r="E225" s="8">
        <f t="shared" ca="1" si="24"/>
        <v>1.0668854156881131</v>
      </c>
      <c r="F225" s="8">
        <f t="shared" ca="1" si="24"/>
        <v>0.45201186674688087</v>
      </c>
      <c r="G225" s="8">
        <f t="shared" ca="1" si="24"/>
        <v>0.5243788703294594</v>
      </c>
      <c r="H225" s="8">
        <f t="shared" ca="1" si="24"/>
        <v>0.13633909901418595</v>
      </c>
      <c r="J225" s="8" t="e">
        <f t="shared" ca="1" si="12"/>
        <v>#VALUE!</v>
      </c>
    </row>
    <row r="226" spans="1:10" x14ac:dyDescent="0.25">
      <c r="A226">
        <v>34</v>
      </c>
      <c r="C226" t="str">
        <f ca="1">OFFSET('84p stat'!$A$1,A226*20,0)</f>
        <v>CUDA opt Const</v>
      </c>
      <c r="D226" s="8">
        <f t="shared" ref="D226:H226" ca="1" si="25">$D$191*SQRT(D171)/$E$191</f>
        <v>0.9791269807098113</v>
      </c>
      <c r="E226" s="8">
        <f t="shared" ca="1" si="25"/>
        <v>0.95676515935737216</v>
      </c>
      <c r="F226" s="8">
        <f t="shared" ca="1" si="25"/>
        <v>0.92396765773700107</v>
      </c>
      <c r="G226" s="8">
        <f t="shared" ca="1" si="25"/>
        <v>4.9219030465867571E-2</v>
      </c>
      <c r="H226" s="8">
        <f t="shared" ca="1" si="25"/>
        <v>0</v>
      </c>
      <c r="J226" s="8" t="e">
        <f t="shared" ca="1" si="12"/>
        <v>#VALUE!</v>
      </c>
    </row>
    <row r="227" spans="1:10" x14ac:dyDescent="0.25">
      <c r="A227">
        <v>35</v>
      </c>
      <c r="C227" t="str">
        <f ca="1">OFFSET('84p stat'!$A$1,A227*20,0)</f>
        <v>CUDA opt ant Const</v>
      </c>
      <c r="D227" s="8">
        <f t="shared" ref="D227:H227" ca="1" si="26">$D$191*SQRT(D172)/$E$191</f>
        <v>0.11998323922890035</v>
      </c>
      <c r="E227" s="8">
        <f t="shared" ca="1" si="26"/>
        <v>0.10345109493475682</v>
      </c>
      <c r="F227" s="8">
        <f t="shared" ca="1" si="26"/>
        <v>9.5973176752673972E-2</v>
      </c>
      <c r="G227" s="8">
        <f t="shared" ca="1" si="26"/>
        <v>5.2611307073670004E-2</v>
      </c>
      <c r="H227" s="8">
        <f t="shared" ca="1" si="26"/>
        <v>0</v>
      </c>
      <c r="J227" s="8" t="e">
        <f t="shared" ca="1" si="12"/>
        <v>#VALUE!</v>
      </c>
    </row>
    <row r="228" spans="1:10" x14ac:dyDescent="0.25">
      <c r="A228">
        <v>36</v>
      </c>
      <c r="C228" t="str">
        <f ca="1">OFFSET('84p stat'!$A$1,A228*20,0)</f>
        <v>CUDA opt ant par Const</v>
      </c>
      <c r="D228" s="8">
        <f t="shared" ref="D228:H228" ca="1" si="27">$D$191*SQRT(D173)/$E$191</f>
        <v>0.62180980172025302</v>
      </c>
      <c r="E228" s="8">
        <f t="shared" ca="1" si="27"/>
        <v>0.64577454148527391</v>
      </c>
      <c r="F228" s="8">
        <f t="shared" ca="1" si="27"/>
        <v>0.637155635141054</v>
      </c>
      <c r="G228" s="8">
        <f t="shared" ca="1" si="27"/>
        <v>6.6979827649823048E-2</v>
      </c>
      <c r="H228" s="8">
        <f t="shared" ca="1" si="27"/>
        <v>0</v>
      </c>
      <c r="J228" s="8" t="e">
        <f t="shared" ca="1" si="12"/>
        <v>#VALUE!</v>
      </c>
    </row>
    <row r="229" spans="1:10" x14ac:dyDescent="0.25">
      <c r="A229">
        <v>37</v>
      </c>
      <c r="C229" t="str">
        <f ca="1">OFFSET('84p stat'!$A$1,A229*20,0)</f>
        <v>CUDA ant par global</v>
      </c>
      <c r="D229" s="8">
        <f t="shared" ref="D229:H229" ca="1" si="28">$D$191*SQRT(D174)/$E$191</f>
        <v>0.15994061707845528</v>
      </c>
      <c r="E229" s="8">
        <f t="shared" ca="1" si="28"/>
        <v>0.12655383465620099</v>
      </c>
      <c r="F229" s="8">
        <f t="shared" ca="1" si="28"/>
        <v>0.11437603469258759</v>
      </c>
      <c r="G229" s="8">
        <f t="shared" ca="1" si="28"/>
        <v>0.11324831830980979</v>
      </c>
      <c r="H229" s="8">
        <f t="shared" ca="1" si="28"/>
        <v>6.2861939391017835E-2</v>
      </c>
      <c r="J229" s="8" t="e">
        <f t="shared" ca="1" si="12"/>
        <v>#VALUE!</v>
      </c>
    </row>
    <row r="230" spans="1:10" x14ac:dyDescent="0.25">
      <c r="A230">
        <v>38</v>
      </c>
      <c r="C230" t="str">
        <f ca="1">OFFSET('84p stat'!$A$1,A230*20,0)</f>
        <v>CUDA ant add CPU Time global</v>
      </c>
      <c r="D230" s="8">
        <f t="shared" ref="D230:H230" ca="1" si="29">$D$191*SQRT(D175)/$E$191</f>
        <v>0.43413217192834247</v>
      </c>
      <c r="E230" s="8">
        <f t="shared" ca="1" si="29"/>
        <v>0.42893579600310083</v>
      </c>
      <c r="F230" s="8">
        <f t="shared" ca="1" si="29"/>
        <v>0.25643527251920706</v>
      </c>
      <c r="G230" s="8">
        <f t="shared" ca="1" si="29"/>
        <v>0.25611343324394364</v>
      </c>
      <c r="H230" s="8">
        <f t="shared" ca="1" si="29"/>
        <v>4.9808686792566614E-2</v>
      </c>
      <c r="J230" s="8" t="e">
        <f t="shared" ca="1" si="12"/>
        <v>#VALUE!</v>
      </c>
    </row>
    <row r="231" spans="1:10" x14ac:dyDescent="0.25">
      <c r="A231">
        <v>39</v>
      </c>
      <c r="C231" t="str">
        <f ca="1">OFFSET('84p stat'!$A$1,A231*20,0)</f>
        <v>CUDA opt ant par global</v>
      </c>
      <c r="D231" s="8">
        <f t="shared" ref="D231:H231" ca="1" si="30">$D$191*SQRT(D176)/$E$191</f>
        <v>0.63585091230886603</v>
      </c>
      <c r="E231" s="8">
        <f t="shared" ca="1" si="30"/>
        <v>0.63258870876100504</v>
      </c>
      <c r="F231" s="8">
        <f t="shared" ca="1" si="30"/>
        <v>0.63844008786416284</v>
      </c>
      <c r="G231" s="8">
        <f t="shared" ca="1" si="30"/>
        <v>4.8905043993436911E-2</v>
      </c>
      <c r="H231" s="8">
        <f t="shared" ca="1" si="30"/>
        <v>0</v>
      </c>
      <c r="J231" s="8" t="e">
        <f t="shared" ca="1" si="12"/>
        <v>#VALUE!</v>
      </c>
    </row>
    <row r="232" spans="1:10" x14ac:dyDescent="0.25">
      <c r="A232">
        <v>40</v>
      </c>
      <c r="C232">
        <f ca="1">OFFSET('84p stat'!$A$1,A232*20,0)</f>
        <v>0</v>
      </c>
      <c r="D232" s="8" t="e">
        <f t="shared" ref="D232:H232" ca="1" si="31">$D$191*SQRT(D177)/$E$191</f>
        <v>#DIV/0!</v>
      </c>
      <c r="E232" s="8" t="e">
        <f t="shared" ca="1" si="31"/>
        <v>#DIV/0!</v>
      </c>
      <c r="F232" s="8">
        <f t="shared" ca="1" si="31"/>
        <v>0</v>
      </c>
      <c r="G232" s="8">
        <f t="shared" ca="1" si="31"/>
        <v>0</v>
      </c>
      <c r="H232" s="8">
        <f t="shared" ca="1" si="31"/>
        <v>0</v>
      </c>
      <c r="J232" s="8" t="e">
        <f t="shared" ca="1" si="12"/>
        <v>#VALUE!</v>
      </c>
    </row>
    <row r="233" spans="1:10" x14ac:dyDescent="0.25">
      <c r="A233">
        <v>41</v>
      </c>
      <c r="C233">
        <f ca="1">OFFSET('84p stat'!$A$1,A233*20,0)</f>
        <v>0</v>
      </c>
      <c r="D233" s="8" t="e">
        <f t="shared" ref="D233:H233" ca="1" si="32">$D$191*SQRT(D178)/$E$191</f>
        <v>#DIV/0!</v>
      </c>
      <c r="E233" s="8" t="e">
        <f t="shared" ca="1" si="32"/>
        <v>#DIV/0!</v>
      </c>
      <c r="F233" s="8">
        <f t="shared" ca="1" si="32"/>
        <v>0</v>
      </c>
      <c r="G233" s="8">
        <f t="shared" ca="1" si="32"/>
        <v>0</v>
      </c>
      <c r="H233" s="8">
        <f t="shared" ca="1" si="32"/>
        <v>0</v>
      </c>
      <c r="J233" s="8" t="e">
        <f t="shared" ca="1" si="12"/>
        <v>#VALUE!</v>
      </c>
    </row>
    <row r="234" spans="1:10" x14ac:dyDescent="0.25">
      <c r="A234">
        <v>42</v>
      </c>
      <c r="C234">
        <f ca="1">OFFSET('84p stat'!$A$1,A234*20,0)</f>
        <v>0</v>
      </c>
      <c r="D234" s="8" t="e">
        <f t="shared" ref="D234:H234" ca="1" si="33">$D$191*SQRT(D179)/$E$191</f>
        <v>#DIV/0!</v>
      </c>
      <c r="E234" s="8" t="e">
        <f t="shared" ca="1" si="33"/>
        <v>#DIV/0!</v>
      </c>
      <c r="F234" s="8">
        <f t="shared" ca="1" si="33"/>
        <v>0</v>
      </c>
      <c r="G234" s="8">
        <f t="shared" ca="1" si="33"/>
        <v>0</v>
      </c>
      <c r="H234" s="8">
        <f t="shared" ca="1" si="33"/>
        <v>0</v>
      </c>
      <c r="J234" s="8" t="e">
        <f t="shared" ca="1" si="12"/>
        <v>#VALUE!</v>
      </c>
    </row>
    <row r="235" spans="1:10" x14ac:dyDescent="0.25">
      <c r="A235">
        <v>43</v>
      </c>
      <c r="C235">
        <f ca="1">OFFSET('84p stat'!$A$1,A235*20,0)</f>
        <v>0</v>
      </c>
      <c r="D235" s="8" t="e">
        <f t="shared" ref="D235:H235" ca="1" si="34">$D$191*SQRT(D180)/$E$191</f>
        <v>#DIV/0!</v>
      </c>
      <c r="E235" s="8" t="e">
        <f t="shared" ca="1" si="34"/>
        <v>#DIV/0!</v>
      </c>
      <c r="F235" s="8">
        <f t="shared" ca="1" si="34"/>
        <v>0</v>
      </c>
      <c r="G235" s="8">
        <f t="shared" ca="1" si="34"/>
        <v>0</v>
      </c>
      <c r="H235" s="8">
        <f t="shared" ca="1" si="34"/>
        <v>0</v>
      </c>
      <c r="J235" s="8" t="e">
        <f t="shared" ca="1" si="12"/>
        <v>#VALUE!</v>
      </c>
    </row>
    <row r="236" spans="1:10" x14ac:dyDescent="0.25">
      <c r="A236">
        <v>44</v>
      </c>
      <c r="C236">
        <f ca="1">OFFSET('84p stat'!$A$1,A236*20,0)</f>
        <v>0</v>
      </c>
      <c r="D236" s="8" t="e">
        <f t="shared" ref="D236:H236" ca="1" si="35">$D$191*SQRT(D181)/$E$191</f>
        <v>#DIV/0!</v>
      </c>
      <c r="E236" s="8" t="e">
        <f t="shared" ca="1" si="35"/>
        <v>#DIV/0!</v>
      </c>
      <c r="F236" s="8">
        <f t="shared" ca="1" si="35"/>
        <v>0</v>
      </c>
      <c r="G236" s="8">
        <f t="shared" ca="1" si="35"/>
        <v>0</v>
      </c>
      <c r="H236" s="8">
        <f t="shared" ca="1" si="35"/>
        <v>0</v>
      </c>
      <c r="J236" s="8" t="e">
        <f t="shared" ca="1" si="12"/>
        <v>#VALUE!</v>
      </c>
    </row>
    <row r="237" spans="1:10" x14ac:dyDescent="0.25">
      <c r="A237">
        <v>45</v>
      </c>
      <c r="C237">
        <f ca="1">OFFSET('84p stat'!$A$1,A237*20,0)</f>
        <v>0</v>
      </c>
      <c r="D237" s="8" t="e">
        <f t="shared" ref="D237:H237" ca="1" si="36">$D$191*SQRT(D182)/$E$191</f>
        <v>#DIV/0!</v>
      </c>
      <c r="E237" s="8" t="e">
        <f t="shared" ca="1" si="36"/>
        <v>#DIV/0!</v>
      </c>
      <c r="F237" s="8">
        <f t="shared" ca="1" si="36"/>
        <v>0</v>
      </c>
      <c r="G237" s="8">
        <f t="shared" ca="1" si="36"/>
        <v>0</v>
      </c>
      <c r="H237" s="8">
        <f t="shared" ca="1" si="36"/>
        <v>0</v>
      </c>
      <c r="J237" s="8" t="e">
        <f t="shared" ca="1" si="12"/>
        <v>#VALUE!</v>
      </c>
    </row>
    <row r="238" spans="1:10" x14ac:dyDescent="0.25">
      <c r="A238">
        <v>46</v>
      </c>
      <c r="C238">
        <f ca="1">OFFSET('84p stat'!$A$1,A238*20,0)</f>
        <v>0</v>
      </c>
      <c r="D238" s="8" t="e">
        <f t="shared" ref="D238:H238" ca="1" si="37">$D$191*SQRT(D183)/$E$191</f>
        <v>#DIV/0!</v>
      </c>
      <c r="E238" s="8" t="e">
        <f t="shared" ca="1" si="37"/>
        <v>#DIV/0!</v>
      </c>
      <c r="F238" s="8">
        <f t="shared" ca="1" si="37"/>
        <v>0</v>
      </c>
      <c r="G238" s="8">
        <f t="shared" ca="1" si="37"/>
        <v>0</v>
      </c>
      <c r="H238" s="8">
        <f t="shared" ca="1" si="37"/>
        <v>0</v>
      </c>
      <c r="J238" s="8" t="e">
        <f t="shared" ca="1" si="12"/>
        <v>#VALUE!</v>
      </c>
    </row>
    <row r="239" spans="1:10" x14ac:dyDescent="0.25">
      <c r="A239">
        <v>47</v>
      </c>
      <c r="C239">
        <f ca="1">OFFSET('84p stat'!$A$1,A239*20,0)</f>
        <v>0</v>
      </c>
      <c r="D239" s="8">
        <f t="shared" ref="D239:H239" ca="1" si="38">$D$191*SQRT(D184)/$E$191</f>
        <v>0</v>
      </c>
      <c r="E239" s="8">
        <f t="shared" ca="1" si="38"/>
        <v>0</v>
      </c>
      <c r="F239" s="8">
        <f t="shared" ca="1" si="38"/>
        <v>0</v>
      </c>
      <c r="G239" s="8">
        <f t="shared" ca="1" si="38"/>
        <v>0</v>
      </c>
      <c r="H239" s="8">
        <f t="shared" ca="1" si="38"/>
        <v>0</v>
      </c>
      <c r="J239" s="8" t="e">
        <f t="shared" ca="1" si="12"/>
        <v>#VALUE!</v>
      </c>
    </row>
    <row r="240" spans="1:10" x14ac:dyDescent="0.25">
      <c r="A240">
        <v>48</v>
      </c>
      <c r="C240">
        <f ca="1">OFFSET('84p stat'!$A$1,A240*20,0)</f>
        <v>0</v>
      </c>
      <c r="D240" s="8">
        <f t="shared" ref="D240:H240" ca="1" si="39">$D$191*SQRT(D185)/$E$191</f>
        <v>0</v>
      </c>
      <c r="E240" s="8">
        <f t="shared" ca="1" si="39"/>
        <v>0</v>
      </c>
      <c r="F240" s="8">
        <f t="shared" ca="1" si="39"/>
        <v>0</v>
      </c>
      <c r="G240" s="8">
        <f t="shared" ca="1" si="39"/>
        <v>0</v>
      </c>
      <c r="H240" s="8">
        <f t="shared" ca="1" si="39"/>
        <v>0</v>
      </c>
      <c r="J240" s="8" t="e">
        <f t="shared" ca="1" si="12"/>
        <v>#VALUE!</v>
      </c>
    </row>
    <row r="241" spans="1:10" x14ac:dyDescent="0.25">
      <c r="A241">
        <v>49</v>
      </c>
      <c r="C241">
        <f ca="1">OFFSET('84p stat'!$A$1,A241*20,0)</f>
        <v>0</v>
      </c>
      <c r="D241" s="8">
        <f t="shared" ref="D241:H241" ca="1" si="40">$D$191*SQRT(D186)/$E$191</f>
        <v>0</v>
      </c>
      <c r="E241" s="8">
        <f t="shared" ca="1" si="40"/>
        <v>0</v>
      </c>
      <c r="F241" s="8">
        <f t="shared" ca="1" si="40"/>
        <v>0</v>
      </c>
      <c r="G241" s="8">
        <f t="shared" ca="1" si="40"/>
        <v>0</v>
      </c>
      <c r="H241" s="8">
        <f t="shared" ca="1" si="40"/>
        <v>0</v>
      </c>
      <c r="J241" s="8" t="e">
        <f t="shared" ca="1" si="12"/>
        <v>#VALUE!</v>
      </c>
    </row>
    <row r="242" spans="1:10" x14ac:dyDescent="0.25">
      <c r="A242">
        <v>50</v>
      </c>
      <c r="C242">
        <f ca="1">OFFSET('84p stat'!$A$1,A242*20,0)</f>
        <v>0</v>
      </c>
      <c r="D242" s="8">
        <f t="shared" ref="D242:H242" ca="1" si="41">$D$191*SQRT(D187)/$E$191</f>
        <v>0</v>
      </c>
      <c r="E242" s="8">
        <f t="shared" ca="1" si="41"/>
        <v>0</v>
      </c>
      <c r="F242" s="8">
        <f t="shared" ca="1" si="41"/>
        <v>0</v>
      </c>
      <c r="G242" s="8">
        <f t="shared" ca="1" si="41"/>
        <v>0</v>
      </c>
      <c r="H242" s="8">
        <f t="shared" ca="1" si="41"/>
        <v>0</v>
      </c>
      <c r="J242" s="8" t="e">
        <f t="shared" ca="1" si="12"/>
        <v>#VALUE!</v>
      </c>
    </row>
    <row r="243" spans="1:10" x14ac:dyDescent="0.25">
      <c r="J243" s="8" t="e">
        <f t="shared" ca="1" si="12"/>
        <v>#VALUE!</v>
      </c>
    </row>
    <row r="245" spans="1:10" x14ac:dyDescent="0.25">
      <c r="C245" t="s">
        <v>66</v>
      </c>
      <c r="D245">
        <v>1.96</v>
      </c>
      <c r="E245">
        <v>50</v>
      </c>
    </row>
    <row r="246" spans="1:10" x14ac:dyDescent="0.25">
      <c r="D246" t="s">
        <v>59</v>
      </c>
      <c r="E246" t="s">
        <v>55</v>
      </c>
      <c r="F246" t="s">
        <v>56</v>
      </c>
      <c r="G246" t="s">
        <v>57</v>
      </c>
      <c r="H246" t="s">
        <v>58</v>
      </c>
    </row>
    <row r="247" spans="1:10" x14ac:dyDescent="0.25">
      <c r="A247">
        <v>1</v>
      </c>
      <c r="C247" t="str">
        <f ca="1">OFFSET('84p stat'!$A$1,A247*20,0)</f>
        <v>CUDA Time</v>
      </c>
      <c r="D247" s="9">
        <f ca="1">POWER(SQRT(D138)/D84,2)</f>
        <v>1.4559992500906867E-6</v>
      </c>
      <c r="E247" s="9">
        <f ca="1">POWER(SQRT(E138)/E84,2)</f>
        <v>1.625123865343086E-6</v>
      </c>
      <c r="F247" s="9">
        <f ca="1">POWER(SQRT(F138)/F84,2)</f>
        <v>1.6786887969708001E-6</v>
      </c>
      <c r="G247" s="9">
        <f ca="1">POWER(SQRT(G138)/G84,2)</f>
        <v>1.7169963265104028E-6</v>
      </c>
      <c r="H247" s="9">
        <f ca="1">POWER(SQRT(H138)/H84,2)</f>
        <v>9.6893388564973422E-6</v>
      </c>
    </row>
    <row r="248" spans="1:10" x14ac:dyDescent="0.25">
      <c r="A248">
        <v>2</v>
      </c>
      <c r="C248" t="str">
        <f ca="1">OFFSET('84p stat'!$A$1,A248*20,0)</f>
        <v>CUDA</v>
      </c>
      <c r="D248" s="9">
        <f t="shared" ref="D248:H248" ca="1" si="42">POWER(SQRT(D139)/D85,2)</f>
        <v>7.1038252563624291E-5</v>
      </c>
      <c r="E248" s="9" t="e">
        <f t="shared" ca="1" si="42"/>
        <v>#DIV/0!</v>
      </c>
      <c r="F248" s="9" t="e">
        <f t="shared" ca="1" si="42"/>
        <v>#DIV/0!</v>
      </c>
      <c r="G248" s="9" t="e">
        <f t="shared" ca="1" si="42"/>
        <v>#DIV/0!</v>
      </c>
      <c r="H248" s="9" t="e">
        <f t="shared" ca="1" si="42"/>
        <v>#DIV/0!</v>
      </c>
    </row>
    <row r="249" spans="1:10" x14ac:dyDescent="0.25">
      <c r="A249">
        <v>3</v>
      </c>
      <c r="C249" t="str">
        <f ca="1">OFFSET('84p stat'!$A$1,A249*20,0)</f>
        <v>CUDA non hash</v>
      </c>
      <c r="D249" s="9">
        <f t="shared" ref="D249:H249" ca="1" si="43">POWER(SQRT(D140)/D86,2)</f>
        <v>5.2945366624997605E-6</v>
      </c>
      <c r="E249" s="9">
        <f t="shared" ca="1" si="43"/>
        <v>5.2983741384102832E-6</v>
      </c>
      <c r="F249" s="9">
        <f t="shared" ca="1" si="43"/>
        <v>2.6153064619235283E-6</v>
      </c>
      <c r="G249" s="9">
        <f t="shared" ca="1" si="43"/>
        <v>2.6286698227398476E-6</v>
      </c>
      <c r="H249" s="9">
        <f t="shared" ca="1" si="43"/>
        <v>4.2794979918763575E-5</v>
      </c>
    </row>
    <row r="250" spans="1:10" x14ac:dyDescent="0.25">
      <c r="A250">
        <v>4</v>
      </c>
      <c r="C250" t="str">
        <f ca="1">OFFSET('84p stat'!$A$1,A250*20,0)</f>
        <v>CUDA ant</v>
      </c>
      <c r="D250" s="9">
        <f t="shared" ref="D250:H250" ca="1" si="44">POWER(SQRT(D141)/D87,2)</f>
        <v>6.6742642092501829E-7</v>
      </c>
      <c r="E250" s="9">
        <f t="shared" ca="1" si="44"/>
        <v>3.4308097407812678E-7</v>
      </c>
      <c r="F250" s="9">
        <f t="shared" ca="1" si="44"/>
        <v>2.5804408351931626E-7</v>
      </c>
      <c r="G250" s="9">
        <f t="shared" ca="1" si="44"/>
        <v>2.6932156362109827E-7</v>
      </c>
      <c r="H250" s="9">
        <f t="shared" ca="1" si="44"/>
        <v>2.7360417999211522E-7</v>
      </c>
    </row>
    <row r="251" spans="1:10" x14ac:dyDescent="0.25">
      <c r="A251">
        <v>5</v>
      </c>
      <c r="C251" t="str">
        <f ca="1">OFFSET('84p stat'!$A$1,A251*20,0)</f>
        <v>CUDA ant par</v>
      </c>
      <c r="D251" s="9">
        <f t="shared" ref="D251:H251" ca="1" si="45">POWER(SQRT(D142)/D88,2)</f>
        <v>6.6045725189228495E-7</v>
      </c>
      <c r="E251" s="9">
        <f t="shared" ca="1" si="45"/>
        <v>5.4209150243318107E-7</v>
      </c>
      <c r="F251" s="9">
        <f t="shared" ca="1" si="45"/>
        <v>6.1330743196173304E-7</v>
      </c>
      <c r="G251" s="9">
        <f t="shared" ca="1" si="45"/>
        <v>6.4348790118435366E-7</v>
      </c>
      <c r="H251" s="9">
        <f t="shared" ca="1" si="45"/>
        <v>8.4235216357162609E-7</v>
      </c>
    </row>
    <row r="252" spans="1:10" x14ac:dyDescent="0.25">
      <c r="A252">
        <v>6</v>
      </c>
      <c r="C252" t="str">
        <f ca="1">OFFSET('84p stat'!$A$1,A252*20,0)</f>
        <v>CUDA ant non hash</v>
      </c>
      <c r="D252" s="9">
        <f t="shared" ref="D252:H252" ca="1" si="46">POWER(SQRT(D143)/D89,2)</f>
        <v>1.5559931860021539E-7</v>
      </c>
      <c r="E252" s="9">
        <f t="shared" ca="1" si="46"/>
        <v>1.0779036699383178E-7</v>
      </c>
      <c r="F252" s="9">
        <f t="shared" ca="1" si="46"/>
        <v>1.1124163789069121E-7</v>
      </c>
      <c r="G252" s="9">
        <f t="shared" ca="1" si="46"/>
        <v>1.0987488517530308E-7</v>
      </c>
      <c r="H252" s="9">
        <f t="shared" ca="1" si="46"/>
        <v>1.1491017934732014E-7</v>
      </c>
    </row>
    <row r="253" spans="1:10" x14ac:dyDescent="0.25">
      <c r="A253">
        <v>7</v>
      </c>
      <c r="C253" t="str">
        <f ca="1">OFFSET('84p stat'!$A$1,A253*20,0)</f>
        <v>CUDA ant add CPU Time</v>
      </c>
      <c r="D253" s="9">
        <f t="shared" ref="D253:H253" ca="1" si="47">POWER(SQRT(D144)/D90,2)</f>
        <v>7.2887024173743839E-7</v>
      </c>
      <c r="E253" s="9">
        <f t="shared" ca="1" si="47"/>
        <v>7.5054929548308612E-7</v>
      </c>
      <c r="F253" s="9">
        <f t="shared" ca="1" si="47"/>
        <v>6.5529284432901818E-7</v>
      </c>
      <c r="G253" s="9">
        <f t="shared" ca="1" si="47"/>
        <v>6.7378731359631611E-7</v>
      </c>
      <c r="H253" s="9">
        <f t="shared" ca="1" si="47"/>
        <v>1.0432585216845583E-7</v>
      </c>
    </row>
    <row r="254" spans="1:10" x14ac:dyDescent="0.25">
      <c r="A254">
        <v>8</v>
      </c>
      <c r="C254" t="str">
        <f ca="1">OFFSET('84p stat'!$A$1,A254*20,0)</f>
        <v>CUDA ant add CPU</v>
      </c>
      <c r="D254" s="9">
        <f t="shared" ref="D254:H254" ca="1" si="48">POWER(SQRT(D145)/D91,2)</f>
        <v>8.4689718729134024E-6</v>
      </c>
      <c r="E254" s="9" t="e">
        <f t="shared" ca="1" si="48"/>
        <v>#DIV/0!</v>
      </c>
      <c r="F254" s="9" t="e">
        <f t="shared" ca="1" si="48"/>
        <v>#DIV/0!</v>
      </c>
      <c r="G254" s="9" t="e">
        <f t="shared" ca="1" si="48"/>
        <v>#DIV/0!</v>
      </c>
      <c r="H254" s="9" t="e">
        <f t="shared" ca="1" si="48"/>
        <v>#DIV/0!</v>
      </c>
    </row>
    <row r="255" spans="1:10" x14ac:dyDescent="0.25">
      <c r="A255">
        <v>9</v>
      </c>
      <c r="C255" t="str">
        <f ca="1">OFFSET('84p stat'!$A$1,A255*20,0)</f>
        <v>CUDA ant add CPU non hash</v>
      </c>
      <c r="D255" s="9">
        <f t="shared" ref="D255:H259" ca="1" si="49">POWER(SQRT(D146)/D92,2)</f>
        <v>3.6340695630118227E-4</v>
      </c>
      <c r="E255" s="9">
        <f t="shared" ca="1" si="49"/>
        <v>3.7175348079893805E-4</v>
      </c>
      <c r="F255" s="9">
        <f t="shared" ca="1" si="49"/>
        <v>3.1767349876293507E-4</v>
      </c>
      <c r="G255" s="9">
        <f t="shared" ca="1" si="49"/>
        <v>3.2298838087418518E-4</v>
      </c>
      <c r="H255" s="9">
        <f t="shared" ca="1" si="49"/>
        <v>1.252339324628335E-6</v>
      </c>
    </row>
    <row r="256" spans="1:10" x14ac:dyDescent="0.25">
      <c r="A256">
        <v>10</v>
      </c>
      <c r="C256" t="str">
        <f ca="1">OFFSET('84p stat'!$A$1,A256*20,0)</f>
        <v>CUDA ant add CPU12</v>
      </c>
      <c r="D256" s="9">
        <f t="shared" ca="1" si="49"/>
        <v>7.691475908055497E-6</v>
      </c>
      <c r="E256" s="9">
        <f t="shared" ca="1" si="49"/>
        <v>7.8440347578314479E-6</v>
      </c>
      <c r="F256" s="9">
        <f t="shared" ca="1" si="49"/>
        <v>7.8744371840738424E-6</v>
      </c>
      <c r="G256" s="9">
        <f t="shared" ca="1" si="49"/>
        <v>7.9584630105004614E-6</v>
      </c>
      <c r="H256" s="9">
        <f t="shared" ca="1" si="49"/>
        <v>2.7265833122472238E-7</v>
      </c>
    </row>
    <row r="257" spans="1:8" x14ac:dyDescent="0.25">
      <c r="A257">
        <v>11</v>
      </c>
      <c r="C257" t="str">
        <f ca="1">OFFSET('84p stat'!$A$1,A257*20,0)</f>
        <v>CUDA opt</v>
      </c>
      <c r="D257" s="9">
        <f t="shared" ca="1" si="49"/>
        <v>7.650494020142027E-5</v>
      </c>
      <c r="E257" s="9" t="e">
        <f t="shared" ca="1" si="49"/>
        <v>#DIV/0!</v>
      </c>
      <c r="F257" s="9" t="e">
        <f t="shared" ca="1" si="49"/>
        <v>#DIV/0!</v>
      </c>
      <c r="G257" s="9" t="e">
        <f t="shared" ca="1" si="49"/>
        <v>#DIV/0!</v>
      </c>
      <c r="H257" s="9" t="e">
        <f t="shared" ca="1" si="49"/>
        <v>#DIV/0!</v>
      </c>
    </row>
    <row r="258" spans="1:8" x14ac:dyDescent="0.25">
      <c r="A258">
        <v>12</v>
      </c>
      <c r="C258" t="str">
        <f ca="1">OFFSET('84p stat'!$A$1,A258*20,0)</f>
        <v>CUDA opt Time</v>
      </c>
      <c r="D258" s="9">
        <f t="shared" ca="1" si="49"/>
        <v>3.0270399888738883E-6</v>
      </c>
      <c r="E258" s="9">
        <f t="shared" ca="1" si="49"/>
        <v>3.1382578024130193E-6</v>
      </c>
      <c r="F258" s="9">
        <f t="shared" ca="1" si="49"/>
        <v>3.3089274493699943E-6</v>
      </c>
      <c r="G258" s="9">
        <f t="shared" ca="1" si="49"/>
        <v>1.501300607191907E-7</v>
      </c>
      <c r="H258" s="9" t="e">
        <f t="shared" ca="1" si="49"/>
        <v>#DIV/0!</v>
      </c>
    </row>
    <row r="259" spans="1:8" x14ac:dyDescent="0.25">
      <c r="A259">
        <v>13</v>
      </c>
      <c r="C259" t="str">
        <f ca="1">OFFSET('84p stat'!$A$1,A259*20,0)</f>
        <v>CUDA opt non hash</v>
      </c>
      <c r="D259" s="9">
        <f t="shared" ca="1" si="49"/>
        <v>9.6904071666005916E-6</v>
      </c>
      <c r="E259" s="9">
        <f t="shared" ca="1" si="49"/>
        <v>9.653311772053814E-6</v>
      </c>
      <c r="F259" s="9">
        <f t="shared" ca="1" si="49"/>
        <v>1.0278822566539736E-5</v>
      </c>
      <c r="G259" s="9">
        <f t="shared" ca="1" si="49"/>
        <v>2.0522249053134579E-7</v>
      </c>
      <c r="H259" s="9" t="e">
        <f t="shared" ca="1" si="49"/>
        <v>#DIV/0!</v>
      </c>
    </row>
    <row r="260" spans="1:8" x14ac:dyDescent="0.25">
      <c r="A260">
        <v>14</v>
      </c>
      <c r="C260" t="str">
        <f ca="1">OFFSET('84p stat'!$A$1,A260*20,0)</f>
        <v>CUDA opt ant</v>
      </c>
      <c r="D260" s="9">
        <f t="shared" ref="D260:H260" ca="1" si="50">POWER(SQRT(D151)/D97,2)</f>
        <v>6.8027180939532562E-7</v>
      </c>
      <c r="E260" s="9">
        <f t="shared" ca="1" si="50"/>
        <v>2.0961932423950977E-7</v>
      </c>
      <c r="F260" s="9">
        <f t="shared" ca="1" si="50"/>
        <v>2.0676620793083367E-7</v>
      </c>
      <c r="G260" s="9">
        <f t="shared" ca="1" si="50"/>
        <v>9.6398317584575441E-7</v>
      </c>
      <c r="H260" s="9" t="e">
        <f t="shared" ca="1" si="50"/>
        <v>#DIV/0!</v>
      </c>
    </row>
    <row r="261" spans="1:8" x14ac:dyDescent="0.25">
      <c r="A261">
        <v>15</v>
      </c>
      <c r="C261" t="str">
        <f ca="1">OFFSET('84p stat'!$A$1,A261*20,0)</f>
        <v>CUDA opt ant non hash</v>
      </c>
      <c r="D261" s="9">
        <f t="shared" ref="D261:H261" ca="1" si="51">POWER(SQRT(D152)/D98,2)</f>
        <v>5.9588777146628834E-7</v>
      </c>
      <c r="E261" s="9">
        <f t="shared" ca="1" si="51"/>
        <v>3.5294090570785149E-7</v>
      </c>
      <c r="F261" s="9">
        <f t="shared" ca="1" si="51"/>
        <v>1.9787094679343056E-7</v>
      </c>
      <c r="G261" s="9">
        <f t="shared" ca="1" si="51"/>
        <v>2.1766992053627931E-7</v>
      </c>
      <c r="H261" s="9" t="e">
        <f t="shared" ca="1" si="51"/>
        <v>#DIV/0!</v>
      </c>
    </row>
    <row r="262" spans="1:8" x14ac:dyDescent="0.25">
      <c r="A262">
        <v>16</v>
      </c>
      <c r="C262" t="str">
        <f ca="1">OFFSET('84p stat'!$A$1,A262*20,0)</f>
        <v>CUDA opt ant par</v>
      </c>
      <c r="D262" s="9">
        <f t="shared" ref="D262:H262" ca="1" si="52">POWER(SQRT(D153)/D99,2)</f>
        <v>2.4757752250001775E-5</v>
      </c>
      <c r="E262" s="9">
        <f t="shared" ca="1" si="52"/>
        <v>2.6101115589646358E-5</v>
      </c>
      <c r="F262" s="9">
        <f t="shared" ca="1" si="52"/>
        <v>2.9523382123098926E-5</v>
      </c>
      <c r="G262" s="9">
        <f t="shared" ca="1" si="52"/>
        <v>8.5184001668205892E-7</v>
      </c>
      <c r="H262" s="9" t="e">
        <f t="shared" ca="1" si="52"/>
        <v>#DIV/0!</v>
      </c>
    </row>
    <row r="263" spans="1:8" x14ac:dyDescent="0.25">
      <c r="A263">
        <v>17</v>
      </c>
      <c r="C263" t="str">
        <f ca="1">OFFSET('84p stat'!$A$1,A263*20,0)</f>
        <v>CUDA opt_one_GPU</v>
      </c>
      <c r="D263" s="9" t="e">
        <f t="shared" ref="D263:H263" ca="1" si="53">POWER(SQRT(D154)/D100,2)</f>
        <v>#DIV/0!</v>
      </c>
      <c r="E263" s="9" t="e">
        <f t="shared" ca="1" si="53"/>
        <v>#DIV/0!</v>
      </c>
      <c r="F263" s="9" t="e">
        <f t="shared" ca="1" si="53"/>
        <v>#DIV/0!</v>
      </c>
      <c r="G263" s="9" t="e">
        <f t="shared" ca="1" si="53"/>
        <v>#DIV/0!</v>
      </c>
      <c r="H263" s="9" t="e">
        <f t="shared" ca="1" si="53"/>
        <v>#DIV/0!</v>
      </c>
    </row>
    <row r="264" spans="1:8" x14ac:dyDescent="0.25">
      <c r="A264">
        <v>18</v>
      </c>
      <c r="C264" t="str">
        <f ca="1">OFFSET('84p stat'!$A$1,A264*20,0)</f>
        <v>CUDA opt_one_GPU ant</v>
      </c>
      <c r="D264" s="9" t="e">
        <f t="shared" ref="D264:H264" ca="1" si="54">POWER(SQRT(D155)/D101,2)</f>
        <v>#DIV/0!</v>
      </c>
      <c r="E264" s="9" t="e">
        <f t="shared" ca="1" si="54"/>
        <v>#DIV/0!</v>
      </c>
      <c r="F264" s="9" t="e">
        <f t="shared" ca="1" si="54"/>
        <v>#DIV/0!</v>
      </c>
      <c r="G264" s="9" t="e">
        <f t="shared" ca="1" si="54"/>
        <v>#DIV/0!</v>
      </c>
      <c r="H264" s="9" t="e">
        <f t="shared" ca="1" si="54"/>
        <v>#DIV/0!</v>
      </c>
    </row>
    <row r="265" spans="1:8" x14ac:dyDescent="0.25">
      <c r="A265">
        <v>19</v>
      </c>
      <c r="C265" t="str">
        <f ca="1">OFFSET('84p stat'!$A$1,A265*20,0)</f>
        <v>CUDA opt_one_GPU ant local</v>
      </c>
      <c r="D265" s="9" t="e">
        <f t="shared" ref="D265:H265" ca="1" si="55">POWER(SQRT(D156)/D102,2)</f>
        <v>#DIV/0!</v>
      </c>
      <c r="E265" s="9" t="e">
        <f t="shared" ca="1" si="55"/>
        <v>#DIV/0!</v>
      </c>
      <c r="F265" s="9" t="e">
        <f t="shared" ca="1" si="55"/>
        <v>#DIV/0!</v>
      </c>
      <c r="G265" s="9" t="e">
        <f t="shared" ca="1" si="55"/>
        <v>#DIV/0!</v>
      </c>
      <c r="H265" s="9" t="e">
        <f t="shared" ca="1" si="55"/>
        <v>#DIV/0!</v>
      </c>
    </row>
    <row r="266" spans="1:8" x14ac:dyDescent="0.25">
      <c r="A266">
        <v>20</v>
      </c>
      <c r="C266" t="str">
        <f ca="1">OFFSET('84p stat'!$A$1,A266*20,0)</f>
        <v>non CUDA Time</v>
      </c>
      <c r="D266" s="9">
        <f t="shared" ref="D266:H266" ca="1" si="56">POWER(SQRT(D157)/D103,2)</f>
        <v>1.704777573338206E-7</v>
      </c>
      <c r="E266" s="9">
        <f t="shared" ca="1" si="56"/>
        <v>1.6604595065222414E-7</v>
      </c>
      <c r="F266" s="9">
        <f t="shared" ca="1" si="56"/>
        <v>1.660058360174983E-7</v>
      </c>
      <c r="G266" s="9">
        <f t="shared" ca="1" si="56"/>
        <v>1.6636980237418628E-7</v>
      </c>
      <c r="H266" s="9">
        <f t="shared" ca="1" si="56"/>
        <v>2.627065941136897E-7</v>
      </c>
    </row>
    <row r="267" spans="1:8" x14ac:dyDescent="0.25">
      <c r="A267">
        <v>21</v>
      </c>
      <c r="C267" t="str">
        <f ca="1">OFFSET('84p stat'!$A$1,A267*20,0)</f>
        <v>non CUDA</v>
      </c>
      <c r="D267" s="9">
        <f t="shared" ref="D267:H267" ca="1" si="57">POWER(SQRT(D158)/D104,2)</f>
        <v>5.5207849692587552E-7</v>
      </c>
      <c r="E267" s="9" t="e">
        <f t="shared" ca="1" si="57"/>
        <v>#DIV/0!</v>
      </c>
      <c r="F267" s="9" t="e">
        <f t="shared" ca="1" si="57"/>
        <v>#DIV/0!</v>
      </c>
      <c r="G267" s="9" t="e">
        <f t="shared" ca="1" si="57"/>
        <v>#DIV/0!</v>
      </c>
      <c r="H267" s="9" t="e">
        <f t="shared" ca="1" si="57"/>
        <v>#DIV/0!</v>
      </c>
    </row>
    <row r="268" spans="1:8" x14ac:dyDescent="0.25">
      <c r="A268">
        <v>22</v>
      </c>
      <c r="C268" t="str">
        <f ca="1">OFFSET('84p stat'!$A$1,A268*20,0)</f>
        <v>non CUDA non hash</v>
      </c>
      <c r="D268" s="9">
        <f t="shared" ref="D268:H268" ca="1" si="58">POWER(SQRT(D159)/D105,2)</f>
        <v>1.9603095792009975E-7</v>
      </c>
      <c r="E268" s="9">
        <f t="shared" ca="1" si="58"/>
        <v>1.9637486002770939E-7</v>
      </c>
      <c r="F268" s="9">
        <f t="shared" ca="1" si="58"/>
        <v>1.9598581652230925E-7</v>
      </c>
      <c r="G268" s="9">
        <f t="shared" ca="1" si="58"/>
        <v>1.9659972708133773E-7</v>
      </c>
      <c r="H268" s="9">
        <f t="shared" ca="1" si="58"/>
        <v>1.4553097125773189E-7</v>
      </c>
    </row>
    <row r="269" spans="1:8" x14ac:dyDescent="0.25">
      <c r="A269">
        <v>23</v>
      </c>
      <c r="C269" t="str">
        <f ca="1">OFFSET('84p stat'!$A$1,A269*20,0)</f>
        <v>Classic ACO</v>
      </c>
      <c r="D269" s="9">
        <f t="shared" ref="D269:H269" ca="1" si="59">POWER(SQRT(D160)/D106,2)</f>
        <v>4.5412554579047774E-6</v>
      </c>
      <c r="E269" s="9">
        <f t="shared" ca="1" si="59"/>
        <v>5.4327933027223331E-6</v>
      </c>
      <c r="F269" s="9">
        <f t="shared" ca="1" si="59"/>
        <v>5.4548420928811172E-6</v>
      </c>
      <c r="G269" s="9">
        <f t="shared" ca="1" si="59"/>
        <v>5.4631605825996976E-6</v>
      </c>
      <c r="H269" s="9">
        <f t="shared" ca="1" si="59"/>
        <v>9.7762029131306586E-6</v>
      </c>
    </row>
    <row r="270" spans="1:8" x14ac:dyDescent="0.25">
      <c r="A270">
        <v>24</v>
      </c>
      <c r="C270" t="str">
        <f ca="1">OFFSET('84p stat'!$A$1,A270*20,0)</f>
        <v>Classic ACO non hash</v>
      </c>
      <c r="D270" s="9">
        <f t="shared" ref="D270:H270" ca="1" si="60">POWER(SQRT(D161)/D107,2)</f>
        <v>7.9489096317395344E-6</v>
      </c>
      <c r="E270" s="9">
        <f t="shared" ca="1" si="60"/>
        <v>7.9456231594897075E-6</v>
      </c>
      <c r="F270" s="9">
        <f t="shared" ca="1" si="60"/>
        <v>7.9674679327265871E-6</v>
      </c>
      <c r="G270" s="9">
        <f t="shared" ca="1" si="60"/>
        <v>7.9853020529422799E-6</v>
      </c>
      <c r="H270" s="9">
        <f t="shared" ca="1" si="60"/>
        <v>2.2255416329646904E-5</v>
      </c>
    </row>
    <row r="271" spans="1:8" x14ac:dyDescent="0.25">
      <c r="A271">
        <v>25</v>
      </c>
      <c r="C271" t="str">
        <f ca="1">OFFSET('84p stat'!$A$1,A271*20,0)</f>
        <v>omp</v>
      </c>
      <c r="D271" s="9">
        <f t="shared" ref="D271:H271" ca="1" si="61">POWER(SQRT(D162)/D108,2)</f>
        <v>1.8206965370210415E-7</v>
      </c>
      <c r="E271" s="9">
        <f t="shared" ca="1" si="61"/>
        <v>1.8711504629470701E-7</v>
      </c>
      <c r="F271" s="9">
        <f t="shared" ca="1" si="61"/>
        <v>1.8719815833905257E-7</v>
      </c>
      <c r="G271" s="9">
        <f t="shared" ca="1" si="61"/>
        <v>1.8704195224588683E-7</v>
      </c>
      <c r="H271" s="9">
        <f t="shared" ca="1" si="61"/>
        <v>2.2819602618204231E-7</v>
      </c>
    </row>
    <row r="272" spans="1:8" x14ac:dyDescent="0.25">
      <c r="A272">
        <v>26</v>
      </c>
      <c r="C272" t="str">
        <f ca="1">OFFSET('84p stat'!$A$1,A272*20,0)</f>
        <v>omp non hash</v>
      </c>
      <c r="D272" s="9">
        <f t="shared" ref="D272:H272" ca="1" si="62">POWER(SQRT(D163)/D109,2)</f>
        <v>5.7040394394044584E-7</v>
      </c>
      <c r="E272" s="9">
        <f t="shared" ca="1" si="62"/>
        <v>5.6986735169314504E-7</v>
      </c>
      <c r="F272" s="9">
        <f t="shared" ca="1" si="62"/>
        <v>5.6968312730858693E-7</v>
      </c>
      <c r="G272" s="9">
        <f t="shared" ca="1" si="62"/>
        <v>5.705457996277252E-7</v>
      </c>
      <c r="H272" s="9">
        <f t="shared" ca="1" si="62"/>
        <v>8.9144053100631814E-7</v>
      </c>
    </row>
    <row r="273" spans="1:8" x14ac:dyDescent="0.25">
      <c r="A273">
        <v>27</v>
      </c>
      <c r="C273" t="str">
        <f ca="1">OFFSET('84p stat'!$A$1,A273*20,0)</f>
        <v>non CUDA transp Time</v>
      </c>
      <c r="D273" s="9">
        <f t="shared" ref="D273:H273" ca="1" si="63">POWER(SQRT(D164)/D110,2)</f>
        <v>6.3980709387635765E-7</v>
      </c>
      <c r="E273" s="9">
        <f t="shared" ca="1" si="63"/>
        <v>5.8908691487195717E-7</v>
      </c>
      <c r="F273" s="9">
        <f t="shared" ca="1" si="63"/>
        <v>5.9073008451813353E-7</v>
      </c>
      <c r="G273" s="9">
        <f t="shared" ca="1" si="63"/>
        <v>5.9429663202595619E-7</v>
      </c>
      <c r="H273" s="9">
        <f t="shared" ca="1" si="63"/>
        <v>4.4937420386193131E-7</v>
      </c>
    </row>
    <row r="274" spans="1:8" x14ac:dyDescent="0.25">
      <c r="A274">
        <v>28</v>
      </c>
      <c r="C274" t="str">
        <f ca="1">OFFSET('84p stat'!$A$1,A274*20,0)</f>
        <v>non CUDA transp</v>
      </c>
      <c r="D274" s="9">
        <f t="shared" ref="D274:H274" ca="1" si="64">POWER(SQRT(D165)/D111,2)</f>
        <v>1.9382888971057178E-6</v>
      </c>
      <c r="E274" s="9" t="e">
        <f t="shared" ca="1" si="64"/>
        <v>#DIV/0!</v>
      </c>
      <c r="F274" s="9" t="e">
        <f t="shared" ca="1" si="64"/>
        <v>#DIV/0!</v>
      </c>
      <c r="G274" s="9" t="e">
        <f t="shared" ca="1" si="64"/>
        <v>#DIV/0!</v>
      </c>
      <c r="H274" s="9" t="e">
        <f t="shared" ca="1" si="64"/>
        <v>#DIV/0!</v>
      </c>
    </row>
    <row r="275" spans="1:8" x14ac:dyDescent="0.25">
      <c r="A275">
        <v>29</v>
      </c>
      <c r="C275" t="str">
        <f ca="1">OFFSET('84p stat'!$A$1,A275*20,0)</f>
        <v>non CUDA transp non hash</v>
      </c>
      <c r="D275" s="9">
        <f t="shared" ref="D275:H275" ca="1" si="65">POWER(SQRT(D166)/D112,2)</f>
        <v>2.1018262899778361E-7</v>
      </c>
      <c r="E275" s="9">
        <f t="shared" ca="1" si="65"/>
        <v>2.098135828042852E-7</v>
      </c>
      <c r="F275" s="9">
        <f t="shared" ca="1" si="65"/>
        <v>2.0952863368902908E-7</v>
      </c>
      <c r="G275" s="9">
        <f t="shared" ca="1" si="65"/>
        <v>2.0939092877777594E-7</v>
      </c>
      <c r="H275" s="9">
        <f t="shared" ca="1" si="65"/>
        <v>1.5247513165859601E-7</v>
      </c>
    </row>
    <row r="276" spans="1:8" x14ac:dyDescent="0.25">
      <c r="A276">
        <v>30</v>
      </c>
      <c r="C276" t="str">
        <f ca="1">OFFSET('84p stat'!$A$1,A276*20,0)</f>
        <v>CUDA Const</v>
      </c>
      <c r="D276" s="9">
        <f t="shared" ref="D276:H276" ca="1" si="66">POWER(SQRT(D167)/D113,2)</f>
        <v>1.6983616004115071E-5</v>
      </c>
      <c r="E276" s="9">
        <f t="shared" ca="1" si="66"/>
        <v>1.7491163609304922E-5</v>
      </c>
      <c r="F276" s="9">
        <f t="shared" ca="1" si="66"/>
        <v>1.8708698453700564E-5</v>
      </c>
      <c r="G276" s="9">
        <f t="shared" ca="1" si="66"/>
        <v>1.944596642750007E-5</v>
      </c>
      <c r="H276" s="9">
        <f t="shared" ca="1" si="66"/>
        <v>6.5955335297114104E-5</v>
      </c>
    </row>
    <row r="277" spans="1:8" x14ac:dyDescent="0.25">
      <c r="A277">
        <v>31</v>
      </c>
      <c r="C277" t="str">
        <f ca="1">OFFSET('84p stat'!$A$1,A277*20,0)</f>
        <v>CUDA ant Const</v>
      </c>
      <c r="D277" s="9">
        <f t="shared" ref="D277:H277" ca="1" si="67">POWER(SQRT(D168)/D114,2)</f>
        <v>3.7729601326894499E-7</v>
      </c>
      <c r="E277" s="9">
        <f t="shared" ca="1" si="67"/>
        <v>4.2396706672321007E-7</v>
      </c>
      <c r="F277" s="9">
        <f t="shared" ca="1" si="67"/>
        <v>4.2023470016090503E-7</v>
      </c>
      <c r="G277" s="9">
        <f t="shared" ca="1" si="67"/>
        <v>4.394470222623822E-7</v>
      </c>
      <c r="H277" s="9">
        <f t="shared" ca="1" si="67"/>
        <v>3.5546918714670585E-7</v>
      </c>
    </row>
    <row r="278" spans="1:8" x14ac:dyDescent="0.25">
      <c r="A278">
        <v>32</v>
      </c>
      <c r="C278" t="str">
        <f ca="1">OFFSET('84p stat'!$A$1,A278*20,0)</f>
        <v>CUDA ant par Const</v>
      </c>
      <c r="D278" s="9">
        <f t="shared" ref="D278:H278" ca="1" si="68">POWER(SQRT(D169)/D115,2)</f>
        <v>5.9516364172823845E-7</v>
      </c>
      <c r="E278" s="9">
        <f t="shared" ca="1" si="68"/>
        <v>4.9037391365326169E-7</v>
      </c>
      <c r="F278" s="9">
        <f t="shared" ca="1" si="68"/>
        <v>4.9948717138957638E-7</v>
      </c>
      <c r="G278" s="9">
        <f t="shared" ca="1" si="68"/>
        <v>5.1761384642813192E-7</v>
      </c>
      <c r="H278" s="9">
        <f t="shared" ca="1" si="68"/>
        <v>3.6036176022092325E-7</v>
      </c>
    </row>
    <row r="279" spans="1:8" x14ac:dyDescent="0.25">
      <c r="A279">
        <v>33</v>
      </c>
      <c r="C279" t="str">
        <f ca="1">OFFSET('84p stat'!$A$1,A279*20,0)</f>
        <v>CUDA ant add CPU Const</v>
      </c>
      <c r="D279" s="9">
        <f t="shared" ref="D279:H279" ca="1" si="69">POWER(SQRT(D170)/D116,2)</f>
        <v>2.2060815099350417E-5</v>
      </c>
      <c r="E279" s="9">
        <f t="shared" ca="1" si="69"/>
        <v>2.2950545130990152E-5</v>
      </c>
      <c r="F279" s="9">
        <f t="shared" ca="1" si="69"/>
        <v>9.2955849288314721E-6</v>
      </c>
      <c r="G279" s="9">
        <f t="shared" ca="1" si="69"/>
        <v>1.2725566665395604E-5</v>
      </c>
      <c r="H279" s="9">
        <f t="shared" ca="1" si="69"/>
        <v>4.636776149809844E-6</v>
      </c>
    </row>
    <row r="280" spans="1:8" x14ac:dyDescent="0.25">
      <c r="A280">
        <v>34</v>
      </c>
      <c r="C280" t="str">
        <f ca="1">OFFSET('84p stat'!$A$1,A280*20,0)</f>
        <v>CUDA opt Const</v>
      </c>
      <c r="D280" s="9">
        <f t="shared" ref="D280:H280" ca="1" si="70">POWER(SQRT(D171)/D117,2)</f>
        <v>1.4034659522319583E-5</v>
      </c>
      <c r="E280" s="9">
        <f t="shared" ca="1" si="70"/>
        <v>1.3883050974006233E-5</v>
      </c>
      <c r="F280" s="9">
        <f t="shared" ca="1" si="70"/>
        <v>1.3993334458826741E-5</v>
      </c>
      <c r="G280" s="9">
        <f t="shared" ca="1" si="70"/>
        <v>1.8918234893494856E-7</v>
      </c>
      <c r="H280" s="9" t="e">
        <f t="shared" ca="1" si="70"/>
        <v>#DIV/0!</v>
      </c>
    </row>
    <row r="281" spans="1:8" x14ac:dyDescent="0.25">
      <c r="A281">
        <v>35</v>
      </c>
      <c r="C281" t="str">
        <f ca="1">OFFSET('84p stat'!$A$1,A281*20,0)</f>
        <v>CUDA opt ant Const</v>
      </c>
      <c r="D281" s="9">
        <f t="shared" ref="D281:H281" ca="1" si="71">POWER(SQRT(D172)/D118,2)</f>
        <v>3.2841727649600973E-7</v>
      </c>
      <c r="E281" s="9">
        <f t="shared" ca="1" si="71"/>
        <v>2.5519154238256876E-7</v>
      </c>
      <c r="F281" s="9">
        <f t="shared" ca="1" si="71"/>
        <v>2.4197397093715491E-7</v>
      </c>
      <c r="G281" s="9">
        <f t="shared" ca="1" si="71"/>
        <v>7.0257958332764601E-7</v>
      </c>
      <c r="H281" s="9" t="e">
        <f t="shared" ca="1" si="71"/>
        <v>#DIV/0!</v>
      </c>
    </row>
    <row r="282" spans="1:8" x14ac:dyDescent="0.25">
      <c r="A282">
        <v>36</v>
      </c>
      <c r="C282" t="str">
        <f ca="1">OFFSET('84p stat'!$A$1,A282*20,0)</f>
        <v>CUDA opt ant par Const</v>
      </c>
      <c r="D282" s="9">
        <f t="shared" ref="D282:H282" ca="1" si="72">POWER(SQRT(D173)/D119,2)</f>
        <v>1.4501115159306303E-5</v>
      </c>
      <c r="E282" s="9">
        <f t="shared" ca="1" si="72"/>
        <v>1.6561819433725186E-5</v>
      </c>
      <c r="F282" s="9">
        <f t="shared" ca="1" si="72"/>
        <v>1.8278211868140565E-5</v>
      </c>
      <c r="G282" s="9">
        <f t="shared" ca="1" si="72"/>
        <v>1.1363061106705081E-6</v>
      </c>
      <c r="H282" s="9" t="e">
        <f t="shared" ca="1" si="72"/>
        <v>#DIV/0!</v>
      </c>
    </row>
    <row r="283" spans="1:8" x14ac:dyDescent="0.25">
      <c r="A283">
        <v>37</v>
      </c>
      <c r="C283" t="str">
        <f ca="1">OFFSET('84p stat'!$A$1,A283*20,0)</f>
        <v>CUDA ant par global</v>
      </c>
      <c r="D283" s="9">
        <f t="shared" ref="D283:H283" ca="1" si="73">POWER(SQRT(D174)/D120,2)</f>
        <v>8.0871008825292673E-7</v>
      </c>
      <c r="E283" s="9">
        <f t="shared" ca="1" si="73"/>
        <v>5.3214229132031223E-7</v>
      </c>
      <c r="F283" s="9">
        <f t="shared" ca="1" si="73"/>
        <v>4.8871576591096179E-7</v>
      </c>
      <c r="G283" s="9">
        <f t="shared" ca="1" si="73"/>
        <v>5.0608614147187256E-7</v>
      </c>
      <c r="H283" s="9">
        <f t="shared" ca="1" si="73"/>
        <v>5.7342525707459779E-7</v>
      </c>
    </row>
    <row r="284" spans="1:8" x14ac:dyDescent="0.25">
      <c r="A284">
        <v>38</v>
      </c>
      <c r="C284" t="str">
        <f ca="1">OFFSET('84p stat'!$A$1,A284*20,0)</f>
        <v>CUDA ant add CPU Time global</v>
      </c>
      <c r="D284" s="9">
        <f t="shared" ref="D284:H284" ca="1" si="74">POWER(SQRT(D175)/D121,2)</f>
        <v>3.2613227266182003E-6</v>
      </c>
      <c r="E284" s="9">
        <f t="shared" ca="1" si="74"/>
        <v>3.3062657780515985E-6</v>
      </c>
      <c r="F284" s="9">
        <f t="shared" ca="1" si="74"/>
        <v>2.5175440900308232E-6</v>
      </c>
      <c r="G284" s="9">
        <f t="shared" ca="1" si="74"/>
        <v>2.5529228700404267E-6</v>
      </c>
      <c r="H284" s="9">
        <f t="shared" ca="1" si="74"/>
        <v>6.1741004137578512E-7</v>
      </c>
    </row>
    <row r="285" spans="1:8" x14ac:dyDescent="0.25">
      <c r="A285">
        <v>39</v>
      </c>
      <c r="C285" t="str">
        <f ca="1">OFFSET('84p stat'!$A$1,A285*20,0)</f>
        <v>CUDA opt ant par global</v>
      </c>
      <c r="D285" s="9">
        <f t="shared" ref="D285:H285" ca="1" si="75">POWER(SQRT(D176)/D122,2)</f>
        <v>1.2960778073773244E-5</v>
      </c>
      <c r="E285" s="9">
        <f t="shared" ca="1" si="75"/>
        <v>1.350698543882932E-5</v>
      </c>
      <c r="F285" s="9">
        <f t="shared" ca="1" si="75"/>
        <v>1.5460374278857853E-5</v>
      </c>
      <c r="G285" s="9">
        <f t="shared" ca="1" si="75"/>
        <v>4.1260948220201658E-7</v>
      </c>
      <c r="H285" s="9" t="e">
        <f t="shared" ca="1" si="75"/>
        <v>#DIV/0!</v>
      </c>
    </row>
    <row r="286" spans="1:8" x14ac:dyDescent="0.25">
      <c r="A286">
        <v>40</v>
      </c>
      <c r="C286">
        <f ca="1">OFFSET('84p stat'!$A$1,A286*20,0)</f>
        <v>0</v>
      </c>
      <c r="D286" s="9" t="e">
        <f t="shared" ref="D286:H286" ca="1" si="76">POWER(SQRT(D177)/D123,2)</f>
        <v>#DIV/0!</v>
      </c>
      <c r="E286" s="9" t="e">
        <f t="shared" ca="1" si="76"/>
        <v>#DIV/0!</v>
      </c>
      <c r="F286" s="9" t="e">
        <f t="shared" ca="1" si="76"/>
        <v>#DIV/0!</v>
      </c>
      <c r="G286" s="9" t="e">
        <f t="shared" ca="1" si="76"/>
        <v>#DIV/0!</v>
      </c>
      <c r="H286" s="9" t="e">
        <f t="shared" ca="1" si="76"/>
        <v>#DIV/0!</v>
      </c>
    </row>
    <row r="287" spans="1:8" x14ac:dyDescent="0.25">
      <c r="A287">
        <v>41</v>
      </c>
      <c r="C287">
        <f ca="1">OFFSET('84p stat'!$A$1,A287*20,0)</f>
        <v>0</v>
      </c>
      <c r="D287" s="9" t="e">
        <f t="shared" ref="D287:H287" ca="1" si="77">POWER(SQRT(D178)/D124,2)</f>
        <v>#DIV/0!</v>
      </c>
      <c r="E287" s="9" t="e">
        <f t="shared" ca="1" si="77"/>
        <v>#DIV/0!</v>
      </c>
      <c r="F287" s="9" t="e">
        <f t="shared" ca="1" si="77"/>
        <v>#DIV/0!</v>
      </c>
      <c r="G287" s="9" t="e">
        <f t="shared" ca="1" si="77"/>
        <v>#DIV/0!</v>
      </c>
      <c r="H287" s="9" t="e">
        <f t="shared" ca="1" si="77"/>
        <v>#DIV/0!</v>
      </c>
    </row>
    <row r="288" spans="1:8" x14ac:dyDescent="0.25">
      <c r="A288">
        <v>42</v>
      </c>
      <c r="C288">
        <f ca="1">OFFSET('84p stat'!$A$1,A288*20,0)</f>
        <v>0</v>
      </c>
      <c r="D288" s="9" t="e">
        <f t="shared" ref="D288:H288" ca="1" si="78">POWER(SQRT(D179)/D125,2)</f>
        <v>#DIV/0!</v>
      </c>
      <c r="E288" s="9" t="e">
        <f t="shared" ca="1" si="78"/>
        <v>#DIV/0!</v>
      </c>
      <c r="F288" s="9" t="e">
        <f t="shared" ca="1" si="78"/>
        <v>#DIV/0!</v>
      </c>
      <c r="G288" s="9" t="e">
        <f t="shared" ca="1" si="78"/>
        <v>#DIV/0!</v>
      </c>
      <c r="H288" s="9" t="e">
        <f t="shared" ca="1" si="78"/>
        <v>#DIV/0!</v>
      </c>
    </row>
    <row r="289" spans="1:8" x14ac:dyDescent="0.25">
      <c r="A289">
        <v>43</v>
      </c>
      <c r="C289">
        <f ca="1">OFFSET('84p stat'!$A$1,A289*20,0)</f>
        <v>0</v>
      </c>
      <c r="D289" s="9" t="e">
        <f t="shared" ref="D289:H289" ca="1" si="79">POWER(SQRT(D180)/D126,2)</f>
        <v>#DIV/0!</v>
      </c>
      <c r="E289" s="9" t="e">
        <f t="shared" ca="1" si="79"/>
        <v>#DIV/0!</v>
      </c>
      <c r="F289" s="9" t="e">
        <f t="shared" ca="1" si="79"/>
        <v>#DIV/0!</v>
      </c>
      <c r="G289" s="9" t="e">
        <f t="shared" ca="1" si="79"/>
        <v>#DIV/0!</v>
      </c>
      <c r="H289" s="9" t="e">
        <f t="shared" ca="1" si="79"/>
        <v>#DIV/0!</v>
      </c>
    </row>
    <row r="290" spans="1:8" x14ac:dyDescent="0.25">
      <c r="A290">
        <v>44</v>
      </c>
      <c r="C290">
        <f ca="1">OFFSET('84p stat'!$A$1,A290*20,0)</f>
        <v>0</v>
      </c>
      <c r="D290" s="9" t="e">
        <f t="shared" ref="D290:H290" ca="1" si="80">POWER(SQRT(D181)/D127,2)</f>
        <v>#DIV/0!</v>
      </c>
      <c r="E290" s="9" t="e">
        <f t="shared" ca="1" si="80"/>
        <v>#DIV/0!</v>
      </c>
      <c r="F290" s="9" t="e">
        <f t="shared" ca="1" si="80"/>
        <v>#DIV/0!</v>
      </c>
      <c r="G290" s="9" t="e">
        <f t="shared" ca="1" si="80"/>
        <v>#DIV/0!</v>
      </c>
      <c r="H290" s="9" t="e">
        <f t="shared" ca="1" si="80"/>
        <v>#DIV/0!</v>
      </c>
    </row>
    <row r="291" spans="1:8" x14ac:dyDescent="0.25">
      <c r="A291">
        <v>45</v>
      </c>
      <c r="C291">
        <f ca="1">OFFSET('84p stat'!$A$1,A291*20,0)</f>
        <v>0</v>
      </c>
      <c r="D291" s="9" t="e">
        <f t="shared" ref="D291:H291" ca="1" si="81">POWER(SQRT(D182)/D128,2)</f>
        <v>#DIV/0!</v>
      </c>
      <c r="E291" s="9" t="e">
        <f t="shared" ca="1" si="81"/>
        <v>#DIV/0!</v>
      </c>
      <c r="F291" s="9" t="e">
        <f t="shared" ca="1" si="81"/>
        <v>#DIV/0!</v>
      </c>
      <c r="G291" s="9" t="e">
        <f t="shared" ca="1" si="81"/>
        <v>#DIV/0!</v>
      </c>
      <c r="H291" s="9" t="e">
        <f t="shared" ca="1" si="81"/>
        <v>#DIV/0!</v>
      </c>
    </row>
    <row r="292" spans="1:8" x14ac:dyDescent="0.25">
      <c r="A292">
        <v>46</v>
      </c>
      <c r="C292">
        <f ca="1">OFFSET('84p stat'!$A$1,A292*20,0)</f>
        <v>0</v>
      </c>
      <c r="D292" s="9" t="e">
        <f t="shared" ref="D292:H292" ca="1" si="82">POWER(SQRT(D183)/D129,2)</f>
        <v>#DIV/0!</v>
      </c>
      <c r="E292" s="9" t="e">
        <f t="shared" ca="1" si="82"/>
        <v>#DIV/0!</v>
      </c>
      <c r="F292" s="9" t="e">
        <f t="shared" ca="1" si="82"/>
        <v>#DIV/0!</v>
      </c>
      <c r="G292" s="9" t="e">
        <f t="shared" ca="1" si="82"/>
        <v>#DIV/0!</v>
      </c>
      <c r="H292" s="9" t="e">
        <f t="shared" ca="1" si="82"/>
        <v>#DIV/0!</v>
      </c>
    </row>
    <row r="293" spans="1:8" x14ac:dyDescent="0.25">
      <c r="A293">
        <v>47</v>
      </c>
      <c r="C293">
        <f ca="1">OFFSET('84p stat'!$A$1,A293*20,0)</f>
        <v>0</v>
      </c>
      <c r="D293" s="9" t="e">
        <f t="shared" ref="D293:H293" ca="1" si="83">POWER(SQRT(D184)/D130,2)</f>
        <v>#DIV/0!</v>
      </c>
      <c r="E293" s="9" t="e">
        <f t="shared" ca="1" si="83"/>
        <v>#DIV/0!</v>
      </c>
      <c r="F293" s="9" t="e">
        <f t="shared" ca="1" si="83"/>
        <v>#DIV/0!</v>
      </c>
      <c r="G293" s="9" t="e">
        <f t="shared" ca="1" si="83"/>
        <v>#DIV/0!</v>
      </c>
      <c r="H293" s="9" t="e">
        <f t="shared" ca="1" si="83"/>
        <v>#DIV/0!</v>
      </c>
    </row>
    <row r="294" spans="1:8" x14ac:dyDescent="0.25">
      <c r="A294">
        <v>48</v>
      </c>
      <c r="C294">
        <f ca="1">OFFSET('84p stat'!$A$1,A294*20,0)</f>
        <v>0</v>
      </c>
      <c r="D294" s="9" t="e">
        <f t="shared" ref="D294:H294" ca="1" si="84">POWER(SQRT(D185)/D131,2)</f>
        <v>#DIV/0!</v>
      </c>
      <c r="E294" s="9" t="e">
        <f t="shared" ca="1" si="84"/>
        <v>#DIV/0!</v>
      </c>
      <c r="F294" s="9" t="e">
        <f t="shared" ca="1" si="84"/>
        <v>#DIV/0!</v>
      </c>
      <c r="G294" s="9" t="e">
        <f t="shared" ca="1" si="84"/>
        <v>#DIV/0!</v>
      </c>
      <c r="H294" s="9" t="e">
        <f t="shared" ca="1" si="84"/>
        <v>#DIV/0!</v>
      </c>
    </row>
    <row r="295" spans="1:8" x14ac:dyDescent="0.25">
      <c r="A295">
        <v>49</v>
      </c>
      <c r="C295">
        <f ca="1">OFFSET('84p stat'!$A$1,A295*20,0)</f>
        <v>0</v>
      </c>
      <c r="D295" s="9" t="e">
        <f t="shared" ref="D295:H295" ca="1" si="85">POWER(SQRT(D186)/D132,2)</f>
        <v>#DIV/0!</v>
      </c>
      <c r="E295" s="9" t="e">
        <f t="shared" ca="1" si="85"/>
        <v>#DIV/0!</v>
      </c>
      <c r="F295" s="9" t="e">
        <f t="shared" ca="1" si="85"/>
        <v>#DIV/0!</v>
      </c>
      <c r="G295" s="9" t="e">
        <f t="shared" ca="1" si="85"/>
        <v>#DIV/0!</v>
      </c>
      <c r="H295" s="9" t="e">
        <f t="shared" ca="1" si="85"/>
        <v>#DIV/0!</v>
      </c>
    </row>
    <row r="296" spans="1:8" x14ac:dyDescent="0.25">
      <c r="A296">
        <v>50</v>
      </c>
      <c r="C296">
        <f ca="1">OFFSET('84p stat'!$A$1,A296*20,0)</f>
        <v>0</v>
      </c>
      <c r="D296" s="9" t="e">
        <f t="shared" ref="D296:H296" ca="1" si="86">POWER(SQRT(D187)/D133,2)</f>
        <v>#DIV/0!</v>
      </c>
      <c r="E296" s="9" t="e">
        <f t="shared" ca="1" si="86"/>
        <v>#DIV/0!</v>
      </c>
      <c r="F296" s="9" t="e">
        <f t="shared" ca="1" si="86"/>
        <v>#DIV/0!</v>
      </c>
      <c r="G296" s="9" t="e">
        <f t="shared" ca="1" si="86"/>
        <v>#DIV/0!</v>
      </c>
      <c r="H296" s="9" t="e">
        <f t="shared" ca="1" si="86"/>
        <v>#DIV/0!</v>
      </c>
    </row>
  </sheetData>
  <conditionalFormatting sqref="J31:J8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{1B509E16-5204-4FC9-BFD9-85F82B11FDDD}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509E16-5204-4FC9-BFD9-85F82B11FD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J31:J80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781"/>
  <sheetViews>
    <sheetView topLeftCell="A698" workbookViewId="0">
      <selection activeCell="A722" sqref="A722:AN781"/>
    </sheetView>
  </sheetViews>
  <sheetFormatPr defaultRowHeight="15" x14ac:dyDescent="0.25"/>
  <cols>
    <col min="1" max="1" width="27" bestFit="1" customWidth="1"/>
  </cols>
  <sheetData>
    <row r="2" spans="1:39" x14ac:dyDescent="0.25">
      <c r="A2" t="s">
        <v>100</v>
      </c>
      <c r="B2">
        <v>1</v>
      </c>
      <c r="C2">
        <v>25</v>
      </c>
      <c r="D2" t="s">
        <v>1</v>
      </c>
      <c r="E2">
        <v>0</v>
      </c>
      <c r="F2">
        <v>0</v>
      </c>
      <c r="G2" t="s">
        <v>2</v>
      </c>
      <c r="H2">
        <v>92.873627999999997</v>
      </c>
      <c r="I2">
        <v>3.3400000000000001E-3</v>
      </c>
      <c r="J2" t="s">
        <v>3</v>
      </c>
      <c r="K2">
        <v>91.733767999999998</v>
      </c>
      <c r="L2">
        <v>3.2989999999999998E-3</v>
      </c>
      <c r="M2" t="s">
        <v>4</v>
      </c>
      <c r="N2">
        <v>25.933781</v>
      </c>
      <c r="O2">
        <v>1.776E-3</v>
      </c>
      <c r="P2" t="s">
        <v>5</v>
      </c>
      <c r="Q2">
        <v>0</v>
      </c>
      <c r="R2">
        <v>0</v>
      </c>
      <c r="S2" t="s">
        <v>6</v>
      </c>
      <c r="T2">
        <v>0</v>
      </c>
      <c r="U2">
        <v>0</v>
      </c>
      <c r="V2" t="s">
        <v>7</v>
      </c>
      <c r="W2">
        <v>0</v>
      </c>
      <c r="X2">
        <v>0</v>
      </c>
      <c r="Y2" t="s">
        <v>8</v>
      </c>
      <c r="Z2">
        <v>0</v>
      </c>
      <c r="AA2">
        <v>0</v>
      </c>
      <c r="AB2" t="s">
        <v>9</v>
      </c>
      <c r="AC2">
        <v>0</v>
      </c>
      <c r="AD2">
        <v>0</v>
      </c>
      <c r="AE2" t="s">
        <v>10</v>
      </c>
      <c r="AF2">
        <v>1</v>
      </c>
      <c r="AG2">
        <v>0</v>
      </c>
      <c r="AH2" t="s">
        <v>11</v>
      </c>
      <c r="AI2">
        <v>1</v>
      </c>
      <c r="AJ2">
        <v>0</v>
      </c>
      <c r="AK2" t="s">
        <v>12</v>
      </c>
      <c r="AL2">
        <v>0</v>
      </c>
      <c r="AM2">
        <v>0</v>
      </c>
    </row>
    <row r="3" spans="1:39" x14ac:dyDescent="0.25">
      <c r="A3" t="s">
        <v>100</v>
      </c>
      <c r="B3">
        <v>2</v>
      </c>
      <c r="C3">
        <v>50</v>
      </c>
      <c r="D3" t="s">
        <v>1</v>
      </c>
      <c r="E3">
        <v>0</v>
      </c>
      <c r="F3">
        <v>0</v>
      </c>
      <c r="G3" t="s">
        <v>2</v>
      </c>
      <c r="H3">
        <v>185.97149899999999</v>
      </c>
      <c r="I3">
        <v>1.9803000000000001E-2</v>
      </c>
      <c r="J3" t="s">
        <v>3</v>
      </c>
      <c r="K3">
        <v>183.69814299999999</v>
      </c>
      <c r="L3">
        <v>1.9570000000000001E-2</v>
      </c>
      <c r="M3" t="s">
        <v>4</v>
      </c>
      <c r="N3">
        <v>52.117766000000003</v>
      </c>
      <c r="O3">
        <v>1.2723E-2</v>
      </c>
      <c r="P3" t="s">
        <v>5</v>
      </c>
      <c r="Q3">
        <v>0</v>
      </c>
      <c r="R3">
        <v>0</v>
      </c>
      <c r="S3" t="s">
        <v>6</v>
      </c>
      <c r="T3">
        <v>0</v>
      </c>
      <c r="U3">
        <v>0</v>
      </c>
      <c r="V3" t="s">
        <v>7</v>
      </c>
      <c r="W3">
        <v>0</v>
      </c>
      <c r="X3">
        <v>0</v>
      </c>
      <c r="Y3" t="s">
        <v>8</v>
      </c>
      <c r="Z3">
        <v>0</v>
      </c>
      <c r="AA3">
        <v>0</v>
      </c>
      <c r="AB3" t="s">
        <v>9</v>
      </c>
      <c r="AC3">
        <v>0</v>
      </c>
      <c r="AD3">
        <v>0</v>
      </c>
      <c r="AE3" t="s">
        <v>10</v>
      </c>
      <c r="AF3">
        <v>1</v>
      </c>
      <c r="AG3">
        <v>0</v>
      </c>
      <c r="AH3" t="s">
        <v>11</v>
      </c>
      <c r="AI3">
        <v>1</v>
      </c>
      <c r="AJ3">
        <v>0</v>
      </c>
      <c r="AK3" t="s">
        <v>12</v>
      </c>
      <c r="AL3">
        <v>0</v>
      </c>
      <c r="AM3">
        <v>0</v>
      </c>
    </row>
    <row r="4" spans="1:39" x14ac:dyDescent="0.25">
      <c r="A4" t="s">
        <v>100</v>
      </c>
      <c r="B4">
        <v>3</v>
      </c>
      <c r="C4">
        <v>75</v>
      </c>
      <c r="D4" t="s">
        <v>1</v>
      </c>
      <c r="E4">
        <v>0</v>
      </c>
      <c r="F4">
        <v>0</v>
      </c>
      <c r="G4" t="s">
        <v>2</v>
      </c>
      <c r="H4">
        <v>279.07298200000002</v>
      </c>
      <c r="I4">
        <v>5.6998E-2</v>
      </c>
      <c r="J4" t="s">
        <v>3</v>
      </c>
      <c r="K4">
        <v>275.666068</v>
      </c>
      <c r="L4">
        <v>5.6609E-2</v>
      </c>
      <c r="M4" t="s">
        <v>4</v>
      </c>
      <c r="N4">
        <v>78.302263999999994</v>
      </c>
      <c r="O4">
        <v>4.0537999999999998E-2</v>
      </c>
      <c r="P4" t="s">
        <v>5</v>
      </c>
      <c r="Q4">
        <v>0</v>
      </c>
      <c r="R4">
        <v>0</v>
      </c>
      <c r="S4" t="s">
        <v>6</v>
      </c>
      <c r="T4">
        <v>0</v>
      </c>
      <c r="U4">
        <v>0</v>
      </c>
      <c r="V4" t="s">
        <v>7</v>
      </c>
      <c r="W4">
        <v>0</v>
      </c>
      <c r="X4">
        <v>0</v>
      </c>
      <c r="Y4" t="s">
        <v>8</v>
      </c>
      <c r="Z4">
        <v>0</v>
      </c>
      <c r="AA4">
        <v>0</v>
      </c>
      <c r="AB4" t="s">
        <v>9</v>
      </c>
      <c r="AC4">
        <v>0</v>
      </c>
      <c r="AD4">
        <v>0</v>
      </c>
      <c r="AE4" t="s">
        <v>10</v>
      </c>
      <c r="AF4">
        <v>1</v>
      </c>
      <c r="AG4">
        <v>0</v>
      </c>
      <c r="AH4" t="s">
        <v>11</v>
      </c>
      <c r="AI4">
        <v>1</v>
      </c>
      <c r="AJ4">
        <v>0</v>
      </c>
      <c r="AK4" t="s">
        <v>12</v>
      </c>
      <c r="AL4">
        <v>0</v>
      </c>
      <c r="AM4">
        <v>0</v>
      </c>
    </row>
    <row r="5" spans="1:39" x14ac:dyDescent="0.25">
      <c r="A5" t="s">
        <v>100</v>
      </c>
      <c r="B5">
        <v>4</v>
      </c>
      <c r="C5">
        <v>100</v>
      </c>
      <c r="D5" t="s">
        <v>1</v>
      </c>
      <c r="E5">
        <v>0</v>
      </c>
      <c r="F5">
        <v>0</v>
      </c>
      <c r="G5" t="s">
        <v>2</v>
      </c>
      <c r="H5">
        <v>372.175186</v>
      </c>
      <c r="I5">
        <v>0.114327</v>
      </c>
      <c r="J5" t="s">
        <v>3</v>
      </c>
      <c r="K5">
        <v>367.634162</v>
      </c>
      <c r="L5">
        <v>0.113996</v>
      </c>
      <c r="M5" t="s">
        <v>4</v>
      </c>
      <c r="N5">
        <v>104.488461</v>
      </c>
      <c r="O5">
        <v>8.3368999999999999E-2</v>
      </c>
      <c r="P5" t="s">
        <v>5</v>
      </c>
      <c r="Q5">
        <v>0</v>
      </c>
      <c r="R5">
        <v>0</v>
      </c>
      <c r="S5" t="s">
        <v>6</v>
      </c>
      <c r="T5">
        <v>0</v>
      </c>
      <c r="U5">
        <v>0</v>
      </c>
      <c r="V5" t="s">
        <v>7</v>
      </c>
      <c r="W5">
        <v>0</v>
      </c>
      <c r="X5">
        <v>0</v>
      </c>
      <c r="Y5" t="s">
        <v>8</v>
      </c>
      <c r="Z5">
        <v>0</v>
      </c>
      <c r="AA5">
        <v>0</v>
      </c>
      <c r="AB5" t="s">
        <v>9</v>
      </c>
      <c r="AC5">
        <v>0</v>
      </c>
      <c r="AD5">
        <v>0</v>
      </c>
      <c r="AE5" t="s">
        <v>10</v>
      </c>
      <c r="AF5">
        <v>1</v>
      </c>
      <c r="AG5">
        <v>0</v>
      </c>
      <c r="AH5" t="s">
        <v>11</v>
      </c>
      <c r="AI5">
        <v>1</v>
      </c>
      <c r="AJ5">
        <v>0</v>
      </c>
      <c r="AK5" t="s">
        <v>12</v>
      </c>
      <c r="AL5">
        <v>0</v>
      </c>
      <c r="AM5">
        <v>0</v>
      </c>
    </row>
    <row r="6" spans="1:39" x14ac:dyDescent="0.25">
      <c r="A6" t="s">
        <v>100</v>
      </c>
      <c r="B6">
        <v>5</v>
      </c>
      <c r="C6">
        <v>125</v>
      </c>
      <c r="D6" t="s">
        <v>1</v>
      </c>
      <c r="E6">
        <v>0</v>
      </c>
      <c r="F6">
        <v>0</v>
      </c>
      <c r="G6" t="s">
        <v>2</v>
      </c>
      <c r="H6">
        <v>465.271096</v>
      </c>
      <c r="I6">
        <v>0.19133700000000001</v>
      </c>
      <c r="J6" t="s">
        <v>3</v>
      </c>
      <c r="K6">
        <v>459.597419</v>
      </c>
      <c r="L6">
        <v>0.19065699999999999</v>
      </c>
      <c r="M6" t="s">
        <v>4</v>
      </c>
      <c r="N6">
        <v>130.67109500000001</v>
      </c>
      <c r="O6">
        <v>0.14072599999999999</v>
      </c>
      <c r="P6" t="s">
        <v>5</v>
      </c>
      <c r="Q6">
        <v>0</v>
      </c>
      <c r="R6">
        <v>0</v>
      </c>
      <c r="S6" t="s">
        <v>6</v>
      </c>
      <c r="T6">
        <v>0</v>
      </c>
      <c r="U6">
        <v>0</v>
      </c>
      <c r="V6" t="s">
        <v>7</v>
      </c>
      <c r="W6">
        <v>0</v>
      </c>
      <c r="X6">
        <v>0</v>
      </c>
      <c r="Y6" t="s">
        <v>8</v>
      </c>
      <c r="Z6">
        <v>0</v>
      </c>
      <c r="AA6">
        <v>0</v>
      </c>
      <c r="AB6" t="s">
        <v>9</v>
      </c>
      <c r="AC6">
        <v>0</v>
      </c>
      <c r="AD6">
        <v>0</v>
      </c>
      <c r="AE6" t="s">
        <v>10</v>
      </c>
      <c r="AF6">
        <v>1</v>
      </c>
      <c r="AG6">
        <v>0</v>
      </c>
      <c r="AH6" t="s">
        <v>11</v>
      </c>
      <c r="AI6">
        <v>1</v>
      </c>
      <c r="AJ6">
        <v>0</v>
      </c>
      <c r="AK6" t="s">
        <v>12</v>
      </c>
      <c r="AL6">
        <v>0</v>
      </c>
      <c r="AM6">
        <v>0</v>
      </c>
    </row>
    <row r="7" spans="1:39" x14ac:dyDescent="0.25">
      <c r="A7" t="s">
        <v>100</v>
      </c>
      <c r="B7">
        <v>6</v>
      </c>
      <c r="C7">
        <v>150</v>
      </c>
      <c r="D7" t="s">
        <v>1</v>
      </c>
      <c r="E7">
        <v>0</v>
      </c>
      <c r="F7">
        <v>0</v>
      </c>
      <c r="G7" t="s">
        <v>2</v>
      </c>
      <c r="H7">
        <v>558.36972200000002</v>
      </c>
      <c r="I7">
        <v>0.28529500000000002</v>
      </c>
      <c r="J7" t="s">
        <v>3</v>
      </c>
      <c r="K7">
        <v>551.56291699999997</v>
      </c>
      <c r="L7">
        <v>0.28468500000000002</v>
      </c>
      <c r="M7" t="s">
        <v>4</v>
      </c>
      <c r="N7">
        <v>156.857968</v>
      </c>
      <c r="O7">
        <v>0.21509400000000001</v>
      </c>
      <c r="P7" t="s">
        <v>5</v>
      </c>
      <c r="Q7">
        <v>0</v>
      </c>
      <c r="R7">
        <v>0</v>
      </c>
      <c r="S7" t="s">
        <v>6</v>
      </c>
      <c r="T7">
        <v>0</v>
      </c>
      <c r="U7">
        <v>0</v>
      </c>
      <c r="V7" t="s">
        <v>7</v>
      </c>
      <c r="W7">
        <v>0</v>
      </c>
      <c r="X7">
        <v>0</v>
      </c>
      <c r="Y7" t="s">
        <v>8</v>
      </c>
      <c r="Z7">
        <v>0</v>
      </c>
      <c r="AA7">
        <v>0</v>
      </c>
      <c r="AB7" t="s">
        <v>9</v>
      </c>
      <c r="AC7">
        <v>0</v>
      </c>
      <c r="AD7">
        <v>0</v>
      </c>
      <c r="AE7" t="s">
        <v>10</v>
      </c>
      <c r="AF7">
        <v>1</v>
      </c>
      <c r="AG7">
        <v>0</v>
      </c>
      <c r="AH7" t="s">
        <v>11</v>
      </c>
      <c r="AI7">
        <v>1</v>
      </c>
      <c r="AJ7">
        <v>0</v>
      </c>
      <c r="AK7" t="s">
        <v>12</v>
      </c>
      <c r="AL7">
        <v>0</v>
      </c>
      <c r="AM7">
        <v>0</v>
      </c>
    </row>
    <row r="8" spans="1:39" x14ac:dyDescent="0.25">
      <c r="A8" t="s">
        <v>100</v>
      </c>
      <c r="B8">
        <v>7</v>
      </c>
      <c r="C8">
        <v>175</v>
      </c>
      <c r="D8" t="s">
        <v>1</v>
      </c>
      <c r="E8">
        <v>0</v>
      </c>
      <c r="F8">
        <v>0</v>
      </c>
      <c r="G8" t="s">
        <v>2</v>
      </c>
      <c r="H8">
        <v>651.47702800000002</v>
      </c>
      <c r="I8">
        <v>0.39574599999999999</v>
      </c>
      <c r="J8" t="s">
        <v>3</v>
      </c>
      <c r="K8">
        <v>643.53698099999997</v>
      </c>
      <c r="L8">
        <v>0.39432800000000001</v>
      </c>
      <c r="M8" t="s">
        <v>4</v>
      </c>
      <c r="N8">
        <v>183.05113900000001</v>
      </c>
      <c r="O8">
        <v>0.30341000000000001</v>
      </c>
      <c r="P8" t="s">
        <v>5</v>
      </c>
      <c r="Q8">
        <v>0</v>
      </c>
      <c r="R8">
        <v>0</v>
      </c>
      <c r="S8" t="s">
        <v>6</v>
      </c>
      <c r="T8">
        <v>0</v>
      </c>
      <c r="U8">
        <v>0</v>
      </c>
      <c r="V8" t="s">
        <v>7</v>
      </c>
      <c r="W8">
        <v>0</v>
      </c>
      <c r="X8">
        <v>0</v>
      </c>
      <c r="Y8" t="s">
        <v>8</v>
      </c>
      <c r="Z8">
        <v>0</v>
      </c>
      <c r="AA8">
        <v>0</v>
      </c>
      <c r="AB8" t="s">
        <v>9</v>
      </c>
      <c r="AC8">
        <v>0</v>
      </c>
      <c r="AD8">
        <v>0</v>
      </c>
      <c r="AE8" t="s">
        <v>10</v>
      </c>
      <c r="AF8">
        <v>1</v>
      </c>
      <c r="AG8">
        <v>0</v>
      </c>
      <c r="AH8" t="s">
        <v>11</v>
      </c>
      <c r="AI8">
        <v>1</v>
      </c>
      <c r="AJ8">
        <v>0</v>
      </c>
      <c r="AK8" t="s">
        <v>12</v>
      </c>
      <c r="AL8">
        <v>0</v>
      </c>
      <c r="AM8">
        <v>0</v>
      </c>
    </row>
    <row r="9" spans="1:39" x14ac:dyDescent="0.25">
      <c r="A9" t="s">
        <v>100</v>
      </c>
      <c r="B9">
        <v>8</v>
      </c>
      <c r="C9">
        <v>200</v>
      </c>
      <c r="D9" t="s">
        <v>1</v>
      </c>
      <c r="E9">
        <v>0</v>
      </c>
      <c r="F9">
        <v>0</v>
      </c>
      <c r="G9" t="s">
        <v>2</v>
      </c>
      <c r="H9">
        <v>744.56187999999997</v>
      </c>
      <c r="I9">
        <v>0.51978400000000002</v>
      </c>
      <c r="J9" t="s">
        <v>3</v>
      </c>
      <c r="K9">
        <v>735.48964000000001</v>
      </c>
      <c r="L9">
        <v>0.517961</v>
      </c>
      <c r="M9" t="s">
        <v>4</v>
      </c>
      <c r="N9">
        <v>209.223061</v>
      </c>
      <c r="O9">
        <v>0.40113599999999999</v>
      </c>
      <c r="P9" t="s">
        <v>5</v>
      </c>
      <c r="Q9">
        <v>0</v>
      </c>
      <c r="R9">
        <v>0</v>
      </c>
      <c r="S9" t="s">
        <v>6</v>
      </c>
      <c r="T9">
        <v>0</v>
      </c>
      <c r="U9">
        <v>0</v>
      </c>
      <c r="V9" t="s">
        <v>7</v>
      </c>
      <c r="W9">
        <v>0</v>
      </c>
      <c r="X9">
        <v>0</v>
      </c>
      <c r="Y9" t="s">
        <v>8</v>
      </c>
      <c r="Z9">
        <v>0</v>
      </c>
      <c r="AA9">
        <v>0</v>
      </c>
      <c r="AB9" t="s">
        <v>9</v>
      </c>
      <c r="AC9">
        <v>0</v>
      </c>
      <c r="AD9">
        <v>0</v>
      </c>
      <c r="AE9" t="s">
        <v>10</v>
      </c>
      <c r="AF9">
        <v>1</v>
      </c>
      <c r="AG9">
        <v>0</v>
      </c>
      <c r="AH9" t="s">
        <v>11</v>
      </c>
      <c r="AI9">
        <v>1</v>
      </c>
      <c r="AJ9">
        <v>0</v>
      </c>
      <c r="AK9" t="s">
        <v>12</v>
      </c>
      <c r="AL9">
        <v>0</v>
      </c>
      <c r="AM9">
        <v>0</v>
      </c>
    </row>
    <row r="10" spans="1:39" x14ac:dyDescent="0.25">
      <c r="A10" t="s">
        <v>100</v>
      </c>
      <c r="B10">
        <v>9</v>
      </c>
      <c r="C10">
        <v>225</v>
      </c>
      <c r="D10" t="s">
        <v>1</v>
      </c>
      <c r="E10">
        <v>0</v>
      </c>
      <c r="F10">
        <v>0</v>
      </c>
      <c r="G10" t="s">
        <v>2</v>
      </c>
      <c r="H10">
        <v>837.66227300000003</v>
      </c>
      <c r="I10">
        <v>0.66879699999999997</v>
      </c>
      <c r="J10" t="s">
        <v>3</v>
      </c>
      <c r="K10">
        <v>827.45706700000005</v>
      </c>
      <c r="L10">
        <v>0.66637900000000005</v>
      </c>
      <c r="M10" t="s">
        <v>4</v>
      </c>
      <c r="N10">
        <v>235.41153600000001</v>
      </c>
      <c r="O10">
        <v>0.52009000000000005</v>
      </c>
      <c r="P10" t="s">
        <v>5</v>
      </c>
      <c r="Q10">
        <v>0</v>
      </c>
      <c r="R10">
        <v>0</v>
      </c>
      <c r="S10" t="s">
        <v>6</v>
      </c>
      <c r="T10">
        <v>0</v>
      </c>
      <c r="U10">
        <v>0</v>
      </c>
      <c r="V10" t="s">
        <v>7</v>
      </c>
      <c r="W10">
        <v>0</v>
      </c>
      <c r="X10">
        <v>0</v>
      </c>
      <c r="Y10" t="s">
        <v>8</v>
      </c>
      <c r="Z10">
        <v>0</v>
      </c>
      <c r="AA10">
        <v>0</v>
      </c>
      <c r="AB10" t="s">
        <v>9</v>
      </c>
      <c r="AC10">
        <v>0</v>
      </c>
      <c r="AD10">
        <v>0</v>
      </c>
      <c r="AE10" t="s">
        <v>10</v>
      </c>
      <c r="AF10">
        <v>1</v>
      </c>
      <c r="AG10">
        <v>0</v>
      </c>
      <c r="AH10" t="s">
        <v>11</v>
      </c>
      <c r="AI10">
        <v>1</v>
      </c>
      <c r="AJ10">
        <v>0</v>
      </c>
      <c r="AK10" t="s">
        <v>12</v>
      </c>
      <c r="AL10">
        <v>0</v>
      </c>
      <c r="AM10">
        <v>0</v>
      </c>
    </row>
    <row r="11" spans="1:39" x14ac:dyDescent="0.25">
      <c r="A11" t="s">
        <v>100</v>
      </c>
      <c r="B11">
        <v>10</v>
      </c>
      <c r="C11">
        <v>250</v>
      </c>
      <c r="D11" t="s">
        <v>1</v>
      </c>
      <c r="E11">
        <v>0</v>
      </c>
      <c r="F11">
        <v>0</v>
      </c>
      <c r="G11" t="s">
        <v>2</v>
      </c>
      <c r="H11">
        <v>930.76222199999995</v>
      </c>
      <c r="I11">
        <v>0.82006599999999996</v>
      </c>
      <c r="J11" t="s">
        <v>3</v>
      </c>
      <c r="K11">
        <v>919.42359399999998</v>
      </c>
      <c r="L11">
        <v>0.817191</v>
      </c>
      <c r="M11" t="s">
        <v>4</v>
      </c>
      <c r="N11">
        <v>261.59280100000001</v>
      </c>
      <c r="O11">
        <v>0.64769500000000002</v>
      </c>
      <c r="P11" t="s">
        <v>5</v>
      </c>
      <c r="Q11">
        <v>0</v>
      </c>
      <c r="R11">
        <v>0</v>
      </c>
      <c r="S11" t="s">
        <v>6</v>
      </c>
      <c r="T11">
        <v>0</v>
      </c>
      <c r="U11">
        <v>0</v>
      </c>
      <c r="V11" t="s">
        <v>7</v>
      </c>
      <c r="W11">
        <v>0</v>
      </c>
      <c r="X11">
        <v>0</v>
      </c>
      <c r="Y11" t="s">
        <v>8</v>
      </c>
      <c r="Z11">
        <v>0</v>
      </c>
      <c r="AA11">
        <v>0</v>
      </c>
      <c r="AB11" t="s">
        <v>9</v>
      </c>
      <c r="AC11">
        <v>0</v>
      </c>
      <c r="AD11">
        <v>0</v>
      </c>
      <c r="AE11" t="s">
        <v>10</v>
      </c>
      <c r="AF11">
        <v>1</v>
      </c>
      <c r="AG11">
        <v>0</v>
      </c>
      <c r="AH11" t="s">
        <v>11</v>
      </c>
      <c r="AI11">
        <v>1</v>
      </c>
      <c r="AJ11">
        <v>0</v>
      </c>
      <c r="AK11" t="s">
        <v>12</v>
      </c>
      <c r="AL11">
        <v>0</v>
      </c>
      <c r="AM11">
        <v>0</v>
      </c>
    </row>
    <row r="12" spans="1:39" x14ac:dyDescent="0.25">
      <c r="A12" t="s">
        <v>100</v>
      </c>
      <c r="B12">
        <v>11</v>
      </c>
      <c r="C12">
        <v>275</v>
      </c>
      <c r="D12" t="s">
        <v>1</v>
      </c>
      <c r="E12">
        <v>0</v>
      </c>
      <c r="F12">
        <v>0</v>
      </c>
      <c r="G12" t="s">
        <v>2</v>
      </c>
      <c r="H12">
        <v>1023.858262</v>
      </c>
      <c r="I12">
        <v>1.008006</v>
      </c>
      <c r="J12" t="s">
        <v>3</v>
      </c>
      <c r="K12">
        <v>1011.386569</v>
      </c>
      <c r="L12">
        <v>1.0043040000000001</v>
      </c>
      <c r="M12" t="s">
        <v>4</v>
      </c>
      <c r="N12">
        <v>287.777693</v>
      </c>
      <c r="O12">
        <v>0.79991900000000005</v>
      </c>
      <c r="P12" t="s">
        <v>5</v>
      </c>
      <c r="Q12">
        <v>0</v>
      </c>
      <c r="R12">
        <v>0</v>
      </c>
      <c r="S12" t="s">
        <v>6</v>
      </c>
      <c r="T12">
        <v>0</v>
      </c>
      <c r="U12">
        <v>0</v>
      </c>
      <c r="V12" t="s">
        <v>7</v>
      </c>
      <c r="W12">
        <v>0</v>
      </c>
      <c r="X12">
        <v>0</v>
      </c>
      <c r="Y12" t="s">
        <v>8</v>
      </c>
      <c r="Z12">
        <v>0</v>
      </c>
      <c r="AA12">
        <v>0</v>
      </c>
      <c r="AB12" t="s">
        <v>9</v>
      </c>
      <c r="AC12">
        <v>0</v>
      </c>
      <c r="AD12">
        <v>0</v>
      </c>
      <c r="AE12" t="s">
        <v>10</v>
      </c>
      <c r="AF12">
        <v>1</v>
      </c>
      <c r="AG12">
        <v>0</v>
      </c>
      <c r="AH12" t="s">
        <v>11</v>
      </c>
      <c r="AI12">
        <v>1</v>
      </c>
      <c r="AJ12">
        <v>0</v>
      </c>
      <c r="AK12" t="s">
        <v>12</v>
      </c>
      <c r="AL12">
        <v>0</v>
      </c>
      <c r="AM12">
        <v>0</v>
      </c>
    </row>
    <row r="13" spans="1:39" x14ac:dyDescent="0.25">
      <c r="A13" t="s">
        <v>100</v>
      </c>
      <c r="B13">
        <v>12</v>
      </c>
      <c r="C13">
        <v>300</v>
      </c>
      <c r="D13" t="s">
        <v>1</v>
      </c>
      <c r="E13">
        <v>0</v>
      </c>
      <c r="F13">
        <v>0</v>
      </c>
      <c r="G13" t="s">
        <v>2</v>
      </c>
      <c r="H13">
        <v>1116.954082</v>
      </c>
      <c r="I13">
        <v>1.2050920000000001</v>
      </c>
      <c r="J13" t="s">
        <v>3</v>
      </c>
      <c r="K13">
        <v>1103.349739</v>
      </c>
      <c r="L13">
        <v>1.1995690000000001</v>
      </c>
      <c r="M13" t="s">
        <v>4</v>
      </c>
      <c r="N13">
        <v>313.95801</v>
      </c>
      <c r="O13">
        <v>0.96279599999999999</v>
      </c>
      <c r="P13" t="s">
        <v>5</v>
      </c>
      <c r="Q13">
        <v>0</v>
      </c>
      <c r="R13">
        <v>0</v>
      </c>
      <c r="S13" t="s">
        <v>6</v>
      </c>
      <c r="T13">
        <v>0</v>
      </c>
      <c r="U13">
        <v>0</v>
      </c>
      <c r="V13" t="s">
        <v>7</v>
      </c>
      <c r="W13">
        <v>0</v>
      </c>
      <c r="X13">
        <v>0</v>
      </c>
      <c r="Y13" t="s">
        <v>8</v>
      </c>
      <c r="Z13">
        <v>0</v>
      </c>
      <c r="AA13">
        <v>0</v>
      </c>
      <c r="AB13" t="s">
        <v>9</v>
      </c>
      <c r="AC13">
        <v>0</v>
      </c>
      <c r="AD13">
        <v>0</v>
      </c>
      <c r="AE13" t="s">
        <v>10</v>
      </c>
      <c r="AF13">
        <v>1</v>
      </c>
      <c r="AG13">
        <v>0</v>
      </c>
      <c r="AH13" t="s">
        <v>11</v>
      </c>
      <c r="AI13">
        <v>1</v>
      </c>
      <c r="AJ13">
        <v>0</v>
      </c>
      <c r="AK13" t="s">
        <v>12</v>
      </c>
      <c r="AL13">
        <v>0</v>
      </c>
      <c r="AM13">
        <v>0</v>
      </c>
    </row>
    <row r="14" spans="1:39" x14ac:dyDescent="0.25">
      <c r="A14" t="s">
        <v>100</v>
      </c>
      <c r="B14">
        <v>13</v>
      </c>
      <c r="C14">
        <v>325</v>
      </c>
      <c r="D14" t="s">
        <v>1</v>
      </c>
      <c r="E14">
        <v>0</v>
      </c>
      <c r="F14">
        <v>0</v>
      </c>
      <c r="G14" t="s">
        <v>2</v>
      </c>
      <c r="H14">
        <v>1210.061584</v>
      </c>
      <c r="I14">
        <v>1.4232940000000001</v>
      </c>
      <c r="J14" t="s">
        <v>3</v>
      </c>
      <c r="K14">
        <v>1195.324558</v>
      </c>
      <c r="L14">
        <v>1.414819</v>
      </c>
      <c r="M14" t="s">
        <v>4</v>
      </c>
      <c r="N14">
        <v>340.14202799999998</v>
      </c>
      <c r="O14">
        <v>1.14299</v>
      </c>
      <c r="P14" t="s">
        <v>5</v>
      </c>
      <c r="Q14">
        <v>0</v>
      </c>
      <c r="R14">
        <v>0</v>
      </c>
      <c r="S14" t="s">
        <v>6</v>
      </c>
      <c r="T14">
        <v>0</v>
      </c>
      <c r="U14">
        <v>0</v>
      </c>
      <c r="V14" t="s">
        <v>7</v>
      </c>
      <c r="W14">
        <v>0</v>
      </c>
      <c r="X14">
        <v>0</v>
      </c>
      <c r="Y14" t="s">
        <v>8</v>
      </c>
      <c r="Z14">
        <v>0</v>
      </c>
      <c r="AA14">
        <v>0</v>
      </c>
      <c r="AB14" t="s">
        <v>9</v>
      </c>
      <c r="AC14">
        <v>0</v>
      </c>
      <c r="AD14">
        <v>0</v>
      </c>
      <c r="AE14" t="s">
        <v>10</v>
      </c>
      <c r="AF14">
        <v>1</v>
      </c>
      <c r="AG14">
        <v>0</v>
      </c>
      <c r="AH14" t="s">
        <v>11</v>
      </c>
      <c r="AI14">
        <v>1</v>
      </c>
      <c r="AJ14">
        <v>0</v>
      </c>
      <c r="AK14" t="s">
        <v>12</v>
      </c>
      <c r="AL14">
        <v>0</v>
      </c>
      <c r="AM14">
        <v>0</v>
      </c>
    </row>
    <row r="15" spans="1:39" x14ac:dyDescent="0.25">
      <c r="A15" t="s">
        <v>100</v>
      </c>
      <c r="B15">
        <v>14</v>
      </c>
      <c r="C15">
        <v>350</v>
      </c>
      <c r="D15" t="s">
        <v>1</v>
      </c>
      <c r="E15">
        <v>0</v>
      </c>
      <c r="F15">
        <v>0</v>
      </c>
      <c r="G15" t="s">
        <v>2</v>
      </c>
      <c r="H15">
        <v>1303.157285</v>
      </c>
      <c r="I15">
        <v>1.6760520000000001</v>
      </c>
      <c r="J15" t="s">
        <v>3</v>
      </c>
      <c r="K15">
        <v>1287.2873709999999</v>
      </c>
      <c r="L15">
        <v>1.6661570000000001</v>
      </c>
      <c r="M15" t="s">
        <v>4</v>
      </c>
      <c r="N15">
        <v>366.32092299999999</v>
      </c>
      <c r="O15">
        <v>1.3509519999999999</v>
      </c>
      <c r="P15" t="s">
        <v>5</v>
      </c>
      <c r="Q15">
        <v>0</v>
      </c>
      <c r="R15">
        <v>0</v>
      </c>
      <c r="S15" t="s">
        <v>6</v>
      </c>
      <c r="T15">
        <v>0</v>
      </c>
      <c r="U15">
        <v>0</v>
      </c>
      <c r="V15" t="s">
        <v>7</v>
      </c>
      <c r="W15">
        <v>0</v>
      </c>
      <c r="X15">
        <v>0</v>
      </c>
      <c r="Y15" t="s">
        <v>8</v>
      </c>
      <c r="Z15">
        <v>0</v>
      </c>
      <c r="AA15">
        <v>0</v>
      </c>
      <c r="AB15" t="s">
        <v>9</v>
      </c>
      <c r="AC15">
        <v>0</v>
      </c>
      <c r="AD15">
        <v>0</v>
      </c>
      <c r="AE15" t="s">
        <v>10</v>
      </c>
      <c r="AF15">
        <v>1</v>
      </c>
      <c r="AG15">
        <v>0</v>
      </c>
      <c r="AH15" t="s">
        <v>11</v>
      </c>
      <c r="AI15">
        <v>1</v>
      </c>
      <c r="AJ15">
        <v>0</v>
      </c>
      <c r="AK15" t="s">
        <v>12</v>
      </c>
      <c r="AL15">
        <v>0</v>
      </c>
      <c r="AM15">
        <v>0</v>
      </c>
    </row>
    <row r="16" spans="1:39" x14ac:dyDescent="0.25">
      <c r="A16" t="s">
        <v>100</v>
      </c>
      <c r="B16">
        <v>15</v>
      </c>
      <c r="C16">
        <v>375</v>
      </c>
      <c r="D16" t="s">
        <v>1</v>
      </c>
      <c r="E16">
        <v>0</v>
      </c>
      <c r="F16">
        <v>0</v>
      </c>
      <c r="G16" t="s">
        <v>2</v>
      </c>
      <c r="H16">
        <v>1396.255596</v>
      </c>
      <c r="I16">
        <v>1.959057</v>
      </c>
      <c r="J16" t="s">
        <v>3</v>
      </c>
      <c r="K16">
        <v>1379.252534</v>
      </c>
      <c r="L16">
        <v>1.945843</v>
      </c>
      <c r="M16" t="s">
        <v>4</v>
      </c>
      <c r="N16">
        <v>392.50090799999998</v>
      </c>
      <c r="O16">
        <v>1.581642</v>
      </c>
      <c r="P16" t="s">
        <v>5</v>
      </c>
      <c r="Q16">
        <v>0</v>
      </c>
      <c r="R16">
        <v>0</v>
      </c>
      <c r="S16" t="s">
        <v>6</v>
      </c>
      <c r="T16">
        <v>0</v>
      </c>
      <c r="U16">
        <v>0</v>
      </c>
      <c r="V16" t="s">
        <v>7</v>
      </c>
      <c r="W16">
        <v>0</v>
      </c>
      <c r="X16">
        <v>0</v>
      </c>
      <c r="Y16" t="s">
        <v>8</v>
      </c>
      <c r="Z16">
        <v>0</v>
      </c>
      <c r="AA16">
        <v>0</v>
      </c>
      <c r="AB16" t="s">
        <v>9</v>
      </c>
      <c r="AC16">
        <v>0</v>
      </c>
      <c r="AD16">
        <v>0</v>
      </c>
      <c r="AE16" t="s">
        <v>10</v>
      </c>
      <c r="AF16">
        <v>1</v>
      </c>
      <c r="AG16">
        <v>0</v>
      </c>
      <c r="AH16" t="s">
        <v>11</v>
      </c>
      <c r="AI16">
        <v>1</v>
      </c>
      <c r="AJ16">
        <v>0</v>
      </c>
      <c r="AK16" t="s">
        <v>12</v>
      </c>
      <c r="AL16">
        <v>0</v>
      </c>
      <c r="AM16">
        <v>0</v>
      </c>
    </row>
    <row r="17" spans="1:39" x14ac:dyDescent="0.25">
      <c r="A17" t="s">
        <v>100</v>
      </c>
      <c r="B17">
        <v>16</v>
      </c>
      <c r="C17">
        <v>400</v>
      </c>
      <c r="D17" t="s">
        <v>1</v>
      </c>
      <c r="E17">
        <v>0</v>
      </c>
      <c r="F17">
        <v>0</v>
      </c>
      <c r="G17" t="s">
        <v>2</v>
      </c>
      <c r="H17">
        <v>1489.351365</v>
      </c>
      <c r="I17">
        <v>2.2482229999999999</v>
      </c>
      <c r="J17" t="s">
        <v>3</v>
      </c>
      <c r="K17">
        <v>1471.2154370000001</v>
      </c>
      <c r="L17">
        <v>2.232138</v>
      </c>
      <c r="M17" t="s">
        <v>4</v>
      </c>
      <c r="N17">
        <v>418.680228</v>
      </c>
      <c r="O17">
        <v>1.813734</v>
      </c>
      <c r="P17" t="s">
        <v>5</v>
      </c>
      <c r="Q17">
        <v>0</v>
      </c>
      <c r="R17">
        <v>0</v>
      </c>
      <c r="S17" t="s">
        <v>6</v>
      </c>
      <c r="T17">
        <v>0</v>
      </c>
      <c r="U17">
        <v>0</v>
      </c>
      <c r="V17" t="s">
        <v>7</v>
      </c>
      <c r="W17">
        <v>0</v>
      </c>
      <c r="X17">
        <v>0</v>
      </c>
      <c r="Y17" t="s">
        <v>8</v>
      </c>
      <c r="Z17">
        <v>0</v>
      </c>
      <c r="AA17">
        <v>0</v>
      </c>
      <c r="AB17" t="s">
        <v>9</v>
      </c>
      <c r="AC17">
        <v>0</v>
      </c>
      <c r="AD17">
        <v>0</v>
      </c>
      <c r="AE17" t="s">
        <v>10</v>
      </c>
      <c r="AF17">
        <v>1</v>
      </c>
      <c r="AG17">
        <v>0</v>
      </c>
      <c r="AH17" t="s">
        <v>11</v>
      </c>
      <c r="AI17">
        <v>1</v>
      </c>
      <c r="AJ17">
        <v>0</v>
      </c>
      <c r="AK17" t="s">
        <v>12</v>
      </c>
      <c r="AL17">
        <v>0</v>
      </c>
      <c r="AM17">
        <v>0</v>
      </c>
    </row>
    <row r="18" spans="1:39" x14ac:dyDescent="0.25">
      <c r="A18" t="s">
        <v>100</v>
      </c>
      <c r="B18">
        <v>17</v>
      </c>
      <c r="C18">
        <v>425</v>
      </c>
      <c r="D18" t="s">
        <v>1</v>
      </c>
      <c r="E18">
        <v>0</v>
      </c>
      <c r="F18">
        <v>0</v>
      </c>
      <c r="G18" t="s">
        <v>2</v>
      </c>
      <c r="H18">
        <v>1582.454058</v>
      </c>
      <c r="I18">
        <v>2.5304760000000002</v>
      </c>
      <c r="J18" t="s">
        <v>3</v>
      </c>
      <c r="K18">
        <v>1563.1854080000001</v>
      </c>
      <c r="L18">
        <v>2.5128460000000001</v>
      </c>
      <c r="M18" t="s">
        <v>4</v>
      </c>
      <c r="N18">
        <v>444.86474700000002</v>
      </c>
      <c r="O18">
        <v>2.0528029999999999</v>
      </c>
      <c r="P18" t="s">
        <v>5</v>
      </c>
      <c r="Q18">
        <v>0</v>
      </c>
      <c r="R18">
        <v>0</v>
      </c>
      <c r="S18" t="s">
        <v>6</v>
      </c>
      <c r="T18">
        <v>0</v>
      </c>
      <c r="U18">
        <v>0</v>
      </c>
      <c r="V18" t="s">
        <v>7</v>
      </c>
      <c r="W18">
        <v>0</v>
      </c>
      <c r="X18">
        <v>0</v>
      </c>
      <c r="Y18" t="s">
        <v>8</v>
      </c>
      <c r="Z18">
        <v>0</v>
      </c>
      <c r="AA18">
        <v>0</v>
      </c>
      <c r="AB18" t="s">
        <v>9</v>
      </c>
      <c r="AC18">
        <v>0</v>
      </c>
      <c r="AD18">
        <v>0</v>
      </c>
      <c r="AE18" t="s">
        <v>10</v>
      </c>
      <c r="AF18">
        <v>1</v>
      </c>
      <c r="AG18">
        <v>0</v>
      </c>
      <c r="AH18" t="s">
        <v>11</v>
      </c>
      <c r="AI18">
        <v>1</v>
      </c>
      <c r="AJ18">
        <v>0</v>
      </c>
      <c r="AK18" t="s">
        <v>12</v>
      </c>
      <c r="AL18">
        <v>0</v>
      </c>
      <c r="AM18">
        <v>0</v>
      </c>
    </row>
    <row r="19" spans="1:39" x14ac:dyDescent="0.25">
      <c r="A19" t="s">
        <v>100</v>
      </c>
      <c r="B19">
        <v>18</v>
      </c>
      <c r="C19">
        <v>450</v>
      </c>
      <c r="D19" t="s">
        <v>1</v>
      </c>
      <c r="E19">
        <v>0</v>
      </c>
      <c r="F19">
        <v>0</v>
      </c>
      <c r="G19" t="s">
        <v>2</v>
      </c>
      <c r="H19">
        <v>1675.5522269999999</v>
      </c>
      <c r="I19">
        <v>2.8639790000000001</v>
      </c>
      <c r="J19" t="s">
        <v>3</v>
      </c>
      <c r="K19">
        <v>1655.151167</v>
      </c>
      <c r="L19">
        <v>2.8437519999999998</v>
      </c>
      <c r="M19" t="s">
        <v>4</v>
      </c>
      <c r="N19">
        <v>471.04872699999999</v>
      </c>
      <c r="O19">
        <v>2.331191</v>
      </c>
      <c r="P19" t="s">
        <v>5</v>
      </c>
      <c r="Q19">
        <v>0</v>
      </c>
      <c r="R19">
        <v>0</v>
      </c>
      <c r="S19" t="s">
        <v>6</v>
      </c>
      <c r="T19">
        <v>0</v>
      </c>
      <c r="U19">
        <v>0</v>
      </c>
      <c r="V19" t="s">
        <v>7</v>
      </c>
      <c r="W19">
        <v>0</v>
      </c>
      <c r="X19">
        <v>0</v>
      </c>
      <c r="Y19" t="s">
        <v>8</v>
      </c>
      <c r="Z19">
        <v>0</v>
      </c>
      <c r="AA19">
        <v>0</v>
      </c>
      <c r="AB19" t="s">
        <v>9</v>
      </c>
      <c r="AC19">
        <v>0</v>
      </c>
      <c r="AD19">
        <v>0</v>
      </c>
      <c r="AE19" t="s">
        <v>10</v>
      </c>
      <c r="AF19">
        <v>1</v>
      </c>
      <c r="AG19">
        <v>0</v>
      </c>
      <c r="AH19" t="s">
        <v>11</v>
      </c>
      <c r="AI19">
        <v>1</v>
      </c>
      <c r="AJ19">
        <v>0</v>
      </c>
      <c r="AK19" t="s">
        <v>12</v>
      </c>
      <c r="AL19">
        <v>0</v>
      </c>
      <c r="AM19">
        <v>0</v>
      </c>
    </row>
    <row r="20" spans="1:39" x14ac:dyDescent="0.25">
      <c r="A20" t="s">
        <v>100</v>
      </c>
      <c r="B20">
        <v>19</v>
      </c>
      <c r="C20">
        <v>475</v>
      </c>
      <c r="D20" t="s">
        <v>1</v>
      </c>
      <c r="E20">
        <v>0</v>
      </c>
      <c r="F20">
        <v>0</v>
      </c>
      <c r="G20" t="s">
        <v>2</v>
      </c>
      <c r="H20">
        <v>1768.652192</v>
      </c>
      <c r="I20">
        <v>3.182067</v>
      </c>
      <c r="J20" t="s">
        <v>3</v>
      </c>
      <c r="K20">
        <v>1747.1178</v>
      </c>
      <c r="L20">
        <v>3.1613310000000001</v>
      </c>
      <c r="M20" t="s">
        <v>4</v>
      </c>
      <c r="N20">
        <v>497.23268200000001</v>
      </c>
      <c r="O20">
        <v>2.5936330000000001</v>
      </c>
      <c r="P20" t="s">
        <v>5</v>
      </c>
      <c r="Q20">
        <v>0</v>
      </c>
      <c r="R20">
        <v>0</v>
      </c>
      <c r="S20" t="s">
        <v>6</v>
      </c>
      <c r="T20">
        <v>0</v>
      </c>
      <c r="U20">
        <v>0</v>
      </c>
      <c r="V20" t="s">
        <v>7</v>
      </c>
      <c r="W20">
        <v>0</v>
      </c>
      <c r="X20">
        <v>0</v>
      </c>
      <c r="Y20" t="s">
        <v>8</v>
      </c>
      <c r="Z20">
        <v>0</v>
      </c>
      <c r="AA20">
        <v>0</v>
      </c>
      <c r="AB20" t="s">
        <v>9</v>
      </c>
      <c r="AC20">
        <v>0</v>
      </c>
      <c r="AD20">
        <v>0</v>
      </c>
      <c r="AE20" t="s">
        <v>10</v>
      </c>
      <c r="AF20">
        <v>1</v>
      </c>
      <c r="AG20">
        <v>0</v>
      </c>
      <c r="AH20" t="s">
        <v>11</v>
      </c>
      <c r="AI20">
        <v>1</v>
      </c>
      <c r="AJ20">
        <v>0</v>
      </c>
      <c r="AK20" t="s">
        <v>12</v>
      </c>
      <c r="AL20">
        <v>0</v>
      </c>
      <c r="AM20">
        <v>0</v>
      </c>
    </row>
    <row r="21" spans="1:39" x14ac:dyDescent="0.25">
      <c r="A21" t="s">
        <v>100</v>
      </c>
      <c r="B21">
        <v>20</v>
      </c>
      <c r="C21">
        <v>500</v>
      </c>
      <c r="D21" t="s">
        <v>1</v>
      </c>
      <c r="E21">
        <v>0</v>
      </c>
      <c r="F21">
        <v>0</v>
      </c>
      <c r="G21" t="s">
        <v>2</v>
      </c>
      <c r="H21">
        <v>1861.756079</v>
      </c>
      <c r="I21">
        <v>3.5266359999999999</v>
      </c>
      <c r="J21" t="s">
        <v>3</v>
      </c>
      <c r="K21">
        <v>1839.088923</v>
      </c>
      <c r="L21">
        <v>3.504451</v>
      </c>
      <c r="M21" t="s">
        <v>4</v>
      </c>
      <c r="N21">
        <v>523.42032300000005</v>
      </c>
      <c r="O21">
        <v>2.8790659999999999</v>
      </c>
      <c r="P21" t="s">
        <v>5</v>
      </c>
      <c r="Q21">
        <v>0</v>
      </c>
      <c r="R21">
        <v>0</v>
      </c>
      <c r="S21" t="s">
        <v>6</v>
      </c>
      <c r="T21">
        <v>0</v>
      </c>
      <c r="U21">
        <v>0</v>
      </c>
      <c r="V21" t="s">
        <v>7</v>
      </c>
      <c r="W21">
        <v>0</v>
      </c>
      <c r="X21">
        <v>0</v>
      </c>
      <c r="Y21" t="s">
        <v>8</v>
      </c>
      <c r="Z21">
        <v>0</v>
      </c>
      <c r="AA21">
        <v>0</v>
      </c>
      <c r="AB21" t="s">
        <v>9</v>
      </c>
      <c r="AC21">
        <v>0</v>
      </c>
      <c r="AD21">
        <v>0</v>
      </c>
      <c r="AE21" t="s">
        <v>10</v>
      </c>
      <c r="AF21">
        <v>1</v>
      </c>
      <c r="AG21">
        <v>0</v>
      </c>
      <c r="AH21" t="s">
        <v>11</v>
      </c>
      <c r="AI21">
        <v>1</v>
      </c>
      <c r="AJ21">
        <v>0</v>
      </c>
      <c r="AK21" t="s">
        <v>12</v>
      </c>
      <c r="AL21">
        <v>0</v>
      </c>
      <c r="AM21">
        <v>0</v>
      </c>
    </row>
    <row r="22" spans="1:39" x14ac:dyDescent="0.25">
      <c r="A22" t="s">
        <v>0</v>
      </c>
      <c r="B22">
        <v>1</v>
      </c>
      <c r="C22">
        <v>25</v>
      </c>
      <c r="D22" t="s">
        <v>1</v>
      </c>
      <c r="E22">
        <v>0</v>
      </c>
      <c r="F22">
        <v>0</v>
      </c>
      <c r="G22" t="s">
        <v>2</v>
      </c>
      <c r="H22">
        <v>0</v>
      </c>
      <c r="I22">
        <v>0</v>
      </c>
      <c r="J22" t="s">
        <v>3</v>
      </c>
      <c r="K22">
        <v>0</v>
      </c>
      <c r="L22">
        <v>0</v>
      </c>
      <c r="M22" t="s">
        <v>4</v>
      </c>
      <c r="N22">
        <v>0</v>
      </c>
      <c r="O22">
        <v>0</v>
      </c>
      <c r="P22" t="s">
        <v>5</v>
      </c>
      <c r="Q22">
        <v>0</v>
      </c>
      <c r="R22">
        <v>0</v>
      </c>
      <c r="S22" t="s">
        <v>6</v>
      </c>
      <c r="T22">
        <v>0</v>
      </c>
      <c r="U22">
        <v>0</v>
      </c>
      <c r="V22" t="s">
        <v>7</v>
      </c>
      <c r="W22">
        <v>0</v>
      </c>
      <c r="X22">
        <v>0</v>
      </c>
      <c r="Y22" t="s">
        <v>8</v>
      </c>
      <c r="Z22">
        <v>0</v>
      </c>
      <c r="AA22">
        <v>0</v>
      </c>
      <c r="AB22" t="s">
        <v>9</v>
      </c>
      <c r="AC22">
        <v>0</v>
      </c>
      <c r="AD22">
        <v>0</v>
      </c>
      <c r="AE22" t="s">
        <v>10</v>
      </c>
      <c r="AF22">
        <v>1</v>
      </c>
      <c r="AG22">
        <v>0</v>
      </c>
      <c r="AH22" t="s">
        <v>11</v>
      </c>
      <c r="AI22">
        <v>1</v>
      </c>
      <c r="AJ22">
        <v>0</v>
      </c>
      <c r="AK22" t="s">
        <v>12</v>
      </c>
      <c r="AL22">
        <v>0</v>
      </c>
      <c r="AM22">
        <v>0</v>
      </c>
    </row>
    <row r="23" spans="1:39" x14ac:dyDescent="0.25">
      <c r="A23" t="s">
        <v>0</v>
      </c>
      <c r="B23">
        <v>2</v>
      </c>
      <c r="C23">
        <v>50</v>
      </c>
      <c r="D23" t="s">
        <v>1</v>
      </c>
      <c r="E23">
        <v>0</v>
      </c>
      <c r="F23">
        <v>0</v>
      </c>
      <c r="G23" t="s">
        <v>2</v>
      </c>
      <c r="H23">
        <v>0</v>
      </c>
      <c r="I23">
        <v>0</v>
      </c>
      <c r="J23" t="s">
        <v>3</v>
      </c>
      <c r="K23">
        <v>0</v>
      </c>
      <c r="L23">
        <v>0</v>
      </c>
      <c r="M23" t="s">
        <v>4</v>
      </c>
      <c r="N23">
        <v>0</v>
      </c>
      <c r="O23">
        <v>0</v>
      </c>
      <c r="P23" t="s">
        <v>5</v>
      </c>
      <c r="Q23">
        <v>0</v>
      </c>
      <c r="R23">
        <v>0</v>
      </c>
      <c r="S23" t="s">
        <v>6</v>
      </c>
      <c r="T23">
        <v>0</v>
      </c>
      <c r="U23">
        <v>0</v>
      </c>
      <c r="V23" t="s">
        <v>7</v>
      </c>
      <c r="W23">
        <v>0</v>
      </c>
      <c r="X23">
        <v>0</v>
      </c>
      <c r="Y23" t="s">
        <v>8</v>
      </c>
      <c r="Z23">
        <v>0</v>
      </c>
      <c r="AA23">
        <v>0</v>
      </c>
      <c r="AB23" t="s">
        <v>9</v>
      </c>
      <c r="AC23">
        <v>0</v>
      </c>
      <c r="AD23">
        <v>0</v>
      </c>
      <c r="AE23" t="s">
        <v>10</v>
      </c>
      <c r="AF23">
        <v>1</v>
      </c>
      <c r="AG23">
        <v>0</v>
      </c>
      <c r="AH23" t="s">
        <v>11</v>
      </c>
      <c r="AI23">
        <v>1</v>
      </c>
      <c r="AJ23">
        <v>0</v>
      </c>
      <c r="AK23" t="s">
        <v>12</v>
      </c>
      <c r="AL23">
        <v>0</v>
      </c>
      <c r="AM23">
        <v>0</v>
      </c>
    </row>
    <row r="24" spans="1:39" x14ac:dyDescent="0.25">
      <c r="A24" t="s">
        <v>0</v>
      </c>
      <c r="B24">
        <v>3</v>
      </c>
      <c r="C24">
        <v>75</v>
      </c>
      <c r="D24" t="s">
        <v>1</v>
      </c>
      <c r="E24">
        <v>0</v>
      </c>
      <c r="F24">
        <v>0</v>
      </c>
      <c r="G24" t="s">
        <v>2</v>
      </c>
      <c r="H24">
        <v>0</v>
      </c>
      <c r="I24">
        <v>0</v>
      </c>
      <c r="J24" t="s">
        <v>3</v>
      </c>
      <c r="K24">
        <v>0</v>
      </c>
      <c r="L24">
        <v>0</v>
      </c>
      <c r="M24" t="s">
        <v>4</v>
      </c>
      <c r="N24">
        <v>0</v>
      </c>
      <c r="O24">
        <v>0</v>
      </c>
      <c r="P24" t="s">
        <v>5</v>
      </c>
      <c r="Q24">
        <v>0</v>
      </c>
      <c r="R24">
        <v>0</v>
      </c>
      <c r="S24" t="s">
        <v>6</v>
      </c>
      <c r="T24">
        <v>0</v>
      </c>
      <c r="U24">
        <v>0</v>
      </c>
      <c r="V24" t="s">
        <v>7</v>
      </c>
      <c r="W24">
        <v>0</v>
      </c>
      <c r="X24">
        <v>0</v>
      </c>
      <c r="Y24" t="s">
        <v>8</v>
      </c>
      <c r="Z24">
        <v>0</v>
      </c>
      <c r="AA24">
        <v>0</v>
      </c>
      <c r="AB24" t="s">
        <v>9</v>
      </c>
      <c r="AC24">
        <v>0</v>
      </c>
      <c r="AD24">
        <v>0</v>
      </c>
      <c r="AE24" t="s">
        <v>10</v>
      </c>
      <c r="AF24">
        <v>1</v>
      </c>
      <c r="AG24">
        <v>0</v>
      </c>
      <c r="AH24" t="s">
        <v>11</v>
      </c>
      <c r="AI24">
        <v>1</v>
      </c>
      <c r="AJ24">
        <v>0</v>
      </c>
      <c r="AK24" t="s">
        <v>12</v>
      </c>
      <c r="AL24">
        <v>0</v>
      </c>
      <c r="AM24">
        <v>0</v>
      </c>
    </row>
    <row r="25" spans="1:39" x14ac:dyDescent="0.25">
      <c r="A25" t="s">
        <v>0</v>
      </c>
      <c r="B25">
        <v>4</v>
      </c>
      <c r="C25">
        <v>100</v>
      </c>
      <c r="D25" t="s">
        <v>1</v>
      </c>
      <c r="E25">
        <v>0</v>
      </c>
      <c r="F25">
        <v>0</v>
      </c>
      <c r="G25" t="s">
        <v>2</v>
      </c>
      <c r="H25">
        <v>0</v>
      </c>
      <c r="I25">
        <v>0</v>
      </c>
      <c r="J25" t="s">
        <v>3</v>
      </c>
      <c r="K25">
        <v>0</v>
      </c>
      <c r="L25">
        <v>0</v>
      </c>
      <c r="M25" t="s">
        <v>4</v>
      </c>
      <c r="N25">
        <v>0</v>
      </c>
      <c r="O25">
        <v>0</v>
      </c>
      <c r="P25" t="s">
        <v>5</v>
      </c>
      <c r="Q25">
        <v>0</v>
      </c>
      <c r="R25">
        <v>0</v>
      </c>
      <c r="S25" t="s">
        <v>6</v>
      </c>
      <c r="T25">
        <v>0</v>
      </c>
      <c r="U25">
        <v>0</v>
      </c>
      <c r="V25" t="s">
        <v>7</v>
      </c>
      <c r="W25">
        <v>0</v>
      </c>
      <c r="X25">
        <v>0</v>
      </c>
      <c r="Y25" t="s">
        <v>8</v>
      </c>
      <c r="Z25">
        <v>0</v>
      </c>
      <c r="AA25">
        <v>0</v>
      </c>
      <c r="AB25" t="s">
        <v>9</v>
      </c>
      <c r="AC25">
        <v>0</v>
      </c>
      <c r="AD25">
        <v>0</v>
      </c>
      <c r="AE25" t="s">
        <v>10</v>
      </c>
      <c r="AF25">
        <v>1</v>
      </c>
      <c r="AG25">
        <v>0</v>
      </c>
      <c r="AH25" t="s">
        <v>11</v>
      </c>
      <c r="AI25">
        <v>1</v>
      </c>
      <c r="AJ25">
        <v>0</v>
      </c>
      <c r="AK25" t="s">
        <v>12</v>
      </c>
      <c r="AL25">
        <v>0</v>
      </c>
      <c r="AM25">
        <v>0</v>
      </c>
    </row>
    <row r="26" spans="1:39" x14ac:dyDescent="0.25">
      <c r="A26" t="s">
        <v>0</v>
      </c>
      <c r="B26">
        <v>5</v>
      </c>
      <c r="C26">
        <v>125</v>
      </c>
      <c r="D26" t="s">
        <v>1</v>
      </c>
      <c r="E26">
        <v>0</v>
      </c>
      <c r="F26">
        <v>0</v>
      </c>
      <c r="G26" t="s">
        <v>2</v>
      </c>
      <c r="H26">
        <v>0</v>
      </c>
      <c r="I26">
        <v>0</v>
      </c>
      <c r="J26" t="s">
        <v>3</v>
      </c>
      <c r="K26">
        <v>0</v>
      </c>
      <c r="L26">
        <v>0</v>
      </c>
      <c r="M26" t="s">
        <v>4</v>
      </c>
      <c r="N26">
        <v>0</v>
      </c>
      <c r="O26">
        <v>0</v>
      </c>
      <c r="P26" t="s">
        <v>5</v>
      </c>
      <c r="Q26">
        <v>0</v>
      </c>
      <c r="R26">
        <v>0</v>
      </c>
      <c r="S26" t="s">
        <v>6</v>
      </c>
      <c r="T26">
        <v>0</v>
      </c>
      <c r="U26">
        <v>0</v>
      </c>
      <c r="V26" t="s">
        <v>7</v>
      </c>
      <c r="W26">
        <v>0</v>
      </c>
      <c r="X26">
        <v>0</v>
      </c>
      <c r="Y26" t="s">
        <v>8</v>
      </c>
      <c r="Z26">
        <v>0</v>
      </c>
      <c r="AA26">
        <v>0</v>
      </c>
      <c r="AB26" t="s">
        <v>9</v>
      </c>
      <c r="AC26">
        <v>0</v>
      </c>
      <c r="AD26">
        <v>0</v>
      </c>
      <c r="AE26" t="s">
        <v>10</v>
      </c>
      <c r="AF26">
        <v>1</v>
      </c>
      <c r="AG26">
        <v>0</v>
      </c>
      <c r="AH26" t="s">
        <v>11</v>
      </c>
      <c r="AI26">
        <v>1</v>
      </c>
      <c r="AJ26">
        <v>0</v>
      </c>
      <c r="AK26" t="s">
        <v>12</v>
      </c>
      <c r="AL26">
        <v>0</v>
      </c>
      <c r="AM26">
        <v>0</v>
      </c>
    </row>
    <row r="27" spans="1:39" x14ac:dyDescent="0.25">
      <c r="A27" t="s">
        <v>0</v>
      </c>
      <c r="B27">
        <v>6</v>
      </c>
      <c r="C27">
        <v>150</v>
      </c>
      <c r="D27" t="s">
        <v>1</v>
      </c>
      <c r="E27">
        <v>0</v>
      </c>
      <c r="F27">
        <v>0</v>
      </c>
      <c r="G27" t="s">
        <v>2</v>
      </c>
      <c r="H27">
        <v>0</v>
      </c>
      <c r="I27">
        <v>0</v>
      </c>
      <c r="J27" t="s">
        <v>3</v>
      </c>
      <c r="K27">
        <v>0</v>
      </c>
      <c r="L27">
        <v>0</v>
      </c>
      <c r="M27" t="s">
        <v>4</v>
      </c>
      <c r="N27">
        <v>0</v>
      </c>
      <c r="O27">
        <v>0</v>
      </c>
      <c r="P27" t="s">
        <v>5</v>
      </c>
      <c r="Q27">
        <v>0</v>
      </c>
      <c r="R27">
        <v>0</v>
      </c>
      <c r="S27" t="s">
        <v>6</v>
      </c>
      <c r="T27">
        <v>0</v>
      </c>
      <c r="U27">
        <v>0</v>
      </c>
      <c r="V27" t="s">
        <v>7</v>
      </c>
      <c r="W27">
        <v>0</v>
      </c>
      <c r="X27">
        <v>0</v>
      </c>
      <c r="Y27" t="s">
        <v>8</v>
      </c>
      <c r="Z27">
        <v>0</v>
      </c>
      <c r="AA27">
        <v>0</v>
      </c>
      <c r="AB27" t="s">
        <v>9</v>
      </c>
      <c r="AC27">
        <v>0</v>
      </c>
      <c r="AD27">
        <v>0</v>
      </c>
      <c r="AE27" t="s">
        <v>10</v>
      </c>
      <c r="AF27">
        <v>1</v>
      </c>
      <c r="AG27">
        <v>0</v>
      </c>
      <c r="AH27" t="s">
        <v>11</v>
      </c>
      <c r="AI27">
        <v>1</v>
      </c>
      <c r="AJ27">
        <v>0</v>
      </c>
      <c r="AK27" t="s">
        <v>12</v>
      </c>
      <c r="AL27">
        <v>0</v>
      </c>
      <c r="AM27">
        <v>0</v>
      </c>
    </row>
    <row r="28" spans="1:39" x14ac:dyDescent="0.25">
      <c r="A28" t="s">
        <v>0</v>
      </c>
      <c r="B28">
        <v>7</v>
      </c>
      <c r="C28">
        <v>175</v>
      </c>
      <c r="D28" t="s">
        <v>1</v>
      </c>
      <c r="E28">
        <v>0</v>
      </c>
      <c r="F28">
        <v>0</v>
      </c>
      <c r="G28" t="s">
        <v>2</v>
      </c>
      <c r="H28">
        <v>0</v>
      </c>
      <c r="I28">
        <v>0</v>
      </c>
      <c r="J28" t="s">
        <v>3</v>
      </c>
      <c r="K28">
        <v>0</v>
      </c>
      <c r="L28">
        <v>0</v>
      </c>
      <c r="M28" t="s">
        <v>4</v>
      </c>
      <c r="N28">
        <v>0</v>
      </c>
      <c r="O28">
        <v>0</v>
      </c>
      <c r="P28" t="s">
        <v>5</v>
      </c>
      <c r="Q28">
        <v>0</v>
      </c>
      <c r="R28">
        <v>0</v>
      </c>
      <c r="S28" t="s">
        <v>6</v>
      </c>
      <c r="T28">
        <v>0</v>
      </c>
      <c r="U28">
        <v>0</v>
      </c>
      <c r="V28" t="s">
        <v>7</v>
      </c>
      <c r="W28">
        <v>0</v>
      </c>
      <c r="X28">
        <v>0</v>
      </c>
      <c r="Y28" t="s">
        <v>8</v>
      </c>
      <c r="Z28">
        <v>0</v>
      </c>
      <c r="AA28">
        <v>0</v>
      </c>
      <c r="AB28" t="s">
        <v>9</v>
      </c>
      <c r="AC28">
        <v>0</v>
      </c>
      <c r="AD28">
        <v>0</v>
      </c>
      <c r="AE28" t="s">
        <v>10</v>
      </c>
      <c r="AF28">
        <v>1</v>
      </c>
      <c r="AG28">
        <v>0</v>
      </c>
      <c r="AH28" t="s">
        <v>11</v>
      </c>
      <c r="AI28">
        <v>1</v>
      </c>
      <c r="AJ28">
        <v>0</v>
      </c>
      <c r="AK28" t="s">
        <v>12</v>
      </c>
      <c r="AL28">
        <v>0</v>
      </c>
      <c r="AM28">
        <v>0</v>
      </c>
    </row>
    <row r="29" spans="1:39" x14ac:dyDescent="0.25">
      <c r="A29" t="s">
        <v>0</v>
      </c>
      <c r="B29">
        <v>8</v>
      </c>
      <c r="C29">
        <v>200</v>
      </c>
      <c r="D29" t="s">
        <v>1</v>
      </c>
      <c r="E29">
        <v>0</v>
      </c>
      <c r="F29">
        <v>0</v>
      </c>
      <c r="G29" t="s">
        <v>2</v>
      </c>
      <c r="H29">
        <v>0</v>
      </c>
      <c r="I29">
        <v>0</v>
      </c>
      <c r="J29" t="s">
        <v>3</v>
      </c>
      <c r="K29">
        <v>0</v>
      </c>
      <c r="L29">
        <v>0</v>
      </c>
      <c r="M29" t="s">
        <v>4</v>
      </c>
      <c r="N29">
        <v>0</v>
      </c>
      <c r="O29">
        <v>0</v>
      </c>
      <c r="P29" t="s">
        <v>5</v>
      </c>
      <c r="Q29">
        <v>0</v>
      </c>
      <c r="R29">
        <v>0</v>
      </c>
      <c r="S29" t="s">
        <v>6</v>
      </c>
      <c r="T29">
        <v>0</v>
      </c>
      <c r="U29">
        <v>0</v>
      </c>
      <c r="V29" t="s">
        <v>7</v>
      </c>
      <c r="W29">
        <v>0</v>
      </c>
      <c r="X29">
        <v>0</v>
      </c>
      <c r="Y29" t="s">
        <v>8</v>
      </c>
      <c r="Z29">
        <v>0</v>
      </c>
      <c r="AA29">
        <v>0</v>
      </c>
      <c r="AB29" t="s">
        <v>9</v>
      </c>
      <c r="AC29">
        <v>0</v>
      </c>
      <c r="AD29">
        <v>0</v>
      </c>
      <c r="AE29" t="s">
        <v>10</v>
      </c>
      <c r="AF29">
        <v>1</v>
      </c>
      <c r="AG29">
        <v>0</v>
      </c>
      <c r="AH29" t="s">
        <v>11</v>
      </c>
      <c r="AI29">
        <v>1</v>
      </c>
      <c r="AJ29">
        <v>0</v>
      </c>
      <c r="AK29" t="s">
        <v>12</v>
      </c>
      <c r="AL29">
        <v>0</v>
      </c>
      <c r="AM29">
        <v>0</v>
      </c>
    </row>
    <row r="30" spans="1:39" x14ac:dyDescent="0.25">
      <c r="A30" t="s">
        <v>0</v>
      </c>
      <c r="B30">
        <v>9</v>
      </c>
      <c r="C30">
        <v>225</v>
      </c>
      <c r="D30" t="s">
        <v>1</v>
      </c>
      <c r="E30">
        <v>0</v>
      </c>
      <c r="F30">
        <v>0</v>
      </c>
      <c r="G30" t="s">
        <v>2</v>
      </c>
      <c r="H30">
        <v>0</v>
      </c>
      <c r="I30">
        <v>0</v>
      </c>
      <c r="J30" t="s">
        <v>3</v>
      </c>
      <c r="K30">
        <v>0</v>
      </c>
      <c r="L30">
        <v>0</v>
      </c>
      <c r="M30" t="s">
        <v>4</v>
      </c>
      <c r="N30">
        <v>0</v>
      </c>
      <c r="O30">
        <v>0</v>
      </c>
      <c r="P30" t="s">
        <v>5</v>
      </c>
      <c r="Q30">
        <v>0</v>
      </c>
      <c r="R30">
        <v>0</v>
      </c>
      <c r="S30" t="s">
        <v>6</v>
      </c>
      <c r="T30">
        <v>0</v>
      </c>
      <c r="U30">
        <v>0</v>
      </c>
      <c r="V30" t="s">
        <v>7</v>
      </c>
      <c r="W30">
        <v>0</v>
      </c>
      <c r="X30">
        <v>0</v>
      </c>
      <c r="Y30" t="s">
        <v>8</v>
      </c>
      <c r="Z30">
        <v>0</v>
      </c>
      <c r="AA30">
        <v>0</v>
      </c>
      <c r="AB30" t="s">
        <v>9</v>
      </c>
      <c r="AC30">
        <v>0</v>
      </c>
      <c r="AD30">
        <v>0</v>
      </c>
      <c r="AE30" t="s">
        <v>10</v>
      </c>
      <c r="AF30">
        <v>1</v>
      </c>
      <c r="AG30">
        <v>0</v>
      </c>
      <c r="AH30" t="s">
        <v>11</v>
      </c>
      <c r="AI30">
        <v>1</v>
      </c>
      <c r="AJ30">
        <v>0</v>
      </c>
      <c r="AK30" t="s">
        <v>12</v>
      </c>
      <c r="AL30">
        <v>0</v>
      </c>
      <c r="AM30">
        <v>0</v>
      </c>
    </row>
    <row r="31" spans="1:39" x14ac:dyDescent="0.25">
      <c r="A31" t="s">
        <v>0</v>
      </c>
      <c r="B31">
        <v>10</v>
      </c>
      <c r="C31">
        <v>250</v>
      </c>
      <c r="D31" t="s">
        <v>1</v>
      </c>
      <c r="E31">
        <v>0</v>
      </c>
      <c r="F31">
        <v>0</v>
      </c>
      <c r="G31" t="s">
        <v>2</v>
      </c>
      <c r="H31">
        <v>0</v>
      </c>
      <c r="I31">
        <v>0</v>
      </c>
      <c r="J31" t="s">
        <v>3</v>
      </c>
      <c r="K31">
        <v>0</v>
      </c>
      <c r="L31">
        <v>0</v>
      </c>
      <c r="M31" t="s">
        <v>4</v>
      </c>
      <c r="N31">
        <v>0</v>
      </c>
      <c r="O31">
        <v>0</v>
      </c>
      <c r="P31" t="s">
        <v>5</v>
      </c>
      <c r="Q31">
        <v>0</v>
      </c>
      <c r="R31">
        <v>0</v>
      </c>
      <c r="S31" t="s">
        <v>6</v>
      </c>
      <c r="T31">
        <v>0</v>
      </c>
      <c r="U31">
        <v>0</v>
      </c>
      <c r="V31" t="s">
        <v>7</v>
      </c>
      <c r="W31">
        <v>0</v>
      </c>
      <c r="X31">
        <v>0</v>
      </c>
      <c r="Y31" t="s">
        <v>8</v>
      </c>
      <c r="Z31">
        <v>0</v>
      </c>
      <c r="AA31">
        <v>0</v>
      </c>
      <c r="AB31" t="s">
        <v>9</v>
      </c>
      <c r="AC31">
        <v>0</v>
      </c>
      <c r="AD31">
        <v>0</v>
      </c>
      <c r="AE31" t="s">
        <v>10</v>
      </c>
      <c r="AF31">
        <v>1</v>
      </c>
      <c r="AG31">
        <v>0</v>
      </c>
      <c r="AH31" t="s">
        <v>11</v>
      </c>
      <c r="AI31">
        <v>1</v>
      </c>
      <c r="AJ31">
        <v>0</v>
      </c>
      <c r="AK31" t="s">
        <v>12</v>
      </c>
      <c r="AL31">
        <v>0</v>
      </c>
      <c r="AM31">
        <v>0</v>
      </c>
    </row>
    <row r="32" spans="1:39" x14ac:dyDescent="0.25">
      <c r="A32" t="s">
        <v>0</v>
      </c>
      <c r="B32">
        <v>11</v>
      </c>
      <c r="C32">
        <v>275</v>
      </c>
      <c r="D32" t="s">
        <v>1</v>
      </c>
      <c r="E32">
        <v>0</v>
      </c>
      <c r="F32">
        <v>0</v>
      </c>
      <c r="G32" t="s">
        <v>2</v>
      </c>
      <c r="H32">
        <v>0</v>
      </c>
      <c r="I32">
        <v>0</v>
      </c>
      <c r="J32" t="s">
        <v>3</v>
      </c>
      <c r="K32">
        <v>0</v>
      </c>
      <c r="L32">
        <v>0</v>
      </c>
      <c r="M32" t="s">
        <v>4</v>
      </c>
      <c r="N32">
        <v>0</v>
      </c>
      <c r="O32">
        <v>0</v>
      </c>
      <c r="P32" t="s">
        <v>5</v>
      </c>
      <c r="Q32">
        <v>0</v>
      </c>
      <c r="R32">
        <v>0</v>
      </c>
      <c r="S32" t="s">
        <v>6</v>
      </c>
      <c r="T32">
        <v>0</v>
      </c>
      <c r="U32">
        <v>0</v>
      </c>
      <c r="V32" t="s">
        <v>7</v>
      </c>
      <c r="W32">
        <v>0</v>
      </c>
      <c r="X32">
        <v>0</v>
      </c>
      <c r="Y32" t="s">
        <v>8</v>
      </c>
      <c r="Z32">
        <v>0</v>
      </c>
      <c r="AA32">
        <v>0</v>
      </c>
      <c r="AB32" t="s">
        <v>9</v>
      </c>
      <c r="AC32">
        <v>0</v>
      </c>
      <c r="AD32">
        <v>0</v>
      </c>
      <c r="AE32" t="s">
        <v>10</v>
      </c>
      <c r="AF32">
        <v>1</v>
      </c>
      <c r="AG32">
        <v>0</v>
      </c>
      <c r="AH32" t="s">
        <v>11</v>
      </c>
      <c r="AI32">
        <v>1</v>
      </c>
      <c r="AJ32">
        <v>0</v>
      </c>
      <c r="AK32" t="s">
        <v>12</v>
      </c>
      <c r="AL32">
        <v>0</v>
      </c>
      <c r="AM32">
        <v>0</v>
      </c>
    </row>
    <row r="33" spans="1:39" x14ac:dyDescent="0.25">
      <c r="A33" t="s">
        <v>0</v>
      </c>
      <c r="B33">
        <v>12</v>
      </c>
      <c r="C33">
        <v>300</v>
      </c>
      <c r="D33" t="s">
        <v>1</v>
      </c>
      <c r="E33">
        <v>0</v>
      </c>
      <c r="F33">
        <v>0</v>
      </c>
      <c r="G33" t="s">
        <v>2</v>
      </c>
      <c r="H33">
        <v>0</v>
      </c>
      <c r="I33">
        <v>0</v>
      </c>
      <c r="J33" t="s">
        <v>3</v>
      </c>
      <c r="K33">
        <v>0</v>
      </c>
      <c r="L33">
        <v>0</v>
      </c>
      <c r="M33" t="s">
        <v>4</v>
      </c>
      <c r="N33">
        <v>0</v>
      </c>
      <c r="O33">
        <v>0</v>
      </c>
      <c r="P33" t="s">
        <v>5</v>
      </c>
      <c r="Q33">
        <v>0</v>
      </c>
      <c r="R33">
        <v>0</v>
      </c>
      <c r="S33" t="s">
        <v>6</v>
      </c>
      <c r="T33">
        <v>0</v>
      </c>
      <c r="U33">
        <v>0</v>
      </c>
      <c r="V33" t="s">
        <v>7</v>
      </c>
      <c r="W33">
        <v>0</v>
      </c>
      <c r="X33">
        <v>0</v>
      </c>
      <c r="Y33" t="s">
        <v>8</v>
      </c>
      <c r="Z33">
        <v>0</v>
      </c>
      <c r="AA33">
        <v>0</v>
      </c>
      <c r="AB33" t="s">
        <v>9</v>
      </c>
      <c r="AC33">
        <v>0</v>
      </c>
      <c r="AD33">
        <v>0</v>
      </c>
      <c r="AE33" t="s">
        <v>10</v>
      </c>
      <c r="AF33">
        <v>1</v>
      </c>
      <c r="AG33">
        <v>0</v>
      </c>
      <c r="AH33" t="s">
        <v>11</v>
      </c>
      <c r="AI33">
        <v>1</v>
      </c>
      <c r="AJ33">
        <v>0</v>
      </c>
      <c r="AK33" t="s">
        <v>12</v>
      </c>
      <c r="AL33">
        <v>0</v>
      </c>
      <c r="AM33">
        <v>0</v>
      </c>
    </row>
    <row r="34" spans="1:39" x14ac:dyDescent="0.25">
      <c r="A34" t="s">
        <v>0</v>
      </c>
      <c r="B34">
        <v>13</v>
      </c>
      <c r="C34">
        <v>325</v>
      </c>
      <c r="D34" t="s">
        <v>1</v>
      </c>
      <c r="E34">
        <v>0</v>
      </c>
      <c r="F34">
        <v>0</v>
      </c>
      <c r="G34" t="s">
        <v>2</v>
      </c>
      <c r="H34">
        <v>0</v>
      </c>
      <c r="I34">
        <v>0</v>
      </c>
      <c r="J34" t="s">
        <v>3</v>
      </c>
      <c r="K34">
        <v>0</v>
      </c>
      <c r="L34">
        <v>0</v>
      </c>
      <c r="M34" t="s">
        <v>4</v>
      </c>
      <c r="N34">
        <v>0</v>
      </c>
      <c r="O34">
        <v>0</v>
      </c>
      <c r="P34" t="s">
        <v>5</v>
      </c>
      <c r="Q34">
        <v>0</v>
      </c>
      <c r="R34">
        <v>0</v>
      </c>
      <c r="S34" t="s">
        <v>6</v>
      </c>
      <c r="T34">
        <v>0</v>
      </c>
      <c r="U34">
        <v>0</v>
      </c>
      <c r="V34" t="s">
        <v>7</v>
      </c>
      <c r="W34">
        <v>0</v>
      </c>
      <c r="X34">
        <v>0</v>
      </c>
      <c r="Y34" t="s">
        <v>8</v>
      </c>
      <c r="Z34">
        <v>0</v>
      </c>
      <c r="AA34">
        <v>0</v>
      </c>
      <c r="AB34" t="s">
        <v>9</v>
      </c>
      <c r="AC34">
        <v>0</v>
      </c>
      <c r="AD34">
        <v>0</v>
      </c>
      <c r="AE34" t="s">
        <v>10</v>
      </c>
      <c r="AF34">
        <v>1</v>
      </c>
      <c r="AG34">
        <v>0</v>
      </c>
      <c r="AH34" t="s">
        <v>11</v>
      </c>
      <c r="AI34">
        <v>1</v>
      </c>
      <c r="AJ34">
        <v>0</v>
      </c>
      <c r="AK34" t="s">
        <v>12</v>
      </c>
      <c r="AL34">
        <v>0</v>
      </c>
      <c r="AM34">
        <v>0</v>
      </c>
    </row>
    <row r="35" spans="1:39" x14ac:dyDescent="0.25">
      <c r="A35" t="s">
        <v>0</v>
      </c>
      <c r="B35">
        <v>14</v>
      </c>
      <c r="C35">
        <v>350</v>
      </c>
      <c r="D35" t="s">
        <v>1</v>
      </c>
      <c r="E35">
        <v>0</v>
      </c>
      <c r="F35">
        <v>0</v>
      </c>
      <c r="G35" t="s">
        <v>2</v>
      </c>
      <c r="H35">
        <v>0</v>
      </c>
      <c r="I35">
        <v>0</v>
      </c>
      <c r="J35" t="s">
        <v>3</v>
      </c>
      <c r="K35">
        <v>0</v>
      </c>
      <c r="L35">
        <v>0</v>
      </c>
      <c r="M35" t="s">
        <v>4</v>
      </c>
      <c r="N35">
        <v>0</v>
      </c>
      <c r="O35">
        <v>0</v>
      </c>
      <c r="P35" t="s">
        <v>5</v>
      </c>
      <c r="Q35">
        <v>0</v>
      </c>
      <c r="R35">
        <v>0</v>
      </c>
      <c r="S35" t="s">
        <v>6</v>
      </c>
      <c r="T35">
        <v>0</v>
      </c>
      <c r="U35">
        <v>0</v>
      </c>
      <c r="V35" t="s">
        <v>7</v>
      </c>
      <c r="W35">
        <v>0</v>
      </c>
      <c r="X35">
        <v>0</v>
      </c>
      <c r="Y35" t="s">
        <v>8</v>
      </c>
      <c r="Z35">
        <v>0</v>
      </c>
      <c r="AA35">
        <v>0</v>
      </c>
      <c r="AB35" t="s">
        <v>9</v>
      </c>
      <c r="AC35">
        <v>0</v>
      </c>
      <c r="AD35">
        <v>0</v>
      </c>
      <c r="AE35" t="s">
        <v>10</v>
      </c>
      <c r="AF35">
        <v>1</v>
      </c>
      <c r="AG35">
        <v>0</v>
      </c>
      <c r="AH35" t="s">
        <v>11</v>
      </c>
      <c r="AI35">
        <v>1</v>
      </c>
      <c r="AJ35">
        <v>0</v>
      </c>
      <c r="AK35" t="s">
        <v>12</v>
      </c>
      <c r="AL35">
        <v>0</v>
      </c>
      <c r="AM35">
        <v>0</v>
      </c>
    </row>
    <row r="36" spans="1:39" x14ac:dyDescent="0.25">
      <c r="A36" t="s">
        <v>0</v>
      </c>
      <c r="B36">
        <v>15</v>
      </c>
      <c r="C36">
        <v>375</v>
      </c>
      <c r="D36" t="s">
        <v>1</v>
      </c>
      <c r="E36">
        <v>0</v>
      </c>
      <c r="F36">
        <v>0</v>
      </c>
      <c r="G36" t="s">
        <v>2</v>
      </c>
      <c r="H36">
        <v>0</v>
      </c>
      <c r="I36">
        <v>0</v>
      </c>
      <c r="J36" t="s">
        <v>3</v>
      </c>
      <c r="K36">
        <v>0</v>
      </c>
      <c r="L36">
        <v>0</v>
      </c>
      <c r="M36" t="s">
        <v>4</v>
      </c>
      <c r="N36">
        <v>0</v>
      </c>
      <c r="O36">
        <v>0</v>
      </c>
      <c r="P36" t="s">
        <v>5</v>
      </c>
      <c r="Q36">
        <v>0</v>
      </c>
      <c r="R36">
        <v>0</v>
      </c>
      <c r="S36" t="s">
        <v>6</v>
      </c>
      <c r="T36">
        <v>0</v>
      </c>
      <c r="U36">
        <v>0</v>
      </c>
      <c r="V36" t="s">
        <v>7</v>
      </c>
      <c r="W36">
        <v>0</v>
      </c>
      <c r="X36">
        <v>0</v>
      </c>
      <c r="Y36" t="s">
        <v>8</v>
      </c>
      <c r="Z36">
        <v>0</v>
      </c>
      <c r="AA36">
        <v>0</v>
      </c>
      <c r="AB36" t="s">
        <v>9</v>
      </c>
      <c r="AC36">
        <v>0</v>
      </c>
      <c r="AD36">
        <v>0</v>
      </c>
      <c r="AE36" t="s">
        <v>10</v>
      </c>
      <c r="AF36">
        <v>1</v>
      </c>
      <c r="AG36">
        <v>0</v>
      </c>
      <c r="AH36" t="s">
        <v>11</v>
      </c>
      <c r="AI36">
        <v>1</v>
      </c>
      <c r="AJ36">
        <v>0</v>
      </c>
      <c r="AK36" t="s">
        <v>12</v>
      </c>
      <c r="AL36">
        <v>0</v>
      </c>
      <c r="AM36">
        <v>0</v>
      </c>
    </row>
    <row r="37" spans="1:39" x14ac:dyDescent="0.25">
      <c r="A37" t="s">
        <v>0</v>
      </c>
      <c r="B37">
        <v>16</v>
      </c>
      <c r="C37">
        <v>400</v>
      </c>
      <c r="D37" t="s">
        <v>1</v>
      </c>
      <c r="E37">
        <v>0</v>
      </c>
      <c r="F37">
        <v>0</v>
      </c>
      <c r="G37" t="s">
        <v>2</v>
      </c>
      <c r="H37">
        <v>0</v>
      </c>
      <c r="I37">
        <v>0</v>
      </c>
      <c r="J37" t="s">
        <v>3</v>
      </c>
      <c r="K37">
        <v>0</v>
      </c>
      <c r="L37">
        <v>0</v>
      </c>
      <c r="M37" t="s">
        <v>4</v>
      </c>
      <c r="N37">
        <v>0</v>
      </c>
      <c r="O37">
        <v>0</v>
      </c>
      <c r="P37" t="s">
        <v>5</v>
      </c>
      <c r="Q37">
        <v>0</v>
      </c>
      <c r="R37">
        <v>0</v>
      </c>
      <c r="S37" t="s">
        <v>6</v>
      </c>
      <c r="T37">
        <v>0</v>
      </c>
      <c r="U37">
        <v>0</v>
      </c>
      <c r="V37" t="s">
        <v>7</v>
      </c>
      <c r="W37">
        <v>0</v>
      </c>
      <c r="X37">
        <v>0</v>
      </c>
      <c r="Y37" t="s">
        <v>8</v>
      </c>
      <c r="Z37">
        <v>0</v>
      </c>
      <c r="AA37">
        <v>0</v>
      </c>
      <c r="AB37" t="s">
        <v>9</v>
      </c>
      <c r="AC37">
        <v>0</v>
      </c>
      <c r="AD37">
        <v>0</v>
      </c>
      <c r="AE37" t="s">
        <v>10</v>
      </c>
      <c r="AF37">
        <v>1</v>
      </c>
      <c r="AG37">
        <v>0</v>
      </c>
      <c r="AH37" t="s">
        <v>11</v>
      </c>
      <c r="AI37">
        <v>1</v>
      </c>
      <c r="AJ37">
        <v>0</v>
      </c>
      <c r="AK37" t="s">
        <v>12</v>
      </c>
      <c r="AL37">
        <v>0</v>
      </c>
      <c r="AM37">
        <v>0</v>
      </c>
    </row>
    <row r="38" spans="1:39" x14ac:dyDescent="0.25">
      <c r="A38" t="s">
        <v>0</v>
      </c>
      <c r="B38">
        <v>17</v>
      </c>
      <c r="C38">
        <v>425</v>
      </c>
      <c r="D38" t="s">
        <v>1</v>
      </c>
      <c r="E38">
        <v>0</v>
      </c>
      <c r="F38">
        <v>0</v>
      </c>
      <c r="G38" t="s">
        <v>2</v>
      </c>
      <c r="H38">
        <v>0</v>
      </c>
      <c r="I38">
        <v>0</v>
      </c>
      <c r="J38" t="s">
        <v>3</v>
      </c>
      <c r="K38">
        <v>0</v>
      </c>
      <c r="L38">
        <v>0</v>
      </c>
      <c r="M38" t="s">
        <v>4</v>
      </c>
      <c r="N38">
        <v>0</v>
      </c>
      <c r="O38">
        <v>0</v>
      </c>
      <c r="P38" t="s">
        <v>5</v>
      </c>
      <c r="Q38">
        <v>0</v>
      </c>
      <c r="R38">
        <v>0</v>
      </c>
      <c r="S38" t="s">
        <v>6</v>
      </c>
      <c r="T38">
        <v>0</v>
      </c>
      <c r="U38">
        <v>0</v>
      </c>
      <c r="V38" t="s">
        <v>7</v>
      </c>
      <c r="W38">
        <v>0</v>
      </c>
      <c r="X38">
        <v>0</v>
      </c>
      <c r="Y38" t="s">
        <v>8</v>
      </c>
      <c r="Z38">
        <v>0</v>
      </c>
      <c r="AA38">
        <v>0</v>
      </c>
      <c r="AB38" t="s">
        <v>9</v>
      </c>
      <c r="AC38">
        <v>0</v>
      </c>
      <c r="AD38">
        <v>0</v>
      </c>
      <c r="AE38" t="s">
        <v>10</v>
      </c>
      <c r="AF38">
        <v>1</v>
      </c>
      <c r="AG38">
        <v>0</v>
      </c>
      <c r="AH38" t="s">
        <v>11</v>
      </c>
      <c r="AI38">
        <v>1</v>
      </c>
      <c r="AJ38">
        <v>0</v>
      </c>
      <c r="AK38" t="s">
        <v>12</v>
      </c>
      <c r="AL38">
        <v>0</v>
      </c>
      <c r="AM38">
        <v>0</v>
      </c>
    </row>
    <row r="39" spans="1:39" x14ac:dyDescent="0.25">
      <c r="A39" t="s">
        <v>0</v>
      </c>
      <c r="B39">
        <v>18</v>
      </c>
      <c r="C39">
        <v>450</v>
      </c>
      <c r="D39" t="s">
        <v>1</v>
      </c>
      <c r="E39">
        <v>0</v>
      </c>
      <c r="F39">
        <v>0</v>
      </c>
      <c r="G39" t="s">
        <v>2</v>
      </c>
      <c r="H39">
        <v>0</v>
      </c>
      <c r="I39">
        <v>0</v>
      </c>
      <c r="J39" t="s">
        <v>3</v>
      </c>
      <c r="K39">
        <v>0</v>
      </c>
      <c r="L39">
        <v>0</v>
      </c>
      <c r="M39" t="s">
        <v>4</v>
      </c>
      <c r="N39">
        <v>0</v>
      </c>
      <c r="O39">
        <v>0</v>
      </c>
      <c r="P39" t="s">
        <v>5</v>
      </c>
      <c r="Q39">
        <v>0</v>
      </c>
      <c r="R39">
        <v>0</v>
      </c>
      <c r="S39" t="s">
        <v>6</v>
      </c>
      <c r="T39">
        <v>0</v>
      </c>
      <c r="U39">
        <v>0</v>
      </c>
      <c r="V39" t="s">
        <v>7</v>
      </c>
      <c r="W39">
        <v>0</v>
      </c>
      <c r="X39">
        <v>0</v>
      </c>
      <c r="Y39" t="s">
        <v>8</v>
      </c>
      <c r="Z39">
        <v>0</v>
      </c>
      <c r="AA39">
        <v>0</v>
      </c>
      <c r="AB39" t="s">
        <v>9</v>
      </c>
      <c r="AC39">
        <v>0</v>
      </c>
      <c r="AD39">
        <v>0</v>
      </c>
      <c r="AE39" t="s">
        <v>10</v>
      </c>
      <c r="AF39">
        <v>1</v>
      </c>
      <c r="AG39">
        <v>0</v>
      </c>
      <c r="AH39" t="s">
        <v>11</v>
      </c>
      <c r="AI39">
        <v>1</v>
      </c>
      <c r="AJ39">
        <v>0</v>
      </c>
      <c r="AK39" t="s">
        <v>12</v>
      </c>
      <c r="AL39">
        <v>0</v>
      </c>
      <c r="AM39">
        <v>0</v>
      </c>
    </row>
    <row r="40" spans="1:39" x14ac:dyDescent="0.25">
      <c r="A40" t="s">
        <v>0</v>
      </c>
      <c r="B40">
        <v>19</v>
      </c>
      <c r="C40">
        <v>475</v>
      </c>
      <c r="D40" t="s">
        <v>1</v>
      </c>
      <c r="E40">
        <v>0</v>
      </c>
      <c r="F40">
        <v>0</v>
      </c>
      <c r="G40" t="s">
        <v>2</v>
      </c>
      <c r="H40">
        <v>0</v>
      </c>
      <c r="I40">
        <v>0</v>
      </c>
      <c r="J40" t="s">
        <v>3</v>
      </c>
      <c r="K40">
        <v>0</v>
      </c>
      <c r="L40">
        <v>0</v>
      </c>
      <c r="M40" t="s">
        <v>4</v>
      </c>
      <c r="N40">
        <v>0</v>
      </c>
      <c r="O40">
        <v>0</v>
      </c>
      <c r="P40" t="s">
        <v>5</v>
      </c>
      <c r="Q40">
        <v>0</v>
      </c>
      <c r="R40">
        <v>0</v>
      </c>
      <c r="S40" t="s">
        <v>6</v>
      </c>
      <c r="T40">
        <v>0</v>
      </c>
      <c r="U40">
        <v>0</v>
      </c>
      <c r="V40" t="s">
        <v>7</v>
      </c>
      <c r="W40">
        <v>0</v>
      </c>
      <c r="X40">
        <v>0</v>
      </c>
      <c r="Y40" t="s">
        <v>8</v>
      </c>
      <c r="Z40">
        <v>0</v>
      </c>
      <c r="AA40">
        <v>0</v>
      </c>
      <c r="AB40" t="s">
        <v>9</v>
      </c>
      <c r="AC40">
        <v>0</v>
      </c>
      <c r="AD40">
        <v>0</v>
      </c>
      <c r="AE40" t="s">
        <v>10</v>
      </c>
      <c r="AF40">
        <v>1</v>
      </c>
      <c r="AG40">
        <v>0</v>
      </c>
      <c r="AH40" t="s">
        <v>11</v>
      </c>
      <c r="AI40">
        <v>1</v>
      </c>
      <c r="AJ40">
        <v>0</v>
      </c>
      <c r="AK40" t="s">
        <v>12</v>
      </c>
      <c r="AL40">
        <v>0</v>
      </c>
      <c r="AM40">
        <v>0</v>
      </c>
    </row>
    <row r="41" spans="1:39" x14ac:dyDescent="0.25">
      <c r="A41" t="s">
        <v>0</v>
      </c>
      <c r="B41">
        <v>20</v>
      </c>
      <c r="C41">
        <v>500</v>
      </c>
      <c r="D41" t="s">
        <v>1</v>
      </c>
      <c r="E41">
        <v>0</v>
      </c>
      <c r="F41">
        <v>0</v>
      </c>
      <c r="G41" t="s">
        <v>2</v>
      </c>
      <c r="H41">
        <v>0</v>
      </c>
      <c r="I41">
        <v>0</v>
      </c>
      <c r="J41" t="s">
        <v>3</v>
      </c>
      <c r="K41">
        <v>0</v>
      </c>
      <c r="L41">
        <v>0</v>
      </c>
      <c r="M41" t="s">
        <v>4</v>
      </c>
      <c r="N41">
        <v>0</v>
      </c>
      <c r="O41">
        <v>0</v>
      </c>
      <c r="P41" t="s">
        <v>5</v>
      </c>
      <c r="Q41">
        <v>0</v>
      </c>
      <c r="R41">
        <v>0</v>
      </c>
      <c r="S41" t="s">
        <v>6</v>
      </c>
      <c r="T41">
        <v>0</v>
      </c>
      <c r="U41">
        <v>0</v>
      </c>
      <c r="V41" t="s">
        <v>7</v>
      </c>
      <c r="W41">
        <v>0</v>
      </c>
      <c r="X41">
        <v>0</v>
      </c>
      <c r="Y41" t="s">
        <v>8</v>
      </c>
      <c r="Z41">
        <v>0</v>
      </c>
      <c r="AA41">
        <v>0</v>
      </c>
      <c r="AB41" t="s">
        <v>9</v>
      </c>
      <c r="AC41">
        <v>0</v>
      </c>
      <c r="AD41">
        <v>0</v>
      </c>
      <c r="AE41" t="s">
        <v>10</v>
      </c>
      <c r="AF41">
        <v>1</v>
      </c>
      <c r="AG41">
        <v>0</v>
      </c>
      <c r="AH41" t="s">
        <v>11</v>
      </c>
      <c r="AI41">
        <v>1</v>
      </c>
      <c r="AJ41">
        <v>0</v>
      </c>
      <c r="AK41" t="s">
        <v>12</v>
      </c>
      <c r="AL41">
        <v>0</v>
      </c>
      <c r="AM41">
        <v>0</v>
      </c>
    </row>
    <row r="42" spans="1:39" x14ac:dyDescent="0.25">
      <c r="A42" t="s">
        <v>13</v>
      </c>
      <c r="B42">
        <v>1</v>
      </c>
      <c r="C42">
        <v>25</v>
      </c>
      <c r="D42" t="s">
        <v>1</v>
      </c>
      <c r="E42">
        <v>0</v>
      </c>
      <c r="F42">
        <v>0</v>
      </c>
      <c r="G42" t="s">
        <v>2</v>
      </c>
      <c r="H42">
        <v>95.315876000000003</v>
      </c>
      <c r="I42">
        <v>0.32963100000000001</v>
      </c>
      <c r="J42" t="s">
        <v>3</v>
      </c>
      <c r="K42">
        <v>94.100971000000001</v>
      </c>
      <c r="L42">
        <v>0.32841399999999998</v>
      </c>
      <c r="M42" t="s">
        <v>4</v>
      </c>
      <c r="N42">
        <v>26.02617</v>
      </c>
      <c r="O42">
        <v>6.764E-3</v>
      </c>
      <c r="P42" t="s">
        <v>5</v>
      </c>
      <c r="Q42">
        <v>0</v>
      </c>
      <c r="R42">
        <v>0</v>
      </c>
      <c r="S42" t="s">
        <v>6</v>
      </c>
      <c r="T42">
        <v>0</v>
      </c>
      <c r="U42">
        <v>0</v>
      </c>
      <c r="V42" t="s">
        <v>7</v>
      </c>
      <c r="W42">
        <v>0</v>
      </c>
      <c r="X42">
        <v>0</v>
      </c>
      <c r="Y42" t="s">
        <v>8</v>
      </c>
      <c r="Z42">
        <v>0</v>
      </c>
      <c r="AA42">
        <v>0</v>
      </c>
      <c r="AB42" t="s">
        <v>9</v>
      </c>
      <c r="AC42">
        <v>0</v>
      </c>
      <c r="AD42">
        <v>0</v>
      </c>
      <c r="AE42" t="s">
        <v>10</v>
      </c>
      <c r="AF42">
        <v>32767</v>
      </c>
      <c r="AG42">
        <v>0</v>
      </c>
      <c r="AH42" t="s">
        <v>11</v>
      </c>
      <c r="AI42">
        <v>-32767</v>
      </c>
      <c r="AJ42">
        <v>0</v>
      </c>
      <c r="AK42" t="s">
        <v>12</v>
      </c>
      <c r="AL42">
        <v>0</v>
      </c>
      <c r="AM42">
        <v>0</v>
      </c>
    </row>
    <row r="43" spans="1:39" x14ac:dyDescent="0.25">
      <c r="A43" t="s">
        <v>13</v>
      </c>
      <c r="B43">
        <v>2</v>
      </c>
      <c r="C43">
        <v>50</v>
      </c>
      <c r="D43" t="s">
        <v>1</v>
      </c>
      <c r="E43">
        <v>0</v>
      </c>
      <c r="F43">
        <v>0</v>
      </c>
      <c r="G43" t="s">
        <v>2</v>
      </c>
      <c r="H43">
        <v>190.63774599999999</v>
      </c>
      <c r="I43">
        <v>0.642374</v>
      </c>
      <c r="J43" t="s">
        <v>3</v>
      </c>
      <c r="K43">
        <v>188.215619</v>
      </c>
      <c r="L43">
        <v>0.63935600000000004</v>
      </c>
      <c r="M43" t="s">
        <v>4</v>
      </c>
      <c r="N43">
        <v>52.059708000000001</v>
      </c>
      <c r="O43">
        <v>2.2844E-2</v>
      </c>
      <c r="P43" t="s">
        <v>5</v>
      </c>
      <c r="Q43">
        <v>0</v>
      </c>
      <c r="R43">
        <v>0</v>
      </c>
      <c r="S43" t="s">
        <v>6</v>
      </c>
      <c r="T43">
        <v>0</v>
      </c>
      <c r="U43">
        <v>0</v>
      </c>
      <c r="V43" t="s">
        <v>7</v>
      </c>
      <c r="W43">
        <v>0</v>
      </c>
      <c r="X43">
        <v>0</v>
      </c>
      <c r="Y43" t="s">
        <v>8</v>
      </c>
      <c r="Z43">
        <v>0</v>
      </c>
      <c r="AA43">
        <v>0</v>
      </c>
      <c r="AB43" t="s">
        <v>9</v>
      </c>
      <c r="AC43">
        <v>0</v>
      </c>
      <c r="AD43">
        <v>0</v>
      </c>
      <c r="AE43" t="s">
        <v>10</v>
      </c>
      <c r="AF43">
        <v>32767</v>
      </c>
      <c r="AG43">
        <v>0</v>
      </c>
      <c r="AH43" t="s">
        <v>11</v>
      </c>
      <c r="AI43">
        <v>-32767</v>
      </c>
      <c r="AJ43">
        <v>0</v>
      </c>
      <c r="AK43" t="s">
        <v>12</v>
      </c>
      <c r="AL43">
        <v>0</v>
      </c>
      <c r="AM43">
        <v>0</v>
      </c>
    </row>
    <row r="44" spans="1:39" x14ac:dyDescent="0.25">
      <c r="A44" t="s">
        <v>13</v>
      </c>
      <c r="B44">
        <v>3</v>
      </c>
      <c r="C44">
        <v>75</v>
      </c>
      <c r="D44" t="s">
        <v>1</v>
      </c>
      <c r="E44">
        <v>0</v>
      </c>
      <c r="F44">
        <v>0</v>
      </c>
      <c r="G44" t="s">
        <v>2</v>
      </c>
      <c r="H44">
        <v>285.98201699999998</v>
      </c>
      <c r="I44">
        <v>0.91764100000000004</v>
      </c>
      <c r="J44" t="s">
        <v>3</v>
      </c>
      <c r="K44">
        <v>282.35369900000001</v>
      </c>
      <c r="L44">
        <v>0.91544700000000001</v>
      </c>
      <c r="M44" t="s">
        <v>4</v>
      </c>
      <c r="N44">
        <v>78.086909000000006</v>
      </c>
      <c r="O44">
        <v>4.5102000000000003E-2</v>
      </c>
      <c r="P44" t="s">
        <v>5</v>
      </c>
      <c r="Q44">
        <v>0</v>
      </c>
      <c r="R44">
        <v>0</v>
      </c>
      <c r="S44" t="s">
        <v>6</v>
      </c>
      <c r="T44">
        <v>0</v>
      </c>
      <c r="U44">
        <v>0</v>
      </c>
      <c r="V44" t="s">
        <v>7</v>
      </c>
      <c r="W44">
        <v>0</v>
      </c>
      <c r="X44">
        <v>0</v>
      </c>
      <c r="Y44" t="s">
        <v>8</v>
      </c>
      <c r="Z44">
        <v>0</v>
      </c>
      <c r="AA44">
        <v>0</v>
      </c>
      <c r="AB44" t="s">
        <v>9</v>
      </c>
      <c r="AC44">
        <v>0</v>
      </c>
      <c r="AD44">
        <v>0</v>
      </c>
      <c r="AE44" t="s">
        <v>10</v>
      </c>
      <c r="AF44">
        <v>32767</v>
      </c>
      <c r="AG44">
        <v>0</v>
      </c>
      <c r="AH44" t="s">
        <v>11</v>
      </c>
      <c r="AI44">
        <v>-32767</v>
      </c>
      <c r="AJ44">
        <v>0</v>
      </c>
      <c r="AK44" t="s">
        <v>12</v>
      </c>
      <c r="AL44">
        <v>0</v>
      </c>
      <c r="AM44">
        <v>0</v>
      </c>
    </row>
    <row r="45" spans="1:39" x14ac:dyDescent="0.25">
      <c r="A45" t="s">
        <v>13</v>
      </c>
      <c r="B45">
        <v>4</v>
      </c>
      <c r="C45">
        <v>100</v>
      </c>
      <c r="D45" t="s">
        <v>1</v>
      </c>
      <c r="E45">
        <v>0</v>
      </c>
      <c r="F45">
        <v>0</v>
      </c>
      <c r="G45" t="s">
        <v>2</v>
      </c>
      <c r="H45">
        <v>381.334317</v>
      </c>
      <c r="I45">
        <v>1.0724530000000001</v>
      </c>
      <c r="J45" t="s">
        <v>3</v>
      </c>
      <c r="K45">
        <v>376.49962499999998</v>
      </c>
      <c r="L45">
        <v>1.070684</v>
      </c>
      <c r="M45" t="s">
        <v>4</v>
      </c>
      <c r="N45">
        <v>104.120115</v>
      </c>
      <c r="O45">
        <v>7.8976000000000005E-2</v>
      </c>
      <c r="P45" t="s">
        <v>5</v>
      </c>
      <c r="Q45">
        <v>0</v>
      </c>
      <c r="R45">
        <v>0</v>
      </c>
      <c r="S45" t="s">
        <v>6</v>
      </c>
      <c r="T45">
        <v>0</v>
      </c>
      <c r="U45">
        <v>0</v>
      </c>
      <c r="V45" t="s">
        <v>7</v>
      </c>
      <c r="W45">
        <v>0</v>
      </c>
      <c r="X45">
        <v>0</v>
      </c>
      <c r="Y45" t="s">
        <v>8</v>
      </c>
      <c r="Z45">
        <v>0</v>
      </c>
      <c r="AA45">
        <v>0</v>
      </c>
      <c r="AB45" t="s">
        <v>9</v>
      </c>
      <c r="AC45">
        <v>0</v>
      </c>
      <c r="AD45">
        <v>0</v>
      </c>
      <c r="AE45" t="s">
        <v>10</v>
      </c>
      <c r="AF45">
        <v>32767</v>
      </c>
      <c r="AG45">
        <v>0</v>
      </c>
      <c r="AH45" t="s">
        <v>11</v>
      </c>
      <c r="AI45">
        <v>-32767</v>
      </c>
      <c r="AJ45">
        <v>0</v>
      </c>
      <c r="AK45" t="s">
        <v>12</v>
      </c>
      <c r="AL45">
        <v>0</v>
      </c>
      <c r="AM45">
        <v>0</v>
      </c>
    </row>
    <row r="46" spans="1:39" x14ac:dyDescent="0.25">
      <c r="A46" t="s">
        <v>13</v>
      </c>
      <c r="B46">
        <v>5</v>
      </c>
      <c r="C46">
        <v>125</v>
      </c>
      <c r="D46" t="s">
        <v>1</v>
      </c>
      <c r="E46">
        <v>0</v>
      </c>
      <c r="F46">
        <v>0</v>
      </c>
      <c r="G46" t="s">
        <v>2</v>
      </c>
      <c r="H46">
        <v>476.77300600000001</v>
      </c>
      <c r="I46">
        <v>1.331518</v>
      </c>
      <c r="J46" t="s">
        <v>3</v>
      </c>
      <c r="K46">
        <v>470.73234400000001</v>
      </c>
      <c r="L46">
        <v>1.329396</v>
      </c>
      <c r="M46" t="s">
        <v>4</v>
      </c>
      <c r="N46">
        <v>130.14145099999999</v>
      </c>
      <c r="O46">
        <v>0.116591</v>
      </c>
      <c r="P46" t="s">
        <v>5</v>
      </c>
      <c r="Q46">
        <v>0</v>
      </c>
      <c r="R46">
        <v>0</v>
      </c>
      <c r="S46" t="s">
        <v>6</v>
      </c>
      <c r="T46">
        <v>0</v>
      </c>
      <c r="U46">
        <v>0</v>
      </c>
      <c r="V46" t="s">
        <v>7</v>
      </c>
      <c r="W46">
        <v>0</v>
      </c>
      <c r="X46">
        <v>0</v>
      </c>
      <c r="Y46" t="s">
        <v>8</v>
      </c>
      <c r="Z46">
        <v>0</v>
      </c>
      <c r="AA46">
        <v>0</v>
      </c>
      <c r="AB46" t="s">
        <v>9</v>
      </c>
      <c r="AC46">
        <v>0</v>
      </c>
      <c r="AD46">
        <v>0</v>
      </c>
      <c r="AE46" t="s">
        <v>10</v>
      </c>
      <c r="AF46">
        <v>32767</v>
      </c>
      <c r="AG46">
        <v>0</v>
      </c>
      <c r="AH46" t="s">
        <v>11</v>
      </c>
      <c r="AI46">
        <v>-32767</v>
      </c>
      <c r="AJ46">
        <v>0</v>
      </c>
      <c r="AK46" t="s">
        <v>12</v>
      </c>
      <c r="AL46">
        <v>0</v>
      </c>
      <c r="AM46">
        <v>0</v>
      </c>
    </row>
    <row r="47" spans="1:39" x14ac:dyDescent="0.25">
      <c r="A47" t="s">
        <v>13</v>
      </c>
      <c r="B47">
        <v>6</v>
      </c>
      <c r="C47">
        <v>150</v>
      </c>
      <c r="D47" t="s">
        <v>1</v>
      </c>
      <c r="E47">
        <v>0</v>
      </c>
      <c r="F47">
        <v>0</v>
      </c>
      <c r="G47" t="s">
        <v>2</v>
      </c>
      <c r="H47">
        <v>572.23558000000003</v>
      </c>
      <c r="I47">
        <v>1.623337</v>
      </c>
      <c r="J47" t="s">
        <v>3</v>
      </c>
      <c r="K47">
        <v>564.98880199999996</v>
      </c>
      <c r="L47">
        <v>1.6240779999999999</v>
      </c>
      <c r="M47" t="s">
        <v>4</v>
      </c>
      <c r="N47">
        <v>156.16487799999999</v>
      </c>
      <c r="O47">
        <v>0.16308</v>
      </c>
      <c r="P47" t="s">
        <v>5</v>
      </c>
      <c r="Q47">
        <v>0</v>
      </c>
      <c r="R47">
        <v>0</v>
      </c>
      <c r="S47" t="s">
        <v>6</v>
      </c>
      <c r="T47">
        <v>0</v>
      </c>
      <c r="U47">
        <v>0</v>
      </c>
      <c r="V47" t="s">
        <v>7</v>
      </c>
      <c r="W47">
        <v>0</v>
      </c>
      <c r="X47">
        <v>0</v>
      </c>
      <c r="Y47" t="s">
        <v>8</v>
      </c>
      <c r="Z47">
        <v>0</v>
      </c>
      <c r="AA47">
        <v>0</v>
      </c>
      <c r="AB47" t="s">
        <v>9</v>
      </c>
      <c r="AC47">
        <v>0</v>
      </c>
      <c r="AD47">
        <v>0</v>
      </c>
      <c r="AE47" t="s">
        <v>10</v>
      </c>
      <c r="AF47">
        <v>32767</v>
      </c>
      <c r="AG47">
        <v>0</v>
      </c>
      <c r="AH47" t="s">
        <v>11</v>
      </c>
      <c r="AI47">
        <v>-32767</v>
      </c>
      <c r="AJ47">
        <v>0</v>
      </c>
      <c r="AK47" t="s">
        <v>12</v>
      </c>
      <c r="AL47">
        <v>0</v>
      </c>
      <c r="AM47">
        <v>0</v>
      </c>
    </row>
    <row r="48" spans="1:39" x14ac:dyDescent="0.25">
      <c r="A48" t="s">
        <v>13</v>
      </c>
      <c r="B48">
        <v>7</v>
      </c>
      <c r="C48">
        <v>175</v>
      </c>
      <c r="D48" t="s">
        <v>1</v>
      </c>
      <c r="E48">
        <v>0</v>
      </c>
      <c r="F48">
        <v>0</v>
      </c>
      <c r="G48" t="s">
        <v>2</v>
      </c>
      <c r="H48">
        <v>667.62801100000001</v>
      </c>
      <c r="I48">
        <v>1.6754009999999999</v>
      </c>
      <c r="J48" t="s">
        <v>3</v>
      </c>
      <c r="K48">
        <v>659.174622</v>
      </c>
      <c r="L48">
        <v>1.677975</v>
      </c>
      <c r="M48" t="s">
        <v>4</v>
      </c>
      <c r="N48">
        <v>182.194028</v>
      </c>
      <c r="O48">
        <v>0.222832</v>
      </c>
      <c r="P48" t="s">
        <v>5</v>
      </c>
      <c r="Q48">
        <v>0</v>
      </c>
      <c r="R48">
        <v>0</v>
      </c>
      <c r="S48" t="s">
        <v>6</v>
      </c>
      <c r="T48">
        <v>0</v>
      </c>
      <c r="U48">
        <v>0</v>
      </c>
      <c r="V48" t="s">
        <v>7</v>
      </c>
      <c r="W48">
        <v>0</v>
      </c>
      <c r="X48">
        <v>0</v>
      </c>
      <c r="Y48" t="s">
        <v>8</v>
      </c>
      <c r="Z48">
        <v>0</v>
      </c>
      <c r="AA48">
        <v>0</v>
      </c>
      <c r="AB48" t="s">
        <v>9</v>
      </c>
      <c r="AC48">
        <v>0</v>
      </c>
      <c r="AD48">
        <v>0</v>
      </c>
      <c r="AE48" t="s">
        <v>10</v>
      </c>
      <c r="AF48">
        <v>32767</v>
      </c>
      <c r="AG48">
        <v>0</v>
      </c>
      <c r="AH48" t="s">
        <v>11</v>
      </c>
      <c r="AI48">
        <v>-32767</v>
      </c>
      <c r="AJ48">
        <v>0</v>
      </c>
      <c r="AK48" t="s">
        <v>12</v>
      </c>
      <c r="AL48">
        <v>0</v>
      </c>
      <c r="AM48">
        <v>0</v>
      </c>
    </row>
    <row r="49" spans="1:39" x14ac:dyDescent="0.25">
      <c r="A49" t="s">
        <v>13</v>
      </c>
      <c r="B49">
        <v>8</v>
      </c>
      <c r="C49">
        <v>200</v>
      </c>
      <c r="D49" t="s">
        <v>1</v>
      </c>
      <c r="E49">
        <v>0</v>
      </c>
      <c r="F49">
        <v>0</v>
      </c>
      <c r="G49" t="s">
        <v>2</v>
      </c>
      <c r="H49">
        <v>762.86256100000003</v>
      </c>
      <c r="I49">
        <v>1.6489819999999999</v>
      </c>
      <c r="J49" t="s">
        <v>3</v>
      </c>
      <c r="K49">
        <v>753.20374900000002</v>
      </c>
      <c r="L49">
        <v>1.650852</v>
      </c>
      <c r="M49" t="s">
        <v>4</v>
      </c>
      <c r="N49">
        <v>208.22624999999999</v>
      </c>
      <c r="O49">
        <v>0.29181000000000001</v>
      </c>
      <c r="P49" t="s">
        <v>5</v>
      </c>
      <c r="Q49">
        <v>0</v>
      </c>
      <c r="R49">
        <v>0</v>
      </c>
      <c r="S49" t="s">
        <v>6</v>
      </c>
      <c r="T49">
        <v>0</v>
      </c>
      <c r="U49">
        <v>0</v>
      </c>
      <c r="V49" t="s">
        <v>7</v>
      </c>
      <c r="W49">
        <v>0</v>
      </c>
      <c r="X49">
        <v>0</v>
      </c>
      <c r="Y49" t="s">
        <v>8</v>
      </c>
      <c r="Z49">
        <v>0</v>
      </c>
      <c r="AA49">
        <v>0</v>
      </c>
      <c r="AB49" t="s">
        <v>9</v>
      </c>
      <c r="AC49">
        <v>0</v>
      </c>
      <c r="AD49">
        <v>0</v>
      </c>
      <c r="AE49" t="s">
        <v>10</v>
      </c>
      <c r="AF49">
        <v>32767</v>
      </c>
      <c r="AG49">
        <v>0</v>
      </c>
      <c r="AH49" t="s">
        <v>11</v>
      </c>
      <c r="AI49">
        <v>-32767</v>
      </c>
      <c r="AJ49">
        <v>0</v>
      </c>
      <c r="AK49" t="s">
        <v>12</v>
      </c>
      <c r="AL49">
        <v>0</v>
      </c>
      <c r="AM49">
        <v>0</v>
      </c>
    </row>
    <row r="50" spans="1:39" x14ac:dyDescent="0.25">
      <c r="A50" t="s">
        <v>13</v>
      </c>
      <c r="B50">
        <v>9</v>
      </c>
      <c r="C50">
        <v>225</v>
      </c>
      <c r="D50" t="s">
        <v>1</v>
      </c>
      <c r="E50">
        <v>0</v>
      </c>
      <c r="F50">
        <v>0</v>
      </c>
      <c r="G50" t="s">
        <v>2</v>
      </c>
      <c r="H50">
        <v>858.17325000000005</v>
      </c>
      <c r="I50">
        <v>1.6973339999999999</v>
      </c>
      <c r="J50" t="s">
        <v>3</v>
      </c>
      <c r="K50">
        <v>847.309166</v>
      </c>
      <c r="L50">
        <v>1.7023790000000001</v>
      </c>
      <c r="M50" t="s">
        <v>4</v>
      </c>
      <c r="N50">
        <v>234.24611899999999</v>
      </c>
      <c r="O50">
        <v>0.36613099999999998</v>
      </c>
      <c r="P50" t="s">
        <v>5</v>
      </c>
      <c r="Q50">
        <v>0</v>
      </c>
      <c r="R50">
        <v>0</v>
      </c>
      <c r="S50" t="s">
        <v>6</v>
      </c>
      <c r="T50">
        <v>0</v>
      </c>
      <c r="U50">
        <v>0</v>
      </c>
      <c r="V50" t="s">
        <v>7</v>
      </c>
      <c r="W50">
        <v>0</v>
      </c>
      <c r="X50">
        <v>0</v>
      </c>
      <c r="Y50" t="s">
        <v>8</v>
      </c>
      <c r="Z50">
        <v>0</v>
      </c>
      <c r="AA50">
        <v>0</v>
      </c>
      <c r="AB50" t="s">
        <v>9</v>
      </c>
      <c r="AC50">
        <v>0</v>
      </c>
      <c r="AD50">
        <v>0</v>
      </c>
      <c r="AE50" t="s">
        <v>10</v>
      </c>
      <c r="AF50">
        <v>32767</v>
      </c>
      <c r="AG50">
        <v>0</v>
      </c>
      <c r="AH50" t="s">
        <v>11</v>
      </c>
      <c r="AI50">
        <v>-32767</v>
      </c>
      <c r="AJ50">
        <v>0</v>
      </c>
      <c r="AK50" t="s">
        <v>12</v>
      </c>
      <c r="AL50">
        <v>0</v>
      </c>
      <c r="AM50">
        <v>0</v>
      </c>
    </row>
    <row r="51" spans="1:39" x14ac:dyDescent="0.25">
      <c r="A51" t="s">
        <v>13</v>
      </c>
      <c r="B51">
        <v>10</v>
      </c>
      <c r="C51">
        <v>250</v>
      </c>
      <c r="D51" t="s">
        <v>1</v>
      </c>
      <c r="E51">
        <v>0</v>
      </c>
      <c r="F51">
        <v>0</v>
      </c>
      <c r="G51" t="s">
        <v>2</v>
      </c>
      <c r="H51">
        <v>953.51578700000005</v>
      </c>
      <c r="I51">
        <v>1.704137</v>
      </c>
      <c r="J51" t="s">
        <v>3</v>
      </c>
      <c r="K51">
        <v>941.44573700000001</v>
      </c>
      <c r="L51">
        <v>1.7098089999999999</v>
      </c>
      <c r="M51" t="s">
        <v>4</v>
      </c>
      <c r="N51">
        <v>260.27349400000003</v>
      </c>
      <c r="O51">
        <v>0.442054</v>
      </c>
      <c r="P51" t="s">
        <v>5</v>
      </c>
      <c r="Q51">
        <v>0</v>
      </c>
      <c r="R51">
        <v>0</v>
      </c>
      <c r="S51" t="s">
        <v>6</v>
      </c>
      <c r="T51">
        <v>0</v>
      </c>
      <c r="U51">
        <v>0</v>
      </c>
      <c r="V51" t="s">
        <v>7</v>
      </c>
      <c r="W51">
        <v>0</v>
      </c>
      <c r="X51">
        <v>0</v>
      </c>
      <c r="Y51" t="s">
        <v>8</v>
      </c>
      <c r="Z51">
        <v>0</v>
      </c>
      <c r="AA51">
        <v>0</v>
      </c>
      <c r="AB51" t="s">
        <v>9</v>
      </c>
      <c r="AC51">
        <v>0</v>
      </c>
      <c r="AD51">
        <v>0</v>
      </c>
      <c r="AE51" t="s">
        <v>10</v>
      </c>
      <c r="AF51">
        <v>32767</v>
      </c>
      <c r="AG51">
        <v>0</v>
      </c>
      <c r="AH51" t="s">
        <v>11</v>
      </c>
      <c r="AI51">
        <v>-32767</v>
      </c>
      <c r="AJ51">
        <v>0</v>
      </c>
      <c r="AK51" t="s">
        <v>12</v>
      </c>
      <c r="AL51">
        <v>0</v>
      </c>
      <c r="AM51">
        <v>0</v>
      </c>
    </row>
    <row r="52" spans="1:39" x14ac:dyDescent="0.25">
      <c r="A52" t="s">
        <v>13</v>
      </c>
      <c r="B52">
        <v>11</v>
      </c>
      <c r="C52">
        <v>275</v>
      </c>
      <c r="D52" t="s">
        <v>1</v>
      </c>
      <c r="E52">
        <v>0</v>
      </c>
      <c r="F52">
        <v>0</v>
      </c>
      <c r="G52" t="s">
        <v>2</v>
      </c>
      <c r="H52">
        <v>1048.8225440000001</v>
      </c>
      <c r="I52">
        <v>1.991466</v>
      </c>
      <c r="J52" t="s">
        <v>3</v>
      </c>
      <c r="K52">
        <v>1035.5468069999999</v>
      </c>
      <c r="L52">
        <v>1.997981</v>
      </c>
      <c r="M52" t="s">
        <v>4</v>
      </c>
      <c r="N52">
        <v>286.30150500000002</v>
      </c>
      <c r="O52">
        <v>0.52388100000000004</v>
      </c>
      <c r="P52" t="s">
        <v>5</v>
      </c>
      <c r="Q52">
        <v>0</v>
      </c>
      <c r="R52">
        <v>0</v>
      </c>
      <c r="S52" t="s">
        <v>6</v>
      </c>
      <c r="T52">
        <v>0</v>
      </c>
      <c r="U52">
        <v>0</v>
      </c>
      <c r="V52" t="s">
        <v>7</v>
      </c>
      <c r="W52">
        <v>0</v>
      </c>
      <c r="X52">
        <v>0</v>
      </c>
      <c r="Y52" t="s">
        <v>8</v>
      </c>
      <c r="Z52">
        <v>0</v>
      </c>
      <c r="AA52">
        <v>0</v>
      </c>
      <c r="AB52" t="s">
        <v>9</v>
      </c>
      <c r="AC52">
        <v>0</v>
      </c>
      <c r="AD52">
        <v>0</v>
      </c>
      <c r="AE52" t="s">
        <v>10</v>
      </c>
      <c r="AF52">
        <v>32767</v>
      </c>
      <c r="AG52">
        <v>0</v>
      </c>
      <c r="AH52" t="s">
        <v>11</v>
      </c>
      <c r="AI52">
        <v>-32767</v>
      </c>
      <c r="AJ52">
        <v>0</v>
      </c>
      <c r="AK52" t="s">
        <v>12</v>
      </c>
      <c r="AL52">
        <v>0</v>
      </c>
      <c r="AM52">
        <v>0</v>
      </c>
    </row>
    <row r="53" spans="1:39" x14ac:dyDescent="0.25">
      <c r="A53" t="s">
        <v>13</v>
      </c>
      <c r="B53">
        <v>12</v>
      </c>
      <c r="C53">
        <v>300</v>
      </c>
      <c r="D53" t="s">
        <v>1</v>
      </c>
      <c r="E53">
        <v>0</v>
      </c>
      <c r="F53">
        <v>0</v>
      </c>
      <c r="G53" t="s">
        <v>2</v>
      </c>
      <c r="H53">
        <v>1144.192798</v>
      </c>
      <c r="I53">
        <v>2.5117159999999998</v>
      </c>
      <c r="J53" t="s">
        <v>3</v>
      </c>
      <c r="K53">
        <v>1129.7120460000001</v>
      </c>
      <c r="L53">
        <v>2.520022</v>
      </c>
      <c r="M53" t="s">
        <v>4</v>
      </c>
      <c r="N53">
        <v>312.33062899999999</v>
      </c>
      <c r="O53">
        <v>0.62023200000000001</v>
      </c>
      <c r="P53" t="s">
        <v>5</v>
      </c>
      <c r="Q53">
        <v>0</v>
      </c>
      <c r="R53">
        <v>0</v>
      </c>
      <c r="S53" t="s">
        <v>6</v>
      </c>
      <c r="T53">
        <v>0</v>
      </c>
      <c r="U53">
        <v>0</v>
      </c>
      <c r="V53" t="s">
        <v>7</v>
      </c>
      <c r="W53">
        <v>0</v>
      </c>
      <c r="X53">
        <v>0</v>
      </c>
      <c r="Y53" t="s">
        <v>8</v>
      </c>
      <c r="Z53">
        <v>0</v>
      </c>
      <c r="AA53">
        <v>0</v>
      </c>
      <c r="AB53" t="s">
        <v>9</v>
      </c>
      <c r="AC53">
        <v>0</v>
      </c>
      <c r="AD53">
        <v>0</v>
      </c>
      <c r="AE53" t="s">
        <v>10</v>
      </c>
      <c r="AF53">
        <v>32767</v>
      </c>
      <c r="AG53">
        <v>0</v>
      </c>
      <c r="AH53" t="s">
        <v>11</v>
      </c>
      <c r="AI53">
        <v>-32767</v>
      </c>
      <c r="AJ53">
        <v>0</v>
      </c>
      <c r="AK53" t="s">
        <v>12</v>
      </c>
      <c r="AL53">
        <v>0</v>
      </c>
      <c r="AM53">
        <v>0</v>
      </c>
    </row>
    <row r="54" spans="1:39" x14ac:dyDescent="0.25">
      <c r="A54" t="s">
        <v>13</v>
      </c>
      <c r="B54">
        <v>13</v>
      </c>
      <c r="C54">
        <v>325</v>
      </c>
      <c r="D54" t="s">
        <v>1</v>
      </c>
      <c r="E54">
        <v>0</v>
      </c>
      <c r="F54">
        <v>0</v>
      </c>
      <c r="G54" t="s">
        <v>2</v>
      </c>
      <c r="H54">
        <v>1239.4856420000001</v>
      </c>
      <c r="I54">
        <v>2.956207</v>
      </c>
      <c r="J54" t="s">
        <v>3</v>
      </c>
      <c r="K54">
        <v>1223.7988889999999</v>
      </c>
      <c r="L54">
        <v>2.9680900000000001</v>
      </c>
      <c r="M54" t="s">
        <v>4</v>
      </c>
      <c r="N54">
        <v>338.36541599999998</v>
      </c>
      <c r="O54">
        <v>0.71821100000000004</v>
      </c>
      <c r="P54" t="s">
        <v>5</v>
      </c>
      <c r="Q54">
        <v>0</v>
      </c>
      <c r="R54">
        <v>0</v>
      </c>
      <c r="S54" t="s">
        <v>6</v>
      </c>
      <c r="T54">
        <v>0</v>
      </c>
      <c r="U54">
        <v>0</v>
      </c>
      <c r="V54" t="s">
        <v>7</v>
      </c>
      <c r="W54">
        <v>0</v>
      </c>
      <c r="X54">
        <v>0</v>
      </c>
      <c r="Y54" t="s">
        <v>8</v>
      </c>
      <c r="Z54">
        <v>0</v>
      </c>
      <c r="AA54">
        <v>0</v>
      </c>
      <c r="AB54" t="s">
        <v>9</v>
      </c>
      <c r="AC54">
        <v>0</v>
      </c>
      <c r="AD54">
        <v>0</v>
      </c>
      <c r="AE54" t="s">
        <v>10</v>
      </c>
      <c r="AF54">
        <v>32767</v>
      </c>
      <c r="AG54">
        <v>0</v>
      </c>
      <c r="AH54" t="s">
        <v>11</v>
      </c>
      <c r="AI54">
        <v>-32767</v>
      </c>
      <c r="AJ54">
        <v>0</v>
      </c>
      <c r="AK54" t="s">
        <v>12</v>
      </c>
      <c r="AL54">
        <v>0</v>
      </c>
      <c r="AM54">
        <v>0</v>
      </c>
    </row>
    <row r="55" spans="1:39" x14ac:dyDescent="0.25">
      <c r="A55" t="s">
        <v>13</v>
      </c>
      <c r="B55">
        <v>14</v>
      </c>
      <c r="C55">
        <v>350</v>
      </c>
      <c r="D55" t="s">
        <v>1</v>
      </c>
      <c r="E55">
        <v>0</v>
      </c>
      <c r="F55">
        <v>0</v>
      </c>
      <c r="G55" t="s">
        <v>2</v>
      </c>
      <c r="H55">
        <v>1334.8027930000001</v>
      </c>
      <c r="I55">
        <v>3.146379</v>
      </c>
      <c r="J55" t="s">
        <v>3</v>
      </c>
      <c r="K55">
        <v>1317.9105569999999</v>
      </c>
      <c r="L55">
        <v>3.166846</v>
      </c>
      <c r="M55" t="s">
        <v>4</v>
      </c>
      <c r="N55">
        <v>364.38999100000001</v>
      </c>
      <c r="O55">
        <v>0.82155</v>
      </c>
      <c r="P55" t="s">
        <v>5</v>
      </c>
      <c r="Q55">
        <v>0</v>
      </c>
      <c r="R55">
        <v>0</v>
      </c>
      <c r="S55" t="s">
        <v>6</v>
      </c>
      <c r="T55">
        <v>0</v>
      </c>
      <c r="U55">
        <v>0</v>
      </c>
      <c r="V55" t="s">
        <v>7</v>
      </c>
      <c r="W55">
        <v>0</v>
      </c>
      <c r="X55">
        <v>0</v>
      </c>
      <c r="Y55" t="s">
        <v>8</v>
      </c>
      <c r="Z55">
        <v>0</v>
      </c>
      <c r="AA55">
        <v>0</v>
      </c>
      <c r="AB55" t="s">
        <v>9</v>
      </c>
      <c r="AC55">
        <v>0</v>
      </c>
      <c r="AD55">
        <v>0</v>
      </c>
      <c r="AE55" t="s">
        <v>10</v>
      </c>
      <c r="AF55">
        <v>32767</v>
      </c>
      <c r="AG55">
        <v>0</v>
      </c>
      <c r="AH55" t="s">
        <v>11</v>
      </c>
      <c r="AI55">
        <v>-32767</v>
      </c>
      <c r="AJ55">
        <v>0</v>
      </c>
      <c r="AK55" t="s">
        <v>12</v>
      </c>
      <c r="AL55">
        <v>0</v>
      </c>
      <c r="AM55">
        <v>0</v>
      </c>
    </row>
    <row r="56" spans="1:39" x14ac:dyDescent="0.25">
      <c r="A56" t="s">
        <v>13</v>
      </c>
      <c r="B56">
        <v>15</v>
      </c>
      <c r="C56">
        <v>375</v>
      </c>
      <c r="D56" t="s">
        <v>1</v>
      </c>
      <c r="E56">
        <v>0</v>
      </c>
      <c r="F56">
        <v>0</v>
      </c>
      <c r="G56" t="s">
        <v>2</v>
      </c>
      <c r="H56">
        <v>1430.287859</v>
      </c>
      <c r="I56">
        <v>3.358555</v>
      </c>
      <c r="J56" t="s">
        <v>3</v>
      </c>
      <c r="K56">
        <v>1412.189944</v>
      </c>
      <c r="L56">
        <v>3.380417</v>
      </c>
      <c r="M56" t="s">
        <v>4</v>
      </c>
      <c r="N56">
        <v>390.42388299999999</v>
      </c>
      <c r="O56">
        <v>0.93633699999999997</v>
      </c>
      <c r="P56" t="s">
        <v>5</v>
      </c>
      <c r="Q56">
        <v>0</v>
      </c>
      <c r="R56">
        <v>0</v>
      </c>
      <c r="S56" t="s">
        <v>6</v>
      </c>
      <c r="T56">
        <v>0</v>
      </c>
      <c r="U56">
        <v>0</v>
      </c>
      <c r="V56" t="s">
        <v>7</v>
      </c>
      <c r="W56">
        <v>0</v>
      </c>
      <c r="X56">
        <v>0</v>
      </c>
      <c r="Y56" t="s">
        <v>8</v>
      </c>
      <c r="Z56">
        <v>0</v>
      </c>
      <c r="AA56">
        <v>0</v>
      </c>
      <c r="AB56" t="s">
        <v>9</v>
      </c>
      <c r="AC56">
        <v>0</v>
      </c>
      <c r="AD56">
        <v>0</v>
      </c>
      <c r="AE56" t="s">
        <v>10</v>
      </c>
      <c r="AF56">
        <v>32767</v>
      </c>
      <c r="AG56">
        <v>0</v>
      </c>
      <c r="AH56" t="s">
        <v>11</v>
      </c>
      <c r="AI56">
        <v>-32767</v>
      </c>
      <c r="AJ56">
        <v>0</v>
      </c>
      <c r="AK56" t="s">
        <v>12</v>
      </c>
      <c r="AL56">
        <v>0</v>
      </c>
      <c r="AM56">
        <v>0</v>
      </c>
    </row>
    <row r="57" spans="1:39" x14ac:dyDescent="0.25">
      <c r="A57" t="s">
        <v>13</v>
      </c>
      <c r="B57">
        <v>16</v>
      </c>
      <c r="C57">
        <v>400</v>
      </c>
      <c r="D57" t="s">
        <v>1</v>
      </c>
      <c r="E57">
        <v>0</v>
      </c>
      <c r="F57">
        <v>0</v>
      </c>
      <c r="G57" t="s">
        <v>2</v>
      </c>
      <c r="H57">
        <v>1525.753606</v>
      </c>
      <c r="I57">
        <v>4.1498900000000001</v>
      </c>
      <c r="J57" t="s">
        <v>3</v>
      </c>
      <c r="K57">
        <v>1506.450771</v>
      </c>
      <c r="L57">
        <v>4.174499</v>
      </c>
      <c r="M57" t="s">
        <v>4</v>
      </c>
      <c r="N57">
        <v>416.45723600000002</v>
      </c>
      <c r="O57">
        <v>1.077604</v>
      </c>
      <c r="P57" t="s">
        <v>5</v>
      </c>
      <c r="Q57">
        <v>0</v>
      </c>
      <c r="R57">
        <v>0</v>
      </c>
      <c r="S57" t="s">
        <v>6</v>
      </c>
      <c r="T57">
        <v>0</v>
      </c>
      <c r="U57">
        <v>0</v>
      </c>
      <c r="V57" t="s">
        <v>7</v>
      </c>
      <c r="W57">
        <v>0</v>
      </c>
      <c r="X57">
        <v>0</v>
      </c>
      <c r="Y57" t="s">
        <v>8</v>
      </c>
      <c r="Z57">
        <v>0</v>
      </c>
      <c r="AA57">
        <v>0</v>
      </c>
      <c r="AB57" t="s">
        <v>9</v>
      </c>
      <c r="AC57">
        <v>0</v>
      </c>
      <c r="AD57">
        <v>0</v>
      </c>
      <c r="AE57" t="s">
        <v>10</v>
      </c>
      <c r="AF57">
        <v>32767</v>
      </c>
      <c r="AG57">
        <v>0</v>
      </c>
      <c r="AH57" t="s">
        <v>11</v>
      </c>
      <c r="AI57">
        <v>-32767</v>
      </c>
      <c r="AJ57">
        <v>0</v>
      </c>
      <c r="AK57" t="s">
        <v>12</v>
      </c>
      <c r="AL57">
        <v>0</v>
      </c>
      <c r="AM57">
        <v>0</v>
      </c>
    </row>
    <row r="58" spans="1:39" x14ac:dyDescent="0.25">
      <c r="A58" t="s">
        <v>13</v>
      </c>
      <c r="B58">
        <v>17</v>
      </c>
      <c r="C58">
        <v>425</v>
      </c>
      <c r="D58" t="s">
        <v>1</v>
      </c>
      <c r="E58">
        <v>0</v>
      </c>
      <c r="F58">
        <v>0</v>
      </c>
      <c r="G58" t="s">
        <v>2</v>
      </c>
      <c r="H58">
        <v>1621.181785</v>
      </c>
      <c r="I58">
        <v>4.181934</v>
      </c>
      <c r="J58" t="s">
        <v>3</v>
      </c>
      <c r="K58">
        <v>1600.674258</v>
      </c>
      <c r="L58">
        <v>4.2146330000000001</v>
      </c>
      <c r="M58" t="s">
        <v>4</v>
      </c>
      <c r="N58">
        <v>442.48586399999999</v>
      </c>
      <c r="O58">
        <v>1.205622</v>
      </c>
      <c r="P58" t="s">
        <v>5</v>
      </c>
      <c r="Q58">
        <v>0</v>
      </c>
      <c r="R58">
        <v>0</v>
      </c>
      <c r="S58" t="s">
        <v>6</v>
      </c>
      <c r="T58">
        <v>0</v>
      </c>
      <c r="U58">
        <v>0</v>
      </c>
      <c r="V58" t="s">
        <v>7</v>
      </c>
      <c r="W58">
        <v>0</v>
      </c>
      <c r="X58">
        <v>0</v>
      </c>
      <c r="Y58" t="s">
        <v>8</v>
      </c>
      <c r="Z58">
        <v>0</v>
      </c>
      <c r="AA58">
        <v>0</v>
      </c>
      <c r="AB58" t="s">
        <v>9</v>
      </c>
      <c r="AC58">
        <v>0</v>
      </c>
      <c r="AD58">
        <v>0</v>
      </c>
      <c r="AE58" t="s">
        <v>10</v>
      </c>
      <c r="AF58">
        <v>32767</v>
      </c>
      <c r="AG58">
        <v>0</v>
      </c>
      <c r="AH58" t="s">
        <v>11</v>
      </c>
      <c r="AI58">
        <v>-32767</v>
      </c>
      <c r="AJ58">
        <v>0</v>
      </c>
      <c r="AK58" t="s">
        <v>12</v>
      </c>
      <c r="AL58">
        <v>0</v>
      </c>
      <c r="AM58">
        <v>0</v>
      </c>
    </row>
    <row r="59" spans="1:39" x14ac:dyDescent="0.25">
      <c r="A59" t="s">
        <v>13</v>
      </c>
      <c r="B59">
        <v>18</v>
      </c>
      <c r="C59">
        <v>450</v>
      </c>
      <c r="D59" t="s">
        <v>1</v>
      </c>
      <c r="E59">
        <v>0</v>
      </c>
      <c r="F59">
        <v>0</v>
      </c>
      <c r="G59" t="s">
        <v>2</v>
      </c>
      <c r="H59">
        <v>1716.4236209999999</v>
      </c>
      <c r="I59">
        <v>4.2706010000000001</v>
      </c>
      <c r="J59" t="s">
        <v>3</v>
      </c>
      <c r="K59">
        <v>1694.710613</v>
      </c>
      <c r="L59">
        <v>4.3036050000000001</v>
      </c>
      <c r="M59" t="s">
        <v>4</v>
      </c>
      <c r="N59">
        <v>468.52036199999998</v>
      </c>
      <c r="O59">
        <v>1.346541</v>
      </c>
      <c r="P59" t="s">
        <v>5</v>
      </c>
      <c r="Q59">
        <v>0</v>
      </c>
      <c r="R59">
        <v>0</v>
      </c>
      <c r="S59" t="s">
        <v>6</v>
      </c>
      <c r="T59">
        <v>0</v>
      </c>
      <c r="U59">
        <v>0</v>
      </c>
      <c r="V59" t="s">
        <v>7</v>
      </c>
      <c r="W59">
        <v>0</v>
      </c>
      <c r="X59">
        <v>0</v>
      </c>
      <c r="Y59" t="s">
        <v>8</v>
      </c>
      <c r="Z59">
        <v>0</v>
      </c>
      <c r="AA59">
        <v>0</v>
      </c>
      <c r="AB59" t="s">
        <v>9</v>
      </c>
      <c r="AC59">
        <v>0</v>
      </c>
      <c r="AD59">
        <v>0</v>
      </c>
      <c r="AE59" t="s">
        <v>10</v>
      </c>
      <c r="AF59">
        <v>32767</v>
      </c>
      <c r="AG59">
        <v>0</v>
      </c>
      <c r="AH59" t="s">
        <v>11</v>
      </c>
      <c r="AI59">
        <v>-32767</v>
      </c>
      <c r="AJ59">
        <v>0</v>
      </c>
      <c r="AK59" t="s">
        <v>12</v>
      </c>
      <c r="AL59">
        <v>0</v>
      </c>
      <c r="AM59">
        <v>0</v>
      </c>
    </row>
    <row r="60" spans="1:39" x14ac:dyDescent="0.25">
      <c r="A60" t="s">
        <v>13</v>
      </c>
      <c r="B60">
        <v>19</v>
      </c>
      <c r="C60">
        <v>475</v>
      </c>
      <c r="D60" t="s">
        <v>1</v>
      </c>
      <c r="E60">
        <v>0</v>
      </c>
      <c r="F60">
        <v>0</v>
      </c>
      <c r="G60" t="s">
        <v>2</v>
      </c>
      <c r="H60">
        <v>1811.710022</v>
      </c>
      <c r="I60">
        <v>4.8289980000000003</v>
      </c>
      <c r="J60" t="s">
        <v>3</v>
      </c>
      <c r="K60">
        <v>1788.791841</v>
      </c>
      <c r="L60">
        <v>4.8729610000000001</v>
      </c>
      <c r="M60" t="s">
        <v>4</v>
      </c>
      <c r="N60">
        <v>494.54866099999998</v>
      </c>
      <c r="O60">
        <v>1.476561</v>
      </c>
      <c r="P60" t="s">
        <v>5</v>
      </c>
      <c r="Q60">
        <v>0</v>
      </c>
      <c r="R60">
        <v>0</v>
      </c>
      <c r="S60" t="s">
        <v>6</v>
      </c>
      <c r="T60">
        <v>0</v>
      </c>
      <c r="U60">
        <v>0</v>
      </c>
      <c r="V60" t="s">
        <v>7</v>
      </c>
      <c r="W60">
        <v>0</v>
      </c>
      <c r="X60">
        <v>0</v>
      </c>
      <c r="Y60" t="s">
        <v>8</v>
      </c>
      <c r="Z60">
        <v>0</v>
      </c>
      <c r="AA60">
        <v>0</v>
      </c>
      <c r="AB60" t="s">
        <v>9</v>
      </c>
      <c r="AC60">
        <v>0</v>
      </c>
      <c r="AD60">
        <v>0</v>
      </c>
      <c r="AE60" t="s">
        <v>10</v>
      </c>
      <c r="AF60">
        <v>32767</v>
      </c>
      <c r="AG60">
        <v>0</v>
      </c>
      <c r="AH60" t="s">
        <v>11</v>
      </c>
      <c r="AI60">
        <v>-32767</v>
      </c>
      <c r="AJ60">
        <v>0</v>
      </c>
      <c r="AK60" t="s">
        <v>12</v>
      </c>
      <c r="AL60">
        <v>0</v>
      </c>
      <c r="AM60">
        <v>0</v>
      </c>
    </row>
    <row r="61" spans="1:39" x14ac:dyDescent="0.25">
      <c r="A61" t="s">
        <v>13</v>
      </c>
      <c r="B61">
        <v>20</v>
      </c>
      <c r="C61">
        <v>500</v>
      </c>
      <c r="D61" t="s">
        <v>1</v>
      </c>
      <c r="E61">
        <v>0</v>
      </c>
      <c r="F61">
        <v>0</v>
      </c>
      <c r="G61" t="s">
        <v>2</v>
      </c>
      <c r="H61">
        <v>1907.0251000000001</v>
      </c>
      <c r="I61">
        <v>5.0626110000000004</v>
      </c>
      <c r="J61" t="s">
        <v>3</v>
      </c>
      <c r="K61">
        <v>1882.9018819999999</v>
      </c>
      <c r="L61">
        <v>5.1044970000000003</v>
      </c>
      <c r="M61" t="s">
        <v>4</v>
      </c>
      <c r="N61">
        <v>520.57791399999996</v>
      </c>
      <c r="O61">
        <v>1.6501479999999999</v>
      </c>
      <c r="P61" t="s">
        <v>5</v>
      </c>
      <c r="Q61">
        <v>0</v>
      </c>
      <c r="R61">
        <v>0</v>
      </c>
      <c r="S61" t="s">
        <v>6</v>
      </c>
      <c r="T61">
        <v>0</v>
      </c>
      <c r="U61">
        <v>0</v>
      </c>
      <c r="V61" t="s">
        <v>7</v>
      </c>
      <c r="W61">
        <v>0</v>
      </c>
      <c r="X61">
        <v>0</v>
      </c>
      <c r="Y61" t="s">
        <v>8</v>
      </c>
      <c r="Z61">
        <v>0</v>
      </c>
      <c r="AA61">
        <v>0</v>
      </c>
      <c r="AB61" t="s">
        <v>9</v>
      </c>
      <c r="AC61">
        <v>0</v>
      </c>
      <c r="AD61">
        <v>0</v>
      </c>
      <c r="AE61" t="s">
        <v>10</v>
      </c>
      <c r="AF61">
        <v>32767</v>
      </c>
      <c r="AG61">
        <v>0</v>
      </c>
      <c r="AH61" t="s">
        <v>11</v>
      </c>
      <c r="AI61">
        <v>-32767</v>
      </c>
      <c r="AJ61">
        <v>0</v>
      </c>
      <c r="AK61" t="s">
        <v>12</v>
      </c>
      <c r="AL61">
        <v>0</v>
      </c>
      <c r="AM61">
        <v>0</v>
      </c>
    </row>
    <row r="62" spans="1:39" x14ac:dyDescent="0.25">
      <c r="A62" t="s">
        <v>91</v>
      </c>
      <c r="B62">
        <v>1</v>
      </c>
      <c r="C62">
        <v>25</v>
      </c>
      <c r="D62" t="s">
        <v>1</v>
      </c>
      <c r="E62">
        <v>0</v>
      </c>
      <c r="F62">
        <v>0</v>
      </c>
      <c r="G62" t="s">
        <v>2</v>
      </c>
      <c r="H62">
        <v>73.955078</v>
      </c>
      <c r="I62">
        <v>0.17310900000000001</v>
      </c>
      <c r="J62" t="s">
        <v>3</v>
      </c>
      <c r="K62">
        <v>71.282848999999999</v>
      </c>
      <c r="L62">
        <v>0.17199300000000001</v>
      </c>
      <c r="M62" t="s">
        <v>4</v>
      </c>
      <c r="N62">
        <v>49.935924</v>
      </c>
      <c r="O62">
        <v>0.17168900000000001</v>
      </c>
      <c r="P62" t="s">
        <v>5</v>
      </c>
      <c r="Q62">
        <v>0</v>
      </c>
      <c r="R62">
        <v>0</v>
      </c>
      <c r="S62" t="s">
        <v>6</v>
      </c>
      <c r="T62">
        <v>0</v>
      </c>
      <c r="U62">
        <v>0</v>
      </c>
      <c r="V62" t="s">
        <v>7</v>
      </c>
      <c r="W62">
        <v>0</v>
      </c>
      <c r="X62">
        <v>0</v>
      </c>
      <c r="Y62" t="s">
        <v>8</v>
      </c>
      <c r="Z62">
        <v>0</v>
      </c>
      <c r="AA62">
        <v>0</v>
      </c>
      <c r="AB62" t="s">
        <v>9</v>
      </c>
      <c r="AC62">
        <v>0</v>
      </c>
      <c r="AD62">
        <v>0</v>
      </c>
      <c r="AE62" t="s">
        <v>10</v>
      </c>
      <c r="AF62">
        <v>32767</v>
      </c>
      <c r="AG62">
        <v>0</v>
      </c>
      <c r="AH62" t="s">
        <v>11</v>
      </c>
      <c r="AI62">
        <v>-32767</v>
      </c>
      <c r="AJ62">
        <v>0</v>
      </c>
      <c r="AK62" t="s">
        <v>12</v>
      </c>
      <c r="AL62">
        <v>0</v>
      </c>
      <c r="AM62">
        <v>0</v>
      </c>
    </row>
    <row r="63" spans="1:39" x14ac:dyDescent="0.25">
      <c r="A63" t="s">
        <v>91</v>
      </c>
      <c r="B63">
        <v>2</v>
      </c>
      <c r="C63">
        <v>50</v>
      </c>
      <c r="D63" t="s">
        <v>1</v>
      </c>
      <c r="E63">
        <v>0</v>
      </c>
      <c r="F63">
        <v>0</v>
      </c>
      <c r="G63" t="s">
        <v>2</v>
      </c>
      <c r="H63">
        <v>148.04706899999999</v>
      </c>
      <c r="I63">
        <v>0.43689699999999998</v>
      </c>
      <c r="J63" t="s">
        <v>3</v>
      </c>
      <c r="K63">
        <v>142.71004500000001</v>
      </c>
      <c r="L63">
        <v>0.43485499999999999</v>
      </c>
      <c r="M63" t="s">
        <v>4</v>
      </c>
      <c r="N63">
        <v>99.876313999999994</v>
      </c>
      <c r="O63">
        <v>0.42090499999999997</v>
      </c>
      <c r="P63" t="s">
        <v>5</v>
      </c>
      <c r="Q63">
        <v>0</v>
      </c>
      <c r="R63">
        <v>0</v>
      </c>
      <c r="S63" t="s">
        <v>6</v>
      </c>
      <c r="T63">
        <v>0</v>
      </c>
      <c r="U63">
        <v>0</v>
      </c>
      <c r="V63" t="s">
        <v>7</v>
      </c>
      <c r="W63">
        <v>0</v>
      </c>
      <c r="X63">
        <v>0</v>
      </c>
      <c r="Y63" t="s">
        <v>8</v>
      </c>
      <c r="Z63">
        <v>0</v>
      </c>
      <c r="AA63">
        <v>0</v>
      </c>
      <c r="AB63" t="s">
        <v>9</v>
      </c>
      <c r="AC63">
        <v>0</v>
      </c>
      <c r="AD63">
        <v>0</v>
      </c>
      <c r="AE63" t="s">
        <v>10</v>
      </c>
      <c r="AF63">
        <v>32767</v>
      </c>
      <c r="AG63">
        <v>0</v>
      </c>
      <c r="AH63" t="s">
        <v>11</v>
      </c>
      <c r="AI63">
        <v>-32767</v>
      </c>
      <c r="AJ63">
        <v>0</v>
      </c>
      <c r="AK63" t="s">
        <v>12</v>
      </c>
      <c r="AL63">
        <v>0</v>
      </c>
      <c r="AM63">
        <v>0</v>
      </c>
    </row>
    <row r="64" spans="1:39" x14ac:dyDescent="0.25">
      <c r="A64" t="s">
        <v>91</v>
      </c>
      <c r="B64">
        <v>3</v>
      </c>
      <c r="C64">
        <v>75</v>
      </c>
      <c r="D64" t="s">
        <v>1</v>
      </c>
      <c r="E64">
        <v>0</v>
      </c>
      <c r="F64">
        <v>0</v>
      </c>
      <c r="G64" t="s">
        <v>2</v>
      </c>
      <c r="H64">
        <v>222.21992</v>
      </c>
      <c r="I64">
        <v>0.53105999999999998</v>
      </c>
      <c r="J64" t="s">
        <v>3</v>
      </c>
      <c r="K64">
        <v>214.21798899999999</v>
      </c>
      <c r="L64">
        <v>0.53840100000000002</v>
      </c>
      <c r="M64" t="s">
        <v>4</v>
      </c>
      <c r="N64">
        <v>149.78166999999999</v>
      </c>
      <c r="O64">
        <v>0.523729</v>
      </c>
      <c r="P64" t="s">
        <v>5</v>
      </c>
      <c r="Q64">
        <v>0</v>
      </c>
      <c r="R64">
        <v>0</v>
      </c>
      <c r="S64" t="s">
        <v>6</v>
      </c>
      <c r="T64">
        <v>0</v>
      </c>
      <c r="U64">
        <v>0</v>
      </c>
      <c r="V64" t="s">
        <v>7</v>
      </c>
      <c r="W64">
        <v>0</v>
      </c>
      <c r="X64">
        <v>0</v>
      </c>
      <c r="Y64" t="s">
        <v>8</v>
      </c>
      <c r="Z64">
        <v>0</v>
      </c>
      <c r="AA64">
        <v>0</v>
      </c>
      <c r="AB64" t="s">
        <v>9</v>
      </c>
      <c r="AC64">
        <v>0</v>
      </c>
      <c r="AD64">
        <v>0</v>
      </c>
      <c r="AE64" t="s">
        <v>10</v>
      </c>
      <c r="AF64">
        <v>32767</v>
      </c>
      <c r="AG64">
        <v>0</v>
      </c>
      <c r="AH64" t="s">
        <v>11</v>
      </c>
      <c r="AI64">
        <v>-32767</v>
      </c>
      <c r="AJ64">
        <v>0</v>
      </c>
      <c r="AK64" t="s">
        <v>12</v>
      </c>
      <c r="AL64">
        <v>0.02</v>
      </c>
      <c r="AM64">
        <v>1.9599999999999999E-2</v>
      </c>
    </row>
    <row r="65" spans="1:39" x14ac:dyDescent="0.25">
      <c r="A65" t="s">
        <v>91</v>
      </c>
      <c r="B65">
        <v>4</v>
      </c>
      <c r="C65">
        <v>100</v>
      </c>
      <c r="D65" t="s">
        <v>1</v>
      </c>
      <c r="E65">
        <v>0</v>
      </c>
      <c r="F65">
        <v>0</v>
      </c>
      <c r="G65" t="s">
        <v>2</v>
      </c>
      <c r="H65">
        <v>296.43615999999997</v>
      </c>
      <c r="I65">
        <v>0.57514399999999999</v>
      </c>
      <c r="J65" t="s">
        <v>3</v>
      </c>
      <c r="K65">
        <v>285.77075200000002</v>
      </c>
      <c r="L65">
        <v>0.58293300000000003</v>
      </c>
      <c r="M65" t="s">
        <v>4</v>
      </c>
      <c r="N65">
        <v>199.65975900000001</v>
      </c>
      <c r="O65">
        <v>0.57381400000000005</v>
      </c>
      <c r="P65" t="s">
        <v>5</v>
      </c>
      <c r="Q65">
        <v>0</v>
      </c>
      <c r="R65">
        <v>0</v>
      </c>
      <c r="S65" t="s">
        <v>6</v>
      </c>
      <c r="T65">
        <v>0</v>
      </c>
      <c r="U65">
        <v>0</v>
      </c>
      <c r="V65" t="s">
        <v>7</v>
      </c>
      <c r="W65">
        <v>0</v>
      </c>
      <c r="X65">
        <v>0</v>
      </c>
      <c r="Y65" t="s">
        <v>8</v>
      </c>
      <c r="Z65">
        <v>0</v>
      </c>
      <c r="AA65">
        <v>0</v>
      </c>
      <c r="AB65" t="s">
        <v>9</v>
      </c>
      <c r="AC65">
        <v>0</v>
      </c>
      <c r="AD65">
        <v>0</v>
      </c>
      <c r="AE65" t="s">
        <v>10</v>
      </c>
      <c r="AF65">
        <v>32767</v>
      </c>
      <c r="AG65">
        <v>0</v>
      </c>
      <c r="AH65" t="s">
        <v>11</v>
      </c>
      <c r="AI65">
        <v>-32767</v>
      </c>
      <c r="AJ65">
        <v>0</v>
      </c>
      <c r="AK65" t="s">
        <v>12</v>
      </c>
      <c r="AL65">
        <v>0.02</v>
      </c>
      <c r="AM65">
        <v>1.9599999999999999E-2</v>
      </c>
    </row>
    <row r="66" spans="1:39" x14ac:dyDescent="0.25">
      <c r="A66" t="s">
        <v>91</v>
      </c>
      <c r="B66">
        <v>5</v>
      </c>
      <c r="C66">
        <v>125</v>
      </c>
      <c r="D66" t="s">
        <v>1</v>
      </c>
      <c r="E66">
        <v>0</v>
      </c>
      <c r="F66">
        <v>0</v>
      </c>
      <c r="G66" t="s">
        <v>2</v>
      </c>
      <c r="H66">
        <v>370.76434</v>
      </c>
      <c r="I66">
        <v>0.78113500000000002</v>
      </c>
      <c r="J66" t="s">
        <v>3</v>
      </c>
      <c r="K66">
        <v>357.43533400000001</v>
      </c>
      <c r="L66">
        <v>0.79837599999999997</v>
      </c>
      <c r="M66" t="s">
        <v>4</v>
      </c>
      <c r="N66">
        <v>249.58875599999999</v>
      </c>
      <c r="O66">
        <v>0.76171999999999995</v>
      </c>
      <c r="P66" t="s">
        <v>5</v>
      </c>
      <c r="Q66">
        <v>0</v>
      </c>
      <c r="R66">
        <v>0</v>
      </c>
      <c r="S66" t="s">
        <v>6</v>
      </c>
      <c r="T66">
        <v>0</v>
      </c>
      <c r="U66">
        <v>0</v>
      </c>
      <c r="V66" t="s">
        <v>7</v>
      </c>
      <c r="W66">
        <v>0</v>
      </c>
      <c r="X66">
        <v>0</v>
      </c>
      <c r="Y66" t="s">
        <v>8</v>
      </c>
      <c r="Z66">
        <v>0</v>
      </c>
      <c r="AA66">
        <v>0</v>
      </c>
      <c r="AB66" t="s">
        <v>9</v>
      </c>
      <c r="AC66">
        <v>0</v>
      </c>
      <c r="AD66">
        <v>0</v>
      </c>
      <c r="AE66" t="s">
        <v>10</v>
      </c>
      <c r="AF66">
        <v>32767</v>
      </c>
      <c r="AG66">
        <v>0</v>
      </c>
      <c r="AH66" t="s">
        <v>11</v>
      </c>
      <c r="AI66">
        <v>-32767</v>
      </c>
      <c r="AJ66">
        <v>0</v>
      </c>
      <c r="AK66" t="s">
        <v>12</v>
      </c>
      <c r="AL66">
        <v>0.02</v>
      </c>
      <c r="AM66">
        <v>1.9599999999999999E-2</v>
      </c>
    </row>
    <row r="67" spans="1:39" x14ac:dyDescent="0.25">
      <c r="A67" t="s">
        <v>91</v>
      </c>
      <c r="B67">
        <v>6</v>
      </c>
      <c r="C67">
        <v>150</v>
      </c>
      <c r="D67" t="s">
        <v>1</v>
      </c>
      <c r="E67">
        <v>0</v>
      </c>
      <c r="F67">
        <v>0</v>
      </c>
      <c r="G67" t="s">
        <v>2</v>
      </c>
      <c r="H67">
        <v>445.175273</v>
      </c>
      <c r="I67">
        <v>0.92098199999999997</v>
      </c>
      <c r="J67" t="s">
        <v>3</v>
      </c>
      <c r="K67">
        <v>429.18191400000001</v>
      </c>
      <c r="L67">
        <v>0.94258299999999995</v>
      </c>
      <c r="M67" t="s">
        <v>4</v>
      </c>
      <c r="N67">
        <v>299.55712699999998</v>
      </c>
      <c r="O67">
        <v>0.89167200000000002</v>
      </c>
      <c r="P67" t="s">
        <v>5</v>
      </c>
      <c r="Q67">
        <v>0</v>
      </c>
      <c r="R67">
        <v>0</v>
      </c>
      <c r="S67" t="s">
        <v>6</v>
      </c>
      <c r="T67">
        <v>0</v>
      </c>
      <c r="U67">
        <v>0</v>
      </c>
      <c r="V67" t="s">
        <v>7</v>
      </c>
      <c r="W67">
        <v>0</v>
      </c>
      <c r="X67">
        <v>0</v>
      </c>
      <c r="Y67" t="s">
        <v>8</v>
      </c>
      <c r="Z67">
        <v>0</v>
      </c>
      <c r="AA67">
        <v>0</v>
      </c>
      <c r="AB67" t="s">
        <v>9</v>
      </c>
      <c r="AC67">
        <v>0</v>
      </c>
      <c r="AD67">
        <v>0</v>
      </c>
      <c r="AE67" t="s">
        <v>10</v>
      </c>
      <c r="AF67">
        <v>32767</v>
      </c>
      <c r="AG67">
        <v>0</v>
      </c>
      <c r="AH67" t="s">
        <v>11</v>
      </c>
      <c r="AI67">
        <v>-32767</v>
      </c>
      <c r="AJ67">
        <v>0</v>
      </c>
      <c r="AK67" t="s">
        <v>12</v>
      </c>
      <c r="AL67">
        <v>0.02</v>
      </c>
      <c r="AM67">
        <v>1.9599999999999999E-2</v>
      </c>
    </row>
    <row r="68" spans="1:39" x14ac:dyDescent="0.25">
      <c r="A68" t="s">
        <v>91</v>
      </c>
      <c r="B68">
        <v>7</v>
      </c>
      <c r="C68">
        <v>175</v>
      </c>
      <c r="D68" t="s">
        <v>1</v>
      </c>
      <c r="E68">
        <v>0</v>
      </c>
      <c r="F68">
        <v>0</v>
      </c>
      <c r="G68" t="s">
        <v>2</v>
      </c>
      <c r="H68">
        <v>519.63065800000004</v>
      </c>
      <c r="I68">
        <v>0.93584299999999998</v>
      </c>
      <c r="J68" t="s">
        <v>3</v>
      </c>
      <c r="K68">
        <v>500.97044699999998</v>
      </c>
      <c r="L68">
        <v>0.95354899999999998</v>
      </c>
      <c r="M68" t="s">
        <v>4</v>
      </c>
      <c r="N68">
        <v>349.51826699999998</v>
      </c>
      <c r="O68">
        <v>0.89708900000000003</v>
      </c>
      <c r="P68" t="s">
        <v>5</v>
      </c>
      <c r="Q68">
        <v>0</v>
      </c>
      <c r="R68">
        <v>0</v>
      </c>
      <c r="S68" t="s">
        <v>6</v>
      </c>
      <c r="T68">
        <v>0</v>
      </c>
      <c r="U68">
        <v>0</v>
      </c>
      <c r="V68" t="s">
        <v>7</v>
      </c>
      <c r="W68">
        <v>0</v>
      </c>
      <c r="X68">
        <v>0</v>
      </c>
      <c r="Y68" t="s">
        <v>8</v>
      </c>
      <c r="Z68">
        <v>0</v>
      </c>
      <c r="AA68">
        <v>0</v>
      </c>
      <c r="AB68" t="s">
        <v>9</v>
      </c>
      <c r="AC68">
        <v>0</v>
      </c>
      <c r="AD68">
        <v>0</v>
      </c>
      <c r="AE68" t="s">
        <v>10</v>
      </c>
      <c r="AF68">
        <v>32767</v>
      </c>
      <c r="AG68">
        <v>0</v>
      </c>
      <c r="AH68" t="s">
        <v>11</v>
      </c>
      <c r="AI68">
        <v>-32767</v>
      </c>
      <c r="AJ68">
        <v>0</v>
      </c>
      <c r="AK68" t="s">
        <v>12</v>
      </c>
      <c r="AL68">
        <v>0.02</v>
      </c>
      <c r="AM68">
        <v>1.9599999999999999E-2</v>
      </c>
    </row>
    <row r="69" spans="1:39" x14ac:dyDescent="0.25">
      <c r="A69" t="s">
        <v>91</v>
      </c>
      <c r="B69">
        <v>8</v>
      </c>
      <c r="C69">
        <v>200</v>
      </c>
      <c r="D69" t="s">
        <v>1</v>
      </c>
      <c r="E69">
        <v>0</v>
      </c>
      <c r="F69">
        <v>0</v>
      </c>
      <c r="G69" t="s">
        <v>2</v>
      </c>
      <c r="H69">
        <v>594.12303999999995</v>
      </c>
      <c r="I69">
        <v>1.2100949999999999</v>
      </c>
      <c r="J69" t="s">
        <v>3</v>
      </c>
      <c r="K69">
        <v>572.80059300000005</v>
      </c>
      <c r="L69">
        <v>1.246162</v>
      </c>
      <c r="M69" t="s">
        <v>4</v>
      </c>
      <c r="N69">
        <v>399.46933200000001</v>
      </c>
      <c r="O69">
        <v>1.1776340000000001</v>
      </c>
      <c r="P69" t="s">
        <v>5</v>
      </c>
      <c r="Q69">
        <v>0</v>
      </c>
      <c r="R69">
        <v>0</v>
      </c>
      <c r="S69" t="s">
        <v>6</v>
      </c>
      <c r="T69">
        <v>0</v>
      </c>
      <c r="U69">
        <v>0</v>
      </c>
      <c r="V69" t="s">
        <v>7</v>
      </c>
      <c r="W69">
        <v>0</v>
      </c>
      <c r="X69">
        <v>0</v>
      </c>
      <c r="Y69" t="s">
        <v>8</v>
      </c>
      <c r="Z69">
        <v>0</v>
      </c>
      <c r="AA69">
        <v>0</v>
      </c>
      <c r="AB69" t="s">
        <v>9</v>
      </c>
      <c r="AC69">
        <v>0</v>
      </c>
      <c r="AD69">
        <v>0</v>
      </c>
      <c r="AE69" t="s">
        <v>10</v>
      </c>
      <c r="AF69">
        <v>32767</v>
      </c>
      <c r="AG69">
        <v>0</v>
      </c>
      <c r="AH69" t="s">
        <v>11</v>
      </c>
      <c r="AI69">
        <v>-32767</v>
      </c>
      <c r="AJ69">
        <v>0</v>
      </c>
      <c r="AK69" t="s">
        <v>12</v>
      </c>
      <c r="AL69">
        <v>0.02</v>
      </c>
      <c r="AM69">
        <v>1.9599999999999999E-2</v>
      </c>
    </row>
    <row r="70" spans="1:39" x14ac:dyDescent="0.25">
      <c r="A70" t="s">
        <v>91</v>
      </c>
      <c r="B70">
        <v>9</v>
      </c>
      <c r="C70">
        <v>225</v>
      </c>
      <c r="D70" t="s">
        <v>1</v>
      </c>
      <c r="E70">
        <v>0</v>
      </c>
      <c r="F70">
        <v>0</v>
      </c>
      <c r="G70" t="s">
        <v>2</v>
      </c>
      <c r="H70">
        <v>668.76604999999995</v>
      </c>
      <c r="I70">
        <v>1.382506</v>
      </c>
      <c r="J70" t="s">
        <v>3</v>
      </c>
      <c r="K70">
        <v>644.77945599999998</v>
      </c>
      <c r="L70">
        <v>1.4165859999999999</v>
      </c>
      <c r="M70" t="s">
        <v>4</v>
      </c>
      <c r="N70">
        <v>449.52021000000002</v>
      </c>
      <c r="O70">
        <v>1.3442529999999999</v>
      </c>
      <c r="P70" t="s">
        <v>5</v>
      </c>
      <c r="Q70">
        <v>0</v>
      </c>
      <c r="R70">
        <v>0</v>
      </c>
      <c r="S70" t="s">
        <v>6</v>
      </c>
      <c r="T70">
        <v>0</v>
      </c>
      <c r="U70">
        <v>0</v>
      </c>
      <c r="V70" t="s">
        <v>7</v>
      </c>
      <c r="W70">
        <v>0</v>
      </c>
      <c r="X70">
        <v>0</v>
      </c>
      <c r="Y70" t="s">
        <v>8</v>
      </c>
      <c r="Z70">
        <v>0</v>
      </c>
      <c r="AA70">
        <v>0</v>
      </c>
      <c r="AB70" t="s">
        <v>9</v>
      </c>
      <c r="AC70">
        <v>0</v>
      </c>
      <c r="AD70">
        <v>0</v>
      </c>
      <c r="AE70" t="s">
        <v>10</v>
      </c>
      <c r="AF70">
        <v>32767</v>
      </c>
      <c r="AG70">
        <v>0</v>
      </c>
      <c r="AH70" t="s">
        <v>11</v>
      </c>
      <c r="AI70">
        <v>-32767</v>
      </c>
      <c r="AJ70">
        <v>0</v>
      </c>
      <c r="AK70" t="s">
        <v>12</v>
      </c>
      <c r="AL70">
        <v>0.02</v>
      </c>
      <c r="AM70">
        <v>1.9599999999999999E-2</v>
      </c>
    </row>
    <row r="71" spans="1:39" x14ac:dyDescent="0.25">
      <c r="A71" t="s">
        <v>91</v>
      </c>
      <c r="B71">
        <v>10</v>
      </c>
      <c r="C71">
        <v>250</v>
      </c>
      <c r="D71" t="s">
        <v>1</v>
      </c>
      <c r="E71">
        <v>0</v>
      </c>
      <c r="F71">
        <v>0</v>
      </c>
      <c r="G71" t="s">
        <v>2</v>
      </c>
      <c r="H71">
        <v>743.41857400000004</v>
      </c>
      <c r="I71">
        <v>1.75878</v>
      </c>
      <c r="J71" t="s">
        <v>3</v>
      </c>
      <c r="K71">
        <v>716.769677</v>
      </c>
      <c r="L71">
        <v>1.824468</v>
      </c>
      <c r="M71" t="s">
        <v>4</v>
      </c>
      <c r="N71">
        <v>499.52536400000002</v>
      </c>
      <c r="O71">
        <v>1.7621020000000001</v>
      </c>
      <c r="P71" t="s">
        <v>5</v>
      </c>
      <c r="Q71">
        <v>0</v>
      </c>
      <c r="R71">
        <v>0</v>
      </c>
      <c r="S71" t="s">
        <v>6</v>
      </c>
      <c r="T71">
        <v>0</v>
      </c>
      <c r="U71">
        <v>0</v>
      </c>
      <c r="V71" t="s">
        <v>7</v>
      </c>
      <c r="W71">
        <v>0</v>
      </c>
      <c r="X71">
        <v>0</v>
      </c>
      <c r="Y71" t="s">
        <v>8</v>
      </c>
      <c r="Z71">
        <v>0</v>
      </c>
      <c r="AA71">
        <v>0</v>
      </c>
      <c r="AB71" t="s">
        <v>9</v>
      </c>
      <c r="AC71">
        <v>0</v>
      </c>
      <c r="AD71">
        <v>0</v>
      </c>
      <c r="AE71" t="s">
        <v>10</v>
      </c>
      <c r="AF71">
        <v>32767</v>
      </c>
      <c r="AG71">
        <v>0</v>
      </c>
      <c r="AH71" t="s">
        <v>11</v>
      </c>
      <c r="AI71">
        <v>-32767</v>
      </c>
      <c r="AJ71">
        <v>0</v>
      </c>
      <c r="AK71" t="s">
        <v>12</v>
      </c>
      <c r="AL71">
        <v>0.02</v>
      </c>
      <c r="AM71">
        <v>1.9599999999999999E-2</v>
      </c>
    </row>
    <row r="72" spans="1:39" x14ac:dyDescent="0.25">
      <c r="A72" t="s">
        <v>91</v>
      </c>
      <c r="B72">
        <v>11</v>
      </c>
      <c r="C72">
        <v>275</v>
      </c>
      <c r="D72" t="s">
        <v>1</v>
      </c>
      <c r="E72">
        <v>0</v>
      </c>
      <c r="F72">
        <v>0</v>
      </c>
      <c r="G72" t="s">
        <v>2</v>
      </c>
      <c r="H72">
        <v>818.13919999999996</v>
      </c>
      <c r="I72">
        <v>1.8524430000000001</v>
      </c>
      <c r="J72" t="s">
        <v>3</v>
      </c>
      <c r="K72">
        <v>788.82886499999995</v>
      </c>
      <c r="L72">
        <v>1.8964190000000001</v>
      </c>
      <c r="M72" t="s">
        <v>4</v>
      </c>
      <c r="N72">
        <v>549.55145100000004</v>
      </c>
      <c r="O72">
        <v>1.801363</v>
      </c>
      <c r="P72" t="s">
        <v>5</v>
      </c>
      <c r="Q72">
        <v>0</v>
      </c>
      <c r="R72">
        <v>0</v>
      </c>
      <c r="S72" t="s">
        <v>6</v>
      </c>
      <c r="T72">
        <v>0</v>
      </c>
      <c r="U72">
        <v>0</v>
      </c>
      <c r="V72" t="s">
        <v>7</v>
      </c>
      <c r="W72">
        <v>0</v>
      </c>
      <c r="X72">
        <v>0</v>
      </c>
      <c r="Y72" t="s">
        <v>8</v>
      </c>
      <c r="Z72">
        <v>0</v>
      </c>
      <c r="AA72">
        <v>0</v>
      </c>
      <c r="AB72" t="s">
        <v>9</v>
      </c>
      <c r="AC72">
        <v>0</v>
      </c>
      <c r="AD72">
        <v>0</v>
      </c>
      <c r="AE72" t="s">
        <v>10</v>
      </c>
      <c r="AF72">
        <v>32767</v>
      </c>
      <c r="AG72">
        <v>0</v>
      </c>
      <c r="AH72" t="s">
        <v>11</v>
      </c>
      <c r="AI72">
        <v>-32767</v>
      </c>
      <c r="AJ72">
        <v>0</v>
      </c>
      <c r="AK72" t="s">
        <v>12</v>
      </c>
      <c r="AL72">
        <v>0.02</v>
      </c>
      <c r="AM72">
        <v>1.9599999999999999E-2</v>
      </c>
    </row>
    <row r="73" spans="1:39" x14ac:dyDescent="0.25">
      <c r="A73" t="s">
        <v>91</v>
      </c>
      <c r="B73">
        <v>12</v>
      </c>
      <c r="C73">
        <v>300</v>
      </c>
      <c r="D73" t="s">
        <v>1</v>
      </c>
      <c r="E73">
        <v>0</v>
      </c>
      <c r="F73">
        <v>0</v>
      </c>
      <c r="G73" t="s">
        <v>2</v>
      </c>
      <c r="H73">
        <v>892.71873200000005</v>
      </c>
      <c r="I73">
        <v>1.891251</v>
      </c>
      <c r="J73" t="s">
        <v>3</v>
      </c>
      <c r="K73">
        <v>860.74266399999999</v>
      </c>
      <c r="L73">
        <v>1.9560839999999999</v>
      </c>
      <c r="M73" t="s">
        <v>4</v>
      </c>
      <c r="N73">
        <v>599.38099999999997</v>
      </c>
      <c r="O73">
        <v>1.8700749999999999</v>
      </c>
      <c r="P73" t="s">
        <v>5</v>
      </c>
      <c r="Q73">
        <v>0</v>
      </c>
      <c r="R73">
        <v>0</v>
      </c>
      <c r="S73" t="s">
        <v>6</v>
      </c>
      <c r="T73">
        <v>0</v>
      </c>
      <c r="U73">
        <v>0</v>
      </c>
      <c r="V73" t="s">
        <v>7</v>
      </c>
      <c r="W73">
        <v>0</v>
      </c>
      <c r="X73">
        <v>0</v>
      </c>
      <c r="Y73" t="s">
        <v>8</v>
      </c>
      <c r="Z73">
        <v>0</v>
      </c>
      <c r="AA73">
        <v>0</v>
      </c>
      <c r="AB73" t="s">
        <v>9</v>
      </c>
      <c r="AC73">
        <v>0</v>
      </c>
      <c r="AD73">
        <v>0</v>
      </c>
      <c r="AE73" t="s">
        <v>10</v>
      </c>
      <c r="AF73">
        <v>32767</v>
      </c>
      <c r="AG73">
        <v>0</v>
      </c>
      <c r="AH73" t="s">
        <v>11</v>
      </c>
      <c r="AI73">
        <v>-32767</v>
      </c>
      <c r="AJ73">
        <v>0</v>
      </c>
      <c r="AK73" t="s">
        <v>12</v>
      </c>
      <c r="AL73">
        <v>0.02</v>
      </c>
      <c r="AM73">
        <v>1.9599999999999999E-2</v>
      </c>
    </row>
    <row r="74" spans="1:39" x14ac:dyDescent="0.25">
      <c r="A74" t="s">
        <v>91</v>
      </c>
      <c r="B74">
        <v>13</v>
      </c>
      <c r="C74">
        <v>325</v>
      </c>
      <c r="D74" t="s">
        <v>1</v>
      </c>
      <c r="E74">
        <v>0</v>
      </c>
      <c r="F74">
        <v>0</v>
      </c>
      <c r="G74" t="s">
        <v>2</v>
      </c>
      <c r="H74">
        <v>967.59219199999995</v>
      </c>
      <c r="I74">
        <v>2.2524890000000002</v>
      </c>
      <c r="J74" t="s">
        <v>3</v>
      </c>
      <c r="K74">
        <v>932.95169199999998</v>
      </c>
      <c r="L74">
        <v>2.3041710000000002</v>
      </c>
      <c r="M74" t="s">
        <v>4</v>
      </c>
      <c r="N74">
        <v>649.45301099999995</v>
      </c>
      <c r="O74">
        <v>2.1781990000000002</v>
      </c>
      <c r="P74" t="s">
        <v>5</v>
      </c>
      <c r="Q74">
        <v>0</v>
      </c>
      <c r="R74">
        <v>0</v>
      </c>
      <c r="S74" t="s">
        <v>6</v>
      </c>
      <c r="T74">
        <v>0</v>
      </c>
      <c r="U74">
        <v>0</v>
      </c>
      <c r="V74" t="s">
        <v>7</v>
      </c>
      <c r="W74">
        <v>0</v>
      </c>
      <c r="X74">
        <v>0</v>
      </c>
      <c r="Y74" t="s">
        <v>8</v>
      </c>
      <c r="Z74">
        <v>0</v>
      </c>
      <c r="AA74">
        <v>0</v>
      </c>
      <c r="AB74" t="s">
        <v>9</v>
      </c>
      <c r="AC74">
        <v>0</v>
      </c>
      <c r="AD74">
        <v>0</v>
      </c>
      <c r="AE74" t="s">
        <v>10</v>
      </c>
      <c r="AF74">
        <v>32767</v>
      </c>
      <c r="AG74">
        <v>0</v>
      </c>
      <c r="AH74" t="s">
        <v>11</v>
      </c>
      <c r="AI74">
        <v>-32767</v>
      </c>
      <c r="AJ74">
        <v>0</v>
      </c>
      <c r="AK74" t="s">
        <v>12</v>
      </c>
      <c r="AL74">
        <v>0.04</v>
      </c>
      <c r="AM74">
        <v>3.8399999999999997E-2</v>
      </c>
    </row>
    <row r="75" spans="1:39" x14ac:dyDescent="0.25">
      <c r="A75" t="s">
        <v>91</v>
      </c>
      <c r="B75">
        <v>14</v>
      </c>
      <c r="C75">
        <v>350</v>
      </c>
      <c r="D75" t="s">
        <v>1</v>
      </c>
      <c r="E75">
        <v>0</v>
      </c>
      <c r="F75">
        <v>0</v>
      </c>
      <c r="G75" t="s">
        <v>2</v>
      </c>
      <c r="H75">
        <v>1042.419807</v>
      </c>
      <c r="I75">
        <v>2.3238650000000001</v>
      </c>
      <c r="J75" t="s">
        <v>3</v>
      </c>
      <c r="K75">
        <v>1005.112635</v>
      </c>
      <c r="L75">
        <v>2.3798650000000001</v>
      </c>
      <c r="M75" t="s">
        <v>4</v>
      </c>
      <c r="N75">
        <v>699.43447000000003</v>
      </c>
      <c r="O75">
        <v>2.2280160000000002</v>
      </c>
      <c r="P75" t="s">
        <v>5</v>
      </c>
      <c r="Q75">
        <v>0</v>
      </c>
      <c r="R75">
        <v>0</v>
      </c>
      <c r="S75" t="s">
        <v>6</v>
      </c>
      <c r="T75">
        <v>0</v>
      </c>
      <c r="U75">
        <v>0</v>
      </c>
      <c r="V75" t="s">
        <v>7</v>
      </c>
      <c r="W75">
        <v>0</v>
      </c>
      <c r="X75">
        <v>0</v>
      </c>
      <c r="Y75" t="s">
        <v>8</v>
      </c>
      <c r="Z75">
        <v>0</v>
      </c>
      <c r="AA75">
        <v>0</v>
      </c>
      <c r="AB75" t="s">
        <v>9</v>
      </c>
      <c r="AC75">
        <v>0</v>
      </c>
      <c r="AD75">
        <v>0</v>
      </c>
      <c r="AE75" t="s">
        <v>10</v>
      </c>
      <c r="AF75">
        <v>32767</v>
      </c>
      <c r="AG75">
        <v>0</v>
      </c>
      <c r="AH75" t="s">
        <v>11</v>
      </c>
      <c r="AI75">
        <v>-32767</v>
      </c>
      <c r="AJ75">
        <v>0</v>
      </c>
      <c r="AK75" t="s">
        <v>12</v>
      </c>
      <c r="AL75">
        <v>0.06</v>
      </c>
      <c r="AM75">
        <v>5.6399999999999999E-2</v>
      </c>
    </row>
    <row r="76" spans="1:39" x14ac:dyDescent="0.25">
      <c r="A76" t="s">
        <v>91</v>
      </c>
      <c r="B76">
        <v>15</v>
      </c>
      <c r="C76">
        <v>375</v>
      </c>
      <c r="D76" t="s">
        <v>1</v>
      </c>
      <c r="E76">
        <v>0</v>
      </c>
      <c r="F76">
        <v>0</v>
      </c>
      <c r="G76" t="s">
        <v>2</v>
      </c>
      <c r="H76">
        <v>1117.277034</v>
      </c>
      <c r="I76">
        <v>2.620644</v>
      </c>
      <c r="J76" t="s">
        <v>3</v>
      </c>
      <c r="K76">
        <v>1077.3057449999999</v>
      </c>
      <c r="L76">
        <v>2.65008</v>
      </c>
      <c r="M76" t="s">
        <v>4</v>
      </c>
      <c r="N76">
        <v>749.397245</v>
      </c>
      <c r="O76">
        <v>2.4367930000000002</v>
      </c>
      <c r="P76" t="s">
        <v>5</v>
      </c>
      <c r="Q76">
        <v>0</v>
      </c>
      <c r="R76">
        <v>0</v>
      </c>
      <c r="S76" t="s">
        <v>6</v>
      </c>
      <c r="T76">
        <v>0</v>
      </c>
      <c r="U76">
        <v>0</v>
      </c>
      <c r="V76" t="s">
        <v>7</v>
      </c>
      <c r="W76">
        <v>0</v>
      </c>
      <c r="X76">
        <v>0</v>
      </c>
      <c r="Y76" t="s">
        <v>8</v>
      </c>
      <c r="Z76">
        <v>0</v>
      </c>
      <c r="AA76">
        <v>0</v>
      </c>
      <c r="AB76" t="s">
        <v>9</v>
      </c>
      <c r="AC76">
        <v>0</v>
      </c>
      <c r="AD76">
        <v>0</v>
      </c>
      <c r="AE76" t="s">
        <v>10</v>
      </c>
      <c r="AF76">
        <v>32767</v>
      </c>
      <c r="AG76">
        <v>0</v>
      </c>
      <c r="AH76" t="s">
        <v>11</v>
      </c>
      <c r="AI76">
        <v>-32767</v>
      </c>
      <c r="AJ76">
        <v>0</v>
      </c>
      <c r="AK76" t="s">
        <v>12</v>
      </c>
      <c r="AL76">
        <v>0.08</v>
      </c>
      <c r="AM76">
        <v>7.3599999999999999E-2</v>
      </c>
    </row>
    <row r="77" spans="1:39" x14ac:dyDescent="0.25">
      <c r="A77" t="s">
        <v>91</v>
      </c>
      <c r="B77">
        <v>16</v>
      </c>
      <c r="C77">
        <v>400</v>
      </c>
      <c r="D77" t="s">
        <v>1</v>
      </c>
      <c r="E77">
        <v>0</v>
      </c>
      <c r="F77">
        <v>0</v>
      </c>
      <c r="G77" t="s">
        <v>2</v>
      </c>
      <c r="H77">
        <v>1192.1430539999999</v>
      </c>
      <c r="I77">
        <v>2.917211</v>
      </c>
      <c r="J77" t="s">
        <v>3</v>
      </c>
      <c r="K77">
        <v>1149.507288</v>
      </c>
      <c r="L77">
        <v>2.9453149999999999</v>
      </c>
      <c r="M77" t="s">
        <v>4</v>
      </c>
      <c r="N77">
        <v>799.30946200000005</v>
      </c>
      <c r="O77">
        <v>2.6956169999999999</v>
      </c>
      <c r="P77" t="s">
        <v>5</v>
      </c>
      <c r="Q77">
        <v>0</v>
      </c>
      <c r="R77">
        <v>0</v>
      </c>
      <c r="S77" t="s">
        <v>6</v>
      </c>
      <c r="T77">
        <v>0</v>
      </c>
      <c r="U77">
        <v>0</v>
      </c>
      <c r="V77" t="s">
        <v>7</v>
      </c>
      <c r="W77">
        <v>0</v>
      </c>
      <c r="X77">
        <v>0</v>
      </c>
      <c r="Y77" t="s">
        <v>8</v>
      </c>
      <c r="Z77">
        <v>0</v>
      </c>
      <c r="AA77">
        <v>0</v>
      </c>
      <c r="AB77" t="s">
        <v>9</v>
      </c>
      <c r="AC77">
        <v>0</v>
      </c>
      <c r="AD77">
        <v>0</v>
      </c>
      <c r="AE77" t="s">
        <v>10</v>
      </c>
      <c r="AF77">
        <v>32767</v>
      </c>
      <c r="AG77">
        <v>0</v>
      </c>
      <c r="AH77" t="s">
        <v>11</v>
      </c>
      <c r="AI77">
        <v>-32767</v>
      </c>
      <c r="AJ77">
        <v>0</v>
      </c>
      <c r="AK77" t="s">
        <v>12</v>
      </c>
      <c r="AL77">
        <v>0.08</v>
      </c>
      <c r="AM77">
        <v>7.3599999999999999E-2</v>
      </c>
    </row>
    <row r="78" spans="1:39" x14ac:dyDescent="0.25">
      <c r="A78" t="s">
        <v>91</v>
      </c>
      <c r="B78">
        <v>17</v>
      </c>
      <c r="C78">
        <v>425</v>
      </c>
      <c r="D78" t="s">
        <v>1</v>
      </c>
      <c r="E78">
        <v>0</v>
      </c>
      <c r="F78">
        <v>0</v>
      </c>
      <c r="G78" t="s">
        <v>2</v>
      </c>
      <c r="H78">
        <v>1267.047241</v>
      </c>
      <c r="I78">
        <v>3.322819</v>
      </c>
      <c r="J78" t="s">
        <v>3</v>
      </c>
      <c r="K78">
        <v>1221.7475240000001</v>
      </c>
      <c r="L78">
        <v>3.3880129999999999</v>
      </c>
      <c r="M78" t="s">
        <v>4</v>
      </c>
      <c r="N78">
        <v>849.23196900000005</v>
      </c>
      <c r="O78">
        <v>3.0516510000000001</v>
      </c>
      <c r="P78" t="s">
        <v>5</v>
      </c>
      <c r="Q78">
        <v>0</v>
      </c>
      <c r="R78">
        <v>0</v>
      </c>
      <c r="S78" t="s">
        <v>6</v>
      </c>
      <c r="T78">
        <v>0</v>
      </c>
      <c r="U78">
        <v>0</v>
      </c>
      <c r="V78" t="s">
        <v>7</v>
      </c>
      <c r="W78">
        <v>0</v>
      </c>
      <c r="X78">
        <v>0</v>
      </c>
      <c r="Y78" t="s">
        <v>8</v>
      </c>
      <c r="Z78">
        <v>0</v>
      </c>
      <c r="AA78">
        <v>0</v>
      </c>
      <c r="AB78" t="s">
        <v>9</v>
      </c>
      <c r="AC78">
        <v>0</v>
      </c>
      <c r="AD78">
        <v>0</v>
      </c>
      <c r="AE78" t="s">
        <v>10</v>
      </c>
      <c r="AF78">
        <v>32767</v>
      </c>
      <c r="AG78">
        <v>0</v>
      </c>
      <c r="AH78" t="s">
        <v>11</v>
      </c>
      <c r="AI78">
        <v>-32767</v>
      </c>
      <c r="AJ78">
        <v>0</v>
      </c>
      <c r="AK78" t="s">
        <v>12</v>
      </c>
      <c r="AL78">
        <v>0.08</v>
      </c>
      <c r="AM78">
        <v>7.3599999999999999E-2</v>
      </c>
    </row>
    <row r="79" spans="1:39" x14ac:dyDescent="0.25">
      <c r="A79" t="s">
        <v>91</v>
      </c>
      <c r="B79">
        <v>18</v>
      </c>
      <c r="C79">
        <v>450</v>
      </c>
      <c r="D79" t="s">
        <v>1</v>
      </c>
      <c r="E79">
        <v>0</v>
      </c>
      <c r="F79">
        <v>0</v>
      </c>
      <c r="G79" t="s">
        <v>2</v>
      </c>
      <c r="H79">
        <v>1342.002168</v>
      </c>
      <c r="I79">
        <v>3.321628</v>
      </c>
      <c r="J79" t="s">
        <v>3</v>
      </c>
      <c r="K79">
        <v>1294.0386060000001</v>
      </c>
      <c r="L79">
        <v>3.395375</v>
      </c>
      <c r="M79" t="s">
        <v>4</v>
      </c>
      <c r="N79">
        <v>899.14711399999999</v>
      </c>
      <c r="O79">
        <v>3.0582560000000001</v>
      </c>
      <c r="P79" t="s">
        <v>5</v>
      </c>
      <c r="Q79">
        <v>0</v>
      </c>
      <c r="R79">
        <v>0</v>
      </c>
      <c r="S79" t="s">
        <v>6</v>
      </c>
      <c r="T79">
        <v>0</v>
      </c>
      <c r="U79">
        <v>0</v>
      </c>
      <c r="V79" t="s">
        <v>7</v>
      </c>
      <c r="W79">
        <v>0</v>
      </c>
      <c r="X79">
        <v>0</v>
      </c>
      <c r="Y79" t="s">
        <v>8</v>
      </c>
      <c r="Z79">
        <v>0</v>
      </c>
      <c r="AA79">
        <v>0</v>
      </c>
      <c r="AB79" t="s">
        <v>9</v>
      </c>
      <c r="AC79">
        <v>0</v>
      </c>
      <c r="AD79">
        <v>0</v>
      </c>
      <c r="AE79" t="s">
        <v>10</v>
      </c>
      <c r="AF79">
        <v>32767</v>
      </c>
      <c r="AG79">
        <v>0</v>
      </c>
      <c r="AH79" t="s">
        <v>11</v>
      </c>
      <c r="AI79">
        <v>-32767</v>
      </c>
      <c r="AJ79">
        <v>0</v>
      </c>
      <c r="AK79" t="s">
        <v>12</v>
      </c>
      <c r="AL79">
        <v>0.08</v>
      </c>
      <c r="AM79">
        <v>7.3599999999999999E-2</v>
      </c>
    </row>
    <row r="80" spans="1:39" x14ac:dyDescent="0.25">
      <c r="A80" t="s">
        <v>91</v>
      </c>
      <c r="B80">
        <v>19</v>
      </c>
      <c r="C80">
        <v>475</v>
      </c>
      <c r="D80" t="s">
        <v>1</v>
      </c>
      <c r="E80">
        <v>0</v>
      </c>
      <c r="F80">
        <v>0</v>
      </c>
      <c r="G80" t="s">
        <v>2</v>
      </c>
      <c r="H80">
        <v>1417.1413279999999</v>
      </c>
      <c r="I80">
        <v>3.4411040000000002</v>
      </c>
      <c r="J80" t="s">
        <v>3</v>
      </c>
      <c r="K80">
        <v>1366.5124410000001</v>
      </c>
      <c r="L80">
        <v>3.5220150000000001</v>
      </c>
      <c r="M80" t="s">
        <v>4</v>
      </c>
      <c r="N80">
        <v>949.182953</v>
      </c>
      <c r="O80">
        <v>3.20757</v>
      </c>
      <c r="P80" t="s">
        <v>5</v>
      </c>
      <c r="Q80">
        <v>0</v>
      </c>
      <c r="R80">
        <v>0</v>
      </c>
      <c r="S80" t="s">
        <v>6</v>
      </c>
      <c r="T80">
        <v>0</v>
      </c>
      <c r="U80">
        <v>0</v>
      </c>
      <c r="V80" t="s">
        <v>7</v>
      </c>
      <c r="W80">
        <v>0</v>
      </c>
      <c r="X80">
        <v>0</v>
      </c>
      <c r="Y80" t="s">
        <v>8</v>
      </c>
      <c r="Z80">
        <v>0</v>
      </c>
      <c r="AA80">
        <v>0</v>
      </c>
      <c r="AB80" t="s">
        <v>9</v>
      </c>
      <c r="AC80">
        <v>0</v>
      </c>
      <c r="AD80">
        <v>0</v>
      </c>
      <c r="AE80" t="s">
        <v>10</v>
      </c>
      <c r="AF80">
        <v>32767</v>
      </c>
      <c r="AG80">
        <v>0</v>
      </c>
      <c r="AH80" t="s">
        <v>11</v>
      </c>
      <c r="AI80">
        <v>-32767</v>
      </c>
      <c r="AJ80">
        <v>0</v>
      </c>
      <c r="AK80" t="s">
        <v>12</v>
      </c>
      <c r="AL80">
        <v>0.1</v>
      </c>
      <c r="AM80">
        <v>0.13</v>
      </c>
    </row>
    <row r="81" spans="1:39" x14ac:dyDescent="0.25">
      <c r="A81" t="s">
        <v>91</v>
      </c>
      <c r="B81">
        <v>20</v>
      </c>
      <c r="C81">
        <v>500</v>
      </c>
      <c r="D81" t="s">
        <v>1</v>
      </c>
      <c r="E81">
        <v>0</v>
      </c>
      <c r="F81">
        <v>0</v>
      </c>
      <c r="G81" t="s">
        <v>2</v>
      </c>
      <c r="H81">
        <v>1492.2216920000001</v>
      </c>
      <c r="I81">
        <v>3.4371160000000001</v>
      </c>
      <c r="J81" t="s">
        <v>3</v>
      </c>
      <c r="K81">
        <v>1438.9300290000001</v>
      </c>
      <c r="L81">
        <v>3.5564969999999998</v>
      </c>
      <c r="M81" t="s">
        <v>4</v>
      </c>
      <c r="N81">
        <v>999.121306</v>
      </c>
      <c r="O81">
        <v>3.2616269999999998</v>
      </c>
      <c r="P81" t="s">
        <v>5</v>
      </c>
      <c r="Q81">
        <v>0</v>
      </c>
      <c r="R81">
        <v>0</v>
      </c>
      <c r="S81" t="s">
        <v>6</v>
      </c>
      <c r="T81">
        <v>0</v>
      </c>
      <c r="U81">
        <v>0</v>
      </c>
      <c r="V81" t="s">
        <v>7</v>
      </c>
      <c r="W81">
        <v>0</v>
      </c>
      <c r="X81">
        <v>0</v>
      </c>
      <c r="Y81" t="s">
        <v>8</v>
      </c>
      <c r="Z81">
        <v>0</v>
      </c>
      <c r="AA81">
        <v>0</v>
      </c>
      <c r="AB81" t="s">
        <v>9</v>
      </c>
      <c r="AC81">
        <v>0</v>
      </c>
      <c r="AD81">
        <v>0</v>
      </c>
      <c r="AE81" t="s">
        <v>10</v>
      </c>
      <c r="AF81">
        <v>32767</v>
      </c>
      <c r="AG81">
        <v>0</v>
      </c>
      <c r="AH81" t="s">
        <v>11</v>
      </c>
      <c r="AI81">
        <v>-32767</v>
      </c>
      <c r="AJ81">
        <v>0</v>
      </c>
      <c r="AK81" t="s">
        <v>12</v>
      </c>
      <c r="AL81">
        <v>0.12</v>
      </c>
      <c r="AM81">
        <v>0.14560000000000001</v>
      </c>
    </row>
    <row r="82" spans="1:39" x14ac:dyDescent="0.25">
      <c r="A82" t="s">
        <v>101</v>
      </c>
      <c r="B82">
        <v>1</v>
      </c>
      <c r="C82">
        <v>25</v>
      </c>
      <c r="D82" t="s">
        <v>1</v>
      </c>
      <c r="E82">
        <v>0</v>
      </c>
      <c r="F82">
        <v>0</v>
      </c>
      <c r="G82" t="s">
        <v>2</v>
      </c>
      <c r="H82">
        <v>39.483995999999998</v>
      </c>
      <c r="I82">
        <v>4.15E-3</v>
      </c>
      <c r="J82" t="s">
        <v>3</v>
      </c>
      <c r="K82">
        <v>38.363528000000002</v>
      </c>
      <c r="L82">
        <v>4.1130000000000003E-3</v>
      </c>
      <c r="M82" t="s">
        <v>4</v>
      </c>
      <c r="N82">
        <v>17.028751</v>
      </c>
      <c r="O82">
        <v>2.1510000000000001E-3</v>
      </c>
      <c r="P82" t="s">
        <v>5</v>
      </c>
      <c r="Q82">
        <v>0</v>
      </c>
      <c r="R82">
        <v>0</v>
      </c>
      <c r="S82" t="s">
        <v>6</v>
      </c>
      <c r="T82">
        <v>0</v>
      </c>
      <c r="U82">
        <v>0</v>
      </c>
      <c r="V82" t="s">
        <v>7</v>
      </c>
      <c r="W82">
        <v>0</v>
      </c>
      <c r="X82">
        <v>0</v>
      </c>
      <c r="Y82" t="s">
        <v>8</v>
      </c>
      <c r="Z82">
        <v>0</v>
      </c>
      <c r="AA82">
        <v>0</v>
      </c>
      <c r="AB82" t="s">
        <v>9</v>
      </c>
      <c r="AC82">
        <v>0</v>
      </c>
      <c r="AD82">
        <v>0</v>
      </c>
      <c r="AE82" t="s">
        <v>10</v>
      </c>
      <c r="AF82">
        <v>32767</v>
      </c>
      <c r="AG82">
        <v>0</v>
      </c>
      <c r="AH82" t="s">
        <v>11</v>
      </c>
      <c r="AI82">
        <v>-32767</v>
      </c>
      <c r="AJ82">
        <v>0</v>
      </c>
      <c r="AK82" t="s">
        <v>12</v>
      </c>
      <c r="AL82">
        <v>0</v>
      </c>
      <c r="AM82">
        <v>0</v>
      </c>
    </row>
    <row r="83" spans="1:39" x14ac:dyDescent="0.25">
      <c r="A83" t="s">
        <v>101</v>
      </c>
      <c r="B83">
        <v>2</v>
      </c>
      <c r="C83">
        <v>50</v>
      </c>
      <c r="D83" t="s">
        <v>1</v>
      </c>
      <c r="E83">
        <v>0</v>
      </c>
      <c r="F83">
        <v>0</v>
      </c>
      <c r="G83" t="s">
        <v>2</v>
      </c>
      <c r="H83">
        <v>79.133341000000001</v>
      </c>
      <c r="I83">
        <v>1.1433E-2</v>
      </c>
      <c r="J83" t="s">
        <v>3</v>
      </c>
      <c r="K83">
        <v>76.902306999999993</v>
      </c>
      <c r="L83">
        <v>1.1225000000000001E-2</v>
      </c>
      <c r="M83" t="s">
        <v>4</v>
      </c>
      <c r="N83">
        <v>34.054183999999999</v>
      </c>
      <c r="O83">
        <v>5.045E-3</v>
      </c>
      <c r="P83" t="s">
        <v>5</v>
      </c>
      <c r="Q83">
        <v>0</v>
      </c>
      <c r="R83">
        <v>0</v>
      </c>
      <c r="S83" t="s">
        <v>6</v>
      </c>
      <c r="T83">
        <v>0</v>
      </c>
      <c r="U83">
        <v>0</v>
      </c>
      <c r="V83" t="s">
        <v>7</v>
      </c>
      <c r="W83">
        <v>0</v>
      </c>
      <c r="X83">
        <v>0</v>
      </c>
      <c r="Y83" t="s">
        <v>8</v>
      </c>
      <c r="Z83">
        <v>0</v>
      </c>
      <c r="AA83">
        <v>0</v>
      </c>
      <c r="AB83" t="s">
        <v>9</v>
      </c>
      <c r="AC83">
        <v>0</v>
      </c>
      <c r="AD83">
        <v>0</v>
      </c>
      <c r="AE83" t="s">
        <v>10</v>
      </c>
      <c r="AF83">
        <v>32767</v>
      </c>
      <c r="AG83">
        <v>0</v>
      </c>
      <c r="AH83" t="s">
        <v>11</v>
      </c>
      <c r="AI83">
        <v>-32767</v>
      </c>
      <c r="AJ83">
        <v>0</v>
      </c>
      <c r="AK83" t="s">
        <v>12</v>
      </c>
      <c r="AL83">
        <v>0.02</v>
      </c>
      <c r="AM83">
        <v>1.9599999999999999E-2</v>
      </c>
    </row>
    <row r="84" spans="1:39" x14ac:dyDescent="0.25">
      <c r="A84" t="s">
        <v>101</v>
      </c>
      <c r="B84">
        <v>3</v>
      </c>
      <c r="C84">
        <v>75</v>
      </c>
      <c r="D84" t="s">
        <v>1</v>
      </c>
      <c r="E84">
        <v>0</v>
      </c>
      <c r="F84">
        <v>0</v>
      </c>
      <c r="G84" t="s">
        <v>2</v>
      </c>
      <c r="H84">
        <v>118.87724900000001</v>
      </c>
      <c r="I84">
        <v>2.0587999999999999E-2</v>
      </c>
      <c r="J84" t="s">
        <v>3</v>
      </c>
      <c r="K84">
        <v>115.534932</v>
      </c>
      <c r="L84">
        <v>2.0174999999999998E-2</v>
      </c>
      <c r="M84" t="s">
        <v>4</v>
      </c>
      <c r="N84">
        <v>51.079503000000003</v>
      </c>
      <c r="O84">
        <v>9.7210000000000005E-3</v>
      </c>
      <c r="P84" t="s">
        <v>5</v>
      </c>
      <c r="Q84">
        <v>0</v>
      </c>
      <c r="R84">
        <v>0</v>
      </c>
      <c r="S84" t="s">
        <v>6</v>
      </c>
      <c r="T84">
        <v>0</v>
      </c>
      <c r="U84">
        <v>0</v>
      </c>
      <c r="V84" t="s">
        <v>7</v>
      </c>
      <c r="W84">
        <v>0</v>
      </c>
      <c r="X84">
        <v>0</v>
      </c>
      <c r="Y84" t="s">
        <v>8</v>
      </c>
      <c r="Z84">
        <v>0</v>
      </c>
      <c r="AA84">
        <v>0</v>
      </c>
      <c r="AB84" t="s">
        <v>9</v>
      </c>
      <c r="AC84">
        <v>0</v>
      </c>
      <c r="AD84">
        <v>0</v>
      </c>
      <c r="AE84" t="s">
        <v>10</v>
      </c>
      <c r="AF84">
        <v>32767</v>
      </c>
      <c r="AG84">
        <v>0</v>
      </c>
      <c r="AH84" t="s">
        <v>11</v>
      </c>
      <c r="AI84">
        <v>-32767</v>
      </c>
      <c r="AJ84">
        <v>0</v>
      </c>
      <c r="AK84" t="s">
        <v>12</v>
      </c>
      <c r="AL84">
        <v>0.04</v>
      </c>
      <c r="AM84">
        <v>3.8399999999999997E-2</v>
      </c>
    </row>
    <row r="85" spans="1:39" x14ac:dyDescent="0.25">
      <c r="A85" t="s">
        <v>101</v>
      </c>
      <c r="B85">
        <v>4</v>
      </c>
      <c r="C85">
        <v>100</v>
      </c>
      <c r="D85" t="s">
        <v>1</v>
      </c>
      <c r="E85">
        <v>0</v>
      </c>
      <c r="F85">
        <v>0</v>
      </c>
      <c r="G85" t="s">
        <v>2</v>
      </c>
      <c r="H85">
        <v>158.67639600000001</v>
      </c>
      <c r="I85">
        <v>2.7691E-2</v>
      </c>
      <c r="J85" t="s">
        <v>3</v>
      </c>
      <c r="K85">
        <v>154.223264</v>
      </c>
      <c r="L85">
        <v>2.7057000000000001E-2</v>
      </c>
      <c r="M85" t="s">
        <v>4</v>
      </c>
      <c r="N85">
        <v>68.096208000000004</v>
      </c>
      <c r="O85">
        <v>1.1129999999999999E-2</v>
      </c>
      <c r="P85" t="s">
        <v>5</v>
      </c>
      <c r="Q85">
        <v>0</v>
      </c>
      <c r="R85">
        <v>0</v>
      </c>
      <c r="S85" t="s">
        <v>6</v>
      </c>
      <c r="T85">
        <v>0</v>
      </c>
      <c r="U85">
        <v>0</v>
      </c>
      <c r="V85" t="s">
        <v>7</v>
      </c>
      <c r="W85">
        <v>0</v>
      </c>
      <c r="X85">
        <v>0</v>
      </c>
      <c r="Y85" t="s">
        <v>8</v>
      </c>
      <c r="Z85">
        <v>0</v>
      </c>
      <c r="AA85">
        <v>0</v>
      </c>
      <c r="AB85" t="s">
        <v>9</v>
      </c>
      <c r="AC85">
        <v>0</v>
      </c>
      <c r="AD85">
        <v>0</v>
      </c>
      <c r="AE85" t="s">
        <v>10</v>
      </c>
      <c r="AF85">
        <v>32767</v>
      </c>
      <c r="AG85">
        <v>0</v>
      </c>
      <c r="AH85" t="s">
        <v>11</v>
      </c>
      <c r="AI85">
        <v>-32767</v>
      </c>
      <c r="AJ85">
        <v>0</v>
      </c>
      <c r="AK85" t="s">
        <v>12</v>
      </c>
      <c r="AL85">
        <v>0.06</v>
      </c>
      <c r="AM85">
        <v>5.6399999999999999E-2</v>
      </c>
    </row>
    <row r="86" spans="1:39" x14ac:dyDescent="0.25">
      <c r="A86" t="s">
        <v>101</v>
      </c>
      <c r="B86">
        <v>5</v>
      </c>
      <c r="C86">
        <v>125</v>
      </c>
      <c r="D86" t="s">
        <v>1</v>
      </c>
      <c r="E86">
        <v>0</v>
      </c>
      <c r="F86">
        <v>0</v>
      </c>
      <c r="G86" t="s">
        <v>2</v>
      </c>
      <c r="H86">
        <v>198.554947</v>
      </c>
      <c r="I86">
        <v>3.3649999999999999E-2</v>
      </c>
      <c r="J86" t="s">
        <v>3</v>
      </c>
      <c r="K86">
        <v>192.99111500000001</v>
      </c>
      <c r="L86">
        <v>3.2849999999999997E-2</v>
      </c>
      <c r="M86" t="s">
        <v>4</v>
      </c>
      <c r="N86">
        <v>85.120296999999994</v>
      </c>
      <c r="O86">
        <v>1.4505000000000001E-2</v>
      </c>
      <c r="P86" t="s">
        <v>5</v>
      </c>
      <c r="Q86">
        <v>0</v>
      </c>
      <c r="R86">
        <v>0</v>
      </c>
      <c r="S86" t="s">
        <v>6</v>
      </c>
      <c r="T86">
        <v>0</v>
      </c>
      <c r="U86">
        <v>0</v>
      </c>
      <c r="V86" t="s">
        <v>7</v>
      </c>
      <c r="W86">
        <v>0</v>
      </c>
      <c r="X86">
        <v>0</v>
      </c>
      <c r="Y86" t="s">
        <v>8</v>
      </c>
      <c r="Z86">
        <v>0</v>
      </c>
      <c r="AA86">
        <v>0</v>
      </c>
      <c r="AB86" t="s">
        <v>9</v>
      </c>
      <c r="AC86">
        <v>0</v>
      </c>
      <c r="AD86">
        <v>0</v>
      </c>
      <c r="AE86" t="s">
        <v>10</v>
      </c>
      <c r="AF86">
        <v>32767</v>
      </c>
      <c r="AG86">
        <v>0</v>
      </c>
      <c r="AH86" t="s">
        <v>11</v>
      </c>
      <c r="AI86">
        <v>-32767</v>
      </c>
      <c r="AJ86">
        <v>0</v>
      </c>
      <c r="AK86" t="s">
        <v>12</v>
      </c>
      <c r="AL86">
        <v>0.06</v>
      </c>
      <c r="AM86">
        <v>5.6399999999999999E-2</v>
      </c>
    </row>
    <row r="87" spans="1:39" x14ac:dyDescent="0.25">
      <c r="A87" t="s">
        <v>101</v>
      </c>
      <c r="B87">
        <v>6</v>
      </c>
      <c r="C87">
        <v>150</v>
      </c>
      <c r="D87" t="s">
        <v>1</v>
      </c>
      <c r="E87">
        <v>0</v>
      </c>
      <c r="F87">
        <v>0</v>
      </c>
      <c r="G87" t="s">
        <v>2</v>
      </c>
      <c r="H87">
        <v>238.48301699999999</v>
      </c>
      <c r="I87">
        <v>3.8107000000000002E-2</v>
      </c>
      <c r="J87" t="s">
        <v>3</v>
      </c>
      <c r="K87">
        <v>231.80832000000001</v>
      </c>
      <c r="L87">
        <v>3.6937999999999999E-2</v>
      </c>
      <c r="M87" t="s">
        <v>4</v>
      </c>
      <c r="N87">
        <v>102.155277</v>
      </c>
      <c r="O87">
        <v>1.7461000000000001E-2</v>
      </c>
      <c r="P87" t="s">
        <v>5</v>
      </c>
      <c r="Q87">
        <v>0</v>
      </c>
      <c r="R87">
        <v>0</v>
      </c>
      <c r="S87" t="s">
        <v>6</v>
      </c>
      <c r="T87">
        <v>0</v>
      </c>
      <c r="U87">
        <v>0</v>
      </c>
      <c r="V87" t="s">
        <v>7</v>
      </c>
      <c r="W87">
        <v>0</v>
      </c>
      <c r="X87">
        <v>0</v>
      </c>
      <c r="Y87" t="s">
        <v>8</v>
      </c>
      <c r="Z87">
        <v>0</v>
      </c>
      <c r="AA87">
        <v>0</v>
      </c>
      <c r="AB87" t="s">
        <v>9</v>
      </c>
      <c r="AC87">
        <v>0</v>
      </c>
      <c r="AD87">
        <v>0</v>
      </c>
      <c r="AE87" t="s">
        <v>10</v>
      </c>
      <c r="AF87">
        <v>32767</v>
      </c>
      <c r="AG87">
        <v>0</v>
      </c>
      <c r="AH87" t="s">
        <v>11</v>
      </c>
      <c r="AI87">
        <v>-32767</v>
      </c>
      <c r="AJ87">
        <v>0</v>
      </c>
      <c r="AK87" t="s">
        <v>12</v>
      </c>
      <c r="AL87">
        <v>0.06</v>
      </c>
      <c r="AM87">
        <v>5.6399999999999999E-2</v>
      </c>
    </row>
    <row r="88" spans="1:39" x14ac:dyDescent="0.25">
      <c r="A88" t="s">
        <v>101</v>
      </c>
      <c r="B88">
        <v>7</v>
      </c>
      <c r="C88">
        <v>175</v>
      </c>
      <c r="D88" t="s">
        <v>1</v>
      </c>
      <c r="E88">
        <v>0</v>
      </c>
      <c r="F88">
        <v>0</v>
      </c>
      <c r="G88" t="s">
        <v>2</v>
      </c>
      <c r="H88">
        <v>278.45037400000001</v>
      </c>
      <c r="I88">
        <v>4.6894999999999999E-2</v>
      </c>
      <c r="J88" t="s">
        <v>3</v>
      </c>
      <c r="K88">
        <v>270.66531500000002</v>
      </c>
      <c r="L88">
        <v>4.5117999999999998E-2</v>
      </c>
      <c r="M88" t="s">
        <v>4</v>
      </c>
      <c r="N88">
        <v>119.169708</v>
      </c>
      <c r="O88">
        <v>2.0011999999999999E-2</v>
      </c>
      <c r="P88" t="s">
        <v>5</v>
      </c>
      <c r="Q88">
        <v>0</v>
      </c>
      <c r="R88">
        <v>0</v>
      </c>
      <c r="S88" t="s">
        <v>6</v>
      </c>
      <c r="T88">
        <v>0</v>
      </c>
      <c r="U88">
        <v>0</v>
      </c>
      <c r="V88" t="s">
        <v>7</v>
      </c>
      <c r="W88">
        <v>0</v>
      </c>
      <c r="X88">
        <v>0</v>
      </c>
      <c r="Y88" t="s">
        <v>8</v>
      </c>
      <c r="Z88">
        <v>0</v>
      </c>
      <c r="AA88">
        <v>0</v>
      </c>
      <c r="AB88" t="s">
        <v>9</v>
      </c>
      <c r="AC88">
        <v>0</v>
      </c>
      <c r="AD88">
        <v>0</v>
      </c>
      <c r="AE88" t="s">
        <v>10</v>
      </c>
      <c r="AF88">
        <v>32767</v>
      </c>
      <c r="AG88">
        <v>0</v>
      </c>
      <c r="AH88" t="s">
        <v>11</v>
      </c>
      <c r="AI88">
        <v>-32767</v>
      </c>
      <c r="AJ88">
        <v>0</v>
      </c>
      <c r="AK88" t="s">
        <v>12</v>
      </c>
      <c r="AL88">
        <v>0.06</v>
      </c>
      <c r="AM88">
        <v>5.6399999999999999E-2</v>
      </c>
    </row>
    <row r="89" spans="1:39" x14ac:dyDescent="0.25">
      <c r="A89" t="s">
        <v>101</v>
      </c>
      <c r="B89">
        <v>8</v>
      </c>
      <c r="C89">
        <v>200</v>
      </c>
      <c r="D89" t="s">
        <v>1</v>
      </c>
      <c r="E89">
        <v>0</v>
      </c>
      <c r="F89">
        <v>0</v>
      </c>
      <c r="G89" t="s">
        <v>2</v>
      </c>
      <c r="H89">
        <v>318.48503099999999</v>
      </c>
      <c r="I89">
        <v>6.0111999999999999E-2</v>
      </c>
      <c r="J89" t="s">
        <v>3</v>
      </c>
      <c r="K89">
        <v>309.58959800000002</v>
      </c>
      <c r="L89">
        <v>5.8036999999999998E-2</v>
      </c>
      <c r="M89" t="s">
        <v>4</v>
      </c>
      <c r="N89">
        <v>136.20648499999999</v>
      </c>
      <c r="O89">
        <v>2.3504000000000001E-2</v>
      </c>
      <c r="P89" t="s">
        <v>5</v>
      </c>
      <c r="Q89">
        <v>0</v>
      </c>
      <c r="R89">
        <v>0</v>
      </c>
      <c r="S89" t="s">
        <v>6</v>
      </c>
      <c r="T89">
        <v>0</v>
      </c>
      <c r="U89">
        <v>0</v>
      </c>
      <c r="V89" t="s">
        <v>7</v>
      </c>
      <c r="W89">
        <v>0</v>
      </c>
      <c r="X89">
        <v>0</v>
      </c>
      <c r="Y89" t="s">
        <v>8</v>
      </c>
      <c r="Z89">
        <v>0</v>
      </c>
      <c r="AA89">
        <v>0</v>
      </c>
      <c r="AB89" t="s">
        <v>9</v>
      </c>
      <c r="AC89">
        <v>0</v>
      </c>
      <c r="AD89">
        <v>0</v>
      </c>
      <c r="AE89" t="s">
        <v>10</v>
      </c>
      <c r="AF89">
        <v>32767</v>
      </c>
      <c r="AG89">
        <v>0</v>
      </c>
      <c r="AH89" t="s">
        <v>11</v>
      </c>
      <c r="AI89">
        <v>-32767</v>
      </c>
      <c r="AJ89">
        <v>0</v>
      </c>
      <c r="AK89" t="s">
        <v>12</v>
      </c>
      <c r="AL89">
        <v>0.08</v>
      </c>
      <c r="AM89">
        <v>7.3599999999999999E-2</v>
      </c>
    </row>
    <row r="90" spans="1:39" x14ac:dyDescent="0.25">
      <c r="A90" t="s">
        <v>101</v>
      </c>
      <c r="B90">
        <v>9</v>
      </c>
      <c r="C90">
        <v>225</v>
      </c>
      <c r="D90" t="s">
        <v>1</v>
      </c>
      <c r="E90">
        <v>0</v>
      </c>
      <c r="F90">
        <v>0</v>
      </c>
      <c r="G90" t="s">
        <v>2</v>
      </c>
      <c r="H90">
        <v>358.55658599999998</v>
      </c>
      <c r="I90">
        <v>6.7471000000000003E-2</v>
      </c>
      <c r="J90" t="s">
        <v>3</v>
      </c>
      <c r="K90">
        <v>348.55039599999998</v>
      </c>
      <c r="L90">
        <v>6.5226999999999993E-2</v>
      </c>
      <c r="M90" t="s">
        <v>4</v>
      </c>
      <c r="N90">
        <v>153.23296500000001</v>
      </c>
      <c r="O90">
        <v>2.7543000000000002E-2</v>
      </c>
      <c r="P90" t="s">
        <v>5</v>
      </c>
      <c r="Q90">
        <v>0</v>
      </c>
      <c r="R90">
        <v>0</v>
      </c>
      <c r="S90" t="s">
        <v>6</v>
      </c>
      <c r="T90">
        <v>0</v>
      </c>
      <c r="U90">
        <v>0</v>
      </c>
      <c r="V90" t="s">
        <v>7</v>
      </c>
      <c r="W90">
        <v>0</v>
      </c>
      <c r="X90">
        <v>0</v>
      </c>
      <c r="Y90" t="s">
        <v>8</v>
      </c>
      <c r="Z90">
        <v>0</v>
      </c>
      <c r="AA90">
        <v>0</v>
      </c>
      <c r="AB90" t="s">
        <v>9</v>
      </c>
      <c r="AC90">
        <v>0</v>
      </c>
      <c r="AD90">
        <v>0</v>
      </c>
      <c r="AE90" t="s">
        <v>10</v>
      </c>
      <c r="AF90">
        <v>32767</v>
      </c>
      <c r="AG90">
        <v>0</v>
      </c>
      <c r="AH90" t="s">
        <v>11</v>
      </c>
      <c r="AI90">
        <v>-32767</v>
      </c>
      <c r="AJ90">
        <v>0</v>
      </c>
      <c r="AK90" t="s">
        <v>12</v>
      </c>
      <c r="AL90">
        <v>0.08</v>
      </c>
      <c r="AM90">
        <v>7.3599999999999999E-2</v>
      </c>
    </row>
    <row r="91" spans="1:39" x14ac:dyDescent="0.25">
      <c r="A91" t="s">
        <v>101</v>
      </c>
      <c r="B91">
        <v>10</v>
      </c>
      <c r="C91">
        <v>250</v>
      </c>
      <c r="D91" t="s">
        <v>1</v>
      </c>
      <c r="E91">
        <v>0</v>
      </c>
      <c r="F91">
        <v>0</v>
      </c>
      <c r="G91" t="s">
        <v>2</v>
      </c>
      <c r="H91">
        <v>398.66887100000002</v>
      </c>
      <c r="I91">
        <v>8.1612000000000004E-2</v>
      </c>
      <c r="J91" t="s">
        <v>3</v>
      </c>
      <c r="K91">
        <v>387.55191200000002</v>
      </c>
      <c r="L91">
        <v>7.9076999999999995E-2</v>
      </c>
      <c r="M91" t="s">
        <v>4</v>
      </c>
      <c r="N91">
        <v>170.25938300000001</v>
      </c>
      <c r="O91">
        <v>3.0276999999999998E-2</v>
      </c>
      <c r="P91" t="s">
        <v>5</v>
      </c>
      <c r="Q91">
        <v>0</v>
      </c>
      <c r="R91">
        <v>0</v>
      </c>
      <c r="S91" t="s">
        <v>6</v>
      </c>
      <c r="T91">
        <v>0</v>
      </c>
      <c r="U91">
        <v>0</v>
      </c>
      <c r="V91" t="s">
        <v>7</v>
      </c>
      <c r="W91">
        <v>0</v>
      </c>
      <c r="X91">
        <v>0</v>
      </c>
      <c r="Y91" t="s">
        <v>8</v>
      </c>
      <c r="Z91">
        <v>0</v>
      </c>
      <c r="AA91">
        <v>0</v>
      </c>
      <c r="AB91" t="s">
        <v>9</v>
      </c>
      <c r="AC91">
        <v>0</v>
      </c>
      <c r="AD91">
        <v>0</v>
      </c>
      <c r="AE91" t="s">
        <v>10</v>
      </c>
      <c r="AF91">
        <v>32767</v>
      </c>
      <c r="AG91">
        <v>0</v>
      </c>
      <c r="AH91" t="s">
        <v>11</v>
      </c>
      <c r="AI91">
        <v>-32767</v>
      </c>
      <c r="AJ91">
        <v>0</v>
      </c>
      <c r="AK91" t="s">
        <v>12</v>
      </c>
      <c r="AL91">
        <v>0.08</v>
      </c>
      <c r="AM91">
        <v>7.3599999999999999E-2</v>
      </c>
    </row>
    <row r="92" spans="1:39" x14ac:dyDescent="0.25">
      <c r="A92" t="s">
        <v>101</v>
      </c>
      <c r="B92">
        <v>11</v>
      </c>
      <c r="C92">
        <v>275</v>
      </c>
      <c r="D92" t="s">
        <v>1</v>
      </c>
      <c r="E92">
        <v>0</v>
      </c>
      <c r="F92">
        <v>0</v>
      </c>
      <c r="G92" t="s">
        <v>2</v>
      </c>
      <c r="H92">
        <v>438.83009500000003</v>
      </c>
      <c r="I92">
        <v>9.6384999999999998E-2</v>
      </c>
      <c r="J92" t="s">
        <v>3</v>
      </c>
      <c r="K92">
        <v>426.60224199999999</v>
      </c>
      <c r="L92">
        <v>9.3169000000000002E-2</v>
      </c>
      <c r="M92" t="s">
        <v>4</v>
      </c>
      <c r="N92">
        <v>187.276353</v>
      </c>
      <c r="O92">
        <v>3.4764000000000003E-2</v>
      </c>
      <c r="P92" t="s">
        <v>5</v>
      </c>
      <c r="Q92">
        <v>0</v>
      </c>
      <c r="R92">
        <v>0</v>
      </c>
      <c r="S92" t="s">
        <v>6</v>
      </c>
      <c r="T92">
        <v>0</v>
      </c>
      <c r="U92">
        <v>0</v>
      </c>
      <c r="V92" t="s">
        <v>7</v>
      </c>
      <c r="W92">
        <v>0</v>
      </c>
      <c r="X92">
        <v>0</v>
      </c>
      <c r="Y92" t="s">
        <v>8</v>
      </c>
      <c r="Z92">
        <v>0</v>
      </c>
      <c r="AA92">
        <v>0</v>
      </c>
      <c r="AB92" t="s">
        <v>9</v>
      </c>
      <c r="AC92">
        <v>0</v>
      </c>
      <c r="AD92">
        <v>0</v>
      </c>
      <c r="AE92" t="s">
        <v>10</v>
      </c>
      <c r="AF92">
        <v>32767</v>
      </c>
      <c r="AG92">
        <v>0</v>
      </c>
      <c r="AH92" t="s">
        <v>11</v>
      </c>
      <c r="AI92">
        <v>-32767</v>
      </c>
      <c r="AJ92">
        <v>0</v>
      </c>
      <c r="AK92" t="s">
        <v>12</v>
      </c>
      <c r="AL92">
        <v>0.1</v>
      </c>
      <c r="AM92">
        <v>0.09</v>
      </c>
    </row>
    <row r="93" spans="1:39" x14ac:dyDescent="0.25">
      <c r="A93" t="s">
        <v>101</v>
      </c>
      <c r="B93">
        <v>12</v>
      </c>
      <c r="C93">
        <v>300</v>
      </c>
      <c r="D93" t="s">
        <v>1</v>
      </c>
      <c r="E93">
        <v>0</v>
      </c>
      <c r="F93">
        <v>0</v>
      </c>
      <c r="G93" t="s">
        <v>2</v>
      </c>
      <c r="H93">
        <v>479.05841600000002</v>
      </c>
      <c r="I93">
        <v>0.11197799999999999</v>
      </c>
      <c r="J93" t="s">
        <v>3</v>
      </c>
      <c r="K93">
        <v>465.71953400000001</v>
      </c>
      <c r="L93">
        <v>0.108611</v>
      </c>
      <c r="M93" t="s">
        <v>4</v>
      </c>
      <c r="N93">
        <v>204.305744</v>
      </c>
      <c r="O93">
        <v>4.0597000000000001E-2</v>
      </c>
      <c r="P93" t="s">
        <v>5</v>
      </c>
      <c r="Q93">
        <v>0</v>
      </c>
      <c r="R93">
        <v>0</v>
      </c>
      <c r="S93" t="s">
        <v>6</v>
      </c>
      <c r="T93">
        <v>0</v>
      </c>
      <c r="U93">
        <v>0</v>
      </c>
      <c r="V93" t="s">
        <v>7</v>
      </c>
      <c r="W93">
        <v>0</v>
      </c>
      <c r="X93">
        <v>0</v>
      </c>
      <c r="Y93" t="s">
        <v>8</v>
      </c>
      <c r="Z93">
        <v>0</v>
      </c>
      <c r="AA93">
        <v>0</v>
      </c>
      <c r="AB93" t="s">
        <v>9</v>
      </c>
      <c r="AC93">
        <v>0</v>
      </c>
      <c r="AD93">
        <v>0</v>
      </c>
      <c r="AE93" t="s">
        <v>10</v>
      </c>
      <c r="AF93">
        <v>32767</v>
      </c>
      <c r="AG93">
        <v>0</v>
      </c>
      <c r="AH93" t="s">
        <v>11</v>
      </c>
      <c r="AI93">
        <v>-32767</v>
      </c>
      <c r="AJ93">
        <v>0</v>
      </c>
      <c r="AK93" t="s">
        <v>12</v>
      </c>
      <c r="AL93">
        <v>0.1</v>
      </c>
      <c r="AM93">
        <v>0.09</v>
      </c>
    </row>
    <row r="94" spans="1:39" x14ac:dyDescent="0.25">
      <c r="A94" t="s">
        <v>101</v>
      </c>
      <c r="B94">
        <v>13</v>
      </c>
      <c r="C94">
        <v>325</v>
      </c>
      <c r="D94" t="s">
        <v>1</v>
      </c>
      <c r="E94">
        <v>0</v>
      </c>
      <c r="F94">
        <v>0</v>
      </c>
      <c r="G94" t="s">
        <v>2</v>
      </c>
      <c r="H94">
        <v>519.33252400000003</v>
      </c>
      <c r="I94">
        <v>0.13366</v>
      </c>
      <c r="J94" t="s">
        <v>3</v>
      </c>
      <c r="K94">
        <v>504.883039</v>
      </c>
      <c r="L94">
        <v>0.13048100000000001</v>
      </c>
      <c r="M94" t="s">
        <v>4</v>
      </c>
      <c r="N94">
        <v>221.331335</v>
      </c>
      <c r="O94">
        <v>4.9578999999999998E-2</v>
      </c>
      <c r="P94" t="s">
        <v>5</v>
      </c>
      <c r="Q94">
        <v>0</v>
      </c>
      <c r="R94">
        <v>0</v>
      </c>
      <c r="S94" t="s">
        <v>6</v>
      </c>
      <c r="T94">
        <v>0</v>
      </c>
      <c r="U94">
        <v>0</v>
      </c>
      <c r="V94" t="s">
        <v>7</v>
      </c>
      <c r="W94">
        <v>0</v>
      </c>
      <c r="X94">
        <v>0</v>
      </c>
      <c r="Y94" t="s">
        <v>8</v>
      </c>
      <c r="Z94">
        <v>0</v>
      </c>
      <c r="AA94">
        <v>0</v>
      </c>
      <c r="AB94" t="s">
        <v>9</v>
      </c>
      <c r="AC94">
        <v>0</v>
      </c>
      <c r="AD94">
        <v>0</v>
      </c>
      <c r="AE94" t="s">
        <v>10</v>
      </c>
      <c r="AF94">
        <v>32767</v>
      </c>
      <c r="AG94">
        <v>0</v>
      </c>
      <c r="AH94" t="s">
        <v>11</v>
      </c>
      <c r="AI94">
        <v>-32767</v>
      </c>
      <c r="AJ94">
        <v>0</v>
      </c>
      <c r="AK94" t="s">
        <v>12</v>
      </c>
      <c r="AL94">
        <v>0.1</v>
      </c>
      <c r="AM94">
        <v>0.09</v>
      </c>
    </row>
    <row r="95" spans="1:39" x14ac:dyDescent="0.25">
      <c r="A95" t="s">
        <v>101</v>
      </c>
      <c r="B95">
        <v>14</v>
      </c>
      <c r="C95">
        <v>350</v>
      </c>
      <c r="D95" t="s">
        <v>1</v>
      </c>
      <c r="E95">
        <v>0</v>
      </c>
      <c r="F95">
        <v>0</v>
      </c>
      <c r="G95" t="s">
        <v>2</v>
      </c>
      <c r="H95">
        <v>559.65988600000003</v>
      </c>
      <c r="I95">
        <v>0.155192</v>
      </c>
      <c r="J95" t="s">
        <v>3</v>
      </c>
      <c r="K95">
        <v>544.10008900000003</v>
      </c>
      <c r="L95">
        <v>0.15096999999999999</v>
      </c>
      <c r="M95" t="s">
        <v>4</v>
      </c>
      <c r="N95">
        <v>238.35402999999999</v>
      </c>
      <c r="O95">
        <v>5.5997999999999999E-2</v>
      </c>
      <c r="P95" t="s">
        <v>5</v>
      </c>
      <c r="Q95">
        <v>0</v>
      </c>
      <c r="R95">
        <v>0</v>
      </c>
      <c r="S95" t="s">
        <v>6</v>
      </c>
      <c r="T95">
        <v>0</v>
      </c>
      <c r="U95">
        <v>0</v>
      </c>
      <c r="V95" t="s">
        <v>7</v>
      </c>
      <c r="W95">
        <v>0</v>
      </c>
      <c r="X95">
        <v>0</v>
      </c>
      <c r="Y95" t="s">
        <v>8</v>
      </c>
      <c r="Z95">
        <v>0</v>
      </c>
      <c r="AA95">
        <v>0</v>
      </c>
      <c r="AB95" t="s">
        <v>9</v>
      </c>
      <c r="AC95">
        <v>0</v>
      </c>
      <c r="AD95">
        <v>0</v>
      </c>
      <c r="AE95" t="s">
        <v>10</v>
      </c>
      <c r="AF95">
        <v>32767</v>
      </c>
      <c r="AG95">
        <v>0</v>
      </c>
      <c r="AH95" t="s">
        <v>11</v>
      </c>
      <c r="AI95">
        <v>-32767</v>
      </c>
      <c r="AJ95">
        <v>0</v>
      </c>
      <c r="AK95" t="s">
        <v>12</v>
      </c>
      <c r="AL95">
        <v>0.1</v>
      </c>
      <c r="AM95">
        <v>0.09</v>
      </c>
    </row>
    <row r="96" spans="1:39" x14ac:dyDescent="0.25">
      <c r="A96" t="s">
        <v>101</v>
      </c>
      <c r="B96">
        <v>15</v>
      </c>
      <c r="C96">
        <v>375</v>
      </c>
      <c r="D96" t="s">
        <v>1</v>
      </c>
      <c r="E96">
        <v>0</v>
      </c>
      <c r="F96">
        <v>0</v>
      </c>
      <c r="G96" t="s">
        <v>2</v>
      </c>
      <c r="H96">
        <v>600.02817500000003</v>
      </c>
      <c r="I96">
        <v>0.18895600000000001</v>
      </c>
      <c r="J96" t="s">
        <v>3</v>
      </c>
      <c r="K96">
        <v>583.35720300000003</v>
      </c>
      <c r="L96">
        <v>0.18395</v>
      </c>
      <c r="M96" t="s">
        <v>4</v>
      </c>
      <c r="N96">
        <v>255.377646</v>
      </c>
      <c r="O96">
        <v>6.6796999999999995E-2</v>
      </c>
      <c r="P96" t="s">
        <v>5</v>
      </c>
      <c r="Q96">
        <v>0</v>
      </c>
      <c r="R96">
        <v>0</v>
      </c>
      <c r="S96" t="s">
        <v>6</v>
      </c>
      <c r="T96">
        <v>0</v>
      </c>
      <c r="U96">
        <v>0</v>
      </c>
      <c r="V96" t="s">
        <v>7</v>
      </c>
      <c r="W96">
        <v>0</v>
      </c>
      <c r="X96">
        <v>0</v>
      </c>
      <c r="Y96" t="s">
        <v>8</v>
      </c>
      <c r="Z96">
        <v>0</v>
      </c>
      <c r="AA96">
        <v>0</v>
      </c>
      <c r="AB96" t="s">
        <v>9</v>
      </c>
      <c r="AC96">
        <v>0</v>
      </c>
      <c r="AD96">
        <v>0</v>
      </c>
      <c r="AE96" t="s">
        <v>10</v>
      </c>
      <c r="AF96">
        <v>32767</v>
      </c>
      <c r="AG96">
        <v>0</v>
      </c>
      <c r="AH96" t="s">
        <v>11</v>
      </c>
      <c r="AI96">
        <v>-32767</v>
      </c>
      <c r="AJ96">
        <v>0</v>
      </c>
      <c r="AK96" t="s">
        <v>12</v>
      </c>
      <c r="AL96">
        <v>0.1</v>
      </c>
      <c r="AM96">
        <v>0.09</v>
      </c>
    </row>
    <row r="97" spans="1:39" x14ac:dyDescent="0.25">
      <c r="A97" t="s">
        <v>101</v>
      </c>
      <c r="B97">
        <v>16</v>
      </c>
      <c r="C97">
        <v>400</v>
      </c>
      <c r="D97" t="s">
        <v>1</v>
      </c>
      <c r="E97">
        <v>0</v>
      </c>
      <c r="F97">
        <v>0</v>
      </c>
      <c r="G97" t="s">
        <v>2</v>
      </c>
      <c r="H97">
        <v>640.429485</v>
      </c>
      <c r="I97">
        <v>0.21531700000000001</v>
      </c>
      <c r="J97" t="s">
        <v>3</v>
      </c>
      <c r="K97">
        <v>622.64820199999997</v>
      </c>
      <c r="L97">
        <v>0.209787</v>
      </c>
      <c r="M97" t="s">
        <v>4</v>
      </c>
      <c r="N97">
        <v>272.39164099999999</v>
      </c>
      <c r="O97">
        <v>7.6131000000000004E-2</v>
      </c>
      <c r="P97" t="s">
        <v>5</v>
      </c>
      <c r="Q97">
        <v>0</v>
      </c>
      <c r="R97">
        <v>0</v>
      </c>
      <c r="S97" t="s">
        <v>6</v>
      </c>
      <c r="T97">
        <v>0</v>
      </c>
      <c r="U97">
        <v>0</v>
      </c>
      <c r="V97" t="s">
        <v>7</v>
      </c>
      <c r="W97">
        <v>0</v>
      </c>
      <c r="X97">
        <v>0</v>
      </c>
      <c r="Y97" t="s">
        <v>8</v>
      </c>
      <c r="Z97">
        <v>0</v>
      </c>
      <c r="AA97">
        <v>0</v>
      </c>
      <c r="AB97" t="s">
        <v>9</v>
      </c>
      <c r="AC97">
        <v>0</v>
      </c>
      <c r="AD97">
        <v>0</v>
      </c>
      <c r="AE97" t="s">
        <v>10</v>
      </c>
      <c r="AF97">
        <v>32767</v>
      </c>
      <c r="AG97">
        <v>0</v>
      </c>
      <c r="AH97" t="s">
        <v>11</v>
      </c>
      <c r="AI97">
        <v>-32767</v>
      </c>
      <c r="AJ97">
        <v>0</v>
      </c>
      <c r="AK97" t="s">
        <v>12</v>
      </c>
      <c r="AL97">
        <v>0.1</v>
      </c>
      <c r="AM97">
        <v>0.09</v>
      </c>
    </row>
    <row r="98" spans="1:39" x14ac:dyDescent="0.25">
      <c r="A98" t="s">
        <v>101</v>
      </c>
      <c r="B98">
        <v>17</v>
      </c>
      <c r="C98">
        <v>425</v>
      </c>
      <c r="D98" t="s">
        <v>1</v>
      </c>
      <c r="E98">
        <v>0</v>
      </c>
      <c r="F98">
        <v>0</v>
      </c>
      <c r="G98" t="s">
        <v>2</v>
      </c>
      <c r="H98">
        <v>680.89465299999995</v>
      </c>
      <c r="I98">
        <v>0.25466800000000001</v>
      </c>
      <c r="J98" t="s">
        <v>3</v>
      </c>
      <c r="K98">
        <v>662.003015</v>
      </c>
      <c r="L98">
        <v>0.24778800000000001</v>
      </c>
      <c r="M98" t="s">
        <v>4</v>
      </c>
      <c r="N98">
        <v>289.41143899999997</v>
      </c>
      <c r="O98">
        <v>8.7110999999999994E-2</v>
      </c>
      <c r="P98" t="s">
        <v>5</v>
      </c>
      <c r="Q98">
        <v>0</v>
      </c>
      <c r="R98">
        <v>0</v>
      </c>
      <c r="S98" t="s">
        <v>6</v>
      </c>
      <c r="T98">
        <v>0</v>
      </c>
      <c r="U98">
        <v>0</v>
      </c>
      <c r="V98" t="s">
        <v>7</v>
      </c>
      <c r="W98">
        <v>0</v>
      </c>
      <c r="X98">
        <v>0</v>
      </c>
      <c r="Y98" t="s">
        <v>8</v>
      </c>
      <c r="Z98">
        <v>0</v>
      </c>
      <c r="AA98">
        <v>0</v>
      </c>
      <c r="AB98" t="s">
        <v>9</v>
      </c>
      <c r="AC98">
        <v>0</v>
      </c>
      <c r="AD98">
        <v>0</v>
      </c>
      <c r="AE98" t="s">
        <v>10</v>
      </c>
      <c r="AF98">
        <v>32767</v>
      </c>
      <c r="AG98">
        <v>0</v>
      </c>
      <c r="AH98" t="s">
        <v>11</v>
      </c>
      <c r="AI98">
        <v>-32767</v>
      </c>
      <c r="AJ98">
        <v>0</v>
      </c>
      <c r="AK98" t="s">
        <v>12</v>
      </c>
      <c r="AL98">
        <v>0.1</v>
      </c>
      <c r="AM98">
        <v>0.09</v>
      </c>
    </row>
    <row r="99" spans="1:39" x14ac:dyDescent="0.25">
      <c r="A99" t="s">
        <v>101</v>
      </c>
      <c r="B99">
        <v>18</v>
      </c>
      <c r="C99">
        <v>450</v>
      </c>
      <c r="D99" t="s">
        <v>1</v>
      </c>
      <c r="E99">
        <v>0</v>
      </c>
      <c r="F99">
        <v>0</v>
      </c>
      <c r="G99" t="s">
        <v>2</v>
      </c>
      <c r="H99">
        <v>721.40957500000002</v>
      </c>
      <c r="I99">
        <v>0.26794699999999999</v>
      </c>
      <c r="J99" t="s">
        <v>3</v>
      </c>
      <c r="K99">
        <v>701.40718700000002</v>
      </c>
      <c r="L99">
        <v>0.26034600000000002</v>
      </c>
      <c r="M99" t="s">
        <v>4</v>
      </c>
      <c r="N99">
        <v>306.43327900000003</v>
      </c>
      <c r="O99">
        <v>9.0149000000000007E-2</v>
      </c>
      <c r="P99" t="s">
        <v>5</v>
      </c>
      <c r="Q99">
        <v>0</v>
      </c>
      <c r="R99">
        <v>0</v>
      </c>
      <c r="S99" t="s">
        <v>6</v>
      </c>
      <c r="T99">
        <v>0</v>
      </c>
      <c r="U99">
        <v>0</v>
      </c>
      <c r="V99" t="s">
        <v>7</v>
      </c>
      <c r="W99">
        <v>0</v>
      </c>
      <c r="X99">
        <v>0</v>
      </c>
      <c r="Y99" t="s">
        <v>8</v>
      </c>
      <c r="Z99">
        <v>0</v>
      </c>
      <c r="AA99">
        <v>0</v>
      </c>
      <c r="AB99" t="s">
        <v>9</v>
      </c>
      <c r="AC99">
        <v>0</v>
      </c>
      <c r="AD99">
        <v>0</v>
      </c>
      <c r="AE99" t="s">
        <v>10</v>
      </c>
      <c r="AF99">
        <v>32767</v>
      </c>
      <c r="AG99">
        <v>0</v>
      </c>
      <c r="AH99" t="s">
        <v>11</v>
      </c>
      <c r="AI99">
        <v>-32767</v>
      </c>
      <c r="AJ99">
        <v>0</v>
      </c>
      <c r="AK99" t="s">
        <v>12</v>
      </c>
      <c r="AL99">
        <v>0.1</v>
      </c>
      <c r="AM99">
        <v>0.09</v>
      </c>
    </row>
    <row r="100" spans="1:39" x14ac:dyDescent="0.25">
      <c r="A100" t="s">
        <v>101</v>
      </c>
      <c r="B100">
        <v>19</v>
      </c>
      <c r="C100">
        <v>475</v>
      </c>
      <c r="D100" t="s">
        <v>1</v>
      </c>
      <c r="E100">
        <v>0</v>
      </c>
      <c r="F100">
        <v>0</v>
      </c>
      <c r="G100" t="s">
        <v>2</v>
      </c>
      <c r="H100">
        <v>761.99663899999996</v>
      </c>
      <c r="I100">
        <v>0.30258400000000002</v>
      </c>
      <c r="J100" t="s">
        <v>3</v>
      </c>
      <c r="K100">
        <v>740.88379999999995</v>
      </c>
      <c r="L100">
        <v>0.29385299999999998</v>
      </c>
      <c r="M100" t="s">
        <v>4</v>
      </c>
      <c r="N100">
        <v>323.46868799999999</v>
      </c>
      <c r="O100">
        <v>9.9252999999999994E-2</v>
      </c>
      <c r="P100" t="s">
        <v>5</v>
      </c>
      <c r="Q100">
        <v>0</v>
      </c>
      <c r="R100">
        <v>0</v>
      </c>
      <c r="S100" t="s">
        <v>6</v>
      </c>
      <c r="T100">
        <v>0</v>
      </c>
      <c r="U100">
        <v>0</v>
      </c>
      <c r="V100" t="s">
        <v>7</v>
      </c>
      <c r="W100">
        <v>0</v>
      </c>
      <c r="X100">
        <v>0</v>
      </c>
      <c r="Y100" t="s">
        <v>8</v>
      </c>
      <c r="Z100">
        <v>0</v>
      </c>
      <c r="AA100">
        <v>0</v>
      </c>
      <c r="AB100" t="s">
        <v>9</v>
      </c>
      <c r="AC100">
        <v>0</v>
      </c>
      <c r="AD100">
        <v>0</v>
      </c>
      <c r="AE100" t="s">
        <v>10</v>
      </c>
      <c r="AF100">
        <v>32767</v>
      </c>
      <c r="AG100">
        <v>0</v>
      </c>
      <c r="AH100" t="s">
        <v>11</v>
      </c>
      <c r="AI100">
        <v>-32767</v>
      </c>
      <c r="AJ100">
        <v>0</v>
      </c>
      <c r="AK100" t="s">
        <v>12</v>
      </c>
      <c r="AL100">
        <v>0.1</v>
      </c>
      <c r="AM100">
        <v>0.09</v>
      </c>
    </row>
    <row r="101" spans="1:39" x14ac:dyDescent="0.25">
      <c r="A101" t="s">
        <v>101</v>
      </c>
      <c r="B101">
        <v>20</v>
      </c>
      <c r="C101">
        <v>500</v>
      </c>
      <c r="D101" t="s">
        <v>1</v>
      </c>
      <c r="E101">
        <v>0</v>
      </c>
      <c r="F101">
        <v>0</v>
      </c>
      <c r="G101" t="s">
        <v>2</v>
      </c>
      <c r="H101">
        <v>802.60805100000005</v>
      </c>
      <c r="I101">
        <v>0.334231</v>
      </c>
      <c r="J101" t="s">
        <v>3</v>
      </c>
      <c r="K101">
        <v>780.38410999999996</v>
      </c>
      <c r="L101">
        <v>0.324241</v>
      </c>
      <c r="M101" t="s">
        <v>4</v>
      </c>
      <c r="N101">
        <v>340.48906799999997</v>
      </c>
      <c r="O101">
        <v>0.111424</v>
      </c>
      <c r="P101" t="s">
        <v>5</v>
      </c>
      <c r="Q101">
        <v>0</v>
      </c>
      <c r="R101">
        <v>0</v>
      </c>
      <c r="S101" t="s">
        <v>6</v>
      </c>
      <c r="T101">
        <v>0</v>
      </c>
      <c r="U101">
        <v>0</v>
      </c>
      <c r="V101" t="s">
        <v>7</v>
      </c>
      <c r="W101">
        <v>0</v>
      </c>
      <c r="X101">
        <v>0</v>
      </c>
      <c r="Y101" t="s">
        <v>8</v>
      </c>
      <c r="Z101">
        <v>0</v>
      </c>
      <c r="AA101">
        <v>0</v>
      </c>
      <c r="AB101" t="s">
        <v>9</v>
      </c>
      <c r="AC101">
        <v>0</v>
      </c>
      <c r="AD101">
        <v>0</v>
      </c>
      <c r="AE101" t="s">
        <v>10</v>
      </c>
      <c r="AF101">
        <v>32767</v>
      </c>
      <c r="AG101">
        <v>0</v>
      </c>
      <c r="AH101" t="s">
        <v>11</v>
      </c>
      <c r="AI101">
        <v>-32767</v>
      </c>
      <c r="AJ101">
        <v>0</v>
      </c>
      <c r="AK101" t="s">
        <v>12</v>
      </c>
      <c r="AL101">
        <v>0.1</v>
      </c>
      <c r="AM101">
        <v>0.09</v>
      </c>
    </row>
    <row r="102" spans="1:39" x14ac:dyDescent="0.25">
      <c r="A102" t="s">
        <v>92</v>
      </c>
      <c r="B102">
        <v>1</v>
      </c>
      <c r="C102">
        <v>25</v>
      </c>
      <c r="D102" t="s">
        <v>1</v>
      </c>
      <c r="E102">
        <v>0</v>
      </c>
      <c r="F102">
        <v>0</v>
      </c>
      <c r="G102" t="s">
        <v>2</v>
      </c>
      <c r="H102">
        <v>70.976937000000007</v>
      </c>
      <c r="I102">
        <v>0.186136</v>
      </c>
      <c r="J102" t="s">
        <v>3</v>
      </c>
      <c r="K102">
        <v>68.306952999999993</v>
      </c>
      <c r="L102">
        <v>0.184972</v>
      </c>
      <c r="M102" t="s">
        <v>4</v>
      </c>
      <c r="N102">
        <v>49.868689000000003</v>
      </c>
      <c r="O102">
        <v>0.18016699999999999</v>
      </c>
      <c r="P102" t="s">
        <v>5</v>
      </c>
      <c r="Q102">
        <v>0</v>
      </c>
      <c r="R102">
        <v>0</v>
      </c>
      <c r="S102" t="s">
        <v>6</v>
      </c>
      <c r="T102">
        <v>0</v>
      </c>
      <c r="U102">
        <v>0</v>
      </c>
      <c r="V102" t="s">
        <v>7</v>
      </c>
      <c r="W102">
        <v>0</v>
      </c>
      <c r="X102">
        <v>0</v>
      </c>
      <c r="Y102" t="s">
        <v>8</v>
      </c>
      <c r="Z102">
        <v>0</v>
      </c>
      <c r="AA102">
        <v>0</v>
      </c>
      <c r="AB102" t="s">
        <v>9</v>
      </c>
      <c r="AC102">
        <v>0</v>
      </c>
      <c r="AD102">
        <v>0</v>
      </c>
      <c r="AE102" t="s">
        <v>10</v>
      </c>
      <c r="AF102">
        <v>32767</v>
      </c>
      <c r="AG102">
        <v>0</v>
      </c>
      <c r="AH102" t="s">
        <v>11</v>
      </c>
      <c r="AI102">
        <v>-32767</v>
      </c>
      <c r="AJ102">
        <v>0</v>
      </c>
      <c r="AK102" t="s">
        <v>12</v>
      </c>
      <c r="AL102">
        <v>0</v>
      </c>
      <c r="AM102">
        <v>0</v>
      </c>
    </row>
    <row r="103" spans="1:39" x14ac:dyDescent="0.25">
      <c r="A103" t="s">
        <v>92</v>
      </c>
      <c r="B103">
        <v>2</v>
      </c>
      <c r="C103">
        <v>50</v>
      </c>
      <c r="D103" t="s">
        <v>1</v>
      </c>
      <c r="E103">
        <v>0</v>
      </c>
      <c r="F103">
        <v>0</v>
      </c>
      <c r="G103" t="s">
        <v>2</v>
      </c>
      <c r="H103">
        <v>141.94574700000001</v>
      </c>
      <c r="I103">
        <v>0.29189599999999999</v>
      </c>
      <c r="J103" t="s">
        <v>3</v>
      </c>
      <c r="K103">
        <v>136.61447200000001</v>
      </c>
      <c r="L103">
        <v>0.29071599999999997</v>
      </c>
      <c r="M103" t="s">
        <v>4</v>
      </c>
      <c r="N103">
        <v>99.758251999999999</v>
      </c>
      <c r="O103">
        <v>0.28852299999999997</v>
      </c>
      <c r="P103" t="s">
        <v>5</v>
      </c>
      <c r="Q103">
        <v>0</v>
      </c>
      <c r="R103">
        <v>0</v>
      </c>
      <c r="S103" t="s">
        <v>6</v>
      </c>
      <c r="T103">
        <v>0</v>
      </c>
      <c r="U103">
        <v>0</v>
      </c>
      <c r="V103" t="s">
        <v>7</v>
      </c>
      <c r="W103">
        <v>0</v>
      </c>
      <c r="X103">
        <v>0</v>
      </c>
      <c r="Y103" t="s">
        <v>8</v>
      </c>
      <c r="Z103">
        <v>0</v>
      </c>
      <c r="AA103">
        <v>0</v>
      </c>
      <c r="AB103" t="s">
        <v>9</v>
      </c>
      <c r="AC103">
        <v>0</v>
      </c>
      <c r="AD103">
        <v>0</v>
      </c>
      <c r="AE103" t="s">
        <v>10</v>
      </c>
      <c r="AF103">
        <v>32767</v>
      </c>
      <c r="AG103">
        <v>0</v>
      </c>
      <c r="AH103" t="s">
        <v>11</v>
      </c>
      <c r="AI103">
        <v>-32767</v>
      </c>
      <c r="AJ103">
        <v>0</v>
      </c>
      <c r="AK103" t="s">
        <v>12</v>
      </c>
      <c r="AL103">
        <v>0</v>
      </c>
      <c r="AM103">
        <v>0</v>
      </c>
    </row>
    <row r="104" spans="1:39" x14ac:dyDescent="0.25">
      <c r="A104" t="s">
        <v>92</v>
      </c>
      <c r="B104">
        <v>3</v>
      </c>
      <c r="C104">
        <v>75</v>
      </c>
      <c r="D104" t="s">
        <v>1</v>
      </c>
      <c r="E104">
        <v>0</v>
      </c>
      <c r="F104">
        <v>0</v>
      </c>
      <c r="G104" t="s">
        <v>2</v>
      </c>
      <c r="H104">
        <v>212.89951199999999</v>
      </c>
      <c r="I104">
        <v>0.58459099999999997</v>
      </c>
      <c r="J104" t="s">
        <v>3</v>
      </c>
      <c r="K104">
        <v>204.90517700000001</v>
      </c>
      <c r="L104">
        <v>0.579542</v>
      </c>
      <c r="M104" t="s">
        <v>4</v>
      </c>
      <c r="N104">
        <v>149.62981199999999</v>
      </c>
      <c r="O104">
        <v>0.57661399999999996</v>
      </c>
      <c r="P104" t="s">
        <v>5</v>
      </c>
      <c r="Q104">
        <v>0</v>
      </c>
      <c r="R104">
        <v>0</v>
      </c>
      <c r="S104" t="s">
        <v>6</v>
      </c>
      <c r="T104">
        <v>0</v>
      </c>
      <c r="U104">
        <v>0</v>
      </c>
      <c r="V104" t="s">
        <v>7</v>
      </c>
      <c r="W104">
        <v>0</v>
      </c>
      <c r="X104">
        <v>0</v>
      </c>
      <c r="Y104" t="s">
        <v>8</v>
      </c>
      <c r="Z104">
        <v>0</v>
      </c>
      <c r="AA104">
        <v>0</v>
      </c>
      <c r="AB104" t="s">
        <v>9</v>
      </c>
      <c r="AC104">
        <v>0</v>
      </c>
      <c r="AD104">
        <v>0</v>
      </c>
      <c r="AE104" t="s">
        <v>10</v>
      </c>
      <c r="AF104">
        <v>32767</v>
      </c>
      <c r="AG104">
        <v>0</v>
      </c>
      <c r="AH104" t="s">
        <v>11</v>
      </c>
      <c r="AI104">
        <v>-32767</v>
      </c>
      <c r="AJ104">
        <v>0</v>
      </c>
      <c r="AK104" t="s">
        <v>12</v>
      </c>
      <c r="AL104">
        <v>0</v>
      </c>
      <c r="AM104">
        <v>0</v>
      </c>
    </row>
    <row r="105" spans="1:39" x14ac:dyDescent="0.25">
      <c r="A105" t="s">
        <v>92</v>
      </c>
      <c r="B105">
        <v>4</v>
      </c>
      <c r="C105">
        <v>100</v>
      </c>
      <c r="D105" t="s">
        <v>1</v>
      </c>
      <c r="E105">
        <v>0</v>
      </c>
      <c r="F105">
        <v>0</v>
      </c>
      <c r="G105" t="s">
        <v>2</v>
      </c>
      <c r="H105">
        <v>283.87336099999999</v>
      </c>
      <c r="I105">
        <v>0.72097800000000001</v>
      </c>
      <c r="J105" t="s">
        <v>3</v>
      </c>
      <c r="K105">
        <v>273.21575899999999</v>
      </c>
      <c r="L105">
        <v>0.71153100000000002</v>
      </c>
      <c r="M105" t="s">
        <v>4</v>
      </c>
      <c r="N105">
        <v>199.521682</v>
      </c>
      <c r="O105">
        <v>0.70599000000000001</v>
      </c>
      <c r="P105" t="s">
        <v>5</v>
      </c>
      <c r="Q105">
        <v>0</v>
      </c>
      <c r="R105">
        <v>0</v>
      </c>
      <c r="S105" t="s">
        <v>6</v>
      </c>
      <c r="T105">
        <v>0</v>
      </c>
      <c r="U105">
        <v>0</v>
      </c>
      <c r="V105" t="s">
        <v>7</v>
      </c>
      <c r="W105">
        <v>0</v>
      </c>
      <c r="X105">
        <v>0</v>
      </c>
      <c r="Y105" t="s">
        <v>8</v>
      </c>
      <c r="Z105">
        <v>0</v>
      </c>
      <c r="AA105">
        <v>0</v>
      </c>
      <c r="AB105" t="s">
        <v>9</v>
      </c>
      <c r="AC105">
        <v>0</v>
      </c>
      <c r="AD105">
        <v>0</v>
      </c>
      <c r="AE105" t="s">
        <v>10</v>
      </c>
      <c r="AF105">
        <v>32767</v>
      </c>
      <c r="AG105">
        <v>0</v>
      </c>
      <c r="AH105" t="s">
        <v>11</v>
      </c>
      <c r="AI105">
        <v>-32767</v>
      </c>
      <c r="AJ105">
        <v>0</v>
      </c>
      <c r="AK105" t="s">
        <v>12</v>
      </c>
      <c r="AL105">
        <v>0</v>
      </c>
      <c r="AM105">
        <v>0</v>
      </c>
    </row>
    <row r="106" spans="1:39" x14ac:dyDescent="0.25">
      <c r="A106" t="s">
        <v>92</v>
      </c>
      <c r="B106">
        <v>5</v>
      </c>
      <c r="C106">
        <v>125</v>
      </c>
      <c r="D106" t="s">
        <v>1</v>
      </c>
      <c r="E106">
        <v>0</v>
      </c>
      <c r="F106">
        <v>0</v>
      </c>
      <c r="G106" t="s">
        <v>2</v>
      </c>
      <c r="H106">
        <v>354.99974600000002</v>
      </c>
      <c r="I106">
        <v>0.90226700000000004</v>
      </c>
      <c r="J106" t="s">
        <v>3</v>
      </c>
      <c r="K106">
        <v>341.68233600000002</v>
      </c>
      <c r="L106">
        <v>0.88894499999999999</v>
      </c>
      <c r="M106" t="s">
        <v>4</v>
      </c>
      <c r="N106">
        <v>249.56940800000001</v>
      </c>
      <c r="O106">
        <v>0.86225700000000005</v>
      </c>
      <c r="P106" t="s">
        <v>5</v>
      </c>
      <c r="Q106">
        <v>0</v>
      </c>
      <c r="R106">
        <v>0</v>
      </c>
      <c r="S106" t="s">
        <v>6</v>
      </c>
      <c r="T106">
        <v>0</v>
      </c>
      <c r="U106">
        <v>0</v>
      </c>
      <c r="V106" t="s">
        <v>7</v>
      </c>
      <c r="W106">
        <v>0</v>
      </c>
      <c r="X106">
        <v>0</v>
      </c>
      <c r="Y106" t="s">
        <v>8</v>
      </c>
      <c r="Z106">
        <v>0</v>
      </c>
      <c r="AA106">
        <v>0</v>
      </c>
      <c r="AB106" t="s">
        <v>9</v>
      </c>
      <c r="AC106">
        <v>0</v>
      </c>
      <c r="AD106">
        <v>0</v>
      </c>
      <c r="AE106" t="s">
        <v>10</v>
      </c>
      <c r="AF106">
        <v>32767</v>
      </c>
      <c r="AG106">
        <v>0</v>
      </c>
      <c r="AH106" t="s">
        <v>11</v>
      </c>
      <c r="AI106">
        <v>-32767</v>
      </c>
      <c r="AJ106">
        <v>0</v>
      </c>
      <c r="AK106" t="s">
        <v>12</v>
      </c>
      <c r="AL106">
        <v>0</v>
      </c>
      <c r="AM106">
        <v>0</v>
      </c>
    </row>
    <row r="107" spans="1:39" x14ac:dyDescent="0.25">
      <c r="A107" t="s">
        <v>92</v>
      </c>
      <c r="B107">
        <v>6</v>
      </c>
      <c r="C107">
        <v>150</v>
      </c>
      <c r="D107" t="s">
        <v>1</v>
      </c>
      <c r="E107">
        <v>0</v>
      </c>
      <c r="F107">
        <v>0</v>
      </c>
      <c r="G107" t="s">
        <v>2</v>
      </c>
      <c r="H107">
        <v>426.08840400000003</v>
      </c>
      <c r="I107">
        <v>1.0551109999999999</v>
      </c>
      <c r="J107" t="s">
        <v>3</v>
      </c>
      <c r="K107">
        <v>410.10972099999998</v>
      </c>
      <c r="L107">
        <v>1.039763</v>
      </c>
      <c r="M107" t="s">
        <v>4</v>
      </c>
      <c r="N107">
        <v>299.57457099999999</v>
      </c>
      <c r="O107">
        <v>1.0258020000000001</v>
      </c>
      <c r="P107" t="s">
        <v>5</v>
      </c>
      <c r="Q107">
        <v>0</v>
      </c>
      <c r="R107">
        <v>0</v>
      </c>
      <c r="S107" t="s">
        <v>6</v>
      </c>
      <c r="T107">
        <v>0</v>
      </c>
      <c r="U107">
        <v>0</v>
      </c>
      <c r="V107" t="s">
        <v>7</v>
      </c>
      <c r="W107">
        <v>0</v>
      </c>
      <c r="X107">
        <v>0</v>
      </c>
      <c r="Y107" t="s">
        <v>8</v>
      </c>
      <c r="Z107">
        <v>0</v>
      </c>
      <c r="AA107">
        <v>0</v>
      </c>
      <c r="AB107" t="s">
        <v>9</v>
      </c>
      <c r="AC107">
        <v>0</v>
      </c>
      <c r="AD107">
        <v>0</v>
      </c>
      <c r="AE107" t="s">
        <v>10</v>
      </c>
      <c r="AF107">
        <v>32767</v>
      </c>
      <c r="AG107">
        <v>0</v>
      </c>
      <c r="AH107" t="s">
        <v>11</v>
      </c>
      <c r="AI107">
        <v>-32767</v>
      </c>
      <c r="AJ107">
        <v>0</v>
      </c>
      <c r="AK107" t="s">
        <v>12</v>
      </c>
      <c r="AL107">
        <v>0</v>
      </c>
      <c r="AM107">
        <v>0</v>
      </c>
    </row>
    <row r="108" spans="1:39" x14ac:dyDescent="0.25">
      <c r="A108" t="s">
        <v>92</v>
      </c>
      <c r="B108">
        <v>7</v>
      </c>
      <c r="C108">
        <v>175</v>
      </c>
      <c r="D108" t="s">
        <v>1</v>
      </c>
      <c r="E108">
        <v>0</v>
      </c>
      <c r="F108">
        <v>0</v>
      </c>
      <c r="G108" t="s">
        <v>2</v>
      </c>
      <c r="H108">
        <v>497.05071099999998</v>
      </c>
      <c r="I108">
        <v>1.1995610000000001</v>
      </c>
      <c r="J108" t="s">
        <v>3</v>
      </c>
      <c r="K108">
        <v>478.41190399999999</v>
      </c>
      <c r="L108">
        <v>1.1858770000000001</v>
      </c>
      <c r="M108" t="s">
        <v>4</v>
      </c>
      <c r="N108">
        <v>349.45660099999998</v>
      </c>
      <c r="O108">
        <v>1.1710929999999999</v>
      </c>
      <c r="P108" t="s">
        <v>5</v>
      </c>
      <c r="Q108">
        <v>0</v>
      </c>
      <c r="R108">
        <v>0</v>
      </c>
      <c r="S108" t="s">
        <v>6</v>
      </c>
      <c r="T108">
        <v>0</v>
      </c>
      <c r="U108">
        <v>0</v>
      </c>
      <c r="V108" t="s">
        <v>7</v>
      </c>
      <c r="W108">
        <v>0</v>
      </c>
      <c r="X108">
        <v>0</v>
      </c>
      <c r="Y108" t="s">
        <v>8</v>
      </c>
      <c r="Z108">
        <v>0</v>
      </c>
      <c r="AA108">
        <v>0</v>
      </c>
      <c r="AB108" t="s">
        <v>9</v>
      </c>
      <c r="AC108">
        <v>0</v>
      </c>
      <c r="AD108">
        <v>0</v>
      </c>
      <c r="AE108" t="s">
        <v>10</v>
      </c>
      <c r="AF108">
        <v>32767</v>
      </c>
      <c r="AG108">
        <v>0</v>
      </c>
      <c r="AH108" t="s">
        <v>11</v>
      </c>
      <c r="AI108">
        <v>-32767</v>
      </c>
      <c r="AJ108">
        <v>0</v>
      </c>
      <c r="AK108" t="s">
        <v>12</v>
      </c>
      <c r="AL108">
        <v>0</v>
      </c>
      <c r="AM108">
        <v>0</v>
      </c>
    </row>
    <row r="109" spans="1:39" x14ac:dyDescent="0.25">
      <c r="A109" t="s">
        <v>92</v>
      </c>
      <c r="B109">
        <v>8</v>
      </c>
      <c r="C109">
        <v>200</v>
      </c>
      <c r="D109" t="s">
        <v>1</v>
      </c>
      <c r="E109">
        <v>0</v>
      </c>
      <c r="F109">
        <v>0</v>
      </c>
      <c r="G109" t="s">
        <v>2</v>
      </c>
      <c r="H109">
        <v>568.02605700000004</v>
      </c>
      <c r="I109">
        <v>1.4158660000000001</v>
      </c>
      <c r="J109" t="s">
        <v>3</v>
      </c>
      <c r="K109">
        <v>546.72504500000002</v>
      </c>
      <c r="L109">
        <v>1.4098949999999999</v>
      </c>
      <c r="M109" t="s">
        <v>4</v>
      </c>
      <c r="N109">
        <v>399.34767499999998</v>
      </c>
      <c r="O109">
        <v>1.4040790000000001</v>
      </c>
      <c r="P109" t="s">
        <v>5</v>
      </c>
      <c r="Q109">
        <v>0</v>
      </c>
      <c r="R109">
        <v>0</v>
      </c>
      <c r="S109" t="s">
        <v>6</v>
      </c>
      <c r="T109">
        <v>0</v>
      </c>
      <c r="U109">
        <v>0</v>
      </c>
      <c r="V109" t="s">
        <v>7</v>
      </c>
      <c r="W109">
        <v>0</v>
      </c>
      <c r="X109">
        <v>0</v>
      </c>
      <c r="Y109" t="s">
        <v>8</v>
      </c>
      <c r="Z109">
        <v>0</v>
      </c>
      <c r="AA109">
        <v>0</v>
      </c>
      <c r="AB109" t="s">
        <v>9</v>
      </c>
      <c r="AC109">
        <v>0</v>
      </c>
      <c r="AD109">
        <v>0</v>
      </c>
      <c r="AE109" t="s">
        <v>10</v>
      </c>
      <c r="AF109">
        <v>32767</v>
      </c>
      <c r="AG109">
        <v>0</v>
      </c>
      <c r="AH109" t="s">
        <v>11</v>
      </c>
      <c r="AI109">
        <v>-32767</v>
      </c>
      <c r="AJ109">
        <v>0</v>
      </c>
      <c r="AK109" t="s">
        <v>12</v>
      </c>
      <c r="AL109">
        <v>0</v>
      </c>
      <c r="AM109">
        <v>0</v>
      </c>
    </row>
    <row r="110" spans="1:39" x14ac:dyDescent="0.25">
      <c r="A110" t="s">
        <v>92</v>
      </c>
      <c r="B110">
        <v>9</v>
      </c>
      <c r="C110">
        <v>225</v>
      </c>
      <c r="D110" t="s">
        <v>1</v>
      </c>
      <c r="E110">
        <v>0</v>
      </c>
      <c r="F110">
        <v>0</v>
      </c>
      <c r="G110" t="s">
        <v>2</v>
      </c>
      <c r="H110">
        <v>638.97803199999998</v>
      </c>
      <c r="I110">
        <v>1.725309</v>
      </c>
      <c r="J110" t="s">
        <v>3</v>
      </c>
      <c r="K110">
        <v>615.01564499999995</v>
      </c>
      <c r="L110">
        <v>1.7242740000000001</v>
      </c>
      <c r="M110" t="s">
        <v>4</v>
      </c>
      <c r="N110">
        <v>449.21825699999999</v>
      </c>
      <c r="O110">
        <v>1.707665</v>
      </c>
      <c r="P110" t="s">
        <v>5</v>
      </c>
      <c r="Q110">
        <v>0</v>
      </c>
      <c r="R110">
        <v>0</v>
      </c>
      <c r="S110" t="s">
        <v>6</v>
      </c>
      <c r="T110">
        <v>0</v>
      </c>
      <c r="U110">
        <v>0</v>
      </c>
      <c r="V110" t="s">
        <v>7</v>
      </c>
      <c r="W110">
        <v>0</v>
      </c>
      <c r="X110">
        <v>0</v>
      </c>
      <c r="Y110" t="s">
        <v>8</v>
      </c>
      <c r="Z110">
        <v>0</v>
      </c>
      <c r="AA110">
        <v>0</v>
      </c>
      <c r="AB110" t="s">
        <v>9</v>
      </c>
      <c r="AC110">
        <v>0</v>
      </c>
      <c r="AD110">
        <v>0</v>
      </c>
      <c r="AE110" t="s">
        <v>10</v>
      </c>
      <c r="AF110">
        <v>32767</v>
      </c>
      <c r="AG110">
        <v>0</v>
      </c>
      <c r="AH110" t="s">
        <v>11</v>
      </c>
      <c r="AI110">
        <v>-32767</v>
      </c>
      <c r="AJ110">
        <v>0</v>
      </c>
      <c r="AK110" t="s">
        <v>12</v>
      </c>
      <c r="AL110">
        <v>0</v>
      </c>
      <c r="AM110">
        <v>0</v>
      </c>
    </row>
    <row r="111" spans="1:39" x14ac:dyDescent="0.25">
      <c r="A111" t="s">
        <v>92</v>
      </c>
      <c r="B111">
        <v>10</v>
      </c>
      <c r="C111">
        <v>250</v>
      </c>
      <c r="D111" t="s">
        <v>1</v>
      </c>
      <c r="E111">
        <v>0</v>
      </c>
      <c r="F111">
        <v>0</v>
      </c>
      <c r="G111" t="s">
        <v>2</v>
      </c>
      <c r="H111">
        <v>710.01541599999996</v>
      </c>
      <c r="I111">
        <v>2.2272090000000002</v>
      </c>
      <c r="J111" t="s">
        <v>3</v>
      </c>
      <c r="K111">
        <v>683.38992299999995</v>
      </c>
      <c r="L111">
        <v>2.2350720000000002</v>
      </c>
      <c r="M111" t="s">
        <v>4</v>
      </c>
      <c r="N111">
        <v>499.17175400000002</v>
      </c>
      <c r="O111">
        <v>2.2195659999999999</v>
      </c>
      <c r="P111" t="s">
        <v>5</v>
      </c>
      <c r="Q111">
        <v>0</v>
      </c>
      <c r="R111">
        <v>0</v>
      </c>
      <c r="S111" t="s">
        <v>6</v>
      </c>
      <c r="T111">
        <v>0</v>
      </c>
      <c r="U111">
        <v>0</v>
      </c>
      <c r="V111" t="s">
        <v>7</v>
      </c>
      <c r="W111">
        <v>0</v>
      </c>
      <c r="X111">
        <v>0</v>
      </c>
      <c r="Y111" t="s">
        <v>8</v>
      </c>
      <c r="Z111">
        <v>0</v>
      </c>
      <c r="AA111">
        <v>0</v>
      </c>
      <c r="AB111" t="s">
        <v>9</v>
      </c>
      <c r="AC111">
        <v>0</v>
      </c>
      <c r="AD111">
        <v>0</v>
      </c>
      <c r="AE111" t="s">
        <v>10</v>
      </c>
      <c r="AF111">
        <v>32767</v>
      </c>
      <c r="AG111">
        <v>0</v>
      </c>
      <c r="AH111" t="s">
        <v>11</v>
      </c>
      <c r="AI111">
        <v>-32767</v>
      </c>
      <c r="AJ111">
        <v>0</v>
      </c>
      <c r="AK111" t="s">
        <v>12</v>
      </c>
      <c r="AL111">
        <v>0</v>
      </c>
      <c r="AM111">
        <v>0</v>
      </c>
    </row>
    <row r="112" spans="1:39" x14ac:dyDescent="0.25">
      <c r="A112" t="s">
        <v>92</v>
      </c>
      <c r="B112">
        <v>11</v>
      </c>
      <c r="C112">
        <v>275</v>
      </c>
      <c r="D112" t="s">
        <v>1</v>
      </c>
      <c r="E112">
        <v>0</v>
      </c>
      <c r="F112">
        <v>0</v>
      </c>
      <c r="G112" t="s">
        <v>2</v>
      </c>
      <c r="H112">
        <v>781.09757400000001</v>
      </c>
      <c r="I112">
        <v>2.3646539999999998</v>
      </c>
      <c r="J112" t="s">
        <v>3</v>
      </c>
      <c r="K112">
        <v>751.81063099999994</v>
      </c>
      <c r="L112">
        <v>2.3589150000000001</v>
      </c>
      <c r="M112" t="s">
        <v>4</v>
      </c>
      <c r="N112">
        <v>549.16886699999998</v>
      </c>
      <c r="O112">
        <v>2.3382040000000002</v>
      </c>
      <c r="P112" t="s">
        <v>5</v>
      </c>
      <c r="Q112">
        <v>0</v>
      </c>
      <c r="R112">
        <v>0</v>
      </c>
      <c r="S112" t="s">
        <v>6</v>
      </c>
      <c r="T112">
        <v>0</v>
      </c>
      <c r="U112">
        <v>0</v>
      </c>
      <c r="V112" t="s">
        <v>7</v>
      </c>
      <c r="W112">
        <v>0</v>
      </c>
      <c r="X112">
        <v>0</v>
      </c>
      <c r="Y112" t="s">
        <v>8</v>
      </c>
      <c r="Z112">
        <v>0</v>
      </c>
      <c r="AA112">
        <v>0</v>
      </c>
      <c r="AB112" t="s">
        <v>9</v>
      </c>
      <c r="AC112">
        <v>0</v>
      </c>
      <c r="AD112">
        <v>0</v>
      </c>
      <c r="AE112" t="s">
        <v>10</v>
      </c>
      <c r="AF112">
        <v>32767</v>
      </c>
      <c r="AG112">
        <v>0</v>
      </c>
      <c r="AH112" t="s">
        <v>11</v>
      </c>
      <c r="AI112">
        <v>-32767</v>
      </c>
      <c r="AJ112">
        <v>0</v>
      </c>
      <c r="AK112" t="s">
        <v>12</v>
      </c>
      <c r="AL112">
        <v>0</v>
      </c>
      <c r="AM112">
        <v>0</v>
      </c>
    </row>
    <row r="113" spans="1:39" x14ac:dyDescent="0.25">
      <c r="A113" t="s">
        <v>92</v>
      </c>
      <c r="B113">
        <v>12</v>
      </c>
      <c r="C113">
        <v>300</v>
      </c>
      <c r="D113" t="s">
        <v>1</v>
      </c>
      <c r="E113">
        <v>0</v>
      </c>
      <c r="F113">
        <v>0</v>
      </c>
      <c r="G113" t="s">
        <v>2</v>
      </c>
      <c r="H113">
        <v>852.12733000000003</v>
      </c>
      <c r="I113">
        <v>2.9995940000000001</v>
      </c>
      <c r="J113" t="s">
        <v>3</v>
      </c>
      <c r="K113">
        <v>820.17781200000002</v>
      </c>
      <c r="L113">
        <v>2.9494470000000002</v>
      </c>
      <c r="M113" t="s">
        <v>4</v>
      </c>
      <c r="N113">
        <v>599.11426100000006</v>
      </c>
      <c r="O113">
        <v>2.9097409999999999</v>
      </c>
      <c r="P113" t="s">
        <v>5</v>
      </c>
      <c r="Q113">
        <v>0</v>
      </c>
      <c r="R113">
        <v>0</v>
      </c>
      <c r="S113" t="s">
        <v>6</v>
      </c>
      <c r="T113">
        <v>0</v>
      </c>
      <c r="U113">
        <v>0</v>
      </c>
      <c r="V113" t="s">
        <v>7</v>
      </c>
      <c r="W113">
        <v>0</v>
      </c>
      <c r="X113">
        <v>0</v>
      </c>
      <c r="Y113" t="s">
        <v>8</v>
      </c>
      <c r="Z113">
        <v>0</v>
      </c>
      <c r="AA113">
        <v>0</v>
      </c>
      <c r="AB113" t="s">
        <v>9</v>
      </c>
      <c r="AC113">
        <v>0</v>
      </c>
      <c r="AD113">
        <v>0</v>
      </c>
      <c r="AE113" t="s">
        <v>10</v>
      </c>
      <c r="AF113">
        <v>32767</v>
      </c>
      <c r="AG113">
        <v>0</v>
      </c>
      <c r="AH113" t="s">
        <v>11</v>
      </c>
      <c r="AI113">
        <v>-32767</v>
      </c>
      <c r="AJ113">
        <v>0</v>
      </c>
      <c r="AK113" t="s">
        <v>12</v>
      </c>
      <c r="AL113">
        <v>0</v>
      </c>
      <c r="AM113">
        <v>0</v>
      </c>
    </row>
    <row r="114" spans="1:39" x14ac:dyDescent="0.25">
      <c r="A114" t="s">
        <v>92</v>
      </c>
      <c r="B114">
        <v>13</v>
      </c>
      <c r="C114">
        <v>325</v>
      </c>
      <c r="D114" t="s">
        <v>1</v>
      </c>
      <c r="E114">
        <v>0</v>
      </c>
      <c r="F114">
        <v>0</v>
      </c>
      <c r="G114" t="s">
        <v>2</v>
      </c>
      <c r="H114">
        <v>923.10795199999995</v>
      </c>
      <c r="I114">
        <v>3.3893279999999999</v>
      </c>
      <c r="J114" t="s">
        <v>3</v>
      </c>
      <c r="K114">
        <v>888.49643700000001</v>
      </c>
      <c r="L114">
        <v>3.3390659999999999</v>
      </c>
      <c r="M114" t="s">
        <v>4</v>
      </c>
      <c r="N114">
        <v>649.01213399999995</v>
      </c>
      <c r="O114">
        <v>3.3008419999999998</v>
      </c>
      <c r="P114" t="s">
        <v>5</v>
      </c>
      <c r="Q114">
        <v>0</v>
      </c>
      <c r="R114">
        <v>0</v>
      </c>
      <c r="S114" t="s">
        <v>6</v>
      </c>
      <c r="T114">
        <v>0</v>
      </c>
      <c r="U114">
        <v>0</v>
      </c>
      <c r="V114" t="s">
        <v>7</v>
      </c>
      <c r="W114">
        <v>0</v>
      </c>
      <c r="X114">
        <v>0</v>
      </c>
      <c r="Y114" t="s">
        <v>8</v>
      </c>
      <c r="Z114">
        <v>0</v>
      </c>
      <c r="AA114">
        <v>0</v>
      </c>
      <c r="AB114" t="s">
        <v>9</v>
      </c>
      <c r="AC114">
        <v>0</v>
      </c>
      <c r="AD114">
        <v>0</v>
      </c>
      <c r="AE114" t="s">
        <v>10</v>
      </c>
      <c r="AF114">
        <v>32767</v>
      </c>
      <c r="AG114">
        <v>0</v>
      </c>
      <c r="AH114" t="s">
        <v>11</v>
      </c>
      <c r="AI114">
        <v>-32767</v>
      </c>
      <c r="AJ114">
        <v>0</v>
      </c>
      <c r="AK114" t="s">
        <v>12</v>
      </c>
      <c r="AL114">
        <v>0</v>
      </c>
      <c r="AM114">
        <v>0</v>
      </c>
    </row>
    <row r="115" spans="1:39" x14ac:dyDescent="0.25">
      <c r="A115" t="s">
        <v>92</v>
      </c>
      <c r="B115">
        <v>14</v>
      </c>
      <c r="C115">
        <v>350</v>
      </c>
      <c r="D115" t="s">
        <v>1</v>
      </c>
      <c r="E115">
        <v>0</v>
      </c>
      <c r="F115">
        <v>0</v>
      </c>
      <c r="G115" t="s">
        <v>2</v>
      </c>
      <c r="H115">
        <v>994.13038800000004</v>
      </c>
      <c r="I115">
        <v>3.3158539999999999</v>
      </c>
      <c r="J115" t="s">
        <v>3</v>
      </c>
      <c r="K115">
        <v>956.85915</v>
      </c>
      <c r="L115">
        <v>3.2677170000000002</v>
      </c>
      <c r="M115" t="s">
        <v>4</v>
      </c>
      <c r="N115">
        <v>698.95755699999995</v>
      </c>
      <c r="O115">
        <v>3.2383790000000001</v>
      </c>
      <c r="P115" t="s">
        <v>5</v>
      </c>
      <c r="Q115">
        <v>0</v>
      </c>
      <c r="R115">
        <v>0</v>
      </c>
      <c r="S115" t="s">
        <v>6</v>
      </c>
      <c r="T115">
        <v>0</v>
      </c>
      <c r="U115">
        <v>0</v>
      </c>
      <c r="V115" t="s">
        <v>7</v>
      </c>
      <c r="W115">
        <v>0</v>
      </c>
      <c r="X115">
        <v>0</v>
      </c>
      <c r="Y115" t="s">
        <v>8</v>
      </c>
      <c r="Z115">
        <v>0</v>
      </c>
      <c r="AA115">
        <v>0</v>
      </c>
      <c r="AB115" t="s">
        <v>9</v>
      </c>
      <c r="AC115">
        <v>0</v>
      </c>
      <c r="AD115">
        <v>0</v>
      </c>
      <c r="AE115" t="s">
        <v>10</v>
      </c>
      <c r="AF115">
        <v>32767</v>
      </c>
      <c r="AG115">
        <v>0</v>
      </c>
      <c r="AH115" t="s">
        <v>11</v>
      </c>
      <c r="AI115">
        <v>-32767</v>
      </c>
      <c r="AJ115">
        <v>0</v>
      </c>
      <c r="AK115" t="s">
        <v>12</v>
      </c>
      <c r="AL115">
        <v>0</v>
      </c>
      <c r="AM115">
        <v>0</v>
      </c>
    </row>
    <row r="116" spans="1:39" x14ac:dyDescent="0.25">
      <c r="A116" t="s">
        <v>92</v>
      </c>
      <c r="B116">
        <v>15</v>
      </c>
      <c r="C116">
        <v>375</v>
      </c>
      <c r="D116" t="s">
        <v>1</v>
      </c>
      <c r="E116">
        <v>0</v>
      </c>
      <c r="F116">
        <v>0</v>
      </c>
      <c r="G116" t="s">
        <v>2</v>
      </c>
      <c r="H116">
        <v>1065.0833029999999</v>
      </c>
      <c r="I116">
        <v>3.773774</v>
      </c>
      <c r="J116" t="s">
        <v>3</v>
      </c>
      <c r="K116">
        <v>1025.150388</v>
      </c>
      <c r="L116">
        <v>3.6746629999999998</v>
      </c>
      <c r="M116" t="s">
        <v>4</v>
      </c>
      <c r="N116">
        <v>748.82971599999996</v>
      </c>
      <c r="O116">
        <v>3.6247910000000001</v>
      </c>
      <c r="P116" t="s">
        <v>5</v>
      </c>
      <c r="Q116">
        <v>0</v>
      </c>
      <c r="R116">
        <v>0</v>
      </c>
      <c r="S116" t="s">
        <v>6</v>
      </c>
      <c r="T116">
        <v>0</v>
      </c>
      <c r="U116">
        <v>0</v>
      </c>
      <c r="V116" t="s">
        <v>7</v>
      </c>
      <c r="W116">
        <v>0</v>
      </c>
      <c r="X116">
        <v>0</v>
      </c>
      <c r="Y116" t="s">
        <v>8</v>
      </c>
      <c r="Z116">
        <v>0</v>
      </c>
      <c r="AA116">
        <v>0</v>
      </c>
      <c r="AB116" t="s">
        <v>9</v>
      </c>
      <c r="AC116">
        <v>0</v>
      </c>
      <c r="AD116">
        <v>0</v>
      </c>
      <c r="AE116" t="s">
        <v>10</v>
      </c>
      <c r="AF116">
        <v>32767</v>
      </c>
      <c r="AG116">
        <v>0</v>
      </c>
      <c r="AH116" t="s">
        <v>11</v>
      </c>
      <c r="AI116">
        <v>-32767</v>
      </c>
      <c r="AJ116">
        <v>0</v>
      </c>
      <c r="AK116" t="s">
        <v>12</v>
      </c>
      <c r="AL116">
        <v>0</v>
      </c>
      <c r="AM116">
        <v>0</v>
      </c>
    </row>
    <row r="117" spans="1:39" x14ac:dyDescent="0.25">
      <c r="A117" t="s">
        <v>92</v>
      </c>
      <c r="B117">
        <v>16</v>
      </c>
      <c r="C117">
        <v>400</v>
      </c>
      <c r="D117" t="s">
        <v>1</v>
      </c>
      <c r="E117">
        <v>0</v>
      </c>
      <c r="F117">
        <v>0</v>
      </c>
      <c r="G117" t="s">
        <v>2</v>
      </c>
      <c r="H117">
        <v>1136.0126170000001</v>
      </c>
      <c r="I117">
        <v>3.8418040000000002</v>
      </c>
      <c r="J117" t="s">
        <v>3</v>
      </c>
      <c r="K117">
        <v>1093.4193210000001</v>
      </c>
      <c r="L117">
        <v>3.71644</v>
      </c>
      <c r="M117" t="s">
        <v>4</v>
      </c>
      <c r="N117">
        <v>798.67708300000004</v>
      </c>
      <c r="O117">
        <v>3.6465329999999998</v>
      </c>
      <c r="P117" t="s">
        <v>5</v>
      </c>
      <c r="Q117">
        <v>0</v>
      </c>
      <c r="R117">
        <v>0</v>
      </c>
      <c r="S117" t="s">
        <v>6</v>
      </c>
      <c r="T117">
        <v>0</v>
      </c>
      <c r="U117">
        <v>0</v>
      </c>
      <c r="V117" t="s">
        <v>7</v>
      </c>
      <c r="W117">
        <v>0</v>
      </c>
      <c r="X117">
        <v>0</v>
      </c>
      <c r="Y117" t="s">
        <v>8</v>
      </c>
      <c r="Z117">
        <v>0</v>
      </c>
      <c r="AA117">
        <v>0</v>
      </c>
      <c r="AB117" t="s">
        <v>9</v>
      </c>
      <c r="AC117">
        <v>0</v>
      </c>
      <c r="AD117">
        <v>0</v>
      </c>
      <c r="AE117" t="s">
        <v>10</v>
      </c>
      <c r="AF117">
        <v>32767</v>
      </c>
      <c r="AG117">
        <v>0</v>
      </c>
      <c r="AH117" t="s">
        <v>11</v>
      </c>
      <c r="AI117">
        <v>-32767</v>
      </c>
      <c r="AJ117">
        <v>0</v>
      </c>
      <c r="AK117" t="s">
        <v>12</v>
      </c>
      <c r="AL117">
        <v>0</v>
      </c>
      <c r="AM117">
        <v>0</v>
      </c>
    </row>
    <row r="118" spans="1:39" x14ac:dyDescent="0.25">
      <c r="A118" t="s">
        <v>92</v>
      </c>
      <c r="B118">
        <v>17</v>
      </c>
      <c r="C118">
        <v>425</v>
      </c>
      <c r="D118" t="s">
        <v>1</v>
      </c>
      <c r="E118">
        <v>0</v>
      </c>
      <c r="F118">
        <v>0</v>
      </c>
      <c r="G118" t="s">
        <v>2</v>
      </c>
      <c r="H118">
        <v>1206.9475660000001</v>
      </c>
      <c r="I118">
        <v>4.5800010000000002</v>
      </c>
      <c r="J118" t="s">
        <v>3</v>
      </c>
      <c r="K118">
        <v>1161.693086</v>
      </c>
      <c r="L118">
        <v>4.4182180000000004</v>
      </c>
      <c r="M118" t="s">
        <v>4</v>
      </c>
      <c r="N118">
        <v>848.53354999999999</v>
      </c>
      <c r="O118">
        <v>4.3402630000000002</v>
      </c>
      <c r="P118" t="s">
        <v>5</v>
      </c>
      <c r="Q118">
        <v>0</v>
      </c>
      <c r="R118">
        <v>0</v>
      </c>
      <c r="S118" t="s">
        <v>6</v>
      </c>
      <c r="T118">
        <v>0</v>
      </c>
      <c r="U118">
        <v>0</v>
      </c>
      <c r="V118" t="s">
        <v>7</v>
      </c>
      <c r="W118">
        <v>0</v>
      </c>
      <c r="X118">
        <v>0</v>
      </c>
      <c r="Y118" t="s">
        <v>8</v>
      </c>
      <c r="Z118">
        <v>0</v>
      </c>
      <c r="AA118">
        <v>0</v>
      </c>
      <c r="AB118" t="s">
        <v>9</v>
      </c>
      <c r="AC118">
        <v>0</v>
      </c>
      <c r="AD118">
        <v>0</v>
      </c>
      <c r="AE118" t="s">
        <v>10</v>
      </c>
      <c r="AF118">
        <v>32767</v>
      </c>
      <c r="AG118">
        <v>0</v>
      </c>
      <c r="AH118" t="s">
        <v>11</v>
      </c>
      <c r="AI118">
        <v>-32767</v>
      </c>
      <c r="AJ118">
        <v>0</v>
      </c>
      <c r="AK118" t="s">
        <v>12</v>
      </c>
      <c r="AL118">
        <v>0</v>
      </c>
      <c r="AM118">
        <v>0</v>
      </c>
    </row>
    <row r="119" spans="1:39" x14ac:dyDescent="0.25">
      <c r="A119" t="s">
        <v>92</v>
      </c>
      <c r="B119">
        <v>18</v>
      </c>
      <c r="C119">
        <v>450</v>
      </c>
      <c r="D119" t="s">
        <v>1</v>
      </c>
      <c r="E119">
        <v>0</v>
      </c>
      <c r="F119">
        <v>0</v>
      </c>
      <c r="G119" t="s">
        <v>2</v>
      </c>
      <c r="H119">
        <v>1277.911016</v>
      </c>
      <c r="I119">
        <v>4.7258800000000001</v>
      </c>
      <c r="J119" t="s">
        <v>3</v>
      </c>
      <c r="K119">
        <v>1229.996296</v>
      </c>
      <c r="L119">
        <v>4.5408730000000004</v>
      </c>
      <c r="M119" t="s">
        <v>4</v>
      </c>
      <c r="N119">
        <v>898.41703199999995</v>
      </c>
      <c r="O119">
        <v>4.4386640000000002</v>
      </c>
      <c r="P119" t="s">
        <v>5</v>
      </c>
      <c r="Q119">
        <v>0</v>
      </c>
      <c r="R119">
        <v>0</v>
      </c>
      <c r="S119" t="s">
        <v>6</v>
      </c>
      <c r="T119">
        <v>0</v>
      </c>
      <c r="U119">
        <v>0</v>
      </c>
      <c r="V119" t="s">
        <v>7</v>
      </c>
      <c r="W119">
        <v>0</v>
      </c>
      <c r="X119">
        <v>0</v>
      </c>
      <c r="Y119" t="s">
        <v>8</v>
      </c>
      <c r="Z119">
        <v>0</v>
      </c>
      <c r="AA119">
        <v>0</v>
      </c>
      <c r="AB119" t="s">
        <v>9</v>
      </c>
      <c r="AC119">
        <v>0</v>
      </c>
      <c r="AD119">
        <v>0</v>
      </c>
      <c r="AE119" t="s">
        <v>10</v>
      </c>
      <c r="AF119">
        <v>32767</v>
      </c>
      <c r="AG119">
        <v>0</v>
      </c>
      <c r="AH119" t="s">
        <v>11</v>
      </c>
      <c r="AI119">
        <v>-32767</v>
      </c>
      <c r="AJ119">
        <v>0</v>
      </c>
      <c r="AK119" t="s">
        <v>12</v>
      </c>
      <c r="AL119">
        <v>0</v>
      </c>
      <c r="AM119">
        <v>0</v>
      </c>
    </row>
    <row r="120" spans="1:39" x14ac:dyDescent="0.25">
      <c r="A120" t="s">
        <v>92</v>
      </c>
      <c r="B120">
        <v>19</v>
      </c>
      <c r="C120">
        <v>475</v>
      </c>
      <c r="D120" t="s">
        <v>1</v>
      </c>
      <c r="E120">
        <v>0</v>
      </c>
      <c r="F120">
        <v>0</v>
      </c>
      <c r="G120" t="s">
        <v>2</v>
      </c>
      <c r="H120">
        <v>1348.8675659999999</v>
      </c>
      <c r="I120">
        <v>5.0736140000000001</v>
      </c>
      <c r="J120" t="s">
        <v>3</v>
      </c>
      <c r="K120">
        <v>1298.292324</v>
      </c>
      <c r="L120">
        <v>4.9032470000000004</v>
      </c>
      <c r="M120" t="s">
        <v>4</v>
      </c>
      <c r="N120">
        <v>948.29440799999998</v>
      </c>
      <c r="O120">
        <v>4.7780009999999997</v>
      </c>
      <c r="P120" t="s">
        <v>5</v>
      </c>
      <c r="Q120">
        <v>0</v>
      </c>
      <c r="R120">
        <v>0</v>
      </c>
      <c r="S120" t="s">
        <v>6</v>
      </c>
      <c r="T120">
        <v>0</v>
      </c>
      <c r="U120">
        <v>0</v>
      </c>
      <c r="V120" t="s">
        <v>7</v>
      </c>
      <c r="W120">
        <v>0</v>
      </c>
      <c r="X120">
        <v>0</v>
      </c>
      <c r="Y120" t="s">
        <v>8</v>
      </c>
      <c r="Z120">
        <v>0</v>
      </c>
      <c r="AA120">
        <v>0</v>
      </c>
      <c r="AB120" t="s">
        <v>9</v>
      </c>
      <c r="AC120">
        <v>0</v>
      </c>
      <c r="AD120">
        <v>0</v>
      </c>
      <c r="AE120" t="s">
        <v>10</v>
      </c>
      <c r="AF120">
        <v>32767</v>
      </c>
      <c r="AG120">
        <v>0</v>
      </c>
      <c r="AH120" t="s">
        <v>11</v>
      </c>
      <c r="AI120">
        <v>-32767</v>
      </c>
      <c r="AJ120">
        <v>0</v>
      </c>
      <c r="AK120" t="s">
        <v>12</v>
      </c>
      <c r="AL120">
        <v>0</v>
      </c>
      <c r="AM120">
        <v>0</v>
      </c>
    </row>
    <row r="121" spans="1:39" x14ac:dyDescent="0.25">
      <c r="A121" t="s">
        <v>92</v>
      </c>
      <c r="B121">
        <v>20</v>
      </c>
      <c r="C121">
        <v>500</v>
      </c>
      <c r="D121" t="s">
        <v>1</v>
      </c>
      <c r="E121">
        <v>0</v>
      </c>
      <c r="F121">
        <v>0</v>
      </c>
      <c r="G121" t="s">
        <v>2</v>
      </c>
      <c r="H121">
        <v>1419.9045040000001</v>
      </c>
      <c r="I121">
        <v>5.4067619999999996</v>
      </c>
      <c r="J121" t="s">
        <v>3</v>
      </c>
      <c r="K121">
        <v>1366.6704810000001</v>
      </c>
      <c r="L121">
        <v>5.2246759999999997</v>
      </c>
      <c r="M121" t="s">
        <v>4</v>
      </c>
      <c r="N121">
        <v>998.25491799999998</v>
      </c>
      <c r="O121">
        <v>5.0802779999999998</v>
      </c>
      <c r="P121" t="s">
        <v>5</v>
      </c>
      <c r="Q121">
        <v>0</v>
      </c>
      <c r="R121">
        <v>0</v>
      </c>
      <c r="S121" t="s">
        <v>6</v>
      </c>
      <c r="T121">
        <v>0</v>
      </c>
      <c r="U121">
        <v>0</v>
      </c>
      <c r="V121" t="s">
        <v>7</v>
      </c>
      <c r="W121">
        <v>0</v>
      </c>
      <c r="X121">
        <v>0</v>
      </c>
      <c r="Y121" t="s">
        <v>8</v>
      </c>
      <c r="Z121">
        <v>0</v>
      </c>
      <c r="AA121">
        <v>0</v>
      </c>
      <c r="AB121" t="s">
        <v>9</v>
      </c>
      <c r="AC121">
        <v>0</v>
      </c>
      <c r="AD121">
        <v>0</v>
      </c>
      <c r="AE121" t="s">
        <v>10</v>
      </c>
      <c r="AF121">
        <v>32767</v>
      </c>
      <c r="AG121">
        <v>0</v>
      </c>
      <c r="AH121" t="s">
        <v>11</v>
      </c>
      <c r="AI121">
        <v>-32767</v>
      </c>
      <c r="AJ121">
        <v>0</v>
      </c>
      <c r="AK121" t="s">
        <v>12</v>
      </c>
      <c r="AL121">
        <v>0</v>
      </c>
      <c r="AM121">
        <v>0</v>
      </c>
    </row>
    <row r="122" spans="1:39" x14ac:dyDescent="0.25">
      <c r="A122" t="s">
        <v>102</v>
      </c>
      <c r="B122">
        <v>1</v>
      </c>
      <c r="C122">
        <v>25</v>
      </c>
      <c r="D122" t="s">
        <v>1</v>
      </c>
      <c r="E122">
        <v>0</v>
      </c>
      <c r="F122">
        <v>0</v>
      </c>
      <c r="G122" t="s">
        <v>2</v>
      </c>
      <c r="H122">
        <v>47.798017000000002</v>
      </c>
      <c r="I122">
        <v>0.119213</v>
      </c>
      <c r="J122" t="s">
        <v>3</v>
      </c>
      <c r="K122">
        <v>47.333261999999998</v>
      </c>
      <c r="L122">
        <v>0.119724</v>
      </c>
      <c r="M122" t="s">
        <v>4</v>
      </c>
      <c r="N122">
        <v>21.364063000000002</v>
      </c>
      <c r="O122">
        <v>4.862E-3</v>
      </c>
      <c r="P122" t="s">
        <v>5</v>
      </c>
      <c r="Q122">
        <v>0.48590499999999998</v>
      </c>
      <c r="R122">
        <v>1.0000000000000001E-5</v>
      </c>
      <c r="S122" t="s">
        <v>6</v>
      </c>
      <c r="T122">
        <v>21.579592000000002</v>
      </c>
      <c r="U122">
        <v>1.454E-3</v>
      </c>
      <c r="V122" t="s">
        <v>7</v>
      </c>
      <c r="W122">
        <v>0.20252100000000001</v>
      </c>
      <c r="X122">
        <v>4.0000000000000003E-5</v>
      </c>
      <c r="Y122" t="s">
        <v>8</v>
      </c>
      <c r="Z122">
        <v>0</v>
      </c>
      <c r="AA122">
        <v>0</v>
      </c>
      <c r="AB122" t="s">
        <v>9</v>
      </c>
      <c r="AC122">
        <v>0</v>
      </c>
      <c r="AD122">
        <v>0</v>
      </c>
      <c r="AE122" t="s">
        <v>10</v>
      </c>
      <c r="AF122">
        <v>2.8309000000000001E-2</v>
      </c>
      <c r="AG122">
        <v>2.8E-5</v>
      </c>
      <c r="AH122" t="s">
        <v>11</v>
      </c>
      <c r="AI122">
        <v>0.97485999999999995</v>
      </c>
      <c r="AJ122">
        <v>6.0999999999999999E-5</v>
      </c>
      <c r="AK122" t="s">
        <v>12</v>
      </c>
      <c r="AL122">
        <v>0.06</v>
      </c>
      <c r="AM122">
        <v>5.6399999999999999E-2</v>
      </c>
    </row>
    <row r="123" spans="1:39" x14ac:dyDescent="0.25">
      <c r="A123" t="s">
        <v>102</v>
      </c>
      <c r="B123">
        <v>2</v>
      </c>
      <c r="C123">
        <v>50</v>
      </c>
      <c r="D123" t="s">
        <v>1</v>
      </c>
      <c r="E123">
        <v>0</v>
      </c>
      <c r="F123">
        <v>0</v>
      </c>
      <c r="G123" t="s">
        <v>2</v>
      </c>
      <c r="H123">
        <v>95.626638</v>
      </c>
      <c r="I123">
        <v>0.122034</v>
      </c>
      <c r="J123" t="s">
        <v>3</v>
      </c>
      <c r="K123">
        <v>94.693612999999999</v>
      </c>
      <c r="L123">
        <v>0.122443</v>
      </c>
      <c r="M123" t="s">
        <v>4</v>
      </c>
      <c r="N123">
        <v>42.709598</v>
      </c>
      <c r="O123">
        <v>1.4500000000000001E-2</v>
      </c>
      <c r="P123" t="s">
        <v>5</v>
      </c>
      <c r="Q123">
        <v>0.97232799999999997</v>
      </c>
      <c r="R123">
        <v>2.1999999999999999E-5</v>
      </c>
      <c r="S123" t="s">
        <v>6</v>
      </c>
      <c r="T123">
        <v>43.311858999999998</v>
      </c>
      <c r="U123">
        <v>3.519E-3</v>
      </c>
      <c r="V123" t="s">
        <v>7</v>
      </c>
      <c r="W123">
        <v>0.393596</v>
      </c>
      <c r="X123">
        <v>4.5000000000000003E-5</v>
      </c>
      <c r="Y123" t="s">
        <v>8</v>
      </c>
      <c r="Z123">
        <v>0</v>
      </c>
      <c r="AA123">
        <v>0</v>
      </c>
      <c r="AB123" t="s">
        <v>9</v>
      </c>
      <c r="AC123">
        <v>0</v>
      </c>
      <c r="AD123">
        <v>0</v>
      </c>
      <c r="AE123" t="s">
        <v>10</v>
      </c>
      <c r="AF123">
        <v>2.5350999999999999E-2</v>
      </c>
      <c r="AG123">
        <v>3.8999999999999999E-5</v>
      </c>
      <c r="AH123" t="s">
        <v>11</v>
      </c>
      <c r="AI123">
        <v>0.97781799999999996</v>
      </c>
      <c r="AJ123">
        <v>3.4E-5</v>
      </c>
      <c r="AK123" t="s">
        <v>12</v>
      </c>
      <c r="AL123">
        <v>0.57999999999999996</v>
      </c>
      <c r="AM123">
        <v>0.56359999999999999</v>
      </c>
    </row>
    <row r="124" spans="1:39" x14ac:dyDescent="0.25">
      <c r="A124" t="s">
        <v>102</v>
      </c>
      <c r="B124">
        <v>3</v>
      </c>
      <c r="C124">
        <v>75</v>
      </c>
      <c r="D124" t="s">
        <v>1</v>
      </c>
      <c r="E124">
        <v>0</v>
      </c>
      <c r="F124">
        <v>0</v>
      </c>
      <c r="G124" t="s">
        <v>2</v>
      </c>
      <c r="H124">
        <v>143.67391900000001</v>
      </c>
      <c r="I124">
        <v>0.41941099999999998</v>
      </c>
      <c r="J124" t="s">
        <v>3</v>
      </c>
      <c r="K124">
        <v>142.27378899999999</v>
      </c>
      <c r="L124">
        <v>0.42304900000000001</v>
      </c>
      <c r="M124" t="s">
        <v>4</v>
      </c>
      <c r="N124">
        <v>64.049372000000005</v>
      </c>
      <c r="O124">
        <v>2.9104999999999999E-2</v>
      </c>
      <c r="P124" t="s">
        <v>5</v>
      </c>
      <c r="Q124">
        <v>1.4584619999999999</v>
      </c>
      <c r="R124">
        <v>2.6999999999999999E-5</v>
      </c>
      <c r="S124" t="s">
        <v>6</v>
      </c>
      <c r="T124">
        <v>65.146096</v>
      </c>
      <c r="U124">
        <v>6.4050000000000001E-3</v>
      </c>
      <c r="V124" t="s">
        <v>7</v>
      </c>
      <c r="W124">
        <v>0.58582999999999996</v>
      </c>
      <c r="X124">
        <v>1.05E-4</v>
      </c>
      <c r="Y124" t="s">
        <v>8</v>
      </c>
      <c r="Z124">
        <v>0</v>
      </c>
      <c r="AA124">
        <v>0</v>
      </c>
      <c r="AB124" t="s">
        <v>9</v>
      </c>
      <c r="AC124">
        <v>0</v>
      </c>
      <c r="AD124">
        <v>0</v>
      </c>
      <c r="AE124" t="s">
        <v>10</v>
      </c>
      <c r="AF124">
        <v>2.3695999999999998E-2</v>
      </c>
      <c r="AG124">
        <v>5.1999999999999997E-5</v>
      </c>
      <c r="AH124" t="s">
        <v>11</v>
      </c>
      <c r="AI124">
        <v>0.98025099999999998</v>
      </c>
      <c r="AJ124">
        <v>7.9999999999999996E-6</v>
      </c>
      <c r="AK124" t="s">
        <v>12</v>
      </c>
      <c r="AL124">
        <v>1.84</v>
      </c>
      <c r="AM124">
        <v>1.9743999999999999</v>
      </c>
    </row>
    <row r="125" spans="1:39" x14ac:dyDescent="0.25">
      <c r="A125" t="s">
        <v>102</v>
      </c>
      <c r="B125">
        <v>4</v>
      </c>
      <c r="C125">
        <v>100</v>
      </c>
      <c r="D125" t="s">
        <v>1</v>
      </c>
      <c r="E125">
        <v>0</v>
      </c>
      <c r="F125">
        <v>0</v>
      </c>
      <c r="G125" t="s">
        <v>2</v>
      </c>
      <c r="H125">
        <v>191.801952</v>
      </c>
      <c r="I125">
        <v>0.60530399999999995</v>
      </c>
      <c r="J125" t="s">
        <v>3</v>
      </c>
      <c r="K125">
        <v>189.93384699999999</v>
      </c>
      <c r="L125">
        <v>0.60567000000000004</v>
      </c>
      <c r="M125" t="s">
        <v>4</v>
      </c>
      <c r="N125">
        <v>85.389495999999994</v>
      </c>
      <c r="O125">
        <v>4.9194000000000002E-2</v>
      </c>
      <c r="P125" t="s">
        <v>5</v>
      </c>
      <c r="Q125">
        <v>1.9450730000000001</v>
      </c>
      <c r="R125">
        <v>4.3000000000000002E-5</v>
      </c>
      <c r="S125" t="s">
        <v>6</v>
      </c>
      <c r="T125">
        <v>87.053167000000002</v>
      </c>
      <c r="U125">
        <v>1.0319999999999999E-2</v>
      </c>
      <c r="V125" t="s">
        <v>7</v>
      </c>
      <c r="W125">
        <v>0.77717400000000003</v>
      </c>
      <c r="X125">
        <v>1.5200000000000001E-4</v>
      </c>
      <c r="Y125" t="s">
        <v>8</v>
      </c>
      <c r="Z125">
        <v>0</v>
      </c>
      <c r="AA125">
        <v>0</v>
      </c>
      <c r="AB125" t="s">
        <v>9</v>
      </c>
      <c r="AC125">
        <v>0</v>
      </c>
      <c r="AD125">
        <v>0</v>
      </c>
      <c r="AE125" t="s">
        <v>10</v>
      </c>
      <c r="AF125">
        <v>2.2062999999999999E-2</v>
      </c>
      <c r="AG125">
        <v>5.5000000000000002E-5</v>
      </c>
      <c r="AH125" t="s">
        <v>11</v>
      </c>
      <c r="AI125">
        <v>0.98048500000000005</v>
      </c>
      <c r="AJ125">
        <v>6.9999999999999999E-6</v>
      </c>
      <c r="AK125" t="s">
        <v>12</v>
      </c>
      <c r="AL125">
        <v>3.34</v>
      </c>
      <c r="AM125">
        <v>2.9043999999999999</v>
      </c>
    </row>
    <row r="126" spans="1:39" x14ac:dyDescent="0.25">
      <c r="A126" t="s">
        <v>102</v>
      </c>
      <c r="B126">
        <v>5</v>
      </c>
      <c r="C126">
        <v>125</v>
      </c>
      <c r="D126" t="s">
        <v>1</v>
      </c>
      <c r="E126">
        <v>0</v>
      </c>
      <c r="F126">
        <v>0</v>
      </c>
      <c r="G126" t="s">
        <v>2</v>
      </c>
      <c r="H126">
        <v>239.904979</v>
      </c>
      <c r="I126">
        <v>0.66954199999999997</v>
      </c>
      <c r="J126" t="s">
        <v>3</v>
      </c>
      <c r="K126">
        <v>237.56836200000001</v>
      </c>
      <c r="L126">
        <v>0.66727300000000001</v>
      </c>
      <c r="M126" t="s">
        <v>4</v>
      </c>
      <c r="N126">
        <v>106.739271</v>
      </c>
      <c r="O126">
        <v>7.6591000000000006E-2</v>
      </c>
      <c r="P126" t="s">
        <v>5</v>
      </c>
      <c r="Q126">
        <v>2.4317829999999998</v>
      </c>
      <c r="R126">
        <v>5.3999999999999998E-5</v>
      </c>
      <c r="S126" t="s">
        <v>6</v>
      </c>
      <c r="T126">
        <v>109.016626</v>
      </c>
      <c r="U126">
        <v>1.3389E-2</v>
      </c>
      <c r="V126" t="s">
        <v>7</v>
      </c>
      <c r="W126">
        <v>0.96835499999999997</v>
      </c>
      <c r="X126">
        <v>2.02E-4</v>
      </c>
      <c r="Y126" t="s">
        <v>8</v>
      </c>
      <c r="Z126">
        <v>0</v>
      </c>
      <c r="AA126">
        <v>0</v>
      </c>
      <c r="AB126" t="s">
        <v>9</v>
      </c>
      <c r="AC126">
        <v>0</v>
      </c>
      <c r="AD126">
        <v>0</v>
      </c>
      <c r="AE126" t="s">
        <v>10</v>
      </c>
      <c r="AF126">
        <v>2.1322000000000001E-2</v>
      </c>
      <c r="AG126">
        <v>5.5999999999999999E-5</v>
      </c>
      <c r="AH126" t="s">
        <v>11</v>
      </c>
      <c r="AI126">
        <v>0.98082800000000003</v>
      </c>
      <c r="AJ126">
        <v>5.0000000000000004E-6</v>
      </c>
      <c r="AK126" t="s">
        <v>12</v>
      </c>
      <c r="AL126">
        <v>5.52</v>
      </c>
      <c r="AM126">
        <v>6.6896000000000004</v>
      </c>
    </row>
    <row r="127" spans="1:39" x14ac:dyDescent="0.25">
      <c r="A127" t="s">
        <v>102</v>
      </c>
      <c r="B127">
        <v>6</v>
      </c>
      <c r="C127">
        <v>150</v>
      </c>
      <c r="D127" t="s">
        <v>1</v>
      </c>
      <c r="E127">
        <v>0</v>
      </c>
      <c r="F127">
        <v>0</v>
      </c>
      <c r="G127" t="s">
        <v>2</v>
      </c>
      <c r="H127">
        <v>288.05164600000001</v>
      </c>
      <c r="I127">
        <v>0.84586600000000001</v>
      </c>
      <c r="J127" t="s">
        <v>3</v>
      </c>
      <c r="K127">
        <v>285.24685299999999</v>
      </c>
      <c r="L127">
        <v>0.84452899999999997</v>
      </c>
      <c r="M127" t="s">
        <v>4</v>
      </c>
      <c r="N127">
        <v>128.07970800000001</v>
      </c>
      <c r="O127">
        <v>0.10491200000000001</v>
      </c>
      <c r="P127" t="s">
        <v>5</v>
      </c>
      <c r="Q127">
        <v>2.9187310000000002</v>
      </c>
      <c r="R127">
        <v>7.7000000000000001E-5</v>
      </c>
      <c r="S127" t="s">
        <v>6</v>
      </c>
      <c r="T127">
        <v>131.035572</v>
      </c>
      <c r="U127">
        <v>1.9307000000000001E-2</v>
      </c>
      <c r="V127" t="s">
        <v>7</v>
      </c>
      <c r="W127">
        <v>1.159594</v>
      </c>
      <c r="X127">
        <v>2.0100000000000001E-4</v>
      </c>
      <c r="Y127" t="s">
        <v>8</v>
      </c>
      <c r="Z127">
        <v>0</v>
      </c>
      <c r="AA127">
        <v>0</v>
      </c>
      <c r="AB127" t="s">
        <v>9</v>
      </c>
      <c r="AC127">
        <v>0</v>
      </c>
      <c r="AD127">
        <v>0</v>
      </c>
      <c r="AE127" t="s">
        <v>10</v>
      </c>
      <c r="AF127">
        <v>2.0066000000000001E-2</v>
      </c>
      <c r="AG127">
        <v>5.8E-5</v>
      </c>
      <c r="AH127" t="s">
        <v>11</v>
      </c>
      <c r="AI127">
        <v>0.98097900000000005</v>
      </c>
      <c r="AJ127">
        <v>3.9999999999999998E-6</v>
      </c>
      <c r="AK127" t="s">
        <v>12</v>
      </c>
      <c r="AL127">
        <v>8.84</v>
      </c>
      <c r="AM127">
        <v>8.2143999999999995</v>
      </c>
    </row>
    <row r="128" spans="1:39" x14ac:dyDescent="0.25">
      <c r="A128" t="s">
        <v>102</v>
      </c>
      <c r="B128">
        <v>7</v>
      </c>
      <c r="C128">
        <v>175</v>
      </c>
      <c r="D128" t="s">
        <v>1</v>
      </c>
      <c r="E128">
        <v>0</v>
      </c>
      <c r="F128">
        <v>0</v>
      </c>
      <c r="G128" t="s">
        <v>2</v>
      </c>
      <c r="H128">
        <v>336.37753500000002</v>
      </c>
      <c r="I128">
        <v>0.92932700000000001</v>
      </c>
      <c r="J128" t="s">
        <v>3</v>
      </c>
      <c r="K128">
        <v>333.106785</v>
      </c>
      <c r="L128">
        <v>0.92673300000000003</v>
      </c>
      <c r="M128" t="s">
        <v>4</v>
      </c>
      <c r="N128">
        <v>149.41901200000001</v>
      </c>
      <c r="O128">
        <v>0.13709099999999999</v>
      </c>
      <c r="P128" t="s">
        <v>5</v>
      </c>
      <c r="Q128">
        <v>3.4054129999999998</v>
      </c>
      <c r="R128">
        <v>9.2999999999999997E-5</v>
      </c>
      <c r="S128" t="s">
        <v>6</v>
      </c>
      <c r="T128">
        <v>153.10194999999999</v>
      </c>
      <c r="U128">
        <v>2.2771E-2</v>
      </c>
      <c r="V128" t="s">
        <v>7</v>
      </c>
      <c r="W128">
        <v>1.350298</v>
      </c>
      <c r="X128">
        <v>2.1900000000000001E-4</v>
      </c>
      <c r="Y128" t="s">
        <v>8</v>
      </c>
      <c r="Z128">
        <v>0</v>
      </c>
      <c r="AA128">
        <v>0</v>
      </c>
      <c r="AB128" t="s">
        <v>9</v>
      </c>
      <c r="AC128">
        <v>0</v>
      </c>
      <c r="AD128">
        <v>0</v>
      </c>
      <c r="AE128" t="s">
        <v>10</v>
      </c>
      <c r="AF128">
        <v>1.9248000000000001E-2</v>
      </c>
      <c r="AG128">
        <v>5.5999999999999999E-5</v>
      </c>
      <c r="AH128" t="s">
        <v>11</v>
      </c>
      <c r="AI128">
        <v>0.98131299999999999</v>
      </c>
      <c r="AJ128">
        <v>6.9999999999999999E-6</v>
      </c>
      <c r="AK128" t="s">
        <v>12</v>
      </c>
      <c r="AL128">
        <v>12.44</v>
      </c>
      <c r="AM128">
        <v>12.846399999999999</v>
      </c>
    </row>
    <row r="129" spans="1:39" x14ac:dyDescent="0.25">
      <c r="A129" t="s">
        <v>102</v>
      </c>
      <c r="B129">
        <v>8</v>
      </c>
      <c r="C129">
        <v>200</v>
      </c>
      <c r="D129" t="s">
        <v>1</v>
      </c>
      <c r="E129">
        <v>0</v>
      </c>
      <c r="F129">
        <v>0</v>
      </c>
      <c r="G129" t="s">
        <v>2</v>
      </c>
      <c r="H129">
        <v>384.67448899999999</v>
      </c>
      <c r="I129">
        <v>0.99221400000000004</v>
      </c>
      <c r="J129" t="s">
        <v>3</v>
      </c>
      <c r="K129">
        <v>380.93886400000002</v>
      </c>
      <c r="L129">
        <v>0.99047300000000005</v>
      </c>
      <c r="M129" t="s">
        <v>4</v>
      </c>
      <c r="N129">
        <v>170.762306</v>
      </c>
      <c r="O129">
        <v>0.17650299999999999</v>
      </c>
      <c r="P129" t="s">
        <v>5</v>
      </c>
      <c r="Q129">
        <v>3.891429</v>
      </c>
      <c r="R129">
        <v>1.15E-4</v>
      </c>
      <c r="S129" t="s">
        <v>6</v>
      </c>
      <c r="T129">
        <v>175.21523300000001</v>
      </c>
      <c r="U129">
        <v>2.8688000000000002E-2</v>
      </c>
      <c r="V129" t="s">
        <v>7</v>
      </c>
      <c r="W129">
        <v>1.5414060000000001</v>
      </c>
      <c r="X129">
        <v>3.2299999999999999E-4</v>
      </c>
      <c r="Y129" t="s">
        <v>8</v>
      </c>
      <c r="Z129">
        <v>0</v>
      </c>
      <c r="AA129">
        <v>0</v>
      </c>
      <c r="AB129" t="s">
        <v>9</v>
      </c>
      <c r="AC129">
        <v>0</v>
      </c>
      <c r="AD129">
        <v>0</v>
      </c>
      <c r="AE129" t="s">
        <v>10</v>
      </c>
      <c r="AF129">
        <v>1.8151E-2</v>
      </c>
      <c r="AG129">
        <v>4.8999999999999998E-5</v>
      </c>
      <c r="AH129" t="s">
        <v>11</v>
      </c>
      <c r="AI129">
        <v>0.98135499999999998</v>
      </c>
      <c r="AJ129">
        <v>6.9999999999999999E-6</v>
      </c>
      <c r="AK129" t="s">
        <v>12</v>
      </c>
      <c r="AL129">
        <v>16.920000000000002</v>
      </c>
      <c r="AM129">
        <v>18.473600000000001</v>
      </c>
    </row>
    <row r="130" spans="1:39" x14ac:dyDescent="0.25">
      <c r="A130" t="s">
        <v>102</v>
      </c>
      <c r="B130">
        <v>9</v>
      </c>
      <c r="C130">
        <v>225</v>
      </c>
      <c r="D130" t="s">
        <v>1</v>
      </c>
      <c r="E130">
        <v>0</v>
      </c>
      <c r="F130">
        <v>0</v>
      </c>
      <c r="G130" t="s">
        <v>2</v>
      </c>
      <c r="H130">
        <v>432.96838600000001</v>
      </c>
      <c r="I130">
        <v>1.089615</v>
      </c>
      <c r="J130" t="s">
        <v>3</v>
      </c>
      <c r="K130">
        <v>428.76625899999999</v>
      </c>
      <c r="L130">
        <v>1.087885</v>
      </c>
      <c r="M130" t="s">
        <v>4</v>
      </c>
      <c r="N130">
        <v>192.10307599999999</v>
      </c>
      <c r="O130">
        <v>0.21945999999999999</v>
      </c>
      <c r="P130" t="s">
        <v>5</v>
      </c>
      <c r="Q130">
        <v>4.3782110000000003</v>
      </c>
      <c r="R130">
        <v>1.2300000000000001E-4</v>
      </c>
      <c r="S130" t="s">
        <v>6</v>
      </c>
      <c r="T130">
        <v>197.37421699999999</v>
      </c>
      <c r="U130">
        <v>3.2849999999999997E-2</v>
      </c>
      <c r="V130" t="s">
        <v>7</v>
      </c>
      <c r="W130">
        <v>1.7316819999999999</v>
      </c>
      <c r="X130">
        <v>3.4699999999999998E-4</v>
      </c>
      <c r="Y130" t="s">
        <v>8</v>
      </c>
      <c r="Z130">
        <v>0</v>
      </c>
      <c r="AA130">
        <v>0</v>
      </c>
      <c r="AB130" t="s">
        <v>9</v>
      </c>
      <c r="AC130">
        <v>0</v>
      </c>
      <c r="AD130">
        <v>0</v>
      </c>
      <c r="AE130" t="s">
        <v>10</v>
      </c>
      <c r="AF130">
        <v>1.6494000000000002E-2</v>
      </c>
      <c r="AG130">
        <v>4.3000000000000002E-5</v>
      </c>
      <c r="AH130" t="s">
        <v>11</v>
      </c>
      <c r="AI130">
        <v>0.98140799999999995</v>
      </c>
      <c r="AJ130">
        <v>6.9999999999999999E-6</v>
      </c>
      <c r="AK130" t="s">
        <v>12</v>
      </c>
      <c r="AL130">
        <v>22.02</v>
      </c>
      <c r="AM130">
        <v>22.8596</v>
      </c>
    </row>
    <row r="131" spans="1:39" x14ac:dyDescent="0.25">
      <c r="A131" t="s">
        <v>102</v>
      </c>
      <c r="B131">
        <v>10</v>
      </c>
      <c r="C131">
        <v>250</v>
      </c>
      <c r="D131" t="s">
        <v>1</v>
      </c>
      <c r="E131">
        <v>0</v>
      </c>
      <c r="F131">
        <v>0</v>
      </c>
      <c r="G131" t="s">
        <v>2</v>
      </c>
      <c r="H131">
        <v>481.24350399999997</v>
      </c>
      <c r="I131">
        <v>1.1692830000000001</v>
      </c>
      <c r="J131" t="s">
        <v>3</v>
      </c>
      <c r="K131">
        <v>476.57564100000002</v>
      </c>
      <c r="L131">
        <v>1.1667209999999999</v>
      </c>
      <c r="M131" t="s">
        <v>4</v>
      </c>
      <c r="N131">
        <v>213.44591399999999</v>
      </c>
      <c r="O131">
        <v>0.26505099999999998</v>
      </c>
      <c r="P131" t="s">
        <v>5</v>
      </c>
      <c r="Q131">
        <v>4.8647840000000002</v>
      </c>
      <c r="R131">
        <v>1.5899999999999999E-4</v>
      </c>
      <c r="S131" t="s">
        <v>6</v>
      </c>
      <c r="T131">
        <v>219.56964300000001</v>
      </c>
      <c r="U131">
        <v>3.3322999999999998E-2</v>
      </c>
      <c r="V131" t="s">
        <v>7</v>
      </c>
      <c r="W131">
        <v>1.920836</v>
      </c>
      <c r="X131">
        <v>3.6200000000000002E-4</v>
      </c>
      <c r="Y131" t="s">
        <v>8</v>
      </c>
      <c r="Z131">
        <v>0</v>
      </c>
      <c r="AA131">
        <v>0</v>
      </c>
      <c r="AB131" t="s">
        <v>9</v>
      </c>
      <c r="AC131">
        <v>0</v>
      </c>
      <c r="AD131">
        <v>0</v>
      </c>
      <c r="AE131" t="s">
        <v>10</v>
      </c>
      <c r="AF131">
        <v>1.5855000000000001E-2</v>
      </c>
      <c r="AG131">
        <v>4.0000000000000003E-5</v>
      </c>
      <c r="AH131" t="s">
        <v>11</v>
      </c>
      <c r="AI131">
        <v>0.98193600000000003</v>
      </c>
      <c r="AJ131">
        <v>1.2E-5</v>
      </c>
      <c r="AK131" t="s">
        <v>12</v>
      </c>
      <c r="AL131">
        <v>27.58</v>
      </c>
      <c r="AM131">
        <v>26.163599999999999</v>
      </c>
    </row>
    <row r="132" spans="1:39" x14ac:dyDescent="0.25">
      <c r="A132" t="s">
        <v>102</v>
      </c>
      <c r="B132">
        <v>11</v>
      </c>
      <c r="C132">
        <v>275</v>
      </c>
      <c r="D132" t="s">
        <v>1</v>
      </c>
      <c r="E132">
        <v>0</v>
      </c>
      <c r="F132">
        <v>0</v>
      </c>
      <c r="G132" t="s">
        <v>2</v>
      </c>
      <c r="H132">
        <v>529.70313699999997</v>
      </c>
      <c r="I132">
        <v>1.104187</v>
      </c>
      <c r="J132" t="s">
        <v>3</v>
      </c>
      <c r="K132">
        <v>524.56871000000001</v>
      </c>
      <c r="L132">
        <v>1.1024449999999999</v>
      </c>
      <c r="M132" t="s">
        <v>4</v>
      </c>
      <c r="N132">
        <v>234.77434600000001</v>
      </c>
      <c r="O132">
        <v>0.31881500000000002</v>
      </c>
      <c r="P132" t="s">
        <v>5</v>
      </c>
      <c r="Q132">
        <v>5.3517270000000003</v>
      </c>
      <c r="R132">
        <v>1.8799999999999999E-4</v>
      </c>
      <c r="S132" t="s">
        <v>6</v>
      </c>
      <c r="T132">
        <v>241.830771</v>
      </c>
      <c r="U132">
        <v>3.9016000000000002E-2</v>
      </c>
      <c r="V132" t="s">
        <v>7</v>
      </c>
      <c r="W132">
        <v>2.109664</v>
      </c>
      <c r="X132">
        <v>3.7399999999999998E-4</v>
      </c>
      <c r="Y132" t="s">
        <v>8</v>
      </c>
      <c r="Z132">
        <v>0</v>
      </c>
      <c r="AA132">
        <v>0</v>
      </c>
      <c r="AB132" t="s">
        <v>9</v>
      </c>
      <c r="AC132">
        <v>0</v>
      </c>
      <c r="AD132">
        <v>0</v>
      </c>
      <c r="AE132" t="s">
        <v>10</v>
      </c>
      <c r="AF132">
        <v>1.5438E-2</v>
      </c>
      <c r="AG132">
        <v>3.8999999999999999E-5</v>
      </c>
      <c r="AH132" t="s">
        <v>11</v>
      </c>
      <c r="AI132">
        <v>0.98221199999999997</v>
      </c>
      <c r="AJ132">
        <v>1.4E-5</v>
      </c>
      <c r="AK132" t="s">
        <v>12</v>
      </c>
      <c r="AL132">
        <v>34.06</v>
      </c>
      <c r="AM132">
        <v>33.856400000000001</v>
      </c>
    </row>
    <row r="133" spans="1:39" x14ac:dyDescent="0.25">
      <c r="A133" t="s">
        <v>102</v>
      </c>
      <c r="B133">
        <v>12</v>
      </c>
      <c r="C133">
        <v>300</v>
      </c>
      <c r="D133" t="s">
        <v>1</v>
      </c>
      <c r="E133">
        <v>0</v>
      </c>
      <c r="F133">
        <v>0</v>
      </c>
      <c r="G133" t="s">
        <v>2</v>
      </c>
      <c r="H133">
        <v>578.19638699999996</v>
      </c>
      <c r="I133">
        <v>1.1320410000000001</v>
      </c>
      <c r="J133" t="s">
        <v>3</v>
      </c>
      <c r="K133">
        <v>572.59647099999995</v>
      </c>
      <c r="L133">
        <v>1.1257029999999999</v>
      </c>
      <c r="M133" t="s">
        <v>4</v>
      </c>
      <c r="N133">
        <v>256.10924999999997</v>
      </c>
      <c r="O133">
        <v>0.366178</v>
      </c>
      <c r="P133" t="s">
        <v>5</v>
      </c>
      <c r="Q133">
        <v>5.8377549999999996</v>
      </c>
      <c r="R133">
        <v>2.1599999999999999E-4</v>
      </c>
      <c r="S133" t="s">
        <v>6</v>
      </c>
      <c r="T133">
        <v>264.15085099999999</v>
      </c>
      <c r="U133">
        <v>4.6010000000000002E-2</v>
      </c>
      <c r="V133" t="s">
        <v>7</v>
      </c>
      <c r="W133">
        <v>2.2985099999999998</v>
      </c>
      <c r="X133">
        <v>3.8499999999999998E-4</v>
      </c>
      <c r="Y133" t="s">
        <v>8</v>
      </c>
      <c r="Z133">
        <v>0</v>
      </c>
      <c r="AA133">
        <v>0</v>
      </c>
      <c r="AB133" t="s">
        <v>9</v>
      </c>
      <c r="AC133">
        <v>0</v>
      </c>
      <c r="AD133">
        <v>0</v>
      </c>
      <c r="AE133" t="s">
        <v>10</v>
      </c>
      <c r="AF133">
        <v>1.4671999999999999E-2</v>
      </c>
      <c r="AG133">
        <v>3.0000000000000001E-5</v>
      </c>
      <c r="AH133" t="s">
        <v>11</v>
      </c>
      <c r="AI133">
        <v>0.98254399999999997</v>
      </c>
      <c r="AJ133">
        <v>1.8E-5</v>
      </c>
      <c r="AK133" t="s">
        <v>12</v>
      </c>
      <c r="AL133">
        <v>41.56</v>
      </c>
      <c r="AM133">
        <v>38.6464</v>
      </c>
    </row>
    <row r="134" spans="1:39" x14ac:dyDescent="0.25">
      <c r="A134" t="s">
        <v>102</v>
      </c>
      <c r="B134">
        <v>13</v>
      </c>
      <c r="C134">
        <v>325</v>
      </c>
      <c r="D134" t="s">
        <v>1</v>
      </c>
      <c r="E134">
        <v>0</v>
      </c>
      <c r="F134">
        <v>0</v>
      </c>
      <c r="G134" t="s">
        <v>2</v>
      </c>
      <c r="H134">
        <v>626.71040400000004</v>
      </c>
      <c r="I134">
        <v>1.5069779999999999</v>
      </c>
      <c r="J134" t="s">
        <v>3</v>
      </c>
      <c r="K134">
        <v>620.643959</v>
      </c>
      <c r="L134">
        <v>1.5017469999999999</v>
      </c>
      <c r="M134" t="s">
        <v>4</v>
      </c>
      <c r="N134">
        <v>277.44296500000002</v>
      </c>
      <c r="O134">
        <v>0.42776700000000001</v>
      </c>
      <c r="P134" t="s">
        <v>5</v>
      </c>
      <c r="Q134">
        <v>6.3246310000000001</v>
      </c>
      <c r="R134">
        <v>2.22E-4</v>
      </c>
      <c r="S134" t="s">
        <v>6</v>
      </c>
      <c r="T134">
        <v>286.51825600000001</v>
      </c>
      <c r="U134">
        <v>5.2331000000000003E-2</v>
      </c>
      <c r="V134" t="s">
        <v>7</v>
      </c>
      <c r="W134">
        <v>2.488909</v>
      </c>
      <c r="X134">
        <v>4.9700000000000005E-4</v>
      </c>
      <c r="Y134" t="s">
        <v>8</v>
      </c>
      <c r="Z134">
        <v>0</v>
      </c>
      <c r="AA134">
        <v>0</v>
      </c>
      <c r="AB134" t="s">
        <v>9</v>
      </c>
      <c r="AC134">
        <v>0</v>
      </c>
      <c r="AD134">
        <v>0</v>
      </c>
      <c r="AE134" t="s">
        <v>10</v>
      </c>
      <c r="AF134">
        <v>1.4451E-2</v>
      </c>
      <c r="AG134">
        <v>2.5999999999999998E-5</v>
      </c>
      <c r="AH134" t="s">
        <v>11</v>
      </c>
      <c r="AI134">
        <v>0.98254399999999997</v>
      </c>
      <c r="AJ134">
        <v>1.8E-5</v>
      </c>
      <c r="AK134" t="s">
        <v>12</v>
      </c>
      <c r="AL134">
        <v>50.2</v>
      </c>
      <c r="AM134">
        <v>45.28</v>
      </c>
    </row>
    <row r="135" spans="1:39" x14ac:dyDescent="0.25">
      <c r="A135" t="s">
        <v>102</v>
      </c>
      <c r="B135">
        <v>14</v>
      </c>
      <c r="C135">
        <v>350</v>
      </c>
      <c r="D135" t="s">
        <v>1</v>
      </c>
      <c r="E135">
        <v>0</v>
      </c>
      <c r="F135">
        <v>0</v>
      </c>
      <c r="G135" t="s">
        <v>2</v>
      </c>
      <c r="H135">
        <v>675.18656699999997</v>
      </c>
      <c r="I135">
        <v>1.6044179999999999</v>
      </c>
      <c r="J135" t="s">
        <v>3</v>
      </c>
      <c r="K135">
        <v>668.65437299999996</v>
      </c>
      <c r="L135">
        <v>1.5997840000000001</v>
      </c>
      <c r="M135" t="s">
        <v>4</v>
      </c>
      <c r="N135">
        <v>298.77616499999999</v>
      </c>
      <c r="O135">
        <v>0.49003099999999999</v>
      </c>
      <c r="P135" t="s">
        <v>5</v>
      </c>
      <c r="Q135">
        <v>6.8106970000000002</v>
      </c>
      <c r="R135">
        <v>2.3699999999999999E-4</v>
      </c>
      <c r="S135" t="s">
        <v>6</v>
      </c>
      <c r="T135">
        <v>308.93087600000001</v>
      </c>
      <c r="U135">
        <v>5.8348999999999998E-2</v>
      </c>
      <c r="V135" t="s">
        <v>7</v>
      </c>
      <c r="W135">
        <v>2.6781299999999999</v>
      </c>
      <c r="X135">
        <v>5.1000000000000004E-4</v>
      </c>
      <c r="Y135" t="s">
        <v>8</v>
      </c>
      <c r="Z135">
        <v>0</v>
      </c>
      <c r="AA135">
        <v>0</v>
      </c>
      <c r="AB135" t="s">
        <v>9</v>
      </c>
      <c r="AC135">
        <v>0</v>
      </c>
      <c r="AD135">
        <v>0</v>
      </c>
      <c r="AE135" t="s">
        <v>10</v>
      </c>
      <c r="AF135">
        <v>1.3828E-2</v>
      </c>
      <c r="AG135">
        <v>2.0999999999999999E-5</v>
      </c>
      <c r="AH135" t="s">
        <v>11</v>
      </c>
      <c r="AI135">
        <v>0.98255499999999996</v>
      </c>
      <c r="AJ135">
        <v>1.8E-5</v>
      </c>
      <c r="AK135" t="s">
        <v>12</v>
      </c>
      <c r="AL135">
        <v>59.7</v>
      </c>
      <c r="AM135">
        <v>50.53</v>
      </c>
    </row>
    <row r="136" spans="1:39" x14ac:dyDescent="0.25">
      <c r="A136" t="s">
        <v>102</v>
      </c>
      <c r="B136">
        <v>15</v>
      </c>
      <c r="C136">
        <v>375</v>
      </c>
      <c r="D136" t="s">
        <v>1</v>
      </c>
      <c r="E136">
        <v>0</v>
      </c>
      <c r="F136">
        <v>0</v>
      </c>
      <c r="G136" t="s">
        <v>2</v>
      </c>
      <c r="H136">
        <v>723.84414100000004</v>
      </c>
      <c r="I136">
        <v>1.4637249999999999</v>
      </c>
      <c r="J136" t="s">
        <v>3</v>
      </c>
      <c r="K136">
        <v>716.846228</v>
      </c>
      <c r="L136">
        <v>1.4595940000000001</v>
      </c>
      <c r="M136" t="s">
        <v>4</v>
      </c>
      <c r="N136">
        <v>320.11671100000001</v>
      </c>
      <c r="O136">
        <v>0.56807700000000005</v>
      </c>
      <c r="P136" t="s">
        <v>5</v>
      </c>
      <c r="Q136">
        <v>7.2967000000000004</v>
      </c>
      <c r="R136">
        <v>2.4800000000000001E-4</v>
      </c>
      <c r="S136" t="s">
        <v>6</v>
      </c>
      <c r="T136">
        <v>331.39787200000001</v>
      </c>
      <c r="U136">
        <v>6.7822999999999994E-2</v>
      </c>
      <c r="V136" t="s">
        <v>7</v>
      </c>
      <c r="W136">
        <v>2.8668979999999999</v>
      </c>
      <c r="X136">
        <v>5.3399999999999997E-4</v>
      </c>
      <c r="Y136" t="s">
        <v>8</v>
      </c>
      <c r="Z136">
        <v>0</v>
      </c>
      <c r="AA136">
        <v>0</v>
      </c>
      <c r="AB136" t="s">
        <v>9</v>
      </c>
      <c r="AC136">
        <v>0</v>
      </c>
      <c r="AD136">
        <v>0</v>
      </c>
      <c r="AE136" t="s">
        <v>10</v>
      </c>
      <c r="AF136">
        <v>1.3554E-2</v>
      </c>
      <c r="AG136">
        <v>2.0999999999999999E-5</v>
      </c>
      <c r="AH136" t="s">
        <v>11</v>
      </c>
      <c r="AI136">
        <v>0.98268999999999995</v>
      </c>
      <c r="AJ136">
        <v>1.9000000000000001E-5</v>
      </c>
      <c r="AK136" t="s">
        <v>12</v>
      </c>
      <c r="AL136">
        <v>70.099999999999994</v>
      </c>
      <c r="AM136">
        <v>64.05</v>
      </c>
    </row>
    <row r="137" spans="1:39" x14ac:dyDescent="0.25">
      <c r="A137" t="s">
        <v>102</v>
      </c>
      <c r="B137">
        <v>16</v>
      </c>
      <c r="C137">
        <v>400</v>
      </c>
      <c r="D137" t="s">
        <v>1</v>
      </c>
      <c r="E137">
        <v>0</v>
      </c>
      <c r="F137">
        <v>0</v>
      </c>
      <c r="G137" t="s">
        <v>2</v>
      </c>
      <c r="H137">
        <v>772.54360499999996</v>
      </c>
      <c r="I137">
        <v>1.5052989999999999</v>
      </c>
      <c r="J137" t="s">
        <v>3</v>
      </c>
      <c r="K137">
        <v>765.07909800000004</v>
      </c>
      <c r="L137">
        <v>1.493741</v>
      </c>
      <c r="M137" t="s">
        <v>4</v>
      </c>
      <c r="N137">
        <v>341.44702999999998</v>
      </c>
      <c r="O137">
        <v>0.63699899999999998</v>
      </c>
      <c r="P137" t="s">
        <v>5</v>
      </c>
      <c r="Q137">
        <v>7.7834770000000004</v>
      </c>
      <c r="R137">
        <v>2.7599999999999999E-4</v>
      </c>
      <c r="S137" t="s">
        <v>6</v>
      </c>
      <c r="T137">
        <v>353.90244100000001</v>
      </c>
      <c r="U137">
        <v>7.1639999999999995E-2</v>
      </c>
      <c r="V137" t="s">
        <v>7</v>
      </c>
      <c r="W137">
        <v>3.0559660000000002</v>
      </c>
      <c r="X137">
        <v>5.6099999999999998E-4</v>
      </c>
      <c r="Y137" t="s">
        <v>8</v>
      </c>
      <c r="Z137">
        <v>0</v>
      </c>
      <c r="AA137">
        <v>0</v>
      </c>
      <c r="AB137" t="s">
        <v>9</v>
      </c>
      <c r="AC137">
        <v>0</v>
      </c>
      <c r="AD137">
        <v>0</v>
      </c>
      <c r="AE137" t="s">
        <v>10</v>
      </c>
      <c r="AF137">
        <v>1.3495999999999999E-2</v>
      </c>
      <c r="AG137">
        <v>2.0999999999999999E-5</v>
      </c>
      <c r="AH137" t="s">
        <v>11</v>
      </c>
      <c r="AI137">
        <v>0.98321800000000004</v>
      </c>
      <c r="AJ137">
        <v>2.1999999999999999E-5</v>
      </c>
      <c r="AK137" t="s">
        <v>12</v>
      </c>
      <c r="AL137">
        <v>81.239999999999995</v>
      </c>
      <c r="AM137">
        <v>99.702399999999997</v>
      </c>
    </row>
    <row r="138" spans="1:39" x14ac:dyDescent="0.25">
      <c r="A138" t="s">
        <v>102</v>
      </c>
      <c r="B138">
        <v>17</v>
      </c>
      <c r="C138">
        <v>425</v>
      </c>
      <c r="D138" t="s">
        <v>1</v>
      </c>
      <c r="E138">
        <v>0</v>
      </c>
      <c r="F138">
        <v>0</v>
      </c>
      <c r="G138" t="s">
        <v>2</v>
      </c>
      <c r="H138">
        <v>821.18105200000002</v>
      </c>
      <c r="I138">
        <v>1.640738</v>
      </c>
      <c r="J138" t="s">
        <v>3</v>
      </c>
      <c r="K138">
        <v>813.25029800000004</v>
      </c>
      <c r="L138">
        <v>1.6299129999999999</v>
      </c>
      <c r="M138" t="s">
        <v>4</v>
      </c>
      <c r="N138">
        <v>362.77004299999999</v>
      </c>
      <c r="O138">
        <v>0.71126100000000003</v>
      </c>
      <c r="P138" t="s">
        <v>5</v>
      </c>
      <c r="Q138">
        <v>8.2702740000000006</v>
      </c>
      <c r="R138">
        <v>2.9500000000000001E-4</v>
      </c>
      <c r="S138" t="s">
        <v>6</v>
      </c>
      <c r="T138">
        <v>376.47271999999998</v>
      </c>
      <c r="U138">
        <v>7.6998999999999998E-2</v>
      </c>
      <c r="V138" t="s">
        <v>7</v>
      </c>
      <c r="W138">
        <v>3.2446549999999998</v>
      </c>
      <c r="X138">
        <v>6.2100000000000002E-4</v>
      </c>
      <c r="Y138" t="s">
        <v>8</v>
      </c>
      <c r="Z138">
        <v>0</v>
      </c>
      <c r="AA138">
        <v>0</v>
      </c>
      <c r="AB138" t="s">
        <v>9</v>
      </c>
      <c r="AC138">
        <v>0</v>
      </c>
      <c r="AD138">
        <v>0</v>
      </c>
      <c r="AE138" t="s">
        <v>10</v>
      </c>
      <c r="AF138">
        <v>1.337E-2</v>
      </c>
      <c r="AG138">
        <v>2.0999999999999999E-5</v>
      </c>
      <c r="AH138" t="s">
        <v>11</v>
      </c>
      <c r="AI138">
        <v>0.98321800000000004</v>
      </c>
      <c r="AJ138">
        <v>2.1999999999999999E-5</v>
      </c>
      <c r="AK138" t="s">
        <v>12</v>
      </c>
      <c r="AL138">
        <v>93.42</v>
      </c>
      <c r="AM138">
        <v>99.003600000000006</v>
      </c>
    </row>
    <row r="139" spans="1:39" x14ac:dyDescent="0.25">
      <c r="A139" t="s">
        <v>102</v>
      </c>
      <c r="B139">
        <v>18</v>
      </c>
      <c r="C139">
        <v>450</v>
      </c>
      <c r="D139" t="s">
        <v>1</v>
      </c>
      <c r="E139">
        <v>0</v>
      </c>
      <c r="F139">
        <v>0</v>
      </c>
      <c r="G139" t="s">
        <v>2</v>
      </c>
      <c r="H139">
        <v>869.83805900000004</v>
      </c>
      <c r="I139">
        <v>1.711859</v>
      </c>
      <c r="J139" t="s">
        <v>3</v>
      </c>
      <c r="K139">
        <v>861.44105999999999</v>
      </c>
      <c r="L139">
        <v>1.6992400000000001</v>
      </c>
      <c r="M139" t="s">
        <v>4</v>
      </c>
      <c r="N139">
        <v>384.09603600000003</v>
      </c>
      <c r="O139">
        <v>0.78406100000000001</v>
      </c>
      <c r="P139" t="s">
        <v>5</v>
      </c>
      <c r="Q139">
        <v>8.756945</v>
      </c>
      <c r="R139">
        <v>3.3399999999999999E-4</v>
      </c>
      <c r="S139" t="s">
        <v>6</v>
      </c>
      <c r="T139">
        <v>399.075244</v>
      </c>
      <c r="U139">
        <v>8.7067000000000005E-2</v>
      </c>
      <c r="V139" t="s">
        <v>7</v>
      </c>
      <c r="W139">
        <v>3.432912</v>
      </c>
      <c r="X139">
        <v>6.4999999999999997E-4</v>
      </c>
      <c r="Y139" t="s">
        <v>8</v>
      </c>
      <c r="Z139">
        <v>0</v>
      </c>
      <c r="AA139">
        <v>0</v>
      </c>
      <c r="AB139" t="s">
        <v>9</v>
      </c>
      <c r="AC139">
        <v>0</v>
      </c>
      <c r="AD139">
        <v>0</v>
      </c>
      <c r="AE139" t="s">
        <v>10</v>
      </c>
      <c r="AF139">
        <v>1.282E-2</v>
      </c>
      <c r="AG139">
        <v>1.1E-5</v>
      </c>
      <c r="AH139" t="s">
        <v>11</v>
      </c>
      <c r="AI139">
        <v>0.98322299999999996</v>
      </c>
      <c r="AJ139">
        <v>2.1999999999999999E-5</v>
      </c>
      <c r="AK139" t="s">
        <v>12</v>
      </c>
      <c r="AL139">
        <v>106.82</v>
      </c>
      <c r="AM139">
        <v>123.38760000000001</v>
      </c>
    </row>
    <row r="140" spans="1:39" x14ac:dyDescent="0.25">
      <c r="A140" t="s">
        <v>102</v>
      </c>
      <c r="B140">
        <v>19</v>
      </c>
      <c r="C140">
        <v>475</v>
      </c>
      <c r="D140" t="s">
        <v>1</v>
      </c>
      <c r="E140">
        <v>0</v>
      </c>
      <c r="F140">
        <v>0</v>
      </c>
      <c r="G140" t="s">
        <v>2</v>
      </c>
      <c r="H140">
        <v>918.63999100000001</v>
      </c>
      <c r="I140">
        <v>1.749301</v>
      </c>
      <c r="J140" t="s">
        <v>3</v>
      </c>
      <c r="K140">
        <v>909.77661000000001</v>
      </c>
      <c r="L140">
        <v>1.7395910000000001</v>
      </c>
      <c r="M140" t="s">
        <v>4</v>
      </c>
      <c r="N140">
        <v>405.44085899999999</v>
      </c>
      <c r="O140">
        <v>0.88908399999999999</v>
      </c>
      <c r="P140" t="s">
        <v>5</v>
      </c>
      <c r="Q140">
        <v>9.2438850000000006</v>
      </c>
      <c r="R140">
        <v>3.59E-4</v>
      </c>
      <c r="S140" t="s">
        <v>6</v>
      </c>
      <c r="T140">
        <v>421.73088300000001</v>
      </c>
      <c r="U140">
        <v>9.5382999999999996E-2</v>
      </c>
      <c r="V140" t="s">
        <v>7</v>
      </c>
      <c r="W140">
        <v>3.6213649999999999</v>
      </c>
      <c r="X140">
        <v>6.9200000000000002E-4</v>
      </c>
      <c r="Y140" t="s">
        <v>8</v>
      </c>
      <c r="Z140">
        <v>0</v>
      </c>
      <c r="AA140">
        <v>0</v>
      </c>
      <c r="AB140" t="s">
        <v>9</v>
      </c>
      <c r="AC140">
        <v>0</v>
      </c>
      <c r="AD140">
        <v>0</v>
      </c>
      <c r="AE140" t="s">
        <v>10</v>
      </c>
      <c r="AF140">
        <v>1.2599000000000001E-2</v>
      </c>
      <c r="AG140">
        <v>1.0000000000000001E-5</v>
      </c>
      <c r="AH140" t="s">
        <v>11</v>
      </c>
      <c r="AI140">
        <v>0.98322299999999996</v>
      </c>
      <c r="AJ140">
        <v>2.1999999999999999E-5</v>
      </c>
      <c r="AK140" t="s">
        <v>12</v>
      </c>
      <c r="AL140">
        <v>120.16</v>
      </c>
      <c r="AM140">
        <v>149.4144</v>
      </c>
    </row>
    <row r="141" spans="1:39" x14ac:dyDescent="0.25">
      <c r="A141" t="s">
        <v>102</v>
      </c>
      <c r="B141">
        <v>20</v>
      </c>
      <c r="C141">
        <v>500</v>
      </c>
      <c r="D141" t="s">
        <v>1</v>
      </c>
      <c r="E141">
        <v>0</v>
      </c>
      <c r="F141">
        <v>0</v>
      </c>
      <c r="G141" t="s">
        <v>2</v>
      </c>
      <c r="H141">
        <v>967.431602</v>
      </c>
      <c r="I141">
        <v>1.751768</v>
      </c>
      <c r="J141" t="s">
        <v>3</v>
      </c>
      <c r="K141">
        <v>958.10210700000005</v>
      </c>
      <c r="L141">
        <v>1.738583</v>
      </c>
      <c r="M141" t="s">
        <v>4</v>
      </c>
      <c r="N141">
        <v>426.76125100000002</v>
      </c>
      <c r="O141">
        <v>0.97726800000000003</v>
      </c>
      <c r="P141" t="s">
        <v>5</v>
      </c>
      <c r="Q141">
        <v>9.7306439999999998</v>
      </c>
      <c r="R141">
        <v>3.9800000000000002E-4</v>
      </c>
      <c r="S141" t="s">
        <v>6</v>
      </c>
      <c r="T141">
        <v>444.434147</v>
      </c>
      <c r="U141">
        <v>9.9172999999999997E-2</v>
      </c>
      <c r="V141" t="s">
        <v>7</v>
      </c>
      <c r="W141">
        <v>3.8103790000000002</v>
      </c>
      <c r="X141">
        <v>7.2199999999999999E-4</v>
      </c>
      <c r="Y141" t="s">
        <v>8</v>
      </c>
      <c r="Z141">
        <v>0</v>
      </c>
      <c r="AA141">
        <v>0</v>
      </c>
      <c r="AB141" t="s">
        <v>9</v>
      </c>
      <c r="AC141">
        <v>0</v>
      </c>
      <c r="AD141">
        <v>0</v>
      </c>
      <c r="AE141" t="s">
        <v>10</v>
      </c>
      <c r="AF141">
        <v>1.2527999999999999E-2</v>
      </c>
      <c r="AG141">
        <v>1.0000000000000001E-5</v>
      </c>
      <c r="AH141" t="s">
        <v>11</v>
      </c>
      <c r="AI141">
        <v>0.98323199999999999</v>
      </c>
      <c r="AJ141">
        <v>2.1999999999999999E-5</v>
      </c>
      <c r="AK141" t="s">
        <v>12</v>
      </c>
      <c r="AL141">
        <v>135.1</v>
      </c>
      <c r="AM141">
        <v>167.93</v>
      </c>
    </row>
    <row r="142" spans="1:39" x14ac:dyDescent="0.25">
      <c r="A142" t="s">
        <v>103</v>
      </c>
      <c r="B142">
        <v>1</v>
      </c>
      <c r="C142">
        <v>25</v>
      </c>
      <c r="D142" t="s">
        <v>1</v>
      </c>
      <c r="E142">
        <v>0</v>
      </c>
      <c r="F142">
        <v>0</v>
      </c>
      <c r="G142" t="s">
        <v>2</v>
      </c>
      <c r="H142">
        <v>0</v>
      </c>
      <c r="I142">
        <v>0</v>
      </c>
      <c r="J142" t="s">
        <v>3</v>
      </c>
      <c r="K142">
        <v>0</v>
      </c>
      <c r="L142">
        <v>0</v>
      </c>
      <c r="M142" t="s">
        <v>4</v>
      </c>
      <c r="N142">
        <v>0</v>
      </c>
      <c r="O142">
        <v>0</v>
      </c>
      <c r="P142" t="s">
        <v>5</v>
      </c>
      <c r="Q142">
        <v>0</v>
      </c>
      <c r="R142">
        <v>0</v>
      </c>
      <c r="S142" t="s">
        <v>6</v>
      </c>
      <c r="T142">
        <v>0</v>
      </c>
      <c r="U142">
        <v>0</v>
      </c>
      <c r="V142" t="s">
        <v>7</v>
      </c>
      <c r="W142">
        <v>0</v>
      </c>
      <c r="X142">
        <v>0</v>
      </c>
      <c r="Y142" t="s">
        <v>8</v>
      </c>
      <c r="Z142">
        <v>0</v>
      </c>
      <c r="AA142">
        <v>0</v>
      </c>
      <c r="AB142" t="s">
        <v>9</v>
      </c>
      <c r="AC142">
        <v>0</v>
      </c>
      <c r="AD142">
        <v>0</v>
      </c>
      <c r="AE142" t="s">
        <v>10</v>
      </c>
      <c r="AF142">
        <v>0</v>
      </c>
      <c r="AG142">
        <v>0</v>
      </c>
      <c r="AH142" t="s">
        <v>11</v>
      </c>
      <c r="AI142">
        <v>0</v>
      </c>
      <c r="AJ142">
        <v>0</v>
      </c>
      <c r="AK142" t="s">
        <v>12</v>
      </c>
      <c r="AL142">
        <v>0</v>
      </c>
      <c r="AM142">
        <v>0</v>
      </c>
    </row>
    <row r="143" spans="1:39" x14ac:dyDescent="0.25">
      <c r="A143" t="s">
        <v>103</v>
      </c>
      <c r="B143">
        <v>2</v>
      </c>
      <c r="C143">
        <v>50</v>
      </c>
      <c r="D143" t="s">
        <v>1</v>
      </c>
      <c r="E143">
        <v>0</v>
      </c>
      <c r="F143">
        <v>0</v>
      </c>
      <c r="G143" t="s">
        <v>2</v>
      </c>
      <c r="H143">
        <v>0</v>
      </c>
      <c r="I143">
        <v>0</v>
      </c>
      <c r="J143" t="s">
        <v>3</v>
      </c>
      <c r="K143">
        <v>0</v>
      </c>
      <c r="L143">
        <v>0</v>
      </c>
      <c r="M143" t="s">
        <v>4</v>
      </c>
      <c r="N143">
        <v>0</v>
      </c>
      <c r="O143">
        <v>0</v>
      </c>
      <c r="P143" t="s">
        <v>5</v>
      </c>
      <c r="Q143">
        <v>0</v>
      </c>
      <c r="R143">
        <v>0</v>
      </c>
      <c r="S143" t="s">
        <v>6</v>
      </c>
      <c r="T143">
        <v>0</v>
      </c>
      <c r="U143">
        <v>0</v>
      </c>
      <c r="V143" t="s">
        <v>7</v>
      </c>
      <c r="W143">
        <v>0</v>
      </c>
      <c r="X143">
        <v>0</v>
      </c>
      <c r="Y143" t="s">
        <v>8</v>
      </c>
      <c r="Z143">
        <v>0</v>
      </c>
      <c r="AA143">
        <v>0</v>
      </c>
      <c r="AB143" t="s">
        <v>9</v>
      </c>
      <c r="AC143">
        <v>0</v>
      </c>
      <c r="AD143">
        <v>0</v>
      </c>
      <c r="AE143" t="s">
        <v>10</v>
      </c>
      <c r="AF143">
        <v>0</v>
      </c>
      <c r="AG143">
        <v>0</v>
      </c>
      <c r="AH143" t="s">
        <v>11</v>
      </c>
      <c r="AI143">
        <v>0</v>
      </c>
      <c r="AJ143">
        <v>0</v>
      </c>
      <c r="AK143" t="s">
        <v>12</v>
      </c>
      <c r="AL143">
        <v>0</v>
      </c>
      <c r="AM143">
        <v>0</v>
      </c>
    </row>
    <row r="144" spans="1:39" x14ac:dyDescent="0.25">
      <c r="A144" t="s">
        <v>103</v>
      </c>
      <c r="B144">
        <v>3</v>
      </c>
      <c r="C144">
        <v>75</v>
      </c>
      <c r="D144" t="s">
        <v>1</v>
      </c>
      <c r="E144">
        <v>0</v>
      </c>
      <c r="F144">
        <v>0</v>
      </c>
      <c r="G144" t="s">
        <v>2</v>
      </c>
      <c r="H144">
        <v>0</v>
      </c>
      <c r="I144">
        <v>0</v>
      </c>
      <c r="J144" t="s">
        <v>3</v>
      </c>
      <c r="K144">
        <v>0</v>
      </c>
      <c r="L144">
        <v>0</v>
      </c>
      <c r="M144" t="s">
        <v>4</v>
      </c>
      <c r="N144">
        <v>0</v>
      </c>
      <c r="O144">
        <v>0</v>
      </c>
      <c r="P144" t="s">
        <v>5</v>
      </c>
      <c r="Q144">
        <v>0</v>
      </c>
      <c r="R144">
        <v>0</v>
      </c>
      <c r="S144" t="s">
        <v>6</v>
      </c>
      <c r="T144">
        <v>0</v>
      </c>
      <c r="U144">
        <v>0</v>
      </c>
      <c r="V144" t="s">
        <v>7</v>
      </c>
      <c r="W144">
        <v>0</v>
      </c>
      <c r="X144">
        <v>0</v>
      </c>
      <c r="Y144" t="s">
        <v>8</v>
      </c>
      <c r="Z144">
        <v>0</v>
      </c>
      <c r="AA144">
        <v>0</v>
      </c>
      <c r="AB144" t="s">
        <v>9</v>
      </c>
      <c r="AC144">
        <v>0</v>
      </c>
      <c r="AD144">
        <v>0</v>
      </c>
      <c r="AE144" t="s">
        <v>10</v>
      </c>
      <c r="AF144">
        <v>0</v>
      </c>
      <c r="AG144">
        <v>0</v>
      </c>
      <c r="AH144" t="s">
        <v>11</v>
      </c>
      <c r="AI144">
        <v>0</v>
      </c>
      <c r="AJ144">
        <v>0</v>
      </c>
      <c r="AK144" t="s">
        <v>12</v>
      </c>
      <c r="AL144">
        <v>0</v>
      </c>
      <c r="AM144">
        <v>0</v>
      </c>
    </row>
    <row r="145" spans="1:39" x14ac:dyDescent="0.25">
      <c r="A145" t="s">
        <v>103</v>
      </c>
      <c r="B145">
        <v>4</v>
      </c>
      <c r="C145">
        <v>100</v>
      </c>
      <c r="D145" t="s">
        <v>1</v>
      </c>
      <c r="E145">
        <v>0</v>
      </c>
      <c r="F145">
        <v>0</v>
      </c>
      <c r="G145" t="s">
        <v>2</v>
      </c>
      <c r="H145">
        <v>0</v>
      </c>
      <c r="I145">
        <v>0</v>
      </c>
      <c r="J145" t="s">
        <v>3</v>
      </c>
      <c r="K145">
        <v>0</v>
      </c>
      <c r="L145">
        <v>0</v>
      </c>
      <c r="M145" t="s">
        <v>4</v>
      </c>
      <c r="N145">
        <v>0</v>
      </c>
      <c r="O145">
        <v>0</v>
      </c>
      <c r="P145" t="s">
        <v>5</v>
      </c>
      <c r="Q145">
        <v>0</v>
      </c>
      <c r="R145">
        <v>0</v>
      </c>
      <c r="S145" t="s">
        <v>6</v>
      </c>
      <c r="T145">
        <v>0</v>
      </c>
      <c r="U145">
        <v>0</v>
      </c>
      <c r="V145" t="s">
        <v>7</v>
      </c>
      <c r="W145">
        <v>0</v>
      </c>
      <c r="X145">
        <v>0</v>
      </c>
      <c r="Y145" t="s">
        <v>8</v>
      </c>
      <c r="Z145">
        <v>0</v>
      </c>
      <c r="AA145">
        <v>0</v>
      </c>
      <c r="AB145" t="s">
        <v>9</v>
      </c>
      <c r="AC145">
        <v>0</v>
      </c>
      <c r="AD145">
        <v>0</v>
      </c>
      <c r="AE145" t="s">
        <v>10</v>
      </c>
      <c r="AF145">
        <v>0</v>
      </c>
      <c r="AG145">
        <v>0</v>
      </c>
      <c r="AH145" t="s">
        <v>11</v>
      </c>
      <c r="AI145">
        <v>0</v>
      </c>
      <c r="AJ145">
        <v>0</v>
      </c>
      <c r="AK145" t="s">
        <v>12</v>
      </c>
      <c r="AL145">
        <v>0</v>
      </c>
      <c r="AM145">
        <v>0</v>
      </c>
    </row>
    <row r="146" spans="1:39" x14ac:dyDescent="0.25">
      <c r="A146" t="s">
        <v>103</v>
      </c>
      <c r="B146">
        <v>5</v>
      </c>
      <c r="C146">
        <v>125</v>
      </c>
      <c r="D146" t="s">
        <v>1</v>
      </c>
      <c r="E146">
        <v>0</v>
      </c>
      <c r="F146">
        <v>0</v>
      </c>
      <c r="G146" t="s">
        <v>2</v>
      </c>
      <c r="H146">
        <v>0</v>
      </c>
      <c r="I146">
        <v>0</v>
      </c>
      <c r="J146" t="s">
        <v>3</v>
      </c>
      <c r="K146">
        <v>0</v>
      </c>
      <c r="L146">
        <v>0</v>
      </c>
      <c r="M146" t="s">
        <v>4</v>
      </c>
      <c r="N146">
        <v>0</v>
      </c>
      <c r="O146">
        <v>0</v>
      </c>
      <c r="P146" t="s">
        <v>5</v>
      </c>
      <c r="Q146">
        <v>0</v>
      </c>
      <c r="R146">
        <v>0</v>
      </c>
      <c r="S146" t="s">
        <v>6</v>
      </c>
      <c r="T146">
        <v>0</v>
      </c>
      <c r="U146">
        <v>0</v>
      </c>
      <c r="V146" t="s">
        <v>7</v>
      </c>
      <c r="W146">
        <v>0</v>
      </c>
      <c r="X146">
        <v>0</v>
      </c>
      <c r="Y146" t="s">
        <v>8</v>
      </c>
      <c r="Z146">
        <v>0</v>
      </c>
      <c r="AA146">
        <v>0</v>
      </c>
      <c r="AB146" t="s">
        <v>9</v>
      </c>
      <c r="AC146">
        <v>0</v>
      </c>
      <c r="AD146">
        <v>0</v>
      </c>
      <c r="AE146" t="s">
        <v>10</v>
      </c>
      <c r="AF146">
        <v>0</v>
      </c>
      <c r="AG146">
        <v>0</v>
      </c>
      <c r="AH146" t="s">
        <v>11</v>
      </c>
      <c r="AI146">
        <v>0</v>
      </c>
      <c r="AJ146">
        <v>0</v>
      </c>
      <c r="AK146" t="s">
        <v>12</v>
      </c>
      <c r="AL146">
        <v>0</v>
      </c>
      <c r="AM146">
        <v>0</v>
      </c>
    </row>
    <row r="147" spans="1:39" x14ac:dyDescent="0.25">
      <c r="A147" t="s">
        <v>103</v>
      </c>
      <c r="B147">
        <v>6</v>
      </c>
      <c r="C147">
        <v>150</v>
      </c>
      <c r="D147" t="s">
        <v>1</v>
      </c>
      <c r="E147">
        <v>0</v>
      </c>
      <c r="F147">
        <v>0</v>
      </c>
      <c r="G147" t="s">
        <v>2</v>
      </c>
      <c r="H147">
        <v>0</v>
      </c>
      <c r="I147">
        <v>0</v>
      </c>
      <c r="J147" t="s">
        <v>3</v>
      </c>
      <c r="K147">
        <v>0</v>
      </c>
      <c r="L147">
        <v>0</v>
      </c>
      <c r="M147" t="s">
        <v>4</v>
      </c>
      <c r="N147">
        <v>0</v>
      </c>
      <c r="O147">
        <v>0</v>
      </c>
      <c r="P147" t="s">
        <v>5</v>
      </c>
      <c r="Q147">
        <v>0</v>
      </c>
      <c r="R147">
        <v>0</v>
      </c>
      <c r="S147" t="s">
        <v>6</v>
      </c>
      <c r="T147">
        <v>0</v>
      </c>
      <c r="U147">
        <v>0</v>
      </c>
      <c r="V147" t="s">
        <v>7</v>
      </c>
      <c r="W147">
        <v>0</v>
      </c>
      <c r="X147">
        <v>0</v>
      </c>
      <c r="Y147" t="s">
        <v>8</v>
      </c>
      <c r="Z147">
        <v>0</v>
      </c>
      <c r="AA147">
        <v>0</v>
      </c>
      <c r="AB147" t="s">
        <v>9</v>
      </c>
      <c r="AC147">
        <v>0</v>
      </c>
      <c r="AD147">
        <v>0</v>
      </c>
      <c r="AE147" t="s">
        <v>10</v>
      </c>
      <c r="AF147">
        <v>0</v>
      </c>
      <c r="AG147">
        <v>0</v>
      </c>
      <c r="AH147" t="s">
        <v>11</v>
      </c>
      <c r="AI147">
        <v>0</v>
      </c>
      <c r="AJ147">
        <v>0</v>
      </c>
      <c r="AK147" t="s">
        <v>12</v>
      </c>
      <c r="AL147">
        <v>0</v>
      </c>
      <c r="AM147">
        <v>0</v>
      </c>
    </row>
    <row r="148" spans="1:39" x14ac:dyDescent="0.25">
      <c r="A148" t="s">
        <v>103</v>
      </c>
      <c r="B148">
        <v>7</v>
      </c>
      <c r="C148">
        <v>175</v>
      </c>
      <c r="D148" t="s">
        <v>1</v>
      </c>
      <c r="E148">
        <v>0</v>
      </c>
      <c r="F148">
        <v>0</v>
      </c>
      <c r="G148" t="s">
        <v>2</v>
      </c>
      <c r="H148">
        <v>0</v>
      </c>
      <c r="I148">
        <v>0</v>
      </c>
      <c r="J148" t="s">
        <v>3</v>
      </c>
      <c r="K148">
        <v>0</v>
      </c>
      <c r="L148">
        <v>0</v>
      </c>
      <c r="M148" t="s">
        <v>4</v>
      </c>
      <c r="N148">
        <v>0</v>
      </c>
      <c r="O148">
        <v>0</v>
      </c>
      <c r="P148" t="s">
        <v>5</v>
      </c>
      <c r="Q148">
        <v>0</v>
      </c>
      <c r="R148">
        <v>0</v>
      </c>
      <c r="S148" t="s">
        <v>6</v>
      </c>
      <c r="T148">
        <v>0</v>
      </c>
      <c r="U148">
        <v>0</v>
      </c>
      <c r="V148" t="s">
        <v>7</v>
      </c>
      <c r="W148">
        <v>0</v>
      </c>
      <c r="X148">
        <v>0</v>
      </c>
      <c r="Y148" t="s">
        <v>8</v>
      </c>
      <c r="Z148">
        <v>0</v>
      </c>
      <c r="AA148">
        <v>0</v>
      </c>
      <c r="AB148" t="s">
        <v>9</v>
      </c>
      <c r="AC148">
        <v>0</v>
      </c>
      <c r="AD148">
        <v>0</v>
      </c>
      <c r="AE148" t="s">
        <v>10</v>
      </c>
      <c r="AF148">
        <v>0</v>
      </c>
      <c r="AG148">
        <v>0</v>
      </c>
      <c r="AH148" t="s">
        <v>11</v>
      </c>
      <c r="AI148">
        <v>0</v>
      </c>
      <c r="AJ148">
        <v>0</v>
      </c>
      <c r="AK148" t="s">
        <v>12</v>
      </c>
      <c r="AL148">
        <v>0</v>
      </c>
      <c r="AM148">
        <v>0</v>
      </c>
    </row>
    <row r="149" spans="1:39" x14ac:dyDescent="0.25">
      <c r="A149" t="s">
        <v>103</v>
      </c>
      <c r="B149">
        <v>8</v>
      </c>
      <c r="C149">
        <v>200</v>
      </c>
      <c r="D149" t="s">
        <v>1</v>
      </c>
      <c r="E149">
        <v>0</v>
      </c>
      <c r="F149">
        <v>0</v>
      </c>
      <c r="G149" t="s">
        <v>2</v>
      </c>
      <c r="H149">
        <v>0</v>
      </c>
      <c r="I149">
        <v>0</v>
      </c>
      <c r="J149" t="s">
        <v>3</v>
      </c>
      <c r="K149">
        <v>0</v>
      </c>
      <c r="L149">
        <v>0</v>
      </c>
      <c r="M149" t="s">
        <v>4</v>
      </c>
      <c r="N149">
        <v>0</v>
      </c>
      <c r="O149">
        <v>0</v>
      </c>
      <c r="P149" t="s">
        <v>5</v>
      </c>
      <c r="Q149">
        <v>0</v>
      </c>
      <c r="R149">
        <v>0</v>
      </c>
      <c r="S149" t="s">
        <v>6</v>
      </c>
      <c r="T149">
        <v>0</v>
      </c>
      <c r="U149">
        <v>0</v>
      </c>
      <c r="V149" t="s">
        <v>7</v>
      </c>
      <c r="W149">
        <v>0</v>
      </c>
      <c r="X149">
        <v>0</v>
      </c>
      <c r="Y149" t="s">
        <v>8</v>
      </c>
      <c r="Z149">
        <v>0</v>
      </c>
      <c r="AA149">
        <v>0</v>
      </c>
      <c r="AB149" t="s">
        <v>9</v>
      </c>
      <c r="AC149">
        <v>0</v>
      </c>
      <c r="AD149">
        <v>0</v>
      </c>
      <c r="AE149" t="s">
        <v>10</v>
      </c>
      <c r="AF149">
        <v>0</v>
      </c>
      <c r="AG149">
        <v>0</v>
      </c>
      <c r="AH149" t="s">
        <v>11</v>
      </c>
      <c r="AI149">
        <v>0</v>
      </c>
      <c r="AJ149">
        <v>0</v>
      </c>
      <c r="AK149" t="s">
        <v>12</v>
      </c>
      <c r="AL149">
        <v>0</v>
      </c>
      <c r="AM149">
        <v>0</v>
      </c>
    </row>
    <row r="150" spans="1:39" x14ac:dyDescent="0.25">
      <c r="A150" t="s">
        <v>103</v>
      </c>
      <c r="B150">
        <v>9</v>
      </c>
      <c r="C150">
        <v>225</v>
      </c>
      <c r="D150" t="s">
        <v>1</v>
      </c>
      <c r="E150">
        <v>0</v>
      </c>
      <c r="F150">
        <v>0</v>
      </c>
      <c r="G150" t="s">
        <v>2</v>
      </c>
      <c r="H150">
        <v>0</v>
      </c>
      <c r="I150">
        <v>0</v>
      </c>
      <c r="J150" t="s">
        <v>3</v>
      </c>
      <c r="K150">
        <v>0</v>
      </c>
      <c r="L150">
        <v>0</v>
      </c>
      <c r="M150" t="s">
        <v>4</v>
      </c>
      <c r="N150">
        <v>0</v>
      </c>
      <c r="O150">
        <v>0</v>
      </c>
      <c r="P150" t="s">
        <v>5</v>
      </c>
      <c r="Q150">
        <v>0</v>
      </c>
      <c r="R150">
        <v>0</v>
      </c>
      <c r="S150" t="s">
        <v>6</v>
      </c>
      <c r="T150">
        <v>0</v>
      </c>
      <c r="U150">
        <v>0</v>
      </c>
      <c r="V150" t="s">
        <v>7</v>
      </c>
      <c r="W150">
        <v>0</v>
      </c>
      <c r="X150">
        <v>0</v>
      </c>
      <c r="Y150" t="s">
        <v>8</v>
      </c>
      <c r="Z150">
        <v>0</v>
      </c>
      <c r="AA150">
        <v>0</v>
      </c>
      <c r="AB150" t="s">
        <v>9</v>
      </c>
      <c r="AC150">
        <v>0</v>
      </c>
      <c r="AD150">
        <v>0</v>
      </c>
      <c r="AE150" t="s">
        <v>10</v>
      </c>
      <c r="AF150">
        <v>0</v>
      </c>
      <c r="AG150">
        <v>0</v>
      </c>
      <c r="AH150" t="s">
        <v>11</v>
      </c>
      <c r="AI150">
        <v>0</v>
      </c>
      <c r="AJ150">
        <v>0</v>
      </c>
      <c r="AK150" t="s">
        <v>12</v>
      </c>
      <c r="AL150">
        <v>0</v>
      </c>
      <c r="AM150">
        <v>0</v>
      </c>
    </row>
    <row r="151" spans="1:39" x14ac:dyDescent="0.25">
      <c r="A151" t="s">
        <v>103</v>
      </c>
      <c r="B151">
        <v>10</v>
      </c>
      <c r="C151">
        <v>250</v>
      </c>
      <c r="D151" t="s">
        <v>1</v>
      </c>
      <c r="E151">
        <v>0</v>
      </c>
      <c r="F151">
        <v>0</v>
      </c>
      <c r="G151" t="s">
        <v>2</v>
      </c>
      <c r="H151">
        <v>0</v>
      </c>
      <c r="I151">
        <v>0</v>
      </c>
      <c r="J151" t="s">
        <v>3</v>
      </c>
      <c r="K151">
        <v>0</v>
      </c>
      <c r="L151">
        <v>0</v>
      </c>
      <c r="M151" t="s">
        <v>4</v>
      </c>
      <c r="N151">
        <v>0</v>
      </c>
      <c r="O151">
        <v>0</v>
      </c>
      <c r="P151" t="s">
        <v>5</v>
      </c>
      <c r="Q151">
        <v>0</v>
      </c>
      <c r="R151">
        <v>0</v>
      </c>
      <c r="S151" t="s">
        <v>6</v>
      </c>
      <c r="T151">
        <v>0</v>
      </c>
      <c r="U151">
        <v>0</v>
      </c>
      <c r="V151" t="s">
        <v>7</v>
      </c>
      <c r="W151">
        <v>0</v>
      </c>
      <c r="X151">
        <v>0</v>
      </c>
      <c r="Y151" t="s">
        <v>8</v>
      </c>
      <c r="Z151">
        <v>0</v>
      </c>
      <c r="AA151">
        <v>0</v>
      </c>
      <c r="AB151" t="s">
        <v>9</v>
      </c>
      <c r="AC151">
        <v>0</v>
      </c>
      <c r="AD151">
        <v>0</v>
      </c>
      <c r="AE151" t="s">
        <v>10</v>
      </c>
      <c r="AF151">
        <v>0</v>
      </c>
      <c r="AG151">
        <v>0</v>
      </c>
      <c r="AH151" t="s">
        <v>11</v>
      </c>
      <c r="AI151">
        <v>0</v>
      </c>
      <c r="AJ151">
        <v>0</v>
      </c>
      <c r="AK151" t="s">
        <v>12</v>
      </c>
      <c r="AL151">
        <v>0</v>
      </c>
      <c r="AM151">
        <v>0</v>
      </c>
    </row>
    <row r="152" spans="1:39" x14ac:dyDescent="0.25">
      <c r="A152" t="s">
        <v>103</v>
      </c>
      <c r="B152">
        <v>11</v>
      </c>
      <c r="C152">
        <v>275</v>
      </c>
      <c r="D152" t="s">
        <v>1</v>
      </c>
      <c r="E152">
        <v>0</v>
      </c>
      <c r="F152">
        <v>0</v>
      </c>
      <c r="G152" t="s">
        <v>2</v>
      </c>
      <c r="H152">
        <v>0</v>
      </c>
      <c r="I152">
        <v>0</v>
      </c>
      <c r="J152" t="s">
        <v>3</v>
      </c>
      <c r="K152">
        <v>0</v>
      </c>
      <c r="L152">
        <v>0</v>
      </c>
      <c r="M152" t="s">
        <v>4</v>
      </c>
      <c r="N152">
        <v>0</v>
      </c>
      <c r="O152">
        <v>0</v>
      </c>
      <c r="P152" t="s">
        <v>5</v>
      </c>
      <c r="Q152">
        <v>0</v>
      </c>
      <c r="R152">
        <v>0</v>
      </c>
      <c r="S152" t="s">
        <v>6</v>
      </c>
      <c r="T152">
        <v>0</v>
      </c>
      <c r="U152">
        <v>0</v>
      </c>
      <c r="V152" t="s">
        <v>7</v>
      </c>
      <c r="W152">
        <v>0</v>
      </c>
      <c r="X152">
        <v>0</v>
      </c>
      <c r="Y152" t="s">
        <v>8</v>
      </c>
      <c r="Z152">
        <v>0</v>
      </c>
      <c r="AA152">
        <v>0</v>
      </c>
      <c r="AB152" t="s">
        <v>9</v>
      </c>
      <c r="AC152">
        <v>0</v>
      </c>
      <c r="AD152">
        <v>0</v>
      </c>
      <c r="AE152" t="s">
        <v>10</v>
      </c>
      <c r="AF152">
        <v>0</v>
      </c>
      <c r="AG152">
        <v>0</v>
      </c>
      <c r="AH152" t="s">
        <v>11</v>
      </c>
      <c r="AI152">
        <v>0</v>
      </c>
      <c r="AJ152">
        <v>0</v>
      </c>
      <c r="AK152" t="s">
        <v>12</v>
      </c>
      <c r="AL152">
        <v>0</v>
      </c>
      <c r="AM152">
        <v>0</v>
      </c>
    </row>
    <row r="153" spans="1:39" x14ac:dyDescent="0.25">
      <c r="A153" t="s">
        <v>103</v>
      </c>
      <c r="B153">
        <v>12</v>
      </c>
      <c r="C153">
        <v>300</v>
      </c>
      <c r="D153" t="s">
        <v>1</v>
      </c>
      <c r="E153">
        <v>0</v>
      </c>
      <c r="F153">
        <v>0</v>
      </c>
      <c r="G153" t="s">
        <v>2</v>
      </c>
      <c r="H153">
        <v>0</v>
      </c>
      <c r="I153">
        <v>0</v>
      </c>
      <c r="J153" t="s">
        <v>3</v>
      </c>
      <c r="K153">
        <v>0</v>
      </c>
      <c r="L153">
        <v>0</v>
      </c>
      <c r="M153" t="s">
        <v>4</v>
      </c>
      <c r="N153">
        <v>0</v>
      </c>
      <c r="O153">
        <v>0</v>
      </c>
      <c r="P153" t="s">
        <v>5</v>
      </c>
      <c r="Q153">
        <v>0</v>
      </c>
      <c r="R153">
        <v>0</v>
      </c>
      <c r="S153" t="s">
        <v>6</v>
      </c>
      <c r="T153">
        <v>0</v>
      </c>
      <c r="U153">
        <v>0</v>
      </c>
      <c r="V153" t="s">
        <v>7</v>
      </c>
      <c r="W153">
        <v>0</v>
      </c>
      <c r="X153">
        <v>0</v>
      </c>
      <c r="Y153" t="s">
        <v>8</v>
      </c>
      <c r="Z153">
        <v>0</v>
      </c>
      <c r="AA153">
        <v>0</v>
      </c>
      <c r="AB153" t="s">
        <v>9</v>
      </c>
      <c r="AC153">
        <v>0</v>
      </c>
      <c r="AD153">
        <v>0</v>
      </c>
      <c r="AE153" t="s">
        <v>10</v>
      </c>
      <c r="AF153">
        <v>0</v>
      </c>
      <c r="AG153">
        <v>0</v>
      </c>
      <c r="AH153" t="s">
        <v>11</v>
      </c>
      <c r="AI153">
        <v>0</v>
      </c>
      <c r="AJ153">
        <v>0</v>
      </c>
      <c r="AK153" t="s">
        <v>12</v>
      </c>
      <c r="AL153">
        <v>0</v>
      </c>
      <c r="AM153">
        <v>0</v>
      </c>
    </row>
    <row r="154" spans="1:39" x14ac:dyDescent="0.25">
      <c r="A154" t="s">
        <v>103</v>
      </c>
      <c r="B154">
        <v>13</v>
      </c>
      <c r="C154">
        <v>325</v>
      </c>
      <c r="D154" t="s">
        <v>1</v>
      </c>
      <c r="E154">
        <v>0</v>
      </c>
      <c r="F154">
        <v>0</v>
      </c>
      <c r="G154" t="s">
        <v>2</v>
      </c>
      <c r="H154">
        <v>0</v>
      </c>
      <c r="I154">
        <v>0</v>
      </c>
      <c r="J154" t="s">
        <v>3</v>
      </c>
      <c r="K154">
        <v>0</v>
      </c>
      <c r="L154">
        <v>0</v>
      </c>
      <c r="M154" t="s">
        <v>4</v>
      </c>
      <c r="N154">
        <v>0</v>
      </c>
      <c r="O154">
        <v>0</v>
      </c>
      <c r="P154" t="s">
        <v>5</v>
      </c>
      <c r="Q154">
        <v>0</v>
      </c>
      <c r="R154">
        <v>0</v>
      </c>
      <c r="S154" t="s">
        <v>6</v>
      </c>
      <c r="T154">
        <v>0</v>
      </c>
      <c r="U154">
        <v>0</v>
      </c>
      <c r="V154" t="s">
        <v>7</v>
      </c>
      <c r="W154">
        <v>0</v>
      </c>
      <c r="X154">
        <v>0</v>
      </c>
      <c r="Y154" t="s">
        <v>8</v>
      </c>
      <c r="Z154">
        <v>0</v>
      </c>
      <c r="AA154">
        <v>0</v>
      </c>
      <c r="AB154" t="s">
        <v>9</v>
      </c>
      <c r="AC154">
        <v>0</v>
      </c>
      <c r="AD154">
        <v>0</v>
      </c>
      <c r="AE154" t="s">
        <v>10</v>
      </c>
      <c r="AF154">
        <v>0</v>
      </c>
      <c r="AG154">
        <v>0</v>
      </c>
      <c r="AH154" t="s">
        <v>11</v>
      </c>
      <c r="AI154">
        <v>0</v>
      </c>
      <c r="AJ154">
        <v>0</v>
      </c>
      <c r="AK154" t="s">
        <v>12</v>
      </c>
      <c r="AL154">
        <v>0</v>
      </c>
      <c r="AM154">
        <v>0</v>
      </c>
    </row>
    <row r="155" spans="1:39" x14ac:dyDescent="0.25">
      <c r="A155" t="s">
        <v>103</v>
      </c>
      <c r="B155">
        <v>14</v>
      </c>
      <c r="C155">
        <v>350</v>
      </c>
      <c r="D155" t="s">
        <v>1</v>
      </c>
      <c r="E155">
        <v>0</v>
      </c>
      <c r="F155">
        <v>0</v>
      </c>
      <c r="G155" t="s">
        <v>2</v>
      </c>
      <c r="H155">
        <v>0</v>
      </c>
      <c r="I155">
        <v>0</v>
      </c>
      <c r="J155" t="s">
        <v>3</v>
      </c>
      <c r="K155">
        <v>0</v>
      </c>
      <c r="L155">
        <v>0</v>
      </c>
      <c r="M155" t="s">
        <v>4</v>
      </c>
      <c r="N155">
        <v>0</v>
      </c>
      <c r="O155">
        <v>0</v>
      </c>
      <c r="P155" t="s">
        <v>5</v>
      </c>
      <c r="Q155">
        <v>0</v>
      </c>
      <c r="R155">
        <v>0</v>
      </c>
      <c r="S155" t="s">
        <v>6</v>
      </c>
      <c r="T155">
        <v>0</v>
      </c>
      <c r="U155">
        <v>0</v>
      </c>
      <c r="V155" t="s">
        <v>7</v>
      </c>
      <c r="W155">
        <v>0</v>
      </c>
      <c r="X155">
        <v>0</v>
      </c>
      <c r="Y155" t="s">
        <v>8</v>
      </c>
      <c r="Z155">
        <v>0</v>
      </c>
      <c r="AA155">
        <v>0</v>
      </c>
      <c r="AB155" t="s">
        <v>9</v>
      </c>
      <c r="AC155">
        <v>0</v>
      </c>
      <c r="AD155">
        <v>0</v>
      </c>
      <c r="AE155" t="s">
        <v>10</v>
      </c>
      <c r="AF155">
        <v>0</v>
      </c>
      <c r="AG155">
        <v>0</v>
      </c>
      <c r="AH155" t="s">
        <v>11</v>
      </c>
      <c r="AI155">
        <v>0</v>
      </c>
      <c r="AJ155">
        <v>0</v>
      </c>
      <c r="AK155" t="s">
        <v>12</v>
      </c>
      <c r="AL155">
        <v>0</v>
      </c>
      <c r="AM155">
        <v>0</v>
      </c>
    </row>
    <row r="156" spans="1:39" x14ac:dyDescent="0.25">
      <c r="A156" t="s">
        <v>103</v>
      </c>
      <c r="B156">
        <v>15</v>
      </c>
      <c r="C156">
        <v>375</v>
      </c>
      <c r="D156" t="s">
        <v>1</v>
      </c>
      <c r="E156">
        <v>0</v>
      </c>
      <c r="F156">
        <v>0</v>
      </c>
      <c r="G156" t="s">
        <v>2</v>
      </c>
      <c r="H156">
        <v>0</v>
      </c>
      <c r="I156">
        <v>0</v>
      </c>
      <c r="J156" t="s">
        <v>3</v>
      </c>
      <c r="K156">
        <v>0</v>
      </c>
      <c r="L156">
        <v>0</v>
      </c>
      <c r="M156" t="s">
        <v>4</v>
      </c>
      <c r="N156">
        <v>0</v>
      </c>
      <c r="O156">
        <v>0</v>
      </c>
      <c r="P156" t="s">
        <v>5</v>
      </c>
      <c r="Q156">
        <v>0</v>
      </c>
      <c r="R156">
        <v>0</v>
      </c>
      <c r="S156" t="s">
        <v>6</v>
      </c>
      <c r="T156">
        <v>0</v>
      </c>
      <c r="U156">
        <v>0</v>
      </c>
      <c r="V156" t="s">
        <v>7</v>
      </c>
      <c r="W156">
        <v>0</v>
      </c>
      <c r="X156">
        <v>0</v>
      </c>
      <c r="Y156" t="s">
        <v>8</v>
      </c>
      <c r="Z156">
        <v>0</v>
      </c>
      <c r="AA156">
        <v>0</v>
      </c>
      <c r="AB156" t="s">
        <v>9</v>
      </c>
      <c r="AC156">
        <v>0</v>
      </c>
      <c r="AD156">
        <v>0</v>
      </c>
      <c r="AE156" t="s">
        <v>10</v>
      </c>
      <c r="AF156">
        <v>0</v>
      </c>
      <c r="AG156">
        <v>0</v>
      </c>
      <c r="AH156" t="s">
        <v>11</v>
      </c>
      <c r="AI156">
        <v>0</v>
      </c>
      <c r="AJ156">
        <v>0</v>
      </c>
      <c r="AK156" t="s">
        <v>12</v>
      </c>
      <c r="AL156">
        <v>0</v>
      </c>
      <c r="AM156">
        <v>0</v>
      </c>
    </row>
    <row r="157" spans="1:39" x14ac:dyDescent="0.25">
      <c r="A157" t="s">
        <v>103</v>
      </c>
      <c r="B157">
        <v>16</v>
      </c>
      <c r="C157">
        <v>400</v>
      </c>
      <c r="D157" t="s">
        <v>1</v>
      </c>
      <c r="E157">
        <v>0</v>
      </c>
      <c r="F157">
        <v>0</v>
      </c>
      <c r="G157" t="s">
        <v>2</v>
      </c>
      <c r="H157">
        <v>0</v>
      </c>
      <c r="I157">
        <v>0</v>
      </c>
      <c r="J157" t="s">
        <v>3</v>
      </c>
      <c r="K157">
        <v>0</v>
      </c>
      <c r="L157">
        <v>0</v>
      </c>
      <c r="M157" t="s">
        <v>4</v>
      </c>
      <c r="N157">
        <v>0</v>
      </c>
      <c r="O157">
        <v>0</v>
      </c>
      <c r="P157" t="s">
        <v>5</v>
      </c>
      <c r="Q157">
        <v>0</v>
      </c>
      <c r="R157">
        <v>0</v>
      </c>
      <c r="S157" t="s">
        <v>6</v>
      </c>
      <c r="T157">
        <v>0</v>
      </c>
      <c r="U157">
        <v>0</v>
      </c>
      <c r="V157" t="s">
        <v>7</v>
      </c>
      <c r="W157">
        <v>0</v>
      </c>
      <c r="X157">
        <v>0</v>
      </c>
      <c r="Y157" t="s">
        <v>8</v>
      </c>
      <c r="Z157">
        <v>0</v>
      </c>
      <c r="AA157">
        <v>0</v>
      </c>
      <c r="AB157" t="s">
        <v>9</v>
      </c>
      <c r="AC157">
        <v>0</v>
      </c>
      <c r="AD157">
        <v>0</v>
      </c>
      <c r="AE157" t="s">
        <v>10</v>
      </c>
      <c r="AF157">
        <v>0</v>
      </c>
      <c r="AG157">
        <v>0</v>
      </c>
      <c r="AH157" t="s">
        <v>11</v>
      </c>
      <c r="AI157">
        <v>0</v>
      </c>
      <c r="AJ157">
        <v>0</v>
      </c>
      <c r="AK157" t="s">
        <v>12</v>
      </c>
      <c r="AL157">
        <v>0</v>
      </c>
      <c r="AM157">
        <v>0</v>
      </c>
    </row>
    <row r="158" spans="1:39" x14ac:dyDescent="0.25">
      <c r="A158" t="s">
        <v>103</v>
      </c>
      <c r="B158">
        <v>17</v>
      </c>
      <c r="C158">
        <v>425</v>
      </c>
      <c r="D158" t="s">
        <v>1</v>
      </c>
      <c r="E158">
        <v>0</v>
      </c>
      <c r="F158">
        <v>0</v>
      </c>
      <c r="G158" t="s">
        <v>2</v>
      </c>
      <c r="H158">
        <v>0</v>
      </c>
      <c r="I158">
        <v>0</v>
      </c>
      <c r="J158" t="s">
        <v>3</v>
      </c>
      <c r="K158">
        <v>0</v>
      </c>
      <c r="L158">
        <v>0</v>
      </c>
      <c r="M158" t="s">
        <v>4</v>
      </c>
      <c r="N158">
        <v>0</v>
      </c>
      <c r="O158">
        <v>0</v>
      </c>
      <c r="P158" t="s">
        <v>5</v>
      </c>
      <c r="Q158">
        <v>0</v>
      </c>
      <c r="R158">
        <v>0</v>
      </c>
      <c r="S158" t="s">
        <v>6</v>
      </c>
      <c r="T158">
        <v>0</v>
      </c>
      <c r="U158">
        <v>0</v>
      </c>
      <c r="V158" t="s">
        <v>7</v>
      </c>
      <c r="W158">
        <v>0</v>
      </c>
      <c r="X158">
        <v>0</v>
      </c>
      <c r="Y158" t="s">
        <v>8</v>
      </c>
      <c r="Z158">
        <v>0</v>
      </c>
      <c r="AA158">
        <v>0</v>
      </c>
      <c r="AB158" t="s">
        <v>9</v>
      </c>
      <c r="AC158">
        <v>0</v>
      </c>
      <c r="AD158">
        <v>0</v>
      </c>
      <c r="AE158" t="s">
        <v>10</v>
      </c>
      <c r="AF158">
        <v>0</v>
      </c>
      <c r="AG158">
        <v>0</v>
      </c>
      <c r="AH158" t="s">
        <v>11</v>
      </c>
      <c r="AI158">
        <v>0</v>
      </c>
      <c r="AJ158">
        <v>0</v>
      </c>
      <c r="AK158" t="s">
        <v>12</v>
      </c>
      <c r="AL158">
        <v>0</v>
      </c>
      <c r="AM158">
        <v>0</v>
      </c>
    </row>
    <row r="159" spans="1:39" x14ac:dyDescent="0.25">
      <c r="A159" t="s">
        <v>103</v>
      </c>
      <c r="B159">
        <v>18</v>
      </c>
      <c r="C159">
        <v>450</v>
      </c>
      <c r="D159" t="s">
        <v>1</v>
      </c>
      <c r="E159">
        <v>0</v>
      </c>
      <c r="F159">
        <v>0</v>
      </c>
      <c r="G159" t="s">
        <v>2</v>
      </c>
      <c r="H159">
        <v>0</v>
      </c>
      <c r="I159">
        <v>0</v>
      </c>
      <c r="J159" t="s">
        <v>3</v>
      </c>
      <c r="K159">
        <v>0</v>
      </c>
      <c r="L159">
        <v>0</v>
      </c>
      <c r="M159" t="s">
        <v>4</v>
      </c>
      <c r="N159">
        <v>0</v>
      </c>
      <c r="O159">
        <v>0</v>
      </c>
      <c r="P159" t="s">
        <v>5</v>
      </c>
      <c r="Q159">
        <v>0</v>
      </c>
      <c r="R159">
        <v>0</v>
      </c>
      <c r="S159" t="s">
        <v>6</v>
      </c>
      <c r="T159">
        <v>0</v>
      </c>
      <c r="U159">
        <v>0</v>
      </c>
      <c r="V159" t="s">
        <v>7</v>
      </c>
      <c r="W159">
        <v>0</v>
      </c>
      <c r="X159">
        <v>0</v>
      </c>
      <c r="Y159" t="s">
        <v>8</v>
      </c>
      <c r="Z159">
        <v>0</v>
      </c>
      <c r="AA159">
        <v>0</v>
      </c>
      <c r="AB159" t="s">
        <v>9</v>
      </c>
      <c r="AC159">
        <v>0</v>
      </c>
      <c r="AD159">
        <v>0</v>
      </c>
      <c r="AE159" t="s">
        <v>10</v>
      </c>
      <c r="AF159">
        <v>0</v>
      </c>
      <c r="AG159">
        <v>0</v>
      </c>
      <c r="AH159" t="s">
        <v>11</v>
      </c>
      <c r="AI159">
        <v>0</v>
      </c>
      <c r="AJ159">
        <v>0</v>
      </c>
      <c r="AK159" t="s">
        <v>12</v>
      </c>
      <c r="AL159">
        <v>0</v>
      </c>
      <c r="AM159">
        <v>0</v>
      </c>
    </row>
    <row r="160" spans="1:39" x14ac:dyDescent="0.25">
      <c r="A160" t="s">
        <v>103</v>
      </c>
      <c r="B160">
        <v>19</v>
      </c>
      <c r="C160">
        <v>475</v>
      </c>
      <c r="D160" t="s">
        <v>1</v>
      </c>
      <c r="E160">
        <v>0</v>
      </c>
      <c r="F160">
        <v>0</v>
      </c>
      <c r="G160" t="s">
        <v>2</v>
      </c>
      <c r="H160">
        <v>0</v>
      </c>
      <c r="I160">
        <v>0</v>
      </c>
      <c r="J160" t="s">
        <v>3</v>
      </c>
      <c r="K160">
        <v>0</v>
      </c>
      <c r="L160">
        <v>0</v>
      </c>
      <c r="M160" t="s">
        <v>4</v>
      </c>
      <c r="N160">
        <v>0</v>
      </c>
      <c r="O160">
        <v>0</v>
      </c>
      <c r="P160" t="s">
        <v>5</v>
      </c>
      <c r="Q160">
        <v>0</v>
      </c>
      <c r="R160">
        <v>0</v>
      </c>
      <c r="S160" t="s">
        <v>6</v>
      </c>
      <c r="T160">
        <v>0</v>
      </c>
      <c r="U160">
        <v>0</v>
      </c>
      <c r="V160" t="s">
        <v>7</v>
      </c>
      <c r="W160">
        <v>0</v>
      </c>
      <c r="X160">
        <v>0</v>
      </c>
      <c r="Y160" t="s">
        <v>8</v>
      </c>
      <c r="Z160">
        <v>0</v>
      </c>
      <c r="AA160">
        <v>0</v>
      </c>
      <c r="AB160" t="s">
        <v>9</v>
      </c>
      <c r="AC160">
        <v>0</v>
      </c>
      <c r="AD160">
        <v>0</v>
      </c>
      <c r="AE160" t="s">
        <v>10</v>
      </c>
      <c r="AF160">
        <v>0</v>
      </c>
      <c r="AG160">
        <v>0</v>
      </c>
      <c r="AH160" t="s">
        <v>11</v>
      </c>
      <c r="AI160">
        <v>0</v>
      </c>
      <c r="AJ160">
        <v>0</v>
      </c>
      <c r="AK160" t="s">
        <v>12</v>
      </c>
      <c r="AL160">
        <v>0</v>
      </c>
      <c r="AM160">
        <v>0</v>
      </c>
    </row>
    <row r="161" spans="1:39" x14ac:dyDescent="0.25">
      <c r="A161" t="s">
        <v>103</v>
      </c>
      <c r="B161">
        <v>20</v>
      </c>
      <c r="C161">
        <v>500</v>
      </c>
      <c r="D161" t="s">
        <v>1</v>
      </c>
      <c r="E161">
        <v>0</v>
      </c>
      <c r="F161">
        <v>0</v>
      </c>
      <c r="G161" t="s">
        <v>2</v>
      </c>
      <c r="H161">
        <v>0</v>
      </c>
      <c r="I161">
        <v>0</v>
      </c>
      <c r="J161" t="s">
        <v>3</v>
      </c>
      <c r="K161">
        <v>0</v>
      </c>
      <c r="L161">
        <v>0</v>
      </c>
      <c r="M161" t="s">
        <v>4</v>
      </c>
      <c r="N161">
        <v>0</v>
      </c>
      <c r="O161">
        <v>0</v>
      </c>
      <c r="P161" t="s">
        <v>5</v>
      </c>
      <c r="Q161">
        <v>0</v>
      </c>
      <c r="R161">
        <v>0</v>
      </c>
      <c r="S161" t="s">
        <v>6</v>
      </c>
      <c r="T161">
        <v>0</v>
      </c>
      <c r="U161">
        <v>0</v>
      </c>
      <c r="V161" t="s">
        <v>7</v>
      </c>
      <c r="W161">
        <v>0</v>
      </c>
      <c r="X161">
        <v>0</v>
      </c>
      <c r="Y161" t="s">
        <v>8</v>
      </c>
      <c r="Z161">
        <v>0</v>
      </c>
      <c r="AA161">
        <v>0</v>
      </c>
      <c r="AB161" t="s">
        <v>9</v>
      </c>
      <c r="AC161">
        <v>0</v>
      </c>
      <c r="AD161">
        <v>0</v>
      </c>
      <c r="AE161" t="s">
        <v>10</v>
      </c>
      <c r="AF161">
        <v>0</v>
      </c>
      <c r="AG161">
        <v>0</v>
      </c>
      <c r="AH161" t="s">
        <v>11</v>
      </c>
      <c r="AI161">
        <v>0</v>
      </c>
      <c r="AJ161">
        <v>0</v>
      </c>
      <c r="AK161" t="s">
        <v>12</v>
      </c>
      <c r="AL161">
        <v>0</v>
      </c>
      <c r="AM161">
        <v>0</v>
      </c>
    </row>
    <row r="162" spans="1:39" x14ac:dyDescent="0.25">
      <c r="A162" t="s">
        <v>104</v>
      </c>
      <c r="B162">
        <v>1</v>
      </c>
      <c r="C162">
        <v>25</v>
      </c>
      <c r="D162" t="s">
        <v>1</v>
      </c>
      <c r="E162">
        <v>0</v>
      </c>
      <c r="F162">
        <v>0</v>
      </c>
      <c r="G162" t="s">
        <v>2</v>
      </c>
      <c r="H162">
        <v>48.531632999999999</v>
      </c>
      <c r="I162">
        <v>6.3420000000000004E-3</v>
      </c>
      <c r="J162" t="s">
        <v>3</v>
      </c>
      <c r="K162">
        <v>48.051102999999998</v>
      </c>
      <c r="L162">
        <v>6.2350000000000001E-3</v>
      </c>
      <c r="M162" t="s">
        <v>4</v>
      </c>
      <c r="N162">
        <v>21.333843000000002</v>
      </c>
      <c r="O162">
        <v>5.0330000000000001E-3</v>
      </c>
      <c r="P162" t="s">
        <v>5</v>
      </c>
      <c r="Q162">
        <v>0.498948</v>
      </c>
      <c r="R162">
        <v>3.0000000000000001E-6</v>
      </c>
      <c r="S162" t="s">
        <v>6</v>
      </c>
      <c r="T162">
        <v>22.298646000000002</v>
      </c>
      <c r="U162">
        <v>5.1099999999999995E-4</v>
      </c>
      <c r="V162" t="s">
        <v>7</v>
      </c>
      <c r="W162">
        <v>0</v>
      </c>
      <c r="X162">
        <v>0</v>
      </c>
      <c r="Y162" t="s">
        <v>8</v>
      </c>
      <c r="Z162">
        <v>0</v>
      </c>
      <c r="AA162">
        <v>0</v>
      </c>
      <c r="AB162" t="s">
        <v>9</v>
      </c>
      <c r="AC162">
        <v>0</v>
      </c>
      <c r="AD162">
        <v>0</v>
      </c>
      <c r="AE162" t="s">
        <v>10</v>
      </c>
      <c r="AF162">
        <v>2.7550999999999999E-2</v>
      </c>
      <c r="AG162">
        <v>2.8E-5</v>
      </c>
      <c r="AH162" t="s">
        <v>11</v>
      </c>
      <c r="AI162">
        <v>0.97511499999999995</v>
      </c>
      <c r="AJ162">
        <v>5.1999999999999997E-5</v>
      </c>
      <c r="AK162" t="s">
        <v>12</v>
      </c>
      <c r="AL162">
        <v>0</v>
      </c>
      <c r="AM162">
        <v>0</v>
      </c>
    </row>
    <row r="163" spans="1:39" x14ac:dyDescent="0.25">
      <c r="A163" t="s">
        <v>104</v>
      </c>
      <c r="B163">
        <v>2</v>
      </c>
      <c r="C163">
        <v>50</v>
      </c>
      <c r="D163" t="s">
        <v>1</v>
      </c>
      <c r="E163">
        <v>0</v>
      </c>
      <c r="F163">
        <v>0</v>
      </c>
      <c r="G163" t="s">
        <v>2</v>
      </c>
      <c r="H163">
        <v>97.069129000000004</v>
      </c>
      <c r="I163">
        <v>0.104292</v>
      </c>
      <c r="J163" t="s">
        <v>3</v>
      </c>
      <c r="K163">
        <v>96.106475000000003</v>
      </c>
      <c r="L163">
        <v>0.104823</v>
      </c>
      <c r="M163" t="s">
        <v>4</v>
      </c>
      <c r="N163">
        <v>42.662376999999999</v>
      </c>
      <c r="O163">
        <v>6.8830000000000002E-3</v>
      </c>
      <c r="P163" t="s">
        <v>5</v>
      </c>
      <c r="Q163">
        <v>0.99920600000000004</v>
      </c>
      <c r="R163">
        <v>1.1E-5</v>
      </c>
      <c r="S163" t="s">
        <v>6</v>
      </c>
      <c r="T163">
        <v>44.573008999999999</v>
      </c>
      <c r="U163">
        <v>1.181E-3</v>
      </c>
      <c r="V163" t="s">
        <v>7</v>
      </c>
      <c r="W163">
        <v>0</v>
      </c>
      <c r="X163">
        <v>0</v>
      </c>
      <c r="Y163" t="s">
        <v>8</v>
      </c>
      <c r="Z163">
        <v>0</v>
      </c>
      <c r="AA163">
        <v>0</v>
      </c>
      <c r="AB163" t="s">
        <v>9</v>
      </c>
      <c r="AC163">
        <v>0</v>
      </c>
      <c r="AD163">
        <v>0</v>
      </c>
      <c r="AE163" t="s">
        <v>10</v>
      </c>
      <c r="AF163">
        <v>2.3279000000000001E-2</v>
      </c>
      <c r="AG163">
        <v>5.8999999999999998E-5</v>
      </c>
      <c r="AH163" t="s">
        <v>11</v>
      </c>
      <c r="AI163">
        <v>0.97805699999999995</v>
      </c>
      <c r="AJ163">
        <v>2.9E-5</v>
      </c>
      <c r="AK163" t="s">
        <v>12</v>
      </c>
      <c r="AL163">
        <v>0</v>
      </c>
      <c r="AM163">
        <v>0</v>
      </c>
    </row>
    <row r="164" spans="1:39" x14ac:dyDescent="0.25">
      <c r="A164" t="s">
        <v>104</v>
      </c>
      <c r="B164">
        <v>3</v>
      </c>
      <c r="C164">
        <v>75</v>
      </c>
      <c r="D164" t="s">
        <v>1</v>
      </c>
      <c r="E164">
        <v>0</v>
      </c>
      <c r="F164">
        <v>0</v>
      </c>
      <c r="G164" t="s">
        <v>2</v>
      </c>
      <c r="H164">
        <v>145.59055499999999</v>
      </c>
      <c r="I164">
        <v>0.18577099999999999</v>
      </c>
      <c r="J164" t="s">
        <v>3</v>
      </c>
      <c r="K164">
        <v>144.14518699999999</v>
      </c>
      <c r="L164">
        <v>0.186221</v>
      </c>
      <c r="M164" t="s">
        <v>4</v>
      </c>
      <c r="N164">
        <v>63.973916000000003</v>
      </c>
      <c r="O164">
        <v>7.0330000000000002E-3</v>
      </c>
      <c r="P164" t="s">
        <v>5</v>
      </c>
      <c r="Q164">
        <v>1.4994000000000001</v>
      </c>
      <c r="R164">
        <v>2.0000000000000002E-5</v>
      </c>
      <c r="S164" t="s">
        <v>6</v>
      </c>
      <c r="T164">
        <v>66.845966000000004</v>
      </c>
      <c r="U164">
        <v>1.9289999999999999E-3</v>
      </c>
      <c r="V164" t="s">
        <v>7</v>
      </c>
      <c r="W164">
        <v>0</v>
      </c>
      <c r="X164">
        <v>0</v>
      </c>
      <c r="Y164" t="s">
        <v>8</v>
      </c>
      <c r="Z164">
        <v>0</v>
      </c>
      <c r="AA164">
        <v>0</v>
      </c>
      <c r="AB164" t="s">
        <v>9</v>
      </c>
      <c r="AC164">
        <v>0</v>
      </c>
      <c r="AD164">
        <v>0</v>
      </c>
      <c r="AE164" t="s">
        <v>10</v>
      </c>
      <c r="AF164">
        <v>2.1968000000000001E-2</v>
      </c>
      <c r="AG164">
        <v>6.3E-5</v>
      </c>
      <c r="AH164" t="s">
        <v>11</v>
      </c>
      <c r="AI164">
        <v>0.97989300000000001</v>
      </c>
      <c r="AJ164">
        <v>6.9999999999999999E-6</v>
      </c>
      <c r="AK164" t="s">
        <v>12</v>
      </c>
      <c r="AL164">
        <v>0</v>
      </c>
      <c r="AM164">
        <v>0</v>
      </c>
    </row>
    <row r="165" spans="1:39" x14ac:dyDescent="0.25">
      <c r="A165" t="s">
        <v>104</v>
      </c>
      <c r="B165">
        <v>4</v>
      </c>
      <c r="C165">
        <v>100</v>
      </c>
      <c r="D165" t="s">
        <v>1</v>
      </c>
      <c r="E165">
        <v>0</v>
      </c>
      <c r="F165">
        <v>0</v>
      </c>
      <c r="G165" t="s">
        <v>2</v>
      </c>
      <c r="H165">
        <v>194.36707200000001</v>
      </c>
      <c r="I165">
        <v>0.44549100000000003</v>
      </c>
      <c r="J165" t="s">
        <v>3</v>
      </c>
      <c r="K165">
        <v>192.43967000000001</v>
      </c>
      <c r="L165">
        <v>0.44489600000000001</v>
      </c>
      <c r="M165" t="s">
        <v>4</v>
      </c>
      <c r="N165">
        <v>85.295427000000004</v>
      </c>
      <c r="O165">
        <v>7.6629999999999997E-3</v>
      </c>
      <c r="P165" t="s">
        <v>5</v>
      </c>
      <c r="Q165">
        <v>1.9991410000000001</v>
      </c>
      <c r="R165">
        <v>2.6999999999999999E-5</v>
      </c>
      <c r="S165" t="s">
        <v>6</v>
      </c>
      <c r="T165">
        <v>89.115021999999996</v>
      </c>
      <c r="U165">
        <v>2.552E-3</v>
      </c>
      <c r="V165" t="s">
        <v>7</v>
      </c>
      <c r="W165">
        <v>0</v>
      </c>
      <c r="X165">
        <v>0</v>
      </c>
      <c r="Y165" t="s">
        <v>8</v>
      </c>
      <c r="Z165">
        <v>0</v>
      </c>
      <c r="AA165">
        <v>0</v>
      </c>
      <c r="AB165" t="s">
        <v>9</v>
      </c>
      <c r="AC165">
        <v>0</v>
      </c>
      <c r="AD165">
        <v>0</v>
      </c>
      <c r="AE165" t="s">
        <v>10</v>
      </c>
      <c r="AF165">
        <v>2.0670999999999998E-2</v>
      </c>
      <c r="AG165">
        <v>6.3E-5</v>
      </c>
      <c r="AH165" t="s">
        <v>11</v>
      </c>
      <c r="AI165">
        <v>0.980383</v>
      </c>
      <c r="AJ165">
        <v>6.0000000000000002E-6</v>
      </c>
      <c r="AK165" t="s">
        <v>12</v>
      </c>
      <c r="AL165">
        <v>0</v>
      </c>
      <c r="AM165">
        <v>0</v>
      </c>
    </row>
    <row r="166" spans="1:39" x14ac:dyDescent="0.25">
      <c r="A166" t="s">
        <v>104</v>
      </c>
      <c r="B166">
        <v>5</v>
      </c>
      <c r="C166">
        <v>125</v>
      </c>
      <c r="D166" t="s">
        <v>1</v>
      </c>
      <c r="E166">
        <v>0</v>
      </c>
      <c r="F166">
        <v>0</v>
      </c>
      <c r="G166" t="s">
        <v>2</v>
      </c>
      <c r="H166">
        <v>242.89166399999999</v>
      </c>
      <c r="I166">
        <v>0.50852299999999995</v>
      </c>
      <c r="J166" t="s">
        <v>3</v>
      </c>
      <c r="K166">
        <v>240.48118299999999</v>
      </c>
      <c r="L166">
        <v>0.50775000000000003</v>
      </c>
      <c r="M166" t="s">
        <v>4</v>
      </c>
      <c r="N166">
        <v>106.612638</v>
      </c>
      <c r="O166">
        <v>7.659E-3</v>
      </c>
      <c r="P166" t="s">
        <v>5</v>
      </c>
      <c r="Q166">
        <v>2.4998269999999998</v>
      </c>
      <c r="R166">
        <v>4.3999999999999999E-5</v>
      </c>
      <c r="S166" t="s">
        <v>6</v>
      </c>
      <c r="T166">
        <v>111.39019500000001</v>
      </c>
      <c r="U166">
        <v>3.6549999999999998E-3</v>
      </c>
      <c r="V166" t="s">
        <v>7</v>
      </c>
      <c r="W166">
        <v>0</v>
      </c>
      <c r="X166">
        <v>0</v>
      </c>
      <c r="Y166" t="s">
        <v>8</v>
      </c>
      <c r="Z166">
        <v>0</v>
      </c>
      <c r="AA166">
        <v>0</v>
      </c>
      <c r="AB166" t="s">
        <v>9</v>
      </c>
      <c r="AC166">
        <v>0</v>
      </c>
      <c r="AD166">
        <v>0</v>
      </c>
      <c r="AE166" t="s">
        <v>10</v>
      </c>
      <c r="AF166">
        <v>1.9834000000000001E-2</v>
      </c>
      <c r="AG166">
        <v>5.7000000000000003E-5</v>
      </c>
      <c r="AH166" t="s">
        <v>11</v>
      </c>
      <c r="AI166">
        <v>0.98099000000000003</v>
      </c>
      <c r="AJ166">
        <v>6.9999999999999999E-6</v>
      </c>
      <c r="AK166" t="s">
        <v>12</v>
      </c>
      <c r="AL166">
        <v>0</v>
      </c>
      <c r="AM166">
        <v>0</v>
      </c>
    </row>
    <row r="167" spans="1:39" x14ac:dyDescent="0.25">
      <c r="A167" t="s">
        <v>104</v>
      </c>
      <c r="B167">
        <v>6</v>
      </c>
      <c r="C167">
        <v>150</v>
      </c>
      <c r="D167" t="s">
        <v>1</v>
      </c>
      <c r="E167">
        <v>0</v>
      </c>
      <c r="F167">
        <v>0</v>
      </c>
      <c r="G167" t="s">
        <v>2</v>
      </c>
      <c r="H167">
        <v>291.35309599999999</v>
      </c>
      <c r="I167">
        <v>0.54644800000000004</v>
      </c>
      <c r="J167" t="s">
        <v>3</v>
      </c>
      <c r="K167">
        <v>288.45979799999998</v>
      </c>
      <c r="L167">
        <v>0.54573199999999999</v>
      </c>
      <c r="M167" t="s">
        <v>4</v>
      </c>
      <c r="N167">
        <v>127.938683</v>
      </c>
      <c r="O167">
        <v>7.3169999999999997E-3</v>
      </c>
      <c r="P167" t="s">
        <v>5</v>
      </c>
      <c r="Q167">
        <v>2.9999929999999999</v>
      </c>
      <c r="R167">
        <v>5.8E-5</v>
      </c>
      <c r="S167" t="s">
        <v>6</v>
      </c>
      <c r="T167">
        <v>133.661112</v>
      </c>
      <c r="U167">
        <v>5.3239999999999997E-3</v>
      </c>
      <c r="V167" t="s">
        <v>7</v>
      </c>
      <c r="W167">
        <v>0</v>
      </c>
      <c r="X167">
        <v>0</v>
      </c>
      <c r="Y167" t="s">
        <v>8</v>
      </c>
      <c r="Z167">
        <v>0</v>
      </c>
      <c r="AA167">
        <v>0</v>
      </c>
      <c r="AB167" t="s">
        <v>9</v>
      </c>
      <c r="AC167">
        <v>0</v>
      </c>
      <c r="AD167">
        <v>0</v>
      </c>
      <c r="AE167" t="s">
        <v>10</v>
      </c>
      <c r="AF167">
        <v>1.8519999999999998E-2</v>
      </c>
      <c r="AG167">
        <v>5.5000000000000002E-5</v>
      </c>
      <c r="AH167" t="s">
        <v>11</v>
      </c>
      <c r="AI167">
        <v>0.98120499999999999</v>
      </c>
      <c r="AJ167">
        <v>6.0000000000000002E-6</v>
      </c>
      <c r="AK167" t="s">
        <v>12</v>
      </c>
      <c r="AL167">
        <v>0</v>
      </c>
      <c r="AM167">
        <v>0</v>
      </c>
    </row>
    <row r="168" spans="1:39" x14ac:dyDescent="0.25">
      <c r="A168" t="s">
        <v>104</v>
      </c>
      <c r="B168">
        <v>7</v>
      </c>
      <c r="C168">
        <v>175</v>
      </c>
      <c r="D168" t="s">
        <v>1</v>
      </c>
      <c r="E168">
        <v>0</v>
      </c>
      <c r="F168">
        <v>0</v>
      </c>
      <c r="G168" t="s">
        <v>2</v>
      </c>
      <c r="H168">
        <v>339.80468100000002</v>
      </c>
      <c r="I168">
        <v>0.52701500000000001</v>
      </c>
      <c r="J168" t="s">
        <v>3</v>
      </c>
      <c r="K168">
        <v>336.42832800000002</v>
      </c>
      <c r="L168">
        <v>0.52587200000000001</v>
      </c>
      <c r="M168" t="s">
        <v>4</v>
      </c>
      <c r="N168">
        <v>149.26596599999999</v>
      </c>
      <c r="O168">
        <v>1.0906000000000001E-2</v>
      </c>
      <c r="P168" t="s">
        <v>5</v>
      </c>
      <c r="Q168">
        <v>3.5002490000000002</v>
      </c>
      <c r="R168">
        <v>7.8999999999999996E-5</v>
      </c>
      <c r="S168" t="s">
        <v>6</v>
      </c>
      <c r="T168">
        <v>155.931635</v>
      </c>
      <c r="U168">
        <v>6.7099999999999998E-3</v>
      </c>
      <c r="V168" t="s">
        <v>7</v>
      </c>
      <c r="W168">
        <v>0</v>
      </c>
      <c r="X168">
        <v>0</v>
      </c>
      <c r="Y168" t="s">
        <v>8</v>
      </c>
      <c r="Z168">
        <v>0</v>
      </c>
      <c r="AA168">
        <v>0</v>
      </c>
      <c r="AB168" t="s">
        <v>9</v>
      </c>
      <c r="AC168">
        <v>0</v>
      </c>
      <c r="AD168">
        <v>0</v>
      </c>
      <c r="AE168" t="s">
        <v>10</v>
      </c>
      <c r="AF168">
        <v>1.7191999999999999E-2</v>
      </c>
      <c r="AG168">
        <v>4.3000000000000002E-5</v>
      </c>
      <c r="AH168" t="s">
        <v>11</v>
      </c>
      <c r="AI168">
        <v>0.98151200000000005</v>
      </c>
      <c r="AJ168">
        <v>1.0000000000000001E-5</v>
      </c>
      <c r="AK168" t="s">
        <v>12</v>
      </c>
      <c r="AL168">
        <v>0</v>
      </c>
      <c r="AM168">
        <v>0</v>
      </c>
    </row>
    <row r="169" spans="1:39" x14ac:dyDescent="0.25">
      <c r="A169" t="s">
        <v>104</v>
      </c>
      <c r="B169">
        <v>8</v>
      </c>
      <c r="C169">
        <v>200</v>
      </c>
      <c r="D169" t="s">
        <v>1</v>
      </c>
      <c r="E169">
        <v>0</v>
      </c>
      <c r="F169">
        <v>0</v>
      </c>
      <c r="G169" t="s">
        <v>2</v>
      </c>
      <c r="H169">
        <v>388.322563</v>
      </c>
      <c r="I169">
        <v>0.58768399999999998</v>
      </c>
      <c r="J169" t="s">
        <v>3</v>
      </c>
      <c r="K169">
        <v>384.46333399999997</v>
      </c>
      <c r="L169">
        <v>0.58612500000000001</v>
      </c>
      <c r="M169" t="s">
        <v>4</v>
      </c>
      <c r="N169">
        <v>170.59303199999999</v>
      </c>
      <c r="O169">
        <v>1.2217E-2</v>
      </c>
      <c r="P169" t="s">
        <v>5</v>
      </c>
      <c r="Q169">
        <v>4.0008359999999996</v>
      </c>
      <c r="R169">
        <v>9.7E-5</v>
      </c>
      <c r="S169" t="s">
        <v>6</v>
      </c>
      <c r="T169">
        <v>178.204464</v>
      </c>
      <c r="U169">
        <v>9.3329999999999993E-3</v>
      </c>
      <c r="V169" t="s">
        <v>7</v>
      </c>
      <c r="W169">
        <v>0</v>
      </c>
      <c r="X169">
        <v>0</v>
      </c>
      <c r="Y169" t="s">
        <v>8</v>
      </c>
      <c r="Z169">
        <v>0</v>
      </c>
      <c r="AA169">
        <v>0</v>
      </c>
      <c r="AB169" t="s">
        <v>9</v>
      </c>
      <c r="AC169">
        <v>0</v>
      </c>
      <c r="AD169">
        <v>0</v>
      </c>
      <c r="AE169" t="s">
        <v>10</v>
      </c>
      <c r="AF169">
        <v>1.6927000000000001E-2</v>
      </c>
      <c r="AG169">
        <v>4.0000000000000003E-5</v>
      </c>
      <c r="AH169" t="s">
        <v>11</v>
      </c>
      <c r="AI169">
        <v>0.98161900000000002</v>
      </c>
      <c r="AJ169">
        <v>9.0000000000000002E-6</v>
      </c>
      <c r="AK169" t="s">
        <v>12</v>
      </c>
      <c r="AL169">
        <v>0</v>
      </c>
      <c r="AM169">
        <v>0</v>
      </c>
    </row>
    <row r="170" spans="1:39" x14ac:dyDescent="0.25">
      <c r="A170" t="s">
        <v>104</v>
      </c>
      <c r="B170">
        <v>9</v>
      </c>
      <c r="C170">
        <v>225</v>
      </c>
      <c r="D170" t="s">
        <v>1</v>
      </c>
      <c r="E170">
        <v>0</v>
      </c>
      <c r="F170">
        <v>0</v>
      </c>
      <c r="G170" t="s">
        <v>2</v>
      </c>
      <c r="H170">
        <v>436.73757499999999</v>
      </c>
      <c r="I170">
        <v>0.58309500000000003</v>
      </c>
      <c r="J170" t="s">
        <v>3</v>
      </c>
      <c r="K170">
        <v>432.39553000000001</v>
      </c>
      <c r="L170">
        <v>0.57960599999999995</v>
      </c>
      <c r="M170" t="s">
        <v>4</v>
      </c>
      <c r="N170">
        <v>191.90778599999999</v>
      </c>
      <c r="O170">
        <v>1.2867999999999999E-2</v>
      </c>
      <c r="P170" t="s">
        <v>5</v>
      </c>
      <c r="Q170">
        <v>4.5014110000000001</v>
      </c>
      <c r="R170">
        <v>1.08E-4</v>
      </c>
      <c r="S170" t="s">
        <v>6</v>
      </c>
      <c r="T170">
        <v>200.47975400000001</v>
      </c>
      <c r="U170">
        <v>1.2257000000000001E-2</v>
      </c>
      <c r="V170" t="s">
        <v>7</v>
      </c>
      <c r="W170">
        <v>0</v>
      </c>
      <c r="X170">
        <v>0</v>
      </c>
      <c r="Y170" t="s">
        <v>8</v>
      </c>
      <c r="Z170">
        <v>0</v>
      </c>
      <c r="AA170">
        <v>0</v>
      </c>
      <c r="AB170" t="s">
        <v>9</v>
      </c>
      <c r="AC170">
        <v>0</v>
      </c>
      <c r="AD170">
        <v>0</v>
      </c>
      <c r="AE170" t="s">
        <v>10</v>
      </c>
      <c r="AF170">
        <v>1.6035000000000001E-2</v>
      </c>
      <c r="AG170">
        <v>3.3000000000000003E-5</v>
      </c>
      <c r="AH170" t="s">
        <v>11</v>
      </c>
      <c r="AI170">
        <v>0.98192400000000002</v>
      </c>
      <c r="AJ170">
        <v>1.0000000000000001E-5</v>
      </c>
      <c r="AK170" t="s">
        <v>12</v>
      </c>
      <c r="AL170">
        <v>0</v>
      </c>
      <c r="AM170">
        <v>0</v>
      </c>
    </row>
    <row r="171" spans="1:39" x14ac:dyDescent="0.25">
      <c r="A171" t="s">
        <v>104</v>
      </c>
      <c r="B171">
        <v>10</v>
      </c>
      <c r="C171">
        <v>250</v>
      </c>
      <c r="D171" t="s">
        <v>1</v>
      </c>
      <c r="E171">
        <v>0</v>
      </c>
      <c r="F171">
        <v>0</v>
      </c>
      <c r="G171" t="s">
        <v>2</v>
      </c>
      <c r="H171">
        <v>485.16903100000002</v>
      </c>
      <c r="I171">
        <v>0.57173700000000005</v>
      </c>
      <c r="J171" t="s">
        <v>3</v>
      </c>
      <c r="K171">
        <v>480.34517899999997</v>
      </c>
      <c r="L171">
        <v>0.56765600000000005</v>
      </c>
      <c r="M171" t="s">
        <v>4</v>
      </c>
      <c r="N171">
        <v>213.223795</v>
      </c>
      <c r="O171">
        <v>1.4945999999999999E-2</v>
      </c>
      <c r="P171" t="s">
        <v>5</v>
      </c>
      <c r="Q171">
        <v>5.0010560000000002</v>
      </c>
      <c r="R171">
        <v>1.26E-4</v>
      </c>
      <c r="S171" t="s">
        <v>6</v>
      </c>
      <c r="T171">
        <v>222.75471400000001</v>
      </c>
      <c r="U171">
        <v>1.5446E-2</v>
      </c>
      <c r="V171" t="s">
        <v>7</v>
      </c>
      <c r="W171">
        <v>0</v>
      </c>
      <c r="X171">
        <v>0</v>
      </c>
      <c r="Y171" t="s">
        <v>8</v>
      </c>
      <c r="Z171">
        <v>0</v>
      </c>
      <c r="AA171">
        <v>0</v>
      </c>
      <c r="AB171" t="s">
        <v>9</v>
      </c>
      <c r="AC171">
        <v>0</v>
      </c>
      <c r="AD171">
        <v>0</v>
      </c>
      <c r="AE171" t="s">
        <v>10</v>
      </c>
      <c r="AF171">
        <v>1.5192000000000001E-2</v>
      </c>
      <c r="AG171">
        <v>2.8E-5</v>
      </c>
      <c r="AH171" t="s">
        <v>11</v>
      </c>
      <c r="AI171">
        <v>0.98206899999999997</v>
      </c>
      <c r="AJ171">
        <v>1.1E-5</v>
      </c>
      <c r="AK171" t="s">
        <v>12</v>
      </c>
      <c r="AL171">
        <v>0</v>
      </c>
      <c r="AM171">
        <v>0</v>
      </c>
    </row>
    <row r="172" spans="1:39" x14ac:dyDescent="0.25">
      <c r="A172" t="s">
        <v>104</v>
      </c>
      <c r="B172">
        <v>11</v>
      </c>
      <c r="C172">
        <v>275</v>
      </c>
      <c r="D172" t="s">
        <v>1</v>
      </c>
      <c r="E172">
        <v>0</v>
      </c>
      <c r="F172">
        <v>0</v>
      </c>
      <c r="G172" t="s">
        <v>2</v>
      </c>
      <c r="H172">
        <v>533.64923499999998</v>
      </c>
      <c r="I172">
        <v>0.54193999999999998</v>
      </c>
      <c r="J172" t="s">
        <v>3</v>
      </c>
      <c r="K172">
        <v>528.34271200000001</v>
      </c>
      <c r="L172">
        <v>0.53545100000000001</v>
      </c>
      <c r="M172" t="s">
        <v>4</v>
      </c>
      <c r="N172">
        <v>234.54566700000001</v>
      </c>
      <c r="O172">
        <v>1.4083999999999999E-2</v>
      </c>
      <c r="P172" t="s">
        <v>5</v>
      </c>
      <c r="Q172">
        <v>5.50143</v>
      </c>
      <c r="R172">
        <v>1.36E-4</v>
      </c>
      <c r="S172" t="s">
        <v>6</v>
      </c>
      <c r="T172">
        <v>245.02774700000001</v>
      </c>
      <c r="U172">
        <v>1.8246999999999999E-2</v>
      </c>
      <c r="V172" t="s">
        <v>7</v>
      </c>
      <c r="W172">
        <v>0</v>
      </c>
      <c r="X172">
        <v>0</v>
      </c>
      <c r="Y172" t="s">
        <v>8</v>
      </c>
      <c r="Z172">
        <v>0</v>
      </c>
      <c r="AA172">
        <v>0</v>
      </c>
      <c r="AB172" t="s">
        <v>9</v>
      </c>
      <c r="AC172">
        <v>0</v>
      </c>
      <c r="AD172">
        <v>0</v>
      </c>
      <c r="AE172" t="s">
        <v>10</v>
      </c>
      <c r="AF172">
        <v>1.4681E-2</v>
      </c>
      <c r="AG172">
        <v>2.1999999999999999E-5</v>
      </c>
      <c r="AH172" t="s">
        <v>11</v>
      </c>
      <c r="AI172">
        <v>0.98207900000000004</v>
      </c>
      <c r="AJ172">
        <v>1.1E-5</v>
      </c>
      <c r="AK172" t="s">
        <v>12</v>
      </c>
      <c r="AL172">
        <v>0</v>
      </c>
      <c r="AM172">
        <v>0</v>
      </c>
    </row>
    <row r="173" spans="1:39" x14ac:dyDescent="0.25">
      <c r="A173" t="s">
        <v>104</v>
      </c>
      <c r="B173">
        <v>12</v>
      </c>
      <c r="C173">
        <v>300</v>
      </c>
      <c r="D173" t="s">
        <v>1</v>
      </c>
      <c r="E173">
        <v>0</v>
      </c>
      <c r="F173">
        <v>0</v>
      </c>
      <c r="G173" t="s">
        <v>2</v>
      </c>
      <c r="H173">
        <v>582.121804</v>
      </c>
      <c r="I173">
        <v>0.48628700000000002</v>
      </c>
      <c r="J173" t="s">
        <v>3</v>
      </c>
      <c r="K173">
        <v>576.33292200000005</v>
      </c>
      <c r="L173">
        <v>0.48542999999999997</v>
      </c>
      <c r="M173" t="s">
        <v>4</v>
      </c>
      <c r="N173">
        <v>255.873806</v>
      </c>
      <c r="O173">
        <v>1.5717999999999999E-2</v>
      </c>
      <c r="P173" t="s">
        <v>5</v>
      </c>
      <c r="Q173">
        <v>6.0012309999999998</v>
      </c>
      <c r="R173">
        <v>1.5100000000000001E-4</v>
      </c>
      <c r="S173" t="s">
        <v>6</v>
      </c>
      <c r="T173">
        <v>267.301917</v>
      </c>
      <c r="U173">
        <v>2.0768999999999999E-2</v>
      </c>
      <c r="V173" t="s">
        <v>7</v>
      </c>
      <c r="W173">
        <v>0</v>
      </c>
      <c r="X173">
        <v>0</v>
      </c>
      <c r="Y173" t="s">
        <v>8</v>
      </c>
      <c r="Z173">
        <v>0</v>
      </c>
      <c r="AA173">
        <v>0</v>
      </c>
      <c r="AB173" t="s">
        <v>9</v>
      </c>
      <c r="AC173">
        <v>0</v>
      </c>
      <c r="AD173">
        <v>0</v>
      </c>
      <c r="AE173" t="s">
        <v>10</v>
      </c>
      <c r="AF173">
        <v>1.434E-2</v>
      </c>
      <c r="AG173">
        <v>1.8E-5</v>
      </c>
      <c r="AH173" t="s">
        <v>11</v>
      </c>
      <c r="AI173">
        <v>0.982101</v>
      </c>
      <c r="AJ173">
        <v>1.1E-5</v>
      </c>
      <c r="AK173" t="s">
        <v>12</v>
      </c>
      <c r="AL173">
        <v>0</v>
      </c>
      <c r="AM173">
        <v>0</v>
      </c>
    </row>
    <row r="174" spans="1:39" x14ac:dyDescent="0.25">
      <c r="A174" t="s">
        <v>104</v>
      </c>
      <c r="B174">
        <v>13</v>
      </c>
      <c r="C174">
        <v>325</v>
      </c>
      <c r="D174" t="s">
        <v>1</v>
      </c>
      <c r="E174">
        <v>0</v>
      </c>
      <c r="F174">
        <v>0</v>
      </c>
      <c r="G174" t="s">
        <v>2</v>
      </c>
      <c r="H174">
        <v>630.62639799999999</v>
      </c>
      <c r="I174">
        <v>0.57284299999999999</v>
      </c>
      <c r="J174" t="s">
        <v>3</v>
      </c>
      <c r="K174">
        <v>624.3546</v>
      </c>
      <c r="L174">
        <v>0.56455</v>
      </c>
      <c r="M174" t="s">
        <v>4</v>
      </c>
      <c r="N174">
        <v>277.19122499999997</v>
      </c>
      <c r="O174">
        <v>1.8312999999999999E-2</v>
      </c>
      <c r="P174" t="s">
        <v>5</v>
      </c>
      <c r="Q174">
        <v>6.5015910000000003</v>
      </c>
      <c r="R174">
        <v>1.9100000000000001E-4</v>
      </c>
      <c r="S174" t="s">
        <v>6</v>
      </c>
      <c r="T174">
        <v>289.57406200000003</v>
      </c>
      <c r="U174">
        <v>2.3628E-2</v>
      </c>
      <c r="V174" t="s">
        <v>7</v>
      </c>
      <c r="W174">
        <v>0</v>
      </c>
      <c r="X174">
        <v>0</v>
      </c>
      <c r="Y174" t="s">
        <v>8</v>
      </c>
      <c r="Z174">
        <v>0</v>
      </c>
      <c r="AA174">
        <v>0</v>
      </c>
      <c r="AB174" t="s">
        <v>9</v>
      </c>
      <c r="AC174">
        <v>0</v>
      </c>
      <c r="AD174">
        <v>0</v>
      </c>
      <c r="AE174" t="s">
        <v>10</v>
      </c>
      <c r="AF174">
        <v>1.4253999999999999E-2</v>
      </c>
      <c r="AG174">
        <v>1.8E-5</v>
      </c>
      <c r="AH174" t="s">
        <v>11</v>
      </c>
      <c r="AI174">
        <v>0.982101</v>
      </c>
      <c r="AJ174">
        <v>1.1E-5</v>
      </c>
      <c r="AK174" t="s">
        <v>12</v>
      </c>
      <c r="AL174">
        <v>0</v>
      </c>
      <c r="AM174">
        <v>0</v>
      </c>
    </row>
    <row r="175" spans="1:39" x14ac:dyDescent="0.25">
      <c r="A175" t="s">
        <v>104</v>
      </c>
      <c r="B175">
        <v>14</v>
      </c>
      <c r="C175">
        <v>350</v>
      </c>
      <c r="D175" t="s">
        <v>1</v>
      </c>
      <c r="E175">
        <v>0</v>
      </c>
      <c r="F175">
        <v>0</v>
      </c>
      <c r="G175" t="s">
        <v>2</v>
      </c>
      <c r="H175">
        <v>679.09390299999995</v>
      </c>
      <c r="I175">
        <v>0.56242599999999998</v>
      </c>
      <c r="J175" t="s">
        <v>3</v>
      </c>
      <c r="K175">
        <v>672.339517</v>
      </c>
      <c r="L175">
        <v>0.55400799999999994</v>
      </c>
      <c r="M175" t="s">
        <v>4</v>
      </c>
      <c r="N175">
        <v>298.506641</v>
      </c>
      <c r="O175">
        <v>2.0247999999999999E-2</v>
      </c>
      <c r="P175" t="s">
        <v>5</v>
      </c>
      <c r="Q175">
        <v>7.0016290000000003</v>
      </c>
      <c r="R175">
        <v>2.05E-4</v>
      </c>
      <c r="S175" t="s">
        <v>6</v>
      </c>
      <c r="T175">
        <v>311.84403099999997</v>
      </c>
      <c r="U175">
        <v>2.6838999999999998E-2</v>
      </c>
      <c r="V175" t="s">
        <v>7</v>
      </c>
      <c r="W175">
        <v>0</v>
      </c>
      <c r="X175">
        <v>0</v>
      </c>
      <c r="Y175" t="s">
        <v>8</v>
      </c>
      <c r="Z175">
        <v>0</v>
      </c>
      <c r="AA175">
        <v>0</v>
      </c>
      <c r="AB175" t="s">
        <v>9</v>
      </c>
      <c r="AC175">
        <v>0</v>
      </c>
      <c r="AD175">
        <v>0</v>
      </c>
      <c r="AE175" t="s">
        <v>10</v>
      </c>
      <c r="AF175">
        <v>1.3955E-2</v>
      </c>
      <c r="AG175">
        <v>1.7E-5</v>
      </c>
      <c r="AH175" t="s">
        <v>11</v>
      </c>
      <c r="AI175">
        <v>0.98219500000000004</v>
      </c>
      <c r="AJ175">
        <v>1.1E-5</v>
      </c>
      <c r="AK175" t="s">
        <v>12</v>
      </c>
      <c r="AL175">
        <v>0</v>
      </c>
      <c r="AM175">
        <v>0</v>
      </c>
    </row>
    <row r="176" spans="1:39" x14ac:dyDescent="0.25">
      <c r="A176" t="s">
        <v>104</v>
      </c>
      <c r="B176">
        <v>15</v>
      </c>
      <c r="C176">
        <v>375</v>
      </c>
      <c r="D176" t="s">
        <v>1</v>
      </c>
      <c r="E176">
        <v>0</v>
      </c>
      <c r="F176">
        <v>0</v>
      </c>
      <c r="G176" t="s">
        <v>2</v>
      </c>
      <c r="H176">
        <v>727.55726200000004</v>
      </c>
      <c r="I176">
        <v>0.58038900000000004</v>
      </c>
      <c r="J176" t="s">
        <v>3</v>
      </c>
      <c r="K176">
        <v>720.32031600000005</v>
      </c>
      <c r="L176">
        <v>0.566886</v>
      </c>
      <c r="M176" t="s">
        <v>4</v>
      </c>
      <c r="N176">
        <v>319.82700599999998</v>
      </c>
      <c r="O176">
        <v>2.2147E-2</v>
      </c>
      <c r="P176" t="s">
        <v>5</v>
      </c>
      <c r="Q176">
        <v>7.501671</v>
      </c>
      <c r="R176">
        <v>2.2599999999999999E-4</v>
      </c>
      <c r="S176" t="s">
        <v>6</v>
      </c>
      <c r="T176">
        <v>334.115387</v>
      </c>
      <c r="U176">
        <v>3.0897000000000001E-2</v>
      </c>
      <c r="V176" t="s">
        <v>7</v>
      </c>
      <c r="W176">
        <v>0</v>
      </c>
      <c r="X176">
        <v>0</v>
      </c>
      <c r="Y176" t="s">
        <v>8</v>
      </c>
      <c r="Z176">
        <v>0</v>
      </c>
      <c r="AA176">
        <v>0</v>
      </c>
      <c r="AB176" t="s">
        <v>9</v>
      </c>
      <c r="AC176">
        <v>0</v>
      </c>
      <c r="AD176">
        <v>0</v>
      </c>
      <c r="AE176" t="s">
        <v>10</v>
      </c>
      <c r="AF176">
        <v>1.3533E-2</v>
      </c>
      <c r="AG176">
        <v>1.2999999999999999E-5</v>
      </c>
      <c r="AH176" t="s">
        <v>11</v>
      </c>
      <c r="AI176">
        <v>0.98219800000000002</v>
      </c>
      <c r="AJ176">
        <v>1.1E-5</v>
      </c>
      <c r="AK176" t="s">
        <v>12</v>
      </c>
      <c r="AL176">
        <v>0</v>
      </c>
      <c r="AM176">
        <v>0</v>
      </c>
    </row>
    <row r="177" spans="1:39" x14ac:dyDescent="0.25">
      <c r="A177" t="s">
        <v>104</v>
      </c>
      <c r="B177">
        <v>16</v>
      </c>
      <c r="C177">
        <v>400</v>
      </c>
      <c r="D177" t="s">
        <v>1</v>
      </c>
      <c r="E177">
        <v>0</v>
      </c>
      <c r="F177">
        <v>0</v>
      </c>
      <c r="G177" t="s">
        <v>2</v>
      </c>
      <c r="H177">
        <v>776.02554299999997</v>
      </c>
      <c r="I177">
        <v>0.71255500000000005</v>
      </c>
      <c r="J177" t="s">
        <v>3</v>
      </c>
      <c r="K177">
        <v>768.305699</v>
      </c>
      <c r="L177">
        <v>0.69499500000000003</v>
      </c>
      <c r="M177" t="s">
        <v>4</v>
      </c>
      <c r="N177">
        <v>341.148303</v>
      </c>
      <c r="O177">
        <v>2.5458999999999999E-2</v>
      </c>
      <c r="P177" t="s">
        <v>5</v>
      </c>
      <c r="Q177">
        <v>8.001989</v>
      </c>
      <c r="R177">
        <v>2.7099999999999997E-4</v>
      </c>
      <c r="S177" t="s">
        <v>6</v>
      </c>
      <c r="T177">
        <v>356.39081099999999</v>
      </c>
      <c r="U177">
        <v>3.4584999999999998E-2</v>
      </c>
      <c r="V177" t="s">
        <v>7</v>
      </c>
      <c r="W177">
        <v>0</v>
      </c>
      <c r="X177">
        <v>0</v>
      </c>
      <c r="Y177" t="s">
        <v>8</v>
      </c>
      <c r="Z177">
        <v>0</v>
      </c>
      <c r="AA177">
        <v>0</v>
      </c>
      <c r="AB177" t="s">
        <v>9</v>
      </c>
      <c r="AC177">
        <v>0</v>
      </c>
      <c r="AD177">
        <v>0</v>
      </c>
      <c r="AE177" t="s">
        <v>10</v>
      </c>
      <c r="AF177">
        <v>1.2961E-2</v>
      </c>
      <c r="AG177">
        <v>6.9999999999999999E-6</v>
      </c>
      <c r="AH177" t="s">
        <v>11</v>
      </c>
      <c r="AI177">
        <v>0.98221099999999995</v>
      </c>
      <c r="AJ177">
        <v>1.1E-5</v>
      </c>
      <c r="AK177" t="s">
        <v>12</v>
      </c>
      <c r="AL177">
        <v>0</v>
      </c>
      <c r="AM177">
        <v>0</v>
      </c>
    </row>
    <row r="178" spans="1:39" x14ac:dyDescent="0.25">
      <c r="A178" t="s">
        <v>104</v>
      </c>
      <c r="B178">
        <v>17</v>
      </c>
      <c r="C178">
        <v>425</v>
      </c>
      <c r="D178" t="s">
        <v>1</v>
      </c>
      <c r="E178">
        <v>0</v>
      </c>
      <c r="F178">
        <v>0</v>
      </c>
      <c r="G178" t="s">
        <v>2</v>
      </c>
      <c r="H178">
        <v>824.46865600000001</v>
      </c>
      <c r="I178">
        <v>0.71403499999999998</v>
      </c>
      <c r="J178" t="s">
        <v>3</v>
      </c>
      <c r="K178">
        <v>816.26585799999998</v>
      </c>
      <c r="L178">
        <v>0.69592299999999996</v>
      </c>
      <c r="M178" t="s">
        <v>4</v>
      </c>
      <c r="N178">
        <v>362.47648900000002</v>
      </c>
      <c r="O178">
        <v>2.5076999999999999E-2</v>
      </c>
      <c r="P178" t="s">
        <v>5</v>
      </c>
      <c r="Q178">
        <v>8.5020480000000003</v>
      </c>
      <c r="R178">
        <v>3.1E-4</v>
      </c>
      <c r="S178" t="s">
        <v>6</v>
      </c>
      <c r="T178">
        <v>378.671763</v>
      </c>
      <c r="U178">
        <v>3.7939000000000001E-2</v>
      </c>
      <c r="V178" t="s">
        <v>7</v>
      </c>
      <c r="W178">
        <v>0</v>
      </c>
      <c r="X178">
        <v>0</v>
      </c>
      <c r="Y178" t="s">
        <v>8</v>
      </c>
      <c r="Z178">
        <v>0</v>
      </c>
      <c r="AA178">
        <v>0</v>
      </c>
      <c r="AB178" t="s">
        <v>9</v>
      </c>
      <c r="AC178">
        <v>0</v>
      </c>
      <c r="AD178">
        <v>0</v>
      </c>
      <c r="AE178" t="s">
        <v>10</v>
      </c>
      <c r="AF178">
        <v>1.2604000000000001E-2</v>
      </c>
      <c r="AG178">
        <v>3.9999999999999998E-6</v>
      </c>
      <c r="AH178" t="s">
        <v>11</v>
      </c>
      <c r="AI178">
        <v>0.982213</v>
      </c>
      <c r="AJ178">
        <v>1.1E-5</v>
      </c>
      <c r="AK178" t="s">
        <v>12</v>
      </c>
      <c r="AL178">
        <v>0</v>
      </c>
      <c r="AM178">
        <v>0</v>
      </c>
    </row>
    <row r="179" spans="1:39" x14ac:dyDescent="0.25">
      <c r="A179" t="s">
        <v>104</v>
      </c>
      <c r="B179">
        <v>18</v>
      </c>
      <c r="C179">
        <v>450</v>
      </c>
      <c r="D179" t="s">
        <v>1</v>
      </c>
      <c r="E179">
        <v>0</v>
      </c>
      <c r="F179">
        <v>0</v>
      </c>
      <c r="G179" t="s">
        <v>2</v>
      </c>
      <c r="H179">
        <v>872.99227900000005</v>
      </c>
      <c r="I179">
        <v>0.95116100000000003</v>
      </c>
      <c r="J179" t="s">
        <v>3</v>
      </c>
      <c r="K179">
        <v>864.30758900000001</v>
      </c>
      <c r="L179">
        <v>0.92952699999999999</v>
      </c>
      <c r="M179" t="s">
        <v>4</v>
      </c>
      <c r="N179">
        <v>383.79847599999999</v>
      </c>
      <c r="O179">
        <v>2.4827999999999999E-2</v>
      </c>
      <c r="P179" t="s">
        <v>5</v>
      </c>
      <c r="Q179">
        <v>9.0016639999999999</v>
      </c>
      <c r="R179">
        <v>3.3100000000000002E-4</v>
      </c>
      <c r="S179" t="s">
        <v>6</v>
      </c>
      <c r="T179">
        <v>400.948848</v>
      </c>
      <c r="U179">
        <v>4.1857999999999999E-2</v>
      </c>
      <c r="V179" t="s">
        <v>7</v>
      </c>
      <c r="W179">
        <v>0</v>
      </c>
      <c r="X179">
        <v>0</v>
      </c>
      <c r="Y179" t="s">
        <v>8</v>
      </c>
      <c r="Z179">
        <v>0</v>
      </c>
      <c r="AA179">
        <v>0</v>
      </c>
      <c r="AB179" t="s">
        <v>9</v>
      </c>
      <c r="AC179">
        <v>0</v>
      </c>
      <c r="AD179">
        <v>0</v>
      </c>
      <c r="AE179" t="s">
        <v>10</v>
      </c>
      <c r="AF179">
        <v>1.2459E-2</v>
      </c>
      <c r="AG179">
        <v>3.9999999999999998E-6</v>
      </c>
      <c r="AH179" t="s">
        <v>11</v>
      </c>
      <c r="AI179">
        <v>0.98235300000000003</v>
      </c>
      <c r="AJ179">
        <v>1.2E-5</v>
      </c>
      <c r="AK179" t="s">
        <v>12</v>
      </c>
      <c r="AL179">
        <v>0</v>
      </c>
      <c r="AM179">
        <v>0</v>
      </c>
    </row>
    <row r="180" spans="1:39" x14ac:dyDescent="0.25">
      <c r="A180" t="s">
        <v>104</v>
      </c>
      <c r="B180">
        <v>19</v>
      </c>
      <c r="C180">
        <v>475</v>
      </c>
      <c r="D180" t="s">
        <v>1</v>
      </c>
      <c r="E180">
        <v>0</v>
      </c>
      <c r="F180">
        <v>0</v>
      </c>
      <c r="G180" t="s">
        <v>2</v>
      </c>
      <c r="H180">
        <v>921.46344499999998</v>
      </c>
      <c r="I180">
        <v>1.0225839999999999</v>
      </c>
      <c r="J180" t="s">
        <v>3</v>
      </c>
      <c r="K180">
        <v>912.29610200000002</v>
      </c>
      <c r="L180">
        <v>1.0049669999999999</v>
      </c>
      <c r="M180" t="s">
        <v>4</v>
      </c>
      <c r="N180">
        <v>405.12777399999999</v>
      </c>
      <c r="O180">
        <v>2.5797E-2</v>
      </c>
      <c r="P180" t="s">
        <v>5</v>
      </c>
      <c r="Q180">
        <v>9.5013970000000008</v>
      </c>
      <c r="R180">
        <v>3.4299999999999999E-4</v>
      </c>
      <c r="S180" t="s">
        <v>6</v>
      </c>
      <c r="T180">
        <v>423.22222699999998</v>
      </c>
      <c r="U180">
        <v>4.4989000000000001E-2</v>
      </c>
      <c r="V180" t="s">
        <v>7</v>
      </c>
      <c r="W180">
        <v>0</v>
      </c>
      <c r="X180">
        <v>0</v>
      </c>
      <c r="Y180" t="s">
        <v>8</v>
      </c>
      <c r="Z180">
        <v>0</v>
      </c>
      <c r="AA180">
        <v>0</v>
      </c>
      <c r="AB180" t="s">
        <v>9</v>
      </c>
      <c r="AC180">
        <v>0</v>
      </c>
      <c r="AD180">
        <v>0</v>
      </c>
      <c r="AE180" t="s">
        <v>10</v>
      </c>
      <c r="AF180">
        <v>1.2390999999999999E-2</v>
      </c>
      <c r="AG180">
        <v>3.9999999999999998E-6</v>
      </c>
      <c r="AH180" t="s">
        <v>11</v>
      </c>
      <c r="AI180">
        <v>0.98266799999999999</v>
      </c>
      <c r="AJ180">
        <v>1.4E-5</v>
      </c>
      <c r="AK180" t="s">
        <v>12</v>
      </c>
      <c r="AL180">
        <v>0</v>
      </c>
      <c r="AM180">
        <v>0</v>
      </c>
    </row>
    <row r="181" spans="1:39" x14ac:dyDescent="0.25">
      <c r="A181" t="s">
        <v>104</v>
      </c>
      <c r="B181">
        <v>20</v>
      </c>
      <c r="C181">
        <v>500</v>
      </c>
      <c r="D181" t="s">
        <v>1</v>
      </c>
      <c r="E181">
        <v>0</v>
      </c>
      <c r="F181">
        <v>0</v>
      </c>
      <c r="G181" t="s">
        <v>2</v>
      </c>
      <c r="H181">
        <v>969.93429300000003</v>
      </c>
      <c r="I181">
        <v>1.0480640000000001</v>
      </c>
      <c r="J181" t="s">
        <v>3</v>
      </c>
      <c r="K181">
        <v>960.28400999999997</v>
      </c>
      <c r="L181">
        <v>1.0307649999999999</v>
      </c>
      <c r="M181" t="s">
        <v>4</v>
      </c>
      <c r="N181">
        <v>426.44454500000001</v>
      </c>
      <c r="O181">
        <v>2.7465E-2</v>
      </c>
      <c r="P181" t="s">
        <v>5</v>
      </c>
      <c r="Q181">
        <v>10.001727000000001</v>
      </c>
      <c r="R181">
        <v>3.5E-4</v>
      </c>
      <c r="S181" t="s">
        <v>6</v>
      </c>
      <c r="T181">
        <v>445.49198100000001</v>
      </c>
      <c r="U181">
        <v>4.9334000000000003E-2</v>
      </c>
      <c r="V181" t="s">
        <v>7</v>
      </c>
      <c r="W181">
        <v>0</v>
      </c>
      <c r="X181">
        <v>0</v>
      </c>
      <c r="Y181" t="s">
        <v>8</v>
      </c>
      <c r="Z181">
        <v>0</v>
      </c>
      <c r="AA181">
        <v>0</v>
      </c>
      <c r="AB181" t="s">
        <v>9</v>
      </c>
      <c r="AC181">
        <v>0</v>
      </c>
      <c r="AD181">
        <v>0</v>
      </c>
      <c r="AE181" t="s">
        <v>10</v>
      </c>
      <c r="AF181">
        <v>1.225E-2</v>
      </c>
      <c r="AG181">
        <v>3.0000000000000001E-6</v>
      </c>
      <c r="AH181" t="s">
        <v>11</v>
      </c>
      <c r="AI181">
        <v>0.98267000000000004</v>
      </c>
      <c r="AJ181">
        <v>1.4E-5</v>
      </c>
      <c r="AK181" t="s">
        <v>12</v>
      </c>
      <c r="AL181">
        <v>0</v>
      </c>
      <c r="AM181">
        <v>0</v>
      </c>
    </row>
    <row r="182" spans="1:39" x14ac:dyDescent="0.25">
      <c r="A182" t="s">
        <v>105</v>
      </c>
      <c r="B182">
        <v>1</v>
      </c>
      <c r="C182">
        <v>25</v>
      </c>
      <c r="D182" t="s">
        <v>1</v>
      </c>
      <c r="E182">
        <v>0</v>
      </c>
      <c r="F182">
        <v>0</v>
      </c>
      <c r="G182" t="s">
        <v>2</v>
      </c>
      <c r="H182">
        <v>494.96280200000001</v>
      </c>
      <c r="I182">
        <v>14.363848000000001</v>
      </c>
      <c r="J182" t="s">
        <v>3</v>
      </c>
      <c r="K182">
        <v>492.82876700000003</v>
      </c>
      <c r="L182">
        <v>14.390321</v>
      </c>
      <c r="M182" t="s">
        <v>4</v>
      </c>
      <c r="N182">
        <v>34.654614000000002</v>
      </c>
      <c r="O182">
        <v>2.392E-2</v>
      </c>
      <c r="P182" t="s">
        <v>5</v>
      </c>
      <c r="Q182">
        <v>421.82608099999999</v>
      </c>
      <c r="R182">
        <v>7.0104E-2</v>
      </c>
      <c r="S182" t="s">
        <v>6</v>
      </c>
      <c r="T182">
        <v>490.63219500000002</v>
      </c>
      <c r="U182">
        <v>14.335675999999999</v>
      </c>
      <c r="V182" t="s">
        <v>7</v>
      </c>
      <c r="W182">
        <v>0</v>
      </c>
      <c r="X182">
        <v>0</v>
      </c>
      <c r="Y182" t="s">
        <v>8</v>
      </c>
      <c r="Z182">
        <v>0</v>
      </c>
      <c r="AA182">
        <v>0</v>
      </c>
      <c r="AB182" t="s">
        <v>9</v>
      </c>
      <c r="AC182">
        <v>0</v>
      </c>
      <c r="AD182">
        <v>0</v>
      </c>
      <c r="AE182" t="s">
        <v>10</v>
      </c>
      <c r="AF182">
        <v>2.7372E-2</v>
      </c>
      <c r="AG182">
        <v>2.8E-5</v>
      </c>
      <c r="AH182" t="s">
        <v>11</v>
      </c>
      <c r="AI182">
        <v>0.97582199999999997</v>
      </c>
      <c r="AJ182">
        <v>5.3999999999999998E-5</v>
      </c>
      <c r="AK182" t="s">
        <v>12</v>
      </c>
      <c r="AL182">
        <v>0</v>
      </c>
      <c r="AM182">
        <v>0</v>
      </c>
    </row>
    <row r="183" spans="1:39" x14ac:dyDescent="0.25">
      <c r="A183" t="s">
        <v>105</v>
      </c>
      <c r="B183">
        <v>2</v>
      </c>
      <c r="C183">
        <v>50</v>
      </c>
      <c r="D183" t="s">
        <v>1</v>
      </c>
      <c r="E183">
        <v>0</v>
      </c>
      <c r="F183">
        <v>0</v>
      </c>
      <c r="G183" t="s">
        <v>2</v>
      </c>
      <c r="H183">
        <v>989.30223100000001</v>
      </c>
      <c r="I183">
        <v>59.863728000000002</v>
      </c>
      <c r="J183" t="s">
        <v>3</v>
      </c>
      <c r="K183">
        <v>985.09144500000002</v>
      </c>
      <c r="L183">
        <v>59.803303</v>
      </c>
      <c r="M183" t="s">
        <v>4</v>
      </c>
      <c r="N183">
        <v>69.300721999999993</v>
      </c>
      <c r="O183">
        <v>4.5457999999999998E-2</v>
      </c>
      <c r="P183" t="s">
        <v>5</v>
      </c>
      <c r="Q183">
        <v>843.74039200000004</v>
      </c>
      <c r="R183">
        <v>0.14978</v>
      </c>
      <c r="S183" t="s">
        <v>6</v>
      </c>
      <c r="T183">
        <v>980.82116900000005</v>
      </c>
      <c r="U183">
        <v>54.622484</v>
      </c>
      <c r="V183" t="s">
        <v>7</v>
      </c>
      <c r="W183">
        <v>0</v>
      </c>
      <c r="X183">
        <v>0</v>
      </c>
      <c r="Y183" t="s">
        <v>8</v>
      </c>
      <c r="Z183">
        <v>0</v>
      </c>
      <c r="AA183">
        <v>0</v>
      </c>
      <c r="AB183" t="s">
        <v>9</v>
      </c>
      <c r="AC183">
        <v>0</v>
      </c>
      <c r="AD183">
        <v>0</v>
      </c>
      <c r="AE183" t="s">
        <v>10</v>
      </c>
      <c r="AF183">
        <v>2.3366999999999999E-2</v>
      </c>
      <c r="AG183">
        <v>4.6999999999999997E-5</v>
      </c>
      <c r="AH183" t="s">
        <v>11</v>
      </c>
      <c r="AI183">
        <v>0.97909199999999996</v>
      </c>
      <c r="AJ183">
        <v>1.2999999999999999E-5</v>
      </c>
      <c r="AK183" t="s">
        <v>12</v>
      </c>
      <c r="AL183">
        <v>0</v>
      </c>
      <c r="AM183">
        <v>0</v>
      </c>
    </row>
    <row r="184" spans="1:39" x14ac:dyDescent="0.25">
      <c r="A184" t="s">
        <v>105</v>
      </c>
      <c r="B184">
        <v>3</v>
      </c>
      <c r="C184">
        <v>75</v>
      </c>
      <c r="D184" t="s">
        <v>1</v>
      </c>
      <c r="E184">
        <v>0</v>
      </c>
      <c r="F184">
        <v>0</v>
      </c>
      <c r="G184" t="s">
        <v>2</v>
      </c>
      <c r="H184">
        <v>1483.813447</v>
      </c>
      <c r="I184">
        <v>131.4451</v>
      </c>
      <c r="J184" t="s">
        <v>3</v>
      </c>
      <c r="K184">
        <v>1477.5265549999999</v>
      </c>
      <c r="L184">
        <v>131.28066699999999</v>
      </c>
      <c r="M184" t="s">
        <v>4</v>
      </c>
      <c r="N184">
        <v>103.91914800000001</v>
      </c>
      <c r="O184">
        <v>8.4481000000000001E-2</v>
      </c>
      <c r="P184" t="s">
        <v>5</v>
      </c>
      <c r="Q184">
        <v>1265.7149489999999</v>
      </c>
      <c r="R184">
        <v>0.33042899999999997</v>
      </c>
      <c r="S184" t="s">
        <v>6</v>
      </c>
      <c r="T184">
        <v>1471.3669629999999</v>
      </c>
      <c r="U184">
        <v>121.080984</v>
      </c>
      <c r="V184" t="s">
        <v>7</v>
      </c>
      <c r="W184">
        <v>0</v>
      </c>
      <c r="X184">
        <v>0</v>
      </c>
      <c r="Y184" t="s">
        <v>8</v>
      </c>
      <c r="Z184">
        <v>0</v>
      </c>
      <c r="AA184">
        <v>0</v>
      </c>
      <c r="AB184" t="s">
        <v>9</v>
      </c>
      <c r="AC184">
        <v>0</v>
      </c>
      <c r="AD184">
        <v>0</v>
      </c>
      <c r="AE184" t="s">
        <v>10</v>
      </c>
      <c r="AF184">
        <v>2.1767000000000002E-2</v>
      </c>
      <c r="AG184">
        <v>5.0000000000000002E-5</v>
      </c>
      <c r="AH184" t="s">
        <v>11</v>
      </c>
      <c r="AI184">
        <v>0.98001899999999997</v>
      </c>
      <c r="AJ184">
        <v>3.0000000000000001E-6</v>
      </c>
      <c r="AK184" t="s">
        <v>12</v>
      </c>
      <c r="AL184">
        <v>0</v>
      </c>
      <c r="AM184">
        <v>0</v>
      </c>
    </row>
    <row r="185" spans="1:39" x14ac:dyDescent="0.25">
      <c r="A185" t="s">
        <v>105</v>
      </c>
      <c r="B185">
        <v>4</v>
      </c>
      <c r="C185">
        <v>100</v>
      </c>
      <c r="D185" t="s">
        <v>1</v>
      </c>
      <c r="E185">
        <v>0</v>
      </c>
      <c r="F185">
        <v>0</v>
      </c>
      <c r="G185" t="s">
        <v>2</v>
      </c>
      <c r="H185">
        <v>1978.3229759999999</v>
      </c>
      <c r="I185">
        <v>219.85942399999999</v>
      </c>
      <c r="J185" t="s">
        <v>3</v>
      </c>
      <c r="K185">
        <v>1969.9576999999999</v>
      </c>
      <c r="L185">
        <v>219.55636200000001</v>
      </c>
      <c r="M185" t="s">
        <v>4</v>
      </c>
      <c r="N185">
        <v>138.572295</v>
      </c>
      <c r="O185">
        <v>0.13165399999999999</v>
      </c>
      <c r="P185" t="s">
        <v>5</v>
      </c>
      <c r="Q185">
        <v>1687.7010299999999</v>
      </c>
      <c r="R185">
        <v>0.54221600000000003</v>
      </c>
      <c r="S185" t="s">
        <v>6</v>
      </c>
      <c r="T185">
        <v>1961.7690359999999</v>
      </c>
      <c r="U185">
        <v>202.048519</v>
      </c>
      <c r="V185" t="s">
        <v>7</v>
      </c>
      <c r="W185">
        <v>0</v>
      </c>
      <c r="X185">
        <v>0</v>
      </c>
      <c r="Y185" t="s">
        <v>8</v>
      </c>
      <c r="Z185">
        <v>0</v>
      </c>
      <c r="AA185">
        <v>0</v>
      </c>
      <c r="AB185" t="s">
        <v>9</v>
      </c>
      <c r="AC185">
        <v>0</v>
      </c>
      <c r="AD185">
        <v>0</v>
      </c>
      <c r="AE185" t="s">
        <v>10</v>
      </c>
      <c r="AF185">
        <v>2.0129999999999999E-2</v>
      </c>
      <c r="AG185">
        <v>5.0000000000000002E-5</v>
      </c>
      <c r="AH185" t="s">
        <v>11</v>
      </c>
      <c r="AI185">
        <v>0.98023899999999997</v>
      </c>
      <c r="AJ185">
        <v>9.9999999999999995E-7</v>
      </c>
      <c r="AK185" t="s">
        <v>12</v>
      </c>
      <c r="AL185">
        <v>0</v>
      </c>
      <c r="AM185">
        <v>0</v>
      </c>
    </row>
    <row r="186" spans="1:39" x14ac:dyDescent="0.25">
      <c r="A186" t="s">
        <v>105</v>
      </c>
      <c r="B186">
        <v>5</v>
      </c>
      <c r="C186">
        <v>125</v>
      </c>
      <c r="D186" t="s">
        <v>1</v>
      </c>
      <c r="E186">
        <v>0</v>
      </c>
      <c r="F186">
        <v>0</v>
      </c>
      <c r="G186" t="s">
        <v>2</v>
      </c>
      <c r="H186">
        <v>2473.3843649999999</v>
      </c>
      <c r="I186">
        <v>296.753467</v>
      </c>
      <c r="J186" t="s">
        <v>3</v>
      </c>
      <c r="K186">
        <v>2462.9402249999998</v>
      </c>
      <c r="L186">
        <v>296.48803500000002</v>
      </c>
      <c r="M186" t="s">
        <v>4</v>
      </c>
      <c r="N186">
        <v>173.235153</v>
      </c>
      <c r="O186">
        <v>0.142956</v>
      </c>
      <c r="P186" t="s">
        <v>5</v>
      </c>
      <c r="Q186">
        <v>2109.652329</v>
      </c>
      <c r="R186">
        <v>0.79407799999999995</v>
      </c>
      <c r="S186" t="s">
        <v>6</v>
      </c>
      <c r="T186">
        <v>2452.7730809999998</v>
      </c>
      <c r="U186">
        <v>271.25455499999998</v>
      </c>
      <c r="V186" t="s">
        <v>7</v>
      </c>
      <c r="W186">
        <v>0</v>
      </c>
      <c r="X186">
        <v>0</v>
      </c>
      <c r="Y186" t="s">
        <v>8</v>
      </c>
      <c r="Z186">
        <v>0</v>
      </c>
      <c r="AA186">
        <v>0</v>
      </c>
      <c r="AB186" t="s">
        <v>9</v>
      </c>
      <c r="AC186">
        <v>0</v>
      </c>
      <c r="AD186">
        <v>0</v>
      </c>
      <c r="AE186" t="s">
        <v>10</v>
      </c>
      <c r="AF186">
        <v>1.9178000000000001E-2</v>
      </c>
      <c r="AG186">
        <v>4.8000000000000001E-5</v>
      </c>
      <c r="AH186" t="s">
        <v>11</v>
      </c>
      <c r="AI186">
        <v>0.98051600000000005</v>
      </c>
      <c r="AJ186">
        <v>9.9999999999999995E-7</v>
      </c>
      <c r="AK186" t="s">
        <v>12</v>
      </c>
      <c r="AL186">
        <v>0</v>
      </c>
      <c r="AM186">
        <v>0</v>
      </c>
    </row>
    <row r="187" spans="1:39" x14ac:dyDescent="0.25">
      <c r="A187" t="s">
        <v>105</v>
      </c>
      <c r="B187">
        <v>6</v>
      </c>
      <c r="C187">
        <v>150</v>
      </c>
      <c r="D187" t="s">
        <v>1</v>
      </c>
      <c r="E187">
        <v>0</v>
      </c>
      <c r="F187">
        <v>0</v>
      </c>
      <c r="G187" t="s">
        <v>2</v>
      </c>
      <c r="H187">
        <v>2968.4641059999999</v>
      </c>
      <c r="I187">
        <v>409.82864699999999</v>
      </c>
      <c r="J187" t="s">
        <v>3</v>
      </c>
      <c r="K187">
        <v>2955.942583</v>
      </c>
      <c r="L187">
        <v>409.51047799999998</v>
      </c>
      <c r="M187" t="s">
        <v>4</v>
      </c>
      <c r="N187">
        <v>207.874899</v>
      </c>
      <c r="O187">
        <v>0.17832700000000001</v>
      </c>
      <c r="P187" t="s">
        <v>5</v>
      </c>
      <c r="Q187">
        <v>2531.5903119999998</v>
      </c>
      <c r="R187">
        <v>1.181907</v>
      </c>
      <c r="S187" t="s">
        <v>6</v>
      </c>
      <c r="T187">
        <v>2943.6274069999999</v>
      </c>
      <c r="U187">
        <v>372.29886599999998</v>
      </c>
      <c r="V187" t="s">
        <v>7</v>
      </c>
      <c r="W187">
        <v>0</v>
      </c>
      <c r="X187">
        <v>0</v>
      </c>
      <c r="Y187" t="s">
        <v>8</v>
      </c>
      <c r="Z187">
        <v>0</v>
      </c>
      <c r="AA187">
        <v>0</v>
      </c>
      <c r="AB187" t="s">
        <v>9</v>
      </c>
      <c r="AC187">
        <v>0</v>
      </c>
      <c r="AD187">
        <v>0</v>
      </c>
      <c r="AE187" t="s">
        <v>10</v>
      </c>
      <c r="AF187">
        <v>1.8678E-2</v>
      </c>
      <c r="AG187">
        <v>4.8000000000000001E-5</v>
      </c>
      <c r="AH187" t="s">
        <v>11</v>
      </c>
      <c r="AI187">
        <v>0.98065199999999997</v>
      </c>
      <c r="AJ187">
        <v>9.9999999999999995E-7</v>
      </c>
      <c r="AK187" t="s">
        <v>12</v>
      </c>
      <c r="AL187">
        <v>0</v>
      </c>
      <c r="AM187">
        <v>0</v>
      </c>
    </row>
    <row r="188" spans="1:39" x14ac:dyDescent="0.25">
      <c r="A188" t="s">
        <v>105</v>
      </c>
      <c r="B188">
        <v>7</v>
      </c>
      <c r="C188">
        <v>175</v>
      </c>
      <c r="D188" t="s">
        <v>1</v>
      </c>
      <c r="E188">
        <v>0</v>
      </c>
      <c r="F188">
        <v>0</v>
      </c>
      <c r="G188" t="s">
        <v>2</v>
      </c>
      <c r="H188">
        <v>3462.317646</v>
      </c>
      <c r="I188">
        <v>534.78783999999996</v>
      </c>
      <c r="J188" t="s">
        <v>3</v>
      </c>
      <c r="K188">
        <v>3447.7233839999999</v>
      </c>
      <c r="L188">
        <v>534.66696300000001</v>
      </c>
      <c r="M188" t="s">
        <v>4</v>
      </c>
      <c r="N188">
        <v>242.53407899999999</v>
      </c>
      <c r="O188">
        <v>0.225878</v>
      </c>
      <c r="P188" t="s">
        <v>5</v>
      </c>
      <c r="Q188">
        <v>2953.5090230000001</v>
      </c>
      <c r="R188">
        <v>1.3579669999999999</v>
      </c>
      <c r="S188" t="s">
        <v>6</v>
      </c>
      <c r="T188">
        <v>3433.44166</v>
      </c>
      <c r="U188">
        <v>483.31427100000002</v>
      </c>
      <c r="V188" t="s">
        <v>7</v>
      </c>
      <c r="W188">
        <v>0</v>
      </c>
      <c r="X188">
        <v>0</v>
      </c>
      <c r="Y188" t="s">
        <v>8</v>
      </c>
      <c r="Z188">
        <v>0</v>
      </c>
      <c r="AA188">
        <v>0</v>
      </c>
      <c r="AB188" t="s">
        <v>9</v>
      </c>
      <c r="AC188">
        <v>0</v>
      </c>
      <c r="AD188">
        <v>0</v>
      </c>
      <c r="AE188" t="s">
        <v>10</v>
      </c>
      <c r="AF188">
        <v>1.813E-2</v>
      </c>
      <c r="AG188">
        <v>4.6999999999999997E-5</v>
      </c>
      <c r="AH188" t="s">
        <v>11</v>
      </c>
      <c r="AI188">
        <v>0.98073999999999995</v>
      </c>
      <c r="AJ188">
        <v>9.9999999999999995E-7</v>
      </c>
      <c r="AK188" t="s">
        <v>12</v>
      </c>
      <c r="AL188">
        <v>0</v>
      </c>
      <c r="AM188">
        <v>0</v>
      </c>
    </row>
    <row r="189" spans="1:39" x14ac:dyDescent="0.25">
      <c r="A189" t="s">
        <v>105</v>
      </c>
      <c r="B189">
        <v>8</v>
      </c>
      <c r="C189">
        <v>200</v>
      </c>
      <c r="D189" t="s">
        <v>1</v>
      </c>
      <c r="E189">
        <v>0</v>
      </c>
      <c r="F189">
        <v>0</v>
      </c>
      <c r="G189" t="s">
        <v>2</v>
      </c>
      <c r="H189">
        <v>3955.2248490000002</v>
      </c>
      <c r="I189">
        <v>635.15928699999995</v>
      </c>
      <c r="J189" t="s">
        <v>3</v>
      </c>
      <c r="K189">
        <v>3938.5598190000001</v>
      </c>
      <c r="L189">
        <v>635.00784699999997</v>
      </c>
      <c r="M189" t="s">
        <v>4</v>
      </c>
      <c r="N189">
        <v>277.21456599999999</v>
      </c>
      <c r="O189">
        <v>0.32896700000000001</v>
      </c>
      <c r="P189" t="s">
        <v>5</v>
      </c>
      <c r="Q189">
        <v>3375.418999</v>
      </c>
      <c r="R189">
        <v>1.6049169999999999</v>
      </c>
      <c r="S189" t="s">
        <v>6</v>
      </c>
      <c r="T189">
        <v>3922.3199850000001</v>
      </c>
      <c r="U189">
        <v>569.29661099999998</v>
      </c>
      <c r="V189" t="s">
        <v>7</v>
      </c>
      <c r="W189">
        <v>0</v>
      </c>
      <c r="X189">
        <v>0</v>
      </c>
      <c r="Y189" t="s">
        <v>8</v>
      </c>
      <c r="Z189">
        <v>0</v>
      </c>
      <c r="AA189">
        <v>0</v>
      </c>
      <c r="AB189" t="s">
        <v>9</v>
      </c>
      <c r="AC189">
        <v>0</v>
      </c>
      <c r="AD189">
        <v>0</v>
      </c>
      <c r="AE189" t="s">
        <v>10</v>
      </c>
      <c r="AF189">
        <v>1.6927000000000001E-2</v>
      </c>
      <c r="AG189">
        <v>4.0000000000000003E-5</v>
      </c>
      <c r="AH189" t="s">
        <v>11</v>
      </c>
      <c r="AI189">
        <v>0.98114599999999996</v>
      </c>
      <c r="AJ189">
        <v>3.0000000000000001E-6</v>
      </c>
      <c r="AK189" t="s">
        <v>12</v>
      </c>
      <c r="AL189">
        <v>0</v>
      </c>
      <c r="AM189">
        <v>0</v>
      </c>
    </row>
    <row r="190" spans="1:39" x14ac:dyDescent="0.25">
      <c r="A190" t="s">
        <v>105</v>
      </c>
      <c r="B190">
        <v>9</v>
      </c>
      <c r="C190">
        <v>225</v>
      </c>
      <c r="D190" t="s">
        <v>1</v>
      </c>
      <c r="E190">
        <v>0</v>
      </c>
      <c r="F190">
        <v>0</v>
      </c>
      <c r="G190" t="s">
        <v>2</v>
      </c>
      <c r="H190">
        <v>4449.6974609999997</v>
      </c>
      <c r="I190">
        <v>764.45477300000005</v>
      </c>
      <c r="J190" t="s">
        <v>3</v>
      </c>
      <c r="K190">
        <v>4430.9596680000004</v>
      </c>
      <c r="L190">
        <v>764.50206200000002</v>
      </c>
      <c r="M190" t="s">
        <v>4</v>
      </c>
      <c r="N190">
        <v>311.88155599999999</v>
      </c>
      <c r="O190">
        <v>0.36154399999999998</v>
      </c>
      <c r="P190" t="s">
        <v>5</v>
      </c>
      <c r="Q190">
        <v>3797.4265620000001</v>
      </c>
      <c r="R190">
        <v>1.828077</v>
      </c>
      <c r="S190" t="s">
        <v>6</v>
      </c>
      <c r="T190">
        <v>4412.6384079999998</v>
      </c>
      <c r="U190">
        <v>684.19771200000002</v>
      </c>
      <c r="V190" t="s">
        <v>7</v>
      </c>
      <c r="W190">
        <v>0</v>
      </c>
      <c r="X190">
        <v>0</v>
      </c>
      <c r="Y190" t="s">
        <v>8</v>
      </c>
      <c r="Z190">
        <v>0</v>
      </c>
      <c r="AA190">
        <v>0</v>
      </c>
      <c r="AB190" t="s">
        <v>9</v>
      </c>
      <c r="AC190">
        <v>0</v>
      </c>
      <c r="AD190">
        <v>0</v>
      </c>
      <c r="AE190" t="s">
        <v>10</v>
      </c>
      <c r="AF190">
        <v>1.5959999999999998E-2</v>
      </c>
      <c r="AG190">
        <v>3.8000000000000002E-5</v>
      </c>
      <c r="AH190" t="s">
        <v>11</v>
      </c>
      <c r="AI190">
        <v>0.98115600000000003</v>
      </c>
      <c r="AJ190">
        <v>3.0000000000000001E-6</v>
      </c>
      <c r="AK190" t="s">
        <v>12</v>
      </c>
      <c r="AL190">
        <v>0</v>
      </c>
      <c r="AM190">
        <v>0</v>
      </c>
    </row>
    <row r="191" spans="1:39" x14ac:dyDescent="0.25">
      <c r="A191" t="s">
        <v>105</v>
      </c>
      <c r="B191">
        <v>10</v>
      </c>
      <c r="C191">
        <v>250</v>
      </c>
      <c r="D191" t="s">
        <v>1</v>
      </c>
      <c r="E191">
        <v>0</v>
      </c>
      <c r="F191">
        <v>0</v>
      </c>
      <c r="G191" t="s">
        <v>2</v>
      </c>
      <c r="H191">
        <v>4943.9666310000002</v>
      </c>
      <c r="I191">
        <v>896.75422000000003</v>
      </c>
      <c r="J191" t="s">
        <v>3</v>
      </c>
      <c r="K191">
        <v>4923.1570119999997</v>
      </c>
      <c r="L191">
        <v>896.86679700000002</v>
      </c>
      <c r="M191" t="s">
        <v>4</v>
      </c>
      <c r="N191">
        <v>346.52878199999998</v>
      </c>
      <c r="O191">
        <v>0.38964599999999999</v>
      </c>
      <c r="P191" t="s">
        <v>5</v>
      </c>
      <c r="Q191">
        <v>4219.3874409999999</v>
      </c>
      <c r="R191">
        <v>2.1643569999999999</v>
      </c>
      <c r="S191" t="s">
        <v>6</v>
      </c>
      <c r="T191">
        <v>4902.56999</v>
      </c>
      <c r="U191">
        <v>798.82700199999999</v>
      </c>
      <c r="V191" t="s">
        <v>7</v>
      </c>
      <c r="W191">
        <v>0</v>
      </c>
      <c r="X191">
        <v>0</v>
      </c>
      <c r="Y191" t="s">
        <v>8</v>
      </c>
      <c r="Z191">
        <v>0</v>
      </c>
      <c r="AA191">
        <v>0</v>
      </c>
      <c r="AB191" t="s">
        <v>9</v>
      </c>
      <c r="AC191">
        <v>0</v>
      </c>
      <c r="AD191">
        <v>0</v>
      </c>
      <c r="AE191" t="s">
        <v>10</v>
      </c>
      <c r="AF191">
        <v>1.5959999999999998E-2</v>
      </c>
      <c r="AG191">
        <v>3.8000000000000002E-5</v>
      </c>
      <c r="AH191" t="s">
        <v>11</v>
      </c>
      <c r="AI191">
        <v>0.98118300000000003</v>
      </c>
      <c r="AJ191">
        <v>3.0000000000000001E-6</v>
      </c>
      <c r="AK191" t="s">
        <v>12</v>
      </c>
      <c r="AL191">
        <v>0</v>
      </c>
      <c r="AM191">
        <v>0</v>
      </c>
    </row>
    <row r="192" spans="1:39" x14ac:dyDescent="0.25">
      <c r="A192" t="s">
        <v>105</v>
      </c>
      <c r="B192">
        <v>11</v>
      </c>
      <c r="C192">
        <v>275</v>
      </c>
      <c r="D192" t="s">
        <v>1</v>
      </c>
      <c r="E192">
        <v>0</v>
      </c>
      <c r="F192">
        <v>0</v>
      </c>
      <c r="G192" t="s">
        <v>2</v>
      </c>
      <c r="H192">
        <v>5438.3785939999998</v>
      </c>
      <c r="I192">
        <v>1050.698365</v>
      </c>
      <c r="J192" t="s">
        <v>3</v>
      </c>
      <c r="K192">
        <v>5415.4957420000001</v>
      </c>
      <c r="L192">
        <v>1051.133364</v>
      </c>
      <c r="M192" t="s">
        <v>4</v>
      </c>
      <c r="N192">
        <v>381.13695000000001</v>
      </c>
      <c r="O192">
        <v>0.48224</v>
      </c>
      <c r="P192" t="s">
        <v>5</v>
      </c>
      <c r="Q192">
        <v>4641.3777540000001</v>
      </c>
      <c r="R192">
        <v>2.618115</v>
      </c>
      <c r="S192" t="s">
        <v>6</v>
      </c>
      <c r="T192">
        <v>5393.1427439999998</v>
      </c>
      <c r="U192">
        <v>945.40972399999998</v>
      </c>
      <c r="V192" t="s">
        <v>7</v>
      </c>
      <c r="W192">
        <v>0</v>
      </c>
      <c r="X192">
        <v>0</v>
      </c>
      <c r="Y192" t="s">
        <v>8</v>
      </c>
      <c r="Z192">
        <v>0</v>
      </c>
      <c r="AA192">
        <v>0</v>
      </c>
      <c r="AB192" t="s">
        <v>9</v>
      </c>
      <c r="AC192">
        <v>0</v>
      </c>
      <c r="AD192">
        <v>0</v>
      </c>
      <c r="AE192" t="s">
        <v>10</v>
      </c>
      <c r="AF192">
        <v>1.5494000000000001E-2</v>
      </c>
      <c r="AG192">
        <v>3.4999999999999997E-5</v>
      </c>
      <c r="AH192" t="s">
        <v>11</v>
      </c>
      <c r="AI192">
        <v>0.98127399999999998</v>
      </c>
      <c r="AJ192">
        <v>3.9999999999999998E-6</v>
      </c>
      <c r="AK192" t="s">
        <v>12</v>
      </c>
      <c r="AL192">
        <v>0</v>
      </c>
      <c r="AM192">
        <v>0</v>
      </c>
    </row>
    <row r="193" spans="1:39" x14ac:dyDescent="0.25">
      <c r="A193" t="s">
        <v>105</v>
      </c>
      <c r="B193">
        <v>12</v>
      </c>
      <c r="C193">
        <v>300</v>
      </c>
      <c r="D193" t="s">
        <v>1</v>
      </c>
      <c r="E193">
        <v>0</v>
      </c>
      <c r="F193">
        <v>0</v>
      </c>
      <c r="G193" t="s">
        <v>2</v>
      </c>
      <c r="H193">
        <v>5932.4137790000004</v>
      </c>
      <c r="I193">
        <v>1149.967598</v>
      </c>
      <c r="J193" t="s">
        <v>3</v>
      </c>
      <c r="K193">
        <v>5907.4591019999998</v>
      </c>
      <c r="L193">
        <v>1150.4270959999999</v>
      </c>
      <c r="M193" t="s">
        <v>4</v>
      </c>
      <c r="N193">
        <v>415.77663899999999</v>
      </c>
      <c r="O193">
        <v>0.50559699999999996</v>
      </c>
      <c r="P193" t="s">
        <v>5</v>
      </c>
      <c r="Q193">
        <v>5063.3077730000005</v>
      </c>
      <c r="R193">
        <v>2.9584320000000002</v>
      </c>
      <c r="S193" t="s">
        <v>6</v>
      </c>
      <c r="T193">
        <v>5883.0931350000001</v>
      </c>
      <c r="U193">
        <v>1030.2126949999999</v>
      </c>
      <c r="V193" t="s">
        <v>7</v>
      </c>
      <c r="W193">
        <v>0</v>
      </c>
      <c r="X193">
        <v>0</v>
      </c>
      <c r="Y193" t="s">
        <v>8</v>
      </c>
      <c r="Z193">
        <v>0</v>
      </c>
      <c r="AA193">
        <v>0</v>
      </c>
      <c r="AB193" t="s">
        <v>9</v>
      </c>
      <c r="AC193">
        <v>0</v>
      </c>
      <c r="AD193">
        <v>0</v>
      </c>
      <c r="AE193" t="s">
        <v>10</v>
      </c>
      <c r="AF193">
        <v>1.5023E-2</v>
      </c>
      <c r="AG193">
        <v>3.0000000000000001E-5</v>
      </c>
      <c r="AH193" t="s">
        <v>11</v>
      </c>
      <c r="AI193">
        <v>0.98129100000000002</v>
      </c>
      <c r="AJ193">
        <v>3.9999999999999998E-6</v>
      </c>
      <c r="AK193" t="s">
        <v>12</v>
      </c>
      <c r="AL193">
        <v>0</v>
      </c>
      <c r="AM193">
        <v>0</v>
      </c>
    </row>
    <row r="194" spans="1:39" x14ac:dyDescent="0.25">
      <c r="A194" t="s">
        <v>105</v>
      </c>
      <c r="B194">
        <v>13</v>
      </c>
      <c r="C194">
        <v>325</v>
      </c>
      <c r="D194" t="s">
        <v>1</v>
      </c>
      <c r="E194">
        <v>0</v>
      </c>
      <c r="F194">
        <v>0</v>
      </c>
      <c r="G194" t="s">
        <v>2</v>
      </c>
      <c r="H194">
        <v>6427.4737109999996</v>
      </c>
      <c r="I194">
        <v>1252.219705</v>
      </c>
      <c r="J194" t="s">
        <v>3</v>
      </c>
      <c r="K194">
        <v>6400.4474609999997</v>
      </c>
      <c r="L194">
        <v>1252.6282040000001</v>
      </c>
      <c r="M194" t="s">
        <v>4</v>
      </c>
      <c r="N194">
        <v>450.40090800000002</v>
      </c>
      <c r="O194">
        <v>0.55699600000000005</v>
      </c>
      <c r="P194" t="s">
        <v>5</v>
      </c>
      <c r="Q194">
        <v>5485.3095119999998</v>
      </c>
      <c r="R194">
        <v>3.4235310000000001</v>
      </c>
      <c r="S194" t="s">
        <v>6</v>
      </c>
      <c r="T194">
        <v>6374.0768950000001</v>
      </c>
      <c r="U194">
        <v>1128.4676710000001</v>
      </c>
      <c r="V194" t="s">
        <v>7</v>
      </c>
      <c r="W194">
        <v>0</v>
      </c>
      <c r="X194">
        <v>0</v>
      </c>
      <c r="Y194" t="s">
        <v>8</v>
      </c>
      <c r="Z194">
        <v>0</v>
      </c>
      <c r="AA194">
        <v>0</v>
      </c>
      <c r="AB194" t="s">
        <v>9</v>
      </c>
      <c r="AC194">
        <v>0</v>
      </c>
      <c r="AD194">
        <v>0</v>
      </c>
      <c r="AE194" t="s">
        <v>10</v>
      </c>
      <c r="AF194">
        <v>1.4474000000000001E-2</v>
      </c>
      <c r="AG194">
        <v>2.5999999999999998E-5</v>
      </c>
      <c r="AH194" t="s">
        <v>11</v>
      </c>
      <c r="AI194">
        <v>0.981298</v>
      </c>
      <c r="AJ194">
        <v>3.9999999999999998E-6</v>
      </c>
      <c r="AK194" t="s">
        <v>12</v>
      </c>
      <c r="AL194">
        <v>0</v>
      </c>
      <c r="AM194">
        <v>0</v>
      </c>
    </row>
    <row r="195" spans="1:39" x14ac:dyDescent="0.25">
      <c r="A195" t="s">
        <v>105</v>
      </c>
      <c r="B195">
        <v>14</v>
      </c>
      <c r="C195">
        <v>350</v>
      </c>
      <c r="D195" t="s">
        <v>1</v>
      </c>
      <c r="E195">
        <v>0</v>
      </c>
      <c r="F195">
        <v>0</v>
      </c>
      <c r="G195" t="s">
        <v>2</v>
      </c>
      <c r="H195">
        <v>6922.7148139999999</v>
      </c>
      <c r="I195">
        <v>1367.8863160000001</v>
      </c>
      <c r="J195" t="s">
        <v>3</v>
      </c>
      <c r="K195">
        <v>6893.6183689999998</v>
      </c>
      <c r="L195">
        <v>1368.3119569999999</v>
      </c>
      <c r="M195" t="s">
        <v>4</v>
      </c>
      <c r="N195">
        <v>485.017449</v>
      </c>
      <c r="O195">
        <v>0.61317900000000003</v>
      </c>
      <c r="P195" t="s">
        <v>5</v>
      </c>
      <c r="Q195">
        <v>5907.2835640000003</v>
      </c>
      <c r="R195">
        <v>4.039072</v>
      </c>
      <c r="S195" t="s">
        <v>6</v>
      </c>
      <c r="T195">
        <v>6864.9767769999999</v>
      </c>
      <c r="U195">
        <v>1244.0758499999999</v>
      </c>
      <c r="V195" t="s">
        <v>7</v>
      </c>
      <c r="W195">
        <v>0</v>
      </c>
      <c r="X195">
        <v>0</v>
      </c>
      <c r="Y195" t="s">
        <v>8</v>
      </c>
      <c r="Z195">
        <v>0</v>
      </c>
      <c r="AA195">
        <v>0</v>
      </c>
      <c r="AB195" t="s">
        <v>9</v>
      </c>
      <c r="AC195">
        <v>0</v>
      </c>
      <c r="AD195">
        <v>0</v>
      </c>
      <c r="AE195" t="s">
        <v>10</v>
      </c>
      <c r="AF195">
        <v>1.4395E-2</v>
      </c>
      <c r="AG195">
        <v>2.5999999999999998E-5</v>
      </c>
      <c r="AH195" t="s">
        <v>11</v>
      </c>
      <c r="AI195">
        <v>0.98142799999999997</v>
      </c>
      <c r="AJ195">
        <v>3.9999999999999998E-6</v>
      </c>
      <c r="AK195" t="s">
        <v>12</v>
      </c>
      <c r="AL195">
        <v>3.1</v>
      </c>
      <c r="AM195">
        <v>470.89</v>
      </c>
    </row>
    <row r="196" spans="1:39" x14ac:dyDescent="0.25">
      <c r="A196" t="s">
        <v>105</v>
      </c>
      <c r="B196">
        <v>15</v>
      </c>
      <c r="C196">
        <v>375</v>
      </c>
      <c r="D196" t="s">
        <v>1</v>
      </c>
      <c r="E196">
        <v>0</v>
      </c>
      <c r="F196">
        <v>0</v>
      </c>
      <c r="G196" t="s">
        <v>2</v>
      </c>
      <c r="H196">
        <v>7418.0968359999997</v>
      </c>
      <c r="I196">
        <v>1509.881482</v>
      </c>
      <c r="J196" t="s">
        <v>3</v>
      </c>
      <c r="K196">
        <v>7386.9318750000002</v>
      </c>
      <c r="L196">
        <v>1510.610737</v>
      </c>
      <c r="M196" t="s">
        <v>4</v>
      </c>
      <c r="N196">
        <v>519.66813999999999</v>
      </c>
      <c r="O196">
        <v>0.66607899999999998</v>
      </c>
      <c r="P196" t="s">
        <v>5</v>
      </c>
      <c r="Q196">
        <v>6329.2693550000004</v>
      </c>
      <c r="R196">
        <v>4.8022530000000003</v>
      </c>
      <c r="S196" t="s">
        <v>6</v>
      </c>
      <c r="T196">
        <v>7356.337012</v>
      </c>
      <c r="U196">
        <v>1391.9417490000001</v>
      </c>
      <c r="V196" t="s">
        <v>7</v>
      </c>
      <c r="W196">
        <v>0</v>
      </c>
      <c r="X196">
        <v>0</v>
      </c>
      <c r="Y196" t="s">
        <v>8</v>
      </c>
      <c r="Z196">
        <v>0</v>
      </c>
      <c r="AA196">
        <v>0</v>
      </c>
      <c r="AB196" t="s">
        <v>9</v>
      </c>
      <c r="AC196">
        <v>0</v>
      </c>
      <c r="AD196">
        <v>0</v>
      </c>
      <c r="AE196" t="s">
        <v>10</v>
      </c>
      <c r="AF196">
        <v>1.4212000000000001E-2</v>
      </c>
      <c r="AG196">
        <v>2.4000000000000001E-5</v>
      </c>
      <c r="AH196" t="s">
        <v>11</v>
      </c>
      <c r="AI196">
        <v>0.98165199999999997</v>
      </c>
      <c r="AJ196">
        <v>6.0000000000000002E-6</v>
      </c>
      <c r="AK196" t="s">
        <v>12</v>
      </c>
      <c r="AL196">
        <v>3.1</v>
      </c>
      <c r="AM196">
        <v>470.89</v>
      </c>
    </row>
    <row r="197" spans="1:39" x14ac:dyDescent="0.25">
      <c r="A197" t="s">
        <v>105</v>
      </c>
      <c r="B197">
        <v>16</v>
      </c>
      <c r="C197">
        <v>400</v>
      </c>
      <c r="D197" t="s">
        <v>1</v>
      </c>
      <c r="E197">
        <v>0</v>
      </c>
      <c r="F197">
        <v>0</v>
      </c>
      <c r="G197" t="s">
        <v>2</v>
      </c>
      <c r="H197">
        <v>7913.025576</v>
      </c>
      <c r="I197">
        <v>1590.691106</v>
      </c>
      <c r="J197" t="s">
        <v>3</v>
      </c>
      <c r="K197">
        <v>7879.7908790000001</v>
      </c>
      <c r="L197">
        <v>1591.3081810000001</v>
      </c>
      <c r="M197" t="s">
        <v>4</v>
      </c>
      <c r="N197">
        <v>554.27542700000004</v>
      </c>
      <c r="O197">
        <v>0.74124100000000004</v>
      </c>
      <c r="P197" t="s">
        <v>5</v>
      </c>
      <c r="Q197">
        <v>6751.2715330000001</v>
      </c>
      <c r="R197">
        <v>5.6437220000000003</v>
      </c>
      <c r="S197" t="s">
        <v>6</v>
      </c>
      <c r="T197">
        <v>7847.1230660000001</v>
      </c>
      <c r="U197">
        <v>1479.7741100000001</v>
      </c>
      <c r="V197" t="s">
        <v>7</v>
      </c>
      <c r="W197">
        <v>0</v>
      </c>
      <c r="X197">
        <v>0</v>
      </c>
      <c r="Y197" t="s">
        <v>8</v>
      </c>
      <c r="Z197">
        <v>0</v>
      </c>
      <c r="AA197">
        <v>0</v>
      </c>
      <c r="AB197" t="s">
        <v>9</v>
      </c>
      <c r="AC197">
        <v>0</v>
      </c>
      <c r="AD197">
        <v>0</v>
      </c>
      <c r="AE197" t="s">
        <v>10</v>
      </c>
      <c r="AF197">
        <v>1.3887999999999999E-2</v>
      </c>
      <c r="AG197">
        <v>2.4000000000000001E-5</v>
      </c>
      <c r="AH197" t="s">
        <v>11</v>
      </c>
      <c r="AI197">
        <v>0.98167499999999996</v>
      </c>
      <c r="AJ197">
        <v>6.0000000000000002E-6</v>
      </c>
      <c r="AK197" t="s">
        <v>12</v>
      </c>
      <c r="AL197">
        <v>3.1</v>
      </c>
      <c r="AM197">
        <v>470.89</v>
      </c>
    </row>
    <row r="198" spans="1:39" x14ac:dyDescent="0.25">
      <c r="A198" t="s">
        <v>105</v>
      </c>
      <c r="B198">
        <v>17</v>
      </c>
      <c r="C198">
        <v>425</v>
      </c>
      <c r="D198" t="s">
        <v>1</v>
      </c>
      <c r="E198">
        <v>0</v>
      </c>
      <c r="F198">
        <v>0</v>
      </c>
      <c r="G198" t="s">
        <v>2</v>
      </c>
      <c r="H198">
        <v>8408.0774409999995</v>
      </c>
      <c r="I198">
        <v>1695.1359950000001</v>
      </c>
      <c r="J198" t="s">
        <v>3</v>
      </c>
      <c r="K198">
        <v>8372.7722659999999</v>
      </c>
      <c r="L198">
        <v>1695.955013</v>
      </c>
      <c r="M198" t="s">
        <v>4</v>
      </c>
      <c r="N198">
        <v>588.95501300000001</v>
      </c>
      <c r="O198">
        <v>0.79039099999999995</v>
      </c>
      <c r="P198" t="s">
        <v>5</v>
      </c>
      <c r="Q198">
        <v>7173.2494530000004</v>
      </c>
      <c r="R198">
        <v>6.4994339999999999</v>
      </c>
      <c r="S198" t="s">
        <v>6</v>
      </c>
      <c r="T198">
        <v>8338.0374410000004</v>
      </c>
      <c r="U198">
        <v>1587.28934</v>
      </c>
      <c r="V198" t="s">
        <v>7</v>
      </c>
      <c r="W198">
        <v>0</v>
      </c>
      <c r="X198">
        <v>0</v>
      </c>
      <c r="Y198" t="s">
        <v>8</v>
      </c>
      <c r="Z198">
        <v>0</v>
      </c>
      <c r="AA198">
        <v>0</v>
      </c>
      <c r="AB198" t="s">
        <v>9</v>
      </c>
      <c r="AC198">
        <v>0</v>
      </c>
      <c r="AD198">
        <v>0</v>
      </c>
      <c r="AE198" t="s">
        <v>10</v>
      </c>
      <c r="AF198">
        <v>1.3443E-2</v>
      </c>
      <c r="AG198">
        <v>1.9000000000000001E-5</v>
      </c>
      <c r="AH198" t="s">
        <v>11</v>
      </c>
      <c r="AI198">
        <v>0.98167700000000002</v>
      </c>
      <c r="AJ198">
        <v>6.0000000000000002E-6</v>
      </c>
      <c r="AK198" t="s">
        <v>12</v>
      </c>
      <c r="AL198">
        <v>3.1</v>
      </c>
      <c r="AM198">
        <v>470.89</v>
      </c>
    </row>
    <row r="199" spans="1:39" x14ac:dyDescent="0.25">
      <c r="A199" t="s">
        <v>105</v>
      </c>
      <c r="B199">
        <v>18</v>
      </c>
      <c r="C199">
        <v>450</v>
      </c>
      <c r="D199" t="s">
        <v>1</v>
      </c>
      <c r="E199">
        <v>0</v>
      </c>
      <c r="F199">
        <v>0</v>
      </c>
      <c r="G199" t="s">
        <v>2</v>
      </c>
      <c r="H199">
        <v>8902.9923830000007</v>
      </c>
      <c r="I199">
        <v>1806.499703</v>
      </c>
      <c r="J199" t="s">
        <v>3</v>
      </c>
      <c r="K199">
        <v>8865.6171290000002</v>
      </c>
      <c r="L199">
        <v>1807.1653879999999</v>
      </c>
      <c r="M199" t="s">
        <v>4</v>
      </c>
      <c r="N199">
        <v>623.57813999999996</v>
      </c>
      <c r="O199">
        <v>0.85536800000000002</v>
      </c>
      <c r="P199" t="s">
        <v>5</v>
      </c>
      <c r="Q199">
        <v>7595.1839060000002</v>
      </c>
      <c r="R199">
        <v>7.0550850000000001</v>
      </c>
      <c r="S199" t="s">
        <v>6</v>
      </c>
      <c r="T199">
        <v>8828.6447659999994</v>
      </c>
      <c r="U199">
        <v>1696.0209749999999</v>
      </c>
      <c r="V199" t="s">
        <v>7</v>
      </c>
      <c r="W199">
        <v>0</v>
      </c>
      <c r="X199">
        <v>0</v>
      </c>
      <c r="Y199" t="s">
        <v>8</v>
      </c>
      <c r="Z199">
        <v>0</v>
      </c>
      <c r="AA199">
        <v>0</v>
      </c>
      <c r="AB199" t="s">
        <v>9</v>
      </c>
      <c r="AC199">
        <v>0</v>
      </c>
      <c r="AD199">
        <v>0</v>
      </c>
      <c r="AE199" t="s">
        <v>10</v>
      </c>
      <c r="AF199">
        <v>1.3339999999999999E-2</v>
      </c>
      <c r="AG199">
        <v>1.9000000000000001E-5</v>
      </c>
      <c r="AH199" t="s">
        <v>11</v>
      </c>
      <c r="AI199">
        <v>0.98192699999999999</v>
      </c>
      <c r="AJ199">
        <v>6.9999999999999999E-6</v>
      </c>
      <c r="AK199" t="s">
        <v>12</v>
      </c>
      <c r="AL199">
        <v>3.1</v>
      </c>
      <c r="AM199">
        <v>470.89</v>
      </c>
    </row>
    <row r="200" spans="1:39" x14ac:dyDescent="0.25">
      <c r="A200" t="s">
        <v>105</v>
      </c>
      <c r="B200">
        <v>19</v>
      </c>
      <c r="C200">
        <v>475</v>
      </c>
      <c r="D200" t="s">
        <v>1</v>
      </c>
      <c r="E200">
        <v>0</v>
      </c>
      <c r="F200">
        <v>0</v>
      </c>
      <c r="G200" t="s">
        <v>2</v>
      </c>
      <c r="H200">
        <v>9397.9169729999994</v>
      </c>
      <c r="I200">
        <v>1892.304259</v>
      </c>
      <c r="J200" t="s">
        <v>3</v>
      </c>
      <c r="K200">
        <v>9358.4721480000007</v>
      </c>
      <c r="L200">
        <v>1893.0969050000001</v>
      </c>
      <c r="M200" t="s">
        <v>4</v>
      </c>
      <c r="N200">
        <v>658.18528000000003</v>
      </c>
      <c r="O200">
        <v>0.84909100000000004</v>
      </c>
      <c r="P200" t="s">
        <v>5</v>
      </c>
      <c r="Q200">
        <v>8017.0948440000002</v>
      </c>
      <c r="R200">
        <v>7.5694939999999997</v>
      </c>
      <c r="S200" t="s">
        <v>6</v>
      </c>
      <c r="T200">
        <v>9319.591719</v>
      </c>
      <c r="U200">
        <v>1803.612486</v>
      </c>
      <c r="V200" t="s">
        <v>7</v>
      </c>
      <c r="W200">
        <v>0</v>
      </c>
      <c r="X200">
        <v>0</v>
      </c>
      <c r="Y200" t="s">
        <v>8</v>
      </c>
      <c r="Z200">
        <v>0</v>
      </c>
      <c r="AA200">
        <v>0</v>
      </c>
      <c r="AB200" t="s">
        <v>9</v>
      </c>
      <c r="AC200">
        <v>0</v>
      </c>
      <c r="AD200">
        <v>0</v>
      </c>
      <c r="AE200" t="s">
        <v>10</v>
      </c>
      <c r="AF200">
        <v>1.3297E-2</v>
      </c>
      <c r="AG200">
        <v>1.9000000000000001E-5</v>
      </c>
      <c r="AH200" t="s">
        <v>11</v>
      </c>
      <c r="AI200">
        <v>0.98193399999999997</v>
      </c>
      <c r="AJ200">
        <v>6.9999999999999999E-6</v>
      </c>
      <c r="AK200" t="s">
        <v>12</v>
      </c>
      <c r="AL200">
        <v>5.38</v>
      </c>
      <c r="AM200">
        <v>711.47559999999999</v>
      </c>
    </row>
    <row r="201" spans="1:39" x14ac:dyDescent="0.25">
      <c r="A201" t="s">
        <v>105</v>
      </c>
      <c r="B201">
        <v>20</v>
      </c>
      <c r="C201">
        <v>500</v>
      </c>
      <c r="D201" t="s">
        <v>1</v>
      </c>
      <c r="E201">
        <v>0</v>
      </c>
      <c r="F201">
        <v>0</v>
      </c>
      <c r="G201" t="s">
        <v>2</v>
      </c>
      <c r="H201">
        <v>9892.1642580000007</v>
      </c>
      <c r="I201">
        <v>2078.2390949999999</v>
      </c>
      <c r="J201" t="s">
        <v>3</v>
      </c>
      <c r="K201">
        <v>9850.6469529999995</v>
      </c>
      <c r="L201">
        <v>2078.8880749999998</v>
      </c>
      <c r="M201" t="s">
        <v>4</v>
      </c>
      <c r="N201">
        <v>692.80429400000003</v>
      </c>
      <c r="O201">
        <v>0.97988699999999995</v>
      </c>
      <c r="P201" t="s">
        <v>5</v>
      </c>
      <c r="Q201">
        <v>8439.0943950000001</v>
      </c>
      <c r="R201">
        <v>8.2478630000000006</v>
      </c>
      <c r="S201" t="s">
        <v>6</v>
      </c>
      <c r="T201">
        <v>9809.6851559999996</v>
      </c>
      <c r="U201">
        <v>1987.0225419999999</v>
      </c>
      <c r="V201" t="s">
        <v>7</v>
      </c>
      <c r="W201">
        <v>0</v>
      </c>
      <c r="X201">
        <v>0</v>
      </c>
      <c r="Y201" t="s">
        <v>8</v>
      </c>
      <c r="Z201">
        <v>0</v>
      </c>
      <c r="AA201">
        <v>0</v>
      </c>
      <c r="AB201" t="s">
        <v>9</v>
      </c>
      <c r="AC201">
        <v>0</v>
      </c>
      <c r="AD201">
        <v>0</v>
      </c>
      <c r="AE201" t="s">
        <v>10</v>
      </c>
      <c r="AF201">
        <v>1.3008E-2</v>
      </c>
      <c r="AG201">
        <v>1.5E-5</v>
      </c>
      <c r="AH201" t="s">
        <v>11</v>
      </c>
      <c r="AI201">
        <v>0.98193900000000001</v>
      </c>
      <c r="AJ201">
        <v>6.9999999999999999E-6</v>
      </c>
      <c r="AK201" t="s">
        <v>12</v>
      </c>
      <c r="AL201">
        <v>5.38</v>
      </c>
      <c r="AM201">
        <v>711.47559999999999</v>
      </c>
    </row>
    <row r="202" spans="1:39" x14ac:dyDescent="0.25">
      <c r="A202" t="s">
        <v>93</v>
      </c>
      <c r="B202">
        <v>1</v>
      </c>
      <c r="C202">
        <v>25</v>
      </c>
      <c r="D202" t="s">
        <v>1</v>
      </c>
      <c r="E202">
        <v>0</v>
      </c>
      <c r="F202">
        <v>0</v>
      </c>
      <c r="G202" t="s">
        <v>2</v>
      </c>
      <c r="H202">
        <v>0</v>
      </c>
      <c r="I202">
        <v>0</v>
      </c>
      <c r="J202" t="s">
        <v>3</v>
      </c>
      <c r="K202">
        <v>0</v>
      </c>
      <c r="L202">
        <v>0</v>
      </c>
      <c r="M202" t="s">
        <v>4</v>
      </c>
      <c r="N202">
        <v>0</v>
      </c>
      <c r="O202">
        <v>0</v>
      </c>
      <c r="P202" t="s">
        <v>5</v>
      </c>
      <c r="Q202">
        <v>0</v>
      </c>
      <c r="R202">
        <v>0</v>
      </c>
      <c r="S202" t="s">
        <v>6</v>
      </c>
      <c r="T202">
        <v>0</v>
      </c>
      <c r="U202">
        <v>0</v>
      </c>
      <c r="V202" t="s">
        <v>7</v>
      </c>
      <c r="W202">
        <v>0</v>
      </c>
      <c r="X202">
        <v>0</v>
      </c>
      <c r="Y202" t="s">
        <v>8</v>
      </c>
      <c r="Z202">
        <v>0</v>
      </c>
      <c r="AA202">
        <v>0</v>
      </c>
      <c r="AB202" t="s">
        <v>9</v>
      </c>
      <c r="AC202">
        <v>0</v>
      </c>
      <c r="AD202">
        <v>0</v>
      </c>
      <c r="AE202" t="s">
        <v>10</v>
      </c>
      <c r="AF202">
        <v>32767</v>
      </c>
      <c r="AG202">
        <v>0</v>
      </c>
      <c r="AH202" t="s">
        <v>11</v>
      </c>
      <c r="AI202">
        <v>-32767</v>
      </c>
      <c r="AJ202">
        <v>0</v>
      </c>
      <c r="AK202" t="s">
        <v>12</v>
      </c>
      <c r="AL202">
        <v>0</v>
      </c>
      <c r="AM202">
        <v>0</v>
      </c>
    </row>
    <row r="203" spans="1:39" x14ac:dyDescent="0.25">
      <c r="A203" t="s">
        <v>93</v>
      </c>
      <c r="B203">
        <v>2</v>
      </c>
      <c r="C203">
        <v>50</v>
      </c>
      <c r="D203" t="s">
        <v>1</v>
      </c>
      <c r="E203">
        <v>0</v>
      </c>
      <c r="F203">
        <v>0</v>
      </c>
      <c r="G203" t="s">
        <v>2</v>
      </c>
      <c r="H203">
        <v>0</v>
      </c>
      <c r="I203">
        <v>0</v>
      </c>
      <c r="J203" t="s">
        <v>3</v>
      </c>
      <c r="K203">
        <v>0</v>
      </c>
      <c r="L203">
        <v>0</v>
      </c>
      <c r="M203" t="s">
        <v>4</v>
      </c>
      <c r="N203">
        <v>0</v>
      </c>
      <c r="O203">
        <v>0</v>
      </c>
      <c r="P203" t="s">
        <v>5</v>
      </c>
      <c r="Q203">
        <v>0</v>
      </c>
      <c r="R203">
        <v>0</v>
      </c>
      <c r="S203" t="s">
        <v>6</v>
      </c>
      <c r="T203">
        <v>0</v>
      </c>
      <c r="U203">
        <v>0</v>
      </c>
      <c r="V203" t="s">
        <v>7</v>
      </c>
      <c r="W203">
        <v>0</v>
      </c>
      <c r="X203">
        <v>0</v>
      </c>
      <c r="Y203" t="s">
        <v>8</v>
      </c>
      <c r="Z203">
        <v>0</v>
      </c>
      <c r="AA203">
        <v>0</v>
      </c>
      <c r="AB203" t="s">
        <v>9</v>
      </c>
      <c r="AC203">
        <v>0</v>
      </c>
      <c r="AD203">
        <v>0</v>
      </c>
      <c r="AE203" t="s">
        <v>10</v>
      </c>
      <c r="AF203">
        <v>32767</v>
      </c>
      <c r="AG203">
        <v>0</v>
      </c>
      <c r="AH203" t="s">
        <v>11</v>
      </c>
      <c r="AI203">
        <v>-32767</v>
      </c>
      <c r="AJ203">
        <v>0</v>
      </c>
      <c r="AK203" t="s">
        <v>12</v>
      </c>
      <c r="AL203">
        <v>0</v>
      </c>
      <c r="AM203">
        <v>0</v>
      </c>
    </row>
    <row r="204" spans="1:39" x14ac:dyDescent="0.25">
      <c r="A204" t="s">
        <v>93</v>
      </c>
      <c r="B204">
        <v>3</v>
      </c>
      <c r="C204">
        <v>75</v>
      </c>
      <c r="D204" t="s">
        <v>1</v>
      </c>
      <c r="E204">
        <v>0</v>
      </c>
      <c r="F204">
        <v>0</v>
      </c>
      <c r="G204" t="s">
        <v>2</v>
      </c>
      <c r="H204">
        <v>0</v>
      </c>
      <c r="I204">
        <v>0</v>
      </c>
      <c r="J204" t="s">
        <v>3</v>
      </c>
      <c r="K204">
        <v>0</v>
      </c>
      <c r="L204">
        <v>0</v>
      </c>
      <c r="M204" t="s">
        <v>4</v>
      </c>
      <c r="N204">
        <v>0</v>
      </c>
      <c r="O204">
        <v>0</v>
      </c>
      <c r="P204" t="s">
        <v>5</v>
      </c>
      <c r="Q204">
        <v>0</v>
      </c>
      <c r="R204">
        <v>0</v>
      </c>
      <c r="S204" t="s">
        <v>6</v>
      </c>
      <c r="T204">
        <v>0</v>
      </c>
      <c r="U204">
        <v>0</v>
      </c>
      <c r="V204" t="s">
        <v>7</v>
      </c>
      <c r="W204">
        <v>0</v>
      </c>
      <c r="X204">
        <v>0</v>
      </c>
      <c r="Y204" t="s">
        <v>8</v>
      </c>
      <c r="Z204">
        <v>0</v>
      </c>
      <c r="AA204">
        <v>0</v>
      </c>
      <c r="AB204" t="s">
        <v>9</v>
      </c>
      <c r="AC204">
        <v>0</v>
      </c>
      <c r="AD204">
        <v>0</v>
      </c>
      <c r="AE204" t="s">
        <v>10</v>
      </c>
      <c r="AF204">
        <v>32767</v>
      </c>
      <c r="AG204">
        <v>0</v>
      </c>
      <c r="AH204" t="s">
        <v>11</v>
      </c>
      <c r="AI204">
        <v>-32767</v>
      </c>
      <c r="AJ204">
        <v>0</v>
      </c>
      <c r="AK204" t="s">
        <v>12</v>
      </c>
      <c r="AL204">
        <v>0</v>
      </c>
      <c r="AM204">
        <v>0</v>
      </c>
    </row>
    <row r="205" spans="1:39" x14ac:dyDescent="0.25">
      <c r="A205" t="s">
        <v>93</v>
      </c>
      <c r="B205">
        <v>4</v>
      </c>
      <c r="C205">
        <v>100</v>
      </c>
      <c r="D205" t="s">
        <v>1</v>
      </c>
      <c r="E205">
        <v>0</v>
      </c>
      <c r="F205">
        <v>0</v>
      </c>
      <c r="G205" t="s">
        <v>2</v>
      </c>
      <c r="H205">
        <v>0</v>
      </c>
      <c r="I205">
        <v>0</v>
      </c>
      <c r="J205" t="s">
        <v>3</v>
      </c>
      <c r="K205">
        <v>0</v>
      </c>
      <c r="L205">
        <v>0</v>
      </c>
      <c r="M205" t="s">
        <v>4</v>
      </c>
      <c r="N205">
        <v>0</v>
      </c>
      <c r="O205">
        <v>0</v>
      </c>
      <c r="P205" t="s">
        <v>5</v>
      </c>
      <c r="Q205">
        <v>0</v>
      </c>
      <c r="R205">
        <v>0</v>
      </c>
      <c r="S205" t="s">
        <v>6</v>
      </c>
      <c r="T205">
        <v>0</v>
      </c>
      <c r="U205">
        <v>0</v>
      </c>
      <c r="V205" t="s">
        <v>7</v>
      </c>
      <c r="W205">
        <v>0</v>
      </c>
      <c r="X205">
        <v>0</v>
      </c>
      <c r="Y205" t="s">
        <v>8</v>
      </c>
      <c r="Z205">
        <v>0</v>
      </c>
      <c r="AA205">
        <v>0</v>
      </c>
      <c r="AB205" t="s">
        <v>9</v>
      </c>
      <c r="AC205">
        <v>0</v>
      </c>
      <c r="AD205">
        <v>0</v>
      </c>
      <c r="AE205" t="s">
        <v>10</v>
      </c>
      <c r="AF205">
        <v>32767</v>
      </c>
      <c r="AG205">
        <v>0</v>
      </c>
      <c r="AH205" t="s">
        <v>11</v>
      </c>
      <c r="AI205">
        <v>-32767</v>
      </c>
      <c r="AJ205">
        <v>0</v>
      </c>
      <c r="AK205" t="s">
        <v>12</v>
      </c>
      <c r="AL205">
        <v>0</v>
      </c>
      <c r="AM205">
        <v>0</v>
      </c>
    </row>
    <row r="206" spans="1:39" x14ac:dyDescent="0.25">
      <c r="A206" t="s">
        <v>93</v>
      </c>
      <c r="B206">
        <v>5</v>
      </c>
      <c r="C206">
        <v>125</v>
      </c>
      <c r="D206" t="s">
        <v>1</v>
      </c>
      <c r="E206">
        <v>0</v>
      </c>
      <c r="F206">
        <v>0</v>
      </c>
      <c r="G206" t="s">
        <v>2</v>
      </c>
      <c r="H206">
        <v>0</v>
      </c>
      <c r="I206">
        <v>0</v>
      </c>
      <c r="J206" t="s">
        <v>3</v>
      </c>
      <c r="K206">
        <v>0</v>
      </c>
      <c r="L206">
        <v>0</v>
      </c>
      <c r="M206" t="s">
        <v>4</v>
      </c>
      <c r="N206">
        <v>0</v>
      </c>
      <c r="O206">
        <v>0</v>
      </c>
      <c r="P206" t="s">
        <v>5</v>
      </c>
      <c r="Q206">
        <v>0</v>
      </c>
      <c r="R206">
        <v>0</v>
      </c>
      <c r="S206" t="s">
        <v>6</v>
      </c>
      <c r="T206">
        <v>0</v>
      </c>
      <c r="U206">
        <v>0</v>
      </c>
      <c r="V206" t="s">
        <v>7</v>
      </c>
      <c r="W206">
        <v>0</v>
      </c>
      <c r="X206">
        <v>0</v>
      </c>
      <c r="Y206" t="s">
        <v>8</v>
      </c>
      <c r="Z206">
        <v>0</v>
      </c>
      <c r="AA206">
        <v>0</v>
      </c>
      <c r="AB206" t="s">
        <v>9</v>
      </c>
      <c r="AC206">
        <v>0</v>
      </c>
      <c r="AD206">
        <v>0</v>
      </c>
      <c r="AE206" t="s">
        <v>10</v>
      </c>
      <c r="AF206">
        <v>32767</v>
      </c>
      <c r="AG206">
        <v>0</v>
      </c>
      <c r="AH206" t="s">
        <v>11</v>
      </c>
      <c r="AI206">
        <v>-32767</v>
      </c>
      <c r="AJ206">
        <v>0</v>
      </c>
      <c r="AK206" t="s">
        <v>12</v>
      </c>
      <c r="AL206">
        <v>0</v>
      </c>
      <c r="AM206">
        <v>0</v>
      </c>
    </row>
    <row r="207" spans="1:39" x14ac:dyDescent="0.25">
      <c r="A207" t="s">
        <v>93</v>
      </c>
      <c r="B207">
        <v>6</v>
      </c>
      <c r="C207">
        <v>150</v>
      </c>
      <c r="D207" t="s">
        <v>1</v>
      </c>
      <c r="E207">
        <v>0</v>
      </c>
      <c r="F207">
        <v>0</v>
      </c>
      <c r="G207" t="s">
        <v>2</v>
      </c>
      <c r="H207">
        <v>0</v>
      </c>
      <c r="I207">
        <v>0</v>
      </c>
      <c r="J207" t="s">
        <v>3</v>
      </c>
      <c r="K207">
        <v>0</v>
      </c>
      <c r="L207">
        <v>0</v>
      </c>
      <c r="M207" t="s">
        <v>4</v>
      </c>
      <c r="N207">
        <v>0</v>
      </c>
      <c r="O207">
        <v>0</v>
      </c>
      <c r="P207" t="s">
        <v>5</v>
      </c>
      <c r="Q207">
        <v>0</v>
      </c>
      <c r="R207">
        <v>0</v>
      </c>
      <c r="S207" t="s">
        <v>6</v>
      </c>
      <c r="T207">
        <v>0</v>
      </c>
      <c r="U207">
        <v>0</v>
      </c>
      <c r="V207" t="s">
        <v>7</v>
      </c>
      <c r="W207">
        <v>0</v>
      </c>
      <c r="X207">
        <v>0</v>
      </c>
      <c r="Y207" t="s">
        <v>8</v>
      </c>
      <c r="Z207">
        <v>0</v>
      </c>
      <c r="AA207">
        <v>0</v>
      </c>
      <c r="AB207" t="s">
        <v>9</v>
      </c>
      <c r="AC207">
        <v>0</v>
      </c>
      <c r="AD207">
        <v>0</v>
      </c>
      <c r="AE207" t="s">
        <v>10</v>
      </c>
      <c r="AF207">
        <v>32767</v>
      </c>
      <c r="AG207">
        <v>0</v>
      </c>
      <c r="AH207" t="s">
        <v>11</v>
      </c>
      <c r="AI207">
        <v>-32767</v>
      </c>
      <c r="AJ207">
        <v>0</v>
      </c>
      <c r="AK207" t="s">
        <v>12</v>
      </c>
      <c r="AL207">
        <v>0</v>
      </c>
      <c r="AM207">
        <v>0</v>
      </c>
    </row>
    <row r="208" spans="1:39" x14ac:dyDescent="0.25">
      <c r="A208" t="s">
        <v>93</v>
      </c>
      <c r="B208">
        <v>7</v>
      </c>
      <c r="C208">
        <v>175</v>
      </c>
      <c r="D208" t="s">
        <v>1</v>
      </c>
      <c r="E208">
        <v>0</v>
      </c>
      <c r="F208">
        <v>0</v>
      </c>
      <c r="G208" t="s">
        <v>2</v>
      </c>
      <c r="H208">
        <v>0</v>
      </c>
      <c r="I208">
        <v>0</v>
      </c>
      <c r="J208" t="s">
        <v>3</v>
      </c>
      <c r="K208">
        <v>0</v>
      </c>
      <c r="L208">
        <v>0</v>
      </c>
      <c r="M208" t="s">
        <v>4</v>
      </c>
      <c r="N208">
        <v>0</v>
      </c>
      <c r="O208">
        <v>0</v>
      </c>
      <c r="P208" t="s">
        <v>5</v>
      </c>
      <c r="Q208">
        <v>0</v>
      </c>
      <c r="R208">
        <v>0</v>
      </c>
      <c r="S208" t="s">
        <v>6</v>
      </c>
      <c r="T208">
        <v>0</v>
      </c>
      <c r="U208">
        <v>0</v>
      </c>
      <c r="V208" t="s">
        <v>7</v>
      </c>
      <c r="W208">
        <v>0</v>
      </c>
      <c r="X208">
        <v>0</v>
      </c>
      <c r="Y208" t="s">
        <v>8</v>
      </c>
      <c r="Z208">
        <v>0</v>
      </c>
      <c r="AA208">
        <v>0</v>
      </c>
      <c r="AB208" t="s">
        <v>9</v>
      </c>
      <c r="AC208">
        <v>0</v>
      </c>
      <c r="AD208">
        <v>0</v>
      </c>
      <c r="AE208" t="s">
        <v>10</v>
      </c>
      <c r="AF208">
        <v>32767</v>
      </c>
      <c r="AG208">
        <v>0</v>
      </c>
      <c r="AH208" t="s">
        <v>11</v>
      </c>
      <c r="AI208">
        <v>-32767</v>
      </c>
      <c r="AJ208">
        <v>0</v>
      </c>
      <c r="AK208" t="s">
        <v>12</v>
      </c>
      <c r="AL208">
        <v>0</v>
      </c>
      <c r="AM208">
        <v>0</v>
      </c>
    </row>
    <row r="209" spans="1:39" x14ac:dyDescent="0.25">
      <c r="A209" t="s">
        <v>93</v>
      </c>
      <c r="B209">
        <v>8</v>
      </c>
      <c r="C209">
        <v>200</v>
      </c>
      <c r="D209" t="s">
        <v>1</v>
      </c>
      <c r="E209">
        <v>0</v>
      </c>
      <c r="F209">
        <v>0</v>
      </c>
      <c r="G209" t="s">
        <v>2</v>
      </c>
      <c r="H209">
        <v>0</v>
      </c>
      <c r="I209">
        <v>0</v>
      </c>
      <c r="J209" t="s">
        <v>3</v>
      </c>
      <c r="K209">
        <v>0</v>
      </c>
      <c r="L209">
        <v>0</v>
      </c>
      <c r="M209" t="s">
        <v>4</v>
      </c>
      <c r="N209">
        <v>0</v>
      </c>
      <c r="O209">
        <v>0</v>
      </c>
      <c r="P209" t="s">
        <v>5</v>
      </c>
      <c r="Q209">
        <v>0</v>
      </c>
      <c r="R209">
        <v>0</v>
      </c>
      <c r="S209" t="s">
        <v>6</v>
      </c>
      <c r="T209">
        <v>0</v>
      </c>
      <c r="U209">
        <v>0</v>
      </c>
      <c r="V209" t="s">
        <v>7</v>
      </c>
      <c r="W209">
        <v>0</v>
      </c>
      <c r="X209">
        <v>0</v>
      </c>
      <c r="Y209" t="s">
        <v>8</v>
      </c>
      <c r="Z209">
        <v>0</v>
      </c>
      <c r="AA209">
        <v>0</v>
      </c>
      <c r="AB209" t="s">
        <v>9</v>
      </c>
      <c r="AC209">
        <v>0</v>
      </c>
      <c r="AD209">
        <v>0</v>
      </c>
      <c r="AE209" t="s">
        <v>10</v>
      </c>
      <c r="AF209">
        <v>32767</v>
      </c>
      <c r="AG209">
        <v>0</v>
      </c>
      <c r="AH209" t="s">
        <v>11</v>
      </c>
      <c r="AI209">
        <v>-32767</v>
      </c>
      <c r="AJ209">
        <v>0</v>
      </c>
      <c r="AK209" t="s">
        <v>12</v>
      </c>
      <c r="AL209">
        <v>0</v>
      </c>
      <c r="AM209">
        <v>0</v>
      </c>
    </row>
    <row r="210" spans="1:39" x14ac:dyDescent="0.25">
      <c r="A210" t="s">
        <v>93</v>
      </c>
      <c r="B210">
        <v>9</v>
      </c>
      <c r="C210">
        <v>225</v>
      </c>
      <c r="D210" t="s">
        <v>1</v>
      </c>
      <c r="E210">
        <v>0</v>
      </c>
      <c r="F210">
        <v>0</v>
      </c>
      <c r="G210" t="s">
        <v>2</v>
      </c>
      <c r="H210">
        <v>0</v>
      </c>
      <c r="I210">
        <v>0</v>
      </c>
      <c r="J210" t="s">
        <v>3</v>
      </c>
      <c r="K210">
        <v>0</v>
      </c>
      <c r="L210">
        <v>0</v>
      </c>
      <c r="M210" t="s">
        <v>4</v>
      </c>
      <c r="N210">
        <v>0</v>
      </c>
      <c r="O210">
        <v>0</v>
      </c>
      <c r="P210" t="s">
        <v>5</v>
      </c>
      <c r="Q210">
        <v>0</v>
      </c>
      <c r="R210">
        <v>0</v>
      </c>
      <c r="S210" t="s">
        <v>6</v>
      </c>
      <c r="T210">
        <v>0</v>
      </c>
      <c r="U210">
        <v>0</v>
      </c>
      <c r="V210" t="s">
        <v>7</v>
      </c>
      <c r="W210">
        <v>0</v>
      </c>
      <c r="X210">
        <v>0</v>
      </c>
      <c r="Y210" t="s">
        <v>8</v>
      </c>
      <c r="Z210">
        <v>0</v>
      </c>
      <c r="AA210">
        <v>0</v>
      </c>
      <c r="AB210" t="s">
        <v>9</v>
      </c>
      <c r="AC210">
        <v>0</v>
      </c>
      <c r="AD210">
        <v>0</v>
      </c>
      <c r="AE210" t="s">
        <v>10</v>
      </c>
      <c r="AF210">
        <v>32767</v>
      </c>
      <c r="AG210">
        <v>0</v>
      </c>
      <c r="AH210" t="s">
        <v>11</v>
      </c>
      <c r="AI210">
        <v>-32767</v>
      </c>
      <c r="AJ210">
        <v>0</v>
      </c>
      <c r="AK210" t="s">
        <v>12</v>
      </c>
      <c r="AL210">
        <v>0</v>
      </c>
      <c r="AM210">
        <v>0</v>
      </c>
    </row>
    <row r="211" spans="1:39" x14ac:dyDescent="0.25">
      <c r="A211" t="s">
        <v>93</v>
      </c>
      <c r="B211">
        <v>10</v>
      </c>
      <c r="C211">
        <v>250</v>
      </c>
      <c r="D211" t="s">
        <v>1</v>
      </c>
      <c r="E211">
        <v>0</v>
      </c>
      <c r="F211">
        <v>0</v>
      </c>
      <c r="G211" t="s">
        <v>2</v>
      </c>
      <c r="H211">
        <v>0</v>
      </c>
      <c r="I211">
        <v>0</v>
      </c>
      <c r="J211" t="s">
        <v>3</v>
      </c>
      <c r="K211">
        <v>0</v>
      </c>
      <c r="L211">
        <v>0</v>
      </c>
      <c r="M211" t="s">
        <v>4</v>
      </c>
      <c r="N211">
        <v>0</v>
      </c>
      <c r="O211">
        <v>0</v>
      </c>
      <c r="P211" t="s">
        <v>5</v>
      </c>
      <c r="Q211">
        <v>0</v>
      </c>
      <c r="R211">
        <v>0</v>
      </c>
      <c r="S211" t="s">
        <v>6</v>
      </c>
      <c r="T211">
        <v>0</v>
      </c>
      <c r="U211">
        <v>0</v>
      </c>
      <c r="V211" t="s">
        <v>7</v>
      </c>
      <c r="W211">
        <v>0</v>
      </c>
      <c r="X211">
        <v>0</v>
      </c>
      <c r="Y211" t="s">
        <v>8</v>
      </c>
      <c r="Z211">
        <v>0</v>
      </c>
      <c r="AA211">
        <v>0</v>
      </c>
      <c r="AB211" t="s">
        <v>9</v>
      </c>
      <c r="AC211">
        <v>0</v>
      </c>
      <c r="AD211">
        <v>0</v>
      </c>
      <c r="AE211" t="s">
        <v>10</v>
      </c>
      <c r="AF211">
        <v>32767</v>
      </c>
      <c r="AG211">
        <v>0</v>
      </c>
      <c r="AH211" t="s">
        <v>11</v>
      </c>
      <c r="AI211">
        <v>-32767</v>
      </c>
      <c r="AJ211">
        <v>0</v>
      </c>
      <c r="AK211" t="s">
        <v>12</v>
      </c>
      <c r="AL211">
        <v>0</v>
      </c>
      <c r="AM211">
        <v>0</v>
      </c>
    </row>
    <row r="212" spans="1:39" x14ac:dyDescent="0.25">
      <c r="A212" t="s">
        <v>93</v>
      </c>
      <c r="B212">
        <v>11</v>
      </c>
      <c r="C212">
        <v>275</v>
      </c>
      <c r="D212" t="s">
        <v>1</v>
      </c>
      <c r="E212">
        <v>0</v>
      </c>
      <c r="F212">
        <v>0</v>
      </c>
      <c r="G212" t="s">
        <v>2</v>
      </c>
      <c r="H212">
        <v>0</v>
      </c>
      <c r="I212">
        <v>0</v>
      </c>
      <c r="J212" t="s">
        <v>3</v>
      </c>
      <c r="K212">
        <v>0</v>
      </c>
      <c r="L212">
        <v>0</v>
      </c>
      <c r="M212" t="s">
        <v>4</v>
      </c>
      <c r="N212">
        <v>0</v>
      </c>
      <c r="O212">
        <v>0</v>
      </c>
      <c r="P212" t="s">
        <v>5</v>
      </c>
      <c r="Q212">
        <v>0</v>
      </c>
      <c r="R212">
        <v>0</v>
      </c>
      <c r="S212" t="s">
        <v>6</v>
      </c>
      <c r="T212">
        <v>0</v>
      </c>
      <c r="U212">
        <v>0</v>
      </c>
      <c r="V212" t="s">
        <v>7</v>
      </c>
      <c r="W212">
        <v>0</v>
      </c>
      <c r="X212">
        <v>0</v>
      </c>
      <c r="Y212" t="s">
        <v>8</v>
      </c>
      <c r="Z212">
        <v>0</v>
      </c>
      <c r="AA212">
        <v>0</v>
      </c>
      <c r="AB212" t="s">
        <v>9</v>
      </c>
      <c r="AC212">
        <v>0</v>
      </c>
      <c r="AD212">
        <v>0</v>
      </c>
      <c r="AE212" t="s">
        <v>10</v>
      </c>
      <c r="AF212">
        <v>32767</v>
      </c>
      <c r="AG212">
        <v>0</v>
      </c>
      <c r="AH212" t="s">
        <v>11</v>
      </c>
      <c r="AI212">
        <v>-32767</v>
      </c>
      <c r="AJ212">
        <v>0</v>
      </c>
      <c r="AK212" t="s">
        <v>12</v>
      </c>
      <c r="AL212">
        <v>0</v>
      </c>
      <c r="AM212">
        <v>0</v>
      </c>
    </row>
    <row r="213" spans="1:39" x14ac:dyDescent="0.25">
      <c r="A213" t="s">
        <v>93</v>
      </c>
      <c r="B213">
        <v>12</v>
      </c>
      <c r="C213">
        <v>300</v>
      </c>
      <c r="D213" t="s">
        <v>1</v>
      </c>
      <c r="E213">
        <v>0</v>
      </c>
      <c r="F213">
        <v>0</v>
      </c>
      <c r="G213" t="s">
        <v>2</v>
      </c>
      <c r="H213">
        <v>0</v>
      </c>
      <c r="I213">
        <v>0</v>
      </c>
      <c r="J213" t="s">
        <v>3</v>
      </c>
      <c r="K213">
        <v>0</v>
      </c>
      <c r="L213">
        <v>0</v>
      </c>
      <c r="M213" t="s">
        <v>4</v>
      </c>
      <c r="N213">
        <v>0</v>
      </c>
      <c r="O213">
        <v>0</v>
      </c>
      <c r="P213" t="s">
        <v>5</v>
      </c>
      <c r="Q213">
        <v>0</v>
      </c>
      <c r="R213">
        <v>0</v>
      </c>
      <c r="S213" t="s">
        <v>6</v>
      </c>
      <c r="T213">
        <v>0</v>
      </c>
      <c r="U213">
        <v>0</v>
      </c>
      <c r="V213" t="s">
        <v>7</v>
      </c>
      <c r="W213">
        <v>0</v>
      </c>
      <c r="X213">
        <v>0</v>
      </c>
      <c r="Y213" t="s">
        <v>8</v>
      </c>
      <c r="Z213">
        <v>0</v>
      </c>
      <c r="AA213">
        <v>0</v>
      </c>
      <c r="AB213" t="s">
        <v>9</v>
      </c>
      <c r="AC213">
        <v>0</v>
      </c>
      <c r="AD213">
        <v>0</v>
      </c>
      <c r="AE213" t="s">
        <v>10</v>
      </c>
      <c r="AF213">
        <v>32767</v>
      </c>
      <c r="AG213">
        <v>0</v>
      </c>
      <c r="AH213" t="s">
        <v>11</v>
      </c>
      <c r="AI213">
        <v>-32767</v>
      </c>
      <c r="AJ213">
        <v>0</v>
      </c>
      <c r="AK213" t="s">
        <v>12</v>
      </c>
      <c r="AL213">
        <v>0</v>
      </c>
      <c r="AM213">
        <v>0</v>
      </c>
    </row>
    <row r="214" spans="1:39" x14ac:dyDescent="0.25">
      <c r="A214" t="s">
        <v>93</v>
      </c>
      <c r="B214">
        <v>13</v>
      </c>
      <c r="C214">
        <v>325</v>
      </c>
      <c r="D214" t="s">
        <v>1</v>
      </c>
      <c r="E214">
        <v>0</v>
      </c>
      <c r="F214">
        <v>0</v>
      </c>
      <c r="G214" t="s">
        <v>2</v>
      </c>
      <c r="H214">
        <v>0</v>
      </c>
      <c r="I214">
        <v>0</v>
      </c>
      <c r="J214" t="s">
        <v>3</v>
      </c>
      <c r="K214">
        <v>0</v>
      </c>
      <c r="L214">
        <v>0</v>
      </c>
      <c r="M214" t="s">
        <v>4</v>
      </c>
      <c r="N214">
        <v>0</v>
      </c>
      <c r="O214">
        <v>0</v>
      </c>
      <c r="P214" t="s">
        <v>5</v>
      </c>
      <c r="Q214">
        <v>0</v>
      </c>
      <c r="R214">
        <v>0</v>
      </c>
      <c r="S214" t="s">
        <v>6</v>
      </c>
      <c r="T214">
        <v>0</v>
      </c>
      <c r="U214">
        <v>0</v>
      </c>
      <c r="V214" t="s">
        <v>7</v>
      </c>
      <c r="W214">
        <v>0</v>
      </c>
      <c r="X214">
        <v>0</v>
      </c>
      <c r="Y214" t="s">
        <v>8</v>
      </c>
      <c r="Z214">
        <v>0</v>
      </c>
      <c r="AA214">
        <v>0</v>
      </c>
      <c r="AB214" t="s">
        <v>9</v>
      </c>
      <c r="AC214">
        <v>0</v>
      </c>
      <c r="AD214">
        <v>0</v>
      </c>
      <c r="AE214" t="s">
        <v>10</v>
      </c>
      <c r="AF214">
        <v>32767</v>
      </c>
      <c r="AG214">
        <v>0</v>
      </c>
      <c r="AH214" t="s">
        <v>11</v>
      </c>
      <c r="AI214">
        <v>-32767</v>
      </c>
      <c r="AJ214">
        <v>0</v>
      </c>
      <c r="AK214" t="s">
        <v>12</v>
      </c>
      <c r="AL214">
        <v>0</v>
      </c>
      <c r="AM214">
        <v>0</v>
      </c>
    </row>
    <row r="215" spans="1:39" x14ac:dyDescent="0.25">
      <c r="A215" t="s">
        <v>93</v>
      </c>
      <c r="B215">
        <v>14</v>
      </c>
      <c r="C215">
        <v>350</v>
      </c>
      <c r="D215" t="s">
        <v>1</v>
      </c>
      <c r="E215">
        <v>0</v>
      </c>
      <c r="F215">
        <v>0</v>
      </c>
      <c r="G215" t="s">
        <v>2</v>
      </c>
      <c r="H215">
        <v>0</v>
      </c>
      <c r="I215">
        <v>0</v>
      </c>
      <c r="J215" t="s">
        <v>3</v>
      </c>
      <c r="K215">
        <v>0</v>
      </c>
      <c r="L215">
        <v>0</v>
      </c>
      <c r="M215" t="s">
        <v>4</v>
      </c>
      <c r="N215">
        <v>0</v>
      </c>
      <c r="O215">
        <v>0</v>
      </c>
      <c r="P215" t="s">
        <v>5</v>
      </c>
      <c r="Q215">
        <v>0</v>
      </c>
      <c r="R215">
        <v>0</v>
      </c>
      <c r="S215" t="s">
        <v>6</v>
      </c>
      <c r="T215">
        <v>0</v>
      </c>
      <c r="U215">
        <v>0</v>
      </c>
      <c r="V215" t="s">
        <v>7</v>
      </c>
      <c r="W215">
        <v>0</v>
      </c>
      <c r="X215">
        <v>0</v>
      </c>
      <c r="Y215" t="s">
        <v>8</v>
      </c>
      <c r="Z215">
        <v>0</v>
      </c>
      <c r="AA215">
        <v>0</v>
      </c>
      <c r="AB215" t="s">
        <v>9</v>
      </c>
      <c r="AC215">
        <v>0</v>
      </c>
      <c r="AD215">
        <v>0</v>
      </c>
      <c r="AE215" t="s">
        <v>10</v>
      </c>
      <c r="AF215">
        <v>32767</v>
      </c>
      <c r="AG215">
        <v>0</v>
      </c>
      <c r="AH215" t="s">
        <v>11</v>
      </c>
      <c r="AI215">
        <v>-32767</v>
      </c>
      <c r="AJ215">
        <v>0</v>
      </c>
      <c r="AK215" t="s">
        <v>12</v>
      </c>
      <c r="AL215">
        <v>0</v>
      </c>
      <c r="AM215">
        <v>0</v>
      </c>
    </row>
    <row r="216" spans="1:39" x14ac:dyDescent="0.25">
      <c r="A216" t="s">
        <v>93</v>
      </c>
      <c r="B216">
        <v>15</v>
      </c>
      <c r="C216">
        <v>375</v>
      </c>
      <c r="D216" t="s">
        <v>1</v>
      </c>
      <c r="E216">
        <v>0</v>
      </c>
      <c r="F216">
        <v>0</v>
      </c>
      <c r="G216" t="s">
        <v>2</v>
      </c>
      <c r="H216">
        <v>0</v>
      </c>
      <c r="I216">
        <v>0</v>
      </c>
      <c r="J216" t="s">
        <v>3</v>
      </c>
      <c r="K216">
        <v>0</v>
      </c>
      <c r="L216">
        <v>0</v>
      </c>
      <c r="M216" t="s">
        <v>4</v>
      </c>
      <c r="N216">
        <v>0</v>
      </c>
      <c r="O216">
        <v>0</v>
      </c>
      <c r="P216" t="s">
        <v>5</v>
      </c>
      <c r="Q216">
        <v>0</v>
      </c>
      <c r="R216">
        <v>0</v>
      </c>
      <c r="S216" t="s">
        <v>6</v>
      </c>
      <c r="T216">
        <v>0</v>
      </c>
      <c r="U216">
        <v>0</v>
      </c>
      <c r="V216" t="s">
        <v>7</v>
      </c>
      <c r="W216">
        <v>0</v>
      </c>
      <c r="X216">
        <v>0</v>
      </c>
      <c r="Y216" t="s">
        <v>8</v>
      </c>
      <c r="Z216">
        <v>0</v>
      </c>
      <c r="AA216">
        <v>0</v>
      </c>
      <c r="AB216" t="s">
        <v>9</v>
      </c>
      <c r="AC216">
        <v>0</v>
      </c>
      <c r="AD216">
        <v>0</v>
      </c>
      <c r="AE216" t="s">
        <v>10</v>
      </c>
      <c r="AF216">
        <v>32767</v>
      </c>
      <c r="AG216">
        <v>0</v>
      </c>
      <c r="AH216" t="s">
        <v>11</v>
      </c>
      <c r="AI216">
        <v>-32767</v>
      </c>
      <c r="AJ216">
        <v>0</v>
      </c>
      <c r="AK216" t="s">
        <v>12</v>
      </c>
      <c r="AL216">
        <v>0</v>
      </c>
      <c r="AM216">
        <v>0</v>
      </c>
    </row>
    <row r="217" spans="1:39" x14ac:dyDescent="0.25">
      <c r="A217" t="s">
        <v>93</v>
      </c>
      <c r="B217">
        <v>16</v>
      </c>
      <c r="C217">
        <v>400</v>
      </c>
      <c r="D217" t="s">
        <v>1</v>
      </c>
      <c r="E217">
        <v>0</v>
      </c>
      <c r="F217">
        <v>0</v>
      </c>
      <c r="G217" t="s">
        <v>2</v>
      </c>
      <c r="H217">
        <v>0</v>
      </c>
      <c r="I217">
        <v>0</v>
      </c>
      <c r="J217" t="s">
        <v>3</v>
      </c>
      <c r="K217">
        <v>0</v>
      </c>
      <c r="L217">
        <v>0</v>
      </c>
      <c r="M217" t="s">
        <v>4</v>
      </c>
      <c r="N217">
        <v>0</v>
      </c>
      <c r="O217">
        <v>0</v>
      </c>
      <c r="P217" t="s">
        <v>5</v>
      </c>
      <c r="Q217">
        <v>0</v>
      </c>
      <c r="R217">
        <v>0</v>
      </c>
      <c r="S217" t="s">
        <v>6</v>
      </c>
      <c r="T217">
        <v>0</v>
      </c>
      <c r="U217">
        <v>0</v>
      </c>
      <c r="V217" t="s">
        <v>7</v>
      </c>
      <c r="W217">
        <v>0</v>
      </c>
      <c r="X217">
        <v>0</v>
      </c>
      <c r="Y217" t="s">
        <v>8</v>
      </c>
      <c r="Z217">
        <v>0</v>
      </c>
      <c r="AA217">
        <v>0</v>
      </c>
      <c r="AB217" t="s">
        <v>9</v>
      </c>
      <c r="AC217">
        <v>0</v>
      </c>
      <c r="AD217">
        <v>0</v>
      </c>
      <c r="AE217" t="s">
        <v>10</v>
      </c>
      <c r="AF217">
        <v>32767</v>
      </c>
      <c r="AG217">
        <v>0</v>
      </c>
      <c r="AH217" t="s">
        <v>11</v>
      </c>
      <c r="AI217">
        <v>-32767</v>
      </c>
      <c r="AJ217">
        <v>0</v>
      </c>
      <c r="AK217" t="s">
        <v>12</v>
      </c>
      <c r="AL217">
        <v>0</v>
      </c>
      <c r="AM217">
        <v>0</v>
      </c>
    </row>
    <row r="218" spans="1:39" x14ac:dyDescent="0.25">
      <c r="A218" t="s">
        <v>93</v>
      </c>
      <c r="B218">
        <v>17</v>
      </c>
      <c r="C218">
        <v>425</v>
      </c>
      <c r="D218" t="s">
        <v>1</v>
      </c>
      <c r="E218">
        <v>0</v>
      </c>
      <c r="F218">
        <v>0</v>
      </c>
      <c r="G218" t="s">
        <v>2</v>
      </c>
      <c r="H218">
        <v>0</v>
      </c>
      <c r="I218">
        <v>0</v>
      </c>
      <c r="J218" t="s">
        <v>3</v>
      </c>
      <c r="K218">
        <v>0</v>
      </c>
      <c r="L218">
        <v>0</v>
      </c>
      <c r="M218" t="s">
        <v>4</v>
      </c>
      <c r="N218">
        <v>0</v>
      </c>
      <c r="O218">
        <v>0</v>
      </c>
      <c r="P218" t="s">
        <v>5</v>
      </c>
      <c r="Q218">
        <v>0</v>
      </c>
      <c r="R218">
        <v>0</v>
      </c>
      <c r="S218" t="s">
        <v>6</v>
      </c>
      <c r="T218">
        <v>0</v>
      </c>
      <c r="U218">
        <v>0</v>
      </c>
      <c r="V218" t="s">
        <v>7</v>
      </c>
      <c r="W218">
        <v>0</v>
      </c>
      <c r="X218">
        <v>0</v>
      </c>
      <c r="Y218" t="s">
        <v>8</v>
      </c>
      <c r="Z218">
        <v>0</v>
      </c>
      <c r="AA218">
        <v>0</v>
      </c>
      <c r="AB218" t="s">
        <v>9</v>
      </c>
      <c r="AC218">
        <v>0</v>
      </c>
      <c r="AD218">
        <v>0</v>
      </c>
      <c r="AE218" t="s">
        <v>10</v>
      </c>
      <c r="AF218">
        <v>32767</v>
      </c>
      <c r="AG218">
        <v>0</v>
      </c>
      <c r="AH218" t="s">
        <v>11</v>
      </c>
      <c r="AI218">
        <v>-32767</v>
      </c>
      <c r="AJ218">
        <v>0</v>
      </c>
      <c r="AK218" t="s">
        <v>12</v>
      </c>
      <c r="AL218">
        <v>0</v>
      </c>
      <c r="AM218">
        <v>0</v>
      </c>
    </row>
    <row r="219" spans="1:39" x14ac:dyDescent="0.25">
      <c r="A219" t="s">
        <v>93</v>
      </c>
      <c r="B219">
        <v>18</v>
      </c>
      <c r="C219">
        <v>450</v>
      </c>
      <c r="D219" t="s">
        <v>1</v>
      </c>
      <c r="E219">
        <v>0</v>
      </c>
      <c r="F219">
        <v>0</v>
      </c>
      <c r="G219" t="s">
        <v>2</v>
      </c>
      <c r="H219">
        <v>0</v>
      </c>
      <c r="I219">
        <v>0</v>
      </c>
      <c r="J219" t="s">
        <v>3</v>
      </c>
      <c r="K219">
        <v>0</v>
      </c>
      <c r="L219">
        <v>0</v>
      </c>
      <c r="M219" t="s">
        <v>4</v>
      </c>
      <c r="N219">
        <v>0</v>
      </c>
      <c r="O219">
        <v>0</v>
      </c>
      <c r="P219" t="s">
        <v>5</v>
      </c>
      <c r="Q219">
        <v>0</v>
      </c>
      <c r="R219">
        <v>0</v>
      </c>
      <c r="S219" t="s">
        <v>6</v>
      </c>
      <c r="T219">
        <v>0</v>
      </c>
      <c r="U219">
        <v>0</v>
      </c>
      <c r="V219" t="s">
        <v>7</v>
      </c>
      <c r="W219">
        <v>0</v>
      </c>
      <c r="X219">
        <v>0</v>
      </c>
      <c r="Y219" t="s">
        <v>8</v>
      </c>
      <c r="Z219">
        <v>0</v>
      </c>
      <c r="AA219">
        <v>0</v>
      </c>
      <c r="AB219" t="s">
        <v>9</v>
      </c>
      <c r="AC219">
        <v>0</v>
      </c>
      <c r="AD219">
        <v>0</v>
      </c>
      <c r="AE219" t="s">
        <v>10</v>
      </c>
      <c r="AF219">
        <v>32767</v>
      </c>
      <c r="AG219">
        <v>0</v>
      </c>
      <c r="AH219" t="s">
        <v>11</v>
      </c>
      <c r="AI219">
        <v>-32767</v>
      </c>
      <c r="AJ219">
        <v>0</v>
      </c>
      <c r="AK219" t="s">
        <v>12</v>
      </c>
      <c r="AL219">
        <v>0</v>
      </c>
      <c r="AM219">
        <v>0</v>
      </c>
    </row>
    <row r="220" spans="1:39" x14ac:dyDescent="0.25">
      <c r="A220" t="s">
        <v>93</v>
      </c>
      <c r="B220">
        <v>19</v>
      </c>
      <c r="C220">
        <v>475</v>
      </c>
      <c r="D220" t="s">
        <v>1</v>
      </c>
      <c r="E220">
        <v>0</v>
      </c>
      <c r="F220">
        <v>0</v>
      </c>
      <c r="G220" t="s">
        <v>2</v>
      </c>
      <c r="H220">
        <v>0</v>
      </c>
      <c r="I220">
        <v>0</v>
      </c>
      <c r="J220" t="s">
        <v>3</v>
      </c>
      <c r="K220">
        <v>0</v>
      </c>
      <c r="L220">
        <v>0</v>
      </c>
      <c r="M220" t="s">
        <v>4</v>
      </c>
      <c r="N220">
        <v>0</v>
      </c>
      <c r="O220">
        <v>0</v>
      </c>
      <c r="P220" t="s">
        <v>5</v>
      </c>
      <c r="Q220">
        <v>0</v>
      </c>
      <c r="R220">
        <v>0</v>
      </c>
      <c r="S220" t="s">
        <v>6</v>
      </c>
      <c r="T220">
        <v>0</v>
      </c>
      <c r="U220">
        <v>0</v>
      </c>
      <c r="V220" t="s">
        <v>7</v>
      </c>
      <c r="W220">
        <v>0</v>
      </c>
      <c r="X220">
        <v>0</v>
      </c>
      <c r="Y220" t="s">
        <v>8</v>
      </c>
      <c r="Z220">
        <v>0</v>
      </c>
      <c r="AA220">
        <v>0</v>
      </c>
      <c r="AB220" t="s">
        <v>9</v>
      </c>
      <c r="AC220">
        <v>0</v>
      </c>
      <c r="AD220">
        <v>0</v>
      </c>
      <c r="AE220" t="s">
        <v>10</v>
      </c>
      <c r="AF220">
        <v>32767</v>
      </c>
      <c r="AG220">
        <v>0</v>
      </c>
      <c r="AH220" t="s">
        <v>11</v>
      </c>
      <c r="AI220">
        <v>-32767</v>
      </c>
      <c r="AJ220">
        <v>0</v>
      </c>
      <c r="AK220" t="s">
        <v>12</v>
      </c>
      <c r="AL220">
        <v>0</v>
      </c>
      <c r="AM220">
        <v>0</v>
      </c>
    </row>
    <row r="221" spans="1:39" x14ac:dyDescent="0.25">
      <c r="A221" t="s">
        <v>93</v>
      </c>
      <c r="B221">
        <v>20</v>
      </c>
      <c r="C221">
        <v>500</v>
      </c>
      <c r="D221" t="s">
        <v>1</v>
      </c>
      <c r="E221">
        <v>0</v>
      </c>
      <c r="F221">
        <v>0</v>
      </c>
      <c r="G221" t="s">
        <v>2</v>
      </c>
      <c r="H221">
        <v>0</v>
      </c>
      <c r="I221">
        <v>0</v>
      </c>
      <c r="J221" t="s">
        <v>3</v>
      </c>
      <c r="K221">
        <v>0</v>
      </c>
      <c r="L221">
        <v>0</v>
      </c>
      <c r="M221" t="s">
        <v>4</v>
      </c>
      <c r="N221">
        <v>0</v>
      </c>
      <c r="O221">
        <v>0</v>
      </c>
      <c r="P221" t="s">
        <v>5</v>
      </c>
      <c r="Q221">
        <v>0</v>
      </c>
      <c r="R221">
        <v>0</v>
      </c>
      <c r="S221" t="s">
        <v>6</v>
      </c>
      <c r="T221">
        <v>0</v>
      </c>
      <c r="U221">
        <v>0</v>
      </c>
      <c r="V221" t="s">
        <v>7</v>
      </c>
      <c r="W221">
        <v>0</v>
      </c>
      <c r="X221">
        <v>0</v>
      </c>
      <c r="Y221" t="s">
        <v>8</v>
      </c>
      <c r="Z221">
        <v>0</v>
      </c>
      <c r="AA221">
        <v>0</v>
      </c>
      <c r="AB221" t="s">
        <v>9</v>
      </c>
      <c r="AC221">
        <v>0</v>
      </c>
      <c r="AD221">
        <v>0</v>
      </c>
      <c r="AE221" t="s">
        <v>10</v>
      </c>
      <c r="AF221">
        <v>32767</v>
      </c>
      <c r="AG221">
        <v>0</v>
      </c>
      <c r="AH221" t="s">
        <v>11</v>
      </c>
      <c r="AI221">
        <v>-32767</v>
      </c>
      <c r="AJ221">
        <v>0</v>
      </c>
      <c r="AK221" t="s">
        <v>12</v>
      </c>
      <c r="AL221">
        <v>0</v>
      </c>
      <c r="AM221">
        <v>0</v>
      </c>
    </row>
    <row r="222" spans="1:39" x14ac:dyDescent="0.25">
      <c r="A222" t="s">
        <v>14</v>
      </c>
      <c r="B222">
        <v>1</v>
      </c>
      <c r="C222">
        <v>25</v>
      </c>
      <c r="D222" t="s">
        <v>1</v>
      </c>
      <c r="E222">
        <v>0</v>
      </c>
      <c r="F222">
        <v>0</v>
      </c>
      <c r="G222" t="s">
        <v>2</v>
      </c>
      <c r="H222">
        <v>92.277631</v>
      </c>
      <c r="I222">
        <v>1.0595E-2</v>
      </c>
      <c r="J222" t="s">
        <v>3</v>
      </c>
      <c r="K222">
        <v>65.792623000000006</v>
      </c>
      <c r="L222">
        <v>1.789E-3</v>
      </c>
      <c r="M222" t="s">
        <v>4</v>
      </c>
      <c r="N222">
        <v>0</v>
      </c>
      <c r="O222">
        <v>0</v>
      </c>
      <c r="P222" t="s">
        <v>5</v>
      </c>
      <c r="Q222">
        <v>0</v>
      </c>
      <c r="R222">
        <v>0</v>
      </c>
      <c r="S222" t="s">
        <v>6</v>
      </c>
      <c r="T222">
        <v>0</v>
      </c>
      <c r="U222">
        <v>0</v>
      </c>
      <c r="V222" t="s">
        <v>7</v>
      </c>
      <c r="W222">
        <v>0</v>
      </c>
      <c r="X222">
        <v>0</v>
      </c>
      <c r="Y222" t="s">
        <v>8</v>
      </c>
      <c r="Z222">
        <v>0</v>
      </c>
      <c r="AA222">
        <v>0</v>
      </c>
      <c r="AB222" t="s">
        <v>9</v>
      </c>
      <c r="AC222">
        <v>0</v>
      </c>
      <c r="AD222">
        <v>0</v>
      </c>
      <c r="AE222" t="s">
        <v>10</v>
      </c>
      <c r="AF222">
        <v>32767</v>
      </c>
      <c r="AG222">
        <v>0</v>
      </c>
      <c r="AH222" t="s">
        <v>11</v>
      </c>
      <c r="AI222">
        <v>-32767</v>
      </c>
      <c r="AJ222">
        <v>0</v>
      </c>
      <c r="AK222" t="s">
        <v>12</v>
      </c>
      <c r="AL222">
        <v>0</v>
      </c>
      <c r="AM222">
        <v>0</v>
      </c>
    </row>
    <row r="223" spans="1:39" x14ac:dyDescent="0.25">
      <c r="A223" t="s">
        <v>14</v>
      </c>
      <c r="B223">
        <v>2</v>
      </c>
      <c r="C223">
        <v>50</v>
      </c>
      <c r="D223" t="s">
        <v>1</v>
      </c>
      <c r="E223">
        <v>0</v>
      </c>
      <c r="F223">
        <v>0</v>
      </c>
      <c r="G223" t="s">
        <v>2</v>
      </c>
      <c r="H223">
        <v>185.20038</v>
      </c>
      <c r="I223">
        <v>4.7425000000000002E-2</v>
      </c>
      <c r="J223" t="s">
        <v>3</v>
      </c>
      <c r="K223">
        <v>131.572193</v>
      </c>
      <c r="L223">
        <v>5.5209999999999999E-3</v>
      </c>
      <c r="M223" t="s">
        <v>4</v>
      </c>
      <c r="N223">
        <v>0</v>
      </c>
      <c r="O223">
        <v>0</v>
      </c>
      <c r="P223" t="s">
        <v>5</v>
      </c>
      <c r="Q223">
        <v>0</v>
      </c>
      <c r="R223">
        <v>0</v>
      </c>
      <c r="S223" t="s">
        <v>6</v>
      </c>
      <c r="T223">
        <v>0</v>
      </c>
      <c r="U223">
        <v>0</v>
      </c>
      <c r="V223" t="s">
        <v>7</v>
      </c>
      <c r="W223">
        <v>0</v>
      </c>
      <c r="X223">
        <v>0</v>
      </c>
      <c r="Y223" t="s">
        <v>8</v>
      </c>
      <c r="Z223">
        <v>0</v>
      </c>
      <c r="AA223">
        <v>0</v>
      </c>
      <c r="AB223" t="s">
        <v>9</v>
      </c>
      <c r="AC223">
        <v>0</v>
      </c>
      <c r="AD223">
        <v>0</v>
      </c>
      <c r="AE223" t="s">
        <v>10</v>
      </c>
      <c r="AF223">
        <v>32767</v>
      </c>
      <c r="AG223">
        <v>0</v>
      </c>
      <c r="AH223" t="s">
        <v>11</v>
      </c>
      <c r="AI223">
        <v>-32767</v>
      </c>
      <c r="AJ223">
        <v>0</v>
      </c>
      <c r="AK223" t="s">
        <v>12</v>
      </c>
      <c r="AL223">
        <v>0</v>
      </c>
      <c r="AM223">
        <v>0</v>
      </c>
    </row>
    <row r="224" spans="1:39" x14ac:dyDescent="0.25">
      <c r="A224" t="s">
        <v>14</v>
      </c>
      <c r="B224">
        <v>3</v>
      </c>
      <c r="C224">
        <v>75</v>
      </c>
      <c r="D224" t="s">
        <v>1</v>
      </c>
      <c r="E224">
        <v>0</v>
      </c>
      <c r="F224">
        <v>0</v>
      </c>
      <c r="G224" t="s">
        <v>2</v>
      </c>
      <c r="H224">
        <v>278.12387799999999</v>
      </c>
      <c r="I224">
        <v>0.11493100000000001</v>
      </c>
      <c r="J224" t="s">
        <v>3</v>
      </c>
      <c r="K224">
        <v>197.351067</v>
      </c>
      <c r="L224">
        <v>1.0879E-2</v>
      </c>
      <c r="M224" t="s">
        <v>4</v>
      </c>
      <c r="N224">
        <v>0</v>
      </c>
      <c r="O224">
        <v>0</v>
      </c>
      <c r="P224" t="s">
        <v>5</v>
      </c>
      <c r="Q224">
        <v>0</v>
      </c>
      <c r="R224">
        <v>0</v>
      </c>
      <c r="S224" t="s">
        <v>6</v>
      </c>
      <c r="T224">
        <v>0</v>
      </c>
      <c r="U224">
        <v>0</v>
      </c>
      <c r="V224" t="s">
        <v>7</v>
      </c>
      <c r="W224">
        <v>0</v>
      </c>
      <c r="X224">
        <v>0</v>
      </c>
      <c r="Y224" t="s">
        <v>8</v>
      </c>
      <c r="Z224">
        <v>0</v>
      </c>
      <c r="AA224">
        <v>0</v>
      </c>
      <c r="AB224" t="s">
        <v>9</v>
      </c>
      <c r="AC224">
        <v>0</v>
      </c>
      <c r="AD224">
        <v>0</v>
      </c>
      <c r="AE224" t="s">
        <v>10</v>
      </c>
      <c r="AF224">
        <v>32767</v>
      </c>
      <c r="AG224">
        <v>0</v>
      </c>
      <c r="AH224" t="s">
        <v>11</v>
      </c>
      <c r="AI224">
        <v>-32767</v>
      </c>
      <c r="AJ224">
        <v>0</v>
      </c>
      <c r="AK224" t="s">
        <v>12</v>
      </c>
      <c r="AL224">
        <v>0</v>
      </c>
      <c r="AM224">
        <v>0</v>
      </c>
    </row>
    <row r="225" spans="1:39" x14ac:dyDescent="0.25">
      <c r="A225" t="s">
        <v>14</v>
      </c>
      <c r="B225">
        <v>4</v>
      </c>
      <c r="C225">
        <v>100</v>
      </c>
      <c r="D225" t="s">
        <v>1</v>
      </c>
      <c r="E225">
        <v>0</v>
      </c>
      <c r="F225">
        <v>0</v>
      </c>
      <c r="G225" t="s">
        <v>2</v>
      </c>
      <c r="H225">
        <v>371.04496399999999</v>
      </c>
      <c r="I225">
        <v>0.21698500000000001</v>
      </c>
      <c r="J225" t="s">
        <v>3</v>
      </c>
      <c r="K225">
        <v>263.12706100000003</v>
      </c>
      <c r="L225">
        <v>1.636E-2</v>
      </c>
      <c r="M225" t="s">
        <v>4</v>
      </c>
      <c r="N225">
        <v>0</v>
      </c>
      <c r="O225">
        <v>0</v>
      </c>
      <c r="P225" t="s">
        <v>5</v>
      </c>
      <c r="Q225">
        <v>0</v>
      </c>
      <c r="R225">
        <v>0</v>
      </c>
      <c r="S225" t="s">
        <v>6</v>
      </c>
      <c r="T225">
        <v>0</v>
      </c>
      <c r="U225">
        <v>0</v>
      </c>
      <c r="V225" t="s">
        <v>7</v>
      </c>
      <c r="W225">
        <v>0</v>
      </c>
      <c r="X225">
        <v>0</v>
      </c>
      <c r="Y225" t="s">
        <v>8</v>
      </c>
      <c r="Z225">
        <v>0</v>
      </c>
      <c r="AA225">
        <v>0</v>
      </c>
      <c r="AB225" t="s">
        <v>9</v>
      </c>
      <c r="AC225">
        <v>0</v>
      </c>
      <c r="AD225">
        <v>0</v>
      </c>
      <c r="AE225" t="s">
        <v>10</v>
      </c>
      <c r="AF225">
        <v>32767</v>
      </c>
      <c r="AG225">
        <v>0</v>
      </c>
      <c r="AH225" t="s">
        <v>11</v>
      </c>
      <c r="AI225">
        <v>-32767</v>
      </c>
      <c r="AJ225">
        <v>0</v>
      </c>
      <c r="AK225" t="s">
        <v>12</v>
      </c>
      <c r="AL225">
        <v>0</v>
      </c>
      <c r="AM225">
        <v>0</v>
      </c>
    </row>
    <row r="226" spans="1:39" x14ac:dyDescent="0.25">
      <c r="A226" t="s">
        <v>14</v>
      </c>
      <c r="B226">
        <v>5</v>
      </c>
      <c r="C226">
        <v>125</v>
      </c>
      <c r="D226" t="s">
        <v>1</v>
      </c>
      <c r="E226">
        <v>0</v>
      </c>
      <c r="F226">
        <v>0</v>
      </c>
      <c r="G226" t="s">
        <v>2</v>
      </c>
      <c r="H226">
        <v>463.94008000000002</v>
      </c>
      <c r="I226">
        <v>0.40992699999999999</v>
      </c>
      <c r="J226" t="s">
        <v>3</v>
      </c>
      <c r="K226">
        <v>328.89754799999997</v>
      </c>
      <c r="L226">
        <v>2.2671E-2</v>
      </c>
      <c r="M226" t="s">
        <v>4</v>
      </c>
      <c r="N226">
        <v>0</v>
      </c>
      <c r="O226">
        <v>0</v>
      </c>
      <c r="P226" t="s">
        <v>5</v>
      </c>
      <c r="Q226">
        <v>0</v>
      </c>
      <c r="R226">
        <v>0</v>
      </c>
      <c r="S226" t="s">
        <v>6</v>
      </c>
      <c r="T226">
        <v>0</v>
      </c>
      <c r="U226">
        <v>0</v>
      </c>
      <c r="V226" t="s">
        <v>7</v>
      </c>
      <c r="W226">
        <v>0</v>
      </c>
      <c r="X226">
        <v>0</v>
      </c>
      <c r="Y226" t="s">
        <v>8</v>
      </c>
      <c r="Z226">
        <v>0</v>
      </c>
      <c r="AA226">
        <v>0</v>
      </c>
      <c r="AB226" t="s">
        <v>9</v>
      </c>
      <c r="AC226">
        <v>0</v>
      </c>
      <c r="AD226">
        <v>0</v>
      </c>
      <c r="AE226" t="s">
        <v>10</v>
      </c>
      <c r="AF226">
        <v>32767</v>
      </c>
      <c r="AG226">
        <v>0</v>
      </c>
      <c r="AH226" t="s">
        <v>11</v>
      </c>
      <c r="AI226">
        <v>-32767</v>
      </c>
      <c r="AJ226">
        <v>0</v>
      </c>
      <c r="AK226" t="s">
        <v>12</v>
      </c>
      <c r="AL226">
        <v>0</v>
      </c>
      <c r="AM226">
        <v>0</v>
      </c>
    </row>
    <row r="227" spans="1:39" x14ac:dyDescent="0.25">
      <c r="A227" t="s">
        <v>14</v>
      </c>
      <c r="B227">
        <v>6</v>
      </c>
      <c r="C227">
        <v>150</v>
      </c>
      <c r="D227" t="s">
        <v>1</v>
      </c>
      <c r="E227">
        <v>0</v>
      </c>
      <c r="F227">
        <v>0</v>
      </c>
      <c r="G227" t="s">
        <v>2</v>
      </c>
      <c r="H227">
        <v>556.83571500000005</v>
      </c>
      <c r="I227">
        <v>0.69014399999999998</v>
      </c>
      <c r="J227" t="s">
        <v>3</v>
      </c>
      <c r="K227">
        <v>394.66940099999999</v>
      </c>
      <c r="L227">
        <v>3.0374999999999999E-2</v>
      </c>
      <c r="M227" t="s">
        <v>4</v>
      </c>
      <c r="N227">
        <v>0</v>
      </c>
      <c r="O227">
        <v>0</v>
      </c>
      <c r="P227" t="s">
        <v>5</v>
      </c>
      <c r="Q227">
        <v>0</v>
      </c>
      <c r="R227">
        <v>0</v>
      </c>
      <c r="S227" t="s">
        <v>6</v>
      </c>
      <c r="T227">
        <v>0</v>
      </c>
      <c r="U227">
        <v>0</v>
      </c>
      <c r="V227" t="s">
        <v>7</v>
      </c>
      <c r="W227">
        <v>0</v>
      </c>
      <c r="X227">
        <v>0</v>
      </c>
      <c r="Y227" t="s">
        <v>8</v>
      </c>
      <c r="Z227">
        <v>0</v>
      </c>
      <c r="AA227">
        <v>0</v>
      </c>
      <c r="AB227" t="s">
        <v>9</v>
      </c>
      <c r="AC227">
        <v>0</v>
      </c>
      <c r="AD227">
        <v>0</v>
      </c>
      <c r="AE227" t="s">
        <v>10</v>
      </c>
      <c r="AF227">
        <v>32767</v>
      </c>
      <c r="AG227">
        <v>0</v>
      </c>
      <c r="AH227" t="s">
        <v>11</v>
      </c>
      <c r="AI227">
        <v>-32767</v>
      </c>
      <c r="AJ227">
        <v>0</v>
      </c>
      <c r="AK227" t="s">
        <v>12</v>
      </c>
      <c r="AL227">
        <v>0</v>
      </c>
      <c r="AM227">
        <v>0</v>
      </c>
    </row>
    <row r="228" spans="1:39" x14ac:dyDescent="0.25">
      <c r="A228" t="s">
        <v>14</v>
      </c>
      <c r="B228">
        <v>7</v>
      </c>
      <c r="C228">
        <v>175</v>
      </c>
      <c r="D228" t="s">
        <v>1</v>
      </c>
      <c r="E228">
        <v>0</v>
      </c>
      <c r="F228">
        <v>0</v>
      </c>
      <c r="G228" t="s">
        <v>2</v>
      </c>
      <c r="H228">
        <v>649.74994400000003</v>
      </c>
      <c r="I228">
        <v>1.026778</v>
      </c>
      <c r="J228" t="s">
        <v>3</v>
      </c>
      <c r="K228">
        <v>460.44501000000002</v>
      </c>
      <c r="L228">
        <v>4.1320999999999997E-2</v>
      </c>
      <c r="M228" t="s">
        <v>4</v>
      </c>
      <c r="N228">
        <v>0</v>
      </c>
      <c r="O228">
        <v>0</v>
      </c>
      <c r="P228" t="s">
        <v>5</v>
      </c>
      <c r="Q228">
        <v>0</v>
      </c>
      <c r="R228">
        <v>0</v>
      </c>
      <c r="S228" t="s">
        <v>6</v>
      </c>
      <c r="T228">
        <v>0</v>
      </c>
      <c r="U228">
        <v>0</v>
      </c>
      <c r="V228" t="s">
        <v>7</v>
      </c>
      <c r="W228">
        <v>0</v>
      </c>
      <c r="X228">
        <v>0</v>
      </c>
      <c r="Y228" t="s">
        <v>8</v>
      </c>
      <c r="Z228">
        <v>0</v>
      </c>
      <c r="AA228">
        <v>0</v>
      </c>
      <c r="AB228" t="s">
        <v>9</v>
      </c>
      <c r="AC228">
        <v>0</v>
      </c>
      <c r="AD228">
        <v>0</v>
      </c>
      <c r="AE228" t="s">
        <v>10</v>
      </c>
      <c r="AF228">
        <v>32767</v>
      </c>
      <c r="AG228">
        <v>0</v>
      </c>
      <c r="AH228" t="s">
        <v>11</v>
      </c>
      <c r="AI228">
        <v>-32767</v>
      </c>
      <c r="AJ228">
        <v>0</v>
      </c>
      <c r="AK228" t="s">
        <v>12</v>
      </c>
      <c r="AL228">
        <v>0</v>
      </c>
      <c r="AM228">
        <v>0</v>
      </c>
    </row>
    <row r="229" spans="1:39" x14ac:dyDescent="0.25">
      <c r="A229" t="s">
        <v>14</v>
      </c>
      <c r="B229">
        <v>8</v>
      </c>
      <c r="C229">
        <v>200</v>
      </c>
      <c r="D229" t="s">
        <v>1</v>
      </c>
      <c r="E229">
        <v>0</v>
      </c>
      <c r="F229">
        <v>0</v>
      </c>
      <c r="G229" t="s">
        <v>2</v>
      </c>
      <c r="H229">
        <v>742.65447300000005</v>
      </c>
      <c r="I229">
        <v>1.4304650000000001</v>
      </c>
      <c r="J229" t="s">
        <v>3</v>
      </c>
      <c r="K229">
        <v>526.21853099999998</v>
      </c>
      <c r="L229">
        <v>5.0174000000000003E-2</v>
      </c>
      <c r="M229" t="s">
        <v>4</v>
      </c>
      <c r="N229">
        <v>0</v>
      </c>
      <c r="O229">
        <v>0</v>
      </c>
      <c r="P229" t="s">
        <v>5</v>
      </c>
      <c r="Q229">
        <v>0</v>
      </c>
      <c r="R229">
        <v>0</v>
      </c>
      <c r="S229" t="s">
        <v>6</v>
      </c>
      <c r="T229">
        <v>0</v>
      </c>
      <c r="U229">
        <v>0</v>
      </c>
      <c r="V229" t="s">
        <v>7</v>
      </c>
      <c r="W229">
        <v>0</v>
      </c>
      <c r="X229">
        <v>0</v>
      </c>
      <c r="Y229" t="s">
        <v>8</v>
      </c>
      <c r="Z229">
        <v>0</v>
      </c>
      <c r="AA229">
        <v>0</v>
      </c>
      <c r="AB229" t="s">
        <v>9</v>
      </c>
      <c r="AC229">
        <v>0</v>
      </c>
      <c r="AD229">
        <v>0</v>
      </c>
      <c r="AE229" t="s">
        <v>10</v>
      </c>
      <c r="AF229">
        <v>32767</v>
      </c>
      <c r="AG229">
        <v>0</v>
      </c>
      <c r="AH229" t="s">
        <v>11</v>
      </c>
      <c r="AI229">
        <v>-32767</v>
      </c>
      <c r="AJ229">
        <v>0</v>
      </c>
      <c r="AK229" t="s">
        <v>12</v>
      </c>
      <c r="AL229">
        <v>0</v>
      </c>
      <c r="AM229">
        <v>0</v>
      </c>
    </row>
    <row r="230" spans="1:39" x14ac:dyDescent="0.25">
      <c r="A230" t="s">
        <v>14</v>
      </c>
      <c r="B230">
        <v>9</v>
      </c>
      <c r="C230">
        <v>225</v>
      </c>
      <c r="D230" t="s">
        <v>1</v>
      </c>
      <c r="E230">
        <v>0</v>
      </c>
      <c r="F230">
        <v>0</v>
      </c>
      <c r="G230" t="s">
        <v>2</v>
      </c>
      <c r="H230">
        <v>835.57322499999998</v>
      </c>
      <c r="I230">
        <v>1.8846970000000001</v>
      </c>
      <c r="J230" t="s">
        <v>3</v>
      </c>
      <c r="K230">
        <v>591.98882700000001</v>
      </c>
      <c r="L230">
        <v>6.2220999999999999E-2</v>
      </c>
      <c r="M230" t="s">
        <v>4</v>
      </c>
      <c r="N230">
        <v>0</v>
      </c>
      <c r="O230">
        <v>0</v>
      </c>
      <c r="P230" t="s">
        <v>5</v>
      </c>
      <c r="Q230">
        <v>0</v>
      </c>
      <c r="R230">
        <v>0</v>
      </c>
      <c r="S230" t="s">
        <v>6</v>
      </c>
      <c r="T230">
        <v>0</v>
      </c>
      <c r="U230">
        <v>0</v>
      </c>
      <c r="V230" t="s">
        <v>7</v>
      </c>
      <c r="W230">
        <v>0</v>
      </c>
      <c r="X230">
        <v>0</v>
      </c>
      <c r="Y230" t="s">
        <v>8</v>
      </c>
      <c r="Z230">
        <v>0</v>
      </c>
      <c r="AA230">
        <v>0</v>
      </c>
      <c r="AB230" t="s">
        <v>9</v>
      </c>
      <c r="AC230">
        <v>0</v>
      </c>
      <c r="AD230">
        <v>0</v>
      </c>
      <c r="AE230" t="s">
        <v>10</v>
      </c>
      <c r="AF230">
        <v>32767</v>
      </c>
      <c r="AG230">
        <v>0</v>
      </c>
      <c r="AH230" t="s">
        <v>11</v>
      </c>
      <c r="AI230">
        <v>-32767</v>
      </c>
      <c r="AJ230">
        <v>0</v>
      </c>
      <c r="AK230" t="s">
        <v>12</v>
      </c>
      <c r="AL230">
        <v>0</v>
      </c>
      <c r="AM230">
        <v>0</v>
      </c>
    </row>
    <row r="231" spans="1:39" x14ac:dyDescent="0.25">
      <c r="A231" t="s">
        <v>14</v>
      </c>
      <c r="B231">
        <v>10</v>
      </c>
      <c r="C231">
        <v>250</v>
      </c>
      <c r="D231" t="s">
        <v>1</v>
      </c>
      <c r="E231">
        <v>0</v>
      </c>
      <c r="F231">
        <v>0</v>
      </c>
      <c r="G231" t="s">
        <v>2</v>
      </c>
      <c r="H231">
        <v>928.47265000000004</v>
      </c>
      <c r="I231">
        <v>2.3615900000000001</v>
      </c>
      <c r="J231" t="s">
        <v>3</v>
      </c>
      <c r="K231">
        <v>657.75367100000005</v>
      </c>
      <c r="L231">
        <v>7.4631000000000003E-2</v>
      </c>
      <c r="M231" t="s">
        <v>4</v>
      </c>
      <c r="N231">
        <v>0</v>
      </c>
      <c r="O231">
        <v>0</v>
      </c>
      <c r="P231" t="s">
        <v>5</v>
      </c>
      <c r="Q231">
        <v>0</v>
      </c>
      <c r="R231">
        <v>0</v>
      </c>
      <c r="S231" t="s">
        <v>6</v>
      </c>
      <c r="T231">
        <v>0</v>
      </c>
      <c r="U231">
        <v>0</v>
      </c>
      <c r="V231" t="s">
        <v>7</v>
      </c>
      <c r="W231">
        <v>0</v>
      </c>
      <c r="X231">
        <v>0</v>
      </c>
      <c r="Y231" t="s">
        <v>8</v>
      </c>
      <c r="Z231">
        <v>0</v>
      </c>
      <c r="AA231">
        <v>0</v>
      </c>
      <c r="AB231" t="s">
        <v>9</v>
      </c>
      <c r="AC231">
        <v>0</v>
      </c>
      <c r="AD231">
        <v>0</v>
      </c>
      <c r="AE231" t="s">
        <v>10</v>
      </c>
      <c r="AF231">
        <v>32767</v>
      </c>
      <c r="AG231">
        <v>0</v>
      </c>
      <c r="AH231" t="s">
        <v>11</v>
      </c>
      <c r="AI231">
        <v>-32767</v>
      </c>
      <c r="AJ231">
        <v>0</v>
      </c>
      <c r="AK231" t="s">
        <v>12</v>
      </c>
      <c r="AL231">
        <v>0</v>
      </c>
      <c r="AM231">
        <v>0</v>
      </c>
    </row>
    <row r="232" spans="1:39" x14ac:dyDescent="0.25">
      <c r="A232" t="s">
        <v>14</v>
      </c>
      <c r="B232">
        <v>11</v>
      </c>
      <c r="C232">
        <v>275</v>
      </c>
      <c r="D232" t="s">
        <v>1</v>
      </c>
      <c r="E232">
        <v>0</v>
      </c>
      <c r="F232">
        <v>0</v>
      </c>
      <c r="G232" t="s">
        <v>2</v>
      </c>
      <c r="H232">
        <v>1021.410553</v>
      </c>
      <c r="I232">
        <v>2.5644179999999999</v>
      </c>
      <c r="J232" t="s">
        <v>3</v>
      </c>
      <c r="K232">
        <v>723.52600600000005</v>
      </c>
      <c r="L232">
        <v>8.5847999999999994E-2</v>
      </c>
      <c r="M232" t="s">
        <v>4</v>
      </c>
      <c r="N232">
        <v>0</v>
      </c>
      <c r="O232">
        <v>0</v>
      </c>
      <c r="P232" t="s">
        <v>5</v>
      </c>
      <c r="Q232">
        <v>0</v>
      </c>
      <c r="R232">
        <v>0</v>
      </c>
      <c r="S232" t="s">
        <v>6</v>
      </c>
      <c r="T232">
        <v>0</v>
      </c>
      <c r="U232">
        <v>0</v>
      </c>
      <c r="V232" t="s">
        <v>7</v>
      </c>
      <c r="W232">
        <v>0</v>
      </c>
      <c r="X232">
        <v>0</v>
      </c>
      <c r="Y232" t="s">
        <v>8</v>
      </c>
      <c r="Z232">
        <v>0</v>
      </c>
      <c r="AA232">
        <v>0</v>
      </c>
      <c r="AB232" t="s">
        <v>9</v>
      </c>
      <c r="AC232">
        <v>0</v>
      </c>
      <c r="AD232">
        <v>0</v>
      </c>
      <c r="AE232" t="s">
        <v>10</v>
      </c>
      <c r="AF232">
        <v>32767</v>
      </c>
      <c r="AG232">
        <v>0</v>
      </c>
      <c r="AH232" t="s">
        <v>11</v>
      </c>
      <c r="AI232">
        <v>-32767</v>
      </c>
      <c r="AJ232">
        <v>0</v>
      </c>
      <c r="AK232" t="s">
        <v>12</v>
      </c>
      <c r="AL232">
        <v>0</v>
      </c>
      <c r="AM232">
        <v>0</v>
      </c>
    </row>
    <row r="233" spans="1:39" x14ac:dyDescent="0.25">
      <c r="A233" t="s">
        <v>14</v>
      </c>
      <c r="B233">
        <v>12</v>
      </c>
      <c r="C233">
        <v>300</v>
      </c>
      <c r="D233" t="s">
        <v>1</v>
      </c>
      <c r="E233">
        <v>0</v>
      </c>
      <c r="F233">
        <v>0</v>
      </c>
      <c r="G233" t="s">
        <v>2</v>
      </c>
      <c r="H233">
        <v>1114.342637</v>
      </c>
      <c r="I233">
        <v>2.7701519999999999</v>
      </c>
      <c r="J233" t="s">
        <v>3</v>
      </c>
      <c r="K233">
        <v>789.29932699999995</v>
      </c>
      <c r="L233">
        <v>9.9317000000000003E-2</v>
      </c>
      <c r="M233" t="s">
        <v>4</v>
      </c>
      <c r="N233">
        <v>0</v>
      </c>
      <c r="O233">
        <v>0</v>
      </c>
      <c r="P233" t="s">
        <v>5</v>
      </c>
      <c r="Q233">
        <v>0</v>
      </c>
      <c r="R233">
        <v>0</v>
      </c>
      <c r="S233" t="s">
        <v>6</v>
      </c>
      <c r="T233">
        <v>0</v>
      </c>
      <c r="U233">
        <v>0</v>
      </c>
      <c r="V233" t="s">
        <v>7</v>
      </c>
      <c r="W233">
        <v>0</v>
      </c>
      <c r="X233">
        <v>0</v>
      </c>
      <c r="Y233" t="s">
        <v>8</v>
      </c>
      <c r="Z233">
        <v>0</v>
      </c>
      <c r="AA233">
        <v>0</v>
      </c>
      <c r="AB233" t="s">
        <v>9</v>
      </c>
      <c r="AC233">
        <v>0</v>
      </c>
      <c r="AD233">
        <v>0</v>
      </c>
      <c r="AE233" t="s">
        <v>10</v>
      </c>
      <c r="AF233">
        <v>32767</v>
      </c>
      <c r="AG233">
        <v>0</v>
      </c>
      <c r="AH233" t="s">
        <v>11</v>
      </c>
      <c r="AI233">
        <v>-32767</v>
      </c>
      <c r="AJ233">
        <v>0</v>
      </c>
      <c r="AK233" t="s">
        <v>12</v>
      </c>
      <c r="AL233">
        <v>0</v>
      </c>
      <c r="AM233">
        <v>0</v>
      </c>
    </row>
    <row r="234" spans="1:39" x14ac:dyDescent="0.25">
      <c r="A234" t="s">
        <v>14</v>
      </c>
      <c r="B234">
        <v>13</v>
      </c>
      <c r="C234">
        <v>325</v>
      </c>
      <c r="D234" t="s">
        <v>1</v>
      </c>
      <c r="E234">
        <v>0</v>
      </c>
      <c r="F234">
        <v>0</v>
      </c>
      <c r="G234" t="s">
        <v>2</v>
      </c>
      <c r="H234">
        <v>1207.287178</v>
      </c>
      <c r="I234">
        <v>3.0460560000000001</v>
      </c>
      <c r="J234" t="s">
        <v>3</v>
      </c>
      <c r="K234">
        <v>855.07670800000005</v>
      </c>
      <c r="L234">
        <v>0.1135</v>
      </c>
      <c r="M234" t="s">
        <v>4</v>
      </c>
      <c r="N234">
        <v>0</v>
      </c>
      <c r="O234">
        <v>0</v>
      </c>
      <c r="P234" t="s">
        <v>5</v>
      </c>
      <c r="Q234">
        <v>0</v>
      </c>
      <c r="R234">
        <v>0</v>
      </c>
      <c r="S234" t="s">
        <v>6</v>
      </c>
      <c r="T234">
        <v>0</v>
      </c>
      <c r="U234">
        <v>0</v>
      </c>
      <c r="V234" t="s">
        <v>7</v>
      </c>
      <c r="W234">
        <v>0</v>
      </c>
      <c r="X234">
        <v>0</v>
      </c>
      <c r="Y234" t="s">
        <v>8</v>
      </c>
      <c r="Z234">
        <v>0</v>
      </c>
      <c r="AA234">
        <v>0</v>
      </c>
      <c r="AB234" t="s">
        <v>9</v>
      </c>
      <c r="AC234">
        <v>0</v>
      </c>
      <c r="AD234">
        <v>0</v>
      </c>
      <c r="AE234" t="s">
        <v>10</v>
      </c>
      <c r="AF234">
        <v>32767</v>
      </c>
      <c r="AG234">
        <v>0</v>
      </c>
      <c r="AH234" t="s">
        <v>11</v>
      </c>
      <c r="AI234">
        <v>-32767</v>
      </c>
      <c r="AJ234">
        <v>0</v>
      </c>
      <c r="AK234" t="s">
        <v>12</v>
      </c>
      <c r="AL234">
        <v>0</v>
      </c>
      <c r="AM234">
        <v>0</v>
      </c>
    </row>
    <row r="235" spans="1:39" x14ac:dyDescent="0.25">
      <c r="A235" t="s">
        <v>14</v>
      </c>
      <c r="B235">
        <v>14</v>
      </c>
      <c r="C235">
        <v>350</v>
      </c>
      <c r="D235" t="s">
        <v>1</v>
      </c>
      <c r="E235">
        <v>0</v>
      </c>
      <c r="F235">
        <v>0</v>
      </c>
      <c r="G235" t="s">
        <v>2</v>
      </c>
      <c r="H235">
        <v>1300.2285059999999</v>
      </c>
      <c r="I235">
        <v>3.3339340000000002</v>
      </c>
      <c r="J235" t="s">
        <v>3</v>
      </c>
      <c r="K235">
        <v>920.85418800000002</v>
      </c>
      <c r="L235">
        <v>0.125613</v>
      </c>
      <c r="M235" t="s">
        <v>4</v>
      </c>
      <c r="N235">
        <v>0</v>
      </c>
      <c r="O235">
        <v>0</v>
      </c>
      <c r="P235" t="s">
        <v>5</v>
      </c>
      <c r="Q235">
        <v>0</v>
      </c>
      <c r="R235">
        <v>0</v>
      </c>
      <c r="S235" t="s">
        <v>6</v>
      </c>
      <c r="T235">
        <v>0</v>
      </c>
      <c r="U235">
        <v>0</v>
      </c>
      <c r="V235" t="s">
        <v>7</v>
      </c>
      <c r="W235">
        <v>0</v>
      </c>
      <c r="X235">
        <v>0</v>
      </c>
      <c r="Y235" t="s">
        <v>8</v>
      </c>
      <c r="Z235">
        <v>0</v>
      </c>
      <c r="AA235">
        <v>0</v>
      </c>
      <c r="AB235" t="s">
        <v>9</v>
      </c>
      <c r="AC235">
        <v>0</v>
      </c>
      <c r="AD235">
        <v>0</v>
      </c>
      <c r="AE235" t="s">
        <v>10</v>
      </c>
      <c r="AF235">
        <v>32767</v>
      </c>
      <c r="AG235">
        <v>0</v>
      </c>
      <c r="AH235" t="s">
        <v>11</v>
      </c>
      <c r="AI235">
        <v>-32767</v>
      </c>
      <c r="AJ235">
        <v>0</v>
      </c>
      <c r="AK235" t="s">
        <v>12</v>
      </c>
      <c r="AL235">
        <v>0</v>
      </c>
      <c r="AM235">
        <v>0</v>
      </c>
    </row>
    <row r="236" spans="1:39" x14ac:dyDescent="0.25">
      <c r="A236" t="s">
        <v>14</v>
      </c>
      <c r="B236">
        <v>15</v>
      </c>
      <c r="C236">
        <v>375</v>
      </c>
      <c r="D236" t="s">
        <v>1</v>
      </c>
      <c r="E236">
        <v>0</v>
      </c>
      <c r="F236">
        <v>0</v>
      </c>
      <c r="G236" t="s">
        <v>2</v>
      </c>
      <c r="H236">
        <v>1393.178306</v>
      </c>
      <c r="I236">
        <v>3.628196</v>
      </c>
      <c r="J236" t="s">
        <v>3</v>
      </c>
      <c r="K236">
        <v>986.63300700000002</v>
      </c>
      <c r="L236">
        <v>0.137179</v>
      </c>
      <c r="M236" t="s">
        <v>4</v>
      </c>
      <c r="N236">
        <v>0</v>
      </c>
      <c r="O236">
        <v>0</v>
      </c>
      <c r="P236" t="s">
        <v>5</v>
      </c>
      <c r="Q236">
        <v>0</v>
      </c>
      <c r="R236">
        <v>0</v>
      </c>
      <c r="S236" t="s">
        <v>6</v>
      </c>
      <c r="T236">
        <v>0</v>
      </c>
      <c r="U236">
        <v>0</v>
      </c>
      <c r="V236" t="s">
        <v>7</v>
      </c>
      <c r="W236">
        <v>0</v>
      </c>
      <c r="X236">
        <v>0</v>
      </c>
      <c r="Y236" t="s">
        <v>8</v>
      </c>
      <c r="Z236">
        <v>0</v>
      </c>
      <c r="AA236">
        <v>0</v>
      </c>
      <c r="AB236" t="s">
        <v>9</v>
      </c>
      <c r="AC236">
        <v>0</v>
      </c>
      <c r="AD236">
        <v>0</v>
      </c>
      <c r="AE236" t="s">
        <v>10</v>
      </c>
      <c r="AF236">
        <v>32767</v>
      </c>
      <c r="AG236">
        <v>0</v>
      </c>
      <c r="AH236" t="s">
        <v>11</v>
      </c>
      <c r="AI236">
        <v>-32767</v>
      </c>
      <c r="AJ236">
        <v>0</v>
      </c>
      <c r="AK236" t="s">
        <v>12</v>
      </c>
      <c r="AL236">
        <v>0</v>
      </c>
      <c r="AM236">
        <v>0</v>
      </c>
    </row>
    <row r="237" spans="1:39" x14ac:dyDescent="0.25">
      <c r="A237" t="s">
        <v>14</v>
      </c>
      <c r="B237">
        <v>16</v>
      </c>
      <c r="C237">
        <v>400</v>
      </c>
      <c r="D237" t="s">
        <v>1</v>
      </c>
      <c r="E237">
        <v>0</v>
      </c>
      <c r="F237">
        <v>0</v>
      </c>
      <c r="G237" t="s">
        <v>2</v>
      </c>
      <c r="H237">
        <v>1486.119062</v>
      </c>
      <c r="I237">
        <v>3.961643</v>
      </c>
      <c r="J237" t="s">
        <v>3</v>
      </c>
      <c r="K237">
        <v>1052.41623</v>
      </c>
      <c r="L237">
        <v>0.14852899999999999</v>
      </c>
      <c r="M237" t="s">
        <v>4</v>
      </c>
      <c r="N237">
        <v>0</v>
      </c>
      <c r="O237">
        <v>0</v>
      </c>
      <c r="P237" t="s">
        <v>5</v>
      </c>
      <c r="Q237">
        <v>0</v>
      </c>
      <c r="R237">
        <v>0</v>
      </c>
      <c r="S237" t="s">
        <v>6</v>
      </c>
      <c r="T237">
        <v>0</v>
      </c>
      <c r="U237">
        <v>0</v>
      </c>
      <c r="V237" t="s">
        <v>7</v>
      </c>
      <c r="W237">
        <v>0</v>
      </c>
      <c r="X237">
        <v>0</v>
      </c>
      <c r="Y237" t="s">
        <v>8</v>
      </c>
      <c r="Z237">
        <v>0</v>
      </c>
      <c r="AA237">
        <v>0</v>
      </c>
      <c r="AB237" t="s">
        <v>9</v>
      </c>
      <c r="AC237">
        <v>0</v>
      </c>
      <c r="AD237">
        <v>0</v>
      </c>
      <c r="AE237" t="s">
        <v>10</v>
      </c>
      <c r="AF237">
        <v>32767</v>
      </c>
      <c r="AG237">
        <v>0</v>
      </c>
      <c r="AH237" t="s">
        <v>11</v>
      </c>
      <c r="AI237">
        <v>-32767</v>
      </c>
      <c r="AJ237">
        <v>0</v>
      </c>
      <c r="AK237" t="s">
        <v>12</v>
      </c>
      <c r="AL237">
        <v>0</v>
      </c>
      <c r="AM237">
        <v>0</v>
      </c>
    </row>
    <row r="238" spans="1:39" x14ac:dyDescent="0.25">
      <c r="A238" t="s">
        <v>14</v>
      </c>
      <c r="B238">
        <v>17</v>
      </c>
      <c r="C238">
        <v>425</v>
      </c>
      <c r="D238" t="s">
        <v>1</v>
      </c>
      <c r="E238">
        <v>0</v>
      </c>
      <c r="F238">
        <v>0</v>
      </c>
      <c r="G238" t="s">
        <v>2</v>
      </c>
      <c r="H238">
        <v>1579.0709179999999</v>
      </c>
      <c r="I238">
        <v>4.2883740000000001</v>
      </c>
      <c r="J238" t="s">
        <v>3</v>
      </c>
      <c r="K238">
        <v>1118.1992600000001</v>
      </c>
      <c r="L238">
        <v>0.16073499999999999</v>
      </c>
      <c r="M238" t="s">
        <v>4</v>
      </c>
      <c r="N238">
        <v>0</v>
      </c>
      <c r="O238">
        <v>0</v>
      </c>
      <c r="P238" t="s">
        <v>5</v>
      </c>
      <c r="Q238">
        <v>0</v>
      </c>
      <c r="R238">
        <v>0</v>
      </c>
      <c r="S238" t="s">
        <v>6</v>
      </c>
      <c r="T238">
        <v>0</v>
      </c>
      <c r="U238">
        <v>0</v>
      </c>
      <c r="V238" t="s">
        <v>7</v>
      </c>
      <c r="W238">
        <v>0</v>
      </c>
      <c r="X238">
        <v>0</v>
      </c>
      <c r="Y238" t="s">
        <v>8</v>
      </c>
      <c r="Z238">
        <v>0</v>
      </c>
      <c r="AA238">
        <v>0</v>
      </c>
      <c r="AB238" t="s">
        <v>9</v>
      </c>
      <c r="AC238">
        <v>0</v>
      </c>
      <c r="AD238">
        <v>0</v>
      </c>
      <c r="AE238" t="s">
        <v>10</v>
      </c>
      <c r="AF238">
        <v>32767</v>
      </c>
      <c r="AG238">
        <v>0</v>
      </c>
      <c r="AH238" t="s">
        <v>11</v>
      </c>
      <c r="AI238">
        <v>-32767</v>
      </c>
      <c r="AJ238">
        <v>0</v>
      </c>
      <c r="AK238" t="s">
        <v>12</v>
      </c>
      <c r="AL238">
        <v>0</v>
      </c>
      <c r="AM238">
        <v>0</v>
      </c>
    </row>
    <row r="239" spans="1:39" x14ac:dyDescent="0.25">
      <c r="A239" t="s">
        <v>14</v>
      </c>
      <c r="B239">
        <v>18</v>
      </c>
      <c r="C239">
        <v>450</v>
      </c>
      <c r="D239" t="s">
        <v>1</v>
      </c>
      <c r="E239">
        <v>0</v>
      </c>
      <c r="F239">
        <v>0</v>
      </c>
      <c r="G239" t="s">
        <v>2</v>
      </c>
      <c r="H239">
        <v>1672.0225559999999</v>
      </c>
      <c r="I239">
        <v>4.5850350000000004</v>
      </c>
      <c r="J239" t="s">
        <v>3</v>
      </c>
      <c r="K239">
        <v>1183.975449</v>
      </c>
      <c r="L239">
        <v>0.17709800000000001</v>
      </c>
      <c r="M239" t="s">
        <v>4</v>
      </c>
      <c r="N239">
        <v>0</v>
      </c>
      <c r="O239">
        <v>0</v>
      </c>
      <c r="P239" t="s">
        <v>5</v>
      </c>
      <c r="Q239">
        <v>0</v>
      </c>
      <c r="R239">
        <v>0</v>
      </c>
      <c r="S239" t="s">
        <v>6</v>
      </c>
      <c r="T239">
        <v>0</v>
      </c>
      <c r="U239">
        <v>0</v>
      </c>
      <c r="V239" t="s">
        <v>7</v>
      </c>
      <c r="W239">
        <v>0</v>
      </c>
      <c r="X239">
        <v>0</v>
      </c>
      <c r="Y239" t="s">
        <v>8</v>
      </c>
      <c r="Z239">
        <v>0</v>
      </c>
      <c r="AA239">
        <v>0</v>
      </c>
      <c r="AB239" t="s">
        <v>9</v>
      </c>
      <c r="AC239">
        <v>0</v>
      </c>
      <c r="AD239">
        <v>0</v>
      </c>
      <c r="AE239" t="s">
        <v>10</v>
      </c>
      <c r="AF239">
        <v>32767</v>
      </c>
      <c r="AG239">
        <v>0</v>
      </c>
      <c r="AH239" t="s">
        <v>11</v>
      </c>
      <c r="AI239">
        <v>-32767</v>
      </c>
      <c r="AJ239">
        <v>0</v>
      </c>
      <c r="AK239" t="s">
        <v>12</v>
      </c>
      <c r="AL239">
        <v>0</v>
      </c>
      <c r="AM239">
        <v>0</v>
      </c>
    </row>
    <row r="240" spans="1:39" x14ac:dyDescent="0.25">
      <c r="A240" t="s">
        <v>14</v>
      </c>
      <c r="B240">
        <v>19</v>
      </c>
      <c r="C240">
        <v>475</v>
      </c>
      <c r="D240" t="s">
        <v>1</v>
      </c>
      <c r="E240">
        <v>0</v>
      </c>
      <c r="F240">
        <v>0</v>
      </c>
      <c r="G240" t="s">
        <v>2</v>
      </c>
      <c r="H240">
        <v>1764.974473</v>
      </c>
      <c r="I240">
        <v>4.9186180000000004</v>
      </c>
      <c r="J240" t="s">
        <v>3</v>
      </c>
      <c r="K240">
        <v>1249.7529959999999</v>
      </c>
      <c r="L240">
        <v>0.19603799999999999</v>
      </c>
      <c r="M240" t="s">
        <v>4</v>
      </c>
      <c r="N240">
        <v>0</v>
      </c>
      <c r="O240">
        <v>0</v>
      </c>
      <c r="P240" t="s">
        <v>5</v>
      </c>
      <c r="Q240">
        <v>0</v>
      </c>
      <c r="R240">
        <v>0</v>
      </c>
      <c r="S240" t="s">
        <v>6</v>
      </c>
      <c r="T240">
        <v>0</v>
      </c>
      <c r="U240">
        <v>0</v>
      </c>
      <c r="V240" t="s">
        <v>7</v>
      </c>
      <c r="W240">
        <v>0</v>
      </c>
      <c r="X240">
        <v>0</v>
      </c>
      <c r="Y240" t="s">
        <v>8</v>
      </c>
      <c r="Z240">
        <v>0</v>
      </c>
      <c r="AA240">
        <v>0</v>
      </c>
      <c r="AB240" t="s">
        <v>9</v>
      </c>
      <c r="AC240">
        <v>0</v>
      </c>
      <c r="AD240">
        <v>0</v>
      </c>
      <c r="AE240" t="s">
        <v>10</v>
      </c>
      <c r="AF240">
        <v>32767</v>
      </c>
      <c r="AG240">
        <v>0</v>
      </c>
      <c r="AH240" t="s">
        <v>11</v>
      </c>
      <c r="AI240">
        <v>-32767</v>
      </c>
      <c r="AJ240">
        <v>0</v>
      </c>
      <c r="AK240" t="s">
        <v>12</v>
      </c>
      <c r="AL240">
        <v>0</v>
      </c>
      <c r="AM240">
        <v>0</v>
      </c>
    </row>
    <row r="241" spans="1:39" x14ac:dyDescent="0.25">
      <c r="A241" t="s">
        <v>14</v>
      </c>
      <c r="B241">
        <v>20</v>
      </c>
      <c r="C241">
        <v>500</v>
      </c>
      <c r="D241" t="s">
        <v>1</v>
      </c>
      <c r="E241">
        <v>0</v>
      </c>
      <c r="F241">
        <v>0</v>
      </c>
      <c r="G241" t="s">
        <v>2</v>
      </c>
      <c r="H241">
        <v>1857.904871</v>
      </c>
      <c r="I241">
        <v>5.2934279999999996</v>
      </c>
      <c r="J241" t="s">
        <v>3</v>
      </c>
      <c r="K241">
        <v>1315.5295530000001</v>
      </c>
      <c r="L241">
        <v>0.21748100000000001</v>
      </c>
      <c r="M241" t="s">
        <v>4</v>
      </c>
      <c r="N241">
        <v>0</v>
      </c>
      <c r="O241">
        <v>0</v>
      </c>
      <c r="P241" t="s">
        <v>5</v>
      </c>
      <c r="Q241">
        <v>0</v>
      </c>
      <c r="R241">
        <v>0</v>
      </c>
      <c r="S241" t="s">
        <v>6</v>
      </c>
      <c r="T241">
        <v>0</v>
      </c>
      <c r="U241">
        <v>0</v>
      </c>
      <c r="V241" t="s">
        <v>7</v>
      </c>
      <c r="W241">
        <v>0</v>
      </c>
      <c r="X241">
        <v>0</v>
      </c>
      <c r="Y241" t="s">
        <v>8</v>
      </c>
      <c r="Z241">
        <v>0</v>
      </c>
      <c r="AA241">
        <v>0</v>
      </c>
      <c r="AB241" t="s">
        <v>9</v>
      </c>
      <c r="AC241">
        <v>0</v>
      </c>
      <c r="AD241">
        <v>0</v>
      </c>
      <c r="AE241" t="s">
        <v>10</v>
      </c>
      <c r="AF241">
        <v>32767</v>
      </c>
      <c r="AG241">
        <v>0</v>
      </c>
      <c r="AH241" t="s">
        <v>11</v>
      </c>
      <c r="AI241">
        <v>-32767</v>
      </c>
      <c r="AJ241">
        <v>0</v>
      </c>
      <c r="AK241" t="s">
        <v>12</v>
      </c>
      <c r="AL241">
        <v>0</v>
      </c>
      <c r="AM241">
        <v>0</v>
      </c>
    </row>
    <row r="242" spans="1:39" x14ac:dyDescent="0.25">
      <c r="A242" t="s">
        <v>15</v>
      </c>
      <c r="B242">
        <v>1</v>
      </c>
      <c r="C242">
        <v>25</v>
      </c>
      <c r="D242" t="s">
        <v>1</v>
      </c>
      <c r="E242">
        <v>0</v>
      </c>
      <c r="F242">
        <v>0</v>
      </c>
      <c r="G242" t="s">
        <v>2</v>
      </c>
      <c r="H242">
        <v>91.082239000000001</v>
      </c>
      <c r="I242">
        <v>7.3029999999999996E-3</v>
      </c>
      <c r="J242" t="s">
        <v>3</v>
      </c>
      <c r="K242">
        <v>64.612584999999996</v>
      </c>
      <c r="L242">
        <v>1.273E-3</v>
      </c>
      <c r="M242" t="s">
        <v>4</v>
      </c>
      <c r="N242">
        <v>0</v>
      </c>
      <c r="O242">
        <v>0</v>
      </c>
      <c r="P242" t="s">
        <v>5</v>
      </c>
      <c r="Q242">
        <v>0</v>
      </c>
      <c r="R242">
        <v>0</v>
      </c>
      <c r="S242" t="s">
        <v>6</v>
      </c>
      <c r="T242">
        <v>0</v>
      </c>
      <c r="U242">
        <v>0</v>
      </c>
      <c r="V242" t="s">
        <v>7</v>
      </c>
      <c r="W242">
        <v>0</v>
      </c>
      <c r="X242">
        <v>0</v>
      </c>
      <c r="Y242" t="s">
        <v>8</v>
      </c>
      <c r="Z242">
        <v>0</v>
      </c>
      <c r="AA242">
        <v>0</v>
      </c>
      <c r="AB242" t="s">
        <v>9</v>
      </c>
      <c r="AC242">
        <v>0</v>
      </c>
      <c r="AD242">
        <v>0</v>
      </c>
      <c r="AE242" t="s">
        <v>10</v>
      </c>
      <c r="AF242">
        <v>32767</v>
      </c>
      <c r="AG242">
        <v>0</v>
      </c>
      <c r="AH242" t="s">
        <v>11</v>
      </c>
      <c r="AI242">
        <v>-32767</v>
      </c>
      <c r="AJ242">
        <v>0</v>
      </c>
      <c r="AK242" t="s">
        <v>12</v>
      </c>
      <c r="AL242">
        <v>0</v>
      </c>
      <c r="AM242">
        <v>0</v>
      </c>
    </row>
    <row r="243" spans="1:39" x14ac:dyDescent="0.25">
      <c r="A243" t="s">
        <v>15</v>
      </c>
      <c r="B243">
        <v>2</v>
      </c>
      <c r="C243">
        <v>50</v>
      </c>
      <c r="D243" t="s">
        <v>1</v>
      </c>
      <c r="E243">
        <v>0</v>
      </c>
      <c r="F243">
        <v>0</v>
      </c>
      <c r="G243" t="s">
        <v>2</v>
      </c>
      <c r="H243">
        <v>182.59193099999999</v>
      </c>
      <c r="I243">
        <v>2.9735999999999999E-2</v>
      </c>
      <c r="J243" t="s">
        <v>3</v>
      </c>
      <c r="K243">
        <v>129.21474900000001</v>
      </c>
      <c r="L243">
        <v>4.5399999999999998E-3</v>
      </c>
      <c r="M243" t="s">
        <v>4</v>
      </c>
      <c r="N243">
        <v>0</v>
      </c>
      <c r="O243">
        <v>0</v>
      </c>
      <c r="P243" t="s">
        <v>5</v>
      </c>
      <c r="Q243">
        <v>0</v>
      </c>
      <c r="R243">
        <v>0</v>
      </c>
      <c r="S243" t="s">
        <v>6</v>
      </c>
      <c r="T243">
        <v>0</v>
      </c>
      <c r="U243">
        <v>0</v>
      </c>
      <c r="V243" t="s">
        <v>7</v>
      </c>
      <c r="W243">
        <v>0</v>
      </c>
      <c r="X243">
        <v>0</v>
      </c>
      <c r="Y243" t="s">
        <v>8</v>
      </c>
      <c r="Z243">
        <v>0</v>
      </c>
      <c r="AA243">
        <v>0</v>
      </c>
      <c r="AB243" t="s">
        <v>9</v>
      </c>
      <c r="AC243">
        <v>0</v>
      </c>
      <c r="AD243">
        <v>0</v>
      </c>
      <c r="AE243" t="s">
        <v>10</v>
      </c>
      <c r="AF243">
        <v>32767</v>
      </c>
      <c r="AG243">
        <v>0</v>
      </c>
      <c r="AH243" t="s">
        <v>11</v>
      </c>
      <c r="AI243">
        <v>-32767</v>
      </c>
      <c r="AJ243">
        <v>0</v>
      </c>
      <c r="AK243" t="s">
        <v>12</v>
      </c>
      <c r="AL243">
        <v>0</v>
      </c>
      <c r="AM243">
        <v>0</v>
      </c>
    </row>
    <row r="244" spans="1:39" x14ac:dyDescent="0.25">
      <c r="A244" t="s">
        <v>15</v>
      </c>
      <c r="B244">
        <v>3</v>
      </c>
      <c r="C244">
        <v>75</v>
      </c>
      <c r="D244" t="s">
        <v>1</v>
      </c>
      <c r="E244">
        <v>0</v>
      </c>
      <c r="F244">
        <v>0</v>
      </c>
      <c r="G244" t="s">
        <v>2</v>
      </c>
      <c r="H244">
        <v>274.09563700000001</v>
      </c>
      <c r="I244">
        <v>6.4034999999999995E-2</v>
      </c>
      <c r="J244" t="s">
        <v>3</v>
      </c>
      <c r="K244">
        <v>193.81257199999999</v>
      </c>
      <c r="L244">
        <v>7.927E-3</v>
      </c>
      <c r="M244" t="s">
        <v>4</v>
      </c>
      <c r="N244">
        <v>0</v>
      </c>
      <c r="O244">
        <v>0</v>
      </c>
      <c r="P244" t="s">
        <v>5</v>
      </c>
      <c r="Q244">
        <v>0</v>
      </c>
      <c r="R244">
        <v>0</v>
      </c>
      <c r="S244" t="s">
        <v>6</v>
      </c>
      <c r="T244">
        <v>0</v>
      </c>
      <c r="U244">
        <v>0</v>
      </c>
      <c r="V244" t="s">
        <v>7</v>
      </c>
      <c r="W244">
        <v>0</v>
      </c>
      <c r="X244">
        <v>0</v>
      </c>
      <c r="Y244" t="s">
        <v>8</v>
      </c>
      <c r="Z244">
        <v>0</v>
      </c>
      <c r="AA244">
        <v>0</v>
      </c>
      <c r="AB244" t="s">
        <v>9</v>
      </c>
      <c r="AC244">
        <v>0</v>
      </c>
      <c r="AD244">
        <v>0</v>
      </c>
      <c r="AE244" t="s">
        <v>10</v>
      </c>
      <c r="AF244">
        <v>32767</v>
      </c>
      <c r="AG244">
        <v>0</v>
      </c>
      <c r="AH244" t="s">
        <v>11</v>
      </c>
      <c r="AI244">
        <v>-32767</v>
      </c>
      <c r="AJ244">
        <v>0</v>
      </c>
      <c r="AK244" t="s">
        <v>12</v>
      </c>
      <c r="AL244">
        <v>0</v>
      </c>
      <c r="AM244">
        <v>0</v>
      </c>
    </row>
    <row r="245" spans="1:39" x14ac:dyDescent="0.25">
      <c r="A245" t="s">
        <v>15</v>
      </c>
      <c r="B245">
        <v>4</v>
      </c>
      <c r="C245">
        <v>100</v>
      </c>
      <c r="D245" t="s">
        <v>1</v>
      </c>
      <c r="E245">
        <v>0</v>
      </c>
      <c r="F245">
        <v>0</v>
      </c>
      <c r="G245" t="s">
        <v>2</v>
      </c>
      <c r="H245">
        <v>365.604714</v>
      </c>
      <c r="I245">
        <v>0.107943</v>
      </c>
      <c r="J245" t="s">
        <v>3</v>
      </c>
      <c r="K245">
        <v>258.41378800000001</v>
      </c>
      <c r="L245">
        <v>1.2692E-2</v>
      </c>
      <c r="M245" t="s">
        <v>4</v>
      </c>
      <c r="N245">
        <v>0</v>
      </c>
      <c r="O245">
        <v>0</v>
      </c>
      <c r="P245" t="s">
        <v>5</v>
      </c>
      <c r="Q245">
        <v>0</v>
      </c>
      <c r="R245">
        <v>0</v>
      </c>
      <c r="S245" t="s">
        <v>6</v>
      </c>
      <c r="T245">
        <v>0</v>
      </c>
      <c r="U245">
        <v>0</v>
      </c>
      <c r="V245" t="s">
        <v>7</v>
      </c>
      <c r="W245">
        <v>0</v>
      </c>
      <c r="X245">
        <v>0</v>
      </c>
      <c r="Y245" t="s">
        <v>8</v>
      </c>
      <c r="Z245">
        <v>0</v>
      </c>
      <c r="AA245">
        <v>0</v>
      </c>
      <c r="AB245" t="s">
        <v>9</v>
      </c>
      <c r="AC245">
        <v>0</v>
      </c>
      <c r="AD245">
        <v>0</v>
      </c>
      <c r="AE245" t="s">
        <v>10</v>
      </c>
      <c r="AF245">
        <v>32767</v>
      </c>
      <c r="AG245">
        <v>0</v>
      </c>
      <c r="AH245" t="s">
        <v>11</v>
      </c>
      <c r="AI245">
        <v>-32767</v>
      </c>
      <c r="AJ245">
        <v>0</v>
      </c>
      <c r="AK245" t="s">
        <v>12</v>
      </c>
      <c r="AL245">
        <v>0</v>
      </c>
      <c r="AM245">
        <v>0</v>
      </c>
    </row>
    <row r="246" spans="1:39" x14ac:dyDescent="0.25">
      <c r="A246" t="s">
        <v>15</v>
      </c>
      <c r="B246">
        <v>5</v>
      </c>
      <c r="C246">
        <v>125</v>
      </c>
      <c r="D246" t="s">
        <v>1</v>
      </c>
      <c r="E246">
        <v>0</v>
      </c>
      <c r="F246">
        <v>0</v>
      </c>
      <c r="G246" t="s">
        <v>2</v>
      </c>
      <c r="H246">
        <v>457.11097699999999</v>
      </c>
      <c r="I246">
        <v>0.16648099999999999</v>
      </c>
      <c r="J246" t="s">
        <v>3</v>
      </c>
      <c r="K246">
        <v>323.01689800000003</v>
      </c>
      <c r="L246">
        <v>1.8643E-2</v>
      </c>
      <c r="M246" t="s">
        <v>4</v>
      </c>
      <c r="N246">
        <v>0</v>
      </c>
      <c r="O246">
        <v>0</v>
      </c>
      <c r="P246" t="s">
        <v>5</v>
      </c>
      <c r="Q246">
        <v>0</v>
      </c>
      <c r="R246">
        <v>0</v>
      </c>
      <c r="S246" t="s">
        <v>6</v>
      </c>
      <c r="T246">
        <v>0</v>
      </c>
      <c r="U246">
        <v>0</v>
      </c>
      <c r="V246" t="s">
        <v>7</v>
      </c>
      <c r="W246">
        <v>0</v>
      </c>
      <c r="X246">
        <v>0</v>
      </c>
      <c r="Y246" t="s">
        <v>8</v>
      </c>
      <c r="Z246">
        <v>0</v>
      </c>
      <c r="AA246">
        <v>0</v>
      </c>
      <c r="AB246" t="s">
        <v>9</v>
      </c>
      <c r="AC246">
        <v>0</v>
      </c>
      <c r="AD246">
        <v>0</v>
      </c>
      <c r="AE246" t="s">
        <v>10</v>
      </c>
      <c r="AF246">
        <v>32767</v>
      </c>
      <c r="AG246">
        <v>0</v>
      </c>
      <c r="AH246" t="s">
        <v>11</v>
      </c>
      <c r="AI246">
        <v>-32767</v>
      </c>
      <c r="AJ246">
        <v>0</v>
      </c>
      <c r="AK246" t="s">
        <v>12</v>
      </c>
      <c r="AL246">
        <v>0</v>
      </c>
      <c r="AM246">
        <v>0</v>
      </c>
    </row>
    <row r="247" spans="1:39" x14ac:dyDescent="0.25">
      <c r="A247" t="s">
        <v>15</v>
      </c>
      <c r="B247">
        <v>6</v>
      </c>
      <c r="C247">
        <v>150</v>
      </c>
      <c r="D247" t="s">
        <v>1</v>
      </c>
      <c r="E247">
        <v>0</v>
      </c>
      <c r="F247">
        <v>0</v>
      </c>
      <c r="G247" t="s">
        <v>2</v>
      </c>
      <c r="H247">
        <v>548.61551999999995</v>
      </c>
      <c r="I247">
        <v>0.23808000000000001</v>
      </c>
      <c r="J247" t="s">
        <v>3</v>
      </c>
      <c r="K247">
        <v>387.61703199999999</v>
      </c>
      <c r="L247">
        <v>2.7588000000000001E-2</v>
      </c>
      <c r="M247" t="s">
        <v>4</v>
      </c>
      <c r="N247">
        <v>0</v>
      </c>
      <c r="O247">
        <v>0</v>
      </c>
      <c r="P247" t="s">
        <v>5</v>
      </c>
      <c r="Q247">
        <v>0</v>
      </c>
      <c r="R247">
        <v>0</v>
      </c>
      <c r="S247" t="s">
        <v>6</v>
      </c>
      <c r="T247">
        <v>0</v>
      </c>
      <c r="U247">
        <v>0</v>
      </c>
      <c r="V247" t="s">
        <v>7</v>
      </c>
      <c r="W247">
        <v>0</v>
      </c>
      <c r="X247">
        <v>0</v>
      </c>
      <c r="Y247" t="s">
        <v>8</v>
      </c>
      <c r="Z247">
        <v>0</v>
      </c>
      <c r="AA247">
        <v>0</v>
      </c>
      <c r="AB247" t="s">
        <v>9</v>
      </c>
      <c r="AC247">
        <v>0</v>
      </c>
      <c r="AD247">
        <v>0</v>
      </c>
      <c r="AE247" t="s">
        <v>10</v>
      </c>
      <c r="AF247">
        <v>32767</v>
      </c>
      <c r="AG247">
        <v>0</v>
      </c>
      <c r="AH247" t="s">
        <v>11</v>
      </c>
      <c r="AI247">
        <v>-32767</v>
      </c>
      <c r="AJ247">
        <v>0</v>
      </c>
      <c r="AK247" t="s">
        <v>12</v>
      </c>
      <c r="AL247">
        <v>0</v>
      </c>
      <c r="AM247">
        <v>0</v>
      </c>
    </row>
    <row r="248" spans="1:39" x14ac:dyDescent="0.25">
      <c r="A248" t="s">
        <v>15</v>
      </c>
      <c r="B248">
        <v>7</v>
      </c>
      <c r="C248">
        <v>175</v>
      </c>
      <c r="D248" t="s">
        <v>1</v>
      </c>
      <c r="E248">
        <v>0</v>
      </c>
      <c r="F248">
        <v>0</v>
      </c>
      <c r="G248" t="s">
        <v>2</v>
      </c>
      <c r="H248">
        <v>640.12342799999999</v>
      </c>
      <c r="I248">
        <v>0.31572699999999998</v>
      </c>
      <c r="J248" t="s">
        <v>3</v>
      </c>
      <c r="K248">
        <v>452.21631300000001</v>
      </c>
      <c r="L248">
        <v>3.5825999999999997E-2</v>
      </c>
      <c r="M248" t="s">
        <v>4</v>
      </c>
      <c r="N248">
        <v>0</v>
      </c>
      <c r="O248">
        <v>0</v>
      </c>
      <c r="P248" t="s">
        <v>5</v>
      </c>
      <c r="Q248">
        <v>0</v>
      </c>
      <c r="R248">
        <v>0</v>
      </c>
      <c r="S248" t="s">
        <v>6</v>
      </c>
      <c r="T248">
        <v>0</v>
      </c>
      <c r="U248">
        <v>0</v>
      </c>
      <c r="V248" t="s">
        <v>7</v>
      </c>
      <c r="W248">
        <v>0</v>
      </c>
      <c r="X248">
        <v>0</v>
      </c>
      <c r="Y248" t="s">
        <v>8</v>
      </c>
      <c r="Z248">
        <v>0</v>
      </c>
      <c r="AA248">
        <v>0</v>
      </c>
      <c r="AB248" t="s">
        <v>9</v>
      </c>
      <c r="AC248">
        <v>0</v>
      </c>
      <c r="AD248">
        <v>0</v>
      </c>
      <c r="AE248" t="s">
        <v>10</v>
      </c>
      <c r="AF248">
        <v>32767</v>
      </c>
      <c r="AG248">
        <v>0</v>
      </c>
      <c r="AH248" t="s">
        <v>11</v>
      </c>
      <c r="AI248">
        <v>-32767</v>
      </c>
      <c r="AJ248">
        <v>0</v>
      </c>
      <c r="AK248" t="s">
        <v>12</v>
      </c>
      <c r="AL248">
        <v>0</v>
      </c>
      <c r="AM248">
        <v>0</v>
      </c>
    </row>
    <row r="249" spans="1:39" x14ac:dyDescent="0.25">
      <c r="A249" t="s">
        <v>15</v>
      </c>
      <c r="B249">
        <v>8</v>
      </c>
      <c r="C249">
        <v>200</v>
      </c>
      <c r="D249" t="s">
        <v>1</v>
      </c>
      <c r="E249">
        <v>0</v>
      </c>
      <c r="F249">
        <v>0</v>
      </c>
      <c r="G249" t="s">
        <v>2</v>
      </c>
      <c r="H249">
        <v>731.63730799999996</v>
      </c>
      <c r="I249">
        <v>0.410547</v>
      </c>
      <c r="J249" t="s">
        <v>3</v>
      </c>
      <c r="K249">
        <v>516.82384400000001</v>
      </c>
      <c r="L249">
        <v>4.6908999999999999E-2</v>
      </c>
      <c r="M249" t="s">
        <v>4</v>
      </c>
      <c r="N249">
        <v>0</v>
      </c>
      <c r="O249">
        <v>0</v>
      </c>
      <c r="P249" t="s">
        <v>5</v>
      </c>
      <c r="Q249">
        <v>0</v>
      </c>
      <c r="R249">
        <v>0</v>
      </c>
      <c r="S249" t="s">
        <v>6</v>
      </c>
      <c r="T249">
        <v>0</v>
      </c>
      <c r="U249">
        <v>0</v>
      </c>
      <c r="V249" t="s">
        <v>7</v>
      </c>
      <c r="W249">
        <v>0</v>
      </c>
      <c r="X249">
        <v>0</v>
      </c>
      <c r="Y249" t="s">
        <v>8</v>
      </c>
      <c r="Z249">
        <v>0</v>
      </c>
      <c r="AA249">
        <v>0</v>
      </c>
      <c r="AB249" t="s">
        <v>9</v>
      </c>
      <c r="AC249">
        <v>0</v>
      </c>
      <c r="AD249">
        <v>0</v>
      </c>
      <c r="AE249" t="s">
        <v>10</v>
      </c>
      <c r="AF249">
        <v>32767</v>
      </c>
      <c r="AG249">
        <v>0</v>
      </c>
      <c r="AH249" t="s">
        <v>11</v>
      </c>
      <c r="AI249">
        <v>-32767</v>
      </c>
      <c r="AJ249">
        <v>0</v>
      </c>
      <c r="AK249" t="s">
        <v>12</v>
      </c>
      <c r="AL249">
        <v>0</v>
      </c>
      <c r="AM249">
        <v>0</v>
      </c>
    </row>
    <row r="250" spans="1:39" x14ac:dyDescent="0.25">
      <c r="A250" t="s">
        <v>15</v>
      </c>
      <c r="B250">
        <v>9</v>
      </c>
      <c r="C250">
        <v>225</v>
      </c>
      <c r="D250" t="s">
        <v>1</v>
      </c>
      <c r="E250">
        <v>0</v>
      </c>
      <c r="F250">
        <v>0</v>
      </c>
      <c r="G250" t="s">
        <v>2</v>
      </c>
      <c r="H250">
        <v>823.15098899999998</v>
      </c>
      <c r="I250">
        <v>0.51998999999999995</v>
      </c>
      <c r="J250" t="s">
        <v>3</v>
      </c>
      <c r="K250">
        <v>581.434167</v>
      </c>
      <c r="L250">
        <v>5.8548999999999997E-2</v>
      </c>
      <c r="M250" t="s">
        <v>4</v>
      </c>
      <c r="N250">
        <v>0</v>
      </c>
      <c r="O250">
        <v>0</v>
      </c>
      <c r="P250" t="s">
        <v>5</v>
      </c>
      <c r="Q250">
        <v>0</v>
      </c>
      <c r="R250">
        <v>0</v>
      </c>
      <c r="S250" t="s">
        <v>6</v>
      </c>
      <c r="T250">
        <v>0</v>
      </c>
      <c r="U250">
        <v>0</v>
      </c>
      <c r="V250" t="s">
        <v>7</v>
      </c>
      <c r="W250">
        <v>0</v>
      </c>
      <c r="X250">
        <v>0</v>
      </c>
      <c r="Y250" t="s">
        <v>8</v>
      </c>
      <c r="Z250">
        <v>0</v>
      </c>
      <c r="AA250">
        <v>0</v>
      </c>
      <c r="AB250" t="s">
        <v>9</v>
      </c>
      <c r="AC250">
        <v>0</v>
      </c>
      <c r="AD250">
        <v>0</v>
      </c>
      <c r="AE250" t="s">
        <v>10</v>
      </c>
      <c r="AF250">
        <v>32767</v>
      </c>
      <c r="AG250">
        <v>0</v>
      </c>
      <c r="AH250" t="s">
        <v>11</v>
      </c>
      <c r="AI250">
        <v>-32767</v>
      </c>
      <c r="AJ250">
        <v>0</v>
      </c>
      <c r="AK250" t="s">
        <v>12</v>
      </c>
      <c r="AL250">
        <v>0</v>
      </c>
      <c r="AM250">
        <v>0</v>
      </c>
    </row>
    <row r="251" spans="1:39" x14ac:dyDescent="0.25">
      <c r="A251" t="s">
        <v>15</v>
      </c>
      <c r="B251">
        <v>10</v>
      </c>
      <c r="C251">
        <v>250</v>
      </c>
      <c r="D251" t="s">
        <v>1</v>
      </c>
      <c r="E251">
        <v>0</v>
      </c>
      <c r="F251">
        <v>0</v>
      </c>
      <c r="G251" t="s">
        <v>2</v>
      </c>
      <c r="H251">
        <v>914.66900499999997</v>
      </c>
      <c r="I251">
        <v>0.63112599999999996</v>
      </c>
      <c r="J251" t="s">
        <v>3</v>
      </c>
      <c r="K251">
        <v>646.04278099999999</v>
      </c>
      <c r="L251">
        <v>7.0786000000000002E-2</v>
      </c>
      <c r="M251" t="s">
        <v>4</v>
      </c>
      <c r="N251">
        <v>0</v>
      </c>
      <c r="O251">
        <v>0</v>
      </c>
      <c r="P251" t="s">
        <v>5</v>
      </c>
      <c r="Q251">
        <v>0</v>
      </c>
      <c r="R251">
        <v>0</v>
      </c>
      <c r="S251" t="s">
        <v>6</v>
      </c>
      <c r="T251">
        <v>0</v>
      </c>
      <c r="U251">
        <v>0</v>
      </c>
      <c r="V251" t="s">
        <v>7</v>
      </c>
      <c r="W251">
        <v>0</v>
      </c>
      <c r="X251">
        <v>0</v>
      </c>
      <c r="Y251" t="s">
        <v>8</v>
      </c>
      <c r="Z251">
        <v>0</v>
      </c>
      <c r="AA251">
        <v>0</v>
      </c>
      <c r="AB251" t="s">
        <v>9</v>
      </c>
      <c r="AC251">
        <v>0</v>
      </c>
      <c r="AD251">
        <v>0</v>
      </c>
      <c r="AE251" t="s">
        <v>10</v>
      </c>
      <c r="AF251">
        <v>32767</v>
      </c>
      <c r="AG251">
        <v>0</v>
      </c>
      <c r="AH251" t="s">
        <v>11</v>
      </c>
      <c r="AI251">
        <v>-32767</v>
      </c>
      <c r="AJ251">
        <v>0</v>
      </c>
      <c r="AK251" t="s">
        <v>12</v>
      </c>
      <c r="AL251">
        <v>0</v>
      </c>
      <c r="AM251">
        <v>0</v>
      </c>
    </row>
    <row r="252" spans="1:39" x14ac:dyDescent="0.25">
      <c r="A252" t="s">
        <v>15</v>
      </c>
      <c r="B252">
        <v>11</v>
      </c>
      <c r="C252">
        <v>275</v>
      </c>
      <c r="D252" t="s">
        <v>1</v>
      </c>
      <c r="E252">
        <v>0</v>
      </c>
      <c r="F252">
        <v>0</v>
      </c>
      <c r="G252" t="s">
        <v>2</v>
      </c>
      <c r="H252">
        <v>1006.180231</v>
      </c>
      <c r="I252">
        <v>0.75681100000000001</v>
      </c>
      <c r="J252" t="s">
        <v>3</v>
      </c>
      <c r="K252">
        <v>710.64835800000003</v>
      </c>
      <c r="L252">
        <v>8.3996000000000001E-2</v>
      </c>
      <c r="M252" t="s">
        <v>4</v>
      </c>
      <c r="N252">
        <v>0</v>
      </c>
      <c r="O252">
        <v>0</v>
      </c>
      <c r="P252" t="s">
        <v>5</v>
      </c>
      <c r="Q252">
        <v>0</v>
      </c>
      <c r="R252">
        <v>0</v>
      </c>
      <c r="S252" t="s">
        <v>6</v>
      </c>
      <c r="T252">
        <v>0</v>
      </c>
      <c r="U252">
        <v>0</v>
      </c>
      <c r="V252" t="s">
        <v>7</v>
      </c>
      <c r="W252">
        <v>0</v>
      </c>
      <c r="X252">
        <v>0</v>
      </c>
      <c r="Y252" t="s">
        <v>8</v>
      </c>
      <c r="Z252">
        <v>0</v>
      </c>
      <c r="AA252">
        <v>0</v>
      </c>
      <c r="AB252" t="s">
        <v>9</v>
      </c>
      <c r="AC252">
        <v>0</v>
      </c>
      <c r="AD252">
        <v>0</v>
      </c>
      <c r="AE252" t="s">
        <v>10</v>
      </c>
      <c r="AF252">
        <v>32767</v>
      </c>
      <c r="AG252">
        <v>0</v>
      </c>
      <c r="AH252" t="s">
        <v>11</v>
      </c>
      <c r="AI252">
        <v>-32767</v>
      </c>
      <c r="AJ252">
        <v>0</v>
      </c>
      <c r="AK252" t="s">
        <v>12</v>
      </c>
      <c r="AL252">
        <v>0</v>
      </c>
      <c r="AM252">
        <v>0</v>
      </c>
    </row>
    <row r="253" spans="1:39" x14ac:dyDescent="0.25">
      <c r="A253" t="s">
        <v>15</v>
      </c>
      <c r="B253">
        <v>12</v>
      </c>
      <c r="C253">
        <v>300</v>
      </c>
      <c r="D253" t="s">
        <v>1</v>
      </c>
      <c r="E253">
        <v>0</v>
      </c>
      <c r="F253">
        <v>0</v>
      </c>
      <c r="G253" t="s">
        <v>2</v>
      </c>
      <c r="H253">
        <v>1097.699844</v>
      </c>
      <c r="I253">
        <v>0.88979799999999998</v>
      </c>
      <c r="J253" t="s">
        <v>3</v>
      </c>
      <c r="K253">
        <v>775.258242</v>
      </c>
      <c r="L253">
        <v>0.10165200000000001</v>
      </c>
      <c r="M253" t="s">
        <v>4</v>
      </c>
      <c r="N253">
        <v>0</v>
      </c>
      <c r="O253">
        <v>0</v>
      </c>
      <c r="P253" t="s">
        <v>5</v>
      </c>
      <c r="Q253">
        <v>0</v>
      </c>
      <c r="R253">
        <v>0</v>
      </c>
      <c r="S253" t="s">
        <v>6</v>
      </c>
      <c r="T253">
        <v>0</v>
      </c>
      <c r="U253">
        <v>0</v>
      </c>
      <c r="V253" t="s">
        <v>7</v>
      </c>
      <c r="W253">
        <v>0</v>
      </c>
      <c r="X253">
        <v>0</v>
      </c>
      <c r="Y253" t="s">
        <v>8</v>
      </c>
      <c r="Z253">
        <v>0</v>
      </c>
      <c r="AA253">
        <v>0</v>
      </c>
      <c r="AB253" t="s">
        <v>9</v>
      </c>
      <c r="AC253">
        <v>0</v>
      </c>
      <c r="AD253">
        <v>0</v>
      </c>
      <c r="AE253" t="s">
        <v>10</v>
      </c>
      <c r="AF253">
        <v>32767</v>
      </c>
      <c r="AG253">
        <v>0</v>
      </c>
      <c r="AH253" t="s">
        <v>11</v>
      </c>
      <c r="AI253">
        <v>-32767</v>
      </c>
      <c r="AJ253">
        <v>0</v>
      </c>
      <c r="AK253" t="s">
        <v>12</v>
      </c>
      <c r="AL253">
        <v>0</v>
      </c>
      <c r="AM253">
        <v>0</v>
      </c>
    </row>
    <row r="254" spans="1:39" x14ac:dyDescent="0.25">
      <c r="A254" t="s">
        <v>15</v>
      </c>
      <c r="B254">
        <v>13</v>
      </c>
      <c r="C254">
        <v>325</v>
      </c>
      <c r="D254" t="s">
        <v>1</v>
      </c>
      <c r="E254">
        <v>0</v>
      </c>
      <c r="F254">
        <v>0</v>
      </c>
      <c r="G254" t="s">
        <v>2</v>
      </c>
      <c r="H254">
        <v>1189.2122919999999</v>
      </c>
      <c r="I254">
        <v>1.0386770000000001</v>
      </c>
      <c r="J254" t="s">
        <v>3</v>
      </c>
      <c r="K254">
        <v>839.86545000000001</v>
      </c>
      <c r="L254">
        <v>0.11877500000000001</v>
      </c>
      <c r="M254" t="s">
        <v>4</v>
      </c>
      <c r="N254">
        <v>0</v>
      </c>
      <c r="O254">
        <v>0</v>
      </c>
      <c r="P254" t="s">
        <v>5</v>
      </c>
      <c r="Q254">
        <v>0</v>
      </c>
      <c r="R254">
        <v>0</v>
      </c>
      <c r="S254" t="s">
        <v>6</v>
      </c>
      <c r="T254">
        <v>0</v>
      </c>
      <c r="U254">
        <v>0</v>
      </c>
      <c r="V254" t="s">
        <v>7</v>
      </c>
      <c r="W254">
        <v>0</v>
      </c>
      <c r="X254">
        <v>0</v>
      </c>
      <c r="Y254" t="s">
        <v>8</v>
      </c>
      <c r="Z254">
        <v>0</v>
      </c>
      <c r="AA254">
        <v>0</v>
      </c>
      <c r="AB254" t="s">
        <v>9</v>
      </c>
      <c r="AC254">
        <v>0</v>
      </c>
      <c r="AD254">
        <v>0</v>
      </c>
      <c r="AE254" t="s">
        <v>10</v>
      </c>
      <c r="AF254">
        <v>32767</v>
      </c>
      <c r="AG254">
        <v>0</v>
      </c>
      <c r="AH254" t="s">
        <v>11</v>
      </c>
      <c r="AI254">
        <v>-32767</v>
      </c>
      <c r="AJ254">
        <v>0</v>
      </c>
      <c r="AK254" t="s">
        <v>12</v>
      </c>
      <c r="AL254">
        <v>0</v>
      </c>
      <c r="AM254">
        <v>0</v>
      </c>
    </row>
    <row r="255" spans="1:39" x14ac:dyDescent="0.25">
      <c r="A255" t="s">
        <v>15</v>
      </c>
      <c r="B255">
        <v>14</v>
      </c>
      <c r="C255">
        <v>350</v>
      </c>
      <c r="D255" t="s">
        <v>1</v>
      </c>
      <c r="E255">
        <v>0</v>
      </c>
      <c r="F255">
        <v>0</v>
      </c>
      <c r="G255" t="s">
        <v>2</v>
      </c>
      <c r="H255">
        <v>1280.727742</v>
      </c>
      <c r="I255">
        <v>1.2101470000000001</v>
      </c>
      <c r="J255" t="s">
        <v>3</v>
      </c>
      <c r="K255">
        <v>904.47180900000001</v>
      </c>
      <c r="L255">
        <v>0.13481099999999999</v>
      </c>
      <c r="M255" t="s">
        <v>4</v>
      </c>
      <c r="N255">
        <v>0</v>
      </c>
      <c r="O255">
        <v>0</v>
      </c>
      <c r="P255" t="s">
        <v>5</v>
      </c>
      <c r="Q255">
        <v>0</v>
      </c>
      <c r="R255">
        <v>0</v>
      </c>
      <c r="S255" t="s">
        <v>6</v>
      </c>
      <c r="T255">
        <v>0</v>
      </c>
      <c r="U255">
        <v>0</v>
      </c>
      <c r="V255" t="s">
        <v>7</v>
      </c>
      <c r="W255">
        <v>0</v>
      </c>
      <c r="X255">
        <v>0</v>
      </c>
      <c r="Y255" t="s">
        <v>8</v>
      </c>
      <c r="Z255">
        <v>0</v>
      </c>
      <c r="AA255">
        <v>0</v>
      </c>
      <c r="AB255" t="s">
        <v>9</v>
      </c>
      <c r="AC255">
        <v>0</v>
      </c>
      <c r="AD255">
        <v>0</v>
      </c>
      <c r="AE255" t="s">
        <v>10</v>
      </c>
      <c r="AF255">
        <v>32767</v>
      </c>
      <c r="AG255">
        <v>0</v>
      </c>
      <c r="AH255" t="s">
        <v>11</v>
      </c>
      <c r="AI255">
        <v>-32767</v>
      </c>
      <c r="AJ255">
        <v>0</v>
      </c>
      <c r="AK255" t="s">
        <v>12</v>
      </c>
      <c r="AL255">
        <v>0</v>
      </c>
      <c r="AM255">
        <v>0</v>
      </c>
    </row>
    <row r="256" spans="1:39" x14ac:dyDescent="0.25">
      <c r="A256" t="s">
        <v>15</v>
      </c>
      <c r="B256">
        <v>15</v>
      </c>
      <c r="C256">
        <v>375</v>
      </c>
      <c r="D256" t="s">
        <v>1</v>
      </c>
      <c r="E256">
        <v>0</v>
      </c>
      <c r="F256">
        <v>0</v>
      </c>
      <c r="G256" t="s">
        <v>2</v>
      </c>
      <c r="H256">
        <v>1372.247695</v>
      </c>
      <c r="I256">
        <v>1.406309</v>
      </c>
      <c r="J256" t="s">
        <v>3</v>
      </c>
      <c r="K256">
        <v>969.08441500000004</v>
      </c>
      <c r="L256">
        <v>0.150584</v>
      </c>
      <c r="M256" t="s">
        <v>4</v>
      </c>
      <c r="N256">
        <v>0</v>
      </c>
      <c r="O256">
        <v>0</v>
      </c>
      <c r="P256" t="s">
        <v>5</v>
      </c>
      <c r="Q256">
        <v>0</v>
      </c>
      <c r="R256">
        <v>0</v>
      </c>
      <c r="S256" t="s">
        <v>6</v>
      </c>
      <c r="T256">
        <v>0</v>
      </c>
      <c r="U256">
        <v>0</v>
      </c>
      <c r="V256" t="s">
        <v>7</v>
      </c>
      <c r="W256">
        <v>0</v>
      </c>
      <c r="X256">
        <v>0</v>
      </c>
      <c r="Y256" t="s">
        <v>8</v>
      </c>
      <c r="Z256">
        <v>0</v>
      </c>
      <c r="AA256">
        <v>0</v>
      </c>
      <c r="AB256" t="s">
        <v>9</v>
      </c>
      <c r="AC256">
        <v>0</v>
      </c>
      <c r="AD256">
        <v>0</v>
      </c>
      <c r="AE256" t="s">
        <v>10</v>
      </c>
      <c r="AF256">
        <v>32767</v>
      </c>
      <c r="AG256">
        <v>0</v>
      </c>
      <c r="AH256" t="s">
        <v>11</v>
      </c>
      <c r="AI256">
        <v>-32767</v>
      </c>
      <c r="AJ256">
        <v>0</v>
      </c>
      <c r="AK256" t="s">
        <v>12</v>
      </c>
      <c r="AL256">
        <v>0</v>
      </c>
      <c r="AM256">
        <v>0</v>
      </c>
    </row>
    <row r="257" spans="1:39" x14ac:dyDescent="0.25">
      <c r="A257" t="s">
        <v>15</v>
      </c>
      <c r="B257">
        <v>16</v>
      </c>
      <c r="C257">
        <v>400</v>
      </c>
      <c r="D257" t="s">
        <v>1</v>
      </c>
      <c r="E257">
        <v>0</v>
      </c>
      <c r="F257">
        <v>0</v>
      </c>
      <c r="G257" t="s">
        <v>2</v>
      </c>
      <c r="H257">
        <v>1463.761853</v>
      </c>
      <c r="I257">
        <v>1.604061</v>
      </c>
      <c r="J257" t="s">
        <v>3</v>
      </c>
      <c r="K257">
        <v>1033.692832</v>
      </c>
      <c r="L257">
        <v>0.16719800000000001</v>
      </c>
      <c r="M257" t="s">
        <v>4</v>
      </c>
      <c r="N257">
        <v>0</v>
      </c>
      <c r="O257">
        <v>0</v>
      </c>
      <c r="P257" t="s">
        <v>5</v>
      </c>
      <c r="Q257">
        <v>0</v>
      </c>
      <c r="R257">
        <v>0</v>
      </c>
      <c r="S257" t="s">
        <v>6</v>
      </c>
      <c r="T257">
        <v>0</v>
      </c>
      <c r="U257">
        <v>0</v>
      </c>
      <c r="V257" t="s">
        <v>7</v>
      </c>
      <c r="W257">
        <v>0</v>
      </c>
      <c r="X257">
        <v>0</v>
      </c>
      <c r="Y257" t="s">
        <v>8</v>
      </c>
      <c r="Z257">
        <v>0</v>
      </c>
      <c r="AA257">
        <v>0</v>
      </c>
      <c r="AB257" t="s">
        <v>9</v>
      </c>
      <c r="AC257">
        <v>0</v>
      </c>
      <c r="AD257">
        <v>0</v>
      </c>
      <c r="AE257" t="s">
        <v>10</v>
      </c>
      <c r="AF257">
        <v>32767</v>
      </c>
      <c r="AG257">
        <v>0</v>
      </c>
      <c r="AH257" t="s">
        <v>11</v>
      </c>
      <c r="AI257">
        <v>-32767</v>
      </c>
      <c r="AJ257">
        <v>0</v>
      </c>
      <c r="AK257" t="s">
        <v>12</v>
      </c>
      <c r="AL257">
        <v>0</v>
      </c>
      <c r="AM257">
        <v>0</v>
      </c>
    </row>
    <row r="258" spans="1:39" x14ac:dyDescent="0.25">
      <c r="A258" t="s">
        <v>15</v>
      </c>
      <c r="B258">
        <v>17</v>
      </c>
      <c r="C258">
        <v>425</v>
      </c>
      <c r="D258" t="s">
        <v>1</v>
      </c>
      <c r="E258">
        <v>0</v>
      </c>
      <c r="F258">
        <v>0</v>
      </c>
      <c r="G258" t="s">
        <v>2</v>
      </c>
      <c r="H258">
        <v>1555.280444</v>
      </c>
      <c r="I258">
        <v>1.8006869999999999</v>
      </c>
      <c r="J258" t="s">
        <v>3</v>
      </c>
      <c r="K258">
        <v>1098.302402</v>
      </c>
      <c r="L258">
        <v>0.18501000000000001</v>
      </c>
      <c r="M258" t="s">
        <v>4</v>
      </c>
      <c r="N258">
        <v>0</v>
      </c>
      <c r="O258">
        <v>0</v>
      </c>
      <c r="P258" t="s">
        <v>5</v>
      </c>
      <c r="Q258">
        <v>0</v>
      </c>
      <c r="R258">
        <v>0</v>
      </c>
      <c r="S258" t="s">
        <v>6</v>
      </c>
      <c r="T258">
        <v>0</v>
      </c>
      <c r="U258">
        <v>0</v>
      </c>
      <c r="V258" t="s">
        <v>7</v>
      </c>
      <c r="W258">
        <v>0</v>
      </c>
      <c r="X258">
        <v>0</v>
      </c>
      <c r="Y258" t="s">
        <v>8</v>
      </c>
      <c r="Z258">
        <v>0</v>
      </c>
      <c r="AA258">
        <v>0</v>
      </c>
      <c r="AB258" t="s">
        <v>9</v>
      </c>
      <c r="AC258">
        <v>0</v>
      </c>
      <c r="AD258">
        <v>0</v>
      </c>
      <c r="AE258" t="s">
        <v>10</v>
      </c>
      <c r="AF258">
        <v>32767</v>
      </c>
      <c r="AG258">
        <v>0</v>
      </c>
      <c r="AH258" t="s">
        <v>11</v>
      </c>
      <c r="AI258">
        <v>-32767</v>
      </c>
      <c r="AJ258">
        <v>0</v>
      </c>
      <c r="AK258" t="s">
        <v>12</v>
      </c>
      <c r="AL258">
        <v>0</v>
      </c>
      <c r="AM258">
        <v>0</v>
      </c>
    </row>
    <row r="259" spans="1:39" x14ac:dyDescent="0.25">
      <c r="A259" t="s">
        <v>15</v>
      </c>
      <c r="B259">
        <v>18</v>
      </c>
      <c r="C259">
        <v>450</v>
      </c>
      <c r="D259" t="s">
        <v>1</v>
      </c>
      <c r="E259">
        <v>0</v>
      </c>
      <c r="F259">
        <v>0</v>
      </c>
      <c r="G259" t="s">
        <v>2</v>
      </c>
      <c r="H259">
        <v>1646.7934990000001</v>
      </c>
      <c r="I259">
        <v>2.019911</v>
      </c>
      <c r="J259" t="s">
        <v>3</v>
      </c>
      <c r="K259">
        <v>1162.9070139999999</v>
      </c>
      <c r="L259">
        <v>0.208236</v>
      </c>
      <c r="M259" t="s">
        <v>4</v>
      </c>
      <c r="N259">
        <v>0</v>
      </c>
      <c r="O259">
        <v>0</v>
      </c>
      <c r="P259" t="s">
        <v>5</v>
      </c>
      <c r="Q259">
        <v>0</v>
      </c>
      <c r="R259">
        <v>0</v>
      </c>
      <c r="S259" t="s">
        <v>6</v>
      </c>
      <c r="T259">
        <v>0</v>
      </c>
      <c r="U259">
        <v>0</v>
      </c>
      <c r="V259" t="s">
        <v>7</v>
      </c>
      <c r="W259">
        <v>0</v>
      </c>
      <c r="X259">
        <v>0</v>
      </c>
      <c r="Y259" t="s">
        <v>8</v>
      </c>
      <c r="Z259">
        <v>0</v>
      </c>
      <c r="AA259">
        <v>0</v>
      </c>
      <c r="AB259" t="s">
        <v>9</v>
      </c>
      <c r="AC259">
        <v>0</v>
      </c>
      <c r="AD259">
        <v>0</v>
      </c>
      <c r="AE259" t="s">
        <v>10</v>
      </c>
      <c r="AF259">
        <v>32767</v>
      </c>
      <c r="AG259">
        <v>0</v>
      </c>
      <c r="AH259" t="s">
        <v>11</v>
      </c>
      <c r="AI259">
        <v>-32767</v>
      </c>
      <c r="AJ259">
        <v>0</v>
      </c>
      <c r="AK259" t="s">
        <v>12</v>
      </c>
      <c r="AL259">
        <v>0</v>
      </c>
      <c r="AM259">
        <v>0</v>
      </c>
    </row>
    <row r="260" spans="1:39" x14ac:dyDescent="0.25">
      <c r="A260" t="s">
        <v>15</v>
      </c>
      <c r="B260">
        <v>19</v>
      </c>
      <c r="C260">
        <v>475</v>
      </c>
      <c r="D260" t="s">
        <v>1</v>
      </c>
      <c r="E260">
        <v>0</v>
      </c>
      <c r="F260">
        <v>0</v>
      </c>
      <c r="G260" t="s">
        <v>2</v>
      </c>
      <c r="H260">
        <v>1738.3081930000001</v>
      </c>
      <c r="I260">
        <v>2.2549779999999999</v>
      </c>
      <c r="J260" t="s">
        <v>3</v>
      </c>
      <c r="K260">
        <v>1227.5133330000001</v>
      </c>
      <c r="L260">
        <v>0.23138700000000001</v>
      </c>
      <c r="M260" t="s">
        <v>4</v>
      </c>
      <c r="N260">
        <v>0</v>
      </c>
      <c r="O260">
        <v>0</v>
      </c>
      <c r="P260" t="s">
        <v>5</v>
      </c>
      <c r="Q260">
        <v>0</v>
      </c>
      <c r="R260">
        <v>0</v>
      </c>
      <c r="S260" t="s">
        <v>6</v>
      </c>
      <c r="T260">
        <v>0</v>
      </c>
      <c r="U260">
        <v>0</v>
      </c>
      <c r="V260" t="s">
        <v>7</v>
      </c>
      <c r="W260">
        <v>0</v>
      </c>
      <c r="X260">
        <v>0</v>
      </c>
      <c r="Y260" t="s">
        <v>8</v>
      </c>
      <c r="Z260">
        <v>0</v>
      </c>
      <c r="AA260">
        <v>0</v>
      </c>
      <c r="AB260" t="s">
        <v>9</v>
      </c>
      <c r="AC260">
        <v>0</v>
      </c>
      <c r="AD260">
        <v>0</v>
      </c>
      <c r="AE260" t="s">
        <v>10</v>
      </c>
      <c r="AF260">
        <v>32767</v>
      </c>
      <c r="AG260">
        <v>0</v>
      </c>
      <c r="AH260" t="s">
        <v>11</v>
      </c>
      <c r="AI260">
        <v>-32767</v>
      </c>
      <c r="AJ260">
        <v>0</v>
      </c>
      <c r="AK260" t="s">
        <v>12</v>
      </c>
      <c r="AL260">
        <v>0</v>
      </c>
      <c r="AM260">
        <v>0</v>
      </c>
    </row>
    <row r="261" spans="1:39" x14ac:dyDescent="0.25">
      <c r="A261" t="s">
        <v>15</v>
      </c>
      <c r="B261">
        <v>20</v>
      </c>
      <c r="C261">
        <v>500</v>
      </c>
      <c r="D261" t="s">
        <v>1</v>
      </c>
      <c r="E261">
        <v>0</v>
      </c>
      <c r="F261">
        <v>0</v>
      </c>
      <c r="G261" t="s">
        <v>2</v>
      </c>
      <c r="H261">
        <v>1829.813586</v>
      </c>
      <c r="I261">
        <v>2.5036520000000002</v>
      </c>
      <c r="J261" t="s">
        <v>3</v>
      </c>
      <c r="K261">
        <v>1292.11313</v>
      </c>
      <c r="L261">
        <v>0.25160100000000002</v>
      </c>
      <c r="M261" t="s">
        <v>4</v>
      </c>
      <c r="N261">
        <v>0</v>
      </c>
      <c r="O261">
        <v>0</v>
      </c>
      <c r="P261" t="s">
        <v>5</v>
      </c>
      <c r="Q261">
        <v>0</v>
      </c>
      <c r="R261">
        <v>0</v>
      </c>
      <c r="S261" t="s">
        <v>6</v>
      </c>
      <c r="T261">
        <v>0</v>
      </c>
      <c r="U261">
        <v>0</v>
      </c>
      <c r="V261" t="s">
        <v>7</v>
      </c>
      <c r="W261">
        <v>0</v>
      </c>
      <c r="X261">
        <v>0</v>
      </c>
      <c r="Y261" t="s">
        <v>8</v>
      </c>
      <c r="Z261">
        <v>0</v>
      </c>
      <c r="AA261">
        <v>0</v>
      </c>
      <c r="AB261" t="s">
        <v>9</v>
      </c>
      <c r="AC261">
        <v>0</v>
      </c>
      <c r="AD261">
        <v>0</v>
      </c>
      <c r="AE261" t="s">
        <v>10</v>
      </c>
      <c r="AF261">
        <v>32767</v>
      </c>
      <c r="AG261">
        <v>0</v>
      </c>
      <c r="AH261" t="s">
        <v>11</v>
      </c>
      <c r="AI261">
        <v>-32767</v>
      </c>
      <c r="AJ261">
        <v>0</v>
      </c>
      <c r="AK261" t="s">
        <v>12</v>
      </c>
      <c r="AL261">
        <v>0</v>
      </c>
      <c r="AM261">
        <v>0</v>
      </c>
    </row>
    <row r="262" spans="1:39" x14ac:dyDescent="0.25">
      <c r="A262" t="s">
        <v>94</v>
      </c>
      <c r="B262">
        <v>1</v>
      </c>
      <c r="C262">
        <v>25</v>
      </c>
      <c r="D262" t="s">
        <v>1</v>
      </c>
      <c r="E262">
        <v>0</v>
      </c>
      <c r="F262">
        <v>0</v>
      </c>
      <c r="G262" t="s">
        <v>2</v>
      </c>
      <c r="H262">
        <v>70.641570000000002</v>
      </c>
      <c r="I262">
        <v>1.7158E-2</v>
      </c>
      <c r="J262" t="s">
        <v>3</v>
      </c>
      <c r="K262">
        <v>21.321269999999998</v>
      </c>
      <c r="L262">
        <v>1.498E-3</v>
      </c>
      <c r="M262" t="s">
        <v>4</v>
      </c>
      <c r="N262">
        <v>0</v>
      </c>
      <c r="O262">
        <v>0</v>
      </c>
      <c r="P262" t="s">
        <v>5</v>
      </c>
      <c r="Q262">
        <v>0</v>
      </c>
      <c r="R262">
        <v>0</v>
      </c>
      <c r="S262" t="s">
        <v>6</v>
      </c>
      <c r="T262">
        <v>0</v>
      </c>
      <c r="U262">
        <v>0</v>
      </c>
      <c r="V262" t="s">
        <v>7</v>
      </c>
      <c r="W262">
        <v>0</v>
      </c>
      <c r="X262">
        <v>0</v>
      </c>
      <c r="Y262" t="s">
        <v>8</v>
      </c>
      <c r="Z262">
        <v>0</v>
      </c>
      <c r="AA262">
        <v>0</v>
      </c>
      <c r="AB262" t="s">
        <v>9</v>
      </c>
      <c r="AC262">
        <v>0</v>
      </c>
      <c r="AD262">
        <v>0</v>
      </c>
      <c r="AE262" t="s">
        <v>10</v>
      </c>
      <c r="AF262">
        <v>32767</v>
      </c>
      <c r="AG262">
        <v>0</v>
      </c>
      <c r="AH262" t="s">
        <v>11</v>
      </c>
      <c r="AI262">
        <v>-32767</v>
      </c>
      <c r="AJ262">
        <v>0</v>
      </c>
      <c r="AK262" t="s">
        <v>12</v>
      </c>
      <c r="AL262">
        <v>0</v>
      </c>
      <c r="AM262">
        <v>0</v>
      </c>
    </row>
    <row r="263" spans="1:39" x14ac:dyDescent="0.25">
      <c r="A263" t="s">
        <v>94</v>
      </c>
      <c r="B263">
        <v>2</v>
      </c>
      <c r="C263">
        <v>50</v>
      </c>
      <c r="D263" t="s">
        <v>1</v>
      </c>
      <c r="E263">
        <v>0</v>
      </c>
      <c r="F263">
        <v>0</v>
      </c>
      <c r="G263" t="s">
        <v>2</v>
      </c>
      <c r="H263">
        <v>141.481459</v>
      </c>
      <c r="I263">
        <v>3.5049999999999998E-2</v>
      </c>
      <c r="J263" t="s">
        <v>3</v>
      </c>
      <c r="K263">
        <v>42.795592999999997</v>
      </c>
      <c r="L263">
        <v>4.163E-3</v>
      </c>
      <c r="M263" t="s">
        <v>4</v>
      </c>
      <c r="N263">
        <v>0</v>
      </c>
      <c r="O263">
        <v>0</v>
      </c>
      <c r="P263" t="s">
        <v>5</v>
      </c>
      <c r="Q263">
        <v>0</v>
      </c>
      <c r="R263">
        <v>0</v>
      </c>
      <c r="S263" t="s">
        <v>6</v>
      </c>
      <c r="T263">
        <v>0</v>
      </c>
      <c r="U263">
        <v>0</v>
      </c>
      <c r="V263" t="s">
        <v>7</v>
      </c>
      <c r="W263">
        <v>0</v>
      </c>
      <c r="X263">
        <v>0</v>
      </c>
      <c r="Y263" t="s">
        <v>8</v>
      </c>
      <c r="Z263">
        <v>0</v>
      </c>
      <c r="AA263">
        <v>0</v>
      </c>
      <c r="AB263" t="s">
        <v>9</v>
      </c>
      <c r="AC263">
        <v>0</v>
      </c>
      <c r="AD263">
        <v>0</v>
      </c>
      <c r="AE263" t="s">
        <v>10</v>
      </c>
      <c r="AF263">
        <v>32767</v>
      </c>
      <c r="AG263">
        <v>0</v>
      </c>
      <c r="AH263" t="s">
        <v>11</v>
      </c>
      <c r="AI263">
        <v>-32767</v>
      </c>
      <c r="AJ263">
        <v>0</v>
      </c>
      <c r="AK263" t="s">
        <v>12</v>
      </c>
      <c r="AL263">
        <v>0</v>
      </c>
      <c r="AM263">
        <v>0</v>
      </c>
    </row>
    <row r="264" spans="1:39" x14ac:dyDescent="0.25">
      <c r="A264" t="s">
        <v>94</v>
      </c>
      <c r="B264">
        <v>3</v>
      </c>
      <c r="C264">
        <v>75</v>
      </c>
      <c r="D264" t="s">
        <v>1</v>
      </c>
      <c r="E264">
        <v>0</v>
      </c>
      <c r="F264">
        <v>0</v>
      </c>
      <c r="G264" t="s">
        <v>2</v>
      </c>
      <c r="H264">
        <v>212.41479899999999</v>
      </c>
      <c r="I264">
        <v>4.7072999999999997E-2</v>
      </c>
      <c r="J264" t="s">
        <v>3</v>
      </c>
      <c r="K264">
        <v>64.361600999999993</v>
      </c>
      <c r="L264">
        <v>7.0179999999999999E-3</v>
      </c>
      <c r="M264" t="s">
        <v>4</v>
      </c>
      <c r="N264">
        <v>0</v>
      </c>
      <c r="O264">
        <v>0</v>
      </c>
      <c r="P264" t="s">
        <v>5</v>
      </c>
      <c r="Q264">
        <v>0</v>
      </c>
      <c r="R264">
        <v>0</v>
      </c>
      <c r="S264" t="s">
        <v>6</v>
      </c>
      <c r="T264">
        <v>0</v>
      </c>
      <c r="U264">
        <v>0</v>
      </c>
      <c r="V264" t="s">
        <v>7</v>
      </c>
      <c r="W264">
        <v>0</v>
      </c>
      <c r="X264">
        <v>0</v>
      </c>
      <c r="Y264" t="s">
        <v>8</v>
      </c>
      <c r="Z264">
        <v>0</v>
      </c>
      <c r="AA264">
        <v>0</v>
      </c>
      <c r="AB264" t="s">
        <v>9</v>
      </c>
      <c r="AC264">
        <v>0</v>
      </c>
      <c r="AD264">
        <v>0</v>
      </c>
      <c r="AE264" t="s">
        <v>10</v>
      </c>
      <c r="AF264">
        <v>32767</v>
      </c>
      <c r="AG264">
        <v>0</v>
      </c>
      <c r="AH264" t="s">
        <v>11</v>
      </c>
      <c r="AI264">
        <v>-32767</v>
      </c>
      <c r="AJ264">
        <v>0</v>
      </c>
      <c r="AK264" t="s">
        <v>12</v>
      </c>
      <c r="AL264">
        <v>0</v>
      </c>
      <c r="AM264">
        <v>0</v>
      </c>
    </row>
    <row r="265" spans="1:39" x14ac:dyDescent="0.25">
      <c r="A265" t="s">
        <v>94</v>
      </c>
      <c r="B265">
        <v>4</v>
      </c>
      <c r="C265">
        <v>100</v>
      </c>
      <c r="D265" t="s">
        <v>1</v>
      </c>
      <c r="E265">
        <v>0</v>
      </c>
      <c r="F265">
        <v>0</v>
      </c>
      <c r="G265" t="s">
        <v>2</v>
      </c>
      <c r="H265">
        <v>283.44723599999998</v>
      </c>
      <c r="I265">
        <v>7.5142E-2</v>
      </c>
      <c r="J265" t="s">
        <v>3</v>
      </c>
      <c r="K265">
        <v>86.000165999999993</v>
      </c>
      <c r="L265">
        <v>1.025E-2</v>
      </c>
      <c r="M265" t="s">
        <v>4</v>
      </c>
      <c r="N265">
        <v>0</v>
      </c>
      <c r="O265">
        <v>0</v>
      </c>
      <c r="P265" t="s">
        <v>5</v>
      </c>
      <c r="Q265">
        <v>0</v>
      </c>
      <c r="R265">
        <v>0</v>
      </c>
      <c r="S265" t="s">
        <v>6</v>
      </c>
      <c r="T265">
        <v>0</v>
      </c>
      <c r="U265">
        <v>0</v>
      </c>
      <c r="V265" t="s">
        <v>7</v>
      </c>
      <c r="W265">
        <v>0</v>
      </c>
      <c r="X265">
        <v>0</v>
      </c>
      <c r="Y265" t="s">
        <v>8</v>
      </c>
      <c r="Z265">
        <v>0</v>
      </c>
      <c r="AA265">
        <v>0</v>
      </c>
      <c r="AB265" t="s">
        <v>9</v>
      </c>
      <c r="AC265">
        <v>0</v>
      </c>
      <c r="AD265">
        <v>0</v>
      </c>
      <c r="AE265" t="s">
        <v>10</v>
      </c>
      <c r="AF265">
        <v>32767</v>
      </c>
      <c r="AG265">
        <v>0</v>
      </c>
      <c r="AH265" t="s">
        <v>11</v>
      </c>
      <c r="AI265">
        <v>-32767</v>
      </c>
      <c r="AJ265">
        <v>0</v>
      </c>
      <c r="AK265" t="s">
        <v>12</v>
      </c>
      <c r="AL265">
        <v>0</v>
      </c>
      <c r="AM265">
        <v>0</v>
      </c>
    </row>
    <row r="266" spans="1:39" x14ac:dyDescent="0.25">
      <c r="A266" t="s">
        <v>94</v>
      </c>
      <c r="B266">
        <v>5</v>
      </c>
      <c r="C266">
        <v>125</v>
      </c>
      <c r="D266" t="s">
        <v>1</v>
      </c>
      <c r="E266">
        <v>0</v>
      </c>
      <c r="F266">
        <v>0</v>
      </c>
      <c r="G266" t="s">
        <v>2</v>
      </c>
      <c r="H266">
        <v>354.53353600000003</v>
      </c>
      <c r="I266">
        <v>7.5477000000000002E-2</v>
      </c>
      <c r="J266" t="s">
        <v>3</v>
      </c>
      <c r="K266">
        <v>107.698911</v>
      </c>
      <c r="L266">
        <v>1.0593E-2</v>
      </c>
      <c r="M266" t="s">
        <v>4</v>
      </c>
      <c r="N266">
        <v>0</v>
      </c>
      <c r="O266">
        <v>0</v>
      </c>
      <c r="P266" t="s">
        <v>5</v>
      </c>
      <c r="Q266">
        <v>0</v>
      </c>
      <c r="R266">
        <v>0</v>
      </c>
      <c r="S266" t="s">
        <v>6</v>
      </c>
      <c r="T266">
        <v>0</v>
      </c>
      <c r="U266">
        <v>0</v>
      </c>
      <c r="V266" t="s">
        <v>7</v>
      </c>
      <c r="W266">
        <v>0</v>
      </c>
      <c r="X266">
        <v>0</v>
      </c>
      <c r="Y266" t="s">
        <v>8</v>
      </c>
      <c r="Z266">
        <v>0</v>
      </c>
      <c r="AA266">
        <v>0</v>
      </c>
      <c r="AB266" t="s">
        <v>9</v>
      </c>
      <c r="AC266">
        <v>0</v>
      </c>
      <c r="AD266">
        <v>0</v>
      </c>
      <c r="AE266" t="s">
        <v>10</v>
      </c>
      <c r="AF266">
        <v>32767</v>
      </c>
      <c r="AG266">
        <v>0</v>
      </c>
      <c r="AH266" t="s">
        <v>11</v>
      </c>
      <c r="AI266">
        <v>-32767</v>
      </c>
      <c r="AJ266">
        <v>0</v>
      </c>
      <c r="AK266" t="s">
        <v>12</v>
      </c>
      <c r="AL266">
        <v>0</v>
      </c>
      <c r="AM266">
        <v>0</v>
      </c>
    </row>
    <row r="267" spans="1:39" x14ac:dyDescent="0.25">
      <c r="A267" t="s">
        <v>94</v>
      </c>
      <c r="B267">
        <v>6</v>
      </c>
      <c r="C267">
        <v>150</v>
      </c>
      <c r="D267" t="s">
        <v>1</v>
      </c>
      <c r="E267">
        <v>0</v>
      </c>
      <c r="F267">
        <v>0</v>
      </c>
      <c r="G267" t="s">
        <v>2</v>
      </c>
      <c r="H267">
        <v>425.67948799999999</v>
      </c>
      <c r="I267">
        <v>8.1484000000000001E-2</v>
      </c>
      <c r="J267" t="s">
        <v>3</v>
      </c>
      <c r="K267">
        <v>129.449972</v>
      </c>
      <c r="L267">
        <v>1.3483E-2</v>
      </c>
      <c r="M267" t="s">
        <v>4</v>
      </c>
      <c r="N267">
        <v>0</v>
      </c>
      <c r="O267">
        <v>0</v>
      </c>
      <c r="P267" t="s">
        <v>5</v>
      </c>
      <c r="Q267">
        <v>0</v>
      </c>
      <c r="R267">
        <v>0</v>
      </c>
      <c r="S267" t="s">
        <v>6</v>
      </c>
      <c r="T267">
        <v>0</v>
      </c>
      <c r="U267">
        <v>0</v>
      </c>
      <c r="V267" t="s">
        <v>7</v>
      </c>
      <c r="W267">
        <v>0</v>
      </c>
      <c r="X267">
        <v>0</v>
      </c>
      <c r="Y267" t="s">
        <v>8</v>
      </c>
      <c r="Z267">
        <v>0</v>
      </c>
      <c r="AA267">
        <v>0</v>
      </c>
      <c r="AB267" t="s">
        <v>9</v>
      </c>
      <c r="AC267">
        <v>0</v>
      </c>
      <c r="AD267">
        <v>0</v>
      </c>
      <c r="AE267" t="s">
        <v>10</v>
      </c>
      <c r="AF267">
        <v>32767</v>
      </c>
      <c r="AG267">
        <v>0</v>
      </c>
      <c r="AH267" t="s">
        <v>11</v>
      </c>
      <c r="AI267">
        <v>-32767</v>
      </c>
      <c r="AJ267">
        <v>0</v>
      </c>
      <c r="AK267" t="s">
        <v>12</v>
      </c>
      <c r="AL267">
        <v>0</v>
      </c>
      <c r="AM267">
        <v>0</v>
      </c>
    </row>
    <row r="268" spans="1:39" x14ac:dyDescent="0.25">
      <c r="A268" t="s">
        <v>94</v>
      </c>
      <c r="B268">
        <v>7</v>
      </c>
      <c r="C268">
        <v>175</v>
      </c>
      <c r="D268" t="s">
        <v>1</v>
      </c>
      <c r="E268">
        <v>0</v>
      </c>
      <c r="F268">
        <v>0</v>
      </c>
      <c r="G268" t="s">
        <v>2</v>
      </c>
      <c r="H268">
        <v>496.84441399999997</v>
      </c>
      <c r="I268">
        <v>8.7701000000000001E-2</v>
      </c>
      <c r="J268" t="s">
        <v>3</v>
      </c>
      <c r="K268">
        <v>151.253568</v>
      </c>
      <c r="L268">
        <v>1.7160000000000002E-2</v>
      </c>
      <c r="M268" t="s">
        <v>4</v>
      </c>
      <c r="N268">
        <v>0</v>
      </c>
      <c r="O268">
        <v>0</v>
      </c>
      <c r="P268" t="s">
        <v>5</v>
      </c>
      <c r="Q268">
        <v>0</v>
      </c>
      <c r="R268">
        <v>0</v>
      </c>
      <c r="S268" t="s">
        <v>6</v>
      </c>
      <c r="T268">
        <v>0</v>
      </c>
      <c r="U268">
        <v>0</v>
      </c>
      <c r="V268" t="s">
        <v>7</v>
      </c>
      <c r="W268">
        <v>0</v>
      </c>
      <c r="X268">
        <v>0</v>
      </c>
      <c r="Y268" t="s">
        <v>8</v>
      </c>
      <c r="Z268">
        <v>0</v>
      </c>
      <c r="AA268">
        <v>0</v>
      </c>
      <c r="AB268" t="s">
        <v>9</v>
      </c>
      <c r="AC268">
        <v>0</v>
      </c>
      <c r="AD268">
        <v>0</v>
      </c>
      <c r="AE268" t="s">
        <v>10</v>
      </c>
      <c r="AF268">
        <v>32767</v>
      </c>
      <c r="AG268">
        <v>0</v>
      </c>
      <c r="AH268" t="s">
        <v>11</v>
      </c>
      <c r="AI268">
        <v>-32767</v>
      </c>
      <c r="AJ268">
        <v>0</v>
      </c>
      <c r="AK268" t="s">
        <v>12</v>
      </c>
      <c r="AL268">
        <v>0</v>
      </c>
      <c r="AM268">
        <v>0</v>
      </c>
    </row>
    <row r="269" spans="1:39" x14ac:dyDescent="0.25">
      <c r="A269" t="s">
        <v>94</v>
      </c>
      <c r="B269">
        <v>8</v>
      </c>
      <c r="C269">
        <v>200</v>
      </c>
      <c r="D269" t="s">
        <v>1</v>
      </c>
      <c r="E269">
        <v>0</v>
      </c>
      <c r="F269">
        <v>0</v>
      </c>
      <c r="G269" t="s">
        <v>2</v>
      </c>
      <c r="H269">
        <v>568.02812100000006</v>
      </c>
      <c r="I269">
        <v>0.10829900000000001</v>
      </c>
      <c r="J269" t="s">
        <v>3</v>
      </c>
      <c r="K269">
        <v>173.09938099999999</v>
      </c>
      <c r="L269">
        <v>1.5807000000000002E-2</v>
      </c>
      <c r="M269" t="s">
        <v>4</v>
      </c>
      <c r="N269">
        <v>0</v>
      </c>
      <c r="O269">
        <v>0</v>
      </c>
      <c r="P269" t="s">
        <v>5</v>
      </c>
      <c r="Q269">
        <v>0</v>
      </c>
      <c r="R269">
        <v>0</v>
      </c>
      <c r="S269" t="s">
        <v>6</v>
      </c>
      <c r="T269">
        <v>0</v>
      </c>
      <c r="U269">
        <v>0</v>
      </c>
      <c r="V269" t="s">
        <v>7</v>
      </c>
      <c r="W269">
        <v>0</v>
      </c>
      <c r="X269">
        <v>0</v>
      </c>
      <c r="Y269" t="s">
        <v>8</v>
      </c>
      <c r="Z269">
        <v>0</v>
      </c>
      <c r="AA269">
        <v>0</v>
      </c>
      <c r="AB269" t="s">
        <v>9</v>
      </c>
      <c r="AC269">
        <v>0</v>
      </c>
      <c r="AD269">
        <v>0</v>
      </c>
      <c r="AE269" t="s">
        <v>10</v>
      </c>
      <c r="AF269">
        <v>32767</v>
      </c>
      <c r="AG269">
        <v>0</v>
      </c>
      <c r="AH269" t="s">
        <v>11</v>
      </c>
      <c r="AI269">
        <v>-32767</v>
      </c>
      <c r="AJ269">
        <v>0</v>
      </c>
      <c r="AK269" t="s">
        <v>12</v>
      </c>
      <c r="AL269">
        <v>0</v>
      </c>
      <c r="AM269">
        <v>0</v>
      </c>
    </row>
    <row r="270" spans="1:39" x14ac:dyDescent="0.25">
      <c r="A270" t="s">
        <v>94</v>
      </c>
      <c r="B270">
        <v>9</v>
      </c>
      <c r="C270">
        <v>225</v>
      </c>
      <c r="D270" t="s">
        <v>1</v>
      </c>
      <c r="E270">
        <v>0</v>
      </c>
      <c r="F270">
        <v>0</v>
      </c>
      <c r="G270" t="s">
        <v>2</v>
      </c>
      <c r="H270">
        <v>639.295208</v>
      </c>
      <c r="I270">
        <v>0.12612300000000001</v>
      </c>
      <c r="J270" t="s">
        <v>3</v>
      </c>
      <c r="K270">
        <v>194.98329899999999</v>
      </c>
      <c r="L270">
        <v>1.7471E-2</v>
      </c>
      <c r="M270" t="s">
        <v>4</v>
      </c>
      <c r="N270">
        <v>0</v>
      </c>
      <c r="O270">
        <v>0</v>
      </c>
      <c r="P270" t="s">
        <v>5</v>
      </c>
      <c r="Q270">
        <v>0</v>
      </c>
      <c r="R270">
        <v>0</v>
      </c>
      <c r="S270" t="s">
        <v>6</v>
      </c>
      <c r="T270">
        <v>0</v>
      </c>
      <c r="U270">
        <v>0</v>
      </c>
      <c r="V270" t="s">
        <v>7</v>
      </c>
      <c r="W270">
        <v>0</v>
      </c>
      <c r="X270">
        <v>0</v>
      </c>
      <c r="Y270" t="s">
        <v>8</v>
      </c>
      <c r="Z270">
        <v>0</v>
      </c>
      <c r="AA270">
        <v>0</v>
      </c>
      <c r="AB270" t="s">
        <v>9</v>
      </c>
      <c r="AC270">
        <v>0</v>
      </c>
      <c r="AD270">
        <v>0</v>
      </c>
      <c r="AE270" t="s">
        <v>10</v>
      </c>
      <c r="AF270">
        <v>32767</v>
      </c>
      <c r="AG270">
        <v>0</v>
      </c>
      <c r="AH270" t="s">
        <v>11</v>
      </c>
      <c r="AI270">
        <v>-32767</v>
      </c>
      <c r="AJ270">
        <v>0</v>
      </c>
      <c r="AK270" t="s">
        <v>12</v>
      </c>
      <c r="AL270">
        <v>0</v>
      </c>
      <c r="AM270">
        <v>0</v>
      </c>
    </row>
    <row r="271" spans="1:39" x14ac:dyDescent="0.25">
      <c r="A271" t="s">
        <v>94</v>
      </c>
      <c r="B271">
        <v>10</v>
      </c>
      <c r="C271">
        <v>250</v>
      </c>
      <c r="D271" t="s">
        <v>1</v>
      </c>
      <c r="E271">
        <v>0</v>
      </c>
      <c r="F271">
        <v>0</v>
      </c>
      <c r="G271" t="s">
        <v>2</v>
      </c>
      <c r="H271">
        <v>710.63320599999997</v>
      </c>
      <c r="I271">
        <v>0.14281199999999999</v>
      </c>
      <c r="J271" t="s">
        <v>3</v>
      </c>
      <c r="K271">
        <v>216.923485</v>
      </c>
      <c r="L271">
        <v>2.1433000000000001E-2</v>
      </c>
      <c r="M271" t="s">
        <v>4</v>
      </c>
      <c r="N271">
        <v>0</v>
      </c>
      <c r="O271">
        <v>0</v>
      </c>
      <c r="P271" t="s">
        <v>5</v>
      </c>
      <c r="Q271">
        <v>0</v>
      </c>
      <c r="R271">
        <v>0</v>
      </c>
      <c r="S271" t="s">
        <v>6</v>
      </c>
      <c r="T271">
        <v>0</v>
      </c>
      <c r="U271">
        <v>0</v>
      </c>
      <c r="V271" t="s">
        <v>7</v>
      </c>
      <c r="W271">
        <v>0</v>
      </c>
      <c r="X271">
        <v>0</v>
      </c>
      <c r="Y271" t="s">
        <v>8</v>
      </c>
      <c r="Z271">
        <v>0</v>
      </c>
      <c r="AA271">
        <v>0</v>
      </c>
      <c r="AB271" t="s">
        <v>9</v>
      </c>
      <c r="AC271">
        <v>0</v>
      </c>
      <c r="AD271">
        <v>0</v>
      </c>
      <c r="AE271" t="s">
        <v>10</v>
      </c>
      <c r="AF271">
        <v>32767</v>
      </c>
      <c r="AG271">
        <v>0</v>
      </c>
      <c r="AH271" t="s">
        <v>11</v>
      </c>
      <c r="AI271">
        <v>-32767</v>
      </c>
      <c r="AJ271">
        <v>0</v>
      </c>
      <c r="AK271" t="s">
        <v>12</v>
      </c>
      <c r="AL271">
        <v>0</v>
      </c>
      <c r="AM271">
        <v>0</v>
      </c>
    </row>
    <row r="272" spans="1:39" x14ac:dyDescent="0.25">
      <c r="A272" t="s">
        <v>94</v>
      </c>
      <c r="B272">
        <v>11</v>
      </c>
      <c r="C272">
        <v>275</v>
      </c>
      <c r="D272" t="s">
        <v>1</v>
      </c>
      <c r="E272">
        <v>0</v>
      </c>
      <c r="F272">
        <v>0</v>
      </c>
      <c r="G272" t="s">
        <v>2</v>
      </c>
      <c r="H272">
        <v>781.99331700000005</v>
      </c>
      <c r="I272">
        <v>0.171544</v>
      </c>
      <c r="J272" t="s">
        <v>3</v>
      </c>
      <c r="K272">
        <v>238.928629</v>
      </c>
      <c r="L272">
        <v>3.0726E-2</v>
      </c>
      <c r="M272" t="s">
        <v>4</v>
      </c>
      <c r="N272">
        <v>0</v>
      </c>
      <c r="O272">
        <v>0</v>
      </c>
      <c r="P272" t="s">
        <v>5</v>
      </c>
      <c r="Q272">
        <v>0</v>
      </c>
      <c r="R272">
        <v>0</v>
      </c>
      <c r="S272" t="s">
        <v>6</v>
      </c>
      <c r="T272">
        <v>0</v>
      </c>
      <c r="U272">
        <v>0</v>
      </c>
      <c r="V272" t="s">
        <v>7</v>
      </c>
      <c r="W272">
        <v>0</v>
      </c>
      <c r="X272">
        <v>0</v>
      </c>
      <c r="Y272" t="s">
        <v>8</v>
      </c>
      <c r="Z272">
        <v>0</v>
      </c>
      <c r="AA272">
        <v>0</v>
      </c>
      <c r="AB272" t="s">
        <v>9</v>
      </c>
      <c r="AC272">
        <v>0</v>
      </c>
      <c r="AD272">
        <v>0</v>
      </c>
      <c r="AE272" t="s">
        <v>10</v>
      </c>
      <c r="AF272">
        <v>32767</v>
      </c>
      <c r="AG272">
        <v>0</v>
      </c>
      <c r="AH272" t="s">
        <v>11</v>
      </c>
      <c r="AI272">
        <v>-32767</v>
      </c>
      <c r="AJ272">
        <v>0</v>
      </c>
      <c r="AK272" t="s">
        <v>12</v>
      </c>
      <c r="AL272">
        <v>0</v>
      </c>
      <c r="AM272">
        <v>0</v>
      </c>
    </row>
    <row r="273" spans="1:39" x14ac:dyDescent="0.25">
      <c r="A273" t="s">
        <v>94</v>
      </c>
      <c r="B273">
        <v>12</v>
      </c>
      <c r="C273">
        <v>300</v>
      </c>
      <c r="D273" t="s">
        <v>1</v>
      </c>
      <c r="E273">
        <v>0</v>
      </c>
      <c r="F273">
        <v>0</v>
      </c>
      <c r="G273" t="s">
        <v>2</v>
      </c>
      <c r="H273">
        <v>853.451818</v>
      </c>
      <c r="I273">
        <v>0.20931900000000001</v>
      </c>
      <c r="J273" t="s">
        <v>3</v>
      </c>
      <c r="K273">
        <v>260.97076199999998</v>
      </c>
      <c r="L273">
        <v>3.4773999999999999E-2</v>
      </c>
      <c r="M273" t="s">
        <v>4</v>
      </c>
      <c r="N273">
        <v>0</v>
      </c>
      <c r="O273">
        <v>0</v>
      </c>
      <c r="P273" t="s">
        <v>5</v>
      </c>
      <c r="Q273">
        <v>0</v>
      </c>
      <c r="R273">
        <v>0</v>
      </c>
      <c r="S273" t="s">
        <v>6</v>
      </c>
      <c r="T273">
        <v>0</v>
      </c>
      <c r="U273">
        <v>0</v>
      </c>
      <c r="V273" t="s">
        <v>7</v>
      </c>
      <c r="W273">
        <v>0</v>
      </c>
      <c r="X273">
        <v>0</v>
      </c>
      <c r="Y273" t="s">
        <v>8</v>
      </c>
      <c r="Z273">
        <v>0</v>
      </c>
      <c r="AA273">
        <v>0</v>
      </c>
      <c r="AB273" t="s">
        <v>9</v>
      </c>
      <c r="AC273">
        <v>0</v>
      </c>
      <c r="AD273">
        <v>0</v>
      </c>
      <c r="AE273" t="s">
        <v>10</v>
      </c>
      <c r="AF273">
        <v>32767</v>
      </c>
      <c r="AG273">
        <v>0</v>
      </c>
      <c r="AH273" t="s">
        <v>11</v>
      </c>
      <c r="AI273">
        <v>-32767</v>
      </c>
      <c r="AJ273">
        <v>0</v>
      </c>
      <c r="AK273" t="s">
        <v>12</v>
      </c>
      <c r="AL273">
        <v>0</v>
      </c>
      <c r="AM273">
        <v>0</v>
      </c>
    </row>
    <row r="274" spans="1:39" x14ac:dyDescent="0.25">
      <c r="A274" t="s">
        <v>94</v>
      </c>
      <c r="B274">
        <v>13</v>
      </c>
      <c r="C274">
        <v>325</v>
      </c>
      <c r="D274" t="s">
        <v>1</v>
      </c>
      <c r="E274">
        <v>0</v>
      </c>
      <c r="F274">
        <v>0</v>
      </c>
      <c r="G274" t="s">
        <v>2</v>
      </c>
      <c r="H274">
        <v>924.93162800000005</v>
      </c>
      <c r="I274">
        <v>0.25326500000000002</v>
      </c>
      <c r="J274" t="s">
        <v>3</v>
      </c>
      <c r="K274">
        <v>283.06791900000002</v>
      </c>
      <c r="L274">
        <v>4.2372E-2</v>
      </c>
      <c r="M274" t="s">
        <v>4</v>
      </c>
      <c r="N274">
        <v>0</v>
      </c>
      <c r="O274">
        <v>0</v>
      </c>
      <c r="P274" t="s">
        <v>5</v>
      </c>
      <c r="Q274">
        <v>0</v>
      </c>
      <c r="R274">
        <v>0</v>
      </c>
      <c r="S274" t="s">
        <v>6</v>
      </c>
      <c r="T274">
        <v>0</v>
      </c>
      <c r="U274">
        <v>0</v>
      </c>
      <c r="V274" t="s">
        <v>7</v>
      </c>
      <c r="W274">
        <v>0</v>
      </c>
      <c r="X274">
        <v>0</v>
      </c>
      <c r="Y274" t="s">
        <v>8</v>
      </c>
      <c r="Z274">
        <v>0</v>
      </c>
      <c r="AA274">
        <v>0</v>
      </c>
      <c r="AB274" t="s">
        <v>9</v>
      </c>
      <c r="AC274">
        <v>0</v>
      </c>
      <c r="AD274">
        <v>0</v>
      </c>
      <c r="AE274" t="s">
        <v>10</v>
      </c>
      <c r="AF274">
        <v>32767</v>
      </c>
      <c r="AG274">
        <v>0</v>
      </c>
      <c r="AH274" t="s">
        <v>11</v>
      </c>
      <c r="AI274">
        <v>-32767</v>
      </c>
      <c r="AJ274">
        <v>0</v>
      </c>
      <c r="AK274" t="s">
        <v>12</v>
      </c>
      <c r="AL274">
        <v>0.02</v>
      </c>
      <c r="AM274">
        <v>1.9599999999999999E-2</v>
      </c>
    </row>
    <row r="275" spans="1:39" x14ac:dyDescent="0.25">
      <c r="A275" t="s">
        <v>94</v>
      </c>
      <c r="B275">
        <v>14</v>
      </c>
      <c r="C275">
        <v>350</v>
      </c>
      <c r="D275" t="s">
        <v>1</v>
      </c>
      <c r="E275">
        <v>0</v>
      </c>
      <c r="F275">
        <v>0</v>
      </c>
      <c r="G275" t="s">
        <v>2</v>
      </c>
      <c r="H275">
        <v>996.47903899999994</v>
      </c>
      <c r="I275">
        <v>0.29623699999999997</v>
      </c>
      <c r="J275" t="s">
        <v>3</v>
      </c>
      <c r="K275">
        <v>305.22065500000002</v>
      </c>
      <c r="L275">
        <v>4.3402000000000003E-2</v>
      </c>
      <c r="M275" t="s">
        <v>4</v>
      </c>
      <c r="N275">
        <v>0</v>
      </c>
      <c r="O275">
        <v>0</v>
      </c>
      <c r="P275" t="s">
        <v>5</v>
      </c>
      <c r="Q275">
        <v>0</v>
      </c>
      <c r="R275">
        <v>0</v>
      </c>
      <c r="S275" t="s">
        <v>6</v>
      </c>
      <c r="T275">
        <v>0</v>
      </c>
      <c r="U275">
        <v>0</v>
      </c>
      <c r="V275" t="s">
        <v>7</v>
      </c>
      <c r="W275">
        <v>0</v>
      </c>
      <c r="X275">
        <v>0</v>
      </c>
      <c r="Y275" t="s">
        <v>8</v>
      </c>
      <c r="Z275">
        <v>0</v>
      </c>
      <c r="AA275">
        <v>0</v>
      </c>
      <c r="AB275" t="s">
        <v>9</v>
      </c>
      <c r="AC275">
        <v>0</v>
      </c>
      <c r="AD275">
        <v>0</v>
      </c>
      <c r="AE275" t="s">
        <v>10</v>
      </c>
      <c r="AF275">
        <v>32767</v>
      </c>
      <c r="AG275">
        <v>0</v>
      </c>
      <c r="AH275" t="s">
        <v>11</v>
      </c>
      <c r="AI275">
        <v>-32767</v>
      </c>
      <c r="AJ275">
        <v>0</v>
      </c>
      <c r="AK275" t="s">
        <v>12</v>
      </c>
      <c r="AL275">
        <v>0.02</v>
      </c>
      <c r="AM275">
        <v>1.9599999999999999E-2</v>
      </c>
    </row>
    <row r="276" spans="1:39" x14ac:dyDescent="0.25">
      <c r="A276" t="s">
        <v>94</v>
      </c>
      <c r="B276">
        <v>15</v>
      </c>
      <c r="C276">
        <v>375</v>
      </c>
      <c r="D276" t="s">
        <v>1</v>
      </c>
      <c r="E276">
        <v>0</v>
      </c>
      <c r="F276">
        <v>0</v>
      </c>
      <c r="G276" t="s">
        <v>2</v>
      </c>
      <c r="H276">
        <v>1068.066257</v>
      </c>
      <c r="I276">
        <v>0.36051699999999998</v>
      </c>
      <c r="J276" t="s">
        <v>3</v>
      </c>
      <c r="K276">
        <v>327.42765500000002</v>
      </c>
      <c r="L276">
        <v>5.0810000000000001E-2</v>
      </c>
      <c r="M276" t="s">
        <v>4</v>
      </c>
      <c r="N276">
        <v>0</v>
      </c>
      <c r="O276">
        <v>0</v>
      </c>
      <c r="P276" t="s">
        <v>5</v>
      </c>
      <c r="Q276">
        <v>0</v>
      </c>
      <c r="R276">
        <v>0</v>
      </c>
      <c r="S276" t="s">
        <v>6</v>
      </c>
      <c r="T276">
        <v>0</v>
      </c>
      <c r="U276">
        <v>0</v>
      </c>
      <c r="V276" t="s">
        <v>7</v>
      </c>
      <c r="W276">
        <v>0</v>
      </c>
      <c r="X276">
        <v>0</v>
      </c>
      <c r="Y276" t="s">
        <v>8</v>
      </c>
      <c r="Z276">
        <v>0</v>
      </c>
      <c r="AA276">
        <v>0</v>
      </c>
      <c r="AB276" t="s">
        <v>9</v>
      </c>
      <c r="AC276">
        <v>0</v>
      </c>
      <c r="AD276">
        <v>0</v>
      </c>
      <c r="AE276" t="s">
        <v>10</v>
      </c>
      <c r="AF276">
        <v>32767</v>
      </c>
      <c r="AG276">
        <v>0</v>
      </c>
      <c r="AH276" t="s">
        <v>11</v>
      </c>
      <c r="AI276">
        <v>-32767</v>
      </c>
      <c r="AJ276">
        <v>0</v>
      </c>
      <c r="AK276" t="s">
        <v>12</v>
      </c>
      <c r="AL276">
        <v>0.02</v>
      </c>
      <c r="AM276">
        <v>1.9599999999999999E-2</v>
      </c>
    </row>
    <row r="277" spans="1:39" x14ac:dyDescent="0.25">
      <c r="A277" t="s">
        <v>94</v>
      </c>
      <c r="B277">
        <v>16</v>
      </c>
      <c r="C277">
        <v>400</v>
      </c>
      <c r="D277" t="s">
        <v>1</v>
      </c>
      <c r="E277">
        <v>0</v>
      </c>
      <c r="F277">
        <v>0</v>
      </c>
      <c r="G277" t="s">
        <v>2</v>
      </c>
      <c r="H277">
        <v>1139.6671309999999</v>
      </c>
      <c r="I277">
        <v>0.39929599999999998</v>
      </c>
      <c r="J277" t="s">
        <v>3</v>
      </c>
      <c r="K277">
        <v>349.65313800000001</v>
      </c>
      <c r="L277">
        <v>6.1492999999999999E-2</v>
      </c>
      <c r="M277" t="s">
        <v>4</v>
      </c>
      <c r="N277">
        <v>0</v>
      </c>
      <c r="O277">
        <v>0</v>
      </c>
      <c r="P277" t="s">
        <v>5</v>
      </c>
      <c r="Q277">
        <v>0</v>
      </c>
      <c r="R277">
        <v>0</v>
      </c>
      <c r="S277" t="s">
        <v>6</v>
      </c>
      <c r="T277">
        <v>0</v>
      </c>
      <c r="U277">
        <v>0</v>
      </c>
      <c r="V277" t="s">
        <v>7</v>
      </c>
      <c r="W277">
        <v>0</v>
      </c>
      <c r="X277">
        <v>0</v>
      </c>
      <c r="Y277" t="s">
        <v>8</v>
      </c>
      <c r="Z277">
        <v>0</v>
      </c>
      <c r="AA277">
        <v>0</v>
      </c>
      <c r="AB277" t="s">
        <v>9</v>
      </c>
      <c r="AC277">
        <v>0</v>
      </c>
      <c r="AD277">
        <v>0</v>
      </c>
      <c r="AE277" t="s">
        <v>10</v>
      </c>
      <c r="AF277">
        <v>32767</v>
      </c>
      <c r="AG277">
        <v>0</v>
      </c>
      <c r="AH277" t="s">
        <v>11</v>
      </c>
      <c r="AI277">
        <v>-32767</v>
      </c>
      <c r="AJ277">
        <v>0</v>
      </c>
      <c r="AK277" t="s">
        <v>12</v>
      </c>
      <c r="AL277">
        <v>0.02</v>
      </c>
      <c r="AM277">
        <v>1.9599999999999999E-2</v>
      </c>
    </row>
    <row r="278" spans="1:39" x14ac:dyDescent="0.25">
      <c r="A278" t="s">
        <v>94</v>
      </c>
      <c r="B278">
        <v>17</v>
      </c>
      <c r="C278">
        <v>425</v>
      </c>
      <c r="D278" t="s">
        <v>1</v>
      </c>
      <c r="E278">
        <v>0</v>
      </c>
      <c r="F278">
        <v>0</v>
      </c>
      <c r="G278" t="s">
        <v>2</v>
      </c>
      <c r="H278">
        <v>1211.3384080000001</v>
      </c>
      <c r="I278">
        <v>0.43416500000000002</v>
      </c>
      <c r="J278" t="s">
        <v>3</v>
      </c>
      <c r="K278">
        <v>371.94498199999998</v>
      </c>
      <c r="L278">
        <v>6.4209000000000002E-2</v>
      </c>
      <c r="M278" t="s">
        <v>4</v>
      </c>
      <c r="N278">
        <v>0</v>
      </c>
      <c r="O278">
        <v>0</v>
      </c>
      <c r="P278" t="s">
        <v>5</v>
      </c>
      <c r="Q278">
        <v>0</v>
      </c>
      <c r="R278">
        <v>0</v>
      </c>
      <c r="S278" t="s">
        <v>6</v>
      </c>
      <c r="T278">
        <v>0</v>
      </c>
      <c r="U278">
        <v>0</v>
      </c>
      <c r="V278" t="s">
        <v>7</v>
      </c>
      <c r="W278">
        <v>0</v>
      </c>
      <c r="X278">
        <v>0</v>
      </c>
      <c r="Y278" t="s">
        <v>8</v>
      </c>
      <c r="Z278">
        <v>0</v>
      </c>
      <c r="AA278">
        <v>0</v>
      </c>
      <c r="AB278" t="s">
        <v>9</v>
      </c>
      <c r="AC278">
        <v>0</v>
      </c>
      <c r="AD278">
        <v>0</v>
      </c>
      <c r="AE278" t="s">
        <v>10</v>
      </c>
      <c r="AF278">
        <v>32767</v>
      </c>
      <c r="AG278">
        <v>0</v>
      </c>
      <c r="AH278" t="s">
        <v>11</v>
      </c>
      <c r="AI278">
        <v>-32767</v>
      </c>
      <c r="AJ278">
        <v>0</v>
      </c>
      <c r="AK278" t="s">
        <v>12</v>
      </c>
      <c r="AL278">
        <v>0.04</v>
      </c>
      <c r="AM278">
        <v>3.8399999999999997E-2</v>
      </c>
    </row>
    <row r="279" spans="1:39" x14ac:dyDescent="0.25">
      <c r="A279" t="s">
        <v>94</v>
      </c>
      <c r="B279">
        <v>18</v>
      </c>
      <c r="C279">
        <v>450</v>
      </c>
      <c r="D279" t="s">
        <v>1</v>
      </c>
      <c r="E279">
        <v>0</v>
      </c>
      <c r="F279">
        <v>0</v>
      </c>
      <c r="G279" t="s">
        <v>2</v>
      </c>
      <c r="H279">
        <v>1283.0655220000001</v>
      </c>
      <c r="I279">
        <v>0.51330600000000004</v>
      </c>
      <c r="J279" t="s">
        <v>3</v>
      </c>
      <c r="K279">
        <v>394.29063500000001</v>
      </c>
      <c r="L279">
        <v>6.8378999999999995E-2</v>
      </c>
      <c r="M279" t="s">
        <v>4</v>
      </c>
      <c r="N279">
        <v>0</v>
      </c>
      <c r="O279">
        <v>0</v>
      </c>
      <c r="P279" t="s">
        <v>5</v>
      </c>
      <c r="Q279">
        <v>0</v>
      </c>
      <c r="R279">
        <v>0</v>
      </c>
      <c r="S279" t="s">
        <v>6</v>
      </c>
      <c r="T279">
        <v>0</v>
      </c>
      <c r="U279">
        <v>0</v>
      </c>
      <c r="V279" t="s">
        <v>7</v>
      </c>
      <c r="W279">
        <v>0</v>
      </c>
      <c r="X279">
        <v>0</v>
      </c>
      <c r="Y279" t="s">
        <v>8</v>
      </c>
      <c r="Z279">
        <v>0</v>
      </c>
      <c r="AA279">
        <v>0</v>
      </c>
      <c r="AB279" t="s">
        <v>9</v>
      </c>
      <c r="AC279">
        <v>0</v>
      </c>
      <c r="AD279">
        <v>0</v>
      </c>
      <c r="AE279" t="s">
        <v>10</v>
      </c>
      <c r="AF279">
        <v>32767</v>
      </c>
      <c r="AG279">
        <v>0</v>
      </c>
      <c r="AH279" t="s">
        <v>11</v>
      </c>
      <c r="AI279">
        <v>-32767</v>
      </c>
      <c r="AJ279">
        <v>0</v>
      </c>
      <c r="AK279" t="s">
        <v>12</v>
      </c>
      <c r="AL279">
        <v>0.04</v>
      </c>
      <c r="AM279">
        <v>3.8399999999999997E-2</v>
      </c>
    </row>
    <row r="280" spans="1:39" x14ac:dyDescent="0.25">
      <c r="A280" t="s">
        <v>94</v>
      </c>
      <c r="B280">
        <v>19</v>
      </c>
      <c r="C280">
        <v>475</v>
      </c>
      <c r="D280" t="s">
        <v>1</v>
      </c>
      <c r="E280">
        <v>0</v>
      </c>
      <c r="F280">
        <v>0</v>
      </c>
      <c r="G280" t="s">
        <v>2</v>
      </c>
      <c r="H280">
        <v>1354.8327589999999</v>
      </c>
      <c r="I280">
        <v>0.53898000000000001</v>
      </c>
      <c r="J280" t="s">
        <v>3</v>
      </c>
      <c r="K280">
        <v>416.67990200000003</v>
      </c>
      <c r="L280">
        <v>7.4917999999999998E-2</v>
      </c>
      <c r="M280" t="s">
        <v>4</v>
      </c>
      <c r="N280">
        <v>0</v>
      </c>
      <c r="O280">
        <v>0</v>
      </c>
      <c r="P280" t="s">
        <v>5</v>
      </c>
      <c r="Q280">
        <v>0</v>
      </c>
      <c r="R280">
        <v>0</v>
      </c>
      <c r="S280" t="s">
        <v>6</v>
      </c>
      <c r="T280">
        <v>0</v>
      </c>
      <c r="U280">
        <v>0</v>
      </c>
      <c r="V280" t="s">
        <v>7</v>
      </c>
      <c r="W280">
        <v>0</v>
      </c>
      <c r="X280">
        <v>0</v>
      </c>
      <c r="Y280" t="s">
        <v>8</v>
      </c>
      <c r="Z280">
        <v>0</v>
      </c>
      <c r="AA280">
        <v>0</v>
      </c>
      <c r="AB280" t="s">
        <v>9</v>
      </c>
      <c r="AC280">
        <v>0</v>
      </c>
      <c r="AD280">
        <v>0</v>
      </c>
      <c r="AE280" t="s">
        <v>10</v>
      </c>
      <c r="AF280">
        <v>32767</v>
      </c>
      <c r="AG280">
        <v>0</v>
      </c>
      <c r="AH280" t="s">
        <v>11</v>
      </c>
      <c r="AI280">
        <v>-32767</v>
      </c>
      <c r="AJ280">
        <v>0</v>
      </c>
      <c r="AK280" t="s">
        <v>12</v>
      </c>
      <c r="AL280">
        <v>0.04</v>
      </c>
      <c r="AM280">
        <v>3.8399999999999997E-2</v>
      </c>
    </row>
    <row r="281" spans="1:39" x14ac:dyDescent="0.25">
      <c r="A281" t="s">
        <v>94</v>
      </c>
      <c r="B281">
        <v>20</v>
      </c>
      <c r="C281">
        <v>500</v>
      </c>
      <c r="D281" t="s">
        <v>1</v>
      </c>
      <c r="E281">
        <v>0</v>
      </c>
      <c r="F281">
        <v>0</v>
      </c>
      <c r="G281" t="s">
        <v>2</v>
      </c>
      <c r="H281">
        <v>1426.640566</v>
      </c>
      <c r="I281">
        <v>0.61610500000000001</v>
      </c>
      <c r="J281" t="s">
        <v>3</v>
      </c>
      <c r="K281">
        <v>439.10752400000001</v>
      </c>
      <c r="L281">
        <v>7.3368000000000003E-2</v>
      </c>
      <c r="M281" t="s">
        <v>4</v>
      </c>
      <c r="N281">
        <v>0</v>
      </c>
      <c r="O281">
        <v>0</v>
      </c>
      <c r="P281" t="s">
        <v>5</v>
      </c>
      <c r="Q281">
        <v>0</v>
      </c>
      <c r="R281">
        <v>0</v>
      </c>
      <c r="S281" t="s">
        <v>6</v>
      </c>
      <c r="T281">
        <v>0</v>
      </c>
      <c r="U281">
        <v>0</v>
      </c>
      <c r="V281" t="s">
        <v>7</v>
      </c>
      <c r="W281">
        <v>0</v>
      </c>
      <c r="X281">
        <v>0</v>
      </c>
      <c r="Y281" t="s">
        <v>8</v>
      </c>
      <c r="Z281">
        <v>0</v>
      </c>
      <c r="AA281">
        <v>0</v>
      </c>
      <c r="AB281" t="s">
        <v>9</v>
      </c>
      <c r="AC281">
        <v>0</v>
      </c>
      <c r="AD281">
        <v>0</v>
      </c>
      <c r="AE281" t="s">
        <v>10</v>
      </c>
      <c r="AF281">
        <v>32767</v>
      </c>
      <c r="AG281">
        <v>0</v>
      </c>
      <c r="AH281" t="s">
        <v>11</v>
      </c>
      <c r="AI281">
        <v>-32767</v>
      </c>
      <c r="AJ281">
        <v>0</v>
      </c>
      <c r="AK281" t="s">
        <v>12</v>
      </c>
      <c r="AL281">
        <v>0.04</v>
      </c>
      <c r="AM281">
        <v>3.8399999999999997E-2</v>
      </c>
    </row>
    <row r="282" spans="1:39" x14ac:dyDescent="0.25">
      <c r="A282" t="s">
        <v>95</v>
      </c>
      <c r="B282">
        <v>1</v>
      </c>
      <c r="C282">
        <v>25</v>
      </c>
      <c r="D282" t="s">
        <v>1</v>
      </c>
      <c r="E282">
        <v>0</v>
      </c>
      <c r="F282">
        <v>0</v>
      </c>
      <c r="G282" t="s">
        <v>2</v>
      </c>
      <c r="H282">
        <v>67.657470000000004</v>
      </c>
      <c r="I282">
        <v>1.1738999999999999E-2</v>
      </c>
      <c r="J282" t="s">
        <v>3</v>
      </c>
      <c r="K282">
        <v>18.397584999999999</v>
      </c>
      <c r="L282">
        <v>3.5100000000000002E-4</v>
      </c>
      <c r="M282" t="s">
        <v>4</v>
      </c>
      <c r="N282">
        <v>0</v>
      </c>
      <c r="O282">
        <v>0</v>
      </c>
      <c r="P282" t="s">
        <v>5</v>
      </c>
      <c r="Q282">
        <v>0</v>
      </c>
      <c r="R282">
        <v>0</v>
      </c>
      <c r="S282" t="s">
        <v>6</v>
      </c>
      <c r="T282">
        <v>0</v>
      </c>
      <c r="U282">
        <v>0</v>
      </c>
      <c r="V282" t="s">
        <v>7</v>
      </c>
      <c r="W282">
        <v>0</v>
      </c>
      <c r="X282">
        <v>0</v>
      </c>
      <c r="Y282" t="s">
        <v>8</v>
      </c>
      <c r="Z282">
        <v>0</v>
      </c>
      <c r="AA282">
        <v>0</v>
      </c>
      <c r="AB282" t="s">
        <v>9</v>
      </c>
      <c r="AC282">
        <v>0</v>
      </c>
      <c r="AD282">
        <v>0</v>
      </c>
      <c r="AE282" t="s">
        <v>10</v>
      </c>
      <c r="AF282">
        <v>32767</v>
      </c>
      <c r="AG282">
        <v>0</v>
      </c>
      <c r="AH282" t="s">
        <v>11</v>
      </c>
      <c r="AI282">
        <v>-32767</v>
      </c>
      <c r="AJ282">
        <v>0</v>
      </c>
      <c r="AK282" t="s">
        <v>12</v>
      </c>
      <c r="AL282">
        <v>0</v>
      </c>
      <c r="AM282">
        <v>0</v>
      </c>
    </row>
    <row r="283" spans="1:39" x14ac:dyDescent="0.25">
      <c r="A283" t="s">
        <v>95</v>
      </c>
      <c r="B283">
        <v>2</v>
      </c>
      <c r="C283">
        <v>50</v>
      </c>
      <c r="D283" t="s">
        <v>1</v>
      </c>
      <c r="E283">
        <v>0</v>
      </c>
      <c r="F283">
        <v>0</v>
      </c>
      <c r="G283" t="s">
        <v>2</v>
      </c>
      <c r="H283">
        <v>135.41165799999999</v>
      </c>
      <c r="I283">
        <v>1.7947000000000001E-2</v>
      </c>
      <c r="J283" t="s">
        <v>3</v>
      </c>
      <c r="K283">
        <v>36.777616999999999</v>
      </c>
      <c r="L283">
        <v>9.01E-4</v>
      </c>
      <c r="M283" t="s">
        <v>4</v>
      </c>
      <c r="N283">
        <v>0</v>
      </c>
      <c r="O283">
        <v>0</v>
      </c>
      <c r="P283" t="s">
        <v>5</v>
      </c>
      <c r="Q283">
        <v>0</v>
      </c>
      <c r="R283">
        <v>0</v>
      </c>
      <c r="S283" t="s">
        <v>6</v>
      </c>
      <c r="T283">
        <v>0</v>
      </c>
      <c r="U283">
        <v>0</v>
      </c>
      <c r="V283" t="s">
        <v>7</v>
      </c>
      <c r="W283">
        <v>0</v>
      </c>
      <c r="X283">
        <v>0</v>
      </c>
      <c r="Y283" t="s">
        <v>8</v>
      </c>
      <c r="Z283">
        <v>0</v>
      </c>
      <c r="AA283">
        <v>0</v>
      </c>
      <c r="AB283" t="s">
        <v>9</v>
      </c>
      <c r="AC283">
        <v>0</v>
      </c>
      <c r="AD283">
        <v>0</v>
      </c>
      <c r="AE283" t="s">
        <v>10</v>
      </c>
      <c r="AF283">
        <v>32767</v>
      </c>
      <c r="AG283">
        <v>0</v>
      </c>
      <c r="AH283" t="s">
        <v>11</v>
      </c>
      <c r="AI283">
        <v>-32767</v>
      </c>
      <c r="AJ283">
        <v>0</v>
      </c>
      <c r="AK283" t="s">
        <v>12</v>
      </c>
      <c r="AL283">
        <v>0</v>
      </c>
      <c r="AM283">
        <v>0</v>
      </c>
    </row>
    <row r="284" spans="1:39" x14ac:dyDescent="0.25">
      <c r="A284" t="s">
        <v>95</v>
      </c>
      <c r="B284">
        <v>3</v>
      </c>
      <c r="C284">
        <v>75</v>
      </c>
      <c r="D284" t="s">
        <v>1</v>
      </c>
      <c r="E284">
        <v>0</v>
      </c>
      <c r="F284">
        <v>0</v>
      </c>
      <c r="G284" t="s">
        <v>2</v>
      </c>
      <c r="H284">
        <v>203.14345</v>
      </c>
      <c r="I284">
        <v>2.8715000000000001E-2</v>
      </c>
      <c r="J284" t="s">
        <v>3</v>
      </c>
      <c r="K284">
        <v>55.162750000000003</v>
      </c>
      <c r="L284">
        <v>2.163E-3</v>
      </c>
      <c r="M284" t="s">
        <v>4</v>
      </c>
      <c r="N284">
        <v>0</v>
      </c>
      <c r="O284">
        <v>0</v>
      </c>
      <c r="P284" t="s">
        <v>5</v>
      </c>
      <c r="Q284">
        <v>0</v>
      </c>
      <c r="R284">
        <v>0</v>
      </c>
      <c r="S284" t="s">
        <v>6</v>
      </c>
      <c r="T284">
        <v>0</v>
      </c>
      <c r="U284">
        <v>0</v>
      </c>
      <c r="V284" t="s">
        <v>7</v>
      </c>
      <c r="W284">
        <v>0</v>
      </c>
      <c r="X284">
        <v>0</v>
      </c>
      <c r="Y284" t="s">
        <v>8</v>
      </c>
      <c r="Z284">
        <v>0</v>
      </c>
      <c r="AA284">
        <v>0</v>
      </c>
      <c r="AB284" t="s">
        <v>9</v>
      </c>
      <c r="AC284">
        <v>0</v>
      </c>
      <c r="AD284">
        <v>0</v>
      </c>
      <c r="AE284" t="s">
        <v>10</v>
      </c>
      <c r="AF284">
        <v>32767</v>
      </c>
      <c r="AG284">
        <v>0</v>
      </c>
      <c r="AH284" t="s">
        <v>11</v>
      </c>
      <c r="AI284">
        <v>-32767</v>
      </c>
      <c r="AJ284">
        <v>0</v>
      </c>
      <c r="AK284" t="s">
        <v>12</v>
      </c>
      <c r="AL284">
        <v>0</v>
      </c>
      <c r="AM284">
        <v>0</v>
      </c>
    </row>
    <row r="285" spans="1:39" x14ac:dyDescent="0.25">
      <c r="A285" t="s">
        <v>95</v>
      </c>
      <c r="B285">
        <v>4</v>
      </c>
      <c r="C285">
        <v>100</v>
      </c>
      <c r="D285" t="s">
        <v>1</v>
      </c>
      <c r="E285">
        <v>0</v>
      </c>
      <c r="F285">
        <v>0</v>
      </c>
      <c r="G285" t="s">
        <v>2</v>
      </c>
      <c r="H285">
        <v>270.88484099999999</v>
      </c>
      <c r="I285">
        <v>5.3344999999999997E-2</v>
      </c>
      <c r="J285" t="s">
        <v>3</v>
      </c>
      <c r="K285">
        <v>73.543052000000003</v>
      </c>
      <c r="L285">
        <v>3.5920000000000001E-3</v>
      </c>
      <c r="M285" t="s">
        <v>4</v>
      </c>
      <c r="N285">
        <v>0</v>
      </c>
      <c r="O285">
        <v>0</v>
      </c>
      <c r="P285" t="s">
        <v>5</v>
      </c>
      <c r="Q285">
        <v>0</v>
      </c>
      <c r="R285">
        <v>0</v>
      </c>
      <c r="S285" t="s">
        <v>6</v>
      </c>
      <c r="T285">
        <v>0</v>
      </c>
      <c r="U285">
        <v>0</v>
      </c>
      <c r="V285" t="s">
        <v>7</v>
      </c>
      <c r="W285">
        <v>0</v>
      </c>
      <c r="X285">
        <v>0</v>
      </c>
      <c r="Y285" t="s">
        <v>8</v>
      </c>
      <c r="Z285">
        <v>0</v>
      </c>
      <c r="AA285">
        <v>0</v>
      </c>
      <c r="AB285" t="s">
        <v>9</v>
      </c>
      <c r="AC285">
        <v>0</v>
      </c>
      <c r="AD285">
        <v>0</v>
      </c>
      <c r="AE285" t="s">
        <v>10</v>
      </c>
      <c r="AF285">
        <v>32767</v>
      </c>
      <c r="AG285">
        <v>0</v>
      </c>
      <c r="AH285" t="s">
        <v>11</v>
      </c>
      <c r="AI285">
        <v>-32767</v>
      </c>
      <c r="AJ285">
        <v>0</v>
      </c>
      <c r="AK285" t="s">
        <v>12</v>
      </c>
      <c r="AL285">
        <v>0</v>
      </c>
      <c r="AM285">
        <v>0</v>
      </c>
    </row>
    <row r="286" spans="1:39" x14ac:dyDescent="0.25">
      <c r="A286" t="s">
        <v>95</v>
      </c>
      <c r="B286">
        <v>5</v>
      </c>
      <c r="C286">
        <v>125</v>
      </c>
      <c r="D286" t="s">
        <v>1</v>
      </c>
      <c r="E286">
        <v>0</v>
      </c>
      <c r="F286">
        <v>0</v>
      </c>
      <c r="G286" t="s">
        <v>2</v>
      </c>
      <c r="H286">
        <v>338.61452300000002</v>
      </c>
      <c r="I286">
        <v>8.1544000000000005E-2</v>
      </c>
      <c r="J286" t="s">
        <v>3</v>
      </c>
      <c r="K286">
        <v>91.921538999999996</v>
      </c>
      <c r="L286">
        <v>4.8009999999999997E-3</v>
      </c>
      <c r="M286" t="s">
        <v>4</v>
      </c>
      <c r="N286">
        <v>0</v>
      </c>
      <c r="O286">
        <v>0</v>
      </c>
      <c r="P286" t="s">
        <v>5</v>
      </c>
      <c r="Q286">
        <v>0</v>
      </c>
      <c r="R286">
        <v>0</v>
      </c>
      <c r="S286" t="s">
        <v>6</v>
      </c>
      <c r="T286">
        <v>0</v>
      </c>
      <c r="U286">
        <v>0</v>
      </c>
      <c r="V286" t="s">
        <v>7</v>
      </c>
      <c r="W286">
        <v>0</v>
      </c>
      <c r="X286">
        <v>0</v>
      </c>
      <c r="Y286" t="s">
        <v>8</v>
      </c>
      <c r="Z286">
        <v>0</v>
      </c>
      <c r="AA286">
        <v>0</v>
      </c>
      <c r="AB286" t="s">
        <v>9</v>
      </c>
      <c r="AC286">
        <v>0</v>
      </c>
      <c r="AD286">
        <v>0</v>
      </c>
      <c r="AE286" t="s">
        <v>10</v>
      </c>
      <c r="AF286">
        <v>32767</v>
      </c>
      <c r="AG286">
        <v>0</v>
      </c>
      <c r="AH286" t="s">
        <v>11</v>
      </c>
      <c r="AI286">
        <v>-32767</v>
      </c>
      <c r="AJ286">
        <v>0</v>
      </c>
      <c r="AK286" t="s">
        <v>12</v>
      </c>
      <c r="AL286">
        <v>0</v>
      </c>
      <c r="AM286">
        <v>0</v>
      </c>
    </row>
    <row r="287" spans="1:39" x14ac:dyDescent="0.25">
      <c r="A287" t="s">
        <v>95</v>
      </c>
      <c r="B287">
        <v>6</v>
      </c>
      <c r="C287">
        <v>150</v>
      </c>
      <c r="D287" t="s">
        <v>1</v>
      </c>
      <c r="E287">
        <v>0</v>
      </c>
      <c r="F287">
        <v>0</v>
      </c>
      <c r="G287" t="s">
        <v>2</v>
      </c>
      <c r="H287">
        <v>406.34120799999999</v>
      </c>
      <c r="I287">
        <v>9.3946000000000002E-2</v>
      </c>
      <c r="J287" t="s">
        <v>3</v>
      </c>
      <c r="K287">
        <v>110.302273</v>
      </c>
      <c r="L287">
        <v>6.4079999999999996E-3</v>
      </c>
      <c r="M287" t="s">
        <v>4</v>
      </c>
      <c r="N287">
        <v>0</v>
      </c>
      <c r="O287">
        <v>0</v>
      </c>
      <c r="P287" t="s">
        <v>5</v>
      </c>
      <c r="Q287">
        <v>0</v>
      </c>
      <c r="R287">
        <v>0</v>
      </c>
      <c r="S287" t="s">
        <v>6</v>
      </c>
      <c r="T287">
        <v>0</v>
      </c>
      <c r="U287">
        <v>0</v>
      </c>
      <c r="V287" t="s">
        <v>7</v>
      </c>
      <c r="W287">
        <v>0</v>
      </c>
      <c r="X287">
        <v>0</v>
      </c>
      <c r="Y287" t="s">
        <v>8</v>
      </c>
      <c r="Z287">
        <v>0</v>
      </c>
      <c r="AA287">
        <v>0</v>
      </c>
      <c r="AB287" t="s">
        <v>9</v>
      </c>
      <c r="AC287">
        <v>0</v>
      </c>
      <c r="AD287">
        <v>0</v>
      </c>
      <c r="AE287" t="s">
        <v>10</v>
      </c>
      <c r="AF287">
        <v>32767</v>
      </c>
      <c r="AG287">
        <v>0</v>
      </c>
      <c r="AH287" t="s">
        <v>11</v>
      </c>
      <c r="AI287">
        <v>-32767</v>
      </c>
      <c r="AJ287">
        <v>0</v>
      </c>
      <c r="AK287" t="s">
        <v>12</v>
      </c>
      <c r="AL287">
        <v>0</v>
      </c>
      <c r="AM287">
        <v>0</v>
      </c>
    </row>
    <row r="288" spans="1:39" x14ac:dyDescent="0.25">
      <c r="A288" t="s">
        <v>95</v>
      </c>
      <c r="B288">
        <v>7</v>
      </c>
      <c r="C288">
        <v>175</v>
      </c>
      <c r="D288" t="s">
        <v>1</v>
      </c>
      <c r="E288">
        <v>0</v>
      </c>
      <c r="F288">
        <v>0</v>
      </c>
      <c r="G288" t="s">
        <v>2</v>
      </c>
      <c r="H288">
        <v>474.06630000000001</v>
      </c>
      <c r="I288">
        <v>0.12531500000000001</v>
      </c>
      <c r="J288" t="s">
        <v>3</v>
      </c>
      <c r="K288">
        <v>128.68506300000001</v>
      </c>
      <c r="L288">
        <v>7.43E-3</v>
      </c>
      <c r="M288" t="s">
        <v>4</v>
      </c>
      <c r="N288">
        <v>0</v>
      </c>
      <c r="O288">
        <v>0</v>
      </c>
      <c r="P288" t="s">
        <v>5</v>
      </c>
      <c r="Q288">
        <v>0</v>
      </c>
      <c r="R288">
        <v>0</v>
      </c>
      <c r="S288" t="s">
        <v>6</v>
      </c>
      <c r="T288">
        <v>0</v>
      </c>
      <c r="U288">
        <v>0</v>
      </c>
      <c r="V288" t="s">
        <v>7</v>
      </c>
      <c r="W288">
        <v>0</v>
      </c>
      <c r="X288">
        <v>0</v>
      </c>
      <c r="Y288" t="s">
        <v>8</v>
      </c>
      <c r="Z288">
        <v>0</v>
      </c>
      <c r="AA288">
        <v>0</v>
      </c>
      <c r="AB288" t="s">
        <v>9</v>
      </c>
      <c r="AC288">
        <v>0</v>
      </c>
      <c r="AD288">
        <v>0</v>
      </c>
      <c r="AE288" t="s">
        <v>10</v>
      </c>
      <c r="AF288">
        <v>32767</v>
      </c>
      <c r="AG288">
        <v>0</v>
      </c>
      <c r="AH288" t="s">
        <v>11</v>
      </c>
      <c r="AI288">
        <v>-32767</v>
      </c>
      <c r="AJ288">
        <v>0</v>
      </c>
      <c r="AK288" t="s">
        <v>12</v>
      </c>
      <c r="AL288">
        <v>0</v>
      </c>
      <c r="AM288">
        <v>0</v>
      </c>
    </row>
    <row r="289" spans="1:39" x14ac:dyDescent="0.25">
      <c r="A289" t="s">
        <v>95</v>
      </c>
      <c r="B289">
        <v>8</v>
      </c>
      <c r="C289">
        <v>200</v>
      </c>
      <c r="D289" t="s">
        <v>1</v>
      </c>
      <c r="E289">
        <v>0</v>
      </c>
      <c r="F289">
        <v>0</v>
      </c>
      <c r="G289" t="s">
        <v>2</v>
      </c>
      <c r="H289">
        <v>541.79172500000004</v>
      </c>
      <c r="I289">
        <v>0.13006300000000001</v>
      </c>
      <c r="J289" t="s">
        <v>3</v>
      </c>
      <c r="K289">
        <v>147.06824399999999</v>
      </c>
      <c r="L289">
        <v>9.6749999999999996E-3</v>
      </c>
      <c r="M289" t="s">
        <v>4</v>
      </c>
      <c r="N289">
        <v>0</v>
      </c>
      <c r="O289">
        <v>0</v>
      </c>
      <c r="P289" t="s">
        <v>5</v>
      </c>
      <c r="Q289">
        <v>0</v>
      </c>
      <c r="R289">
        <v>0</v>
      </c>
      <c r="S289" t="s">
        <v>6</v>
      </c>
      <c r="T289">
        <v>0</v>
      </c>
      <c r="U289">
        <v>0</v>
      </c>
      <c r="V289" t="s">
        <v>7</v>
      </c>
      <c r="W289">
        <v>0</v>
      </c>
      <c r="X289">
        <v>0</v>
      </c>
      <c r="Y289" t="s">
        <v>8</v>
      </c>
      <c r="Z289">
        <v>0</v>
      </c>
      <c r="AA289">
        <v>0</v>
      </c>
      <c r="AB289" t="s">
        <v>9</v>
      </c>
      <c r="AC289">
        <v>0</v>
      </c>
      <c r="AD289">
        <v>0</v>
      </c>
      <c r="AE289" t="s">
        <v>10</v>
      </c>
      <c r="AF289">
        <v>32767</v>
      </c>
      <c r="AG289">
        <v>0</v>
      </c>
      <c r="AH289" t="s">
        <v>11</v>
      </c>
      <c r="AI289">
        <v>-32767</v>
      </c>
      <c r="AJ289">
        <v>0</v>
      </c>
      <c r="AK289" t="s">
        <v>12</v>
      </c>
      <c r="AL289">
        <v>0</v>
      </c>
      <c r="AM289">
        <v>0</v>
      </c>
    </row>
    <row r="290" spans="1:39" x14ac:dyDescent="0.25">
      <c r="A290" t="s">
        <v>95</v>
      </c>
      <c r="B290">
        <v>9</v>
      </c>
      <c r="C290">
        <v>225</v>
      </c>
      <c r="D290" t="s">
        <v>1</v>
      </c>
      <c r="E290">
        <v>0</v>
      </c>
      <c r="F290">
        <v>0</v>
      </c>
      <c r="G290" t="s">
        <v>2</v>
      </c>
      <c r="H290">
        <v>609.53534100000002</v>
      </c>
      <c r="I290">
        <v>0.169408</v>
      </c>
      <c r="J290" t="s">
        <v>3</v>
      </c>
      <c r="K290">
        <v>165.44947400000001</v>
      </c>
      <c r="L290">
        <v>1.1908999999999999E-2</v>
      </c>
      <c r="M290" t="s">
        <v>4</v>
      </c>
      <c r="N290">
        <v>0</v>
      </c>
      <c r="O290">
        <v>0</v>
      </c>
      <c r="P290" t="s">
        <v>5</v>
      </c>
      <c r="Q290">
        <v>0</v>
      </c>
      <c r="R290">
        <v>0</v>
      </c>
      <c r="S290" t="s">
        <v>6</v>
      </c>
      <c r="T290">
        <v>0</v>
      </c>
      <c r="U290">
        <v>0</v>
      </c>
      <c r="V290" t="s">
        <v>7</v>
      </c>
      <c r="W290">
        <v>0</v>
      </c>
      <c r="X290">
        <v>0</v>
      </c>
      <c r="Y290" t="s">
        <v>8</v>
      </c>
      <c r="Z290">
        <v>0</v>
      </c>
      <c r="AA290">
        <v>0</v>
      </c>
      <c r="AB290" t="s">
        <v>9</v>
      </c>
      <c r="AC290">
        <v>0</v>
      </c>
      <c r="AD290">
        <v>0</v>
      </c>
      <c r="AE290" t="s">
        <v>10</v>
      </c>
      <c r="AF290">
        <v>32767</v>
      </c>
      <c r="AG290">
        <v>0</v>
      </c>
      <c r="AH290" t="s">
        <v>11</v>
      </c>
      <c r="AI290">
        <v>-32767</v>
      </c>
      <c r="AJ290">
        <v>0</v>
      </c>
      <c r="AK290" t="s">
        <v>12</v>
      </c>
      <c r="AL290">
        <v>0</v>
      </c>
      <c r="AM290">
        <v>0</v>
      </c>
    </row>
    <row r="291" spans="1:39" x14ac:dyDescent="0.25">
      <c r="A291" t="s">
        <v>95</v>
      </c>
      <c r="B291">
        <v>10</v>
      </c>
      <c r="C291">
        <v>250</v>
      </c>
      <c r="D291" t="s">
        <v>1</v>
      </c>
      <c r="E291">
        <v>0</v>
      </c>
      <c r="F291">
        <v>0</v>
      </c>
      <c r="G291" t="s">
        <v>2</v>
      </c>
      <c r="H291">
        <v>677.26235599999995</v>
      </c>
      <c r="I291">
        <v>0.20205899999999999</v>
      </c>
      <c r="J291" t="s">
        <v>3</v>
      </c>
      <c r="K291">
        <v>183.82951700000001</v>
      </c>
      <c r="L291">
        <v>1.4792E-2</v>
      </c>
      <c r="M291" t="s">
        <v>4</v>
      </c>
      <c r="N291">
        <v>0</v>
      </c>
      <c r="O291">
        <v>0</v>
      </c>
      <c r="P291" t="s">
        <v>5</v>
      </c>
      <c r="Q291">
        <v>0</v>
      </c>
      <c r="R291">
        <v>0</v>
      </c>
      <c r="S291" t="s">
        <v>6</v>
      </c>
      <c r="T291">
        <v>0</v>
      </c>
      <c r="U291">
        <v>0</v>
      </c>
      <c r="V291" t="s">
        <v>7</v>
      </c>
      <c r="W291">
        <v>0</v>
      </c>
      <c r="X291">
        <v>0</v>
      </c>
      <c r="Y291" t="s">
        <v>8</v>
      </c>
      <c r="Z291">
        <v>0</v>
      </c>
      <c r="AA291">
        <v>0</v>
      </c>
      <c r="AB291" t="s">
        <v>9</v>
      </c>
      <c r="AC291">
        <v>0</v>
      </c>
      <c r="AD291">
        <v>0</v>
      </c>
      <c r="AE291" t="s">
        <v>10</v>
      </c>
      <c r="AF291">
        <v>32767</v>
      </c>
      <c r="AG291">
        <v>0</v>
      </c>
      <c r="AH291" t="s">
        <v>11</v>
      </c>
      <c r="AI291">
        <v>-32767</v>
      </c>
      <c r="AJ291">
        <v>0</v>
      </c>
      <c r="AK291" t="s">
        <v>12</v>
      </c>
      <c r="AL291">
        <v>0</v>
      </c>
      <c r="AM291">
        <v>0</v>
      </c>
    </row>
    <row r="292" spans="1:39" x14ac:dyDescent="0.25">
      <c r="A292" t="s">
        <v>95</v>
      </c>
      <c r="B292">
        <v>11</v>
      </c>
      <c r="C292">
        <v>275</v>
      </c>
      <c r="D292" t="s">
        <v>1</v>
      </c>
      <c r="E292">
        <v>0</v>
      </c>
      <c r="F292">
        <v>0</v>
      </c>
      <c r="G292" t="s">
        <v>2</v>
      </c>
      <c r="H292">
        <v>744.99988900000005</v>
      </c>
      <c r="I292">
        <v>0.25929400000000002</v>
      </c>
      <c r="J292" t="s">
        <v>3</v>
      </c>
      <c r="K292">
        <v>202.212943</v>
      </c>
      <c r="L292">
        <v>1.7426000000000001E-2</v>
      </c>
      <c r="M292" t="s">
        <v>4</v>
      </c>
      <c r="N292">
        <v>0</v>
      </c>
      <c r="O292">
        <v>0</v>
      </c>
      <c r="P292" t="s">
        <v>5</v>
      </c>
      <c r="Q292">
        <v>0</v>
      </c>
      <c r="R292">
        <v>0</v>
      </c>
      <c r="S292" t="s">
        <v>6</v>
      </c>
      <c r="T292">
        <v>0</v>
      </c>
      <c r="U292">
        <v>0</v>
      </c>
      <c r="V292" t="s">
        <v>7</v>
      </c>
      <c r="W292">
        <v>0</v>
      </c>
      <c r="X292">
        <v>0</v>
      </c>
      <c r="Y292" t="s">
        <v>8</v>
      </c>
      <c r="Z292">
        <v>0</v>
      </c>
      <c r="AA292">
        <v>0</v>
      </c>
      <c r="AB292" t="s">
        <v>9</v>
      </c>
      <c r="AC292">
        <v>0</v>
      </c>
      <c r="AD292">
        <v>0</v>
      </c>
      <c r="AE292" t="s">
        <v>10</v>
      </c>
      <c r="AF292">
        <v>32767</v>
      </c>
      <c r="AG292">
        <v>0</v>
      </c>
      <c r="AH292" t="s">
        <v>11</v>
      </c>
      <c r="AI292">
        <v>-32767</v>
      </c>
      <c r="AJ292">
        <v>0</v>
      </c>
      <c r="AK292" t="s">
        <v>12</v>
      </c>
      <c r="AL292">
        <v>0</v>
      </c>
      <c r="AM292">
        <v>0</v>
      </c>
    </row>
    <row r="293" spans="1:39" x14ac:dyDescent="0.25">
      <c r="A293" t="s">
        <v>95</v>
      </c>
      <c r="B293">
        <v>12</v>
      </c>
      <c r="C293">
        <v>300</v>
      </c>
      <c r="D293" t="s">
        <v>1</v>
      </c>
      <c r="E293">
        <v>0</v>
      </c>
      <c r="F293">
        <v>0</v>
      </c>
      <c r="G293" t="s">
        <v>2</v>
      </c>
      <c r="H293">
        <v>812.70604100000003</v>
      </c>
      <c r="I293">
        <v>0.29214000000000001</v>
      </c>
      <c r="J293" t="s">
        <v>3</v>
      </c>
      <c r="K293">
        <v>220.59237200000001</v>
      </c>
      <c r="L293">
        <v>2.0239E-2</v>
      </c>
      <c r="M293" t="s">
        <v>4</v>
      </c>
      <c r="N293">
        <v>0</v>
      </c>
      <c r="O293">
        <v>0</v>
      </c>
      <c r="P293" t="s">
        <v>5</v>
      </c>
      <c r="Q293">
        <v>0</v>
      </c>
      <c r="R293">
        <v>0</v>
      </c>
      <c r="S293" t="s">
        <v>6</v>
      </c>
      <c r="T293">
        <v>0</v>
      </c>
      <c r="U293">
        <v>0</v>
      </c>
      <c r="V293" t="s">
        <v>7</v>
      </c>
      <c r="W293">
        <v>0</v>
      </c>
      <c r="X293">
        <v>0</v>
      </c>
      <c r="Y293" t="s">
        <v>8</v>
      </c>
      <c r="Z293">
        <v>0</v>
      </c>
      <c r="AA293">
        <v>0</v>
      </c>
      <c r="AB293" t="s">
        <v>9</v>
      </c>
      <c r="AC293">
        <v>0</v>
      </c>
      <c r="AD293">
        <v>0</v>
      </c>
      <c r="AE293" t="s">
        <v>10</v>
      </c>
      <c r="AF293">
        <v>32767</v>
      </c>
      <c r="AG293">
        <v>0</v>
      </c>
      <c r="AH293" t="s">
        <v>11</v>
      </c>
      <c r="AI293">
        <v>-32767</v>
      </c>
      <c r="AJ293">
        <v>0</v>
      </c>
      <c r="AK293" t="s">
        <v>12</v>
      </c>
      <c r="AL293">
        <v>0</v>
      </c>
      <c r="AM293">
        <v>0</v>
      </c>
    </row>
    <row r="294" spans="1:39" x14ac:dyDescent="0.25">
      <c r="A294" t="s">
        <v>95</v>
      </c>
      <c r="B294">
        <v>13</v>
      </c>
      <c r="C294">
        <v>325</v>
      </c>
      <c r="D294" t="s">
        <v>1</v>
      </c>
      <c r="E294">
        <v>0</v>
      </c>
      <c r="F294">
        <v>0</v>
      </c>
      <c r="G294" t="s">
        <v>2</v>
      </c>
      <c r="H294">
        <v>880.43126199999995</v>
      </c>
      <c r="I294">
        <v>0.35410000000000003</v>
      </c>
      <c r="J294" t="s">
        <v>3</v>
      </c>
      <c r="K294">
        <v>238.97256999999999</v>
      </c>
      <c r="L294">
        <v>2.4607E-2</v>
      </c>
      <c r="M294" t="s">
        <v>4</v>
      </c>
      <c r="N294">
        <v>0</v>
      </c>
      <c r="O294">
        <v>0</v>
      </c>
      <c r="P294" t="s">
        <v>5</v>
      </c>
      <c r="Q294">
        <v>0</v>
      </c>
      <c r="R294">
        <v>0</v>
      </c>
      <c r="S294" t="s">
        <v>6</v>
      </c>
      <c r="T294">
        <v>0</v>
      </c>
      <c r="U294">
        <v>0</v>
      </c>
      <c r="V294" t="s">
        <v>7</v>
      </c>
      <c r="W294">
        <v>0</v>
      </c>
      <c r="X294">
        <v>0</v>
      </c>
      <c r="Y294" t="s">
        <v>8</v>
      </c>
      <c r="Z294">
        <v>0</v>
      </c>
      <c r="AA294">
        <v>0</v>
      </c>
      <c r="AB294" t="s">
        <v>9</v>
      </c>
      <c r="AC294">
        <v>0</v>
      </c>
      <c r="AD294">
        <v>0</v>
      </c>
      <c r="AE294" t="s">
        <v>10</v>
      </c>
      <c r="AF294">
        <v>32767</v>
      </c>
      <c r="AG294">
        <v>0</v>
      </c>
      <c r="AH294" t="s">
        <v>11</v>
      </c>
      <c r="AI294">
        <v>-32767</v>
      </c>
      <c r="AJ294">
        <v>0</v>
      </c>
      <c r="AK294" t="s">
        <v>12</v>
      </c>
      <c r="AL294">
        <v>0</v>
      </c>
      <c r="AM294">
        <v>0</v>
      </c>
    </row>
    <row r="295" spans="1:39" x14ac:dyDescent="0.25">
      <c r="A295" t="s">
        <v>95</v>
      </c>
      <c r="B295">
        <v>14</v>
      </c>
      <c r="C295">
        <v>350</v>
      </c>
      <c r="D295" t="s">
        <v>1</v>
      </c>
      <c r="E295">
        <v>0</v>
      </c>
      <c r="F295">
        <v>0</v>
      </c>
      <c r="G295" t="s">
        <v>2</v>
      </c>
      <c r="H295">
        <v>948.17071799999997</v>
      </c>
      <c r="I295">
        <v>0.36387900000000001</v>
      </c>
      <c r="J295" t="s">
        <v>3</v>
      </c>
      <c r="K295">
        <v>257.352531</v>
      </c>
      <c r="L295">
        <v>2.7199000000000001E-2</v>
      </c>
      <c r="M295" t="s">
        <v>4</v>
      </c>
      <c r="N295">
        <v>0</v>
      </c>
      <c r="O295">
        <v>0</v>
      </c>
      <c r="P295" t="s">
        <v>5</v>
      </c>
      <c r="Q295">
        <v>0</v>
      </c>
      <c r="R295">
        <v>0</v>
      </c>
      <c r="S295" t="s">
        <v>6</v>
      </c>
      <c r="T295">
        <v>0</v>
      </c>
      <c r="U295">
        <v>0</v>
      </c>
      <c r="V295" t="s">
        <v>7</v>
      </c>
      <c r="W295">
        <v>0</v>
      </c>
      <c r="X295">
        <v>0</v>
      </c>
      <c r="Y295" t="s">
        <v>8</v>
      </c>
      <c r="Z295">
        <v>0</v>
      </c>
      <c r="AA295">
        <v>0</v>
      </c>
      <c r="AB295" t="s">
        <v>9</v>
      </c>
      <c r="AC295">
        <v>0</v>
      </c>
      <c r="AD295">
        <v>0</v>
      </c>
      <c r="AE295" t="s">
        <v>10</v>
      </c>
      <c r="AF295">
        <v>32767</v>
      </c>
      <c r="AG295">
        <v>0</v>
      </c>
      <c r="AH295" t="s">
        <v>11</v>
      </c>
      <c r="AI295">
        <v>-32767</v>
      </c>
      <c r="AJ295">
        <v>0</v>
      </c>
      <c r="AK295" t="s">
        <v>12</v>
      </c>
      <c r="AL295">
        <v>0</v>
      </c>
      <c r="AM295">
        <v>0</v>
      </c>
    </row>
    <row r="296" spans="1:39" x14ac:dyDescent="0.25">
      <c r="A296" t="s">
        <v>95</v>
      </c>
      <c r="B296">
        <v>15</v>
      </c>
      <c r="C296">
        <v>375</v>
      </c>
      <c r="D296" t="s">
        <v>1</v>
      </c>
      <c r="E296">
        <v>0</v>
      </c>
      <c r="F296">
        <v>0</v>
      </c>
      <c r="G296" t="s">
        <v>2</v>
      </c>
      <c r="H296">
        <v>1015.915712</v>
      </c>
      <c r="I296">
        <v>0.38038499999999997</v>
      </c>
      <c r="J296" t="s">
        <v>3</v>
      </c>
      <c r="K296">
        <v>275.73200100000003</v>
      </c>
      <c r="L296">
        <v>3.1824999999999999E-2</v>
      </c>
      <c r="M296" t="s">
        <v>4</v>
      </c>
      <c r="N296">
        <v>0</v>
      </c>
      <c r="O296">
        <v>0</v>
      </c>
      <c r="P296" t="s">
        <v>5</v>
      </c>
      <c r="Q296">
        <v>0</v>
      </c>
      <c r="R296">
        <v>0</v>
      </c>
      <c r="S296" t="s">
        <v>6</v>
      </c>
      <c r="T296">
        <v>0</v>
      </c>
      <c r="U296">
        <v>0</v>
      </c>
      <c r="V296" t="s">
        <v>7</v>
      </c>
      <c r="W296">
        <v>0</v>
      </c>
      <c r="X296">
        <v>0</v>
      </c>
      <c r="Y296" t="s">
        <v>8</v>
      </c>
      <c r="Z296">
        <v>0</v>
      </c>
      <c r="AA296">
        <v>0</v>
      </c>
      <c r="AB296" t="s">
        <v>9</v>
      </c>
      <c r="AC296">
        <v>0</v>
      </c>
      <c r="AD296">
        <v>0</v>
      </c>
      <c r="AE296" t="s">
        <v>10</v>
      </c>
      <c r="AF296">
        <v>32767</v>
      </c>
      <c r="AG296">
        <v>0</v>
      </c>
      <c r="AH296" t="s">
        <v>11</v>
      </c>
      <c r="AI296">
        <v>-32767</v>
      </c>
      <c r="AJ296">
        <v>0</v>
      </c>
      <c r="AK296" t="s">
        <v>12</v>
      </c>
      <c r="AL296">
        <v>0</v>
      </c>
      <c r="AM296">
        <v>0</v>
      </c>
    </row>
    <row r="297" spans="1:39" x14ac:dyDescent="0.25">
      <c r="A297" t="s">
        <v>95</v>
      </c>
      <c r="B297">
        <v>16</v>
      </c>
      <c r="C297">
        <v>400</v>
      </c>
      <c r="D297" t="s">
        <v>1</v>
      </c>
      <c r="E297">
        <v>0</v>
      </c>
      <c r="F297">
        <v>0</v>
      </c>
      <c r="G297" t="s">
        <v>2</v>
      </c>
      <c r="H297">
        <v>1083.656033</v>
      </c>
      <c r="I297">
        <v>0.42185899999999998</v>
      </c>
      <c r="J297" t="s">
        <v>3</v>
      </c>
      <c r="K297">
        <v>294.11088000000001</v>
      </c>
      <c r="L297">
        <v>3.4675999999999998E-2</v>
      </c>
      <c r="M297" t="s">
        <v>4</v>
      </c>
      <c r="N297">
        <v>0</v>
      </c>
      <c r="O297">
        <v>0</v>
      </c>
      <c r="P297" t="s">
        <v>5</v>
      </c>
      <c r="Q297">
        <v>0</v>
      </c>
      <c r="R297">
        <v>0</v>
      </c>
      <c r="S297" t="s">
        <v>6</v>
      </c>
      <c r="T297">
        <v>0</v>
      </c>
      <c r="U297">
        <v>0</v>
      </c>
      <c r="V297" t="s">
        <v>7</v>
      </c>
      <c r="W297">
        <v>0</v>
      </c>
      <c r="X297">
        <v>0</v>
      </c>
      <c r="Y297" t="s">
        <v>8</v>
      </c>
      <c r="Z297">
        <v>0</v>
      </c>
      <c r="AA297">
        <v>0</v>
      </c>
      <c r="AB297" t="s">
        <v>9</v>
      </c>
      <c r="AC297">
        <v>0</v>
      </c>
      <c r="AD297">
        <v>0</v>
      </c>
      <c r="AE297" t="s">
        <v>10</v>
      </c>
      <c r="AF297">
        <v>32767</v>
      </c>
      <c r="AG297">
        <v>0</v>
      </c>
      <c r="AH297" t="s">
        <v>11</v>
      </c>
      <c r="AI297">
        <v>-32767</v>
      </c>
      <c r="AJ297">
        <v>0</v>
      </c>
      <c r="AK297" t="s">
        <v>12</v>
      </c>
      <c r="AL297">
        <v>0</v>
      </c>
      <c r="AM297">
        <v>0</v>
      </c>
    </row>
    <row r="298" spans="1:39" x14ac:dyDescent="0.25">
      <c r="A298" t="s">
        <v>95</v>
      </c>
      <c r="B298">
        <v>17</v>
      </c>
      <c r="C298">
        <v>425</v>
      </c>
      <c r="D298" t="s">
        <v>1</v>
      </c>
      <c r="E298">
        <v>0</v>
      </c>
      <c r="F298">
        <v>0</v>
      </c>
      <c r="G298" t="s">
        <v>2</v>
      </c>
      <c r="H298">
        <v>1151.4090309999999</v>
      </c>
      <c r="I298">
        <v>0.44043300000000002</v>
      </c>
      <c r="J298" t="s">
        <v>3</v>
      </c>
      <c r="K298">
        <v>312.49158599999998</v>
      </c>
      <c r="L298">
        <v>3.7795000000000002E-2</v>
      </c>
      <c r="M298" t="s">
        <v>4</v>
      </c>
      <c r="N298">
        <v>0</v>
      </c>
      <c r="O298">
        <v>0</v>
      </c>
      <c r="P298" t="s">
        <v>5</v>
      </c>
      <c r="Q298">
        <v>0</v>
      </c>
      <c r="R298">
        <v>0</v>
      </c>
      <c r="S298" t="s">
        <v>6</v>
      </c>
      <c r="T298">
        <v>0</v>
      </c>
      <c r="U298">
        <v>0</v>
      </c>
      <c r="V298" t="s">
        <v>7</v>
      </c>
      <c r="W298">
        <v>0</v>
      </c>
      <c r="X298">
        <v>0</v>
      </c>
      <c r="Y298" t="s">
        <v>8</v>
      </c>
      <c r="Z298">
        <v>0</v>
      </c>
      <c r="AA298">
        <v>0</v>
      </c>
      <c r="AB298" t="s">
        <v>9</v>
      </c>
      <c r="AC298">
        <v>0</v>
      </c>
      <c r="AD298">
        <v>0</v>
      </c>
      <c r="AE298" t="s">
        <v>10</v>
      </c>
      <c r="AF298">
        <v>32767</v>
      </c>
      <c r="AG298">
        <v>0</v>
      </c>
      <c r="AH298" t="s">
        <v>11</v>
      </c>
      <c r="AI298">
        <v>-32767</v>
      </c>
      <c r="AJ298">
        <v>0</v>
      </c>
      <c r="AK298" t="s">
        <v>12</v>
      </c>
      <c r="AL298">
        <v>0</v>
      </c>
      <c r="AM298">
        <v>0</v>
      </c>
    </row>
    <row r="299" spans="1:39" x14ac:dyDescent="0.25">
      <c r="A299" t="s">
        <v>95</v>
      </c>
      <c r="B299">
        <v>18</v>
      </c>
      <c r="C299">
        <v>450</v>
      </c>
      <c r="D299" t="s">
        <v>1</v>
      </c>
      <c r="E299">
        <v>0</v>
      </c>
      <c r="F299">
        <v>0</v>
      </c>
      <c r="G299" t="s">
        <v>2</v>
      </c>
      <c r="H299">
        <v>1219.1543899999999</v>
      </c>
      <c r="I299">
        <v>0.54187600000000002</v>
      </c>
      <c r="J299" t="s">
        <v>3</v>
      </c>
      <c r="K299">
        <v>330.87154199999998</v>
      </c>
      <c r="L299">
        <v>4.2244999999999998E-2</v>
      </c>
      <c r="M299" t="s">
        <v>4</v>
      </c>
      <c r="N299">
        <v>0</v>
      </c>
      <c r="O299">
        <v>0</v>
      </c>
      <c r="P299" t="s">
        <v>5</v>
      </c>
      <c r="Q299">
        <v>0</v>
      </c>
      <c r="R299">
        <v>0</v>
      </c>
      <c r="S299" t="s">
        <v>6</v>
      </c>
      <c r="T299">
        <v>0</v>
      </c>
      <c r="U299">
        <v>0</v>
      </c>
      <c r="V299" t="s">
        <v>7</v>
      </c>
      <c r="W299">
        <v>0</v>
      </c>
      <c r="X299">
        <v>0</v>
      </c>
      <c r="Y299" t="s">
        <v>8</v>
      </c>
      <c r="Z299">
        <v>0</v>
      </c>
      <c r="AA299">
        <v>0</v>
      </c>
      <c r="AB299" t="s">
        <v>9</v>
      </c>
      <c r="AC299">
        <v>0</v>
      </c>
      <c r="AD299">
        <v>0</v>
      </c>
      <c r="AE299" t="s">
        <v>10</v>
      </c>
      <c r="AF299">
        <v>32767</v>
      </c>
      <c r="AG299">
        <v>0</v>
      </c>
      <c r="AH299" t="s">
        <v>11</v>
      </c>
      <c r="AI299">
        <v>-32767</v>
      </c>
      <c r="AJ299">
        <v>0</v>
      </c>
      <c r="AK299" t="s">
        <v>12</v>
      </c>
      <c r="AL299">
        <v>0</v>
      </c>
      <c r="AM299">
        <v>0</v>
      </c>
    </row>
    <row r="300" spans="1:39" x14ac:dyDescent="0.25">
      <c r="A300" t="s">
        <v>95</v>
      </c>
      <c r="B300">
        <v>19</v>
      </c>
      <c r="C300">
        <v>475</v>
      </c>
      <c r="D300" t="s">
        <v>1</v>
      </c>
      <c r="E300">
        <v>0</v>
      </c>
      <c r="F300">
        <v>0</v>
      </c>
      <c r="G300" t="s">
        <v>2</v>
      </c>
      <c r="H300">
        <v>1286.877927</v>
      </c>
      <c r="I300">
        <v>0.60540400000000005</v>
      </c>
      <c r="J300" t="s">
        <v>3</v>
      </c>
      <c r="K300">
        <v>349.25389799999999</v>
      </c>
      <c r="L300">
        <v>4.6940000000000003E-2</v>
      </c>
      <c r="M300" t="s">
        <v>4</v>
      </c>
      <c r="N300">
        <v>0</v>
      </c>
      <c r="O300">
        <v>0</v>
      </c>
      <c r="P300" t="s">
        <v>5</v>
      </c>
      <c r="Q300">
        <v>0</v>
      </c>
      <c r="R300">
        <v>0</v>
      </c>
      <c r="S300" t="s">
        <v>6</v>
      </c>
      <c r="T300">
        <v>0</v>
      </c>
      <c r="U300">
        <v>0</v>
      </c>
      <c r="V300" t="s">
        <v>7</v>
      </c>
      <c r="W300">
        <v>0</v>
      </c>
      <c r="X300">
        <v>0</v>
      </c>
      <c r="Y300" t="s">
        <v>8</v>
      </c>
      <c r="Z300">
        <v>0</v>
      </c>
      <c r="AA300">
        <v>0</v>
      </c>
      <c r="AB300" t="s">
        <v>9</v>
      </c>
      <c r="AC300">
        <v>0</v>
      </c>
      <c r="AD300">
        <v>0</v>
      </c>
      <c r="AE300" t="s">
        <v>10</v>
      </c>
      <c r="AF300">
        <v>32767</v>
      </c>
      <c r="AG300">
        <v>0</v>
      </c>
      <c r="AH300" t="s">
        <v>11</v>
      </c>
      <c r="AI300">
        <v>-32767</v>
      </c>
      <c r="AJ300">
        <v>0</v>
      </c>
      <c r="AK300" t="s">
        <v>12</v>
      </c>
      <c r="AL300">
        <v>0</v>
      </c>
      <c r="AM300">
        <v>0</v>
      </c>
    </row>
    <row r="301" spans="1:39" x14ac:dyDescent="0.25">
      <c r="A301" t="s">
        <v>95</v>
      </c>
      <c r="B301">
        <v>20</v>
      </c>
      <c r="C301">
        <v>500</v>
      </c>
      <c r="D301" t="s">
        <v>1</v>
      </c>
      <c r="E301">
        <v>0</v>
      </c>
      <c r="F301">
        <v>0</v>
      </c>
      <c r="G301" t="s">
        <v>2</v>
      </c>
      <c r="H301">
        <v>1354.6097360000001</v>
      </c>
      <c r="I301">
        <v>0.67897600000000002</v>
      </c>
      <c r="J301" t="s">
        <v>3</v>
      </c>
      <c r="K301">
        <v>367.63786700000003</v>
      </c>
      <c r="L301">
        <v>5.2384E-2</v>
      </c>
      <c r="M301" t="s">
        <v>4</v>
      </c>
      <c r="N301">
        <v>0</v>
      </c>
      <c r="O301">
        <v>0</v>
      </c>
      <c r="P301" t="s">
        <v>5</v>
      </c>
      <c r="Q301">
        <v>0</v>
      </c>
      <c r="R301">
        <v>0</v>
      </c>
      <c r="S301" t="s">
        <v>6</v>
      </c>
      <c r="T301">
        <v>0</v>
      </c>
      <c r="U301">
        <v>0</v>
      </c>
      <c r="V301" t="s">
        <v>7</v>
      </c>
      <c r="W301">
        <v>0</v>
      </c>
      <c r="X301">
        <v>0</v>
      </c>
      <c r="Y301" t="s">
        <v>8</v>
      </c>
      <c r="Z301">
        <v>0</v>
      </c>
      <c r="AA301">
        <v>0</v>
      </c>
      <c r="AB301" t="s">
        <v>9</v>
      </c>
      <c r="AC301">
        <v>0</v>
      </c>
      <c r="AD301">
        <v>0</v>
      </c>
      <c r="AE301" t="s">
        <v>10</v>
      </c>
      <c r="AF301">
        <v>32767</v>
      </c>
      <c r="AG301">
        <v>0</v>
      </c>
      <c r="AH301" t="s">
        <v>11</v>
      </c>
      <c r="AI301">
        <v>-32767</v>
      </c>
      <c r="AJ301">
        <v>0</v>
      </c>
      <c r="AK301" t="s">
        <v>12</v>
      </c>
      <c r="AL301">
        <v>0</v>
      </c>
      <c r="AM301">
        <v>0</v>
      </c>
    </row>
    <row r="302" spans="1:39" x14ac:dyDescent="0.25">
      <c r="A302" t="s">
        <v>106</v>
      </c>
      <c r="B302">
        <v>1</v>
      </c>
      <c r="C302">
        <v>25</v>
      </c>
      <c r="D302" t="s">
        <v>1</v>
      </c>
      <c r="E302">
        <v>0</v>
      </c>
      <c r="F302">
        <v>0</v>
      </c>
      <c r="G302" t="s">
        <v>2</v>
      </c>
      <c r="H302">
        <v>39.181807999999997</v>
      </c>
      <c r="I302">
        <v>7.5230000000000002E-3</v>
      </c>
      <c r="J302" t="s">
        <v>3</v>
      </c>
      <c r="K302">
        <v>21.306913999999999</v>
      </c>
      <c r="L302">
        <v>1.4170000000000001E-3</v>
      </c>
      <c r="M302" t="s">
        <v>4</v>
      </c>
      <c r="N302">
        <v>0</v>
      </c>
      <c r="O302">
        <v>0</v>
      </c>
      <c r="P302" t="s">
        <v>5</v>
      </c>
      <c r="Q302">
        <v>0</v>
      </c>
      <c r="R302">
        <v>0</v>
      </c>
      <c r="S302" t="s">
        <v>6</v>
      </c>
      <c r="T302">
        <v>0</v>
      </c>
      <c r="U302">
        <v>0</v>
      </c>
      <c r="V302" t="s">
        <v>7</v>
      </c>
      <c r="W302">
        <v>0</v>
      </c>
      <c r="X302">
        <v>0</v>
      </c>
      <c r="Y302" t="s">
        <v>8</v>
      </c>
      <c r="Z302">
        <v>0</v>
      </c>
      <c r="AA302">
        <v>0</v>
      </c>
      <c r="AB302" t="s">
        <v>9</v>
      </c>
      <c r="AC302">
        <v>0</v>
      </c>
      <c r="AD302">
        <v>0</v>
      </c>
      <c r="AE302" t="s">
        <v>10</v>
      </c>
      <c r="AF302">
        <v>32767</v>
      </c>
      <c r="AG302">
        <v>0</v>
      </c>
      <c r="AH302" t="s">
        <v>11</v>
      </c>
      <c r="AI302">
        <v>-32767</v>
      </c>
      <c r="AJ302">
        <v>0</v>
      </c>
      <c r="AK302" t="s">
        <v>12</v>
      </c>
      <c r="AL302">
        <v>0.02</v>
      </c>
      <c r="AM302">
        <v>1.9599999999999999E-2</v>
      </c>
    </row>
    <row r="303" spans="1:39" x14ac:dyDescent="0.25">
      <c r="A303" t="s">
        <v>106</v>
      </c>
      <c r="B303">
        <v>2</v>
      </c>
      <c r="C303">
        <v>50</v>
      </c>
      <c r="D303" t="s">
        <v>1</v>
      </c>
      <c r="E303">
        <v>0</v>
      </c>
      <c r="F303">
        <v>0</v>
      </c>
      <c r="G303" t="s">
        <v>2</v>
      </c>
      <c r="H303">
        <v>78.542131999999995</v>
      </c>
      <c r="I303">
        <v>1.6733999999999999E-2</v>
      </c>
      <c r="J303" t="s">
        <v>3</v>
      </c>
      <c r="K303">
        <v>42.787466000000002</v>
      </c>
      <c r="L303">
        <v>4.3309999999999998E-3</v>
      </c>
      <c r="M303" t="s">
        <v>4</v>
      </c>
      <c r="N303">
        <v>0</v>
      </c>
      <c r="O303">
        <v>0</v>
      </c>
      <c r="P303" t="s">
        <v>5</v>
      </c>
      <c r="Q303">
        <v>0</v>
      </c>
      <c r="R303">
        <v>0</v>
      </c>
      <c r="S303" t="s">
        <v>6</v>
      </c>
      <c r="T303">
        <v>0</v>
      </c>
      <c r="U303">
        <v>0</v>
      </c>
      <c r="V303" t="s">
        <v>7</v>
      </c>
      <c r="W303">
        <v>0</v>
      </c>
      <c r="X303">
        <v>0</v>
      </c>
      <c r="Y303" t="s">
        <v>8</v>
      </c>
      <c r="Z303">
        <v>0</v>
      </c>
      <c r="AA303">
        <v>0</v>
      </c>
      <c r="AB303" t="s">
        <v>9</v>
      </c>
      <c r="AC303">
        <v>0</v>
      </c>
      <c r="AD303">
        <v>0</v>
      </c>
      <c r="AE303" t="s">
        <v>10</v>
      </c>
      <c r="AF303">
        <v>32767</v>
      </c>
      <c r="AG303">
        <v>0</v>
      </c>
      <c r="AH303" t="s">
        <v>11</v>
      </c>
      <c r="AI303">
        <v>-32767</v>
      </c>
      <c r="AJ303">
        <v>0</v>
      </c>
      <c r="AK303" t="s">
        <v>12</v>
      </c>
      <c r="AL303">
        <v>0.02</v>
      </c>
      <c r="AM303">
        <v>1.9599999999999999E-2</v>
      </c>
    </row>
    <row r="304" spans="1:39" x14ac:dyDescent="0.25">
      <c r="A304" t="s">
        <v>106</v>
      </c>
      <c r="B304">
        <v>3</v>
      </c>
      <c r="C304">
        <v>75</v>
      </c>
      <c r="D304" t="s">
        <v>1</v>
      </c>
      <c r="E304">
        <v>0</v>
      </c>
      <c r="F304">
        <v>0</v>
      </c>
      <c r="G304" t="s">
        <v>2</v>
      </c>
      <c r="H304">
        <v>117.984415</v>
      </c>
      <c r="I304">
        <v>2.6842999999999999E-2</v>
      </c>
      <c r="J304" t="s">
        <v>3</v>
      </c>
      <c r="K304">
        <v>64.357394999999997</v>
      </c>
      <c r="L304">
        <v>7.6049999999999998E-3</v>
      </c>
      <c r="M304" t="s">
        <v>4</v>
      </c>
      <c r="N304">
        <v>0</v>
      </c>
      <c r="O304">
        <v>0</v>
      </c>
      <c r="P304" t="s">
        <v>5</v>
      </c>
      <c r="Q304">
        <v>0</v>
      </c>
      <c r="R304">
        <v>0</v>
      </c>
      <c r="S304" t="s">
        <v>6</v>
      </c>
      <c r="T304">
        <v>0</v>
      </c>
      <c r="U304">
        <v>0</v>
      </c>
      <c r="V304" t="s">
        <v>7</v>
      </c>
      <c r="W304">
        <v>0</v>
      </c>
      <c r="X304">
        <v>0</v>
      </c>
      <c r="Y304" t="s">
        <v>8</v>
      </c>
      <c r="Z304">
        <v>0</v>
      </c>
      <c r="AA304">
        <v>0</v>
      </c>
      <c r="AB304" t="s">
        <v>9</v>
      </c>
      <c r="AC304">
        <v>0</v>
      </c>
      <c r="AD304">
        <v>0</v>
      </c>
      <c r="AE304" t="s">
        <v>10</v>
      </c>
      <c r="AF304">
        <v>32767</v>
      </c>
      <c r="AG304">
        <v>0</v>
      </c>
      <c r="AH304" t="s">
        <v>11</v>
      </c>
      <c r="AI304">
        <v>-32767</v>
      </c>
      <c r="AJ304">
        <v>0</v>
      </c>
      <c r="AK304" t="s">
        <v>12</v>
      </c>
      <c r="AL304">
        <v>0.02</v>
      </c>
      <c r="AM304">
        <v>1.9599999999999999E-2</v>
      </c>
    </row>
    <row r="305" spans="1:39" x14ac:dyDescent="0.25">
      <c r="A305" t="s">
        <v>106</v>
      </c>
      <c r="B305">
        <v>4</v>
      </c>
      <c r="C305">
        <v>100</v>
      </c>
      <c r="D305" t="s">
        <v>1</v>
      </c>
      <c r="E305">
        <v>0</v>
      </c>
      <c r="F305">
        <v>0</v>
      </c>
      <c r="G305" t="s">
        <v>2</v>
      </c>
      <c r="H305">
        <v>157.51601299999999</v>
      </c>
      <c r="I305">
        <v>3.9739999999999998E-2</v>
      </c>
      <c r="J305" t="s">
        <v>3</v>
      </c>
      <c r="K305">
        <v>86.012090000000001</v>
      </c>
      <c r="L305">
        <v>1.2068000000000001E-2</v>
      </c>
      <c r="M305" t="s">
        <v>4</v>
      </c>
      <c r="N305">
        <v>0</v>
      </c>
      <c r="O305">
        <v>0</v>
      </c>
      <c r="P305" t="s">
        <v>5</v>
      </c>
      <c r="Q305">
        <v>0</v>
      </c>
      <c r="R305">
        <v>0</v>
      </c>
      <c r="S305" t="s">
        <v>6</v>
      </c>
      <c r="T305">
        <v>0</v>
      </c>
      <c r="U305">
        <v>0</v>
      </c>
      <c r="V305" t="s">
        <v>7</v>
      </c>
      <c r="W305">
        <v>0</v>
      </c>
      <c r="X305">
        <v>0</v>
      </c>
      <c r="Y305" t="s">
        <v>8</v>
      </c>
      <c r="Z305">
        <v>0</v>
      </c>
      <c r="AA305">
        <v>0</v>
      </c>
      <c r="AB305" t="s">
        <v>9</v>
      </c>
      <c r="AC305">
        <v>0</v>
      </c>
      <c r="AD305">
        <v>0</v>
      </c>
      <c r="AE305" t="s">
        <v>10</v>
      </c>
      <c r="AF305">
        <v>32767</v>
      </c>
      <c r="AG305">
        <v>0</v>
      </c>
      <c r="AH305" t="s">
        <v>11</v>
      </c>
      <c r="AI305">
        <v>-32767</v>
      </c>
      <c r="AJ305">
        <v>0</v>
      </c>
      <c r="AK305" t="s">
        <v>12</v>
      </c>
      <c r="AL305">
        <v>0.02</v>
      </c>
      <c r="AM305">
        <v>1.9599999999999999E-2</v>
      </c>
    </row>
    <row r="306" spans="1:39" x14ac:dyDescent="0.25">
      <c r="A306" t="s">
        <v>106</v>
      </c>
      <c r="B306">
        <v>5</v>
      </c>
      <c r="C306">
        <v>125</v>
      </c>
      <c r="D306" t="s">
        <v>1</v>
      </c>
      <c r="E306">
        <v>0</v>
      </c>
      <c r="F306">
        <v>0</v>
      </c>
      <c r="G306" t="s">
        <v>2</v>
      </c>
      <c r="H306">
        <v>197.08546100000001</v>
      </c>
      <c r="I306">
        <v>5.7070000000000003E-2</v>
      </c>
      <c r="J306" t="s">
        <v>3</v>
      </c>
      <c r="K306">
        <v>107.710241</v>
      </c>
      <c r="L306">
        <v>1.6858000000000001E-2</v>
      </c>
      <c r="M306" t="s">
        <v>4</v>
      </c>
      <c r="N306">
        <v>0</v>
      </c>
      <c r="O306">
        <v>0</v>
      </c>
      <c r="P306" t="s">
        <v>5</v>
      </c>
      <c r="Q306">
        <v>0</v>
      </c>
      <c r="R306">
        <v>0</v>
      </c>
      <c r="S306" t="s">
        <v>6</v>
      </c>
      <c r="T306">
        <v>0</v>
      </c>
      <c r="U306">
        <v>0</v>
      </c>
      <c r="V306" t="s">
        <v>7</v>
      </c>
      <c r="W306">
        <v>0</v>
      </c>
      <c r="X306">
        <v>0</v>
      </c>
      <c r="Y306" t="s">
        <v>8</v>
      </c>
      <c r="Z306">
        <v>0</v>
      </c>
      <c r="AA306">
        <v>0</v>
      </c>
      <c r="AB306" t="s">
        <v>9</v>
      </c>
      <c r="AC306">
        <v>0</v>
      </c>
      <c r="AD306">
        <v>0</v>
      </c>
      <c r="AE306" t="s">
        <v>10</v>
      </c>
      <c r="AF306">
        <v>32767</v>
      </c>
      <c r="AG306">
        <v>0</v>
      </c>
      <c r="AH306" t="s">
        <v>11</v>
      </c>
      <c r="AI306">
        <v>-32767</v>
      </c>
      <c r="AJ306">
        <v>0</v>
      </c>
      <c r="AK306" t="s">
        <v>12</v>
      </c>
      <c r="AL306">
        <v>0.04</v>
      </c>
      <c r="AM306">
        <v>3.8399999999999997E-2</v>
      </c>
    </row>
    <row r="307" spans="1:39" x14ac:dyDescent="0.25">
      <c r="A307" t="s">
        <v>106</v>
      </c>
      <c r="B307">
        <v>6</v>
      </c>
      <c r="C307">
        <v>150</v>
      </c>
      <c r="D307" t="s">
        <v>1</v>
      </c>
      <c r="E307">
        <v>0</v>
      </c>
      <c r="F307">
        <v>0</v>
      </c>
      <c r="G307" t="s">
        <v>2</v>
      </c>
      <c r="H307">
        <v>236.713369</v>
      </c>
      <c r="I307">
        <v>6.4643999999999993E-2</v>
      </c>
      <c r="J307" t="s">
        <v>3</v>
      </c>
      <c r="K307">
        <v>129.46015299999999</v>
      </c>
      <c r="L307">
        <v>2.0004000000000001E-2</v>
      </c>
      <c r="M307" t="s">
        <v>4</v>
      </c>
      <c r="N307">
        <v>0</v>
      </c>
      <c r="O307">
        <v>0</v>
      </c>
      <c r="P307" t="s">
        <v>5</v>
      </c>
      <c r="Q307">
        <v>0</v>
      </c>
      <c r="R307">
        <v>0</v>
      </c>
      <c r="S307" t="s">
        <v>6</v>
      </c>
      <c r="T307">
        <v>0</v>
      </c>
      <c r="U307">
        <v>0</v>
      </c>
      <c r="V307" t="s">
        <v>7</v>
      </c>
      <c r="W307">
        <v>0</v>
      </c>
      <c r="X307">
        <v>0</v>
      </c>
      <c r="Y307" t="s">
        <v>8</v>
      </c>
      <c r="Z307">
        <v>0</v>
      </c>
      <c r="AA307">
        <v>0</v>
      </c>
      <c r="AB307" t="s">
        <v>9</v>
      </c>
      <c r="AC307">
        <v>0</v>
      </c>
      <c r="AD307">
        <v>0</v>
      </c>
      <c r="AE307" t="s">
        <v>10</v>
      </c>
      <c r="AF307">
        <v>32767</v>
      </c>
      <c r="AG307">
        <v>0</v>
      </c>
      <c r="AH307" t="s">
        <v>11</v>
      </c>
      <c r="AI307">
        <v>-32767</v>
      </c>
      <c r="AJ307">
        <v>0</v>
      </c>
      <c r="AK307" t="s">
        <v>12</v>
      </c>
      <c r="AL307">
        <v>0.04</v>
      </c>
      <c r="AM307">
        <v>3.8399999999999997E-2</v>
      </c>
    </row>
    <row r="308" spans="1:39" x14ac:dyDescent="0.25">
      <c r="A308" t="s">
        <v>106</v>
      </c>
      <c r="B308">
        <v>7</v>
      </c>
      <c r="C308">
        <v>175</v>
      </c>
      <c r="D308" t="s">
        <v>1</v>
      </c>
      <c r="E308">
        <v>0</v>
      </c>
      <c r="F308">
        <v>0</v>
      </c>
      <c r="G308" t="s">
        <v>2</v>
      </c>
      <c r="H308">
        <v>276.37667299999998</v>
      </c>
      <c r="I308">
        <v>8.0157000000000006E-2</v>
      </c>
      <c r="J308" t="s">
        <v>3</v>
      </c>
      <c r="K308">
        <v>151.262136</v>
      </c>
      <c r="L308">
        <v>2.5551999999999998E-2</v>
      </c>
      <c r="M308" t="s">
        <v>4</v>
      </c>
      <c r="N308">
        <v>0</v>
      </c>
      <c r="O308">
        <v>0</v>
      </c>
      <c r="P308" t="s">
        <v>5</v>
      </c>
      <c r="Q308">
        <v>0</v>
      </c>
      <c r="R308">
        <v>0</v>
      </c>
      <c r="S308" t="s">
        <v>6</v>
      </c>
      <c r="T308">
        <v>0</v>
      </c>
      <c r="U308">
        <v>0</v>
      </c>
      <c r="V308" t="s">
        <v>7</v>
      </c>
      <c r="W308">
        <v>0</v>
      </c>
      <c r="X308">
        <v>0</v>
      </c>
      <c r="Y308" t="s">
        <v>8</v>
      </c>
      <c r="Z308">
        <v>0</v>
      </c>
      <c r="AA308">
        <v>0</v>
      </c>
      <c r="AB308" t="s">
        <v>9</v>
      </c>
      <c r="AC308">
        <v>0</v>
      </c>
      <c r="AD308">
        <v>0</v>
      </c>
      <c r="AE308" t="s">
        <v>10</v>
      </c>
      <c r="AF308">
        <v>32767</v>
      </c>
      <c r="AG308">
        <v>0</v>
      </c>
      <c r="AH308" t="s">
        <v>11</v>
      </c>
      <c r="AI308">
        <v>-32767</v>
      </c>
      <c r="AJ308">
        <v>0</v>
      </c>
      <c r="AK308" t="s">
        <v>12</v>
      </c>
      <c r="AL308">
        <v>0.06</v>
      </c>
      <c r="AM308">
        <v>5.6399999999999999E-2</v>
      </c>
    </row>
    <row r="309" spans="1:39" x14ac:dyDescent="0.25">
      <c r="A309" t="s">
        <v>106</v>
      </c>
      <c r="B309">
        <v>8</v>
      </c>
      <c r="C309">
        <v>200</v>
      </c>
      <c r="D309" t="s">
        <v>1</v>
      </c>
      <c r="E309">
        <v>0</v>
      </c>
      <c r="F309">
        <v>0</v>
      </c>
      <c r="G309" t="s">
        <v>2</v>
      </c>
      <c r="H309">
        <v>316.09589999999997</v>
      </c>
      <c r="I309">
        <v>0.106234</v>
      </c>
      <c r="J309" t="s">
        <v>3</v>
      </c>
      <c r="K309">
        <v>173.10330500000001</v>
      </c>
      <c r="L309">
        <v>3.2147000000000002E-2</v>
      </c>
      <c r="M309" t="s">
        <v>4</v>
      </c>
      <c r="N309">
        <v>0</v>
      </c>
      <c r="O309">
        <v>0</v>
      </c>
      <c r="P309" t="s">
        <v>5</v>
      </c>
      <c r="Q309">
        <v>0</v>
      </c>
      <c r="R309">
        <v>0</v>
      </c>
      <c r="S309" t="s">
        <v>6</v>
      </c>
      <c r="T309">
        <v>0</v>
      </c>
      <c r="U309">
        <v>0</v>
      </c>
      <c r="V309" t="s">
        <v>7</v>
      </c>
      <c r="W309">
        <v>0</v>
      </c>
      <c r="X309">
        <v>0</v>
      </c>
      <c r="Y309" t="s">
        <v>8</v>
      </c>
      <c r="Z309">
        <v>0</v>
      </c>
      <c r="AA309">
        <v>0</v>
      </c>
      <c r="AB309" t="s">
        <v>9</v>
      </c>
      <c r="AC309">
        <v>0</v>
      </c>
      <c r="AD309">
        <v>0</v>
      </c>
      <c r="AE309" t="s">
        <v>10</v>
      </c>
      <c r="AF309">
        <v>32767</v>
      </c>
      <c r="AG309">
        <v>0</v>
      </c>
      <c r="AH309" t="s">
        <v>11</v>
      </c>
      <c r="AI309">
        <v>-32767</v>
      </c>
      <c r="AJ309">
        <v>0</v>
      </c>
      <c r="AK309" t="s">
        <v>12</v>
      </c>
      <c r="AL309">
        <v>0.08</v>
      </c>
      <c r="AM309">
        <v>7.3599999999999999E-2</v>
      </c>
    </row>
    <row r="310" spans="1:39" x14ac:dyDescent="0.25">
      <c r="A310" t="s">
        <v>106</v>
      </c>
      <c r="B310">
        <v>9</v>
      </c>
      <c r="C310">
        <v>225</v>
      </c>
      <c r="D310" t="s">
        <v>1</v>
      </c>
      <c r="E310">
        <v>0</v>
      </c>
      <c r="F310">
        <v>0</v>
      </c>
      <c r="G310" t="s">
        <v>2</v>
      </c>
      <c r="H310">
        <v>355.88093900000001</v>
      </c>
      <c r="I310">
        <v>0.108573</v>
      </c>
      <c r="J310" t="s">
        <v>3</v>
      </c>
      <c r="K310">
        <v>195.003705</v>
      </c>
      <c r="L310">
        <v>3.2959000000000002E-2</v>
      </c>
      <c r="M310" t="s">
        <v>4</v>
      </c>
      <c r="N310">
        <v>0</v>
      </c>
      <c r="O310">
        <v>0</v>
      </c>
      <c r="P310" t="s">
        <v>5</v>
      </c>
      <c r="Q310">
        <v>0</v>
      </c>
      <c r="R310">
        <v>0</v>
      </c>
      <c r="S310" t="s">
        <v>6</v>
      </c>
      <c r="T310">
        <v>0</v>
      </c>
      <c r="U310">
        <v>0</v>
      </c>
      <c r="V310" t="s">
        <v>7</v>
      </c>
      <c r="W310">
        <v>0</v>
      </c>
      <c r="X310">
        <v>0</v>
      </c>
      <c r="Y310" t="s">
        <v>8</v>
      </c>
      <c r="Z310">
        <v>0</v>
      </c>
      <c r="AA310">
        <v>0</v>
      </c>
      <c r="AB310" t="s">
        <v>9</v>
      </c>
      <c r="AC310">
        <v>0</v>
      </c>
      <c r="AD310">
        <v>0</v>
      </c>
      <c r="AE310" t="s">
        <v>10</v>
      </c>
      <c r="AF310">
        <v>32767</v>
      </c>
      <c r="AG310">
        <v>0</v>
      </c>
      <c r="AH310" t="s">
        <v>11</v>
      </c>
      <c r="AI310">
        <v>-32767</v>
      </c>
      <c r="AJ310">
        <v>0</v>
      </c>
      <c r="AK310" t="s">
        <v>12</v>
      </c>
      <c r="AL310">
        <v>0.08</v>
      </c>
      <c r="AM310">
        <v>7.3599999999999999E-2</v>
      </c>
    </row>
    <row r="311" spans="1:39" x14ac:dyDescent="0.25">
      <c r="A311" t="s">
        <v>106</v>
      </c>
      <c r="B311">
        <v>10</v>
      </c>
      <c r="C311">
        <v>250</v>
      </c>
      <c r="D311" t="s">
        <v>1</v>
      </c>
      <c r="E311">
        <v>0</v>
      </c>
      <c r="F311">
        <v>0</v>
      </c>
      <c r="G311" t="s">
        <v>2</v>
      </c>
      <c r="H311">
        <v>395.68986100000001</v>
      </c>
      <c r="I311">
        <v>0.12617500000000001</v>
      </c>
      <c r="J311" t="s">
        <v>3</v>
      </c>
      <c r="K311">
        <v>216.949939</v>
      </c>
      <c r="L311">
        <v>3.8906999999999997E-2</v>
      </c>
      <c r="M311" t="s">
        <v>4</v>
      </c>
      <c r="N311">
        <v>0</v>
      </c>
      <c r="O311">
        <v>0</v>
      </c>
      <c r="P311" t="s">
        <v>5</v>
      </c>
      <c r="Q311">
        <v>0</v>
      </c>
      <c r="R311">
        <v>0</v>
      </c>
      <c r="S311" t="s">
        <v>6</v>
      </c>
      <c r="T311">
        <v>0</v>
      </c>
      <c r="U311">
        <v>0</v>
      </c>
      <c r="V311" t="s">
        <v>7</v>
      </c>
      <c r="W311">
        <v>0</v>
      </c>
      <c r="X311">
        <v>0</v>
      </c>
      <c r="Y311" t="s">
        <v>8</v>
      </c>
      <c r="Z311">
        <v>0</v>
      </c>
      <c r="AA311">
        <v>0</v>
      </c>
      <c r="AB311" t="s">
        <v>9</v>
      </c>
      <c r="AC311">
        <v>0</v>
      </c>
      <c r="AD311">
        <v>0</v>
      </c>
      <c r="AE311" t="s">
        <v>10</v>
      </c>
      <c r="AF311">
        <v>32767</v>
      </c>
      <c r="AG311">
        <v>0</v>
      </c>
      <c r="AH311" t="s">
        <v>11</v>
      </c>
      <c r="AI311">
        <v>-32767</v>
      </c>
      <c r="AJ311">
        <v>0</v>
      </c>
      <c r="AK311" t="s">
        <v>12</v>
      </c>
      <c r="AL311">
        <v>0.1</v>
      </c>
      <c r="AM311">
        <v>0.09</v>
      </c>
    </row>
    <row r="312" spans="1:39" x14ac:dyDescent="0.25">
      <c r="A312" t="s">
        <v>106</v>
      </c>
      <c r="B312">
        <v>11</v>
      </c>
      <c r="C312">
        <v>275</v>
      </c>
      <c r="D312" t="s">
        <v>1</v>
      </c>
      <c r="E312">
        <v>0</v>
      </c>
      <c r="F312">
        <v>0</v>
      </c>
      <c r="G312" t="s">
        <v>2</v>
      </c>
      <c r="H312">
        <v>435.56210700000003</v>
      </c>
      <c r="I312">
        <v>0.14533199999999999</v>
      </c>
      <c r="J312" t="s">
        <v>3</v>
      </c>
      <c r="K312">
        <v>238.941226</v>
      </c>
      <c r="L312">
        <v>4.6593000000000002E-2</v>
      </c>
      <c r="M312" t="s">
        <v>4</v>
      </c>
      <c r="N312">
        <v>0</v>
      </c>
      <c r="O312">
        <v>0</v>
      </c>
      <c r="P312" t="s">
        <v>5</v>
      </c>
      <c r="Q312">
        <v>0</v>
      </c>
      <c r="R312">
        <v>0</v>
      </c>
      <c r="S312" t="s">
        <v>6</v>
      </c>
      <c r="T312">
        <v>0</v>
      </c>
      <c r="U312">
        <v>0</v>
      </c>
      <c r="V312" t="s">
        <v>7</v>
      </c>
      <c r="W312">
        <v>0</v>
      </c>
      <c r="X312">
        <v>0</v>
      </c>
      <c r="Y312" t="s">
        <v>8</v>
      </c>
      <c r="Z312">
        <v>0</v>
      </c>
      <c r="AA312">
        <v>0</v>
      </c>
      <c r="AB312" t="s">
        <v>9</v>
      </c>
      <c r="AC312">
        <v>0</v>
      </c>
      <c r="AD312">
        <v>0</v>
      </c>
      <c r="AE312" t="s">
        <v>10</v>
      </c>
      <c r="AF312">
        <v>32767</v>
      </c>
      <c r="AG312">
        <v>0</v>
      </c>
      <c r="AH312" t="s">
        <v>11</v>
      </c>
      <c r="AI312">
        <v>-32767</v>
      </c>
      <c r="AJ312">
        <v>0</v>
      </c>
      <c r="AK312" t="s">
        <v>12</v>
      </c>
      <c r="AL312">
        <v>0.1</v>
      </c>
      <c r="AM312">
        <v>0.09</v>
      </c>
    </row>
    <row r="313" spans="1:39" x14ac:dyDescent="0.25">
      <c r="A313" t="s">
        <v>106</v>
      </c>
      <c r="B313">
        <v>12</v>
      </c>
      <c r="C313">
        <v>300</v>
      </c>
      <c r="D313" t="s">
        <v>1</v>
      </c>
      <c r="E313">
        <v>0</v>
      </c>
      <c r="F313">
        <v>0</v>
      </c>
      <c r="G313" t="s">
        <v>2</v>
      </c>
      <c r="H313">
        <v>475.48407700000001</v>
      </c>
      <c r="I313">
        <v>0.15956300000000001</v>
      </c>
      <c r="J313" t="s">
        <v>3</v>
      </c>
      <c r="K313">
        <v>260.993134</v>
      </c>
      <c r="L313">
        <v>5.8649E-2</v>
      </c>
      <c r="M313" t="s">
        <v>4</v>
      </c>
      <c r="N313">
        <v>0</v>
      </c>
      <c r="O313">
        <v>0</v>
      </c>
      <c r="P313" t="s">
        <v>5</v>
      </c>
      <c r="Q313">
        <v>0</v>
      </c>
      <c r="R313">
        <v>0</v>
      </c>
      <c r="S313" t="s">
        <v>6</v>
      </c>
      <c r="T313">
        <v>0</v>
      </c>
      <c r="U313">
        <v>0</v>
      </c>
      <c r="V313" t="s">
        <v>7</v>
      </c>
      <c r="W313">
        <v>0</v>
      </c>
      <c r="X313">
        <v>0</v>
      </c>
      <c r="Y313" t="s">
        <v>8</v>
      </c>
      <c r="Z313">
        <v>0</v>
      </c>
      <c r="AA313">
        <v>0</v>
      </c>
      <c r="AB313" t="s">
        <v>9</v>
      </c>
      <c r="AC313">
        <v>0</v>
      </c>
      <c r="AD313">
        <v>0</v>
      </c>
      <c r="AE313" t="s">
        <v>10</v>
      </c>
      <c r="AF313">
        <v>32767</v>
      </c>
      <c r="AG313">
        <v>0</v>
      </c>
      <c r="AH313" t="s">
        <v>11</v>
      </c>
      <c r="AI313">
        <v>-32767</v>
      </c>
      <c r="AJ313">
        <v>0</v>
      </c>
      <c r="AK313" t="s">
        <v>12</v>
      </c>
      <c r="AL313">
        <v>0.1</v>
      </c>
      <c r="AM313">
        <v>0.09</v>
      </c>
    </row>
    <row r="314" spans="1:39" x14ac:dyDescent="0.25">
      <c r="A314" t="s">
        <v>106</v>
      </c>
      <c r="B314">
        <v>13</v>
      </c>
      <c r="C314">
        <v>325</v>
      </c>
      <c r="D314" t="s">
        <v>1</v>
      </c>
      <c r="E314">
        <v>0</v>
      </c>
      <c r="F314">
        <v>0</v>
      </c>
      <c r="G314" t="s">
        <v>2</v>
      </c>
      <c r="H314">
        <v>515.44696299999998</v>
      </c>
      <c r="I314">
        <v>0.17508399999999999</v>
      </c>
      <c r="J314" t="s">
        <v>3</v>
      </c>
      <c r="K314">
        <v>283.08439600000003</v>
      </c>
      <c r="L314">
        <v>6.0011000000000002E-2</v>
      </c>
      <c r="M314" t="s">
        <v>4</v>
      </c>
      <c r="N314">
        <v>0</v>
      </c>
      <c r="O314">
        <v>0</v>
      </c>
      <c r="P314" t="s">
        <v>5</v>
      </c>
      <c r="Q314">
        <v>0</v>
      </c>
      <c r="R314">
        <v>0</v>
      </c>
      <c r="S314" t="s">
        <v>6</v>
      </c>
      <c r="T314">
        <v>0</v>
      </c>
      <c r="U314">
        <v>0</v>
      </c>
      <c r="V314" t="s">
        <v>7</v>
      </c>
      <c r="W314">
        <v>0</v>
      </c>
      <c r="X314">
        <v>0</v>
      </c>
      <c r="Y314" t="s">
        <v>8</v>
      </c>
      <c r="Z314">
        <v>0</v>
      </c>
      <c r="AA314">
        <v>0</v>
      </c>
      <c r="AB314" t="s">
        <v>9</v>
      </c>
      <c r="AC314">
        <v>0</v>
      </c>
      <c r="AD314">
        <v>0</v>
      </c>
      <c r="AE314" t="s">
        <v>10</v>
      </c>
      <c r="AF314">
        <v>32767</v>
      </c>
      <c r="AG314">
        <v>0</v>
      </c>
      <c r="AH314" t="s">
        <v>11</v>
      </c>
      <c r="AI314">
        <v>-32767</v>
      </c>
      <c r="AJ314">
        <v>0</v>
      </c>
      <c r="AK314" t="s">
        <v>12</v>
      </c>
      <c r="AL314">
        <v>0.1</v>
      </c>
      <c r="AM314">
        <v>0.09</v>
      </c>
    </row>
    <row r="315" spans="1:39" x14ac:dyDescent="0.25">
      <c r="A315" t="s">
        <v>106</v>
      </c>
      <c r="B315">
        <v>14</v>
      </c>
      <c r="C315">
        <v>350</v>
      </c>
      <c r="D315" t="s">
        <v>1</v>
      </c>
      <c r="E315">
        <v>0</v>
      </c>
      <c r="F315">
        <v>0</v>
      </c>
      <c r="G315" t="s">
        <v>2</v>
      </c>
      <c r="H315">
        <v>555.470055</v>
      </c>
      <c r="I315">
        <v>0.19820199999999999</v>
      </c>
      <c r="J315" t="s">
        <v>3</v>
      </c>
      <c r="K315">
        <v>305.23234300000001</v>
      </c>
      <c r="L315">
        <v>6.8602999999999997E-2</v>
      </c>
      <c r="M315" t="s">
        <v>4</v>
      </c>
      <c r="N315">
        <v>0</v>
      </c>
      <c r="O315">
        <v>0</v>
      </c>
      <c r="P315" t="s">
        <v>5</v>
      </c>
      <c r="Q315">
        <v>0</v>
      </c>
      <c r="R315">
        <v>0</v>
      </c>
      <c r="S315" t="s">
        <v>6</v>
      </c>
      <c r="T315">
        <v>0</v>
      </c>
      <c r="U315">
        <v>0</v>
      </c>
      <c r="V315" t="s">
        <v>7</v>
      </c>
      <c r="W315">
        <v>0</v>
      </c>
      <c r="X315">
        <v>0</v>
      </c>
      <c r="Y315" t="s">
        <v>8</v>
      </c>
      <c r="Z315">
        <v>0</v>
      </c>
      <c r="AA315">
        <v>0</v>
      </c>
      <c r="AB315" t="s">
        <v>9</v>
      </c>
      <c r="AC315">
        <v>0</v>
      </c>
      <c r="AD315">
        <v>0</v>
      </c>
      <c r="AE315" t="s">
        <v>10</v>
      </c>
      <c r="AF315">
        <v>32767</v>
      </c>
      <c r="AG315">
        <v>0</v>
      </c>
      <c r="AH315" t="s">
        <v>11</v>
      </c>
      <c r="AI315">
        <v>-32767</v>
      </c>
      <c r="AJ315">
        <v>0</v>
      </c>
      <c r="AK315" t="s">
        <v>12</v>
      </c>
      <c r="AL315">
        <v>0.1</v>
      </c>
      <c r="AM315">
        <v>0.09</v>
      </c>
    </row>
    <row r="316" spans="1:39" x14ac:dyDescent="0.25">
      <c r="A316" t="s">
        <v>106</v>
      </c>
      <c r="B316">
        <v>15</v>
      </c>
      <c r="C316">
        <v>375</v>
      </c>
      <c r="D316" t="s">
        <v>1</v>
      </c>
      <c r="E316">
        <v>0</v>
      </c>
      <c r="F316">
        <v>0</v>
      </c>
      <c r="G316" t="s">
        <v>2</v>
      </c>
      <c r="H316">
        <v>595.52746200000001</v>
      </c>
      <c r="I316">
        <v>0.22667699999999999</v>
      </c>
      <c r="J316" t="s">
        <v>3</v>
      </c>
      <c r="K316">
        <v>327.415616</v>
      </c>
      <c r="L316">
        <v>7.3596999999999996E-2</v>
      </c>
      <c r="M316" t="s">
        <v>4</v>
      </c>
      <c r="N316">
        <v>0</v>
      </c>
      <c r="O316">
        <v>0</v>
      </c>
      <c r="P316" t="s">
        <v>5</v>
      </c>
      <c r="Q316">
        <v>0</v>
      </c>
      <c r="R316">
        <v>0</v>
      </c>
      <c r="S316" t="s">
        <v>6</v>
      </c>
      <c r="T316">
        <v>0</v>
      </c>
      <c r="U316">
        <v>0</v>
      </c>
      <c r="V316" t="s">
        <v>7</v>
      </c>
      <c r="W316">
        <v>0</v>
      </c>
      <c r="X316">
        <v>0</v>
      </c>
      <c r="Y316" t="s">
        <v>8</v>
      </c>
      <c r="Z316">
        <v>0</v>
      </c>
      <c r="AA316">
        <v>0</v>
      </c>
      <c r="AB316" t="s">
        <v>9</v>
      </c>
      <c r="AC316">
        <v>0</v>
      </c>
      <c r="AD316">
        <v>0</v>
      </c>
      <c r="AE316" t="s">
        <v>10</v>
      </c>
      <c r="AF316">
        <v>32767</v>
      </c>
      <c r="AG316">
        <v>0</v>
      </c>
      <c r="AH316" t="s">
        <v>11</v>
      </c>
      <c r="AI316">
        <v>-32767</v>
      </c>
      <c r="AJ316">
        <v>0</v>
      </c>
      <c r="AK316" t="s">
        <v>12</v>
      </c>
      <c r="AL316">
        <v>0.1</v>
      </c>
      <c r="AM316">
        <v>0.09</v>
      </c>
    </row>
    <row r="317" spans="1:39" x14ac:dyDescent="0.25">
      <c r="A317" t="s">
        <v>106</v>
      </c>
      <c r="B317">
        <v>16</v>
      </c>
      <c r="C317">
        <v>400</v>
      </c>
      <c r="D317" t="s">
        <v>1</v>
      </c>
      <c r="E317">
        <v>0</v>
      </c>
      <c r="F317">
        <v>0</v>
      </c>
      <c r="G317" t="s">
        <v>2</v>
      </c>
      <c r="H317">
        <v>635.67441899999994</v>
      </c>
      <c r="I317">
        <v>0.26633800000000002</v>
      </c>
      <c r="J317" t="s">
        <v>3</v>
      </c>
      <c r="K317">
        <v>349.68090599999999</v>
      </c>
      <c r="L317">
        <v>8.9347999999999997E-2</v>
      </c>
      <c r="M317" t="s">
        <v>4</v>
      </c>
      <c r="N317">
        <v>0</v>
      </c>
      <c r="O317">
        <v>0</v>
      </c>
      <c r="P317" t="s">
        <v>5</v>
      </c>
      <c r="Q317">
        <v>0</v>
      </c>
      <c r="R317">
        <v>0</v>
      </c>
      <c r="S317" t="s">
        <v>6</v>
      </c>
      <c r="T317">
        <v>0</v>
      </c>
      <c r="U317">
        <v>0</v>
      </c>
      <c r="V317" t="s">
        <v>7</v>
      </c>
      <c r="W317">
        <v>0</v>
      </c>
      <c r="X317">
        <v>0</v>
      </c>
      <c r="Y317" t="s">
        <v>8</v>
      </c>
      <c r="Z317">
        <v>0</v>
      </c>
      <c r="AA317">
        <v>0</v>
      </c>
      <c r="AB317" t="s">
        <v>9</v>
      </c>
      <c r="AC317">
        <v>0</v>
      </c>
      <c r="AD317">
        <v>0</v>
      </c>
      <c r="AE317" t="s">
        <v>10</v>
      </c>
      <c r="AF317">
        <v>32767</v>
      </c>
      <c r="AG317">
        <v>0</v>
      </c>
      <c r="AH317" t="s">
        <v>11</v>
      </c>
      <c r="AI317">
        <v>-32767</v>
      </c>
      <c r="AJ317">
        <v>0</v>
      </c>
      <c r="AK317" t="s">
        <v>12</v>
      </c>
      <c r="AL317">
        <v>0.1</v>
      </c>
      <c r="AM317">
        <v>0.09</v>
      </c>
    </row>
    <row r="318" spans="1:39" x14ac:dyDescent="0.25">
      <c r="A318" t="s">
        <v>106</v>
      </c>
      <c r="B318">
        <v>17</v>
      </c>
      <c r="C318">
        <v>425</v>
      </c>
      <c r="D318" t="s">
        <v>1</v>
      </c>
      <c r="E318">
        <v>0</v>
      </c>
      <c r="F318">
        <v>0</v>
      </c>
      <c r="G318" t="s">
        <v>2</v>
      </c>
      <c r="H318">
        <v>675.85919999999999</v>
      </c>
      <c r="I318">
        <v>0.28281800000000001</v>
      </c>
      <c r="J318" t="s">
        <v>3</v>
      </c>
      <c r="K318">
        <v>371.97839800000003</v>
      </c>
      <c r="L318">
        <v>9.0413999999999994E-2</v>
      </c>
      <c r="M318" t="s">
        <v>4</v>
      </c>
      <c r="N318">
        <v>0</v>
      </c>
      <c r="O318">
        <v>0</v>
      </c>
      <c r="P318" t="s">
        <v>5</v>
      </c>
      <c r="Q318">
        <v>0</v>
      </c>
      <c r="R318">
        <v>0</v>
      </c>
      <c r="S318" t="s">
        <v>6</v>
      </c>
      <c r="T318">
        <v>0</v>
      </c>
      <c r="U318">
        <v>0</v>
      </c>
      <c r="V318" t="s">
        <v>7</v>
      </c>
      <c r="W318">
        <v>0</v>
      </c>
      <c r="X318">
        <v>0</v>
      </c>
      <c r="Y318" t="s">
        <v>8</v>
      </c>
      <c r="Z318">
        <v>0</v>
      </c>
      <c r="AA318">
        <v>0</v>
      </c>
      <c r="AB318" t="s">
        <v>9</v>
      </c>
      <c r="AC318">
        <v>0</v>
      </c>
      <c r="AD318">
        <v>0</v>
      </c>
      <c r="AE318" t="s">
        <v>10</v>
      </c>
      <c r="AF318">
        <v>32767</v>
      </c>
      <c r="AG318">
        <v>0</v>
      </c>
      <c r="AH318" t="s">
        <v>11</v>
      </c>
      <c r="AI318">
        <v>-32767</v>
      </c>
      <c r="AJ318">
        <v>0</v>
      </c>
      <c r="AK318" t="s">
        <v>12</v>
      </c>
      <c r="AL318">
        <v>0.1</v>
      </c>
      <c r="AM318">
        <v>0.09</v>
      </c>
    </row>
    <row r="319" spans="1:39" x14ac:dyDescent="0.25">
      <c r="A319" t="s">
        <v>106</v>
      </c>
      <c r="B319">
        <v>18</v>
      </c>
      <c r="C319">
        <v>450</v>
      </c>
      <c r="D319" t="s">
        <v>1</v>
      </c>
      <c r="E319">
        <v>0</v>
      </c>
      <c r="F319">
        <v>0</v>
      </c>
      <c r="G319" t="s">
        <v>2</v>
      </c>
      <c r="H319">
        <v>716.09347200000002</v>
      </c>
      <c r="I319">
        <v>0.31178800000000001</v>
      </c>
      <c r="J319" t="s">
        <v>3</v>
      </c>
      <c r="K319">
        <v>394.333778</v>
      </c>
      <c r="L319">
        <v>9.7680000000000003E-2</v>
      </c>
      <c r="M319" t="s">
        <v>4</v>
      </c>
      <c r="N319">
        <v>0</v>
      </c>
      <c r="O319">
        <v>0</v>
      </c>
      <c r="P319" t="s">
        <v>5</v>
      </c>
      <c r="Q319">
        <v>0</v>
      </c>
      <c r="R319">
        <v>0</v>
      </c>
      <c r="S319" t="s">
        <v>6</v>
      </c>
      <c r="T319">
        <v>0</v>
      </c>
      <c r="U319">
        <v>0</v>
      </c>
      <c r="V319" t="s">
        <v>7</v>
      </c>
      <c r="W319">
        <v>0</v>
      </c>
      <c r="X319">
        <v>0</v>
      </c>
      <c r="Y319" t="s">
        <v>8</v>
      </c>
      <c r="Z319">
        <v>0</v>
      </c>
      <c r="AA319">
        <v>0</v>
      </c>
      <c r="AB319" t="s">
        <v>9</v>
      </c>
      <c r="AC319">
        <v>0</v>
      </c>
      <c r="AD319">
        <v>0</v>
      </c>
      <c r="AE319" t="s">
        <v>10</v>
      </c>
      <c r="AF319">
        <v>32767</v>
      </c>
      <c r="AG319">
        <v>0</v>
      </c>
      <c r="AH319" t="s">
        <v>11</v>
      </c>
      <c r="AI319">
        <v>-32767</v>
      </c>
      <c r="AJ319">
        <v>0</v>
      </c>
      <c r="AK319" t="s">
        <v>12</v>
      </c>
      <c r="AL319">
        <v>0.1</v>
      </c>
      <c r="AM319">
        <v>0.09</v>
      </c>
    </row>
    <row r="320" spans="1:39" x14ac:dyDescent="0.25">
      <c r="A320" t="s">
        <v>106</v>
      </c>
      <c r="B320">
        <v>19</v>
      </c>
      <c r="C320">
        <v>475</v>
      </c>
      <c r="D320" t="s">
        <v>1</v>
      </c>
      <c r="E320">
        <v>0</v>
      </c>
      <c r="F320">
        <v>0</v>
      </c>
      <c r="G320" t="s">
        <v>2</v>
      </c>
      <c r="H320">
        <v>756.35951699999998</v>
      </c>
      <c r="I320">
        <v>0.33285700000000001</v>
      </c>
      <c r="J320" t="s">
        <v>3</v>
      </c>
      <c r="K320">
        <v>416.73109099999999</v>
      </c>
      <c r="L320">
        <v>0.104865</v>
      </c>
      <c r="M320" t="s">
        <v>4</v>
      </c>
      <c r="N320">
        <v>0</v>
      </c>
      <c r="O320">
        <v>0</v>
      </c>
      <c r="P320" t="s">
        <v>5</v>
      </c>
      <c r="Q320">
        <v>0</v>
      </c>
      <c r="R320">
        <v>0</v>
      </c>
      <c r="S320" t="s">
        <v>6</v>
      </c>
      <c r="T320">
        <v>0</v>
      </c>
      <c r="U320">
        <v>0</v>
      </c>
      <c r="V320" t="s">
        <v>7</v>
      </c>
      <c r="W320">
        <v>0</v>
      </c>
      <c r="X320">
        <v>0</v>
      </c>
      <c r="Y320" t="s">
        <v>8</v>
      </c>
      <c r="Z320">
        <v>0</v>
      </c>
      <c r="AA320">
        <v>0</v>
      </c>
      <c r="AB320" t="s">
        <v>9</v>
      </c>
      <c r="AC320">
        <v>0</v>
      </c>
      <c r="AD320">
        <v>0</v>
      </c>
      <c r="AE320" t="s">
        <v>10</v>
      </c>
      <c r="AF320">
        <v>32767</v>
      </c>
      <c r="AG320">
        <v>0</v>
      </c>
      <c r="AH320" t="s">
        <v>11</v>
      </c>
      <c r="AI320">
        <v>-32767</v>
      </c>
      <c r="AJ320">
        <v>0</v>
      </c>
      <c r="AK320" t="s">
        <v>12</v>
      </c>
      <c r="AL320">
        <v>0.1</v>
      </c>
      <c r="AM320">
        <v>0.09</v>
      </c>
    </row>
    <row r="321" spans="1:39" x14ac:dyDescent="0.25">
      <c r="A321" t="s">
        <v>106</v>
      </c>
      <c r="B321">
        <v>20</v>
      </c>
      <c r="C321">
        <v>500</v>
      </c>
      <c r="D321" t="s">
        <v>1</v>
      </c>
      <c r="E321">
        <v>0</v>
      </c>
      <c r="F321">
        <v>0</v>
      </c>
      <c r="G321" t="s">
        <v>2</v>
      </c>
      <c r="H321">
        <v>796.68088999999998</v>
      </c>
      <c r="I321">
        <v>0.361093</v>
      </c>
      <c r="J321" t="s">
        <v>3</v>
      </c>
      <c r="K321">
        <v>439.17917499999999</v>
      </c>
      <c r="L321">
        <v>0.11911099999999999</v>
      </c>
      <c r="M321" t="s">
        <v>4</v>
      </c>
      <c r="N321">
        <v>0</v>
      </c>
      <c r="O321">
        <v>0</v>
      </c>
      <c r="P321" t="s">
        <v>5</v>
      </c>
      <c r="Q321">
        <v>0</v>
      </c>
      <c r="R321">
        <v>0</v>
      </c>
      <c r="S321" t="s">
        <v>6</v>
      </c>
      <c r="T321">
        <v>0</v>
      </c>
      <c r="U321">
        <v>0</v>
      </c>
      <c r="V321" t="s">
        <v>7</v>
      </c>
      <c r="W321">
        <v>0</v>
      </c>
      <c r="X321">
        <v>0</v>
      </c>
      <c r="Y321" t="s">
        <v>8</v>
      </c>
      <c r="Z321">
        <v>0</v>
      </c>
      <c r="AA321">
        <v>0</v>
      </c>
      <c r="AB321" t="s">
        <v>9</v>
      </c>
      <c r="AC321">
        <v>0</v>
      </c>
      <c r="AD321">
        <v>0</v>
      </c>
      <c r="AE321" t="s">
        <v>10</v>
      </c>
      <c r="AF321">
        <v>32767</v>
      </c>
      <c r="AG321">
        <v>0</v>
      </c>
      <c r="AH321" t="s">
        <v>11</v>
      </c>
      <c r="AI321">
        <v>-32767</v>
      </c>
      <c r="AJ321">
        <v>0</v>
      </c>
      <c r="AK321" t="s">
        <v>12</v>
      </c>
      <c r="AL321">
        <v>0.1</v>
      </c>
      <c r="AM321">
        <v>0.09</v>
      </c>
    </row>
    <row r="322" spans="1:39" x14ac:dyDescent="0.25">
      <c r="A322" t="s">
        <v>16</v>
      </c>
      <c r="B322">
        <v>1</v>
      </c>
      <c r="C322">
        <v>25</v>
      </c>
      <c r="D322" t="s">
        <v>1</v>
      </c>
      <c r="E322">
        <v>0</v>
      </c>
      <c r="F322">
        <v>0</v>
      </c>
      <c r="G322" t="s">
        <v>2</v>
      </c>
      <c r="H322">
        <v>0</v>
      </c>
      <c r="I322">
        <v>0</v>
      </c>
      <c r="J322" t="s">
        <v>3</v>
      </c>
      <c r="K322">
        <v>0</v>
      </c>
      <c r="L322">
        <v>0</v>
      </c>
      <c r="M322" t="s">
        <v>4</v>
      </c>
      <c r="N322">
        <v>0</v>
      </c>
      <c r="O322">
        <v>0</v>
      </c>
      <c r="P322" t="s">
        <v>5</v>
      </c>
      <c r="Q322">
        <v>0</v>
      </c>
      <c r="R322">
        <v>0</v>
      </c>
      <c r="S322" t="s">
        <v>6</v>
      </c>
      <c r="T322">
        <v>0</v>
      </c>
      <c r="U322">
        <v>0</v>
      </c>
      <c r="V322" t="s">
        <v>7</v>
      </c>
      <c r="W322">
        <v>0</v>
      </c>
      <c r="X322">
        <v>0</v>
      </c>
      <c r="Y322" t="s">
        <v>8</v>
      </c>
      <c r="Z322">
        <v>0</v>
      </c>
      <c r="AA322">
        <v>0</v>
      </c>
      <c r="AB322" t="s">
        <v>9</v>
      </c>
      <c r="AC322">
        <v>0</v>
      </c>
      <c r="AD322">
        <v>0</v>
      </c>
      <c r="AE322" t="s">
        <v>10</v>
      </c>
      <c r="AF322">
        <v>0</v>
      </c>
      <c r="AG322">
        <v>0</v>
      </c>
      <c r="AH322" t="s">
        <v>11</v>
      </c>
      <c r="AI322">
        <v>0</v>
      </c>
      <c r="AJ322">
        <v>0</v>
      </c>
      <c r="AK322" t="s">
        <v>12</v>
      </c>
      <c r="AL322">
        <v>0</v>
      </c>
      <c r="AM322">
        <v>0</v>
      </c>
    </row>
    <row r="323" spans="1:39" x14ac:dyDescent="0.25">
      <c r="A323" t="s">
        <v>16</v>
      </c>
      <c r="B323">
        <v>2</v>
      </c>
      <c r="C323">
        <v>50</v>
      </c>
      <c r="D323" t="s">
        <v>1</v>
      </c>
      <c r="E323">
        <v>0</v>
      </c>
      <c r="F323">
        <v>0</v>
      </c>
      <c r="G323" t="s">
        <v>2</v>
      </c>
      <c r="H323">
        <v>0</v>
      </c>
      <c r="I323">
        <v>0</v>
      </c>
      <c r="J323" t="s">
        <v>3</v>
      </c>
      <c r="K323">
        <v>0</v>
      </c>
      <c r="L323">
        <v>0</v>
      </c>
      <c r="M323" t="s">
        <v>4</v>
      </c>
      <c r="N323">
        <v>0</v>
      </c>
      <c r="O323">
        <v>0</v>
      </c>
      <c r="P323" t="s">
        <v>5</v>
      </c>
      <c r="Q323">
        <v>0</v>
      </c>
      <c r="R323">
        <v>0</v>
      </c>
      <c r="S323" t="s">
        <v>6</v>
      </c>
      <c r="T323">
        <v>0</v>
      </c>
      <c r="U323">
        <v>0</v>
      </c>
      <c r="V323" t="s">
        <v>7</v>
      </c>
      <c r="W323">
        <v>0</v>
      </c>
      <c r="X323">
        <v>0</v>
      </c>
      <c r="Y323" t="s">
        <v>8</v>
      </c>
      <c r="Z323">
        <v>0</v>
      </c>
      <c r="AA323">
        <v>0</v>
      </c>
      <c r="AB323" t="s">
        <v>9</v>
      </c>
      <c r="AC323">
        <v>0</v>
      </c>
      <c r="AD323">
        <v>0</v>
      </c>
      <c r="AE323" t="s">
        <v>10</v>
      </c>
      <c r="AF323">
        <v>0</v>
      </c>
      <c r="AG323">
        <v>0</v>
      </c>
      <c r="AH323" t="s">
        <v>11</v>
      </c>
      <c r="AI323">
        <v>0</v>
      </c>
      <c r="AJ323">
        <v>0</v>
      </c>
      <c r="AK323" t="s">
        <v>12</v>
      </c>
      <c r="AL323">
        <v>0</v>
      </c>
      <c r="AM323">
        <v>0</v>
      </c>
    </row>
    <row r="324" spans="1:39" x14ac:dyDescent="0.25">
      <c r="A324" t="s">
        <v>16</v>
      </c>
      <c r="B324">
        <v>3</v>
      </c>
      <c r="C324">
        <v>75</v>
      </c>
      <c r="D324" t="s">
        <v>1</v>
      </c>
      <c r="E324">
        <v>0</v>
      </c>
      <c r="F324">
        <v>0</v>
      </c>
      <c r="G324" t="s">
        <v>2</v>
      </c>
      <c r="H324">
        <v>0</v>
      </c>
      <c r="I324">
        <v>0</v>
      </c>
      <c r="J324" t="s">
        <v>3</v>
      </c>
      <c r="K324">
        <v>0</v>
      </c>
      <c r="L324">
        <v>0</v>
      </c>
      <c r="M324" t="s">
        <v>4</v>
      </c>
      <c r="N324">
        <v>0</v>
      </c>
      <c r="O324">
        <v>0</v>
      </c>
      <c r="P324" t="s">
        <v>5</v>
      </c>
      <c r="Q324">
        <v>0</v>
      </c>
      <c r="R324">
        <v>0</v>
      </c>
      <c r="S324" t="s">
        <v>6</v>
      </c>
      <c r="T324">
        <v>0</v>
      </c>
      <c r="U324">
        <v>0</v>
      </c>
      <c r="V324" t="s">
        <v>7</v>
      </c>
      <c r="W324">
        <v>0</v>
      </c>
      <c r="X324">
        <v>0</v>
      </c>
      <c r="Y324" t="s">
        <v>8</v>
      </c>
      <c r="Z324">
        <v>0</v>
      </c>
      <c r="AA324">
        <v>0</v>
      </c>
      <c r="AB324" t="s">
        <v>9</v>
      </c>
      <c r="AC324">
        <v>0</v>
      </c>
      <c r="AD324">
        <v>0</v>
      </c>
      <c r="AE324" t="s">
        <v>10</v>
      </c>
      <c r="AF324">
        <v>0</v>
      </c>
      <c r="AG324">
        <v>0</v>
      </c>
      <c r="AH324" t="s">
        <v>11</v>
      </c>
      <c r="AI324">
        <v>0</v>
      </c>
      <c r="AJ324">
        <v>0</v>
      </c>
      <c r="AK324" t="s">
        <v>12</v>
      </c>
      <c r="AL324">
        <v>0</v>
      </c>
      <c r="AM324">
        <v>0</v>
      </c>
    </row>
    <row r="325" spans="1:39" x14ac:dyDescent="0.25">
      <c r="A325" t="s">
        <v>16</v>
      </c>
      <c r="B325">
        <v>4</v>
      </c>
      <c r="C325">
        <v>100</v>
      </c>
      <c r="D325" t="s">
        <v>1</v>
      </c>
      <c r="E325">
        <v>0</v>
      </c>
      <c r="F325">
        <v>0</v>
      </c>
      <c r="G325" t="s">
        <v>2</v>
      </c>
      <c r="H325">
        <v>0</v>
      </c>
      <c r="I325">
        <v>0</v>
      </c>
      <c r="J325" t="s">
        <v>3</v>
      </c>
      <c r="K325">
        <v>0</v>
      </c>
      <c r="L325">
        <v>0</v>
      </c>
      <c r="M325" t="s">
        <v>4</v>
      </c>
      <c r="N325">
        <v>0</v>
      </c>
      <c r="O325">
        <v>0</v>
      </c>
      <c r="P325" t="s">
        <v>5</v>
      </c>
      <c r="Q325">
        <v>0</v>
      </c>
      <c r="R325">
        <v>0</v>
      </c>
      <c r="S325" t="s">
        <v>6</v>
      </c>
      <c r="T325">
        <v>0</v>
      </c>
      <c r="U325">
        <v>0</v>
      </c>
      <c r="V325" t="s">
        <v>7</v>
      </c>
      <c r="W325">
        <v>0</v>
      </c>
      <c r="X325">
        <v>0</v>
      </c>
      <c r="Y325" t="s">
        <v>8</v>
      </c>
      <c r="Z325">
        <v>0</v>
      </c>
      <c r="AA325">
        <v>0</v>
      </c>
      <c r="AB325" t="s">
        <v>9</v>
      </c>
      <c r="AC325">
        <v>0</v>
      </c>
      <c r="AD325">
        <v>0</v>
      </c>
      <c r="AE325" t="s">
        <v>10</v>
      </c>
      <c r="AF325">
        <v>0</v>
      </c>
      <c r="AG325">
        <v>0</v>
      </c>
      <c r="AH325" t="s">
        <v>11</v>
      </c>
      <c r="AI325">
        <v>0</v>
      </c>
      <c r="AJ325">
        <v>0</v>
      </c>
      <c r="AK325" t="s">
        <v>12</v>
      </c>
      <c r="AL325">
        <v>0</v>
      </c>
      <c r="AM325">
        <v>0</v>
      </c>
    </row>
    <row r="326" spans="1:39" x14ac:dyDescent="0.25">
      <c r="A326" t="s">
        <v>16</v>
      </c>
      <c r="B326">
        <v>5</v>
      </c>
      <c r="C326">
        <v>125</v>
      </c>
      <c r="D326" t="s">
        <v>1</v>
      </c>
      <c r="E326">
        <v>0</v>
      </c>
      <c r="F326">
        <v>0</v>
      </c>
      <c r="G326" t="s">
        <v>2</v>
      </c>
      <c r="H326">
        <v>0</v>
      </c>
      <c r="I326">
        <v>0</v>
      </c>
      <c r="J326" t="s">
        <v>3</v>
      </c>
      <c r="K326">
        <v>0</v>
      </c>
      <c r="L326">
        <v>0</v>
      </c>
      <c r="M326" t="s">
        <v>4</v>
      </c>
      <c r="N326">
        <v>0</v>
      </c>
      <c r="O326">
        <v>0</v>
      </c>
      <c r="P326" t="s">
        <v>5</v>
      </c>
      <c r="Q326">
        <v>0</v>
      </c>
      <c r="R326">
        <v>0</v>
      </c>
      <c r="S326" t="s">
        <v>6</v>
      </c>
      <c r="T326">
        <v>0</v>
      </c>
      <c r="U326">
        <v>0</v>
      </c>
      <c r="V326" t="s">
        <v>7</v>
      </c>
      <c r="W326">
        <v>0</v>
      </c>
      <c r="X326">
        <v>0</v>
      </c>
      <c r="Y326" t="s">
        <v>8</v>
      </c>
      <c r="Z326">
        <v>0</v>
      </c>
      <c r="AA326">
        <v>0</v>
      </c>
      <c r="AB326" t="s">
        <v>9</v>
      </c>
      <c r="AC326">
        <v>0</v>
      </c>
      <c r="AD326">
        <v>0</v>
      </c>
      <c r="AE326" t="s">
        <v>10</v>
      </c>
      <c r="AF326">
        <v>0</v>
      </c>
      <c r="AG326">
        <v>0</v>
      </c>
      <c r="AH326" t="s">
        <v>11</v>
      </c>
      <c r="AI326">
        <v>0</v>
      </c>
      <c r="AJ326">
        <v>0</v>
      </c>
      <c r="AK326" t="s">
        <v>12</v>
      </c>
      <c r="AL326">
        <v>0</v>
      </c>
      <c r="AM326">
        <v>0</v>
      </c>
    </row>
    <row r="327" spans="1:39" x14ac:dyDescent="0.25">
      <c r="A327" t="s">
        <v>16</v>
      </c>
      <c r="B327">
        <v>6</v>
      </c>
      <c r="C327">
        <v>150</v>
      </c>
      <c r="D327" t="s">
        <v>1</v>
      </c>
      <c r="E327">
        <v>0</v>
      </c>
      <c r="F327">
        <v>0</v>
      </c>
      <c r="G327" t="s">
        <v>2</v>
      </c>
      <c r="H327">
        <v>0</v>
      </c>
      <c r="I327">
        <v>0</v>
      </c>
      <c r="J327" t="s">
        <v>3</v>
      </c>
      <c r="K327">
        <v>0</v>
      </c>
      <c r="L327">
        <v>0</v>
      </c>
      <c r="M327" t="s">
        <v>4</v>
      </c>
      <c r="N327">
        <v>0</v>
      </c>
      <c r="O327">
        <v>0</v>
      </c>
      <c r="P327" t="s">
        <v>5</v>
      </c>
      <c r="Q327">
        <v>0</v>
      </c>
      <c r="R327">
        <v>0</v>
      </c>
      <c r="S327" t="s">
        <v>6</v>
      </c>
      <c r="T327">
        <v>0</v>
      </c>
      <c r="U327">
        <v>0</v>
      </c>
      <c r="V327" t="s">
        <v>7</v>
      </c>
      <c r="W327">
        <v>0</v>
      </c>
      <c r="X327">
        <v>0</v>
      </c>
      <c r="Y327" t="s">
        <v>8</v>
      </c>
      <c r="Z327">
        <v>0</v>
      </c>
      <c r="AA327">
        <v>0</v>
      </c>
      <c r="AB327" t="s">
        <v>9</v>
      </c>
      <c r="AC327">
        <v>0</v>
      </c>
      <c r="AD327">
        <v>0</v>
      </c>
      <c r="AE327" t="s">
        <v>10</v>
      </c>
      <c r="AF327">
        <v>0</v>
      </c>
      <c r="AG327">
        <v>0</v>
      </c>
      <c r="AH327" t="s">
        <v>11</v>
      </c>
      <c r="AI327">
        <v>0</v>
      </c>
      <c r="AJ327">
        <v>0</v>
      </c>
      <c r="AK327" t="s">
        <v>12</v>
      </c>
      <c r="AL327">
        <v>0</v>
      </c>
      <c r="AM327">
        <v>0</v>
      </c>
    </row>
    <row r="328" spans="1:39" x14ac:dyDescent="0.25">
      <c r="A328" t="s">
        <v>16</v>
      </c>
      <c r="B328">
        <v>7</v>
      </c>
      <c r="C328">
        <v>175</v>
      </c>
      <c r="D328" t="s">
        <v>1</v>
      </c>
      <c r="E328">
        <v>0</v>
      </c>
      <c r="F328">
        <v>0</v>
      </c>
      <c r="G328" t="s">
        <v>2</v>
      </c>
      <c r="H328">
        <v>0</v>
      </c>
      <c r="I328">
        <v>0</v>
      </c>
      <c r="J328" t="s">
        <v>3</v>
      </c>
      <c r="K328">
        <v>0</v>
      </c>
      <c r="L328">
        <v>0</v>
      </c>
      <c r="M328" t="s">
        <v>4</v>
      </c>
      <c r="N328">
        <v>0</v>
      </c>
      <c r="O328">
        <v>0</v>
      </c>
      <c r="P328" t="s">
        <v>5</v>
      </c>
      <c r="Q328">
        <v>0</v>
      </c>
      <c r="R328">
        <v>0</v>
      </c>
      <c r="S328" t="s">
        <v>6</v>
      </c>
      <c r="T328">
        <v>0</v>
      </c>
      <c r="U328">
        <v>0</v>
      </c>
      <c r="V328" t="s">
        <v>7</v>
      </c>
      <c r="W328">
        <v>0</v>
      </c>
      <c r="X328">
        <v>0</v>
      </c>
      <c r="Y328" t="s">
        <v>8</v>
      </c>
      <c r="Z328">
        <v>0</v>
      </c>
      <c r="AA328">
        <v>0</v>
      </c>
      <c r="AB328" t="s">
        <v>9</v>
      </c>
      <c r="AC328">
        <v>0</v>
      </c>
      <c r="AD328">
        <v>0</v>
      </c>
      <c r="AE328" t="s">
        <v>10</v>
      </c>
      <c r="AF328">
        <v>0</v>
      </c>
      <c r="AG328">
        <v>0</v>
      </c>
      <c r="AH328" t="s">
        <v>11</v>
      </c>
      <c r="AI328">
        <v>0</v>
      </c>
      <c r="AJ328">
        <v>0</v>
      </c>
      <c r="AK328" t="s">
        <v>12</v>
      </c>
      <c r="AL328">
        <v>0</v>
      </c>
      <c r="AM328">
        <v>0</v>
      </c>
    </row>
    <row r="329" spans="1:39" x14ac:dyDescent="0.25">
      <c r="A329" t="s">
        <v>16</v>
      </c>
      <c r="B329">
        <v>8</v>
      </c>
      <c r="C329">
        <v>200</v>
      </c>
      <c r="D329" t="s">
        <v>1</v>
      </c>
      <c r="E329">
        <v>0</v>
      </c>
      <c r="F329">
        <v>0</v>
      </c>
      <c r="G329" t="s">
        <v>2</v>
      </c>
      <c r="H329">
        <v>0</v>
      </c>
      <c r="I329">
        <v>0</v>
      </c>
      <c r="J329" t="s">
        <v>3</v>
      </c>
      <c r="K329">
        <v>0</v>
      </c>
      <c r="L329">
        <v>0</v>
      </c>
      <c r="M329" t="s">
        <v>4</v>
      </c>
      <c r="N329">
        <v>0</v>
      </c>
      <c r="O329">
        <v>0</v>
      </c>
      <c r="P329" t="s">
        <v>5</v>
      </c>
      <c r="Q329">
        <v>0</v>
      </c>
      <c r="R329">
        <v>0</v>
      </c>
      <c r="S329" t="s">
        <v>6</v>
      </c>
      <c r="T329">
        <v>0</v>
      </c>
      <c r="U329">
        <v>0</v>
      </c>
      <c r="V329" t="s">
        <v>7</v>
      </c>
      <c r="W329">
        <v>0</v>
      </c>
      <c r="X329">
        <v>0</v>
      </c>
      <c r="Y329" t="s">
        <v>8</v>
      </c>
      <c r="Z329">
        <v>0</v>
      </c>
      <c r="AA329">
        <v>0</v>
      </c>
      <c r="AB329" t="s">
        <v>9</v>
      </c>
      <c r="AC329">
        <v>0</v>
      </c>
      <c r="AD329">
        <v>0</v>
      </c>
      <c r="AE329" t="s">
        <v>10</v>
      </c>
      <c r="AF329">
        <v>0</v>
      </c>
      <c r="AG329">
        <v>0</v>
      </c>
      <c r="AH329" t="s">
        <v>11</v>
      </c>
      <c r="AI329">
        <v>0</v>
      </c>
      <c r="AJ329">
        <v>0</v>
      </c>
      <c r="AK329" t="s">
        <v>12</v>
      </c>
      <c r="AL329">
        <v>0</v>
      </c>
      <c r="AM329">
        <v>0</v>
      </c>
    </row>
    <row r="330" spans="1:39" x14ac:dyDescent="0.25">
      <c r="A330" t="s">
        <v>16</v>
      </c>
      <c r="B330">
        <v>9</v>
      </c>
      <c r="C330">
        <v>225</v>
      </c>
      <c r="D330" t="s">
        <v>1</v>
      </c>
      <c r="E330">
        <v>0</v>
      </c>
      <c r="F330">
        <v>0</v>
      </c>
      <c r="G330" t="s">
        <v>2</v>
      </c>
      <c r="H330">
        <v>0</v>
      </c>
      <c r="I330">
        <v>0</v>
      </c>
      <c r="J330" t="s">
        <v>3</v>
      </c>
      <c r="K330">
        <v>0</v>
      </c>
      <c r="L330">
        <v>0</v>
      </c>
      <c r="M330" t="s">
        <v>4</v>
      </c>
      <c r="N330">
        <v>0</v>
      </c>
      <c r="O330">
        <v>0</v>
      </c>
      <c r="P330" t="s">
        <v>5</v>
      </c>
      <c r="Q330">
        <v>0</v>
      </c>
      <c r="R330">
        <v>0</v>
      </c>
      <c r="S330" t="s">
        <v>6</v>
      </c>
      <c r="T330">
        <v>0</v>
      </c>
      <c r="U330">
        <v>0</v>
      </c>
      <c r="V330" t="s">
        <v>7</v>
      </c>
      <c r="W330">
        <v>0</v>
      </c>
      <c r="X330">
        <v>0</v>
      </c>
      <c r="Y330" t="s">
        <v>8</v>
      </c>
      <c r="Z330">
        <v>0</v>
      </c>
      <c r="AA330">
        <v>0</v>
      </c>
      <c r="AB330" t="s">
        <v>9</v>
      </c>
      <c r="AC330">
        <v>0</v>
      </c>
      <c r="AD330">
        <v>0</v>
      </c>
      <c r="AE330" t="s">
        <v>10</v>
      </c>
      <c r="AF330">
        <v>0</v>
      </c>
      <c r="AG330">
        <v>0</v>
      </c>
      <c r="AH330" t="s">
        <v>11</v>
      </c>
      <c r="AI330">
        <v>0</v>
      </c>
      <c r="AJ330">
        <v>0</v>
      </c>
      <c r="AK330" t="s">
        <v>12</v>
      </c>
      <c r="AL330">
        <v>0</v>
      </c>
      <c r="AM330">
        <v>0</v>
      </c>
    </row>
    <row r="331" spans="1:39" x14ac:dyDescent="0.25">
      <c r="A331" t="s">
        <v>16</v>
      </c>
      <c r="B331">
        <v>10</v>
      </c>
      <c r="C331">
        <v>250</v>
      </c>
      <c r="D331" t="s">
        <v>1</v>
      </c>
      <c r="E331">
        <v>0</v>
      </c>
      <c r="F331">
        <v>0</v>
      </c>
      <c r="G331" t="s">
        <v>2</v>
      </c>
      <c r="H331">
        <v>0</v>
      </c>
      <c r="I331">
        <v>0</v>
      </c>
      <c r="J331" t="s">
        <v>3</v>
      </c>
      <c r="K331">
        <v>0</v>
      </c>
      <c r="L331">
        <v>0</v>
      </c>
      <c r="M331" t="s">
        <v>4</v>
      </c>
      <c r="N331">
        <v>0</v>
      </c>
      <c r="O331">
        <v>0</v>
      </c>
      <c r="P331" t="s">
        <v>5</v>
      </c>
      <c r="Q331">
        <v>0</v>
      </c>
      <c r="R331">
        <v>0</v>
      </c>
      <c r="S331" t="s">
        <v>6</v>
      </c>
      <c r="T331">
        <v>0</v>
      </c>
      <c r="U331">
        <v>0</v>
      </c>
      <c r="V331" t="s">
        <v>7</v>
      </c>
      <c r="W331">
        <v>0</v>
      </c>
      <c r="X331">
        <v>0</v>
      </c>
      <c r="Y331" t="s">
        <v>8</v>
      </c>
      <c r="Z331">
        <v>0</v>
      </c>
      <c r="AA331">
        <v>0</v>
      </c>
      <c r="AB331" t="s">
        <v>9</v>
      </c>
      <c r="AC331">
        <v>0</v>
      </c>
      <c r="AD331">
        <v>0</v>
      </c>
      <c r="AE331" t="s">
        <v>10</v>
      </c>
      <c r="AF331">
        <v>0</v>
      </c>
      <c r="AG331">
        <v>0</v>
      </c>
      <c r="AH331" t="s">
        <v>11</v>
      </c>
      <c r="AI331">
        <v>0</v>
      </c>
      <c r="AJ331">
        <v>0</v>
      </c>
      <c r="AK331" t="s">
        <v>12</v>
      </c>
      <c r="AL331">
        <v>0</v>
      </c>
      <c r="AM331">
        <v>0</v>
      </c>
    </row>
    <row r="332" spans="1:39" x14ac:dyDescent="0.25">
      <c r="A332" t="s">
        <v>16</v>
      </c>
      <c r="B332">
        <v>11</v>
      </c>
      <c r="C332">
        <v>275</v>
      </c>
      <c r="D332" t="s">
        <v>1</v>
      </c>
      <c r="E332">
        <v>0</v>
      </c>
      <c r="F332">
        <v>0</v>
      </c>
      <c r="G332" t="s">
        <v>2</v>
      </c>
      <c r="H332">
        <v>0</v>
      </c>
      <c r="I332">
        <v>0</v>
      </c>
      <c r="J332" t="s">
        <v>3</v>
      </c>
      <c r="K332">
        <v>0</v>
      </c>
      <c r="L332">
        <v>0</v>
      </c>
      <c r="M332" t="s">
        <v>4</v>
      </c>
      <c r="N332">
        <v>0</v>
      </c>
      <c r="O332">
        <v>0</v>
      </c>
      <c r="P332" t="s">
        <v>5</v>
      </c>
      <c r="Q332">
        <v>0</v>
      </c>
      <c r="R332">
        <v>0</v>
      </c>
      <c r="S332" t="s">
        <v>6</v>
      </c>
      <c r="T332">
        <v>0</v>
      </c>
      <c r="U332">
        <v>0</v>
      </c>
      <c r="V332" t="s">
        <v>7</v>
      </c>
      <c r="W332">
        <v>0</v>
      </c>
      <c r="X332">
        <v>0</v>
      </c>
      <c r="Y332" t="s">
        <v>8</v>
      </c>
      <c r="Z332">
        <v>0</v>
      </c>
      <c r="AA332">
        <v>0</v>
      </c>
      <c r="AB332" t="s">
        <v>9</v>
      </c>
      <c r="AC332">
        <v>0</v>
      </c>
      <c r="AD332">
        <v>0</v>
      </c>
      <c r="AE332" t="s">
        <v>10</v>
      </c>
      <c r="AF332">
        <v>0</v>
      </c>
      <c r="AG332">
        <v>0</v>
      </c>
      <c r="AH332" t="s">
        <v>11</v>
      </c>
      <c r="AI332">
        <v>0</v>
      </c>
      <c r="AJ332">
        <v>0</v>
      </c>
      <c r="AK332" t="s">
        <v>12</v>
      </c>
      <c r="AL332">
        <v>0</v>
      </c>
      <c r="AM332">
        <v>0</v>
      </c>
    </row>
    <row r="333" spans="1:39" x14ac:dyDescent="0.25">
      <c r="A333" t="s">
        <v>16</v>
      </c>
      <c r="B333">
        <v>12</v>
      </c>
      <c r="C333">
        <v>300</v>
      </c>
      <c r="D333" t="s">
        <v>1</v>
      </c>
      <c r="E333">
        <v>0</v>
      </c>
      <c r="F333">
        <v>0</v>
      </c>
      <c r="G333" t="s">
        <v>2</v>
      </c>
      <c r="H333">
        <v>0</v>
      </c>
      <c r="I333">
        <v>0</v>
      </c>
      <c r="J333" t="s">
        <v>3</v>
      </c>
      <c r="K333">
        <v>0</v>
      </c>
      <c r="L333">
        <v>0</v>
      </c>
      <c r="M333" t="s">
        <v>4</v>
      </c>
      <c r="N333">
        <v>0</v>
      </c>
      <c r="O333">
        <v>0</v>
      </c>
      <c r="P333" t="s">
        <v>5</v>
      </c>
      <c r="Q333">
        <v>0</v>
      </c>
      <c r="R333">
        <v>0</v>
      </c>
      <c r="S333" t="s">
        <v>6</v>
      </c>
      <c r="T333">
        <v>0</v>
      </c>
      <c r="U333">
        <v>0</v>
      </c>
      <c r="V333" t="s">
        <v>7</v>
      </c>
      <c r="W333">
        <v>0</v>
      </c>
      <c r="X333">
        <v>0</v>
      </c>
      <c r="Y333" t="s">
        <v>8</v>
      </c>
      <c r="Z333">
        <v>0</v>
      </c>
      <c r="AA333">
        <v>0</v>
      </c>
      <c r="AB333" t="s">
        <v>9</v>
      </c>
      <c r="AC333">
        <v>0</v>
      </c>
      <c r="AD333">
        <v>0</v>
      </c>
      <c r="AE333" t="s">
        <v>10</v>
      </c>
      <c r="AF333">
        <v>0</v>
      </c>
      <c r="AG333">
        <v>0</v>
      </c>
      <c r="AH333" t="s">
        <v>11</v>
      </c>
      <c r="AI333">
        <v>0</v>
      </c>
      <c r="AJ333">
        <v>0</v>
      </c>
      <c r="AK333" t="s">
        <v>12</v>
      </c>
      <c r="AL333">
        <v>0</v>
      </c>
      <c r="AM333">
        <v>0</v>
      </c>
    </row>
    <row r="334" spans="1:39" x14ac:dyDescent="0.25">
      <c r="A334" t="s">
        <v>16</v>
      </c>
      <c r="B334">
        <v>13</v>
      </c>
      <c r="C334">
        <v>325</v>
      </c>
      <c r="D334" t="s">
        <v>1</v>
      </c>
      <c r="E334">
        <v>0</v>
      </c>
      <c r="F334">
        <v>0</v>
      </c>
      <c r="G334" t="s">
        <v>2</v>
      </c>
      <c r="H334">
        <v>0</v>
      </c>
      <c r="I334">
        <v>0</v>
      </c>
      <c r="J334" t="s">
        <v>3</v>
      </c>
      <c r="K334">
        <v>0</v>
      </c>
      <c r="L334">
        <v>0</v>
      </c>
      <c r="M334" t="s">
        <v>4</v>
      </c>
      <c r="N334">
        <v>0</v>
      </c>
      <c r="O334">
        <v>0</v>
      </c>
      <c r="P334" t="s">
        <v>5</v>
      </c>
      <c r="Q334">
        <v>0</v>
      </c>
      <c r="R334">
        <v>0</v>
      </c>
      <c r="S334" t="s">
        <v>6</v>
      </c>
      <c r="T334">
        <v>0</v>
      </c>
      <c r="U334">
        <v>0</v>
      </c>
      <c r="V334" t="s">
        <v>7</v>
      </c>
      <c r="W334">
        <v>0</v>
      </c>
      <c r="X334">
        <v>0</v>
      </c>
      <c r="Y334" t="s">
        <v>8</v>
      </c>
      <c r="Z334">
        <v>0</v>
      </c>
      <c r="AA334">
        <v>0</v>
      </c>
      <c r="AB334" t="s">
        <v>9</v>
      </c>
      <c r="AC334">
        <v>0</v>
      </c>
      <c r="AD334">
        <v>0</v>
      </c>
      <c r="AE334" t="s">
        <v>10</v>
      </c>
      <c r="AF334">
        <v>0</v>
      </c>
      <c r="AG334">
        <v>0</v>
      </c>
      <c r="AH334" t="s">
        <v>11</v>
      </c>
      <c r="AI334">
        <v>0</v>
      </c>
      <c r="AJ334">
        <v>0</v>
      </c>
      <c r="AK334" t="s">
        <v>12</v>
      </c>
      <c r="AL334">
        <v>0</v>
      </c>
      <c r="AM334">
        <v>0</v>
      </c>
    </row>
    <row r="335" spans="1:39" x14ac:dyDescent="0.25">
      <c r="A335" t="s">
        <v>16</v>
      </c>
      <c r="B335">
        <v>14</v>
      </c>
      <c r="C335">
        <v>350</v>
      </c>
      <c r="D335" t="s">
        <v>1</v>
      </c>
      <c r="E335">
        <v>0</v>
      </c>
      <c r="F335">
        <v>0</v>
      </c>
      <c r="G335" t="s">
        <v>2</v>
      </c>
      <c r="H335">
        <v>0</v>
      </c>
      <c r="I335">
        <v>0</v>
      </c>
      <c r="J335" t="s">
        <v>3</v>
      </c>
      <c r="K335">
        <v>0</v>
      </c>
      <c r="L335">
        <v>0</v>
      </c>
      <c r="M335" t="s">
        <v>4</v>
      </c>
      <c r="N335">
        <v>0</v>
      </c>
      <c r="O335">
        <v>0</v>
      </c>
      <c r="P335" t="s">
        <v>5</v>
      </c>
      <c r="Q335">
        <v>0</v>
      </c>
      <c r="R335">
        <v>0</v>
      </c>
      <c r="S335" t="s">
        <v>6</v>
      </c>
      <c r="T335">
        <v>0</v>
      </c>
      <c r="U335">
        <v>0</v>
      </c>
      <c r="V335" t="s">
        <v>7</v>
      </c>
      <c r="W335">
        <v>0</v>
      </c>
      <c r="X335">
        <v>0</v>
      </c>
      <c r="Y335" t="s">
        <v>8</v>
      </c>
      <c r="Z335">
        <v>0</v>
      </c>
      <c r="AA335">
        <v>0</v>
      </c>
      <c r="AB335" t="s">
        <v>9</v>
      </c>
      <c r="AC335">
        <v>0</v>
      </c>
      <c r="AD335">
        <v>0</v>
      </c>
      <c r="AE335" t="s">
        <v>10</v>
      </c>
      <c r="AF335">
        <v>0</v>
      </c>
      <c r="AG335">
        <v>0</v>
      </c>
      <c r="AH335" t="s">
        <v>11</v>
      </c>
      <c r="AI335">
        <v>0</v>
      </c>
      <c r="AJ335">
        <v>0</v>
      </c>
      <c r="AK335" t="s">
        <v>12</v>
      </c>
      <c r="AL335">
        <v>0</v>
      </c>
      <c r="AM335">
        <v>0</v>
      </c>
    </row>
    <row r="336" spans="1:39" x14ac:dyDescent="0.25">
      <c r="A336" t="s">
        <v>16</v>
      </c>
      <c r="B336">
        <v>15</v>
      </c>
      <c r="C336">
        <v>375</v>
      </c>
      <c r="D336" t="s">
        <v>1</v>
      </c>
      <c r="E336">
        <v>0</v>
      </c>
      <c r="F336">
        <v>0</v>
      </c>
      <c r="G336" t="s">
        <v>2</v>
      </c>
      <c r="H336">
        <v>0</v>
      </c>
      <c r="I336">
        <v>0</v>
      </c>
      <c r="J336" t="s">
        <v>3</v>
      </c>
      <c r="K336">
        <v>0</v>
      </c>
      <c r="L336">
        <v>0</v>
      </c>
      <c r="M336" t="s">
        <v>4</v>
      </c>
      <c r="N336">
        <v>0</v>
      </c>
      <c r="O336">
        <v>0</v>
      </c>
      <c r="P336" t="s">
        <v>5</v>
      </c>
      <c r="Q336">
        <v>0</v>
      </c>
      <c r="R336">
        <v>0</v>
      </c>
      <c r="S336" t="s">
        <v>6</v>
      </c>
      <c r="T336">
        <v>0</v>
      </c>
      <c r="U336">
        <v>0</v>
      </c>
      <c r="V336" t="s">
        <v>7</v>
      </c>
      <c r="W336">
        <v>0</v>
      </c>
      <c r="X336">
        <v>0</v>
      </c>
      <c r="Y336" t="s">
        <v>8</v>
      </c>
      <c r="Z336">
        <v>0</v>
      </c>
      <c r="AA336">
        <v>0</v>
      </c>
      <c r="AB336" t="s">
        <v>9</v>
      </c>
      <c r="AC336">
        <v>0</v>
      </c>
      <c r="AD336">
        <v>0</v>
      </c>
      <c r="AE336" t="s">
        <v>10</v>
      </c>
      <c r="AF336">
        <v>0</v>
      </c>
      <c r="AG336">
        <v>0</v>
      </c>
      <c r="AH336" t="s">
        <v>11</v>
      </c>
      <c r="AI336">
        <v>0</v>
      </c>
      <c r="AJ336">
        <v>0</v>
      </c>
      <c r="AK336" t="s">
        <v>12</v>
      </c>
      <c r="AL336">
        <v>0</v>
      </c>
      <c r="AM336">
        <v>0</v>
      </c>
    </row>
    <row r="337" spans="1:39" x14ac:dyDescent="0.25">
      <c r="A337" t="s">
        <v>16</v>
      </c>
      <c r="B337">
        <v>16</v>
      </c>
      <c r="C337">
        <v>400</v>
      </c>
      <c r="D337" t="s">
        <v>1</v>
      </c>
      <c r="E337">
        <v>0</v>
      </c>
      <c r="F337">
        <v>0</v>
      </c>
      <c r="G337" t="s">
        <v>2</v>
      </c>
      <c r="H337">
        <v>0</v>
      </c>
      <c r="I337">
        <v>0</v>
      </c>
      <c r="J337" t="s">
        <v>3</v>
      </c>
      <c r="K337">
        <v>0</v>
      </c>
      <c r="L337">
        <v>0</v>
      </c>
      <c r="M337" t="s">
        <v>4</v>
      </c>
      <c r="N337">
        <v>0</v>
      </c>
      <c r="O337">
        <v>0</v>
      </c>
      <c r="P337" t="s">
        <v>5</v>
      </c>
      <c r="Q337">
        <v>0</v>
      </c>
      <c r="R337">
        <v>0</v>
      </c>
      <c r="S337" t="s">
        <v>6</v>
      </c>
      <c r="T337">
        <v>0</v>
      </c>
      <c r="U337">
        <v>0</v>
      </c>
      <c r="V337" t="s">
        <v>7</v>
      </c>
      <c r="W337">
        <v>0</v>
      </c>
      <c r="X337">
        <v>0</v>
      </c>
      <c r="Y337" t="s">
        <v>8</v>
      </c>
      <c r="Z337">
        <v>0</v>
      </c>
      <c r="AA337">
        <v>0</v>
      </c>
      <c r="AB337" t="s">
        <v>9</v>
      </c>
      <c r="AC337">
        <v>0</v>
      </c>
      <c r="AD337">
        <v>0</v>
      </c>
      <c r="AE337" t="s">
        <v>10</v>
      </c>
      <c r="AF337">
        <v>0</v>
      </c>
      <c r="AG337">
        <v>0</v>
      </c>
      <c r="AH337" t="s">
        <v>11</v>
      </c>
      <c r="AI337">
        <v>0</v>
      </c>
      <c r="AJ337">
        <v>0</v>
      </c>
      <c r="AK337" t="s">
        <v>12</v>
      </c>
      <c r="AL337">
        <v>0</v>
      </c>
      <c r="AM337">
        <v>0</v>
      </c>
    </row>
    <row r="338" spans="1:39" x14ac:dyDescent="0.25">
      <c r="A338" t="s">
        <v>16</v>
      </c>
      <c r="B338">
        <v>17</v>
      </c>
      <c r="C338">
        <v>425</v>
      </c>
      <c r="D338" t="s">
        <v>1</v>
      </c>
      <c r="E338">
        <v>0</v>
      </c>
      <c r="F338">
        <v>0</v>
      </c>
      <c r="G338" t="s">
        <v>2</v>
      </c>
      <c r="H338">
        <v>0</v>
      </c>
      <c r="I338">
        <v>0</v>
      </c>
      <c r="J338" t="s">
        <v>3</v>
      </c>
      <c r="K338">
        <v>0</v>
      </c>
      <c r="L338">
        <v>0</v>
      </c>
      <c r="M338" t="s">
        <v>4</v>
      </c>
      <c r="N338">
        <v>0</v>
      </c>
      <c r="O338">
        <v>0</v>
      </c>
      <c r="P338" t="s">
        <v>5</v>
      </c>
      <c r="Q338">
        <v>0</v>
      </c>
      <c r="R338">
        <v>0</v>
      </c>
      <c r="S338" t="s">
        <v>6</v>
      </c>
      <c r="T338">
        <v>0</v>
      </c>
      <c r="U338">
        <v>0</v>
      </c>
      <c r="V338" t="s">
        <v>7</v>
      </c>
      <c r="W338">
        <v>0</v>
      </c>
      <c r="X338">
        <v>0</v>
      </c>
      <c r="Y338" t="s">
        <v>8</v>
      </c>
      <c r="Z338">
        <v>0</v>
      </c>
      <c r="AA338">
        <v>0</v>
      </c>
      <c r="AB338" t="s">
        <v>9</v>
      </c>
      <c r="AC338">
        <v>0</v>
      </c>
      <c r="AD338">
        <v>0</v>
      </c>
      <c r="AE338" t="s">
        <v>10</v>
      </c>
      <c r="AF338">
        <v>0</v>
      </c>
      <c r="AG338">
        <v>0</v>
      </c>
      <c r="AH338" t="s">
        <v>11</v>
      </c>
      <c r="AI338">
        <v>0</v>
      </c>
      <c r="AJ338">
        <v>0</v>
      </c>
      <c r="AK338" t="s">
        <v>12</v>
      </c>
      <c r="AL338">
        <v>0</v>
      </c>
      <c r="AM338">
        <v>0</v>
      </c>
    </row>
    <row r="339" spans="1:39" x14ac:dyDescent="0.25">
      <c r="A339" t="s">
        <v>16</v>
      </c>
      <c r="B339">
        <v>18</v>
      </c>
      <c r="C339">
        <v>450</v>
      </c>
      <c r="D339" t="s">
        <v>1</v>
      </c>
      <c r="E339">
        <v>0</v>
      </c>
      <c r="F339">
        <v>0</v>
      </c>
      <c r="G339" t="s">
        <v>2</v>
      </c>
      <c r="H339">
        <v>0</v>
      </c>
      <c r="I339">
        <v>0</v>
      </c>
      <c r="J339" t="s">
        <v>3</v>
      </c>
      <c r="K339">
        <v>0</v>
      </c>
      <c r="L339">
        <v>0</v>
      </c>
      <c r="M339" t="s">
        <v>4</v>
      </c>
      <c r="N339">
        <v>0</v>
      </c>
      <c r="O339">
        <v>0</v>
      </c>
      <c r="P339" t="s">
        <v>5</v>
      </c>
      <c r="Q339">
        <v>0</v>
      </c>
      <c r="R339">
        <v>0</v>
      </c>
      <c r="S339" t="s">
        <v>6</v>
      </c>
      <c r="T339">
        <v>0</v>
      </c>
      <c r="U339">
        <v>0</v>
      </c>
      <c r="V339" t="s">
        <v>7</v>
      </c>
      <c r="W339">
        <v>0</v>
      </c>
      <c r="X339">
        <v>0</v>
      </c>
      <c r="Y339" t="s">
        <v>8</v>
      </c>
      <c r="Z339">
        <v>0</v>
      </c>
      <c r="AA339">
        <v>0</v>
      </c>
      <c r="AB339" t="s">
        <v>9</v>
      </c>
      <c r="AC339">
        <v>0</v>
      </c>
      <c r="AD339">
        <v>0</v>
      </c>
      <c r="AE339" t="s">
        <v>10</v>
      </c>
      <c r="AF339">
        <v>0</v>
      </c>
      <c r="AG339">
        <v>0</v>
      </c>
      <c r="AH339" t="s">
        <v>11</v>
      </c>
      <c r="AI339">
        <v>0</v>
      </c>
      <c r="AJ339">
        <v>0</v>
      </c>
      <c r="AK339" t="s">
        <v>12</v>
      </c>
      <c r="AL339">
        <v>0</v>
      </c>
      <c r="AM339">
        <v>0</v>
      </c>
    </row>
    <row r="340" spans="1:39" x14ac:dyDescent="0.25">
      <c r="A340" t="s">
        <v>16</v>
      </c>
      <c r="B340">
        <v>19</v>
      </c>
      <c r="C340">
        <v>475</v>
      </c>
      <c r="D340" t="s">
        <v>1</v>
      </c>
      <c r="E340">
        <v>0</v>
      </c>
      <c r="F340">
        <v>0</v>
      </c>
      <c r="G340" t="s">
        <v>2</v>
      </c>
      <c r="H340">
        <v>0</v>
      </c>
      <c r="I340">
        <v>0</v>
      </c>
      <c r="J340" t="s">
        <v>3</v>
      </c>
      <c r="K340">
        <v>0</v>
      </c>
      <c r="L340">
        <v>0</v>
      </c>
      <c r="M340" t="s">
        <v>4</v>
      </c>
      <c r="N340">
        <v>0</v>
      </c>
      <c r="O340">
        <v>0</v>
      </c>
      <c r="P340" t="s">
        <v>5</v>
      </c>
      <c r="Q340">
        <v>0</v>
      </c>
      <c r="R340">
        <v>0</v>
      </c>
      <c r="S340" t="s">
        <v>6</v>
      </c>
      <c r="T340">
        <v>0</v>
      </c>
      <c r="U340">
        <v>0</v>
      </c>
      <c r="V340" t="s">
        <v>7</v>
      </c>
      <c r="W340">
        <v>0</v>
      </c>
      <c r="X340">
        <v>0</v>
      </c>
      <c r="Y340" t="s">
        <v>8</v>
      </c>
      <c r="Z340">
        <v>0</v>
      </c>
      <c r="AA340">
        <v>0</v>
      </c>
      <c r="AB340" t="s">
        <v>9</v>
      </c>
      <c r="AC340">
        <v>0</v>
      </c>
      <c r="AD340">
        <v>0</v>
      </c>
      <c r="AE340" t="s">
        <v>10</v>
      </c>
      <c r="AF340">
        <v>0</v>
      </c>
      <c r="AG340">
        <v>0</v>
      </c>
      <c r="AH340" t="s">
        <v>11</v>
      </c>
      <c r="AI340">
        <v>0</v>
      </c>
      <c r="AJ340">
        <v>0</v>
      </c>
      <c r="AK340" t="s">
        <v>12</v>
      </c>
      <c r="AL340">
        <v>0</v>
      </c>
      <c r="AM340">
        <v>0</v>
      </c>
    </row>
    <row r="341" spans="1:39" x14ac:dyDescent="0.25">
      <c r="A341" t="s">
        <v>16</v>
      </c>
      <c r="B341">
        <v>20</v>
      </c>
      <c r="C341">
        <v>500</v>
      </c>
      <c r="D341" t="s">
        <v>1</v>
      </c>
      <c r="E341">
        <v>0</v>
      </c>
      <c r="F341">
        <v>0</v>
      </c>
      <c r="G341" t="s">
        <v>2</v>
      </c>
      <c r="H341">
        <v>0</v>
      </c>
      <c r="I341">
        <v>0</v>
      </c>
      <c r="J341" t="s">
        <v>3</v>
      </c>
      <c r="K341">
        <v>0</v>
      </c>
      <c r="L341">
        <v>0</v>
      </c>
      <c r="M341" t="s">
        <v>4</v>
      </c>
      <c r="N341">
        <v>0</v>
      </c>
      <c r="O341">
        <v>0</v>
      </c>
      <c r="P341" t="s">
        <v>5</v>
      </c>
      <c r="Q341">
        <v>0</v>
      </c>
      <c r="R341">
        <v>0</v>
      </c>
      <c r="S341" t="s">
        <v>6</v>
      </c>
      <c r="T341">
        <v>0</v>
      </c>
      <c r="U341">
        <v>0</v>
      </c>
      <c r="V341" t="s">
        <v>7</v>
      </c>
      <c r="W341">
        <v>0</v>
      </c>
      <c r="X341">
        <v>0</v>
      </c>
      <c r="Y341" t="s">
        <v>8</v>
      </c>
      <c r="Z341">
        <v>0</v>
      </c>
      <c r="AA341">
        <v>0</v>
      </c>
      <c r="AB341" t="s">
        <v>9</v>
      </c>
      <c r="AC341">
        <v>0</v>
      </c>
      <c r="AD341">
        <v>0</v>
      </c>
      <c r="AE341" t="s">
        <v>10</v>
      </c>
      <c r="AF341">
        <v>0</v>
      </c>
      <c r="AG341">
        <v>0</v>
      </c>
      <c r="AH341" t="s">
        <v>11</v>
      </c>
      <c r="AI341">
        <v>0</v>
      </c>
      <c r="AJ341">
        <v>0</v>
      </c>
      <c r="AK341" t="s">
        <v>12</v>
      </c>
      <c r="AL341">
        <v>0</v>
      </c>
      <c r="AM341">
        <v>0</v>
      </c>
    </row>
    <row r="342" spans="1:39" x14ac:dyDescent="0.25">
      <c r="A342" t="s">
        <v>173</v>
      </c>
      <c r="B342">
        <v>1</v>
      </c>
      <c r="C342">
        <v>25</v>
      </c>
      <c r="D342" t="s">
        <v>1</v>
      </c>
      <c r="E342">
        <v>0</v>
      </c>
      <c r="F342">
        <v>0</v>
      </c>
      <c r="G342" t="s">
        <v>2</v>
      </c>
      <c r="H342">
        <v>0</v>
      </c>
      <c r="I342">
        <v>0</v>
      </c>
      <c r="J342" t="s">
        <v>3</v>
      </c>
      <c r="K342">
        <v>0</v>
      </c>
      <c r="L342">
        <v>0</v>
      </c>
      <c r="M342" t="s">
        <v>4</v>
      </c>
      <c r="N342">
        <v>0</v>
      </c>
      <c r="O342">
        <v>0</v>
      </c>
      <c r="P342" t="s">
        <v>5</v>
      </c>
      <c r="Q342">
        <v>0</v>
      </c>
      <c r="R342">
        <v>0</v>
      </c>
      <c r="S342" t="s">
        <v>6</v>
      </c>
      <c r="T342">
        <v>0</v>
      </c>
      <c r="U342">
        <v>0</v>
      </c>
      <c r="V342" t="s">
        <v>7</v>
      </c>
      <c r="W342">
        <v>0</v>
      </c>
      <c r="X342">
        <v>0</v>
      </c>
      <c r="Y342" t="s">
        <v>8</v>
      </c>
      <c r="Z342">
        <v>0</v>
      </c>
      <c r="AA342">
        <v>0</v>
      </c>
      <c r="AB342" t="s">
        <v>9</v>
      </c>
      <c r="AC342">
        <v>0</v>
      </c>
      <c r="AD342">
        <v>0</v>
      </c>
      <c r="AE342" t="s">
        <v>10</v>
      </c>
      <c r="AF342">
        <v>0</v>
      </c>
      <c r="AG342">
        <v>0</v>
      </c>
      <c r="AH342" t="s">
        <v>11</v>
      </c>
      <c r="AI342">
        <v>0</v>
      </c>
      <c r="AJ342">
        <v>0</v>
      </c>
      <c r="AK342" t="s">
        <v>12</v>
      </c>
      <c r="AL342">
        <v>0</v>
      </c>
      <c r="AM342">
        <v>0</v>
      </c>
    </row>
    <row r="343" spans="1:39" x14ac:dyDescent="0.25">
      <c r="A343" t="s">
        <v>173</v>
      </c>
      <c r="B343">
        <v>2</v>
      </c>
      <c r="C343">
        <v>50</v>
      </c>
      <c r="D343" t="s">
        <v>1</v>
      </c>
      <c r="E343">
        <v>0</v>
      </c>
      <c r="F343">
        <v>0</v>
      </c>
      <c r="G343" t="s">
        <v>2</v>
      </c>
      <c r="H343">
        <v>0</v>
      </c>
      <c r="I343">
        <v>0</v>
      </c>
      <c r="J343" t="s">
        <v>3</v>
      </c>
      <c r="K343">
        <v>0</v>
      </c>
      <c r="L343">
        <v>0</v>
      </c>
      <c r="M343" t="s">
        <v>4</v>
      </c>
      <c r="N343">
        <v>0</v>
      </c>
      <c r="O343">
        <v>0</v>
      </c>
      <c r="P343" t="s">
        <v>5</v>
      </c>
      <c r="Q343">
        <v>0</v>
      </c>
      <c r="R343">
        <v>0</v>
      </c>
      <c r="S343" t="s">
        <v>6</v>
      </c>
      <c r="T343">
        <v>0</v>
      </c>
      <c r="U343">
        <v>0</v>
      </c>
      <c r="V343" t="s">
        <v>7</v>
      </c>
      <c r="W343">
        <v>0</v>
      </c>
      <c r="X343">
        <v>0</v>
      </c>
      <c r="Y343" t="s">
        <v>8</v>
      </c>
      <c r="Z343">
        <v>0</v>
      </c>
      <c r="AA343">
        <v>0</v>
      </c>
      <c r="AB343" t="s">
        <v>9</v>
      </c>
      <c r="AC343">
        <v>0</v>
      </c>
      <c r="AD343">
        <v>0</v>
      </c>
      <c r="AE343" t="s">
        <v>10</v>
      </c>
      <c r="AF343">
        <v>0</v>
      </c>
      <c r="AG343">
        <v>0</v>
      </c>
      <c r="AH343" t="s">
        <v>11</v>
      </c>
      <c r="AI343">
        <v>0</v>
      </c>
      <c r="AJ343">
        <v>0</v>
      </c>
      <c r="AK343" t="s">
        <v>12</v>
      </c>
      <c r="AL343">
        <v>0</v>
      </c>
      <c r="AM343">
        <v>0</v>
      </c>
    </row>
    <row r="344" spans="1:39" x14ac:dyDescent="0.25">
      <c r="A344" t="s">
        <v>173</v>
      </c>
      <c r="B344">
        <v>3</v>
      </c>
      <c r="C344">
        <v>75</v>
      </c>
      <c r="D344" t="s">
        <v>1</v>
      </c>
      <c r="E344">
        <v>0</v>
      </c>
      <c r="F344">
        <v>0</v>
      </c>
      <c r="G344" t="s">
        <v>2</v>
      </c>
      <c r="H344">
        <v>0</v>
      </c>
      <c r="I344">
        <v>0</v>
      </c>
      <c r="J344" t="s">
        <v>3</v>
      </c>
      <c r="K344">
        <v>0</v>
      </c>
      <c r="L344">
        <v>0</v>
      </c>
      <c r="M344" t="s">
        <v>4</v>
      </c>
      <c r="N344">
        <v>0</v>
      </c>
      <c r="O344">
        <v>0</v>
      </c>
      <c r="P344" t="s">
        <v>5</v>
      </c>
      <c r="Q344">
        <v>0</v>
      </c>
      <c r="R344">
        <v>0</v>
      </c>
      <c r="S344" t="s">
        <v>6</v>
      </c>
      <c r="T344">
        <v>0</v>
      </c>
      <c r="U344">
        <v>0</v>
      </c>
      <c r="V344" t="s">
        <v>7</v>
      </c>
      <c r="W344">
        <v>0</v>
      </c>
      <c r="X344">
        <v>0</v>
      </c>
      <c r="Y344" t="s">
        <v>8</v>
      </c>
      <c r="Z344">
        <v>0</v>
      </c>
      <c r="AA344">
        <v>0</v>
      </c>
      <c r="AB344" t="s">
        <v>9</v>
      </c>
      <c r="AC344">
        <v>0</v>
      </c>
      <c r="AD344">
        <v>0</v>
      </c>
      <c r="AE344" t="s">
        <v>10</v>
      </c>
      <c r="AF344">
        <v>0</v>
      </c>
      <c r="AG344">
        <v>0</v>
      </c>
      <c r="AH344" t="s">
        <v>11</v>
      </c>
      <c r="AI344">
        <v>0</v>
      </c>
      <c r="AJ344">
        <v>0</v>
      </c>
      <c r="AK344" t="s">
        <v>12</v>
      </c>
      <c r="AL344">
        <v>0</v>
      </c>
      <c r="AM344">
        <v>0</v>
      </c>
    </row>
    <row r="345" spans="1:39" x14ac:dyDescent="0.25">
      <c r="A345" t="s">
        <v>173</v>
      </c>
      <c r="B345">
        <v>4</v>
      </c>
      <c r="C345">
        <v>100</v>
      </c>
      <c r="D345" t="s">
        <v>1</v>
      </c>
      <c r="E345">
        <v>0</v>
      </c>
      <c r="F345">
        <v>0</v>
      </c>
      <c r="G345" t="s">
        <v>2</v>
      </c>
      <c r="H345">
        <v>0</v>
      </c>
      <c r="I345">
        <v>0</v>
      </c>
      <c r="J345" t="s">
        <v>3</v>
      </c>
      <c r="K345">
        <v>0</v>
      </c>
      <c r="L345">
        <v>0</v>
      </c>
      <c r="M345" t="s">
        <v>4</v>
      </c>
      <c r="N345">
        <v>0</v>
      </c>
      <c r="O345">
        <v>0</v>
      </c>
      <c r="P345" t="s">
        <v>5</v>
      </c>
      <c r="Q345">
        <v>0</v>
      </c>
      <c r="R345">
        <v>0</v>
      </c>
      <c r="S345" t="s">
        <v>6</v>
      </c>
      <c r="T345">
        <v>0</v>
      </c>
      <c r="U345">
        <v>0</v>
      </c>
      <c r="V345" t="s">
        <v>7</v>
      </c>
      <c r="W345">
        <v>0</v>
      </c>
      <c r="X345">
        <v>0</v>
      </c>
      <c r="Y345" t="s">
        <v>8</v>
      </c>
      <c r="Z345">
        <v>0</v>
      </c>
      <c r="AA345">
        <v>0</v>
      </c>
      <c r="AB345" t="s">
        <v>9</v>
      </c>
      <c r="AC345">
        <v>0</v>
      </c>
      <c r="AD345">
        <v>0</v>
      </c>
      <c r="AE345" t="s">
        <v>10</v>
      </c>
      <c r="AF345">
        <v>0</v>
      </c>
      <c r="AG345">
        <v>0</v>
      </c>
      <c r="AH345" t="s">
        <v>11</v>
      </c>
      <c r="AI345">
        <v>0</v>
      </c>
      <c r="AJ345">
        <v>0</v>
      </c>
      <c r="AK345" t="s">
        <v>12</v>
      </c>
      <c r="AL345">
        <v>0</v>
      </c>
      <c r="AM345">
        <v>0</v>
      </c>
    </row>
    <row r="346" spans="1:39" x14ac:dyDescent="0.25">
      <c r="A346" t="s">
        <v>173</v>
      </c>
      <c r="B346">
        <v>5</v>
      </c>
      <c r="C346">
        <v>125</v>
      </c>
      <c r="D346" t="s">
        <v>1</v>
      </c>
      <c r="E346">
        <v>0</v>
      </c>
      <c r="F346">
        <v>0</v>
      </c>
      <c r="G346" t="s">
        <v>2</v>
      </c>
      <c r="H346">
        <v>0</v>
      </c>
      <c r="I346">
        <v>0</v>
      </c>
      <c r="J346" t="s">
        <v>3</v>
      </c>
      <c r="K346">
        <v>0</v>
      </c>
      <c r="L346">
        <v>0</v>
      </c>
      <c r="M346" t="s">
        <v>4</v>
      </c>
      <c r="N346">
        <v>0</v>
      </c>
      <c r="O346">
        <v>0</v>
      </c>
      <c r="P346" t="s">
        <v>5</v>
      </c>
      <c r="Q346">
        <v>0</v>
      </c>
      <c r="R346">
        <v>0</v>
      </c>
      <c r="S346" t="s">
        <v>6</v>
      </c>
      <c r="T346">
        <v>0</v>
      </c>
      <c r="U346">
        <v>0</v>
      </c>
      <c r="V346" t="s">
        <v>7</v>
      </c>
      <c r="W346">
        <v>0</v>
      </c>
      <c r="X346">
        <v>0</v>
      </c>
      <c r="Y346" t="s">
        <v>8</v>
      </c>
      <c r="Z346">
        <v>0</v>
      </c>
      <c r="AA346">
        <v>0</v>
      </c>
      <c r="AB346" t="s">
        <v>9</v>
      </c>
      <c r="AC346">
        <v>0</v>
      </c>
      <c r="AD346">
        <v>0</v>
      </c>
      <c r="AE346" t="s">
        <v>10</v>
      </c>
      <c r="AF346">
        <v>0</v>
      </c>
      <c r="AG346">
        <v>0</v>
      </c>
      <c r="AH346" t="s">
        <v>11</v>
      </c>
      <c r="AI346">
        <v>0</v>
      </c>
      <c r="AJ346">
        <v>0</v>
      </c>
      <c r="AK346" t="s">
        <v>12</v>
      </c>
      <c r="AL346">
        <v>0</v>
      </c>
      <c r="AM346">
        <v>0</v>
      </c>
    </row>
    <row r="347" spans="1:39" x14ac:dyDescent="0.25">
      <c r="A347" t="s">
        <v>173</v>
      </c>
      <c r="B347">
        <v>6</v>
      </c>
      <c r="C347">
        <v>150</v>
      </c>
      <c r="D347" t="s">
        <v>1</v>
      </c>
      <c r="E347">
        <v>0</v>
      </c>
      <c r="F347">
        <v>0</v>
      </c>
      <c r="G347" t="s">
        <v>2</v>
      </c>
      <c r="H347">
        <v>0</v>
      </c>
      <c r="I347">
        <v>0</v>
      </c>
      <c r="J347" t="s">
        <v>3</v>
      </c>
      <c r="K347">
        <v>0</v>
      </c>
      <c r="L347">
        <v>0</v>
      </c>
      <c r="M347" t="s">
        <v>4</v>
      </c>
      <c r="N347">
        <v>0</v>
      </c>
      <c r="O347">
        <v>0</v>
      </c>
      <c r="P347" t="s">
        <v>5</v>
      </c>
      <c r="Q347">
        <v>0</v>
      </c>
      <c r="R347">
        <v>0</v>
      </c>
      <c r="S347" t="s">
        <v>6</v>
      </c>
      <c r="T347">
        <v>0</v>
      </c>
      <c r="U347">
        <v>0</v>
      </c>
      <c r="V347" t="s">
        <v>7</v>
      </c>
      <c r="W347">
        <v>0</v>
      </c>
      <c r="X347">
        <v>0</v>
      </c>
      <c r="Y347" t="s">
        <v>8</v>
      </c>
      <c r="Z347">
        <v>0</v>
      </c>
      <c r="AA347">
        <v>0</v>
      </c>
      <c r="AB347" t="s">
        <v>9</v>
      </c>
      <c r="AC347">
        <v>0</v>
      </c>
      <c r="AD347">
        <v>0</v>
      </c>
      <c r="AE347" t="s">
        <v>10</v>
      </c>
      <c r="AF347">
        <v>0</v>
      </c>
      <c r="AG347">
        <v>0</v>
      </c>
      <c r="AH347" t="s">
        <v>11</v>
      </c>
      <c r="AI347">
        <v>0</v>
      </c>
      <c r="AJ347">
        <v>0</v>
      </c>
      <c r="AK347" t="s">
        <v>12</v>
      </c>
      <c r="AL347">
        <v>0</v>
      </c>
      <c r="AM347">
        <v>0</v>
      </c>
    </row>
    <row r="348" spans="1:39" x14ac:dyDescent="0.25">
      <c r="A348" t="s">
        <v>173</v>
      </c>
      <c r="B348">
        <v>7</v>
      </c>
      <c r="C348">
        <v>175</v>
      </c>
      <c r="D348" t="s">
        <v>1</v>
      </c>
      <c r="E348">
        <v>0</v>
      </c>
      <c r="F348">
        <v>0</v>
      </c>
      <c r="G348" t="s">
        <v>2</v>
      </c>
      <c r="H348">
        <v>0</v>
      </c>
      <c r="I348">
        <v>0</v>
      </c>
      <c r="J348" t="s">
        <v>3</v>
      </c>
      <c r="K348">
        <v>0</v>
      </c>
      <c r="L348">
        <v>0</v>
      </c>
      <c r="M348" t="s">
        <v>4</v>
      </c>
      <c r="N348">
        <v>0</v>
      </c>
      <c r="O348">
        <v>0</v>
      </c>
      <c r="P348" t="s">
        <v>5</v>
      </c>
      <c r="Q348">
        <v>0</v>
      </c>
      <c r="R348">
        <v>0</v>
      </c>
      <c r="S348" t="s">
        <v>6</v>
      </c>
      <c r="T348">
        <v>0</v>
      </c>
      <c r="U348">
        <v>0</v>
      </c>
      <c r="V348" t="s">
        <v>7</v>
      </c>
      <c r="W348">
        <v>0</v>
      </c>
      <c r="X348">
        <v>0</v>
      </c>
      <c r="Y348" t="s">
        <v>8</v>
      </c>
      <c r="Z348">
        <v>0</v>
      </c>
      <c r="AA348">
        <v>0</v>
      </c>
      <c r="AB348" t="s">
        <v>9</v>
      </c>
      <c r="AC348">
        <v>0</v>
      </c>
      <c r="AD348">
        <v>0</v>
      </c>
      <c r="AE348" t="s">
        <v>10</v>
      </c>
      <c r="AF348">
        <v>0</v>
      </c>
      <c r="AG348">
        <v>0</v>
      </c>
      <c r="AH348" t="s">
        <v>11</v>
      </c>
      <c r="AI348">
        <v>0</v>
      </c>
      <c r="AJ348">
        <v>0</v>
      </c>
      <c r="AK348" t="s">
        <v>12</v>
      </c>
      <c r="AL348">
        <v>0</v>
      </c>
      <c r="AM348">
        <v>0</v>
      </c>
    </row>
    <row r="349" spans="1:39" x14ac:dyDescent="0.25">
      <c r="A349" t="s">
        <v>173</v>
      </c>
      <c r="B349">
        <v>8</v>
      </c>
      <c r="C349">
        <v>200</v>
      </c>
      <c r="D349" t="s">
        <v>1</v>
      </c>
      <c r="E349">
        <v>0</v>
      </c>
      <c r="F349">
        <v>0</v>
      </c>
      <c r="G349" t="s">
        <v>2</v>
      </c>
      <c r="H349">
        <v>0</v>
      </c>
      <c r="I349">
        <v>0</v>
      </c>
      <c r="J349" t="s">
        <v>3</v>
      </c>
      <c r="K349">
        <v>0</v>
      </c>
      <c r="L349">
        <v>0</v>
      </c>
      <c r="M349" t="s">
        <v>4</v>
      </c>
      <c r="N349">
        <v>0</v>
      </c>
      <c r="O349">
        <v>0</v>
      </c>
      <c r="P349" t="s">
        <v>5</v>
      </c>
      <c r="Q349">
        <v>0</v>
      </c>
      <c r="R349">
        <v>0</v>
      </c>
      <c r="S349" t="s">
        <v>6</v>
      </c>
      <c r="T349">
        <v>0</v>
      </c>
      <c r="U349">
        <v>0</v>
      </c>
      <c r="V349" t="s">
        <v>7</v>
      </c>
      <c r="W349">
        <v>0</v>
      </c>
      <c r="X349">
        <v>0</v>
      </c>
      <c r="Y349" t="s">
        <v>8</v>
      </c>
      <c r="Z349">
        <v>0</v>
      </c>
      <c r="AA349">
        <v>0</v>
      </c>
      <c r="AB349" t="s">
        <v>9</v>
      </c>
      <c r="AC349">
        <v>0</v>
      </c>
      <c r="AD349">
        <v>0</v>
      </c>
      <c r="AE349" t="s">
        <v>10</v>
      </c>
      <c r="AF349">
        <v>0</v>
      </c>
      <c r="AG349">
        <v>0</v>
      </c>
      <c r="AH349" t="s">
        <v>11</v>
      </c>
      <c r="AI349">
        <v>0</v>
      </c>
      <c r="AJ349">
        <v>0</v>
      </c>
      <c r="AK349" t="s">
        <v>12</v>
      </c>
      <c r="AL349">
        <v>0</v>
      </c>
      <c r="AM349">
        <v>0</v>
      </c>
    </row>
    <row r="350" spans="1:39" x14ac:dyDescent="0.25">
      <c r="A350" t="s">
        <v>173</v>
      </c>
      <c r="B350">
        <v>9</v>
      </c>
      <c r="C350">
        <v>225</v>
      </c>
      <c r="D350" t="s">
        <v>1</v>
      </c>
      <c r="E350">
        <v>0</v>
      </c>
      <c r="F350">
        <v>0</v>
      </c>
      <c r="G350" t="s">
        <v>2</v>
      </c>
      <c r="H350">
        <v>0</v>
      </c>
      <c r="I350">
        <v>0</v>
      </c>
      <c r="J350" t="s">
        <v>3</v>
      </c>
      <c r="K350">
        <v>0</v>
      </c>
      <c r="L350">
        <v>0</v>
      </c>
      <c r="M350" t="s">
        <v>4</v>
      </c>
      <c r="N350">
        <v>0</v>
      </c>
      <c r="O350">
        <v>0</v>
      </c>
      <c r="P350" t="s">
        <v>5</v>
      </c>
      <c r="Q350">
        <v>0</v>
      </c>
      <c r="R350">
        <v>0</v>
      </c>
      <c r="S350" t="s">
        <v>6</v>
      </c>
      <c r="T350">
        <v>0</v>
      </c>
      <c r="U350">
        <v>0</v>
      </c>
      <c r="V350" t="s">
        <v>7</v>
      </c>
      <c r="W350">
        <v>0</v>
      </c>
      <c r="X350">
        <v>0</v>
      </c>
      <c r="Y350" t="s">
        <v>8</v>
      </c>
      <c r="Z350">
        <v>0</v>
      </c>
      <c r="AA350">
        <v>0</v>
      </c>
      <c r="AB350" t="s">
        <v>9</v>
      </c>
      <c r="AC350">
        <v>0</v>
      </c>
      <c r="AD350">
        <v>0</v>
      </c>
      <c r="AE350" t="s">
        <v>10</v>
      </c>
      <c r="AF350">
        <v>0</v>
      </c>
      <c r="AG350">
        <v>0</v>
      </c>
      <c r="AH350" t="s">
        <v>11</v>
      </c>
      <c r="AI350">
        <v>0</v>
      </c>
      <c r="AJ350">
        <v>0</v>
      </c>
      <c r="AK350" t="s">
        <v>12</v>
      </c>
      <c r="AL350">
        <v>0</v>
      </c>
      <c r="AM350">
        <v>0</v>
      </c>
    </row>
    <row r="351" spans="1:39" x14ac:dyDescent="0.25">
      <c r="A351" t="s">
        <v>173</v>
      </c>
      <c r="B351">
        <v>10</v>
      </c>
      <c r="C351">
        <v>250</v>
      </c>
      <c r="D351" t="s">
        <v>1</v>
      </c>
      <c r="E351">
        <v>0</v>
      </c>
      <c r="F351">
        <v>0</v>
      </c>
      <c r="G351" t="s">
        <v>2</v>
      </c>
      <c r="H351">
        <v>0</v>
      </c>
      <c r="I351">
        <v>0</v>
      </c>
      <c r="J351" t="s">
        <v>3</v>
      </c>
      <c r="K351">
        <v>0</v>
      </c>
      <c r="L351">
        <v>0</v>
      </c>
      <c r="M351" t="s">
        <v>4</v>
      </c>
      <c r="N351">
        <v>0</v>
      </c>
      <c r="O351">
        <v>0</v>
      </c>
      <c r="P351" t="s">
        <v>5</v>
      </c>
      <c r="Q351">
        <v>0</v>
      </c>
      <c r="R351">
        <v>0</v>
      </c>
      <c r="S351" t="s">
        <v>6</v>
      </c>
      <c r="T351">
        <v>0</v>
      </c>
      <c r="U351">
        <v>0</v>
      </c>
      <c r="V351" t="s">
        <v>7</v>
      </c>
      <c r="W351">
        <v>0</v>
      </c>
      <c r="X351">
        <v>0</v>
      </c>
      <c r="Y351" t="s">
        <v>8</v>
      </c>
      <c r="Z351">
        <v>0</v>
      </c>
      <c r="AA351">
        <v>0</v>
      </c>
      <c r="AB351" t="s">
        <v>9</v>
      </c>
      <c r="AC351">
        <v>0</v>
      </c>
      <c r="AD351">
        <v>0</v>
      </c>
      <c r="AE351" t="s">
        <v>10</v>
      </c>
      <c r="AF351">
        <v>0</v>
      </c>
      <c r="AG351">
        <v>0</v>
      </c>
      <c r="AH351" t="s">
        <v>11</v>
      </c>
      <c r="AI351">
        <v>0</v>
      </c>
      <c r="AJ351">
        <v>0</v>
      </c>
      <c r="AK351" t="s">
        <v>12</v>
      </c>
      <c r="AL351">
        <v>0</v>
      </c>
      <c r="AM351">
        <v>0</v>
      </c>
    </row>
    <row r="352" spans="1:39" x14ac:dyDescent="0.25">
      <c r="A352" t="s">
        <v>173</v>
      </c>
      <c r="B352">
        <v>11</v>
      </c>
      <c r="C352">
        <v>275</v>
      </c>
      <c r="D352" t="s">
        <v>1</v>
      </c>
      <c r="E352">
        <v>0</v>
      </c>
      <c r="F352">
        <v>0</v>
      </c>
      <c r="G352" t="s">
        <v>2</v>
      </c>
      <c r="H352">
        <v>0</v>
      </c>
      <c r="I352">
        <v>0</v>
      </c>
      <c r="J352" t="s">
        <v>3</v>
      </c>
      <c r="K352">
        <v>0</v>
      </c>
      <c r="L352">
        <v>0</v>
      </c>
      <c r="M352" t="s">
        <v>4</v>
      </c>
      <c r="N352">
        <v>0</v>
      </c>
      <c r="O352">
        <v>0</v>
      </c>
      <c r="P352" t="s">
        <v>5</v>
      </c>
      <c r="Q352">
        <v>0</v>
      </c>
      <c r="R352">
        <v>0</v>
      </c>
      <c r="S352" t="s">
        <v>6</v>
      </c>
      <c r="T352">
        <v>0</v>
      </c>
      <c r="U352">
        <v>0</v>
      </c>
      <c r="V352" t="s">
        <v>7</v>
      </c>
      <c r="W352">
        <v>0</v>
      </c>
      <c r="X352">
        <v>0</v>
      </c>
      <c r="Y352" t="s">
        <v>8</v>
      </c>
      <c r="Z352">
        <v>0</v>
      </c>
      <c r="AA352">
        <v>0</v>
      </c>
      <c r="AB352" t="s">
        <v>9</v>
      </c>
      <c r="AC352">
        <v>0</v>
      </c>
      <c r="AD352">
        <v>0</v>
      </c>
      <c r="AE352" t="s">
        <v>10</v>
      </c>
      <c r="AF352">
        <v>0</v>
      </c>
      <c r="AG352">
        <v>0</v>
      </c>
      <c r="AH352" t="s">
        <v>11</v>
      </c>
      <c r="AI352">
        <v>0</v>
      </c>
      <c r="AJ352">
        <v>0</v>
      </c>
      <c r="AK352" t="s">
        <v>12</v>
      </c>
      <c r="AL352">
        <v>0</v>
      </c>
      <c r="AM352">
        <v>0</v>
      </c>
    </row>
    <row r="353" spans="1:39" x14ac:dyDescent="0.25">
      <c r="A353" t="s">
        <v>173</v>
      </c>
      <c r="B353">
        <v>12</v>
      </c>
      <c r="C353">
        <v>300</v>
      </c>
      <c r="D353" t="s">
        <v>1</v>
      </c>
      <c r="E353">
        <v>0</v>
      </c>
      <c r="F353">
        <v>0</v>
      </c>
      <c r="G353" t="s">
        <v>2</v>
      </c>
      <c r="H353">
        <v>0</v>
      </c>
      <c r="I353">
        <v>0</v>
      </c>
      <c r="J353" t="s">
        <v>3</v>
      </c>
      <c r="K353">
        <v>0</v>
      </c>
      <c r="L353">
        <v>0</v>
      </c>
      <c r="M353" t="s">
        <v>4</v>
      </c>
      <c r="N353">
        <v>0</v>
      </c>
      <c r="O353">
        <v>0</v>
      </c>
      <c r="P353" t="s">
        <v>5</v>
      </c>
      <c r="Q353">
        <v>0</v>
      </c>
      <c r="R353">
        <v>0</v>
      </c>
      <c r="S353" t="s">
        <v>6</v>
      </c>
      <c r="T353">
        <v>0</v>
      </c>
      <c r="U353">
        <v>0</v>
      </c>
      <c r="V353" t="s">
        <v>7</v>
      </c>
      <c r="W353">
        <v>0</v>
      </c>
      <c r="X353">
        <v>0</v>
      </c>
      <c r="Y353" t="s">
        <v>8</v>
      </c>
      <c r="Z353">
        <v>0</v>
      </c>
      <c r="AA353">
        <v>0</v>
      </c>
      <c r="AB353" t="s">
        <v>9</v>
      </c>
      <c r="AC353">
        <v>0</v>
      </c>
      <c r="AD353">
        <v>0</v>
      </c>
      <c r="AE353" t="s">
        <v>10</v>
      </c>
      <c r="AF353">
        <v>0</v>
      </c>
      <c r="AG353">
        <v>0</v>
      </c>
      <c r="AH353" t="s">
        <v>11</v>
      </c>
      <c r="AI353">
        <v>0</v>
      </c>
      <c r="AJ353">
        <v>0</v>
      </c>
      <c r="AK353" t="s">
        <v>12</v>
      </c>
      <c r="AL353">
        <v>0</v>
      </c>
      <c r="AM353">
        <v>0</v>
      </c>
    </row>
    <row r="354" spans="1:39" x14ac:dyDescent="0.25">
      <c r="A354" t="s">
        <v>173</v>
      </c>
      <c r="B354">
        <v>13</v>
      </c>
      <c r="C354">
        <v>325</v>
      </c>
      <c r="D354" t="s">
        <v>1</v>
      </c>
      <c r="E354">
        <v>0</v>
      </c>
      <c r="F354">
        <v>0</v>
      </c>
      <c r="G354" t="s">
        <v>2</v>
      </c>
      <c r="H354">
        <v>0</v>
      </c>
      <c r="I354">
        <v>0</v>
      </c>
      <c r="J354" t="s">
        <v>3</v>
      </c>
      <c r="K354">
        <v>0</v>
      </c>
      <c r="L354">
        <v>0</v>
      </c>
      <c r="M354" t="s">
        <v>4</v>
      </c>
      <c r="N354">
        <v>0</v>
      </c>
      <c r="O354">
        <v>0</v>
      </c>
      <c r="P354" t="s">
        <v>5</v>
      </c>
      <c r="Q354">
        <v>0</v>
      </c>
      <c r="R354">
        <v>0</v>
      </c>
      <c r="S354" t="s">
        <v>6</v>
      </c>
      <c r="T354">
        <v>0</v>
      </c>
      <c r="U354">
        <v>0</v>
      </c>
      <c r="V354" t="s">
        <v>7</v>
      </c>
      <c r="W354">
        <v>0</v>
      </c>
      <c r="X354">
        <v>0</v>
      </c>
      <c r="Y354" t="s">
        <v>8</v>
      </c>
      <c r="Z354">
        <v>0</v>
      </c>
      <c r="AA354">
        <v>0</v>
      </c>
      <c r="AB354" t="s">
        <v>9</v>
      </c>
      <c r="AC354">
        <v>0</v>
      </c>
      <c r="AD354">
        <v>0</v>
      </c>
      <c r="AE354" t="s">
        <v>10</v>
      </c>
      <c r="AF354">
        <v>0</v>
      </c>
      <c r="AG354">
        <v>0</v>
      </c>
      <c r="AH354" t="s">
        <v>11</v>
      </c>
      <c r="AI354">
        <v>0</v>
      </c>
      <c r="AJ354">
        <v>0</v>
      </c>
      <c r="AK354" t="s">
        <v>12</v>
      </c>
      <c r="AL354">
        <v>0</v>
      </c>
      <c r="AM354">
        <v>0</v>
      </c>
    </row>
    <row r="355" spans="1:39" x14ac:dyDescent="0.25">
      <c r="A355" t="s">
        <v>173</v>
      </c>
      <c r="B355">
        <v>14</v>
      </c>
      <c r="C355">
        <v>350</v>
      </c>
      <c r="D355" t="s">
        <v>1</v>
      </c>
      <c r="E355">
        <v>0</v>
      </c>
      <c r="F355">
        <v>0</v>
      </c>
      <c r="G355" t="s">
        <v>2</v>
      </c>
      <c r="H355">
        <v>0</v>
      </c>
      <c r="I355">
        <v>0</v>
      </c>
      <c r="J355" t="s">
        <v>3</v>
      </c>
      <c r="K355">
        <v>0</v>
      </c>
      <c r="L355">
        <v>0</v>
      </c>
      <c r="M355" t="s">
        <v>4</v>
      </c>
      <c r="N355">
        <v>0</v>
      </c>
      <c r="O355">
        <v>0</v>
      </c>
      <c r="P355" t="s">
        <v>5</v>
      </c>
      <c r="Q355">
        <v>0</v>
      </c>
      <c r="R355">
        <v>0</v>
      </c>
      <c r="S355" t="s">
        <v>6</v>
      </c>
      <c r="T355">
        <v>0</v>
      </c>
      <c r="U355">
        <v>0</v>
      </c>
      <c r="V355" t="s">
        <v>7</v>
      </c>
      <c r="W355">
        <v>0</v>
      </c>
      <c r="X355">
        <v>0</v>
      </c>
      <c r="Y355" t="s">
        <v>8</v>
      </c>
      <c r="Z355">
        <v>0</v>
      </c>
      <c r="AA355">
        <v>0</v>
      </c>
      <c r="AB355" t="s">
        <v>9</v>
      </c>
      <c r="AC355">
        <v>0</v>
      </c>
      <c r="AD355">
        <v>0</v>
      </c>
      <c r="AE355" t="s">
        <v>10</v>
      </c>
      <c r="AF355">
        <v>0</v>
      </c>
      <c r="AG355">
        <v>0</v>
      </c>
      <c r="AH355" t="s">
        <v>11</v>
      </c>
      <c r="AI355">
        <v>0</v>
      </c>
      <c r="AJ355">
        <v>0</v>
      </c>
      <c r="AK355" t="s">
        <v>12</v>
      </c>
      <c r="AL355">
        <v>0</v>
      </c>
      <c r="AM355">
        <v>0</v>
      </c>
    </row>
    <row r="356" spans="1:39" x14ac:dyDescent="0.25">
      <c r="A356" t="s">
        <v>173</v>
      </c>
      <c r="B356">
        <v>15</v>
      </c>
      <c r="C356">
        <v>375</v>
      </c>
      <c r="D356" t="s">
        <v>1</v>
      </c>
      <c r="E356">
        <v>0</v>
      </c>
      <c r="F356">
        <v>0</v>
      </c>
      <c r="G356" t="s">
        <v>2</v>
      </c>
      <c r="H356">
        <v>0</v>
      </c>
      <c r="I356">
        <v>0</v>
      </c>
      <c r="J356" t="s">
        <v>3</v>
      </c>
      <c r="K356">
        <v>0</v>
      </c>
      <c r="L356">
        <v>0</v>
      </c>
      <c r="M356" t="s">
        <v>4</v>
      </c>
      <c r="N356">
        <v>0</v>
      </c>
      <c r="O356">
        <v>0</v>
      </c>
      <c r="P356" t="s">
        <v>5</v>
      </c>
      <c r="Q356">
        <v>0</v>
      </c>
      <c r="R356">
        <v>0</v>
      </c>
      <c r="S356" t="s">
        <v>6</v>
      </c>
      <c r="T356">
        <v>0</v>
      </c>
      <c r="U356">
        <v>0</v>
      </c>
      <c r="V356" t="s">
        <v>7</v>
      </c>
      <c r="W356">
        <v>0</v>
      </c>
      <c r="X356">
        <v>0</v>
      </c>
      <c r="Y356" t="s">
        <v>8</v>
      </c>
      <c r="Z356">
        <v>0</v>
      </c>
      <c r="AA356">
        <v>0</v>
      </c>
      <c r="AB356" t="s">
        <v>9</v>
      </c>
      <c r="AC356">
        <v>0</v>
      </c>
      <c r="AD356">
        <v>0</v>
      </c>
      <c r="AE356" t="s">
        <v>10</v>
      </c>
      <c r="AF356">
        <v>0</v>
      </c>
      <c r="AG356">
        <v>0</v>
      </c>
      <c r="AH356" t="s">
        <v>11</v>
      </c>
      <c r="AI356">
        <v>0</v>
      </c>
      <c r="AJ356">
        <v>0</v>
      </c>
      <c r="AK356" t="s">
        <v>12</v>
      </c>
      <c r="AL356">
        <v>0</v>
      </c>
      <c r="AM356">
        <v>0</v>
      </c>
    </row>
    <row r="357" spans="1:39" x14ac:dyDescent="0.25">
      <c r="A357" t="s">
        <v>173</v>
      </c>
      <c r="B357">
        <v>16</v>
      </c>
      <c r="C357">
        <v>400</v>
      </c>
      <c r="D357" t="s">
        <v>1</v>
      </c>
      <c r="E357">
        <v>0</v>
      </c>
      <c r="F357">
        <v>0</v>
      </c>
      <c r="G357" t="s">
        <v>2</v>
      </c>
      <c r="H357">
        <v>0</v>
      </c>
      <c r="I357">
        <v>0</v>
      </c>
      <c r="J357" t="s">
        <v>3</v>
      </c>
      <c r="K357">
        <v>0</v>
      </c>
      <c r="L357">
        <v>0</v>
      </c>
      <c r="M357" t="s">
        <v>4</v>
      </c>
      <c r="N357">
        <v>0</v>
      </c>
      <c r="O357">
        <v>0</v>
      </c>
      <c r="P357" t="s">
        <v>5</v>
      </c>
      <c r="Q357">
        <v>0</v>
      </c>
      <c r="R357">
        <v>0</v>
      </c>
      <c r="S357" t="s">
        <v>6</v>
      </c>
      <c r="T357">
        <v>0</v>
      </c>
      <c r="U357">
        <v>0</v>
      </c>
      <c r="V357" t="s">
        <v>7</v>
      </c>
      <c r="W357">
        <v>0</v>
      </c>
      <c r="X357">
        <v>0</v>
      </c>
      <c r="Y357" t="s">
        <v>8</v>
      </c>
      <c r="Z357">
        <v>0</v>
      </c>
      <c r="AA357">
        <v>0</v>
      </c>
      <c r="AB357" t="s">
        <v>9</v>
      </c>
      <c r="AC357">
        <v>0</v>
      </c>
      <c r="AD357">
        <v>0</v>
      </c>
      <c r="AE357" t="s">
        <v>10</v>
      </c>
      <c r="AF357">
        <v>0</v>
      </c>
      <c r="AG357">
        <v>0</v>
      </c>
      <c r="AH357" t="s">
        <v>11</v>
      </c>
      <c r="AI357">
        <v>0</v>
      </c>
      <c r="AJ357">
        <v>0</v>
      </c>
      <c r="AK357" t="s">
        <v>12</v>
      </c>
      <c r="AL357">
        <v>0</v>
      </c>
      <c r="AM357">
        <v>0</v>
      </c>
    </row>
    <row r="358" spans="1:39" x14ac:dyDescent="0.25">
      <c r="A358" t="s">
        <v>173</v>
      </c>
      <c r="B358">
        <v>17</v>
      </c>
      <c r="C358">
        <v>425</v>
      </c>
      <c r="D358" t="s">
        <v>1</v>
      </c>
      <c r="E358">
        <v>0</v>
      </c>
      <c r="F358">
        <v>0</v>
      </c>
      <c r="G358" t="s">
        <v>2</v>
      </c>
      <c r="H358">
        <v>0</v>
      </c>
      <c r="I358">
        <v>0</v>
      </c>
      <c r="J358" t="s">
        <v>3</v>
      </c>
      <c r="K358">
        <v>0</v>
      </c>
      <c r="L358">
        <v>0</v>
      </c>
      <c r="M358" t="s">
        <v>4</v>
      </c>
      <c r="N358">
        <v>0</v>
      </c>
      <c r="O358">
        <v>0</v>
      </c>
      <c r="P358" t="s">
        <v>5</v>
      </c>
      <c r="Q358">
        <v>0</v>
      </c>
      <c r="R358">
        <v>0</v>
      </c>
      <c r="S358" t="s">
        <v>6</v>
      </c>
      <c r="T358">
        <v>0</v>
      </c>
      <c r="U358">
        <v>0</v>
      </c>
      <c r="V358" t="s">
        <v>7</v>
      </c>
      <c r="W358">
        <v>0</v>
      </c>
      <c r="X358">
        <v>0</v>
      </c>
      <c r="Y358" t="s">
        <v>8</v>
      </c>
      <c r="Z358">
        <v>0</v>
      </c>
      <c r="AA358">
        <v>0</v>
      </c>
      <c r="AB358" t="s">
        <v>9</v>
      </c>
      <c r="AC358">
        <v>0</v>
      </c>
      <c r="AD358">
        <v>0</v>
      </c>
      <c r="AE358" t="s">
        <v>10</v>
      </c>
      <c r="AF358">
        <v>0</v>
      </c>
      <c r="AG358">
        <v>0</v>
      </c>
      <c r="AH358" t="s">
        <v>11</v>
      </c>
      <c r="AI358">
        <v>0</v>
      </c>
      <c r="AJ358">
        <v>0</v>
      </c>
      <c r="AK358" t="s">
        <v>12</v>
      </c>
      <c r="AL358">
        <v>0</v>
      </c>
      <c r="AM358">
        <v>0</v>
      </c>
    </row>
    <row r="359" spans="1:39" x14ac:dyDescent="0.25">
      <c r="A359" t="s">
        <v>173</v>
      </c>
      <c r="B359">
        <v>18</v>
      </c>
      <c r="C359">
        <v>450</v>
      </c>
      <c r="D359" t="s">
        <v>1</v>
      </c>
      <c r="E359">
        <v>0</v>
      </c>
      <c r="F359">
        <v>0</v>
      </c>
      <c r="G359" t="s">
        <v>2</v>
      </c>
      <c r="H359">
        <v>0</v>
      </c>
      <c r="I359">
        <v>0</v>
      </c>
      <c r="J359" t="s">
        <v>3</v>
      </c>
      <c r="K359">
        <v>0</v>
      </c>
      <c r="L359">
        <v>0</v>
      </c>
      <c r="M359" t="s">
        <v>4</v>
      </c>
      <c r="N359">
        <v>0</v>
      </c>
      <c r="O359">
        <v>0</v>
      </c>
      <c r="P359" t="s">
        <v>5</v>
      </c>
      <c r="Q359">
        <v>0</v>
      </c>
      <c r="R359">
        <v>0</v>
      </c>
      <c r="S359" t="s">
        <v>6</v>
      </c>
      <c r="T359">
        <v>0</v>
      </c>
      <c r="U359">
        <v>0</v>
      </c>
      <c r="V359" t="s">
        <v>7</v>
      </c>
      <c r="W359">
        <v>0</v>
      </c>
      <c r="X359">
        <v>0</v>
      </c>
      <c r="Y359" t="s">
        <v>8</v>
      </c>
      <c r="Z359">
        <v>0</v>
      </c>
      <c r="AA359">
        <v>0</v>
      </c>
      <c r="AB359" t="s">
        <v>9</v>
      </c>
      <c r="AC359">
        <v>0</v>
      </c>
      <c r="AD359">
        <v>0</v>
      </c>
      <c r="AE359" t="s">
        <v>10</v>
      </c>
      <c r="AF359">
        <v>0</v>
      </c>
      <c r="AG359">
        <v>0</v>
      </c>
      <c r="AH359" t="s">
        <v>11</v>
      </c>
      <c r="AI359">
        <v>0</v>
      </c>
      <c r="AJ359">
        <v>0</v>
      </c>
      <c r="AK359" t="s">
        <v>12</v>
      </c>
      <c r="AL359">
        <v>0</v>
      </c>
      <c r="AM359">
        <v>0</v>
      </c>
    </row>
    <row r="360" spans="1:39" x14ac:dyDescent="0.25">
      <c r="A360" t="s">
        <v>173</v>
      </c>
      <c r="B360">
        <v>19</v>
      </c>
      <c r="C360">
        <v>475</v>
      </c>
      <c r="D360" t="s">
        <v>1</v>
      </c>
      <c r="E360">
        <v>0</v>
      </c>
      <c r="F360">
        <v>0</v>
      </c>
      <c r="G360" t="s">
        <v>2</v>
      </c>
      <c r="H360">
        <v>0</v>
      </c>
      <c r="I360">
        <v>0</v>
      </c>
      <c r="J360" t="s">
        <v>3</v>
      </c>
      <c r="K360">
        <v>0</v>
      </c>
      <c r="L360">
        <v>0</v>
      </c>
      <c r="M360" t="s">
        <v>4</v>
      </c>
      <c r="N360">
        <v>0</v>
      </c>
      <c r="O360">
        <v>0</v>
      </c>
      <c r="P360" t="s">
        <v>5</v>
      </c>
      <c r="Q360">
        <v>0</v>
      </c>
      <c r="R360">
        <v>0</v>
      </c>
      <c r="S360" t="s">
        <v>6</v>
      </c>
      <c r="T360">
        <v>0</v>
      </c>
      <c r="U360">
        <v>0</v>
      </c>
      <c r="V360" t="s">
        <v>7</v>
      </c>
      <c r="W360">
        <v>0</v>
      </c>
      <c r="X360">
        <v>0</v>
      </c>
      <c r="Y360" t="s">
        <v>8</v>
      </c>
      <c r="Z360">
        <v>0</v>
      </c>
      <c r="AA360">
        <v>0</v>
      </c>
      <c r="AB360" t="s">
        <v>9</v>
      </c>
      <c r="AC360">
        <v>0</v>
      </c>
      <c r="AD360">
        <v>0</v>
      </c>
      <c r="AE360" t="s">
        <v>10</v>
      </c>
      <c r="AF360">
        <v>0</v>
      </c>
      <c r="AG360">
        <v>0</v>
      </c>
      <c r="AH360" t="s">
        <v>11</v>
      </c>
      <c r="AI360">
        <v>0</v>
      </c>
      <c r="AJ360">
        <v>0</v>
      </c>
      <c r="AK360" t="s">
        <v>12</v>
      </c>
      <c r="AL360">
        <v>0</v>
      </c>
      <c r="AM360">
        <v>0</v>
      </c>
    </row>
    <row r="361" spans="1:39" x14ac:dyDescent="0.25">
      <c r="A361" t="s">
        <v>173</v>
      </c>
      <c r="B361">
        <v>20</v>
      </c>
      <c r="C361">
        <v>500</v>
      </c>
      <c r="D361" t="s">
        <v>1</v>
      </c>
      <c r="E361">
        <v>0</v>
      </c>
      <c r="F361">
        <v>0</v>
      </c>
      <c r="G361" t="s">
        <v>2</v>
      </c>
      <c r="H361">
        <v>0</v>
      </c>
      <c r="I361">
        <v>0</v>
      </c>
      <c r="J361" t="s">
        <v>3</v>
      </c>
      <c r="K361">
        <v>0</v>
      </c>
      <c r="L361">
        <v>0</v>
      </c>
      <c r="M361" t="s">
        <v>4</v>
      </c>
      <c r="N361">
        <v>0</v>
      </c>
      <c r="O361">
        <v>0</v>
      </c>
      <c r="P361" t="s">
        <v>5</v>
      </c>
      <c r="Q361">
        <v>0</v>
      </c>
      <c r="R361">
        <v>0</v>
      </c>
      <c r="S361" t="s">
        <v>6</v>
      </c>
      <c r="T361">
        <v>0</v>
      </c>
      <c r="U361">
        <v>0</v>
      </c>
      <c r="V361" t="s">
        <v>7</v>
      </c>
      <c r="W361">
        <v>0</v>
      </c>
      <c r="X361">
        <v>0</v>
      </c>
      <c r="Y361" t="s">
        <v>8</v>
      </c>
      <c r="Z361">
        <v>0</v>
      </c>
      <c r="AA361">
        <v>0</v>
      </c>
      <c r="AB361" t="s">
        <v>9</v>
      </c>
      <c r="AC361">
        <v>0</v>
      </c>
      <c r="AD361">
        <v>0</v>
      </c>
      <c r="AE361" t="s">
        <v>10</v>
      </c>
      <c r="AF361">
        <v>0</v>
      </c>
      <c r="AG361">
        <v>0</v>
      </c>
      <c r="AH361" t="s">
        <v>11</v>
      </c>
      <c r="AI361">
        <v>0</v>
      </c>
      <c r="AJ361">
        <v>0</v>
      </c>
      <c r="AK361" t="s">
        <v>12</v>
      </c>
      <c r="AL361">
        <v>0</v>
      </c>
      <c r="AM361">
        <v>0</v>
      </c>
    </row>
    <row r="362" spans="1:39" x14ac:dyDescent="0.25">
      <c r="A362" t="s">
        <v>174</v>
      </c>
      <c r="B362">
        <v>1</v>
      </c>
      <c r="C362">
        <v>25</v>
      </c>
      <c r="D362" t="s">
        <v>1</v>
      </c>
      <c r="E362">
        <v>0</v>
      </c>
      <c r="F362">
        <v>0</v>
      </c>
      <c r="G362" t="s">
        <v>2</v>
      </c>
      <c r="H362">
        <v>0</v>
      </c>
      <c r="I362">
        <v>0</v>
      </c>
      <c r="J362" t="s">
        <v>3</v>
      </c>
      <c r="K362">
        <v>0</v>
      </c>
      <c r="L362">
        <v>0</v>
      </c>
      <c r="M362" t="s">
        <v>4</v>
      </c>
      <c r="N362">
        <v>0</v>
      </c>
      <c r="O362">
        <v>0</v>
      </c>
      <c r="P362" t="s">
        <v>5</v>
      </c>
      <c r="Q362">
        <v>0</v>
      </c>
      <c r="R362">
        <v>0</v>
      </c>
      <c r="S362" t="s">
        <v>6</v>
      </c>
      <c r="T362">
        <v>0</v>
      </c>
      <c r="U362">
        <v>0</v>
      </c>
      <c r="V362" t="s">
        <v>7</v>
      </c>
      <c r="W362">
        <v>0</v>
      </c>
      <c r="X362">
        <v>0</v>
      </c>
      <c r="Y362" t="s">
        <v>8</v>
      </c>
      <c r="Z362">
        <v>0</v>
      </c>
      <c r="AA362">
        <v>0</v>
      </c>
      <c r="AB362" t="s">
        <v>9</v>
      </c>
      <c r="AC362">
        <v>0</v>
      </c>
      <c r="AD362">
        <v>0</v>
      </c>
      <c r="AE362" t="s">
        <v>10</v>
      </c>
      <c r="AF362">
        <v>0</v>
      </c>
      <c r="AG362">
        <v>0</v>
      </c>
      <c r="AH362" t="s">
        <v>11</v>
      </c>
      <c r="AI362">
        <v>0</v>
      </c>
      <c r="AJ362">
        <v>0</v>
      </c>
      <c r="AK362" t="s">
        <v>12</v>
      </c>
      <c r="AL362">
        <v>0</v>
      </c>
      <c r="AM362">
        <v>0</v>
      </c>
    </row>
    <row r="363" spans="1:39" x14ac:dyDescent="0.25">
      <c r="A363" t="s">
        <v>174</v>
      </c>
      <c r="B363">
        <v>2</v>
      </c>
      <c r="C363">
        <v>50</v>
      </c>
      <c r="D363" t="s">
        <v>1</v>
      </c>
      <c r="E363">
        <v>0</v>
      </c>
      <c r="F363">
        <v>0</v>
      </c>
      <c r="G363" t="s">
        <v>2</v>
      </c>
      <c r="H363">
        <v>0</v>
      </c>
      <c r="I363">
        <v>0</v>
      </c>
      <c r="J363" t="s">
        <v>3</v>
      </c>
      <c r="K363">
        <v>0</v>
      </c>
      <c r="L363">
        <v>0</v>
      </c>
      <c r="M363" t="s">
        <v>4</v>
      </c>
      <c r="N363">
        <v>0</v>
      </c>
      <c r="O363">
        <v>0</v>
      </c>
      <c r="P363" t="s">
        <v>5</v>
      </c>
      <c r="Q363">
        <v>0</v>
      </c>
      <c r="R363">
        <v>0</v>
      </c>
      <c r="S363" t="s">
        <v>6</v>
      </c>
      <c r="T363">
        <v>0</v>
      </c>
      <c r="U363">
        <v>0</v>
      </c>
      <c r="V363" t="s">
        <v>7</v>
      </c>
      <c r="W363">
        <v>0</v>
      </c>
      <c r="X363">
        <v>0</v>
      </c>
      <c r="Y363" t="s">
        <v>8</v>
      </c>
      <c r="Z363">
        <v>0</v>
      </c>
      <c r="AA363">
        <v>0</v>
      </c>
      <c r="AB363" t="s">
        <v>9</v>
      </c>
      <c r="AC363">
        <v>0</v>
      </c>
      <c r="AD363">
        <v>0</v>
      </c>
      <c r="AE363" t="s">
        <v>10</v>
      </c>
      <c r="AF363">
        <v>0</v>
      </c>
      <c r="AG363">
        <v>0</v>
      </c>
      <c r="AH363" t="s">
        <v>11</v>
      </c>
      <c r="AI363">
        <v>0</v>
      </c>
      <c r="AJ363">
        <v>0</v>
      </c>
      <c r="AK363" t="s">
        <v>12</v>
      </c>
      <c r="AL363">
        <v>0</v>
      </c>
      <c r="AM363">
        <v>0</v>
      </c>
    </row>
    <row r="364" spans="1:39" x14ac:dyDescent="0.25">
      <c r="A364" t="s">
        <v>174</v>
      </c>
      <c r="B364">
        <v>3</v>
      </c>
      <c r="C364">
        <v>75</v>
      </c>
      <c r="D364" t="s">
        <v>1</v>
      </c>
      <c r="E364">
        <v>0</v>
      </c>
      <c r="F364">
        <v>0</v>
      </c>
      <c r="G364" t="s">
        <v>2</v>
      </c>
      <c r="H364">
        <v>0</v>
      </c>
      <c r="I364">
        <v>0</v>
      </c>
      <c r="J364" t="s">
        <v>3</v>
      </c>
      <c r="K364">
        <v>0</v>
      </c>
      <c r="L364">
        <v>0</v>
      </c>
      <c r="M364" t="s">
        <v>4</v>
      </c>
      <c r="N364">
        <v>0</v>
      </c>
      <c r="O364">
        <v>0</v>
      </c>
      <c r="P364" t="s">
        <v>5</v>
      </c>
      <c r="Q364">
        <v>0</v>
      </c>
      <c r="R364">
        <v>0</v>
      </c>
      <c r="S364" t="s">
        <v>6</v>
      </c>
      <c r="T364">
        <v>0</v>
      </c>
      <c r="U364">
        <v>0</v>
      </c>
      <c r="V364" t="s">
        <v>7</v>
      </c>
      <c r="W364">
        <v>0</v>
      </c>
      <c r="X364">
        <v>0</v>
      </c>
      <c r="Y364" t="s">
        <v>8</v>
      </c>
      <c r="Z364">
        <v>0</v>
      </c>
      <c r="AA364">
        <v>0</v>
      </c>
      <c r="AB364" t="s">
        <v>9</v>
      </c>
      <c r="AC364">
        <v>0</v>
      </c>
      <c r="AD364">
        <v>0</v>
      </c>
      <c r="AE364" t="s">
        <v>10</v>
      </c>
      <c r="AF364">
        <v>0</v>
      </c>
      <c r="AG364">
        <v>0</v>
      </c>
      <c r="AH364" t="s">
        <v>11</v>
      </c>
      <c r="AI364">
        <v>0</v>
      </c>
      <c r="AJ364">
        <v>0</v>
      </c>
      <c r="AK364" t="s">
        <v>12</v>
      </c>
      <c r="AL364">
        <v>0</v>
      </c>
      <c r="AM364">
        <v>0</v>
      </c>
    </row>
    <row r="365" spans="1:39" x14ac:dyDescent="0.25">
      <c r="A365" t="s">
        <v>174</v>
      </c>
      <c r="B365">
        <v>4</v>
      </c>
      <c r="C365">
        <v>100</v>
      </c>
      <c r="D365" t="s">
        <v>1</v>
      </c>
      <c r="E365">
        <v>0</v>
      </c>
      <c r="F365">
        <v>0</v>
      </c>
      <c r="G365" t="s">
        <v>2</v>
      </c>
      <c r="H365">
        <v>0</v>
      </c>
      <c r="I365">
        <v>0</v>
      </c>
      <c r="J365" t="s">
        <v>3</v>
      </c>
      <c r="K365">
        <v>0</v>
      </c>
      <c r="L365">
        <v>0</v>
      </c>
      <c r="M365" t="s">
        <v>4</v>
      </c>
      <c r="N365">
        <v>0</v>
      </c>
      <c r="O365">
        <v>0</v>
      </c>
      <c r="P365" t="s">
        <v>5</v>
      </c>
      <c r="Q365">
        <v>0</v>
      </c>
      <c r="R365">
        <v>0</v>
      </c>
      <c r="S365" t="s">
        <v>6</v>
      </c>
      <c r="T365">
        <v>0</v>
      </c>
      <c r="U365">
        <v>0</v>
      </c>
      <c r="V365" t="s">
        <v>7</v>
      </c>
      <c r="W365">
        <v>0</v>
      </c>
      <c r="X365">
        <v>0</v>
      </c>
      <c r="Y365" t="s">
        <v>8</v>
      </c>
      <c r="Z365">
        <v>0</v>
      </c>
      <c r="AA365">
        <v>0</v>
      </c>
      <c r="AB365" t="s">
        <v>9</v>
      </c>
      <c r="AC365">
        <v>0</v>
      </c>
      <c r="AD365">
        <v>0</v>
      </c>
      <c r="AE365" t="s">
        <v>10</v>
      </c>
      <c r="AF365">
        <v>0</v>
      </c>
      <c r="AG365">
        <v>0</v>
      </c>
      <c r="AH365" t="s">
        <v>11</v>
      </c>
      <c r="AI365">
        <v>0</v>
      </c>
      <c r="AJ365">
        <v>0</v>
      </c>
      <c r="AK365" t="s">
        <v>12</v>
      </c>
      <c r="AL365">
        <v>0</v>
      </c>
      <c r="AM365">
        <v>0</v>
      </c>
    </row>
    <row r="366" spans="1:39" x14ac:dyDescent="0.25">
      <c r="A366" t="s">
        <v>174</v>
      </c>
      <c r="B366">
        <v>5</v>
      </c>
      <c r="C366">
        <v>125</v>
      </c>
      <c r="D366" t="s">
        <v>1</v>
      </c>
      <c r="E366">
        <v>0</v>
      </c>
      <c r="F366">
        <v>0</v>
      </c>
      <c r="G366" t="s">
        <v>2</v>
      </c>
      <c r="H366">
        <v>0</v>
      </c>
      <c r="I366">
        <v>0</v>
      </c>
      <c r="J366" t="s">
        <v>3</v>
      </c>
      <c r="K366">
        <v>0</v>
      </c>
      <c r="L366">
        <v>0</v>
      </c>
      <c r="M366" t="s">
        <v>4</v>
      </c>
      <c r="N366">
        <v>0</v>
      </c>
      <c r="O366">
        <v>0</v>
      </c>
      <c r="P366" t="s">
        <v>5</v>
      </c>
      <c r="Q366">
        <v>0</v>
      </c>
      <c r="R366">
        <v>0</v>
      </c>
      <c r="S366" t="s">
        <v>6</v>
      </c>
      <c r="T366">
        <v>0</v>
      </c>
      <c r="U366">
        <v>0</v>
      </c>
      <c r="V366" t="s">
        <v>7</v>
      </c>
      <c r="W366">
        <v>0</v>
      </c>
      <c r="X366">
        <v>0</v>
      </c>
      <c r="Y366" t="s">
        <v>8</v>
      </c>
      <c r="Z366">
        <v>0</v>
      </c>
      <c r="AA366">
        <v>0</v>
      </c>
      <c r="AB366" t="s">
        <v>9</v>
      </c>
      <c r="AC366">
        <v>0</v>
      </c>
      <c r="AD366">
        <v>0</v>
      </c>
      <c r="AE366" t="s">
        <v>10</v>
      </c>
      <c r="AF366">
        <v>0</v>
      </c>
      <c r="AG366">
        <v>0</v>
      </c>
      <c r="AH366" t="s">
        <v>11</v>
      </c>
      <c r="AI366">
        <v>0</v>
      </c>
      <c r="AJ366">
        <v>0</v>
      </c>
      <c r="AK366" t="s">
        <v>12</v>
      </c>
      <c r="AL366">
        <v>0</v>
      </c>
      <c r="AM366">
        <v>0</v>
      </c>
    </row>
    <row r="367" spans="1:39" x14ac:dyDescent="0.25">
      <c r="A367" t="s">
        <v>174</v>
      </c>
      <c r="B367">
        <v>6</v>
      </c>
      <c r="C367">
        <v>150</v>
      </c>
      <c r="D367" t="s">
        <v>1</v>
      </c>
      <c r="E367">
        <v>0</v>
      </c>
      <c r="F367">
        <v>0</v>
      </c>
      <c r="G367" t="s">
        <v>2</v>
      </c>
      <c r="H367">
        <v>0</v>
      </c>
      <c r="I367">
        <v>0</v>
      </c>
      <c r="J367" t="s">
        <v>3</v>
      </c>
      <c r="K367">
        <v>0</v>
      </c>
      <c r="L367">
        <v>0</v>
      </c>
      <c r="M367" t="s">
        <v>4</v>
      </c>
      <c r="N367">
        <v>0</v>
      </c>
      <c r="O367">
        <v>0</v>
      </c>
      <c r="P367" t="s">
        <v>5</v>
      </c>
      <c r="Q367">
        <v>0</v>
      </c>
      <c r="R367">
        <v>0</v>
      </c>
      <c r="S367" t="s">
        <v>6</v>
      </c>
      <c r="T367">
        <v>0</v>
      </c>
      <c r="U367">
        <v>0</v>
      </c>
      <c r="V367" t="s">
        <v>7</v>
      </c>
      <c r="W367">
        <v>0</v>
      </c>
      <c r="X367">
        <v>0</v>
      </c>
      <c r="Y367" t="s">
        <v>8</v>
      </c>
      <c r="Z367">
        <v>0</v>
      </c>
      <c r="AA367">
        <v>0</v>
      </c>
      <c r="AB367" t="s">
        <v>9</v>
      </c>
      <c r="AC367">
        <v>0</v>
      </c>
      <c r="AD367">
        <v>0</v>
      </c>
      <c r="AE367" t="s">
        <v>10</v>
      </c>
      <c r="AF367">
        <v>0</v>
      </c>
      <c r="AG367">
        <v>0</v>
      </c>
      <c r="AH367" t="s">
        <v>11</v>
      </c>
      <c r="AI367">
        <v>0</v>
      </c>
      <c r="AJ367">
        <v>0</v>
      </c>
      <c r="AK367" t="s">
        <v>12</v>
      </c>
      <c r="AL367">
        <v>0</v>
      </c>
      <c r="AM367">
        <v>0</v>
      </c>
    </row>
    <row r="368" spans="1:39" x14ac:dyDescent="0.25">
      <c r="A368" t="s">
        <v>174</v>
      </c>
      <c r="B368">
        <v>7</v>
      </c>
      <c r="C368">
        <v>175</v>
      </c>
      <c r="D368" t="s">
        <v>1</v>
      </c>
      <c r="E368">
        <v>0</v>
      </c>
      <c r="F368">
        <v>0</v>
      </c>
      <c r="G368" t="s">
        <v>2</v>
      </c>
      <c r="H368">
        <v>0</v>
      </c>
      <c r="I368">
        <v>0</v>
      </c>
      <c r="J368" t="s">
        <v>3</v>
      </c>
      <c r="K368">
        <v>0</v>
      </c>
      <c r="L368">
        <v>0</v>
      </c>
      <c r="M368" t="s">
        <v>4</v>
      </c>
      <c r="N368">
        <v>0</v>
      </c>
      <c r="O368">
        <v>0</v>
      </c>
      <c r="P368" t="s">
        <v>5</v>
      </c>
      <c r="Q368">
        <v>0</v>
      </c>
      <c r="R368">
        <v>0</v>
      </c>
      <c r="S368" t="s">
        <v>6</v>
      </c>
      <c r="T368">
        <v>0</v>
      </c>
      <c r="U368">
        <v>0</v>
      </c>
      <c r="V368" t="s">
        <v>7</v>
      </c>
      <c r="W368">
        <v>0</v>
      </c>
      <c r="X368">
        <v>0</v>
      </c>
      <c r="Y368" t="s">
        <v>8</v>
      </c>
      <c r="Z368">
        <v>0</v>
      </c>
      <c r="AA368">
        <v>0</v>
      </c>
      <c r="AB368" t="s">
        <v>9</v>
      </c>
      <c r="AC368">
        <v>0</v>
      </c>
      <c r="AD368">
        <v>0</v>
      </c>
      <c r="AE368" t="s">
        <v>10</v>
      </c>
      <c r="AF368">
        <v>0</v>
      </c>
      <c r="AG368">
        <v>0</v>
      </c>
      <c r="AH368" t="s">
        <v>11</v>
      </c>
      <c r="AI368">
        <v>0</v>
      </c>
      <c r="AJ368">
        <v>0</v>
      </c>
      <c r="AK368" t="s">
        <v>12</v>
      </c>
      <c r="AL368">
        <v>0</v>
      </c>
      <c r="AM368">
        <v>0</v>
      </c>
    </row>
    <row r="369" spans="1:39" x14ac:dyDescent="0.25">
      <c r="A369" t="s">
        <v>174</v>
      </c>
      <c r="B369">
        <v>8</v>
      </c>
      <c r="C369">
        <v>200</v>
      </c>
      <c r="D369" t="s">
        <v>1</v>
      </c>
      <c r="E369">
        <v>0</v>
      </c>
      <c r="F369">
        <v>0</v>
      </c>
      <c r="G369" t="s">
        <v>2</v>
      </c>
      <c r="H369">
        <v>0</v>
      </c>
      <c r="I369">
        <v>0</v>
      </c>
      <c r="J369" t="s">
        <v>3</v>
      </c>
      <c r="K369">
        <v>0</v>
      </c>
      <c r="L369">
        <v>0</v>
      </c>
      <c r="M369" t="s">
        <v>4</v>
      </c>
      <c r="N369">
        <v>0</v>
      </c>
      <c r="O369">
        <v>0</v>
      </c>
      <c r="P369" t="s">
        <v>5</v>
      </c>
      <c r="Q369">
        <v>0</v>
      </c>
      <c r="R369">
        <v>0</v>
      </c>
      <c r="S369" t="s">
        <v>6</v>
      </c>
      <c r="T369">
        <v>0</v>
      </c>
      <c r="U369">
        <v>0</v>
      </c>
      <c r="V369" t="s">
        <v>7</v>
      </c>
      <c r="W369">
        <v>0</v>
      </c>
      <c r="X369">
        <v>0</v>
      </c>
      <c r="Y369" t="s">
        <v>8</v>
      </c>
      <c r="Z369">
        <v>0</v>
      </c>
      <c r="AA369">
        <v>0</v>
      </c>
      <c r="AB369" t="s">
        <v>9</v>
      </c>
      <c r="AC369">
        <v>0</v>
      </c>
      <c r="AD369">
        <v>0</v>
      </c>
      <c r="AE369" t="s">
        <v>10</v>
      </c>
      <c r="AF369">
        <v>0</v>
      </c>
      <c r="AG369">
        <v>0</v>
      </c>
      <c r="AH369" t="s">
        <v>11</v>
      </c>
      <c r="AI369">
        <v>0</v>
      </c>
      <c r="AJ369">
        <v>0</v>
      </c>
      <c r="AK369" t="s">
        <v>12</v>
      </c>
      <c r="AL369">
        <v>0</v>
      </c>
      <c r="AM369">
        <v>0</v>
      </c>
    </row>
    <row r="370" spans="1:39" x14ac:dyDescent="0.25">
      <c r="A370" t="s">
        <v>174</v>
      </c>
      <c r="B370">
        <v>9</v>
      </c>
      <c r="C370">
        <v>225</v>
      </c>
      <c r="D370" t="s">
        <v>1</v>
      </c>
      <c r="E370">
        <v>0</v>
      </c>
      <c r="F370">
        <v>0</v>
      </c>
      <c r="G370" t="s">
        <v>2</v>
      </c>
      <c r="H370">
        <v>0</v>
      </c>
      <c r="I370">
        <v>0</v>
      </c>
      <c r="J370" t="s">
        <v>3</v>
      </c>
      <c r="K370">
        <v>0</v>
      </c>
      <c r="L370">
        <v>0</v>
      </c>
      <c r="M370" t="s">
        <v>4</v>
      </c>
      <c r="N370">
        <v>0</v>
      </c>
      <c r="O370">
        <v>0</v>
      </c>
      <c r="P370" t="s">
        <v>5</v>
      </c>
      <c r="Q370">
        <v>0</v>
      </c>
      <c r="R370">
        <v>0</v>
      </c>
      <c r="S370" t="s">
        <v>6</v>
      </c>
      <c r="T370">
        <v>0</v>
      </c>
      <c r="U370">
        <v>0</v>
      </c>
      <c r="V370" t="s">
        <v>7</v>
      </c>
      <c r="W370">
        <v>0</v>
      </c>
      <c r="X370">
        <v>0</v>
      </c>
      <c r="Y370" t="s">
        <v>8</v>
      </c>
      <c r="Z370">
        <v>0</v>
      </c>
      <c r="AA370">
        <v>0</v>
      </c>
      <c r="AB370" t="s">
        <v>9</v>
      </c>
      <c r="AC370">
        <v>0</v>
      </c>
      <c r="AD370">
        <v>0</v>
      </c>
      <c r="AE370" t="s">
        <v>10</v>
      </c>
      <c r="AF370">
        <v>0</v>
      </c>
      <c r="AG370">
        <v>0</v>
      </c>
      <c r="AH370" t="s">
        <v>11</v>
      </c>
      <c r="AI370">
        <v>0</v>
      </c>
      <c r="AJ370">
        <v>0</v>
      </c>
      <c r="AK370" t="s">
        <v>12</v>
      </c>
      <c r="AL370">
        <v>0</v>
      </c>
      <c r="AM370">
        <v>0</v>
      </c>
    </row>
    <row r="371" spans="1:39" x14ac:dyDescent="0.25">
      <c r="A371" t="s">
        <v>174</v>
      </c>
      <c r="B371">
        <v>10</v>
      </c>
      <c r="C371">
        <v>250</v>
      </c>
      <c r="D371" t="s">
        <v>1</v>
      </c>
      <c r="E371">
        <v>0</v>
      </c>
      <c r="F371">
        <v>0</v>
      </c>
      <c r="G371" t="s">
        <v>2</v>
      </c>
      <c r="H371">
        <v>0</v>
      </c>
      <c r="I371">
        <v>0</v>
      </c>
      <c r="J371" t="s">
        <v>3</v>
      </c>
      <c r="K371">
        <v>0</v>
      </c>
      <c r="L371">
        <v>0</v>
      </c>
      <c r="M371" t="s">
        <v>4</v>
      </c>
      <c r="N371">
        <v>0</v>
      </c>
      <c r="O371">
        <v>0</v>
      </c>
      <c r="P371" t="s">
        <v>5</v>
      </c>
      <c r="Q371">
        <v>0</v>
      </c>
      <c r="R371">
        <v>0</v>
      </c>
      <c r="S371" t="s">
        <v>6</v>
      </c>
      <c r="T371">
        <v>0</v>
      </c>
      <c r="U371">
        <v>0</v>
      </c>
      <c r="V371" t="s">
        <v>7</v>
      </c>
      <c r="W371">
        <v>0</v>
      </c>
      <c r="X371">
        <v>0</v>
      </c>
      <c r="Y371" t="s">
        <v>8</v>
      </c>
      <c r="Z371">
        <v>0</v>
      </c>
      <c r="AA371">
        <v>0</v>
      </c>
      <c r="AB371" t="s">
        <v>9</v>
      </c>
      <c r="AC371">
        <v>0</v>
      </c>
      <c r="AD371">
        <v>0</v>
      </c>
      <c r="AE371" t="s">
        <v>10</v>
      </c>
      <c r="AF371">
        <v>0</v>
      </c>
      <c r="AG371">
        <v>0</v>
      </c>
      <c r="AH371" t="s">
        <v>11</v>
      </c>
      <c r="AI371">
        <v>0</v>
      </c>
      <c r="AJ371">
        <v>0</v>
      </c>
      <c r="AK371" t="s">
        <v>12</v>
      </c>
      <c r="AL371">
        <v>0</v>
      </c>
      <c r="AM371">
        <v>0</v>
      </c>
    </row>
    <row r="372" spans="1:39" x14ac:dyDescent="0.25">
      <c r="A372" t="s">
        <v>174</v>
      </c>
      <c r="B372">
        <v>11</v>
      </c>
      <c r="C372">
        <v>275</v>
      </c>
      <c r="D372" t="s">
        <v>1</v>
      </c>
      <c r="E372">
        <v>0</v>
      </c>
      <c r="F372">
        <v>0</v>
      </c>
      <c r="G372" t="s">
        <v>2</v>
      </c>
      <c r="H372">
        <v>0</v>
      </c>
      <c r="I372">
        <v>0</v>
      </c>
      <c r="J372" t="s">
        <v>3</v>
      </c>
      <c r="K372">
        <v>0</v>
      </c>
      <c r="L372">
        <v>0</v>
      </c>
      <c r="M372" t="s">
        <v>4</v>
      </c>
      <c r="N372">
        <v>0</v>
      </c>
      <c r="O372">
        <v>0</v>
      </c>
      <c r="P372" t="s">
        <v>5</v>
      </c>
      <c r="Q372">
        <v>0</v>
      </c>
      <c r="R372">
        <v>0</v>
      </c>
      <c r="S372" t="s">
        <v>6</v>
      </c>
      <c r="T372">
        <v>0</v>
      </c>
      <c r="U372">
        <v>0</v>
      </c>
      <c r="V372" t="s">
        <v>7</v>
      </c>
      <c r="W372">
        <v>0</v>
      </c>
      <c r="X372">
        <v>0</v>
      </c>
      <c r="Y372" t="s">
        <v>8</v>
      </c>
      <c r="Z372">
        <v>0</v>
      </c>
      <c r="AA372">
        <v>0</v>
      </c>
      <c r="AB372" t="s">
        <v>9</v>
      </c>
      <c r="AC372">
        <v>0</v>
      </c>
      <c r="AD372">
        <v>0</v>
      </c>
      <c r="AE372" t="s">
        <v>10</v>
      </c>
      <c r="AF372">
        <v>0</v>
      </c>
      <c r="AG372">
        <v>0</v>
      </c>
      <c r="AH372" t="s">
        <v>11</v>
      </c>
      <c r="AI372">
        <v>0</v>
      </c>
      <c r="AJ372">
        <v>0</v>
      </c>
      <c r="AK372" t="s">
        <v>12</v>
      </c>
      <c r="AL372">
        <v>0</v>
      </c>
      <c r="AM372">
        <v>0</v>
      </c>
    </row>
    <row r="373" spans="1:39" x14ac:dyDescent="0.25">
      <c r="A373" t="s">
        <v>174</v>
      </c>
      <c r="B373">
        <v>12</v>
      </c>
      <c r="C373">
        <v>300</v>
      </c>
      <c r="D373" t="s">
        <v>1</v>
      </c>
      <c r="E373">
        <v>0</v>
      </c>
      <c r="F373">
        <v>0</v>
      </c>
      <c r="G373" t="s">
        <v>2</v>
      </c>
      <c r="H373">
        <v>0</v>
      </c>
      <c r="I373">
        <v>0</v>
      </c>
      <c r="J373" t="s">
        <v>3</v>
      </c>
      <c r="K373">
        <v>0</v>
      </c>
      <c r="L373">
        <v>0</v>
      </c>
      <c r="M373" t="s">
        <v>4</v>
      </c>
      <c r="N373">
        <v>0</v>
      </c>
      <c r="O373">
        <v>0</v>
      </c>
      <c r="P373" t="s">
        <v>5</v>
      </c>
      <c r="Q373">
        <v>0</v>
      </c>
      <c r="R373">
        <v>0</v>
      </c>
      <c r="S373" t="s">
        <v>6</v>
      </c>
      <c r="T373">
        <v>0</v>
      </c>
      <c r="U373">
        <v>0</v>
      </c>
      <c r="V373" t="s">
        <v>7</v>
      </c>
      <c r="W373">
        <v>0</v>
      </c>
      <c r="X373">
        <v>0</v>
      </c>
      <c r="Y373" t="s">
        <v>8</v>
      </c>
      <c r="Z373">
        <v>0</v>
      </c>
      <c r="AA373">
        <v>0</v>
      </c>
      <c r="AB373" t="s">
        <v>9</v>
      </c>
      <c r="AC373">
        <v>0</v>
      </c>
      <c r="AD373">
        <v>0</v>
      </c>
      <c r="AE373" t="s">
        <v>10</v>
      </c>
      <c r="AF373">
        <v>0</v>
      </c>
      <c r="AG373">
        <v>0</v>
      </c>
      <c r="AH373" t="s">
        <v>11</v>
      </c>
      <c r="AI373">
        <v>0</v>
      </c>
      <c r="AJ373">
        <v>0</v>
      </c>
      <c r="AK373" t="s">
        <v>12</v>
      </c>
      <c r="AL373">
        <v>0</v>
      </c>
      <c r="AM373">
        <v>0</v>
      </c>
    </row>
    <row r="374" spans="1:39" x14ac:dyDescent="0.25">
      <c r="A374" t="s">
        <v>174</v>
      </c>
      <c r="B374">
        <v>13</v>
      </c>
      <c r="C374">
        <v>325</v>
      </c>
      <c r="D374" t="s">
        <v>1</v>
      </c>
      <c r="E374">
        <v>0</v>
      </c>
      <c r="F374">
        <v>0</v>
      </c>
      <c r="G374" t="s">
        <v>2</v>
      </c>
      <c r="H374">
        <v>0</v>
      </c>
      <c r="I374">
        <v>0</v>
      </c>
      <c r="J374" t="s">
        <v>3</v>
      </c>
      <c r="K374">
        <v>0</v>
      </c>
      <c r="L374">
        <v>0</v>
      </c>
      <c r="M374" t="s">
        <v>4</v>
      </c>
      <c r="N374">
        <v>0</v>
      </c>
      <c r="O374">
        <v>0</v>
      </c>
      <c r="P374" t="s">
        <v>5</v>
      </c>
      <c r="Q374">
        <v>0</v>
      </c>
      <c r="R374">
        <v>0</v>
      </c>
      <c r="S374" t="s">
        <v>6</v>
      </c>
      <c r="T374">
        <v>0</v>
      </c>
      <c r="U374">
        <v>0</v>
      </c>
      <c r="V374" t="s">
        <v>7</v>
      </c>
      <c r="W374">
        <v>0</v>
      </c>
      <c r="X374">
        <v>0</v>
      </c>
      <c r="Y374" t="s">
        <v>8</v>
      </c>
      <c r="Z374">
        <v>0</v>
      </c>
      <c r="AA374">
        <v>0</v>
      </c>
      <c r="AB374" t="s">
        <v>9</v>
      </c>
      <c r="AC374">
        <v>0</v>
      </c>
      <c r="AD374">
        <v>0</v>
      </c>
      <c r="AE374" t="s">
        <v>10</v>
      </c>
      <c r="AF374">
        <v>0</v>
      </c>
      <c r="AG374">
        <v>0</v>
      </c>
      <c r="AH374" t="s">
        <v>11</v>
      </c>
      <c r="AI374">
        <v>0</v>
      </c>
      <c r="AJ374">
        <v>0</v>
      </c>
      <c r="AK374" t="s">
        <v>12</v>
      </c>
      <c r="AL374">
        <v>0</v>
      </c>
      <c r="AM374">
        <v>0</v>
      </c>
    </row>
    <row r="375" spans="1:39" x14ac:dyDescent="0.25">
      <c r="A375" t="s">
        <v>174</v>
      </c>
      <c r="B375">
        <v>14</v>
      </c>
      <c r="C375">
        <v>350</v>
      </c>
      <c r="D375" t="s">
        <v>1</v>
      </c>
      <c r="E375">
        <v>0</v>
      </c>
      <c r="F375">
        <v>0</v>
      </c>
      <c r="G375" t="s">
        <v>2</v>
      </c>
      <c r="H375">
        <v>0</v>
      </c>
      <c r="I375">
        <v>0</v>
      </c>
      <c r="J375" t="s">
        <v>3</v>
      </c>
      <c r="K375">
        <v>0</v>
      </c>
      <c r="L375">
        <v>0</v>
      </c>
      <c r="M375" t="s">
        <v>4</v>
      </c>
      <c r="N375">
        <v>0</v>
      </c>
      <c r="O375">
        <v>0</v>
      </c>
      <c r="P375" t="s">
        <v>5</v>
      </c>
      <c r="Q375">
        <v>0</v>
      </c>
      <c r="R375">
        <v>0</v>
      </c>
      <c r="S375" t="s">
        <v>6</v>
      </c>
      <c r="T375">
        <v>0</v>
      </c>
      <c r="U375">
        <v>0</v>
      </c>
      <c r="V375" t="s">
        <v>7</v>
      </c>
      <c r="W375">
        <v>0</v>
      </c>
      <c r="X375">
        <v>0</v>
      </c>
      <c r="Y375" t="s">
        <v>8</v>
      </c>
      <c r="Z375">
        <v>0</v>
      </c>
      <c r="AA375">
        <v>0</v>
      </c>
      <c r="AB375" t="s">
        <v>9</v>
      </c>
      <c r="AC375">
        <v>0</v>
      </c>
      <c r="AD375">
        <v>0</v>
      </c>
      <c r="AE375" t="s">
        <v>10</v>
      </c>
      <c r="AF375">
        <v>0</v>
      </c>
      <c r="AG375">
        <v>0</v>
      </c>
      <c r="AH375" t="s">
        <v>11</v>
      </c>
      <c r="AI375">
        <v>0</v>
      </c>
      <c r="AJ375">
        <v>0</v>
      </c>
      <c r="AK375" t="s">
        <v>12</v>
      </c>
      <c r="AL375">
        <v>0</v>
      </c>
      <c r="AM375">
        <v>0</v>
      </c>
    </row>
    <row r="376" spans="1:39" x14ac:dyDescent="0.25">
      <c r="A376" t="s">
        <v>174</v>
      </c>
      <c r="B376">
        <v>15</v>
      </c>
      <c r="C376">
        <v>375</v>
      </c>
      <c r="D376" t="s">
        <v>1</v>
      </c>
      <c r="E376">
        <v>0</v>
      </c>
      <c r="F376">
        <v>0</v>
      </c>
      <c r="G376" t="s">
        <v>2</v>
      </c>
      <c r="H376">
        <v>0</v>
      </c>
      <c r="I376">
        <v>0</v>
      </c>
      <c r="J376" t="s">
        <v>3</v>
      </c>
      <c r="K376">
        <v>0</v>
      </c>
      <c r="L376">
        <v>0</v>
      </c>
      <c r="M376" t="s">
        <v>4</v>
      </c>
      <c r="N376">
        <v>0</v>
      </c>
      <c r="O376">
        <v>0</v>
      </c>
      <c r="P376" t="s">
        <v>5</v>
      </c>
      <c r="Q376">
        <v>0</v>
      </c>
      <c r="R376">
        <v>0</v>
      </c>
      <c r="S376" t="s">
        <v>6</v>
      </c>
      <c r="T376">
        <v>0</v>
      </c>
      <c r="U376">
        <v>0</v>
      </c>
      <c r="V376" t="s">
        <v>7</v>
      </c>
      <c r="W376">
        <v>0</v>
      </c>
      <c r="X376">
        <v>0</v>
      </c>
      <c r="Y376" t="s">
        <v>8</v>
      </c>
      <c r="Z376">
        <v>0</v>
      </c>
      <c r="AA376">
        <v>0</v>
      </c>
      <c r="AB376" t="s">
        <v>9</v>
      </c>
      <c r="AC376">
        <v>0</v>
      </c>
      <c r="AD376">
        <v>0</v>
      </c>
      <c r="AE376" t="s">
        <v>10</v>
      </c>
      <c r="AF376">
        <v>0</v>
      </c>
      <c r="AG376">
        <v>0</v>
      </c>
      <c r="AH376" t="s">
        <v>11</v>
      </c>
      <c r="AI376">
        <v>0</v>
      </c>
      <c r="AJ376">
        <v>0</v>
      </c>
      <c r="AK376" t="s">
        <v>12</v>
      </c>
      <c r="AL376">
        <v>0</v>
      </c>
      <c r="AM376">
        <v>0</v>
      </c>
    </row>
    <row r="377" spans="1:39" x14ac:dyDescent="0.25">
      <c r="A377" t="s">
        <v>174</v>
      </c>
      <c r="B377">
        <v>16</v>
      </c>
      <c r="C377">
        <v>400</v>
      </c>
      <c r="D377" t="s">
        <v>1</v>
      </c>
      <c r="E377">
        <v>0</v>
      </c>
      <c r="F377">
        <v>0</v>
      </c>
      <c r="G377" t="s">
        <v>2</v>
      </c>
      <c r="H377">
        <v>0</v>
      </c>
      <c r="I377">
        <v>0</v>
      </c>
      <c r="J377" t="s">
        <v>3</v>
      </c>
      <c r="K377">
        <v>0</v>
      </c>
      <c r="L377">
        <v>0</v>
      </c>
      <c r="M377" t="s">
        <v>4</v>
      </c>
      <c r="N377">
        <v>0</v>
      </c>
      <c r="O377">
        <v>0</v>
      </c>
      <c r="P377" t="s">
        <v>5</v>
      </c>
      <c r="Q377">
        <v>0</v>
      </c>
      <c r="R377">
        <v>0</v>
      </c>
      <c r="S377" t="s">
        <v>6</v>
      </c>
      <c r="T377">
        <v>0</v>
      </c>
      <c r="U377">
        <v>0</v>
      </c>
      <c r="V377" t="s">
        <v>7</v>
      </c>
      <c r="W377">
        <v>0</v>
      </c>
      <c r="X377">
        <v>0</v>
      </c>
      <c r="Y377" t="s">
        <v>8</v>
      </c>
      <c r="Z377">
        <v>0</v>
      </c>
      <c r="AA377">
        <v>0</v>
      </c>
      <c r="AB377" t="s">
        <v>9</v>
      </c>
      <c r="AC377">
        <v>0</v>
      </c>
      <c r="AD377">
        <v>0</v>
      </c>
      <c r="AE377" t="s">
        <v>10</v>
      </c>
      <c r="AF377">
        <v>0</v>
      </c>
      <c r="AG377">
        <v>0</v>
      </c>
      <c r="AH377" t="s">
        <v>11</v>
      </c>
      <c r="AI377">
        <v>0</v>
      </c>
      <c r="AJ377">
        <v>0</v>
      </c>
      <c r="AK377" t="s">
        <v>12</v>
      </c>
      <c r="AL377">
        <v>0</v>
      </c>
      <c r="AM377">
        <v>0</v>
      </c>
    </row>
    <row r="378" spans="1:39" x14ac:dyDescent="0.25">
      <c r="A378" t="s">
        <v>174</v>
      </c>
      <c r="B378">
        <v>17</v>
      </c>
      <c r="C378">
        <v>425</v>
      </c>
      <c r="D378" t="s">
        <v>1</v>
      </c>
      <c r="E378">
        <v>0</v>
      </c>
      <c r="F378">
        <v>0</v>
      </c>
      <c r="G378" t="s">
        <v>2</v>
      </c>
      <c r="H378">
        <v>0</v>
      </c>
      <c r="I378">
        <v>0</v>
      </c>
      <c r="J378" t="s">
        <v>3</v>
      </c>
      <c r="K378">
        <v>0</v>
      </c>
      <c r="L378">
        <v>0</v>
      </c>
      <c r="M378" t="s">
        <v>4</v>
      </c>
      <c r="N378">
        <v>0</v>
      </c>
      <c r="O378">
        <v>0</v>
      </c>
      <c r="P378" t="s">
        <v>5</v>
      </c>
      <c r="Q378">
        <v>0</v>
      </c>
      <c r="R378">
        <v>0</v>
      </c>
      <c r="S378" t="s">
        <v>6</v>
      </c>
      <c r="T378">
        <v>0</v>
      </c>
      <c r="U378">
        <v>0</v>
      </c>
      <c r="V378" t="s">
        <v>7</v>
      </c>
      <c r="W378">
        <v>0</v>
      </c>
      <c r="X378">
        <v>0</v>
      </c>
      <c r="Y378" t="s">
        <v>8</v>
      </c>
      <c r="Z378">
        <v>0</v>
      </c>
      <c r="AA378">
        <v>0</v>
      </c>
      <c r="AB378" t="s">
        <v>9</v>
      </c>
      <c r="AC378">
        <v>0</v>
      </c>
      <c r="AD378">
        <v>0</v>
      </c>
      <c r="AE378" t="s">
        <v>10</v>
      </c>
      <c r="AF378">
        <v>0</v>
      </c>
      <c r="AG378">
        <v>0</v>
      </c>
      <c r="AH378" t="s">
        <v>11</v>
      </c>
      <c r="AI378">
        <v>0</v>
      </c>
      <c r="AJ378">
        <v>0</v>
      </c>
      <c r="AK378" t="s">
        <v>12</v>
      </c>
      <c r="AL378">
        <v>0</v>
      </c>
      <c r="AM378">
        <v>0</v>
      </c>
    </row>
    <row r="379" spans="1:39" x14ac:dyDescent="0.25">
      <c r="A379" t="s">
        <v>174</v>
      </c>
      <c r="B379">
        <v>18</v>
      </c>
      <c r="C379">
        <v>450</v>
      </c>
      <c r="D379" t="s">
        <v>1</v>
      </c>
      <c r="E379">
        <v>0</v>
      </c>
      <c r="F379">
        <v>0</v>
      </c>
      <c r="G379" t="s">
        <v>2</v>
      </c>
      <c r="H379">
        <v>0</v>
      </c>
      <c r="I379">
        <v>0</v>
      </c>
      <c r="J379" t="s">
        <v>3</v>
      </c>
      <c r="K379">
        <v>0</v>
      </c>
      <c r="L379">
        <v>0</v>
      </c>
      <c r="M379" t="s">
        <v>4</v>
      </c>
      <c r="N379">
        <v>0</v>
      </c>
      <c r="O379">
        <v>0</v>
      </c>
      <c r="P379" t="s">
        <v>5</v>
      </c>
      <c r="Q379">
        <v>0</v>
      </c>
      <c r="R379">
        <v>0</v>
      </c>
      <c r="S379" t="s">
        <v>6</v>
      </c>
      <c r="T379">
        <v>0</v>
      </c>
      <c r="U379">
        <v>0</v>
      </c>
      <c r="V379" t="s">
        <v>7</v>
      </c>
      <c r="W379">
        <v>0</v>
      </c>
      <c r="X379">
        <v>0</v>
      </c>
      <c r="Y379" t="s">
        <v>8</v>
      </c>
      <c r="Z379">
        <v>0</v>
      </c>
      <c r="AA379">
        <v>0</v>
      </c>
      <c r="AB379" t="s">
        <v>9</v>
      </c>
      <c r="AC379">
        <v>0</v>
      </c>
      <c r="AD379">
        <v>0</v>
      </c>
      <c r="AE379" t="s">
        <v>10</v>
      </c>
      <c r="AF379">
        <v>0</v>
      </c>
      <c r="AG379">
        <v>0</v>
      </c>
      <c r="AH379" t="s">
        <v>11</v>
      </c>
      <c r="AI379">
        <v>0</v>
      </c>
      <c r="AJ379">
        <v>0</v>
      </c>
      <c r="AK379" t="s">
        <v>12</v>
      </c>
      <c r="AL379">
        <v>0</v>
      </c>
      <c r="AM379">
        <v>0</v>
      </c>
    </row>
    <row r="380" spans="1:39" x14ac:dyDescent="0.25">
      <c r="A380" t="s">
        <v>174</v>
      </c>
      <c r="B380">
        <v>19</v>
      </c>
      <c r="C380">
        <v>475</v>
      </c>
      <c r="D380" t="s">
        <v>1</v>
      </c>
      <c r="E380">
        <v>0</v>
      </c>
      <c r="F380">
        <v>0</v>
      </c>
      <c r="G380" t="s">
        <v>2</v>
      </c>
      <c r="H380">
        <v>0</v>
      </c>
      <c r="I380">
        <v>0</v>
      </c>
      <c r="J380" t="s">
        <v>3</v>
      </c>
      <c r="K380">
        <v>0</v>
      </c>
      <c r="L380">
        <v>0</v>
      </c>
      <c r="M380" t="s">
        <v>4</v>
      </c>
      <c r="N380">
        <v>0</v>
      </c>
      <c r="O380">
        <v>0</v>
      </c>
      <c r="P380" t="s">
        <v>5</v>
      </c>
      <c r="Q380">
        <v>0</v>
      </c>
      <c r="R380">
        <v>0</v>
      </c>
      <c r="S380" t="s">
        <v>6</v>
      </c>
      <c r="T380">
        <v>0</v>
      </c>
      <c r="U380">
        <v>0</v>
      </c>
      <c r="V380" t="s">
        <v>7</v>
      </c>
      <c r="W380">
        <v>0</v>
      </c>
      <c r="X380">
        <v>0</v>
      </c>
      <c r="Y380" t="s">
        <v>8</v>
      </c>
      <c r="Z380">
        <v>0</v>
      </c>
      <c r="AA380">
        <v>0</v>
      </c>
      <c r="AB380" t="s">
        <v>9</v>
      </c>
      <c r="AC380">
        <v>0</v>
      </c>
      <c r="AD380">
        <v>0</v>
      </c>
      <c r="AE380" t="s">
        <v>10</v>
      </c>
      <c r="AF380">
        <v>0</v>
      </c>
      <c r="AG380">
        <v>0</v>
      </c>
      <c r="AH380" t="s">
        <v>11</v>
      </c>
      <c r="AI380">
        <v>0</v>
      </c>
      <c r="AJ380">
        <v>0</v>
      </c>
      <c r="AK380" t="s">
        <v>12</v>
      </c>
      <c r="AL380">
        <v>0</v>
      </c>
      <c r="AM380">
        <v>0</v>
      </c>
    </row>
    <row r="381" spans="1:39" x14ac:dyDescent="0.25">
      <c r="A381" t="s">
        <v>174</v>
      </c>
      <c r="B381">
        <v>20</v>
      </c>
      <c r="C381">
        <v>500</v>
      </c>
      <c r="D381" t="s">
        <v>1</v>
      </c>
      <c r="E381">
        <v>0</v>
      </c>
      <c r="F381">
        <v>0</v>
      </c>
      <c r="G381" t="s">
        <v>2</v>
      </c>
      <c r="H381">
        <v>0</v>
      </c>
      <c r="I381">
        <v>0</v>
      </c>
      <c r="J381" t="s">
        <v>3</v>
      </c>
      <c r="K381">
        <v>0</v>
      </c>
      <c r="L381">
        <v>0</v>
      </c>
      <c r="M381" t="s">
        <v>4</v>
      </c>
      <c r="N381">
        <v>0</v>
      </c>
      <c r="O381">
        <v>0</v>
      </c>
      <c r="P381" t="s">
        <v>5</v>
      </c>
      <c r="Q381">
        <v>0</v>
      </c>
      <c r="R381">
        <v>0</v>
      </c>
      <c r="S381" t="s">
        <v>6</v>
      </c>
      <c r="T381">
        <v>0</v>
      </c>
      <c r="U381">
        <v>0</v>
      </c>
      <c r="V381" t="s">
        <v>7</v>
      </c>
      <c r="W381">
        <v>0</v>
      </c>
      <c r="X381">
        <v>0</v>
      </c>
      <c r="Y381" t="s">
        <v>8</v>
      </c>
      <c r="Z381">
        <v>0</v>
      </c>
      <c r="AA381">
        <v>0</v>
      </c>
      <c r="AB381" t="s">
        <v>9</v>
      </c>
      <c r="AC381">
        <v>0</v>
      </c>
      <c r="AD381">
        <v>0</v>
      </c>
      <c r="AE381" t="s">
        <v>10</v>
      </c>
      <c r="AF381">
        <v>0</v>
      </c>
      <c r="AG381">
        <v>0</v>
      </c>
      <c r="AH381" t="s">
        <v>11</v>
      </c>
      <c r="AI381">
        <v>0</v>
      </c>
      <c r="AJ381">
        <v>0</v>
      </c>
      <c r="AK381" t="s">
        <v>12</v>
      </c>
      <c r="AL381">
        <v>0</v>
      </c>
      <c r="AM381">
        <v>0</v>
      </c>
    </row>
    <row r="382" spans="1:39" x14ac:dyDescent="0.25">
      <c r="A382" t="s">
        <v>18</v>
      </c>
      <c r="B382">
        <v>1</v>
      </c>
      <c r="C382">
        <v>25</v>
      </c>
      <c r="D382" t="s">
        <v>1</v>
      </c>
      <c r="E382">
        <v>0</v>
      </c>
      <c r="F382">
        <v>0</v>
      </c>
      <c r="G382" t="s">
        <v>2</v>
      </c>
      <c r="H382">
        <v>468.37648100000001</v>
      </c>
      <c r="I382">
        <v>0.313081</v>
      </c>
      <c r="J382" t="s">
        <v>3</v>
      </c>
      <c r="K382">
        <v>467.90404100000001</v>
      </c>
      <c r="L382">
        <v>0.31213099999999999</v>
      </c>
      <c r="M382" t="s">
        <v>4</v>
      </c>
      <c r="N382">
        <v>21.377351000000001</v>
      </c>
      <c r="O382">
        <v>5.7970000000000001E-3</v>
      </c>
      <c r="P382" t="s">
        <v>5</v>
      </c>
      <c r="Q382">
        <v>55.637113999999997</v>
      </c>
      <c r="R382">
        <v>7.5129999999999997E-3</v>
      </c>
      <c r="S382" t="s">
        <v>6</v>
      </c>
      <c r="T382">
        <v>11.255981</v>
      </c>
      <c r="U382">
        <v>1.1360000000000001E-3</v>
      </c>
      <c r="V382" t="s">
        <v>7</v>
      </c>
      <c r="W382">
        <v>11.691777</v>
      </c>
      <c r="X382">
        <v>3.6600000000000001E-4</v>
      </c>
      <c r="Y382" t="s">
        <v>8</v>
      </c>
      <c r="Z382">
        <v>28.587163</v>
      </c>
      <c r="AA382">
        <v>4.5729999999999998E-3</v>
      </c>
      <c r="AB382" t="s">
        <v>9</v>
      </c>
      <c r="AC382">
        <v>387.92634500000003</v>
      </c>
      <c r="AD382">
        <v>0.23453499999999999</v>
      </c>
      <c r="AE382" t="s">
        <v>10</v>
      </c>
      <c r="AF382">
        <v>2.6558999999999999E-2</v>
      </c>
      <c r="AG382">
        <v>4.3999999999999999E-5</v>
      </c>
      <c r="AH382" t="s">
        <v>11</v>
      </c>
      <c r="AI382">
        <v>0.97196199999999999</v>
      </c>
      <c r="AJ382">
        <v>8.5000000000000006E-5</v>
      </c>
      <c r="AK382" t="s">
        <v>12</v>
      </c>
      <c r="AL382">
        <v>0</v>
      </c>
      <c r="AM382">
        <v>0</v>
      </c>
    </row>
    <row r="383" spans="1:39" x14ac:dyDescent="0.25">
      <c r="A383" t="s">
        <v>18</v>
      </c>
      <c r="B383">
        <v>2</v>
      </c>
      <c r="C383">
        <v>50</v>
      </c>
      <c r="D383" t="s">
        <v>1</v>
      </c>
      <c r="E383">
        <v>0</v>
      </c>
      <c r="F383">
        <v>0</v>
      </c>
      <c r="G383" t="s">
        <v>2</v>
      </c>
      <c r="H383">
        <v>936.72117000000003</v>
      </c>
      <c r="I383">
        <v>0.52622599999999997</v>
      </c>
      <c r="J383" t="s">
        <v>3</v>
      </c>
      <c r="K383">
        <v>935.77848400000005</v>
      </c>
      <c r="L383">
        <v>0.52559500000000003</v>
      </c>
      <c r="M383" t="s">
        <v>4</v>
      </c>
      <c r="N383">
        <v>42.739038999999998</v>
      </c>
      <c r="O383">
        <v>8.1119999999999994E-3</v>
      </c>
      <c r="P383" t="s">
        <v>5</v>
      </c>
      <c r="Q383">
        <v>111.582235</v>
      </c>
      <c r="R383">
        <v>1.5428000000000001E-2</v>
      </c>
      <c r="S383" t="s">
        <v>6</v>
      </c>
      <c r="T383">
        <v>22.469895000000001</v>
      </c>
      <c r="U383">
        <v>3.0920000000000001E-3</v>
      </c>
      <c r="V383" t="s">
        <v>7</v>
      </c>
      <c r="W383">
        <v>23.375855000000001</v>
      </c>
      <c r="X383">
        <v>5.6800000000000004E-4</v>
      </c>
      <c r="Y383" t="s">
        <v>8</v>
      </c>
      <c r="Z383">
        <v>57.530258000000003</v>
      </c>
      <c r="AA383">
        <v>9.528E-3</v>
      </c>
      <c r="AB383" t="s">
        <v>9</v>
      </c>
      <c r="AC383">
        <v>775.54045299999996</v>
      </c>
      <c r="AD383">
        <v>0.41170099999999998</v>
      </c>
      <c r="AE383" t="s">
        <v>10</v>
      </c>
      <c r="AF383">
        <v>2.4978E-2</v>
      </c>
      <c r="AG383">
        <v>5.0000000000000002E-5</v>
      </c>
      <c r="AH383" t="s">
        <v>11</v>
      </c>
      <c r="AI383">
        <v>0.978078</v>
      </c>
      <c r="AJ383">
        <v>3.6000000000000001E-5</v>
      </c>
      <c r="AK383" t="s">
        <v>12</v>
      </c>
      <c r="AL383">
        <v>0</v>
      </c>
      <c r="AM383">
        <v>0</v>
      </c>
    </row>
    <row r="384" spans="1:39" x14ac:dyDescent="0.25">
      <c r="A384" t="s">
        <v>18</v>
      </c>
      <c r="B384">
        <v>3</v>
      </c>
      <c r="C384">
        <v>75</v>
      </c>
      <c r="D384" t="s">
        <v>1</v>
      </c>
      <c r="E384">
        <v>0</v>
      </c>
      <c r="F384">
        <v>0</v>
      </c>
      <c r="G384" t="s">
        <v>2</v>
      </c>
      <c r="H384">
        <v>1405.2504530000001</v>
      </c>
      <c r="I384">
        <v>0.90560799999999997</v>
      </c>
      <c r="J384" t="s">
        <v>3</v>
      </c>
      <c r="K384">
        <v>1403.8372750000001</v>
      </c>
      <c r="L384">
        <v>0.90346899999999997</v>
      </c>
      <c r="M384" t="s">
        <v>4</v>
      </c>
      <c r="N384">
        <v>64.153661</v>
      </c>
      <c r="O384">
        <v>4.1161000000000003E-2</v>
      </c>
      <c r="P384" t="s">
        <v>5</v>
      </c>
      <c r="Q384">
        <v>167.55536000000001</v>
      </c>
      <c r="R384">
        <v>4.4132999999999999E-2</v>
      </c>
      <c r="S384" t="s">
        <v>6</v>
      </c>
      <c r="T384">
        <v>33.694403000000001</v>
      </c>
      <c r="U384">
        <v>5.0289999999999996E-3</v>
      </c>
      <c r="V384" t="s">
        <v>7</v>
      </c>
      <c r="W384">
        <v>35.062393</v>
      </c>
      <c r="X384">
        <v>7.6800000000000002E-4</v>
      </c>
      <c r="Y384" t="s">
        <v>8</v>
      </c>
      <c r="Z384">
        <v>86.489632999999998</v>
      </c>
      <c r="AA384">
        <v>3.5665000000000002E-2</v>
      </c>
      <c r="AB384" t="s">
        <v>9</v>
      </c>
      <c r="AC384">
        <v>1163.253614</v>
      </c>
      <c r="AD384">
        <v>0.63855799999999996</v>
      </c>
      <c r="AE384" t="s">
        <v>10</v>
      </c>
      <c r="AF384">
        <v>2.3494000000000001E-2</v>
      </c>
      <c r="AG384">
        <v>5.7000000000000003E-5</v>
      </c>
      <c r="AH384" t="s">
        <v>11</v>
      </c>
      <c r="AI384">
        <v>0.97872199999999998</v>
      </c>
      <c r="AJ384">
        <v>3.0000000000000001E-5</v>
      </c>
      <c r="AK384" t="s">
        <v>12</v>
      </c>
      <c r="AL384">
        <v>0</v>
      </c>
      <c r="AM384">
        <v>0</v>
      </c>
    </row>
    <row r="385" spans="1:39" x14ac:dyDescent="0.25">
      <c r="A385" t="s">
        <v>18</v>
      </c>
      <c r="B385">
        <v>4</v>
      </c>
      <c r="C385">
        <v>100</v>
      </c>
      <c r="D385" t="s">
        <v>1</v>
      </c>
      <c r="E385">
        <v>0</v>
      </c>
      <c r="F385">
        <v>0</v>
      </c>
      <c r="G385" t="s">
        <v>2</v>
      </c>
      <c r="H385">
        <v>1873.6557539999999</v>
      </c>
      <c r="I385">
        <v>1.594009</v>
      </c>
      <c r="J385" t="s">
        <v>3</v>
      </c>
      <c r="K385">
        <v>1871.7723659999999</v>
      </c>
      <c r="L385">
        <v>1.5910530000000001</v>
      </c>
      <c r="M385" t="s">
        <v>4</v>
      </c>
      <c r="N385">
        <v>85.527463999999995</v>
      </c>
      <c r="O385">
        <v>5.2760000000000001E-2</v>
      </c>
      <c r="P385" t="s">
        <v>5</v>
      </c>
      <c r="Q385">
        <v>223.544602</v>
      </c>
      <c r="R385">
        <v>5.7872E-2</v>
      </c>
      <c r="S385" t="s">
        <v>6</v>
      </c>
      <c r="T385">
        <v>44.913733999999998</v>
      </c>
      <c r="U385">
        <v>9.2519999999999998E-3</v>
      </c>
      <c r="V385" t="s">
        <v>7</v>
      </c>
      <c r="W385">
        <v>46.749859000000001</v>
      </c>
      <c r="X385">
        <v>1.5560000000000001E-3</v>
      </c>
      <c r="Y385" t="s">
        <v>8</v>
      </c>
      <c r="Z385">
        <v>115.471127</v>
      </c>
      <c r="AA385">
        <v>3.9952000000000001E-2</v>
      </c>
      <c r="AB385" t="s">
        <v>9</v>
      </c>
      <c r="AC385">
        <v>1550.868293</v>
      </c>
      <c r="AD385">
        <v>1.027145</v>
      </c>
      <c r="AE385" t="s">
        <v>10</v>
      </c>
      <c r="AF385">
        <v>2.2609000000000001E-2</v>
      </c>
      <c r="AG385">
        <v>5.7000000000000003E-5</v>
      </c>
      <c r="AH385" t="s">
        <v>11</v>
      </c>
      <c r="AI385">
        <v>0.980105</v>
      </c>
      <c r="AJ385">
        <v>1.2999999999999999E-5</v>
      </c>
      <c r="AK385" t="s">
        <v>12</v>
      </c>
      <c r="AL385">
        <v>0</v>
      </c>
      <c r="AM385">
        <v>0</v>
      </c>
    </row>
    <row r="386" spans="1:39" x14ac:dyDescent="0.25">
      <c r="A386" t="s">
        <v>18</v>
      </c>
      <c r="B386">
        <v>5</v>
      </c>
      <c r="C386">
        <v>125</v>
      </c>
      <c r="D386" t="s">
        <v>1</v>
      </c>
      <c r="E386">
        <v>0</v>
      </c>
      <c r="F386">
        <v>0</v>
      </c>
      <c r="G386" t="s">
        <v>2</v>
      </c>
      <c r="H386">
        <v>2342.1300630000001</v>
      </c>
      <c r="I386">
        <v>1.953295</v>
      </c>
      <c r="J386" t="s">
        <v>3</v>
      </c>
      <c r="K386">
        <v>2339.776081</v>
      </c>
      <c r="L386">
        <v>1.9496439999999999</v>
      </c>
      <c r="M386" t="s">
        <v>4</v>
      </c>
      <c r="N386">
        <v>106.898636</v>
      </c>
      <c r="O386">
        <v>5.9242000000000003E-2</v>
      </c>
      <c r="P386" t="s">
        <v>5</v>
      </c>
      <c r="Q386">
        <v>279.56321000000003</v>
      </c>
      <c r="R386">
        <v>0.100721</v>
      </c>
      <c r="S386" t="s">
        <v>6</v>
      </c>
      <c r="T386">
        <v>56.136149000000003</v>
      </c>
      <c r="U386">
        <v>1.2011000000000001E-2</v>
      </c>
      <c r="V386" t="s">
        <v>7</v>
      </c>
      <c r="W386">
        <v>58.441352000000002</v>
      </c>
      <c r="X386">
        <v>2.8860000000000001E-3</v>
      </c>
      <c r="Y386" t="s">
        <v>8</v>
      </c>
      <c r="Z386">
        <v>144.47517400000001</v>
      </c>
      <c r="AA386">
        <v>7.9794000000000004E-2</v>
      </c>
      <c r="AB386" t="s">
        <v>9</v>
      </c>
      <c r="AC386">
        <v>1938.5245050000001</v>
      </c>
      <c r="AD386">
        <v>1.3277669999999999</v>
      </c>
      <c r="AE386" t="s">
        <v>10</v>
      </c>
      <c r="AF386">
        <v>2.1094999999999999E-2</v>
      </c>
      <c r="AG386">
        <v>6.3E-5</v>
      </c>
      <c r="AH386" t="s">
        <v>11</v>
      </c>
      <c r="AI386">
        <v>0.98029299999999997</v>
      </c>
      <c r="AJ386">
        <v>1.2E-5</v>
      </c>
      <c r="AK386" t="s">
        <v>12</v>
      </c>
      <c r="AL386">
        <v>0.46</v>
      </c>
      <c r="AM386">
        <v>10.368399999999999</v>
      </c>
    </row>
    <row r="387" spans="1:39" x14ac:dyDescent="0.25">
      <c r="A387" t="s">
        <v>18</v>
      </c>
      <c r="B387">
        <v>6</v>
      </c>
      <c r="C387">
        <v>150</v>
      </c>
      <c r="D387" t="s">
        <v>1</v>
      </c>
      <c r="E387">
        <v>0</v>
      </c>
      <c r="F387">
        <v>0</v>
      </c>
      <c r="G387" t="s">
        <v>2</v>
      </c>
      <c r="H387">
        <v>2810.6924939999999</v>
      </c>
      <c r="I387">
        <v>2.9168829999999999</v>
      </c>
      <c r="J387" t="s">
        <v>3</v>
      </c>
      <c r="K387">
        <v>2807.8683510000001</v>
      </c>
      <c r="L387">
        <v>2.9117150000000001</v>
      </c>
      <c r="M387" t="s">
        <v>4</v>
      </c>
      <c r="N387">
        <v>128.27620899999999</v>
      </c>
      <c r="O387">
        <v>6.6506999999999997E-2</v>
      </c>
      <c r="P387" t="s">
        <v>5</v>
      </c>
      <c r="Q387">
        <v>335.60633899999999</v>
      </c>
      <c r="R387">
        <v>0.13773299999999999</v>
      </c>
      <c r="S387" t="s">
        <v>6</v>
      </c>
      <c r="T387">
        <v>67.356313999999998</v>
      </c>
      <c r="U387">
        <v>1.3813000000000001E-2</v>
      </c>
      <c r="V387" t="s">
        <v>7</v>
      </c>
      <c r="W387">
        <v>70.131478000000001</v>
      </c>
      <c r="X387">
        <v>3.6459999999999999E-3</v>
      </c>
      <c r="Y387" t="s">
        <v>8</v>
      </c>
      <c r="Z387">
        <v>173.50400400000001</v>
      </c>
      <c r="AA387">
        <v>0.1085</v>
      </c>
      <c r="AB387" t="s">
        <v>9</v>
      </c>
      <c r="AC387">
        <v>2326.2379529999998</v>
      </c>
      <c r="AD387">
        <v>1.9923420000000001</v>
      </c>
      <c r="AE387" t="s">
        <v>10</v>
      </c>
      <c r="AF387">
        <v>2.0291E-2</v>
      </c>
      <c r="AG387">
        <v>6.4999999999999994E-5</v>
      </c>
      <c r="AH387" t="s">
        <v>11</v>
      </c>
      <c r="AI387">
        <v>0.98103700000000005</v>
      </c>
      <c r="AJ387">
        <v>3.9999999999999998E-6</v>
      </c>
      <c r="AK387" t="s">
        <v>12</v>
      </c>
      <c r="AL387">
        <v>0.46</v>
      </c>
      <c r="AM387">
        <v>10.368399999999999</v>
      </c>
    </row>
    <row r="388" spans="1:39" x14ac:dyDescent="0.25">
      <c r="A388" t="s">
        <v>18</v>
      </c>
      <c r="B388">
        <v>7</v>
      </c>
      <c r="C388">
        <v>175</v>
      </c>
      <c r="D388" t="s">
        <v>1</v>
      </c>
      <c r="E388">
        <v>0</v>
      </c>
      <c r="F388">
        <v>0</v>
      </c>
      <c r="G388" t="s">
        <v>2</v>
      </c>
      <c r="H388">
        <v>3279.1747129999999</v>
      </c>
      <c r="I388">
        <v>3.6687509999999999</v>
      </c>
      <c r="J388" t="s">
        <v>3</v>
      </c>
      <c r="K388">
        <v>3275.880357</v>
      </c>
      <c r="L388">
        <v>3.6613579999999999</v>
      </c>
      <c r="M388" t="s">
        <v>4</v>
      </c>
      <c r="N388">
        <v>149.65433400000001</v>
      </c>
      <c r="O388">
        <v>7.0408999999999999E-2</v>
      </c>
      <c r="P388" t="s">
        <v>5</v>
      </c>
      <c r="Q388">
        <v>391.62370299999998</v>
      </c>
      <c r="R388">
        <v>0.20397100000000001</v>
      </c>
      <c r="S388" t="s">
        <v>6</v>
      </c>
      <c r="T388">
        <v>78.571866</v>
      </c>
      <c r="U388">
        <v>1.7406000000000001E-2</v>
      </c>
      <c r="V388" t="s">
        <v>7</v>
      </c>
      <c r="W388">
        <v>81.816890000000001</v>
      </c>
      <c r="X388">
        <v>3.859E-3</v>
      </c>
      <c r="Y388" t="s">
        <v>8</v>
      </c>
      <c r="Z388">
        <v>202.51698500000001</v>
      </c>
      <c r="AA388">
        <v>0.15928500000000001</v>
      </c>
      <c r="AB388" t="s">
        <v>9</v>
      </c>
      <c r="AC388">
        <v>2713.8971689999998</v>
      </c>
      <c r="AD388">
        <v>2.4537749999999998</v>
      </c>
      <c r="AE388" t="s">
        <v>10</v>
      </c>
      <c r="AF388">
        <v>1.9740000000000001E-2</v>
      </c>
      <c r="AG388">
        <v>6.2000000000000003E-5</v>
      </c>
      <c r="AH388" t="s">
        <v>11</v>
      </c>
      <c r="AI388">
        <v>0.98163299999999998</v>
      </c>
      <c r="AJ388">
        <v>9.0000000000000002E-6</v>
      </c>
      <c r="AK388" t="s">
        <v>12</v>
      </c>
      <c r="AL388">
        <v>0.46</v>
      </c>
      <c r="AM388">
        <v>10.368399999999999</v>
      </c>
    </row>
    <row r="389" spans="1:39" x14ac:dyDescent="0.25">
      <c r="A389" t="s">
        <v>18</v>
      </c>
      <c r="B389">
        <v>8</v>
      </c>
      <c r="C389">
        <v>200</v>
      </c>
      <c r="D389" t="s">
        <v>1</v>
      </c>
      <c r="E389">
        <v>0</v>
      </c>
      <c r="F389">
        <v>0</v>
      </c>
      <c r="G389" t="s">
        <v>2</v>
      </c>
      <c r="H389">
        <v>3747.691797</v>
      </c>
      <c r="I389">
        <v>3.8773</v>
      </c>
      <c r="J389" t="s">
        <v>3</v>
      </c>
      <c r="K389">
        <v>3743.92643</v>
      </c>
      <c r="L389">
        <v>3.8712240000000002</v>
      </c>
      <c r="M389" t="s">
        <v>4</v>
      </c>
      <c r="N389">
        <v>171.035562</v>
      </c>
      <c r="O389">
        <v>8.1444000000000003E-2</v>
      </c>
      <c r="P389" t="s">
        <v>5</v>
      </c>
      <c r="Q389">
        <v>447.65069399999999</v>
      </c>
      <c r="R389">
        <v>0.283138</v>
      </c>
      <c r="S389" t="s">
        <v>6</v>
      </c>
      <c r="T389">
        <v>89.794483</v>
      </c>
      <c r="U389">
        <v>2.0729999999999998E-2</v>
      </c>
      <c r="V389" t="s">
        <v>7</v>
      </c>
      <c r="W389">
        <v>93.511028999999994</v>
      </c>
      <c r="X389">
        <v>4.0419999999999996E-3</v>
      </c>
      <c r="Y389" t="s">
        <v>8</v>
      </c>
      <c r="Z389">
        <v>231.5256</v>
      </c>
      <c r="AA389">
        <v>0.22533600000000001</v>
      </c>
      <c r="AB389" t="s">
        <v>9</v>
      </c>
      <c r="AC389">
        <v>3101.577577</v>
      </c>
      <c r="AD389">
        <v>2.4389720000000001</v>
      </c>
      <c r="AE389" t="s">
        <v>10</v>
      </c>
      <c r="AF389">
        <v>1.9387000000000001E-2</v>
      </c>
      <c r="AG389">
        <v>6.2000000000000003E-5</v>
      </c>
      <c r="AH389" t="s">
        <v>11</v>
      </c>
      <c r="AI389">
        <v>0.98167899999999997</v>
      </c>
      <c r="AJ389">
        <v>9.0000000000000002E-6</v>
      </c>
      <c r="AK389" t="s">
        <v>12</v>
      </c>
      <c r="AL389">
        <v>0.46</v>
      </c>
      <c r="AM389">
        <v>10.368399999999999</v>
      </c>
    </row>
    <row r="390" spans="1:39" x14ac:dyDescent="0.25">
      <c r="A390" t="s">
        <v>18</v>
      </c>
      <c r="B390">
        <v>9</v>
      </c>
      <c r="C390">
        <v>225</v>
      </c>
      <c r="D390" t="s">
        <v>1</v>
      </c>
      <c r="E390">
        <v>0</v>
      </c>
      <c r="F390">
        <v>0</v>
      </c>
      <c r="G390" t="s">
        <v>2</v>
      </c>
      <c r="H390">
        <v>4216.152763</v>
      </c>
      <c r="I390">
        <v>4.3207360000000001</v>
      </c>
      <c r="J390" t="s">
        <v>3</v>
      </c>
      <c r="K390">
        <v>4211.9170359999998</v>
      </c>
      <c r="L390">
        <v>4.3142319999999996</v>
      </c>
      <c r="M390" t="s">
        <v>4</v>
      </c>
      <c r="N390">
        <v>192.39264</v>
      </c>
      <c r="O390">
        <v>9.0147000000000005E-2</v>
      </c>
      <c r="P390" t="s">
        <v>5</v>
      </c>
      <c r="Q390">
        <v>503.68580400000002</v>
      </c>
      <c r="R390">
        <v>0.34234399999999998</v>
      </c>
      <c r="S390" t="s">
        <v>6</v>
      </c>
      <c r="T390">
        <v>101.007806</v>
      </c>
      <c r="U390">
        <v>2.5566999999999999E-2</v>
      </c>
      <c r="V390" t="s">
        <v>7</v>
      </c>
      <c r="W390">
        <v>105.20186</v>
      </c>
      <c r="X390">
        <v>4.7800000000000004E-3</v>
      </c>
      <c r="Y390" t="s">
        <v>8</v>
      </c>
      <c r="Z390">
        <v>260.557391</v>
      </c>
      <c r="AA390">
        <v>0.26300299999999999</v>
      </c>
      <c r="AB390" t="s">
        <v>9</v>
      </c>
      <c r="AC390">
        <v>3489.2168769999998</v>
      </c>
      <c r="AD390">
        <v>2.6808890000000001</v>
      </c>
      <c r="AE390" t="s">
        <v>10</v>
      </c>
      <c r="AF390">
        <v>1.8114999999999999E-2</v>
      </c>
      <c r="AG390">
        <v>5.3000000000000001E-5</v>
      </c>
      <c r="AH390" t="s">
        <v>11</v>
      </c>
      <c r="AI390">
        <v>0.98170000000000002</v>
      </c>
      <c r="AJ390">
        <v>9.0000000000000002E-6</v>
      </c>
      <c r="AK390" t="s">
        <v>12</v>
      </c>
      <c r="AL390">
        <v>0.46</v>
      </c>
      <c r="AM390">
        <v>10.368399999999999</v>
      </c>
    </row>
    <row r="391" spans="1:39" x14ac:dyDescent="0.25">
      <c r="A391" t="s">
        <v>18</v>
      </c>
      <c r="B391">
        <v>10</v>
      </c>
      <c r="C391">
        <v>250</v>
      </c>
      <c r="D391" t="s">
        <v>1</v>
      </c>
      <c r="E391">
        <v>0</v>
      </c>
      <c r="F391">
        <v>0</v>
      </c>
      <c r="G391" t="s">
        <v>2</v>
      </c>
      <c r="H391">
        <v>4684.6338239999995</v>
      </c>
      <c r="I391">
        <v>4.6595380000000004</v>
      </c>
      <c r="J391" t="s">
        <v>3</v>
      </c>
      <c r="K391">
        <v>4679.9277590000002</v>
      </c>
      <c r="L391">
        <v>4.653206</v>
      </c>
      <c r="M391" t="s">
        <v>4</v>
      </c>
      <c r="N391">
        <v>213.75896900000001</v>
      </c>
      <c r="O391">
        <v>9.7318000000000002E-2</v>
      </c>
      <c r="P391" t="s">
        <v>5</v>
      </c>
      <c r="Q391">
        <v>559.70513400000004</v>
      </c>
      <c r="R391">
        <v>0.38937500000000003</v>
      </c>
      <c r="S391" t="s">
        <v>6</v>
      </c>
      <c r="T391">
        <v>112.22359299999999</v>
      </c>
      <c r="U391">
        <v>2.8611999999999999E-2</v>
      </c>
      <c r="V391" t="s">
        <v>7</v>
      </c>
      <c r="W391">
        <v>116.892234</v>
      </c>
      <c r="X391">
        <v>5.0029999999999996E-3</v>
      </c>
      <c r="Y391" t="s">
        <v>8</v>
      </c>
      <c r="Z391">
        <v>289.567904</v>
      </c>
      <c r="AA391">
        <v>0.31686999999999999</v>
      </c>
      <c r="AB391" t="s">
        <v>9</v>
      </c>
      <c r="AC391">
        <v>3876.885843</v>
      </c>
      <c r="AD391">
        <v>3.06006</v>
      </c>
      <c r="AE391" t="s">
        <v>10</v>
      </c>
      <c r="AF391">
        <v>1.7793E-2</v>
      </c>
      <c r="AG391">
        <v>5.1999999999999997E-5</v>
      </c>
      <c r="AH391" t="s">
        <v>11</v>
      </c>
      <c r="AI391">
        <v>0.98197900000000005</v>
      </c>
      <c r="AJ391">
        <v>1.0000000000000001E-5</v>
      </c>
      <c r="AK391" t="s">
        <v>12</v>
      </c>
      <c r="AL391">
        <v>0.6</v>
      </c>
      <c r="AM391">
        <v>11.2</v>
      </c>
    </row>
    <row r="392" spans="1:39" x14ac:dyDescent="0.25">
      <c r="A392" t="s">
        <v>18</v>
      </c>
      <c r="B392">
        <v>11</v>
      </c>
      <c r="C392">
        <v>275</v>
      </c>
      <c r="D392" t="s">
        <v>1</v>
      </c>
      <c r="E392">
        <v>0</v>
      </c>
      <c r="F392">
        <v>0</v>
      </c>
      <c r="G392" t="s">
        <v>2</v>
      </c>
      <c r="H392">
        <v>5153.1159690000004</v>
      </c>
      <c r="I392">
        <v>5.1457769999999998</v>
      </c>
      <c r="J392" t="s">
        <v>3</v>
      </c>
      <c r="K392">
        <v>5147.9398789999996</v>
      </c>
      <c r="L392">
        <v>5.1383869999999998</v>
      </c>
      <c r="M392" t="s">
        <v>4</v>
      </c>
      <c r="N392">
        <v>235.130033</v>
      </c>
      <c r="O392">
        <v>0.105736</v>
      </c>
      <c r="P392" t="s">
        <v>5</v>
      </c>
      <c r="Q392">
        <v>615.76202000000001</v>
      </c>
      <c r="R392">
        <v>0.422628</v>
      </c>
      <c r="S392" t="s">
        <v>6</v>
      </c>
      <c r="T392">
        <v>123.44018</v>
      </c>
      <c r="U392">
        <v>3.2390000000000002E-2</v>
      </c>
      <c r="V392" t="s">
        <v>7</v>
      </c>
      <c r="W392">
        <v>128.586096</v>
      </c>
      <c r="X392">
        <v>5.2890000000000003E-3</v>
      </c>
      <c r="Y392" t="s">
        <v>8</v>
      </c>
      <c r="Z392">
        <v>318.61402399999997</v>
      </c>
      <c r="AA392">
        <v>0.35257500000000003</v>
      </c>
      <c r="AB392" t="s">
        <v>9</v>
      </c>
      <c r="AC392">
        <v>4264.5127499999999</v>
      </c>
      <c r="AD392">
        <v>3.42632</v>
      </c>
      <c r="AE392" t="s">
        <v>10</v>
      </c>
      <c r="AF392">
        <v>1.7239000000000001E-2</v>
      </c>
      <c r="AG392">
        <v>4.6999999999999997E-5</v>
      </c>
      <c r="AH392" t="s">
        <v>11</v>
      </c>
      <c r="AI392">
        <v>0.98220700000000005</v>
      </c>
      <c r="AJ392">
        <v>1.2E-5</v>
      </c>
      <c r="AK392" t="s">
        <v>12</v>
      </c>
      <c r="AL392">
        <v>0.6</v>
      </c>
      <c r="AM392">
        <v>11.2</v>
      </c>
    </row>
    <row r="393" spans="1:39" x14ac:dyDescent="0.25">
      <c r="A393" t="s">
        <v>18</v>
      </c>
      <c r="B393">
        <v>12</v>
      </c>
      <c r="C393">
        <v>300</v>
      </c>
      <c r="D393" t="s">
        <v>1</v>
      </c>
      <c r="E393">
        <v>0</v>
      </c>
      <c r="F393">
        <v>0</v>
      </c>
      <c r="G393" t="s">
        <v>2</v>
      </c>
      <c r="H393">
        <v>5621.7145019999998</v>
      </c>
      <c r="I393">
        <v>6.497274</v>
      </c>
      <c r="J393" t="s">
        <v>3</v>
      </c>
      <c r="K393">
        <v>5616.0683490000001</v>
      </c>
      <c r="L393">
        <v>6.4856629999999997</v>
      </c>
      <c r="M393" t="s">
        <v>4</v>
      </c>
      <c r="N393">
        <v>256.50344899999999</v>
      </c>
      <c r="O393">
        <v>0.11351899999999999</v>
      </c>
      <c r="P393" t="s">
        <v>5</v>
      </c>
      <c r="Q393">
        <v>671.82688800000005</v>
      </c>
      <c r="R393">
        <v>0.48244300000000001</v>
      </c>
      <c r="S393" t="s">
        <v>6</v>
      </c>
      <c r="T393">
        <v>134.66645800000001</v>
      </c>
      <c r="U393">
        <v>3.6116000000000002E-2</v>
      </c>
      <c r="V393" t="s">
        <v>7</v>
      </c>
      <c r="W393">
        <v>140.279076</v>
      </c>
      <c r="X393">
        <v>5.6239999999999997E-3</v>
      </c>
      <c r="Y393" t="s">
        <v>8</v>
      </c>
      <c r="Z393">
        <v>347.65653900000001</v>
      </c>
      <c r="AA393">
        <v>0.389963</v>
      </c>
      <c r="AB393" t="s">
        <v>9</v>
      </c>
      <c r="AC393">
        <v>4652.2458779999997</v>
      </c>
      <c r="AD393">
        <v>4.4000979999999998</v>
      </c>
      <c r="AE393" t="s">
        <v>10</v>
      </c>
      <c r="AF393">
        <v>1.6768000000000002E-2</v>
      </c>
      <c r="AG393">
        <v>4.3999999999999999E-5</v>
      </c>
      <c r="AH393" t="s">
        <v>11</v>
      </c>
      <c r="AI393">
        <v>0.98221599999999998</v>
      </c>
      <c r="AJ393">
        <v>1.2E-5</v>
      </c>
      <c r="AK393" t="s">
        <v>12</v>
      </c>
      <c r="AL393">
        <v>0.6</v>
      </c>
      <c r="AM393">
        <v>11.2</v>
      </c>
    </row>
    <row r="394" spans="1:39" x14ac:dyDescent="0.25">
      <c r="A394" t="s">
        <v>18</v>
      </c>
      <c r="B394">
        <v>13</v>
      </c>
      <c r="C394">
        <v>325</v>
      </c>
      <c r="D394" t="s">
        <v>1</v>
      </c>
      <c r="E394">
        <v>0</v>
      </c>
      <c r="F394">
        <v>0</v>
      </c>
      <c r="G394" t="s">
        <v>2</v>
      </c>
      <c r="H394">
        <v>6090.2691590000004</v>
      </c>
      <c r="I394">
        <v>7.1040999999999999</v>
      </c>
      <c r="J394" t="s">
        <v>3</v>
      </c>
      <c r="K394">
        <v>6084.1516149999998</v>
      </c>
      <c r="L394">
        <v>7.0891789999999997</v>
      </c>
      <c r="M394" t="s">
        <v>4</v>
      </c>
      <c r="N394">
        <v>277.88480399999997</v>
      </c>
      <c r="O394">
        <v>0.12039900000000001</v>
      </c>
      <c r="P394" t="s">
        <v>5</v>
      </c>
      <c r="Q394">
        <v>727.87510899999995</v>
      </c>
      <c r="R394">
        <v>0.53933799999999998</v>
      </c>
      <c r="S394" t="s">
        <v>6</v>
      </c>
      <c r="T394">
        <v>145.89464000000001</v>
      </c>
      <c r="U394">
        <v>3.8088999999999998E-2</v>
      </c>
      <c r="V394" t="s">
        <v>7</v>
      </c>
      <c r="W394">
        <v>151.974547</v>
      </c>
      <c r="X394">
        <v>6.6610000000000003E-3</v>
      </c>
      <c r="Y394" t="s">
        <v>8</v>
      </c>
      <c r="Z394">
        <v>376.68157600000001</v>
      </c>
      <c r="AA394">
        <v>0.42952600000000002</v>
      </c>
      <c r="AB394" t="s">
        <v>9</v>
      </c>
      <c r="AC394">
        <v>5039.9384760000003</v>
      </c>
      <c r="AD394">
        <v>4.7940209999999999</v>
      </c>
      <c r="AE394" t="s">
        <v>10</v>
      </c>
      <c r="AF394">
        <v>1.6039000000000001E-2</v>
      </c>
      <c r="AG394">
        <v>4.0000000000000003E-5</v>
      </c>
      <c r="AH394" t="s">
        <v>11</v>
      </c>
      <c r="AI394">
        <v>0.98227200000000003</v>
      </c>
      <c r="AJ394">
        <v>1.1E-5</v>
      </c>
      <c r="AK394" t="s">
        <v>12</v>
      </c>
      <c r="AL394">
        <v>0.6</v>
      </c>
      <c r="AM394">
        <v>11.2</v>
      </c>
    </row>
    <row r="395" spans="1:39" x14ac:dyDescent="0.25">
      <c r="A395" t="s">
        <v>18</v>
      </c>
      <c r="B395">
        <v>14</v>
      </c>
      <c r="C395">
        <v>350</v>
      </c>
      <c r="D395" t="s">
        <v>1</v>
      </c>
      <c r="E395">
        <v>0</v>
      </c>
      <c r="F395">
        <v>0</v>
      </c>
      <c r="G395" t="s">
        <v>2</v>
      </c>
      <c r="H395">
        <v>6558.7662780000001</v>
      </c>
      <c r="I395">
        <v>7.5321689999999997</v>
      </c>
      <c r="J395" t="s">
        <v>3</v>
      </c>
      <c r="K395">
        <v>6552.1782409999996</v>
      </c>
      <c r="L395">
        <v>7.5153420000000004</v>
      </c>
      <c r="M395" t="s">
        <v>4</v>
      </c>
      <c r="N395">
        <v>299.24938500000002</v>
      </c>
      <c r="O395">
        <v>0.119599</v>
      </c>
      <c r="P395" t="s">
        <v>5</v>
      </c>
      <c r="Q395">
        <v>783.946459</v>
      </c>
      <c r="R395">
        <v>0.63144699999999998</v>
      </c>
      <c r="S395" t="s">
        <v>6</v>
      </c>
      <c r="T395">
        <v>157.10448199999999</v>
      </c>
      <c r="U395">
        <v>4.0371999999999998E-2</v>
      </c>
      <c r="V395" t="s">
        <v>7</v>
      </c>
      <c r="W395">
        <v>163.666393</v>
      </c>
      <c r="X395">
        <v>7.051E-3</v>
      </c>
      <c r="Y395" t="s">
        <v>8</v>
      </c>
      <c r="Z395">
        <v>405.74983300000002</v>
      </c>
      <c r="AA395">
        <v>0.49276300000000001</v>
      </c>
      <c r="AB395" t="s">
        <v>9</v>
      </c>
      <c r="AC395">
        <v>5427.5712549999998</v>
      </c>
      <c r="AD395">
        <v>5.0651219999999997</v>
      </c>
      <c r="AE395" t="s">
        <v>10</v>
      </c>
      <c r="AF395">
        <v>1.5650000000000001E-2</v>
      </c>
      <c r="AG395">
        <v>3.8999999999999999E-5</v>
      </c>
      <c r="AH395" t="s">
        <v>11</v>
      </c>
      <c r="AI395">
        <v>0.98228199999999999</v>
      </c>
      <c r="AJ395">
        <v>1.1E-5</v>
      </c>
      <c r="AK395" t="s">
        <v>12</v>
      </c>
      <c r="AL395">
        <v>0.6</v>
      </c>
      <c r="AM395">
        <v>11.2</v>
      </c>
    </row>
    <row r="396" spans="1:39" x14ac:dyDescent="0.25">
      <c r="A396" t="s">
        <v>18</v>
      </c>
      <c r="B396">
        <v>15</v>
      </c>
      <c r="C396">
        <v>375</v>
      </c>
      <c r="D396" t="s">
        <v>1</v>
      </c>
      <c r="E396">
        <v>0</v>
      </c>
      <c r="F396">
        <v>0</v>
      </c>
      <c r="G396" t="s">
        <v>2</v>
      </c>
      <c r="H396">
        <v>7027.3538879999996</v>
      </c>
      <c r="I396">
        <v>8.1402470000000005</v>
      </c>
      <c r="J396" t="s">
        <v>3</v>
      </c>
      <c r="K396">
        <v>7020.295572</v>
      </c>
      <c r="L396">
        <v>8.1239550000000005</v>
      </c>
      <c r="M396" t="s">
        <v>4</v>
      </c>
      <c r="N396">
        <v>320.61631299999999</v>
      </c>
      <c r="O396">
        <v>0.12690100000000001</v>
      </c>
      <c r="P396" t="s">
        <v>5</v>
      </c>
      <c r="Q396">
        <v>840.01998700000001</v>
      </c>
      <c r="R396">
        <v>0.76338799999999996</v>
      </c>
      <c r="S396" t="s">
        <v>6</v>
      </c>
      <c r="T396">
        <v>168.31465299999999</v>
      </c>
      <c r="U396">
        <v>4.7303999999999999E-2</v>
      </c>
      <c r="V396" t="s">
        <v>7</v>
      </c>
      <c r="W396">
        <v>175.35692900000001</v>
      </c>
      <c r="X396">
        <v>8.7620000000000007E-3</v>
      </c>
      <c r="Y396" t="s">
        <v>8</v>
      </c>
      <c r="Z396">
        <v>434.82324</v>
      </c>
      <c r="AA396">
        <v>0.557562</v>
      </c>
      <c r="AB396" t="s">
        <v>9</v>
      </c>
      <c r="AC396">
        <v>5815.2890109999998</v>
      </c>
      <c r="AD396">
        <v>5.3559489999999998</v>
      </c>
      <c r="AE396" t="s">
        <v>10</v>
      </c>
      <c r="AF396">
        <v>1.4914E-2</v>
      </c>
      <c r="AG396">
        <v>2.9E-5</v>
      </c>
      <c r="AH396" t="s">
        <v>11</v>
      </c>
      <c r="AI396">
        <v>0.98228400000000005</v>
      </c>
      <c r="AJ396">
        <v>1.1E-5</v>
      </c>
      <c r="AK396" t="s">
        <v>12</v>
      </c>
      <c r="AL396">
        <v>6.86</v>
      </c>
      <c r="AM396">
        <v>1923.8804</v>
      </c>
    </row>
    <row r="397" spans="1:39" x14ac:dyDescent="0.25">
      <c r="A397" t="s">
        <v>18</v>
      </c>
      <c r="B397">
        <v>16</v>
      </c>
      <c r="C397">
        <v>400</v>
      </c>
      <c r="D397" t="s">
        <v>1</v>
      </c>
      <c r="E397">
        <v>0</v>
      </c>
      <c r="F397">
        <v>0</v>
      </c>
      <c r="G397" t="s">
        <v>2</v>
      </c>
      <c r="H397">
        <v>7495.8403230000004</v>
      </c>
      <c r="I397">
        <v>8.8369099999999996</v>
      </c>
      <c r="J397" t="s">
        <v>3</v>
      </c>
      <c r="K397">
        <v>7488.3119649999999</v>
      </c>
      <c r="L397">
        <v>8.8175709999999992</v>
      </c>
      <c r="M397" t="s">
        <v>4</v>
      </c>
      <c r="N397">
        <v>341.98350699999997</v>
      </c>
      <c r="O397">
        <v>0.12953100000000001</v>
      </c>
      <c r="P397" t="s">
        <v>5</v>
      </c>
      <c r="Q397">
        <v>896.10652200000004</v>
      </c>
      <c r="R397">
        <v>0.86570999999999998</v>
      </c>
      <c r="S397" t="s">
        <v>6</v>
      </c>
      <c r="T397">
        <v>179.53236699999999</v>
      </c>
      <c r="U397">
        <v>5.0331000000000001E-2</v>
      </c>
      <c r="V397" t="s">
        <v>7</v>
      </c>
      <c r="W397">
        <v>187.04418899999999</v>
      </c>
      <c r="X397">
        <v>9.1959999999999993E-3</v>
      </c>
      <c r="Y397" t="s">
        <v>8</v>
      </c>
      <c r="Z397">
        <v>463.90235799999999</v>
      </c>
      <c r="AA397">
        <v>0.63309400000000005</v>
      </c>
      <c r="AB397" t="s">
        <v>9</v>
      </c>
      <c r="AC397">
        <v>6202.8940160000002</v>
      </c>
      <c r="AD397">
        <v>5.7991799999999998</v>
      </c>
      <c r="AE397" t="s">
        <v>10</v>
      </c>
      <c r="AF397">
        <v>1.4567E-2</v>
      </c>
      <c r="AG397">
        <v>2.5000000000000001E-5</v>
      </c>
      <c r="AH397" t="s">
        <v>11</v>
      </c>
      <c r="AI397">
        <v>0.98229200000000005</v>
      </c>
      <c r="AJ397">
        <v>1.1E-5</v>
      </c>
      <c r="AK397" t="s">
        <v>12</v>
      </c>
      <c r="AL397">
        <v>6.86</v>
      </c>
      <c r="AM397">
        <v>1923.8804</v>
      </c>
    </row>
    <row r="398" spans="1:39" x14ac:dyDescent="0.25">
      <c r="A398" t="s">
        <v>18</v>
      </c>
      <c r="B398">
        <v>17</v>
      </c>
      <c r="C398">
        <v>425</v>
      </c>
      <c r="D398" t="s">
        <v>1</v>
      </c>
      <c r="E398">
        <v>0</v>
      </c>
      <c r="F398">
        <v>0</v>
      </c>
      <c r="G398" t="s">
        <v>2</v>
      </c>
      <c r="H398">
        <v>7964.327526</v>
      </c>
      <c r="I398">
        <v>9.2340959999999992</v>
      </c>
      <c r="J398" t="s">
        <v>3</v>
      </c>
      <c r="K398">
        <v>7956.3294980000001</v>
      </c>
      <c r="L398">
        <v>9.2168050000000008</v>
      </c>
      <c r="M398" t="s">
        <v>4</v>
      </c>
      <c r="N398">
        <v>363.34991500000001</v>
      </c>
      <c r="O398">
        <v>0.12942999999999999</v>
      </c>
      <c r="P398" t="s">
        <v>5</v>
      </c>
      <c r="Q398">
        <v>952.19287299999996</v>
      </c>
      <c r="R398">
        <v>0.92424099999999998</v>
      </c>
      <c r="S398" t="s">
        <v>6</v>
      </c>
      <c r="T398">
        <v>190.75040999999999</v>
      </c>
      <c r="U398">
        <v>5.0639999999999998E-2</v>
      </c>
      <c r="V398" t="s">
        <v>7</v>
      </c>
      <c r="W398">
        <v>198.736932</v>
      </c>
      <c r="X398">
        <v>1.0381E-2</v>
      </c>
      <c r="Y398" t="s">
        <v>8</v>
      </c>
      <c r="Z398">
        <v>492.97845799999999</v>
      </c>
      <c r="AA398">
        <v>0.67461199999999999</v>
      </c>
      <c r="AB398" t="s">
        <v>9</v>
      </c>
      <c r="AC398">
        <v>6590.4991040000004</v>
      </c>
      <c r="AD398">
        <v>6.1804309999999996</v>
      </c>
      <c r="AE398" t="s">
        <v>10</v>
      </c>
      <c r="AF398">
        <v>1.3743E-2</v>
      </c>
      <c r="AG398">
        <v>1.7E-5</v>
      </c>
      <c r="AH398" t="s">
        <v>11</v>
      </c>
      <c r="AI398">
        <v>0.98229299999999997</v>
      </c>
      <c r="AJ398">
        <v>1.1E-5</v>
      </c>
      <c r="AK398" t="s">
        <v>12</v>
      </c>
      <c r="AL398">
        <v>6.86</v>
      </c>
      <c r="AM398">
        <v>1923.8804</v>
      </c>
    </row>
    <row r="399" spans="1:39" x14ac:dyDescent="0.25">
      <c r="A399" t="s">
        <v>18</v>
      </c>
      <c r="B399">
        <v>18</v>
      </c>
      <c r="C399">
        <v>450</v>
      </c>
      <c r="D399" t="s">
        <v>1</v>
      </c>
      <c r="E399">
        <v>0</v>
      </c>
      <c r="F399">
        <v>0</v>
      </c>
      <c r="G399" t="s">
        <v>2</v>
      </c>
      <c r="H399">
        <v>8432.8686359999992</v>
      </c>
      <c r="I399">
        <v>10.327707999999999</v>
      </c>
      <c r="J399" t="s">
        <v>3</v>
      </c>
      <c r="K399">
        <v>8424.4004760000007</v>
      </c>
      <c r="L399">
        <v>10.315293</v>
      </c>
      <c r="M399" t="s">
        <v>4</v>
      </c>
      <c r="N399">
        <v>384.71288700000002</v>
      </c>
      <c r="O399">
        <v>0.14102300000000001</v>
      </c>
      <c r="P399" t="s">
        <v>5</v>
      </c>
      <c r="Q399">
        <v>1008.275453</v>
      </c>
      <c r="R399">
        <v>1.012961</v>
      </c>
      <c r="S399" t="s">
        <v>6</v>
      </c>
      <c r="T399">
        <v>201.96422100000001</v>
      </c>
      <c r="U399">
        <v>5.3240999999999997E-2</v>
      </c>
      <c r="V399" t="s">
        <v>7</v>
      </c>
      <c r="W399">
        <v>210.43318500000001</v>
      </c>
      <c r="X399">
        <v>1.0821000000000001E-2</v>
      </c>
      <c r="Y399" t="s">
        <v>8</v>
      </c>
      <c r="Z399">
        <v>522.04781300000002</v>
      </c>
      <c r="AA399">
        <v>0.74773000000000001</v>
      </c>
      <c r="AB399" t="s">
        <v>9</v>
      </c>
      <c r="AC399">
        <v>6978.1687099999999</v>
      </c>
      <c r="AD399">
        <v>7.1044559999999999</v>
      </c>
      <c r="AE399" t="s">
        <v>10</v>
      </c>
      <c r="AF399">
        <v>1.3565000000000001E-2</v>
      </c>
      <c r="AG399">
        <v>1.5999999999999999E-5</v>
      </c>
      <c r="AH399" t="s">
        <v>11</v>
      </c>
      <c r="AI399">
        <v>0.98275400000000002</v>
      </c>
      <c r="AJ399">
        <v>1.5E-5</v>
      </c>
      <c r="AK399" t="s">
        <v>12</v>
      </c>
      <c r="AL399">
        <v>6.86</v>
      </c>
      <c r="AM399">
        <v>1923.8804</v>
      </c>
    </row>
    <row r="400" spans="1:39" x14ac:dyDescent="0.25">
      <c r="A400" t="s">
        <v>18</v>
      </c>
      <c r="B400">
        <v>19</v>
      </c>
      <c r="C400">
        <v>475</v>
      </c>
      <c r="D400" t="s">
        <v>1</v>
      </c>
      <c r="E400">
        <v>0</v>
      </c>
      <c r="F400">
        <v>0</v>
      </c>
      <c r="G400" t="s">
        <v>2</v>
      </c>
      <c r="H400">
        <v>8901.3154040000009</v>
      </c>
      <c r="I400">
        <v>11.497287</v>
      </c>
      <c r="J400" t="s">
        <v>3</v>
      </c>
      <c r="K400">
        <v>8892.3771969999998</v>
      </c>
      <c r="L400">
        <v>11.484474000000001</v>
      </c>
      <c r="M400" t="s">
        <v>4</v>
      </c>
      <c r="N400">
        <v>406.06630100000001</v>
      </c>
      <c r="O400">
        <v>0.149953</v>
      </c>
      <c r="P400" t="s">
        <v>5</v>
      </c>
      <c r="Q400">
        <v>1064.3710599999999</v>
      </c>
      <c r="R400">
        <v>1.111785</v>
      </c>
      <c r="S400" t="s">
        <v>6</v>
      </c>
      <c r="T400">
        <v>213.18139400000001</v>
      </c>
      <c r="U400">
        <v>5.7099999999999998E-2</v>
      </c>
      <c r="V400" t="s">
        <v>7</v>
      </c>
      <c r="W400">
        <v>222.125291</v>
      </c>
      <c r="X400">
        <v>1.2116999999999999E-2</v>
      </c>
      <c r="Y400" t="s">
        <v>8</v>
      </c>
      <c r="Z400">
        <v>551.13291300000003</v>
      </c>
      <c r="AA400">
        <v>0.82630300000000001</v>
      </c>
      <c r="AB400" t="s">
        <v>9</v>
      </c>
      <c r="AC400">
        <v>7365.7391729999999</v>
      </c>
      <c r="AD400">
        <v>7.9381349999999999</v>
      </c>
      <c r="AE400" t="s">
        <v>10</v>
      </c>
      <c r="AF400">
        <v>1.3565000000000001E-2</v>
      </c>
      <c r="AG400">
        <v>1.5999999999999999E-5</v>
      </c>
      <c r="AH400" t="s">
        <v>11</v>
      </c>
      <c r="AI400">
        <v>0.98275699999999999</v>
      </c>
      <c r="AJ400">
        <v>1.5E-5</v>
      </c>
      <c r="AK400" t="s">
        <v>12</v>
      </c>
      <c r="AL400">
        <v>6.86</v>
      </c>
      <c r="AM400">
        <v>1923.8804</v>
      </c>
    </row>
    <row r="401" spans="1:39" x14ac:dyDescent="0.25">
      <c r="A401" t="s">
        <v>18</v>
      </c>
      <c r="B401">
        <v>20</v>
      </c>
      <c r="C401">
        <v>500</v>
      </c>
      <c r="D401" t="s">
        <v>1</v>
      </c>
      <c r="E401">
        <v>0</v>
      </c>
      <c r="F401">
        <v>0</v>
      </c>
      <c r="G401" t="s">
        <v>2</v>
      </c>
      <c r="H401">
        <v>9369.8864229999999</v>
      </c>
      <c r="I401">
        <v>12.863386999999999</v>
      </c>
      <c r="J401" t="s">
        <v>3</v>
      </c>
      <c r="K401">
        <v>9360.4777209999993</v>
      </c>
      <c r="L401">
        <v>12.849601</v>
      </c>
      <c r="M401" t="s">
        <v>4</v>
      </c>
      <c r="N401">
        <v>427.42866099999998</v>
      </c>
      <c r="O401">
        <v>0.15532499999999999</v>
      </c>
      <c r="P401" t="s">
        <v>5</v>
      </c>
      <c r="Q401">
        <v>1120.49263</v>
      </c>
      <c r="R401">
        <v>1.1382190000000001</v>
      </c>
      <c r="S401" t="s">
        <v>6</v>
      </c>
      <c r="T401">
        <v>224.40024</v>
      </c>
      <c r="U401">
        <v>6.0726000000000002E-2</v>
      </c>
      <c r="V401" t="s">
        <v>7</v>
      </c>
      <c r="W401">
        <v>233.819142</v>
      </c>
      <c r="X401">
        <v>1.2854000000000001E-2</v>
      </c>
      <c r="Y401" t="s">
        <v>8</v>
      </c>
      <c r="Z401">
        <v>580.23956099999998</v>
      </c>
      <c r="AA401">
        <v>0.83479000000000003</v>
      </c>
      <c r="AB401" t="s">
        <v>9</v>
      </c>
      <c r="AC401">
        <v>7753.3976789999997</v>
      </c>
      <c r="AD401">
        <v>8.8721800000000002</v>
      </c>
      <c r="AE401" t="s">
        <v>10</v>
      </c>
      <c r="AF401">
        <v>1.3502E-2</v>
      </c>
      <c r="AG401">
        <v>1.5999999999999999E-5</v>
      </c>
      <c r="AH401" t="s">
        <v>11</v>
      </c>
      <c r="AI401">
        <v>0.98303799999999997</v>
      </c>
      <c r="AJ401">
        <v>1.8E-5</v>
      </c>
      <c r="AK401" t="s">
        <v>12</v>
      </c>
      <c r="AL401">
        <v>6.86</v>
      </c>
      <c r="AM401">
        <v>1923.8804</v>
      </c>
    </row>
    <row r="402" spans="1:39" x14ac:dyDescent="0.25">
      <c r="A402" t="s">
        <v>19</v>
      </c>
      <c r="B402">
        <v>1</v>
      </c>
      <c r="C402">
        <v>25</v>
      </c>
      <c r="D402" t="s">
        <v>1</v>
      </c>
      <c r="E402">
        <v>0</v>
      </c>
      <c r="F402">
        <v>0</v>
      </c>
      <c r="G402" t="s">
        <v>2</v>
      </c>
      <c r="H402">
        <v>0</v>
      </c>
      <c r="I402">
        <v>0</v>
      </c>
      <c r="J402" t="s">
        <v>3</v>
      </c>
      <c r="K402">
        <v>0</v>
      </c>
      <c r="L402">
        <v>0</v>
      </c>
      <c r="M402" t="s">
        <v>4</v>
      </c>
      <c r="N402">
        <v>0</v>
      </c>
      <c r="O402">
        <v>0</v>
      </c>
      <c r="P402" t="s">
        <v>5</v>
      </c>
      <c r="Q402">
        <v>0</v>
      </c>
      <c r="R402">
        <v>0</v>
      </c>
      <c r="S402" t="s">
        <v>6</v>
      </c>
      <c r="T402">
        <v>0</v>
      </c>
      <c r="U402">
        <v>0</v>
      </c>
      <c r="V402" t="s">
        <v>7</v>
      </c>
      <c r="W402">
        <v>0</v>
      </c>
      <c r="X402">
        <v>0</v>
      </c>
      <c r="Y402" t="s">
        <v>8</v>
      </c>
      <c r="Z402">
        <v>0</v>
      </c>
      <c r="AA402">
        <v>0</v>
      </c>
      <c r="AB402" t="s">
        <v>9</v>
      </c>
      <c r="AC402">
        <v>0</v>
      </c>
      <c r="AD402">
        <v>0</v>
      </c>
      <c r="AE402" t="s">
        <v>10</v>
      </c>
      <c r="AF402">
        <v>0</v>
      </c>
      <c r="AG402">
        <v>0</v>
      </c>
      <c r="AH402" t="s">
        <v>11</v>
      </c>
      <c r="AI402">
        <v>0</v>
      </c>
      <c r="AJ402">
        <v>0</v>
      </c>
      <c r="AK402" t="s">
        <v>12</v>
      </c>
      <c r="AL402">
        <v>0</v>
      </c>
      <c r="AM402">
        <v>0</v>
      </c>
    </row>
    <row r="403" spans="1:39" x14ac:dyDescent="0.25">
      <c r="A403" t="s">
        <v>19</v>
      </c>
      <c r="B403">
        <v>2</v>
      </c>
      <c r="C403">
        <v>50</v>
      </c>
      <c r="D403" t="s">
        <v>1</v>
      </c>
      <c r="E403">
        <v>0</v>
      </c>
      <c r="F403">
        <v>0</v>
      </c>
      <c r="G403" t="s">
        <v>2</v>
      </c>
      <c r="H403">
        <v>0</v>
      </c>
      <c r="I403">
        <v>0</v>
      </c>
      <c r="J403" t="s">
        <v>3</v>
      </c>
      <c r="K403">
        <v>0</v>
      </c>
      <c r="L403">
        <v>0</v>
      </c>
      <c r="M403" t="s">
        <v>4</v>
      </c>
      <c r="N403">
        <v>0</v>
      </c>
      <c r="O403">
        <v>0</v>
      </c>
      <c r="P403" t="s">
        <v>5</v>
      </c>
      <c r="Q403">
        <v>0</v>
      </c>
      <c r="R403">
        <v>0</v>
      </c>
      <c r="S403" t="s">
        <v>6</v>
      </c>
      <c r="T403">
        <v>0</v>
      </c>
      <c r="U403">
        <v>0</v>
      </c>
      <c r="V403" t="s">
        <v>7</v>
      </c>
      <c r="W403">
        <v>0</v>
      </c>
      <c r="X403">
        <v>0</v>
      </c>
      <c r="Y403" t="s">
        <v>8</v>
      </c>
      <c r="Z403">
        <v>0</v>
      </c>
      <c r="AA403">
        <v>0</v>
      </c>
      <c r="AB403" t="s">
        <v>9</v>
      </c>
      <c r="AC403">
        <v>0</v>
      </c>
      <c r="AD403">
        <v>0</v>
      </c>
      <c r="AE403" t="s">
        <v>10</v>
      </c>
      <c r="AF403">
        <v>0</v>
      </c>
      <c r="AG403">
        <v>0</v>
      </c>
      <c r="AH403" t="s">
        <v>11</v>
      </c>
      <c r="AI403">
        <v>0</v>
      </c>
      <c r="AJ403">
        <v>0</v>
      </c>
      <c r="AK403" t="s">
        <v>12</v>
      </c>
      <c r="AL403">
        <v>0</v>
      </c>
      <c r="AM403">
        <v>0</v>
      </c>
    </row>
    <row r="404" spans="1:39" x14ac:dyDescent="0.25">
      <c r="A404" t="s">
        <v>19</v>
      </c>
      <c r="B404">
        <v>3</v>
      </c>
      <c r="C404">
        <v>75</v>
      </c>
      <c r="D404" t="s">
        <v>1</v>
      </c>
      <c r="E404">
        <v>0</v>
      </c>
      <c r="F404">
        <v>0</v>
      </c>
      <c r="G404" t="s">
        <v>2</v>
      </c>
      <c r="H404">
        <v>0</v>
      </c>
      <c r="I404">
        <v>0</v>
      </c>
      <c r="J404" t="s">
        <v>3</v>
      </c>
      <c r="K404">
        <v>0</v>
      </c>
      <c r="L404">
        <v>0</v>
      </c>
      <c r="M404" t="s">
        <v>4</v>
      </c>
      <c r="N404">
        <v>0</v>
      </c>
      <c r="O404">
        <v>0</v>
      </c>
      <c r="P404" t="s">
        <v>5</v>
      </c>
      <c r="Q404">
        <v>0</v>
      </c>
      <c r="R404">
        <v>0</v>
      </c>
      <c r="S404" t="s">
        <v>6</v>
      </c>
      <c r="T404">
        <v>0</v>
      </c>
      <c r="U404">
        <v>0</v>
      </c>
      <c r="V404" t="s">
        <v>7</v>
      </c>
      <c r="W404">
        <v>0</v>
      </c>
      <c r="X404">
        <v>0</v>
      </c>
      <c r="Y404" t="s">
        <v>8</v>
      </c>
      <c r="Z404">
        <v>0</v>
      </c>
      <c r="AA404">
        <v>0</v>
      </c>
      <c r="AB404" t="s">
        <v>9</v>
      </c>
      <c r="AC404">
        <v>0</v>
      </c>
      <c r="AD404">
        <v>0</v>
      </c>
      <c r="AE404" t="s">
        <v>10</v>
      </c>
      <c r="AF404">
        <v>0</v>
      </c>
      <c r="AG404">
        <v>0</v>
      </c>
      <c r="AH404" t="s">
        <v>11</v>
      </c>
      <c r="AI404">
        <v>0</v>
      </c>
      <c r="AJ404">
        <v>0</v>
      </c>
      <c r="AK404" t="s">
        <v>12</v>
      </c>
      <c r="AL404">
        <v>0</v>
      </c>
      <c r="AM404">
        <v>0</v>
      </c>
    </row>
    <row r="405" spans="1:39" x14ac:dyDescent="0.25">
      <c r="A405" t="s">
        <v>19</v>
      </c>
      <c r="B405">
        <v>4</v>
      </c>
      <c r="C405">
        <v>100</v>
      </c>
      <c r="D405" t="s">
        <v>1</v>
      </c>
      <c r="E405">
        <v>0</v>
      </c>
      <c r="F405">
        <v>0</v>
      </c>
      <c r="G405" t="s">
        <v>2</v>
      </c>
      <c r="H405">
        <v>0</v>
      </c>
      <c r="I405">
        <v>0</v>
      </c>
      <c r="J405" t="s">
        <v>3</v>
      </c>
      <c r="K405">
        <v>0</v>
      </c>
      <c r="L405">
        <v>0</v>
      </c>
      <c r="M405" t="s">
        <v>4</v>
      </c>
      <c r="N405">
        <v>0</v>
      </c>
      <c r="O405">
        <v>0</v>
      </c>
      <c r="P405" t="s">
        <v>5</v>
      </c>
      <c r="Q405">
        <v>0</v>
      </c>
      <c r="R405">
        <v>0</v>
      </c>
      <c r="S405" t="s">
        <v>6</v>
      </c>
      <c r="T405">
        <v>0</v>
      </c>
      <c r="U405">
        <v>0</v>
      </c>
      <c r="V405" t="s">
        <v>7</v>
      </c>
      <c r="W405">
        <v>0</v>
      </c>
      <c r="X405">
        <v>0</v>
      </c>
      <c r="Y405" t="s">
        <v>8</v>
      </c>
      <c r="Z405">
        <v>0</v>
      </c>
      <c r="AA405">
        <v>0</v>
      </c>
      <c r="AB405" t="s">
        <v>9</v>
      </c>
      <c r="AC405">
        <v>0</v>
      </c>
      <c r="AD405">
        <v>0</v>
      </c>
      <c r="AE405" t="s">
        <v>10</v>
      </c>
      <c r="AF405">
        <v>0</v>
      </c>
      <c r="AG405">
        <v>0</v>
      </c>
      <c r="AH405" t="s">
        <v>11</v>
      </c>
      <c r="AI405">
        <v>0</v>
      </c>
      <c r="AJ405">
        <v>0</v>
      </c>
      <c r="AK405" t="s">
        <v>12</v>
      </c>
      <c r="AL405">
        <v>0</v>
      </c>
      <c r="AM405">
        <v>0</v>
      </c>
    </row>
    <row r="406" spans="1:39" x14ac:dyDescent="0.25">
      <c r="A406" t="s">
        <v>19</v>
      </c>
      <c r="B406">
        <v>5</v>
      </c>
      <c r="C406">
        <v>125</v>
      </c>
      <c r="D406" t="s">
        <v>1</v>
      </c>
      <c r="E406">
        <v>0</v>
      </c>
      <c r="F406">
        <v>0</v>
      </c>
      <c r="G406" t="s">
        <v>2</v>
      </c>
      <c r="H406">
        <v>0</v>
      </c>
      <c r="I406">
        <v>0</v>
      </c>
      <c r="J406" t="s">
        <v>3</v>
      </c>
      <c r="K406">
        <v>0</v>
      </c>
      <c r="L406">
        <v>0</v>
      </c>
      <c r="M406" t="s">
        <v>4</v>
      </c>
      <c r="N406">
        <v>0</v>
      </c>
      <c r="O406">
        <v>0</v>
      </c>
      <c r="P406" t="s">
        <v>5</v>
      </c>
      <c r="Q406">
        <v>0</v>
      </c>
      <c r="R406">
        <v>0</v>
      </c>
      <c r="S406" t="s">
        <v>6</v>
      </c>
      <c r="T406">
        <v>0</v>
      </c>
      <c r="U406">
        <v>0</v>
      </c>
      <c r="V406" t="s">
        <v>7</v>
      </c>
      <c r="W406">
        <v>0</v>
      </c>
      <c r="X406">
        <v>0</v>
      </c>
      <c r="Y406" t="s">
        <v>8</v>
      </c>
      <c r="Z406">
        <v>0</v>
      </c>
      <c r="AA406">
        <v>0</v>
      </c>
      <c r="AB406" t="s">
        <v>9</v>
      </c>
      <c r="AC406">
        <v>0</v>
      </c>
      <c r="AD406">
        <v>0</v>
      </c>
      <c r="AE406" t="s">
        <v>10</v>
      </c>
      <c r="AF406">
        <v>0</v>
      </c>
      <c r="AG406">
        <v>0</v>
      </c>
      <c r="AH406" t="s">
        <v>11</v>
      </c>
      <c r="AI406">
        <v>0</v>
      </c>
      <c r="AJ406">
        <v>0</v>
      </c>
      <c r="AK406" t="s">
        <v>12</v>
      </c>
      <c r="AL406">
        <v>0</v>
      </c>
      <c r="AM406">
        <v>0</v>
      </c>
    </row>
    <row r="407" spans="1:39" x14ac:dyDescent="0.25">
      <c r="A407" t="s">
        <v>19</v>
      </c>
      <c r="B407">
        <v>6</v>
      </c>
      <c r="C407">
        <v>150</v>
      </c>
      <c r="D407" t="s">
        <v>1</v>
      </c>
      <c r="E407">
        <v>0</v>
      </c>
      <c r="F407">
        <v>0</v>
      </c>
      <c r="G407" t="s">
        <v>2</v>
      </c>
      <c r="H407">
        <v>0</v>
      </c>
      <c r="I407">
        <v>0</v>
      </c>
      <c r="J407" t="s">
        <v>3</v>
      </c>
      <c r="K407">
        <v>0</v>
      </c>
      <c r="L407">
        <v>0</v>
      </c>
      <c r="M407" t="s">
        <v>4</v>
      </c>
      <c r="N407">
        <v>0</v>
      </c>
      <c r="O407">
        <v>0</v>
      </c>
      <c r="P407" t="s">
        <v>5</v>
      </c>
      <c r="Q407">
        <v>0</v>
      </c>
      <c r="R407">
        <v>0</v>
      </c>
      <c r="S407" t="s">
        <v>6</v>
      </c>
      <c r="T407">
        <v>0</v>
      </c>
      <c r="U407">
        <v>0</v>
      </c>
      <c r="V407" t="s">
        <v>7</v>
      </c>
      <c r="W407">
        <v>0</v>
      </c>
      <c r="X407">
        <v>0</v>
      </c>
      <c r="Y407" t="s">
        <v>8</v>
      </c>
      <c r="Z407">
        <v>0</v>
      </c>
      <c r="AA407">
        <v>0</v>
      </c>
      <c r="AB407" t="s">
        <v>9</v>
      </c>
      <c r="AC407">
        <v>0</v>
      </c>
      <c r="AD407">
        <v>0</v>
      </c>
      <c r="AE407" t="s">
        <v>10</v>
      </c>
      <c r="AF407">
        <v>0</v>
      </c>
      <c r="AG407">
        <v>0</v>
      </c>
      <c r="AH407" t="s">
        <v>11</v>
      </c>
      <c r="AI407">
        <v>0</v>
      </c>
      <c r="AJ407">
        <v>0</v>
      </c>
      <c r="AK407" t="s">
        <v>12</v>
      </c>
      <c r="AL407">
        <v>0</v>
      </c>
      <c r="AM407">
        <v>0</v>
      </c>
    </row>
    <row r="408" spans="1:39" x14ac:dyDescent="0.25">
      <c r="A408" t="s">
        <v>19</v>
      </c>
      <c r="B408">
        <v>7</v>
      </c>
      <c r="C408">
        <v>175</v>
      </c>
      <c r="D408" t="s">
        <v>1</v>
      </c>
      <c r="E408">
        <v>0</v>
      </c>
      <c r="F408">
        <v>0</v>
      </c>
      <c r="G408" t="s">
        <v>2</v>
      </c>
      <c r="H408">
        <v>0</v>
      </c>
      <c r="I408">
        <v>0</v>
      </c>
      <c r="J408" t="s">
        <v>3</v>
      </c>
      <c r="K408">
        <v>0</v>
      </c>
      <c r="L408">
        <v>0</v>
      </c>
      <c r="M408" t="s">
        <v>4</v>
      </c>
      <c r="N408">
        <v>0</v>
      </c>
      <c r="O408">
        <v>0</v>
      </c>
      <c r="P408" t="s">
        <v>5</v>
      </c>
      <c r="Q408">
        <v>0</v>
      </c>
      <c r="R408">
        <v>0</v>
      </c>
      <c r="S408" t="s">
        <v>6</v>
      </c>
      <c r="T408">
        <v>0</v>
      </c>
      <c r="U408">
        <v>0</v>
      </c>
      <c r="V408" t="s">
        <v>7</v>
      </c>
      <c r="W408">
        <v>0</v>
      </c>
      <c r="X408">
        <v>0</v>
      </c>
      <c r="Y408" t="s">
        <v>8</v>
      </c>
      <c r="Z408">
        <v>0</v>
      </c>
      <c r="AA408">
        <v>0</v>
      </c>
      <c r="AB408" t="s">
        <v>9</v>
      </c>
      <c r="AC408">
        <v>0</v>
      </c>
      <c r="AD408">
        <v>0</v>
      </c>
      <c r="AE408" t="s">
        <v>10</v>
      </c>
      <c r="AF408">
        <v>0</v>
      </c>
      <c r="AG408">
        <v>0</v>
      </c>
      <c r="AH408" t="s">
        <v>11</v>
      </c>
      <c r="AI408">
        <v>0</v>
      </c>
      <c r="AJ408">
        <v>0</v>
      </c>
      <c r="AK408" t="s">
        <v>12</v>
      </c>
      <c r="AL408">
        <v>0</v>
      </c>
      <c r="AM408">
        <v>0</v>
      </c>
    </row>
    <row r="409" spans="1:39" x14ac:dyDescent="0.25">
      <c r="A409" t="s">
        <v>19</v>
      </c>
      <c r="B409">
        <v>8</v>
      </c>
      <c r="C409">
        <v>200</v>
      </c>
      <c r="D409" t="s">
        <v>1</v>
      </c>
      <c r="E409">
        <v>0</v>
      </c>
      <c r="F409">
        <v>0</v>
      </c>
      <c r="G409" t="s">
        <v>2</v>
      </c>
      <c r="H409">
        <v>0</v>
      </c>
      <c r="I409">
        <v>0</v>
      </c>
      <c r="J409" t="s">
        <v>3</v>
      </c>
      <c r="K409">
        <v>0</v>
      </c>
      <c r="L409">
        <v>0</v>
      </c>
      <c r="M409" t="s">
        <v>4</v>
      </c>
      <c r="N409">
        <v>0</v>
      </c>
      <c r="O409">
        <v>0</v>
      </c>
      <c r="P409" t="s">
        <v>5</v>
      </c>
      <c r="Q409">
        <v>0</v>
      </c>
      <c r="R409">
        <v>0</v>
      </c>
      <c r="S409" t="s">
        <v>6</v>
      </c>
      <c r="T409">
        <v>0</v>
      </c>
      <c r="U409">
        <v>0</v>
      </c>
      <c r="V409" t="s">
        <v>7</v>
      </c>
      <c r="W409">
        <v>0</v>
      </c>
      <c r="X409">
        <v>0</v>
      </c>
      <c r="Y409" t="s">
        <v>8</v>
      </c>
      <c r="Z409">
        <v>0</v>
      </c>
      <c r="AA409">
        <v>0</v>
      </c>
      <c r="AB409" t="s">
        <v>9</v>
      </c>
      <c r="AC409">
        <v>0</v>
      </c>
      <c r="AD409">
        <v>0</v>
      </c>
      <c r="AE409" t="s">
        <v>10</v>
      </c>
      <c r="AF409">
        <v>0</v>
      </c>
      <c r="AG409">
        <v>0</v>
      </c>
      <c r="AH409" t="s">
        <v>11</v>
      </c>
      <c r="AI409">
        <v>0</v>
      </c>
      <c r="AJ409">
        <v>0</v>
      </c>
      <c r="AK409" t="s">
        <v>12</v>
      </c>
      <c r="AL409">
        <v>0</v>
      </c>
      <c r="AM409">
        <v>0</v>
      </c>
    </row>
    <row r="410" spans="1:39" x14ac:dyDescent="0.25">
      <c r="A410" t="s">
        <v>19</v>
      </c>
      <c r="B410">
        <v>9</v>
      </c>
      <c r="C410">
        <v>225</v>
      </c>
      <c r="D410" t="s">
        <v>1</v>
      </c>
      <c r="E410">
        <v>0</v>
      </c>
      <c r="F410">
        <v>0</v>
      </c>
      <c r="G410" t="s">
        <v>2</v>
      </c>
      <c r="H410">
        <v>0</v>
      </c>
      <c r="I410">
        <v>0</v>
      </c>
      <c r="J410" t="s">
        <v>3</v>
      </c>
      <c r="K410">
        <v>0</v>
      </c>
      <c r="L410">
        <v>0</v>
      </c>
      <c r="M410" t="s">
        <v>4</v>
      </c>
      <c r="N410">
        <v>0</v>
      </c>
      <c r="O410">
        <v>0</v>
      </c>
      <c r="P410" t="s">
        <v>5</v>
      </c>
      <c r="Q410">
        <v>0</v>
      </c>
      <c r="R410">
        <v>0</v>
      </c>
      <c r="S410" t="s">
        <v>6</v>
      </c>
      <c r="T410">
        <v>0</v>
      </c>
      <c r="U410">
        <v>0</v>
      </c>
      <c r="V410" t="s">
        <v>7</v>
      </c>
      <c r="W410">
        <v>0</v>
      </c>
      <c r="X410">
        <v>0</v>
      </c>
      <c r="Y410" t="s">
        <v>8</v>
      </c>
      <c r="Z410">
        <v>0</v>
      </c>
      <c r="AA410">
        <v>0</v>
      </c>
      <c r="AB410" t="s">
        <v>9</v>
      </c>
      <c r="AC410">
        <v>0</v>
      </c>
      <c r="AD410">
        <v>0</v>
      </c>
      <c r="AE410" t="s">
        <v>10</v>
      </c>
      <c r="AF410">
        <v>0</v>
      </c>
      <c r="AG410">
        <v>0</v>
      </c>
      <c r="AH410" t="s">
        <v>11</v>
      </c>
      <c r="AI410">
        <v>0</v>
      </c>
      <c r="AJ410">
        <v>0</v>
      </c>
      <c r="AK410" t="s">
        <v>12</v>
      </c>
      <c r="AL410">
        <v>0</v>
      </c>
      <c r="AM410">
        <v>0</v>
      </c>
    </row>
    <row r="411" spans="1:39" x14ac:dyDescent="0.25">
      <c r="A411" t="s">
        <v>19</v>
      </c>
      <c r="B411">
        <v>10</v>
      </c>
      <c r="C411">
        <v>250</v>
      </c>
      <c r="D411" t="s">
        <v>1</v>
      </c>
      <c r="E411">
        <v>0</v>
      </c>
      <c r="F411">
        <v>0</v>
      </c>
      <c r="G411" t="s">
        <v>2</v>
      </c>
      <c r="H411">
        <v>0</v>
      </c>
      <c r="I411">
        <v>0</v>
      </c>
      <c r="J411" t="s">
        <v>3</v>
      </c>
      <c r="K411">
        <v>0</v>
      </c>
      <c r="L411">
        <v>0</v>
      </c>
      <c r="M411" t="s">
        <v>4</v>
      </c>
      <c r="N411">
        <v>0</v>
      </c>
      <c r="O411">
        <v>0</v>
      </c>
      <c r="P411" t="s">
        <v>5</v>
      </c>
      <c r="Q411">
        <v>0</v>
      </c>
      <c r="R411">
        <v>0</v>
      </c>
      <c r="S411" t="s">
        <v>6</v>
      </c>
      <c r="T411">
        <v>0</v>
      </c>
      <c r="U411">
        <v>0</v>
      </c>
      <c r="V411" t="s">
        <v>7</v>
      </c>
      <c r="W411">
        <v>0</v>
      </c>
      <c r="X411">
        <v>0</v>
      </c>
      <c r="Y411" t="s">
        <v>8</v>
      </c>
      <c r="Z411">
        <v>0</v>
      </c>
      <c r="AA411">
        <v>0</v>
      </c>
      <c r="AB411" t="s">
        <v>9</v>
      </c>
      <c r="AC411">
        <v>0</v>
      </c>
      <c r="AD411">
        <v>0</v>
      </c>
      <c r="AE411" t="s">
        <v>10</v>
      </c>
      <c r="AF411">
        <v>0</v>
      </c>
      <c r="AG411">
        <v>0</v>
      </c>
      <c r="AH411" t="s">
        <v>11</v>
      </c>
      <c r="AI411">
        <v>0</v>
      </c>
      <c r="AJ411">
        <v>0</v>
      </c>
      <c r="AK411" t="s">
        <v>12</v>
      </c>
      <c r="AL411">
        <v>0</v>
      </c>
      <c r="AM411">
        <v>0</v>
      </c>
    </row>
    <row r="412" spans="1:39" x14ac:dyDescent="0.25">
      <c r="A412" t="s">
        <v>19</v>
      </c>
      <c r="B412">
        <v>11</v>
      </c>
      <c r="C412">
        <v>275</v>
      </c>
      <c r="D412" t="s">
        <v>1</v>
      </c>
      <c r="E412">
        <v>0</v>
      </c>
      <c r="F412">
        <v>0</v>
      </c>
      <c r="G412" t="s">
        <v>2</v>
      </c>
      <c r="H412">
        <v>0</v>
      </c>
      <c r="I412">
        <v>0</v>
      </c>
      <c r="J412" t="s">
        <v>3</v>
      </c>
      <c r="K412">
        <v>0</v>
      </c>
      <c r="L412">
        <v>0</v>
      </c>
      <c r="M412" t="s">
        <v>4</v>
      </c>
      <c r="N412">
        <v>0</v>
      </c>
      <c r="O412">
        <v>0</v>
      </c>
      <c r="P412" t="s">
        <v>5</v>
      </c>
      <c r="Q412">
        <v>0</v>
      </c>
      <c r="R412">
        <v>0</v>
      </c>
      <c r="S412" t="s">
        <v>6</v>
      </c>
      <c r="T412">
        <v>0</v>
      </c>
      <c r="U412">
        <v>0</v>
      </c>
      <c r="V412" t="s">
        <v>7</v>
      </c>
      <c r="W412">
        <v>0</v>
      </c>
      <c r="X412">
        <v>0</v>
      </c>
      <c r="Y412" t="s">
        <v>8</v>
      </c>
      <c r="Z412">
        <v>0</v>
      </c>
      <c r="AA412">
        <v>0</v>
      </c>
      <c r="AB412" t="s">
        <v>9</v>
      </c>
      <c r="AC412">
        <v>0</v>
      </c>
      <c r="AD412">
        <v>0</v>
      </c>
      <c r="AE412" t="s">
        <v>10</v>
      </c>
      <c r="AF412">
        <v>0</v>
      </c>
      <c r="AG412">
        <v>0</v>
      </c>
      <c r="AH412" t="s">
        <v>11</v>
      </c>
      <c r="AI412">
        <v>0</v>
      </c>
      <c r="AJ412">
        <v>0</v>
      </c>
      <c r="AK412" t="s">
        <v>12</v>
      </c>
      <c r="AL412">
        <v>0</v>
      </c>
      <c r="AM412">
        <v>0</v>
      </c>
    </row>
    <row r="413" spans="1:39" x14ac:dyDescent="0.25">
      <c r="A413" t="s">
        <v>19</v>
      </c>
      <c r="B413">
        <v>12</v>
      </c>
      <c r="C413">
        <v>300</v>
      </c>
      <c r="D413" t="s">
        <v>1</v>
      </c>
      <c r="E413">
        <v>0</v>
      </c>
      <c r="F413">
        <v>0</v>
      </c>
      <c r="G413" t="s">
        <v>2</v>
      </c>
      <c r="H413">
        <v>0</v>
      </c>
      <c r="I413">
        <v>0</v>
      </c>
      <c r="J413" t="s">
        <v>3</v>
      </c>
      <c r="K413">
        <v>0</v>
      </c>
      <c r="L413">
        <v>0</v>
      </c>
      <c r="M413" t="s">
        <v>4</v>
      </c>
      <c r="N413">
        <v>0</v>
      </c>
      <c r="O413">
        <v>0</v>
      </c>
      <c r="P413" t="s">
        <v>5</v>
      </c>
      <c r="Q413">
        <v>0</v>
      </c>
      <c r="R413">
        <v>0</v>
      </c>
      <c r="S413" t="s">
        <v>6</v>
      </c>
      <c r="T413">
        <v>0</v>
      </c>
      <c r="U413">
        <v>0</v>
      </c>
      <c r="V413" t="s">
        <v>7</v>
      </c>
      <c r="W413">
        <v>0</v>
      </c>
      <c r="X413">
        <v>0</v>
      </c>
      <c r="Y413" t="s">
        <v>8</v>
      </c>
      <c r="Z413">
        <v>0</v>
      </c>
      <c r="AA413">
        <v>0</v>
      </c>
      <c r="AB413" t="s">
        <v>9</v>
      </c>
      <c r="AC413">
        <v>0</v>
      </c>
      <c r="AD413">
        <v>0</v>
      </c>
      <c r="AE413" t="s">
        <v>10</v>
      </c>
      <c r="AF413">
        <v>0</v>
      </c>
      <c r="AG413">
        <v>0</v>
      </c>
      <c r="AH413" t="s">
        <v>11</v>
      </c>
      <c r="AI413">
        <v>0</v>
      </c>
      <c r="AJ413">
        <v>0</v>
      </c>
      <c r="AK413" t="s">
        <v>12</v>
      </c>
      <c r="AL413">
        <v>0</v>
      </c>
      <c r="AM413">
        <v>0</v>
      </c>
    </row>
    <row r="414" spans="1:39" x14ac:dyDescent="0.25">
      <c r="A414" t="s">
        <v>19</v>
      </c>
      <c r="B414">
        <v>13</v>
      </c>
      <c r="C414">
        <v>325</v>
      </c>
      <c r="D414" t="s">
        <v>1</v>
      </c>
      <c r="E414">
        <v>0</v>
      </c>
      <c r="F414">
        <v>0</v>
      </c>
      <c r="G414" t="s">
        <v>2</v>
      </c>
      <c r="H414">
        <v>0</v>
      </c>
      <c r="I414">
        <v>0</v>
      </c>
      <c r="J414" t="s">
        <v>3</v>
      </c>
      <c r="K414">
        <v>0</v>
      </c>
      <c r="L414">
        <v>0</v>
      </c>
      <c r="M414" t="s">
        <v>4</v>
      </c>
      <c r="N414">
        <v>0</v>
      </c>
      <c r="O414">
        <v>0</v>
      </c>
      <c r="P414" t="s">
        <v>5</v>
      </c>
      <c r="Q414">
        <v>0</v>
      </c>
      <c r="R414">
        <v>0</v>
      </c>
      <c r="S414" t="s">
        <v>6</v>
      </c>
      <c r="T414">
        <v>0</v>
      </c>
      <c r="U414">
        <v>0</v>
      </c>
      <c r="V414" t="s">
        <v>7</v>
      </c>
      <c r="W414">
        <v>0</v>
      </c>
      <c r="X414">
        <v>0</v>
      </c>
      <c r="Y414" t="s">
        <v>8</v>
      </c>
      <c r="Z414">
        <v>0</v>
      </c>
      <c r="AA414">
        <v>0</v>
      </c>
      <c r="AB414" t="s">
        <v>9</v>
      </c>
      <c r="AC414">
        <v>0</v>
      </c>
      <c r="AD414">
        <v>0</v>
      </c>
      <c r="AE414" t="s">
        <v>10</v>
      </c>
      <c r="AF414">
        <v>0</v>
      </c>
      <c r="AG414">
        <v>0</v>
      </c>
      <c r="AH414" t="s">
        <v>11</v>
      </c>
      <c r="AI414">
        <v>0</v>
      </c>
      <c r="AJ414">
        <v>0</v>
      </c>
      <c r="AK414" t="s">
        <v>12</v>
      </c>
      <c r="AL414">
        <v>0</v>
      </c>
      <c r="AM414">
        <v>0</v>
      </c>
    </row>
    <row r="415" spans="1:39" x14ac:dyDescent="0.25">
      <c r="A415" t="s">
        <v>19</v>
      </c>
      <c r="B415">
        <v>14</v>
      </c>
      <c r="C415">
        <v>350</v>
      </c>
      <c r="D415" t="s">
        <v>1</v>
      </c>
      <c r="E415">
        <v>0</v>
      </c>
      <c r="F415">
        <v>0</v>
      </c>
      <c r="G415" t="s">
        <v>2</v>
      </c>
      <c r="H415">
        <v>0</v>
      </c>
      <c r="I415">
        <v>0</v>
      </c>
      <c r="J415" t="s">
        <v>3</v>
      </c>
      <c r="K415">
        <v>0</v>
      </c>
      <c r="L415">
        <v>0</v>
      </c>
      <c r="M415" t="s">
        <v>4</v>
      </c>
      <c r="N415">
        <v>0</v>
      </c>
      <c r="O415">
        <v>0</v>
      </c>
      <c r="P415" t="s">
        <v>5</v>
      </c>
      <c r="Q415">
        <v>0</v>
      </c>
      <c r="R415">
        <v>0</v>
      </c>
      <c r="S415" t="s">
        <v>6</v>
      </c>
      <c r="T415">
        <v>0</v>
      </c>
      <c r="U415">
        <v>0</v>
      </c>
      <c r="V415" t="s">
        <v>7</v>
      </c>
      <c r="W415">
        <v>0</v>
      </c>
      <c r="X415">
        <v>0</v>
      </c>
      <c r="Y415" t="s">
        <v>8</v>
      </c>
      <c r="Z415">
        <v>0</v>
      </c>
      <c r="AA415">
        <v>0</v>
      </c>
      <c r="AB415" t="s">
        <v>9</v>
      </c>
      <c r="AC415">
        <v>0</v>
      </c>
      <c r="AD415">
        <v>0</v>
      </c>
      <c r="AE415" t="s">
        <v>10</v>
      </c>
      <c r="AF415">
        <v>0</v>
      </c>
      <c r="AG415">
        <v>0</v>
      </c>
      <c r="AH415" t="s">
        <v>11</v>
      </c>
      <c r="AI415">
        <v>0</v>
      </c>
      <c r="AJ415">
        <v>0</v>
      </c>
      <c r="AK415" t="s">
        <v>12</v>
      </c>
      <c r="AL415">
        <v>0</v>
      </c>
      <c r="AM415">
        <v>0</v>
      </c>
    </row>
    <row r="416" spans="1:39" x14ac:dyDescent="0.25">
      <c r="A416" t="s">
        <v>19</v>
      </c>
      <c r="B416">
        <v>15</v>
      </c>
      <c r="C416">
        <v>375</v>
      </c>
      <c r="D416" t="s">
        <v>1</v>
      </c>
      <c r="E416">
        <v>0</v>
      </c>
      <c r="F416">
        <v>0</v>
      </c>
      <c r="G416" t="s">
        <v>2</v>
      </c>
      <c r="H416">
        <v>0</v>
      </c>
      <c r="I416">
        <v>0</v>
      </c>
      <c r="J416" t="s">
        <v>3</v>
      </c>
      <c r="K416">
        <v>0</v>
      </c>
      <c r="L416">
        <v>0</v>
      </c>
      <c r="M416" t="s">
        <v>4</v>
      </c>
      <c r="N416">
        <v>0</v>
      </c>
      <c r="O416">
        <v>0</v>
      </c>
      <c r="P416" t="s">
        <v>5</v>
      </c>
      <c r="Q416">
        <v>0</v>
      </c>
      <c r="R416">
        <v>0</v>
      </c>
      <c r="S416" t="s">
        <v>6</v>
      </c>
      <c r="T416">
        <v>0</v>
      </c>
      <c r="U416">
        <v>0</v>
      </c>
      <c r="V416" t="s">
        <v>7</v>
      </c>
      <c r="W416">
        <v>0</v>
      </c>
      <c r="X416">
        <v>0</v>
      </c>
      <c r="Y416" t="s">
        <v>8</v>
      </c>
      <c r="Z416">
        <v>0</v>
      </c>
      <c r="AA416">
        <v>0</v>
      </c>
      <c r="AB416" t="s">
        <v>9</v>
      </c>
      <c r="AC416">
        <v>0</v>
      </c>
      <c r="AD416">
        <v>0</v>
      </c>
      <c r="AE416" t="s">
        <v>10</v>
      </c>
      <c r="AF416">
        <v>0</v>
      </c>
      <c r="AG416">
        <v>0</v>
      </c>
      <c r="AH416" t="s">
        <v>11</v>
      </c>
      <c r="AI416">
        <v>0</v>
      </c>
      <c r="AJ416">
        <v>0</v>
      </c>
      <c r="AK416" t="s">
        <v>12</v>
      </c>
      <c r="AL416">
        <v>0</v>
      </c>
      <c r="AM416">
        <v>0</v>
      </c>
    </row>
    <row r="417" spans="1:39" x14ac:dyDescent="0.25">
      <c r="A417" t="s">
        <v>19</v>
      </c>
      <c r="B417">
        <v>16</v>
      </c>
      <c r="C417">
        <v>400</v>
      </c>
      <c r="D417" t="s">
        <v>1</v>
      </c>
      <c r="E417">
        <v>0</v>
      </c>
      <c r="F417">
        <v>0</v>
      </c>
      <c r="G417" t="s">
        <v>2</v>
      </c>
      <c r="H417">
        <v>0</v>
      </c>
      <c r="I417">
        <v>0</v>
      </c>
      <c r="J417" t="s">
        <v>3</v>
      </c>
      <c r="K417">
        <v>0</v>
      </c>
      <c r="L417">
        <v>0</v>
      </c>
      <c r="M417" t="s">
        <v>4</v>
      </c>
      <c r="N417">
        <v>0</v>
      </c>
      <c r="O417">
        <v>0</v>
      </c>
      <c r="P417" t="s">
        <v>5</v>
      </c>
      <c r="Q417">
        <v>0</v>
      </c>
      <c r="R417">
        <v>0</v>
      </c>
      <c r="S417" t="s">
        <v>6</v>
      </c>
      <c r="T417">
        <v>0</v>
      </c>
      <c r="U417">
        <v>0</v>
      </c>
      <c r="V417" t="s">
        <v>7</v>
      </c>
      <c r="W417">
        <v>0</v>
      </c>
      <c r="X417">
        <v>0</v>
      </c>
      <c r="Y417" t="s">
        <v>8</v>
      </c>
      <c r="Z417">
        <v>0</v>
      </c>
      <c r="AA417">
        <v>0</v>
      </c>
      <c r="AB417" t="s">
        <v>9</v>
      </c>
      <c r="AC417">
        <v>0</v>
      </c>
      <c r="AD417">
        <v>0</v>
      </c>
      <c r="AE417" t="s">
        <v>10</v>
      </c>
      <c r="AF417">
        <v>0</v>
      </c>
      <c r="AG417">
        <v>0</v>
      </c>
      <c r="AH417" t="s">
        <v>11</v>
      </c>
      <c r="AI417">
        <v>0</v>
      </c>
      <c r="AJ417">
        <v>0</v>
      </c>
      <c r="AK417" t="s">
        <v>12</v>
      </c>
      <c r="AL417">
        <v>0</v>
      </c>
      <c r="AM417">
        <v>0</v>
      </c>
    </row>
    <row r="418" spans="1:39" x14ac:dyDescent="0.25">
      <c r="A418" t="s">
        <v>19</v>
      </c>
      <c r="B418">
        <v>17</v>
      </c>
      <c r="C418">
        <v>425</v>
      </c>
      <c r="D418" t="s">
        <v>1</v>
      </c>
      <c r="E418">
        <v>0</v>
      </c>
      <c r="F418">
        <v>0</v>
      </c>
      <c r="G418" t="s">
        <v>2</v>
      </c>
      <c r="H418">
        <v>0</v>
      </c>
      <c r="I418">
        <v>0</v>
      </c>
      <c r="J418" t="s">
        <v>3</v>
      </c>
      <c r="K418">
        <v>0</v>
      </c>
      <c r="L418">
        <v>0</v>
      </c>
      <c r="M418" t="s">
        <v>4</v>
      </c>
      <c r="N418">
        <v>0</v>
      </c>
      <c r="O418">
        <v>0</v>
      </c>
      <c r="P418" t="s">
        <v>5</v>
      </c>
      <c r="Q418">
        <v>0</v>
      </c>
      <c r="R418">
        <v>0</v>
      </c>
      <c r="S418" t="s">
        <v>6</v>
      </c>
      <c r="T418">
        <v>0</v>
      </c>
      <c r="U418">
        <v>0</v>
      </c>
      <c r="V418" t="s">
        <v>7</v>
      </c>
      <c r="W418">
        <v>0</v>
      </c>
      <c r="X418">
        <v>0</v>
      </c>
      <c r="Y418" t="s">
        <v>8</v>
      </c>
      <c r="Z418">
        <v>0</v>
      </c>
      <c r="AA418">
        <v>0</v>
      </c>
      <c r="AB418" t="s">
        <v>9</v>
      </c>
      <c r="AC418">
        <v>0</v>
      </c>
      <c r="AD418">
        <v>0</v>
      </c>
      <c r="AE418" t="s">
        <v>10</v>
      </c>
      <c r="AF418">
        <v>0</v>
      </c>
      <c r="AG418">
        <v>0</v>
      </c>
      <c r="AH418" t="s">
        <v>11</v>
      </c>
      <c r="AI418">
        <v>0</v>
      </c>
      <c r="AJ418">
        <v>0</v>
      </c>
      <c r="AK418" t="s">
        <v>12</v>
      </c>
      <c r="AL418">
        <v>0</v>
      </c>
      <c r="AM418">
        <v>0</v>
      </c>
    </row>
    <row r="419" spans="1:39" x14ac:dyDescent="0.25">
      <c r="A419" t="s">
        <v>19</v>
      </c>
      <c r="B419">
        <v>18</v>
      </c>
      <c r="C419">
        <v>450</v>
      </c>
      <c r="D419" t="s">
        <v>1</v>
      </c>
      <c r="E419">
        <v>0</v>
      </c>
      <c r="F419">
        <v>0</v>
      </c>
      <c r="G419" t="s">
        <v>2</v>
      </c>
      <c r="H419">
        <v>0</v>
      </c>
      <c r="I419">
        <v>0</v>
      </c>
      <c r="J419" t="s">
        <v>3</v>
      </c>
      <c r="K419">
        <v>0</v>
      </c>
      <c r="L419">
        <v>0</v>
      </c>
      <c r="M419" t="s">
        <v>4</v>
      </c>
      <c r="N419">
        <v>0</v>
      </c>
      <c r="O419">
        <v>0</v>
      </c>
      <c r="P419" t="s">
        <v>5</v>
      </c>
      <c r="Q419">
        <v>0</v>
      </c>
      <c r="R419">
        <v>0</v>
      </c>
      <c r="S419" t="s">
        <v>6</v>
      </c>
      <c r="T419">
        <v>0</v>
      </c>
      <c r="U419">
        <v>0</v>
      </c>
      <c r="V419" t="s">
        <v>7</v>
      </c>
      <c r="W419">
        <v>0</v>
      </c>
      <c r="X419">
        <v>0</v>
      </c>
      <c r="Y419" t="s">
        <v>8</v>
      </c>
      <c r="Z419">
        <v>0</v>
      </c>
      <c r="AA419">
        <v>0</v>
      </c>
      <c r="AB419" t="s">
        <v>9</v>
      </c>
      <c r="AC419">
        <v>0</v>
      </c>
      <c r="AD419">
        <v>0</v>
      </c>
      <c r="AE419" t="s">
        <v>10</v>
      </c>
      <c r="AF419">
        <v>0</v>
      </c>
      <c r="AG419">
        <v>0</v>
      </c>
      <c r="AH419" t="s">
        <v>11</v>
      </c>
      <c r="AI419">
        <v>0</v>
      </c>
      <c r="AJ419">
        <v>0</v>
      </c>
      <c r="AK419" t="s">
        <v>12</v>
      </c>
      <c r="AL419">
        <v>0</v>
      </c>
      <c r="AM419">
        <v>0</v>
      </c>
    </row>
    <row r="420" spans="1:39" x14ac:dyDescent="0.25">
      <c r="A420" t="s">
        <v>19</v>
      </c>
      <c r="B420">
        <v>19</v>
      </c>
      <c r="C420">
        <v>475</v>
      </c>
      <c r="D420" t="s">
        <v>1</v>
      </c>
      <c r="E420">
        <v>0</v>
      </c>
      <c r="F420">
        <v>0</v>
      </c>
      <c r="G420" t="s">
        <v>2</v>
      </c>
      <c r="H420">
        <v>0</v>
      </c>
      <c r="I420">
        <v>0</v>
      </c>
      <c r="J420" t="s">
        <v>3</v>
      </c>
      <c r="K420">
        <v>0</v>
      </c>
      <c r="L420">
        <v>0</v>
      </c>
      <c r="M420" t="s">
        <v>4</v>
      </c>
      <c r="N420">
        <v>0</v>
      </c>
      <c r="O420">
        <v>0</v>
      </c>
      <c r="P420" t="s">
        <v>5</v>
      </c>
      <c r="Q420">
        <v>0</v>
      </c>
      <c r="R420">
        <v>0</v>
      </c>
      <c r="S420" t="s">
        <v>6</v>
      </c>
      <c r="T420">
        <v>0</v>
      </c>
      <c r="U420">
        <v>0</v>
      </c>
      <c r="V420" t="s">
        <v>7</v>
      </c>
      <c r="W420">
        <v>0</v>
      </c>
      <c r="X420">
        <v>0</v>
      </c>
      <c r="Y420" t="s">
        <v>8</v>
      </c>
      <c r="Z420">
        <v>0</v>
      </c>
      <c r="AA420">
        <v>0</v>
      </c>
      <c r="AB420" t="s">
        <v>9</v>
      </c>
      <c r="AC420">
        <v>0</v>
      </c>
      <c r="AD420">
        <v>0</v>
      </c>
      <c r="AE420" t="s">
        <v>10</v>
      </c>
      <c r="AF420">
        <v>0</v>
      </c>
      <c r="AG420">
        <v>0</v>
      </c>
      <c r="AH420" t="s">
        <v>11</v>
      </c>
      <c r="AI420">
        <v>0</v>
      </c>
      <c r="AJ420">
        <v>0</v>
      </c>
      <c r="AK420" t="s">
        <v>12</v>
      </c>
      <c r="AL420">
        <v>0</v>
      </c>
      <c r="AM420">
        <v>0</v>
      </c>
    </row>
    <row r="421" spans="1:39" x14ac:dyDescent="0.25">
      <c r="A421" t="s">
        <v>19</v>
      </c>
      <c r="B421">
        <v>20</v>
      </c>
      <c r="C421">
        <v>500</v>
      </c>
      <c r="D421" t="s">
        <v>1</v>
      </c>
      <c r="E421">
        <v>0</v>
      </c>
      <c r="F421">
        <v>0</v>
      </c>
      <c r="G421" t="s">
        <v>2</v>
      </c>
      <c r="H421">
        <v>0</v>
      </c>
      <c r="I421">
        <v>0</v>
      </c>
      <c r="J421" t="s">
        <v>3</v>
      </c>
      <c r="K421">
        <v>0</v>
      </c>
      <c r="L421">
        <v>0</v>
      </c>
      <c r="M421" t="s">
        <v>4</v>
      </c>
      <c r="N421">
        <v>0</v>
      </c>
      <c r="O421">
        <v>0</v>
      </c>
      <c r="P421" t="s">
        <v>5</v>
      </c>
      <c r="Q421">
        <v>0</v>
      </c>
      <c r="R421">
        <v>0</v>
      </c>
      <c r="S421" t="s">
        <v>6</v>
      </c>
      <c r="T421">
        <v>0</v>
      </c>
      <c r="U421">
        <v>0</v>
      </c>
      <c r="V421" t="s">
        <v>7</v>
      </c>
      <c r="W421">
        <v>0</v>
      </c>
      <c r="X421">
        <v>0</v>
      </c>
      <c r="Y421" t="s">
        <v>8</v>
      </c>
      <c r="Z421">
        <v>0</v>
      </c>
      <c r="AA421">
        <v>0</v>
      </c>
      <c r="AB421" t="s">
        <v>9</v>
      </c>
      <c r="AC421">
        <v>0</v>
      </c>
      <c r="AD421">
        <v>0</v>
      </c>
      <c r="AE421" t="s">
        <v>10</v>
      </c>
      <c r="AF421">
        <v>0</v>
      </c>
      <c r="AG421">
        <v>0</v>
      </c>
      <c r="AH421" t="s">
        <v>11</v>
      </c>
      <c r="AI421">
        <v>0</v>
      </c>
      <c r="AJ421">
        <v>0</v>
      </c>
      <c r="AK421" t="s">
        <v>12</v>
      </c>
      <c r="AL421">
        <v>0</v>
      </c>
      <c r="AM421">
        <v>0</v>
      </c>
    </row>
    <row r="422" spans="1:39" x14ac:dyDescent="0.25">
      <c r="A422" t="s">
        <v>20</v>
      </c>
      <c r="B422">
        <v>1</v>
      </c>
      <c r="C422">
        <v>25</v>
      </c>
      <c r="D422" t="s">
        <v>1</v>
      </c>
      <c r="E422">
        <v>0</v>
      </c>
      <c r="F422">
        <v>0</v>
      </c>
      <c r="G422" t="s">
        <v>2</v>
      </c>
      <c r="H422">
        <v>406.86255699999998</v>
      </c>
      <c r="I422">
        <v>0.23117699999999999</v>
      </c>
      <c r="J422" t="s">
        <v>3</v>
      </c>
      <c r="K422">
        <v>406.38532800000002</v>
      </c>
      <c r="L422">
        <v>0.23145499999999999</v>
      </c>
      <c r="M422" t="s">
        <v>4</v>
      </c>
      <c r="N422">
        <v>21.313006999999999</v>
      </c>
      <c r="O422">
        <v>1.5529999999999999E-3</v>
      </c>
      <c r="P422" t="s">
        <v>5</v>
      </c>
      <c r="Q422">
        <v>0</v>
      </c>
      <c r="R422">
        <v>0</v>
      </c>
      <c r="S422" t="s">
        <v>6</v>
      </c>
      <c r="T422">
        <v>11.079681000000001</v>
      </c>
      <c r="U422">
        <v>3.0200000000000002E-4</v>
      </c>
      <c r="V422" t="s">
        <v>7</v>
      </c>
      <c r="W422">
        <v>0</v>
      </c>
      <c r="X422">
        <v>0</v>
      </c>
      <c r="Y422" t="s">
        <v>8</v>
      </c>
      <c r="Z422">
        <v>0</v>
      </c>
      <c r="AA422">
        <v>0</v>
      </c>
      <c r="AB422" t="s">
        <v>9</v>
      </c>
      <c r="AC422">
        <v>2.6993E-2</v>
      </c>
      <c r="AD422">
        <v>3.6999999999999998E-5</v>
      </c>
      <c r="AE422" t="s">
        <v>10</v>
      </c>
      <c r="AF422">
        <v>0</v>
      </c>
      <c r="AG422">
        <v>0</v>
      </c>
      <c r="AH422" t="s">
        <v>11</v>
      </c>
      <c r="AI422">
        <v>0.97400100000000001</v>
      </c>
      <c r="AJ422">
        <v>5.7000000000000003E-5</v>
      </c>
      <c r="AK422" t="s">
        <v>12</v>
      </c>
      <c r="AL422">
        <v>0</v>
      </c>
      <c r="AM422">
        <v>0</v>
      </c>
    </row>
    <row r="423" spans="1:39" x14ac:dyDescent="0.25">
      <c r="A423" t="s">
        <v>20</v>
      </c>
      <c r="B423">
        <v>2</v>
      </c>
      <c r="C423">
        <v>50</v>
      </c>
      <c r="D423" t="s">
        <v>1</v>
      </c>
      <c r="E423">
        <v>0</v>
      </c>
      <c r="F423">
        <v>0</v>
      </c>
      <c r="G423" t="s">
        <v>2</v>
      </c>
      <c r="H423">
        <v>813.56570499999998</v>
      </c>
      <c r="I423">
        <v>0.48476399999999997</v>
      </c>
      <c r="J423" t="s">
        <v>3</v>
      </c>
      <c r="K423">
        <v>812.60986100000002</v>
      </c>
      <c r="L423">
        <v>0.48512699999999997</v>
      </c>
      <c r="M423" t="s">
        <v>4</v>
      </c>
      <c r="N423">
        <v>42.635868000000002</v>
      </c>
      <c r="O423">
        <v>2.7810000000000001E-3</v>
      </c>
      <c r="P423" t="s">
        <v>5</v>
      </c>
      <c r="Q423">
        <v>0</v>
      </c>
      <c r="R423">
        <v>0</v>
      </c>
      <c r="S423" t="s">
        <v>6</v>
      </c>
      <c r="T423">
        <v>22.156081</v>
      </c>
      <c r="U423">
        <v>4.64E-4</v>
      </c>
      <c r="V423" t="s">
        <v>7</v>
      </c>
      <c r="W423">
        <v>0</v>
      </c>
      <c r="X423">
        <v>0</v>
      </c>
      <c r="Y423" t="s">
        <v>8</v>
      </c>
      <c r="Z423">
        <v>0</v>
      </c>
      <c r="AA423">
        <v>0</v>
      </c>
      <c r="AB423" t="s">
        <v>9</v>
      </c>
      <c r="AC423">
        <v>2.3664999999999999E-2</v>
      </c>
      <c r="AD423">
        <v>5.5000000000000002E-5</v>
      </c>
      <c r="AE423" t="s">
        <v>10</v>
      </c>
      <c r="AF423">
        <v>0</v>
      </c>
      <c r="AG423">
        <v>0</v>
      </c>
      <c r="AH423" t="s">
        <v>11</v>
      </c>
      <c r="AI423">
        <v>0.97800399999999998</v>
      </c>
      <c r="AJ423">
        <v>3.4E-5</v>
      </c>
      <c r="AK423" t="s">
        <v>12</v>
      </c>
      <c r="AL423">
        <v>0</v>
      </c>
      <c r="AM423">
        <v>0</v>
      </c>
    </row>
    <row r="424" spans="1:39" x14ac:dyDescent="0.25">
      <c r="A424" t="s">
        <v>20</v>
      </c>
      <c r="B424">
        <v>3</v>
      </c>
      <c r="C424">
        <v>75</v>
      </c>
      <c r="D424" t="s">
        <v>1</v>
      </c>
      <c r="E424">
        <v>0</v>
      </c>
      <c r="F424">
        <v>0</v>
      </c>
      <c r="G424" t="s">
        <v>2</v>
      </c>
      <c r="H424">
        <v>1220.2982649999999</v>
      </c>
      <c r="I424">
        <v>0.822627</v>
      </c>
      <c r="J424" t="s">
        <v>3</v>
      </c>
      <c r="K424">
        <v>1218.863926</v>
      </c>
      <c r="L424">
        <v>0.82276300000000002</v>
      </c>
      <c r="M424" t="s">
        <v>4</v>
      </c>
      <c r="N424">
        <v>63.961426000000003</v>
      </c>
      <c r="O424">
        <v>4.3010000000000001E-3</v>
      </c>
      <c r="P424" t="s">
        <v>5</v>
      </c>
      <c r="Q424">
        <v>0</v>
      </c>
      <c r="R424">
        <v>0</v>
      </c>
      <c r="S424" t="s">
        <v>6</v>
      </c>
      <c r="T424">
        <v>33.236001000000002</v>
      </c>
      <c r="U424">
        <v>1.1019999999999999E-3</v>
      </c>
      <c r="V424" t="s">
        <v>7</v>
      </c>
      <c r="W424">
        <v>0</v>
      </c>
      <c r="X424">
        <v>0</v>
      </c>
      <c r="Y424" t="s">
        <v>8</v>
      </c>
      <c r="Z424">
        <v>0</v>
      </c>
      <c r="AA424">
        <v>0</v>
      </c>
      <c r="AB424" t="s">
        <v>9</v>
      </c>
      <c r="AC424">
        <v>2.2426000000000001E-2</v>
      </c>
      <c r="AD424">
        <v>5.5999999999999999E-5</v>
      </c>
      <c r="AE424" t="s">
        <v>10</v>
      </c>
      <c r="AF424">
        <v>0</v>
      </c>
      <c r="AG424">
        <v>0</v>
      </c>
      <c r="AH424" t="s">
        <v>11</v>
      </c>
      <c r="AI424">
        <v>0.97948500000000005</v>
      </c>
      <c r="AJ424">
        <v>2.1999999999999999E-5</v>
      </c>
      <c r="AK424" t="s">
        <v>12</v>
      </c>
      <c r="AL424">
        <v>0</v>
      </c>
      <c r="AM424">
        <v>0</v>
      </c>
    </row>
    <row r="425" spans="1:39" x14ac:dyDescent="0.25">
      <c r="A425" t="s">
        <v>20</v>
      </c>
      <c r="B425">
        <v>4</v>
      </c>
      <c r="C425">
        <v>100</v>
      </c>
      <c r="D425" t="s">
        <v>1</v>
      </c>
      <c r="E425">
        <v>0</v>
      </c>
      <c r="F425">
        <v>0</v>
      </c>
      <c r="G425" t="s">
        <v>2</v>
      </c>
      <c r="H425">
        <v>1627.05096</v>
      </c>
      <c r="I425">
        <v>1.205716</v>
      </c>
      <c r="J425" t="s">
        <v>3</v>
      </c>
      <c r="K425">
        <v>1625.138191</v>
      </c>
      <c r="L425">
        <v>1.205759</v>
      </c>
      <c r="M425" t="s">
        <v>4</v>
      </c>
      <c r="N425">
        <v>85.275581000000003</v>
      </c>
      <c r="O425">
        <v>4.9569999999999996E-3</v>
      </c>
      <c r="P425" t="s">
        <v>5</v>
      </c>
      <c r="Q425">
        <v>0</v>
      </c>
      <c r="R425">
        <v>0</v>
      </c>
      <c r="S425" t="s">
        <v>6</v>
      </c>
      <c r="T425">
        <v>44.313859999999998</v>
      </c>
      <c r="U425">
        <v>1.268E-3</v>
      </c>
      <c r="V425" t="s">
        <v>7</v>
      </c>
      <c r="W425">
        <v>0</v>
      </c>
      <c r="X425">
        <v>0</v>
      </c>
      <c r="Y425" t="s">
        <v>8</v>
      </c>
      <c r="Z425">
        <v>0</v>
      </c>
      <c r="AA425">
        <v>0</v>
      </c>
      <c r="AB425" t="s">
        <v>9</v>
      </c>
      <c r="AC425">
        <v>1.9838999999999999E-2</v>
      </c>
      <c r="AD425">
        <v>5.7000000000000003E-5</v>
      </c>
      <c r="AE425" t="s">
        <v>10</v>
      </c>
      <c r="AF425">
        <v>0</v>
      </c>
      <c r="AG425">
        <v>0</v>
      </c>
      <c r="AH425" t="s">
        <v>11</v>
      </c>
      <c r="AI425">
        <v>0.98054699999999995</v>
      </c>
      <c r="AJ425">
        <v>5.0000000000000004E-6</v>
      </c>
      <c r="AK425" t="s">
        <v>12</v>
      </c>
      <c r="AL425">
        <v>0</v>
      </c>
      <c r="AM425">
        <v>0</v>
      </c>
    </row>
    <row r="426" spans="1:39" x14ac:dyDescent="0.25">
      <c r="A426" t="s">
        <v>20</v>
      </c>
      <c r="B426">
        <v>5</v>
      </c>
      <c r="C426">
        <v>125</v>
      </c>
      <c r="D426" t="s">
        <v>1</v>
      </c>
      <c r="E426">
        <v>0</v>
      </c>
      <c r="F426">
        <v>0</v>
      </c>
      <c r="G426" t="s">
        <v>2</v>
      </c>
      <c r="H426">
        <v>2033.7276260000001</v>
      </c>
      <c r="I426">
        <v>1.740505</v>
      </c>
      <c r="J426" t="s">
        <v>3</v>
      </c>
      <c r="K426">
        <v>2031.336364</v>
      </c>
      <c r="L426">
        <v>1.7409790000000001</v>
      </c>
      <c r="M426" t="s">
        <v>4</v>
      </c>
      <c r="N426">
        <v>106.599249</v>
      </c>
      <c r="O426">
        <v>6.3049999999999998E-3</v>
      </c>
      <c r="P426" t="s">
        <v>5</v>
      </c>
      <c r="Q426">
        <v>0</v>
      </c>
      <c r="R426">
        <v>0</v>
      </c>
      <c r="S426" t="s">
        <v>6</v>
      </c>
      <c r="T426">
        <v>55.391015000000003</v>
      </c>
      <c r="U426">
        <v>1.505E-3</v>
      </c>
      <c r="V426" t="s">
        <v>7</v>
      </c>
      <c r="W426">
        <v>0</v>
      </c>
      <c r="X426">
        <v>0</v>
      </c>
      <c r="Y426" t="s">
        <v>8</v>
      </c>
      <c r="Z426">
        <v>0</v>
      </c>
      <c r="AA426">
        <v>0</v>
      </c>
      <c r="AB426" t="s">
        <v>9</v>
      </c>
      <c r="AC426">
        <v>1.8960000000000001E-2</v>
      </c>
      <c r="AD426">
        <v>5.3000000000000001E-5</v>
      </c>
      <c r="AE426" t="s">
        <v>10</v>
      </c>
      <c r="AF426">
        <v>0</v>
      </c>
      <c r="AG426">
        <v>0</v>
      </c>
      <c r="AH426" t="s">
        <v>11</v>
      </c>
      <c r="AI426">
        <v>0.98072400000000004</v>
      </c>
      <c r="AJ426">
        <v>3.9999999999999998E-6</v>
      </c>
      <c r="AK426" t="s">
        <v>12</v>
      </c>
      <c r="AL426">
        <v>0</v>
      </c>
      <c r="AM426">
        <v>0</v>
      </c>
    </row>
    <row r="427" spans="1:39" x14ac:dyDescent="0.25">
      <c r="A427" t="s">
        <v>20</v>
      </c>
      <c r="B427">
        <v>6</v>
      </c>
      <c r="C427">
        <v>150</v>
      </c>
      <c r="D427" t="s">
        <v>1</v>
      </c>
      <c r="E427">
        <v>0</v>
      </c>
      <c r="F427">
        <v>0</v>
      </c>
      <c r="G427" t="s">
        <v>2</v>
      </c>
      <c r="H427">
        <v>2440.4041149999998</v>
      </c>
      <c r="I427">
        <v>2.2114099999999999</v>
      </c>
      <c r="J427" t="s">
        <v>3</v>
      </c>
      <c r="K427">
        <v>2437.533731</v>
      </c>
      <c r="L427">
        <v>2.207255</v>
      </c>
      <c r="M427" t="s">
        <v>4</v>
      </c>
      <c r="N427">
        <v>127.945256</v>
      </c>
      <c r="O427">
        <v>1.7923000000000001E-2</v>
      </c>
      <c r="P427" t="s">
        <v>5</v>
      </c>
      <c r="Q427">
        <v>0</v>
      </c>
      <c r="R427">
        <v>0</v>
      </c>
      <c r="S427" t="s">
        <v>6</v>
      </c>
      <c r="T427">
        <v>66.466460999999995</v>
      </c>
      <c r="U427">
        <v>2.0530000000000001E-3</v>
      </c>
      <c r="V427" t="s">
        <v>7</v>
      </c>
      <c r="W427">
        <v>0</v>
      </c>
      <c r="X427">
        <v>0</v>
      </c>
      <c r="Y427" t="s">
        <v>8</v>
      </c>
      <c r="Z427">
        <v>0</v>
      </c>
      <c r="AA427">
        <v>0</v>
      </c>
      <c r="AB427" t="s">
        <v>9</v>
      </c>
      <c r="AC427">
        <v>1.8304999999999998E-2</v>
      </c>
      <c r="AD427">
        <v>5.3000000000000001E-5</v>
      </c>
      <c r="AE427" t="s">
        <v>10</v>
      </c>
      <c r="AF427">
        <v>0</v>
      </c>
      <c r="AG427">
        <v>0</v>
      </c>
      <c r="AH427" t="s">
        <v>11</v>
      </c>
      <c r="AI427">
        <v>0.98087199999999997</v>
      </c>
      <c r="AJ427">
        <v>3.9999999999999998E-6</v>
      </c>
      <c r="AK427" t="s">
        <v>12</v>
      </c>
      <c r="AL427">
        <v>0</v>
      </c>
      <c r="AM427">
        <v>0</v>
      </c>
    </row>
    <row r="428" spans="1:39" x14ac:dyDescent="0.25">
      <c r="A428" t="s">
        <v>20</v>
      </c>
      <c r="B428">
        <v>7</v>
      </c>
      <c r="C428">
        <v>175</v>
      </c>
      <c r="D428" t="s">
        <v>1</v>
      </c>
      <c r="E428">
        <v>0</v>
      </c>
      <c r="F428">
        <v>0</v>
      </c>
      <c r="G428" t="s">
        <v>2</v>
      </c>
      <c r="H428">
        <v>2847.04187</v>
      </c>
      <c r="I428">
        <v>2.6872379999999998</v>
      </c>
      <c r="J428" t="s">
        <v>3</v>
      </c>
      <c r="K428">
        <v>2843.6933100000001</v>
      </c>
      <c r="L428">
        <v>2.6828090000000002</v>
      </c>
      <c r="M428" t="s">
        <v>4</v>
      </c>
      <c r="N428">
        <v>149.259365</v>
      </c>
      <c r="O428">
        <v>2.0268000000000001E-2</v>
      </c>
      <c r="P428" t="s">
        <v>5</v>
      </c>
      <c r="Q428">
        <v>0</v>
      </c>
      <c r="R428">
        <v>0</v>
      </c>
      <c r="S428" t="s">
        <v>6</v>
      </c>
      <c r="T428">
        <v>77.543103000000002</v>
      </c>
      <c r="U428">
        <v>2.3630000000000001E-3</v>
      </c>
      <c r="V428" t="s">
        <v>7</v>
      </c>
      <c r="W428">
        <v>0</v>
      </c>
      <c r="X428">
        <v>0</v>
      </c>
      <c r="Y428" t="s">
        <v>8</v>
      </c>
      <c r="Z428">
        <v>0</v>
      </c>
      <c r="AA428">
        <v>0</v>
      </c>
      <c r="AB428" t="s">
        <v>9</v>
      </c>
      <c r="AC428">
        <v>1.7569000000000001E-2</v>
      </c>
      <c r="AD428">
        <v>4.8999999999999998E-5</v>
      </c>
      <c r="AE428" t="s">
        <v>10</v>
      </c>
      <c r="AF428">
        <v>0</v>
      </c>
      <c r="AG428">
        <v>0</v>
      </c>
      <c r="AH428" t="s">
        <v>11</v>
      </c>
      <c r="AI428">
        <v>0.980962</v>
      </c>
      <c r="AJ428">
        <v>3.9999999999999998E-6</v>
      </c>
      <c r="AK428" t="s">
        <v>12</v>
      </c>
      <c r="AL428">
        <v>0</v>
      </c>
      <c r="AM428">
        <v>0</v>
      </c>
    </row>
    <row r="429" spans="1:39" x14ac:dyDescent="0.25">
      <c r="A429" t="s">
        <v>20</v>
      </c>
      <c r="B429">
        <v>8</v>
      </c>
      <c r="C429">
        <v>200</v>
      </c>
      <c r="D429" t="s">
        <v>1</v>
      </c>
      <c r="E429">
        <v>0</v>
      </c>
      <c r="F429">
        <v>0</v>
      </c>
      <c r="G429" t="s">
        <v>2</v>
      </c>
      <c r="H429">
        <v>3253.719971</v>
      </c>
      <c r="I429">
        <v>3.146496</v>
      </c>
      <c r="J429" t="s">
        <v>3</v>
      </c>
      <c r="K429">
        <v>3249.8929309999999</v>
      </c>
      <c r="L429">
        <v>3.141912</v>
      </c>
      <c r="M429" t="s">
        <v>4</v>
      </c>
      <c r="N429">
        <v>170.585724</v>
      </c>
      <c r="O429">
        <v>2.0934999999999999E-2</v>
      </c>
      <c r="P429" t="s">
        <v>5</v>
      </c>
      <c r="Q429">
        <v>0</v>
      </c>
      <c r="R429">
        <v>0</v>
      </c>
      <c r="S429" t="s">
        <v>6</v>
      </c>
      <c r="T429">
        <v>88.617659000000003</v>
      </c>
      <c r="U429">
        <v>2.6250000000000002E-3</v>
      </c>
      <c r="V429" t="s">
        <v>7</v>
      </c>
      <c r="W429">
        <v>0</v>
      </c>
      <c r="X429">
        <v>0</v>
      </c>
      <c r="Y429" t="s">
        <v>8</v>
      </c>
      <c r="Z429">
        <v>0</v>
      </c>
      <c r="AA429">
        <v>0</v>
      </c>
      <c r="AB429" t="s">
        <v>9</v>
      </c>
      <c r="AC429">
        <v>1.7221E-2</v>
      </c>
      <c r="AD429">
        <v>4.6999999999999997E-5</v>
      </c>
      <c r="AE429" t="s">
        <v>10</v>
      </c>
      <c r="AF429">
        <v>0</v>
      </c>
      <c r="AG429">
        <v>0</v>
      </c>
      <c r="AH429" t="s">
        <v>11</v>
      </c>
      <c r="AI429">
        <v>0.98127900000000001</v>
      </c>
      <c r="AJ429">
        <v>6.0000000000000002E-6</v>
      </c>
      <c r="AK429" t="s">
        <v>12</v>
      </c>
      <c r="AL429">
        <v>0</v>
      </c>
      <c r="AM429">
        <v>0</v>
      </c>
    </row>
    <row r="430" spans="1:39" x14ac:dyDescent="0.25">
      <c r="A430" t="s">
        <v>20</v>
      </c>
      <c r="B430">
        <v>9</v>
      </c>
      <c r="C430">
        <v>225</v>
      </c>
      <c r="D430" t="s">
        <v>1</v>
      </c>
      <c r="E430">
        <v>0</v>
      </c>
      <c r="F430">
        <v>0</v>
      </c>
      <c r="G430" t="s">
        <v>2</v>
      </c>
      <c r="H430">
        <v>3660.4574739999998</v>
      </c>
      <c r="I430">
        <v>3.7652410000000001</v>
      </c>
      <c r="J430" t="s">
        <v>3</v>
      </c>
      <c r="K430">
        <v>3656.1518329999999</v>
      </c>
      <c r="L430">
        <v>3.759903</v>
      </c>
      <c r="M430" t="s">
        <v>4</v>
      </c>
      <c r="N430">
        <v>191.90586300000001</v>
      </c>
      <c r="O430">
        <v>2.5683999999999998E-2</v>
      </c>
      <c r="P430" t="s">
        <v>5</v>
      </c>
      <c r="Q430">
        <v>0</v>
      </c>
      <c r="R430">
        <v>0</v>
      </c>
      <c r="S430" t="s">
        <v>6</v>
      </c>
      <c r="T430">
        <v>99.696246000000002</v>
      </c>
      <c r="U430">
        <v>3.5400000000000002E-3</v>
      </c>
      <c r="V430" t="s">
        <v>7</v>
      </c>
      <c r="W430">
        <v>0</v>
      </c>
      <c r="X430">
        <v>0</v>
      </c>
      <c r="Y430" t="s">
        <v>8</v>
      </c>
      <c r="Z430">
        <v>0</v>
      </c>
      <c r="AA430">
        <v>0</v>
      </c>
      <c r="AB430" t="s">
        <v>9</v>
      </c>
      <c r="AC430">
        <v>1.6539999999999999E-2</v>
      </c>
      <c r="AD430">
        <v>4.6E-5</v>
      </c>
      <c r="AE430" t="s">
        <v>10</v>
      </c>
      <c r="AF430">
        <v>0</v>
      </c>
      <c r="AG430">
        <v>0</v>
      </c>
      <c r="AH430" t="s">
        <v>11</v>
      </c>
      <c r="AI430">
        <v>0.98130099999999998</v>
      </c>
      <c r="AJ430">
        <v>6.0000000000000002E-6</v>
      </c>
      <c r="AK430" t="s">
        <v>12</v>
      </c>
      <c r="AL430">
        <v>0</v>
      </c>
      <c r="AM430">
        <v>0</v>
      </c>
    </row>
    <row r="431" spans="1:39" x14ac:dyDescent="0.25">
      <c r="A431" t="s">
        <v>20</v>
      </c>
      <c r="B431">
        <v>10</v>
      </c>
      <c r="C431">
        <v>250</v>
      </c>
      <c r="D431" t="s">
        <v>1</v>
      </c>
      <c r="E431">
        <v>0</v>
      </c>
      <c r="F431">
        <v>0</v>
      </c>
      <c r="G431" t="s">
        <v>2</v>
      </c>
      <c r="H431">
        <v>4067.1680959999999</v>
      </c>
      <c r="I431">
        <v>3.9916740000000002</v>
      </c>
      <c r="J431" t="s">
        <v>3</v>
      </c>
      <c r="K431">
        <v>4062.3841889999999</v>
      </c>
      <c r="L431">
        <v>3.9849190000000001</v>
      </c>
      <c r="M431" t="s">
        <v>4</v>
      </c>
      <c r="N431">
        <v>213.23129299999999</v>
      </c>
      <c r="O431">
        <v>3.1479E-2</v>
      </c>
      <c r="P431" t="s">
        <v>5</v>
      </c>
      <c r="Q431">
        <v>0</v>
      </c>
      <c r="R431">
        <v>0</v>
      </c>
      <c r="S431" t="s">
        <v>6</v>
      </c>
      <c r="T431">
        <v>110.77578</v>
      </c>
      <c r="U431">
        <v>3.6600000000000001E-3</v>
      </c>
      <c r="V431" t="s">
        <v>7</v>
      </c>
      <c r="W431">
        <v>0</v>
      </c>
      <c r="X431">
        <v>0</v>
      </c>
      <c r="Y431" t="s">
        <v>8</v>
      </c>
      <c r="Z431">
        <v>0</v>
      </c>
      <c r="AA431">
        <v>0</v>
      </c>
      <c r="AB431" t="s">
        <v>9</v>
      </c>
      <c r="AC431">
        <v>1.5765999999999999E-2</v>
      </c>
      <c r="AD431">
        <v>4.1E-5</v>
      </c>
      <c r="AE431" t="s">
        <v>10</v>
      </c>
      <c r="AF431">
        <v>0</v>
      </c>
      <c r="AG431">
        <v>0</v>
      </c>
      <c r="AH431" t="s">
        <v>11</v>
      </c>
      <c r="AI431">
        <v>0.98153299999999999</v>
      </c>
      <c r="AJ431">
        <v>6.9999999999999999E-6</v>
      </c>
      <c r="AK431" t="s">
        <v>12</v>
      </c>
      <c r="AL431">
        <v>0</v>
      </c>
      <c r="AM431">
        <v>0</v>
      </c>
    </row>
    <row r="432" spans="1:39" x14ac:dyDescent="0.25">
      <c r="A432" t="s">
        <v>20</v>
      </c>
      <c r="B432">
        <v>11</v>
      </c>
      <c r="C432">
        <v>275</v>
      </c>
      <c r="D432" t="s">
        <v>1</v>
      </c>
      <c r="E432">
        <v>0</v>
      </c>
      <c r="F432">
        <v>0</v>
      </c>
      <c r="G432" t="s">
        <v>2</v>
      </c>
      <c r="H432">
        <v>4473.7922950000002</v>
      </c>
      <c r="I432">
        <v>4.5889610000000003</v>
      </c>
      <c r="J432" t="s">
        <v>3</v>
      </c>
      <c r="K432">
        <v>4468.5298899999998</v>
      </c>
      <c r="L432">
        <v>4.5813620000000004</v>
      </c>
      <c r="M432" t="s">
        <v>4</v>
      </c>
      <c r="N432">
        <v>234.543913</v>
      </c>
      <c r="O432">
        <v>3.6031000000000001E-2</v>
      </c>
      <c r="P432" t="s">
        <v>5</v>
      </c>
      <c r="Q432">
        <v>0</v>
      </c>
      <c r="R432">
        <v>0</v>
      </c>
      <c r="S432" t="s">
        <v>6</v>
      </c>
      <c r="T432">
        <v>121.851845</v>
      </c>
      <c r="U432">
        <v>3.9060000000000002E-3</v>
      </c>
      <c r="V432" t="s">
        <v>7</v>
      </c>
      <c r="W432">
        <v>0</v>
      </c>
      <c r="X432">
        <v>0</v>
      </c>
      <c r="Y432" t="s">
        <v>8</v>
      </c>
      <c r="Z432">
        <v>0</v>
      </c>
      <c r="AA432">
        <v>0</v>
      </c>
      <c r="AB432" t="s">
        <v>9</v>
      </c>
      <c r="AC432">
        <v>1.4885000000000001E-2</v>
      </c>
      <c r="AD432">
        <v>3.3000000000000003E-5</v>
      </c>
      <c r="AE432" t="s">
        <v>10</v>
      </c>
      <c r="AF432">
        <v>0</v>
      </c>
      <c r="AG432">
        <v>0</v>
      </c>
      <c r="AH432" t="s">
        <v>11</v>
      </c>
      <c r="AI432">
        <v>0.98162199999999999</v>
      </c>
      <c r="AJ432">
        <v>6.9999999999999999E-6</v>
      </c>
      <c r="AK432" t="s">
        <v>12</v>
      </c>
      <c r="AL432">
        <v>0</v>
      </c>
      <c r="AM432">
        <v>0</v>
      </c>
    </row>
    <row r="433" spans="1:39" x14ac:dyDescent="0.25">
      <c r="A433" t="s">
        <v>20</v>
      </c>
      <c r="B433">
        <v>12</v>
      </c>
      <c r="C433">
        <v>300</v>
      </c>
      <c r="D433" t="s">
        <v>1</v>
      </c>
      <c r="E433">
        <v>0</v>
      </c>
      <c r="F433">
        <v>0</v>
      </c>
      <c r="G433" t="s">
        <v>2</v>
      </c>
      <c r="H433">
        <v>4880.4714000000004</v>
      </c>
      <c r="I433">
        <v>5.3112360000000001</v>
      </c>
      <c r="J433" t="s">
        <v>3</v>
      </c>
      <c r="K433">
        <v>4874.7310180000004</v>
      </c>
      <c r="L433">
        <v>5.3040880000000001</v>
      </c>
      <c r="M433" t="s">
        <v>4</v>
      </c>
      <c r="N433">
        <v>255.860659</v>
      </c>
      <c r="O433">
        <v>3.7596999999999998E-2</v>
      </c>
      <c r="P433" t="s">
        <v>5</v>
      </c>
      <c r="Q433">
        <v>0</v>
      </c>
      <c r="R433">
        <v>0</v>
      </c>
      <c r="S433" t="s">
        <v>6</v>
      </c>
      <c r="T433">
        <v>132.92837700000001</v>
      </c>
      <c r="U433">
        <v>3.8010000000000001E-3</v>
      </c>
      <c r="V433" t="s">
        <v>7</v>
      </c>
      <c r="W433">
        <v>0</v>
      </c>
      <c r="X433">
        <v>0</v>
      </c>
      <c r="Y433" t="s">
        <v>8</v>
      </c>
      <c r="Z433">
        <v>0</v>
      </c>
      <c r="AA433">
        <v>0</v>
      </c>
      <c r="AB433" t="s">
        <v>9</v>
      </c>
      <c r="AC433">
        <v>1.4501999999999999E-2</v>
      </c>
      <c r="AD433">
        <v>3.1999999999999999E-5</v>
      </c>
      <c r="AE433" t="s">
        <v>10</v>
      </c>
      <c r="AF433">
        <v>0</v>
      </c>
      <c r="AG433">
        <v>0</v>
      </c>
      <c r="AH433" t="s">
        <v>11</v>
      </c>
      <c r="AI433">
        <v>0.98164600000000002</v>
      </c>
      <c r="AJ433">
        <v>6.9999999999999999E-6</v>
      </c>
      <c r="AK433" t="s">
        <v>12</v>
      </c>
      <c r="AL433">
        <v>0</v>
      </c>
      <c r="AM433">
        <v>0</v>
      </c>
    </row>
    <row r="434" spans="1:39" x14ac:dyDescent="0.25">
      <c r="A434" t="s">
        <v>20</v>
      </c>
      <c r="B434">
        <v>13</v>
      </c>
      <c r="C434">
        <v>325</v>
      </c>
      <c r="D434" t="s">
        <v>1</v>
      </c>
      <c r="E434">
        <v>0</v>
      </c>
      <c r="F434">
        <v>0</v>
      </c>
      <c r="G434" t="s">
        <v>2</v>
      </c>
      <c r="H434">
        <v>5287.2300990000003</v>
      </c>
      <c r="I434">
        <v>6.169829</v>
      </c>
      <c r="J434" t="s">
        <v>3</v>
      </c>
      <c r="K434">
        <v>5281.0114789999998</v>
      </c>
      <c r="L434">
        <v>6.1604650000000003</v>
      </c>
      <c r="M434" t="s">
        <v>4</v>
      </c>
      <c r="N434">
        <v>277.18967700000002</v>
      </c>
      <c r="O434">
        <v>3.9761999999999999E-2</v>
      </c>
      <c r="P434" t="s">
        <v>5</v>
      </c>
      <c r="Q434">
        <v>0</v>
      </c>
      <c r="R434">
        <v>0</v>
      </c>
      <c r="S434" t="s">
        <v>6</v>
      </c>
      <c r="T434">
        <v>144.00626399999999</v>
      </c>
      <c r="U434">
        <v>3.8479999999999999E-3</v>
      </c>
      <c r="V434" t="s">
        <v>7</v>
      </c>
      <c r="W434">
        <v>0</v>
      </c>
      <c r="X434">
        <v>0</v>
      </c>
      <c r="Y434" t="s">
        <v>8</v>
      </c>
      <c r="Z434">
        <v>0</v>
      </c>
      <c r="AA434">
        <v>0</v>
      </c>
      <c r="AB434" t="s">
        <v>9</v>
      </c>
      <c r="AC434">
        <v>1.4427000000000001E-2</v>
      </c>
      <c r="AD434">
        <v>3.1999999999999999E-5</v>
      </c>
      <c r="AE434" t="s">
        <v>10</v>
      </c>
      <c r="AF434">
        <v>0</v>
      </c>
      <c r="AG434">
        <v>0</v>
      </c>
      <c r="AH434" t="s">
        <v>11</v>
      </c>
      <c r="AI434">
        <v>0.98167800000000005</v>
      </c>
      <c r="AJ434">
        <v>6.9999999999999999E-6</v>
      </c>
      <c r="AK434" t="s">
        <v>12</v>
      </c>
      <c r="AL434">
        <v>0</v>
      </c>
      <c r="AM434">
        <v>0</v>
      </c>
    </row>
    <row r="435" spans="1:39" x14ac:dyDescent="0.25">
      <c r="A435" t="s">
        <v>20</v>
      </c>
      <c r="B435">
        <v>14</v>
      </c>
      <c r="C435">
        <v>350</v>
      </c>
      <c r="D435" t="s">
        <v>1</v>
      </c>
      <c r="E435">
        <v>0</v>
      </c>
      <c r="F435">
        <v>0</v>
      </c>
      <c r="G435" t="s">
        <v>2</v>
      </c>
      <c r="H435">
        <v>5693.9885050000003</v>
      </c>
      <c r="I435">
        <v>7.6853300000000004</v>
      </c>
      <c r="J435" t="s">
        <v>3</v>
      </c>
      <c r="K435">
        <v>5687.2918120000004</v>
      </c>
      <c r="L435">
        <v>7.6779159999999997</v>
      </c>
      <c r="M435" t="s">
        <v>4</v>
      </c>
      <c r="N435">
        <v>298.49811099999999</v>
      </c>
      <c r="O435">
        <v>4.2868999999999997E-2</v>
      </c>
      <c r="P435" t="s">
        <v>5</v>
      </c>
      <c r="Q435">
        <v>0</v>
      </c>
      <c r="R435">
        <v>0</v>
      </c>
      <c r="S435" t="s">
        <v>6</v>
      </c>
      <c r="T435">
        <v>155.084495</v>
      </c>
      <c r="U435">
        <v>4.1729999999999996E-3</v>
      </c>
      <c r="V435" t="s">
        <v>7</v>
      </c>
      <c r="W435">
        <v>0</v>
      </c>
      <c r="X435">
        <v>0</v>
      </c>
      <c r="Y435" t="s">
        <v>8</v>
      </c>
      <c r="Z435">
        <v>0</v>
      </c>
      <c r="AA435">
        <v>0</v>
      </c>
      <c r="AB435" t="s">
        <v>9</v>
      </c>
      <c r="AC435">
        <v>1.4016000000000001E-2</v>
      </c>
      <c r="AD435">
        <v>2.3E-5</v>
      </c>
      <c r="AE435" t="s">
        <v>10</v>
      </c>
      <c r="AF435">
        <v>0</v>
      </c>
      <c r="AG435">
        <v>0</v>
      </c>
      <c r="AH435" t="s">
        <v>11</v>
      </c>
      <c r="AI435">
        <v>0.981684</v>
      </c>
      <c r="AJ435">
        <v>6.9999999999999999E-6</v>
      </c>
      <c r="AK435" t="s">
        <v>12</v>
      </c>
      <c r="AL435">
        <v>0</v>
      </c>
      <c r="AM435">
        <v>0</v>
      </c>
    </row>
    <row r="436" spans="1:39" x14ac:dyDescent="0.25">
      <c r="A436" t="s">
        <v>20</v>
      </c>
      <c r="B436">
        <v>15</v>
      </c>
      <c r="C436">
        <v>375</v>
      </c>
      <c r="D436" t="s">
        <v>1</v>
      </c>
      <c r="E436">
        <v>0</v>
      </c>
      <c r="F436">
        <v>0</v>
      </c>
      <c r="G436" t="s">
        <v>2</v>
      </c>
      <c r="H436">
        <v>6100.7262330000003</v>
      </c>
      <c r="I436">
        <v>8.3156269999999992</v>
      </c>
      <c r="J436" t="s">
        <v>3</v>
      </c>
      <c r="K436">
        <v>6093.5507500000003</v>
      </c>
      <c r="L436">
        <v>8.3097300000000001</v>
      </c>
      <c r="M436" t="s">
        <v>4</v>
      </c>
      <c r="N436">
        <v>319.82897300000002</v>
      </c>
      <c r="O436">
        <v>4.4412E-2</v>
      </c>
      <c r="P436" t="s">
        <v>5</v>
      </c>
      <c r="Q436">
        <v>0</v>
      </c>
      <c r="R436">
        <v>0</v>
      </c>
      <c r="S436" t="s">
        <v>6</v>
      </c>
      <c r="T436">
        <v>166.167147</v>
      </c>
      <c r="U436">
        <v>4.2779999999999997E-3</v>
      </c>
      <c r="V436" t="s">
        <v>7</v>
      </c>
      <c r="W436">
        <v>0</v>
      </c>
      <c r="X436">
        <v>0</v>
      </c>
      <c r="Y436" t="s">
        <v>8</v>
      </c>
      <c r="Z436">
        <v>0</v>
      </c>
      <c r="AA436">
        <v>0</v>
      </c>
      <c r="AB436" t="s">
        <v>9</v>
      </c>
      <c r="AC436">
        <v>1.3997000000000001E-2</v>
      </c>
      <c r="AD436">
        <v>2.3E-5</v>
      </c>
      <c r="AE436" t="s">
        <v>10</v>
      </c>
      <c r="AF436">
        <v>0</v>
      </c>
      <c r="AG436">
        <v>0</v>
      </c>
      <c r="AH436" t="s">
        <v>11</v>
      </c>
      <c r="AI436">
        <v>0.98170599999999997</v>
      </c>
      <c r="AJ436">
        <v>6.9999999999999999E-6</v>
      </c>
      <c r="AK436" t="s">
        <v>12</v>
      </c>
      <c r="AL436">
        <v>0</v>
      </c>
      <c r="AM436">
        <v>0</v>
      </c>
    </row>
    <row r="437" spans="1:39" x14ac:dyDescent="0.25">
      <c r="A437" t="s">
        <v>20</v>
      </c>
      <c r="B437">
        <v>16</v>
      </c>
      <c r="C437">
        <v>400</v>
      </c>
      <c r="D437" t="s">
        <v>1</v>
      </c>
      <c r="E437">
        <v>0</v>
      </c>
      <c r="F437">
        <v>0</v>
      </c>
      <c r="G437" t="s">
        <v>2</v>
      </c>
      <c r="H437">
        <v>6507.3919159999996</v>
      </c>
      <c r="I437">
        <v>9.5091909999999995</v>
      </c>
      <c r="J437" t="s">
        <v>3</v>
      </c>
      <c r="K437">
        <v>6499.738456</v>
      </c>
      <c r="L437">
        <v>9.504937</v>
      </c>
      <c r="M437" t="s">
        <v>4</v>
      </c>
      <c r="N437">
        <v>341.14697699999999</v>
      </c>
      <c r="O437">
        <v>4.9422000000000001E-2</v>
      </c>
      <c r="P437" t="s">
        <v>5</v>
      </c>
      <c r="Q437">
        <v>0</v>
      </c>
      <c r="R437">
        <v>0</v>
      </c>
      <c r="S437" t="s">
        <v>6</v>
      </c>
      <c r="T437">
        <v>177.24372199999999</v>
      </c>
      <c r="U437">
        <v>5.1520000000000003E-3</v>
      </c>
      <c r="V437" t="s">
        <v>7</v>
      </c>
      <c r="W437">
        <v>0</v>
      </c>
      <c r="X437">
        <v>0</v>
      </c>
      <c r="Y437" t="s">
        <v>8</v>
      </c>
      <c r="Z437">
        <v>0</v>
      </c>
      <c r="AA437">
        <v>0</v>
      </c>
      <c r="AB437" t="s">
        <v>9</v>
      </c>
      <c r="AC437">
        <v>1.3509E-2</v>
      </c>
      <c r="AD437">
        <v>1.8E-5</v>
      </c>
      <c r="AE437" t="s">
        <v>10</v>
      </c>
      <c r="AF437">
        <v>0</v>
      </c>
      <c r="AG437">
        <v>0</v>
      </c>
      <c r="AH437" t="s">
        <v>11</v>
      </c>
      <c r="AI437">
        <v>0.98189499999999996</v>
      </c>
      <c r="AJ437">
        <v>9.0000000000000002E-6</v>
      </c>
      <c r="AK437" t="s">
        <v>12</v>
      </c>
      <c r="AL437">
        <v>0</v>
      </c>
      <c r="AM437">
        <v>0</v>
      </c>
    </row>
    <row r="438" spans="1:39" x14ac:dyDescent="0.25">
      <c r="A438" t="s">
        <v>20</v>
      </c>
      <c r="B438">
        <v>17</v>
      </c>
      <c r="C438">
        <v>425</v>
      </c>
      <c r="D438" t="s">
        <v>1</v>
      </c>
      <c r="E438">
        <v>0</v>
      </c>
      <c r="F438">
        <v>0</v>
      </c>
      <c r="G438" t="s">
        <v>2</v>
      </c>
      <c r="H438">
        <v>6914.0606980000002</v>
      </c>
      <c r="I438">
        <v>9.7939950000000007</v>
      </c>
      <c r="J438" t="s">
        <v>3</v>
      </c>
      <c r="K438">
        <v>6905.9291279999998</v>
      </c>
      <c r="L438">
        <v>9.7915659999999995</v>
      </c>
      <c r="M438" t="s">
        <v>4</v>
      </c>
      <c r="N438">
        <v>362.47140899999999</v>
      </c>
      <c r="O438">
        <v>5.228E-2</v>
      </c>
      <c r="P438" t="s">
        <v>5</v>
      </c>
      <c r="Q438">
        <v>0</v>
      </c>
      <c r="R438">
        <v>0</v>
      </c>
      <c r="S438" t="s">
        <v>6</v>
      </c>
      <c r="T438">
        <v>188.32022499999999</v>
      </c>
      <c r="U438">
        <v>6.2269999999999999E-3</v>
      </c>
      <c r="V438" t="s">
        <v>7</v>
      </c>
      <c r="W438">
        <v>0</v>
      </c>
      <c r="X438">
        <v>0</v>
      </c>
      <c r="Y438" t="s">
        <v>8</v>
      </c>
      <c r="Z438">
        <v>0</v>
      </c>
      <c r="AA438">
        <v>0</v>
      </c>
      <c r="AB438" t="s">
        <v>9</v>
      </c>
      <c r="AC438">
        <v>1.3431E-2</v>
      </c>
      <c r="AD438">
        <v>1.8E-5</v>
      </c>
      <c r="AE438" t="s">
        <v>10</v>
      </c>
      <c r="AF438">
        <v>0</v>
      </c>
      <c r="AG438">
        <v>0</v>
      </c>
      <c r="AH438" t="s">
        <v>11</v>
      </c>
      <c r="AI438">
        <v>0.98210200000000003</v>
      </c>
      <c r="AJ438">
        <v>1.0000000000000001E-5</v>
      </c>
      <c r="AK438" t="s">
        <v>12</v>
      </c>
      <c r="AL438">
        <v>0</v>
      </c>
      <c r="AM438">
        <v>0</v>
      </c>
    </row>
    <row r="439" spans="1:39" x14ac:dyDescent="0.25">
      <c r="A439" t="s">
        <v>20</v>
      </c>
      <c r="B439">
        <v>18</v>
      </c>
      <c r="C439">
        <v>450</v>
      </c>
      <c r="D439" t="s">
        <v>1</v>
      </c>
      <c r="E439">
        <v>0</v>
      </c>
      <c r="F439">
        <v>0</v>
      </c>
      <c r="G439" t="s">
        <v>2</v>
      </c>
      <c r="H439">
        <v>7320.723379</v>
      </c>
      <c r="I439">
        <v>10.752651</v>
      </c>
      <c r="J439" t="s">
        <v>3</v>
      </c>
      <c r="K439">
        <v>7312.1137120000003</v>
      </c>
      <c r="L439">
        <v>10.751261</v>
      </c>
      <c r="M439" t="s">
        <v>4</v>
      </c>
      <c r="N439">
        <v>383.78853199999998</v>
      </c>
      <c r="O439">
        <v>5.3995000000000001E-2</v>
      </c>
      <c r="P439" t="s">
        <v>5</v>
      </c>
      <c r="Q439">
        <v>0</v>
      </c>
      <c r="R439">
        <v>0</v>
      </c>
      <c r="S439" t="s">
        <v>6</v>
      </c>
      <c r="T439">
        <v>199.398245</v>
      </c>
      <c r="U439">
        <v>6.6909999999999999E-3</v>
      </c>
      <c r="V439" t="s">
        <v>7</v>
      </c>
      <c r="W439">
        <v>0</v>
      </c>
      <c r="X439">
        <v>0</v>
      </c>
      <c r="Y439" t="s">
        <v>8</v>
      </c>
      <c r="Z439">
        <v>0</v>
      </c>
      <c r="AA439">
        <v>0</v>
      </c>
      <c r="AB439" t="s">
        <v>9</v>
      </c>
      <c r="AC439">
        <v>1.3384999999999999E-2</v>
      </c>
      <c r="AD439">
        <v>1.8E-5</v>
      </c>
      <c r="AE439" t="s">
        <v>10</v>
      </c>
      <c r="AF439">
        <v>0</v>
      </c>
      <c r="AG439">
        <v>0</v>
      </c>
      <c r="AH439" t="s">
        <v>11</v>
      </c>
      <c r="AI439">
        <v>0.98210600000000003</v>
      </c>
      <c r="AJ439">
        <v>1.0000000000000001E-5</v>
      </c>
      <c r="AK439" t="s">
        <v>12</v>
      </c>
      <c r="AL439">
        <v>0</v>
      </c>
      <c r="AM439">
        <v>0</v>
      </c>
    </row>
    <row r="440" spans="1:39" x14ac:dyDescent="0.25">
      <c r="A440" t="s">
        <v>20</v>
      </c>
      <c r="B440">
        <v>19</v>
      </c>
      <c r="C440">
        <v>475</v>
      </c>
      <c r="D440" t="s">
        <v>1</v>
      </c>
      <c r="E440">
        <v>0</v>
      </c>
      <c r="F440">
        <v>0</v>
      </c>
      <c r="G440" t="s">
        <v>2</v>
      </c>
      <c r="H440">
        <v>7727.3986960000002</v>
      </c>
      <c r="I440">
        <v>11.719870999999999</v>
      </c>
      <c r="J440" t="s">
        <v>3</v>
      </c>
      <c r="K440">
        <v>7718.3110500000003</v>
      </c>
      <c r="L440">
        <v>11.72049</v>
      </c>
      <c r="M440" t="s">
        <v>4</v>
      </c>
      <c r="N440">
        <v>405.10236700000002</v>
      </c>
      <c r="O440">
        <v>5.6093999999999998E-2</v>
      </c>
      <c r="P440" t="s">
        <v>5</v>
      </c>
      <c r="Q440">
        <v>0</v>
      </c>
      <c r="R440">
        <v>0</v>
      </c>
      <c r="S440" t="s">
        <v>6</v>
      </c>
      <c r="T440">
        <v>210.478128</v>
      </c>
      <c r="U440">
        <v>6.4689999999999999E-3</v>
      </c>
      <c r="V440" t="s">
        <v>7</v>
      </c>
      <c r="W440">
        <v>0</v>
      </c>
      <c r="X440">
        <v>0</v>
      </c>
      <c r="Y440" t="s">
        <v>8</v>
      </c>
      <c r="Z440">
        <v>0</v>
      </c>
      <c r="AA440">
        <v>0</v>
      </c>
      <c r="AB440" t="s">
        <v>9</v>
      </c>
      <c r="AC440">
        <v>1.3384999999999999E-2</v>
      </c>
      <c r="AD440">
        <v>1.8E-5</v>
      </c>
      <c r="AE440" t="s">
        <v>10</v>
      </c>
      <c r="AF440">
        <v>0</v>
      </c>
      <c r="AG440">
        <v>0</v>
      </c>
      <c r="AH440" t="s">
        <v>11</v>
      </c>
      <c r="AI440">
        <v>0.98211300000000001</v>
      </c>
      <c r="AJ440">
        <v>1.0000000000000001E-5</v>
      </c>
      <c r="AK440" t="s">
        <v>12</v>
      </c>
      <c r="AL440">
        <v>0</v>
      </c>
      <c r="AM440">
        <v>0</v>
      </c>
    </row>
    <row r="441" spans="1:39" x14ac:dyDescent="0.25">
      <c r="A441" t="s">
        <v>20</v>
      </c>
      <c r="B441">
        <v>20</v>
      </c>
      <c r="C441">
        <v>500</v>
      </c>
      <c r="D441" t="s">
        <v>1</v>
      </c>
      <c r="E441">
        <v>0</v>
      </c>
      <c r="F441">
        <v>0</v>
      </c>
      <c r="G441" t="s">
        <v>2</v>
      </c>
      <c r="H441">
        <v>8134.0733129999999</v>
      </c>
      <c r="I441">
        <v>13.063356000000001</v>
      </c>
      <c r="J441" t="s">
        <v>3</v>
      </c>
      <c r="K441">
        <v>8124.5078249999997</v>
      </c>
      <c r="L441">
        <v>13.062006</v>
      </c>
      <c r="M441" t="s">
        <v>4</v>
      </c>
      <c r="N441">
        <v>426.42121300000002</v>
      </c>
      <c r="O441">
        <v>5.7834999999999998E-2</v>
      </c>
      <c r="P441" t="s">
        <v>5</v>
      </c>
      <c r="Q441">
        <v>0</v>
      </c>
      <c r="R441">
        <v>0</v>
      </c>
      <c r="S441" t="s">
        <v>6</v>
      </c>
      <c r="T441">
        <v>221.55757700000001</v>
      </c>
      <c r="U441">
        <v>6.7060000000000002E-3</v>
      </c>
      <c r="V441" t="s">
        <v>7</v>
      </c>
      <c r="W441">
        <v>0</v>
      </c>
      <c r="X441">
        <v>0</v>
      </c>
      <c r="Y441" t="s">
        <v>8</v>
      </c>
      <c r="Z441">
        <v>0</v>
      </c>
      <c r="AA441">
        <v>0</v>
      </c>
      <c r="AB441" t="s">
        <v>9</v>
      </c>
      <c r="AC441">
        <v>1.2917E-2</v>
      </c>
      <c r="AD441">
        <v>1.2E-5</v>
      </c>
      <c r="AE441" t="s">
        <v>10</v>
      </c>
      <c r="AF441">
        <v>0</v>
      </c>
      <c r="AG441">
        <v>0</v>
      </c>
      <c r="AH441" t="s">
        <v>11</v>
      </c>
      <c r="AI441">
        <v>0.98211400000000004</v>
      </c>
      <c r="AJ441">
        <v>1.0000000000000001E-5</v>
      </c>
      <c r="AK441" t="s">
        <v>12</v>
      </c>
      <c r="AL441">
        <v>0</v>
      </c>
      <c r="AM441">
        <v>0</v>
      </c>
    </row>
    <row r="442" spans="1:39" x14ac:dyDescent="0.25">
      <c r="A442" t="s">
        <v>21</v>
      </c>
      <c r="B442">
        <v>1</v>
      </c>
      <c r="C442">
        <v>25</v>
      </c>
      <c r="D442" t="s">
        <v>1</v>
      </c>
      <c r="E442">
        <v>0</v>
      </c>
      <c r="F442">
        <v>0</v>
      </c>
      <c r="G442" t="s">
        <v>2</v>
      </c>
      <c r="H442">
        <v>1403.3260330000001</v>
      </c>
      <c r="I442">
        <v>9.3569279999999999</v>
      </c>
      <c r="J442" t="s">
        <v>3</v>
      </c>
      <c r="K442">
        <v>1402.5952709999999</v>
      </c>
      <c r="L442">
        <v>9.3626629999999995</v>
      </c>
      <c r="M442" t="s">
        <v>4</v>
      </c>
      <c r="N442">
        <v>45.831684000000003</v>
      </c>
      <c r="O442">
        <v>8.5367999999999999E-2</v>
      </c>
      <c r="P442" t="s">
        <v>5</v>
      </c>
      <c r="Q442">
        <v>114.783215</v>
      </c>
      <c r="R442">
        <v>0.92448300000000005</v>
      </c>
      <c r="S442" t="s">
        <v>6</v>
      </c>
      <c r="T442">
        <v>37.967362999999999</v>
      </c>
      <c r="U442">
        <v>5.4920000000000004E-3</v>
      </c>
      <c r="V442" t="s">
        <v>7</v>
      </c>
      <c r="W442">
        <v>0</v>
      </c>
      <c r="X442">
        <v>0</v>
      </c>
      <c r="Y442" t="s">
        <v>8</v>
      </c>
      <c r="Z442">
        <v>0</v>
      </c>
      <c r="AA442">
        <v>0</v>
      </c>
      <c r="AB442" t="s">
        <v>9</v>
      </c>
      <c r="AC442">
        <v>0</v>
      </c>
      <c r="AD442">
        <v>0</v>
      </c>
      <c r="AE442" t="s">
        <v>10</v>
      </c>
      <c r="AF442">
        <v>2.7675999999999999E-2</v>
      </c>
      <c r="AG442">
        <v>2.5000000000000001E-5</v>
      </c>
      <c r="AH442" t="s">
        <v>11</v>
      </c>
      <c r="AI442">
        <v>0.975908</v>
      </c>
      <c r="AJ442">
        <v>6.8999999999999997E-5</v>
      </c>
      <c r="AK442" t="s">
        <v>12</v>
      </c>
      <c r="AL442">
        <v>0</v>
      </c>
      <c r="AM442">
        <v>0</v>
      </c>
    </row>
    <row r="443" spans="1:39" x14ac:dyDescent="0.25">
      <c r="A443" t="s">
        <v>21</v>
      </c>
      <c r="B443">
        <v>2</v>
      </c>
      <c r="C443">
        <v>50</v>
      </c>
      <c r="D443" t="s">
        <v>1</v>
      </c>
      <c r="E443">
        <v>0</v>
      </c>
      <c r="F443">
        <v>0</v>
      </c>
      <c r="G443" t="s">
        <v>2</v>
      </c>
      <c r="H443">
        <v>2812.1845560000002</v>
      </c>
      <c r="I443">
        <v>38.982455000000002</v>
      </c>
      <c r="J443" t="s">
        <v>3</v>
      </c>
      <c r="K443">
        <v>2810.7262059999998</v>
      </c>
      <c r="L443">
        <v>39.028875999999997</v>
      </c>
      <c r="M443" t="s">
        <v>4</v>
      </c>
      <c r="N443">
        <v>91.751772000000003</v>
      </c>
      <c r="O443">
        <v>0.25623099999999999</v>
      </c>
      <c r="P443" t="s">
        <v>5</v>
      </c>
      <c r="Q443">
        <v>229.92983899999999</v>
      </c>
      <c r="R443">
        <v>2.9411369999999999</v>
      </c>
      <c r="S443" t="s">
        <v>6</v>
      </c>
      <c r="T443">
        <v>75.945621000000003</v>
      </c>
      <c r="U443">
        <v>2.5773000000000001E-2</v>
      </c>
      <c r="V443" t="s">
        <v>7</v>
      </c>
      <c r="W443">
        <v>0</v>
      </c>
      <c r="X443">
        <v>0</v>
      </c>
      <c r="Y443" t="s">
        <v>8</v>
      </c>
      <c r="Z443">
        <v>0</v>
      </c>
      <c r="AA443">
        <v>0</v>
      </c>
      <c r="AB443" t="s">
        <v>9</v>
      </c>
      <c r="AC443">
        <v>0</v>
      </c>
      <c r="AD443">
        <v>0</v>
      </c>
      <c r="AE443" t="s">
        <v>10</v>
      </c>
      <c r="AF443">
        <v>2.4485E-2</v>
      </c>
      <c r="AG443">
        <v>4.5000000000000003E-5</v>
      </c>
      <c r="AH443" t="s">
        <v>11</v>
      </c>
      <c r="AI443">
        <v>0.97923199999999999</v>
      </c>
      <c r="AJ443">
        <v>3.1000000000000001E-5</v>
      </c>
      <c r="AK443" t="s">
        <v>12</v>
      </c>
      <c r="AL443">
        <v>0</v>
      </c>
      <c r="AM443">
        <v>0</v>
      </c>
    </row>
    <row r="444" spans="1:39" x14ac:dyDescent="0.25">
      <c r="A444" t="s">
        <v>21</v>
      </c>
      <c r="B444">
        <v>3</v>
      </c>
      <c r="C444">
        <v>75</v>
      </c>
      <c r="D444" t="s">
        <v>1</v>
      </c>
      <c r="E444">
        <v>0</v>
      </c>
      <c r="F444">
        <v>0</v>
      </c>
      <c r="G444" t="s">
        <v>2</v>
      </c>
      <c r="H444">
        <v>4221.877168</v>
      </c>
      <c r="I444">
        <v>75.548783999999998</v>
      </c>
      <c r="J444" t="s">
        <v>3</v>
      </c>
      <c r="K444">
        <v>4219.6935350000003</v>
      </c>
      <c r="L444">
        <v>75.619697000000002</v>
      </c>
      <c r="M444" t="s">
        <v>4</v>
      </c>
      <c r="N444">
        <v>137.67875900000001</v>
      </c>
      <c r="O444">
        <v>0.55110099999999995</v>
      </c>
      <c r="P444" t="s">
        <v>5</v>
      </c>
      <c r="Q444">
        <v>345.29216700000001</v>
      </c>
      <c r="R444">
        <v>6.8022200000000002</v>
      </c>
      <c r="S444" t="s">
        <v>6</v>
      </c>
      <c r="T444">
        <v>113.93344500000001</v>
      </c>
      <c r="U444">
        <v>5.4940999999999997E-2</v>
      </c>
      <c r="V444" t="s">
        <v>7</v>
      </c>
      <c r="W444">
        <v>0</v>
      </c>
      <c r="X444">
        <v>0</v>
      </c>
      <c r="Y444" t="s">
        <v>8</v>
      </c>
      <c r="Z444">
        <v>0</v>
      </c>
      <c r="AA444">
        <v>0</v>
      </c>
      <c r="AB444" t="s">
        <v>9</v>
      </c>
      <c r="AC444">
        <v>0</v>
      </c>
      <c r="AD444">
        <v>0</v>
      </c>
      <c r="AE444" t="s">
        <v>10</v>
      </c>
      <c r="AF444">
        <v>2.3206999999999998E-2</v>
      </c>
      <c r="AG444">
        <v>5.1999999999999997E-5</v>
      </c>
      <c r="AH444" t="s">
        <v>11</v>
      </c>
      <c r="AI444">
        <v>0.98071200000000003</v>
      </c>
      <c r="AJ444">
        <v>1.5999999999999999E-5</v>
      </c>
      <c r="AK444" t="s">
        <v>12</v>
      </c>
      <c r="AL444">
        <v>0</v>
      </c>
      <c r="AM444">
        <v>0</v>
      </c>
    </row>
    <row r="445" spans="1:39" x14ac:dyDescent="0.25">
      <c r="A445" t="s">
        <v>21</v>
      </c>
      <c r="B445">
        <v>4</v>
      </c>
      <c r="C445">
        <v>100</v>
      </c>
      <c r="D445" t="s">
        <v>1</v>
      </c>
      <c r="E445">
        <v>0</v>
      </c>
      <c r="F445">
        <v>0</v>
      </c>
      <c r="G445" t="s">
        <v>2</v>
      </c>
      <c r="H445">
        <v>5631.4810939999998</v>
      </c>
      <c r="I445">
        <v>136.95875599999999</v>
      </c>
      <c r="J445" t="s">
        <v>3</v>
      </c>
      <c r="K445">
        <v>5628.5711719999999</v>
      </c>
      <c r="L445">
        <v>137.02951999999999</v>
      </c>
      <c r="M445" t="s">
        <v>4</v>
      </c>
      <c r="N445">
        <v>183.65075400000001</v>
      </c>
      <c r="O445">
        <v>1.018114</v>
      </c>
      <c r="P445" t="s">
        <v>5</v>
      </c>
      <c r="Q445">
        <v>460.594403</v>
      </c>
      <c r="R445">
        <v>11.437353</v>
      </c>
      <c r="S445" t="s">
        <v>6</v>
      </c>
      <c r="T445">
        <v>151.929596</v>
      </c>
      <c r="U445">
        <v>9.4020000000000006E-2</v>
      </c>
      <c r="V445" t="s">
        <v>7</v>
      </c>
      <c r="W445">
        <v>0</v>
      </c>
      <c r="X445">
        <v>0</v>
      </c>
      <c r="Y445" t="s">
        <v>8</v>
      </c>
      <c r="Z445">
        <v>0</v>
      </c>
      <c r="AA445">
        <v>0</v>
      </c>
      <c r="AB445" t="s">
        <v>9</v>
      </c>
      <c r="AC445">
        <v>0</v>
      </c>
      <c r="AD445">
        <v>0</v>
      </c>
      <c r="AE445" t="s">
        <v>10</v>
      </c>
      <c r="AF445">
        <v>2.1995000000000001E-2</v>
      </c>
      <c r="AG445">
        <v>5.5000000000000002E-5</v>
      </c>
      <c r="AH445" t="s">
        <v>11</v>
      </c>
      <c r="AI445">
        <v>0.98146</v>
      </c>
      <c r="AJ445">
        <v>1.2999999999999999E-5</v>
      </c>
      <c r="AK445" t="s">
        <v>12</v>
      </c>
      <c r="AL445">
        <v>0</v>
      </c>
      <c r="AM445">
        <v>0</v>
      </c>
    </row>
    <row r="446" spans="1:39" x14ac:dyDescent="0.25">
      <c r="A446" t="s">
        <v>21</v>
      </c>
      <c r="B446">
        <v>5</v>
      </c>
      <c r="C446">
        <v>125</v>
      </c>
      <c r="D446" t="s">
        <v>1</v>
      </c>
      <c r="E446">
        <v>0</v>
      </c>
      <c r="F446">
        <v>0</v>
      </c>
      <c r="G446" t="s">
        <v>2</v>
      </c>
      <c r="H446">
        <v>7040.3876760000003</v>
      </c>
      <c r="I446">
        <v>202.90270799999999</v>
      </c>
      <c r="J446" t="s">
        <v>3</v>
      </c>
      <c r="K446">
        <v>7036.7493850000001</v>
      </c>
      <c r="L446">
        <v>202.96077700000001</v>
      </c>
      <c r="M446" t="s">
        <v>4</v>
      </c>
      <c r="N446">
        <v>229.656891</v>
      </c>
      <c r="O446">
        <v>1.6213409999999999</v>
      </c>
      <c r="P446" t="s">
        <v>5</v>
      </c>
      <c r="Q446">
        <v>575.60377600000004</v>
      </c>
      <c r="R446">
        <v>16.193128000000002</v>
      </c>
      <c r="S446" t="s">
        <v>6</v>
      </c>
      <c r="T446">
        <v>189.91105099999999</v>
      </c>
      <c r="U446">
        <v>0.15273600000000001</v>
      </c>
      <c r="V446" t="s">
        <v>7</v>
      </c>
      <c r="W446">
        <v>0</v>
      </c>
      <c r="X446">
        <v>0</v>
      </c>
      <c r="Y446" t="s">
        <v>8</v>
      </c>
      <c r="Z446">
        <v>0</v>
      </c>
      <c r="AA446">
        <v>0</v>
      </c>
      <c r="AB446" t="s">
        <v>9</v>
      </c>
      <c r="AC446">
        <v>0</v>
      </c>
      <c r="AD446">
        <v>0</v>
      </c>
      <c r="AE446" t="s">
        <v>10</v>
      </c>
      <c r="AF446">
        <v>2.0955999999999999E-2</v>
      </c>
      <c r="AG446">
        <v>5.3999999999999998E-5</v>
      </c>
      <c r="AH446" t="s">
        <v>11</v>
      </c>
      <c r="AI446">
        <v>0.98160800000000004</v>
      </c>
      <c r="AJ446">
        <v>1.2E-5</v>
      </c>
      <c r="AK446" t="s">
        <v>12</v>
      </c>
      <c r="AL446">
        <v>0</v>
      </c>
      <c r="AM446">
        <v>0</v>
      </c>
    </row>
    <row r="447" spans="1:39" x14ac:dyDescent="0.25">
      <c r="A447" t="s">
        <v>21</v>
      </c>
      <c r="B447">
        <v>6</v>
      </c>
      <c r="C447">
        <v>150</v>
      </c>
      <c r="D447" t="s">
        <v>1</v>
      </c>
      <c r="E447">
        <v>0</v>
      </c>
      <c r="F447">
        <v>0</v>
      </c>
      <c r="G447" t="s">
        <v>2</v>
      </c>
      <c r="H447">
        <v>8449.5877149999997</v>
      </c>
      <c r="I447">
        <v>267.11947500000002</v>
      </c>
      <c r="J447" t="s">
        <v>3</v>
      </c>
      <c r="K447">
        <v>8445.2243949999993</v>
      </c>
      <c r="L447">
        <v>267.20873</v>
      </c>
      <c r="M447" t="s">
        <v>4</v>
      </c>
      <c r="N447">
        <v>275.602576</v>
      </c>
      <c r="O447">
        <v>2.4448210000000001</v>
      </c>
      <c r="P447" t="s">
        <v>5</v>
      </c>
      <c r="Q447">
        <v>690.58014800000001</v>
      </c>
      <c r="R447">
        <v>24.481089999999998</v>
      </c>
      <c r="S447" t="s">
        <v>6</v>
      </c>
      <c r="T447">
        <v>227.89953700000001</v>
      </c>
      <c r="U447">
        <v>0.21856400000000001</v>
      </c>
      <c r="V447" t="s">
        <v>7</v>
      </c>
      <c r="W447">
        <v>0</v>
      </c>
      <c r="X447">
        <v>0</v>
      </c>
      <c r="Y447" t="s">
        <v>8</v>
      </c>
      <c r="Z447">
        <v>0</v>
      </c>
      <c r="AA447">
        <v>0</v>
      </c>
      <c r="AB447" t="s">
        <v>9</v>
      </c>
      <c r="AC447">
        <v>0</v>
      </c>
      <c r="AD447">
        <v>0</v>
      </c>
      <c r="AE447" t="s">
        <v>10</v>
      </c>
      <c r="AF447">
        <v>1.9245999999999999E-2</v>
      </c>
      <c r="AG447">
        <v>5.5000000000000002E-5</v>
      </c>
      <c r="AH447" t="s">
        <v>11</v>
      </c>
      <c r="AI447">
        <v>0.98178200000000004</v>
      </c>
      <c r="AJ447">
        <v>1.1E-5</v>
      </c>
      <c r="AK447" t="s">
        <v>12</v>
      </c>
      <c r="AL447">
        <v>0</v>
      </c>
      <c r="AM447">
        <v>0</v>
      </c>
    </row>
    <row r="448" spans="1:39" x14ac:dyDescent="0.25">
      <c r="A448" t="s">
        <v>21</v>
      </c>
      <c r="B448">
        <v>7</v>
      </c>
      <c r="C448">
        <v>175</v>
      </c>
      <c r="D448" t="s">
        <v>1</v>
      </c>
      <c r="E448">
        <v>0</v>
      </c>
      <c r="F448">
        <v>0</v>
      </c>
      <c r="G448" t="s">
        <v>2</v>
      </c>
      <c r="H448">
        <v>9859.2310550000002</v>
      </c>
      <c r="I448">
        <v>343.75655</v>
      </c>
      <c r="J448" t="s">
        <v>3</v>
      </c>
      <c r="K448">
        <v>9854.14084</v>
      </c>
      <c r="L448">
        <v>343.97850299999999</v>
      </c>
      <c r="M448" t="s">
        <v>4</v>
      </c>
      <c r="N448">
        <v>321.59861899999999</v>
      </c>
      <c r="O448">
        <v>3.3384830000000001</v>
      </c>
      <c r="P448" t="s">
        <v>5</v>
      </c>
      <c r="Q448">
        <v>805.65405599999997</v>
      </c>
      <c r="R448">
        <v>33.980989000000001</v>
      </c>
      <c r="S448" t="s">
        <v>6</v>
      </c>
      <c r="T448">
        <v>265.886349</v>
      </c>
      <c r="U448">
        <v>0.29337000000000002</v>
      </c>
      <c r="V448" t="s">
        <v>7</v>
      </c>
      <c r="W448">
        <v>0</v>
      </c>
      <c r="X448">
        <v>0</v>
      </c>
      <c r="Y448" t="s">
        <v>8</v>
      </c>
      <c r="Z448">
        <v>0</v>
      </c>
      <c r="AA448">
        <v>0</v>
      </c>
      <c r="AB448" t="s">
        <v>9</v>
      </c>
      <c r="AC448">
        <v>0</v>
      </c>
      <c r="AD448">
        <v>0</v>
      </c>
      <c r="AE448" t="s">
        <v>10</v>
      </c>
      <c r="AF448">
        <v>1.9092999999999999E-2</v>
      </c>
      <c r="AG448">
        <v>5.5000000000000002E-5</v>
      </c>
      <c r="AH448" t="s">
        <v>11</v>
      </c>
      <c r="AI448">
        <v>0.98208099999999998</v>
      </c>
      <c r="AJ448">
        <v>1.2999999999999999E-5</v>
      </c>
      <c r="AK448" t="s">
        <v>12</v>
      </c>
      <c r="AL448">
        <v>0</v>
      </c>
      <c r="AM448">
        <v>0</v>
      </c>
    </row>
    <row r="449" spans="1:39" x14ac:dyDescent="0.25">
      <c r="A449" t="s">
        <v>21</v>
      </c>
      <c r="B449">
        <v>8</v>
      </c>
      <c r="C449">
        <v>200</v>
      </c>
      <c r="D449" t="s">
        <v>1</v>
      </c>
      <c r="E449">
        <v>0</v>
      </c>
      <c r="F449">
        <v>0</v>
      </c>
      <c r="G449" t="s">
        <v>2</v>
      </c>
      <c r="H449">
        <v>11268.792285</v>
      </c>
      <c r="I449">
        <v>428.36406899999997</v>
      </c>
      <c r="J449" t="s">
        <v>3</v>
      </c>
      <c r="K449">
        <v>11262.97709</v>
      </c>
      <c r="L449">
        <v>428.74195800000001</v>
      </c>
      <c r="M449" t="s">
        <v>4</v>
      </c>
      <c r="N449">
        <v>367.56877600000001</v>
      </c>
      <c r="O449">
        <v>4.4210430000000001</v>
      </c>
      <c r="P449" t="s">
        <v>5</v>
      </c>
      <c r="Q449">
        <v>920.93794300000002</v>
      </c>
      <c r="R449">
        <v>45.021397999999998</v>
      </c>
      <c r="S449" t="s">
        <v>6</v>
      </c>
      <c r="T449">
        <v>303.86864800000001</v>
      </c>
      <c r="U449">
        <v>0.37121399999999999</v>
      </c>
      <c r="V449" t="s">
        <v>7</v>
      </c>
      <c r="W449">
        <v>0</v>
      </c>
      <c r="X449">
        <v>0</v>
      </c>
      <c r="Y449" t="s">
        <v>8</v>
      </c>
      <c r="Z449">
        <v>0</v>
      </c>
      <c r="AA449">
        <v>0</v>
      </c>
      <c r="AB449" t="s">
        <v>9</v>
      </c>
      <c r="AC449">
        <v>0</v>
      </c>
      <c r="AD449">
        <v>0</v>
      </c>
      <c r="AE449" t="s">
        <v>10</v>
      </c>
      <c r="AF449">
        <v>1.8051999999999999E-2</v>
      </c>
      <c r="AG449">
        <v>5.3999999999999998E-5</v>
      </c>
      <c r="AH449" t="s">
        <v>11</v>
      </c>
      <c r="AI449">
        <v>0.98232200000000003</v>
      </c>
      <c r="AJ449">
        <v>1.5999999999999999E-5</v>
      </c>
      <c r="AK449" t="s">
        <v>12</v>
      </c>
      <c r="AL449">
        <v>0</v>
      </c>
      <c r="AM449">
        <v>0</v>
      </c>
    </row>
    <row r="450" spans="1:39" x14ac:dyDescent="0.25">
      <c r="A450" t="s">
        <v>21</v>
      </c>
      <c r="B450">
        <v>9</v>
      </c>
      <c r="C450">
        <v>225</v>
      </c>
      <c r="D450" t="s">
        <v>1</v>
      </c>
      <c r="E450">
        <v>0</v>
      </c>
      <c r="F450">
        <v>0</v>
      </c>
      <c r="G450" t="s">
        <v>2</v>
      </c>
      <c r="H450">
        <v>12678.390723</v>
      </c>
      <c r="I450">
        <v>546.04842099999996</v>
      </c>
      <c r="J450" t="s">
        <v>3</v>
      </c>
      <c r="K450">
        <v>12671.852323999999</v>
      </c>
      <c r="L450">
        <v>546.52346599999998</v>
      </c>
      <c r="M450" t="s">
        <v>4</v>
      </c>
      <c r="N450">
        <v>413.54723100000001</v>
      </c>
      <c r="O450">
        <v>5.6502939999999997</v>
      </c>
      <c r="P450" t="s">
        <v>5</v>
      </c>
      <c r="Q450">
        <v>1036.529624</v>
      </c>
      <c r="R450">
        <v>57.715960000000003</v>
      </c>
      <c r="S450" t="s">
        <v>6</v>
      </c>
      <c r="T450">
        <v>341.85661900000002</v>
      </c>
      <c r="U450">
        <v>0.472362</v>
      </c>
      <c r="V450" t="s">
        <v>7</v>
      </c>
      <c r="W450">
        <v>0</v>
      </c>
      <c r="X450">
        <v>0</v>
      </c>
      <c r="Y450" t="s">
        <v>8</v>
      </c>
      <c r="Z450">
        <v>0</v>
      </c>
      <c r="AA450">
        <v>0</v>
      </c>
      <c r="AB450" t="s">
        <v>9</v>
      </c>
      <c r="AC450">
        <v>0</v>
      </c>
      <c r="AD450">
        <v>0</v>
      </c>
      <c r="AE450" t="s">
        <v>10</v>
      </c>
      <c r="AF450">
        <v>1.7727E-2</v>
      </c>
      <c r="AG450">
        <v>5.1999999999999997E-5</v>
      </c>
      <c r="AH450" t="s">
        <v>11</v>
      </c>
      <c r="AI450">
        <v>0.98233300000000001</v>
      </c>
      <c r="AJ450">
        <v>1.5999999999999999E-5</v>
      </c>
      <c r="AK450" t="s">
        <v>12</v>
      </c>
      <c r="AL450">
        <v>0</v>
      </c>
      <c r="AM450">
        <v>0</v>
      </c>
    </row>
    <row r="451" spans="1:39" x14ac:dyDescent="0.25">
      <c r="A451" t="s">
        <v>21</v>
      </c>
      <c r="B451">
        <v>10</v>
      </c>
      <c r="C451">
        <v>250</v>
      </c>
      <c r="D451" t="s">
        <v>1</v>
      </c>
      <c r="E451">
        <v>0</v>
      </c>
      <c r="F451">
        <v>0</v>
      </c>
      <c r="G451" t="s">
        <v>2</v>
      </c>
      <c r="H451">
        <v>14087.948555000001</v>
      </c>
      <c r="I451">
        <v>678.57914500000004</v>
      </c>
      <c r="J451" t="s">
        <v>3</v>
      </c>
      <c r="K451">
        <v>14080.688125000001</v>
      </c>
      <c r="L451">
        <v>679.04654300000004</v>
      </c>
      <c r="M451" t="s">
        <v>4</v>
      </c>
      <c r="N451">
        <v>459.51983200000001</v>
      </c>
      <c r="O451">
        <v>6.7201810000000002</v>
      </c>
      <c r="P451" t="s">
        <v>5</v>
      </c>
      <c r="Q451">
        <v>1152.045261</v>
      </c>
      <c r="R451">
        <v>71.703370000000007</v>
      </c>
      <c r="S451" t="s">
        <v>6</v>
      </c>
      <c r="T451">
        <v>379.846317</v>
      </c>
      <c r="U451">
        <v>0.568689</v>
      </c>
      <c r="V451" t="s">
        <v>7</v>
      </c>
      <c r="W451">
        <v>0</v>
      </c>
      <c r="X451">
        <v>0</v>
      </c>
      <c r="Y451" t="s">
        <v>8</v>
      </c>
      <c r="Z451">
        <v>0</v>
      </c>
      <c r="AA451">
        <v>0</v>
      </c>
      <c r="AB451" t="s">
        <v>9</v>
      </c>
      <c r="AC451">
        <v>0</v>
      </c>
      <c r="AD451">
        <v>0</v>
      </c>
      <c r="AE451" t="s">
        <v>10</v>
      </c>
      <c r="AF451">
        <v>1.6820999999999999E-2</v>
      </c>
      <c r="AG451">
        <v>4.8000000000000001E-5</v>
      </c>
      <c r="AH451" t="s">
        <v>11</v>
      </c>
      <c r="AI451">
        <v>0.98238499999999995</v>
      </c>
      <c r="AJ451">
        <v>1.5E-5</v>
      </c>
      <c r="AK451" t="s">
        <v>12</v>
      </c>
      <c r="AL451">
        <v>0</v>
      </c>
      <c r="AM451">
        <v>0</v>
      </c>
    </row>
    <row r="452" spans="1:39" x14ac:dyDescent="0.25">
      <c r="A452" t="s">
        <v>21</v>
      </c>
      <c r="B452">
        <v>11</v>
      </c>
      <c r="C452">
        <v>275</v>
      </c>
      <c r="D452" t="s">
        <v>1</v>
      </c>
      <c r="E452">
        <v>0</v>
      </c>
      <c r="F452">
        <v>0</v>
      </c>
      <c r="G452" t="s">
        <v>2</v>
      </c>
      <c r="H452">
        <v>15497.249609</v>
      </c>
      <c r="I452">
        <v>809.37120100000004</v>
      </c>
      <c r="J452" t="s">
        <v>3</v>
      </c>
      <c r="K452">
        <v>15489.264141</v>
      </c>
      <c r="L452">
        <v>810.00343399999997</v>
      </c>
      <c r="M452" t="s">
        <v>4</v>
      </c>
      <c r="N452">
        <v>505.486783</v>
      </c>
      <c r="O452">
        <v>8.1954499999999992</v>
      </c>
      <c r="P452" t="s">
        <v>5</v>
      </c>
      <c r="Q452">
        <v>1267.5513599999999</v>
      </c>
      <c r="R452">
        <v>86.255000999999993</v>
      </c>
      <c r="S452" t="s">
        <v>6</v>
      </c>
      <c r="T452">
        <v>417.834566</v>
      </c>
      <c r="U452">
        <v>0.68852800000000003</v>
      </c>
      <c r="V452" t="s">
        <v>7</v>
      </c>
      <c r="W452">
        <v>0</v>
      </c>
      <c r="X452">
        <v>0</v>
      </c>
      <c r="Y452" t="s">
        <v>8</v>
      </c>
      <c r="Z452">
        <v>0</v>
      </c>
      <c r="AA452">
        <v>0</v>
      </c>
      <c r="AB452" t="s">
        <v>9</v>
      </c>
      <c r="AC452">
        <v>0</v>
      </c>
      <c r="AD452">
        <v>0</v>
      </c>
      <c r="AE452" t="s">
        <v>10</v>
      </c>
      <c r="AF452">
        <v>1.6312E-2</v>
      </c>
      <c r="AG452">
        <v>4.6E-5</v>
      </c>
      <c r="AH452" t="s">
        <v>11</v>
      </c>
      <c r="AI452">
        <v>0.98239500000000002</v>
      </c>
      <c r="AJ452">
        <v>1.5E-5</v>
      </c>
      <c r="AK452" t="s">
        <v>12</v>
      </c>
      <c r="AL452">
        <v>0</v>
      </c>
      <c r="AM452">
        <v>0</v>
      </c>
    </row>
    <row r="453" spans="1:39" x14ac:dyDescent="0.25">
      <c r="A453" t="s">
        <v>21</v>
      </c>
      <c r="B453">
        <v>12</v>
      </c>
      <c r="C453">
        <v>300</v>
      </c>
      <c r="D453" t="s">
        <v>1</v>
      </c>
      <c r="E453">
        <v>0</v>
      </c>
      <c r="F453">
        <v>0</v>
      </c>
      <c r="G453" t="s">
        <v>2</v>
      </c>
      <c r="H453">
        <v>16906.411055</v>
      </c>
      <c r="I453">
        <v>946.80012999999997</v>
      </c>
      <c r="J453" t="s">
        <v>3</v>
      </c>
      <c r="K453">
        <v>16897.701679999998</v>
      </c>
      <c r="L453">
        <v>947.52788899999996</v>
      </c>
      <c r="M453" t="s">
        <v>4</v>
      </c>
      <c r="N453">
        <v>551.45881599999996</v>
      </c>
      <c r="O453">
        <v>9.4939730000000004</v>
      </c>
      <c r="P453" t="s">
        <v>5</v>
      </c>
      <c r="Q453">
        <v>1382.895759</v>
      </c>
      <c r="R453">
        <v>100.54015</v>
      </c>
      <c r="S453" t="s">
        <v>6</v>
      </c>
      <c r="T453">
        <v>455.81617699999998</v>
      </c>
      <c r="U453">
        <v>0.81195899999999999</v>
      </c>
      <c r="V453" t="s">
        <v>7</v>
      </c>
      <c r="W453">
        <v>0</v>
      </c>
      <c r="X453">
        <v>0</v>
      </c>
      <c r="Y453" t="s">
        <v>8</v>
      </c>
      <c r="Z453">
        <v>0</v>
      </c>
      <c r="AA453">
        <v>0</v>
      </c>
      <c r="AB453" t="s">
        <v>9</v>
      </c>
      <c r="AC453">
        <v>0</v>
      </c>
      <c r="AD453">
        <v>0</v>
      </c>
      <c r="AE453" t="s">
        <v>10</v>
      </c>
      <c r="AF453">
        <v>1.5953999999999999E-2</v>
      </c>
      <c r="AG453">
        <v>4.3000000000000002E-5</v>
      </c>
      <c r="AH453" t="s">
        <v>11</v>
      </c>
      <c r="AI453">
        <v>0.98240099999999997</v>
      </c>
      <c r="AJ453">
        <v>1.5E-5</v>
      </c>
      <c r="AK453" t="s">
        <v>12</v>
      </c>
      <c r="AL453">
        <v>0</v>
      </c>
      <c r="AM453">
        <v>0</v>
      </c>
    </row>
    <row r="454" spans="1:39" x14ac:dyDescent="0.25">
      <c r="A454" t="s">
        <v>21</v>
      </c>
      <c r="B454">
        <v>13</v>
      </c>
      <c r="C454">
        <v>325</v>
      </c>
      <c r="D454" t="s">
        <v>1</v>
      </c>
      <c r="E454">
        <v>0</v>
      </c>
      <c r="F454">
        <v>0</v>
      </c>
      <c r="G454" t="s">
        <v>2</v>
      </c>
      <c r="H454">
        <v>18315.763085999999</v>
      </c>
      <c r="I454">
        <v>1113.2117470000001</v>
      </c>
      <c r="J454" t="s">
        <v>3</v>
      </c>
      <c r="K454">
        <v>18306.329688000002</v>
      </c>
      <c r="L454">
        <v>1114.0188439999999</v>
      </c>
      <c r="M454" t="s">
        <v>4</v>
      </c>
      <c r="N454">
        <v>597.43499399999996</v>
      </c>
      <c r="O454">
        <v>10.997146000000001</v>
      </c>
      <c r="P454" t="s">
        <v>5</v>
      </c>
      <c r="Q454">
        <v>1498.243467</v>
      </c>
      <c r="R454">
        <v>120.156351</v>
      </c>
      <c r="S454" t="s">
        <v>6</v>
      </c>
      <c r="T454">
        <v>493.79510900000002</v>
      </c>
      <c r="U454">
        <v>0.95314600000000005</v>
      </c>
      <c r="V454" t="s">
        <v>7</v>
      </c>
      <c r="W454">
        <v>0</v>
      </c>
      <c r="X454">
        <v>0</v>
      </c>
      <c r="Y454" t="s">
        <v>8</v>
      </c>
      <c r="Z454">
        <v>0</v>
      </c>
      <c r="AA454">
        <v>0</v>
      </c>
      <c r="AB454" t="s">
        <v>9</v>
      </c>
      <c r="AC454">
        <v>0</v>
      </c>
      <c r="AD454">
        <v>0</v>
      </c>
      <c r="AE454" t="s">
        <v>10</v>
      </c>
      <c r="AF454">
        <v>1.5765999999999999E-2</v>
      </c>
      <c r="AG454">
        <v>4.1999999999999998E-5</v>
      </c>
      <c r="AH454" t="s">
        <v>11</v>
      </c>
      <c r="AI454">
        <v>0.982437</v>
      </c>
      <c r="AJ454">
        <v>1.5999999999999999E-5</v>
      </c>
      <c r="AK454" t="s">
        <v>12</v>
      </c>
      <c r="AL454">
        <v>0</v>
      </c>
      <c r="AM454">
        <v>0</v>
      </c>
    </row>
    <row r="455" spans="1:39" x14ac:dyDescent="0.25">
      <c r="A455" t="s">
        <v>21</v>
      </c>
      <c r="B455">
        <v>14</v>
      </c>
      <c r="C455">
        <v>350</v>
      </c>
      <c r="D455" t="s">
        <v>1</v>
      </c>
      <c r="E455">
        <v>0</v>
      </c>
      <c r="F455">
        <v>0</v>
      </c>
      <c r="G455" t="s">
        <v>2</v>
      </c>
      <c r="H455">
        <v>19725.288671999999</v>
      </c>
      <c r="I455">
        <v>1289.0725299999999</v>
      </c>
      <c r="J455" t="s">
        <v>3</v>
      </c>
      <c r="K455">
        <v>19715.12918</v>
      </c>
      <c r="L455">
        <v>1289.7376630000001</v>
      </c>
      <c r="M455" t="s">
        <v>4</v>
      </c>
      <c r="N455">
        <v>643.45938999999998</v>
      </c>
      <c r="O455">
        <v>12.515262999999999</v>
      </c>
      <c r="P455" t="s">
        <v>5</v>
      </c>
      <c r="Q455">
        <v>1613.582844</v>
      </c>
      <c r="R455">
        <v>141.340205</v>
      </c>
      <c r="S455" t="s">
        <v>6</v>
      </c>
      <c r="T455">
        <v>531.76015299999995</v>
      </c>
      <c r="U455">
        <v>1.104511</v>
      </c>
      <c r="V455" t="s">
        <v>7</v>
      </c>
      <c r="W455">
        <v>0</v>
      </c>
      <c r="X455">
        <v>0</v>
      </c>
      <c r="Y455" t="s">
        <v>8</v>
      </c>
      <c r="Z455">
        <v>0</v>
      </c>
      <c r="AA455">
        <v>0</v>
      </c>
      <c r="AB455" t="s">
        <v>9</v>
      </c>
      <c r="AC455">
        <v>0</v>
      </c>
      <c r="AD455">
        <v>0</v>
      </c>
      <c r="AE455" t="s">
        <v>10</v>
      </c>
      <c r="AF455">
        <v>1.5167999999999999E-2</v>
      </c>
      <c r="AG455">
        <v>3.6000000000000001E-5</v>
      </c>
      <c r="AH455" t="s">
        <v>11</v>
      </c>
      <c r="AI455">
        <v>0.98259300000000005</v>
      </c>
      <c r="AJ455">
        <v>1.7E-5</v>
      </c>
      <c r="AK455" t="s">
        <v>12</v>
      </c>
      <c r="AL455">
        <v>0</v>
      </c>
      <c r="AM455">
        <v>0</v>
      </c>
    </row>
    <row r="456" spans="1:39" x14ac:dyDescent="0.25">
      <c r="A456" t="s">
        <v>21</v>
      </c>
      <c r="B456">
        <v>15</v>
      </c>
      <c r="C456">
        <v>375</v>
      </c>
      <c r="D456" t="s">
        <v>1</v>
      </c>
      <c r="E456">
        <v>0</v>
      </c>
      <c r="F456">
        <v>0</v>
      </c>
      <c r="G456" t="s">
        <v>2</v>
      </c>
      <c r="H456">
        <v>21135.366171999998</v>
      </c>
      <c r="I456">
        <v>1493.876041</v>
      </c>
      <c r="J456" t="s">
        <v>3</v>
      </c>
      <c r="K456">
        <v>21124.483945</v>
      </c>
      <c r="L456">
        <v>1494.7800139999999</v>
      </c>
      <c r="M456" t="s">
        <v>4</v>
      </c>
      <c r="N456">
        <v>689.43057299999998</v>
      </c>
      <c r="O456">
        <v>14.313503000000001</v>
      </c>
      <c r="P456" t="s">
        <v>5</v>
      </c>
      <c r="Q456">
        <v>1729.267112</v>
      </c>
      <c r="R456">
        <v>156.089868</v>
      </c>
      <c r="S456" t="s">
        <v>6</v>
      </c>
      <c r="T456">
        <v>569.72981200000004</v>
      </c>
      <c r="U456">
        <v>1.2771129999999999</v>
      </c>
      <c r="V456" t="s">
        <v>7</v>
      </c>
      <c r="W456">
        <v>0</v>
      </c>
      <c r="X456">
        <v>0</v>
      </c>
      <c r="Y456" t="s">
        <v>8</v>
      </c>
      <c r="Z456">
        <v>0</v>
      </c>
      <c r="AA456">
        <v>0</v>
      </c>
      <c r="AB456" t="s">
        <v>9</v>
      </c>
      <c r="AC456">
        <v>0</v>
      </c>
      <c r="AD456">
        <v>0</v>
      </c>
      <c r="AE456" t="s">
        <v>10</v>
      </c>
      <c r="AF456">
        <v>1.4981E-2</v>
      </c>
      <c r="AG456">
        <v>3.6999999999999998E-5</v>
      </c>
      <c r="AH456" t="s">
        <v>11</v>
      </c>
      <c r="AI456">
        <v>0.98259399999999997</v>
      </c>
      <c r="AJ456">
        <v>1.7E-5</v>
      </c>
      <c r="AK456" t="s">
        <v>12</v>
      </c>
      <c r="AL456">
        <v>0</v>
      </c>
      <c r="AM456">
        <v>0</v>
      </c>
    </row>
    <row r="457" spans="1:39" x14ac:dyDescent="0.25">
      <c r="A457" t="s">
        <v>21</v>
      </c>
      <c r="B457">
        <v>16</v>
      </c>
      <c r="C457">
        <v>400</v>
      </c>
      <c r="D457" t="s">
        <v>1</v>
      </c>
      <c r="E457">
        <v>0</v>
      </c>
      <c r="F457">
        <v>0</v>
      </c>
      <c r="G457" t="s">
        <v>2</v>
      </c>
      <c r="H457">
        <v>22545.278125000001</v>
      </c>
      <c r="I457">
        <v>1754.0148939999999</v>
      </c>
      <c r="J457" t="s">
        <v>3</v>
      </c>
      <c r="K457">
        <v>22533.671679999999</v>
      </c>
      <c r="L457">
        <v>1755.488969</v>
      </c>
      <c r="M457" t="s">
        <v>4</v>
      </c>
      <c r="N457">
        <v>735.40837199999999</v>
      </c>
      <c r="O457">
        <v>16.127735999999999</v>
      </c>
      <c r="P457" t="s">
        <v>5</v>
      </c>
      <c r="Q457">
        <v>1844.8558370000001</v>
      </c>
      <c r="R457">
        <v>173.86027799999999</v>
      </c>
      <c r="S457" t="s">
        <v>6</v>
      </c>
      <c r="T457">
        <v>607.70692599999995</v>
      </c>
      <c r="U457">
        <v>1.442048</v>
      </c>
      <c r="V457" t="s">
        <v>7</v>
      </c>
      <c r="W457">
        <v>0</v>
      </c>
      <c r="X457">
        <v>0</v>
      </c>
      <c r="Y457" t="s">
        <v>8</v>
      </c>
      <c r="Z457">
        <v>0</v>
      </c>
      <c r="AA457">
        <v>0</v>
      </c>
      <c r="AB457" t="s">
        <v>9</v>
      </c>
      <c r="AC457">
        <v>0</v>
      </c>
      <c r="AD457">
        <v>0</v>
      </c>
      <c r="AE457" t="s">
        <v>10</v>
      </c>
      <c r="AF457">
        <v>1.4877E-2</v>
      </c>
      <c r="AG457">
        <v>3.4999999999999997E-5</v>
      </c>
      <c r="AH457" t="s">
        <v>11</v>
      </c>
      <c r="AI457">
        <v>0.982761</v>
      </c>
      <c r="AJ457">
        <v>1.8E-5</v>
      </c>
      <c r="AK457" t="s">
        <v>12</v>
      </c>
      <c r="AL457">
        <v>0</v>
      </c>
      <c r="AM457">
        <v>0</v>
      </c>
    </row>
    <row r="458" spans="1:39" x14ac:dyDescent="0.25">
      <c r="A458" t="s">
        <v>21</v>
      </c>
      <c r="B458">
        <v>17</v>
      </c>
      <c r="C458">
        <v>425</v>
      </c>
      <c r="D458" t="s">
        <v>1</v>
      </c>
      <c r="E458">
        <v>0</v>
      </c>
      <c r="F458">
        <v>0</v>
      </c>
      <c r="G458" t="s">
        <v>2</v>
      </c>
      <c r="H458">
        <v>23955.106093999999</v>
      </c>
      <c r="I458">
        <v>1991.2430420000001</v>
      </c>
      <c r="J458" t="s">
        <v>3</v>
      </c>
      <c r="K458">
        <v>23942.777187</v>
      </c>
      <c r="L458">
        <v>1993.101461</v>
      </c>
      <c r="M458" t="s">
        <v>4</v>
      </c>
      <c r="N458">
        <v>781.35560199999998</v>
      </c>
      <c r="O458">
        <v>18.049095000000001</v>
      </c>
      <c r="P458" t="s">
        <v>5</v>
      </c>
      <c r="Q458">
        <v>1960.433845</v>
      </c>
      <c r="R458">
        <v>188.756753</v>
      </c>
      <c r="S458" t="s">
        <v>6</v>
      </c>
      <c r="T458">
        <v>645.68555500000002</v>
      </c>
      <c r="U458">
        <v>1.6012820000000001</v>
      </c>
      <c r="V458" t="s">
        <v>7</v>
      </c>
      <c r="W458">
        <v>0</v>
      </c>
      <c r="X458">
        <v>0</v>
      </c>
      <c r="Y458" t="s">
        <v>8</v>
      </c>
      <c r="Z458">
        <v>0</v>
      </c>
      <c r="AA458">
        <v>0</v>
      </c>
      <c r="AB458" t="s">
        <v>9</v>
      </c>
      <c r="AC458">
        <v>0</v>
      </c>
      <c r="AD458">
        <v>0</v>
      </c>
      <c r="AE458" t="s">
        <v>10</v>
      </c>
      <c r="AF458">
        <v>1.4586E-2</v>
      </c>
      <c r="AG458">
        <v>2.9E-5</v>
      </c>
      <c r="AH458" t="s">
        <v>11</v>
      </c>
      <c r="AI458">
        <v>0.98286899999999999</v>
      </c>
      <c r="AJ458">
        <v>1.8E-5</v>
      </c>
      <c r="AK458" t="s">
        <v>12</v>
      </c>
      <c r="AL458">
        <v>0</v>
      </c>
      <c r="AM458">
        <v>0</v>
      </c>
    </row>
    <row r="459" spans="1:39" x14ac:dyDescent="0.25">
      <c r="A459" t="s">
        <v>21</v>
      </c>
      <c r="B459">
        <v>18</v>
      </c>
      <c r="C459">
        <v>450</v>
      </c>
      <c r="D459" t="s">
        <v>1</v>
      </c>
      <c r="E459">
        <v>0</v>
      </c>
      <c r="F459">
        <v>0</v>
      </c>
      <c r="G459" t="s">
        <v>2</v>
      </c>
      <c r="H459">
        <v>25365.245663999998</v>
      </c>
      <c r="I459">
        <v>2260.8893210000001</v>
      </c>
      <c r="J459" t="s">
        <v>3</v>
      </c>
      <c r="K459">
        <v>25352.193202999999</v>
      </c>
      <c r="L459">
        <v>2263.2270330000001</v>
      </c>
      <c r="M459" t="s">
        <v>4</v>
      </c>
      <c r="N459">
        <v>827.39873399999999</v>
      </c>
      <c r="O459">
        <v>20.953758000000001</v>
      </c>
      <c r="P459" t="s">
        <v>5</v>
      </c>
      <c r="Q459">
        <v>2076.158594</v>
      </c>
      <c r="R459">
        <v>207.101608</v>
      </c>
      <c r="S459" t="s">
        <v>6</v>
      </c>
      <c r="T459">
        <v>683.67307600000004</v>
      </c>
      <c r="U459">
        <v>1.8123769999999999</v>
      </c>
      <c r="V459" t="s">
        <v>7</v>
      </c>
      <c r="W459">
        <v>0</v>
      </c>
      <c r="X459">
        <v>0</v>
      </c>
      <c r="Y459" t="s">
        <v>8</v>
      </c>
      <c r="Z459">
        <v>0</v>
      </c>
      <c r="AA459">
        <v>0</v>
      </c>
      <c r="AB459" t="s">
        <v>9</v>
      </c>
      <c r="AC459">
        <v>0</v>
      </c>
      <c r="AD459">
        <v>0</v>
      </c>
      <c r="AE459" t="s">
        <v>10</v>
      </c>
      <c r="AF459">
        <v>1.423E-2</v>
      </c>
      <c r="AG459">
        <v>2.5000000000000001E-5</v>
      </c>
      <c r="AH459" t="s">
        <v>11</v>
      </c>
      <c r="AI459">
        <v>0.98287800000000003</v>
      </c>
      <c r="AJ459">
        <v>1.8E-5</v>
      </c>
      <c r="AK459" t="s">
        <v>12</v>
      </c>
      <c r="AL459">
        <v>0</v>
      </c>
      <c r="AM459">
        <v>0</v>
      </c>
    </row>
    <row r="460" spans="1:39" x14ac:dyDescent="0.25">
      <c r="A460" t="s">
        <v>21</v>
      </c>
      <c r="B460">
        <v>19</v>
      </c>
      <c r="C460">
        <v>475</v>
      </c>
      <c r="D460" t="s">
        <v>1</v>
      </c>
      <c r="E460">
        <v>0</v>
      </c>
      <c r="F460">
        <v>0</v>
      </c>
      <c r="G460" t="s">
        <v>2</v>
      </c>
      <c r="H460">
        <v>26775.095313000002</v>
      </c>
      <c r="I460">
        <v>2558.517715</v>
      </c>
      <c r="J460" t="s">
        <v>3</v>
      </c>
      <c r="K460">
        <v>26761.318359000001</v>
      </c>
      <c r="L460">
        <v>2561.4299190000002</v>
      </c>
      <c r="M460" t="s">
        <v>4</v>
      </c>
      <c r="N460">
        <v>873.42181200000005</v>
      </c>
      <c r="O460">
        <v>23.294474000000001</v>
      </c>
      <c r="P460" t="s">
        <v>5</v>
      </c>
      <c r="Q460">
        <v>2191.8109370000002</v>
      </c>
      <c r="R460">
        <v>233.45833500000001</v>
      </c>
      <c r="S460" t="s">
        <v>6</v>
      </c>
      <c r="T460">
        <v>721.65971999999999</v>
      </c>
      <c r="U460">
        <v>2.0228959999999998</v>
      </c>
      <c r="V460" t="s">
        <v>7</v>
      </c>
      <c r="W460">
        <v>0</v>
      </c>
      <c r="X460">
        <v>0</v>
      </c>
      <c r="Y460" t="s">
        <v>8</v>
      </c>
      <c r="Z460">
        <v>0</v>
      </c>
      <c r="AA460">
        <v>0</v>
      </c>
      <c r="AB460" t="s">
        <v>9</v>
      </c>
      <c r="AC460">
        <v>0</v>
      </c>
      <c r="AD460">
        <v>0</v>
      </c>
      <c r="AE460" t="s">
        <v>10</v>
      </c>
      <c r="AF460">
        <v>1.4010999999999999E-2</v>
      </c>
      <c r="AG460">
        <v>2.0999999999999999E-5</v>
      </c>
      <c r="AH460" t="s">
        <v>11</v>
      </c>
      <c r="AI460">
        <v>0.98319299999999998</v>
      </c>
      <c r="AJ460">
        <v>2.0999999999999999E-5</v>
      </c>
      <c r="AK460" t="s">
        <v>12</v>
      </c>
      <c r="AL460">
        <v>0</v>
      </c>
      <c r="AM460">
        <v>0</v>
      </c>
    </row>
    <row r="461" spans="1:39" x14ac:dyDescent="0.25">
      <c r="A461" t="s">
        <v>21</v>
      </c>
      <c r="B461">
        <v>20</v>
      </c>
      <c r="C461">
        <v>500</v>
      </c>
      <c r="D461" t="s">
        <v>1</v>
      </c>
      <c r="E461">
        <v>0</v>
      </c>
      <c r="F461">
        <v>0</v>
      </c>
      <c r="G461" t="s">
        <v>2</v>
      </c>
      <c r="H461">
        <v>28184.973163999999</v>
      </c>
      <c r="I461">
        <v>2892.0728960000001</v>
      </c>
      <c r="J461" t="s">
        <v>3</v>
      </c>
      <c r="K461">
        <v>28170.473280999999</v>
      </c>
      <c r="L461">
        <v>2895.5984330000001</v>
      </c>
      <c r="M461" t="s">
        <v>4</v>
      </c>
      <c r="N461">
        <v>919.39563999999996</v>
      </c>
      <c r="O461">
        <v>25.545024999999999</v>
      </c>
      <c r="P461" t="s">
        <v>5</v>
      </c>
      <c r="Q461">
        <v>2307.5461770000002</v>
      </c>
      <c r="R461">
        <v>267.55514399999998</v>
      </c>
      <c r="S461" t="s">
        <v>6</v>
      </c>
      <c r="T461">
        <v>759.64495499999998</v>
      </c>
      <c r="U461">
        <v>2.237835</v>
      </c>
      <c r="V461" t="s">
        <v>7</v>
      </c>
      <c r="W461">
        <v>0</v>
      </c>
      <c r="X461">
        <v>0</v>
      </c>
      <c r="Y461" t="s">
        <v>8</v>
      </c>
      <c r="Z461">
        <v>0</v>
      </c>
      <c r="AA461">
        <v>0</v>
      </c>
      <c r="AB461" t="s">
        <v>9</v>
      </c>
      <c r="AC461">
        <v>0</v>
      </c>
      <c r="AD461">
        <v>0</v>
      </c>
      <c r="AE461" t="s">
        <v>10</v>
      </c>
      <c r="AF461">
        <v>1.3853000000000001E-2</v>
      </c>
      <c r="AG461">
        <v>2.0000000000000002E-5</v>
      </c>
      <c r="AH461" t="s">
        <v>11</v>
      </c>
      <c r="AI461">
        <v>0.98345499999999997</v>
      </c>
      <c r="AJ461">
        <v>2.3E-5</v>
      </c>
      <c r="AK461" t="s">
        <v>12</v>
      </c>
      <c r="AL461">
        <v>0</v>
      </c>
      <c r="AM461">
        <v>0</v>
      </c>
    </row>
    <row r="462" spans="1:39" x14ac:dyDescent="0.25">
      <c r="A462" t="s">
        <v>22</v>
      </c>
      <c r="B462">
        <v>1</v>
      </c>
      <c r="C462">
        <v>25</v>
      </c>
      <c r="D462" t="s">
        <v>1</v>
      </c>
      <c r="E462">
        <v>0</v>
      </c>
      <c r="F462">
        <v>0</v>
      </c>
      <c r="G462" t="s">
        <v>2</v>
      </c>
      <c r="H462">
        <v>1319.0989059999999</v>
      </c>
      <c r="I462">
        <v>5.7497800000000003</v>
      </c>
      <c r="J462" t="s">
        <v>3</v>
      </c>
      <c r="K462">
        <v>1318.3702780000001</v>
      </c>
      <c r="L462">
        <v>5.7628130000000004</v>
      </c>
      <c r="M462" t="s">
        <v>4</v>
      </c>
      <c r="N462">
        <v>45.355386000000003</v>
      </c>
      <c r="O462">
        <v>5.5959000000000002E-2</v>
      </c>
      <c r="P462" t="s">
        <v>5</v>
      </c>
      <c r="Q462">
        <v>0</v>
      </c>
      <c r="R462">
        <v>0</v>
      </c>
      <c r="S462" t="s">
        <v>6</v>
      </c>
      <c r="T462">
        <v>37.702579</v>
      </c>
      <c r="U462">
        <v>2.1050000000000001E-3</v>
      </c>
      <c r="V462" t="s">
        <v>7</v>
      </c>
      <c r="W462">
        <v>0</v>
      </c>
      <c r="X462">
        <v>0</v>
      </c>
      <c r="Y462" t="s">
        <v>8</v>
      </c>
      <c r="Z462">
        <v>0</v>
      </c>
      <c r="AA462">
        <v>0</v>
      </c>
      <c r="AB462" t="s">
        <v>9</v>
      </c>
      <c r="AC462">
        <v>0</v>
      </c>
      <c r="AD462">
        <v>0</v>
      </c>
      <c r="AE462" t="s">
        <v>10</v>
      </c>
      <c r="AF462">
        <v>2.6901000000000001E-2</v>
      </c>
      <c r="AG462">
        <v>3.1999999999999999E-5</v>
      </c>
      <c r="AH462" t="s">
        <v>11</v>
      </c>
      <c r="AI462">
        <v>0.97296400000000005</v>
      </c>
      <c r="AJ462">
        <v>6.7999999999999999E-5</v>
      </c>
      <c r="AK462" t="s">
        <v>12</v>
      </c>
      <c r="AL462">
        <v>0</v>
      </c>
      <c r="AM462">
        <v>0</v>
      </c>
    </row>
    <row r="463" spans="1:39" x14ac:dyDescent="0.25">
      <c r="A463" t="s">
        <v>22</v>
      </c>
      <c r="B463">
        <v>2</v>
      </c>
      <c r="C463">
        <v>50</v>
      </c>
      <c r="D463" t="s">
        <v>1</v>
      </c>
      <c r="E463">
        <v>0</v>
      </c>
      <c r="F463">
        <v>0</v>
      </c>
      <c r="G463" t="s">
        <v>2</v>
      </c>
      <c r="H463">
        <v>2642.323652</v>
      </c>
      <c r="I463">
        <v>23.026508</v>
      </c>
      <c r="J463" t="s">
        <v>3</v>
      </c>
      <c r="K463">
        <v>2640.8685890000002</v>
      </c>
      <c r="L463">
        <v>23.082536000000001</v>
      </c>
      <c r="M463" t="s">
        <v>4</v>
      </c>
      <c r="N463">
        <v>90.694721000000001</v>
      </c>
      <c r="O463">
        <v>0.118769</v>
      </c>
      <c r="P463" t="s">
        <v>5</v>
      </c>
      <c r="Q463">
        <v>0</v>
      </c>
      <c r="R463">
        <v>0</v>
      </c>
      <c r="S463" t="s">
        <v>6</v>
      </c>
      <c r="T463">
        <v>75.398476000000002</v>
      </c>
      <c r="U463">
        <v>4.2189999999999997E-3</v>
      </c>
      <c r="V463" t="s">
        <v>7</v>
      </c>
      <c r="W463">
        <v>0</v>
      </c>
      <c r="X463">
        <v>0</v>
      </c>
      <c r="Y463" t="s">
        <v>8</v>
      </c>
      <c r="Z463">
        <v>0</v>
      </c>
      <c r="AA463">
        <v>0</v>
      </c>
      <c r="AB463" t="s">
        <v>9</v>
      </c>
      <c r="AC463">
        <v>0</v>
      </c>
      <c r="AD463">
        <v>0</v>
      </c>
      <c r="AE463" t="s">
        <v>10</v>
      </c>
      <c r="AF463">
        <v>2.3491000000000001E-2</v>
      </c>
      <c r="AG463">
        <v>5.7000000000000003E-5</v>
      </c>
      <c r="AH463" t="s">
        <v>11</v>
      </c>
      <c r="AI463">
        <v>0.97789400000000004</v>
      </c>
      <c r="AJ463">
        <v>2.0000000000000002E-5</v>
      </c>
      <c r="AK463" t="s">
        <v>12</v>
      </c>
      <c r="AL463">
        <v>0</v>
      </c>
      <c r="AM463">
        <v>0</v>
      </c>
    </row>
    <row r="464" spans="1:39" x14ac:dyDescent="0.25">
      <c r="A464" t="s">
        <v>22</v>
      </c>
      <c r="B464">
        <v>3</v>
      </c>
      <c r="C464">
        <v>75</v>
      </c>
      <c r="D464" t="s">
        <v>1</v>
      </c>
      <c r="E464">
        <v>0</v>
      </c>
      <c r="F464">
        <v>0</v>
      </c>
      <c r="G464" t="s">
        <v>2</v>
      </c>
      <c r="H464">
        <v>3965.6374660000001</v>
      </c>
      <c r="I464">
        <v>55.464509999999997</v>
      </c>
      <c r="J464" t="s">
        <v>3</v>
      </c>
      <c r="K464">
        <v>3963.4561429999999</v>
      </c>
      <c r="L464">
        <v>55.609861000000002</v>
      </c>
      <c r="M464" t="s">
        <v>4</v>
      </c>
      <c r="N464">
        <v>136.00624400000001</v>
      </c>
      <c r="O464">
        <v>0.16888</v>
      </c>
      <c r="P464" t="s">
        <v>5</v>
      </c>
      <c r="Q464">
        <v>0</v>
      </c>
      <c r="R464">
        <v>0</v>
      </c>
      <c r="S464" t="s">
        <v>6</v>
      </c>
      <c r="T464">
        <v>113.107163</v>
      </c>
      <c r="U464">
        <v>8.8210000000000007E-3</v>
      </c>
      <c r="V464" t="s">
        <v>7</v>
      </c>
      <c r="W464">
        <v>0</v>
      </c>
      <c r="X464">
        <v>0</v>
      </c>
      <c r="Y464" t="s">
        <v>8</v>
      </c>
      <c r="Z464">
        <v>0</v>
      </c>
      <c r="AA464">
        <v>0</v>
      </c>
      <c r="AB464" t="s">
        <v>9</v>
      </c>
      <c r="AC464">
        <v>0</v>
      </c>
      <c r="AD464">
        <v>0</v>
      </c>
      <c r="AE464" t="s">
        <v>10</v>
      </c>
      <c r="AF464">
        <v>2.1638999999999999E-2</v>
      </c>
      <c r="AG464">
        <v>5.8999999999999998E-5</v>
      </c>
      <c r="AH464" t="s">
        <v>11</v>
      </c>
      <c r="AI464">
        <v>0.97977700000000001</v>
      </c>
      <c r="AJ464">
        <v>3.9999999999999998E-6</v>
      </c>
      <c r="AK464" t="s">
        <v>12</v>
      </c>
      <c r="AL464">
        <v>0</v>
      </c>
      <c r="AM464">
        <v>0</v>
      </c>
    </row>
    <row r="465" spans="1:39" x14ac:dyDescent="0.25">
      <c r="A465" t="s">
        <v>22</v>
      </c>
      <c r="B465">
        <v>4</v>
      </c>
      <c r="C465">
        <v>100</v>
      </c>
      <c r="D465" t="s">
        <v>1</v>
      </c>
      <c r="E465">
        <v>0</v>
      </c>
      <c r="F465">
        <v>0</v>
      </c>
      <c r="G465" t="s">
        <v>2</v>
      </c>
      <c r="H465">
        <v>5289.2085059999999</v>
      </c>
      <c r="I465">
        <v>107.561204</v>
      </c>
      <c r="J465" t="s">
        <v>3</v>
      </c>
      <c r="K465">
        <v>5286.3018069999998</v>
      </c>
      <c r="L465">
        <v>107.794318</v>
      </c>
      <c r="M465" t="s">
        <v>4</v>
      </c>
      <c r="N465">
        <v>181.32164800000001</v>
      </c>
      <c r="O465">
        <v>0.22339500000000001</v>
      </c>
      <c r="P465" t="s">
        <v>5</v>
      </c>
      <c r="Q465">
        <v>0</v>
      </c>
      <c r="R465">
        <v>0</v>
      </c>
      <c r="S465" t="s">
        <v>6</v>
      </c>
      <c r="T465">
        <v>150.81680399999999</v>
      </c>
      <c r="U465">
        <v>1.2239999999999999E-2</v>
      </c>
      <c r="V465" t="s">
        <v>7</v>
      </c>
      <c r="W465">
        <v>0</v>
      </c>
      <c r="X465">
        <v>0</v>
      </c>
      <c r="Y465" t="s">
        <v>8</v>
      </c>
      <c r="Z465">
        <v>0</v>
      </c>
      <c r="AA465">
        <v>0</v>
      </c>
      <c r="AB465" t="s">
        <v>9</v>
      </c>
      <c r="AC465">
        <v>0</v>
      </c>
      <c r="AD465">
        <v>0</v>
      </c>
      <c r="AE465" t="s">
        <v>10</v>
      </c>
      <c r="AF465">
        <v>2.0428999999999999E-2</v>
      </c>
      <c r="AG465">
        <v>6.2000000000000003E-5</v>
      </c>
      <c r="AH465" t="s">
        <v>11</v>
      </c>
      <c r="AI465">
        <v>0.980236</v>
      </c>
      <c r="AJ465">
        <v>7.9999999999999996E-6</v>
      </c>
      <c r="AK465" t="s">
        <v>12</v>
      </c>
      <c r="AL465">
        <v>0</v>
      </c>
      <c r="AM465">
        <v>0</v>
      </c>
    </row>
    <row r="466" spans="1:39" x14ac:dyDescent="0.25">
      <c r="A466" t="s">
        <v>22</v>
      </c>
      <c r="B466">
        <v>5</v>
      </c>
      <c r="C466">
        <v>125</v>
      </c>
      <c r="D466" t="s">
        <v>1</v>
      </c>
      <c r="E466">
        <v>0</v>
      </c>
      <c r="F466">
        <v>0</v>
      </c>
      <c r="G466" t="s">
        <v>2</v>
      </c>
      <c r="H466">
        <v>6613.2484379999996</v>
      </c>
      <c r="I466">
        <v>171.47768199999999</v>
      </c>
      <c r="J466" t="s">
        <v>3</v>
      </c>
      <c r="K466">
        <v>6609.6157519999997</v>
      </c>
      <c r="L466">
        <v>171.809608</v>
      </c>
      <c r="M466" t="s">
        <v>4</v>
      </c>
      <c r="N466">
        <v>226.715487</v>
      </c>
      <c r="O466">
        <v>0.28868500000000002</v>
      </c>
      <c r="P466" t="s">
        <v>5</v>
      </c>
      <c r="Q466">
        <v>0</v>
      </c>
      <c r="R466">
        <v>0</v>
      </c>
      <c r="S466" t="s">
        <v>6</v>
      </c>
      <c r="T466">
        <v>188.525183</v>
      </c>
      <c r="U466">
        <v>1.8001E-2</v>
      </c>
      <c r="V466" t="s">
        <v>7</v>
      </c>
      <c r="W466">
        <v>0</v>
      </c>
      <c r="X466">
        <v>0</v>
      </c>
      <c r="Y466" t="s">
        <v>8</v>
      </c>
      <c r="Z466">
        <v>0</v>
      </c>
      <c r="AA466">
        <v>0</v>
      </c>
      <c r="AB466" t="s">
        <v>9</v>
      </c>
      <c r="AC466">
        <v>0</v>
      </c>
      <c r="AD466">
        <v>0</v>
      </c>
      <c r="AE466" t="s">
        <v>10</v>
      </c>
      <c r="AF466">
        <v>1.9564999999999999E-2</v>
      </c>
      <c r="AG466">
        <v>6.0999999999999999E-5</v>
      </c>
      <c r="AH466" t="s">
        <v>11</v>
      </c>
      <c r="AI466">
        <v>0.98075400000000001</v>
      </c>
      <c r="AJ466">
        <v>6.0000000000000002E-6</v>
      </c>
      <c r="AK466" t="s">
        <v>12</v>
      </c>
      <c r="AL466">
        <v>0</v>
      </c>
      <c r="AM466">
        <v>0</v>
      </c>
    </row>
    <row r="467" spans="1:39" x14ac:dyDescent="0.25">
      <c r="A467" t="s">
        <v>22</v>
      </c>
      <c r="B467">
        <v>6</v>
      </c>
      <c r="C467">
        <v>150</v>
      </c>
      <c r="D467" t="s">
        <v>1</v>
      </c>
      <c r="E467">
        <v>0</v>
      </c>
      <c r="F467">
        <v>0</v>
      </c>
      <c r="G467" t="s">
        <v>2</v>
      </c>
      <c r="H467">
        <v>7937.0826370000004</v>
      </c>
      <c r="I467">
        <v>254.77283</v>
      </c>
      <c r="J467" t="s">
        <v>3</v>
      </c>
      <c r="K467">
        <v>7932.7241800000002</v>
      </c>
      <c r="L467">
        <v>255.19</v>
      </c>
      <c r="M467" t="s">
        <v>4</v>
      </c>
      <c r="N467">
        <v>272.05431299999998</v>
      </c>
      <c r="O467">
        <v>0.36405599999999999</v>
      </c>
      <c r="P467" t="s">
        <v>5</v>
      </c>
      <c r="Q467">
        <v>0</v>
      </c>
      <c r="R467">
        <v>0</v>
      </c>
      <c r="S467" t="s">
        <v>6</v>
      </c>
      <c r="T467">
        <v>226.22716800000001</v>
      </c>
      <c r="U467">
        <v>2.1881999999999999E-2</v>
      </c>
      <c r="V467" t="s">
        <v>7</v>
      </c>
      <c r="W467">
        <v>0</v>
      </c>
      <c r="X467">
        <v>0</v>
      </c>
      <c r="Y467" t="s">
        <v>8</v>
      </c>
      <c r="Z467">
        <v>0</v>
      </c>
      <c r="AA467">
        <v>0</v>
      </c>
      <c r="AB467" t="s">
        <v>9</v>
      </c>
      <c r="AC467">
        <v>0</v>
      </c>
      <c r="AD467">
        <v>0</v>
      </c>
      <c r="AE467" t="s">
        <v>10</v>
      </c>
      <c r="AF467">
        <v>1.8977000000000001E-2</v>
      </c>
      <c r="AG467">
        <v>6.2000000000000003E-5</v>
      </c>
      <c r="AH467" t="s">
        <v>11</v>
      </c>
      <c r="AI467">
        <v>0.98096300000000003</v>
      </c>
      <c r="AJ467">
        <v>5.0000000000000004E-6</v>
      </c>
      <c r="AK467" t="s">
        <v>12</v>
      </c>
      <c r="AL467">
        <v>0</v>
      </c>
      <c r="AM467">
        <v>0</v>
      </c>
    </row>
    <row r="468" spans="1:39" x14ac:dyDescent="0.25">
      <c r="A468" t="s">
        <v>22</v>
      </c>
      <c r="B468">
        <v>7</v>
      </c>
      <c r="C468">
        <v>175</v>
      </c>
      <c r="D468" t="s">
        <v>1</v>
      </c>
      <c r="E468">
        <v>0</v>
      </c>
      <c r="F468">
        <v>0</v>
      </c>
      <c r="G468" t="s">
        <v>2</v>
      </c>
      <c r="H468">
        <v>9261.4024410000002</v>
      </c>
      <c r="I468">
        <v>357.871149</v>
      </c>
      <c r="J468" t="s">
        <v>3</v>
      </c>
      <c r="K468">
        <v>9256.3180269999993</v>
      </c>
      <c r="L468">
        <v>358.43172800000002</v>
      </c>
      <c r="M468" t="s">
        <v>4</v>
      </c>
      <c r="N468">
        <v>317.41728000000001</v>
      </c>
      <c r="O468">
        <v>0.49386099999999999</v>
      </c>
      <c r="P468" t="s">
        <v>5</v>
      </c>
      <c r="Q468">
        <v>0</v>
      </c>
      <c r="R468">
        <v>0</v>
      </c>
      <c r="S468" t="s">
        <v>6</v>
      </c>
      <c r="T468">
        <v>263.93629700000002</v>
      </c>
      <c r="U468">
        <v>2.8639000000000001E-2</v>
      </c>
      <c r="V468" t="s">
        <v>7</v>
      </c>
      <c r="W468">
        <v>0</v>
      </c>
      <c r="X468">
        <v>0</v>
      </c>
      <c r="Y468" t="s">
        <v>8</v>
      </c>
      <c r="Z468">
        <v>0</v>
      </c>
      <c r="AA468">
        <v>0</v>
      </c>
      <c r="AB468" t="s">
        <v>9</v>
      </c>
      <c r="AC468">
        <v>0</v>
      </c>
      <c r="AD468">
        <v>0</v>
      </c>
      <c r="AE468" t="s">
        <v>10</v>
      </c>
      <c r="AF468">
        <v>1.8977000000000001E-2</v>
      </c>
      <c r="AG468">
        <v>6.2000000000000003E-5</v>
      </c>
      <c r="AH468" t="s">
        <v>11</v>
      </c>
      <c r="AI468">
        <v>0.98121100000000006</v>
      </c>
      <c r="AJ468">
        <v>3.9999999999999998E-6</v>
      </c>
      <c r="AK468" t="s">
        <v>12</v>
      </c>
      <c r="AL468">
        <v>0</v>
      </c>
      <c r="AM468">
        <v>0</v>
      </c>
    </row>
    <row r="469" spans="1:39" x14ac:dyDescent="0.25">
      <c r="A469" t="s">
        <v>22</v>
      </c>
      <c r="B469">
        <v>8</v>
      </c>
      <c r="C469">
        <v>200</v>
      </c>
      <c r="D469" t="s">
        <v>1</v>
      </c>
      <c r="E469">
        <v>0</v>
      </c>
      <c r="F469">
        <v>0</v>
      </c>
      <c r="G469" t="s">
        <v>2</v>
      </c>
      <c r="H469">
        <v>10585.856621000001</v>
      </c>
      <c r="I469">
        <v>465.74354199999999</v>
      </c>
      <c r="J469" t="s">
        <v>3</v>
      </c>
      <c r="K469">
        <v>10580.046621</v>
      </c>
      <c r="L469">
        <v>466.45237800000001</v>
      </c>
      <c r="M469" t="s">
        <v>4</v>
      </c>
      <c r="N469">
        <v>362.76895300000001</v>
      </c>
      <c r="O469">
        <v>0.60370699999999999</v>
      </c>
      <c r="P469" t="s">
        <v>5</v>
      </c>
      <c r="Q469">
        <v>0</v>
      </c>
      <c r="R469">
        <v>0</v>
      </c>
      <c r="S469" t="s">
        <v>6</v>
      </c>
      <c r="T469">
        <v>301.64966800000002</v>
      </c>
      <c r="U469">
        <v>3.6928000000000002E-2</v>
      </c>
      <c r="V469" t="s">
        <v>7</v>
      </c>
      <c r="W469">
        <v>0</v>
      </c>
      <c r="X469">
        <v>0</v>
      </c>
      <c r="Y469" t="s">
        <v>8</v>
      </c>
      <c r="Z469">
        <v>0</v>
      </c>
      <c r="AA469">
        <v>0</v>
      </c>
      <c r="AB469" t="s">
        <v>9</v>
      </c>
      <c r="AC469">
        <v>0</v>
      </c>
      <c r="AD469">
        <v>0</v>
      </c>
      <c r="AE469" t="s">
        <v>10</v>
      </c>
      <c r="AF469">
        <v>1.8617000000000002E-2</v>
      </c>
      <c r="AG469">
        <v>6.3E-5</v>
      </c>
      <c r="AH469" t="s">
        <v>11</v>
      </c>
      <c r="AI469">
        <v>0.98124100000000003</v>
      </c>
      <c r="AJ469">
        <v>3.9999999999999998E-6</v>
      </c>
      <c r="AK469" t="s">
        <v>12</v>
      </c>
      <c r="AL469">
        <v>0</v>
      </c>
      <c r="AM469">
        <v>0</v>
      </c>
    </row>
    <row r="470" spans="1:39" x14ac:dyDescent="0.25">
      <c r="A470" t="s">
        <v>22</v>
      </c>
      <c r="B470">
        <v>9</v>
      </c>
      <c r="C470">
        <v>225</v>
      </c>
      <c r="D470" t="s">
        <v>1</v>
      </c>
      <c r="E470">
        <v>0</v>
      </c>
      <c r="F470">
        <v>0</v>
      </c>
      <c r="G470" t="s">
        <v>2</v>
      </c>
      <c r="H470">
        <v>11909.791972999999</v>
      </c>
      <c r="I470">
        <v>595.92411200000004</v>
      </c>
      <c r="J470" t="s">
        <v>3</v>
      </c>
      <c r="K470">
        <v>11903.256055</v>
      </c>
      <c r="L470">
        <v>596.73786600000005</v>
      </c>
      <c r="M470" t="s">
        <v>4</v>
      </c>
      <c r="N470">
        <v>408.10146200000003</v>
      </c>
      <c r="O470">
        <v>0.67256400000000005</v>
      </c>
      <c r="P470" t="s">
        <v>5</v>
      </c>
      <c r="Q470">
        <v>0</v>
      </c>
      <c r="R470">
        <v>0</v>
      </c>
      <c r="S470" t="s">
        <v>6</v>
      </c>
      <c r="T470">
        <v>339.35536200000001</v>
      </c>
      <c r="U470">
        <v>4.5039999999999997E-2</v>
      </c>
      <c r="V470" t="s">
        <v>7</v>
      </c>
      <c r="W470">
        <v>0</v>
      </c>
      <c r="X470">
        <v>0</v>
      </c>
      <c r="Y470" t="s">
        <v>8</v>
      </c>
      <c r="Z470">
        <v>0</v>
      </c>
      <c r="AA470">
        <v>0</v>
      </c>
      <c r="AB470" t="s">
        <v>9</v>
      </c>
      <c r="AC470">
        <v>0</v>
      </c>
      <c r="AD470">
        <v>0</v>
      </c>
      <c r="AE470" t="s">
        <v>10</v>
      </c>
      <c r="AF470">
        <v>1.8353000000000001E-2</v>
      </c>
      <c r="AG470">
        <v>6.2000000000000003E-5</v>
      </c>
      <c r="AH470" t="s">
        <v>11</v>
      </c>
      <c r="AI470">
        <v>0.98147300000000004</v>
      </c>
      <c r="AJ470">
        <v>6.0000000000000002E-6</v>
      </c>
      <c r="AK470" t="s">
        <v>12</v>
      </c>
      <c r="AL470">
        <v>0</v>
      </c>
      <c r="AM470">
        <v>0</v>
      </c>
    </row>
    <row r="471" spans="1:39" x14ac:dyDescent="0.25">
      <c r="A471" t="s">
        <v>22</v>
      </c>
      <c r="B471">
        <v>10</v>
      </c>
      <c r="C471">
        <v>250</v>
      </c>
      <c r="D471" t="s">
        <v>1</v>
      </c>
      <c r="E471">
        <v>0</v>
      </c>
      <c r="F471">
        <v>0</v>
      </c>
      <c r="G471" t="s">
        <v>2</v>
      </c>
      <c r="H471">
        <v>13233.584922</v>
      </c>
      <c r="I471">
        <v>734.76900000000001</v>
      </c>
      <c r="J471" t="s">
        <v>3</v>
      </c>
      <c r="K471">
        <v>13226.322813000001</v>
      </c>
      <c r="L471">
        <v>735.74689899999998</v>
      </c>
      <c r="M471" t="s">
        <v>4</v>
      </c>
      <c r="N471">
        <v>453.42833000000002</v>
      </c>
      <c r="O471">
        <v>0.91830199999999995</v>
      </c>
      <c r="P471" t="s">
        <v>5</v>
      </c>
      <c r="Q471">
        <v>0</v>
      </c>
      <c r="R471">
        <v>0</v>
      </c>
      <c r="S471" t="s">
        <v>6</v>
      </c>
      <c r="T471">
        <v>377.05672099999998</v>
      </c>
      <c r="U471">
        <v>5.493E-2</v>
      </c>
      <c r="V471" t="s">
        <v>7</v>
      </c>
      <c r="W471">
        <v>0</v>
      </c>
      <c r="X471">
        <v>0</v>
      </c>
      <c r="Y471" t="s">
        <v>8</v>
      </c>
      <c r="Z471">
        <v>0</v>
      </c>
      <c r="AA471">
        <v>0</v>
      </c>
      <c r="AB471" t="s">
        <v>9</v>
      </c>
      <c r="AC471">
        <v>0</v>
      </c>
      <c r="AD471">
        <v>0</v>
      </c>
      <c r="AE471" t="s">
        <v>10</v>
      </c>
      <c r="AF471">
        <v>1.7756000000000001E-2</v>
      </c>
      <c r="AG471">
        <v>6.0000000000000002E-5</v>
      </c>
      <c r="AH471" t="s">
        <v>11</v>
      </c>
      <c r="AI471">
        <v>0.98150800000000005</v>
      </c>
      <c r="AJ471">
        <v>6.0000000000000002E-6</v>
      </c>
      <c r="AK471" t="s">
        <v>12</v>
      </c>
      <c r="AL471">
        <v>0</v>
      </c>
      <c r="AM471">
        <v>0</v>
      </c>
    </row>
    <row r="472" spans="1:39" x14ac:dyDescent="0.25">
      <c r="A472" t="s">
        <v>22</v>
      </c>
      <c r="B472">
        <v>11</v>
      </c>
      <c r="C472">
        <v>275</v>
      </c>
      <c r="D472" t="s">
        <v>1</v>
      </c>
      <c r="E472">
        <v>0</v>
      </c>
      <c r="F472">
        <v>0</v>
      </c>
      <c r="G472" t="s">
        <v>2</v>
      </c>
      <c r="H472">
        <v>14557.974629</v>
      </c>
      <c r="I472">
        <v>880.52236900000003</v>
      </c>
      <c r="J472" t="s">
        <v>3</v>
      </c>
      <c r="K472">
        <v>14549.987246000001</v>
      </c>
      <c r="L472">
        <v>881.68295000000001</v>
      </c>
      <c r="M472" t="s">
        <v>4</v>
      </c>
      <c r="N472">
        <v>498.77869700000002</v>
      </c>
      <c r="O472">
        <v>1.032449</v>
      </c>
      <c r="P472" t="s">
        <v>5</v>
      </c>
      <c r="Q472">
        <v>0</v>
      </c>
      <c r="R472">
        <v>0</v>
      </c>
      <c r="S472" t="s">
        <v>6</v>
      </c>
      <c r="T472">
        <v>414.773347</v>
      </c>
      <c r="U472">
        <v>6.8094000000000002E-2</v>
      </c>
      <c r="V472" t="s">
        <v>7</v>
      </c>
      <c r="W472">
        <v>0</v>
      </c>
      <c r="X472">
        <v>0</v>
      </c>
      <c r="Y472" t="s">
        <v>8</v>
      </c>
      <c r="Z472">
        <v>0</v>
      </c>
      <c r="AA472">
        <v>0</v>
      </c>
      <c r="AB472" t="s">
        <v>9</v>
      </c>
      <c r="AC472">
        <v>0</v>
      </c>
      <c r="AD472">
        <v>0</v>
      </c>
      <c r="AE472" t="s">
        <v>10</v>
      </c>
      <c r="AF472">
        <v>1.6656000000000001E-2</v>
      </c>
      <c r="AG472">
        <v>5.1999999999999997E-5</v>
      </c>
      <c r="AH472" t="s">
        <v>11</v>
      </c>
      <c r="AI472">
        <v>0.98156900000000002</v>
      </c>
      <c r="AJ472">
        <v>6.9999999999999999E-6</v>
      </c>
      <c r="AK472" t="s">
        <v>12</v>
      </c>
      <c r="AL472">
        <v>0</v>
      </c>
      <c r="AM472">
        <v>0</v>
      </c>
    </row>
    <row r="473" spans="1:39" x14ac:dyDescent="0.25">
      <c r="A473" t="s">
        <v>22</v>
      </c>
      <c r="B473">
        <v>12</v>
      </c>
      <c r="C473">
        <v>300</v>
      </c>
      <c r="D473" t="s">
        <v>1</v>
      </c>
      <c r="E473">
        <v>0</v>
      </c>
      <c r="F473">
        <v>0</v>
      </c>
      <c r="G473" t="s">
        <v>2</v>
      </c>
      <c r="H473">
        <v>15881.731406000001</v>
      </c>
      <c r="I473">
        <v>1036.1394150000001</v>
      </c>
      <c r="J473" t="s">
        <v>3</v>
      </c>
      <c r="K473">
        <v>15873.019082000001</v>
      </c>
      <c r="L473">
        <v>1037.6306709999999</v>
      </c>
      <c r="M473" t="s">
        <v>4</v>
      </c>
      <c r="N473">
        <v>544.08252100000004</v>
      </c>
      <c r="O473">
        <v>1.1796629999999999</v>
      </c>
      <c r="P473" t="s">
        <v>5</v>
      </c>
      <c r="Q473">
        <v>0</v>
      </c>
      <c r="R473">
        <v>0</v>
      </c>
      <c r="S473" t="s">
        <v>6</v>
      </c>
      <c r="T473">
        <v>452.47235000000001</v>
      </c>
      <c r="U473">
        <v>7.9106999999999997E-2</v>
      </c>
      <c r="V473" t="s">
        <v>7</v>
      </c>
      <c r="W473">
        <v>0</v>
      </c>
      <c r="X473">
        <v>0</v>
      </c>
      <c r="Y473" t="s">
        <v>8</v>
      </c>
      <c r="Z473">
        <v>0</v>
      </c>
      <c r="AA473">
        <v>0</v>
      </c>
      <c r="AB473" t="s">
        <v>9</v>
      </c>
      <c r="AC473">
        <v>0</v>
      </c>
      <c r="AD473">
        <v>0</v>
      </c>
      <c r="AE473" t="s">
        <v>10</v>
      </c>
      <c r="AF473">
        <v>1.5509999999999999E-2</v>
      </c>
      <c r="AG473">
        <v>4.3000000000000002E-5</v>
      </c>
      <c r="AH473" t="s">
        <v>11</v>
      </c>
      <c r="AI473">
        <v>0.98182599999999998</v>
      </c>
      <c r="AJ473">
        <v>1.0000000000000001E-5</v>
      </c>
      <c r="AK473" t="s">
        <v>12</v>
      </c>
      <c r="AL473">
        <v>0</v>
      </c>
      <c r="AM473">
        <v>0</v>
      </c>
    </row>
    <row r="474" spans="1:39" x14ac:dyDescent="0.25">
      <c r="A474" t="s">
        <v>22</v>
      </c>
      <c r="B474">
        <v>13</v>
      </c>
      <c r="C474">
        <v>325</v>
      </c>
      <c r="D474" t="s">
        <v>1</v>
      </c>
      <c r="E474">
        <v>0</v>
      </c>
      <c r="F474">
        <v>0</v>
      </c>
      <c r="G474" t="s">
        <v>2</v>
      </c>
      <c r="H474">
        <v>17206.020313000001</v>
      </c>
      <c r="I474">
        <v>1213.3788259999999</v>
      </c>
      <c r="J474" t="s">
        <v>3</v>
      </c>
      <c r="K474">
        <v>17196.581836000001</v>
      </c>
      <c r="L474">
        <v>1215.1210149999999</v>
      </c>
      <c r="M474" t="s">
        <v>4</v>
      </c>
      <c r="N474">
        <v>589.42615799999999</v>
      </c>
      <c r="O474">
        <v>1.5039359999999999</v>
      </c>
      <c r="P474" t="s">
        <v>5</v>
      </c>
      <c r="Q474">
        <v>0</v>
      </c>
      <c r="R474">
        <v>0</v>
      </c>
      <c r="S474" t="s">
        <v>6</v>
      </c>
      <c r="T474">
        <v>490.18213800000001</v>
      </c>
      <c r="U474">
        <v>8.6262000000000005E-2</v>
      </c>
      <c r="V474" t="s">
        <v>7</v>
      </c>
      <c r="W474">
        <v>0</v>
      </c>
      <c r="X474">
        <v>0</v>
      </c>
      <c r="Y474" t="s">
        <v>8</v>
      </c>
      <c r="Z474">
        <v>0</v>
      </c>
      <c r="AA474">
        <v>0</v>
      </c>
      <c r="AB474" t="s">
        <v>9</v>
      </c>
      <c r="AC474">
        <v>0</v>
      </c>
      <c r="AD474">
        <v>0</v>
      </c>
      <c r="AE474" t="s">
        <v>10</v>
      </c>
      <c r="AF474">
        <v>1.434E-2</v>
      </c>
      <c r="AG474">
        <v>3.1999999999999999E-5</v>
      </c>
      <c r="AH474" t="s">
        <v>11</v>
      </c>
      <c r="AI474">
        <v>0.98182999999999998</v>
      </c>
      <c r="AJ474">
        <v>1.0000000000000001E-5</v>
      </c>
      <c r="AK474" t="s">
        <v>12</v>
      </c>
      <c r="AL474">
        <v>0</v>
      </c>
      <c r="AM474">
        <v>0</v>
      </c>
    </row>
    <row r="475" spans="1:39" x14ac:dyDescent="0.25">
      <c r="A475" t="s">
        <v>22</v>
      </c>
      <c r="B475">
        <v>14</v>
      </c>
      <c r="C475">
        <v>350</v>
      </c>
      <c r="D475" t="s">
        <v>1</v>
      </c>
      <c r="E475">
        <v>0</v>
      </c>
      <c r="F475">
        <v>0</v>
      </c>
      <c r="G475" t="s">
        <v>2</v>
      </c>
      <c r="H475">
        <v>18530.171406000001</v>
      </c>
      <c r="I475">
        <v>1394.4218599999999</v>
      </c>
      <c r="J475" t="s">
        <v>3</v>
      </c>
      <c r="K475">
        <v>18520.007108999998</v>
      </c>
      <c r="L475">
        <v>1396.4272430000001</v>
      </c>
      <c r="M475" t="s">
        <v>4</v>
      </c>
      <c r="N475">
        <v>634.762336</v>
      </c>
      <c r="O475">
        <v>1.778349</v>
      </c>
      <c r="P475" t="s">
        <v>5</v>
      </c>
      <c r="Q475">
        <v>0</v>
      </c>
      <c r="R475">
        <v>0</v>
      </c>
      <c r="S475" t="s">
        <v>6</v>
      </c>
      <c r="T475">
        <v>527.88246000000004</v>
      </c>
      <c r="U475">
        <v>0.100049</v>
      </c>
      <c r="V475" t="s">
        <v>7</v>
      </c>
      <c r="W475">
        <v>0</v>
      </c>
      <c r="X475">
        <v>0</v>
      </c>
      <c r="Y475" t="s">
        <v>8</v>
      </c>
      <c r="Z475">
        <v>0</v>
      </c>
      <c r="AA475">
        <v>0</v>
      </c>
      <c r="AB475" t="s">
        <v>9</v>
      </c>
      <c r="AC475">
        <v>0</v>
      </c>
      <c r="AD475">
        <v>0</v>
      </c>
      <c r="AE475" t="s">
        <v>10</v>
      </c>
      <c r="AF475">
        <v>1.4037000000000001E-2</v>
      </c>
      <c r="AG475">
        <v>2.8E-5</v>
      </c>
      <c r="AH475" t="s">
        <v>11</v>
      </c>
      <c r="AI475">
        <v>0.98183100000000001</v>
      </c>
      <c r="AJ475">
        <v>1.0000000000000001E-5</v>
      </c>
      <c r="AK475" t="s">
        <v>12</v>
      </c>
      <c r="AL475">
        <v>0</v>
      </c>
      <c r="AM475">
        <v>0</v>
      </c>
    </row>
    <row r="476" spans="1:39" x14ac:dyDescent="0.25">
      <c r="A476" t="s">
        <v>22</v>
      </c>
      <c r="B476">
        <v>15</v>
      </c>
      <c r="C476">
        <v>375</v>
      </c>
      <c r="D476" t="s">
        <v>1</v>
      </c>
      <c r="E476">
        <v>0</v>
      </c>
      <c r="F476">
        <v>0</v>
      </c>
      <c r="G476" t="s">
        <v>2</v>
      </c>
      <c r="H476">
        <v>19854.152148000001</v>
      </c>
      <c r="I476">
        <v>1599.0791320000001</v>
      </c>
      <c r="J476" t="s">
        <v>3</v>
      </c>
      <c r="K476">
        <v>19843.262422</v>
      </c>
      <c r="L476">
        <v>1601.2947469999999</v>
      </c>
      <c r="M476" t="s">
        <v>4</v>
      </c>
      <c r="N476">
        <v>680.07485199999996</v>
      </c>
      <c r="O476">
        <v>2.0442179999999999</v>
      </c>
      <c r="P476" t="s">
        <v>5</v>
      </c>
      <c r="Q476">
        <v>0</v>
      </c>
      <c r="R476">
        <v>0</v>
      </c>
      <c r="S476" t="s">
        <v>6</v>
      </c>
      <c r="T476">
        <v>565.58395299999995</v>
      </c>
      <c r="U476">
        <v>0.11078</v>
      </c>
      <c r="V476" t="s">
        <v>7</v>
      </c>
      <c r="W476">
        <v>0</v>
      </c>
      <c r="X476">
        <v>0</v>
      </c>
      <c r="Y476" t="s">
        <v>8</v>
      </c>
      <c r="Z476">
        <v>0</v>
      </c>
      <c r="AA476">
        <v>0</v>
      </c>
      <c r="AB476" t="s">
        <v>9</v>
      </c>
      <c r="AC476">
        <v>0</v>
      </c>
      <c r="AD476">
        <v>0</v>
      </c>
      <c r="AE476" t="s">
        <v>10</v>
      </c>
      <c r="AF476">
        <v>1.3955E-2</v>
      </c>
      <c r="AG476">
        <v>2.6999999999999999E-5</v>
      </c>
      <c r="AH476" t="s">
        <v>11</v>
      </c>
      <c r="AI476">
        <v>0.98197299999999998</v>
      </c>
      <c r="AJ476">
        <v>1.0000000000000001E-5</v>
      </c>
      <c r="AK476" t="s">
        <v>12</v>
      </c>
      <c r="AL476">
        <v>0</v>
      </c>
      <c r="AM476">
        <v>0</v>
      </c>
    </row>
    <row r="477" spans="1:39" x14ac:dyDescent="0.25">
      <c r="A477" t="s">
        <v>22</v>
      </c>
      <c r="B477">
        <v>16</v>
      </c>
      <c r="C477">
        <v>400</v>
      </c>
      <c r="D477" t="s">
        <v>1</v>
      </c>
      <c r="E477">
        <v>0</v>
      </c>
      <c r="F477">
        <v>0</v>
      </c>
      <c r="G477" t="s">
        <v>2</v>
      </c>
      <c r="H477">
        <v>21178.144296999999</v>
      </c>
      <c r="I477">
        <v>1814.9195259999999</v>
      </c>
      <c r="J477" t="s">
        <v>3</v>
      </c>
      <c r="K477">
        <v>21166.530352000002</v>
      </c>
      <c r="L477">
        <v>1817.4665890000001</v>
      </c>
      <c r="M477" t="s">
        <v>4</v>
      </c>
      <c r="N477">
        <v>725.37154099999998</v>
      </c>
      <c r="O477">
        <v>2.2110639999999999</v>
      </c>
      <c r="P477" t="s">
        <v>5</v>
      </c>
      <c r="Q477">
        <v>0</v>
      </c>
      <c r="R477">
        <v>0</v>
      </c>
      <c r="S477" t="s">
        <v>6</v>
      </c>
      <c r="T477">
        <v>603.29420700000003</v>
      </c>
      <c r="U477">
        <v>0.137401</v>
      </c>
      <c r="V477" t="s">
        <v>7</v>
      </c>
      <c r="W477">
        <v>0</v>
      </c>
      <c r="X477">
        <v>0</v>
      </c>
      <c r="Y477" t="s">
        <v>8</v>
      </c>
      <c r="Z477">
        <v>0</v>
      </c>
      <c r="AA477">
        <v>0</v>
      </c>
      <c r="AB477" t="s">
        <v>9</v>
      </c>
      <c r="AC477">
        <v>0</v>
      </c>
      <c r="AD477">
        <v>0</v>
      </c>
      <c r="AE477" t="s">
        <v>10</v>
      </c>
      <c r="AF477">
        <v>1.3517E-2</v>
      </c>
      <c r="AG477">
        <v>2.1999999999999999E-5</v>
      </c>
      <c r="AH477" t="s">
        <v>11</v>
      </c>
      <c r="AI477">
        <v>0.98272899999999996</v>
      </c>
      <c r="AJ477">
        <v>1.7E-5</v>
      </c>
      <c r="AK477" t="s">
        <v>12</v>
      </c>
      <c r="AL477">
        <v>0</v>
      </c>
      <c r="AM477">
        <v>0</v>
      </c>
    </row>
    <row r="478" spans="1:39" x14ac:dyDescent="0.25">
      <c r="A478" t="s">
        <v>22</v>
      </c>
      <c r="B478">
        <v>17</v>
      </c>
      <c r="C478">
        <v>425</v>
      </c>
      <c r="D478" t="s">
        <v>1</v>
      </c>
      <c r="E478">
        <v>0</v>
      </c>
      <c r="F478">
        <v>0</v>
      </c>
      <c r="G478" t="s">
        <v>2</v>
      </c>
      <c r="H478">
        <v>22502.074726999999</v>
      </c>
      <c r="I478">
        <v>2067.5548439999998</v>
      </c>
      <c r="J478" t="s">
        <v>3</v>
      </c>
      <c r="K478">
        <v>22489.735664</v>
      </c>
      <c r="L478">
        <v>2070.690881</v>
      </c>
      <c r="M478" t="s">
        <v>4</v>
      </c>
      <c r="N478">
        <v>770.68708000000004</v>
      </c>
      <c r="O478">
        <v>2.6233599999999999</v>
      </c>
      <c r="P478" t="s">
        <v>5</v>
      </c>
      <c r="Q478">
        <v>0</v>
      </c>
      <c r="R478">
        <v>0</v>
      </c>
      <c r="S478" t="s">
        <v>6</v>
      </c>
      <c r="T478">
        <v>640.99878999999999</v>
      </c>
      <c r="U478">
        <v>0.14924699999999999</v>
      </c>
      <c r="V478" t="s">
        <v>7</v>
      </c>
      <c r="W478">
        <v>0</v>
      </c>
      <c r="X478">
        <v>0</v>
      </c>
      <c r="Y478" t="s">
        <v>8</v>
      </c>
      <c r="Z478">
        <v>0</v>
      </c>
      <c r="AA478">
        <v>0</v>
      </c>
      <c r="AB478" t="s">
        <v>9</v>
      </c>
      <c r="AC478">
        <v>0</v>
      </c>
      <c r="AD478">
        <v>0</v>
      </c>
      <c r="AE478" t="s">
        <v>10</v>
      </c>
      <c r="AF478">
        <v>1.3497E-2</v>
      </c>
      <c r="AG478">
        <v>2.1999999999999999E-5</v>
      </c>
      <c r="AH478" t="s">
        <v>11</v>
      </c>
      <c r="AI478">
        <v>0.98297400000000001</v>
      </c>
      <c r="AJ478">
        <v>1.9000000000000001E-5</v>
      </c>
      <c r="AK478" t="s">
        <v>12</v>
      </c>
      <c r="AL478">
        <v>0</v>
      </c>
      <c r="AM478">
        <v>0</v>
      </c>
    </row>
    <row r="479" spans="1:39" x14ac:dyDescent="0.25">
      <c r="A479" t="s">
        <v>22</v>
      </c>
      <c r="B479">
        <v>18</v>
      </c>
      <c r="C479">
        <v>450</v>
      </c>
      <c r="D479" t="s">
        <v>1</v>
      </c>
      <c r="E479">
        <v>0</v>
      </c>
      <c r="F479">
        <v>0</v>
      </c>
      <c r="G479" t="s">
        <v>2</v>
      </c>
      <c r="H479">
        <v>23826.095977000001</v>
      </c>
      <c r="I479">
        <v>2330.0864379999998</v>
      </c>
      <c r="J479" t="s">
        <v>3</v>
      </c>
      <c r="K479">
        <v>23813.032109</v>
      </c>
      <c r="L479">
        <v>2333.6321360000002</v>
      </c>
      <c r="M479" t="s">
        <v>4</v>
      </c>
      <c r="N479">
        <v>816.01637900000003</v>
      </c>
      <c r="O479">
        <v>2.756567</v>
      </c>
      <c r="P479" t="s">
        <v>5</v>
      </c>
      <c r="Q479">
        <v>0</v>
      </c>
      <c r="R479">
        <v>0</v>
      </c>
      <c r="S479" t="s">
        <v>6</v>
      </c>
      <c r="T479">
        <v>678.70817799999998</v>
      </c>
      <c r="U479">
        <v>0.16713700000000001</v>
      </c>
      <c r="V479" t="s">
        <v>7</v>
      </c>
      <c r="W479">
        <v>0</v>
      </c>
      <c r="X479">
        <v>0</v>
      </c>
      <c r="Y479" t="s">
        <v>8</v>
      </c>
      <c r="Z479">
        <v>0</v>
      </c>
      <c r="AA479">
        <v>0</v>
      </c>
      <c r="AB479" t="s">
        <v>9</v>
      </c>
      <c r="AC479">
        <v>0</v>
      </c>
      <c r="AD479">
        <v>0</v>
      </c>
      <c r="AE479" t="s">
        <v>10</v>
      </c>
      <c r="AF479">
        <v>1.3223E-2</v>
      </c>
      <c r="AG479">
        <v>1.7E-5</v>
      </c>
      <c r="AH479" t="s">
        <v>11</v>
      </c>
      <c r="AI479">
        <v>0.98324100000000003</v>
      </c>
      <c r="AJ479">
        <v>2.1999999999999999E-5</v>
      </c>
      <c r="AK479" t="s">
        <v>12</v>
      </c>
      <c r="AL479">
        <v>0</v>
      </c>
      <c r="AM479">
        <v>0</v>
      </c>
    </row>
    <row r="480" spans="1:39" x14ac:dyDescent="0.25">
      <c r="A480" t="s">
        <v>22</v>
      </c>
      <c r="B480">
        <v>19</v>
      </c>
      <c r="C480">
        <v>475</v>
      </c>
      <c r="D480" t="s">
        <v>1</v>
      </c>
      <c r="E480">
        <v>0</v>
      </c>
      <c r="F480">
        <v>0</v>
      </c>
      <c r="G480" t="s">
        <v>2</v>
      </c>
      <c r="H480">
        <v>25150.068944999999</v>
      </c>
      <c r="I480">
        <v>2612.1614239999999</v>
      </c>
      <c r="J480" t="s">
        <v>3</v>
      </c>
      <c r="K480">
        <v>25136.279804999998</v>
      </c>
      <c r="L480">
        <v>2616.1536599999999</v>
      </c>
      <c r="M480" t="s">
        <v>4</v>
      </c>
      <c r="N480">
        <v>861.35531100000003</v>
      </c>
      <c r="O480">
        <v>3.0864720000000001</v>
      </c>
      <c r="P480" t="s">
        <v>5</v>
      </c>
      <c r="Q480">
        <v>0</v>
      </c>
      <c r="R480">
        <v>0</v>
      </c>
      <c r="S480" t="s">
        <v>6</v>
      </c>
      <c r="T480">
        <v>716.41555600000004</v>
      </c>
      <c r="U480">
        <v>0.18484700000000001</v>
      </c>
      <c r="V480" t="s">
        <v>7</v>
      </c>
      <c r="W480">
        <v>0</v>
      </c>
      <c r="X480">
        <v>0</v>
      </c>
      <c r="Y480" t="s">
        <v>8</v>
      </c>
      <c r="Z480">
        <v>0</v>
      </c>
      <c r="AA480">
        <v>0</v>
      </c>
      <c r="AB480" t="s">
        <v>9</v>
      </c>
      <c r="AC480">
        <v>0</v>
      </c>
      <c r="AD480">
        <v>0</v>
      </c>
      <c r="AE480" t="s">
        <v>10</v>
      </c>
      <c r="AF480">
        <v>1.3140000000000001E-2</v>
      </c>
      <c r="AG480">
        <v>1.7E-5</v>
      </c>
      <c r="AH480" t="s">
        <v>11</v>
      </c>
      <c r="AI480">
        <v>0.98324100000000003</v>
      </c>
      <c r="AJ480">
        <v>2.1999999999999999E-5</v>
      </c>
      <c r="AK480" t="s">
        <v>12</v>
      </c>
      <c r="AL480">
        <v>0</v>
      </c>
      <c r="AM480">
        <v>0</v>
      </c>
    </row>
    <row r="481" spans="1:39" x14ac:dyDescent="0.25">
      <c r="A481" t="s">
        <v>22</v>
      </c>
      <c r="B481">
        <v>20</v>
      </c>
      <c r="C481">
        <v>500</v>
      </c>
      <c r="D481" t="s">
        <v>1</v>
      </c>
      <c r="E481">
        <v>0</v>
      </c>
      <c r="F481">
        <v>0</v>
      </c>
      <c r="G481" t="s">
        <v>2</v>
      </c>
      <c r="H481">
        <v>26474.03543</v>
      </c>
      <c r="I481">
        <v>2920.4136330000001</v>
      </c>
      <c r="J481" t="s">
        <v>3</v>
      </c>
      <c r="K481">
        <v>26459.521640999999</v>
      </c>
      <c r="L481">
        <v>2924.9979170000001</v>
      </c>
      <c r="M481" t="s">
        <v>4</v>
      </c>
      <c r="N481">
        <v>906.71467800000005</v>
      </c>
      <c r="O481">
        <v>3.5387909999999998</v>
      </c>
      <c r="P481" t="s">
        <v>5</v>
      </c>
      <c r="Q481">
        <v>0</v>
      </c>
      <c r="R481">
        <v>0</v>
      </c>
      <c r="S481" t="s">
        <v>6</v>
      </c>
      <c r="T481">
        <v>754.11793599999999</v>
      </c>
      <c r="U481">
        <v>0.20458200000000001</v>
      </c>
      <c r="V481" t="s">
        <v>7</v>
      </c>
      <c r="W481">
        <v>0</v>
      </c>
      <c r="X481">
        <v>0</v>
      </c>
      <c r="Y481" t="s">
        <v>8</v>
      </c>
      <c r="Z481">
        <v>0</v>
      </c>
      <c r="AA481">
        <v>0</v>
      </c>
      <c r="AB481" t="s">
        <v>9</v>
      </c>
      <c r="AC481">
        <v>0</v>
      </c>
      <c r="AD481">
        <v>0</v>
      </c>
      <c r="AE481" t="s">
        <v>10</v>
      </c>
      <c r="AF481">
        <v>1.3044999999999999E-2</v>
      </c>
      <c r="AG481">
        <v>1.7E-5</v>
      </c>
      <c r="AH481" t="s">
        <v>11</v>
      </c>
      <c r="AI481">
        <v>0.98324199999999995</v>
      </c>
      <c r="AJ481">
        <v>2.1999999999999999E-5</v>
      </c>
      <c r="AK481" t="s">
        <v>12</v>
      </c>
      <c r="AL481">
        <v>0</v>
      </c>
      <c r="AM481">
        <v>0</v>
      </c>
    </row>
    <row r="482" spans="1:39" x14ac:dyDescent="0.25">
      <c r="A482" t="s">
        <v>23</v>
      </c>
      <c r="B482">
        <v>1</v>
      </c>
      <c r="C482">
        <v>25</v>
      </c>
      <c r="D482" t="s">
        <v>1</v>
      </c>
      <c r="E482">
        <v>0</v>
      </c>
      <c r="F482">
        <v>0</v>
      </c>
      <c r="G482" t="s">
        <v>2</v>
      </c>
      <c r="H482">
        <v>451.946011</v>
      </c>
      <c r="I482">
        <v>0.52276199999999995</v>
      </c>
      <c r="J482" t="s">
        <v>3</v>
      </c>
      <c r="K482">
        <v>451.45165800000001</v>
      </c>
      <c r="L482">
        <v>0.51620500000000002</v>
      </c>
      <c r="M482" t="s">
        <v>4</v>
      </c>
      <c r="N482">
        <v>21.470388</v>
      </c>
      <c r="O482">
        <v>2.2075999999999998E-2</v>
      </c>
      <c r="P482" t="s">
        <v>5</v>
      </c>
      <c r="Q482">
        <v>52.681187000000001</v>
      </c>
      <c r="R482">
        <v>7.7539999999999996E-3</v>
      </c>
      <c r="S482" t="s">
        <v>6</v>
      </c>
      <c r="T482">
        <v>11.257032000000001</v>
      </c>
      <c r="U482">
        <v>8.6700000000000004E-4</v>
      </c>
      <c r="V482" t="s">
        <v>7</v>
      </c>
      <c r="W482">
        <v>0</v>
      </c>
      <c r="X482">
        <v>0</v>
      </c>
      <c r="Y482" t="s">
        <v>8</v>
      </c>
      <c r="Z482">
        <v>0</v>
      </c>
      <c r="AA482">
        <v>0</v>
      </c>
      <c r="AB482" t="s">
        <v>9</v>
      </c>
      <c r="AC482">
        <v>0</v>
      </c>
      <c r="AD482">
        <v>0</v>
      </c>
      <c r="AE482" t="s">
        <v>10</v>
      </c>
      <c r="AF482">
        <v>2.7043999999999999E-2</v>
      </c>
      <c r="AG482">
        <v>3.4E-5</v>
      </c>
      <c r="AH482" t="s">
        <v>11</v>
      </c>
      <c r="AI482">
        <v>0.97219999999999995</v>
      </c>
      <c r="AJ482">
        <v>7.7999999999999999E-5</v>
      </c>
      <c r="AK482" t="s">
        <v>12</v>
      </c>
      <c r="AL482">
        <v>0</v>
      </c>
      <c r="AM482">
        <v>0</v>
      </c>
    </row>
    <row r="483" spans="1:39" x14ac:dyDescent="0.25">
      <c r="A483" t="s">
        <v>23</v>
      </c>
      <c r="B483">
        <v>2</v>
      </c>
      <c r="C483">
        <v>50</v>
      </c>
      <c r="D483" t="s">
        <v>1</v>
      </c>
      <c r="E483">
        <v>0</v>
      </c>
      <c r="F483">
        <v>0</v>
      </c>
      <c r="G483" t="s">
        <v>2</v>
      </c>
      <c r="H483">
        <v>903.22506299999998</v>
      </c>
      <c r="I483">
        <v>1.074894</v>
      </c>
      <c r="J483" t="s">
        <v>3</v>
      </c>
      <c r="K483">
        <v>902.23992999999996</v>
      </c>
      <c r="L483">
        <v>1.0659460000000001</v>
      </c>
      <c r="M483" t="s">
        <v>4</v>
      </c>
      <c r="N483">
        <v>42.917197999999999</v>
      </c>
      <c r="O483">
        <v>2.647E-2</v>
      </c>
      <c r="P483" t="s">
        <v>5</v>
      </c>
      <c r="Q483">
        <v>105.682193</v>
      </c>
      <c r="R483">
        <v>2.3449000000000001E-2</v>
      </c>
      <c r="S483" t="s">
        <v>6</v>
      </c>
      <c r="T483">
        <v>22.489871999999998</v>
      </c>
      <c r="U483">
        <v>1.6050000000000001E-3</v>
      </c>
      <c r="V483" t="s">
        <v>7</v>
      </c>
      <c r="W483">
        <v>0</v>
      </c>
      <c r="X483">
        <v>0</v>
      </c>
      <c r="Y483" t="s">
        <v>8</v>
      </c>
      <c r="Z483">
        <v>0</v>
      </c>
      <c r="AA483">
        <v>0</v>
      </c>
      <c r="AB483" t="s">
        <v>9</v>
      </c>
      <c r="AC483">
        <v>0</v>
      </c>
      <c r="AD483">
        <v>0</v>
      </c>
      <c r="AE483" t="s">
        <v>10</v>
      </c>
      <c r="AF483">
        <v>2.4333E-2</v>
      </c>
      <c r="AG483">
        <v>4.3000000000000002E-5</v>
      </c>
      <c r="AH483" t="s">
        <v>11</v>
      </c>
      <c r="AI483">
        <v>0.97793600000000003</v>
      </c>
      <c r="AJ483">
        <v>4.0000000000000003E-5</v>
      </c>
      <c r="AK483" t="s">
        <v>12</v>
      </c>
      <c r="AL483">
        <v>0</v>
      </c>
      <c r="AM483">
        <v>0</v>
      </c>
    </row>
    <row r="484" spans="1:39" x14ac:dyDescent="0.25">
      <c r="A484" t="s">
        <v>23</v>
      </c>
      <c r="B484">
        <v>3</v>
      </c>
      <c r="C484">
        <v>75</v>
      </c>
      <c r="D484" t="s">
        <v>1</v>
      </c>
      <c r="E484">
        <v>0</v>
      </c>
      <c r="F484">
        <v>0</v>
      </c>
      <c r="G484" t="s">
        <v>2</v>
      </c>
      <c r="H484">
        <v>1354.4899620000001</v>
      </c>
      <c r="I484">
        <v>1.691047</v>
      </c>
      <c r="J484" t="s">
        <v>3</v>
      </c>
      <c r="K484">
        <v>1353.0135760000001</v>
      </c>
      <c r="L484">
        <v>1.679103</v>
      </c>
      <c r="M484" t="s">
        <v>4</v>
      </c>
      <c r="N484">
        <v>64.355525999999998</v>
      </c>
      <c r="O484">
        <v>2.6811999999999999E-2</v>
      </c>
      <c r="P484" t="s">
        <v>5</v>
      </c>
      <c r="Q484">
        <v>158.69244800000001</v>
      </c>
      <c r="R484">
        <v>4.9089000000000001E-2</v>
      </c>
      <c r="S484" t="s">
        <v>6</v>
      </c>
      <c r="T484">
        <v>33.713213000000003</v>
      </c>
      <c r="U484">
        <v>2.0170000000000001E-3</v>
      </c>
      <c r="V484" t="s">
        <v>7</v>
      </c>
      <c r="W484">
        <v>0</v>
      </c>
      <c r="X484">
        <v>0</v>
      </c>
      <c r="Y484" t="s">
        <v>8</v>
      </c>
      <c r="Z484">
        <v>0</v>
      </c>
      <c r="AA484">
        <v>0</v>
      </c>
      <c r="AB484" t="s">
        <v>9</v>
      </c>
      <c r="AC484">
        <v>0</v>
      </c>
      <c r="AD484">
        <v>0</v>
      </c>
      <c r="AE484" t="s">
        <v>10</v>
      </c>
      <c r="AF484">
        <v>2.2953999999999999E-2</v>
      </c>
      <c r="AG484">
        <v>5.0000000000000002E-5</v>
      </c>
      <c r="AH484" t="s">
        <v>11</v>
      </c>
      <c r="AI484">
        <v>0.98010600000000003</v>
      </c>
      <c r="AJ484">
        <v>1.7E-5</v>
      </c>
      <c r="AK484" t="s">
        <v>12</v>
      </c>
      <c r="AL484">
        <v>0</v>
      </c>
      <c r="AM484">
        <v>0</v>
      </c>
    </row>
    <row r="485" spans="1:39" x14ac:dyDescent="0.25">
      <c r="A485" t="s">
        <v>23</v>
      </c>
      <c r="B485">
        <v>4</v>
      </c>
      <c r="C485">
        <v>100</v>
      </c>
      <c r="D485" t="s">
        <v>1</v>
      </c>
      <c r="E485">
        <v>0</v>
      </c>
      <c r="F485">
        <v>0</v>
      </c>
      <c r="G485" t="s">
        <v>2</v>
      </c>
      <c r="H485">
        <v>1805.777756</v>
      </c>
      <c r="I485">
        <v>2.70729</v>
      </c>
      <c r="J485" t="s">
        <v>3</v>
      </c>
      <c r="K485">
        <v>1803.810886</v>
      </c>
      <c r="L485">
        <v>2.6917650000000002</v>
      </c>
      <c r="M485" t="s">
        <v>4</v>
      </c>
      <c r="N485">
        <v>85.785880000000006</v>
      </c>
      <c r="O485">
        <v>2.8663999999999999E-2</v>
      </c>
      <c r="P485" t="s">
        <v>5</v>
      </c>
      <c r="Q485">
        <v>211.715599</v>
      </c>
      <c r="R485">
        <v>8.4898000000000001E-2</v>
      </c>
      <c r="S485" t="s">
        <v>6</v>
      </c>
      <c r="T485">
        <v>44.937911</v>
      </c>
      <c r="U485">
        <v>2.366E-3</v>
      </c>
      <c r="V485" t="s">
        <v>7</v>
      </c>
      <c r="W485">
        <v>0</v>
      </c>
      <c r="X485">
        <v>0</v>
      </c>
      <c r="Y485" t="s">
        <v>8</v>
      </c>
      <c r="Z485">
        <v>0</v>
      </c>
      <c r="AA485">
        <v>0</v>
      </c>
      <c r="AB485" t="s">
        <v>9</v>
      </c>
      <c r="AC485">
        <v>0</v>
      </c>
      <c r="AD485">
        <v>0</v>
      </c>
      <c r="AE485" t="s">
        <v>10</v>
      </c>
      <c r="AF485">
        <v>2.0428999999999999E-2</v>
      </c>
      <c r="AG485">
        <v>5.1999999999999997E-5</v>
      </c>
      <c r="AH485" t="s">
        <v>11</v>
      </c>
      <c r="AI485">
        <v>0.98099599999999998</v>
      </c>
      <c r="AJ485">
        <v>9.0000000000000002E-6</v>
      </c>
      <c r="AK485" t="s">
        <v>12</v>
      </c>
      <c r="AL485">
        <v>0</v>
      </c>
      <c r="AM485">
        <v>0</v>
      </c>
    </row>
    <row r="486" spans="1:39" x14ac:dyDescent="0.25">
      <c r="A486" t="s">
        <v>23</v>
      </c>
      <c r="B486">
        <v>5</v>
      </c>
      <c r="C486">
        <v>125</v>
      </c>
      <c r="D486" t="s">
        <v>1</v>
      </c>
      <c r="E486">
        <v>0</v>
      </c>
      <c r="F486">
        <v>0</v>
      </c>
      <c r="G486" t="s">
        <v>2</v>
      </c>
      <c r="H486">
        <v>2257.0765959999999</v>
      </c>
      <c r="I486">
        <v>3.4976739999999999</v>
      </c>
      <c r="J486" t="s">
        <v>3</v>
      </c>
      <c r="K486">
        <v>2254.6189359999998</v>
      </c>
      <c r="L486">
        <v>3.4809730000000001</v>
      </c>
      <c r="M486" t="s">
        <v>4</v>
      </c>
      <c r="N486">
        <v>107.218943</v>
      </c>
      <c r="O486">
        <v>3.2474000000000003E-2</v>
      </c>
      <c r="P486" t="s">
        <v>5</v>
      </c>
      <c r="Q486">
        <v>264.77860399999997</v>
      </c>
      <c r="R486">
        <v>0.113761</v>
      </c>
      <c r="S486" t="s">
        <v>6</v>
      </c>
      <c r="T486">
        <v>56.158613000000003</v>
      </c>
      <c r="U486">
        <v>2.5460000000000001E-3</v>
      </c>
      <c r="V486" t="s">
        <v>7</v>
      </c>
      <c r="W486">
        <v>0</v>
      </c>
      <c r="X486">
        <v>0</v>
      </c>
      <c r="Y486" t="s">
        <v>8</v>
      </c>
      <c r="Z486">
        <v>0</v>
      </c>
      <c r="AA486">
        <v>0</v>
      </c>
      <c r="AB486" t="s">
        <v>9</v>
      </c>
      <c r="AC486">
        <v>0</v>
      </c>
      <c r="AD486">
        <v>0</v>
      </c>
      <c r="AE486" t="s">
        <v>10</v>
      </c>
      <c r="AF486">
        <v>1.9036999999999998E-2</v>
      </c>
      <c r="AG486">
        <v>5.1E-5</v>
      </c>
      <c r="AH486" t="s">
        <v>11</v>
      </c>
      <c r="AI486">
        <v>0.98103799999999997</v>
      </c>
      <c r="AJ486">
        <v>9.0000000000000002E-6</v>
      </c>
      <c r="AK486" t="s">
        <v>12</v>
      </c>
      <c r="AL486">
        <v>0</v>
      </c>
      <c r="AM486">
        <v>0</v>
      </c>
    </row>
    <row r="487" spans="1:39" x14ac:dyDescent="0.25">
      <c r="A487" t="s">
        <v>23</v>
      </c>
      <c r="B487">
        <v>6</v>
      </c>
      <c r="C487">
        <v>150</v>
      </c>
      <c r="D487" t="s">
        <v>1</v>
      </c>
      <c r="E487">
        <v>0</v>
      </c>
      <c r="F487">
        <v>0</v>
      </c>
      <c r="G487" t="s">
        <v>2</v>
      </c>
      <c r="H487">
        <v>2708.4534549999998</v>
      </c>
      <c r="I487">
        <v>4.5176610000000004</v>
      </c>
      <c r="J487" t="s">
        <v>3</v>
      </c>
      <c r="K487">
        <v>2705.5051119999998</v>
      </c>
      <c r="L487">
        <v>4.497503</v>
      </c>
      <c r="M487" t="s">
        <v>4</v>
      </c>
      <c r="N487">
        <v>128.64332300000001</v>
      </c>
      <c r="O487">
        <v>3.1983999999999999E-2</v>
      </c>
      <c r="P487" t="s">
        <v>5</v>
      </c>
      <c r="Q487">
        <v>317.86392499999999</v>
      </c>
      <c r="R487">
        <v>0.156582</v>
      </c>
      <c r="S487" t="s">
        <v>6</v>
      </c>
      <c r="T487">
        <v>67.379720000000006</v>
      </c>
      <c r="U487">
        <v>2.8900000000000002E-3</v>
      </c>
      <c r="V487" t="s">
        <v>7</v>
      </c>
      <c r="W487">
        <v>0</v>
      </c>
      <c r="X487">
        <v>0</v>
      </c>
      <c r="Y487" t="s">
        <v>8</v>
      </c>
      <c r="Z487">
        <v>0</v>
      </c>
      <c r="AA487">
        <v>0</v>
      </c>
      <c r="AB487" t="s">
        <v>9</v>
      </c>
      <c r="AC487">
        <v>0</v>
      </c>
      <c r="AD487">
        <v>0</v>
      </c>
      <c r="AE487" t="s">
        <v>10</v>
      </c>
      <c r="AF487">
        <v>1.8256999999999999E-2</v>
      </c>
      <c r="AG487">
        <v>4.8000000000000001E-5</v>
      </c>
      <c r="AH487" t="s">
        <v>11</v>
      </c>
      <c r="AI487">
        <v>0.98112100000000002</v>
      </c>
      <c r="AJ487">
        <v>9.0000000000000002E-6</v>
      </c>
      <c r="AK487" t="s">
        <v>12</v>
      </c>
      <c r="AL487">
        <v>0</v>
      </c>
      <c r="AM487">
        <v>0</v>
      </c>
    </row>
    <row r="488" spans="1:39" x14ac:dyDescent="0.25">
      <c r="A488" t="s">
        <v>23</v>
      </c>
      <c r="B488">
        <v>7</v>
      </c>
      <c r="C488">
        <v>175</v>
      </c>
      <c r="D488" t="s">
        <v>1</v>
      </c>
      <c r="E488">
        <v>0</v>
      </c>
      <c r="F488">
        <v>0</v>
      </c>
      <c r="G488" t="s">
        <v>2</v>
      </c>
      <c r="H488">
        <v>3159.7620609999999</v>
      </c>
      <c r="I488">
        <v>5.125769</v>
      </c>
      <c r="J488" t="s">
        <v>3</v>
      </c>
      <c r="K488">
        <v>3156.3235089999998</v>
      </c>
      <c r="L488">
        <v>5.1044780000000003</v>
      </c>
      <c r="M488" t="s">
        <v>4</v>
      </c>
      <c r="N488">
        <v>150.07306800000001</v>
      </c>
      <c r="O488">
        <v>3.6240000000000001E-2</v>
      </c>
      <c r="P488" t="s">
        <v>5</v>
      </c>
      <c r="Q488">
        <v>370.95786600000002</v>
      </c>
      <c r="R488">
        <v>0.21584900000000001</v>
      </c>
      <c r="S488" t="s">
        <v>6</v>
      </c>
      <c r="T488">
        <v>78.597289000000004</v>
      </c>
      <c r="U488">
        <v>2.7850000000000001E-3</v>
      </c>
      <c r="V488" t="s">
        <v>7</v>
      </c>
      <c r="W488">
        <v>0</v>
      </c>
      <c r="X488">
        <v>0</v>
      </c>
      <c r="Y488" t="s">
        <v>8</v>
      </c>
      <c r="Z488">
        <v>0</v>
      </c>
      <c r="AA488">
        <v>0</v>
      </c>
      <c r="AB488" t="s">
        <v>9</v>
      </c>
      <c r="AC488">
        <v>0</v>
      </c>
      <c r="AD488">
        <v>0</v>
      </c>
      <c r="AE488" t="s">
        <v>10</v>
      </c>
      <c r="AF488">
        <v>1.6902E-2</v>
      </c>
      <c r="AG488">
        <v>4.1999999999999998E-5</v>
      </c>
      <c r="AH488" t="s">
        <v>11</v>
      </c>
      <c r="AI488">
        <v>0.98121000000000003</v>
      </c>
      <c r="AJ488">
        <v>9.0000000000000002E-6</v>
      </c>
      <c r="AK488" t="s">
        <v>12</v>
      </c>
      <c r="AL488">
        <v>0</v>
      </c>
      <c r="AM488">
        <v>0</v>
      </c>
    </row>
    <row r="489" spans="1:39" x14ac:dyDescent="0.25">
      <c r="A489" t="s">
        <v>23</v>
      </c>
      <c r="B489">
        <v>8</v>
      </c>
      <c r="C489">
        <v>200</v>
      </c>
      <c r="D489" t="s">
        <v>1</v>
      </c>
      <c r="E489">
        <v>0</v>
      </c>
      <c r="F489">
        <v>0</v>
      </c>
      <c r="G489" t="s">
        <v>2</v>
      </c>
      <c r="H489">
        <v>3611.1703400000001</v>
      </c>
      <c r="I489">
        <v>6.6800110000000004</v>
      </c>
      <c r="J489" t="s">
        <v>3</v>
      </c>
      <c r="K489">
        <v>3607.2417660000001</v>
      </c>
      <c r="L489">
        <v>6.6549399999999999</v>
      </c>
      <c r="M489" t="s">
        <v>4</v>
      </c>
      <c r="N489">
        <v>171.49604400000001</v>
      </c>
      <c r="O489">
        <v>4.1328999999999998E-2</v>
      </c>
      <c r="P489" t="s">
        <v>5</v>
      </c>
      <c r="Q489">
        <v>424.05826500000001</v>
      </c>
      <c r="R489">
        <v>0.29358899999999999</v>
      </c>
      <c r="S489" t="s">
        <v>6</v>
      </c>
      <c r="T489">
        <v>89.816350999999997</v>
      </c>
      <c r="U489">
        <v>3.137E-3</v>
      </c>
      <c r="V489" t="s">
        <v>7</v>
      </c>
      <c r="W489">
        <v>0</v>
      </c>
      <c r="X489">
        <v>0</v>
      </c>
      <c r="Y489" t="s">
        <v>8</v>
      </c>
      <c r="Z489">
        <v>0</v>
      </c>
      <c r="AA489">
        <v>0</v>
      </c>
      <c r="AB489" t="s">
        <v>9</v>
      </c>
      <c r="AC489">
        <v>0</v>
      </c>
      <c r="AD489">
        <v>0</v>
      </c>
      <c r="AE489" t="s">
        <v>10</v>
      </c>
      <c r="AF489">
        <v>1.6570000000000001E-2</v>
      </c>
      <c r="AG489">
        <v>4.3000000000000002E-5</v>
      </c>
      <c r="AH489" t="s">
        <v>11</v>
      </c>
      <c r="AI489">
        <v>0.98139799999999999</v>
      </c>
      <c r="AJ489">
        <v>6.9999999999999999E-6</v>
      </c>
      <c r="AK489" t="s">
        <v>12</v>
      </c>
      <c r="AL489">
        <v>0</v>
      </c>
      <c r="AM489">
        <v>0</v>
      </c>
    </row>
    <row r="490" spans="1:39" x14ac:dyDescent="0.25">
      <c r="A490" t="s">
        <v>23</v>
      </c>
      <c r="B490">
        <v>9</v>
      </c>
      <c r="C490">
        <v>225</v>
      </c>
      <c r="D490" t="s">
        <v>1</v>
      </c>
      <c r="E490">
        <v>0</v>
      </c>
      <c r="F490">
        <v>0</v>
      </c>
      <c r="G490" t="s">
        <v>2</v>
      </c>
      <c r="H490">
        <v>4062.5050940000001</v>
      </c>
      <c r="I490">
        <v>7.9328159999999999</v>
      </c>
      <c r="J490" t="s">
        <v>3</v>
      </c>
      <c r="K490">
        <v>4058.0864820000002</v>
      </c>
      <c r="L490">
        <v>7.9052040000000003</v>
      </c>
      <c r="M490" t="s">
        <v>4</v>
      </c>
      <c r="N490">
        <v>192.926559</v>
      </c>
      <c r="O490">
        <v>4.7747999999999999E-2</v>
      </c>
      <c r="P490" t="s">
        <v>5</v>
      </c>
      <c r="Q490">
        <v>477.15548699999999</v>
      </c>
      <c r="R490">
        <v>0.36119600000000002</v>
      </c>
      <c r="S490" t="s">
        <v>6</v>
      </c>
      <c r="T490">
        <v>101.03344800000001</v>
      </c>
      <c r="U490">
        <v>3.3089999999999999E-3</v>
      </c>
      <c r="V490" t="s">
        <v>7</v>
      </c>
      <c r="W490">
        <v>0</v>
      </c>
      <c r="X490">
        <v>0</v>
      </c>
      <c r="Y490" t="s">
        <v>8</v>
      </c>
      <c r="Z490">
        <v>0</v>
      </c>
      <c r="AA490">
        <v>0</v>
      </c>
      <c r="AB490" t="s">
        <v>9</v>
      </c>
      <c r="AC490">
        <v>0</v>
      </c>
      <c r="AD490">
        <v>0</v>
      </c>
      <c r="AE490" t="s">
        <v>10</v>
      </c>
      <c r="AF490">
        <v>1.5563E-2</v>
      </c>
      <c r="AG490">
        <v>3.4E-5</v>
      </c>
      <c r="AH490" t="s">
        <v>11</v>
      </c>
      <c r="AI490">
        <v>0.98144399999999998</v>
      </c>
      <c r="AJ490">
        <v>6.9999999999999999E-6</v>
      </c>
      <c r="AK490" t="s">
        <v>12</v>
      </c>
      <c r="AL490">
        <v>0</v>
      </c>
      <c r="AM490">
        <v>0</v>
      </c>
    </row>
    <row r="491" spans="1:39" x14ac:dyDescent="0.25">
      <c r="A491" t="s">
        <v>23</v>
      </c>
      <c r="B491">
        <v>10</v>
      </c>
      <c r="C491">
        <v>250</v>
      </c>
      <c r="D491" t="s">
        <v>1</v>
      </c>
      <c r="E491">
        <v>0</v>
      </c>
      <c r="F491">
        <v>0</v>
      </c>
      <c r="G491" t="s">
        <v>2</v>
      </c>
      <c r="H491">
        <v>4513.8677500000003</v>
      </c>
      <c r="I491">
        <v>9.218629</v>
      </c>
      <c r="J491" t="s">
        <v>3</v>
      </c>
      <c r="K491">
        <v>4508.9591</v>
      </c>
      <c r="L491">
        <v>9.1842129999999997</v>
      </c>
      <c r="M491" t="s">
        <v>4</v>
      </c>
      <c r="N491">
        <v>214.346316</v>
      </c>
      <c r="O491">
        <v>5.4255999999999999E-2</v>
      </c>
      <c r="P491" t="s">
        <v>5</v>
      </c>
      <c r="Q491">
        <v>530.28981299999998</v>
      </c>
      <c r="R491">
        <v>0.40407599999999999</v>
      </c>
      <c r="S491" t="s">
        <v>6</v>
      </c>
      <c r="T491">
        <v>112.25134</v>
      </c>
      <c r="U491">
        <v>3.4749999999999998E-3</v>
      </c>
      <c r="V491" t="s">
        <v>7</v>
      </c>
      <c r="W491">
        <v>0</v>
      </c>
      <c r="X491">
        <v>0</v>
      </c>
      <c r="Y491" t="s">
        <v>8</v>
      </c>
      <c r="Z491">
        <v>0</v>
      </c>
      <c r="AA491">
        <v>0</v>
      </c>
      <c r="AB491" t="s">
        <v>9</v>
      </c>
      <c r="AC491">
        <v>0</v>
      </c>
      <c r="AD491">
        <v>0</v>
      </c>
      <c r="AE491" t="s">
        <v>10</v>
      </c>
      <c r="AF491">
        <v>1.5245E-2</v>
      </c>
      <c r="AG491">
        <v>3.4E-5</v>
      </c>
      <c r="AH491" t="s">
        <v>11</v>
      </c>
      <c r="AI491">
        <v>0.98170999999999997</v>
      </c>
      <c r="AJ491">
        <v>1.0000000000000001E-5</v>
      </c>
      <c r="AK491" t="s">
        <v>12</v>
      </c>
      <c r="AL491">
        <v>0</v>
      </c>
      <c r="AM491">
        <v>0</v>
      </c>
    </row>
    <row r="492" spans="1:39" x14ac:dyDescent="0.25">
      <c r="A492" t="s">
        <v>23</v>
      </c>
      <c r="B492">
        <v>11</v>
      </c>
      <c r="C492">
        <v>275</v>
      </c>
      <c r="D492" t="s">
        <v>1</v>
      </c>
      <c r="E492">
        <v>0</v>
      </c>
      <c r="F492">
        <v>0</v>
      </c>
      <c r="G492" t="s">
        <v>2</v>
      </c>
      <c r="H492">
        <v>4965.3024009999999</v>
      </c>
      <c r="I492">
        <v>11.081626</v>
      </c>
      <c r="J492" t="s">
        <v>3</v>
      </c>
      <c r="K492">
        <v>4959.9038970000001</v>
      </c>
      <c r="L492">
        <v>11.041753</v>
      </c>
      <c r="M492" t="s">
        <v>4</v>
      </c>
      <c r="N492">
        <v>235.784313</v>
      </c>
      <c r="O492">
        <v>5.3487E-2</v>
      </c>
      <c r="P492" t="s">
        <v>5</v>
      </c>
      <c r="Q492">
        <v>583.442542</v>
      </c>
      <c r="R492">
        <v>0.46799200000000002</v>
      </c>
      <c r="S492" t="s">
        <v>6</v>
      </c>
      <c r="T492">
        <v>123.471661</v>
      </c>
      <c r="U492">
        <v>3.7889999999999998E-3</v>
      </c>
      <c r="V492" t="s">
        <v>7</v>
      </c>
      <c r="W492">
        <v>0</v>
      </c>
      <c r="X492">
        <v>0</v>
      </c>
      <c r="Y492" t="s">
        <v>8</v>
      </c>
      <c r="Z492">
        <v>0</v>
      </c>
      <c r="AA492">
        <v>0</v>
      </c>
      <c r="AB492" t="s">
        <v>9</v>
      </c>
      <c r="AC492">
        <v>0</v>
      </c>
      <c r="AD492">
        <v>0</v>
      </c>
      <c r="AE492" t="s">
        <v>10</v>
      </c>
      <c r="AF492">
        <v>1.4553999999999999E-2</v>
      </c>
      <c r="AG492">
        <v>3.0000000000000001E-5</v>
      </c>
      <c r="AH492" t="s">
        <v>11</v>
      </c>
      <c r="AI492">
        <v>0.98194800000000004</v>
      </c>
      <c r="AJ492">
        <v>1.2E-5</v>
      </c>
      <c r="AK492" t="s">
        <v>12</v>
      </c>
      <c r="AL492">
        <v>0</v>
      </c>
      <c r="AM492">
        <v>0</v>
      </c>
    </row>
    <row r="493" spans="1:39" x14ac:dyDescent="0.25">
      <c r="A493" t="s">
        <v>23</v>
      </c>
      <c r="B493">
        <v>12</v>
      </c>
      <c r="C493">
        <v>300</v>
      </c>
      <c r="D493" t="s">
        <v>1</v>
      </c>
      <c r="E493">
        <v>0</v>
      </c>
      <c r="F493">
        <v>0</v>
      </c>
      <c r="G493" t="s">
        <v>2</v>
      </c>
      <c r="H493">
        <v>5416.7719729999999</v>
      </c>
      <c r="I493">
        <v>13.385876</v>
      </c>
      <c r="J493" t="s">
        <v>3</v>
      </c>
      <c r="K493">
        <v>5410.8833999999997</v>
      </c>
      <c r="L493">
        <v>13.328021</v>
      </c>
      <c r="M493" t="s">
        <v>4</v>
      </c>
      <c r="N493">
        <v>257.22189700000001</v>
      </c>
      <c r="O493">
        <v>6.2156999999999997E-2</v>
      </c>
      <c r="P493" t="s">
        <v>5</v>
      </c>
      <c r="Q493">
        <v>636.56630099999995</v>
      </c>
      <c r="R493">
        <v>0.55662900000000004</v>
      </c>
      <c r="S493" t="s">
        <v>6</v>
      </c>
      <c r="T493">
        <v>134.69304399999999</v>
      </c>
      <c r="U493">
        <v>4.5380000000000004E-3</v>
      </c>
      <c r="V493" t="s">
        <v>7</v>
      </c>
      <c r="W493">
        <v>0</v>
      </c>
      <c r="X493">
        <v>0</v>
      </c>
      <c r="Y493" t="s">
        <v>8</v>
      </c>
      <c r="Z493">
        <v>0</v>
      </c>
      <c r="AA493">
        <v>0</v>
      </c>
      <c r="AB493" t="s">
        <v>9</v>
      </c>
      <c r="AC493">
        <v>0</v>
      </c>
      <c r="AD493">
        <v>0</v>
      </c>
      <c r="AE493" t="s">
        <v>10</v>
      </c>
      <c r="AF493">
        <v>1.4171E-2</v>
      </c>
      <c r="AG493">
        <v>2.6999999999999999E-5</v>
      </c>
      <c r="AH493" t="s">
        <v>11</v>
      </c>
      <c r="AI493">
        <v>0.98220099999999999</v>
      </c>
      <c r="AJ493">
        <v>1.4E-5</v>
      </c>
      <c r="AK493" t="s">
        <v>12</v>
      </c>
      <c r="AL493">
        <v>0</v>
      </c>
      <c r="AM493">
        <v>0</v>
      </c>
    </row>
    <row r="494" spans="1:39" x14ac:dyDescent="0.25">
      <c r="A494" t="s">
        <v>23</v>
      </c>
      <c r="B494">
        <v>13</v>
      </c>
      <c r="C494">
        <v>325</v>
      </c>
      <c r="D494" t="s">
        <v>1</v>
      </c>
      <c r="E494">
        <v>0</v>
      </c>
      <c r="F494">
        <v>0</v>
      </c>
      <c r="G494" t="s">
        <v>2</v>
      </c>
      <c r="H494">
        <v>5868.2987050000002</v>
      </c>
      <c r="I494">
        <v>14.325467</v>
      </c>
      <c r="J494" t="s">
        <v>3</v>
      </c>
      <c r="K494">
        <v>5861.9196080000002</v>
      </c>
      <c r="L494">
        <v>14.259627</v>
      </c>
      <c r="M494" t="s">
        <v>4</v>
      </c>
      <c r="N494">
        <v>278.65298200000001</v>
      </c>
      <c r="O494">
        <v>6.7581000000000002E-2</v>
      </c>
      <c r="P494" t="s">
        <v>5</v>
      </c>
      <c r="Q494">
        <v>689.72654899999998</v>
      </c>
      <c r="R494">
        <v>0.58044399999999996</v>
      </c>
      <c r="S494" t="s">
        <v>6</v>
      </c>
      <c r="T494">
        <v>145.915885</v>
      </c>
      <c r="U494">
        <v>5.2379999999999996E-3</v>
      </c>
      <c r="V494" t="s">
        <v>7</v>
      </c>
      <c r="W494">
        <v>0</v>
      </c>
      <c r="X494">
        <v>0</v>
      </c>
      <c r="Y494" t="s">
        <v>8</v>
      </c>
      <c r="Z494">
        <v>0</v>
      </c>
      <c r="AA494">
        <v>0</v>
      </c>
      <c r="AB494" t="s">
        <v>9</v>
      </c>
      <c r="AC494">
        <v>0</v>
      </c>
      <c r="AD494">
        <v>0</v>
      </c>
      <c r="AE494" t="s">
        <v>10</v>
      </c>
      <c r="AF494">
        <v>1.3488E-2</v>
      </c>
      <c r="AG494">
        <v>2.0999999999999999E-5</v>
      </c>
      <c r="AH494" t="s">
        <v>11</v>
      </c>
      <c r="AI494">
        <v>0.982263</v>
      </c>
      <c r="AJ494">
        <v>1.5E-5</v>
      </c>
      <c r="AK494" t="s">
        <v>12</v>
      </c>
      <c r="AL494">
        <v>0</v>
      </c>
      <c r="AM494">
        <v>0</v>
      </c>
    </row>
    <row r="495" spans="1:39" x14ac:dyDescent="0.25">
      <c r="A495" t="s">
        <v>23</v>
      </c>
      <c r="B495">
        <v>14</v>
      </c>
      <c r="C495">
        <v>350</v>
      </c>
      <c r="D495" t="s">
        <v>1</v>
      </c>
      <c r="E495">
        <v>0</v>
      </c>
      <c r="F495">
        <v>0</v>
      </c>
      <c r="G495" t="s">
        <v>2</v>
      </c>
      <c r="H495">
        <v>6319.6948899999998</v>
      </c>
      <c r="I495">
        <v>17.110733</v>
      </c>
      <c r="J495" t="s">
        <v>3</v>
      </c>
      <c r="K495">
        <v>6312.8256190000002</v>
      </c>
      <c r="L495">
        <v>17.030639000000001</v>
      </c>
      <c r="M495" t="s">
        <v>4</v>
      </c>
      <c r="N495">
        <v>300.08615600000002</v>
      </c>
      <c r="O495">
        <v>8.2212999999999994E-2</v>
      </c>
      <c r="P495" t="s">
        <v>5</v>
      </c>
      <c r="Q495">
        <v>742.88822000000005</v>
      </c>
      <c r="R495">
        <v>0.67876999999999998</v>
      </c>
      <c r="S495" t="s">
        <v>6</v>
      </c>
      <c r="T495">
        <v>157.13476199999999</v>
      </c>
      <c r="U495">
        <v>5.8719999999999996E-3</v>
      </c>
      <c r="V495" t="s">
        <v>7</v>
      </c>
      <c r="W495">
        <v>0</v>
      </c>
      <c r="X495">
        <v>0</v>
      </c>
      <c r="Y495" t="s">
        <v>8</v>
      </c>
      <c r="Z495">
        <v>0</v>
      </c>
      <c r="AA495">
        <v>0</v>
      </c>
      <c r="AB495" t="s">
        <v>9</v>
      </c>
      <c r="AC495">
        <v>0</v>
      </c>
      <c r="AD495">
        <v>0</v>
      </c>
      <c r="AE495" t="s">
        <v>10</v>
      </c>
      <c r="AF495">
        <v>1.3389E-2</v>
      </c>
      <c r="AG495">
        <v>2.0999999999999999E-5</v>
      </c>
      <c r="AH495" t="s">
        <v>11</v>
      </c>
      <c r="AI495">
        <v>0.98252600000000001</v>
      </c>
      <c r="AJ495">
        <v>1.8E-5</v>
      </c>
      <c r="AK495" t="s">
        <v>12</v>
      </c>
      <c r="AL495">
        <v>0</v>
      </c>
      <c r="AM495">
        <v>0</v>
      </c>
    </row>
    <row r="496" spans="1:39" x14ac:dyDescent="0.25">
      <c r="A496" t="s">
        <v>23</v>
      </c>
      <c r="B496">
        <v>15</v>
      </c>
      <c r="C496">
        <v>375</v>
      </c>
      <c r="D496" t="s">
        <v>1</v>
      </c>
      <c r="E496">
        <v>0</v>
      </c>
      <c r="F496">
        <v>0</v>
      </c>
      <c r="G496" t="s">
        <v>2</v>
      </c>
      <c r="H496">
        <v>6771.1040659999999</v>
      </c>
      <c r="I496">
        <v>18.989739</v>
      </c>
      <c r="J496" t="s">
        <v>3</v>
      </c>
      <c r="K496">
        <v>6763.7459060000001</v>
      </c>
      <c r="L496">
        <v>18.901734999999999</v>
      </c>
      <c r="M496" t="s">
        <v>4</v>
      </c>
      <c r="N496">
        <v>321.51686899999999</v>
      </c>
      <c r="O496">
        <v>9.7214999999999996E-2</v>
      </c>
      <c r="P496" t="s">
        <v>5</v>
      </c>
      <c r="Q496">
        <v>796.08932200000004</v>
      </c>
      <c r="R496">
        <v>0.78043499999999999</v>
      </c>
      <c r="S496" t="s">
        <v>6</v>
      </c>
      <c r="T496">
        <v>168.354444</v>
      </c>
      <c r="U496">
        <v>6.2399999999999999E-3</v>
      </c>
      <c r="V496" t="s">
        <v>7</v>
      </c>
      <c r="W496">
        <v>0</v>
      </c>
      <c r="X496">
        <v>0</v>
      </c>
      <c r="Y496" t="s">
        <v>8</v>
      </c>
      <c r="Z496">
        <v>0</v>
      </c>
      <c r="AA496">
        <v>0</v>
      </c>
      <c r="AB496" t="s">
        <v>9</v>
      </c>
      <c r="AC496">
        <v>0</v>
      </c>
      <c r="AD496">
        <v>0</v>
      </c>
      <c r="AE496" t="s">
        <v>10</v>
      </c>
      <c r="AF496">
        <v>1.3317000000000001E-2</v>
      </c>
      <c r="AG496">
        <v>2.0999999999999999E-5</v>
      </c>
      <c r="AH496" t="s">
        <v>11</v>
      </c>
      <c r="AI496">
        <v>0.98253400000000002</v>
      </c>
      <c r="AJ496">
        <v>1.8E-5</v>
      </c>
      <c r="AK496" t="s">
        <v>12</v>
      </c>
      <c r="AL496">
        <v>0</v>
      </c>
      <c r="AM496">
        <v>0</v>
      </c>
    </row>
    <row r="497" spans="1:39" x14ac:dyDescent="0.25">
      <c r="A497" t="s">
        <v>23</v>
      </c>
      <c r="B497">
        <v>16</v>
      </c>
      <c r="C497">
        <v>400</v>
      </c>
      <c r="D497" t="s">
        <v>1</v>
      </c>
      <c r="E497">
        <v>0</v>
      </c>
      <c r="F497">
        <v>0</v>
      </c>
      <c r="G497" t="s">
        <v>2</v>
      </c>
      <c r="H497">
        <v>7222.544699</v>
      </c>
      <c r="I497">
        <v>20.189549</v>
      </c>
      <c r="J497" t="s">
        <v>3</v>
      </c>
      <c r="K497">
        <v>7214.6973440000002</v>
      </c>
      <c r="L497">
        <v>20.099495000000001</v>
      </c>
      <c r="M497" t="s">
        <v>4</v>
      </c>
      <c r="N497">
        <v>342.94624499999998</v>
      </c>
      <c r="O497">
        <v>9.9257999999999999E-2</v>
      </c>
      <c r="P497" t="s">
        <v>5</v>
      </c>
      <c r="Q497">
        <v>849.29476599999998</v>
      </c>
      <c r="R497">
        <v>0.85986499999999999</v>
      </c>
      <c r="S497" t="s">
        <v>6</v>
      </c>
      <c r="T497">
        <v>179.57190499999999</v>
      </c>
      <c r="U497">
        <v>6.1120000000000002E-3</v>
      </c>
      <c r="V497" t="s">
        <v>7</v>
      </c>
      <c r="W497">
        <v>0</v>
      </c>
      <c r="X497">
        <v>0</v>
      </c>
      <c r="Y497" t="s">
        <v>8</v>
      </c>
      <c r="Z497">
        <v>0</v>
      </c>
      <c r="AA497">
        <v>0</v>
      </c>
      <c r="AB497" t="s">
        <v>9</v>
      </c>
      <c r="AC497">
        <v>0</v>
      </c>
      <c r="AD497">
        <v>0</v>
      </c>
      <c r="AE497" t="s">
        <v>10</v>
      </c>
      <c r="AF497">
        <v>1.3317000000000001E-2</v>
      </c>
      <c r="AG497">
        <v>2.0999999999999999E-5</v>
      </c>
      <c r="AH497" t="s">
        <v>11</v>
      </c>
      <c r="AI497">
        <v>0.98253500000000005</v>
      </c>
      <c r="AJ497">
        <v>1.8E-5</v>
      </c>
      <c r="AK497" t="s">
        <v>12</v>
      </c>
      <c r="AL497">
        <v>0</v>
      </c>
      <c r="AM497">
        <v>0</v>
      </c>
    </row>
    <row r="498" spans="1:39" x14ac:dyDescent="0.25">
      <c r="A498" t="s">
        <v>23</v>
      </c>
      <c r="B498">
        <v>17</v>
      </c>
      <c r="C498">
        <v>425</v>
      </c>
      <c r="D498" t="s">
        <v>1</v>
      </c>
      <c r="E498">
        <v>0</v>
      </c>
      <c r="F498">
        <v>0</v>
      </c>
      <c r="G498" t="s">
        <v>2</v>
      </c>
      <c r="H498">
        <v>7673.8992010000002</v>
      </c>
      <c r="I498">
        <v>22.400039</v>
      </c>
      <c r="J498" t="s">
        <v>3</v>
      </c>
      <c r="K498">
        <v>7665.5627800000002</v>
      </c>
      <c r="L498">
        <v>22.29729</v>
      </c>
      <c r="M498" t="s">
        <v>4</v>
      </c>
      <c r="N498">
        <v>364.357553</v>
      </c>
      <c r="O498">
        <v>0.10803</v>
      </c>
      <c r="P498" t="s">
        <v>5</v>
      </c>
      <c r="Q498">
        <v>902.47492999999997</v>
      </c>
      <c r="R498">
        <v>0.98175800000000002</v>
      </c>
      <c r="S498" t="s">
        <v>6</v>
      </c>
      <c r="T498">
        <v>190.79057399999999</v>
      </c>
      <c r="U498">
        <v>6.5890000000000002E-3</v>
      </c>
      <c r="V498" t="s">
        <v>7</v>
      </c>
      <c r="W498">
        <v>0</v>
      </c>
      <c r="X498">
        <v>0</v>
      </c>
      <c r="Y498" t="s">
        <v>8</v>
      </c>
      <c r="Z498">
        <v>0</v>
      </c>
      <c r="AA498">
        <v>0</v>
      </c>
      <c r="AB498" t="s">
        <v>9</v>
      </c>
      <c r="AC498">
        <v>0</v>
      </c>
      <c r="AD498">
        <v>0</v>
      </c>
      <c r="AE498" t="s">
        <v>10</v>
      </c>
      <c r="AF498">
        <v>1.319E-2</v>
      </c>
      <c r="AG498">
        <v>2.0999999999999999E-5</v>
      </c>
      <c r="AH498" t="s">
        <v>11</v>
      </c>
      <c r="AI498">
        <v>0.98269899999999999</v>
      </c>
      <c r="AJ498">
        <v>1.9000000000000001E-5</v>
      </c>
      <c r="AK498" t="s">
        <v>12</v>
      </c>
      <c r="AL498">
        <v>0</v>
      </c>
      <c r="AM498">
        <v>0</v>
      </c>
    </row>
    <row r="499" spans="1:39" x14ac:dyDescent="0.25">
      <c r="A499" t="s">
        <v>23</v>
      </c>
      <c r="B499">
        <v>18</v>
      </c>
      <c r="C499">
        <v>450</v>
      </c>
      <c r="D499" t="s">
        <v>1</v>
      </c>
      <c r="E499">
        <v>0</v>
      </c>
      <c r="F499">
        <v>0</v>
      </c>
      <c r="G499" t="s">
        <v>2</v>
      </c>
      <c r="H499">
        <v>8125.2975470000001</v>
      </c>
      <c r="I499">
        <v>24.429102</v>
      </c>
      <c r="J499" t="s">
        <v>3</v>
      </c>
      <c r="K499">
        <v>8116.4717010000004</v>
      </c>
      <c r="L499">
        <v>24.318532000000001</v>
      </c>
      <c r="M499" t="s">
        <v>4</v>
      </c>
      <c r="N499">
        <v>385.76677899999999</v>
      </c>
      <c r="O499">
        <v>0.111859</v>
      </c>
      <c r="P499" t="s">
        <v>5</v>
      </c>
      <c r="Q499">
        <v>955.68950099999995</v>
      </c>
      <c r="R499">
        <v>1.052189</v>
      </c>
      <c r="S499" t="s">
        <v>6</v>
      </c>
      <c r="T499">
        <v>202.01308900000001</v>
      </c>
      <c r="U499">
        <v>8.6199999999999992E-3</v>
      </c>
      <c r="V499" t="s">
        <v>7</v>
      </c>
      <c r="W499">
        <v>0</v>
      </c>
      <c r="X499">
        <v>0</v>
      </c>
      <c r="Y499" t="s">
        <v>8</v>
      </c>
      <c r="Z499">
        <v>0</v>
      </c>
      <c r="AA499">
        <v>0</v>
      </c>
      <c r="AB499" t="s">
        <v>9</v>
      </c>
      <c r="AC499">
        <v>0</v>
      </c>
      <c r="AD499">
        <v>0</v>
      </c>
      <c r="AE499" t="s">
        <v>10</v>
      </c>
      <c r="AF499">
        <v>1.3047E-2</v>
      </c>
      <c r="AG499">
        <v>1.8E-5</v>
      </c>
      <c r="AH499" t="s">
        <v>11</v>
      </c>
      <c r="AI499">
        <v>0.98270100000000005</v>
      </c>
      <c r="AJ499">
        <v>1.9000000000000001E-5</v>
      </c>
      <c r="AK499" t="s">
        <v>12</v>
      </c>
      <c r="AL499">
        <v>0</v>
      </c>
      <c r="AM499">
        <v>0</v>
      </c>
    </row>
    <row r="500" spans="1:39" x14ac:dyDescent="0.25">
      <c r="A500" t="s">
        <v>23</v>
      </c>
      <c r="B500">
        <v>19</v>
      </c>
      <c r="C500">
        <v>475</v>
      </c>
      <c r="D500" t="s">
        <v>1</v>
      </c>
      <c r="E500">
        <v>0</v>
      </c>
      <c r="F500">
        <v>0</v>
      </c>
      <c r="G500" t="s">
        <v>2</v>
      </c>
      <c r="H500">
        <v>8576.7214409999997</v>
      </c>
      <c r="I500">
        <v>27.160091999999999</v>
      </c>
      <c r="J500" t="s">
        <v>3</v>
      </c>
      <c r="K500">
        <v>8567.4058910000003</v>
      </c>
      <c r="L500">
        <v>27.045304999999999</v>
      </c>
      <c r="M500" t="s">
        <v>4</v>
      </c>
      <c r="N500">
        <v>407.19894499999998</v>
      </c>
      <c r="O500">
        <v>0.12163499999999999</v>
      </c>
      <c r="P500" t="s">
        <v>5</v>
      </c>
      <c r="Q500">
        <v>1008.904483</v>
      </c>
      <c r="R500">
        <v>1.1042510000000001</v>
      </c>
      <c r="S500" t="s">
        <v>6</v>
      </c>
      <c r="T500">
        <v>213.233957</v>
      </c>
      <c r="U500">
        <v>8.149E-3</v>
      </c>
      <c r="V500" t="s">
        <v>7</v>
      </c>
      <c r="W500">
        <v>0</v>
      </c>
      <c r="X500">
        <v>0</v>
      </c>
      <c r="Y500" t="s">
        <v>8</v>
      </c>
      <c r="Z500">
        <v>0</v>
      </c>
      <c r="AA500">
        <v>0</v>
      </c>
      <c r="AB500" t="s">
        <v>9</v>
      </c>
      <c r="AC500">
        <v>0</v>
      </c>
      <c r="AD500">
        <v>0</v>
      </c>
      <c r="AE500" t="s">
        <v>10</v>
      </c>
      <c r="AF500">
        <v>1.3047E-2</v>
      </c>
      <c r="AG500">
        <v>1.8E-5</v>
      </c>
      <c r="AH500" t="s">
        <v>11</v>
      </c>
      <c r="AI500">
        <v>0.98270199999999996</v>
      </c>
      <c r="AJ500">
        <v>1.9000000000000001E-5</v>
      </c>
      <c r="AK500" t="s">
        <v>12</v>
      </c>
      <c r="AL500">
        <v>0</v>
      </c>
      <c r="AM500">
        <v>0</v>
      </c>
    </row>
    <row r="501" spans="1:39" x14ac:dyDescent="0.25">
      <c r="A501" t="s">
        <v>23</v>
      </c>
      <c r="B501">
        <v>20</v>
      </c>
      <c r="C501">
        <v>500</v>
      </c>
      <c r="D501" t="s">
        <v>1</v>
      </c>
      <c r="E501">
        <v>0</v>
      </c>
      <c r="F501">
        <v>0</v>
      </c>
      <c r="G501" t="s">
        <v>2</v>
      </c>
      <c r="H501">
        <v>9028.1277649999993</v>
      </c>
      <c r="I501">
        <v>29.457948999999999</v>
      </c>
      <c r="J501" t="s">
        <v>3</v>
      </c>
      <c r="K501">
        <v>9018.3232810000009</v>
      </c>
      <c r="L501">
        <v>29.335597</v>
      </c>
      <c r="M501" t="s">
        <v>4</v>
      </c>
      <c r="N501">
        <v>428.62606799999998</v>
      </c>
      <c r="O501">
        <v>0.13064700000000001</v>
      </c>
      <c r="P501" t="s">
        <v>5</v>
      </c>
      <c r="Q501">
        <v>1062.103112</v>
      </c>
      <c r="R501">
        <v>1.1972119999999999</v>
      </c>
      <c r="S501" t="s">
        <v>6</v>
      </c>
      <c r="T501">
        <v>224.454589</v>
      </c>
      <c r="U501">
        <v>9.5650000000000006E-3</v>
      </c>
      <c r="V501" t="s">
        <v>7</v>
      </c>
      <c r="W501">
        <v>0</v>
      </c>
      <c r="X501">
        <v>0</v>
      </c>
      <c r="Y501" t="s">
        <v>8</v>
      </c>
      <c r="Z501">
        <v>0</v>
      </c>
      <c r="AA501">
        <v>0</v>
      </c>
      <c r="AB501" t="s">
        <v>9</v>
      </c>
      <c r="AC501">
        <v>0</v>
      </c>
      <c r="AD501">
        <v>0</v>
      </c>
      <c r="AE501" t="s">
        <v>10</v>
      </c>
      <c r="AF501">
        <v>1.2966999999999999E-2</v>
      </c>
      <c r="AG501">
        <v>1.8E-5</v>
      </c>
      <c r="AH501" t="s">
        <v>11</v>
      </c>
      <c r="AI501">
        <v>0.98292299999999999</v>
      </c>
      <c r="AJ501">
        <v>2.0000000000000002E-5</v>
      </c>
      <c r="AK501" t="s">
        <v>12</v>
      </c>
      <c r="AL501">
        <v>0</v>
      </c>
      <c r="AM501">
        <v>0</v>
      </c>
    </row>
    <row r="502" spans="1:39" x14ac:dyDescent="0.25">
      <c r="A502" t="s">
        <v>76</v>
      </c>
      <c r="B502">
        <v>1</v>
      </c>
      <c r="C502">
        <v>25</v>
      </c>
      <c r="D502" t="s">
        <v>1</v>
      </c>
      <c r="E502">
        <v>0</v>
      </c>
      <c r="F502">
        <v>0</v>
      </c>
      <c r="G502" t="s">
        <v>2</v>
      </c>
      <c r="H502">
        <v>420.732955</v>
      </c>
      <c r="I502">
        <v>0.363012</v>
      </c>
      <c r="J502" t="s">
        <v>3</v>
      </c>
      <c r="K502">
        <v>420.24317600000001</v>
      </c>
      <c r="L502">
        <v>0.36235499999999998</v>
      </c>
      <c r="M502" t="s">
        <v>4</v>
      </c>
      <c r="N502">
        <v>21.426997</v>
      </c>
      <c r="O502">
        <v>1.1362000000000001E-2</v>
      </c>
      <c r="P502" t="s">
        <v>5</v>
      </c>
      <c r="Q502">
        <v>0</v>
      </c>
      <c r="R502">
        <v>0</v>
      </c>
      <c r="S502" t="s">
        <v>6</v>
      </c>
      <c r="T502">
        <v>11.096862</v>
      </c>
      <c r="U502">
        <v>6.7500000000000004E-4</v>
      </c>
      <c r="V502" t="s">
        <v>7</v>
      </c>
      <c r="W502">
        <v>0</v>
      </c>
      <c r="X502">
        <v>0</v>
      </c>
      <c r="Y502" t="s">
        <v>8</v>
      </c>
      <c r="Z502">
        <v>0</v>
      </c>
      <c r="AA502">
        <v>0</v>
      </c>
      <c r="AB502" t="s">
        <v>9</v>
      </c>
      <c r="AC502">
        <v>0</v>
      </c>
      <c r="AD502">
        <v>0</v>
      </c>
      <c r="AE502" t="s">
        <v>10</v>
      </c>
      <c r="AF502">
        <v>2.8153000000000001E-2</v>
      </c>
      <c r="AG502">
        <v>2.5999999999999998E-5</v>
      </c>
      <c r="AH502" t="s">
        <v>11</v>
      </c>
      <c r="AI502">
        <v>0.97462300000000002</v>
      </c>
      <c r="AJ502">
        <v>7.2999999999999999E-5</v>
      </c>
      <c r="AK502" t="s">
        <v>12</v>
      </c>
      <c r="AL502">
        <v>0</v>
      </c>
      <c r="AM502">
        <v>0</v>
      </c>
    </row>
    <row r="503" spans="1:39" x14ac:dyDescent="0.25">
      <c r="A503" t="s">
        <v>76</v>
      </c>
      <c r="B503">
        <v>2</v>
      </c>
      <c r="C503">
        <v>50</v>
      </c>
      <c r="D503" t="s">
        <v>1</v>
      </c>
      <c r="E503">
        <v>0</v>
      </c>
      <c r="F503">
        <v>0</v>
      </c>
      <c r="G503" t="s">
        <v>2</v>
      </c>
      <c r="H503">
        <v>841.37090599999999</v>
      </c>
      <c r="I503">
        <v>0.74580900000000006</v>
      </c>
      <c r="J503" t="s">
        <v>3</v>
      </c>
      <c r="K503">
        <v>840.39009099999998</v>
      </c>
      <c r="L503">
        <v>0.74555000000000005</v>
      </c>
      <c r="M503" t="s">
        <v>4</v>
      </c>
      <c r="N503">
        <v>42.832303000000003</v>
      </c>
      <c r="O503">
        <v>1.4508999999999999E-2</v>
      </c>
      <c r="P503" t="s">
        <v>5</v>
      </c>
      <c r="Q503">
        <v>0</v>
      </c>
      <c r="R503">
        <v>0</v>
      </c>
      <c r="S503" t="s">
        <v>6</v>
      </c>
      <c r="T503">
        <v>22.189933</v>
      </c>
      <c r="U503">
        <v>1.206E-3</v>
      </c>
      <c r="V503" t="s">
        <v>7</v>
      </c>
      <c r="W503">
        <v>0</v>
      </c>
      <c r="X503">
        <v>0</v>
      </c>
      <c r="Y503" t="s">
        <v>8</v>
      </c>
      <c r="Z503">
        <v>0</v>
      </c>
      <c r="AA503">
        <v>0</v>
      </c>
      <c r="AB503" t="s">
        <v>9</v>
      </c>
      <c r="AC503">
        <v>0</v>
      </c>
      <c r="AD503">
        <v>0</v>
      </c>
      <c r="AE503" t="s">
        <v>10</v>
      </c>
      <c r="AF503">
        <v>2.5437000000000001E-2</v>
      </c>
      <c r="AG503">
        <v>4.1999999999999998E-5</v>
      </c>
      <c r="AH503" t="s">
        <v>11</v>
      </c>
      <c r="AI503">
        <v>0.97768299999999997</v>
      </c>
      <c r="AJ503">
        <v>3.6999999999999998E-5</v>
      </c>
      <c r="AK503" t="s">
        <v>12</v>
      </c>
      <c r="AL503">
        <v>0</v>
      </c>
      <c r="AM503">
        <v>0</v>
      </c>
    </row>
    <row r="504" spans="1:39" x14ac:dyDescent="0.25">
      <c r="A504" t="s">
        <v>76</v>
      </c>
      <c r="B504">
        <v>3</v>
      </c>
      <c r="C504">
        <v>75</v>
      </c>
      <c r="D504" t="s">
        <v>1</v>
      </c>
      <c r="E504">
        <v>0</v>
      </c>
      <c r="F504">
        <v>0</v>
      </c>
      <c r="G504" t="s">
        <v>2</v>
      </c>
      <c r="H504">
        <v>1262.128815</v>
      </c>
      <c r="I504">
        <v>1.2607999999999999</v>
      </c>
      <c r="J504" t="s">
        <v>3</v>
      </c>
      <c r="K504">
        <v>1260.6570819999999</v>
      </c>
      <c r="L504">
        <v>1.260419</v>
      </c>
      <c r="M504" t="s">
        <v>4</v>
      </c>
      <c r="N504">
        <v>64.247495999999998</v>
      </c>
      <c r="O504">
        <v>1.7826999999999999E-2</v>
      </c>
      <c r="P504" t="s">
        <v>5</v>
      </c>
      <c r="Q504">
        <v>0</v>
      </c>
      <c r="R504">
        <v>0</v>
      </c>
      <c r="S504" t="s">
        <v>6</v>
      </c>
      <c r="T504">
        <v>33.277143000000002</v>
      </c>
      <c r="U504">
        <v>1.547E-3</v>
      </c>
      <c r="V504" t="s">
        <v>7</v>
      </c>
      <c r="W504">
        <v>0</v>
      </c>
      <c r="X504">
        <v>0</v>
      </c>
      <c r="Y504" t="s">
        <v>8</v>
      </c>
      <c r="Z504">
        <v>0</v>
      </c>
      <c r="AA504">
        <v>0</v>
      </c>
      <c r="AB504" t="s">
        <v>9</v>
      </c>
      <c r="AC504">
        <v>0</v>
      </c>
      <c r="AD504">
        <v>0</v>
      </c>
      <c r="AE504" t="s">
        <v>10</v>
      </c>
      <c r="AF504">
        <v>2.3099999999999999E-2</v>
      </c>
      <c r="AG504">
        <v>4.6999999999999997E-5</v>
      </c>
      <c r="AH504" t="s">
        <v>11</v>
      </c>
      <c r="AI504">
        <v>0.97928000000000004</v>
      </c>
      <c r="AJ504">
        <v>1.5999999999999999E-5</v>
      </c>
      <c r="AK504" t="s">
        <v>12</v>
      </c>
      <c r="AL504">
        <v>0</v>
      </c>
      <c r="AM504">
        <v>0</v>
      </c>
    </row>
    <row r="505" spans="1:39" x14ac:dyDescent="0.25">
      <c r="A505" t="s">
        <v>76</v>
      </c>
      <c r="B505">
        <v>4</v>
      </c>
      <c r="C505">
        <v>100</v>
      </c>
      <c r="D505" t="s">
        <v>1</v>
      </c>
      <c r="E505">
        <v>0</v>
      </c>
      <c r="F505">
        <v>0</v>
      </c>
      <c r="G505" t="s">
        <v>2</v>
      </c>
      <c r="H505">
        <v>1682.8111699999999</v>
      </c>
      <c r="I505">
        <v>1.673152</v>
      </c>
      <c r="J505" t="s">
        <v>3</v>
      </c>
      <c r="K505">
        <v>1680.8484920000001</v>
      </c>
      <c r="L505">
        <v>1.671826</v>
      </c>
      <c r="M505" t="s">
        <v>4</v>
      </c>
      <c r="N505">
        <v>85.673908999999995</v>
      </c>
      <c r="O505">
        <v>2.5982000000000002E-2</v>
      </c>
      <c r="P505" t="s">
        <v>5</v>
      </c>
      <c r="Q505">
        <v>0</v>
      </c>
      <c r="R505">
        <v>0</v>
      </c>
      <c r="S505" t="s">
        <v>6</v>
      </c>
      <c r="T505">
        <v>44.365374000000003</v>
      </c>
      <c r="U505">
        <v>1.7329999999999999E-3</v>
      </c>
      <c r="V505" t="s">
        <v>7</v>
      </c>
      <c r="W505">
        <v>0</v>
      </c>
      <c r="X505">
        <v>0</v>
      </c>
      <c r="Y505" t="s">
        <v>8</v>
      </c>
      <c r="Z505">
        <v>0</v>
      </c>
      <c r="AA505">
        <v>0</v>
      </c>
      <c r="AB505" t="s">
        <v>9</v>
      </c>
      <c r="AC505">
        <v>0</v>
      </c>
      <c r="AD505">
        <v>0</v>
      </c>
      <c r="AE505" t="s">
        <v>10</v>
      </c>
      <c r="AF505">
        <v>2.2339000000000001E-2</v>
      </c>
      <c r="AG505">
        <v>5.3999999999999998E-5</v>
      </c>
      <c r="AH505" t="s">
        <v>11</v>
      </c>
      <c r="AI505">
        <v>0.97973600000000005</v>
      </c>
      <c r="AJ505">
        <v>1.0000000000000001E-5</v>
      </c>
      <c r="AK505" t="s">
        <v>12</v>
      </c>
      <c r="AL505">
        <v>0</v>
      </c>
      <c r="AM505">
        <v>0</v>
      </c>
    </row>
    <row r="506" spans="1:39" x14ac:dyDescent="0.25">
      <c r="A506" t="s">
        <v>76</v>
      </c>
      <c r="B506">
        <v>5</v>
      </c>
      <c r="C506">
        <v>125</v>
      </c>
      <c r="D506" t="s">
        <v>1</v>
      </c>
      <c r="E506">
        <v>0</v>
      </c>
      <c r="F506">
        <v>0</v>
      </c>
      <c r="G506" t="s">
        <v>2</v>
      </c>
      <c r="H506">
        <v>2103.4862029999999</v>
      </c>
      <c r="I506">
        <v>2.3098109999999998</v>
      </c>
      <c r="J506" t="s">
        <v>3</v>
      </c>
      <c r="K506">
        <v>2101.0325600000001</v>
      </c>
      <c r="L506">
        <v>2.3090259999999998</v>
      </c>
      <c r="M506" t="s">
        <v>4</v>
      </c>
      <c r="N506">
        <v>107.079082</v>
      </c>
      <c r="O506">
        <v>3.4056000000000003E-2</v>
      </c>
      <c r="P506" t="s">
        <v>5</v>
      </c>
      <c r="Q506">
        <v>0</v>
      </c>
      <c r="R506">
        <v>0</v>
      </c>
      <c r="S506" t="s">
        <v>6</v>
      </c>
      <c r="T506">
        <v>55.454932999999997</v>
      </c>
      <c r="U506">
        <v>2.1250000000000002E-3</v>
      </c>
      <c r="V506" t="s">
        <v>7</v>
      </c>
      <c r="W506">
        <v>0</v>
      </c>
      <c r="X506">
        <v>0</v>
      </c>
      <c r="Y506" t="s">
        <v>8</v>
      </c>
      <c r="Z506">
        <v>0</v>
      </c>
      <c r="AA506">
        <v>0</v>
      </c>
      <c r="AB506" t="s">
        <v>9</v>
      </c>
      <c r="AC506">
        <v>0</v>
      </c>
      <c r="AD506">
        <v>0</v>
      </c>
      <c r="AE506" t="s">
        <v>10</v>
      </c>
      <c r="AF506">
        <v>2.0611000000000001E-2</v>
      </c>
      <c r="AG506">
        <v>5.7000000000000003E-5</v>
      </c>
      <c r="AH506" t="s">
        <v>11</v>
      </c>
      <c r="AI506">
        <v>0.98034699999999997</v>
      </c>
      <c r="AJ506">
        <v>1.9999999999999999E-6</v>
      </c>
      <c r="AK506" t="s">
        <v>12</v>
      </c>
      <c r="AL506">
        <v>0</v>
      </c>
      <c r="AM506">
        <v>0</v>
      </c>
    </row>
    <row r="507" spans="1:39" x14ac:dyDescent="0.25">
      <c r="A507" t="s">
        <v>76</v>
      </c>
      <c r="B507">
        <v>6</v>
      </c>
      <c r="C507">
        <v>150</v>
      </c>
      <c r="D507" t="s">
        <v>1</v>
      </c>
      <c r="E507">
        <v>0</v>
      </c>
      <c r="F507">
        <v>0</v>
      </c>
      <c r="G507" t="s">
        <v>2</v>
      </c>
      <c r="H507">
        <v>2524.1611170000001</v>
      </c>
      <c r="I507">
        <v>2.8450570000000002</v>
      </c>
      <c r="J507" t="s">
        <v>3</v>
      </c>
      <c r="K507">
        <v>2521.2163569999998</v>
      </c>
      <c r="L507">
        <v>2.8431280000000001</v>
      </c>
      <c r="M507" t="s">
        <v>4</v>
      </c>
      <c r="N507">
        <v>128.47598199999999</v>
      </c>
      <c r="O507">
        <v>3.3744999999999997E-2</v>
      </c>
      <c r="P507" t="s">
        <v>5</v>
      </c>
      <c r="Q507">
        <v>0</v>
      </c>
      <c r="R507">
        <v>0</v>
      </c>
      <c r="S507" t="s">
        <v>6</v>
      </c>
      <c r="T507">
        <v>66.545209</v>
      </c>
      <c r="U507">
        <v>2.3500000000000001E-3</v>
      </c>
      <c r="V507" t="s">
        <v>7</v>
      </c>
      <c r="W507">
        <v>0</v>
      </c>
      <c r="X507">
        <v>0</v>
      </c>
      <c r="Y507" t="s">
        <v>8</v>
      </c>
      <c r="Z507">
        <v>0</v>
      </c>
      <c r="AA507">
        <v>0</v>
      </c>
      <c r="AB507" t="s">
        <v>9</v>
      </c>
      <c r="AC507">
        <v>0</v>
      </c>
      <c r="AD507">
        <v>0</v>
      </c>
      <c r="AE507" t="s">
        <v>10</v>
      </c>
      <c r="AF507">
        <v>1.9366000000000001E-2</v>
      </c>
      <c r="AG507">
        <v>5.7000000000000003E-5</v>
      </c>
      <c r="AH507" t="s">
        <v>11</v>
      </c>
      <c r="AI507">
        <v>0.98073100000000002</v>
      </c>
      <c r="AJ507">
        <v>5.0000000000000004E-6</v>
      </c>
      <c r="AK507" t="s">
        <v>12</v>
      </c>
      <c r="AL507">
        <v>0</v>
      </c>
      <c r="AM507">
        <v>0</v>
      </c>
    </row>
    <row r="508" spans="1:39" x14ac:dyDescent="0.25">
      <c r="A508" t="s">
        <v>76</v>
      </c>
      <c r="B508">
        <v>7</v>
      </c>
      <c r="C508">
        <v>175</v>
      </c>
      <c r="D508" t="s">
        <v>1</v>
      </c>
      <c r="E508">
        <v>0</v>
      </c>
      <c r="F508">
        <v>0</v>
      </c>
      <c r="G508" t="s">
        <v>2</v>
      </c>
      <c r="H508">
        <v>2944.7808230000001</v>
      </c>
      <c r="I508">
        <v>3.1353</v>
      </c>
      <c r="J508" t="s">
        <v>3</v>
      </c>
      <c r="K508">
        <v>2941.3447809999998</v>
      </c>
      <c r="L508">
        <v>3.133858</v>
      </c>
      <c r="M508" t="s">
        <v>4</v>
      </c>
      <c r="N508">
        <v>149.87625299999999</v>
      </c>
      <c r="O508">
        <v>3.6449000000000002E-2</v>
      </c>
      <c r="P508" t="s">
        <v>5</v>
      </c>
      <c r="Q508">
        <v>0</v>
      </c>
      <c r="R508">
        <v>0</v>
      </c>
      <c r="S508" t="s">
        <v>6</v>
      </c>
      <c r="T508">
        <v>77.638015999999993</v>
      </c>
      <c r="U508">
        <v>2.9260000000000002E-3</v>
      </c>
      <c r="V508" t="s">
        <v>7</v>
      </c>
      <c r="W508">
        <v>0</v>
      </c>
      <c r="X508">
        <v>0</v>
      </c>
      <c r="Y508" t="s">
        <v>8</v>
      </c>
      <c r="Z508">
        <v>0</v>
      </c>
      <c r="AA508">
        <v>0</v>
      </c>
      <c r="AB508" t="s">
        <v>9</v>
      </c>
      <c r="AC508">
        <v>0</v>
      </c>
      <c r="AD508">
        <v>0</v>
      </c>
      <c r="AE508" t="s">
        <v>10</v>
      </c>
      <c r="AF508">
        <v>1.8141999999999998E-2</v>
      </c>
      <c r="AG508">
        <v>5.3000000000000001E-5</v>
      </c>
      <c r="AH508" t="s">
        <v>11</v>
      </c>
      <c r="AI508">
        <v>0.98076600000000003</v>
      </c>
      <c r="AJ508">
        <v>5.0000000000000004E-6</v>
      </c>
      <c r="AK508" t="s">
        <v>12</v>
      </c>
      <c r="AL508">
        <v>0</v>
      </c>
      <c r="AM508">
        <v>0</v>
      </c>
    </row>
    <row r="509" spans="1:39" x14ac:dyDescent="0.25">
      <c r="A509" t="s">
        <v>76</v>
      </c>
      <c r="B509">
        <v>8</v>
      </c>
      <c r="C509">
        <v>200</v>
      </c>
      <c r="D509" t="s">
        <v>1</v>
      </c>
      <c r="E509">
        <v>0</v>
      </c>
      <c r="F509">
        <v>0</v>
      </c>
      <c r="G509" t="s">
        <v>2</v>
      </c>
      <c r="H509">
        <v>3365.450343</v>
      </c>
      <c r="I509">
        <v>3.660069</v>
      </c>
      <c r="J509" t="s">
        <v>3</v>
      </c>
      <c r="K509">
        <v>3361.5236399999999</v>
      </c>
      <c r="L509">
        <v>3.656911</v>
      </c>
      <c r="M509" t="s">
        <v>4</v>
      </c>
      <c r="N509">
        <v>171.29481899999999</v>
      </c>
      <c r="O509">
        <v>4.7128999999999997E-2</v>
      </c>
      <c r="P509" t="s">
        <v>5</v>
      </c>
      <c r="Q509">
        <v>0</v>
      </c>
      <c r="R509">
        <v>0</v>
      </c>
      <c r="S509" t="s">
        <v>6</v>
      </c>
      <c r="T509">
        <v>88.731183999999999</v>
      </c>
      <c r="U509">
        <v>4.4840000000000001E-3</v>
      </c>
      <c r="V509" t="s">
        <v>7</v>
      </c>
      <c r="W509">
        <v>0</v>
      </c>
      <c r="X509">
        <v>0</v>
      </c>
      <c r="Y509" t="s">
        <v>8</v>
      </c>
      <c r="Z509">
        <v>0</v>
      </c>
      <c r="AA509">
        <v>0</v>
      </c>
      <c r="AB509" t="s">
        <v>9</v>
      </c>
      <c r="AC509">
        <v>0</v>
      </c>
      <c r="AD509">
        <v>0</v>
      </c>
      <c r="AE509" t="s">
        <v>10</v>
      </c>
      <c r="AF509">
        <v>1.7833999999999999E-2</v>
      </c>
      <c r="AG509">
        <v>5.3000000000000001E-5</v>
      </c>
      <c r="AH509" t="s">
        <v>11</v>
      </c>
      <c r="AI509">
        <v>0.98092699999999999</v>
      </c>
      <c r="AJ509">
        <v>3.9999999999999998E-6</v>
      </c>
      <c r="AK509" t="s">
        <v>12</v>
      </c>
      <c r="AL509">
        <v>0</v>
      </c>
      <c r="AM509">
        <v>0</v>
      </c>
    </row>
    <row r="510" spans="1:39" x14ac:dyDescent="0.25">
      <c r="A510" t="s">
        <v>76</v>
      </c>
      <c r="B510">
        <v>9</v>
      </c>
      <c r="C510">
        <v>225</v>
      </c>
      <c r="D510" t="s">
        <v>1</v>
      </c>
      <c r="E510">
        <v>0</v>
      </c>
      <c r="F510">
        <v>0</v>
      </c>
      <c r="G510" t="s">
        <v>2</v>
      </c>
      <c r="H510">
        <v>3786.122629</v>
      </c>
      <c r="I510">
        <v>3.961389</v>
      </c>
      <c r="J510" t="s">
        <v>3</v>
      </c>
      <c r="K510">
        <v>3781.7050450000002</v>
      </c>
      <c r="L510">
        <v>3.9573960000000001</v>
      </c>
      <c r="M510" t="s">
        <v>4</v>
      </c>
      <c r="N510">
        <v>192.69501099999999</v>
      </c>
      <c r="O510">
        <v>5.1832000000000003E-2</v>
      </c>
      <c r="P510" t="s">
        <v>5</v>
      </c>
      <c r="Q510">
        <v>0</v>
      </c>
      <c r="R510">
        <v>0</v>
      </c>
      <c r="S510" t="s">
        <v>6</v>
      </c>
      <c r="T510">
        <v>99.823280999999994</v>
      </c>
      <c r="U510">
        <v>4.5919999999999997E-3</v>
      </c>
      <c r="V510" t="s">
        <v>7</v>
      </c>
      <c r="W510">
        <v>0</v>
      </c>
      <c r="X510">
        <v>0</v>
      </c>
      <c r="Y510" t="s">
        <v>8</v>
      </c>
      <c r="Z510">
        <v>0</v>
      </c>
      <c r="AA510">
        <v>0</v>
      </c>
      <c r="AB510" t="s">
        <v>9</v>
      </c>
      <c r="AC510">
        <v>0</v>
      </c>
      <c r="AD510">
        <v>0</v>
      </c>
      <c r="AE510" t="s">
        <v>10</v>
      </c>
      <c r="AF510">
        <v>1.7179E-2</v>
      </c>
      <c r="AG510">
        <v>5.3000000000000001E-5</v>
      </c>
      <c r="AH510" t="s">
        <v>11</v>
      </c>
      <c r="AI510">
        <v>0.98108600000000001</v>
      </c>
      <c r="AJ510">
        <v>3.0000000000000001E-6</v>
      </c>
      <c r="AK510" t="s">
        <v>12</v>
      </c>
      <c r="AL510">
        <v>0</v>
      </c>
      <c r="AM510">
        <v>0</v>
      </c>
    </row>
    <row r="511" spans="1:39" x14ac:dyDescent="0.25">
      <c r="A511" t="s">
        <v>76</v>
      </c>
      <c r="B511">
        <v>10</v>
      </c>
      <c r="C511">
        <v>250</v>
      </c>
      <c r="D511" t="s">
        <v>1</v>
      </c>
      <c r="E511">
        <v>0</v>
      </c>
      <c r="F511">
        <v>0</v>
      </c>
      <c r="G511" t="s">
        <v>2</v>
      </c>
      <c r="H511">
        <v>4206.8503069999997</v>
      </c>
      <c r="I511">
        <v>4.0635050000000001</v>
      </c>
      <c r="J511" t="s">
        <v>3</v>
      </c>
      <c r="K511">
        <v>4201.9416449999999</v>
      </c>
      <c r="L511">
        <v>4.0574579999999996</v>
      </c>
      <c r="M511" t="s">
        <v>4</v>
      </c>
      <c r="N511">
        <v>214.11441300000001</v>
      </c>
      <c r="O511">
        <v>6.1096999999999999E-2</v>
      </c>
      <c r="P511" t="s">
        <v>5</v>
      </c>
      <c r="Q511">
        <v>0</v>
      </c>
      <c r="R511">
        <v>0</v>
      </c>
      <c r="S511" t="s">
        <v>6</v>
      </c>
      <c r="T511">
        <v>110.916265</v>
      </c>
      <c r="U511">
        <v>4.7219999999999996E-3</v>
      </c>
      <c r="V511" t="s">
        <v>7</v>
      </c>
      <c r="W511">
        <v>0</v>
      </c>
      <c r="X511">
        <v>0</v>
      </c>
      <c r="Y511" t="s">
        <v>8</v>
      </c>
      <c r="Z511">
        <v>0</v>
      </c>
      <c r="AA511">
        <v>0</v>
      </c>
      <c r="AB511" t="s">
        <v>9</v>
      </c>
      <c r="AC511">
        <v>0</v>
      </c>
      <c r="AD511">
        <v>0</v>
      </c>
      <c r="AE511" t="s">
        <v>10</v>
      </c>
      <c r="AF511">
        <v>1.6518999999999999E-2</v>
      </c>
      <c r="AG511">
        <v>5.1E-5</v>
      </c>
      <c r="AH511" t="s">
        <v>11</v>
      </c>
      <c r="AI511">
        <v>0.98125499999999999</v>
      </c>
      <c r="AJ511">
        <v>3.9999999999999998E-6</v>
      </c>
      <c r="AK511" t="s">
        <v>12</v>
      </c>
      <c r="AL511">
        <v>0</v>
      </c>
      <c r="AM511">
        <v>0</v>
      </c>
    </row>
    <row r="512" spans="1:39" x14ac:dyDescent="0.25">
      <c r="A512" t="s">
        <v>76</v>
      </c>
      <c r="B512">
        <v>11</v>
      </c>
      <c r="C512">
        <v>275</v>
      </c>
      <c r="D512" t="s">
        <v>1</v>
      </c>
      <c r="E512">
        <v>0</v>
      </c>
      <c r="F512">
        <v>0</v>
      </c>
      <c r="G512" t="s">
        <v>2</v>
      </c>
      <c r="H512">
        <v>4627.5392169999996</v>
      </c>
      <c r="I512">
        <v>4.5518910000000004</v>
      </c>
      <c r="J512" t="s">
        <v>3</v>
      </c>
      <c r="K512">
        <v>4622.1396569999997</v>
      </c>
      <c r="L512">
        <v>4.5433399999999997</v>
      </c>
      <c r="M512" t="s">
        <v>4</v>
      </c>
      <c r="N512">
        <v>235.51958200000001</v>
      </c>
      <c r="O512">
        <v>6.1595999999999998E-2</v>
      </c>
      <c r="P512" t="s">
        <v>5</v>
      </c>
      <c r="Q512">
        <v>0</v>
      </c>
      <c r="R512">
        <v>0</v>
      </c>
      <c r="S512" t="s">
        <v>6</v>
      </c>
      <c r="T512">
        <v>122.006871</v>
      </c>
      <c r="U512">
        <v>4.8539999999999998E-3</v>
      </c>
      <c r="V512" t="s">
        <v>7</v>
      </c>
      <c r="W512">
        <v>0</v>
      </c>
      <c r="X512">
        <v>0</v>
      </c>
      <c r="Y512" t="s">
        <v>8</v>
      </c>
      <c r="Z512">
        <v>0</v>
      </c>
      <c r="AA512">
        <v>0</v>
      </c>
      <c r="AB512" t="s">
        <v>9</v>
      </c>
      <c r="AC512">
        <v>0</v>
      </c>
      <c r="AD512">
        <v>0</v>
      </c>
      <c r="AE512" t="s">
        <v>10</v>
      </c>
      <c r="AF512">
        <v>1.6074999999999999E-2</v>
      </c>
      <c r="AG512">
        <v>4.8000000000000001E-5</v>
      </c>
      <c r="AH512" t="s">
        <v>11</v>
      </c>
      <c r="AI512">
        <v>0.98127500000000001</v>
      </c>
      <c r="AJ512">
        <v>3.9999999999999998E-6</v>
      </c>
      <c r="AK512" t="s">
        <v>12</v>
      </c>
      <c r="AL512">
        <v>0</v>
      </c>
      <c r="AM512">
        <v>0</v>
      </c>
    </row>
    <row r="513" spans="1:39" x14ac:dyDescent="0.25">
      <c r="A513" t="s">
        <v>76</v>
      </c>
      <c r="B513">
        <v>12</v>
      </c>
      <c r="C513">
        <v>300</v>
      </c>
      <c r="D513" t="s">
        <v>1</v>
      </c>
      <c r="E513">
        <v>0</v>
      </c>
      <c r="F513">
        <v>0</v>
      </c>
      <c r="G513" t="s">
        <v>2</v>
      </c>
      <c r="H513">
        <v>5048.2443999999996</v>
      </c>
      <c r="I513">
        <v>4.5456399999999997</v>
      </c>
      <c r="J513" t="s">
        <v>3</v>
      </c>
      <c r="K513">
        <v>5042.3538060000001</v>
      </c>
      <c r="L513">
        <v>4.5396450000000002</v>
      </c>
      <c r="M513" t="s">
        <v>4</v>
      </c>
      <c r="N513">
        <v>256.92535500000002</v>
      </c>
      <c r="O513">
        <v>5.4186999999999999E-2</v>
      </c>
      <c r="P513" t="s">
        <v>5</v>
      </c>
      <c r="Q513">
        <v>0</v>
      </c>
      <c r="R513">
        <v>0</v>
      </c>
      <c r="S513" t="s">
        <v>6</v>
      </c>
      <c r="T513">
        <v>133.10092800000001</v>
      </c>
      <c r="U513">
        <v>5.8320000000000004E-3</v>
      </c>
      <c r="V513" t="s">
        <v>7</v>
      </c>
      <c r="W513">
        <v>0</v>
      </c>
      <c r="X513">
        <v>0</v>
      </c>
      <c r="Y513" t="s">
        <v>8</v>
      </c>
      <c r="Z513">
        <v>0</v>
      </c>
      <c r="AA513">
        <v>0</v>
      </c>
      <c r="AB513" t="s">
        <v>9</v>
      </c>
      <c r="AC513">
        <v>0</v>
      </c>
      <c r="AD513">
        <v>0</v>
      </c>
      <c r="AE513" t="s">
        <v>10</v>
      </c>
      <c r="AF513">
        <v>1.5758999999999999E-2</v>
      </c>
      <c r="AG513">
        <v>4.3000000000000002E-5</v>
      </c>
      <c r="AH513" t="s">
        <v>11</v>
      </c>
      <c r="AI513">
        <v>0.98127900000000001</v>
      </c>
      <c r="AJ513">
        <v>3.9999999999999998E-6</v>
      </c>
      <c r="AK513" t="s">
        <v>12</v>
      </c>
      <c r="AL513">
        <v>0</v>
      </c>
      <c r="AM513">
        <v>0</v>
      </c>
    </row>
    <row r="514" spans="1:39" x14ac:dyDescent="0.25">
      <c r="A514" t="s">
        <v>76</v>
      </c>
      <c r="B514">
        <v>13</v>
      </c>
      <c r="C514">
        <v>325</v>
      </c>
      <c r="D514" t="s">
        <v>1</v>
      </c>
      <c r="E514">
        <v>0</v>
      </c>
      <c r="F514">
        <v>0</v>
      </c>
      <c r="G514" t="s">
        <v>2</v>
      </c>
      <c r="H514">
        <v>5468.8996749999997</v>
      </c>
      <c r="I514">
        <v>4.8767930000000002</v>
      </c>
      <c r="J514" t="s">
        <v>3</v>
      </c>
      <c r="K514">
        <v>5462.5179770000004</v>
      </c>
      <c r="L514">
        <v>4.8689970000000002</v>
      </c>
      <c r="M514" t="s">
        <v>4</v>
      </c>
      <c r="N514">
        <v>278.328079</v>
      </c>
      <c r="O514">
        <v>6.0150000000000002E-2</v>
      </c>
      <c r="P514" t="s">
        <v>5</v>
      </c>
      <c r="Q514">
        <v>0</v>
      </c>
      <c r="R514">
        <v>0</v>
      </c>
      <c r="S514" t="s">
        <v>6</v>
      </c>
      <c r="T514">
        <v>144.193321</v>
      </c>
      <c r="U514">
        <v>6.6400000000000001E-3</v>
      </c>
      <c r="V514" t="s">
        <v>7</v>
      </c>
      <c r="W514">
        <v>0</v>
      </c>
      <c r="X514">
        <v>0</v>
      </c>
      <c r="Y514" t="s">
        <v>8</v>
      </c>
      <c r="Z514">
        <v>0</v>
      </c>
      <c r="AA514">
        <v>0</v>
      </c>
      <c r="AB514" t="s">
        <v>9</v>
      </c>
      <c r="AC514">
        <v>0</v>
      </c>
      <c r="AD514">
        <v>0</v>
      </c>
      <c r="AE514" t="s">
        <v>10</v>
      </c>
      <c r="AF514">
        <v>1.4337000000000001E-2</v>
      </c>
      <c r="AG514">
        <v>2.8E-5</v>
      </c>
      <c r="AH514" t="s">
        <v>11</v>
      </c>
      <c r="AI514">
        <v>0.98132200000000003</v>
      </c>
      <c r="AJ514">
        <v>3.9999999999999998E-6</v>
      </c>
      <c r="AK514" t="s">
        <v>12</v>
      </c>
      <c r="AL514">
        <v>0</v>
      </c>
      <c r="AM514">
        <v>0</v>
      </c>
    </row>
    <row r="515" spans="1:39" x14ac:dyDescent="0.25">
      <c r="A515" t="s">
        <v>76</v>
      </c>
      <c r="B515">
        <v>14</v>
      </c>
      <c r="C515">
        <v>350</v>
      </c>
      <c r="D515" t="s">
        <v>1</v>
      </c>
      <c r="E515">
        <v>0</v>
      </c>
      <c r="F515">
        <v>0</v>
      </c>
      <c r="G515" t="s">
        <v>2</v>
      </c>
      <c r="H515">
        <v>5889.6461639999998</v>
      </c>
      <c r="I515">
        <v>5.491333</v>
      </c>
      <c r="J515" t="s">
        <v>3</v>
      </c>
      <c r="K515">
        <v>5882.7731700000004</v>
      </c>
      <c r="L515">
        <v>5.4815740000000002</v>
      </c>
      <c r="M515" t="s">
        <v>4</v>
      </c>
      <c r="N515">
        <v>299.74824899999999</v>
      </c>
      <c r="O515">
        <v>6.3275999999999999E-2</v>
      </c>
      <c r="P515" t="s">
        <v>5</v>
      </c>
      <c r="Q515">
        <v>0</v>
      </c>
      <c r="R515">
        <v>0</v>
      </c>
      <c r="S515" t="s">
        <v>6</v>
      </c>
      <c r="T515">
        <v>155.29082099999999</v>
      </c>
      <c r="U515">
        <v>7.2399999999999999E-3</v>
      </c>
      <c r="V515" t="s">
        <v>7</v>
      </c>
      <c r="W515">
        <v>0</v>
      </c>
      <c r="X515">
        <v>0</v>
      </c>
      <c r="Y515" t="s">
        <v>8</v>
      </c>
      <c r="Z515">
        <v>0</v>
      </c>
      <c r="AA515">
        <v>0</v>
      </c>
      <c r="AB515" t="s">
        <v>9</v>
      </c>
      <c r="AC515">
        <v>0</v>
      </c>
      <c r="AD515">
        <v>0</v>
      </c>
      <c r="AE515" t="s">
        <v>10</v>
      </c>
      <c r="AF515">
        <v>1.3938000000000001E-2</v>
      </c>
      <c r="AG515">
        <v>2.3E-5</v>
      </c>
      <c r="AH515" t="s">
        <v>11</v>
      </c>
      <c r="AI515">
        <v>0.98133300000000001</v>
      </c>
      <c r="AJ515">
        <v>3.9999999999999998E-6</v>
      </c>
      <c r="AK515" t="s">
        <v>12</v>
      </c>
      <c r="AL515">
        <v>0</v>
      </c>
      <c r="AM515">
        <v>0</v>
      </c>
    </row>
    <row r="516" spans="1:39" x14ac:dyDescent="0.25">
      <c r="A516" t="s">
        <v>76</v>
      </c>
      <c r="B516">
        <v>15</v>
      </c>
      <c r="C516">
        <v>375</v>
      </c>
      <c r="D516" t="s">
        <v>1</v>
      </c>
      <c r="E516">
        <v>0</v>
      </c>
      <c r="F516">
        <v>0</v>
      </c>
      <c r="G516" t="s">
        <v>2</v>
      </c>
      <c r="H516">
        <v>6310.3068240000002</v>
      </c>
      <c r="I516">
        <v>5.5498589999999997</v>
      </c>
      <c r="J516" t="s">
        <v>3</v>
      </c>
      <c r="K516">
        <v>6302.9423870000001</v>
      </c>
      <c r="L516">
        <v>5.5401420000000003</v>
      </c>
      <c r="M516" t="s">
        <v>4</v>
      </c>
      <c r="N516">
        <v>321.17070000000001</v>
      </c>
      <c r="O516">
        <v>6.4825999999999995E-2</v>
      </c>
      <c r="P516" t="s">
        <v>5</v>
      </c>
      <c r="Q516">
        <v>0</v>
      </c>
      <c r="R516">
        <v>0</v>
      </c>
      <c r="S516" t="s">
        <v>6</v>
      </c>
      <c r="T516">
        <v>166.38158200000001</v>
      </c>
      <c r="U516">
        <v>7.4260000000000003E-3</v>
      </c>
      <c r="V516" t="s">
        <v>7</v>
      </c>
      <c r="W516">
        <v>0</v>
      </c>
      <c r="X516">
        <v>0</v>
      </c>
      <c r="Y516" t="s">
        <v>8</v>
      </c>
      <c r="Z516">
        <v>0</v>
      </c>
      <c r="AA516">
        <v>0</v>
      </c>
      <c r="AB516" t="s">
        <v>9</v>
      </c>
      <c r="AC516">
        <v>0</v>
      </c>
      <c r="AD516">
        <v>0</v>
      </c>
      <c r="AE516" t="s">
        <v>10</v>
      </c>
      <c r="AF516">
        <v>1.3021E-2</v>
      </c>
      <c r="AG516">
        <v>1.7E-5</v>
      </c>
      <c r="AH516" t="s">
        <v>11</v>
      </c>
      <c r="AI516">
        <v>0.98134699999999997</v>
      </c>
      <c r="AJ516">
        <v>3.9999999999999998E-6</v>
      </c>
      <c r="AK516" t="s">
        <v>12</v>
      </c>
      <c r="AL516">
        <v>0</v>
      </c>
      <c r="AM516">
        <v>0</v>
      </c>
    </row>
    <row r="517" spans="1:39" x14ac:dyDescent="0.25">
      <c r="A517" t="s">
        <v>76</v>
      </c>
      <c r="B517">
        <v>16</v>
      </c>
      <c r="C517">
        <v>400</v>
      </c>
      <c r="D517" t="s">
        <v>1</v>
      </c>
      <c r="E517">
        <v>0</v>
      </c>
      <c r="F517">
        <v>0</v>
      </c>
      <c r="G517" t="s">
        <v>2</v>
      </c>
      <c r="H517">
        <v>6730.9187689999999</v>
      </c>
      <c r="I517">
        <v>6.3825079999999996</v>
      </c>
      <c r="J517" t="s">
        <v>3</v>
      </c>
      <c r="K517">
        <v>6723.0634680000003</v>
      </c>
      <c r="L517">
        <v>6.3698870000000003</v>
      </c>
      <c r="M517" t="s">
        <v>4</v>
      </c>
      <c r="N517">
        <v>342.57304599999998</v>
      </c>
      <c r="O517">
        <v>6.7266999999999993E-2</v>
      </c>
      <c r="P517" t="s">
        <v>5</v>
      </c>
      <c r="Q517">
        <v>0</v>
      </c>
      <c r="R517">
        <v>0</v>
      </c>
      <c r="S517" t="s">
        <v>6</v>
      </c>
      <c r="T517">
        <v>177.47214600000001</v>
      </c>
      <c r="U517">
        <v>7.9419999999999994E-3</v>
      </c>
      <c r="V517" t="s">
        <v>7</v>
      </c>
      <c r="W517">
        <v>0</v>
      </c>
      <c r="X517">
        <v>0</v>
      </c>
      <c r="Y517" t="s">
        <v>8</v>
      </c>
      <c r="Z517">
        <v>0</v>
      </c>
      <c r="AA517">
        <v>0</v>
      </c>
      <c r="AB517" t="s">
        <v>9</v>
      </c>
      <c r="AC517">
        <v>0</v>
      </c>
      <c r="AD517">
        <v>0</v>
      </c>
      <c r="AE517" t="s">
        <v>10</v>
      </c>
      <c r="AF517">
        <v>1.2687E-2</v>
      </c>
      <c r="AG517">
        <v>1.1E-5</v>
      </c>
      <c r="AH517" t="s">
        <v>11</v>
      </c>
      <c r="AI517">
        <v>0.98134999999999994</v>
      </c>
      <c r="AJ517">
        <v>3.9999999999999998E-6</v>
      </c>
      <c r="AK517" t="s">
        <v>12</v>
      </c>
      <c r="AL517">
        <v>0</v>
      </c>
      <c r="AM517">
        <v>0</v>
      </c>
    </row>
    <row r="518" spans="1:39" x14ac:dyDescent="0.25">
      <c r="A518" t="s">
        <v>76</v>
      </c>
      <c r="B518">
        <v>17</v>
      </c>
      <c r="C518">
        <v>425</v>
      </c>
      <c r="D518" t="s">
        <v>1</v>
      </c>
      <c r="E518">
        <v>0</v>
      </c>
      <c r="F518">
        <v>0</v>
      </c>
      <c r="G518" t="s">
        <v>2</v>
      </c>
      <c r="H518">
        <v>7151.5709850000003</v>
      </c>
      <c r="I518">
        <v>7.9322119999999998</v>
      </c>
      <c r="J518" t="s">
        <v>3</v>
      </c>
      <c r="K518">
        <v>7143.2247690000004</v>
      </c>
      <c r="L518">
        <v>7.9189670000000003</v>
      </c>
      <c r="M518" t="s">
        <v>4</v>
      </c>
      <c r="N518">
        <v>363.97311100000002</v>
      </c>
      <c r="O518">
        <v>6.7588999999999996E-2</v>
      </c>
      <c r="P518" t="s">
        <v>5</v>
      </c>
      <c r="Q518">
        <v>0</v>
      </c>
      <c r="R518">
        <v>0</v>
      </c>
      <c r="S518" t="s">
        <v>6</v>
      </c>
      <c r="T518">
        <v>188.56400099999999</v>
      </c>
      <c r="U518">
        <v>9.4669999999999997E-3</v>
      </c>
      <c r="V518" t="s">
        <v>7</v>
      </c>
      <c r="W518">
        <v>0</v>
      </c>
      <c r="X518">
        <v>0</v>
      </c>
      <c r="Y518" t="s">
        <v>8</v>
      </c>
      <c r="Z518">
        <v>0</v>
      </c>
      <c r="AA518">
        <v>0</v>
      </c>
      <c r="AB518" t="s">
        <v>9</v>
      </c>
      <c r="AC518">
        <v>0</v>
      </c>
      <c r="AD518">
        <v>0</v>
      </c>
      <c r="AE518" t="s">
        <v>10</v>
      </c>
      <c r="AF518">
        <v>1.2674E-2</v>
      </c>
      <c r="AG518">
        <v>1.1E-5</v>
      </c>
      <c r="AH518" t="s">
        <v>11</v>
      </c>
      <c r="AI518">
        <v>0.98135099999999997</v>
      </c>
      <c r="AJ518">
        <v>3.9999999999999998E-6</v>
      </c>
      <c r="AK518" t="s">
        <v>12</v>
      </c>
      <c r="AL518">
        <v>0</v>
      </c>
      <c r="AM518">
        <v>0</v>
      </c>
    </row>
    <row r="519" spans="1:39" x14ac:dyDescent="0.25">
      <c r="A519" t="s">
        <v>76</v>
      </c>
      <c r="B519">
        <v>18</v>
      </c>
      <c r="C519">
        <v>450</v>
      </c>
      <c r="D519" t="s">
        <v>1</v>
      </c>
      <c r="E519">
        <v>0</v>
      </c>
      <c r="F519">
        <v>0</v>
      </c>
      <c r="G519" t="s">
        <v>2</v>
      </c>
      <c r="H519">
        <v>7572.2347149999996</v>
      </c>
      <c r="I519">
        <v>8.8509829999999994</v>
      </c>
      <c r="J519" t="s">
        <v>3</v>
      </c>
      <c r="K519">
        <v>7563.3977070000001</v>
      </c>
      <c r="L519">
        <v>8.8379560000000001</v>
      </c>
      <c r="M519" t="s">
        <v>4</v>
      </c>
      <c r="N519">
        <v>385.38293299999998</v>
      </c>
      <c r="O519">
        <v>6.8581000000000003E-2</v>
      </c>
      <c r="P519" t="s">
        <v>5</v>
      </c>
      <c r="Q519">
        <v>0</v>
      </c>
      <c r="R519">
        <v>0</v>
      </c>
      <c r="S519" t="s">
        <v>6</v>
      </c>
      <c r="T519">
        <v>199.65710200000001</v>
      </c>
      <c r="U519">
        <v>1.0825E-2</v>
      </c>
      <c r="V519" t="s">
        <v>7</v>
      </c>
      <c r="W519">
        <v>0</v>
      </c>
      <c r="X519">
        <v>0</v>
      </c>
      <c r="Y519" t="s">
        <v>8</v>
      </c>
      <c r="Z519">
        <v>0</v>
      </c>
      <c r="AA519">
        <v>0</v>
      </c>
      <c r="AB519" t="s">
        <v>9</v>
      </c>
      <c r="AC519">
        <v>0</v>
      </c>
      <c r="AD519">
        <v>0</v>
      </c>
      <c r="AE519" t="s">
        <v>10</v>
      </c>
      <c r="AF519">
        <v>1.261E-2</v>
      </c>
      <c r="AG519">
        <v>1.1E-5</v>
      </c>
      <c r="AH519" t="s">
        <v>11</v>
      </c>
      <c r="AI519">
        <v>0.98154399999999997</v>
      </c>
      <c r="AJ519">
        <v>5.0000000000000004E-6</v>
      </c>
      <c r="AK519" t="s">
        <v>12</v>
      </c>
      <c r="AL519">
        <v>0</v>
      </c>
      <c r="AM519">
        <v>0</v>
      </c>
    </row>
    <row r="520" spans="1:39" x14ac:dyDescent="0.25">
      <c r="A520" t="s">
        <v>76</v>
      </c>
      <c r="B520">
        <v>19</v>
      </c>
      <c r="C520">
        <v>475</v>
      </c>
      <c r="D520" t="s">
        <v>1</v>
      </c>
      <c r="E520">
        <v>0</v>
      </c>
      <c r="F520">
        <v>0</v>
      </c>
      <c r="G520" t="s">
        <v>2</v>
      </c>
      <c r="H520">
        <v>7992.8665430000001</v>
      </c>
      <c r="I520">
        <v>10.149896</v>
      </c>
      <c r="J520" t="s">
        <v>3</v>
      </c>
      <c r="K520">
        <v>7983.538192</v>
      </c>
      <c r="L520">
        <v>10.124674000000001</v>
      </c>
      <c r="M520" t="s">
        <v>4</v>
      </c>
      <c r="N520">
        <v>406.78088300000002</v>
      </c>
      <c r="O520">
        <v>8.1198000000000006E-2</v>
      </c>
      <c r="P520" t="s">
        <v>5</v>
      </c>
      <c r="Q520">
        <v>0</v>
      </c>
      <c r="R520">
        <v>0</v>
      </c>
      <c r="S520" t="s">
        <v>6</v>
      </c>
      <c r="T520">
        <v>210.74890500000001</v>
      </c>
      <c r="U520">
        <v>1.1053E-2</v>
      </c>
      <c r="V520" t="s">
        <v>7</v>
      </c>
      <c r="W520">
        <v>0</v>
      </c>
      <c r="X520">
        <v>0</v>
      </c>
      <c r="Y520" t="s">
        <v>8</v>
      </c>
      <c r="Z520">
        <v>0</v>
      </c>
      <c r="AA520">
        <v>0</v>
      </c>
      <c r="AB520" t="s">
        <v>9</v>
      </c>
      <c r="AC520">
        <v>0</v>
      </c>
      <c r="AD520">
        <v>0</v>
      </c>
      <c r="AE520" t="s">
        <v>10</v>
      </c>
      <c r="AF520">
        <v>1.2518E-2</v>
      </c>
      <c r="AG520">
        <v>1.1E-5</v>
      </c>
      <c r="AH520" t="s">
        <v>11</v>
      </c>
      <c r="AI520">
        <v>0.98155199999999998</v>
      </c>
      <c r="AJ520">
        <v>5.0000000000000004E-6</v>
      </c>
      <c r="AK520" t="s">
        <v>12</v>
      </c>
      <c r="AL520">
        <v>0</v>
      </c>
      <c r="AM520">
        <v>0</v>
      </c>
    </row>
    <row r="521" spans="1:39" x14ac:dyDescent="0.25">
      <c r="A521" t="s">
        <v>76</v>
      </c>
      <c r="B521">
        <v>20</v>
      </c>
      <c r="C521">
        <v>500</v>
      </c>
      <c r="D521" t="s">
        <v>1</v>
      </c>
      <c r="E521">
        <v>0</v>
      </c>
      <c r="F521">
        <v>0</v>
      </c>
      <c r="G521" t="s">
        <v>2</v>
      </c>
      <c r="H521">
        <v>8413.5499220000002</v>
      </c>
      <c r="I521">
        <v>11.117633</v>
      </c>
      <c r="J521" t="s">
        <v>3</v>
      </c>
      <c r="K521">
        <v>8403.7305049999995</v>
      </c>
      <c r="L521">
        <v>11.091265</v>
      </c>
      <c r="M521" t="s">
        <v>4</v>
      </c>
      <c r="N521">
        <v>428.18273900000003</v>
      </c>
      <c r="O521">
        <v>8.6933999999999997E-2</v>
      </c>
      <c r="P521" t="s">
        <v>5</v>
      </c>
      <c r="Q521">
        <v>0</v>
      </c>
      <c r="R521">
        <v>0</v>
      </c>
      <c r="S521" t="s">
        <v>6</v>
      </c>
      <c r="T521">
        <v>221.841658</v>
      </c>
      <c r="U521">
        <v>1.1962E-2</v>
      </c>
      <c r="V521" t="s">
        <v>7</v>
      </c>
      <c r="W521">
        <v>0</v>
      </c>
      <c r="X521">
        <v>0</v>
      </c>
      <c r="Y521" t="s">
        <v>8</v>
      </c>
      <c r="Z521">
        <v>0</v>
      </c>
      <c r="AA521">
        <v>0</v>
      </c>
      <c r="AB521" t="s">
        <v>9</v>
      </c>
      <c r="AC521">
        <v>0</v>
      </c>
      <c r="AD521">
        <v>0</v>
      </c>
      <c r="AE521" t="s">
        <v>10</v>
      </c>
      <c r="AF521">
        <v>1.2478E-2</v>
      </c>
      <c r="AG521">
        <v>1.1E-5</v>
      </c>
      <c r="AH521" t="s">
        <v>11</v>
      </c>
      <c r="AI521">
        <v>0.98155800000000004</v>
      </c>
      <c r="AJ521">
        <v>5.0000000000000004E-6</v>
      </c>
      <c r="AK521" t="s">
        <v>12</v>
      </c>
      <c r="AL521">
        <v>0</v>
      </c>
      <c r="AM521">
        <v>0</v>
      </c>
    </row>
    <row r="522" spans="1:39" x14ac:dyDescent="0.25">
      <c r="A522" t="s">
        <v>144</v>
      </c>
      <c r="B522">
        <v>1</v>
      </c>
      <c r="C522">
        <v>25</v>
      </c>
      <c r="D522" t="s">
        <v>1</v>
      </c>
      <c r="E522">
        <v>0</v>
      </c>
      <c r="F522">
        <v>0</v>
      </c>
      <c r="G522" t="s">
        <v>2</v>
      </c>
      <c r="H522">
        <v>471.73323399999998</v>
      </c>
      <c r="I522">
        <v>0.19936300000000001</v>
      </c>
      <c r="J522" t="s">
        <v>3</v>
      </c>
      <c r="K522">
        <v>471.19662</v>
      </c>
      <c r="L522">
        <v>0.197269</v>
      </c>
      <c r="M522" t="s">
        <v>4</v>
      </c>
      <c r="N522">
        <v>22.156603</v>
      </c>
      <c r="O522">
        <v>2.0590000000000001E-3</v>
      </c>
      <c r="P522" t="s">
        <v>5</v>
      </c>
      <c r="Q522">
        <v>55.615647000000003</v>
      </c>
      <c r="R522">
        <v>5.1070000000000004E-3</v>
      </c>
      <c r="S522" t="s">
        <v>6</v>
      </c>
      <c r="T522">
        <v>11.226478</v>
      </c>
      <c r="U522">
        <v>7.3899999999999997E-4</v>
      </c>
      <c r="V522" t="s">
        <v>7</v>
      </c>
      <c r="W522">
        <v>11.702586</v>
      </c>
      <c r="X522">
        <v>4.4900000000000002E-4</v>
      </c>
      <c r="Y522" t="s">
        <v>8</v>
      </c>
      <c r="Z522">
        <v>28.590651000000001</v>
      </c>
      <c r="AA522">
        <v>3.359E-3</v>
      </c>
      <c r="AB522" t="s">
        <v>9</v>
      </c>
      <c r="AC522">
        <v>390.44248599999997</v>
      </c>
      <c r="AD522">
        <v>0.16213</v>
      </c>
      <c r="AE522" t="s">
        <v>10</v>
      </c>
      <c r="AF522">
        <v>2.7612000000000001E-2</v>
      </c>
      <c r="AG522">
        <v>3.0000000000000001E-5</v>
      </c>
      <c r="AH522" t="s">
        <v>11</v>
      </c>
      <c r="AI522">
        <v>0.97427900000000001</v>
      </c>
      <c r="AJ522">
        <v>6.0000000000000002E-5</v>
      </c>
      <c r="AK522" t="s">
        <v>12</v>
      </c>
      <c r="AL522">
        <v>0</v>
      </c>
      <c r="AM522">
        <v>0</v>
      </c>
    </row>
    <row r="523" spans="1:39" x14ac:dyDescent="0.25">
      <c r="A523" t="s">
        <v>144</v>
      </c>
      <c r="B523">
        <v>2</v>
      </c>
      <c r="C523">
        <v>50</v>
      </c>
      <c r="D523" t="s">
        <v>1</v>
      </c>
      <c r="E523">
        <v>0</v>
      </c>
      <c r="F523">
        <v>0</v>
      </c>
      <c r="G523" t="s">
        <v>2</v>
      </c>
      <c r="H523">
        <v>942.74661200000003</v>
      </c>
      <c r="I523">
        <v>0.36807099999999998</v>
      </c>
      <c r="J523" t="s">
        <v>3</v>
      </c>
      <c r="K523">
        <v>941.68183199999999</v>
      </c>
      <c r="L523">
        <v>0.36585000000000001</v>
      </c>
      <c r="M523" t="s">
        <v>4</v>
      </c>
      <c r="N523">
        <v>44.302962000000001</v>
      </c>
      <c r="O523">
        <v>4.3449999999999999E-3</v>
      </c>
      <c r="P523" t="s">
        <v>5</v>
      </c>
      <c r="Q523">
        <v>111.530349</v>
      </c>
      <c r="R523">
        <v>1.4491E-2</v>
      </c>
      <c r="S523" t="s">
        <v>6</v>
      </c>
      <c r="T523">
        <v>22.416933</v>
      </c>
      <c r="U523">
        <v>1.526E-3</v>
      </c>
      <c r="V523" t="s">
        <v>7</v>
      </c>
      <c r="W523">
        <v>23.395585000000001</v>
      </c>
      <c r="X523">
        <v>8.7699999999999996E-4</v>
      </c>
      <c r="Y523" t="s">
        <v>8</v>
      </c>
      <c r="Z523">
        <v>57.529116000000002</v>
      </c>
      <c r="AA523">
        <v>7.7910000000000002E-3</v>
      </c>
      <c r="AB523" t="s">
        <v>9</v>
      </c>
      <c r="AC523">
        <v>779.89686400000005</v>
      </c>
      <c r="AD523">
        <v>0.32077</v>
      </c>
      <c r="AE523" t="s">
        <v>10</v>
      </c>
      <c r="AF523">
        <v>2.462E-2</v>
      </c>
      <c r="AG523">
        <v>4.6999999999999997E-5</v>
      </c>
      <c r="AH523" t="s">
        <v>11</v>
      </c>
      <c r="AI523">
        <v>0.979325</v>
      </c>
      <c r="AJ523">
        <v>1.1E-5</v>
      </c>
      <c r="AK523" t="s">
        <v>12</v>
      </c>
      <c r="AL523">
        <v>0</v>
      </c>
      <c r="AM523">
        <v>0</v>
      </c>
    </row>
    <row r="524" spans="1:39" x14ac:dyDescent="0.25">
      <c r="A524" t="s">
        <v>144</v>
      </c>
      <c r="B524">
        <v>3</v>
      </c>
      <c r="C524">
        <v>75</v>
      </c>
      <c r="D524" t="s">
        <v>1</v>
      </c>
      <c r="E524">
        <v>0</v>
      </c>
      <c r="F524">
        <v>0</v>
      </c>
      <c r="G524" t="s">
        <v>2</v>
      </c>
      <c r="H524">
        <v>1413.8352030000001</v>
      </c>
      <c r="I524">
        <v>0.94069100000000005</v>
      </c>
      <c r="J524" t="s">
        <v>3</v>
      </c>
      <c r="K524">
        <v>1412.242101</v>
      </c>
      <c r="L524">
        <v>0.93986400000000003</v>
      </c>
      <c r="M524" t="s">
        <v>4</v>
      </c>
      <c r="N524">
        <v>66.441766000000001</v>
      </c>
      <c r="O524">
        <v>5.0359999999999997E-3</v>
      </c>
      <c r="P524" t="s">
        <v>5</v>
      </c>
      <c r="Q524">
        <v>167.47323900000001</v>
      </c>
      <c r="R524">
        <v>4.2004E-2</v>
      </c>
      <c r="S524" t="s">
        <v>6</v>
      </c>
      <c r="T524">
        <v>33.604461000000001</v>
      </c>
      <c r="U524">
        <v>2.8300000000000001E-3</v>
      </c>
      <c r="V524" t="s">
        <v>7</v>
      </c>
      <c r="W524">
        <v>35.094054999999997</v>
      </c>
      <c r="X524">
        <v>2.4979999999999998E-3</v>
      </c>
      <c r="Y524" t="s">
        <v>8</v>
      </c>
      <c r="Z524">
        <v>86.489959999999996</v>
      </c>
      <c r="AA524">
        <v>2.2818999999999999E-2</v>
      </c>
      <c r="AB524" t="s">
        <v>9</v>
      </c>
      <c r="AC524">
        <v>1169.4037920000001</v>
      </c>
      <c r="AD524">
        <v>0.78961099999999995</v>
      </c>
      <c r="AE524" t="s">
        <v>10</v>
      </c>
      <c r="AF524">
        <v>2.2815999999999999E-2</v>
      </c>
      <c r="AG524">
        <v>5.5000000000000002E-5</v>
      </c>
      <c r="AH524" t="s">
        <v>11</v>
      </c>
      <c r="AI524">
        <v>0.98042200000000002</v>
      </c>
      <c r="AJ524">
        <v>7.9999999999999996E-6</v>
      </c>
      <c r="AK524" t="s">
        <v>12</v>
      </c>
      <c r="AL524">
        <v>0</v>
      </c>
      <c r="AM524">
        <v>0</v>
      </c>
    </row>
    <row r="525" spans="1:39" x14ac:dyDescent="0.25">
      <c r="A525" t="s">
        <v>144</v>
      </c>
      <c r="B525">
        <v>4</v>
      </c>
      <c r="C525">
        <v>100</v>
      </c>
      <c r="D525" t="s">
        <v>1</v>
      </c>
      <c r="E525">
        <v>0</v>
      </c>
      <c r="F525">
        <v>0</v>
      </c>
      <c r="G525" t="s">
        <v>2</v>
      </c>
      <c r="H525">
        <v>1885.106399</v>
      </c>
      <c r="I525">
        <v>1.605718</v>
      </c>
      <c r="J525" t="s">
        <v>3</v>
      </c>
      <c r="K525">
        <v>1882.9831919999999</v>
      </c>
      <c r="L525">
        <v>1.601315</v>
      </c>
      <c r="M525" t="s">
        <v>4</v>
      </c>
      <c r="N525">
        <v>88.590535000000003</v>
      </c>
      <c r="O525">
        <v>6.8230000000000001E-3</v>
      </c>
      <c r="P525" t="s">
        <v>5</v>
      </c>
      <c r="Q525">
        <v>223.44354999999999</v>
      </c>
      <c r="R525">
        <v>6.8890999999999994E-2</v>
      </c>
      <c r="S525" t="s">
        <v>6</v>
      </c>
      <c r="T525">
        <v>44.803983000000002</v>
      </c>
      <c r="U525">
        <v>4.352E-3</v>
      </c>
      <c r="V525" t="s">
        <v>7</v>
      </c>
      <c r="W525">
        <v>46.793267</v>
      </c>
      <c r="X525">
        <v>3.271E-3</v>
      </c>
      <c r="Y525" t="s">
        <v>8</v>
      </c>
      <c r="Z525">
        <v>115.463493</v>
      </c>
      <c r="AA525">
        <v>4.3406E-2</v>
      </c>
      <c r="AB525" t="s">
        <v>9</v>
      </c>
      <c r="AC525">
        <v>1559.0528529999999</v>
      </c>
      <c r="AD525">
        <v>1.385561</v>
      </c>
      <c r="AE525" t="s">
        <v>10</v>
      </c>
      <c r="AF525">
        <v>2.1142999999999999E-2</v>
      </c>
      <c r="AG525">
        <v>5.8999999999999998E-5</v>
      </c>
      <c r="AH525" t="s">
        <v>11</v>
      </c>
      <c r="AI525">
        <v>0.98091099999999998</v>
      </c>
      <c r="AJ525">
        <v>5.0000000000000004E-6</v>
      </c>
      <c r="AK525" t="s">
        <v>12</v>
      </c>
      <c r="AL525">
        <v>2.68</v>
      </c>
      <c r="AM525">
        <v>351.93759999999997</v>
      </c>
    </row>
    <row r="526" spans="1:39" x14ac:dyDescent="0.25">
      <c r="A526" t="s">
        <v>144</v>
      </c>
      <c r="B526">
        <v>5</v>
      </c>
      <c r="C526">
        <v>125</v>
      </c>
      <c r="D526" t="s">
        <v>1</v>
      </c>
      <c r="E526">
        <v>0</v>
      </c>
      <c r="F526">
        <v>0</v>
      </c>
      <c r="G526" t="s">
        <v>2</v>
      </c>
      <c r="H526">
        <v>2356.3672980000001</v>
      </c>
      <c r="I526">
        <v>2.8149009999999999</v>
      </c>
      <c r="J526" t="s">
        <v>3</v>
      </c>
      <c r="K526">
        <v>2353.7146250000001</v>
      </c>
      <c r="L526">
        <v>2.8042470000000002</v>
      </c>
      <c r="M526" t="s">
        <v>4</v>
      </c>
      <c r="N526">
        <v>110.74745299999999</v>
      </c>
      <c r="O526">
        <v>1.6886999999999999E-2</v>
      </c>
      <c r="P526" t="s">
        <v>5</v>
      </c>
      <c r="Q526">
        <v>279.45229499999999</v>
      </c>
      <c r="R526">
        <v>0.12709899999999999</v>
      </c>
      <c r="S526" t="s">
        <v>6</v>
      </c>
      <c r="T526">
        <v>56.006073999999998</v>
      </c>
      <c r="U526">
        <v>8.2819999999999994E-3</v>
      </c>
      <c r="V526" t="s">
        <v>7</v>
      </c>
      <c r="W526">
        <v>58.486071000000003</v>
      </c>
      <c r="X526">
        <v>4.7149999999999996E-3</v>
      </c>
      <c r="Y526" t="s">
        <v>8</v>
      </c>
      <c r="Z526">
        <v>144.48060799999999</v>
      </c>
      <c r="AA526">
        <v>7.7499999999999999E-2</v>
      </c>
      <c r="AB526" t="s">
        <v>9</v>
      </c>
      <c r="AC526">
        <v>1948.6459950000001</v>
      </c>
      <c r="AD526">
        <v>2.1643970000000001</v>
      </c>
      <c r="AE526" t="s">
        <v>10</v>
      </c>
      <c r="AF526">
        <v>1.9744999999999999E-2</v>
      </c>
      <c r="AG526">
        <v>5.5999999999999999E-5</v>
      </c>
      <c r="AH526" t="s">
        <v>11</v>
      </c>
      <c r="AI526">
        <v>0.98151900000000003</v>
      </c>
      <c r="AJ526">
        <v>9.0000000000000002E-6</v>
      </c>
      <c r="AK526" t="s">
        <v>12</v>
      </c>
      <c r="AL526">
        <v>7.02</v>
      </c>
      <c r="AM526">
        <v>1251.6196</v>
      </c>
    </row>
    <row r="527" spans="1:39" x14ac:dyDescent="0.25">
      <c r="A527" t="s">
        <v>144</v>
      </c>
      <c r="B527">
        <v>6</v>
      </c>
      <c r="C527">
        <v>150</v>
      </c>
      <c r="D527" t="s">
        <v>1</v>
      </c>
      <c r="E527">
        <v>0</v>
      </c>
      <c r="F527">
        <v>0</v>
      </c>
      <c r="G527" t="s">
        <v>2</v>
      </c>
      <c r="H527">
        <v>2827.6372879999999</v>
      </c>
      <c r="I527">
        <v>3.6737799999999998</v>
      </c>
      <c r="J527" t="s">
        <v>3</v>
      </c>
      <c r="K527">
        <v>2824.4555890000001</v>
      </c>
      <c r="L527">
        <v>3.6616710000000001</v>
      </c>
      <c r="M527" t="s">
        <v>4</v>
      </c>
      <c r="N527">
        <v>132.89984200000001</v>
      </c>
      <c r="O527">
        <v>1.9857E-2</v>
      </c>
      <c r="P527" t="s">
        <v>5</v>
      </c>
      <c r="Q527">
        <v>335.48195600000003</v>
      </c>
      <c r="R527">
        <v>0.20197699999999999</v>
      </c>
      <c r="S527" t="s">
        <v>6</v>
      </c>
      <c r="T527">
        <v>67.204392999999996</v>
      </c>
      <c r="U527">
        <v>1.1050000000000001E-2</v>
      </c>
      <c r="V527" t="s">
        <v>7</v>
      </c>
      <c r="W527">
        <v>70.182462999999998</v>
      </c>
      <c r="X527">
        <v>5.2189999999999997E-3</v>
      </c>
      <c r="Y527" t="s">
        <v>8</v>
      </c>
      <c r="Z527">
        <v>173.51610600000001</v>
      </c>
      <c r="AA527">
        <v>0.13120100000000001</v>
      </c>
      <c r="AB527" t="s">
        <v>9</v>
      </c>
      <c r="AC527">
        <v>2338.2345009999999</v>
      </c>
      <c r="AD527">
        <v>2.7246160000000001</v>
      </c>
      <c r="AE527" t="s">
        <v>10</v>
      </c>
      <c r="AF527">
        <v>1.8356999999999998E-2</v>
      </c>
      <c r="AG527">
        <v>5.1999999999999997E-5</v>
      </c>
      <c r="AH527" t="s">
        <v>11</v>
      </c>
      <c r="AI527">
        <v>0.98165100000000005</v>
      </c>
      <c r="AJ527">
        <v>1.0000000000000001E-5</v>
      </c>
      <c r="AK527" t="s">
        <v>12</v>
      </c>
      <c r="AL527">
        <v>7.02</v>
      </c>
      <c r="AM527">
        <v>1251.6196</v>
      </c>
    </row>
    <row r="528" spans="1:39" x14ac:dyDescent="0.25">
      <c r="A528" t="s">
        <v>144</v>
      </c>
      <c r="B528">
        <v>7</v>
      </c>
      <c r="C528">
        <v>175</v>
      </c>
      <c r="D528" t="s">
        <v>1</v>
      </c>
      <c r="E528">
        <v>0</v>
      </c>
      <c r="F528">
        <v>0</v>
      </c>
      <c r="G528" t="s">
        <v>2</v>
      </c>
      <c r="H528">
        <v>3298.8312609999998</v>
      </c>
      <c r="I528">
        <v>4.7103539999999997</v>
      </c>
      <c r="J528" t="s">
        <v>3</v>
      </c>
      <c r="K528">
        <v>3295.1201030000002</v>
      </c>
      <c r="L528">
        <v>4.7006810000000003</v>
      </c>
      <c r="M528" t="s">
        <v>4</v>
      </c>
      <c r="N528">
        <v>155.04111900000001</v>
      </c>
      <c r="O528">
        <v>2.1963E-2</v>
      </c>
      <c r="P528" t="s">
        <v>5</v>
      </c>
      <c r="Q528">
        <v>391.49051300000002</v>
      </c>
      <c r="R528">
        <v>0.286078</v>
      </c>
      <c r="S528" t="s">
        <v>6</v>
      </c>
      <c r="T528">
        <v>78.40155</v>
      </c>
      <c r="U528">
        <v>1.3649E-2</v>
      </c>
      <c r="V528" t="s">
        <v>7</v>
      </c>
      <c r="W528">
        <v>81.872382000000002</v>
      </c>
      <c r="X528">
        <v>6.1929999999999997E-3</v>
      </c>
      <c r="Y528" t="s">
        <v>8</v>
      </c>
      <c r="Z528">
        <v>202.54135500000001</v>
      </c>
      <c r="AA528">
        <v>0.20169300000000001</v>
      </c>
      <c r="AB528" t="s">
        <v>9</v>
      </c>
      <c r="AC528">
        <v>2727.7790869999999</v>
      </c>
      <c r="AD528">
        <v>3.6140629999999998</v>
      </c>
      <c r="AE528" t="s">
        <v>10</v>
      </c>
      <c r="AF528">
        <v>1.7063999999999999E-2</v>
      </c>
      <c r="AG528">
        <v>4.3999999999999999E-5</v>
      </c>
      <c r="AH528" t="s">
        <v>11</v>
      </c>
      <c r="AI528">
        <v>0.98227200000000003</v>
      </c>
      <c r="AJ528">
        <v>1.5E-5</v>
      </c>
      <c r="AK528" t="s">
        <v>12</v>
      </c>
      <c r="AL528">
        <v>10.64</v>
      </c>
      <c r="AM528">
        <v>1842.9104</v>
      </c>
    </row>
    <row r="529" spans="1:39" x14ac:dyDescent="0.25">
      <c r="A529" t="s">
        <v>144</v>
      </c>
      <c r="B529">
        <v>8</v>
      </c>
      <c r="C529">
        <v>200</v>
      </c>
      <c r="D529" t="s">
        <v>1</v>
      </c>
      <c r="E529">
        <v>0</v>
      </c>
      <c r="F529">
        <v>0</v>
      </c>
      <c r="G529" t="s">
        <v>2</v>
      </c>
      <c r="H529">
        <v>3769.9384540000001</v>
      </c>
      <c r="I529">
        <v>5.7857760000000003</v>
      </c>
      <c r="J529" t="s">
        <v>3</v>
      </c>
      <c r="K529">
        <v>3765.69875</v>
      </c>
      <c r="L529">
        <v>5.7751039999999998</v>
      </c>
      <c r="M529" t="s">
        <v>4</v>
      </c>
      <c r="N529">
        <v>177.18279799999999</v>
      </c>
      <c r="O529">
        <v>2.3209E-2</v>
      </c>
      <c r="P529" t="s">
        <v>5</v>
      </c>
      <c r="Q529">
        <v>447.51334100000003</v>
      </c>
      <c r="R529">
        <v>0.37878000000000001</v>
      </c>
      <c r="S529" t="s">
        <v>6</v>
      </c>
      <c r="T529">
        <v>89.590500000000006</v>
      </c>
      <c r="U529">
        <v>1.6344000000000001E-2</v>
      </c>
      <c r="V529" t="s">
        <v>7</v>
      </c>
      <c r="W529">
        <v>93.570903999999999</v>
      </c>
      <c r="X529">
        <v>7.0850000000000002E-3</v>
      </c>
      <c r="Y529" t="s">
        <v>8</v>
      </c>
      <c r="Z529">
        <v>231.58279300000001</v>
      </c>
      <c r="AA529">
        <v>0.270818</v>
      </c>
      <c r="AB529" t="s">
        <v>9</v>
      </c>
      <c r="AC529">
        <v>3117.22235</v>
      </c>
      <c r="AD529">
        <v>4.3450660000000001</v>
      </c>
      <c r="AE529" t="s">
        <v>10</v>
      </c>
      <c r="AF529">
        <v>1.6552000000000001E-2</v>
      </c>
      <c r="AG529">
        <v>4.5000000000000003E-5</v>
      </c>
      <c r="AH529" t="s">
        <v>11</v>
      </c>
      <c r="AI529">
        <v>0.98255300000000001</v>
      </c>
      <c r="AJ529">
        <v>1.8E-5</v>
      </c>
      <c r="AK529" t="s">
        <v>12</v>
      </c>
      <c r="AL529">
        <v>10.64</v>
      </c>
      <c r="AM529">
        <v>1842.9104</v>
      </c>
    </row>
    <row r="530" spans="1:39" x14ac:dyDescent="0.25">
      <c r="A530" t="s">
        <v>144</v>
      </c>
      <c r="B530">
        <v>9</v>
      </c>
      <c r="C530">
        <v>225</v>
      </c>
      <c r="D530" t="s">
        <v>1</v>
      </c>
      <c r="E530">
        <v>0</v>
      </c>
      <c r="F530">
        <v>0</v>
      </c>
      <c r="G530" t="s">
        <v>2</v>
      </c>
      <c r="H530">
        <v>4240.9949049999996</v>
      </c>
      <c r="I530">
        <v>7.0186510000000002</v>
      </c>
      <c r="J530" t="s">
        <v>3</v>
      </c>
      <c r="K530">
        <v>4236.2265369999996</v>
      </c>
      <c r="L530">
        <v>7.0091429999999999</v>
      </c>
      <c r="M530" t="s">
        <v>4</v>
      </c>
      <c r="N530">
        <v>199.32564199999999</v>
      </c>
      <c r="O530">
        <v>2.4215E-2</v>
      </c>
      <c r="P530" t="s">
        <v>5</v>
      </c>
      <c r="Q530">
        <v>503.51960100000002</v>
      </c>
      <c r="R530">
        <v>0.45824399999999998</v>
      </c>
      <c r="S530" t="s">
        <v>6</v>
      </c>
      <c r="T530">
        <v>100.790702</v>
      </c>
      <c r="U530">
        <v>1.7498E-2</v>
      </c>
      <c r="V530" t="s">
        <v>7</v>
      </c>
      <c r="W530">
        <v>105.266987</v>
      </c>
      <c r="X530">
        <v>7.7089999999999997E-3</v>
      </c>
      <c r="Y530" t="s">
        <v>8</v>
      </c>
      <c r="Z530">
        <v>260.59742499999999</v>
      </c>
      <c r="AA530">
        <v>0.34874500000000003</v>
      </c>
      <c r="AB530" t="s">
        <v>9</v>
      </c>
      <c r="AC530">
        <v>3506.6304</v>
      </c>
      <c r="AD530">
        <v>5.3184240000000003</v>
      </c>
      <c r="AE530" t="s">
        <v>10</v>
      </c>
      <c r="AF530">
        <v>1.5155999999999999E-2</v>
      </c>
      <c r="AG530">
        <v>3.1000000000000001E-5</v>
      </c>
      <c r="AH530" t="s">
        <v>11</v>
      </c>
      <c r="AI530">
        <v>0.982796</v>
      </c>
      <c r="AJ530">
        <v>2.0000000000000002E-5</v>
      </c>
      <c r="AK530" t="s">
        <v>12</v>
      </c>
      <c r="AL530">
        <v>10.64</v>
      </c>
      <c r="AM530">
        <v>1842.9104</v>
      </c>
    </row>
    <row r="531" spans="1:39" x14ac:dyDescent="0.25">
      <c r="A531" t="s">
        <v>144</v>
      </c>
      <c r="B531">
        <v>10</v>
      </c>
      <c r="C531">
        <v>250</v>
      </c>
      <c r="D531" t="s">
        <v>1</v>
      </c>
      <c r="E531">
        <v>0</v>
      </c>
      <c r="F531">
        <v>0</v>
      </c>
      <c r="G531" t="s">
        <v>2</v>
      </c>
      <c r="H531">
        <v>4712.1525629999996</v>
      </c>
      <c r="I531">
        <v>8.4642239999999997</v>
      </c>
      <c r="J531" t="s">
        <v>3</v>
      </c>
      <c r="K531">
        <v>4706.8554780000004</v>
      </c>
      <c r="L531">
        <v>8.4590099999999993</v>
      </c>
      <c r="M531" t="s">
        <v>4</v>
      </c>
      <c r="N531">
        <v>221.479208</v>
      </c>
      <c r="O531">
        <v>2.4673E-2</v>
      </c>
      <c r="P531" t="s">
        <v>5</v>
      </c>
      <c r="Q531">
        <v>559.52997900000003</v>
      </c>
      <c r="R531">
        <v>0.58030499999999996</v>
      </c>
      <c r="S531" t="s">
        <v>6</v>
      </c>
      <c r="T531">
        <v>111.991514</v>
      </c>
      <c r="U531">
        <v>1.9661999999999999E-2</v>
      </c>
      <c r="V531" t="s">
        <v>7</v>
      </c>
      <c r="W531">
        <v>116.966638</v>
      </c>
      <c r="X531">
        <v>7.7650000000000002E-3</v>
      </c>
      <c r="Y531" t="s">
        <v>8</v>
      </c>
      <c r="Z531">
        <v>289.61229600000001</v>
      </c>
      <c r="AA531">
        <v>0.44940799999999997</v>
      </c>
      <c r="AB531" t="s">
        <v>9</v>
      </c>
      <c r="AC531">
        <v>3896.124507</v>
      </c>
      <c r="AD531">
        <v>6.3585789999999998</v>
      </c>
      <c r="AE531" t="s">
        <v>10</v>
      </c>
      <c r="AF531">
        <v>1.4692E-2</v>
      </c>
      <c r="AG531">
        <v>3.1999999999999999E-5</v>
      </c>
      <c r="AH531" t="s">
        <v>11</v>
      </c>
      <c r="AI531">
        <v>0.98284300000000002</v>
      </c>
      <c r="AJ531">
        <v>2.0000000000000002E-5</v>
      </c>
      <c r="AK531" t="s">
        <v>12</v>
      </c>
      <c r="AL531">
        <v>10.64</v>
      </c>
      <c r="AM531">
        <v>1842.9104</v>
      </c>
    </row>
    <row r="532" spans="1:39" x14ac:dyDescent="0.25">
      <c r="A532" t="s">
        <v>144</v>
      </c>
      <c r="B532">
        <v>11</v>
      </c>
      <c r="C532">
        <v>275</v>
      </c>
      <c r="D532" t="s">
        <v>1</v>
      </c>
      <c r="E532">
        <v>0</v>
      </c>
      <c r="F532">
        <v>0</v>
      </c>
      <c r="G532" t="s">
        <v>2</v>
      </c>
      <c r="H532">
        <v>5183.343597</v>
      </c>
      <c r="I532">
        <v>9.7326339999999991</v>
      </c>
      <c r="J532" t="s">
        <v>3</v>
      </c>
      <c r="K532">
        <v>5177.5176439999996</v>
      </c>
      <c r="L532">
        <v>9.7252399999999994</v>
      </c>
      <c r="M532" t="s">
        <v>4</v>
      </c>
      <c r="N532">
        <v>243.622998</v>
      </c>
      <c r="O532">
        <v>2.6064E-2</v>
      </c>
      <c r="P532" t="s">
        <v>5</v>
      </c>
      <c r="Q532">
        <v>615.58919900000001</v>
      </c>
      <c r="R532">
        <v>0.62975899999999996</v>
      </c>
      <c r="S532" t="s">
        <v>6</v>
      </c>
      <c r="T532">
        <v>123.19856799999999</v>
      </c>
      <c r="U532">
        <v>2.1767000000000002E-2</v>
      </c>
      <c r="V532" t="s">
        <v>7</v>
      </c>
      <c r="W532">
        <v>128.66594799999999</v>
      </c>
      <c r="X532">
        <v>8.3129999999999992E-3</v>
      </c>
      <c r="Y532" t="s">
        <v>8</v>
      </c>
      <c r="Z532">
        <v>318.66788700000001</v>
      </c>
      <c r="AA532">
        <v>0.47914600000000002</v>
      </c>
      <c r="AB532" t="s">
        <v>9</v>
      </c>
      <c r="AC532">
        <v>4285.6127660000002</v>
      </c>
      <c r="AD532">
        <v>7.258699</v>
      </c>
      <c r="AE532" t="s">
        <v>10</v>
      </c>
      <c r="AF532">
        <v>1.4328E-2</v>
      </c>
      <c r="AG532">
        <v>2.8E-5</v>
      </c>
      <c r="AH532" t="s">
        <v>11</v>
      </c>
      <c r="AI532">
        <v>0.98284400000000005</v>
      </c>
      <c r="AJ532">
        <v>2.0000000000000002E-5</v>
      </c>
      <c r="AK532" t="s">
        <v>12</v>
      </c>
      <c r="AL532">
        <v>10.64</v>
      </c>
      <c r="AM532">
        <v>1842.9104</v>
      </c>
    </row>
    <row r="533" spans="1:39" x14ac:dyDescent="0.25">
      <c r="A533" t="s">
        <v>144</v>
      </c>
      <c r="B533">
        <v>12</v>
      </c>
      <c r="C533">
        <v>300</v>
      </c>
      <c r="D533" t="s">
        <v>1</v>
      </c>
      <c r="E533">
        <v>0</v>
      </c>
      <c r="F533">
        <v>0</v>
      </c>
      <c r="G533" t="s">
        <v>2</v>
      </c>
      <c r="H533">
        <v>5654.5071040000003</v>
      </c>
      <c r="I533">
        <v>11.133193</v>
      </c>
      <c r="J533" t="s">
        <v>3</v>
      </c>
      <c r="K533">
        <v>5648.1516540000002</v>
      </c>
      <c r="L533">
        <v>11.124314</v>
      </c>
      <c r="M533" t="s">
        <v>4</v>
      </c>
      <c r="N533">
        <v>265.79102699999999</v>
      </c>
      <c r="O533">
        <v>4.2110000000000002E-2</v>
      </c>
      <c r="P533" t="s">
        <v>5</v>
      </c>
      <c r="Q533">
        <v>671.61999800000001</v>
      </c>
      <c r="R533">
        <v>0.71354600000000001</v>
      </c>
      <c r="S533" t="s">
        <v>6</v>
      </c>
      <c r="T533">
        <v>134.397817</v>
      </c>
      <c r="U533">
        <v>2.1229999999999999E-2</v>
      </c>
      <c r="V533" t="s">
        <v>7</v>
      </c>
      <c r="W533">
        <v>140.36425600000001</v>
      </c>
      <c r="X533">
        <v>8.6449999999999999E-3</v>
      </c>
      <c r="Y533" t="s">
        <v>8</v>
      </c>
      <c r="Z533">
        <v>347.707133</v>
      </c>
      <c r="AA533">
        <v>0.54773000000000005</v>
      </c>
      <c r="AB533" t="s">
        <v>9</v>
      </c>
      <c r="AC533">
        <v>4675.0770640000001</v>
      </c>
      <c r="AD533">
        <v>8.2998790000000007</v>
      </c>
      <c r="AE533" t="s">
        <v>10</v>
      </c>
      <c r="AF533">
        <v>1.3834000000000001E-2</v>
      </c>
      <c r="AG533">
        <v>2.4000000000000001E-5</v>
      </c>
      <c r="AH533" t="s">
        <v>11</v>
      </c>
      <c r="AI533">
        <v>0.98285599999999995</v>
      </c>
      <c r="AJ533">
        <v>2.0000000000000002E-5</v>
      </c>
      <c r="AK533" t="s">
        <v>12</v>
      </c>
      <c r="AL533">
        <v>13.66</v>
      </c>
      <c r="AM533">
        <v>2225.5444000000002</v>
      </c>
    </row>
    <row r="534" spans="1:39" x14ac:dyDescent="0.25">
      <c r="A534" t="s">
        <v>144</v>
      </c>
      <c r="B534">
        <v>13</v>
      </c>
      <c r="C534">
        <v>325</v>
      </c>
      <c r="D534" t="s">
        <v>1</v>
      </c>
      <c r="E534">
        <v>0</v>
      </c>
      <c r="F534">
        <v>0</v>
      </c>
      <c r="G534" t="s">
        <v>2</v>
      </c>
      <c r="H534">
        <v>6125.7418889999999</v>
      </c>
      <c r="I534">
        <v>13.228179000000001</v>
      </c>
      <c r="J534" t="s">
        <v>3</v>
      </c>
      <c r="K534">
        <v>6118.8579369999998</v>
      </c>
      <c r="L534">
        <v>13.222187999999999</v>
      </c>
      <c r="M534" t="s">
        <v>4</v>
      </c>
      <c r="N534">
        <v>287.93612200000001</v>
      </c>
      <c r="O534">
        <v>4.5803999999999997E-2</v>
      </c>
      <c r="P534" t="s">
        <v>5</v>
      </c>
      <c r="Q534">
        <v>727.65209100000004</v>
      </c>
      <c r="R534">
        <v>0.810195</v>
      </c>
      <c r="S534" t="s">
        <v>6</v>
      </c>
      <c r="T534">
        <v>145.600188</v>
      </c>
      <c r="U534">
        <v>2.1652999999999999E-2</v>
      </c>
      <c r="V534" t="s">
        <v>7</v>
      </c>
      <c r="W534">
        <v>152.067047</v>
      </c>
      <c r="X534">
        <v>1.0848E-2</v>
      </c>
      <c r="Y534" t="s">
        <v>8</v>
      </c>
      <c r="Z534">
        <v>376.73816499999998</v>
      </c>
      <c r="AA534">
        <v>0.61487000000000003</v>
      </c>
      <c r="AB534" t="s">
        <v>9</v>
      </c>
      <c r="AC534">
        <v>5064.6367520000003</v>
      </c>
      <c r="AD534">
        <v>9.8943689999999993</v>
      </c>
      <c r="AE534" t="s">
        <v>10</v>
      </c>
      <c r="AF534">
        <v>1.3462E-2</v>
      </c>
      <c r="AG534">
        <v>1.9000000000000001E-5</v>
      </c>
      <c r="AH534" t="s">
        <v>11</v>
      </c>
      <c r="AI534">
        <v>0.98285900000000004</v>
      </c>
      <c r="AJ534">
        <v>2.0000000000000002E-5</v>
      </c>
      <c r="AK534" t="s">
        <v>12</v>
      </c>
      <c r="AL534">
        <v>13.66</v>
      </c>
      <c r="AM534">
        <v>2225.5444000000002</v>
      </c>
    </row>
    <row r="535" spans="1:39" x14ac:dyDescent="0.25">
      <c r="A535" t="s">
        <v>144</v>
      </c>
      <c r="B535">
        <v>14</v>
      </c>
      <c r="C535">
        <v>350</v>
      </c>
      <c r="D535" t="s">
        <v>1</v>
      </c>
      <c r="E535">
        <v>0</v>
      </c>
      <c r="F535">
        <v>0</v>
      </c>
      <c r="G535" t="s">
        <v>2</v>
      </c>
      <c r="H535">
        <v>6596.9821629999997</v>
      </c>
      <c r="I535">
        <v>14.743537</v>
      </c>
      <c r="J535" t="s">
        <v>3</v>
      </c>
      <c r="K535">
        <v>6589.5689410000005</v>
      </c>
      <c r="L535">
        <v>14.739848</v>
      </c>
      <c r="M535" t="s">
        <v>4</v>
      </c>
      <c r="N535">
        <v>310.075131</v>
      </c>
      <c r="O535">
        <v>4.5864000000000002E-2</v>
      </c>
      <c r="P535" t="s">
        <v>5</v>
      </c>
      <c r="Q535">
        <v>783.70768999999996</v>
      </c>
      <c r="R535">
        <v>0.88885599999999998</v>
      </c>
      <c r="S535" t="s">
        <v>6</v>
      </c>
      <c r="T535">
        <v>156.79984200000001</v>
      </c>
      <c r="U535">
        <v>2.1755E-2</v>
      </c>
      <c r="V535" t="s">
        <v>7</v>
      </c>
      <c r="W535">
        <v>163.76475300000001</v>
      </c>
      <c r="X535">
        <v>1.1087E-2</v>
      </c>
      <c r="Y535" t="s">
        <v>8</v>
      </c>
      <c r="Z535">
        <v>405.80080600000002</v>
      </c>
      <c r="AA535">
        <v>0.68653699999999995</v>
      </c>
      <c r="AB535" t="s">
        <v>9</v>
      </c>
      <c r="AC535">
        <v>5454.1837939999996</v>
      </c>
      <c r="AD535">
        <v>11.033272999999999</v>
      </c>
      <c r="AE535" t="s">
        <v>10</v>
      </c>
      <c r="AF535">
        <v>1.3443999999999999E-2</v>
      </c>
      <c r="AG535">
        <v>1.9000000000000001E-5</v>
      </c>
      <c r="AH535" t="s">
        <v>11</v>
      </c>
      <c r="AI535">
        <v>0.98287500000000005</v>
      </c>
      <c r="AJ535">
        <v>1.9000000000000001E-5</v>
      </c>
      <c r="AK535" t="s">
        <v>12</v>
      </c>
      <c r="AL535">
        <v>17.62</v>
      </c>
      <c r="AM535">
        <v>2885.7556</v>
      </c>
    </row>
    <row r="536" spans="1:39" x14ac:dyDescent="0.25">
      <c r="A536" t="s">
        <v>144</v>
      </c>
      <c r="B536">
        <v>15</v>
      </c>
      <c r="C536">
        <v>375</v>
      </c>
      <c r="D536" t="s">
        <v>1</v>
      </c>
      <c r="E536">
        <v>0</v>
      </c>
      <c r="F536">
        <v>0</v>
      </c>
      <c r="G536" t="s">
        <v>2</v>
      </c>
      <c r="H536">
        <v>7068.2030830000003</v>
      </c>
      <c r="I536">
        <v>16.050685999999999</v>
      </c>
      <c r="J536" t="s">
        <v>3</v>
      </c>
      <c r="K536">
        <v>7060.2599469999996</v>
      </c>
      <c r="L536">
        <v>16.040309000000001</v>
      </c>
      <c r="M536" t="s">
        <v>4</v>
      </c>
      <c r="N536">
        <v>332.21106900000001</v>
      </c>
      <c r="O536">
        <v>4.6649999999999997E-2</v>
      </c>
      <c r="P536" t="s">
        <v>5</v>
      </c>
      <c r="Q536">
        <v>839.78128700000002</v>
      </c>
      <c r="R536">
        <v>0.97428099999999995</v>
      </c>
      <c r="S536" t="s">
        <v>6</v>
      </c>
      <c r="T536">
        <v>168.000428</v>
      </c>
      <c r="U536">
        <v>2.1221E-2</v>
      </c>
      <c r="V536" t="s">
        <v>7</v>
      </c>
      <c r="W536">
        <v>175.463427</v>
      </c>
      <c r="X536">
        <v>1.1786E-2</v>
      </c>
      <c r="Y536" t="s">
        <v>8</v>
      </c>
      <c r="Z536">
        <v>434.87582800000001</v>
      </c>
      <c r="AA536">
        <v>0.77424700000000002</v>
      </c>
      <c r="AB536" t="s">
        <v>9</v>
      </c>
      <c r="AC536">
        <v>5843.6947019999998</v>
      </c>
      <c r="AD536">
        <v>12.09728</v>
      </c>
      <c r="AE536" t="s">
        <v>10</v>
      </c>
      <c r="AF536">
        <v>1.2985E-2</v>
      </c>
      <c r="AG536">
        <v>1.4E-5</v>
      </c>
      <c r="AH536" t="s">
        <v>11</v>
      </c>
      <c r="AI536">
        <v>0.98300900000000002</v>
      </c>
      <c r="AJ536">
        <v>2.0000000000000002E-5</v>
      </c>
      <c r="AK536" t="s">
        <v>12</v>
      </c>
      <c r="AL536">
        <v>17.62</v>
      </c>
      <c r="AM536">
        <v>2885.7556</v>
      </c>
    </row>
    <row r="537" spans="1:39" x14ac:dyDescent="0.25">
      <c r="A537" t="s">
        <v>144</v>
      </c>
      <c r="B537">
        <v>16</v>
      </c>
      <c r="C537">
        <v>400</v>
      </c>
      <c r="D537" t="s">
        <v>1</v>
      </c>
      <c r="E537">
        <v>0</v>
      </c>
      <c r="F537">
        <v>0</v>
      </c>
      <c r="G537" t="s">
        <v>2</v>
      </c>
      <c r="H537">
        <v>7539.3577109999997</v>
      </c>
      <c r="I537">
        <v>18.175370000000001</v>
      </c>
      <c r="J537" t="s">
        <v>3</v>
      </c>
      <c r="K537">
        <v>7530.8852749999996</v>
      </c>
      <c r="L537">
        <v>18.143916000000001</v>
      </c>
      <c r="M537" t="s">
        <v>4</v>
      </c>
      <c r="N537">
        <v>354.36254100000002</v>
      </c>
      <c r="O537">
        <v>4.8582E-2</v>
      </c>
      <c r="P537" t="s">
        <v>5</v>
      </c>
      <c r="Q537">
        <v>895.84722899999997</v>
      </c>
      <c r="R537">
        <v>1.0568200000000001</v>
      </c>
      <c r="S537" t="s">
        <v>6</v>
      </c>
      <c r="T537">
        <v>179.19590299999999</v>
      </c>
      <c r="U537">
        <v>2.368E-2</v>
      </c>
      <c r="V537" t="s">
        <v>7</v>
      </c>
      <c r="W537">
        <v>187.16443699999999</v>
      </c>
      <c r="X537">
        <v>1.204E-2</v>
      </c>
      <c r="Y537" t="s">
        <v>8</v>
      </c>
      <c r="Z537">
        <v>463.94669299999998</v>
      </c>
      <c r="AA537">
        <v>0.85620300000000005</v>
      </c>
      <c r="AB537" t="s">
        <v>9</v>
      </c>
      <c r="AC537">
        <v>6233.1335730000001</v>
      </c>
      <c r="AD537">
        <v>13.734082000000001</v>
      </c>
      <c r="AE537" t="s">
        <v>10</v>
      </c>
      <c r="AF537">
        <v>1.2959999999999999E-2</v>
      </c>
      <c r="AG537">
        <v>1.4E-5</v>
      </c>
      <c r="AH537" t="s">
        <v>11</v>
      </c>
      <c r="AI537">
        <v>0.98327299999999995</v>
      </c>
      <c r="AJ537">
        <v>2.0999999999999999E-5</v>
      </c>
      <c r="AK537" t="s">
        <v>12</v>
      </c>
      <c r="AL537">
        <v>17.62</v>
      </c>
      <c r="AM537">
        <v>2885.7556</v>
      </c>
    </row>
    <row r="538" spans="1:39" x14ac:dyDescent="0.25">
      <c r="A538" t="s">
        <v>144</v>
      </c>
      <c r="B538">
        <v>17</v>
      </c>
      <c r="C538">
        <v>425</v>
      </c>
      <c r="D538" t="s">
        <v>1</v>
      </c>
      <c r="E538">
        <v>0</v>
      </c>
      <c r="F538">
        <v>0</v>
      </c>
      <c r="G538" t="s">
        <v>2</v>
      </c>
      <c r="H538">
        <v>8010.5364470000004</v>
      </c>
      <c r="I538">
        <v>20.126638</v>
      </c>
      <c r="J538" t="s">
        <v>3</v>
      </c>
      <c r="K538">
        <v>8001.5346149999996</v>
      </c>
      <c r="L538">
        <v>20.086040000000001</v>
      </c>
      <c r="M538" t="s">
        <v>4</v>
      </c>
      <c r="N538">
        <v>376.51714800000002</v>
      </c>
      <c r="O538">
        <v>4.7518999999999999E-2</v>
      </c>
      <c r="P538" t="s">
        <v>5</v>
      </c>
      <c r="Q538">
        <v>951.86899900000003</v>
      </c>
      <c r="R538">
        <v>1.1740409999999999</v>
      </c>
      <c r="S538" t="s">
        <v>6</v>
      </c>
      <c r="T538">
        <v>190.39142000000001</v>
      </c>
      <c r="U538">
        <v>2.5627E-2</v>
      </c>
      <c r="V538" t="s">
        <v>7</v>
      </c>
      <c r="W538">
        <v>198.86451199999999</v>
      </c>
      <c r="X538">
        <v>1.2743000000000001E-2</v>
      </c>
      <c r="Y538" t="s">
        <v>8</v>
      </c>
      <c r="Z538">
        <v>492.97404799999998</v>
      </c>
      <c r="AA538">
        <v>0.96548800000000001</v>
      </c>
      <c r="AB538" t="s">
        <v>9</v>
      </c>
      <c r="AC538">
        <v>6622.6364830000002</v>
      </c>
      <c r="AD538">
        <v>15.421286</v>
      </c>
      <c r="AE538" t="s">
        <v>10</v>
      </c>
      <c r="AF538">
        <v>1.2947999999999999E-2</v>
      </c>
      <c r="AG538">
        <v>1.4E-5</v>
      </c>
      <c r="AH538" t="s">
        <v>11</v>
      </c>
      <c r="AI538">
        <v>0.98328099999999996</v>
      </c>
      <c r="AJ538">
        <v>2.0999999999999999E-5</v>
      </c>
      <c r="AK538" t="s">
        <v>12</v>
      </c>
      <c r="AL538">
        <v>17.62</v>
      </c>
      <c r="AM538">
        <v>2885.7556</v>
      </c>
    </row>
    <row r="539" spans="1:39" x14ac:dyDescent="0.25">
      <c r="A539" t="s">
        <v>144</v>
      </c>
      <c r="B539">
        <v>18</v>
      </c>
      <c r="C539">
        <v>450</v>
      </c>
      <c r="D539" t="s">
        <v>1</v>
      </c>
      <c r="E539">
        <v>0</v>
      </c>
      <c r="F539">
        <v>0</v>
      </c>
      <c r="G539" t="s">
        <v>2</v>
      </c>
      <c r="H539">
        <v>8481.8473510000003</v>
      </c>
      <c r="I539">
        <v>21.672857</v>
      </c>
      <c r="J539" t="s">
        <v>3</v>
      </c>
      <c r="K539">
        <v>8472.3160950000001</v>
      </c>
      <c r="L539">
        <v>21.629266999999999</v>
      </c>
      <c r="M539" t="s">
        <v>4</v>
      </c>
      <c r="N539">
        <v>398.66733099999999</v>
      </c>
      <c r="O539">
        <v>4.7305E-2</v>
      </c>
      <c r="P539" t="s">
        <v>5</v>
      </c>
      <c r="Q539">
        <v>1007.9810189999999</v>
      </c>
      <c r="R539">
        <v>1.190974</v>
      </c>
      <c r="S539" t="s">
        <v>6</v>
      </c>
      <c r="T539">
        <v>201.58813000000001</v>
      </c>
      <c r="U539">
        <v>2.6359E-2</v>
      </c>
      <c r="V539" t="s">
        <v>7</v>
      </c>
      <c r="W539">
        <v>210.565639</v>
      </c>
      <c r="X539">
        <v>1.2774000000000001E-2</v>
      </c>
      <c r="Y539" t="s">
        <v>8</v>
      </c>
      <c r="Z539">
        <v>522.08788000000004</v>
      </c>
      <c r="AA539">
        <v>0.97868200000000005</v>
      </c>
      <c r="AB539" t="s">
        <v>9</v>
      </c>
      <c r="AC539">
        <v>7012.1859759999998</v>
      </c>
      <c r="AD539">
        <v>16.501709000000002</v>
      </c>
      <c r="AE539" t="s">
        <v>10</v>
      </c>
      <c r="AF539">
        <v>1.2885000000000001E-2</v>
      </c>
      <c r="AG539">
        <v>1.4E-5</v>
      </c>
      <c r="AH539" t="s">
        <v>11</v>
      </c>
      <c r="AI539">
        <v>0.98328099999999996</v>
      </c>
      <c r="AJ539">
        <v>2.0999999999999999E-5</v>
      </c>
      <c r="AK539" t="s">
        <v>12</v>
      </c>
      <c r="AL539">
        <v>17.62</v>
      </c>
      <c r="AM539">
        <v>2885.7556</v>
      </c>
    </row>
    <row r="540" spans="1:39" x14ac:dyDescent="0.25">
      <c r="A540" t="s">
        <v>144</v>
      </c>
      <c r="B540">
        <v>19</v>
      </c>
      <c r="C540">
        <v>475</v>
      </c>
      <c r="D540" t="s">
        <v>1</v>
      </c>
      <c r="E540">
        <v>0</v>
      </c>
      <c r="F540">
        <v>0</v>
      </c>
      <c r="G540" t="s">
        <v>2</v>
      </c>
      <c r="H540">
        <v>8953.0721969999995</v>
      </c>
      <c r="I540">
        <v>24.452497999999999</v>
      </c>
      <c r="J540" t="s">
        <v>3</v>
      </c>
      <c r="K540">
        <v>8943.0124130000004</v>
      </c>
      <c r="L540">
        <v>24.403462000000001</v>
      </c>
      <c r="M540" t="s">
        <v>4</v>
      </c>
      <c r="N540">
        <v>420.81317799999999</v>
      </c>
      <c r="O540">
        <v>4.879E-2</v>
      </c>
      <c r="P540" t="s">
        <v>5</v>
      </c>
      <c r="Q540">
        <v>1064.076176</v>
      </c>
      <c r="R540">
        <v>1.2604930000000001</v>
      </c>
      <c r="S540" t="s">
        <v>6</v>
      </c>
      <c r="T540">
        <v>212.782566</v>
      </c>
      <c r="U540">
        <v>2.9082E-2</v>
      </c>
      <c r="V540" t="s">
        <v>7</v>
      </c>
      <c r="W540">
        <v>222.26876200000001</v>
      </c>
      <c r="X540">
        <v>1.3236E-2</v>
      </c>
      <c r="Y540" t="s">
        <v>8</v>
      </c>
      <c r="Z540">
        <v>551.18824300000006</v>
      </c>
      <c r="AA540">
        <v>1.0273909999999999</v>
      </c>
      <c r="AB540" t="s">
        <v>9</v>
      </c>
      <c r="AC540">
        <v>7401.6710329999996</v>
      </c>
      <c r="AD540">
        <v>18.417285</v>
      </c>
      <c r="AE540" t="s">
        <v>10</v>
      </c>
      <c r="AF540">
        <v>1.2763999999999999E-2</v>
      </c>
      <c r="AG540">
        <v>1.4E-5</v>
      </c>
      <c r="AH540" t="s">
        <v>11</v>
      </c>
      <c r="AI540">
        <v>0.98355899999999996</v>
      </c>
      <c r="AJ540">
        <v>2.4000000000000001E-5</v>
      </c>
      <c r="AK540" t="s">
        <v>12</v>
      </c>
      <c r="AL540">
        <v>17.62</v>
      </c>
      <c r="AM540">
        <v>2885.7556</v>
      </c>
    </row>
    <row r="541" spans="1:39" x14ac:dyDescent="0.25">
      <c r="A541" t="s">
        <v>144</v>
      </c>
      <c r="B541">
        <v>20</v>
      </c>
      <c r="C541">
        <v>500</v>
      </c>
      <c r="D541" t="s">
        <v>1</v>
      </c>
      <c r="E541">
        <v>0</v>
      </c>
      <c r="F541">
        <v>0</v>
      </c>
      <c r="G541" t="s">
        <v>2</v>
      </c>
      <c r="H541">
        <v>9424.2928580000007</v>
      </c>
      <c r="I541">
        <v>26.052330999999999</v>
      </c>
      <c r="J541" t="s">
        <v>3</v>
      </c>
      <c r="K541">
        <v>9413.7049129999996</v>
      </c>
      <c r="L541">
        <v>26.004819999999999</v>
      </c>
      <c r="M541" t="s">
        <v>4</v>
      </c>
      <c r="N541">
        <v>442.96393399999999</v>
      </c>
      <c r="O541">
        <v>5.4419000000000002E-2</v>
      </c>
      <c r="P541" t="s">
        <v>5</v>
      </c>
      <c r="Q541">
        <v>1120.1505480000001</v>
      </c>
      <c r="R541">
        <v>1.340069</v>
      </c>
      <c r="S541" t="s">
        <v>6</v>
      </c>
      <c r="T541">
        <v>223.97609700000001</v>
      </c>
      <c r="U541">
        <v>3.0724999999999999E-2</v>
      </c>
      <c r="V541" t="s">
        <v>7</v>
      </c>
      <c r="W541">
        <v>233.97573299999999</v>
      </c>
      <c r="X541">
        <v>1.4017999999999999E-2</v>
      </c>
      <c r="Y541" t="s">
        <v>8</v>
      </c>
      <c r="Z541">
        <v>580.263867</v>
      </c>
      <c r="AA541">
        <v>1.0996459999999999</v>
      </c>
      <c r="AB541" t="s">
        <v>9</v>
      </c>
      <c r="AC541">
        <v>7791.1677040000004</v>
      </c>
      <c r="AD541">
        <v>19.550277000000001</v>
      </c>
      <c r="AE541" t="s">
        <v>10</v>
      </c>
      <c r="AF541">
        <v>1.2652E-2</v>
      </c>
      <c r="AG541">
        <v>1.4E-5</v>
      </c>
      <c r="AH541" t="s">
        <v>11</v>
      </c>
      <c r="AI541">
        <v>0.98370100000000005</v>
      </c>
      <c r="AJ541">
        <v>2.4000000000000001E-5</v>
      </c>
      <c r="AK541" t="s">
        <v>12</v>
      </c>
      <c r="AL541">
        <v>17.62</v>
      </c>
      <c r="AM541">
        <v>2885.7556</v>
      </c>
    </row>
    <row r="542" spans="1:39" x14ac:dyDescent="0.25">
      <c r="A542" t="s">
        <v>145</v>
      </c>
      <c r="B542">
        <v>1</v>
      </c>
      <c r="C542">
        <v>25</v>
      </c>
      <c r="D542" t="s">
        <v>1</v>
      </c>
      <c r="E542">
        <v>0</v>
      </c>
      <c r="F542">
        <v>0</v>
      </c>
      <c r="G542" t="s">
        <v>2</v>
      </c>
      <c r="H542">
        <v>0</v>
      </c>
      <c r="I542">
        <v>0</v>
      </c>
      <c r="J542" t="s">
        <v>3</v>
      </c>
      <c r="K542">
        <v>0</v>
      </c>
      <c r="L542">
        <v>0</v>
      </c>
      <c r="M542" t="s">
        <v>4</v>
      </c>
      <c r="N542">
        <v>0</v>
      </c>
      <c r="O542">
        <v>0</v>
      </c>
      <c r="P542" t="s">
        <v>5</v>
      </c>
      <c r="Q542">
        <v>0</v>
      </c>
      <c r="R542">
        <v>0</v>
      </c>
      <c r="S542" t="s">
        <v>6</v>
      </c>
      <c r="T542">
        <v>0</v>
      </c>
      <c r="U542">
        <v>0</v>
      </c>
      <c r="V542" t="s">
        <v>7</v>
      </c>
      <c r="W542">
        <v>0</v>
      </c>
      <c r="X542">
        <v>0</v>
      </c>
      <c r="Y542" t="s">
        <v>8</v>
      </c>
      <c r="Z542">
        <v>0</v>
      </c>
      <c r="AA542">
        <v>0</v>
      </c>
      <c r="AB542" t="s">
        <v>9</v>
      </c>
      <c r="AC542">
        <v>0</v>
      </c>
      <c r="AD542">
        <v>0</v>
      </c>
      <c r="AE542" t="s">
        <v>10</v>
      </c>
      <c r="AF542">
        <v>0</v>
      </c>
      <c r="AG542">
        <v>0</v>
      </c>
      <c r="AH542" t="s">
        <v>11</v>
      </c>
      <c r="AI542">
        <v>0</v>
      </c>
      <c r="AJ542">
        <v>0</v>
      </c>
      <c r="AK542" t="s">
        <v>12</v>
      </c>
      <c r="AL542">
        <v>0</v>
      </c>
      <c r="AM542">
        <v>0</v>
      </c>
    </row>
    <row r="543" spans="1:39" x14ac:dyDescent="0.25">
      <c r="A543" t="s">
        <v>145</v>
      </c>
      <c r="B543">
        <v>2</v>
      </c>
      <c r="C543">
        <v>50</v>
      </c>
      <c r="D543" t="s">
        <v>1</v>
      </c>
      <c r="E543">
        <v>0</v>
      </c>
      <c r="F543">
        <v>0</v>
      </c>
      <c r="G543" t="s">
        <v>2</v>
      </c>
      <c r="H543">
        <v>0</v>
      </c>
      <c r="I543">
        <v>0</v>
      </c>
      <c r="J543" t="s">
        <v>3</v>
      </c>
      <c r="K543">
        <v>0</v>
      </c>
      <c r="L543">
        <v>0</v>
      </c>
      <c r="M543" t="s">
        <v>4</v>
      </c>
      <c r="N543">
        <v>0</v>
      </c>
      <c r="O543">
        <v>0</v>
      </c>
      <c r="P543" t="s">
        <v>5</v>
      </c>
      <c r="Q543">
        <v>0</v>
      </c>
      <c r="R543">
        <v>0</v>
      </c>
      <c r="S543" t="s">
        <v>6</v>
      </c>
      <c r="T543">
        <v>0</v>
      </c>
      <c r="U543">
        <v>0</v>
      </c>
      <c r="V543" t="s">
        <v>7</v>
      </c>
      <c r="W543">
        <v>0</v>
      </c>
      <c r="X543">
        <v>0</v>
      </c>
      <c r="Y543" t="s">
        <v>8</v>
      </c>
      <c r="Z543">
        <v>0</v>
      </c>
      <c r="AA543">
        <v>0</v>
      </c>
      <c r="AB543" t="s">
        <v>9</v>
      </c>
      <c r="AC543">
        <v>0</v>
      </c>
      <c r="AD543">
        <v>0</v>
      </c>
      <c r="AE543" t="s">
        <v>10</v>
      </c>
      <c r="AF543">
        <v>0</v>
      </c>
      <c r="AG543">
        <v>0</v>
      </c>
      <c r="AH543" t="s">
        <v>11</v>
      </c>
      <c r="AI543">
        <v>0</v>
      </c>
      <c r="AJ543">
        <v>0</v>
      </c>
      <c r="AK543" t="s">
        <v>12</v>
      </c>
      <c r="AL543">
        <v>0</v>
      </c>
      <c r="AM543">
        <v>0</v>
      </c>
    </row>
    <row r="544" spans="1:39" x14ac:dyDescent="0.25">
      <c r="A544" t="s">
        <v>145</v>
      </c>
      <c r="B544">
        <v>3</v>
      </c>
      <c r="C544">
        <v>75</v>
      </c>
      <c r="D544" t="s">
        <v>1</v>
      </c>
      <c r="E544">
        <v>0</v>
      </c>
      <c r="F544">
        <v>0</v>
      </c>
      <c r="G544" t="s">
        <v>2</v>
      </c>
      <c r="H544">
        <v>0</v>
      </c>
      <c r="I544">
        <v>0</v>
      </c>
      <c r="J544" t="s">
        <v>3</v>
      </c>
      <c r="K544">
        <v>0</v>
      </c>
      <c r="L544">
        <v>0</v>
      </c>
      <c r="M544" t="s">
        <v>4</v>
      </c>
      <c r="N544">
        <v>0</v>
      </c>
      <c r="O544">
        <v>0</v>
      </c>
      <c r="P544" t="s">
        <v>5</v>
      </c>
      <c r="Q544">
        <v>0</v>
      </c>
      <c r="R544">
        <v>0</v>
      </c>
      <c r="S544" t="s">
        <v>6</v>
      </c>
      <c r="T544">
        <v>0</v>
      </c>
      <c r="U544">
        <v>0</v>
      </c>
      <c r="V544" t="s">
        <v>7</v>
      </c>
      <c r="W544">
        <v>0</v>
      </c>
      <c r="X544">
        <v>0</v>
      </c>
      <c r="Y544" t="s">
        <v>8</v>
      </c>
      <c r="Z544">
        <v>0</v>
      </c>
      <c r="AA544">
        <v>0</v>
      </c>
      <c r="AB544" t="s">
        <v>9</v>
      </c>
      <c r="AC544">
        <v>0</v>
      </c>
      <c r="AD544">
        <v>0</v>
      </c>
      <c r="AE544" t="s">
        <v>10</v>
      </c>
      <c r="AF544">
        <v>0</v>
      </c>
      <c r="AG544">
        <v>0</v>
      </c>
      <c r="AH544" t="s">
        <v>11</v>
      </c>
      <c r="AI544">
        <v>0</v>
      </c>
      <c r="AJ544">
        <v>0</v>
      </c>
      <c r="AK544" t="s">
        <v>12</v>
      </c>
      <c r="AL544">
        <v>0</v>
      </c>
      <c r="AM544">
        <v>0</v>
      </c>
    </row>
    <row r="545" spans="1:39" x14ac:dyDescent="0.25">
      <c r="A545" t="s">
        <v>145</v>
      </c>
      <c r="B545">
        <v>4</v>
      </c>
      <c r="C545">
        <v>100</v>
      </c>
      <c r="D545" t="s">
        <v>1</v>
      </c>
      <c r="E545">
        <v>0</v>
      </c>
      <c r="F545">
        <v>0</v>
      </c>
      <c r="G545" t="s">
        <v>2</v>
      </c>
      <c r="H545">
        <v>0</v>
      </c>
      <c r="I545">
        <v>0</v>
      </c>
      <c r="J545" t="s">
        <v>3</v>
      </c>
      <c r="K545">
        <v>0</v>
      </c>
      <c r="L545">
        <v>0</v>
      </c>
      <c r="M545" t="s">
        <v>4</v>
      </c>
      <c r="N545">
        <v>0</v>
      </c>
      <c r="O545">
        <v>0</v>
      </c>
      <c r="P545" t="s">
        <v>5</v>
      </c>
      <c r="Q545">
        <v>0</v>
      </c>
      <c r="R545">
        <v>0</v>
      </c>
      <c r="S545" t="s">
        <v>6</v>
      </c>
      <c r="T545">
        <v>0</v>
      </c>
      <c r="U545">
        <v>0</v>
      </c>
      <c r="V545" t="s">
        <v>7</v>
      </c>
      <c r="W545">
        <v>0</v>
      </c>
      <c r="X545">
        <v>0</v>
      </c>
      <c r="Y545" t="s">
        <v>8</v>
      </c>
      <c r="Z545">
        <v>0</v>
      </c>
      <c r="AA545">
        <v>0</v>
      </c>
      <c r="AB545" t="s">
        <v>9</v>
      </c>
      <c r="AC545">
        <v>0</v>
      </c>
      <c r="AD545">
        <v>0</v>
      </c>
      <c r="AE545" t="s">
        <v>10</v>
      </c>
      <c r="AF545">
        <v>0</v>
      </c>
      <c r="AG545">
        <v>0</v>
      </c>
      <c r="AH545" t="s">
        <v>11</v>
      </c>
      <c r="AI545">
        <v>0</v>
      </c>
      <c r="AJ545">
        <v>0</v>
      </c>
      <c r="AK545" t="s">
        <v>12</v>
      </c>
      <c r="AL545">
        <v>0</v>
      </c>
      <c r="AM545">
        <v>0</v>
      </c>
    </row>
    <row r="546" spans="1:39" x14ac:dyDescent="0.25">
      <c r="A546" t="s">
        <v>145</v>
      </c>
      <c r="B546">
        <v>5</v>
      </c>
      <c r="C546">
        <v>125</v>
      </c>
      <c r="D546" t="s">
        <v>1</v>
      </c>
      <c r="E546">
        <v>0</v>
      </c>
      <c r="F546">
        <v>0</v>
      </c>
      <c r="G546" t="s">
        <v>2</v>
      </c>
      <c r="H546">
        <v>0</v>
      </c>
      <c r="I546">
        <v>0</v>
      </c>
      <c r="J546" t="s">
        <v>3</v>
      </c>
      <c r="K546">
        <v>0</v>
      </c>
      <c r="L546">
        <v>0</v>
      </c>
      <c r="M546" t="s">
        <v>4</v>
      </c>
      <c r="N546">
        <v>0</v>
      </c>
      <c r="O546">
        <v>0</v>
      </c>
      <c r="P546" t="s">
        <v>5</v>
      </c>
      <c r="Q546">
        <v>0</v>
      </c>
      <c r="R546">
        <v>0</v>
      </c>
      <c r="S546" t="s">
        <v>6</v>
      </c>
      <c r="T546">
        <v>0</v>
      </c>
      <c r="U546">
        <v>0</v>
      </c>
      <c r="V546" t="s">
        <v>7</v>
      </c>
      <c r="W546">
        <v>0</v>
      </c>
      <c r="X546">
        <v>0</v>
      </c>
      <c r="Y546" t="s">
        <v>8</v>
      </c>
      <c r="Z546">
        <v>0</v>
      </c>
      <c r="AA546">
        <v>0</v>
      </c>
      <c r="AB546" t="s">
        <v>9</v>
      </c>
      <c r="AC546">
        <v>0</v>
      </c>
      <c r="AD546">
        <v>0</v>
      </c>
      <c r="AE546" t="s">
        <v>10</v>
      </c>
      <c r="AF546">
        <v>0</v>
      </c>
      <c r="AG546">
        <v>0</v>
      </c>
      <c r="AH546" t="s">
        <v>11</v>
      </c>
      <c r="AI546">
        <v>0</v>
      </c>
      <c r="AJ546">
        <v>0</v>
      </c>
      <c r="AK546" t="s">
        <v>12</v>
      </c>
      <c r="AL546">
        <v>0</v>
      </c>
      <c r="AM546">
        <v>0</v>
      </c>
    </row>
    <row r="547" spans="1:39" x14ac:dyDescent="0.25">
      <c r="A547" t="s">
        <v>145</v>
      </c>
      <c r="B547">
        <v>6</v>
      </c>
      <c r="C547">
        <v>150</v>
      </c>
      <c r="D547" t="s">
        <v>1</v>
      </c>
      <c r="E547">
        <v>0</v>
      </c>
      <c r="F547">
        <v>0</v>
      </c>
      <c r="G547" t="s">
        <v>2</v>
      </c>
      <c r="H547">
        <v>0</v>
      </c>
      <c r="I547">
        <v>0</v>
      </c>
      <c r="J547" t="s">
        <v>3</v>
      </c>
      <c r="K547">
        <v>0</v>
      </c>
      <c r="L547">
        <v>0</v>
      </c>
      <c r="M547" t="s">
        <v>4</v>
      </c>
      <c r="N547">
        <v>0</v>
      </c>
      <c r="O547">
        <v>0</v>
      </c>
      <c r="P547" t="s">
        <v>5</v>
      </c>
      <c r="Q547">
        <v>0</v>
      </c>
      <c r="R547">
        <v>0</v>
      </c>
      <c r="S547" t="s">
        <v>6</v>
      </c>
      <c r="T547">
        <v>0</v>
      </c>
      <c r="U547">
        <v>0</v>
      </c>
      <c r="V547" t="s">
        <v>7</v>
      </c>
      <c r="W547">
        <v>0</v>
      </c>
      <c r="X547">
        <v>0</v>
      </c>
      <c r="Y547" t="s">
        <v>8</v>
      </c>
      <c r="Z547">
        <v>0</v>
      </c>
      <c r="AA547">
        <v>0</v>
      </c>
      <c r="AB547" t="s">
        <v>9</v>
      </c>
      <c r="AC547">
        <v>0</v>
      </c>
      <c r="AD547">
        <v>0</v>
      </c>
      <c r="AE547" t="s">
        <v>10</v>
      </c>
      <c r="AF547">
        <v>0</v>
      </c>
      <c r="AG547">
        <v>0</v>
      </c>
      <c r="AH547" t="s">
        <v>11</v>
      </c>
      <c r="AI547">
        <v>0</v>
      </c>
      <c r="AJ547">
        <v>0</v>
      </c>
      <c r="AK547" t="s">
        <v>12</v>
      </c>
      <c r="AL547">
        <v>0</v>
      </c>
      <c r="AM547">
        <v>0</v>
      </c>
    </row>
    <row r="548" spans="1:39" x14ac:dyDescent="0.25">
      <c r="A548" t="s">
        <v>145</v>
      </c>
      <c r="B548">
        <v>7</v>
      </c>
      <c r="C548">
        <v>175</v>
      </c>
      <c r="D548" t="s">
        <v>1</v>
      </c>
      <c r="E548">
        <v>0</v>
      </c>
      <c r="F548">
        <v>0</v>
      </c>
      <c r="G548" t="s">
        <v>2</v>
      </c>
      <c r="H548">
        <v>0</v>
      </c>
      <c r="I548">
        <v>0</v>
      </c>
      <c r="J548" t="s">
        <v>3</v>
      </c>
      <c r="K548">
        <v>0</v>
      </c>
      <c r="L548">
        <v>0</v>
      </c>
      <c r="M548" t="s">
        <v>4</v>
      </c>
      <c r="N548">
        <v>0</v>
      </c>
      <c r="O548">
        <v>0</v>
      </c>
      <c r="P548" t="s">
        <v>5</v>
      </c>
      <c r="Q548">
        <v>0</v>
      </c>
      <c r="R548">
        <v>0</v>
      </c>
      <c r="S548" t="s">
        <v>6</v>
      </c>
      <c r="T548">
        <v>0</v>
      </c>
      <c r="U548">
        <v>0</v>
      </c>
      <c r="V548" t="s">
        <v>7</v>
      </c>
      <c r="W548">
        <v>0</v>
      </c>
      <c r="X548">
        <v>0</v>
      </c>
      <c r="Y548" t="s">
        <v>8</v>
      </c>
      <c r="Z548">
        <v>0</v>
      </c>
      <c r="AA548">
        <v>0</v>
      </c>
      <c r="AB548" t="s">
        <v>9</v>
      </c>
      <c r="AC548">
        <v>0</v>
      </c>
      <c r="AD548">
        <v>0</v>
      </c>
      <c r="AE548" t="s">
        <v>10</v>
      </c>
      <c r="AF548">
        <v>0</v>
      </c>
      <c r="AG548">
        <v>0</v>
      </c>
      <c r="AH548" t="s">
        <v>11</v>
      </c>
      <c r="AI548">
        <v>0</v>
      </c>
      <c r="AJ548">
        <v>0</v>
      </c>
      <c r="AK548" t="s">
        <v>12</v>
      </c>
      <c r="AL548">
        <v>0</v>
      </c>
      <c r="AM548">
        <v>0</v>
      </c>
    </row>
    <row r="549" spans="1:39" x14ac:dyDescent="0.25">
      <c r="A549" t="s">
        <v>145</v>
      </c>
      <c r="B549">
        <v>8</v>
      </c>
      <c r="C549">
        <v>200</v>
      </c>
      <c r="D549" t="s">
        <v>1</v>
      </c>
      <c r="E549">
        <v>0</v>
      </c>
      <c r="F549">
        <v>0</v>
      </c>
      <c r="G549" t="s">
        <v>2</v>
      </c>
      <c r="H549">
        <v>0</v>
      </c>
      <c r="I549">
        <v>0</v>
      </c>
      <c r="J549" t="s">
        <v>3</v>
      </c>
      <c r="K549">
        <v>0</v>
      </c>
      <c r="L549">
        <v>0</v>
      </c>
      <c r="M549" t="s">
        <v>4</v>
      </c>
      <c r="N549">
        <v>0</v>
      </c>
      <c r="O549">
        <v>0</v>
      </c>
      <c r="P549" t="s">
        <v>5</v>
      </c>
      <c r="Q549">
        <v>0</v>
      </c>
      <c r="R549">
        <v>0</v>
      </c>
      <c r="S549" t="s">
        <v>6</v>
      </c>
      <c r="T549">
        <v>0</v>
      </c>
      <c r="U549">
        <v>0</v>
      </c>
      <c r="V549" t="s">
        <v>7</v>
      </c>
      <c r="W549">
        <v>0</v>
      </c>
      <c r="X549">
        <v>0</v>
      </c>
      <c r="Y549" t="s">
        <v>8</v>
      </c>
      <c r="Z549">
        <v>0</v>
      </c>
      <c r="AA549">
        <v>0</v>
      </c>
      <c r="AB549" t="s">
        <v>9</v>
      </c>
      <c r="AC549">
        <v>0</v>
      </c>
      <c r="AD549">
        <v>0</v>
      </c>
      <c r="AE549" t="s">
        <v>10</v>
      </c>
      <c r="AF549">
        <v>0</v>
      </c>
      <c r="AG549">
        <v>0</v>
      </c>
      <c r="AH549" t="s">
        <v>11</v>
      </c>
      <c r="AI549">
        <v>0</v>
      </c>
      <c r="AJ549">
        <v>0</v>
      </c>
      <c r="AK549" t="s">
        <v>12</v>
      </c>
      <c r="AL549">
        <v>0</v>
      </c>
      <c r="AM549">
        <v>0</v>
      </c>
    </row>
    <row r="550" spans="1:39" x14ac:dyDescent="0.25">
      <c r="A550" t="s">
        <v>145</v>
      </c>
      <c r="B550">
        <v>9</v>
      </c>
      <c r="C550">
        <v>225</v>
      </c>
      <c r="D550" t="s">
        <v>1</v>
      </c>
      <c r="E550">
        <v>0</v>
      </c>
      <c r="F550">
        <v>0</v>
      </c>
      <c r="G550" t="s">
        <v>2</v>
      </c>
      <c r="H550">
        <v>0</v>
      </c>
      <c r="I550">
        <v>0</v>
      </c>
      <c r="J550" t="s">
        <v>3</v>
      </c>
      <c r="K550">
        <v>0</v>
      </c>
      <c r="L550">
        <v>0</v>
      </c>
      <c r="M550" t="s">
        <v>4</v>
      </c>
      <c r="N550">
        <v>0</v>
      </c>
      <c r="O550">
        <v>0</v>
      </c>
      <c r="P550" t="s">
        <v>5</v>
      </c>
      <c r="Q550">
        <v>0</v>
      </c>
      <c r="R550">
        <v>0</v>
      </c>
      <c r="S550" t="s">
        <v>6</v>
      </c>
      <c r="T550">
        <v>0</v>
      </c>
      <c r="U550">
        <v>0</v>
      </c>
      <c r="V550" t="s">
        <v>7</v>
      </c>
      <c r="W550">
        <v>0</v>
      </c>
      <c r="X550">
        <v>0</v>
      </c>
      <c r="Y550" t="s">
        <v>8</v>
      </c>
      <c r="Z550">
        <v>0</v>
      </c>
      <c r="AA550">
        <v>0</v>
      </c>
      <c r="AB550" t="s">
        <v>9</v>
      </c>
      <c r="AC550">
        <v>0</v>
      </c>
      <c r="AD550">
        <v>0</v>
      </c>
      <c r="AE550" t="s">
        <v>10</v>
      </c>
      <c r="AF550">
        <v>0</v>
      </c>
      <c r="AG550">
        <v>0</v>
      </c>
      <c r="AH550" t="s">
        <v>11</v>
      </c>
      <c r="AI550">
        <v>0</v>
      </c>
      <c r="AJ550">
        <v>0</v>
      </c>
      <c r="AK550" t="s">
        <v>12</v>
      </c>
      <c r="AL550">
        <v>0</v>
      </c>
      <c r="AM550">
        <v>0</v>
      </c>
    </row>
    <row r="551" spans="1:39" x14ac:dyDescent="0.25">
      <c r="A551" t="s">
        <v>145</v>
      </c>
      <c r="B551">
        <v>10</v>
      </c>
      <c r="C551">
        <v>250</v>
      </c>
      <c r="D551" t="s">
        <v>1</v>
      </c>
      <c r="E551">
        <v>0</v>
      </c>
      <c r="F551">
        <v>0</v>
      </c>
      <c r="G551" t="s">
        <v>2</v>
      </c>
      <c r="H551">
        <v>0</v>
      </c>
      <c r="I551">
        <v>0</v>
      </c>
      <c r="J551" t="s">
        <v>3</v>
      </c>
      <c r="K551">
        <v>0</v>
      </c>
      <c r="L551">
        <v>0</v>
      </c>
      <c r="M551" t="s">
        <v>4</v>
      </c>
      <c r="N551">
        <v>0</v>
      </c>
      <c r="O551">
        <v>0</v>
      </c>
      <c r="P551" t="s">
        <v>5</v>
      </c>
      <c r="Q551">
        <v>0</v>
      </c>
      <c r="R551">
        <v>0</v>
      </c>
      <c r="S551" t="s">
        <v>6</v>
      </c>
      <c r="T551">
        <v>0</v>
      </c>
      <c r="U551">
        <v>0</v>
      </c>
      <c r="V551" t="s">
        <v>7</v>
      </c>
      <c r="W551">
        <v>0</v>
      </c>
      <c r="X551">
        <v>0</v>
      </c>
      <c r="Y551" t="s">
        <v>8</v>
      </c>
      <c r="Z551">
        <v>0</v>
      </c>
      <c r="AA551">
        <v>0</v>
      </c>
      <c r="AB551" t="s">
        <v>9</v>
      </c>
      <c r="AC551">
        <v>0</v>
      </c>
      <c r="AD551">
        <v>0</v>
      </c>
      <c r="AE551" t="s">
        <v>10</v>
      </c>
      <c r="AF551">
        <v>0</v>
      </c>
      <c r="AG551">
        <v>0</v>
      </c>
      <c r="AH551" t="s">
        <v>11</v>
      </c>
      <c r="AI551">
        <v>0</v>
      </c>
      <c r="AJ551">
        <v>0</v>
      </c>
      <c r="AK551" t="s">
        <v>12</v>
      </c>
      <c r="AL551">
        <v>0</v>
      </c>
      <c r="AM551">
        <v>0</v>
      </c>
    </row>
    <row r="552" spans="1:39" x14ac:dyDescent="0.25">
      <c r="A552" t="s">
        <v>145</v>
      </c>
      <c r="B552">
        <v>11</v>
      </c>
      <c r="C552">
        <v>275</v>
      </c>
      <c r="D552" t="s">
        <v>1</v>
      </c>
      <c r="E552">
        <v>0</v>
      </c>
      <c r="F552">
        <v>0</v>
      </c>
      <c r="G552" t="s">
        <v>2</v>
      </c>
      <c r="H552">
        <v>0</v>
      </c>
      <c r="I552">
        <v>0</v>
      </c>
      <c r="J552" t="s">
        <v>3</v>
      </c>
      <c r="K552">
        <v>0</v>
      </c>
      <c r="L552">
        <v>0</v>
      </c>
      <c r="M552" t="s">
        <v>4</v>
      </c>
      <c r="N552">
        <v>0</v>
      </c>
      <c r="O552">
        <v>0</v>
      </c>
      <c r="P552" t="s">
        <v>5</v>
      </c>
      <c r="Q552">
        <v>0</v>
      </c>
      <c r="R552">
        <v>0</v>
      </c>
      <c r="S552" t="s">
        <v>6</v>
      </c>
      <c r="T552">
        <v>0</v>
      </c>
      <c r="U552">
        <v>0</v>
      </c>
      <c r="V552" t="s">
        <v>7</v>
      </c>
      <c r="W552">
        <v>0</v>
      </c>
      <c r="X552">
        <v>0</v>
      </c>
      <c r="Y552" t="s">
        <v>8</v>
      </c>
      <c r="Z552">
        <v>0</v>
      </c>
      <c r="AA552">
        <v>0</v>
      </c>
      <c r="AB552" t="s">
        <v>9</v>
      </c>
      <c r="AC552">
        <v>0</v>
      </c>
      <c r="AD552">
        <v>0</v>
      </c>
      <c r="AE552" t="s">
        <v>10</v>
      </c>
      <c r="AF552">
        <v>0</v>
      </c>
      <c r="AG552">
        <v>0</v>
      </c>
      <c r="AH552" t="s">
        <v>11</v>
      </c>
      <c r="AI552">
        <v>0</v>
      </c>
      <c r="AJ552">
        <v>0</v>
      </c>
      <c r="AK552" t="s">
        <v>12</v>
      </c>
      <c r="AL552">
        <v>0</v>
      </c>
      <c r="AM552">
        <v>0</v>
      </c>
    </row>
    <row r="553" spans="1:39" x14ac:dyDescent="0.25">
      <c r="A553" t="s">
        <v>145</v>
      </c>
      <c r="B553">
        <v>12</v>
      </c>
      <c r="C553">
        <v>300</v>
      </c>
      <c r="D553" t="s">
        <v>1</v>
      </c>
      <c r="E553">
        <v>0</v>
      </c>
      <c r="F553">
        <v>0</v>
      </c>
      <c r="G553" t="s">
        <v>2</v>
      </c>
      <c r="H553">
        <v>0</v>
      </c>
      <c r="I553">
        <v>0</v>
      </c>
      <c r="J553" t="s">
        <v>3</v>
      </c>
      <c r="K553">
        <v>0</v>
      </c>
      <c r="L553">
        <v>0</v>
      </c>
      <c r="M553" t="s">
        <v>4</v>
      </c>
      <c r="N553">
        <v>0</v>
      </c>
      <c r="O553">
        <v>0</v>
      </c>
      <c r="P553" t="s">
        <v>5</v>
      </c>
      <c r="Q553">
        <v>0</v>
      </c>
      <c r="R553">
        <v>0</v>
      </c>
      <c r="S553" t="s">
        <v>6</v>
      </c>
      <c r="T553">
        <v>0</v>
      </c>
      <c r="U553">
        <v>0</v>
      </c>
      <c r="V553" t="s">
        <v>7</v>
      </c>
      <c r="W553">
        <v>0</v>
      </c>
      <c r="X553">
        <v>0</v>
      </c>
      <c r="Y553" t="s">
        <v>8</v>
      </c>
      <c r="Z553">
        <v>0</v>
      </c>
      <c r="AA553">
        <v>0</v>
      </c>
      <c r="AB553" t="s">
        <v>9</v>
      </c>
      <c r="AC553">
        <v>0</v>
      </c>
      <c r="AD553">
        <v>0</v>
      </c>
      <c r="AE553" t="s">
        <v>10</v>
      </c>
      <c r="AF553">
        <v>0</v>
      </c>
      <c r="AG553">
        <v>0</v>
      </c>
      <c r="AH553" t="s">
        <v>11</v>
      </c>
      <c r="AI553">
        <v>0</v>
      </c>
      <c r="AJ553">
        <v>0</v>
      </c>
      <c r="AK553" t="s">
        <v>12</v>
      </c>
      <c r="AL553">
        <v>0</v>
      </c>
      <c r="AM553">
        <v>0</v>
      </c>
    </row>
    <row r="554" spans="1:39" x14ac:dyDescent="0.25">
      <c r="A554" t="s">
        <v>145</v>
      </c>
      <c r="B554">
        <v>13</v>
      </c>
      <c r="C554">
        <v>325</v>
      </c>
      <c r="D554" t="s">
        <v>1</v>
      </c>
      <c r="E554">
        <v>0</v>
      </c>
      <c r="F554">
        <v>0</v>
      </c>
      <c r="G554" t="s">
        <v>2</v>
      </c>
      <c r="H554">
        <v>0</v>
      </c>
      <c r="I554">
        <v>0</v>
      </c>
      <c r="J554" t="s">
        <v>3</v>
      </c>
      <c r="K554">
        <v>0</v>
      </c>
      <c r="L554">
        <v>0</v>
      </c>
      <c r="M554" t="s">
        <v>4</v>
      </c>
      <c r="N554">
        <v>0</v>
      </c>
      <c r="O554">
        <v>0</v>
      </c>
      <c r="P554" t="s">
        <v>5</v>
      </c>
      <c r="Q554">
        <v>0</v>
      </c>
      <c r="R554">
        <v>0</v>
      </c>
      <c r="S554" t="s">
        <v>6</v>
      </c>
      <c r="T554">
        <v>0</v>
      </c>
      <c r="U554">
        <v>0</v>
      </c>
      <c r="V554" t="s">
        <v>7</v>
      </c>
      <c r="W554">
        <v>0</v>
      </c>
      <c r="X554">
        <v>0</v>
      </c>
      <c r="Y554" t="s">
        <v>8</v>
      </c>
      <c r="Z554">
        <v>0</v>
      </c>
      <c r="AA554">
        <v>0</v>
      </c>
      <c r="AB554" t="s">
        <v>9</v>
      </c>
      <c r="AC554">
        <v>0</v>
      </c>
      <c r="AD554">
        <v>0</v>
      </c>
      <c r="AE554" t="s">
        <v>10</v>
      </c>
      <c r="AF554">
        <v>0</v>
      </c>
      <c r="AG554">
        <v>0</v>
      </c>
      <c r="AH554" t="s">
        <v>11</v>
      </c>
      <c r="AI554">
        <v>0</v>
      </c>
      <c r="AJ554">
        <v>0</v>
      </c>
      <c r="AK554" t="s">
        <v>12</v>
      </c>
      <c r="AL554">
        <v>0</v>
      </c>
      <c r="AM554">
        <v>0</v>
      </c>
    </row>
    <row r="555" spans="1:39" x14ac:dyDescent="0.25">
      <c r="A555" t="s">
        <v>145</v>
      </c>
      <c r="B555">
        <v>14</v>
      </c>
      <c r="C555">
        <v>350</v>
      </c>
      <c r="D555" t="s">
        <v>1</v>
      </c>
      <c r="E555">
        <v>0</v>
      </c>
      <c r="F555">
        <v>0</v>
      </c>
      <c r="G555" t="s">
        <v>2</v>
      </c>
      <c r="H555">
        <v>0</v>
      </c>
      <c r="I555">
        <v>0</v>
      </c>
      <c r="J555" t="s">
        <v>3</v>
      </c>
      <c r="K555">
        <v>0</v>
      </c>
      <c r="L555">
        <v>0</v>
      </c>
      <c r="M555" t="s">
        <v>4</v>
      </c>
      <c r="N555">
        <v>0</v>
      </c>
      <c r="O555">
        <v>0</v>
      </c>
      <c r="P555" t="s">
        <v>5</v>
      </c>
      <c r="Q555">
        <v>0</v>
      </c>
      <c r="R555">
        <v>0</v>
      </c>
      <c r="S555" t="s">
        <v>6</v>
      </c>
      <c r="T555">
        <v>0</v>
      </c>
      <c r="U555">
        <v>0</v>
      </c>
      <c r="V555" t="s">
        <v>7</v>
      </c>
      <c r="W555">
        <v>0</v>
      </c>
      <c r="X555">
        <v>0</v>
      </c>
      <c r="Y555" t="s">
        <v>8</v>
      </c>
      <c r="Z555">
        <v>0</v>
      </c>
      <c r="AA555">
        <v>0</v>
      </c>
      <c r="AB555" t="s">
        <v>9</v>
      </c>
      <c r="AC555">
        <v>0</v>
      </c>
      <c r="AD555">
        <v>0</v>
      </c>
      <c r="AE555" t="s">
        <v>10</v>
      </c>
      <c r="AF555">
        <v>0</v>
      </c>
      <c r="AG555">
        <v>0</v>
      </c>
      <c r="AH555" t="s">
        <v>11</v>
      </c>
      <c r="AI555">
        <v>0</v>
      </c>
      <c r="AJ555">
        <v>0</v>
      </c>
      <c r="AK555" t="s">
        <v>12</v>
      </c>
      <c r="AL555">
        <v>0</v>
      </c>
      <c r="AM555">
        <v>0</v>
      </c>
    </row>
    <row r="556" spans="1:39" x14ac:dyDescent="0.25">
      <c r="A556" t="s">
        <v>145</v>
      </c>
      <c r="B556">
        <v>15</v>
      </c>
      <c r="C556">
        <v>375</v>
      </c>
      <c r="D556" t="s">
        <v>1</v>
      </c>
      <c r="E556">
        <v>0</v>
      </c>
      <c r="F556">
        <v>0</v>
      </c>
      <c r="G556" t="s">
        <v>2</v>
      </c>
      <c r="H556">
        <v>0</v>
      </c>
      <c r="I556">
        <v>0</v>
      </c>
      <c r="J556" t="s">
        <v>3</v>
      </c>
      <c r="K556">
        <v>0</v>
      </c>
      <c r="L556">
        <v>0</v>
      </c>
      <c r="M556" t="s">
        <v>4</v>
      </c>
      <c r="N556">
        <v>0</v>
      </c>
      <c r="O556">
        <v>0</v>
      </c>
      <c r="P556" t="s">
        <v>5</v>
      </c>
      <c r="Q556">
        <v>0</v>
      </c>
      <c r="R556">
        <v>0</v>
      </c>
      <c r="S556" t="s">
        <v>6</v>
      </c>
      <c r="T556">
        <v>0</v>
      </c>
      <c r="U556">
        <v>0</v>
      </c>
      <c r="V556" t="s">
        <v>7</v>
      </c>
      <c r="W556">
        <v>0</v>
      </c>
      <c r="X556">
        <v>0</v>
      </c>
      <c r="Y556" t="s">
        <v>8</v>
      </c>
      <c r="Z556">
        <v>0</v>
      </c>
      <c r="AA556">
        <v>0</v>
      </c>
      <c r="AB556" t="s">
        <v>9</v>
      </c>
      <c r="AC556">
        <v>0</v>
      </c>
      <c r="AD556">
        <v>0</v>
      </c>
      <c r="AE556" t="s">
        <v>10</v>
      </c>
      <c r="AF556">
        <v>0</v>
      </c>
      <c r="AG556">
        <v>0</v>
      </c>
      <c r="AH556" t="s">
        <v>11</v>
      </c>
      <c r="AI556">
        <v>0</v>
      </c>
      <c r="AJ556">
        <v>0</v>
      </c>
      <c r="AK556" t="s">
        <v>12</v>
      </c>
      <c r="AL556">
        <v>0</v>
      </c>
      <c r="AM556">
        <v>0</v>
      </c>
    </row>
    <row r="557" spans="1:39" x14ac:dyDescent="0.25">
      <c r="A557" t="s">
        <v>145</v>
      </c>
      <c r="B557">
        <v>16</v>
      </c>
      <c r="C557">
        <v>400</v>
      </c>
      <c r="D557" t="s">
        <v>1</v>
      </c>
      <c r="E557">
        <v>0</v>
      </c>
      <c r="F557">
        <v>0</v>
      </c>
      <c r="G557" t="s">
        <v>2</v>
      </c>
      <c r="H557">
        <v>0</v>
      </c>
      <c r="I557">
        <v>0</v>
      </c>
      <c r="J557" t="s">
        <v>3</v>
      </c>
      <c r="K557">
        <v>0</v>
      </c>
      <c r="L557">
        <v>0</v>
      </c>
      <c r="M557" t="s">
        <v>4</v>
      </c>
      <c r="N557">
        <v>0</v>
      </c>
      <c r="O557">
        <v>0</v>
      </c>
      <c r="P557" t="s">
        <v>5</v>
      </c>
      <c r="Q557">
        <v>0</v>
      </c>
      <c r="R557">
        <v>0</v>
      </c>
      <c r="S557" t="s">
        <v>6</v>
      </c>
      <c r="T557">
        <v>0</v>
      </c>
      <c r="U557">
        <v>0</v>
      </c>
      <c r="V557" t="s">
        <v>7</v>
      </c>
      <c r="W557">
        <v>0</v>
      </c>
      <c r="X557">
        <v>0</v>
      </c>
      <c r="Y557" t="s">
        <v>8</v>
      </c>
      <c r="Z557">
        <v>0</v>
      </c>
      <c r="AA557">
        <v>0</v>
      </c>
      <c r="AB557" t="s">
        <v>9</v>
      </c>
      <c r="AC557">
        <v>0</v>
      </c>
      <c r="AD557">
        <v>0</v>
      </c>
      <c r="AE557" t="s">
        <v>10</v>
      </c>
      <c r="AF557">
        <v>0</v>
      </c>
      <c r="AG557">
        <v>0</v>
      </c>
      <c r="AH557" t="s">
        <v>11</v>
      </c>
      <c r="AI557">
        <v>0</v>
      </c>
      <c r="AJ557">
        <v>0</v>
      </c>
      <c r="AK557" t="s">
        <v>12</v>
      </c>
      <c r="AL557">
        <v>0</v>
      </c>
      <c r="AM557">
        <v>0</v>
      </c>
    </row>
    <row r="558" spans="1:39" x14ac:dyDescent="0.25">
      <c r="A558" t="s">
        <v>145</v>
      </c>
      <c r="B558">
        <v>17</v>
      </c>
      <c r="C558">
        <v>425</v>
      </c>
      <c r="D558" t="s">
        <v>1</v>
      </c>
      <c r="E558">
        <v>0</v>
      </c>
      <c r="F558">
        <v>0</v>
      </c>
      <c r="G558" t="s">
        <v>2</v>
      </c>
      <c r="H558">
        <v>0</v>
      </c>
      <c r="I558">
        <v>0</v>
      </c>
      <c r="J558" t="s">
        <v>3</v>
      </c>
      <c r="K558">
        <v>0</v>
      </c>
      <c r="L558">
        <v>0</v>
      </c>
      <c r="M558" t="s">
        <v>4</v>
      </c>
      <c r="N558">
        <v>0</v>
      </c>
      <c r="O558">
        <v>0</v>
      </c>
      <c r="P558" t="s">
        <v>5</v>
      </c>
      <c r="Q558">
        <v>0</v>
      </c>
      <c r="R558">
        <v>0</v>
      </c>
      <c r="S558" t="s">
        <v>6</v>
      </c>
      <c r="T558">
        <v>0</v>
      </c>
      <c r="U558">
        <v>0</v>
      </c>
      <c r="V558" t="s">
        <v>7</v>
      </c>
      <c r="W558">
        <v>0</v>
      </c>
      <c r="X558">
        <v>0</v>
      </c>
      <c r="Y558" t="s">
        <v>8</v>
      </c>
      <c r="Z558">
        <v>0</v>
      </c>
      <c r="AA558">
        <v>0</v>
      </c>
      <c r="AB558" t="s">
        <v>9</v>
      </c>
      <c r="AC558">
        <v>0</v>
      </c>
      <c r="AD558">
        <v>0</v>
      </c>
      <c r="AE558" t="s">
        <v>10</v>
      </c>
      <c r="AF558">
        <v>0</v>
      </c>
      <c r="AG558">
        <v>0</v>
      </c>
      <c r="AH558" t="s">
        <v>11</v>
      </c>
      <c r="AI558">
        <v>0</v>
      </c>
      <c r="AJ558">
        <v>0</v>
      </c>
      <c r="AK558" t="s">
        <v>12</v>
      </c>
      <c r="AL558">
        <v>0</v>
      </c>
      <c r="AM558">
        <v>0</v>
      </c>
    </row>
    <row r="559" spans="1:39" x14ac:dyDescent="0.25">
      <c r="A559" t="s">
        <v>145</v>
      </c>
      <c r="B559">
        <v>18</v>
      </c>
      <c r="C559">
        <v>450</v>
      </c>
      <c r="D559" t="s">
        <v>1</v>
      </c>
      <c r="E559">
        <v>0</v>
      </c>
      <c r="F559">
        <v>0</v>
      </c>
      <c r="G559" t="s">
        <v>2</v>
      </c>
      <c r="H559">
        <v>0</v>
      </c>
      <c r="I559">
        <v>0</v>
      </c>
      <c r="J559" t="s">
        <v>3</v>
      </c>
      <c r="K559">
        <v>0</v>
      </c>
      <c r="L559">
        <v>0</v>
      </c>
      <c r="M559" t="s">
        <v>4</v>
      </c>
      <c r="N559">
        <v>0</v>
      </c>
      <c r="O559">
        <v>0</v>
      </c>
      <c r="P559" t="s">
        <v>5</v>
      </c>
      <c r="Q559">
        <v>0</v>
      </c>
      <c r="R559">
        <v>0</v>
      </c>
      <c r="S559" t="s">
        <v>6</v>
      </c>
      <c r="T559">
        <v>0</v>
      </c>
      <c r="U559">
        <v>0</v>
      </c>
      <c r="V559" t="s">
        <v>7</v>
      </c>
      <c r="W559">
        <v>0</v>
      </c>
      <c r="X559">
        <v>0</v>
      </c>
      <c r="Y559" t="s">
        <v>8</v>
      </c>
      <c r="Z559">
        <v>0</v>
      </c>
      <c r="AA559">
        <v>0</v>
      </c>
      <c r="AB559" t="s">
        <v>9</v>
      </c>
      <c r="AC559">
        <v>0</v>
      </c>
      <c r="AD559">
        <v>0</v>
      </c>
      <c r="AE559" t="s">
        <v>10</v>
      </c>
      <c r="AF559">
        <v>0</v>
      </c>
      <c r="AG559">
        <v>0</v>
      </c>
      <c r="AH559" t="s">
        <v>11</v>
      </c>
      <c r="AI559">
        <v>0</v>
      </c>
      <c r="AJ559">
        <v>0</v>
      </c>
      <c r="AK559" t="s">
        <v>12</v>
      </c>
      <c r="AL559">
        <v>0</v>
      </c>
      <c r="AM559">
        <v>0</v>
      </c>
    </row>
    <row r="560" spans="1:39" x14ac:dyDescent="0.25">
      <c r="A560" t="s">
        <v>145</v>
      </c>
      <c r="B560">
        <v>19</v>
      </c>
      <c r="C560">
        <v>475</v>
      </c>
      <c r="D560" t="s">
        <v>1</v>
      </c>
      <c r="E560">
        <v>0</v>
      </c>
      <c r="F560">
        <v>0</v>
      </c>
      <c r="G560" t="s">
        <v>2</v>
      </c>
      <c r="H560">
        <v>0</v>
      </c>
      <c r="I560">
        <v>0</v>
      </c>
      <c r="J560" t="s">
        <v>3</v>
      </c>
      <c r="K560">
        <v>0</v>
      </c>
      <c r="L560">
        <v>0</v>
      </c>
      <c r="M560" t="s">
        <v>4</v>
      </c>
      <c r="N560">
        <v>0</v>
      </c>
      <c r="O560">
        <v>0</v>
      </c>
      <c r="P560" t="s">
        <v>5</v>
      </c>
      <c r="Q560">
        <v>0</v>
      </c>
      <c r="R560">
        <v>0</v>
      </c>
      <c r="S560" t="s">
        <v>6</v>
      </c>
      <c r="T560">
        <v>0</v>
      </c>
      <c r="U560">
        <v>0</v>
      </c>
      <c r="V560" t="s">
        <v>7</v>
      </c>
      <c r="W560">
        <v>0</v>
      </c>
      <c r="X560">
        <v>0</v>
      </c>
      <c r="Y560" t="s">
        <v>8</v>
      </c>
      <c r="Z560">
        <v>0</v>
      </c>
      <c r="AA560">
        <v>0</v>
      </c>
      <c r="AB560" t="s">
        <v>9</v>
      </c>
      <c r="AC560">
        <v>0</v>
      </c>
      <c r="AD560">
        <v>0</v>
      </c>
      <c r="AE560" t="s">
        <v>10</v>
      </c>
      <c r="AF560">
        <v>0</v>
      </c>
      <c r="AG560">
        <v>0</v>
      </c>
      <c r="AH560" t="s">
        <v>11</v>
      </c>
      <c r="AI560">
        <v>0</v>
      </c>
      <c r="AJ560">
        <v>0</v>
      </c>
      <c r="AK560" t="s">
        <v>12</v>
      </c>
      <c r="AL560">
        <v>0</v>
      </c>
      <c r="AM560">
        <v>0</v>
      </c>
    </row>
    <row r="561" spans="1:39" x14ac:dyDescent="0.25">
      <c r="A561" t="s">
        <v>145</v>
      </c>
      <c r="B561">
        <v>20</v>
      </c>
      <c r="C561">
        <v>500</v>
      </c>
      <c r="D561" t="s">
        <v>1</v>
      </c>
      <c r="E561">
        <v>0</v>
      </c>
      <c r="F561">
        <v>0</v>
      </c>
      <c r="G561" t="s">
        <v>2</v>
      </c>
      <c r="H561">
        <v>0</v>
      </c>
      <c r="I561">
        <v>0</v>
      </c>
      <c r="J561" t="s">
        <v>3</v>
      </c>
      <c r="K561">
        <v>0</v>
      </c>
      <c r="L561">
        <v>0</v>
      </c>
      <c r="M561" t="s">
        <v>4</v>
      </c>
      <c r="N561">
        <v>0</v>
      </c>
      <c r="O561">
        <v>0</v>
      </c>
      <c r="P561" t="s">
        <v>5</v>
      </c>
      <c r="Q561">
        <v>0</v>
      </c>
      <c r="R561">
        <v>0</v>
      </c>
      <c r="S561" t="s">
        <v>6</v>
      </c>
      <c r="T561">
        <v>0</v>
      </c>
      <c r="U561">
        <v>0</v>
      </c>
      <c r="V561" t="s">
        <v>7</v>
      </c>
      <c r="W561">
        <v>0</v>
      </c>
      <c r="X561">
        <v>0</v>
      </c>
      <c r="Y561" t="s">
        <v>8</v>
      </c>
      <c r="Z561">
        <v>0</v>
      </c>
      <c r="AA561">
        <v>0</v>
      </c>
      <c r="AB561" t="s">
        <v>9</v>
      </c>
      <c r="AC561">
        <v>0</v>
      </c>
      <c r="AD561">
        <v>0</v>
      </c>
      <c r="AE561" t="s">
        <v>10</v>
      </c>
      <c r="AF561">
        <v>0</v>
      </c>
      <c r="AG561">
        <v>0</v>
      </c>
      <c r="AH561" t="s">
        <v>11</v>
      </c>
      <c r="AI561">
        <v>0</v>
      </c>
      <c r="AJ561">
        <v>0</v>
      </c>
      <c r="AK561" t="s">
        <v>12</v>
      </c>
      <c r="AL561">
        <v>0</v>
      </c>
      <c r="AM561">
        <v>0</v>
      </c>
    </row>
    <row r="562" spans="1:39" x14ac:dyDescent="0.25">
      <c r="A562" t="s">
        <v>146</v>
      </c>
      <c r="B562">
        <v>1</v>
      </c>
      <c r="C562">
        <v>25</v>
      </c>
      <c r="D562" t="s">
        <v>1</v>
      </c>
      <c r="E562">
        <v>0</v>
      </c>
      <c r="F562">
        <v>0</v>
      </c>
      <c r="G562" t="s">
        <v>2</v>
      </c>
      <c r="H562">
        <v>408.917709</v>
      </c>
      <c r="I562">
        <v>0.237647</v>
      </c>
      <c r="J562" t="s">
        <v>3</v>
      </c>
      <c r="K562">
        <v>408.38864000000001</v>
      </c>
      <c r="L562">
        <v>0.237349</v>
      </c>
      <c r="M562" t="s">
        <v>4</v>
      </c>
      <c r="N562">
        <v>22.134719</v>
      </c>
      <c r="O562">
        <v>3.5300000000000002E-4</v>
      </c>
      <c r="P562" t="s">
        <v>5</v>
      </c>
      <c r="Q562">
        <v>0</v>
      </c>
      <c r="R562">
        <v>0</v>
      </c>
      <c r="S562" t="s">
        <v>6</v>
      </c>
      <c r="T562">
        <v>11.102368</v>
      </c>
      <c r="U562">
        <v>4.2099999999999999E-4</v>
      </c>
      <c r="V562" t="s">
        <v>7</v>
      </c>
      <c r="W562">
        <v>0</v>
      </c>
      <c r="X562">
        <v>0</v>
      </c>
      <c r="Y562" t="s">
        <v>8</v>
      </c>
      <c r="Z562">
        <v>0</v>
      </c>
      <c r="AA562">
        <v>0</v>
      </c>
      <c r="AB562" t="s">
        <v>9</v>
      </c>
      <c r="AC562">
        <v>2.6757E-2</v>
      </c>
      <c r="AD562">
        <v>4.3000000000000002E-5</v>
      </c>
      <c r="AE562" t="s">
        <v>10</v>
      </c>
      <c r="AF562">
        <v>0</v>
      </c>
      <c r="AG562">
        <v>0</v>
      </c>
      <c r="AH562" t="s">
        <v>11</v>
      </c>
      <c r="AI562">
        <v>0.97627399999999998</v>
      </c>
      <c r="AJ562">
        <v>6.0000000000000002E-5</v>
      </c>
      <c r="AK562" t="s">
        <v>12</v>
      </c>
      <c r="AL562">
        <v>0</v>
      </c>
      <c r="AM562">
        <v>0</v>
      </c>
    </row>
    <row r="563" spans="1:39" x14ac:dyDescent="0.25">
      <c r="A563" t="s">
        <v>146</v>
      </c>
      <c r="B563">
        <v>2</v>
      </c>
      <c r="C563">
        <v>50</v>
      </c>
      <c r="D563" t="s">
        <v>1</v>
      </c>
      <c r="E563">
        <v>0</v>
      </c>
      <c r="F563">
        <v>0</v>
      </c>
      <c r="G563" t="s">
        <v>2</v>
      </c>
      <c r="H563">
        <v>817.76371900000004</v>
      </c>
      <c r="I563">
        <v>0.51221700000000003</v>
      </c>
      <c r="J563" t="s">
        <v>3</v>
      </c>
      <c r="K563">
        <v>816.70606399999997</v>
      </c>
      <c r="L563">
        <v>0.51170800000000005</v>
      </c>
      <c r="M563" t="s">
        <v>4</v>
      </c>
      <c r="N563">
        <v>44.270961999999997</v>
      </c>
      <c r="O563">
        <v>8.9099999999999997E-4</v>
      </c>
      <c r="P563" t="s">
        <v>5</v>
      </c>
      <c r="Q563">
        <v>0</v>
      </c>
      <c r="R563">
        <v>0</v>
      </c>
      <c r="S563" t="s">
        <v>6</v>
      </c>
      <c r="T563">
        <v>22.200931000000001</v>
      </c>
      <c r="U563">
        <v>6.7100000000000005E-4</v>
      </c>
      <c r="V563" t="s">
        <v>7</v>
      </c>
      <c r="W563">
        <v>0</v>
      </c>
      <c r="X563">
        <v>0</v>
      </c>
      <c r="Y563" t="s">
        <v>8</v>
      </c>
      <c r="Z563">
        <v>0</v>
      </c>
      <c r="AA563">
        <v>0</v>
      </c>
      <c r="AB563" t="s">
        <v>9</v>
      </c>
      <c r="AC563">
        <v>2.3642E-2</v>
      </c>
      <c r="AD563">
        <v>5.5999999999999999E-5</v>
      </c>
      <c r="AE563" t="s">
        <v>10</v>
      </c>
      <c r="AF563">
        <v>0</v>
      </c>
      <c r="AG563">
        <v>0</v>
      </c>
      <c r="AH563" t="s">
        <v>11</v>
      </c>
      <c r="AI563">
        <v>0.979182</v>
      </c>
      <c r="AJ563">
        <v>2.0999999999999999E-5</v>
      </c>
      <c r="AK563" t="s">
        <v>12</v>
      </c>
      <c r="AL563">
        <v>0</v>
      </c>
      <c r="AM563">
        <v>0</v>
      </c>
    </row>
    <row r="564" spans="1:39" x14ac:dyDescent="0.25">
      <c r="A564" t="s">
        <v>146</v>
      </c>
      <c r="B564">
        <v>3</v>
      </c>
      <c r="C564">
        <v>75</v>
      </c>
      <c r="D564" t="s">
        <v>1</v>
      </c>
      <c r="E564">
        <v>0</v>
      </c>
      <c r="F564">
        <v>0</v>
      </c>
      <c r="G564" t="s">
        <v>2</v>
      </c>
      <c r="H564">
        <v>1226.570541</v>
      </c>
      <c r="I564">
        <v>0.94666499999999998</v>
      </c>
      <c r="J564" t="s">
        <v>3</v>
      </c>
      <c r="K564">
        <v>1224.98387</v>
      </c>
      <c r="L564">
        <v>0.94746799999999998</v>
      </c>
      <c r="M564" t="s">
        <v>4</v>
      </c>
      <c r="N564">
        <v>66.413621000000006</v>
      </c>
      <c r="O564">
        <v>5.8240000000000002E-3</v>
      </c>
      <c r="P564" t="s">
        <v>5</v>
      </c>
      <c r="Q564">
        <v>0</v>
      </c>
      <c r="R564">
        <v>0</v>
      </c>
      <c r="S564" t="s">
        <v>6</v>
      </c>
      <c r="T564">
        <v>33.296365999999999</v>
      </c>
      <c r="U564">
        <v>8.1499999999999997E-4</v>
      </c>
      <c r="V564" t="s">
        <v>7</v>
      </c>
      <c r="W564">
        <v>0</v>
      </c>
      <c r="X564">
        <v>0</v>
      </c>
      <c r="Y564" t="s">
        <v>8</v>
      </c>
      <c r="Z564">
        <v>0</v>
      </c>
      <c r="AA564">
        <v>0</v>
      </c>
      <c r="AB564" t="s">
        <v>9</v>
      </c>
      <c r="AC564">
        <v>2.2970999999999998E-2</v>
      </c>
      <c r="AD564">
        <v>5.7000000000000003E-5</v>
      </c>
      <c r="AE564" t="s">
        <v>10</v>
      </c>
      <c r="AF564">
        <v>0</v>
      </c>
      <c r="AG564">
        <v>0</v>
      </c>
      <c r="AH564" t="s">
        <v>11</v>
      </c>
      <c r="AI564">
        <v>0.98033999999999999</v>
      </c>
      <c r="AJ564">
        <v>7.9999999999999996E-6</v>
      </c>
      <c r="AK564" t="s">
        <v>12</v>
      </c>
      <c r="AL564">
        <v>0</v>
      </c>
      <c r="AM564">
        <v>0</v>
      </c>
    </row>
    <row r="565" spans="1:39" x14ac:dyDescent="0.25">
      <c r="A565" t="s">
        <v>146</v>
      </c>
      <c r="B565">
        <v>4</v>
      </c>
      <c r="C565">
        <v>100</v>
      </c>
      <c r="D565" t="s">
        <v>1</v>
      </c>
      <c r="E565">
        <v>0</v>
      </c>
      <c r="F565">
        <v>0</v>
      </c>
      <c r="G565" t="s">
        <v>2</v>
      </c>
      <c r="H565">
        <v>1635.3410980000001</v>
      </c>
      <c r="I565">
        <v>1.4553959999999999</v>
      </c>
      <c r="J565" t="s">
        <v>3</v>
      </c>
      <c r="K565">
        <v>1633.225588</v>
      </c>
      <c r="L565">
        <v>1.4566889999999999</v>
      </c>
      <c r="M565" t="s">
        <v>4</v>
      </c>
      <c r="N565">
        <v>88.551445000000001</v>
      </c>
      <c r="O565">
        <v>7.2960000000000004E-3</v>
      </c>
      <c r="P565" t="s">
        <v>5</v>
      </c>
      <c r="Q565">
        <v>0</v>
      </c>
      <c r="R565">
        <v>0</v>
      </c>
      <c r="S565" t="s">
        <v>6</v>
      </c>
      <c r="T565">
        <v>44.395142999999997</v>
      </c>
      <c r="U565">
        <v>1.3450000000000001E-3</v>
      </c>
      <c r="V565" t="s">
        <v>7</v>
      </c>
      <c r="W565">
        <v>0</v>
      </c>
      <c r="X565">
        <v>0</v>
      </c>
      <c r="Y565" t="s">
        <v>8</v>
      </c>
      <c r="Z565">
        <v>0</v>
      </c>
      <c r="AA565">
        <v>0</v>
      </c>
      <c r="AB565" t="s">
        <v>9</v>
      </c>
      <c r="AC565">
        <v>2.1691999999999999E-2</v>
      </c>
      <c r="AD565">
        <v>5.8999999999999998E-5</v>
      </c>
      <c r="AE565" t="s">
        <v>10</v>
      </c>
      <c r="AF565">
        <v>0</v>
      </c>
      <c r="AG565">
        <v>0</v>
      </c>
      <c r="AH565" t="s">
        <v>11</v>
      </c>
      <c r="AI565">
        <v>0.98063800000000001</v>
      </c>
      <c r="AJ565">
        <v>6.9999999999999999E-6</v>
      </c>
      <c r="AK565" t="s">
        <v>12</v>
      </c>
      <c r="AL565">
        <v>0</v>
      </c>
      <c r="AM565">
        <v>0</v>
      </c>
    </row>
    <row r="566" spans="1:39" x14ac:dyDescent="0.25">
      <c r="A566" t="s">
        <v>146</v>
      </c>
      <c r="B566">
        <v>5</v>
      </c>
      <c r="C566">
        <v>125</v>
      </c>
      <c r="D566" t="s">
        <v>1</v>
      </c>
      <c r="E566">
        <v>0</v>
      </c>
      <c r="F566">
        <v>0</v>
      </c>
      <c r="G566" t="s">
        <v>2</v>
      </c>
      <c r="H566">
        <v>2044.1505420000001</v>
      </c>
      <c r="I566">
        <v>1.956472</v>
      </c>
      <c r="J566" t="s">
        <v>3</v>
      </c>
      <c r="K566">
        <v>2041.506408</v>
      </c>
      <c r="L566">
        <v>1.958151</v>
      </c>
      <c r="M566" t="s">
        <v>4</v>
      </c>
      <c r="N566">
        <v>110.694288</v>
      </c>
      <c r="O566">
        <v>1.0071999999999999E-2</v>
      </c>
      <c r="P566" t="s">
        <v>5</v>
      </c>
      <c r="Q566">
        <v>0</v>
      </c>
      <c r="R566">
        <v>0</v>
      </c>
      <c r="S566" t="s">
        <v>6</v>
      </c>
      <c r="T566">
        <v>55.490647000000003</v>
      </c>
      <c r="U566">
        <v>1.645E-3</v>
      </c>
      <c r="V566" t="s">
        <v>7</v>
      </c>
      <c r="W566">
        <v>0</v>
      </c>
      <c r="X566">
        <v>0</v>
      </c>
      <c r="Y566" t="s">
        <v>8</v>
      </c>
      <c r="Z566">
        <v>0</v>
      </c>
      <c r="AA566">
        <v>0</v>
      </c>
      <c r="AB566" t="s">
        <v>9</v>
      </c>
      <c r="AC566">
        <v>2.0268999999999999E-2</v>
      </c>
      <c r="AD566">
        <v>5.8999999999999998E-5</v>
      </c>
      <c r="AE566" t="s">
        <v>10</v>
      </c>
      <c r="AF566">
        <v>0</v>
      </c>
      <c r="AG566">
        <v>0</v>
      </c>
      <c r="AH566" t="s">
        <v>11</v>
      </c>
      <c r="AI566">
        <v>0.98120099999999999</v>
      </c>
      <c r="AJ566">
        <v>7.9999999999999996E-6</v>
      </c>
      <c r="AK566" t="s">
        <v>12</v>
      </c>
      <c r="AL566">
        <v>0</v>
      </c>
      <c r="AM566">
        <v>0</v>
      </c>
    </row>
    <row r="567" spans="1:39" x14ac:dyDescent="0.25">
      <c r="A567" t="s">
        <v>146</v>
      </c>
      <c r="B567">
        <v>6</v>
      </c>
      <c r="C567">
        <v>150</v>
      </c>
      <c r="D567" t="s">
        <v>1</v>
      </c>
      <c r="E567">
        <v>0</v>
      </c>
      <c r="F567">
        <v>0</v>
      </c>
      <c r="G567" t="s">
        <v>2</v>
      </c>
      <c r="H567">
        <v>2452.957793</v>
      </c>
      <c r="I567">
        <v>2.614045</v>
      </c>
      <c r="J567" t="s">
        <v>3</v>
      </c>
      <c r="K567">
        <v>2449.7855359999999</v>
      </c>
      <c r="L567">
        <v>2.6160380000000001</v>
      </c>
      <c r="M567" t="s">
        <v>4</v>
      </c>
      <c r="N567">
        <v>132.82439099999999</v>
      </c>
      <c r="O567">
        <v>1.0286E-2</v>
      </c>
      <c r="P567" t="s">
        <v>5</v>
      </c>
      <c r="Q567">
        <v>0</v>
      </c>
      <c r="R567">
        <v>0</v>
      </c>
      <c r="S567" t="s">
        <v>6</v>
      </c>
      <c r="T567">
        <v>66.589956999999998</v>
      </c>
      <c r="U567">
        <v>2.1670000000000001E-3</v>
      </c>
      <c r="V567" t="s">
        <v>7</v>
      </c>
      <c r="W567">
        <v>0</v>
      </c>
      <c r="X567">
        <v>0</v>
      </c>
      <c r="Y567" t="s">
        <v>8</v>
      </c>
      <c r="Z567">
        <v>0</v>
      </c>
      <c r="AA567">
        <v>0</v>
      </c>
      <c r="AB567" t="s">
        <v>9</v>
      </c>
      <c r="AC567">
        <v>1.9761999999999998E-2</v>
      </c>
      <c r="AD567">
        <v>5.8E-5</v>
      </c>
      <c r="AE567" t="s">
        <v>10</v>
      </c>
      <c r="AF567">
        <v>0</v>
      </c>
      <c r="AG567">
        <v>0</v>
      </c>
      <c r="AH567" t="s">
        <v>11</v>
      </c>
      <c r="AI567">
        <v>0.98127500000000001</v>
      </c>
      <c r="AJ567">
        <v>7.9999999999999996E-6</v>
      </c>
      <c r="AK567" t="s">
        <v>12</v>
      </c>
      <c r="AL567">
        <v>0</v>
      </c>
      <c r="AM567">
        <v>0</v>
      </c>
    </row>
    <row r="568" spans="1:39" x14ac:dyDescent="0.25">
      <c r="A568" t="s">
        <v>146</v>
      </c>
      <c r="B568">
        <v>7</v>
      </c>
      <c r="C568">
        <v>175</v>
      </c>
      <c r="D568" t="s">
        <v>1</v>
      </c>
      <c r="E568">
        <v>0</v>
      </c>
      <c r="F568">
        <v>0</v>
      </c>
      <c r="G568" t="s">
        <v>2</v>
      </c>
      <c r="H568">
        <v>2861.7102100000002</v>
      </c>
      <c r="I568">
        <v>3.2085020000000002</v>
      </c>
      <c r="J568" t="s">
        <v>3</v>
      </c>
      <c r="K568">
        <v>2858.0097000000001</v>
      </c>
      <c r="L568">
        <v>3.209781</v>
      </c>
      <c r="M568" t="s">
        <v>4</v>
      </c>
      <c r="N568">
        <v>154.968233</v>
      </c>
      <c r="O568">
        <v>1.1011E-2</v>
      </c>
      <c r="P568" t="s">
        <v>5</v>
      </c>
      <c r="Q568">
        <v>0</v>
      </c>
      <c r="R568">
        <v>0</v>
      </c>
      <c r="S568" t="s">
        <v>6</v>
      </c>
      <c r="T568">
        <v>77.69238</v>
      </c>
      <c r="U568">
        <v>3.1719999999999999E-3</v>
      </c>
      <c r="V568" t="s">
        <v>7</v>
      </c>
      <c r="W568">
        <v>0</v>
      </c>
      <c r="X568">
        <v>0</v>
      </c>
      <c r="Y568" t="s">
        <v>8</v>
      </c>
      <c r="Z568">
        <v>0</v>
      </c>
      <c r="AA568">
        <v>0</v>
      </c>
      <c r="AB568" t="s">
        <v>9</v>
      </c>
      <c r="AC568">
        <v>1.9642E-2</v>
      </c>
      <c r="AD568">
        <v>5.5999999999999999E-5</v>
      </c>
      <c r="AE568" t="s">
        <v>10</v>
      </c>
      <c r="AF568">
        <v>0</v>
      </c>
      <c r="AG568">
        <v>0</v>
      </c>
      <c r="AH568" t="s">
        <v>11</v>
      </c>
      <c r="AI568">
        <v>0.98149900000000001</v>
      </c>
      <c r="AJ568">
        <v>9.0000000000000002E-6</v>
      </c>
      <c r="AK568" t="s">
        <v>12</v>
      </c>
      <c r="AL568">
        <v>0</v>
      </c>
      <c r="AM568">
        <v>0</v>
      </c>
    </row>
    <row r="569" spans="1:39" x14ac:dyDescent="0.25">
      <c r="A569" t="s">
        <v>146</v>
      </c>
      <c r="B569">
        <v>8</v>
      </c>
      <c r="C569">
        <v>200</v>
      </c>
      <c r="D569" t="s">
        <v>1</v>
      </c>
      <c r="E569">
        <v>0</v>
      </c>
      <c r="F569">
        <v>0</v>
      </c>
      <c r="G569" t="s">
        <v>2</v>
      </c>
      <c r="H569">
        <v>3270.3896869999999</v>
      </c>
      <c r="I569">
        <v>4.0941679999999998</v>
      </c>
      <c r="J569" t="s">
        <v>3</v>
      </c>
      <c r="K569">
        <v>3266.1608430000001</v>
      </c>
      <c r="L569">
        <v>4.0930070000000001</v>
      </c>
      <c r="M569" t="s">
        <v>4</v>
      </c>
      <c r="N569">
        <v>177.10430500000001</v>
      </c>
      <c r="O569">
        <v>1.189E-2</v>
      </c>
      <c r="P569" t="s">
        <v>5</v>
      </c>
      <c r="Q569">
        <v>0</v>
      </c>
      <c r="R569">
        <v>0</v>
      </c>
      <c r="S569" t="s">
        <v>6</v>
      </c>
      <c r="T569">
        <v>88.790781999999993</v>
      </c>
      <c r="U569">
        <v>3.699E-3</v>
      </c>
      <c r="V569" t="s">
        <v>7</v>
      </c>
      <c r="W569">
        <v>0</v>
      </c>
      <c r="X569">
        <v>0</v>
      </c>
      <c r="Y569" t="s">
        <v>8</v>
      </c>
      <c r="Z569">
        <v>0</v>
      </c>
      <c r="AA569">
        <v>0</v>
      </c>
      <c r="AB569" t="s">
        <v>9</v>
      </c>
      <c r="AC569">
        <v>1.8256999999999999E-2</v>
      </c>
      <c r="AD569">
        <v>5.1999999999999997E-5</v>
      </c>
      <c r="AE569" t="s">
        <v>10</v>
      </c>
      <c r="AF569">
        <v>0</v>
      </c>
      <c r="AG569">
        <v>0</v>
      </c>
      <c r="AH569" t="s">
        <v>11</v>
      </c>
      <c r="AI569">
        <v>0.98155700000000001</v>
      </c>
      <c r="AJ569">
        <v>9.0000000000000002E-6</v>
      </c>
      <c r="AK569" t="s">
        <v>12</v>
      </c>
      <c r="AL569">
        <v>0</v>
      </c>
      <c r="AM569">
        <v>0</v>
      </c>
    </row>
    <row r="570" spans="1:39" x14ac:dyDescent="0.25">
      <c r="A570" t="s">
        <v>146</v>
      </c>
      <c r="B570">
        <v>9</v>
      </c>
      <c r="C570">
        <v>225</v>
      </c>
      <c r="D570" t="s">
        <v>1</v>
      </c>
      <c r="E570">
        <v>0</v>
      </c>
      <c r="F570">
        <v>0</v>
      </c>
      <c r="G570" t="s">
        <v>2</v>
      </c>
      <c r="H570">
        <v>3679.1479939999999</v>
      </c>
      <c r="I570">
        <v>4.6342090000000002</v>
      </c>
      <c r="J570" t="s">
        <v>3</v>
      </c>
      <c r="K570">
        <v>3674.3901179999998</v>
      </c>
      <c r="L570">
        <v>4.6350610000000003</v>
      </c>
      <c r="M570" t="s">
        <v>4</v>
      </c>
      <c r="N570">
        <v>199.23834099999999</v>
      </c>
      <c r="O570">
        <v>1.3213000000000001E-2</v>
      </c>
      <c r="P570" t="s">
        <v>5</v>
      </c>
      <c r="Q570">
        <v>0</v>
      </c>
      <c r="R570">
        <v>0</v>
      </c>
      <c r="S570" t="s">
        <v>6</v>
      </c>
      <c r="T570">
        <v>99.887445</v>
      </c>
      <c r="U570">
        <v>4.0249999999999999E-3</v>
      </c>
      <c r="V570" t="s">
        <v>7</v>
      </c>
      <c r="W570">
        <v>0</v>
      </c>
      <c r="X570">
        <v>0</v>
      </c>
      <c r="Y570" t="s">
        <v>8</v>
      </c>
      <c r="Z570">
        <v>0</v>
      </c>
      <c r="AA570">
        <v>0</v>
      </c>
      <c r="AB570" t="s">
        <v>9</v>
      </c>
      <c r="AC570">
        <v>1.7920999999999999E-2</v>
      </c>
      <c r="AD570">
        <v>5.0000000000000002E-5</v>
      </c>
      <c r="AE570" t="s">
        <v>10</v>
      </c>
      <c r="AF570">
        <v>0</v>
      </c>
      <c r="AG570">
        <v>0</v>
      </c>
      <c r="AH570" t="s">
        <v>11</v>
      </c>
      <c r="AI570">
        <v>0.98160899999999995</v>
      </c>
      <c r="AJ570">
        <v>9.0000000000000002E-6</v>
      </c>
      <c r="AK570" t="s">
        <v>12</v>
      </c>
      <c r="AL570">
        <v>0</v>
      </c>
      <c r="AM570">
        <v>0</v>
      </c>
    </row>
    <row r="571" spans="1:39" x14ac:dyDescent="0.25">
      <c r="A571" t="s">
        <v>146</v>
      </c>
      <c r="B571">
        <v>10</v>
      </c>
      <c r="C571">
        <v>250</v>
      </c>
      <c r="D571" t="s">
        <v>1</v>
      </c>
      <c r="E571">
        <v>0</v>
      </c>
      <c r="F571">
        <v>0</v>
      </c>
      <c r="G571" t="s">
        <v>2</v>
      </c>
      <c r="H571">
        <v>4087.8657010000002</v>
      </c>
      <c r="I571">
        <v>5.6515700000000004</v>
      </c>
      <c r="J571" t="s">
        <v>3</v>
      </c>
      <c r="K571">
        <v>4082.5787420000001</v>
      </c>
      <c r="L571">
        <v>5.6524169999999998</v>
      </c>
      <c r="M571" t="s">
        <v>4</v>
      </c>
      <c r="N571">
        <v>221.37840600000001</v>
      </c>
      <c r="O571">
        <v>1.651E-2</v>
      </c>
      <c r="P571" t="s">
        <v>5</v>
      </c>
      <c r="Q571">
        <v>0</v>
      </c>
      <c r="R571">
        <v>0</v>
      </c>
      <c r="S571" t="s">
        <v>6</v>
      </c>
      <c r="T571">
        <v>110.98265000000001</v>
      </c>
      <c r="U571">
        <v>4.0119999999999999E-3</v>
      </c>
      <c r="V571" t="s">
        <v>7</v>
      </c>
      <c r="W571">
        <v>0</v>
      </c>
      <c r="X571">
        <v>0</v>
      </c>
      <c r="Y571" t="s">
        <v>8</v>
      </c>
      <c r="Z571">
        <v>0</v>
      </c>
      <c r="AA571">
        <v>0</v>
      </c>
      <c r="AB571" t="s">
        <v>9</v>
      </c>
      <c r="AC571">
        <v>1.7767000000000002E-2</v>
      </c>
      <c r="AD571">
        <v>5.1E-5</v>
      </c>
      <c r="AE571" t="s">
        <v>10</v>
      </c>
      <c r="AF571">
        <v>0</v>
      </c>
      <c r="AG571">
        <v>0</v>
      </c>
      <c r="AH571" t="s">
        <v>11</v>
      </c>
      <c r="AI571">
        <v>0.98161100000000001</v>
      </c>
      <c r="AJ571">
        <v>9.0000000000000002E-6</v>
      </c>
      <c r="AK571" t="s">
        <v>12</v>
      </c>
      <c r="AL571">
        <v>0</v>
      </c>
      <c r="AM571">
        <v>0</v>
      </c>
    </row>
    <row r="572" spans="1:39" x14ac:dyDescent="0.25">
      <c r="A572" t="s">
        <v>146</v>
      </c>
      <c r="B572">
        <v>11</v>
      </c>
      <c r="C572">
        <v>275</v>
      </c>
      <c r="D572" t="s">
        <v>1</v>
      </c>
      <c r="E572">
        <v>0</v>
      </c>
      <c r="F572">
        <v>0</v>
      </c>
      <c r="G572" t="s">
        <v>2</v>
      </c>
      <c r="H572">
        <v>4496.5555569999997</v>
      </c>
      <c r="I572">
        <v>6.1722289999999997</v>
      </c>
      <c r="J572" t="s">
        <v>3</v>
      </c>
      <c r="K572">
        <v>4490.7386889999998</v>
      </c>
      <c r="L572">
        <v>6.1834350000000002</v>
      </c>
      <c r="M572" t="s">
        <v>4</v>
      </c>
      <c r="N572">
        <v>243.50969900000001</v>
      </c>
      <c r="O572">
        <v>1.7256000000000001E-2</v>
      </c>
      <c r="P572" t="s">
        <v>5</v>
      </c>
      <c r="Q572">
        <v>0</v>
      </c>
      <c r="R572">
        <v>0</v>
      </c>
      <c r="S572" t="s">
        <v>6</v>
      </c>
      <c r="T572">
        <v>122.07970400000001</v>
      </c>
      <c r="U572">
        <v>4.117E-3</v>
      </c>
      <c r="V572" t="s">
        <v>7</v>
      </c>
      <c r="W572">
        <v>0</v>
      </c>
      <c r="X572">
        <v>0</v>
      </c>
      <c r="Y572" t="s">
        <v>8</v>
      </c>
      <c r="Z572">
        <v>0</v>
      </c>
      <c r="AA572">
        <v>0</v>
      </c>
      <c r="AB572" t="s">
        <v>9</v>
      </c>
      <c r="AC572">
        <v>1.7396999999999999E-2</v>
      </c>
      <c r="AD572">
        <v>4.8999999999999998E-5</v>
      </c>
      <c r="AE572" t="s">
        <v>10</v>
      </c>
      <c r="AF572">
        <v>0</v>
      </c>
      <c r="AG572">
        <v>0</v>
      </c>
      <c r="AH572" t="s">
        <v>11</v>
      </c>
      <c r="AI572">
        <v>0.98161399999999999</v>
      </c>
      <c r="AJ572">
        <v>9.0000000000000002E-6</v>
      </c>
      <c r="AK572" t="s">
        <v>12</v>
      </c>
      <c r="AL572">
        <v>0</v>
      </c>
      <c r="AM572">
        <v>0</v>
      </c>
    </row>
    <row r="573" spans="1:39" x14ac:dyDescent="0.25">
      <c r="A573" t="s">
        <v>146</v>
      </c>
      <c r="B573">
        <v>12</v>
      </c>
      <c r="C573">
        <v>300</v>
      </c>
      <c r="D573" t="s">
        <v>1</v>
      </c>
      <c r="E573">
        <v>0</v>
      </c>
      <c r="F573">
        <v>0</v>
      </c>
      <c r="G573" t="s">
        <v>2</v>
      </c>
      <c r="H573">
        <v>4905.3499339999998</v>
      </c>
      <c r="I573">
        <v>6.8124640000000003</v>
      </c>
      <c r="J573" t="s">
        <v>3</v>
      </c>
      <c r="K573">
        <v>4899.0045810000001</v>
      </c>
      <c r="L573">
        <v>6.8255749999999997</v>
      </c>
      <c r="M573" t="s">
        <v>4</v>
      </c>
      <c r="N573">
        <v>265.64092099999999</v>
      </c>
      <c r="O573">
        <v>1.7479999999999999E-2</v>
      </c>
      <c r="P573" t="s">
        <v>5</v>
      </c>
      <c r="Q573">
        <v>0</v>
      </c>
      <c r="R573">
        <v>0</v>
      </c>
      <c r="S573" t="s">
        <v>6</v>
      </c>
      <c r="T573">
        <v>133.18186700000001</v>
      </c>
      <c r="U573">
        <v>4.1850000000000004E-3</v>
      </c>
      <c r="V573" t="s">
        <v>7</v>
      </c>
      <c r="W573">
        <v>0</v>
      </c>
      <c r="X573">
        <v>0</v>
      </c>
      <c r="Y573" t="s">
        <v>8</v>
      </c>
      <c r="Z573">
        <v>0</v>
      </c>
      <c r="AA573">
        <v>0</v>
      </c>
      <c r="AB573" t="s">
        <v>9</v>
      </c>
      <c r="AC573">
        <v>1.6709000000000002E-2</v>
      </c>
      <c r="AD573">
        <v>4.0000000000000003E-5</v>
      </c>
      <c r="AE573" t="s">
        <v>10</v>
      </c>
      <c r="AF573">
        <v>0</v>
      </c>
      <c r="AG573">
        <v>0</v>
      </c>
      <c r="AH573" t="s">
        <v>11</v>
      </c>
      <c r="AI573">
        <v>0.98168200000000005</v>
      </c>
      <c r="AJ573">
        <v>9.0000000000000002E-6</v>
      </c>
      <c r="AK573" t="s">
        <v>12</v>
      </c>
      <c r="AL573">
        <v>0</v>
      </c>
      <c r="AM573">
        <v>0</v>
      </c>
    </row>
    <row r="574" spans="1:39" x14ac:dyDescent="0.25">
      <c r="A574" t="s">
        <v>146</v>
      </c>
      <c r="B574">
        <v>13</v>
      </c>
      <c r="C574">
        <v>325</v>
      </c>
      <c r="D574" t="s">
        <v>1</v>
      </c>
      <c r="E574">
        <v>0</v>
      </c>
      <c r="F574">
        <v>0</v>
      </c>
      <c r="G574" t="s">
        <v>2</v>
      </c>
      <c r="H574">
        <v>5314.175209</v>
      </c>
      <c r="I574">
        <v>7.445195</v>
      </c>
      <c r="J574" t="s">
        <v>3</v>
      </c>
      <c r="K574">
        <v>5307.3000050000001</v>
      </c>
      <c r="L574">
        <v>7.4568089999999998</v>
      </c>
      <c r="M574" t="s">
        <v>4</v>
      </c>
      <c r="N574">
        <v>287.80384199999997</v>
      </c>
      <c r="O574">
        <v>2.2863999999999999E-2</v>
      </c>
      <c r="P574" t="s">
        <v>5</v>
      </c>
      <c r="Q574">
        <v>0</v>
      </c>
      <c r="R574">
        <v>0</v>
      </c>
      <c r="S574" t="s">
        <v>6</v>
      </c>
      <c r="T574">
        <v>144.28474299999999</v>
      </c>
      <c r="U574">
        <v>4.6449999999999998E-3</v>
      </c>
      <c r="V574" t="s">
        <v>7</v>
      </c>
      <c r="W574">
        <v>0</v>
      </c>
      <c r="X574">
        <v>0</v>
      </c>
      <c r="Y574" t="s">
        <v>8</v>
      </c>
      <c r="Z574">
        <v>0</v>
      </c>
      <c r="AA574">
        <v>0</v>
      </c>
      <c r="AB574" t="s">
        <v>9</v>
      </c>
      <c r="AC574">
        <v>1.5852999999999999E-2</v>
      </c>
      <c r="AD574">
        <v>3.6999999999999998E-5</v>
      </c>
      <c r="AE574" t="s">
        <v>10</v>
      </c>
      <c r="AF574">
        <v>0</v>
      </c>
      <c r="AG574">
        <v>0</v>
      </c>
      <c r="AH574" t="s">
        <v>11</v>
      </c>
      <c r="AI574">
        <v>0.98171900000000001</v>
      </c>
      <c r="AJ574">
        <v>9.0000000000000002E-6</v>
      </c>
      <c r="AK574" t="s">
        <v>12</v>
      </c>
      <c r="AL574">
        <v>0</v>
      </c>
      <c r="AM574">
        <v>0</v>
      </c>
    </row>
    <row r="575" spans="1:39" x14ac:dyDescent="0.25">
      <c r="A575" t="s">
        <v>146</v>
      </c>
      <c r="B575">
        <v>14</v>
      </c>
      <c r="C575">
        <v>350</v>
      </c>
      <c r="D575" t="s">
        <v>1</v>
      </c>
      <c r="E575">
        <v>0</v>
      </c>
      <c r="F575">
        <v>0</v>
      </c>
      <c r="G575" t="s">
        <v>2</v>
      </c>
      <c r="H575">
        <v>5722.978709</v>
      </c>
      <c r="I575">
        <v>8.8134999999999994</v>
      </c>
      <c r="J575" t="s">
        <v>3</v>
      </c>
      <c r="K575">
        <v>5715.5748149999999</v>
      </c>
      <c r="L575">
        <v>8.8262959999999993</v>
      </c>
      <c r="M575" t="s">
        <v>4</v>
      </c>
      <c r="N575">
        <v>309.94819899999999</v>
      </c>
      <c r="O575">
        <v>2.5957000000000001E-2</v>
      </c>
      <c r="P575" t="s">
        <v>5</v>
      </c>
      <c r="Q575">
        <v>0</v>
      </c>
      <c r="R575">
        <v>0</v>
      </c>
      <c r="S575" t="s">
        <v>6</v>
      </c>
      <c r="T575">
        <v>155.391446</v>
      </c>
      <c r="U575">
        <v>5.6210000000000001E-3</v>
      </c>
      <c r="V575" t="s">
        <v>7</v>
      </c>
      <c r="W575">
        <v>0</v>
      </c>
      <c r="X575">
        <v>0</v>
      </c>
      <c r="Y575" t="s">
        <v>8</v>
      </c>
      <c r="Z575">
        <v>0</v>
      </c>
      <c r="AA575">
        <v>0</v>
      </c>
      <c r="AB575" t="s">
        <v>9</v>
      </c>
      <c r="AC575">
        <v>1.545E-2</v>
      </c>
      <c r="AD575">
        <v>3.6000000000000001E-5</v>
      </c>
      <c r="AE575" t="s">
        <v>10</v>
      </c>
      <c r="AF575">
        <v>0</v>
      </c>
      <c r="AG575">
        <v>0</v>
      </c>
      <c r="AH575" t="s">
        <v>11</v>
      </c>
      <c r="AI575">
        <v>0.98172400000000004</v>
      </c>
      <c r="AJ575">
        <v>9.0000000000000002E-6</v>
      </c>
      <c r="AK575" t="s">
        <v>12</v>
      </c>
      <c r="AL575">
        <v>0</v>
      </c>
      <c r="AM575">
        <v>0</v>
      </c>
    </row>
    <row r="576" spans="1:39" x14ac:dyDescent="0.25">
      <c r="A576" t="s">
        <v>146</v>
      </c>
      <c r="B576">
        <v>15</v>
      </c>
      <c r="C576">
        <v>375</v>
      </c>
      <c r="D576" t="s">
        <v>1</v>
      </c>
      <c r="E576">
        <v>0</v>
      </c>
      <c r="F576">
        <v>0</v>
      </c>
      <c r="G576" t="s">
        <v>2</v>
      </c>
      <c r="H576">
        <v>6131.7286469999999</v>
      </c>
      <c r="I576">
        <v>8.8341729999999998</v>
      </c>
      <c r="J576" t="s">
        <v>3</v>
      </c>
      <c r="K576">
        <v>6123.7965020000001</v>
      </c>
      <c r="L576">
        <v>8.8529210000000003</v>
      </c>
      <c r="M576" t="s">
        <v>4</v>
      </c>
      <c r="N576">
        <v>332.08366599999999</v>
      </c>
      <c r="O576">
        <v>2.6665999999999999E-2</v>
      </c>
      <c r="P576" t="s">
        <v>5</v>
      </c>
      <c r="Q576">
        <v>0</v>
      </c>
      <c r="R576">
        <v>0</v>
      </c>
      <c r="S576" t="s">
        <v>6</v>
      </c>
      <c r="T576">
        <v>166.48994999999999</v>
      </c>
      <c r="U576">
        <v>5.4169999999999999E-3</v>
      </c>
      <c r="V576" t="s">
        <v>7</v>
      </c>
      <c r="W576">
        <v>0</v>
      </c>
      <c r="X576">
        <v>0</v>
      </c>
      <c r="Y576" t="s">
        <v>8</v>
      </c>
      <c r="Z576">
        <v>0</v>
      </c>
      <c r="AA576">
        <v>0</v>
      </c>
      <c r="AB576" t="s">
        <v>9</v>
      </c>
      <c r="AC576">
        <v>1.5062000000000001E-2</v>
      </c>
      <c r="AD576">
        <v>3.3000000000000003E-5</v>
      </c>
      <c r="AE576" t="s">
        <v>10</v>
      </c>
      <c r="AF576">
        <v>0</v>
      </c>
      <c r="AG576">
        <v>0</v>
      </c>
      <c r="AH576" t="s">
        <v>11</v>
      </c>
      <c r="AI576">
        <v>0.98199700000000001</v>
      </c>
      <c r="AJ576">
        <v>1.2E-5</v>
      </c>
      <c r="AK576" t="s">
        <v>12</v>
      </c>
      <c r="AL576">
        <v>0</v>
      </c>
      <c r="AM576">
        <v>0</v>
      </c>
    </row>
    <row r="577" spans="1:39" x14ac:dyDescent="0.25">
      <c r="A577" t="s">
        <v>146</v>
      </c>
      <c r="B577">
        <v>16</v>
      </c>
      <c r="C577">
        <v>400</v>
      </c>
      <c r="D577" t="s">
        <v>1</v>
      </c>
      <c r="E577">
        <v>0</v>
      </c>
      <c r="F577">
        <v>0</v>
      </c>
      <c r="G577" t="s">
        <v>2</v>
      </c>
      <c r="H577">
        <v>6540.5436049999998</v>
      </c>
      <c r="I577">
        <v>10.036299</v>
      </c>
      <c r="J577" t="s">
        <v>3</v>
      </c>
      <c r="K577">
        <v>6532.0822369999996</v>
      </c>
      <c r="L577">
        <v>10.056724000000001</v>
      </c>
      <c r="M577" t="s">
        <v>4</v>
      </c>
      <c r="N577">
        <v>354.22712899999999</v>
      </c>
      <c r="O577">
        <v>2.8257999999999998E-2</v>
      </c>
      <c r="P577" t="s">
        <v>5</v>
      </c>
      <c r="Q577">
        <v>0</v>
      </c>
      <c r="R577">
        <v>0</v>
      </c>
      <c r="S577" t="s">
        <v>6</v>
      </c>
      <c r="T577">
        <v>177.594416</v>
      </c>
      <c r="U577">
        <v>5.8209999999999998E-3</v>
      </c>
      <c r="V577" t="s">
        <v>7</v>
      </c>
      <c r="W577">
        <v>0</v>
      </c>
      <c r="X577">
        <v>0</v>
      </c>
      <c r="Y577" t="s">
        <v>8</v>
      </c>
      <c r="Z577">
        <v>0</v>
      </c>
      <c r="AA577">
        <v>0</v>
      </c>
      <c r="AB577" t="s">
        <v>9</v>
      </c>
      <c r="AC577">
        <v>1.4520999999999999E-2</v>
      </c>
      <c r="AD577">
        <v>2.8E-5</v>
      </c>
      <c r="AE577" t="s">
        <v>10</v>
      </c>
      <c r="AF577">
        <v>0</v>
      </c>
      <c r="AG577">
        <v>0</v>
      </c>
      <c r="AH577" t="s">
        <v>11</v>
      </c>
      <c r="AI577">
        <v>0.98199700000000001</v>
      </c>
      <c r="AJ577">
        <v>1.2E-5</v>
      </c>
      <c r="AK577" t="s">
        <v>12</v>
      </c>
      <c r="AL577">
        <v>0</v>
      </c>
      <c r="AM577">
        <v>0</v>
      </c>
    </row>
    <row r="578" spans="1:39" x14ac:dyDescent="0.25">
      <c r="A578" t="s">
        <v>146</v>
      </c>
      <c r="B578">
        <v>17</v>
      </c>
      <c r="C578">
        <v>425</v>
      </c>
      <c r="D578" t="s">
        <v>1</v>
      </c>
      <c r="E578">
        <v>0</v>
      </c>
      <c r="F578">
        <v>0</v>
      </c>
      <c r="G578" t="s">
        <v>2</v>
      </c>
      <c r="H578">
        <v>6949.259693</v>
      </c>
      <c r="I578">
        <v>12.000188</v>
      </c>
      <c r="J578" t="s">
        <v>3</v>
      </c>
      <c r="K578">
        <v>6940.2703579999998</v>
      </c>
      <c r="L578">
        <v>12.020823</v>
      </c>
      <c r="M578" t="s">
        <v>4</v>
      </c>
      <c r="N578">
        <v>376.36989599999998</v>
      </c>
      <c r="O578">
        <v>3.0431E-2</v>
      </c>
      <c r="P578" t="s">
        <v>5</v>
      </c>
      <c r="Q578">
        <v>0</v>
      </c>
      <c r="R578">
        <v>0</v>
      </c>
      <c r="S578" t="s">
        <v>6</v>
      </c>
      <c r="T578">
        <v>188.69105300000001</v>
      </c>
      <c r="U578">
        <v>5.9940000000000002E-3</v>
      </c>
      <c r="V578" t="s">
        <v>7</v>
      </c>
      <c r="W578">
        <v>0</v>
      </c>
      <c r="X578">
        <v>0</v>
      </c>
      <c r="Y578" t="s">
        <v>8</v>
      </c>
      <c r="Z578">
        <v>0</v>
      </c>
      <c r="AA578">
        <v>0</v>
      </c>
      <c r="AB578" t="s">
        <v>9</v>
      </c>
      <c r="AC578">
        <v>1.4028000000000001E-2</v>
      </c>
      <c r="AD578">
        <v>2.4000000000000001E-5</v>
      </c>
      <c r="AE578" t="s">
        <v>10</v>
      </c>
      <c r="AF578">
        <v>0</v>
      </c>
      <c r="AG578">
        <v>0</v>
      </c>
      <c r="AH578" t="s">
        <v>11</v>
      </c>
      <c r="AI578">
        <v>0.98220700000000005</v>
      </c>
      <c r="AJ578">
        <v>1.4E-5</v>
      </c>
      <c r="AK578" t="s">
        <v>12</v>
      </c>
      <c r="AL578">
        <v>0</v>
      </c>
      <c r="AM578">
        <v>0</v>
      </c>
    </row>
    <row r="579" spans="1:39" x14ac:dyDescent="0.25">
      <c r="A579" t="s">
        <v>146</v>
      </c>
      <c r="B579">
        <v>18</v>
      </c>
      <c r="C579">
        <v>450</v>
      </c>
      <c r="D579" t="s">
        <v>1</v>
      </c>
      <c r="E579">
        <v>0</v>
      </c>
      <c r="F579">
        <v>0</v>
      </c>
      <c r="G579" t="s">
        <v>2</v>
      </c>
      <c r="H579">
        <v>7358.0009060000002</v>
      </c>
      <c r="I579">
        <v>13.194395</v>
      </c>
      <c r="J579" t="s">
        <v>3</v>
      </c>
      <c r="K579">
        <v>7348.4835000000003</v>
      </c>
      <c r="L579">
        <v>13.211739</v>
      </c>
      <c r="M579" t="s">
        <v>4</v>
      </c>
      <c r="N579">
        <v>398.51002</v>
      </c>
      <c r="O579">
        <v>3.4088E-2</v>
      </c>
      <c r="P579" t="s">
        <v>5</v>
      </c>
      <c r="Q579">
        <v>0</v>
      </c>
      <c r="R579">
        <v>0</v>
      </c>
      <c r="S579" t="s">
        <v>6</v>
      </c>
      <c r="T579">
        <v>199.788669</v>
      </c>
      <c r="U579">
        <v>7.0299999999999998E-3</v>
      </c>
      <c r="V579" t="s">
        <v>7</v>
      </c>
      <c r="W579">
        <v>0</v>
      </c>
      <c r="X579">
        <v>0</v>
      </c>
      <c r="Y579" t="s">
        <v>8</v>
      </c>
      <c r="Z579">
        <v>0</v>
      </c>
      <c r="AA579">
        <v>0</v>
      </c>
      <c r="AB579" t="s">
        <v>9</v>
      </c>
      <c r="AC579">
        <v>1.3694E-2</v>
      </c>
      <c r="AD579">
        <v>2.1999999999999999E-5</v>
      </c>
      <c r="AE579" t="s">
        <v>10</v>
      </c>
      <c r="AF579">
        <v>0</v>
      </c>
      <c r="AG579">
        <v>0</v>
      </c>
      <c r="AH579" t="s">
        <v>11</v>
      </c>
      <c r="AI579">
        <v>0.98236100000000004</v>
      </c>
      <c r="AJ579">
        <v>1.4E-5</v>
      </c>
      <c r="AK579" t="s">
        <v>12</v>
      </c>
      <c r="AL579">
        <v>0</v>
      </c>
      <c r="AM579">
        <v>0</v>
      </c>
    </row>
    <row r="580" spans="1:39" x14ac:dyDescent="0.25">
      <c r="A580" t="s">
        <v>146</v>
      </c>
      <c r="B580">
        <v>19</v>
      </c>
      <c r="C580">
        <v>475</v>
      </c>
      <c r="D580" t="s">
        <v>1</v>
      </c>
      <c r="E580">
        <v>0</v>
      </c>
      <c r="F580">
        <v>0</v>
      </c>
      <c r="G580" t="s">
        <v>2</v>
      </c>
      <c r="H580">
        <v>7766.7250430000004</v>
      </c>
      <c r="I580">
        <v>14.573684999999999</v>
      </c>
      <c r="J580" t="s">
        <v>3</v>
      </c>
      <c r="K580">
        <v>7756.6790110000002</v>
      </c>
      <c r="L580">
        <v>14.594918</v>
      </c>
      <c r="M580" t="s">
        <v>4</v>
      </c>
      <c r="N580">
        <v>420.656047</v>
      </c>
      <c r="O580">
        <v>3.4429000000000001E-2</v>
      </c>
      <c r="P580" t="s">
        <v>5</v>
      </c>
      <c r="Q580">
        <v>0</v>
      </c>
      <c r="R580">
        <v>0</v>
      </c>
      <c r="S580" t="s">
        <v>6</v>
      </c>
      <c r="T580">
        <v>210.88847200000001</v>
      </c>
      <c r="U580">
        <v>7.2509999999999996E-3</v>
      </c>
      <c r="V580" t="s">
        <v>7</v>
      </c>
      <c r="W580">
        <v>0</v>
      </c>
      <c r="X580">
        <v>0</v>
      </c>
      <c r="Y580" t="s">
        <v>8</v>
      </c>
      <c r="Z580">
        <v>0</v>
      </c>
      <c r="AA580">
        <v>0</v>
      </c>
      <c r="AB580" t="s">
        <v>9</v>
      </c>
      <c r="AC580">
        <v>1.3679999999999999E-2</v>
      </c>
      <c r="AD580">
        <v>2.1999999999999999E-5</v>
      </c>
      <c r="AE580" t="s">
        <v>10</v>
      </c>
      <c r="AF580">
        <v>0</v>
      </c>
      <c r="AG580">
        <v>0</v>
      </c>
      <c r="AH580" t="s">
        <v>11</v>
      </c>
      <c r="AI580">
        <v>0.98236500000000004</v>
      </c>
      <c r="AJ580">
        <v>1.4E-5</v>
      </c>
      <c r="AK580" t="s">
        <v>12</v>
      </c>
      <c r="AL580">
        <v>0</v>
      </c>
      <c r="AM580">
        <v>0</v>
      </c>
    </row>
    <row r="581" spans="1:39" x14ac:dyDescent="0.25">
      <c r="A581" t="s">
        <v>146</v>
      </c>
      <c r="B581">
        <v>20</v>
      </c>
      <c r="C581">
        <v>500</v>
      </c>
      <c r="D581" t="s">
        <v>1</v>
      </c>
      <c r="E581">
        <v>0</v>
      </c>
      <c r="F581">
        <v>0</v>
      </c>
      <c r="G581" t="s">
        <v>2</v>
      </c>
      <c r="H581">
        <v>8175.5058319999998</v>
      </c>
      <c r="I581">
        <v>16.332125999999999</v>
      </c>
      <c r="J581" t="s">
        <v>3</v>
      </c>
      <c r="K581">
        <v>8164.9302319999997</v>
      </c>
      <c r="L581">
        <v>16.355644999999999</v>
      </c>
      <c r="M581" t="s">
        <v>4</v>
      </c>
      <c r="N581">
        <v>442.79438299999998</v>
      </c>
      <c r="O581">
        <v>3.6691000000000001E-2</v>
      </c>
      <c r="P581" t="s">
        <v>5</v>
      </c>
      <c r="Q581">
        <v>0</v>
      </c>
      <c r="R581">
        <v>0</v>
      </c>
      <c r="S581" t="s">
        <v>6</v>
      </c>
      <c r="T581">
        <v>221.988933</v>
      </c>
      <c r="U581">
        <v>8.8400000000000006E-3</v>
      </c>
      <c r="V581" t="s">
        <v>7</v>
      </c>
      <c r="W581">
        <v>0</v>
      </c>
      <c r="X581">
        <v>0</v>
      </c>
      <c r="Y581" t="s">
        <v>8</v>
      </c>
      <c r="Z581">
        <v>0</v>
      </c>
      <c r="AA581">
        <v>0</v>
      </c>
      <c r="AB581" t="s">
        <v>9</v>
      </c>
      <c r="AC581">
        <v>1.3589E-2</v>
      </c>
      <c r="AD581">
        <v>2.1999999999999999E-5</v>
      </c>
      <c r="AE581" t="s">
        <v>10</v>
      </c>
      <c r="AF581">
        <v>0</v>
      </c>
      <c r="AG581">
        <v>0</v>
      </c>
      <c r="AH581" t="s">
        <v>11</v>
      </c>
      <c r="AI581">
        <v>0.98264499999999999</v>
      </c>
      <c r="AJ581">
        <v>1.7E-5</v>
      </c>
      <c r="AK581" t="s">
        <v>12</v>
      </c>
      <c r="AL581">
        <v>0</v>
      </c>
      <c r="AM581">
        <v>0</v>
      </c>
    </row>
    <row r="582" spans="1:39" x14ac:dyDescent="0.25">
      <c r="A582" t="s">
        <v>175</v>
      </c>
      <c r="B582">
        <v>1</v>
      </c>
      <c r="C582">
        <v>25</v>
      </c>
      <c r="D582" t="s">
        <v>1</v>
      </c>
      <c r="E582">
        <v>0</v>
      </c>
      <c r="F582">
        <v>0</v>
      </c>
      <c r="G582" t="s">
        <v>2</v>
      </c>
      <c r="H582">
        <v>93.150903999999997</v>
      </c>
      <c r="I582">
        <v>3.5409999999999999E-3</v>
      </c>
      <c r="J582" t="s">
        <v>3</v>
      </c>
      <c r="K582">
        <v>91.997477000000003</v>
      </c>
      <c r="L582">
        <v>3.5379999999999999E-3</v>
      </c>
      <c r="M582" t="s">
        <v>4</v>
      </c>
      <c r="N582">
        <v>25.909897000000001</v>
      </c>
      <c r="O582">
        <v>2.2339999999999999E-3</v>
      </c>
      <c r="P582" t="s">
        <v>5</v>
      </c>
      <c r="Q582">
        <v>0</v>
      </c>
      <c r="R582">
        <v>0</v>
      </c>
      <c r="S582" t="s">
        <v>6</v>
      </c>
      <c r="T582">
        <v>0</v>
      </c>
      <c r="U582">
        <v>0</v>
      </c>
      <c r="V582" t="s">
        <v>7</v>
      </c>
      <c r="W582">
        <v>0</v>
      </c>
      <c r="X582">
        <v>0</v>
      </c>
      <c r="Y582" t="s">
        <v>8</v>
      </c>
      <c r="Z582">
        <v>0</v>
      </c>
      <c r="AA582">
        <v>0</v>
      </c>
      <c r="AB582" t="s">
        <v>9</v>
      </c>
      <c r="AC582">
        <v>0</v>
      </c>
      <c r="AD582">
        <v>0</v>
      </c>
      <c r="AE582" t="s">
        <v>10</v>
      </c>
      <c r="AF582">
        <v>0.29607600000000001</v>
      </c>
      <c r="AG582">
        <v>0</v>
      </c>
      <c r="AH582" t="s">
        <v>11</v>
      </c>
      <c r="AI582">
        <v>1</v>
      </c>
      <c r="AJ582">
        <v>0</v>
      </c>
      <c r="AK582" t="s">
        <v>12</v>
      </c>
      <c r="AL582">
        <v>1264635</v>
      </c>
      <c r="AM582">
        <v>0</v>
      </c>
    </row>
    <row r="583" spans="1:39" x14ac:dyDescent="0.25">
      <c r="A583" t="s">
        <v>175</v>
      </c>
      <c r="B583">
        <v>2</v>
      </c>
      <c r="C583">
        <v>50</v>
      </c>
      <c r="D583" t="s">
        <v>1</v>
      </c>
      <c r="E583">
        <v>0</v>
      </c>
      <c r="F583">
        <v>0</v>
      </c>
      <c r="G583" t="s">
        <v>2</v>
      </c>
      <c r="H583">
        <v>186.53769199999999</v>
      </c>
      <c r="I583">
        <v>2.4936E-2</v>
      </c>
      <c r="J583" t="s">
        <v>3</v>
      </c>
      <c r="K583">
        <v>184.237944</v>
      </c>
      <c r="L583">
        <v>2.4979000000000001E-2</v>
      </c>
      <c r="M583" t="s">
        <v>4</v>
      </c>
      <c r="N583">
        <v>52.080204000000002</v>
      </c>
      <c r="O583">
        <v>1.8723E-2</v>
      </c>
      <c r="P583" t="s">
        <v>5</v>
      </c>
      <c r="Q583">
        <v>0</v>
      </c>
      <c r="R583">
        <v>0</v>
      </c>
      <c r="S583" t="s">
        <v>6</v>
      </c>
      <c r="T583">
        <v>0</v>
      </c>
      <c r="U583">
        <v>0</v>
      </c>
      <c r="V583" t="s">
        <v>7</v>
      </c>
      <c r="W583">
        <v>0</v>
      </c>
      <c r="X583">
        <v>0</v>
      </c>
      <c r="Y583" t="s">
        <v>8</v>
      </c>
      <c r="Z583">
        <v>0</v>
      </c>
      <c r="AA583">
        <v>0</v>
      </c>
      <c r="AB583" t="s">
        <v>9</v>
      </c>
      <c r="AC583">
        <v>0</v>
      </c>
      <c r="AD583">
        <v>0</v>
      </c>
      <c r="AE583" t="s">
        <v>10</v>
      </c>
      <c r="AF583">
        <v>0.29607600000000001</v>
      </c>
      <c r="AG583">
        <v>0</v>
      </c>
      <c r="AH583" t="s">
        <v>11</v>
      </c>
      <c r="AI583">
        <v>1</v>
      </c>
      <c r="AJ583">
        <v>0</v>
      </c>
      <c r="AK583" t="s">
        <v>12</v>
      </c>
      <c r="AL583">
        <v>1264635</v>
      </c>
      <c r="AM583">
        <v>0</v>
      </c>
    </row>
    <row r="584" spans="1:39" x14ac:dyDescent="0.25">
      <c r="A584" t="s">
        <v>175</v>
      </c>
      <c r="B584">
        <v>3</v>
      </c>
      <c r="C584">
        <v>75</v>
      </c>
      <c r="D584" t="s">
        <v>1</v>
      </c>
      <c r="E584">
        <v>0</v>
      </c>
      <c r="F584">
        <v>0</v>
      </c>
      <c r="G584" t="s">
        <v>2</v>
      </c>
      <c r="H584">
        <v>279.92115899999999</v>
      </c>
      <c r="I584">
        <v>6.8919999999999995E-2</v>
      </c>
      <c r="J584" t="s">
        <v>3</v>
      </c>
      <c r="K584">
        <v>276.47506199999998</v>
      </c>
      <c r="L584">
        <v>6.9039000000000003E-2</v>
      </c>
      <c r="M584" t="s">
        <v>4</v>
      </c>
      <c r="N584">
        <v>78.246138999999999</v>
      </c>
      <c r="O584">
        <v>5.4120000000000001E-2</v>
      </c>
      <c r="P584" t="s">
        <v>5</v>
      </c>
      <c r="Q584">
        <v>0</v>
      </c>
      <c r="R584">
        <v>0</v>
      </c>
      <c r="S584" t="s">
        <v>6</v>
      </c>
      <c r="T584">
        <v>0</v>
      </c>
      <c r="U584">
        <v>0</v>
      </c>
      <c r="V584" t="s">
        <v>7</v>
      </c>
      <c r="W584">
        <v>0</v>
      </c>
      <c r="X584">
        <v>0</v>
      </c>
      <c r="Y584" t="s">
        <v>8</v>
      </c>
      <c r="Z584">
        <v>0</v>
      </c>
      <c r="AA584">
        <v>0</v>
      </c>
      <c r="AB584" t="s">
        <v>9</v>
      </c>
      <c r="AC584">
        <v>0</v>
      </c>
      <c r="AD584">
        <v>0</v>
      </c>
      <c r="AE584" t="s">
        <v>10</v>
      </c>
      <c r="AF584">
        <v>0.29607600000000001</v>
      </c>
      <c r="AG584">
        <v>0</v>
      </c>
      <c r="AH584" t="s">
        <v>11</v>
      </c>
      <c r="AI584">
        <v>1</v>
      </c>
      <c r="AJ584">
        <v>0</v>
      </c>
      <c r="AK584" t="s">
        <v>12</v>
      </c>
      <c r="AL584">
        <v>1264635</v>
      </c>
      <c r="AM584">
        <v>0</v>
      </c>
    </row>
    <row r="585" spans="1:39" x14ac:dyDescent="0.25">
      <c r="A585" t="s">
        <v>175</v>
      </c>
      <c r="B585">
        <v>4</v>
      </c>
      <c r="C585">
        <v>100</v>
      </c>
      <c r="D585" t="s">
        <v>1</v>
      </c>
      <c r="E585">
        <v>0</v>
      </c>
      <c r="F585">
        <v>0</v>
      </c>
      <c r="G585" t="s">
        <v>2</v>
      </c>
      <c r="H585">
        <v>373.304598</v>
      </c>
      <c r="I585">
        <v>0.13831099999999999</v>
      </c>
      <c r="J585" t="s">
        <v>3</v>
      </c>
      <c r="K585">
        <v>368.71242599999999</v>
      </c>
      <c r="L585">
        <v>0.13855799999999999</v>
      </c>
      <c r="M585" t="s">
        <v>4</v>
      </c>
      <c r="N585">
        <v>104.417857</v>
      </c>
      <c r="O585">
        <v>0.109539</v>
      </c>
      <c r="P585" t="s">
        <v>5</v>
      </c>
      <c r="Q585">
        <v>0</v>
      </c>
      <c r="R585">
        <v>0</v>
      </c>
      <c r="S585" t="s">
        <v>6</v>
      </c>
      <c r="T585">
        <v>0</v>
      </c>
      <c r="U585">
        <v>0</v>
      </c>
      <c r="V585" t="s">
        <v>7</v>
      </c>
      <c r="W585">
        <v>0</v>
      </c>
      <c r="X585">
        <v>0</v>
      </c>
      <c r="Y585" t="s">
        <v>8</v>
      </c>
      <c r="Z585">
        <v>0</v>
      </c>
      <c r="AA585">
        <v>0</v>
      </c>
      <c r="AB585" t="s">
        <v>9</v>
      </c>
      <c r="AC585">
        <v>0</v>
      </c>
      <c r="AD585">
        <v>0</v>
      </c>
      <c r="AE585" t="s">
        <v>10</v>
      </c>
      <c r="AF585">
        <v>0.29607600000000001</v>
      </c>
      <c r="AG585">
        <v>0</v>
      </c>
      <c r="AH585" t="s">
        <v>11</v>
      </c>
      <c r="AI585">
        <v>1</v>
      </c>
      <c r="AJ585">
        <v>0</v>
      </c>
      <c r="AK585" t="s">
        <v>12</v>
      </c>
      <c r="AL585">
        <v>1264635</v>
      </c>
      <c r="AM585">
        <v>0</v>
      </c>
    </row>
    <row r="586" spans="1:39" x14ac:dyDescent="0.25">
      <c r="A586" t="s">
        <v>175</v>
      </c>
      <c r="B586">
        <v>5</v>
      </c>
      <c r="C586">
        <v>125</v>
      </c>
      <c r="D586" t="s">
        <v>1</v>
      </c>
      <c r="E586">
        <v>0</v>
      </c>
      <c r="F586">
        <v>0</v>
      </c>
      <c r="G586" t="s">
        <v>2</v>
      </c>
      <c r="H586">
        <v>466.69163600000002</v>
      </c>
      <c r="I586">
        <v>0.23066400000000001</v>
      </c>
      <c r="J586" t="s">
        <v>3</v>
      </c>
      <c r="K586">
        <v>460.95406300000002</v>
      </c>
      <c r="L586">
        <v>0.23114299999999999</v>
      </c>
      <c r="M586" t="s">
        <v>4</v>
      </c>
      <c r="N586">
        <v>130.59076400000001</v>
      </c>
      <c r="O586">
        <v>0.18226400000000001</v>
      </c>
      <c r="P586" t="s">
        <v>5</v>
      </c>
      <c r="Q586">
        <v>0</v>
      </c>
      <c r="R586">
        <v>0</v>
      </c>
      <c r="S586" t="s">
        <v>6</v>
      </c>
      <c r="T586">
        <v>0</v>
      </c>
      <c r="U586">
        <v>0</v>
      </c>
      <c r="V586" t="s">
        <v>7</v>
      </c>
      <c r="W586">
        <v>0</v>
      </c>
      <c r="X586">
        <v>0</v>
      </c>
      <c r="Y586" t="s">
        <v>8</v>
      </c>
      <c r="Z586">
        <v>0</v>
      </c>
      <c r="AA586">
        <v>0</v>
      </c>
      <c r="AB586" t="s">
        <v>9</v>
      </c>
      <c r="AC586">
        <v>0</v>
      </c>
      <c r="AD586">
        <v>0</v>
      </c>
      <c r="AE586" t="s">
        <v>10</v>
      </c>
      <c r="AF586">
        <v>0.29607600000000001</v>
      </c>
      <c r="AG586">
        <v>0</v>
      </c>
      <c r="AH586" t="s">
        <v>11</v>
      </c>
      <c r="AI586">
        <v>1</v>
      </c>
      <c r="AJ586">
        <v>0</v>
      </c>
      <c r="AK586" t="s">
        <v>12</v>
      </c>
      <c r="AL586">
        <v>1264635</v>
      </c>
      <c r="AM586">
        <v>0</v>
      </c>
    </row>
    <row r="587" spans="1:39" x14ac:dyDescent="0.25">
      <c r="A587" t="s">
        <v>175</v>
      </c>
      <c r="B587">
        <v>6</v>
      </c>
      <c r="C587">
        <v>150</v>
      </c>
      <c r="D587" t="s">
        <v>1</v>
      </c>
      <c r="E587">
        <v>0</v>
      </c>
      <c r="F587">
        <v>0</v>
      </c>
      <c r="G587" t="s">
        <v>2</v>
      </c>
      <c r="H587">
        <v>560.07481900000005</v>
      </c>
      <c r="I587">
        <v>0.335895</v>
      </c>
      <c r="J587" t="s">
        <v>3</v>
      </c>
      <c r="K587">
        <v>553.19048299999997</v>
      </c>
      <c r="L587">
        <v>0.335341</v>
      </c>
      <c r="M587" t="s">
        <v>4</v>
      </c>
      <c r="N587">
        <v>156.75500500000001</v>
      </c>
      <c r="O587">
        <v>0.26673599999999997</v>
      </c>
      <c r="P587" t="s">
        <v>5</v>
      </c>
      <c r="Q587">
        <v>0</v>
      </c>
      <c r="R587">
        <v>0</v>
      </c>
      <c r="S587" t="s">
        <v>6</v>
      </c>
      <c r="T587">
        <v>0</v>
      </c>
      <c r="U587">
        <v>0</v>
      </c>
      <c r="V587" t="s">
        <v>7</v>
      </c>
      <c r="W587">
        <v>0</v>
      </c>
      <c r="X587">
        <v>0</v>
      </c>
      <c r="Y587" t="s">
        <v>8</v>
      </c>
      <c r="Z587">
        <v>0</v>
      </c>
      <c r="AA587">
        <v>0</v>
      </c>
      <c r="AB587" t="s">
        <v>9</v>
      </c>
      <c r="AC587">
        <v>0</v>
      </c>
      <c r="AD587">
        <v>0</v>
      </c>
      <c r="AE587" t="s">
        <v>10</v>
      </c>
      <c r="AF587">
        <v>0.29607600000000001</v>
      </c>
      <c r="AG587">
        <v>0</v>
      </c>
      <c r="AH587" t="s">
        <v>11</v>
      </c>
      <c r="AI587">
        <v>1</v>
      </c>
      <c r="AJ587">
        <v>0</v>
      </c>
      <c r="AK587" t="s">
        <v>12</v>
      </c>
      <c r="AL587">
        <v>1264635</v>
      </c>
      <c r="AM587">
        <v>0</v>
      </c>
    </row>
    <row r="588" spans="1:39" x14ac:dyDescent="0.25">
      <c r="A588" t="s">
        <v>175</v>
      </c>
      <c r="B588">
        <v>7</v>
      </c>
      <c r="C588">
        <v>175</v>
      </c>
      <c r="D588" t="s">
        <v>1</v>
      </c>
      <c r="E588">
        <v>0</v>
      </c>
      <c r="F588">
        <v>0</v>
      </c>
      <c r="G588" t="s">
        <v>2</v>
      </c>
      <c r="H588">
        <v>653.46507199999996</v>
      </c>
      <c r="I588">
        <v>0.47049200000000002</v>
      </c>
      <c r="J588" t="s">
        <v>3</v>
      </c>
      <c r="K588">
        <v>645.43438200000003</v>
      </c>
      <c r="L588">
        <v>0.47039599999999998</v>
      </c>
      <c r="M588" t="s">
        <v>4</v>
      </c>
      <c r="N588">
        <v>182.92666399999999</v>
      </c>
      <c r="O588">
        <v>0.376527</v>
      </c>
      <c r="P588" t="s">
        <v>5</v>
      </c>
      <c r="Q588">
        <v>0</v>
      </c>
      <c r="R588">
        <v>0</v>
      </c>
      <c r="S588" t="s">
        <v>6</v>
      </c>
      <c r="T588">
        <v>0</v>
      </c>
      <c r="U588">
        <v>0</v>
      </c>
      <c r="V588" t="s">
        <v>7</v>
      </c>
      <c r="W588">
        <v>0</v>
      </c>
      <c r="X588">
        <v>0</v>
      </c>
      <c r="Y588" t="s">
        <v>8</v>
      </c>
      <c r="Z588">
        <v>0</v>
      </c>
      <c r="AA588">
        <v>0</v>
      </c>
      <c r="AB588" t="s">
        <v>9</v>
      </c>
      <c r="AC588">
        <v>0</v>
      </c>
      <c r="AD588">
        <v>0</v>
      </c>
      <c r="AE588" t="s">
        <v>10</v>
      </c>
      <c r="AF588">
        <v>0.29607600000000001</v>
      </c>
      <c r="AG588">
        <v>0</v>
      </c>
      <c r="AH588" t="s">
        <v>11</v>
      </c>
      <c r="AI588">
        <v>1</v>
      </c>
      <c r="AJ588">
        <v>0</v>
      </c>
      <c r="AK588" t="s">
        <v>12</v>
      </c>
      <c r="AL588">
        <v>1264635</v>
      </c>
      <c r="AM588">
        <v>0</v>
      </c>
    </row>
    <row r="589" spans="1:39" x14ac:dyDescent="0.25">
      <c r="A589" t="s">
        <v>175</v>
      </c>
      <c r="B589">
        <v>8</v>
      </c>
      <c r="C589">
        <v>200</v>
      </c>
      <c r="D589" t="s">
        <v>1</v>
      </c>
      <c r="E589">
        <v>0</v>
      </c>
      <c r="F589">
        <v>0</v>
      </c>
      <c r="G589" t="s">
        <v>2</v>
      </c>
      <c r="H589">
        <v>746.85824200000002</v>
      </c>
      <c r="I589">
        <v>0.63256299999999999</v>
      </c>
      <c r="J589" t="s">
        <v>3</v>
      </c>
      <c r="K589">
        <v>737.680835</v>
      </c>
      <c r="L589">
        <v>0.63177899999999998</v>
      </c>
      <c r="M589" t="s">
        <v>4</v>
      </c>
      <c r="N589">
        <v>209.10029800000001</v>
      </c>
      <c r="O589">
        <v>0.50707100000000005</v>
      </c>
      <c r="P589" t="s">
        <v>5</v>
      </c>
      <c r="Q589">
        <v>0</v>
      </c>
      <c r="R589">
        <v>0</v>
      </c>
      <c r="S589" t="s">
        <v>6</v>
      </c>
      <c r="T589">
        <v>0</v>
      </c>
      <c r="U589">
        <v>0</v>
      </c>
      <c r="V589" t="s">
        <v>7</v>
      </c>
      <c r="W589">
        <v>0</v>
      </c>
      <c r="X589">
        <v>0</v>
      </c>
      <c r="Y589" t="s">
        <v>8</v>
      </c>
      <c r="Z589">
        <v>0</v>
      </c>
      <c r="AA589">
        <v>0</v>
      </c>
      <c r="AB589" t="s">
        <v>9</v>
      </c>
      <c r="AC589">
        <v>0</v>
      </c>
      <c r="AD589">
        <v>0</v>
      </c>
      <c r="AE589" t="s">
        <v>10</v>
      </c>
      <c r="AF589">
        <v>0.29607600000000001</v>
      </c>
      <c r="AG589">
        <v>0</v>
      </c>
      <c r="AH589" t="s">
        <v>11</v>
      </c>
      <c r="AI589">
        <v>1</v>
      </c>
      <c r="AJ589">
        <v>0</v>
      </c>
      <c r="AK589" t="s">
        <v>12</v>
      </c>
      <c r="AL589">
        <v>1264635</v>
      </c>
      <c r="AM589">
        <v>0</v>
      </c>
    </row>
    <row r="590" spans="1:39" x14ac:dyDescent="0.25">
      <c r="A590" t="s">
        <v>175</v>
      </c>
      <c r="B590">
        <v>9</v>
      </c>
      <c r="C590">
        <v>225</v>
      </c>
      <c r="D590" t="s">
        <v>1</v>
      </c>
      <c r="E590">
        <v>0</v>
      </c>
      <c r="F590">
        <v>0</v>
      </c>
      <c r="G590" t="s">
        <v>2</v>
      </c>
      <c r="H590">
        <v>840.24650899999995</v>
      </c>
      <c r="I590">
        <v>0.80742599999999998</v>
      </c>
      <c r="J590" t="s">
        <v>3</v>
      </c>
      <c r="K590">
        <v>829.92318499999999</v>
      </c>
      <c r="L590">
        <v>0.80784900000000004</v>
      </c>
      <c r="M590" t="s">
        <v>4</v>
      </c>
      <c r="N590">
        <v>235.268642</v>
      </c>
      <c r="O590">
        <v>0.65792399999999995</v>
      </c>
      <c r="P590" t="s">
        <v>5</v>
      </c>
      <c r="Q590">
        <v>0</v>
      </c>
      <c r="R590">
        <v>0</v>
      </c>
      <c r="S590" t="s">
        <v>6</v>
      </c>
      <c r="T590">
        <v>0</v>
      </c>
      <c r="U590">
        <v>0</v>
      </c>
      <c r="V590" t="s">
        <v>7</v>
      </c>
      <c r="W590">
        <v>0</v>
      </c>
      <c r="X590">
        <v>0</v>
      </c>
      <c r="Y590" t="s">
        <v>8</v>
      </c>
      <c r="Z590">
        <v>0</v>
      </c>
      <c r="AA590">
        <v>0</v>
      </c>
      <c r="AB590" t="s">
        <v>9</v>
      </c>
      <c r="AC590">
        <v>0</v>
      </c>
      <c r="AD590">
        <v>0</v>
      </c>
      <c r="AE590" t="s">
        <v>10</v>
      </c>
      <c r="AF590">
        <v>0.29607600000000001</v>
      </c>
      <c r="AG590">
        <v>0</v>
      </c>
      <c r="AH590" t="s">
        <v>11</v>
      </c>
      <c r="AI590">
        <v>1</v>
      </c>
      <c r="AJ590">
        <v>0</v>
      </c>
      <c r="AK590" t="s">
        <v>12</v>
      </c>
      <c r="AL590">
        <v>1264635</v>
      </c>
      <c r="AM590">
        <v>0</v>
      </c>
    </row>
    <row r="591" spans="1:39" x14ac:dyDescent="0.25">
      <c r="A591" t="s">
        <v>175</v>
      </c>
      <c r="B591">
        <v>10</v>
      </c>
      <c r="C591">
        <v>250</v>
      </c>
      <c r="D591" t="s">
        <v>1</v>
      </c>
      <c r="E591">
        <v>0</v>
      </c>
      <c r="F591">
        <v>0</v>
      </c>
      <c r="G591" t="s">
        <v>2</v>
      </c>
      <c r="H591">
        <v>933.63489300000003</v>
      </c>
      <c r="I591">
        <v>1.001009</v>
      </c>
      <c r="J591" t="s">
        <v>3</v>
      </c>
      <c r="K591">
        <v>922.16569500000003</v>
      </c>
      <c r="L591">
        <v>1.0009220000000001</v>
      </c>
      <c r="M591" t="s">
        <v>4</v>
      </c>
      <c r="N591">
        <v>261.43592100000001</v>
      </c>
      <c r="O591">
        <v>0.82698000000000005</v>
      </c>
      <c r="P591" t="s">
        <v>5</v>
      </c>
      <c r="Q591">
        <v>0</v>
      </c>
      <c r="R591">
        <v>0</v>
      </c>
      <c r="S591" t="s">
        <v>6</v>
      </c>
      <c r="T591">
        <v>0</v>
      </c>
      <c r="U591">
        <v>0</v>
      </c>
      <c r="V591" t="s">
        <v>7</v>
      </c>
      <c r="W591">
        <v>0</v>
      </c>
      <c r="X591">
        <v>0</v>
      </c>
      <c r="Y591" t="s">
        <v>8</v>
      </c>
      <c r="Z591">
        <v>0</v>
      </c>
      <c r="AA591">
        <v>0</v>
      </c>
      <c r="AB591" t="s">
        <v>9</v>
      </c>
      <c r="AC591">
        <v>0</v>
      </c>
      <c r="AD591">
        <v>0</v>
      </c>
      <c r="AE591" t="s">
        <v>10</v>
      </c>
      <c r="AF591">
        <v>0.29607600000000001</v>
      </c>
      <c r="AG591">
        <v>0</v>
      </c>
      <c r="AH591" t="s">
        <v>11</v>
      </c>
      <c r="AI591">
        <v>1</v>
      </c>
      <c r="AJ591">
        <v>0</v>
      </c>
      <c r="AK591" t="s">
        <v>12</v>
      </c>
      <c r="AL591">
        <v>1264635</v>
      </c>
      <c r="AM591">
        <v>0</v>
      </c>
    </row>
    <row r="592" spans="1:39" x14ac:dyDescent="0.25">
      <c r="A592" t="s">
        <v>175</v>
      </c>
      <c r="B592">
        <v>11</v>
      </c>
      <c r="C592">
        <v>275</v>
      </c>
      <c r="D592" t="s">
        <v>1</v>
      </c>
      <c r="E592">
        <v>0</v>
      </c>
      <c r="F592">
        <v>0</v>
      </c>
      <c r="G592" t="s">
        <v>2</v>
      </c>
      <c r="H592">
        <v>1027.02603</v>
      </c>
      <c r="I592">
        <v>1.220739</v>
      </c>
      <c r="J592" t="s">
        <v>3</v>
      </c>
      <c r="K592">
        <v>1014.409938</v>
      </c>
      <c r="L592">
        <v>1.2197229999999999</v>
      </c>
      <c r="M592" t="s">
        <v>4</v>
      </c>
      <c r="N592">
        <v>287.60299600000002</v>
      </c>
      <c r="O592">
        <v>1.008667</v>
      </c>
      <c r="P592" t="s">
        <v>5</v>
      </c>
      <c r="Q592">
        <v>0</v>
      </c>
      <c r="R592">
        <v>0</v>
      </c>
      <c r="S592" t="s">
        <v>6</v>
      </c>
      <c r="T592">
        <v>0</v>
      </c>
      <c r="U592">
        <v>0</v>
      </c>
      <c r="V592" t="s">
        <v>7</v>
      </c>
      <c r="W592">
        <v>0</v>
      </c>
      <c r="X592">
        <v>0</v>
      </c>
      <c r="Y592" t="s">
        <v>8</v>
      </c>
      <c r="Z592">
        <v>0</v>
      </c>
      <c r="AA592">
        <v>0</v>
      </c>
      <c r="AB592" t="s">
        <v>9</v>
      </c>
      <c r="AC592">
        <v>0</v>
      </c>
      <c r="AD592">
        <v>0</v>
      </c>
      <c r="AE592" t="s">
        <v>10</v>
      </c>
      <c r="AF592">
        <v>0.29607600000000001</v>
      </c>
      <c r="AG592">
        <v>0</v>
      </c>
      <c r="AH592" t="s">
        <v>11</v>
      </c>
      <c r="AI592">
        <v>1</v>
      </c>
      <c r="AJ592">
        <v>0</v>
      </c>
      <c r="AK592" t="s">
        <v>12</v>
      </c>
      <c r="AL592">
        <v>1264635</v>
      </c>
      <c r="AM592">
        <v>0</v>
      </c>
    </row>
    <row r="593" spans="1:39" x14ac:dyDescent="0.25">
      <c r="A593" t="s">
        <v>175</v>
      </c>
      <c r="B593">
        <v>12</v>
      </c>
      <c r="C593">
        <v>300</v>
      </c>
      <c r="D593" t="s">
        <v>1</v>
      </c>
      <c r="E593">
        <v>0</v>
      </c>
      <c r="F593">
        <v>0</v>
      </c>
      <c r="G593" t="s">
        <v>2</v>
      </c>
      <c r="H593">
        <v>1120.4142549999999</v>
      </c>
      <c r="I593">
        <v>1.4617599999999999</v>
      </c>
      <c r="J593" t="s">
        <v>3</v>
      </c>
      <c r="K593">
        <v>1106.6521339999999</v>
      </c>
      <c r="L593">
        <v>1.4605379999999999</v>
      </c>
      <c r="M593" t="s">
        <v>4</v>
      </c>
      <c r="N593">
        <v>313.77257500000002</v>
      </c>
      <c r="O593">
        <v>1.2091829999999999</v>
      </c>
      <c r="P593" t="s">
        <v>5</v>
      </c>
      <c r="Q593">
        <v>0</v>
      </c>
      <c r="R593">
        <v>0</v>
      </c>
      <c r="S593" t="s">
        <v>6</v>
      </c>
      <c r="T593">
        <v>0</v>
      </c>
      <c r="U593">
        <v>0</v>
      </c>
      <c r="V593" t="s">
        <v>7</v>
      </c>
      <c r="W593">
        <v>0</v>
      </c>
      <c r="X593">
        <v>0</v>
      </c>
      <c r="Y593" t="s">
        <v>8</v>
      </c>
      <c r="Z593">
        <v>0</v>
      </c>
      <c r="AA593">
        <v>0</v>
      </c>
      <c r="AB593" t="s">
        <v>9</v>
      </c>
      <c r="AC593">
        <v>0</v>
      </c>
      <c r="AD593">
        <v>0</v>
      </c>
      <c r="AE593" t="s">
        <v>10</v>
      </c>
      <c r="AF593">
        <v>0.29605900000000002</v>
      </c>
      <c r="AG593">
        <v>0</v>
      </c>
      <c r="AH593" t="s">
        <v>11</v>
      </c>
      <c r="AI593">
        <v>1</v>
      </c>
      <c r="AJ593">
        <v>0</v>
      </c>
      <c r="AK593" t="s">
        <v>12</v>
      </c>
      <c r="AL593">
        <v>1264635</v>
      </c>
      <c r="AM593">
        <v>0</v>
      </c>
    </row>
    <row r="594" spans="1:39" x14ac:dyDescent="0.25">
      <c r="A594" t="s">
        <v>175</v>
      </c>
      <c r="B594">
        <v>13</v>
      </c>
      <c r="C594">
        <v>325</v>
      </c>
      <c r="D594" t="s">
        <v>1</v>
      </c>
      <c r="E594">
        <v>0</v>
      </c>
      <c r="F594">
        <v>0</v>
      </c>
      <c r="G594" t="s">
        <v>2</v>
      </c>
      <c r="H594">
        <v>1213.8041800000001</v>
      </c>
      <c r="I594">
        <v>1.719244</v>
      </c>
      <c r="J594" t="s">
        <v>3</v>
      </c>
      <c r="K594">
        <v>1198.8960380000001</v>
      </c>
      <c r="L594">
        <v>1.719795</v>
      </c>
      <c r="M594" t="s">
        <v>4</v>
      </c>
      <c r="N594">
        <v>339.94129600000002</v>
      </c>
      <c r="O594">
        <v>1.4393199999999999</v>
      </c>
      <c r="P594" t="s">
        <v>5</v>
      </c>
      <c r="Q594">
        <v>0</v>
      </c>
      <c r="R594">
        <v>0</v>
      </c>
      <c r="S594" t="s">
        <v>6</v>
      </c>
      <c r="T594">
        <v>0</v>
      </c>
      <c r="U594">
        <v>0</v>
      </c>
      <c r="V594" t="s">
        <v>7</v>
      </c>
      <c r="W594">
        <v>0</v>
      </c>
      <c r="X594">
        <v>0</v>
      </c>
      <c r="Y594" t="s">
        <v>8</v>
      </c>
      <c r="Z594">
        <v>0</v>
      </c>
      <c r="AA594">
        <v>0</v>
      </c>
      <c r="AB594" t="s">
        <v>9</v>
      </c>
      <c r="AC594">
        <v>0</v>
      </c>
      <c r="AD594">
        <v>0</v>
      </c>
      <c r="AE594" t="s">
        <v>10</v>
      </c>
      <c r="AF594">
        <v>0.29605900000000002</v>
      </c>
      <c r="AG594">
        <v>0</v>
      </c>
      <c r="AH594" t="s">
        <v>11</v>
      </c>
      <c r="AI594">
        <v>1</v>
      </c>
      <c r="AJ594">
        <v>0</v>
      </c>
      <c r="AK594" t="s">
        <v>12</v>
      </c>
      <c r="AL594">
        <v>1264635</v>
      </c>
      <c r="AM594">
        <v>0</v>
      </c>
    </row>
    <row r="595" spans="1:39" x14ac:dyDescent="0.25">
      <c r="A595" t="s">
        <v>175</v>
      </c>
      <c r="B595">
        <v>14</v>
      </c>
      <c r="C595">
        <v>350</v>
      </c>
      <c r="D595" t="s">
        <v>1</v>
      </c>
      <c r="E595">
        <v>0</v>
      </c>
      <c r="F595">
        <v>0</v>
      </c>
      <c r="G595" t="s">
        <v>2</v>
      </c>
      <c r="H595">
        <v>1307.1870610000001</v>
      </c>
      <c r="I595">
        <v>1.981573</v>
      </c>
      <c r="J595" t="s">
        <v>3</v>
      </c>
      <c r="K595">
        <v>1291.132378</v>
      </c>
      <c r="L595">
        <v>1.9844459999999999</v>
      </c>
      <c r="M595" t="s">
        <v>4</v>
      </c>
      <c r="N595">
        <v>366.10541000000001</v>
      </c>
      <c r="O595">
        <v>1.6700870000000001</v>
      </c>
      <c r="P595" t="s">
        <v>5</v>
      </c>
      <c r="Q595">
        <v>0</v>
      </c>
      <c r="R595">
        <v>0</v>
      </c>
      <c r="S595" t="s">
        <v>6</v>
      </c>
      <c r="T595">
        <v>0</v>
      </c>
      <c r="U595">
        <v>0</v>
      </c>
      <c r="V595" t="s">
        <v>7</v>
      </c>
      <c r="W595">
        <v>0</v>
      </c>
      <c r="X595">
        <v>0</v>
      </c>
      <c r="Y595" t="s">
        <v>8</v>
      </c>
      <c r="Z595">
        <v>0</v>
      </c>
      <c r="AA595">
        <v>0</v>
      </c>
      <c r="AB595" t="s">
        <v>9</v>
      </c>
      <c r="AC595">
        <v>0</v>
      </c>
      <c r="AD595">
        <v>0</v>
      </c>
      <c r="AE595" t="s">
        <v>10</v>
      </c>
      <c r="AF595">
        <v>0.29605900000000002</v>
      </c>
      <c r="AG595">
        <v>0</v>
      </c>
      <c r="AH595" t="s">
        <v>11</v>
      </c>
      <c r="AI595">
        <v>1</v>
      </c>
      <c r="AJ595">
        <v>0</v>
      </c>
      <c r="AK595" t="s">
        <v>12</v>
      </c>
      <c r="AL595">
        <v>1264635</v>
      </c>
      <c r="AM595">
        <v>0</v>
      </c>
    </row>
    <row r="596" spans="1:39" x14ac:dyDescent="0.25">
      <c r="A596" t="s">
        <v>175</v>
      </c>
      <c r="B596">
        <v>15</v>
      </c>
      <c r="C596">
        <v>375</v>
      </c>
      <c r="D596" t="s">
        <v>1</v>
      </c>
      <c r="E596">
        <v>0</v>
      </c>
      <c r="F596">
        <v>0</v>
      </c>
      <c r="G596" t="s">
        <v>2</v>
      </c>
      <c r="H596">
        <v>1400.5751</v>
      </c>
      <c r="I596">
        <v>2.2473709999999998</v>
      </c>
      <c r="J596" t="s">
        <v>3</v>
      </c>
      <c r="K596">
        <v>1383.3734690000001</v>
      </c>
      <c r="L596">
        <v>2.2488009999999998</v>
      </c>
      <c r="M596" t="s">
        <v>4</v>
      </c>
      <c r="N596">
        <v>392.27286400000003</v>
      </c>
      <c r="O596">
        <v>1.916606</v>
      </c>
      <c r="P596" t="s">
        <v>5</v>
      </c>
      <c r="Q596">
        <v>0</v>
      </c>
      <c r="R596">
        <v>0</v>
      </c>
      <c r="S596" t="s">
        <v>6</v>
      </c>
      <c r="T596">
        <v>0</v>
      </c>
      <c r="U596">
        <v>0</v>
      </c>
      <c r="V596" t="s">
        <v>7</v>
      </c>
      <c r="W596">
        <v>0</v>
      </c>
      <c r="X596">
        <v>0</v>
      </c>
      <c r="Y596" t="s">
        <v>8</v>
      </c>
      <c r="Z596">
        <v>0</v>
      </c>
      <c r="AA596">
        <v>0</v>
      </c>
      <c r="AB596" t="s">
        <v>9</v>
      </c>
      <c r="AC596">
        <v>0</v>
      </c>
      <c r="AD596">
        <v>0</v>
      </c>
      <c r="AE596" t="s">
        <v>10</v>
      </c>
      <c r="AF596">
        <v>0.29605900000000002</v>
      </c>
      <c r="AG596">
        <v>0</v>
      </c>
      <c r="AH596" t="s">
        <v>11</v>
      </c>
      <c r="AI596">
        <v>1</v>
      </c>
      <c r="AJ596">
        <v>0</v>
      </c>
      <c r="AK596" t="s">
        <v>12</v>
      </c>
      <c r="AL596">
        <v>1264635</v>
      </c>
      <c r="AM596">
        <v>0</v>
      </c>
    </row>
    <row r="597" spans="1:39" x14ac:dyDescent="0.25">
      <c r="A597" t="s">
        <v>175</v>
      </c>
      <c r="B597">
        <v>16</v>
      </c>
      <c r="C597">
        <v>400</v>
      </c>
      <c r="D597" t="s">
        <v>1</v>
      </c>
      <c r="E597">
        <v>0</v>
      </c>
      <c r="F597">
        <v>0</v>
      </c>
      <c r="G597" t="s">
        <v>2</v>
      </c>
      <c r="H597">
        <v>1493.96686</v>
      </c>
      <c r="I597">
        <v>2.5392549999999998</v>
      </c>
      <c r="J597" t="s">
        <v>3</v>
      </c>
      <c r="K597">
        <v>1475.6197560000001</v>
      </c>
      <c r="L597">
        <v>2.540483</v>
      </c>
      <c r="M597" t="s">
        <v>4</v>
      </c>
      <c r="N597">
        <v>418.44317100000001</v>
      </c>
      <c r="O597">
        <v>2.1829649999999998</v>
      </c>
      <c r="P597" t="s">
        <v>5</v>
      </c>
      <c r="Q597">
        <v>0</v>
      </c>
      <c r="R597">
        <v>0</v>
      </c>
      <c r="S597" t="s">
        <v>6</v>
      </c>
      <c r="T597">
        <v>0</v>
      </c>
      <c r="U597">
        <v>0</v>
      </c>
      <c r="V597" t="s">
        <v>7</v>
      </c>
      <c r="W597">
        <v>0</v>
      </c>
      <c r="X597">
        <v>0</v>
      </c>
      <c r="Y597" t="s">
        <v>8</v>
      </c>
      <c r="Z597">
        <v>0</v>
      </c>
      <c r="AA597">
        <v>0</v>
      </c>
      <c r="AB597" t="s">
        <v>9</v>
      </c>
      <c r="AC597">
        <v>0</v>
      </c>
      <c r="AD597">
        <v>0</v>
      </c>
      <c r="AE597" t="s">
        <v>10</v>
      </c>
      <c r="AF597">
        <v>0.29605900000000002</v>
      </c>
      <c r="AG597">
        <v>0</v>
      </c>
      <c r="AH597" t="s">
        <v>11</v>
      </c>
      <c r="AI597">
        <v>1</v>
      </c>
      <c r="AJ597">
        <v>0</v>
      </c>
      <c r="AK597" t="s">
        <v>12</v>
      </c>
      <c r="AL597">
        <v>1264635</v>
      </c>
      <c r="AM597">
        <v>0</v>
      </c>
    </row>
    <row r="598" spans="1:39" x14ac:dyDescent="0.25">
      <c r="A598" t="s">
        <v>175</v>
      </c>
      <c r="B598">
        <v>17</v>
      </c>
      <c r="C598">
        <v>425</v>
      </c>
      <c r="D598" t="s">
        <v>1</v>
      </c>
      <c r="E598">
        <v>0</v>
      </c>
      <c r="F598">
        <v>0</v>
      </c>
      <c r="G598" t="s">
        <v>2</v>
      </c>
      <c r="H598">
        <v>1587.359009</v>
      </c>
      <c r="I598">
        <v>2.8907769999999999</v>
      </c>
      <c r="J598" t="s">
        <v>3</v>
      </c>
      <c r="K598">
        <v>1567.86574</v>
      </c>
      <c r="L598">
        <v>2.8891439999999999</v>
      </c>
      <c r="M598" t="s">
        <v>4</v>
      </c>
      <c r="N598">
        <v>444.61267500000002</v>
      </c>
      <c r="O598">
        <v>2.4792269999999998</v>
      </c>
      <c r="P598" t="s">
        <v>5</v>
      </c>
      <c r="Q598">
        <v>0</v>
      </c>
      <c r="R598">
        <v>0</v>
      </c>
      <c r="S598" t="s">
        <v>6</v>
      </c>
      <c r="T598">
        <v>0</v>
      </c>
      <c r="U598">
        <v>0</v>
      </c>
      <c r="V598" t="s">
        <v>7</v>
      </c>
      <c r="W598">
        <v>0</v>
      </c>
      <c r="X598">
        <v>0</v>
      </c>
      <c r="Y598" t="s">
        <v>8</v>
      </c>
      <c r="Z598">
        <v>0</v>
      </c>
      <c r="AA598">
        <v>0</v>
      </c>
      <c r="AB598" t="s">
        <v>9</v>
      </c>
      <c r="AC598">
        <v>0</v>
      </c>
      <c r="AD598">
        <v>0</v>
      </c>
      <c r="AE598" t="s">
        <v>10</v>
      </c>
      <c r="AF598">
        <v>0.29605900000000002</v>
      </c>
      <c r="AG598">
        <v>0</v>
      </c>
      <c r="AH598" t="s">
        <v>11</v>
      </c>
      <c r="AI598">
        <v>1</v>
      </c>
      <c r="AJ598">
        <v>0</v>
      </c>
      <c r="AK598" t="s">
        <v>12</v>
      </c>
      <c r="AL598">
        <v>1264635</v>
      </c>
      <c r="AM598">
        <v>0</v>
      </c>
    </row>
    <row r="599" spans="1:39" x14ac:dyDescent="0.25">
      <c r="A599" t="s">
        <v>175</v>
      </c>
      <c r="B599">
        <v>18</v>
      </c>
      <c r="C599">
        <v>450</v>
      </c>
      <c r="D599" t="s">
        <v>1</v>
      </c>
      <c r="E599">
        <v>0</v>
      </c>
      <c r="F599">
        <v>0</v>
      </c>
      <c r="G599" t="s">
        <v>2</v>
      </c>
      <c r="H599">
        <v>1680.7559739999999</v>
      </c>
      <c r="I599">
        <v>3.2387419999999998</v>
      </c>
      <c r="J599" t="s">
        <v>3</v>
      </c>
      <c r="K599">
        <v>1660.1172630000001</v>
      </c>
      <c r="L599">
        <v>3.239735</v>
      </c>
      <c r="M599" t="s">
        <v>4</v>
      </c>
      <c r="N599">
        <v>470.78480000000002</v>
      </c>
      <c r="O599">
        <v>2.791579</v>
      </c>
      <c r="P599" t="s">
        <v>5</v>
      </c>
      <c r="Q599">
        <v>0</v>
      </c>
      <c r="R599">
        <v>0</v>
      </c>
      <c r="S599" t="s">
        <v>6</v>
      </c>
      <c r="T599">
        <v>0</v>
      </c>
      <c r="U599">
        <v>0</v>
      </c>
      <c r="V599" t="s">
        <v>7</v>
      </c>
      <c r="W599">
        <v>0</v>
      </c>
      <c r="X599">
        <v>0</v>
      </c>
      <c r="Y599" t="s">
        <v>8</v>
      </c>
      <c r="Z599">
        <v>0</v>
      </c>
      <c r="AA599">
        <v>0</v>
      </c>
      <c r="AB599" t="s">
        <v>9</v>
      </c>
      <c r="AC599">
        <v>0</v>
      </c>
      <c r="AD599">
        <v>0</v>
      </c>
      <c r="AE599" t="s">
        <v>10</v>
      </c>
      <c r="AF599">
        <v>0.29605900000000002</v>
      </c>
      <c r="AG599">
        <v>0</v>
      </c>
      <c r="AH599" t="s">
        <v>11</v>
      </c>
      <c r="AI599">
        <v>1</v>
      </c>
      <c r="AJ599">
        <v>0</v>
      </c>
      <c r="AK599" t="s">
        <v>12</v>
      </c>
      <c r="AL599">
        <v>1264635</v>
      </c>
      <c r="AM599">
        <v>0</v>
      </c>
    </row>
    <row r="600" spans="1:39" x14ac:dyDescent="0.25">
      <c r="A600" t="s">
        <v>175</v>
      </c>
      <c r="B600">
        <v>19</v>
      </c>
      <c r="C600">
        <v>475</v>
      </c>
      <c r="D600" t="s">
        <v>1</v>
      </c>
      <c r="E600">
        <v>0</v>
      </c>
      <c r="F600">
        <v>0</v>
      </c>
      <c r="G600" t="s">
        <v>2</v>
      </c>
      <c r="H600">
        <v>1774.149602</v>
      </c>
      <c r="I600">
        <v>3.5978759999999999</v>
      </c>
      <c r="J600" t="s">
        <v>3</v>
      </c>
      <c r="K600">
        <v>1752.365391</v>
      </c>
      <c r="L600">
        <v>3.5994519999999999</v>
      </c>
      <c r="M600" t="s">
        <v>4</v>
      </c>
      <c r="N600">
        <v>496.95577300000002</v>
      </c>
      <c r="O600">
        <v>3.127907</v>
      </c>
      <c r="P600" t="s">
        <v>5</v>
      </c>
      <c r="Q600">
        <v>0</v>
      </c>
      <c r="R600">
        <v>0</v>
      </c>
      <c r="S600" t="s">
        <v>6</v>
      </c>
      <c r="T600">
        <v>0</v>
      </c>
      <c r="U600">
        <v>0</v>
      </c>
      <c r="V600" t="s">
        <v>7</v>
      </c>
      <c r="W600">
        <v>0</v>
      </c>
      <c r="X600">
        <v>0</v>
      </c>
      <c r="Y600" t="s">
        <v>8</v>
      </c>
      <c r="Z600">
        <v>0</v>
      </c>
      <c r="AA600">
        <v>0</v>
      </c>
      <c r="AB600" t="s">
        <v>9</v>
      </c>
      <c r="AC600">
        <v>0</v>
      </c>
      <c r="AD600">
        <v>0</v>
      </c>
      <c r="AE600" t="s">
        <v>10</v>
      </c>
      <c r="AF600">
        <v>0.29605900000000002</v>
      </c>
      <c r="AG600">
        <v>0</v>
      </c>
      <c r="AH600" t="s">
        <v>11</v>
      </c>
      <c r="AI600">
        <v>1</v>
      </c>
      <c r="AJ600">
        <v>0</v>
      </c>
      <c r="AK600" t="s">
        <v>12</v>
      </c>
      <c r="AL600">
        <v>1264635</v>
      </c>
      <c r="AM600">
        <v>0</v>
      </c>
    </row>
    <row r="601" spans="1:39" x14ac:dyDescent="0.25">
      <c r="A601" t="s">
        <v>175</v>
      </c>
      <c r="B601">
        <v>20</v>
      </c>
      <c r="C601">
        <v>500</v>
      </c>
      <c r="D601" t="s">
        <v>1</v>
      </c>
      <c r="E601">
        <v>0</v>
      </c>
      <c r="F601">
        <v>0</v>
      </c>
      <c r="G601" t="s">
        <v>2</v>
      </c>
      <c r="H601">
        <v>1867.53989</v>
      </c>
      <c r="I601">
        <v>3.9882749999999998</v>
      </c>
      <c r="J601" t="s">
        <v>3</v>
      </c>
      <c r="K601">
        <v>1844.610015</v>
      </c>
      <c r="L601">
        <v>3.990167</v>
      </c>
      <c r="M601" t="s">
        <v>4</v>
      </c>
      <c r="N601">
        <v>523.122792</v>
      </c>
      <c r="O601">
        <v>3.4767290000000002</v>
      </c>
      <c r="P601" t="s">
        <v>5</v>
      </c>
      <c r="Q601">
        <v>0</v>
      </c>
      <c r="R601">
        <v>0</v>
      </c>
      <c r="S601" t="s">
        <v>6</v>
      </c>
      <c r="T601">
        <v>0</v>
      </c>
      <c r="U601">
        <v>0</v>
      </c>
      <c r="V601" t="s">
        <v>7</v>
      </c>
      <c r="W601">
        <v>0</v>
      </c>
      <c r="X601">
        <v>0</v>
      </c>
      <c r="Y601" t="s">
        <v>8</v>
      </c>
      <c r="Z601">
        <v>0</v>
      </c>
      <c r="AA601">
        <v>0</v>
      </c>
      <c r="AB601" t="s">
        <v>9</v>
      </c>
      <c r="AC601">
        <v>0</v>
      </c>
      <c r="AD601">
        <v>0</v>
      </c>
      <c r="AE601" t="s">
        <v>10</v>
      </c>
      <c r="AF601">
        <v>0.29605900000000002</v>
      </c>
      <c r="AG601">
        <v>0</v>
      </c>
      <c r="AH601" t="s">
        <v>11</v>
      </c>
      <c r="AI601">
        <v>1</v>
      </c>
      <c r="AJ601">
        <v>0</v>
      </c>
      <c r="AK601" t="s">
        <v>12</v>
      </c>
      <c r="AL601">
        <v>1264635</v>
      </c>
      <c r="AM601">
        <v>0</v>
      </c>
    </row>
    <row r="602" spans="1:39" x14ac:dyDescent="0.25">
      <c r="A602" t="s">
        <v>176</v>
      </c>
      <c r="B602">
        <v>1</v>
      </c>
      <c r="C602">
        <v>25</v>
      </c>
      <c r="D602" t="s">
        <v>1</v>
      </c>
      <c r="E602">
        <v>0</v>
      </c>
      <c r="F602">
        <v>0</v>
      </c>
      <c r="G602" t="s">
        <v>2</v>
      </c>
      <c r="H602">
        <v>74.083437000000004</v>
      </c>
      <c r="I602">
        <v>0.242979</v>
      </c>
      <c r="J602" t="s">
        <v>3</v>
      </c>
      <c r="K602">
        <v>71.409684999999996</v>
      </c>
      <c r="L602">
        <v>0.244057</v>
      </c>
      <c r="M602" t="s">
        <v>4</v>
      </c>
      <c r="N602">
        <v>49.800058999999997</v>
      </c>
      <c r="O602">
        <v>0.24992</v>
      </c>
      <c r="P602" t="s">
        <v>5</v>
      </c>
      <c r="Q602">
        <v>0</v>
      </c>
      <c r="R602">
        <v>0</v>
      </c>
      <c r="S602" t="s">
        <v>6</v>
      </c>
      <c r="T602">
        <v>0</v>
      </c>
      <c r="U602">
        <v>0</v>
      </c>
      <c r="V602" t="s">
        <v>7</v>
      </c>
      <c r="W602">
        <v>0</v>
      </c>
      <c r="X602">
        <v>0</v>
      </c>
      <c r="Y602" t="s">
        <v>8</v>
      </c>
      <c r="Z602">
        <v>0</v>
      </c>
      <c r="AA602">
        <v>0</v>
      </c>
      <c r="AB602" t="s">
        <v>9</v>
      </c>
      <c r="AC602">
        <v>0</v>
      </c>
      <c r="AD602">
        <v>0</v>
      </c>
      <c r="AE602" t="s">
        <v>10</v>
      </c>
      <c r="AF602">
        <v>32767</v>
      </c>
      <c r="AG602">
        <v>0</v>
      </c>
      <c r="AH602" t="s">
        <v>11</v>
      </c>
      <c r="AI602">
        <v>-32767</v>
      </c>
      <c r="AJ602">
        <v>0</v>
      </c>
      <c r="AK602" t="s">
        <v>12</v>
      </c>
      <c r="AL602">
        <v>212458786.74000001</v>
      </c>
      <c r="AM602">
        <v>8</v>
      </c>
    </row>
    <row r="603" spans="1:39" x14ac:dyDescent="0.25">
      <c r="A603" t="s">
        <v>176</v>
      </c>
      <c r="B603">
        <v>2</v>
      </c>
      <c r="C603">
        <v>50</v>
      </c>
      <c r="D603" t="s">
        <v>1</v>
      </c>
      <c r="E603">
        <v>0</v>
      </c>
      <c r="F603">
        <v>0</v>
      </c>
      <c r="G603" t="s">
        <v>2</v>
      </c>
      <c r="H603">
        <v>148.38939999999999</v>
      </c>
      <c r="I603">
        <v>0.39887899999999998</v>
      </c>
      <c r="J603" t="s">
        <v>3</v>
      </c>
      <c r="K603">
        <v>143.05378200000001</v>
      </c>
      <c r="L603">
        <v>0.398003</v>
      </c>
      <c r="M603" t="s">
        <v>4</v>
      </c>
      <c r="N603">
        <v>99.689772000000005</v>
      </c>
      <c r="O603">
        <v>0.41005900000000001</v>
      </c>
      <c r="P603" t="s">
        <v>5</v>
      </c>
      <c r="Q603">
        <v>0</v>
      </c>
      <c r="R603">
        <v>0</v>
      </c>
      <c r="S603" t="s">
        <v>6</v>
      </c>
      <c r="T603">
        <v>0</v>
      </c>
      <c r="U603">
        <v>0</v>
      </c>
      <c r="V603" t="s">
        <v>7</v>
      </c>
      <c r="W603">
        <v>0</v>
      </c>
      <c r="X603">
        <v>0</v>
      </c>
      <c r="Y603" t="s">
        <v>8</v>
      </c>
      <c r="Z603">
        <v>0</v>
      </c>
      <c r="AA603">
        <v>0</v>
      </c>
      <c r="AB603" t="s">
        <v>9</v>
      </c>
      <c r="AC603">
        <v>0</v>
      </c>
      <c r="AD603">
        <v>0</v>
      </c>
      <c r="AE603" t="s">
        <v>10</v>
      </c>
      <c r="AF603">
        <v>32767</v>
      </c>
      <c r="AG603">
        <v>0</v>
      </c>
      <c r="AH603" t="s">
        <v>11</v>
      </c>
      <c r="AI603">
        <v>-32767</v>
      </c>
      <c r="AJ603">
        <v>0</v>
      </c>
      <c r="AK603" t="s">
        <v>12</v>
      </c>
      <c r="AL603">
        <v>212458786.74000001</v>
      </c>
      <c r="AM603">
        <v>8</v>
      </c>
    </row>
    <row r="604" spans="1:39" x14ac:dyDescent="0.25">
      <c r="A604" t="s">
        <v>176</v>
      </c>
      <c r="B604">
        <v>3</v>
      </c>
      <c r="C604">
        <v>75</v>
      </c>
      <c r="D604" t="s">
        <v>1</v>
      </c>
      <c r="E604">
        <v>0</v>
      </c>
      <c r="F604">
        <v>0</v>
      </c>
      <c r="G604" t="s">
        <v>2</v>
      </c>
      <c r="H604">
        <v>222.80659299999999</v>
      </c>
      <c r="I604">
        <v>0.56788799999999995</v>
      </c>
      <c r="J604" t="s">
        <v>3</v>
      </c>
      <c r="K604">
        <v>214.80820800000001</v>
      </c>
      <c r="L604">
        <v>0.56691199999999997</v>
      </c>
      <c r="M604" t="s">
        <v>4</v>
      </c>
      <c r="N604">
        <v>149.57561200000001</v>
      </c>
      <c r="O604">
        <v>0.58304500000000004</v>
      </c>
      <c r="P604" t="s">
        <v>5</v>
      </c>
      <c r="Q604">
        <v>0</v>
      </c>
      <c r="R604">
        <v>0</v>
      </c>
      <c r="S604" t="s">
        <v>6</v>
      </c>
      <c r="T604">
        <v>0</v>
      </c>
      <c r="U604">
        <v>0</v>
      </c>
      <c r="V604" t="s">
        <v>7</v>
      </c>
      <c r="W604">
        <v>0</v>
      </c>
      <c r="X604">
        <v>0</v>
      </c>
      <c r="Y604" t="s">
        <v>8</v>
      </c>
      <c r="Z604">
        <v>0</v>
      </c>
      <c r="AA604">
        <v>0</v>
      </c>
      <c r="AB604" t="s">
        <v>9</v>
      </c>
      <c r="AC604">
        <v>0</v>
      </c>
      <c r="AD604">
        <v>0</v>
      </c>
      <c r="AE604" t="s">
        <v>10</v>
      </c>
      <c r="AF604">
        <v>32767</v>
      </c>
      <c r="AG604">
        <v>0</v>
      </c>
      <c r="AH604" t="s">
        <v>11</v>
      </c>
      <c r="AI604">
        <v>-32767</v>
      </c>
      <c r="AJ604">
        <v>0</v>
      </c>
      <c r="AK604" t="s">
        <v>12</v>
      </c>
      <c r="AL604">
        <v>212458786.74000001</v>
      </c>
      <c r="AM604">
        <v>8</v>
      </c>
    </row>
    <row r="605" spans="1:39" x14ac:dyDescent="0.25">
      <c r="A605" t="s">
        <v>176</v>
      </c>
      <c r="B605">
        <v>4</v>
      </c>
      <c r="C605">
        <v>100</v>
      </c>
      <c r="D605" t="s">
        <v>1</v>
      </c>
      <c r="E605">
        <v>0</v>
      </c>
      <c r="F605">
        <v>0</v>
      </c>
      <c r="G605" t="s">
        <v>2</v>
      </c>
      <c r="H605">
        <v>297.23342200000002</v>
      </c>
      <c r="I605">
        <v>0.73508799999999996</v>
      </c>
      <c r="J605" t="s">
        <v>3</v>
      </c>
      <c r="K605">
        <v>286.57091700000001</v>
      </c>
      <c r="L605">
        <v>0.73197100000000004</v>
      </c>
      <c r="M605" t="s">
        <v>4</v>
      </c>
      <c r="N605">
        <v>199.402038</v>
      </c>
      <c r="O605">
        <v>0.74032799999999999</v>
      </c>
      <c r="P605" t="s">
        <v>5</v>
      </c>
      <c r="Q605">
        <v>0</v>
      </c>
      <c r="R605">
        <v>0</v>
      </c>
      <c r="S605" t="s">
        <v>6</v>
      </c>
      <c r="T605">
        <v>0</v>
      </c>
      <c r="U605">
        <v>0</v>
      </c>
      <c r="V605" t="s">
        <v>7</v>
      </c>
      <c r="W605">
        <v>0</v>
      </c>
      <c r="X605">
        <v>0</v>
      </c>
      <c r="Y605" t="s">
        <v>8</v>
      </c>
      <c r="Z605">
        <v>0</v>
      </c>
      <c r="AA605">
        <v>0</v>
      </c>
      <c r="AB605" t="s">
        <v>9</v>
      </c>
      <c r="AC605">
        <v>0</v>
      </c>
      <c r="AD605">
        <v>0</v>
      </c>
      <c r="AE605" t="s">
        <v>10</v>
      </c>
      <c r="AF605">
        <v>32767</v>
      </c>
      <c r="AG605">
        <v>0</v>
      </c>
      <c r="AH605" t="s">
        <v>11</v>
      </c>
      <c r="AI605">
        <v>-32767</v>
      </c>
      <c r="AJ605">
        <v>0</v>
      </c>
      <c r="AK605" t="s">
        <v>12</v>
      </c>
      <c r="AL605">
        <v>212458786.74000001</v>
      </c>
      <c r="AM605">
        <v>8</v>
      </c>
    </row>
    <row r="606" spans="1:39" x14ac:dyDescent="0.25">
      <c r="A606" t="s">
        <v>176</v>
      </c>
      <c r="B606">
        <v>5</v>
      </c>
      <c r="C606">
        <v>125</v>
      </c>
      <c r="D606" t="s">
        <v>1</v>
      </c>
      <c r="E606">
        <v>0</v>
      </c>
      <c r="F606">
        <v>0</v>
      </c>
      <c r="G606" t="s">
        <v>2</v>
      </c>
      <c r="H606">
        <v>371.79372699999999</v>
      </c>
      <c r="I606">
        <v>1.0038720000000001</v>
      </c>
      <c r="J606" t="s">
        <v>3</v>
      </c>
      <c r="K606">
        <v>358.46817700000003</v>
      </c>
      <c r="L606">
        <v>1.0137579999999999</v>
      </c>
      <c r="M606" t="s">
        <v>4</v>
      </c>
      <c r="N606">
        <v>249.312725</v>
      </c>
      <c r="O606">
        <v>1.0090870000000001</v>
      </c>
      <c r="P606" t="s">
        <v>5</v>
      </c>
      <c r="Q606">
        <v>0</v>
      </c>
      <c r="R606">
        <v>0</v>
      </c>
      <c r="S606" t="s">
        <v>6</v>
      </c>
      <c r="T606">
        <v>0</v>
      </c>
      <c r="U606">
        <v>0</v>
      </c>
      <c r="V606" t="s">
        <v>7</v>
      </c>
      <c r="W606">
        <v>0</v>
      </c>
      <c r="X606">
        <v>0</v>
      </c>
      <c r="Y606" t="s">
        <v>8</v>
      </c>
      <c r="Z606">
        <v>0</v>
      </c>
      <c r="AA606">
        <v>0</v>
      </c>
      <c r="AB606" t="s">
        <v>9</v>
      </c>
      <c r="AC606">
        <v>0</v>
      </c>
      <c r="AD606">
        <v>0</v>
      </c>
      <c r="AE606" t="s">
        <v>10</v>
      </c>
      <c r="AF606">
        <v>32767</v>
      </c>
      <c r="AG606">
        <v>0</v>
      </c>
      <c r="AH606" t="s">
        <v>11</v>
      </c>
      <c r="AI606">
        <v>-32767</v>
      </c>
      <c r="AJ606">
        <v>0</v>
      </c>
      <c r="AK606" t="s">
        <v>12</v>
      </c>
      <c r="AL606">
        <v>212458786.74000001</v>
      </c>
      <c r="AM606">
        <v>8</v>
      </c>
    </row>
    <row r="607" spans="1:39" x14ac:dyDescent="0.25">
      <c r="A607" t="s">
        <v>176</v>
      </c>
      <c r="B607">
        <v>6</v>
      </c>
      <c r="C607">
        <v>150</v>
      </c>
      <c r="D607" t="s">
        <v>1</v>
      </c>
      <c r="E607">
        <v>0</v>
      </c>
      <c r="F607">
        <v>0</v>
      </c>
      <c r="G607" t="s">
        <v>2</v>
      </c>
      <c r="H607">
        <v>446.28507400000001</v>
      </c>
      <c r="I607">
        <v>1.2869250000000001</v>
      </c>
      <c r="J607" t="s">
        <v>3</v>
      </c>
      <c r="K607">
        <v>430.29852799999998</v>
      </c>
      <c r="L607">
        <v>1.302133</v>
      </c>
      <c r="M607" t="s">
        <v>4</v>
      </c>
      <c r="N607">
        <v>299.10769399999998</v>
      </c>
      <c r="O607">
        <v>1.2731460000000001</v>
      </c>
      <c r="P607" t="s">
        <v>5</v>
      </c>
      <c r="Q607">
        <v>0</v>
      </c>
      <c r="R607">
        <v>0</v>
      </c>
      <c r="S607" t="s">
        <v>6</v>
      </c>
      <c r="T607">
        <v>0</v>
      </c>
      <c r="U607">
        <v>0</v>
      </c>
      <c r="V607" t="s">
        <v>7</v>
      </c>
      <c r="W607">
        <v>0</v>
      </c>
      <c r="X607">
        <v>0</v>
      </c>
      <c r="Y607" t="s">
        <v>8</v>
      </c>
      <c r="Z607">
        <v>0</v>
      </c>
      <c r="AA607">
        <v>0</v>
      </c>
      <c r="AB607" t="s">
        <v>9</v>
      </c>
      <c r="AC607">
        <v>0</v>
      </c>
      <c r="AD607">
        <v>0</v>
      </c>
      <c r="AE607" t="s">
        <v>10</v>
      </c>
      <c r="AF607">
        <v>32767</v>
      </c>
      <c r="AG607">
        <v>0</v>
      </c>
      <c r="AH607" t="s">
        <v>11</v>
      </c>
      <c r="AI607">
        <v>-32767</v>
      </c>
      <c r="AJ607">
        <v>0</v>
      </c>
      <c r="AK607" t="s">
        <v>12</v>
      </c>
      <c r="AL607">
        <v>212458786.74000001</v>
      </c>
      <c r="AM607">
        <v>8</v>
      </c>
    </row>
    <row r="608" spans="1:39" x14ac:dyDescent="0.25">
      <c r="A608" t="s">
        <v>176</v>
      </c>
      <c r="B608">
        <v>7</v>
      </c>
      <c r="C608">
        <v>175</v>
      </c>
      <c r="D608" t="s">
        <v>1</v>
      </c>
      <c r="E608">
        <v>0</v>
      </c>
      <c r="F608">
        <v>0</v>
      </c>
      <c r="G608" t="s">
        <v>2</v>
      </c>
      <c r="H608">
        <v>520.89735800000005</v>
      </c>
      <c r="I608">
        <v>1.510278</v>
      </c>
      <c r="J608" t="s">
        <v>3</v>
      </c>
      <c r="K608">
        <v>502.24614000000003</v>
      </c>
      <c r="L608">
        <v>1.512529</v>
      </c>
      <c r="M608" t="s">
        <v>4</v>
      </c>
      <c r="N608">
        <v>348.95991199999997</v>
      </c>
      <c r="O608">
        <v>1.464116</v>
      </c>
      <c r="P608" t="s">
        <v>5</v>
      </c>
      <c r="Q608">
        <v>0</v>
      </c>
      <c r="R608">
        <v>0</v>
      </c>
      <c r="S608" t="s">
        <v>6</v>
      </c>
      <c r="T608">
        <v>0</v>
      </c>
      <c r="U608">
        <v>0</v>
      </c>
      <c r="V608" t="s">
        <v>7</v>
      </c>
      <c r="W608">
        <v>0</v>
      </c>
      <c r="X608">
        <v>0</v>
      </c>
      <c r="Y608" t="s">
        <v>8</v>
      </c>
      <c r="Z608">
        <v>0</v>
      </c>
      <c r="AA608">
        <v>0</v>
      </c>
      <c r="AB608" t="s">
        <v>9</v>
      </c>
      <c r="AC608">
        <v>0</v>
      </c>
      <c r="AD608">
        <v>0</v>
      </c>
      <c r="AE608" t="s">
        <v>10</v>
      </c>
      <c r="AF608">
        <v>32767</v>
      </c>
      <c r="AG608">
        <v>0</v>
      </c>
      <c r="AH608" t="s">
        <v>11</v>
      </c>
      <c r="AI608">
        <v>-32767</v>
      </c>
      <c r="AJ608">
        <v>0</v>
      </c>
      <c r="AK608" t="s">
        <v>12</v>
      </c>
      <c r="AL608">
        <v>212458786.74000001</v>
      </c>
      <c r="AM608">
        <v>8</v>
      </c>
    </row>
    <row r="609" spans="1:39" x14ac:dyDescent="0.25">
      <c r="A609" t="s">
        <v>176</v>
      </c>
      <c r="B609">
        <v>8</v>
      </c>
      <c r="C609">
        <v>200</v>
      </c>
      <c r="D609" t="s">
        <v>1</v>
      </c>
      <c r="E609">
        <v>0</v>
      </c>
      <c r="F609">
        <v>0</v>
      </c>
      <c r="G609" t="s">
        <v>2</v>
      </c>
      <c r="H609">
        <v>595.47822299999996</v>
      </c>
      <c r="I609">
        <v>1.9288719999999999</v>
      </c>
      <c r="J609" t="s">
        <v>3</v>
      </c>
      <c r="K609">
        <v>574.16421300000002</v>
      </c>
      <c r="L609">
        <v>1.9150739999999999</v>
      </c>
      <c r="M609" t="s">
        <v>4</v>
      </c>
      <c r="N609">
        <v>398.74501500000002</v>
      </c>
      <c r="O609">
        <v>1.8630770000000001</v>
      </c>
      <c r="P609" t="s">
        <v>5</v>
      </c>
      <c r="Q609">
        <v>0</v>
      </c>
      <c r="R609">
        <v>0</v>
      </c>
      <c r="S609" t="s">
        <v>6</v>
      </c>
      <c r="T609">
        <v>0</v>
      </c>
      <c r="U609">
        <v>0</v>
      </c>
      <c r="V609" t="s">
        <v>7</v>
      </c>
      <c r="W609">
        <v>0</v>
      </c>
      <c r="X609">
        <v>0</v>
      </c>
      <c r="Y609" t="s">
        <v>8</v>
      </c>
      <c r="Z609">
        <v>0</v>
      </c>
      <c r="AA609">
        <v>0</v>
      </c>
      <c r="AB609" t="s">
        <v>9</v>
      </c>
      <c r="AC609">
        <v>0</v>
      </c>
      <c r="AD609">
        <v>0</v>
      </c>
      <c r="AE609" t="s">
        <v>10</v>
      </c>
      <c r="AF609">
        <v>32767</v>
      </c>
      <c r="AG609">
        <v>0</v>
      </c>
      <c r="AH609" t="s">
        <v>11</v>
      </c>
      <c r="AI609">
        <v>-32767</v>
      </c>
      <c r="AJ609">
        <v>0</v>
      </c>
      <c r="AK609" t="s">
        <v>12</v>
      </c>
      <c r="AL609">
        <v>212458786.74000001</v>
      </c>
      <c r="AM609">
        <v>8</v>
      </c>
    </row>
    <row r="610" spans="1:39" x14ac:dyDescent="0.25">
      <c r="A610" t="s">
        <v>176</v>
      </c>
      <c r="B610">
        <v>9</v>
      </c>
      <c r="C610">
        <v>225</v>
      </c>
      <c r="D610" t="s">
        <v>1</v>
      </c>
      <c r="E610">
        <v>0</v>
      </c>
      <c r="F610">
        <v>0</v>
      </c>
      <c r="G610" t="s">
        <v>2</v>
      </c>
      <c r="H610">
        <v>670.29963099999998</v>
      </c>
      <c r="I610">
        <v>2.2462900000000001</v>
      </c>
      <c r="J610" t="s">
        <v>3</v>
      </c>
      <c r="K610">
        <v>646.32252200000005</v>
      </c>
      <c r="L610">
        <v>2.2120690000000001</v>
      </c>
      <c r="M610" t="s">
        <v>4</v>
      </c>
      <c r="N610">
        <v>448.72805099999999</v>
      </c>
      <c r="O610">
        <v>2.1441940000000002</v>
      </c>
      <c r="P610" t="s">
        <v>5</v>
      </c>
      <c r="Q610">
        <v>0</v>
      </c>
      <c r="R610">
        <v>0</v>
      </c>
      <c r="S610" t="s">
        <v>6</v>
      </c>
      <c r="T610">
        <v>0</v>
      </c>
      <c r="U610">
        <v>0</v>
      </c>
      <c r="V610" t="s">
        <v>7</v>
      </c>
      <c r="W610">
        <v>0</v>
      </c>
      <c r="X610">
        <v>0</v>
      </c>
      <c r="Y610" t="s">
        <v>8</v>
      </c>
      <c r="Z610">
        <v>0</v>
      </c>
      <c r="AA610">
        <v>0</v>
      </c>
      <c r="AB610" t="s">
        <v>9</v>
      </c>
      <c r="AC610">
        <v>0</v>
      </c>
      <c r="AD610">
        <v>0</v>
      </c>
      <c r="AE610" t="s">
        <v>10</v>
      </c>
      <c r="AF610">
        <v>32767</v>
      </c>
      <c r="AG610">
        <v>0</v>
      </c>
      <c r="AH610" t="s">
        <v>11</v>
      </c>
      <c r="AI610">
        <v>-32767</v>
      </c>
      <c r="AJ610">
        <v>0</v>
      </c>
      <c r="AK610" t="s">
        <v>12</v>
      </c>
      <c r="AL610">
        <v>212458786.75999999</v>
      </c>
      <c r="AM610">
        <v>16</v>
      </c>
    </row>
    <row r="611" spans="1:39" x14ac:dyDescent="0.25">
      <c r="A611" t="s">
        <v>176</v>
      </c>
      <c r="B611">
        <v>10</v>
      </c>
      <c r="C611">
        <v>250</v>
      </c>
      <c r="D611" t="s">
        <v>1</v>
      </c>
      <c r="E611">
        <v>0</v>
      </c>
      <c r="F611">
        <v>0</v>
      </c>
      <c r="G611" t="s">
        <v>2</v>
      </c>
      <c r="H611">
        <v>745.04917999999998</v>
      </c>
      <c r="I611">
        <v>2.4199130000000002</v>
      </c>
      <c r="J611" t="s">
        <v>3</v>
      </c>
      <c r="K611">
        <v>718.409358</v>
      </c>
      <c r="L611">
        <v>2.398892</v>
      </c>
      <c r="M611" t="s">
        <v>4</v>
      </c>
      <c r="N611">
        <v>498.58963</v>
      </c>
      <c r="O611">
        <v>2.3153320000000002</v>
      </c>
      <c r="P611" t="s">
        <v>5</v>
      </c>
      <c r="Q611">
        <v>0</v>
      </c>
      <c r="R611">
        <v>0</v>
      </c>
      <c r="S611" t="s">
        <v>6</v>
      </c>
      <c r="T611">
        <v>0</v>
      </c>
      <c r="U611">
        <v>0</v>
      </c>
      <c r="V611" t="s">
        <v>7</v>
      </c>
      <c r="W611">
        <v>0</v>
      </c>
      <c r="X611">
        <v>0</v>
      </c>
      <c r="Y611" t="s">
        <v>8</v>
      </c>
      <c r="Z611">
        <v>0</v>
      </c>
      <c r="AA611">
        <v>0</v>
      </c>
      <c r="AB611" t="s">
        <v>9</v>
      </c>
      <c r="AC611">
        <v>0</v>
      </c>
      <c r="AD611">
        <v>0</v>
      </c>
      <c r="AE611" t="s">
        <v>10</v>
      </c>
      <c r="AF611">
        <v>32767</v>
      </c>
      <c r="AG611">
        <v>0</v>
      </c>
      <c r="AH611" t="s">
        <v>11</v>
      </c>
      <c r="AI611">
        <v>-32767</v>
      </c>
      <c r="AJ611">
        <v>0</v>
      </c>
      <c r="AK611" t="s">
        <v>12</v>
      </c>
      <c r="AL611">
        <v>212458786.75999999</v>
      </c>
      <c r="AM611">
        <v>16</v>
      </c>
    </row>
    <row r="612" spans="1:39" x14ac:dyDescent="0.25">
      <c r="A612" t="s">
        <v>176</v>
      </c>
      <c r="B612">
        <v>11</v>
      </c>
      <c r="C612">
        <v>275</v>
      </c>
      <c r="D612" t="s">
        <v>1</v>
      </c>
      <c r="E612">
        <v>0</v>
      </c>
      <c r="F612">
        <v>0</v>
      </c>
      <c r="G612" t="s">
        <v>2</v>
      </c>
      <c r="H612">
        <v>819.83748000000003</v>
      </c>
      <c r="I612">
        <v>2.7739069999999999</v>
      </c>
      <c r="J612" t="s">
        <v>3</v>
      </c>
      <c r="K612">
        <v>790.534446</v>
      </c>
      <c r="L612">
        <v>2.7258909999999998</v>
      </c>
      <c r="M612" t="s">
        <v>4</v>
      </c>
      <c r="N612">
        <v>548.44493399999999</v>
      </c>
      <c r="O612">
        <v>2.6062090000000002</v>
      </c>
      <c r="P612" t="s">
        <v>5</v>
      </c>
      <c r="Q612">
        <v>0</v>
      </c>
      <c r="R612">
        <v>0</v>
      </c>
      <c r="S612" t="s">
        <v>6</v>
      </c>
      <c r="T612">
        <v>0</v>
      </c>
      <c r="U612">
        <v>0</v>
      </c>
      <c r="V612" t="s">
        <v>7</v>
      </c>
      <c r="W612">
        <v>0</v>
      </c>
      <c r="X612">
        <v>0</v>
      </c>
      <c r="Y612" t="s">
        <v>8</v>
      </c>
      <c r="Z612">
        <v>0</v>
      </c>
      <c r="AA612">
        <v>0</v>
      </c>
      <c r="AB612" t="s">
        <v>9</v>
      </c>
      <c r="AC612">
        <v>0</v>
      </c>
      <c r="AD612">
        <v>0</v>
      </c>
      <c r="AE612" t="s">
        <v>10</v>
      </c>
      <c r="AF612">
        <v>32767</v>
      </c>
      <c r="AG612">
        <v>0</v>
      </c>
      <c r="AH612" t="s">
        <v>11</v>
      </c>
      <c r="AI612">
        <v>-32767</v>
      </c>
      <c r="AJ612">
        <v>0</v>
      </c>
      <c r="AK612" t="s">
        <v>12</v>
      </c>
      <c r="AL612">
        <v>212458786.75999999</v>
      </c>
      <c r="AM612">
        <v>16</v>
      </c>
    </row>
    <row r="613" spans="1:39" x14ac:dyDescent="0.25">
      <c r="A613" t="s">
        <v>176</v>
      </c>
      <c r="B613">
        <v>12</v>
      </c>
      <c r="C613">
        <v>300</v>
      </c>
      <c r="D613" t="s">
        <v>1</v>
      </c>
      <c r="E613">
        <v>0</v>
      </c>
      <c r="F613">
        <v>0</v>
      </c>
      <c r="G613" t="s">
        <v>2</v>
      </c>
      <c r="H613">
        <v>894.68594700000006</v>
      </c>
      <c r="I613">
        <v>3.0558339999999999</v>
      </c>
      <c r="J613" t="s">
        <v>3</v>
      </c>
      <c r="K613">
        <v>862.71803999999997</v>
      </c>
      <c r="L613">
        <v>2.9622660000000001</v>
      </c>
      <c r="M613" t="s">
        <v>4</v>
      </c>
      <c r="N613">
        <v>598.30941900000005</v>
      </c>
      <c r="O613">
        <v>2.8816519999999999</v>
      </c>
      <c r="P613" t="s">
        <v>5</v>
      </c>
      <c r="Q613">
        <v>0</v>
      </c>
      <c r="R613">
        <v>0</v>
      </c>
      <c r="S613" t="s">
        <v>6</v>
      </c>
      <c r="T613">
        <v>0</v>
      </c>
      <c r="U613">
        <v>0</v>
      </c>
      <c r="V613" t="s">
        <v>7</v>
      </c>
      <c r="W613">
        <v>0</v>
      </c>
      <c r="X613">
        <v>0</v>
      </c>
      <c r="Y613" t="s">
        <v>8</v>
      </c>
      <c r="Z613">
        <v>0</v>
      </c>
      <c r="AA613">
        <v>0</v>
      </c>
      <c r="AB613" t="s">
        <v>9</v>
      </c>
      <c r="AC613">
        <v>0</v>
      </c>
      <c r="AD613">
        <v>0</v>
      </c>
      <c r="AE613" t="s">
        <v>10</v>
      </c>
      <c r="AF613">
        <v>32767</v>
      </c>
      <c r="AG613">
        <v>0</v>
      </c>
      <c r="AH613" t="s">
        <v>11</v>
      </c>
      <c r="AI613">
        <v>-32767</v>
      </c>
      <c r="AJ613">
        <v>0</v>
      </c>
      <c r="AK613" t="s">
        <v>12</v>
      </c>
      <c r="AL613">
        <v>212458786.75999999</v>
      </c>
      <c r="AM613">
        <v>16</v>
      </c>
    </row>
    <row r="614" spans="1:39" x14ac:dyDescent="0.25">
      <c r="A614" t="s">
        <v>176</v>
      </c>
      <c r="B614">
        <v>13</v>
      </c>
      <c r="C614">
        <v>325</v>
      </c>
      <c r="D614" t="s">
        <v>1</v>
      </c>
      <c r="E614">
        <v>0</v>
      </c>
      <c r="F614">
        <v>0</v>
      </c>
      <c r="G614" t="s">
        <v>2</v>
      </c>
      <c r="H614">
        <v>969.53888900000004</v>
      </c>
      <c r="I614">
        <v>3.5287899999999999</v>
      </c>
      <c r="J614" t="s">
        <v>3</v>
      </c>
      <c r="K614">
        <v>934.90666299999998</v>
      </c>
      <c r="L614">
        <v>3.4178039999999998</v>
      </c>
      <c r="M614" t="s">
        <v>4</v>
      </c>
      <c r="N614">
        <v>648.12068199999999</v>
      </c>
      <c r="O614">
        <v>3.3468460000000002</v>
      </c>
      <c r="P614" t="s">
        <v>5</v>
      </c>
      <c r="Q614">
        <v>0</v>
      </c>
      <c r="R614">
        <v>0</v>
      </c>
      <c r="S614" t="s">
        <v>6</v>
      </c>
      <c r="T614">
        <v>0</v>
      </c>
      <c r="U614">
        <v>0</v>
      </c>
      <c r="V614" t="s">
        <v>7</v>
      </c>
      <c r="W614">
        <v>0</v>
      </c>
      <c r="X614">
        <v>0</v>
      </c>
      <c r="Y614" t="s">
        <v>8</v>
      </c>
      <c r="Z614">
        <v>0</v>
      </c>
      <c r="AA614">
        <v>0</v>
      </c>
      <c r="AB614" t="s">
        <v>9</v>
      </c>
      <c r="AC614">
        <v>0</v>
      </c>
      <c r="AD614">
        <v>0</v>
      </c>
      <c r="AE614" t="s">
        <v>10</v>
      </c>
      <c r="AF614">
        <v>32767</v>
      </c>
      <c r="AG614">
        <v>0</v>
      </c>
      <c r="AH614" t="s">
        <v>11</v>
      </c>
      <c r="AI614">
        <v>-32767</v>
      </c>
      <c r="AJ614">
        <v>0</v>
      </c>
      <c r="AK614" t="s">
        <v>12</v>
      </c>
      <c r="AL614">
        <v>212458786.78</v>
      </c>
      <c r="AM614">
        <v>8</v>
      </c>
    </row>
    <row r="615" spans="1:39" x14ac:dyDescent="0.25">
      <c r="A615" t="s">
        <v>176</v>
      </c>
      <c r="B615">
        <v>14</v>
      </c>
      <c r="C615">
        <v>350</v>
      </c>
      <c r="D615" t="s">
        <v>1</v>
      </c>
      <c r="E615">
        <v>0</v>
      </c>
      <c r="F615">
        <v>0</v>
      </c>
      <c r="G615" t="s">
        <v>2</v>
      </c>
      <c r="H615">
        <v>1044.5366429999999</v>
      </c>
      <c r="I615">
        <v>3.4386589999999999</v>
      </c>
      <c r="J615" t="s">
        <v>3</v>
      </c>
      <c r="K615">
        <v>1007.240585</v>
      </c>
      <c r="L615">
        <v>3.320621</v>
      </c>
      <c r="M615" t="s">
        <v>4</v>
      </c>
      <c r="N615">
        <v>698.04697599999997</v>
      </c>
      <c r="O615">
        <v>3.2749440000000001</v>
      </c>
      <c r="P615" t="s">
        <v>5</v>
      </c>
      <c r="Q615">
        <v>0</v>
      </c>
      <c r="R615">
        <v>0</v>
      </c>
      <c r="S615" t="s">
        <v>6</v>
      </c>
      <c r="T615">
        <v>0</v>
      </c>
      <c r="U615">
        <v>0</v>
      </c>
      <c r="V615" t="s">
        <v>7</v>
      </c>
      <c r="W615">
        <v>0</v>
      </c>
      <c r="X615">
        <v>0</v>
      </c>
      <c r="Y615" t="s">
        <v>8</v>
      </c>
      <c r="Z615">
        <v>0</v>
      </c>
      <c r="AA615">
        <v>0</v>
      </c>
      <c r="AB615" t="s">
        <v>9</v>
      </c>
      <c r="AC615">
        <v>0</v>
      </c>
      <c r="AD615">
        <v>0</v>
      </c>
      <c r="AE615" t="s">
        <v>10</v>
      </c>
      <c r="AF615">
        <v>32767</v>
      </c>
      <c r="AG615">
        <v>0</v>
      </c>
      <c r="AH615" t="s">
        <v>11</v>
      </c>
      <c r="AI615">
        <v>-32767</v>
      </c>
      <c r="AJ615">
        <v>0</v>
      </c>
      <c r="AK615" t="s">
        <v>12</v>
      </c>
      <c r="AL615">
        <v>212458786.78</v>
      </c>
      <c r="AM615">
        <v>8</v>
      </c>
    </row>
    <row r="616" spans="1:39" x14ac:dyDescent="0.25">
      <c r="A616" t="s">
        <v>176</v>
      </c>
      <c r="B616">
        <v>15</v>
      </c>
      <c r="C616">
        <v>375</v>
      </c>
      <c r="D616" t="s">
        <v>1</v>
      </c>
      <c r="E616">
        <v>0</v>
      </c>
      <c r="F616">
        <v>0</v>
      </c>
      <c r="G616" t="s">
        <v>2</v>
      </c>
      <c r="H616">
        <v>1119.510051</v>
      </c>
      <c r="I616">
        <v>3.3969680000000002</v>
      </c>
      <c r="J616" t="s">
        <v>3</v>
      </c>
      <c r="K616">
        <v>1079.5497089999999</v>
      </c>
      <c r="L616">
        <v>3.282502</v>
      </c>
      <c r="M616" t="s">
        <v>4</v>
      </c>
      <c r="N616">
        <v>747.87986599999999</v>
      </c>
      <c r="O616">
        <v>3.2303280000000001</v>
      </c>
      <c r="P616" t="s">
        <v>5</v>
      </c>
      <c r="Q616">
        <v>0</v>
      </c>
      <c r="R616">
        <v>0</v>
      </c>
      <c r="S616" t="s">
        <v>6</v>
      </c>
      <c r="T616">
        <v>0</v>
      </c>
      <c r="U616">
        <v>0</v>
      </c>
      <c r="V616" t="s">
        <v>7</v>
      </c>
      <c r="W616">
        <v>0</v>
      </c>
      <c r="X616">
        <v>0</v>
      </c>
      <c r="Y616" t="s">
        <v>8</v>
      </c>
      <c r="Z616">
        <v>0</v>
      </c>
      <c r="AA616">
        <v>0</v>
      </c>
      <c r="AB616" t="s">
        <v>9</v>
      </c>
      <c r="AC616">
        <v>0</v>
      </c>
      <c r="AD616">
        <v>0</v>
      </c>
      <c r="AE616" t="s">
        <v>10</v>
      </c>
      <c r="AF616">
        <v>32767</v>
      </c>
      <c r="AG616">
        <v>0</v>
      </c>
      <c r="AH616" t="s">
        <v>11</v>
      </c>
      <c r="AI616">
        <v>-32767</v>
      </c>
      <c r="AJ616">
        <v>0</v>
      </c>
      <c r="AK616" t="s">
        <v>12</v>
      </c>
      <c r="AL616">
        <v>212458786.78</v>
      </c>
      <c r="AM616">
        <v>8</v>
      </c>
    </row>
    <row r="617" spans="1:39" x14ac:dyDescent="0.25">
      <c r="A617" t="s">
        <v>176</v>
      </c>
      <c r="B617">
        <v>16</v>
      </c>
      <c r="C617">
        <v>400</v>
      </c>
      <c r="D617" t="s">
        <v>1</v>
      </c>
      <c r="E617">
        <v>0</v>
      </c>
      <c r="F617">
        <v>0</v>
      </c>
      <c r="G617" t="s">
        <v>2</v>
      </c>
      <c r="H617">
        <v>1194.5039380000001</v>
      </c>
      <c r="I617">
        <v>3.6543559999999999</v>
      </c>
      <c r="J617" t="s">
        <v>3</v>
      </c>
      <c r="K617">
        <v>1151.8821559999999</v>
      </c>
      <c r="L617">
        <v>3.512778</v>
      </c>
      <c r="M617" t="s">
        <v>4</v>
      </c>
      <c r="N617">
        <v>797.71607400000005</v>
      </c>
      <c r="O617">
        <v>3.3480910000000002</v>
      </c>
      <c r="P617" t="s">
        <v>5</v>
      </c>
      <c r="Q617">
        <v>0</v>
      </c>
      <c r="R617">
        <v>0</v>
      </c>
      <c r="S617" t="s">
        <v>6</v>
      </c>
      <c r="T617">
        <v>0</v>
      </c>
      <c r="U617">
        <v>0</v>
      </c>
      <c r="V617" t="s">
        <v>7</v>
      </c>
      <c r="W617">
        <v>0</v>
      </c>
      <c r="X617">
        <v>0</v>
      </c>
      <c r="Y617" t="s">
        <v>8</v>
      </c>
      <c r="Z617">
        <v>0</v>
      </c>
      <c r="AA617">
        <v>0</v>
      </c>
      <c r="AB617" t="s">
        <v>9</v>
      </c>
      <c r="AC617">
        <v>0</v>
      </c>
      <c r="AD617">
        <v>0</v>
      </c>
      <c r="AE617" t="s">
        <v>10</v>
      </c>
      <c r="AF617">
        <v>32767</v>
      </c>
      <c r="AG617">
        <v>0</v>
      </c>
      <c r="AH617" t="s">
        <v>11</v>
      </c>
      <c r="AI617">
        <v>-32767</v>
      </c>
      <c r="AJ617">
        <v>0</v>
      </c>
      <c r="AK617" t="s">
        <v>12</v>
      </c>
      <c r="AL617">
        <v>212458786.81999999</v>
      </c>
      <c r="AM617">
        <v>8</v>
      </c>
    </row>
    <row r="618" spans="1:39" x14ac:dyDescent="0.25">
      <c r="A618" t="s">
        <v>176</v>
      </c>
      <c r="B618">
        <v>17</v>
      </c>
      <c r="C618">
        <v>425</v>
      </c>
      <c r="D618" t="s">
        <v>1</v>
      </c>
      <c r="E618">
        <v>0</v>
      </c>
      <c r="F618">
        <v>0</v>
      </c>
      <c r="G618" t="s">
        <v>2</v>
      </c>
      <c r="H618">
        <v>1269.587344</v>
      </c>
      <c r="I618">
        <v>3.7442329999999999</v>
      </c>
      <c r="J618" t="s">
        <v>3</v>
      </c>
      <c r="K618">
        <v>1224.2999729999999</v>
      </c>
      <c r="L618">
        <v>3.5869360000000001</v>
      </c>
      <c r="M618" t="s">
        <v>4</v>
      </c>
      <c r="N618">
        <v>847.58304799999996</v>
      </c>
      <c r="O618">
        <v>3.4332400000000001</v>
      </c>
      <c r="P618" t="s">
        <v>5</v>
      </c>
      <c r="Q618">
        <v>0</v>
      </c>
      <c r="R618">
        <v>0</v>
      </c>
      <c r="S618" t="s">
        <v>6</v>
      </c>
      <c r="T618">
        <v>0</v>
      </c>
      <c r="U618">
        <v>0</v>
      </c>
      <c r="V618" t="s">
        <v>7</v>
      </c>
      <c r="W618">
        <v>0</v>
      </c>
      <c r="X618">
        <v>0</v>
      </c>
      <c r="Y618" t="s">
        <v>8</v>
      </c>
      <c r="Z618">
        <v>0</v>
      </c>
      <c r="AA618">
        <v>0</v>
      </c>
      <c r="AB618" t="s">
        <v>9</v>
      </c>
      <c r="AC618">
        <v>0</v>
      </c>
      <c r="AD618">
        <v>0</v>
      </c>
      <c r="AE618" t="s">
        <v>10</v>
      </c>
      <c r="AF618">
        <v>32767</v>
      </c>
      <c r="AG618">
        <v>0</v>
      </c>
      <c r="AH618" t="s">
        <v>11</v>
      </c>
      <c r="AI618">
        <v>-32767</v>
      </c>
      <c r="AJ618">
        <v>0</v>
      </c>
      <c r="AK618" t="s">
        <v>12</v>
      </c>
      <c r="AL618">
        <v>212458786.84</v>
      </c>
      <c r="AM618">
        <v>8</v>
      </c>
    </row>
    <row r="619" spans="1:39" x14ac:dyDescent="0.25">
      <c r="A619" t="s">
        <v>176</v>
      </c>
      <c r="B619">
        <v>18</v>
      </c>
      <c r="C619">
        <v>450</v>
      </c>
      <c r="D619" t="s">
        <v>1</v>
      </c>
      <c r="E619">
        <v>0</v>
      </c>
      <c r="F619">
        <v>0</v>
      </c>
      <c r="G619" t="s">
        <v>2</v>
      </c>
      <c r="H619">
        <v>1344.735085</v>
      </c>
      <c r="I619">
        <v>4.0400510000000001</v>
      </c>
      <c r="J619" t="s">
        <v>3</v>
      </c>
      <c r="K619">
        <v>1296.782512</v>
      </c>
      <c r="L619">
        <v>3.8342239999999999</v>
      </c>
      <c r="M619" t="s">
        <v>4</v>
      </c>
      <c r="N619">
        <v>897.45364700000005</v>
      </c>
      <c r="O619">
        <v>3.7632029999999999</v>
      </c>
      <c r="P619" t="s">
        <v>5</v>
      </c>
      <c r="Q619">
        <v>0</v>
      </c>
      <c r="R619">
        <v>0</v>
      </c>
      <c r="S619" t="s">
        <v>6</v>
      </c>
      <c r="T619">
        <v>0</v>
      </c>
      <c r="U619">
        <v>0</v>
      </c>
      <c r="V619" t="s">
        <v>7</v>
      </c>
      <c r="W619">
        <v>0</v>
      </c>
      <c r="X619">
        <v>0</v>
      </c>
      <c r="Y619" t="s">
        <v>8</v>
      </c>
      <c r="Z619">
        <v>0</v>
      </c>
      <c r="AA619">
        <v>0</v>
      </c>
      <c r="AB619" t="s">
        <v>9</v>
      </c>
      <c r="AC619">
        <v>0</v>
      </c>
      <c r="AD619">
        <v>0</v>
      </c>
      <c r="AE619" t="s">
        <v>10</v>
      </c>
      <c r="AF619">
        <v>32767</v>
      </c>
      <c r="AG619">
        <v>0</v>
      </c>
      <c r="AH619" t="s">
        <v>11</v>
      </c>
      <c r="AI619">
        <v>-32767</v>
      </c>
      <c r="AJ619">
        <v>0</v>
      </c>
      <c r="AK619" t="s">
        <v>12</v>
      </c>
      <c r="AL619">
        <v>212458786.86000001</v>
      </c>
      <c r="AM619">
        <v>8</v>
      </c>
    </row>
    <row r="620" spans="1:39" x14ac:dyDescent="0.25">
      <c r="A620" t="s">
        <v>176</v>
      </c>
      <c r="B620">
        <v>19</v>
      </c>
      <c r="C620">
        <v>475</v>
      </c>
      <c r="D620" t="s">
        <v>1</v>
      </c>
      <c r="E620">
        <v>0</v>
      </c>
      <c r="F620">
        <v>0</v>
      </c>
      <c r="G620" t="s">
        <v>2</v>
      </c>
      <c r="H620">
        <v>1420.0312670000001</v>
      </c>
      <c r="I620">
        <v>4.0415190000000001</v>
      </c>
      <c r="J620" t="s">
        <v>3</v>
      </c>
      <c r="K620">
        <v>1369.417539</v>
      </c>
      <c r="L620">
        <v>3.8304119999999999</v>
      </c>
      <c r="M620" t="s">
        <v>4</v>
      </c>
      <c r="N620">
        <v>947.43649000000005</v>
      </c>
      <c r="O620">
        <v>3.7329560000000002</v>
      </c>
      <c r="P620" t="s">
        <v>5</v>
      </c>
      <c r="Q620">
        <v>0</v>
      </c>
      <c r="R620">
        <v>0</v>
      </c>
      <c r="S620" t="s">
        <v>6</v>
      </c>
      <c r="T620">
        <v>0</v>
      </c>
      <c r="U620">
        <v>0</v>
      </c>
      <c r="V620" t="s">
        <v>7</v>
      </c>
      <c r="W620">
        <v>0</v>
      </c>
      <c r="X620">
        <v>0</v>
      </c>
      <c r="Y620" t="s">
        <v>8</v>
      </c>
      <c r="Z620">
        <v>0</v>
      </c>
      <c r="AA620">
        <v>0</v>
      </c>
      <c r="AB620" t="s">
        <v>9</v>
      </c>
      <c r="AC620">
        <v>0</v>
      </c>
      <c r="AD620">
        <v>0</v>
      </c>
      <c r="AE620" t="s">
        <v>10</v>
      </c>
      <c r="AF620">
        <v>32767</v>
      </c>
      <c r="AG620">
        <v>0</v>
      </c>
      <c r="AH620" t="s">
        <v>11</v>
      </c>
      <c r="AI620">
        <v>-32767</v>
      </c>
      <c r="AJ620">
        <v>0</v>
      </c>
      <c r="AK620" t="s">
        <v>12</v>
      </c>
      <c r="AL620">
        <v>212458786.86000001</v>
      </c>
      <c r="AM620">
        <v>8</v>
      </c>
    </row>
    <row r="621" spans="1:39" x14ac:dyDescent="0.25">
      <c r="A621" t="s">
        <v>176</v>
      </c>
      <c r="B621">
        <v>20</v>
      </c>
      <c r="C621">
        <v>500</v>
      </c>
      <c r="D621" t="s">
        <v>1</v>
      </c>
      <c r="E621">
        <v>0</v>
      </c>
      <c r="F621">
        <v>0</v>
      </c>
      <c r="G621" t="s">
        <v>2</v>
      </c>
      <c r="H621">
        <v>1495.4415650000001</v>
      </c>
      <c r="I621">
        <v>4.4301360000000001</v>
      </c>
      <c r="J621" t="s">
        <v>3</v>
      </c>
      <c r="K621">
        <v>1442.1654960000001</v>
      </c>
      <c r="L621">
        <v>4.2045820000000003</v>
      </c>
      <c r="M621" t="s">
        <v>4</v>
      </c>
      <c r="N621">
        <v>997.46403799999996</v>
      </c>
      <c r="O621">
        <v>3.9910399999999999</v>
      </c>
      <c r="P621" t="s">
        <v>5</v>
      </c>
      <c r="Q621">
        <v>0</v>
      </c>
      <c r="R621">
        <v>0</v>
      </c>
      <c r="S621" t="s">
        <v>6</v>
      </c>
      <c r="T621">
        <v>0</v>
      </c>
      <c r="U621">
        <v>0</v>
      </c>
      <c r="V621" t="s">
        <v>7</v>
      </c>
      <c r="W621">
        <v>0</v>
      </c>
      <c r="X621">
        <v>0</v>
      </c>
      <c r="Y621" t="s">
        <v>8</v>
      </c>
      <c r="Z621">
        <v>0</v>
      </c>
      <c r="AA621">
        <v>0</v>
      </c>
      <c r="AB621" t="s">
        <v>9</v>
      </c>
      <c r="AC621">
        <v>0</v>
      </c>
      <c r="AD621">
        <v>0</v>
      </c>
      <c r="AE621" t="s">
        <v>10</v>
      </c>
      <c r="AF621">
        <v>32767</v>
      </c>
      <c r="AG621">
        <v>0</v>
      </c>
      <c r="AH621" t="s">
        <v>11</v>
      </c>
      <c r="AI621">
        <v>-32767</v>
      </c>
      <c r="AJ621">
        <v>0</v>
      </c>
      <c r="AK621" t="s">
        <v>12</v>
      </c>
      <c r="AL621">
        <v>212458786.86000001</v>
      </c>
      <c r="AM621">
        <v>8</v>
      </c>
    </row>
    <row r="622" spans="1:39" x14ac:dyDescent="0.25">
      <c r="A622" t="s">
        <v>177</v>
      </c>
      <c r="B622">
        <v>1</v>
      </c>
      <c r="C622">
        <v>25</v>
      </c>
      <c r="D622" t="s">
        <v>1</v>
      </c>
      <c r="E622">
        <v>0</v>
      </c>
      <c r="F622">
        <v>0</v>
      </c>
      <c r="G622" t="s">
        <v>2</v>
      </c>
      <c r="H622">
        <v>39.798121999999999</v>
      </c>
      <c r="I622">
        <v>9.417E-3</v>
      </c>
      <c r="J622" t="s">
        <v>3</v>
      </c>
      <c r="K622">
        <v>38.678513000000002</v>
      </c>
      <c r="L622">
        <v>9.4079999999999997E-3</v>
      </c>
      <c r="M622" t="s">
        <v>4</v>
      </c>
      <c r="N622">
        <v>17.050678999999999</v>
      </c>
      <c r="O622">
        <v>7.3489999999999996E-3</v>
      </c>
      <c r="P622" t="s">
        <v>5</v>
      </c>
      <c r="Q622">
        <v>0</v>
      </c>
      <c r="R622">
        <v>0</v>
      </c>
      <c r="S622" t="s">
        <v>6</v>
      </c>
      <c r="T622">
        <v>0</v>
      </c>
      <c r="U622">
        <v>0</v>
      </c>
      <c r="V622" t="s">
        <v>7</v>
      </c>
      <c r="W622">
        <v>0</v>
      </c>
      <c r="X622">
        <v>0</v>
      </c>
      <c r="Y622" t="s">
        <v>8</v>
      </c>
      <c r="Z622">
        <v>0</v>
      </c>
      <c r="AA622">
        <v>0</v>
      </c>
      <c r="AB622" t="s">
        <v>9</v>
      </c>
      <c r="AC622">
        <v>0</v>
      </c>
      <c r="AD622">
        <v>0</v>
      </c>
      <c r="AE622" t="s">
        <v>10</v>
      </c>
      <c r="AF622">
        <v>32767</v>
      </c>
      <c r="AG622">
        <v>0</v>
      </c>
      <c r="AH622" t="s">
        <v>11</v>
      </c>
      <c r="AI622">
        <v>-32767</v>
      </c>
      <c r="AJ622">
        <v>0</v>
      </c>
      <c r="AK622" t="s">
        <v>12</v>
      </c>
      <c r="AL622">
        <v>212458793.5</v>
      </c>
      <c r="AM622">
        <v>40</v>
      </c>
    </row>
    <row r="623" spans="1:39" x14ac:dyDescent="0.25">
      <c r="A623" t="s">
        <v>177</v>
      </c>
      <c r="B623">
        <v>2</v>
      </c>
      <c r="C623">
        <v>50</v>
      </c>
      <c r="D623" t="s">
        <v>1</v>
      </c>
      <c r="E623">
        <v>0</v>
      </c>
      <c r="F623">
        <v>0</v>
      </c>
      <c r="G623" t="s">
        <v>2</v>
      </c>
      <c r="H623">
        <v>79.709659000000002</v>
      </c>
      <c r="I623">
        <v>3.2134999999999997E-2</v>
      </c>
      <c r="J623" t="s">
        <v>3</v>
      </c>
      <c r="K623">
        <v>77.479999000000007</v>
      </c>
      <c r="L623">
        <v>3.2182000000000002E-2</v>
      </c>
      <c r="M623" t="s">
        <v>4</v>
      </c>
      <c r="N623">
        <v>34.084564999999998</v>
      </c>
      <c r="O623">
        <v>2.4819000000000001E-2</v>
      </c>
      <c r="P623" t="s">
        <v>5</v>
      </c>
      <c r="Q623">
        <v>0</v>
      </c>
      <c r="R623">
        <v>0</v>
      </c>
      <c r="S623" t="s">
        <v>6</v>
      </c>
      <c r="T623">
        <v>0</v>
      </c>
      <c r="U623">
        <v>0</v>
      </c>
      <c r="V623" t="s">
        <v>7</v>
      </c>
      <c r="W623">
        <v>0</v>
      </c>
      <c r="X623">
        <v>0</v>
      </c>
      <c r="Y623" t="s">
        <v>8</v>
      </c>
      <c r="Z623">
        <v>0</v>
      </c>
      <c r="AA623">
        <v>0</v>
      </c>
      <c r="AB623" t="s">
        <v>9</v>
      </c>
      <c r="AC623">
        <v>0</v>
      </c>
      <c r="AD623">
        <v>0</v>
      </c>
      <c r="AE623" t="s">
        <v>10</v>
      </c>
      <c r="AF623">
        <v>32767</v>
      </c>
      <c r="AG623">
        <v>0</v>
      </c>
      <c r="AH623" t="s">
        <v>11</v>
      </c>
      <c r="AI623">
        <v>-32767</v>
      </c>
      <c r="AJ623">
        <v>0</v>
      </c>
      <c r="AK623" t="s">
        <v>12</v>
      </c>
      <c r="AL623">
        <v>212458793.52000001</v>
      </c>
      <c r="AM623">
        <v>24</v>
      </c>
    </row>
    <row r="624" spans="1:39" x14ac:dyDescent="0.25">
      <c r="A624" t="s">
        <v>177</v>
      </c>
      <c r="B624">
        <v>3</v>
      </c>
      <c r="C624">
        <v>75</v>
      </c>
      <c r="D624" t="s">
        <v>1</v>
      </c>
      <c r="E624">
        <v>0</v>
      </c>
      <c r="F624">
        <v>0</v>
      </c>
      <c r="G624" t="s">
        <v>2</v>
      </c>
      <c r="H624">
        <v>119.74075499999999</v>
      </c>
      <c r="I624">
        <v>6.4526E-2</v>
      </c>
      <c r="J624" t="s">
        <v>3</v>
      </c>
      <c r="K624">
        <v>116.400977</v>
      </c>
      <c r="L624">
        <v>6.4480999999999997E-2</v>
      </c>
      <c r="M624" t="s">
        <v>4</v>
      </c>
      <c r="N624">
        <v>51.137951000000001</v>
      </c>
      <c r="O624">
        <v>5.3275999999999997E-2</v>
      </c>
      <c r="P624" t="s">
        <v>5</v>
      </c>
      <c r="Q624">
        <v>0</v>
      </c>
      <c r="R624">
        <v>0</v>
      </c>
      <c r="S624" t="s">
        <v>6</v>
      </c>
      <c r="T624">
        <v>0</v>
      </c>
      <c r="U624">
        <v>0</v>
      </c>
      <c r="V624" t="s">
        <v>7</v>
      </c>
      <c r="W624">
        <v>0</v>
      </c>
      <c r="X624">
        <v>0</v>
      </c>
      <c r="Y624" t="s">
        <v>8</v>
      </c>
      <c r="Z624">
        <v>0</v>
      </c>
      <c r="AA624">
        <v>0</v>
      </c>
      <c r="AB624" t="s">
        <v>9</v>
      </c>
      <c r="AC624">
        <v>0</v>
      </c>
      <c r="AD624">
        <v>0</v>
      </c>
      <c r="AE624" t="s">
        <v>10</v>
      </c>
      <c r="AF624">
        <v>32767</v>
      </c>
      <c r="AG624">
        <v>0</v>
      </c>
      <c r="AH624" t="s">
        <v>11</v>
      </c>
      <c r="AI624">
        <v>-32767</v>
      </c>
      <c r="AJ624">
        <v>0</v>
      </c>
      <c r="AK624" t="s">
        <v>12</v>
      </c>
      <c r="AL624">
        <v>212458793.52000001</v>
      </c>
      <c r="AM624">
        <v>24</v>
      </c>
    </row>
    <row r="625" spans="1:39" x14ac:dyDescent="0.25">
      <c r="A625" t="s">
        <v>177</v>
      </c>
      <c r="B625">
        <v>4</v>
      </c>
      <c r="C625">
        <v>100</v>
      </c>
      <c r="D625" t="s">
        <v>1</v>
      </c>
      <c r="E625">
        <v>0</v>
      </c>
      <c r="F625">
        <v>0</v>
      </c>
      <c r="G625" t="s">
        <v>2</v>
      </c>
      <c r="H625">
        <v>159.82856899999999</v>
      </c>
      <c r="I625">
        <v>0.11090800000000001</v>
      </c>
      <c r="J625" t="s">
        <v>3</v>
      </c>
      <c r="K625">
        <v>155.37933000000001</v>
      </c>
      <c r="L625">
        <v>0.110655</v>
      </c>
      <c r="M625" t="s">
        <v>4</v>
      </c>
      <c r="N625">
        <v>68.166130999999993</v>
      </c>
      <c r="O625">
        <v>9.4590999999999995E-2</v>
      </c>
      <c r="P625" t="s">
        <v>5</v>
      </c>
      <c r="Q625">
        <v>0</v>
      </c>
      <c r="R625">
        <v>0</v>
      </c>
      <c r="S625" t="s">
        <v>6</v>
      </c>
      <c r="T625">
        <v>0</v>
      </c>
      <c r="U625">
        <v>0</v>
      </c>
      <c r="V625" t="s">
        <v>7</v>
      </c>
      <c r="W625">
        <v>0</v>
      </c>
      <c r="X625">
        <v>0</v>
      </c>
      <c r="Y625" t="s">
        <v>8</v>
      </c>
      <c r="Z625">
        <v>0</v>
      </c>
      <c r="AA625">
        <v>0</v>
      </c>
      <c r="AB625" t="s">
        <v>9</v>
      </c>
      <c r="AC625">
        <v>0</v>
      </c>
      <c r="AD625">
        <v>0</v>
      </c>
      <c r="AE625" t="s">
        <v>10</v>
      </c>
      <c r="AF625">
        <v>32767</v>
      </c>
      <c r="AG625">
        <v>0</v>
      </c>
      <c r="AH625" t="s">
        <v>11</v>
      </c>
      <c r="AI625">
        <v>-32767</v>
      </c>
      <c r="AJ625">
        <v>0</v>
      </c>
      <c r="AK625" t="s">
        <v>12</v>
      </c>
      <c r="AL625">
        <v>212458793.53999999</v>
      </c>
      <c r="AM625">
        <v>32</v>
      </c>
    </row>
    <row r="626" spans="1:39" x14ac:dyDescent="0.25">
      <c r="A626" t="s">
        <v>177</v>
      </c>
      <c r="B626">
        <v>5</v>
      </c>
      <c r="C626">
        <v>125</v>
      </c>
      <c r="D626" t="s">
        <v>1</v>
      </c>
      <c r="E626">
        <v>0</v>
      </c>
      <c r="F626">
        <v>0</v>
      </c>
      <c r="G626" t="s">
        <v>2</v>
      </c>
      <c r="H626">
        <v>199.968425</v>
      </c>
      <c r="I626">
        <v>0.16222200000000001</v>
      </c>
      <c r="J626" t="s">
        <v>3</v>
      </c>
      <c r="K626">
        <v>194.40974199999999</v>
      </c>
      <c r="L626">
        <v>0.16195999999999999</v>
      </c>
      <c r="M626" t="s">
        <v>4</v>
      </c>
      <c r="N626">
        <v>85.197214000000002</v>
      </c>
      <c r="O626">
        <v>0.139406</v>
      </c>
      <c r="P626" t="s">
        <v>5</v>
      </c>
      <c r="Q626">
        <v>0</v>
      </c>
      <c r="R626">
        <v>0</v>
      </c>
      <c r="S626" t="s">
        <v>6</v>
      </c>
      <c r="T626">
        <v>0</v>
      </c>
      <c r="U626">
        <v>0</v>
      </c>
      <c r="V626" t="s">
        <v>7</v>
      </c>
      <c r="W626">
        <v>0</v>
      </c>
      <c r="X626">
        <v>0</v>
      </c>
      <c r="Y626" t="s">
        <v>8</v>
      </c>
      <c r="Z626">
        <v>0</v>
      </c>
      <c r="AA626">
        <v>0</v>
      </c>
      <c r="AB626" t="s">
        <v>9</v>
      </c>
      <c r="AC626">
        <v>0</v>
      </c>
      <c r="AD626">
        <v>0</v>
      </c>
      <c r="AE626" t="s">
        <v>10</v>
      </c>
      <c r="AF626">
        <v>32767</v>
      </c>
      <c r="AG626">
        <v>0</v>
      </c>
      <c r="AH626" t="s">
        <v>11</v>
      </c>
      <c r="AI626">
        <v>-32767</v>
      </c>
      <c r="AJ626">
        <v>0</v>
      </c>
      <c r="AK626" t="s">
        <v>12</v>
      </c>
      <c r="AL626">
        <v>212458793.56</v>
      </c>
      <c r="AM626">
        <v>32</v>
      </c>
    </row>
    <row r="627" spans="1:39" x14ac:dyDescent="0.25">
      <c r="A627" t="s">
        <v>177</v>
      </c>
      <c r="B627">
        <v>6</v>
      </c>
      <c r="C627">
        <v>150</v>
      </c>
      <c r="D627" t="s">
        <v>1</v>
      </c>
      <c r="E627">
        <v>0</v>
      </c>
      <c r="F627">
        <v>0</v>
      </c>
      <c r="G627" t="s">
        <v>2</v>
      </c>
      <c r="H627">
        <v>240.17586900000001</v>
      </c>
      <c r="I627">
        <v>0.21870600000000001</v>
      </c>
      <c r="J627" t="s">
        <v>3</v>
      </c>
      <c r="K627">
        <v>233.50732099999999</v>
      </c>
      <c r="L627">
        <v>0.21849199999999999</v>
      </c>
      <c r="M627" t="s">
        <v>4</v>
      </c>
      <c r="N627">
        <v>102.237683</v>
      </c>
      <c r="O627">
        <v>0.18861</v>
      </c>
      <c r="P627" t="s">
        <v>5</v>
      </c>
      <c r="Q627">
        <v>0</v>
      </c>
      <c r="R627">
        <v>0</v>
      </c>
      <c r="S627" t="s">
        <v>6</v>
      </c>
      <c r="T627">
        <v>0</v>
      </c>
      <c r="U627">
        <v>0</v>
      </c>
      <c r="V627" t="s">
        <v>7</v>
      </c>
      <c r="W627">
        <v>0</v>
      </c>
      <c r="X627">
        <v>0</v>
      </c>
      <c r="Y627" t="s">
        <v>8</v>
      </c>
      <c r="Z627">
        <v>0</v>
      </c>
      <c r="AA627">
        <v>0</v>
      </c>
      <c r="AB627" t="s">
        <v>9</v>
      </c>
      <c r="AC627">
        <v>0</v>
      </c>
      <c r="AD627">
        <v>0</v>
      </c>
      <c r="AE627" t="s">
        <v>10</v>
      </c>
      <c r="AF627">
        <v>32767</v>
      </c>
      <c r="AG627">
        <v>0</v>
      </c>
      <c r="AH627" t="s">
        <v>11</v>
      </c>
      <c r="AI627">
        <v>-32767</v>
      </c>
      <c r="AJ627">
        <v>0</v>
      </c>
      <c r="AK627" t="s">
        <v>12</v>
      </c>
      <c r="AL627">
        <v>212458793.59999999</v>
      </c>
      <c r="AM627">
        <v>32</v>
      </c>
    </row>
    <row r="628" spans="1:39" x14ac:dyDescent="0.25">
      <c r="A628" t="s">
        <v>177</v>
      </c>
      <c r="B628">
        <v>7</v>
      </c>
      <c r="C628">
        <v>175</v>
      </c>
      <c r="D628" t="s">
        <v>1</v>
      </c>
      <c r="E628">
        <v>0</v>
      </c>
      <c r="F628">
        <v>0</v>
      </c>
      <c r="G628" t="s">
        <v>2</v>
      </c>
      <c r="H628">
        <v>280.42753299999998</v>
      </c>
      <c r="I628">
        <v>0.29879</v>
      </c>
      <c r="J628" t="s">
        <v>3</v>
      </c>
      <c r="K628">
        <v>272.64960400000001</v>
      </c>
      <c r="L628">
        <v>0.29908699999999999</v>
      </c>
      <c r="M628" t="s">
        <v>4</v>
      </c>
      <c r="N628">
        <v>119.278111</v>
      </c>
      <c r="O628">
        <v>0.244895</v>
      </c>
      <c r="P628" t="s">
        <v>5</v>
      </c>
      <c r="Q628">
        <v>0</v>
      </c>
      <c r="R628">
        <v>0</v>
      </c>
      <c r="S628" t="s">
        <v>6</v>
      </c>
      <c r="T628">
        <v>0</v>
      </c>
      <c r="U628">
        <v>0</v>
      </c>
      <c r="V628" t="s">
        <v>7</v>
      </c>
      <c r="W628">
        <v>0</v>
      </c>
      <c r="X628">
        <v>0</v>
      </c>
      <c r="Y628" t="s">
        <v>8</v>
      </c>
      <c r="Z628">
        <v>0</v>
      </c>
      <c r="AA628">
        <v>0</v>
      </c>
      <c r="AB628" t="s">
        <v>9</v>
      </c>
      <c r="AC628">
        <v>0</v>
      </c>
      <c r="AD628">
        <v>0</v>
      </c>
      <c r="AE628" t="s">
        <v>10</v>
      </c>
      <c r="AF628">
        <v>32767</v>
      </c>
      <c r="AG628">
        <v>0</v>
      </c>
      <c r="AH628" t="s">
        <v>11</v>
      </c>
      <c r="AI628">
        <v>-32767</v>
      </c>
      <c r="AJ628">
        <v>0</v>
      </c>
      <c r="AK628" t="s">
        <v>12</v>
      </c>
      <c r="AL628">
        <v>212458793.59999999</v>
      </c>
      <c r="AM628">
        <v>32</v>
      </c>
    </row>
    <row r="629" spans="1:39" x14ac:dyDescent="0.25">
      <c r="A629" t="s">
        <v>177</v>
      </c>
      <c r="B629">
        <v>8</v>
      </c>
      <c r="C629">
        <v>200</v>
      </c>
      <c r="D629" t="s">
        <v>1</v>
      </c>
      <c r="E629">
        <v>0</v>
      </c>
      <c r="F629">
        <v>0</v>
      </c>
      <c r="G629" t="s">
        <v>2</v>
      </c>
      <c r="H629">
        <v>320.72517900000003</v>
      </c>
      <c r="I629">
        <v>0.39048500000000003</v>
      </c>
      <c r="J629" t="s">
        <v>3</v>
      </c>
      <c r="K629">
        <v>311.83792399999999</v>
      </c>
      <c r="L629">
        <v>0.39046599999999998</v>
      </c>
      <c r="M629" t="s">
        <v>4</v>
      </c>
      <c r="N629">
        <v>136.31429900000001</v>
      </c>
      <c r="O629">
        <v>0.32125700000000001</v>
      </c>
      <c r="P629" t="s">
        <v>5</v>
      </c>
      <c r="Q629">
        <v>0</v>
      </c>
      <c r="R629">
        <v>0</v>
      </c>
      <c r="S629" t="s">
        <v>6</v>
      </c>
      <c r="T629">
        <v>0</v>
      </c>
      <c r="U629">
        <v>0</v>
      </c>
      <c r="V629" t="s">
        <v>7</v>
      </c>
      <c r="W629">
        <v>0</v>
      </c>
      <c r="X629">
        <v>0</v>
      </c>
      <c r="Y629" t="s">
        <v>8</v>
      </c>
      <c r="Z629">
        <v>0</v>
      </c>
      <c r="AA629">
        <v>0</v>
      </c>
      <c r="AB629" t="s">
        <v>9</v>
      </c>
      <c r="AC629">
        <v>0</v>
      </c>
      <c r="AD629">
        <v>0</v>
      </c>
      <c r="AE629" t="s">
        <v>10</v>
      </c>
      <c r="AF629">
        <v>32767</v>
      </c>
      <c r="AG629">
        <v>0</v>
      </c>
      <c r="AH629" t="s">
        <v>11</v>
      </c>
      <c r="AI629">
        <v>-32767</v>
      </c>
      <c r="AJ629">
        <v>0</v>
      </c>
      <c r="AK629" t="s">
        <v>12</v>
      </c>
      <c r="AL629">
        <v>212458793.59999999</v>
      </c>
      <c r="AM629">
        <v>32</v>
      </c>
    </row>
    <row r="630" spans="1:39" x14ac:dyDescent="0.25">
      <c r="A630" t="s">
        <v>177</v>
      </c>
      <c r="B630">
        <v>9</v>
      </c>
      <c r="C630">
        <v>225</v>
      </c>
      <c r="D630" t="s">
        <v>1</v>
      </c>
      <c r="E630">
        <v>0</v>
      </c>
      <c r="F630">
        <v>0</v>
      </c>
      <c r="G630" t="s">
        <v>2</v>
      </c>
      <c r="H630">
        <v>361.07216799999998</v>
      </c>
      <c r="I630">
        <v>0.46282899999999999</v>
      </c>
      <c r="J630" t="s">
        <v>3</v>
      </c>
      <c r="K630">
        <v>351.07502499999998</v>
      </c>
      <c r="L630">
        <v>0.46292299999999997</v>
      </c>
      <c r="M630" t="s">
        <v>4</v>
      </c>
      <c r="N630">
        <v>153.357541</v>
      </c>
      <c r="O630">
        <v>0.39175300000000002</v>
      </c>
      <c r="P630" t="s">
        <v>5</v>
      </c>
      <c r="Q630">
        <v>0</v>
      </c>
      <c r="R630">
        <v>0</v>
      </c>
      <c r="S630" t="s">
        <v>6</v>
      </c>
      <c r="T630">
        <v>0</v>
      </c>
      <c r="U630">
        <v>0</v>
      </c>
      <c r="V630" t="s">
        <v>7</v>
      </c>
      <c r="W630">
        <v>0</v>
      </c>
      <c r="X630">
        <v>0</v>
      </c>
      <c r="Y630" t="s">
        <v>8</v>
      </c>
      <c r="Z630">
        <v>0</v>
      </c>
      <c r="AA630">
        <v>0</v>
      </c>
      <c r="AB630" t="s">
        <v>9</v>
      </c>
      <c r="AC630">
        <v>0</v>
      </c>
      <c r="AD630">
        <v>0</v>
      </c>
      <c r="AE630" t="s">
        <v>10</v>
      </c>
      <c r="AF630">
        <v>32767</v>
      </c>
      <c r="AG630">
        <v>0</v>
      </c>
      <c r="AH630" t="s">
        <v>11</v>
      </c>
      <c r="AI630">
        <v>-32767</v>
      </c>
      <c r="AJ630">
        <v>0</v>
      </c>
      <c r="AK630" t="s">
        <v>12</v>
      </c>
      <c r="AL630">
        <v>212458793.59999999</v>
      </c>
      <c r="AM630">
        <v>32</v>
      </c>
    </row>
    <row r="631" spans="1:39" x14ac:dyDescent="0.25">
      <c r="A631" t="s">
        <v>177</v>
      </c>
      <c r="B631">
        <v>10</v>
      </c>
      <c r="C631">
        <v>250</v>
      </c>
      <c r="D631" t="s">
        <v>1</v>
      </c>
      <c r="E631">
        <v>0</v>
      </c>
      <c r="F631">
        <v>0</v>
      </c>
      <c r="G631" t="s">
        <v>2</v>
      </c>
      <c r="H631">
        <v>401.45934299999999</v>
      </c>
      <c r="I631">
        <v>0.54731799999999997</v>
      </c>
      <c r="J631" t="s">
        <v>3</v>
      </c>
      <c r="K631">
        <v>390.35332</v>
      </c>
      <c r="L631">
        <v>0.546763</v>
      </c>
      <c r="M631" t="s">
        <v>4</v>
      </c>
      <c r="N631">
        <v>170.390919</v>
      </c>
      <c r="O631">
        <v>0.47645599999999999</v>
      </c>
      <c r="P631" t="s">
        <v>5</v>
      </c>
      <c r="Q631">
        <v>0</v>
      </c>
      <c r="R631">
        <v>0</v>
      </c>
      <c r="S631" t="s">
        <v>6</v>
      </c>
      <c r="T631">
        <v>0</v>
      </c>
      <c r="U631">
        <v>0</v>
      </c>
      <c r="V631" t="s">
        <v>7</v>
      </c>
      <c r="W631">
        <v>0</v>
      </c>
      <c r="X631">
        <v>0</v>
      </c>
      <c r="Y631" t="s">
        <v>8</v>
      </c>
      <c r="Z631">
        <v>0</v>
      </c>
      <c r="AA631">
        <v>0</v>
      </c>
      <c r="AB631" t="s">
        <v>9</v>
      </c>
      <c r="AC631">
        <v>0</v>
      </c>
      <c r="AD631">
        <v>0</v>
      </c>
      <c r="AE631" t="s">
        <v>10</v>
      </c>
      <c r="AF631">
        <v>32767</v>
      </c>
      <c r="AG631">
        <v>0</v>
      </c>
      <c r="AH631" t="s">
        <v>11</v>
      </c>
      <c r="AI631">
        <v>-32767</v>
      </c>
      <c r="AJ631">
        <v>0</v>
      </c>
      <c r="AK631" t="s">
        <v>12</v>
      </c>
      <c r="AL631">
        <v>212458793.59999999</v>
      </c>
      <c r="AM631">
        <v>32</v>
      </c>
    </row>
    <row r="632" spans="1:39" x14ac:dyDescent="0.25">
      <c r="A632" t="s">
        <v>177</v>
      </c>
      <c r="B632">
        <v>11</v>
      </c>
      <c r="C632">
        <v>275</v>
      </c>
      <c r="D632" t="s">
        <v>1</v>
      </c>
      <c r="E632">
        <v>0</v>
      </c>
      <c r="F632">
        <v>0</v>
      </c>
      <c r="G632" t="s">
        <v>2</v>
      </c>
      <c r="H632">
        <v>441.880134</v>
      </c>
      <c r="I632">
        <v>0.66981299999999999</v>
      </c>
      <c r="J632" t="s">
        <v>3</v>
      </c>
      <c r="K632">
        <v>429.66575799999998</v>
      </c>
      <c r="L632">
        <v>0.66859999999999997</v>
      </c>
      <c r="M632" t="s">
        <v>4</v>
      </c>
      <c r="N632">
        <v>187.42177799999999</v>
      </c>
      <c r="O632">
        <v>0.57350400000000001</v>
      </c>
      <c r="P632" t="s">
        <v>5</v>
      </c>
      <c r="Q632">
        <v>0</v>
      </c>
      <c r="R632">
        <v>0</v>
      </c>
      <c r="S632" t="s">
        <v>6</v>
      </c>
      <c r="T632">
        <v>0</v>
      </c>
      <c r="U632">
        <v>0</v>
      </c>
      <c r="V632" t="s">
        <v>7</v>
      </c>
      <c r="W632">
        <v>0</v>
      </c>
      <c r="X632">
        <v>0</v>
      </c>
      <c r="Y632" t="s">
        <v>8</v>
      </c>
      <c r="Z632">
        <v>0</v>
      </c>
      <c r="AA632">
        <v>0</v>
      </c>
      <c r="AB632" t="s">
        <v>9</v>
      </c>
      <c r="AC632">
        <v>0</v>
      </c>
      <c r="AD632">
        <v>0</v>
      </c>
      <c r="AE632" t="s">
        <v>10</v>
      </c>
      <c r="AF632">
        <v>32767</v>
      </c>
      <c r="AG632">
        <v>0</v>
      </c>
      <c r="AH632" t="s">
        <v>11</v>
      </c>
      <c r="AI632">
        <v>-32767</v>
      </c>
      <c r="AJ632">
        <v>0</v>
      </c>
      <c r="AK632" t="s">
        <v>12</v>
      </c>
      <c r="AL632">
        <v>212458793.59999999</v>
      </c>
      <c r="AM632">
        <v>32</v>
      </c>
    </row>
    <row r="633" spans="1:39" x14ac:dyDescent="0.25">
      <c r="A633" t="s">
        <v>177</v>
      </c>
      <c r="B633">
        <v>12</v>
      </c>
      <c r="C633">
        <v>300</v>
      </c>
      <c r="D633" t="s">
        <v>1</v>
      </c>
      <c r="E633">
        <v>0</v>
      </c>
      <c r="F633">
        <v>0</v>
      </c>
      <c r="G633" t="s">
        <v>2</v>
      </c>
      <c r="H633">
        <v>482.35606899999999</v>
      </c>
      <c r="I633">
        <v>0.75345899999999999</v>
      </c>
      <c r="J633" t="s">
        <v>3</v>
      </c>
      <c r="K633">
        <v>469.03180600000002</v>
      </c>
      <c r="L633">
        <v>0.75285000000000002</v>
      </c>
      <c r="M633" t="s">
        <v>4</v>
      </c>
      <c r="N633">
        <v>204.45728199999999</v>
      </c>
      <c r="O633">
        <v>0.663489</v>
      </c>
      <c r="P633" t="s">
        <v>5</v>
      </c>
      <c r="Q633">
        <v>0</v>
      </c>
      <c r="R633">
        <v>0</v>
      </c>
      <c r="S633" t="s">
        <v>6</v>
      </c>
      <c r="T633">
        <v>0</v>
      </c>
      <c r="U633">
        <v>0</v>
      </c>
      <c r="V633" t="s">
        <v>7</v>
      </c>
      <c r="W633">
        <v>0</v>
      </c>
      <c r="X633">
        <v>0</v>
      </c>
      <c r="Y633" t="s">
        <v>8</v>
      </c>
      <c r="Z633">
        <v>0</v>
      </c>
      <c r="AA633">
        <v>0</v>
      </c>
      <c r="AB633" t="s">
        <v>9</v>
      </c>
      <c r="AC633">
        <v>0</v>
      </c>
      <c r="AD633">
        <v>0</v>
      </c>
      <c r="AE633" t="s">
        <v>10</v>
      </c>
      <c r="AF633">
        <v>32767</v>
      </c>
      <c r="AG633">
        <v>0</v>
      </c>
      <c r="AH633" t="s">
        <v>11</v>
      </c>
      <c r="AI633">
        <v>-32767</v>
      </c>
      <c r="AJ633">
        <v>0</v>
      </c>
      <c r="AK633" t="s">
        <v>12</v>
      </c>
      <c r="AL633">
        <v>212458793.59999999</v>
      </c>
      <c r="AM633">
        <v>32</v>
      </c>
    </row>
    <row r="634" spans="1:39" x14ac:dyDescent="0.25">
      <c r="A634" t="s">
        <v>177</v>
      </c>
      <c r="B634">
        <v>13</v>
      </c>
      <c r="C634">
        <v>325</v>
      </c>
      <c r="D634" t="s">
        <v>1</v>
      </c>
      <c r="E634">
        <v>0</v>
      </c>
      <c r="F634">
        <v>0</v>
      </c>
      <c r="G634" t="s">
        <v>2</v>
      </c>
      <c r="H634">
        <v>522.89180999999996</v>
      </c>
      <c r="I634">
        <v>0.86166200000000004</v>
      </c>
      <c r="J634" t="s">
        <v>3</v>
      </c>
      <c r="K634">
        <v>508.45885900000002</v>
      </c>
      <c r="L634">
        <v>0.86036599999999996</v>
      </c>
      <c r="M634" t="s">
        <v>4</v>
      </c>
      <c r="N634">
        <v>221.49529000000001</v>
      </c>
      <c r="O634">
        <v>0.75653400000000004</v>
      </c>
      <c r="P634" t="s">
        <v>5</v>
      </c>
      <c r="Q634">
        <v>0</v>
      </c>
      <c r="R634">
        <v>0</v>
      </c>
      <c r="S634" t="s">
        <v>6</v>
      </c>
      <c r="T634">
        <v>0</v>
      </c>
      <c r="U634">
        <v>0</v>
      </c>
      <c r="V634" t="s">
        <v>7</v>
      </c>
      <c r="W634">
        <v>0</v>
      </c>
      <c r="X634">
        <v>0</v>
      </c>
      <c r="Y634" t="s">
        <v>8</v>
      </c>
      <c r="Z634">
        <v>0</v>
      </c>
      <c r="AA634">
        <v>0</v>
      </c>
      <c r="AB634" t="s">
        <v>9</v>
      </c>
      <c r="AC634">
        <v>0</v>
      </c>
      <c r="AD634">
        <v>0</v>
      </c>
      <c r="AE634" t="s">
        <v>10</v>
      </c>
      <c r="AF634">
        <v>32767</v>
      </c>
      <c r="AG634">
        <v>0</v>
      </c>
      <c r="AH634" t="s">
        <v>11</v>
      </c>
      <c r="AI634">
        <v>-32767</v>
      </c>
      <c r="AJ634">
        <v>0</v>
      </c>
      <c r="AK634" t="s">
        <v>12</v>
      </c>
      <c r="AL634">
        <v>212458793.59999999</v>
      </c>
      <c r="AM634">
        <v>32</v>
      </c>
    </row>
    <row r="635" spans="1:39" x14ac:dyDescent="0.25">
      <c r="A635" t="s">
        <v>177</v>
      </c>
      <c r="B635">
        <v>14</v>
      </c>
      <c r="C635">
        <v>350</v>
      </c>
      <c r="D635" t="s">
        <v>1</v>
      </c>
      <c r="E635">
        <v>0</v>
      </c>
      <c r="F635">
        <v>0</v>
      </c>
      <c r="G635" t="s">
        <v>2</v>
      </c>
      <c r="H635">
        <v>563.47370599999999</v>
      </c>
      <c r="I635">
        <v>1.006429</v>
      </c>
      <c r="J635" t="s">
        <v>3</v>
      </c>
      <c r="K635">
        <v>547.93131500000004</v>
      </c>
      <c r="L635">
        <v>1.005193</v>
      </c>
      <c r="M635" t="s">
        <v>4</v>
      </c>
      <c r="N635">
        <v>238.540389</v>
      </c>
      <c r="O635">
        <v>0.87962799999999997</v>
      </c>
      <c r="P635" t="s">
        <v>5</v>
      </c>
      <c r="Q635">
        <v>0</v>
      </c>
      <c r="R635">
        <v>0</v>
      </c>
      <c r="S635" t="s">
        <v>6</v>
      </c>
      <c r="T635">
        <v>0</v>
      </c>
      <c r="U635">
        <v>0</v>
      </c>
      <c r="V635" t="s">
        <v>7</v>
      </c>
      <c r="W635">
        <v>0</v>
      </c>
      <c r="X635">
        <v>0</v>
      </c>
      <c r="Y635" t="s">
        <v>8</v>
      </c>
      <c r="Z635">
        <v>0</v>
      </c>
      <c r="AA635">
        <v>0</v>
      </c>
      <c r="AB635" t="s">
        <v>9</v>
      </c>
      <c r="AC635">
        <v>0</v>
      </c>
      <c r="AD635">
        <v>0</v>
      </c>
      <c r="AE635" t="s">
        <v>10</v>
      </c>
      <c r="AF635">
        <v>32767</v>
      </c>
      <c r="AG635">
        <v>0</v>
      </c>
      <c r="AH635" t="s">
        <v>11</v>
      </c>
      <c r="AI635">
        <v>-32767</v>
      </c>
      <c r="AJ635">
        <v>0</v>
      </c>
      <c r="AK635" t="s">
        <v>12</v>
      </c>
      <c r="AL635">
        <v>212458793.59999999</v>
      </c>
      <c r="AM635">
        <v>32</v>
      </c>
    </row>
    <row r="636" spans="1:39" x14ac:dyDescent="0.25">
      <c r="A636" t="s">
        <v>177</v>
      </c>
      <c r="B636">
        <v>15</v>
      </c>
      <c r="C636">
        <v>375</v>
      </c>
      <c r="D636" t="s">
        <v>1</v>
      </c>
      <c r="E636">
        <v>0</v>
      </c>
      <c r="F636">
        <v>0</v>
      </c>
      <c r="G636" t="s">
        <v>2</v>
      </c>
      <c r="H636">
        <v>604.07886199999996</v>
      </c>
      <c r="I636">
        <v>1.131596</v>
      </c>
      <c r="J636" t="s">
        <v>3</v>
      </c>
      <c r="K636">
        <v>587.42682300000001</v>
      </c>
      <c r="L636">
        <v>1.1304099999999999</v>
      </c>
      <c r="M636" t="s">
        <v>4</v>
      </c>
      <c r="N636">
        <v>255.57001500000001</v>
      </c>
      <c r="O636">
        <v>0.99358900000000006</v>
      </c>
      <c r="P636" t="s">
        <v>5</v>
      </c>
      <c r="Q636">
        <v>0</v>
      </c>
      <c r="R636">
        <v>0</v>
      </c>
      <c r="S636" t="s">
        <v>6</v>
      </c>
      <c r="T636">
        <v>0</v>
      </c>
      <c r="U636">
        <v>0</v>
      </c>
      <c r="V636" t="s">
        <v>7</v>
      </c>
      <c r="W636">
        <v>0</v>
      </c>
      <c r="X636">
        <v>0</v>
      </c>
      <c r="Y636" t="s">
        <v>8</v>
      </c>
      <c r="Z636">
        <v>0</v>
      </c>
      <c r="AA636">
        <v>0</v>
      </c>
      <c r="AB636" t="s">
        <v>9</v>
      </c>
      <c r="AC636">
        <v>0</v>
      </c>
      <c r="AD636">
        <v>0</v>
      </c>
      <c r="AE636" t="s">
        <v>10</v>
      </c>
      <c r="AF636">
        <v>32767</v>
      </c>
      <c r="AG636">
        <v>0</v>
      </c>
      <c r="AH636" t="s">
        <v>11</v>
      </c>
      <c r="AI636">
        <v>-32767</v>
      </c>
      <c r="AJ636">
        <v>0</v>
      </c>
      <c r="AK636" t="s">
        <v>12</v>
      </c>
      <c r="AL636">
        <v>212458793.59999999</v>
      </c>
      <c r="AM636">
        <v>32</v>
      </c>
    </row>
    <row r="637" spans="1:39" x14ac:dyDescent="0.25">
      <c r="A637" t="s">
        <v>177</v>
      </c>
      <c r="B637">
        <v>16</v>
      </c>
      <c r="C637">
        <v>400</v>
      </c>
      <c r="D637" t="s">
        <v>1</v>
      </c>
      <c r="E637">
        <v>0</v>
      </c>
      <c r="F637">
        <v>0</v>
      </c>
      <c r="G637" t="s">
        <v>2</v>
      </c>
      <c r="H637">
        <v>644.75509399999999</v>
      </c>
      <c r="I637">
        <v>1.2970170000000001</v>
      </c>
      <c r="J637" t="s">
        <v>3</v>
      </c>
      <c r="K637">
        <v>626.99441200000001</v>
      </c>
      <c r="L637">
        <v>1.2950969999999999</v>
      </c>
      <c r="M637" t="s">
        <v>4</v>
      </c>
      <c r="N637">
        <v>272.61385899999999</v>
      </c>
      <c r="O637">
        <v>1.1202300000000001</v>
      </c>
      <c r="P637" t="s">
        <v>5</v>
      </c>
      <c r="Q637">
        <v>0</v>
      </c>
      <c r="R637">
        <v>0</v>
      </c>
      <c r="S637" t="s">
        <v>6</v>
      </c>
      <c r="T637">
        <v>0</v>
      </c>
      <c r="U637">
        <v>0</v>
      </c>
      <c r="V637" t="s">
        <v>7</v>
      </c>
      <c r="W637">
        <v>0</v>
      </c>
      <c r="X637">
        <v>0</v>
      </c>
      <c r="Y637" t="s">
        <v>8</v>
      </c>
      <c r="Z637">
        <v>0</v>
      </c>
      <c r="AA637">
        <v>0</v>
      </c>
      <c r="AB637" t="s">
        <v>9</v>
      </c>
      <c r="AC637">
        <v>0</v>
      </c>
      <c r="AD637">
        <v>0</v>
      </c>
      <c r="AE637" t="s">
        <v>10</v>
      </c>
      <c r="AF637">
        <v>32767</v>
      </c>
      <c r="AG637">
        <v>0</v>
      </c>
      <c r="AH637" t="s">
        <v>11</v>
      </c>
      <c r="AI637">
        <v>-32767</v>
      </c>
      <c r="AJ637">
        <v>0</v>
      </c>
      <c r="AK637" t="s">
        <v>12</v>
      </c>
      <c r="AL637">
        <v>212458793.62</v>
      </c>
      <c r="AM637">
        <v>32</v>
      </c>
    </row>
    <row r="638" spans="1:39" x14ac:dyDescent="0.25">
      <c r="A638" t="s">
        <v>177</v>
      </c>
      <c r="B638">
        <v>17</v>
      </c>
      <c r="C638">
        <v>425</v>
      </c>
      <c r="D638" t="s">
        <v>1</v>
      </c>
      <c r="E638">
        <v>0</v>
      </c>
      <c r="F638">
        <v>0</v>
      </c>
      <c r="G638" t="s">
        <v>2</v>
      </c>
      <c r="H638">
        <v>685.46749599999998</v>
      </c>
      <c r="I638">
        <v>1.4854099999999999</v>
      </c>
      <c r="J638" t="s">
        <v>3</v>
      </c>
      <c r="K638">
        <v>666.59783600000003</v>
      </c>
      <c r="L638">
        <v>1.4829829999999999</v>
      </c>
      <c r="M638" t="s">
        <v>4</v>
      </c>
      <c r="N638">
        <v>289.65253899999999</v>
      </c>
      <c r="O638">
        <v>1.281989</v>
      </c>
      <c r="P638" t="s">
        <v>5</v>
      </c>
      <c r="Q638">
        <v>0</v>
      </c>
      <c r="R638">
        <v>0</v>
      </c>
      <c r="S638" t="s">
        <v>6</v>
      </c>
      <c r="T638">
        <v>0</v>
      </c>
      <c r="U638">
        <v>0</v>
      </c>
      <c r="V638" t="s">
        <v>7</v>
      </c>
      <c r="W638">
        <v>0</v>
      </c>
      <c r="X638">
        <v>0</v>
      </c>
      <c r="Y638" t="s">
        <v>8</v>
      </c>
      <c r="Z638">
        <v>0</v>
      </c>
      <c r="AA638">
        <v>0</v>
      </c>
      <c r="AB638" t="s">
        <v>9</v>
      </c>
      <c r="AC638">
        <v>0</v>
      </c>
      <c r="AD638">
        <v>0</v>
      </c>
      <c r="AE638" t="s">
        <v>10</v>
      </c>
      <c r="AF638">
        <v>32767</v>
      </c>
      <c r="AG638">
        <v>0</v>
      </c>
      <c r="AH638" t="s">
        <v>11</v>
      </c>
      <c r="AI638">
        <v>-32767</v>
      </c>
      <c r="AJ638">
        <v>0</v>
      </c>
      <c r="AK638" t="s">
        <v>12</v>
      </c>
      <c r="AL638">
        <v>212458793.62</v>
      </c>
      <c r="AM638">
        <v>32</v>
      </c>
    </row>
    <row r="639" spans="1:39" x14ac:dyDescent="0.25">
      <c r="A639" t="s">
        <v>177</v>
      </c>
      <c r="B639">
        <v>18</v>
      </c>
      <c r="C639">
        <v>450</v>
      </c>
      <c r="D639" t="s">
        <v>1</v>
      </c>
      <c r="E639">
        <v>0</v>
      </c>
      <c r="F639">
        <v>0</v>
      </c>
      <c r="G639" t="s">
        <v>2</v>
      </c>
      <c r="H639">
        <v>726.23948499999995</v>
      </c>
      <c r="I639">
        <v>1.675546</v>
      </c>
      <c r="J639" t="s">
        <v>3</v>
      </c>
      <c r="K639">
        <v>706.26009499999998</v>
      </c>
      <c r="L639">
        <v>1.670534</v>
      </c>
      <c r="M639" t="s">
        <v>4</v>
      </c>
      <c r="N639">
        <v>306.69549000000001</v>
      </c>
      <c r="O639">
        <v>1.4415100000000001</v>
      </c>
      <c r="P639" t="s">
        <v>5</v>
      </c>
      <c r="Q639">
        <v>0</v>
      </c>
      <c r="R639">
        <v>0</v>
      </c>
      <c r="S639" t="s">
        <v>6</v>
      </c>
      <c r="T639">
        <v>0</v>
      </c>
      <c r="U639">
        <v>0</v>
      </c>
      <c r="V639" t="s">
        <v>7</v>
      </c>
      <c r="W639">
        <v>0</v>
      </c>
      <c r="X639">
        <v>0</v>
      </c>
      <c r="Y639" t="s">
        <v>8</v>
      </c>
      <c r="Z639">
        <v>0</v>
      </c>
      <c r="AA639">
        <v>0</v>
      </c>
      <c r="AB639" t="s">
        <v>9</v>
      </c>
      <c r="AC639">
        <v>0</v>
      </c>
      <c r="AD639">
        <v>0</v>
      </c>
      <c r="AE639" t="s">
        <v>10</v>
      </c>
      <c r="AF639">
        <v>32767</v>
      </c>
      <c r="AG639">
        <v>0</v>
      </c>
      <c r="AH639" t="s">
        <v>11</v>
      </c>
      <c r="AI639">
        <v>-32767</v>
      </c>
      <c r="AJ639">
        <v>0</v>
      </c>
      <c r="AK639" t="s">
        <v>12</v>
      </c>
      <c r="AL639">
        <v>212458793.62</v>
      </c>
      <c r="AM639">
        <v>32</v>
      </c>
    </row>
    <row r="640" spans="1:39" x14ac:dyDescent="0.25">
      <c r="A640" t="s">
        <v>177</v>
      </c>
      <c r="B640">
        <v>19</v>
      </c>
      <c r="C640">
        <v>475</v>
      </c>
      <c r="D640" t="s">
        <v>1</v>
      </c>
      <c r="E640">
        <v>0</v>
      </c>
      <c r="F640">
        <v>0</v>
      </c>
      <c r="G640" t="s">
        <v>2</v>
      </c>
      <c r="H640">
        <v>767.05249800000001</v>
      </c>
      <c r="I640">
        <v>1.9027320000000001</v>
      </c>
      <c r="J640" t="s">
        <v>3</v>
      </c>
      <c r="K640">
        <v>745.96438799999999</v>
      </c>
      <c r="L640">
        <v>1.897222</v>
      </c>
      <c r="M640" t="s">
        <v>4</v>
      </c>
      <c r="N640">
        <v>323.72771599999999</v>
      </c>
      <c r="O640">
        <v>1.6294679999999999</v>
      </c>
      <c r="P640" t="s">
        <v>5</v>
      </c>
      <c r="Q640">
        <v>0</v>
      </c>
      <c r="R640">
        <v>0</v>
      </c>
      <c r="S640" t="s">
        <v>6</v>
      </c>
      <c r="T640">
        <v>0</v>
      </c>
      <c r="U640">
        <v>0</v>
      </c>
      <c r="V640" t="s">
        <v>7</v>
      </c>
      <c r="W640">
        <v>0</v>
      </c>
      <c r="X640">
        <v>0</v>
      </c>
      <c r="Y640" t="s">
        <v>8</v>
      </c>
      <c r="Z640">
        <v>0</v>
      </c>
      <c r="AA640">
        <v>0</v>
      </c>
      <c r="AB640" t="s">
        <v>9</v>
      </c>
      <c r="AC640">
        <v>0</v>
      </c>
      <c r="AD640">
        <v>0</v>
      </c>
      <c r="AE640" t="s">
        <v>10</v>
      </c>
      <c r="AF640">
        <v>32767</v>
      </c>
      <c r="AG640">
        <v>0</v>
      </c>
      <c r="AH640" t="s">
        <v>11</v>
      </c>
      <c r="AI640">
        <v>-32767</v>
      </c>
      <c r="AJ640">
        <v>0</v>
      </c>
      <c r="AK640" t="s">
        <v>12</v>
      </c>
      <c r="AL640">
        <v>212458793.62</v>
      </c>
      <c r="AM640">
        <v>32</v>
      </c>
    </row>
    <row r="641" spans="1:39" x14ac:dyDescent="0.25">
      <c r="A641" t="s">
        <v>177</v>
      </c>
      <c r="B641">
        <v>20</v>
      </c>
      <c r="C641">
        <v>500</v>
      </c>
      <c r="D641" t="s">
        <v>1</v>
      </c>
      <c r="E641">
        <v>0</v>
      </c>
      <c r="F641">
        <v>0</v>
      </c>
      <c r="G641" t="s">
        <v>2</v>
      </c>
      <c r="H641">
        <v>807.90966200000003</v>
      </c>
      <c r="I641">
        <v>2.0618989999999999</v>
      </c>
      <c r="J641" t="s">
        <v>3</v>
      </c>
      <c r="K641">
        <v>785.71263299999998</v>
      </c>
      <c r="L641">
        <v>2.0552800000000002</v>
      </c>
      <c r="M641" t="s">
        <v>4</v>
      </c>
      <c r="N641">
        <v>340.75846799999999</v>
      </c>
      <c r="O641">
        <v>1.7715890000000001</v>
      </c>
      <c r="P641" t="s">
        <v>5</v>
      </c>
      <c r="Q641">
        <v>0</v>
      </c>
      <c r="R641">
        <v>0</v>
      </c>
      <c r="S641" t="s">
        <v>6</v>
      </c>
      <c r="T641">
        <v>0</v>
      </c>
      <c r="U641">
        <v>0</v>
      </c>
      <c r="V641" t="s">
        <v>7</v>
      </c>
      <c r="W641">
        <v>0</v>
      </c>
      <c r="X641">
        <v>0</v>
      </c>
      <c r="Y641" t="s">
        <v>8</v>
      </c>
      <c r="Z641">
        <v>0</v>
      </c>
      <c r="AA641">
        <v>0</v>
      </c>
      <c r="AB641" t="s">
        <v>9</v>
      </c>
      <c r="AC641">
        <v>0</v>
      </c>
      <c r="AD641">
        <v>0</v>
      </c>
      <c r="AE641" t="s">
        <v>10</v>
      </c>
      <c r="AF641">
        <v>32767</v>
      </c>
      <c r="AG641">
        <v>0</v>
      </c>
      <c r="AH641" t="s">
        <v>11</v>
      </c>
      <c r="AI641">
        <v>-32767</v>
      </c>
      <c r="AJ641">
        <v>0</v>
      </c>
      <c r="AK641" t="s">
        <v>12</v>
      </c>
      <c r="AL641">
        <v>212458793.62</v>
      </c>
      <c r="AM641">
        <v>32</v>
      </c>
    </row>
    <row r="642" spans="1:39" x14ac:dyDescent="0.25">
      <c r="A642" t="s">
        <v>178</v>
      </c>
      <c r="B642">
        <v>1</v>
      </c>
      <c r="C642">
        <v>25</v>
      </c>
      <c r="D642" t="s">
        <v>1</v>
      </c>
      <c r="E642">
        <v>0</v>
      </c>
      <c r="F642">
        <v>0</v>
      </c>
      <c r="G642" t="s">
        <v>2</v>
      </c>
      <c r="H642">
        <v>48.083655999999998</v>
      </c>
      <c r="I642">
        <v>4.7142999999999997E-2</v>
      </c>
      <c r="J642" t="s">
        <v>3</v>
      </c>
      <c r="K642">
        <v>47.626496000000003</v>
      </c>
      <c r="L642">
        <v>4.7245000000000002E-2</v>
      </c>
      <c r="M642" t="s">
        <v>4</v>
      </c>
      <c r="N642">
        <v>21.360399000000001</v>
      </c>
      <c r="O642">
        <v>4.738E-3</v>
      </c>
      <c r="P642" t="s">
        <v>5</v>
      </c>
      <c r="Q642">
        <v>0.47826400000000002</v>
      </c>
      <c r="R642">
        <v>1.5999999999999999E-5</v>
      </c>
      <c r="S642" t="s">
        <v>6</v>
      </c>
      <c r="T642">
        <v>21.849056999999998</v>
      </c>
      <c r="U642">
        <v>1.6440000000000001E-3</v>
      </c>
      <c r="V642" t="s">
        <v>7</v>
      </c>
      <c r="W642">
        <v>0.203259</v>
      </c>
      <c r="X642">
        <v>2.9E-5</v>
      </c>
      <c r="Y642" t="s">
        <v>8</v>
      </c>
      <c r="Z642">
        <v>0</v>
      </c>
      <c r="AA642">
        <v>0</v>
      </c>
      <c r="AB642" t="s">
        <v>9</v>
      </c>
      <c r="AC642">
        <v>0</v>
      </c>
      <c r="AD642">
        <v>0</v>
      </c>
      <c r="AE642" t="s">
        <v>10</v>
      </c>
      <c r="AF642">
        <v>2.7393000000000001E-2</v>
      </c>
      <c r="AG642">
        <v>3.3000000000000003E-5</v>
      </c>
      <c r="AH642" t="s">
        <v>11</v>
      </c>
      <c r="AI642">
        <v>0.97325700000000004</v>
      </c>
      <c r="AJ642">
        <v>8.8999999999999995E-5</v>
      </c>
      <c r="AK642" t="s">
        <v>12</v>
      </c>
      <c r="AL642">
        <v>212462798.47999999</v>
      </c>
      <c r="AM642">
        <v>3723112</v>
      </c>
    </row>
    <row r="643" spans="1:39" x14ac:dyDescent="0.25">
      <c r="A643" t="s">
        <v>178</v>
      </c>
      <c r="B643">
        <v>2</v>
      </c>
      <c r="C643">
        <v>50</v>
      </c>
      <c r="D643" t="s">
        <v>1</v>
      </c>
      <c r="E643">
        <v>0</v>
      </c>
      <c r="F643">
        <v>0</v>
      </c>
      <c r="G643" t="s">
        <v>2</v>
      </c>
      <c r="H643">
        <v>96.202760999999995</v>
      </c>
      <c r="I643">
        <v>6.4797999999999994E-2</v>
      </c>
      <c r="J643" t="s">
        <v>3</v>
      </c>
      <c r="K643">
        <v>95.288668999999999</v>
      </c>
      <c r="L643">
        <v>6.5546999999999994E-2</v>
      </c>
      <c r="M643" t="s">
        <v>4</v>
      </c>
      <c r="N643">
        <v>42.710852000000003</v>
      </c>
      <c r="O643">
        <v>9.1660000000000005E-3</v>
      </c>
      <c r="P643" t="s">
        <v>5</v>
      </c>
      <c r="Q643">
        <v>0.95542700000000003</v>
      </c>
      <c r="R643">
        <v>2.5000000000000001E-5</v>
      </c>
      <c r="S643" t="s">
        <v>6</v>
      </c>
      <c r="T643">
        <v>43.842179000000002</v>
      </c>
      <c r="U643">
        <v>4.5649999999999996E-3</v>
      </c>
      <c r="V643" t="s">
        <v>7</v>
      </c>
      <c r="W643">
        <v>0.39377800000000002</v>
      </c>
      <c r="X643">
        <v>3.8999999999999999E-5</v>
      </c>
      <c r="Y643" t="s">
        <v>8</v>
      </c>
      <c r="Z643">
        <v>0</v>
      </c>
      <c r="AA643">
        <v>0</v>
      </c>
      <c r="AB643" t="s">
        <v>9</v>
      </c>
      <c r="AC643">
        <v>0</v>
      </c>
      <c r="AD643">
        <v>0</v>
      </c>
      <c r="AE643" t="s">
        <v>10</v>
      </c>
      <c r="AF643">
        <v>2.5288000000000001E-2</v>
      </c>
      <c r="AG643">
        <v>4.6999999999999997E-5</v>
      </c>
      <c r="AH643" t="s">
        <v>11</v>
      </c>
      <c r="AI643">
        <v>0.97761699999999996</v>
      </c>
      <c r="AJ643">
        <v>3.6000000000000001E-5</v>
      </c>
      <c r="AK643" t="s">
        <v>12</v>
      </c>
      <c r="AL643">
        <v>212462799.02000001</v>
      </c>
      <c r="AM643">
        <v>3723744</v>
      </c>
    </row>
    <row r="644" spans="1:39" x14ac:dyDescent="0.25">
      <c r="A644" t="s">
        <v>178</v>
      </c>
      <c r="B644">
        <v>3</v>
      </c>
      <c r="C644">
        <v>75</v>
      </c>
      <c r="D644" t="s">
        <v>1</v>
      </c>
      <c r="E644">
        <v>0</v>
      </c>
      <c r="F644">
        <v>0</v>
      </c>
      <c r="G644" t="s">
        <v>2</v>
      </c>
      <c r="H644">
        <v>144.37217100000001</v>
      </c>
      <c r="I644">
        <v>8.4253999999999996E-2</v>
      </c>
      <c r="J644" t="s">
        <v>3</v>
      </c>
      <c r="K644">
        <v>143.000947</v>
      </c>
      <c r="L644">
        <v>8.4541000000000005E-2</v>
      </c>
      <c r="M644" t="s">
        <v>4</v>
      </c>
      <c r="N644">
        <v>64.054610999999994</v>
      </c>
      <c r="O644">
        <v>1.2886E-2</v>
      </c>
      <c r="P644" t="s">
        <v>5</v>
      </c>
      <c r="Q644">
        <v>1.4326190000000001</v>
      </c>
      <c r="R644">
        <v>2.8E-5</v>
      </c>
      <c r="S644" t="s">
        <v>6</v>
      </c>
      <c r="T644">
        <v>65.927135000000007</v>
      </c>
      <c r="U644">
        <v>8.2319999999999997E-3</v>
      </c>
      <c r="V644" t="s">
        <v>7</v>
      </c>
      <c r="W644">
        <v>0.58390699999999995</v>
      </c>
      <c r="X644">
        <v>4.6999999999999997E-5</v>
      </c>
      <c r="Y644" t="s">
        <v>8</v>
      </c>
      <c r="Z644">
        <v>0</v>
      </c>
      <c r="AA644">
        <v>0</v>
      </c>
      <c r="AB644" t="s">
        <v>9</v>
      </c>
      <c r="AC644">
        <v>0</v>
      </c>
      <c r="AD644">
        <v>0</v>
      </c>
      <c r="AE644" t="s">
        <v>10</v>
      </c>
      <c r="AF644">
        <v>2.3453999999999999E-2</v>
      </c>
      <c r="AG644">
        <v>5.5000000000000002E-5</v>
      </c>
      <c r="AH644" t="s">
        <v>11</v>
      </c>
      <c r="AI644">
        <v>0.97989800000000005</v>
      </c>
      <c r="AJ644">
        <v>9.0000000000000002E-6</v>
      </c>
      <c r="AK644" t="s">
        <v>12</v>
      </c>
      <c r="AL644">
        <v>212462800.22</v>
      </c>
      <c r="AM644">
        <v>3725016</v>
      </c>
    </row>
    <row r="645" spans="1:39" x14ac:dyDescent="0.25">
      <c r="A645" t="s">
        <v>178</v>
      </c>
      <c r="B645">
        <v>4</v>
      </c>
      <c r="C645">
        <v>100</v>
      </c>
      <c r="D645" t="s">
        <v>1</v>
      </c>
      <c r="E645">
        <v>0</v>
      </c>
      <c r="F645">
        <v>0</v>
      </c>
      <c r="G645" t="s">
        <v>2</v>
      </c>
      <c r="H645">
        <v>192.61141799999999</v>
      </c>
      <c r="I645">
        <v>9.4112000000000001E-2</v>
      </c>
      <c r="J645" t="s">
        <v>3</v>
      </c>
      <c r="K645">
        <v>190.78357800000001</v>
      </c>
      <c r="L645">
        <v>9.3642000000000003E-2</v>
      </c>
      <c r="M645" t="s">
        <v>4</v>
      </c>
      <c r="N645">
        <v>85.386284000000003</v>
      </c>
      <c r="O645">
        <v>1.7412E-2</v>
      </c>
      <c r="P645" t="s">
        <v>5</v>
      </c>
      <c r="Q645">
        <v>1.909511</v>
      </c>
      <c r="R645">
        <v>2.9E-5</v>
      </c>
      <c r="S645" t="s">
        <v>6</v>
      </c>
      <c r="T645">
        <v>88.081811999999999</v>
      </c>
      <c r="U645">
        <v>1.0975E-2</v>
      </c>
      <c r="V645" t="s">
        <v>7</v>
      </c>
      <c r="W645">
        <v>0.77386600000000005</v>
      </c>
      <c r="X645">
        <v>6.3999999999999997E-5</v>
      </c>
      <c r="Y645" t="s">
        <v>8</v>
      </c>
      <c r="Z645">
        <v>0</v>
      </c>
      <c r="AA645">
        <v>0</v>
      </c>
      <c r="AB645" t="s">
        <v>9</v>
      </c>
      <c r="AC645">
        <v>0</v>
      </c>
      <c r="AD645">
        <v>0</v>
      </c>
      <c r="AE645" t="s">
        <v>10</v>
      </c>
      <c r="AF645">
        <v>2.0712000000000001E-2</v>
      </c>
      <c r="AG645">
        <v>5.8999999999999998E-5</v>
      </c>
      <c r="AH645" t="s">
        <v>11</v>
      </c>
      <c r="AI645">
        <v>0.98043999999999998</v>
      </c>
      <c r="AJ645">
        <v>6.0000000000000002E-6</v>
      </c>
      <c r="AK645" t="s">
        <v>12</v>
      </c>
      <c r="AL645">
        <v>212462801.96000001</v>
      </c>
      <c r="AM645">
        <v>3726152</v>
      </c>
    </row>
    <row r="646" spans="1:39" x14ac:dyDescent="0.25">
      <c r="A646" t="s">
        <v>178</v>
      </c>
      <c r="B646">
        <v>5</v>
      </c>
      <c r="C646">
        <v>125</v>
      </c>
      <c r="D646" t="s">
        <v>1</v>
      </c>
      <c r="E646">
        <v>0</v>
      </c>
      <c r="F646">
        <v>0</v>
      </c>
      <c r="G646" t="s">
        <v>2</v>
      </c>
      <c r="H646">
        <v>240.91184699999999</v>
      </c>
      <c r="I646">
        <v>0.109276</v>
      </c>
      <c r="J646" t="s">
        <v>3</v>
      </c>
      <c r="K646">
        <v>238.628165</v>
      </c>
      <c r="L646">
        <v>0.10821699999999999</v>
      </c>
      <c r="M646" t="s">
        <v>4</v>
      </c>
      <c r="N646">
        <v>106.727395</v>
      </c>
      <c r="O646">
        <v>2.0726999999999999E-2</v>
      </c>
      <c r="P646" t="s">
        <v>5</v>
      </c>
      <c r="Q646">
        <v>2.386139</v>
      </c>
      <c r="R646">
        <v>3.4E-5</v>
      </c>
      <c r="S646" t="s">
        <v>6</v>
      </c>
      <c r="T646">
        <v>110.28919399999999</v>
      </c>
      <c r="U646">
        <v>1.2955E-2</v>
      </c>
      <c r="V646" t="s">
        <v>7</v>
      </c>
      <c r="W646">
        <v>0.96350800000000003</v>
      </c>
      <c r="X646">
        <v>7.4999999999999993E-5</v>
      </c>
      <c r="Y646" t="s">
        <v>8</v>
      </c>
      <c r="Z646">
        <v>0</v>
      </c>
      <c r="AA646">
        <v>0</v>
      </c>
      <c r="AB646" t="s">
        <v>9</v>
      </c>
      <c r="AC646">
        <v>0</v>
      </c>
      <c r="AD646">
        <v>0</v>
      </c>
      <c r="AE646" t="s">
        <v>10</v>
      </c>
      <c r="AF646">
        <v>1.9737000000000001E-2</v>
      </c>
      <c r="AG646">
        <v>5.8E-5</v>
      </c>
      <c r="AH646" t="s">
        <v>11</v>
      </c>
      <c r="AI646">
        <v>0.98058400000000001</v>
      </c>
      <c r="AJ646">
        <v>5.0000000000000004E-6</v>
      </c>
      <c r="AK646" t="s">
        <v>12</v>
      </c>
      <c r="AL646">
        <v>212462804.34</v>
      </c>
      <c r="AM646">
        <v>3726352</v>
      </c>
    </row>
    <row r="647" spans="1:39" x14ac:dyDescent="0.25">
      <c r="A647" t="s">
        <v>178</v>
      </c>
      <c r="B647">
        <v>6</v>
      </c>
      <c r="C647">
        <v>150</v>
      </c>
      <c r="D647" t="s">
        <v>1</v>
      </c>
      <c r="E647">
        <v>0</v>
      </c>
      <c r="F647">
        <v>0</v>
      </c>
      <c r="G647" t="s">
        <v>2</v>
      </c>
      <c r="H647">
        <v>289.29532899999998</v>
      </c>
      <c r="I647">
        <v>0.129524</v>
      </c>
      <c r="J647" t="s">
        <v>3</v>
      </c>
      <c r="K647">
        <v>286.555117</v>
      </c>
      <c r="L647">
        <v>0.12731799999999999</v>
      </c>
      <c r="M647" t="s">
        <v>4</v>
      </c>
      <c r="N647">
        <v>128.07857300000001</v>
      </c>
      <c r="O647">
        <v>3.0612E-2</v>
      </c>
      <c r="P647" t="s">
        <v>5</v>
      </c>
      <c r="Q647">
        <v>2.8631829999999998</v>
      </c>
      <c r="R647">
        <v>3.8000000000000002E-5</v>
      </c>
      <c r="S647" t="s">
        <v>6</v>
      </c>
      <c r="T647">
        <v>132.556737</v>
      </c>
      <c r="U647">
        <v>1.9331999999999998E-2</v>
      </c>
      <c r="V647" t="s">
        <v>7</v>
      </c>
      <c r="W647">
        <v>1.1540919999999999</v>
      </c>
      <c r="X647">
        <v>1.01E-4</v>
      </c>
      <c r="Y647" t="s">
        <v>8</v>
      </c>
      <c r="Z647">
        <v>0</v>
      </c>
      <c r="AA647">
        <v>0</v>
      </c>
      <c r="AB647" t="s">
        <v>9</v>
      </c>
      <c r="AC647">
        <v>0</v>
      </c>
      <c r="AD647">
        <v>0</v>
      </c>
      <c r="AE647" t="s">
        <v>10</v>
      </c>
      <c r="AF647">
        <v>1.9137000000000001E-2</v>
      </c>
      <c r="AG647">
        <v>5.8E-5</v>
      </c>
      <c r="AH647" t="s">
        <v>11</v>
      </c>
      <c r="AI647">
        <v>0.980823</v>
      </c>
      <c r="AJ647">
        <v>3.9999999999999998E-6</v>
      </c>
      <c r="AK647" t="s">
        <v>12</v>
      </c>
      <c r="AL647">
        <v>212462807.53999999</v>
      </c>
      <c r="AM647">
        <v>3724344</v>
      </c>
    </row>
    <row r="648" spans="1:39" x14ac:dyDescent="0.25">
      <c r="A648" t="s">
        <v>178</v>
      </c>
      <c r="B648">
        <v>7</v>
      </c>
      <c r="C648">
        <v>175</v>
      </c>
      <c r="D648" t="s">
        <v>1</v>
      </c>
      <c r="E648">
        <v>0</v>
      </c>
      <c r="F648">
        <v>0</v>
      </c>
      <c r="G648" t="s">
        <v>2</v>
      </c>
      <c r="H648">
        <v>337.65598</v>
      </c>
      <c r="I648">
        <v>0.14330799999999999</v>
      </c>
      <c r="J648" t="s">
        <v>3</v>
      </c>
      <c r="K648">
        <v>334.46074299999998</v>
      </c>
      <c r="L648">
        <v>0.14132700000000001</v>
      </c>
      <c r="M648" t="s">
        <v>4</v>
      </c>
      <c r="N648">
        <v>149.410135</v>
      </c>
      <c r="O648">
        <v>3.934E-2</v>
      </c>
      <c r="P648" t="s">
        <v>5</v>
      </c>
      <c r="Q648">
        <v>3.3404530000000001</v>
      </c>
      <c r="R648">
        <v>4.1E-5</v>
      </c>
      <c r="S648" t="s">
        <v>6</v>
      </c>
      <c r="T648">
        <v>154.85846799999999</v>
      </c>
      <c r="U648">
        <v>2.1776E-2</v>
      </c>
      <c r="V648" t="s">
        <v>7</v>
      </c>
      <c r="W648">
        <v>1.343305</v>
      </c>
      <c r="X648">
        <v>1.15E-4</v>
      </c>
      <c r="Y648" t="s">
        <v>8</v>
      </c>
      <c r="Z648">
        <v>0</v>
      </c>
      <c r="AA648">
        <v>0</v>
      </c>
      <c r="AB648" t="s">
        <v>9</v>
      </c>
      <c r="AC648">
        <v>0</v>
      </c>
      <c r="AD648">
        <v>0</v>
      </c>
      <c r="AE648" t="s">
        <v>10</v>
      </c>
      <c r="AF648">
        <v>1.8037999999999998E-2</v>
      </c>
      <c r="AG648">
        <v>5.3000000000000001E-5</v>
      </c>
      <c r="AH648" t="s">
        <v>11</v>
      </c>
      <c r="AI648">
        <v>0.98092400000000002</v>
      </c>
      <c r="AJ648">
        <v>3.9999999999999998E-6</v>
      </c>
      <c r="AK648" t="s">
        <v>12</v>
      </c>
      <c r="AL648">
        <v>212462811.40000001</v>
      </c>
      <c r="AM648">
        <v>3724608</v>
      </c>
    </row>
    <row r="649" spans="1:39" x14ac:dyDescent="0.25">
      <c r="A649" t="s">
        <v>178</v>
      </c>
      <c r="B649">
        <v>8</v>
      </c>
      <c r="C649">
        <v>200</v>
      </c>
      <c r="D649" t="s">
        <v>1</v>
      </c>
      <c r="E649">
        <v>0</v>
      </c>
      <c r="F649">
        <v>0</v>
      </c>
      <c r="G649" t="s">
        <v>2</v>
      </c>
      <c r="H649">
        <v>386.10325</v>
      </c>
      <c r="I649">
        <v>0.167495</v>
      </c>
      <c r="J649" t="s">
        <v>3</v>
      </c>
      <c r="K649">
        <v>382.45262100000002</v>
      </c>
      <c r="L649">
        <v>0.165217</v>
      </c>
      <c r="M649" t="s">
        <v>4</v>
      </c>
      <c r="N649">
        <v>170.732752</v>
      </c>
      <c r="O649">
        <v>4.7841000000000002E-2</v>
      </c>
      <c r="P649" t="s">
        <v>5</v>
      </c>
      <c r="Q649">
        <v>3.8177289999999999</v>
      </c>
      <c r="R649">
        <v>4.1999999999999998E-5</v>
      </c>
      <c r="S649" t="s">
        <v>6</v>
      </c>
      <c r="T649">
        <v>177.22189700000001</v>
      </c>
      <c r="U649">
        <v>2.5176E-2</v>
      </c>
      <c r="V649" t="s">
        <v>7</v>
      </c>
      <c r="W649">
        <v>1.53277</v>
      </c>
      <c r="X649">
        <v>1.46E-4</v>
      </c>
      <c r="Y649" t="s">
        <v>8</v>
      </c>
      <c r="Z649">
        <v>0</v>
      </c>
      <c r="AA649">
        <v>0</v>
      </c>
      <c r="AB649" t="s">
        <v>9</v>
      </c>
      <c r="AC649">
        <v>0</v>
      </c>
      <c r="AD649">
        <v>0</v>
      </c>
      <c r="AE649" t="s">
        <v>10</v>
      </c>
      <c r="AF649">
        <v>1.7260999999999999E-2</v>
      </c>
      <c r="AG649">
        <v>4.6999999999999997E-5</v>
      </c>
      <c r="AH649" t="s">
        <v>11</v>
      </c>
      <c r="AI649">
        <v>0.98106499999999996</v>
      </c>
      <c r="AJ649">
        <v>3.9999999999999998E-6</v>
      </c>
      <c r="AK649" t="s">
        <v>12</v>
      </c>
      <c r="AL649">
        <v>212462816.52000001</v>
      </c>
      <c r="AM649">
        <v>3723616</v>
      </c>
    </row>
    <row r="650" spans="1:39" x14ac:dyDescent="0.25">
      <c r="A650" t="s">
        <v>178</v>
      </c>
      <c r="B650">
        <v>9</v>
      </c>
      <c r="C650">
        <v>225</v>
      </c>
      <c r="D650" t="s">
        <v>1</v>
      </c>
      <c r="E650">
        <v>0</v>
      </c>
      <c r="F650">
        <v>0</v>
      </c>
      <c r="G650" t="s">
        <v>2</v>
      </c>
      <c r="H650">
        <v>434.588278</v>
      </c>
      <c r="I650">
        <v>0.205069</v>
      </c>
      <c r="J650" t="s">
        <v>3</v>
      </c>
      <c r="K650">
        <v>430.48230899999999</v>
      </c>
      <c r="L650">
        <v>0.20274800000000001</v>
      </c>
      <c r="M650" t="s">
        <v>4</v>
      </c>
      <c r="N650">
        <v>192.06877800000001</v>
      </c>
      <c r="O650">
        <v>5.2856E-2</v>
      </c>
      <c r="P650" t="s">
        <v>5</v>
      </c>
      <c r="Q650">
        <v>4.2954509999999999</v>
      </c>
      <c r="R650">
        <v>5.7000000000000003E-5</v>
      </c>
      <c r="S650" t="s">
        <v>6</v>
      </c>
      <c r="T650">
        <v>199.62965</v>
      </c>
      <c r="U650">
        <v>3.1354E-2</v>
      </c>
      <c r="V650" t="s">
        <v>7</v>
      </c>
      <c r="W650">
        <v>1.7200899999999999</v>
      </c>
      <c r="X650">
        <v>1.66E-4</v>
      </c>
      <c r="Y650" t="s">
        <v>8</v>
      </c>
      <c r="Z650">
        <v>0</v>
      </c>
      <c r="AA650">
        <v>0</v>
      </c>
      <c r="AB650" t="s">
        <v>9</v>
      </c>
      <c r="AC650">
        <v>0</v>
      </c>
      <c r="AD650">
        <v>0</v>
      </c>
      <c r="AE650" t="s">
        <v>10</v>
      </c>
      <c r="AF650">
        <v>1.6788999999999998E-2</v>
      </c>
      <c r="AG650">
        <v>4.6E-5</v>
      </c>
      <c r="AH650" t="s">
        <v>11</v>
      </c>
      <c r="AI650">
        <v>0.98116800000000004</v>
      </c>
      <c r="AJ650">
        <v>3.0000000000000001E-6</v>
      </c>
      <c r="AK650" t="s">
        <v>12</v>
      </c>
      <c r="AL650">
        <v>212462821.66</v>
      </c>
      <c r="AM650">
        <v>3723792</v>
      </c>
    </row>
    <row r="651" spans="1:39" x14ac:dyDescent="0.25">
      <c r="A651" t="s">
        <v>178</v>
      </c>
      <c r="B651">
        <v>10</v>
      </c>
      <c r="C651">
        <v>250</v>
      </c>
      <c r="D651" t="s">
        <v>1</v>
      </c>
      <c r="E651">
        <v>0</v>
      </c>
      <c r="F651">
        <v>0</v>
      </c>
      <c r="G651" t="s">
        <v>2</v>
      </c>
      <c r="H651">
        <v>483.12186000000003</v>
      </c>
      <c r="I651">
        <v>0.21657499999999999</v>
      </c>
      <c r="J651" t="s">
        <v>3</v>
      </c>
      <c r="K651">
        <v>478.56172299999997</v>
      </c>
      <c r="L651">
        <v>0.214527</v>
      </c>
      <c r="M651" t="s">
        <v>4</v>
      </c>
      <c r="N651">
        <v>213.41531499999999</v>
      </c>
      <c r="O651">
        <v>6.6267000000000006E-2</v>
      </c>
      <c r="P651" t="s">
        <v>5</v>
      </c>
      <c r="Q651">
        <v>4.7720599999999997</v>
      </c>
      <c r="R651">
        <v>6.6000000000000005E-5</v>
      </c>
      <c r="S651" t="s">
        <v>6</v>
      </c>
      <c r="T651">
        <v>222.080142</v>
      </c>
      <c r="U651">
        <v>3.7116000000000003E-2</v>
      </c>
      <c r="V651" t="s">
        <v>7</v>
      </c>
      <c r="W651">
        <v>1.907656</v>
      </c>
      <c r="X651">
        <v>1.9799999999999999E-4</v>
      </c>
      <c r="Y651" t="s">
        <v>8</v>
      </c>
      <c r="Z651">
        <v>0</v>
      </c>
      <c r="AA651">
        <v>0</v>
      </c>
      <c r="AB651" t="s">
        <v>9</v>
      </c>
      <c r="AC651">
        <v>0</v>
      </c>
      <c r="AD651">
        <v>0</v>
      </c>
      <c r="AE651" t="s">
        <v>10</v>
      </c>
      <c r="AF651">
        <v>1.6385E-2</v>
      </c>
      <c r="AG651">
        <v>4.1E-5</v>
      </c>
      <c r="AH651" t="s">
        <v>11</v>
      </c>
      <c r="AI651">
        <v>0.98118799999999995</v>
      </c>
      <c r="AJ651">
        <v>3.0000000000000001E-6</v>
      </c>
      <c r="AK651" t="s">
        <v>12</v>
      </c>
      <c r="AL651">
        <v>212462827.75999999</v>
      </c>
      <c r="AM651">
        <v>3722776</v>
      </c>
    </row>
    <row r="652" spans="1:39" x14ac:dyDescent="0.25">
      <c r="A652" t="s">
        <v>178</v>
      </c>
      <c r="B652">
        <v>11</v>
      </c>
      <c r="C652">
        <v>275</v>
      </c>
      <c r="D652" t="s">
        <v>1</v>
      </c>
      <c r="E652">
        <v>0</v>
      </c>
      <c r="F652">
        <v>0</v>
      </c>
      <c r="G652" t="s">
        <v>2</v>
      </c>
      <c r="H652">
        <v>531.68640900000003</v>
      </c>
      <c r="I652">
        <v>0.245499</v>
      </c>
      <c r="J652" t="s">
        <v>3</v>
      </c>
      <c r="K652">
        <v>526.67136000000005</v>
      </c>
      <c r="L652">
        <v>0.24330299999999999</v>
      </c>
      <c r="M652" t="s">
        <v>4</v>
      </c>
      <c r="N652">
        <v>234.74135999999999</v>
      </c>
      <c r="O652">
        <v>7.5620999999999994E-2</v>
      </c>
      <c r="P652" t="s">
        <v>5</v>
      </c>
      <c r="Q652">
        <v>5.2492720000000004</v>
      </c>
      <c r="R652">
        <v>8.0000000000000007E-5</v>
      </c>
      <c r="S652" t="s">
        <v>6</v>
      </c>
      <c r="T652">
        <v>244.582617</v>
      </c>
      <c r="U652">
        <v>4.3594000000000001E-2</v>
      </c>
      <c r="V652" t="s">
        <v>7</v>
      </c>
      <c r="W652">
        <v>2.095021</v>
      </c>
      <c r="X652">
        <v>2.41E-4</v>
      </c>
      <c r="Y652" t="s">
        <v>8</v>
      </c>
      <c r="Z652">
        <v>0</v>
      </c>
      <c r="AA652">
        <v>0</v>
      </c>
      <c r="AB652" t="s">
        <v>9</v>
      </c>
      <c r="AC652">
        <v>0</v>
      </c>
      <c r="AD652">
        <v>0</v>
      </c>
      <c r="AE652" t="s">
        <v>10</v>
      </c>
      <c r="AF652">
        <v>1.5814999999999999E-2</v>
      </c>
      <c r="AG652">
        <v>3.6999999999999998E-5</v>
      </c>
      <c r="AH652" t="s">
        <v>11</v>
      </c>
      <c r="AI652">
        <v>0.98119299999999998</v>
      </c>
      <c r="AJ652">
        <v>3.0000000000000001E-6</v>
      </c>
      <c r="AK652" t="s">
        <v>12</v>
      </c>
      <c r="AL652">
        <v>212462834.31999999</v>
      </c>
      <c r="AM652">
        <v>3721376</v>
      </c>
    </row>
    <row r="653" spans="1:39" x14ac:dyDescent="0.25">
      <c r="A653" t="s">
        <v>178</v>
      </c>
      <c r="B653">
        <v>12</v>
      </c>
      <c r="C653">
        <v>300</v>
      </c>
      <c r="D653" t="s">
        <v>1</v>
      </c>
      <c r="E653">
        <v>0</v>
      </c>
      <c r="F653">
        <v>0</v>
      </c>
      <c r="G653" t="s">
        <v>2</v>
      </c>
      <c r="H653">
        <v>580.31115599999998</v>
      </c>
      <c r="I653">
        <v>0.278202</v>
      </c>
      <c r="J653" t="s">
        <v>3</v>
      </c>
      <c r="K653">
        <v>574.840912</v>
      </c>
      <c r="L653">
        <v>0.276194</v>
      </c>
      <c r="M653" t="s">
        <v>4</v>
      </c>
      <c r="N653">
        <v>256.07254999999998</v>
      </c>
      <c r="O653">
        <v>9.1892000000000001E-2</v>
      </c>
      <c r="P653" t="s">
        <v>5</v>
      </c>
      <c r="Q653">
        <v>5.7265040000000003</v>
      </c>
      <c r="R653">
        <v>8.5000000000000006E-5</v>
      </c>
      <c r="S653" t="s">
        <v>6</v>
      </c>
      <c r="T653">
        <v>267.115407</v>
      </c>
      <c r="U653">
        <v>4.7508000000000002E-2</v>
      </c>
      <c r="V653" t="s">
        <v>7</v>
      </c>
      <c r="W653">
        <v>2.282203</v>
      </c>
      <c r="X653">
        <v>2.7300000000000002E-4</v>
      </c>
      <c r="Y653" t="s">
        <v>8</v>
      </c>
      <c r="Z653">
        <v>0</v>
      </c>
      <c r="AA653">
        <v>0</v>
      </c>
      <c r="AB653" t="s">
        <v>9</v>
      </c>
      <c r="AC653">
        <v>0</v>
      </c>
      <c r="AD653">
        <v>0</v>
      </c>
      <c r="AE653" t="s">
        <v>10</v>
      </c>
      <c r="AF653">
        <v>1.5698E-2</v>
      </c>
      <c r="AG653">
        <v>3.8000000000000002E-5</v>
      </c>
      <c r="AH653" t="s">
        <v>11</v>
      </c>
      <c r="AI653">
        <v>0.98127600000000004</v>
      </c>
      <c r="AJ653">
        <v>3.9999999999999998E-6</v>
      </c>
      <c r="AK653" t="s">
        <v>12</v>
      </c>
      <c r="AL653">
        <v>212462841.96000001</v>
      </c>
      <c r="AM653">
        <v>3721104</v>
      </c>
    </row>
    <row r="654" spans="1:39" x14ac:dyDescent="0.25">
      <c r="A654" t="s">
        <v>178</v>
      </c>
      <c r="B654">
        <v>13</v>
      </c>
      <c r="C654">
        <v>325</v>
      </c>
      <c r="D654" t="s">
        <v>1</v>
      </c>
      <c r="E654">
        <v>0</v>
      </c>
      <c r="F654">
        <v>0</v>
      </c>
      <c r="G654" t="s">
        <v>2</v>
      </c>
      <c r="H654">
        <v>628.96867299999997</v>
      </c>
      <c r="I654">
        <v>0.30121199999999998</v>
      </c>
      <c r="J654" t="s">
        <v>3</v>
      </c>
      <c r="K654">
        <v>623.04416000000003</v>
      </c>
      <c r="L654">
        <v>0.29921500000000001</v>
      </c>
      <c r="M654" t="s">
        <v>4</v>
      </c>
      <c r="N654">
        <v>277.41036400000002</v>
      </c>
      <c r="O654">
        <v>9.7761000000000001E-2</v>
      </c>
      <c r="P654" t="s">
        <v>5</v>
      </c>
      <c r="Q654">
        <v>6.2033060000000004</v>
      </c>
      <c r="R654">
        <v>9.2999999999999997E-5</v>
      </c>
      <c r="S654" t="s">
        <v>6</v>
      </c>
      <c r="T654">
        <v>289.697879</v>
      </c>
      <c r="U654">
        <v>5.1071999999999999E-2</v>
      </c>
      <c r="V654" t="s">
        <v>7</v>
      </c>
      <c r="W654">
        <v>2.4688629999999998</v>
      </c>
      <c r="X654">
        <v>3.1E-4</v>
      </c>
      <c r="Y654" t="s">
        <v>8</v>
      </c>
      <c r="Z654">
        <v>0</v>
      </c>
      <c r="AA654">
        <v>0</v>
      </c>
      <c r="AB654" t="s">
        <v>9</v>
      </c>
      <c r="AC654">
        <v>0</v>
      </c>
      <c r="AD654">
        <v>0</v>
      </c>
      <c r="AE654" t="s">
        <v>10</v>
      </c>
      <c r="AF654">
        <v>1.55E-2</v>
      </c>
      <c r="AG654">
        <v>3.8000000000000002E-5</v>
      </c>
      <c r="AH654" t="s">
        <v>11</v>
      </c>
      <c r="AI654">
        <v>0.98129299999999997</v>
      </c>
      <c r="AJ654">
        <v>3.9999999999999998E-6</v>
      </c>
      <c r="AK654" t="s">
        <v>12</v>
      </c>
      <c r="AL654">
        <v>212462850.24000001</v>
      </c>
      <c r="AM654">
        <v>3719760</v>
      </c>
    </row>
    <row r="655" spans="1:39" x14ac:dyDescent="0.25">
      <c r="A655" t="s">
        <v>178</v>
      </c>
      <c r="B655">
        <v>14</v>
      </c>
      <c r="C655">
        <v>350</v>
      </c>
      <c r="D655" t="s">
        <v>1</v>
      </c>
      <c r="E655">
        <v>0</v>
      </c>
      <c r="F655">
        <v>0</v>
      </c>
      <c r="G655" t="s">
        <v>2</v>
      </c>
      <c r="H655">
        <v>677.65219400000001</v>
      </c>
      <c r="I655">
        <v>0.32098100000000002</v>
      </c>
      <c r="J655" t="s">
        <v>3</v>
      </c>
      <c r="K655">
        <v>671.27246200000002</v>
      </c>
      <c r="L655">
        <v>0.31879200000000002</v>
      </c>
      <c r="M655" t="s">
        <v>4</v>
      </c>
      <c r="N655">
        <v>298.73009100000002</v>
      </c>
      <c r="O655">
        <v>0.11067200000000001</v>
      </c>
      <c r="P655" t="s">
        <v>5</v>
      </c>
      <c r="Q655">
        <v>6.6804920000000001</v>
      </c>
      <c r="R655">
        <v>1.12E-4</v>
      </c>
      <c r="S655" t="s">
        <v>6</v>
      </c>
      <c r="T655">
        <v>312.33970599999998</v>
      </c>
      <c r="U655">
        <v>5.4802999999999998E-2</v>
      </c>
      <c r="V655" t="s">
        <v>7</v>
      </c>
      <c r="W655">
        <v>2.65605</v>
      </c>
      <c r="X655">
        <v>3.5599999999999998E-4</v>
      </c>
      <c r="Y655" t="s">
        <v>8</v>
      </c>
      <c r="Z655">
        <v>0</v>
      </c>
      <c r="AA655">
        <v>0</v>
      </c>
      <c r="AB655" t="s">
        <v>9</v>
      </c>
      <c r="AC655">
        <v>0</v>
      </c>
      <c r="AD655">
        <v>0</v>
      </c>
      <c r="AE655" t="s">
        <v>10</v>
      </c>
      <c r="AF655">
        <v>1.5308E-2</v>
      </c>
      <c r="AG655">
        <v>3.8000000000000002E-5</v>
      </c>
      <c r="AH655" t="s">
        <v>11</v>
      </c>
      <c r="AI655">
        <v>0.98130300000000004</v>
      </c>
      <c r="AJ655">
        <v>3.9999999999999998E-6</v>
      </c>
      <c r="AK655" t="s">
        <v>12</v>
      </c>
      <c r="AL655">
        <v>212462860.02000001</v>
      </c>
      <c r="AM655">
        <v>3717832</v>
      </c>
    </row>
    <row r="656" spans="1:39" x14ac:dyDescent="0.25">
      <c r="A656" t="s">
        <v>178</v>
      </c>
      <c r="B656">
        <v>15</v>
      </c>
      <c r="C656">
        <v>375</v>
      </c>
      <c r="D656" t="s">
        <v>1</v>
      </c>
      <c r="E656">
        <v>0</v>
      </c>
      <c r="F656">
        <v>0</v>
      </c>
      <c r="G656" t="s">
        <v>2</v>
      </c>
      <c r="H656">
        <v>726.38455899999997</v>
      </c>
      <c r="I656">
        <v>0.29802899999999999</v>
      </c>
      <c r="J656" t="s">
        <v>3</v>
      </c>
      <c r="K656">
        <v>719.550118</v>
      </c>
      <c r="L656">
        <v>0.29551100000000002</v>
      </c>
      <c r="M656" t="s">
        <v>4</v>
      </c>
      <c r="N656">
        <v>320.05796600000002</v>
      </c>
      <c r="O656">
        <v>0.12052</v>
      </c>
      <c r="P656" t="s">
        <v>5</v>
      </c>
      <c r="Q656">
        <v>7.1569019999999997</v>
      </c>
      <c r="R656">
        <v>1.1400000000000001E-4</v>
      </c>
      <c r="S656" t="s">
        <v>6</v>
      </c>
      <c r="T656">
        <v>335.00711899999999</v>
      </c>
      <c r="U656">
        <v>5.7178E-2</v>
      </c>
      <c r="V656" t="s">
        <v>7</v>
      </c>
      <c r="W656">
        <v>2.8427790000000002</v>
      </c>
      <c r="X656">
        <v>4.0000000000000002E-4</v>
      </c>
      <c r="Y656" t="s">
        <v>8</v>
      </c>
      <c r="Z656">
        <v>0</v>
      </c>
      <c r="AA656">
        <v>0</v>
      </c>
      <c r="AB656" t="s">
        <v>9</v>
      </c>
      <c r="AC656">
        <v>0</v>
      </c>
      <c r="AD656">
        <v>0</v>
      </c>
      <c r="AE656" t="s">
        <v>10</v>
      </c>
      <c r="AF656">
        <v>1.5218000000000001E-2</v>
      </c>
      <c r="AG656">
        <v>3.8000000000000002E-5</v>
      </c>
      <c r="AH656" t="s">
        <v>11</v>
      </c>
      <c r="AI656">
        <v>0.98130700000000004</v>
      </c>
      <c r="AJ656">
        <v>3.9999999999999998E-6</v>
      </c>
      <c r="AK656" t="s">
        <v>12</v>
      </c>
      <c r="AL656">
        <v>212462870.12</v>
      </c>
      <c r="AM656">
        <v>3717592</v>
      </c>
    </row>
    <row r="657" spans="1:39" x14ac:dyDescent="0.25">
      <c r="A657" t="s">
        <v>178</v>
      </c>
      <c r="B657">
        <v>16</v>
      </c>
      <c r="C657">
        <v>400</v>
      </c>
      <c r="D657" t="s">
        <v>1</v>
      </c>
      <c r="E657">
        <v>0</v>
      </c>
      <c r="F657">
        <v>0</v>
      </c>
      <c r="G657" t="s">
        <v>2</v>
      </c>
      <c r="H657">
        <v>775.18683699999997</v>
      </c>
      <c r="I657">
        <v>0.34915600000000002</v>
      </c>
      <c r="J657" t="s">
        <v>3</v>
      </c>
      <c r="K657">
        <v>767.89873299999999</v>
      </c>
      <c r="L657">
        <v>0.34704800000000002</v>
      </c>
      <c r="M657" t="s">
        <v>4</v>
      </c>
      <c r="N657">
        <v>341.38696800000002</v>
      </c>
      <c r="O657">
        <v>0.14102300000000001</v>
      </c>
      <c r="P657" t="s">
        <v>5</v>
      </c>
      <c r="Q657">
        <v>7.6332259999999996</v>
      </c>
      <c r="R657">
        <v>1.21E-4</v>
      </c>
      <c r="S657" t="s">
        <v>6</v>
      </c>
      <c r="T657">
        <v>357.74450300000001</v>
      </c>
      <c r="U657">
        <v>6.2561000000000005E-2</v>
      </c>
      <c r="V657" t="s">
        <v>7</v>
      </c>
      <c r="W657">
        <v>3.029973</v>
      </c>
      <c r="X657">
        <v>4.4700000000000002E-4</v>
      </c>
      <c r="Y657" t="s">
        <v>8</v>
      </c>
      <c r="Z657">
        <v>0</v>
      </c>
      <c r="AA657">
        <v>0</v>
      </c>
      <c r="AB657" t="s">
        <v>9</v>
      </c>
      <c r="AC657">
        <v>0</v>
      </c>
      <c r="AD657">
        <v>0</v>
      </c>
      <c r="AE657" t="s">
        <v>10</v>
      </c>
      <c r="AF657">
        <v>1.5199000000000001E-2</v>
      </c>
      <c r="AG657">
        <v>3.8000000000000002E-5</v>
      </c>
      <c r="AH657" t="s">
        <v>11</v>
      </c>
      <c r="AI657">
        <v>0.98130799999999996</v>
      </c>
      <c r="AJ657">
        <v>3.9999999999999998E-6</v>
      </c>
      <c r="AK657" t="s">
        <v>12</v>
      </c>
      <c r="AL657">
        <v>212462881</v>
      </c>
      <c r="AM657">
        <v>3715144</v>
      </c>
    </row>
    <row r="658" spans="1:39" x14ac:dyDescent="0.25">
      <c r="A658" t="s">
        <v>178</v>
      </c>
      <c r="B658">
        <v>17</v>
      </c>
      <c r="C658">
        <v>425</v>
      </c>
      <c r="D658" t="s">
        <v>1</v>
      </c>
      <c r="E658">
        <v>0</v>
      </c>
      <c r="F658">
        <v>0</v>
      </c>
      <c r="G658" t="s">
        <v>2</v>
      </c>
      <c r="H658">
        <v>824.03162099999997</v>
      </c>
      <c r="I658">
        <v>0.37279800000000002</v>
      </c>
      <c r="J658" t="s">
        <v>3</v>
      </c>
      <c r="K658">
        <v>816.28889400000003</v>
      </c>
      <c r="L658">
        <v>0.37213200000000002</v>
      </c>
      <c r="M658" t="s">
        <v>4</v>
      </c>
      <c r="N658">
        <v>362.71326800000003</v>
      </c>
      <c r="O658">
        <v>0.15523300000000001</v>
      </c>
      <c r="P658" t="s">
        <v>5</v>
      </c>
      <c r="Q658">
        <v>8.1104430000000001</v>
      </c>
      <c r="R658">
        <v>1.36E-4</v>
      </c>
      <c r="S658" t="s">
        <v>6</v>
      </c>
      <c r="T658">
        <v>380.525576</v>
      </c>
      <c r="U658">
        <v>6.9746000000000002E-2</v>
      </c>
      <c r="V658" t="s">
        <v>7</v>
      </c>
      <c r="W658">
        <v>3.2176670000000001</v>
      </c>
      <c r="X658">
        <v>5.3200000000000003E-4</v>
      </c>
      <c r="Y658" t="s">
        <v>8</v>
      </c>
      <c r="Z658">
        <v>0</v>
      </c>
      <c r="AA658">
        <v>0</v>
      </c>
      <c r="AB658" t="s">
        <v>9</v>
      </c>
      <c r="AC658">
        <v>0</v>
      </c>
      <c r="AD658">
        <v>0</v>
      </c>
      <c r="AE658" t="s">
        <v>10</v>
      </c>
      <c r="AF658">
        <v>1.5124E-2</v>
      </c>
      <c r="AG658">
        <v>3.6999999999999998E-5</v>
      </c>
      <c r="AH658" t="s">
        <v>11</v>
      </c>
      <c r="AI658">
        <v>0.98140499999999997</v>
      </c>
      <c r="AJ658">
        <v>3.9999999999999998E-6</v>
      </c>
      <c r="AK658" t="s">
        <v>12</v>
      </c>
      <c r="AL658">
        <v>212462892.16</v>
      </c>
      <c r="AM658">
        <v>3713896</v>
      </c>
    </row>
    <row r="659" spans="1:39" x14ac:dyDescent="0.25">
      <c r="A659" t="s">
        <v>178</v>
      </c>
      <c r="B659">
        <v>18</v>
      </c>
      <c r="C659">
        <v>450</v>
      </c>
      <c r="D659" t="s">
        <v>1</v>
      </c>
      <c r="E659">
        <v>0</v>
      </c>
      <c r="F659">
        <v>0</v>
      </c>
      <c r="G659" t="s">
        <v>2</v>
      </c>
      <c r="H659">
        <v>872.97845700000005</v>
      </c>
      <c r="I659">
        <v>0.45832499999999998</v>
      </c>
      <c r="J659" t="s">
        <v>3</v>
      </c>
      <c r="K659">
        <v>864.78050399999995</v>
      </c>
      <c r="L659">
        <v>0.45811299999999999</v>
      </c>
      <c r="M659" t="s">
        <v>4</v>
      </c>
      <c r="N659">
        <v>384.04717599999998</v>
      </c>
      <c r="O659">
        <v>0.171823</v>
      </c>
      <c r="P659" t="s">
        <v>5</v>
      </c>
      <c r="Q659">
        <v>8.5873860000000004</v>
      </c>
      <c r="R659">
        <v>1.5200000000000001E-4</v>
      </c>
      <c r="S659" t="s">
        <v>6</v>
      </c>
      <c r="T659">
        <v>403.36592300000001</v>
      </c>
      <c r="U659">
        <v>7.6862E-2</v>
      </c>
      <c r="V659" t="s">
        <v>7</v>
      </c>
      <c r="W659">
        <v>3.4060419999999998</v>
      </c>
      <c r="X659">
        <v>6.4000000000000005E-4</v>
      </c>
      <c r="Y659" t="s">
        <v>8</v>
      </c>
      <c r="Z659">
        <v>0</v>
      </c>
      <c r="AA659">
        <v>0</v>
      </c>
      <c r="AB659" t="s">
        <v>9</v>
      </c>
      <c r="AC659">
        <v>0</v>
      </c>
      <c r="AD659">
        <v>0</v>
      </c>
      <c r="AE659" t="s">
        <v>10</v>
      </c>
      <c r="AF659">
        <v>1.4902E-2</v>
      </c>
      <c r="AG659">
        <v>3.4E-5</v>
      </c>
      <c r="AH659" t="s">
        <v>11</v>
      </c>
      <c r="AI659">
        <v>0.98140799999999995</v>
      </c>
      <c r="AJ659">
        <v>3.9999999999999998E-6</v>
      </c>
      <c r="AK659" t="s">
        <v>12</v>
      </c>
      <c r="AL659">
        <v>212462904.56</v>
      </c>
      <c r="AM659">
        <v>3710048</v>
      </c>
    </row>
    <row r="660" spans="1:39" x14ac:dyDescent="0.25">
      <c r="A660" t="s">
        <v>178</v>
      </c>
      <c r="B660">
        <v>19</v>
      </c>
      <c r="C660">
        <v>475</v>
      </c>
      <c r="D660" t="s">
        <v>1</v>
      </c>
      <c r="E660">
        <v>0</v>
      </c>
      <c r="F660">
        <v>0</v>
      </c>
      <c r="G660" t="s">
        <v>2</v>
      </c>
      <c r="H660">
        <v>921.92659200000003</v>
      </c>
      <c r="I660">
        <v>0.50612000000000001</v>
      </c>
      <c r="J660" t="s">
        <v>3</v>
      </c>
      <c r="K660">
        <v>913.27307399999995</v>
      </c>
      <c r="L660">
        <v>0.50402000000000002</v>
      </c>
      <c r="M660" t="s">
        <v>4</v>
      </c>
      <c r="N660">
        <v>405.37503800000002</v>
      </c>
      <c r="O660">
        <v>0.18618799999999999</v>
      </c>
      <c r="P660" t="s">
        <v>5</v>
      </c>
      <c r="Q660">
        <v>9.0643919999999998</v>
      </c>
      <c r="R660">
        <v>1.65E-4</v>
      </c>
      <c r="S660" t="s">
        <v>6</v>
      </c>
      <c r="T660">
        <v>426.24606199999999</v>
      </c>
      <c r="U660">
        <v>8.9832999999999996E-2</v>
      </c>
      <c r="V660" t="s">
        <v>7</v>
      </c>
      <c r="W660">
        <v>3.5931129999999998</v>
      </c>
      <c r="X660">
        <v>7.8100000000000001E-4</v>
      </c>
      <c r="Y660" t="s">
        <v>8</v>
      </c>
      <c r="Z660">
        <v>0</v>
      </c>
      <c r="AA660">
        <v>0</v>
      </c>
      <c r="AB660" t="s">
        <v>9</v>
      </c>
      <c r="AC660">
        <v>0</v>
      </c>
      <c r="AD660">
        <v>0</v>
      </c>
      <c r="AE660" t="s">
        <v>10</v>
      </c>
      <c r="AF660">
        <v>1.4021E-2</v>
      </c>
      <c r="AG660">
        <v>2.5000000000000001E-5</v>
      </c>
      <c r="AH660" t="s">
        <v>11</v>
      </c>
      <c r="AI660">
        <v>0.98142099999999999</v>
      </c>
      <c r="AJ660">
        <v>3.9999999999999998E-6</v>
      </c>
      <c r="AK660" t="s">
        <v>12</v>
      </c>
      <c r="AL660">
        <v>212462917.36000001</v>
      </c>
      <c r="AM660">
        <v>3712920</v>
      </c>
    </row>
    <row r="661" spans="1:39" x14ac:dyDescent="0.25">
      <c r="A661" t="s">
        <v>178</v>
      </c>
      <c r="B661">
        <v>20</v>
      </c>
      <c r="C661">
        <v>500</v>
      </c>
      <c r="D661" t="s">
        <v>1</v>
      </c>
      <c r="E661">
        <v>0</v>
      </c>
      <c r="F661">
        <v>0</v>
      </c>
      <c r="G661" t="s">
        <v>2</v>
      </c>
      <c r="H661">
        <v>970.93851400000005</v>
      </c>
      <c r="I661">
        <v>0.54707099999999997</v>
      </c>
      <c r="J661" t="s">
        <v>3</v>
      </c>
      <c r="K661">
        <v>961.83039399999996</v>
      </c>
      <c r="L661">
        <v>0.54503199999999996</v>
      </c>
      <c r="M661" t="s">
        <v>4</v>
      </c>
      <c r="N661">
        <v>426.689753</v>
      </c>
      <c r="O661">
        <v>0.199767</v>
      </c>
      <c r="P661" t="s">
        <v>5</v>
      </c>
      <c r="Q661">
        <v>9.5413809999999994</v>
      </c>
      <c r="R661">
        <v>1.8200000000000001E-4</v>
      </c>
      <c r="S661" t="s">
        <v>6</v>
      </c>
      <c r="T661">
        <v>449.17305800000003</v>
      </c>
      <c r="U661">
        <v>9.5447000000000004E-2</v>
      </c>
      <c r="V661" t="s">
        <v>7</v>
      </c>
      <c r="W661">
        <v>3.7799680000000002</v>
      </c>
      <c r="X661">
        <v>8.5599999999999999E-4</v>
      </c>
      <c r="Y661" t="s">
        <v>8</v>
      </c>
      <c r="Z661">
        <v>0</v>
      </c>
      <c r="AA661">
        <v>0</v>
      </c>
      <c r="AB661" t="s">
        <v>9</v>
      </c>
      <c r="AC661">
        <v>0</v>
      </c>
      <c r="AD661">
        <v>0</v>
      </c>
      <c r="AE661" t="s">
        <v>10</v>
      </c>
      <c r="AF661">
        <v>1.3962E-2</v>
      </c>
      <c r="AG661">
        <v>2.5999999999999998E-5</v>
      </c>
      <c r="AH661" t="s">
        <v>11</v>
      </c>
      <c r="AI661">
        <v>0.98148299999999999</v>
      </c>
      <c r="AJ661">
        <v>3.9999999999999998E-6</v>
      </c>
      <c r="AK661" t="s">
        <v>12</v>
      </c>
      <c r="AL661">
        <v>212462932.34</v>
      </c>
      <c r="AM661">
        <v>3714080</v>
      </c>
    </row>
    <row r="662" spans="1:39" x14ac:dyDescent="0.25">
      <c r="A662" t="s">
        <v>179</v>
      </c>
      <c r="B662">
        <v>1</v>
      </c>
      <c r="C662">
        <v>25</v>
      </c>
      <c r="D662" t="s">
        <v>1</v>
      </c>
      <c r="E662">
        <v>0</v>
      </c>
      <c r="F662">
        <v>0</v>
      </c>
      <c r="G662" t="s">
        <v>2</v>
      </c>
      <c r="H662">
        <v>92.602717999999996</v>
      </c>
      <c r="I662">
        <v>7.162E-3</v>
      </c>
      <c r="J662" t="s">
        <v>3</v>
      </c>
      <c r="K662">
        <v>66.124228000000002</v>
      </c>
      <c r="L662">
        <v>1.2329999999999999E-3</v>
      </c>
      <c r="M662" t="s">
        <v>4</v>
      </c>
      <c r="N662">
        <v>0</v>
      </c>
      <c r="O662">
        <v>0</v>
      </c>
      <c r="P662" t="s">
        <v>5</v>
      </c>
      <c r="Q662">
        <v>0</v>
      </c>
      <c r="R662">
        <v>0</v>
      </c>
      <c r="S662" t="s">
        <v>6</v>
      </c>
      <c r="T662">
        <v>0</v>
      </c>
      <c r="U662">
        <v>0</v>
      </c>
      <c r="V662" t="s">
        <v>7</v>
      </c>
      <c r="W662">
        <v>0</v>
      </c>
      <c r="X662">
        <v>0</v>
      </c>
      <c r="Y662" t="s">
        <v>8</v>
      </c>
      <c r="Z662">
        <v>0</v>
      </c>
      <c r="AA662">
        <v>0</v>
      </c>
      <c r="AB662" t="s">
        <v>9</v>
      </c>
      <c r="AC662">
        <v>0</v>
      </c>
      <c r="AD662">
        <v>0</v>
      </c>
      <c r="AE662" t="s">
        <v>10</v>
      </c>
      <c r="AF662">
        <v>32767</v>
      </c>
      <c r="AG662">
        <v>0</v>
      </c>
      <c r="AH662" t="s">
        <v>11</v>
      </c>
      <c r="AI662">
        <v>-32767</v>
      </c>
      <c r="AJ662">
        <v>0</v>
      </c>
      <c r="AK662" t="s">
        <v>12</v>
      </c>
      <c r="AL662">
        <v>1264679</v>
      </c>
      <c r="AM662">
        <v>0</v>
      </c>
    </row>
    <row r="663" spans="1:39" x14ac:dyDescent="0.25">
      <c r="A663" t="s">
        <v>179</v>
      </c>
      <c r="B663">
        <v>2</v>
      </c>
      <c r="C663">
        <v>50</v>
      </c>
      <c r="D663" t="s">
        <v>1</v>
      </c>
      <c r="E663">
        <v>0</v>
      </c>
      <c r="F663">
        <v>0</v>
      </c>
      <c r="G663" t="s">
        <v>2</v>
      </c>
      <c r="H663">
        <v>185.819502</v>
      </c>
      <c r="I663">
        <v>2.8833999999999999E-2</v>
      </c>
      <c r="J663" t="s">
        <v>3</v>
      </c>
      <c r="K663">
        <v>132.22894299999999</v>
      </c>
      <c r="L663">
        <v>3.63E-3</v>
      </c>
      <c r="M663" t="s">
        <v>4</v>
      </c>
      <c r="N663">
        <v>0</v>
      </c>
      <c r="O663">
        <v>0</v>
      </c>
      <c r="P663" t="s">
        <v>5</v>
      </c>
      <c r="Q663">
        <v>0</v>
      </c>
      <c r="R663">
        <v>0</v>
      </c>
      <c r="S663" t="s">
        <v>6</v>
      </c>
      <c r="T663">
        <v>0</v>
      </c>
      <c r="U663">
        <v>0</v>
      </c>
      <c r="V663" t="s">
        <v>7</v>
      </c>
      <c r="W663">
        <v>0</v>
      </c>
      <c r="X663">
        <v>0</v>
      </c>
      <c r="Y663" t="s">
        <v>8</v>
      </c>
      <c r="Z663">
        <v>0</v>
      </c>
      <c r="AA663">
        <v>0</v>
      </c>
      <c r="AB663" t="s">
        <v>9</v>
      </c>
      <c r="AC663">
        <v>0</v>
      </c>
      <c r="AD663">
        <v>0</v>
      </c>
      <c r="AE663" t="s">
        <v>10</v>
      </c>
      <c r="AF663">
        <v>32767</v>
      </c>
      <c r="AG663">
        <v>0</v>
      </c>
      <c r="AH663" t="s">
        <v>11</v>
      </c>
      <c r="AI663">
        <v>-32767</v>
      </c>
      <c r="AJ663">
        <v>0</v>
      </c>
      <c r="AK663" t="s">
        <v>12</v>
      </c>
      <c r="AL663">
        <v>1264679</v>
      </c>
      <c r="AM663">
        <v>0</v>
      </c>
    </row>
    <row r="664" spans="1:39" x14ac:dyDescent="0.25">
      <c r="A664" t="s">
        <v>179</v>
      </c>
      <c r="B664">
        <v>3</v>
      </c>
      <c r="C664">
        <v>75</v>
      </c>
      <c r="D664" t="s">
        <v>1</v>
      </c>
      <c r="E664">
        <v>0</v>
      </c>
      <c r="F664">
        <v>0</v>
      </c>
      <c r="G664" t="s">
        <v>2</v>
      </c>
      <c r="H664">
        <v>279.02539400000001</v>
      </c>
      <c r="I664">
        <v>7.6522999999999994E-2</v>
      </c>
      <c r="J664" t="s">
        <v>3</v>
      </c>
      <c r="K664">
        <v>198.33184700000001</v>
      </c>
      <c r="L664">
        <v>7.1029999999999999E-3</v>
      </c>
      <c r="M664" t="s">
        <v>4</v>
      </c>
      <c r="N664">
        <v>0</v>
      </c>
      <c r="O664">
        <v>0</v>
      </c>
      <c r="P664" t="s">
        <v>5</v>
      </c>
      <c r="Q664">
        <v>0</v>
      </c>
      <c r="R664">
        <v>0</v>
      </c>
      <c r="S664" t="s">
        <v>6</v>
      </c>
      <c r="T664">
        <v>0</v>
      </c>
      <c r="U664">
        <v>0</v>
      </c>
      <c r="V664" t="s">
        <v>7</v>
      </c>
      <c r="W664">
        <v>0</v>
      </c>
      <c r="X664">
        <v>0</v>
      </c>
      <c r="Y664" t="s">
        <v>8</v>
      </c>
      <c r="Z664">
        <v>0</v>
      </c>
      <c r="AA664">
        <v>0</v>
      </c>
      <c r="AB664" t="s">
        <v>9</v>
      </c>
      <c r="AC664">
        <v>0</v>
      </c>
      <c r="AD664">
        <v>0</v>
      </c>
      <c r="AE664" t="s">
        <v>10</v>
      </c>
      <c r="AF664">
        <v>32767</v>
      </c>
      <c r="AG664">
        <v>0</v>
      </c>
      <c r="AH664" t="s">
        <v>11</v>
      </c>
      <c r="AI664">
        <v>-32767</v>
      </c>
      <c r="AJ664">
        <v>0</v>
      </c>
      <c r="AK664" t="s">
        <v>12</v>
      </c>
      <c r="AL664">
        <v>1264679</v>
      </c>
      <c r="AM664">
        <v>0</v>
      </c>
    </row>
    <row r="665" spans="1:39" x14ac:dyDescent="0.25">
      <c r="A665" t="s">
        <v>179</v>
      </c>
      <c r="B665">
        <v>4</v>
      </c>
      <c r="C665">
        <v>100</v>
      </c>
      <c r="D665" t="s">
        <v>1</v>
      </c>
      <c r="E665">
        <v>0</v>
      </c>
      <c r="F665">
        <v>0</v>
      </c>
      <c r="G665" t="s">
        <v>2</v>
      </c>
      <c r="H665">
        <v>372.22238599999997</v>
      </c>
      <c r="I665">
        <v>0.14313300000000001</v>
      </c>
      <c r="J665" t="s">
        <v>3</v>
      </c>
      <c r="K665">
        <v>264.435025</v>
      </c>
      <c r="L665">
        <v>1.0612999999999999E-2</v>
      </c>
      <c r="M665" t="s">
        <v>4</v>
      </c>
      <c r="N665">
        <v>0</v>
      </c>
      <c r="O665">
        <v>0</v>
      </c>
      <c r="P665" t="s">
        <v>5</v>
      </c>
      <c r="Q665">
        <v>0</v>
      </c>
      <c r="R665">
        <v>0</v>
      </c>
      <c r="S665" t="s">
        <v>6</v>
      </c>
      <c r="T665">
        <v>0</v>
      </c>
      <c r="U665">
        <v>0</v>
      </c>
      <c r="V665" t="s">
        <v>7</v>
      </c>
      <c r="W665">
        <v>0</v>
      </c>
      <c r="X665">
        <v>0</v>
      </c>
      <c r="Y665" t="s">
        <v>8</v>
      </c>
      <c r="Z665">
        <v>0</v>
      </c>
      <c r="AA665">
        <v>0</v>
      </c>
      <c r="AB665" t="s">
        <v>9</v>
      </c>
      <c r="AC665">
        <v>0</v>
      </c>
      <c r="AD665">
        <v>0</v>
      </c>
      <c r="AE665" t="s">
        <v>10</v>
      </c>
      <c r="AF665">
        <v>32767</v>
      </c>
      <c r="AG665">
        <v>0</v>
      </c>
      <c r="AH665" t="s">
        <v>11</v>
      </c>
      <c r="AI665">
        <v>-32767</v>
      </c>
      <c r="AJ665">
        <v>0</v>
      </c>
      <c r="AK665" t="s">
        <v>12</v>
      </c>
      <c r="AL665">
        <v>1264679</v>
      </c>
      <c r="AM665">
        <v>0</v>
      </c>
    </row>
    <row r="666" spans="1:39" x14ac:dyDescent="0.25">
      <c r="A666" t="s">
        <v>179</v>
      </c>
      <c r="B666">
        <v>5</v>
      </c>
      <c r="C666">
        <v>125</v>
      </c>
      <c r="D666" t="s">
        <v>1</v>
      </c>
      <c r="E666">
        <v>0</v>
      </c>
      <c r="F666">
        <v>0</v>
      </c>
      <c r="G666" t="s">
        <v>2</v>
      </c>
      <c r="H666">
        <v>465.41575</v>
      </c>
      <c r="I666">
        <v>0.23860100000000001</v>
      </c>
      <c r="J666" t="s">
        <v>3</v>
      </c>
      <c r="K666">
        <v>330.53920199999999</v>
      </c>
      <c r="L666">
        <v>1.6559000000000001E-2</v>
      </c>
      <c r="M666" t="s">
        <v>4</v>
      </c>
      <c r="N666">
        <v>0</v>
      </c>
      <c r="O666">
        <v>0</v>
      </c>
      <c r="P666" t="s">
        <v>5</v>
      </c>
      <c r="Q666">
        <v>0</v>
      </c>
      <c r="R666">
        <v>0</v>
      </c>
      <c r="S666" t="s">
        <v>6</v>
      </c>
      <c r="T666">
        <v>0</v>
      </c>
      <c r="U666">
        <v>0</v>
      </c>
      <c r="V666" t="s">
        <v>7</v>
      </c>
      <c r="W666">
        <v>0</v>
      </c>
      <c r="X666">
        <v>0</v>
      </c>
      <c r="Y666" t="s">
        <v>8</v>
      </c>
      <c r="Z666">
        <v>0</v>
      </c>
      <c r="AA666">
        <v>0</v>
      </c>
      <c r="AB666" t="s">
        <v>9</v>
      </c>
      <c r="AC666">
        <v>0</v>
      </c>
      <c r="AD666">
        <v>0</v>
      </c>
      <c r="AE666" t="s">
        <v>10</v>
      </c>
      <c r="AF666">
        <v>32767</v>
      </c>
      <c r="AG666">
        <v>0</v>
      </c>
      <c r="AH666" t="s">
        <v>11</v>
      </c>
      <c r="AI666">
        <v>-32767</v>
      </c>
      <c r="AJ666">
        <v>0</v>
      </c>
      <c r="AK666" t="s">
        <v>12</v>
      </c>
      <c r="AL666">
        <v>1264679</v>
      </c>
      <c r="AM666">
        <v>0</v>
      </c>
    </row>
    <row r="667" spans="1:39" x14ac:dyDescent="0.25">
      <c r="A667" t="s">
        <v>179</v>
      </c>
      <c r="B667">
        <v>6</v>
      </c>
      <c r="C667">
        <v>150</v>
      </c>
      <c r="D667" t="s">
        <v>1</v>
      </c>
      <c r="E667">
        <v>0</v>
      </c>
      <c r="F667">
        <v>0</v>
      </c>
      <c r="G667" t="s">
        <v>2</v>
      </c>
      <c r="H667">
        <v>558.59940400000005</v>
      </c>
      <c r="I667">
        <v>0.35682599999999998</v>
      </c>
      <c r="J667" t="s">
        <v>3</v>
      </c>
      <c r="K667">
        <v>396.644747</v>
      </c>
      <c r="L667">
        <v>2.2908000000000001E-2</v>
      </c>
      <c r="M667" t="s">
        <v>4</v>
      </c>
      <c r="N667">
        <v>0</v>
      </c>
      <c r="O667">
        <v>0</v>
      </c>
      <c r="P667" t="s">
        <v>5</v>
      </c>
      <c r="Q667">
        <v>0</v>
      </c>
      <c r="R667">
        <v>0</v>
      </c>
      <c r="S667" t="s">
        <v>6</v>
      </c>
      <c r="T667">
        <v>0</v>
      </c>
      <c r="U667">
        <v>0</v>
      </c>
      <c r="V667" t="s">
        <v>7</v>
      </c>
      <c r="W667">
        <v>0</v>
      </c>
      <c r="X667">
        <v>0</v>
      </c>
      <c r="Y667" t="s">
        <v>8</v>
      </c>
      <c r="Z667">
        <v>0</v>
      </c>
      <c r="AA667">
        <v>0</v>
      </c>
      <c r="AB667" t="s">
        <v>9</v>
      </c>
      <c r="AC667">
        <v>0</v>
      </c>
      <c r="AD667">
        <v>0</v>
      </c>
      <c r="AE667" t="s">
        <v>10</v>
      </c>
      <c r="AF667">
        <v>32767</v>
      </c>
      <c r="AG667">
        <v>0</v>
      </c>
      <c r="AH667" t="s">
        <v>11</v>
      </c>
      <c r="AI667">
        <v>-32767</v>
      </c>
      <c r="AJ667">
        <v>0</v>
      </c>
      <c r="AK667" t="s">
        <v>12</v>
      </c>
      <c r="AL667">
        <v>1264679</v>
      </c>
      <c r="AM667">
        <v>0</v>
      </c>
    </row>
    <row r="668" spans="1:39" x14ac:dyDescent="0.25">
      <c r="A668" t="s">
        <v>179</v>
      </c>
      <c r="B668">
        <v>7</v>
      </c>
      <c r="C668">
        <v>175</v>
      </c>
      <c r="D668" t="s">
        <v>1</v>
      </c>
      <c r="E668">
        <v>0</v>
      </c>
      <c r="F668">
        <v>0</v>
      </c>
      <c r="G668" t="s">
        <v>2</v>
      </c>
      <c r="H668">
        <v>651.77713900000003</v>
      </c>
      <c r="I668">
        <v>0.48700599999999999</v>
      </c>
      <c r="J668" t="s">
        <v>3</v>
      </c>
      <c r="K668">
        <v>462.74280199999998</v>
      </c>
      <c r="L668">
        <v>2.972E-2</v>
      </c>
      <c r="M668" t="s">
        <v>4</v>
      </c>
      <c r="N668">
        <v>0</v>
      </c>
      <c r="O668">
        <v>0</v>
      </c>
      <c r="P668" t="s">
        <v>5</v>
      </c>
      <c r="Q668">
        <v>0</v>
      </c>
      <c r="R668">
        <v>0</v>
      </c>
      <c r="S668" t="s">
        <v>6</v>
      </c>
      <c r="T668">
        <v>0</v>
      </c>
      <c r="U668">
        <v>0</v>
      </c>
      <c r="V668" t="s">
        <v>7</v>
      </c>
      <c r="W668">
        <v>0</v>
      </c>
      <c r="X668">
        <v>0</v>
      </c>
      <c r="Y668" t="s">
        <v>8</v>
      </c>
      <c r="Z668">
        <v>0</v>
      </c>
      <c r="AA668">
        <v>0</v>
      </c>
      <c r="AB668" t="s">
        <v>9</v>
      </c>
      <c r="AC668">
        <v>0</v>
      </c>
      <c r="AD668">
        <v>0</v>
      </c>
      <c r="AE668" t="s">
        <v>10</v>
      </c>
      <c r="AF668">
        <v>32767</v>
      </c>
      <c r="AG668">
        <v>0</v>
      </c>
      <c r="AH668" t="s">
        <v>11</v>
      </c>
      <c r="AI668">
        <v>-32767</v>
      </c>
      <c r="AJ668">
        <v>0</v>
      </c>
      <c r="AK668" t="s">
        <v>12</v>
      </c>
      <c r="AL668">
        <v>1264679</v>
      </c>
      <c r="AM668">
        <v>0</v>
      </c>
    </row>
    <row r="669" spans="1:39" x14ac:dyDescent="0.25">
      <c r="A669" t="s">
        <v>179</v>
      </c>
      <c r="B669">
        <v>8</v>
      </c>
      <c r="C669">
        <v>200</v>
      </c>
      <c r="D669" t="s">
        <v>1</v>
      </c>
      <c r="E669">
        <v>0</v>
      </c>
      <c r="F669">
        <v>0</v>
      </c>
      <c r="G669" t="s">
        <v>2</v>
      </c>
      <c r="H669">
        <v>744.97457599999996</v>
      </c>
      <c r="I669">
        <v>0.65942400000000001</v>
      </c>
      <c r="J669" t="s">
        <v>3</v>
      </c>
      <c r="K669">
        <v>528.84642499999995</v>
      </c>
      <c r="L669">
        <v>3.9848000000000001E-2</v>
      </c>
      <c r="M669" t="s">
        <v>4</v>
      </c>
      <c r="N669">
        <v>0</v>
      </c>
      <c r="O669">
        <v>0</v>
      </c>
      <c r="P669" t="s">
        <v>5</v>
      </c>
      <c r="Q669">
        <v>0</v>
      </c>
      <c r="R669">
        <v>0</v>
      </c>
      <c r="S669" t="s">
        <v>6</v>
      </c>
      <c r="T669">
        <v>0</v>
      </c>
      <c r="U669">
        <v>0</v>
      </c>
      <c r="V669" t="s">
        <v>7</v>
      </c>
      <c r="W669">
        <v>0</v>
      </c>
      <c r="X669">
        <v>0</v>
      </c>
      <c r="Y669" t="s">
        <v>8</v>
      </c>
      <c r="Z669">
        <v>0</v>
      </c>
      <c r="AA669">
        <v>0</v>
      </c>
      <c r="AB669" t="s">
        <v>9</v>
      </c>
      <c r="AC669">
        <v>0</v>
      </c>
      <c r="AD669">
        <v>0</v>
      </c>
      <c r="AE669" t="s">
        <v>10</v>
      </c>
      <c r="AF669">
        <v>32767</v>
      </c>
      <c r="AG669">
        <v>0</v>
      </c>
      <c r="AH669" t="s">
        <v>11</v>
      </c>
      <c r="AI669">
        <v>-32767</v>
      </c>
      <c r="AJ669">
        <v>0</v>
      </c>
      <c r="AK669" t="s">
        <v>12</v>
      </c>
      <c r="AL669">
        <v>1264679</v>
      </c>
      <c r="AM669">
        <v>0</v>
      </c>
    </row>
    <row r="670" spans="1:39" x14ac:dyDescent="0.25">
      <c r="A670" t="s">
        <v>179</v>
      </c>
      <c r="B670">
        <v>9</v>
      </c>
      <c r="C670">
        <v>225</v>
      </c>
      <c r="D670" t="s">
        <v>1</v>
      </c>
      <c r="E670">
        <v>0</v>
      </c>
      <c r="F670">
        <v>0</v>
      </c>
      <c r="G670" t="s">
        <v>2</v>
      </c>
      <c r="H670">
        <v>838.17477199999996</v>
      </c>
      <c r="I670">
        <v>0.820137</v>
      </c>
      <c r="J670" t="s">
        <v>3</v>
      </c>
      <c r="K670">
        <v>594.95386699999995</v>
      </c>
      <c r="L670">
        <v>4.9341999999999997E-2</v>
      </c>
      <c r="M670" t="s">
        <v>4</v>
      </c>
      <c r="N670">
        <v>0</v>
      </c>
      <c r="O670">
        <v>0</v>
      </c>
      <c r="P670" t="s">
        <v>5</v>
      </c>
      <c r="Q670">
        <v>0</v>
      </c>
      <c r="R670">
        <v>0</v>
      </c>
      <c r="S670" t="s">
        <v>6</v>
      </c>
      <c r="T670">
        <v>0</v>
      </c>
      <c r="U670">
        <v>0</v>
      </c>
      <c r="V670" t="s">
        <v>7</v>
      </c>
      <c r="W670">
        <v>0</v>
      </c>
      <c r="X670">
        <v>0</v>
      </c>
      <c r="Y670" t="s">
        <v>8</v>
      </c>
      <c r="Z670">
        <v>0</v>
      </c>
      <c r="AA670">
        <v>0</v>
      </c>
      <c r="AB670" t="s">
        <v>9</v>
      </c>
      <c r="AC670">
        <v>0</v>
      </c>
      <c r="AD670">
        <v>0</v>
      </c>
      <c r="AE670" t="s">
        <v>10</v>
      </c>
      <c r="AF670">
        <v>32767</v>
      </c>
      <c r="AG670">
        <v>0</v>
      </c>
      <c r="AH670" t="s">
        <v>11</v>
      </c>
      <c r="AI670">
        <v>-32767</v>
      </c>
      <c r="AJ670">
        <v>0</v>
      </c>
      <c r="AK670" t="s">
        <v>12</v>
      </c>
      <c r="AL670">
        <v>1264679</v>
      </c>
      <c r="AM670">
        <v>0</v>
      </c>
    </row>
    <row r="671" spans="1:39" x14ac:dyDescent="0.25">
      <c r="A671" t="s">
        <v>179</v>
      </c>
      <c r="B671">
        <v>10</v>
      </c>
      <c r="C671">
        <v>250</v>
      </c>
      <c r="D671" t="s">
        <v>1</v>
      </c>
      <c r="E671">
        <v>0</v>
      </c>
      <c r="F671">
        <v>0</v>
      </c>
      <c r="G671" t="s">
        <v>2</v>
      </c>
      <c r="H671">
        <v>931.37764500000003</v>
      </c>
      <c r="I671">
        <v>0.99551800000000001</v>
      </c>
      <c r="J671" t="s">
        <v>3</v>
      </c>
      <c r="K671">
        <v>661.05672400000003</v>
      </c>
      <c r="L671">
        <v>5.8770000000000003E-2</v>
      </c>
      <c r="M671" t="s">
        <v>4</v>
      </c>
      <c r="N671">
        <v>0</v>
      </c>
      <c r="O671">
        <v>0</v>
      </c>
      <c r="P671" t="s">
        <v>5</v>
      </c>
      <c r="Q671">
        <v>0</v>
      </c>
      <c r="R671">
        <v>0</v>
      </c>
      <c r="S671" t="s">
        <v>6</v>
      </c>
      <c r="T671">
        <v>0</v>
      </c>
      <c r="U671">
        <v>0</v>
      </c>
      <c r="V671" t="s">
        <v>7</v>
      </c>
      <c r="W671">
        <v>0</v>
      </c>
      <c r="X671">
        <v>0</v>
      </c>
      <c r="Y671" t="s">
        <v>8</v>
      </c>
      <c r="Z671">
        <v>0</v>
      </c>
      <c r="AA671">
        <v>0</v>
      </c>
      <c r="AB671" t="s">
        <v>9</v>
      </c>
      <c r="AC671">
        <v>0</v>
      </c>
      <c r="AD671">
        <v>0</v>
      </c>
      <c r="AE671" t="s">
        <v>10</v>
      </c>
      <c r="AF671">
        <v>32767</v>
      </c>
      <c r="AG671">
        <v>0</v>
      </c>
      <c r="AH671" t="s">
        <v>11</v>
      </c>
      <c r="AI671">
        <v>-32767</v>
      </c>
      <c r="AJ671">
        <v>0</v>
      </c>
      <c r="AK671" t="s">
        <v>12</v>
      </c>
      <c r="AL671">
        <v>1264679</v>
      </c>
      <c r="AM671">
        <v>0</v>
      </c>
    </row>
    <row r="672" spans="1:39" x14ac:dyDescent="0.25">
      <c r="A672" t="s">
        <v>179</v>
      </c>
      <c r="B672">
        <v>11</v>
      </c>
      <c r="C672">
        <v>275</v>
      </c>
      <c r="D672" t="s">
        <v>1</v>
      </c>
      <c r="E672">
        <v>0</v>
      </c>
      <c r="F672">
        <v>0</v>
      </c>
      <c r="G672" t="s">
        <v>2</v>
      </c>
      <c r="H672">
        <v>1024.588303</v>
      </c>
      <c r="I672">
        <v>1.1994860000000001</v>
      </c>
      <c r="J672" t="s">
        <v>3</v>
      </c>
      <c r="K672">
        <v>727.15800899999999</v>
      </c>
      <c r="L672">
        <v>6.7976999999999996E-2</v>
      </c>
      <c r="M672" t="s">
        <v>4</v>
      </c>
      <c r="N672">
        <v>0</v>
      </c>
      <c r="O672">
        <v>0</v>
      </c>
      <c r="P672" t="s">
        <v>5</v>
      </c>
      <c r="Q672">
        <v>0</v>
      </c>
      <c r="R672">
        <v>0</v>
      </c>
      <c r="S672" t="s">
        <v>6</v>
      </c>
      <c r="T672">
        <v>0</v>
      </c>
      <c r="U672">
        <v>0</v>
      </c>
      <c r="V672" t="s">
        <v>7</v>
      </c>
      <c r="W672">
        <v>0</v>
      </c>
      <c r="X672">
        <v>0</v>
      </c>
      <c r="Y672" t="s">
        <v>8</v>
      </c>
      <c r="Z672">
        <v>0</v>
      </c>
      <c r="AA672">
        <v>0</v>
      </c>
      <c r="AB672" t="s">
        <v>9</v>
      </c>
      <c r="AC672">
        <v>0</v>
      </c>
      <c r="AD672">
        <v>0</v>
      </c>
      <c r="AE672" t="s">
        <v>10</v>
      </c>
      <c r="AF672">
        <v>32767</v>
      </c>
      <c r="AG672">
        <v>0</v>
      </c>
      <c r="AH672" t="s">
        <v>11</v>
      </c>
      <c r="AI672">
        <v>-32767</v>
      </c>
      <c r="AJ672">
        <v>0</v>
      </c>
      <c r="AK672" t="s">
        <v>12</v>
      </c>
      <c r="AL672">
        <v>1264679</v>
      </c>
      <c r="AM672">
        <v>0</v>
      </c>
    </row>
    <row r="673" spans="1:39" x14ac:dyDescent="0.25">
      <c r="A673" t="s">
        <v>179</v>
      </c>
      <c r="B673">
        <v>12</v>
      </c>
      <c r="C673">
        <v>300</v>
      </c>
      <c r="D673" t="s">
        <v>1</v>
      </c>
      <c r="E673">
        <v>0</v>
      </c>
      <c r="F673">
        <v>0</v>
      </c>
      <c r="G673" t="s">
        <v>2</v>
      </c>
      <c r="H673">
        <v>1117.79332</v>
      </c>
      <c r="I673">
        <v>1.4449320000000001</v>
      </c>
      <c r="J673" t="s">
        <v>3</v>
      </c>
      <c r="K673">
        <v>793.26397799999995</v>
      </c>
      <c r="L673">
        <v>7.7280000000000001E-2</v>
      </c>
      <c r="M673" t="s">
        <v>4</v>
      </c>
      <c r="N673">
        <v>0</v>
      </c>
      <c r="O673">
        <v>0</v>
      </c>
      <c r="P673" t="s">
        <v>5</v>
      </c>
      <c r="Q673">
        <v>0</v>
      </c>
      <c r="R673">
        <v>0</v>
      </c>
      <c r="S673" t="s">
        <v>6</v>
      </c>
      <c r="T673">
        <v>0</v>
      </c>
      <c r="U673">
        <v>0</v>
      </c>
      <c r="V673" t="s">
        <v>7</v>
      </c>
      <c r="W673">
        <v>0</v>
      </c>
      <c r="X673">
        <v>0</v>
      </c>
      <c r="Y673" t="s">
        <v>8</v>
      </c>
      <c r="Z673">
        <v>0</v>
      </c>
      <c r="AA673">
        <v>0</v>
      </c>
      <c r="AB673" t="s">
        <v>9</v>
      </c>
      <c r="AC673">
        <v>0</v>
      </c>
      <c r="AD673">
        <v>0</v>
      </c>
      <c r="AE673" t="s">
        <v>10</v>
      </c>
      <c r="AF673">
        <v>32767</v>
      </c>
      <c r="AG673">
        <v>0</v>
      </c>
      <c r="AH673" t="s">
        <v>11</v>
      </c>
      <c r="AI673">
        <v>-32767</v>
      </c>
      <c r="AJ673">
        <v>0</v>
      </c>
      <c r="AK673" t="s">
        <v>12</v>
      </c>
      <c r="AL673">
        <v>1264679</v>
      </c>
      <c r="AM673">
        <v>0</v>
      </c>
    </row>
    <row r="674" spans="1:39" x14ac:dyDescent="0.25">
      <c r="A674" t="s">
        <v>179</v>
      </c>
      <c r="B674">
        <v>13</v>
      </c>
      <c r="C674">
        <v>325</v>
      </c>
      <c r="D674" t="s">
        <v>1</v>
      </c>
      <c r="E674">
        <v>0</v>
      </c>
      <c r="F674">
        <v>0</v>
      </c>
      <c r="G674" t="s">
        <v>2</v>
      </c>
      <c r="H674">
        <v>1211.0027809999999</v>
      </c>
      <c r="I674">
        <v>1.735368</v>
      </c>
      <c r="J674" t="s">
        <v>3</v>
      </c>
      <c r="K674">
        <v>859.37300900000002</v>
      </c>
      <c r="L674">
        <v>8.9830999999999994E-2</v>
      </c>
      <c r="M674" t="s">
        <v>4</v>
      </c>
      <c r="N674">
        <v>0</v>
      </c>
      <c r="O674">
        <v>0</v>
      </c>
      <c r="P674" t="s">
        <v>5</v>
      </c>
      <c r="Q674">
        <v>0</v>
      </c>
      <c r="R674">
        <v>0</v>
      </c>
      <c r="S674" t="s">
        <v>6</v>
      </c>
      <c r="T674">
        <v>0</v>
      </c>
      <c r="U674">
        <v>0</v>
      </c>
      <c r="V674" t="s">
        <v>7</v>
      </c>
      <c r="W674">
        <v>0</v>
      </c>
      <c r="X674">
        <v>0</v>
      </c>
      <c r="Y674" t="s">
        <v>8</v>
      </c>
      <c r="Z674">
        <v>0</v>
      </c>
      <c r="AA674">
        <v>0</v>
      </c>
      <c r="AB674" t="s">
        <v>9</v>
      </c>
      <c r="AC674">
        <v>0</v>
      </c>
      <c r="AD674">
        <v>0</v>
      </c>
      <c r="AE674" t="s">
        <v>10</v>
      </c>
      <c r="AF674">
        <v>32767</v>
      </c>
      <c r="AG674">
        <v>0</v>
      </c>
      <c r="AH674" t="s">
        <v>11</v>
      </c>
      <c r="AI674">
        <v>-32767</v>
      </c>
      <c r="AJ674">
        <v>0</v>
      </c>
      <c r="AK674" t="s">
        <v>12</v>
      </c>
      <c r="AL674">
        <v>1264679</v>
      </c>
      <c r="AM674">
        <v>0</v>
      </c>
    </row>
    <row r="675" spans="1:39" x14ac:dyDescent="0.25">
      <c r="A675" t="s">
        <v>179</v>
      </c>
      <c r="B675">
        <v>14</v>
      </c>
      <c r="C675">
        <v>350</v>
      </c>
      <c r="D675" t="s">
        <v>1</v>
      </c>
      <c r="E675">
        <v>0</v>
      </c>
      <c r="F675">
        <v>0</v>
      </c>
      <c r="G675" t="s">
        <v>2</v>
      </c>
      <c r="H675">
        <v>1304.2186569999999</v>
      </c>
      <c r="I675">
        <v>2.0023719999999998</v>
      </c>
      <c r="J675" t="s">
        <v>3</v>
      </c>
      <c r="K675">
        <v>925.485367</v>
      </c>
      <c r="L675">
        <v>0.104726</v>
      </c>
      <c r="M675" t="s">
        <v>4</v>
      </c>
      <c r="N675">
        <v>0</v>
      </c>
      <c r="O675">
        <v>0</v>
      </c>
      <c r="P675" t="s">
        <v>5</v>
      </c>
      <c r="Q675">
        <v>0</v>
      </c>
      <c r="R675">
        <v>0</v>
      </c>
      <c r="S675" t="s">
        <v>6</v>
      </c>
      <c r="T675">
        <v>0</v>
      </c>
      <c r="U675">
        <v>0</v>
      </c>
      <c r="V675" t="s">
        <v>7</v>
      </c>
      <c r="W675">
        <v>0</v>
      </c>
      <c r="X675">
        <v>0</v>
      </c>
      <c r="Y675" t="s">
        <v>8</v>
      </c>
      <c r="Z675">
        <v>0</v>
      </c>
      <c r="AA675">
        <v>0</v>
      </c>
      <c r="AB675" t="s">
        <v>9</v>
      </c>
      <c r="AC675">
        <v>0</v>
      </c>
      <c r="AD675">
        <v>0</v>
      </c>
      <c r="AE675" t="s">
        <v>10</v>
      </c>
      <c r="AF675">
        <v>32767</v>
      </c>
      <c r="AG675">
        <v>0</v>
      </c>
      <c r="AH675" t="s">
        <v>11</v>
      </c>
      <c r="AI675">
        <v>-32767</v>
      </c>
      <c r="AJ675">
        <v>0</v>
      </c>
      <c r="AK675" t="s">
        <v>12</v>
      </c>
      <c r="AL675">
        <v>1264679</v>
      </c>
      <c r="AM675">
        <v>0</v>
      </c>
    </row>
    <row r="676" spans="1:39" x14ac:dyDescent="0.25">
      <c r="A676" t="s">
        <v>179</v>
      </c>
      <c r="B676">
        <v>15</v>
      </c>
      <c r="C676">
        <v>375</v>
      </c>
      <c r="D676" t="s">
        <v>1</v>
      </c>
      <c r="E676">
        <v>0</v>
      </c>
      <c r="F676">
        <v>0</v>
      </c>
      <c r="G676" t="s">
        <v>2</v>
      </c>
      <c r="H676">
        <v>1397.4259939999999</v>
      </c>
      <c r="I676">
        <v>2.320373</v>
      </c>
      <c r="J676" t="s">
        <v>3</v>
      </c>
      <c r="K676">
        <v>991.59663599999999</v>
      </c>
      <c r="L676">
        <v>0.12379</v>
      </c>
      <c r="M676" t="s">
        <v>4</v>
      </c>
      <c r="N676">
        <v>0</v>
      </c>
      <c r="O676">
        <v>0</v>
      </c>
      <c r="P676" t="s">
        <v>5</v>
      </c>
      <c r="Q676">
        <v>0</v>
      </c>
      <c r="R676">
        <v>0</v>
      </c>
      <c r="S676" t="s">
        <v>6</v>
      </c>
      <c r="T676">
        <v>0</v>
      </c>
      <c r="U676">
        <v>0</v>
      </c>
      <c r="V676" t="s">
        <v>7</v>
      </c>
      <c r="W676">
        <v>0</v>
      </c>
      <c r="X676">
        <v>0</v>
      </c>
      <c r="Y676" t="s">
        <v>8</v>
      </c>
      <c r="Z676">
        <v>0</v>
      </c>
      <c r="AA676">
        <v>0</v>
      </c>
      <c r="AB676" t="s">
        <v>9</v>
      </c>
      <c r="AC676">
        <v>0</v>
      </c>
      <c r="AD676">
        <v>0</v>
      </c>
      <c r="AE676" t="s">
        <v>10</v>
      </c>
      <c r="AF676">
        <v>32767</v>
      </c>
      <c r="AG676">
        <v>0</v>
      </c>
      <c r="AH676" t="s">
        <v>11</v>
      </c>
      <c r="AI676">
        <v>-32767</v>
      </c>
      <c r="AJ676">
        <v>0</v>
      </c>
      <c r="AK676" t="s">
        <v>12</v>
      </c>
      <c r="AL676">
        <v>1264679</v>
      </c>
      <c r="AM676">
        <v>0</v>
      </c>
    </row>
    <row r="677" spans="1:39" x14ac:dyDescent="0.25">
      <c r="A677" t="s">
        <v>179</v>
      </c>
      <c r="B677">
        <v>16</v>
      </c>
      <c r="C677">
        <v>400</v>
      </c>
      <c r="D677" t="s">
        <v>1</v>
      </c>
      <c r="E677">
        <v>0</v>
      </c>
      <c r="F677">
        <v>0</v>
      </c>
      <c r="G677" t="s">
        <v>2</v>
      </c>
      <c r="H677">
        <v>1490.63426</v>
      </c>
      <c r="I677">
        <v>2.6291340000000001</v>
      </c>
      <c r="J677" t="s">
        <v>3</v>
      </c>
      <c r="K677">
        <v>1057.7075460000001</v>
      </c>
      <c r="L677">
        <v>0.13975799999999999</v>
      </c>
      <c r="M677" t="s">
        <v>4</v>
      </c>
      <c r="N677">
        <v>0</v>
      </c>
      <c r="O677">
        <v>0</v>
      </c>
      <c r="P677" t="s">
        <v>5</v>
      </c>
      <c r="Q677">
        <v>0</v>
      </c>
      <c r="R677">
        <v>0</v>
      </c>
      <c r="S677" t="s">
        <v>6</v>
      </c>
      <c r="T677">
        <v>0</v>
      </c>
      <c r="U677">
        <v>0</v>
      </c>
      <c r="V677" t="s">
        <v>7</v>
      </c>
      <c r="W677">
        <v>0</v>
      </c>
      <c r="X677">
        <v>0</v>
      </c>
      <c r="Y677" t="s">
        <v>8</v>
      </c>
      <c r="Z677">
        <v>0</v>
      </c>
      <c r="AA677">
        <v>0</v>
      </c>
      <c r="AB677" t="s">
        <v>9</v>
      </c>
      <c r="AC677">
        <v>0</v>
      </c>
      <c r="AD677">
        <v>0</v>
      </c>
      <c r="AE677" t="s">
        <v>10</v>
      </c>
      <c r="AF677">
        <v>32767</v>
      </c>
      <c r="AG677">
        <v>0</v>
      </c>
      <c r="AH677" t="s">
        <v>11</v>
      </c>
      <c r="AI677">
        <v>-32767</v>
      </c>
      <c r="AJ677">
        <v>0</v>
      </c>
      <c r="AK677" t="s">
        <v>12</v>
      </c>
      <c r="AL677">
        <v>1264679</v>
      </c>
      <c r="AM677">
        <v>0</v>
      </c>
    </row>
    <row r="678" spans="1:39" x14ac:dyDescent="0.25">
      <c r="A678" t="s">
        <v>179</v>
      </c>
      <c r="B678">
        <v>17</v>
      </c>
      <c r="C678">
        <v>425</v>
      </c>
      <c r="D678" t="s">
        <v>1</v>
      </c>
      <c r="E678">
        <v>0</v>
      </c>
      <c r="F678">
        <v>0</v>
      </c>
      <c r="G678" t="s">
        <v>2</v>
      </c>
      <c r="H678">
        <v>1583.8322459999999</v>
      </c>
      <c r="I678">
        <v>2.9711120000000002</v>
      </c>
      <c r="J678" t="s">
        <v>3</v>
      </c>
      <c r="K678">
        <v>1123.819082</v>
      </c>
      <c r="L678">
        <v>0.157388</v>
      </c>
      <c r="M678" t="s">
        <v>4</v>
      </c>
      <c r="N678">
        <v>0</v>
      </c>
      <c r="O678">
        <v>0</v>
      </c>
      <c r="P678" t="s">
        <v>5</v>
      </c>
      <c r="Q678">
        <v>0</v>
      </c>
      <c r="R678">
        <v>0</v>
      </c>
      <c r="S678" t="s">
        <v>6</v>
      </c>
      <c r="T678">
        <v>0</v>
      </c>
      <c r="U678">
        <v>0</v>
      </c>
      <c r="V678" t="s">
        <v>7</v>
      </c>
      <c r="W678">
        <v>0</v>
      </c>
      <c r="X678">
        <v>0</v>
      </c>
      <c r="Y678" t="s">
        <v>8</v>
      </c>
      <c r="Z678">
        <v>0</v>
      </c>
      <c r="AA678">
        <v>0</v>
      </c>
      <c r="AB678" t="s">
        <v>9</v>
      </c>
      <c r="AC678">
        <v>0</v>
      </c>
      <c r="AD678">
        <v>0</v>
      </c>
      <c r="AE678" t="s">
        <v>10</v>
      </c>
      <c r="AF678">
        <v>32767</v>
      </c>
      <c r="AG678">
        <v>0</v>
      </c>
      <c r="AH678" t="s">
        <v>11</v>
      </c>
      <c r="AI678">
        <v>-32767</v>
      </c>
      <c r="AJ678">
        <v>0</v>
      </c>
      <c r="AK678" t="s">
        <v>12</v>
      </c>
      <c r="AL678">
        <v>1264679</v>
      </c>
      <c r="AM678">
        <v>0</v>
      </c>
    </row>
    <row r="679" spans="1:39" x14ac:dyDescent="0.25">
      <c r="A679" t="s">
        <v>179</v>
      </c>
      <c r="B679">
        <v>18</v>
      </c>
      <c r="C679">
        <v>450</v>
      </c>
      <c r="D679" t="s">
        <v>1</v>
      </c>
      <c r="E679">
        <v>0</v>
      </c>
      <c r="F679">
        <v>0</v>
      </c>
      <c r="G679" t="s">
        <v>2</v>
      </c>
      <c r="H679">
        <v>1677.0515700000001</v>
      </c>
      <c r="I679">
        <v>3.2178390000000001</v>
      </c>
      <c r="J679" t="s">
        <v>3</v>
      </c>
      <c r="K679">
        <v>1189.932446</v>
      </c>
      <c r="L679">
        <v>0.176931</v>
      </c>
      <c r="M679" t="s">
        <v>4</v>
      </c>
      <c r="N679">
        <v>0</v>
      </c>
      <c r="O679">
        <v>0</v>
      </c>
      <c r="P679" t="s">
        <v>5</v>
      </c>
      <c r="Q679">
        <v>0</v>
      </c>
      <c r="R679">
        <v>0</v>
      </c>
      <c r="S679" t="s">
        <v>6</v>
      </c>
      <c r="T679">
        <v>0</v>
      </c>
      <c r="U679">
        <v>0</v>
      </c>
      <c r="V679" t="s">
        <v>7</v>
      </c>
      <c r="W679">
        <v>0</v>
      </c>
      <c r="X679">
        <v>0</v>
      </c>
      <c r="Y679" t="s">
        <v>8</v>
      </c>
      <c r="Z679">
        <v>0</v>
      </c>
      <c r="AA679">
        <v>0</v>
      </c>
      <c r="AB679" t="s">
        <v>9</v>
      </c>
      <c r="AC679">
        <v>0</v>
      </c>
      <c r="AD679">
        <v>0</v>
      </c>
      <c r="AE679" t="s">
        <v>10</v>
      </c>
      <c r="AF679">
        <v>32767</v>
      </c>
      <c r="AG679">
        <v>0</v>
      </c>
      <c r="AH679" t="s">
        <v>11</v>
      </c>
      <c r="AI679">
        <v>-32767</v>
      </c>
      <c r="AJ679">
        <v>0</v>
      </c>
      <c r="AK679" t="s">
        <v>12</v>
      </c>
      <c r="AL679">
        <v>1264679</v>
      </c>
      <c r="AM679">
        <v>0</v>
      </c>
    </row>
    <row r="680" spans="1:39" x14ac:dyDescent="0.25">
      <c r="A680" t="s">
        <v>179</v>
      </c>
      <c r="B680">
        <v>19</v>
      </c>
      <c r="C680">
        <v>475</v>
      </c>
      <c r="D680" t="s">
        <v>1</v>
      </c>
      <c r="E680">
        <v>0</v>
      </c>
      <c r="F680">
        <v>0</v>
      </c>
      <c r="G680" t="s">
        <v>2</v>
      </c>
      <c r="H680">
        <v>1770.2724149999999</v>
      </c>
      <c r="I680">
        <v>3.5262470000000001</v>
      </c>
      <c r="J680" t="s">
        <v>3</v>
      </c>
      <c r="K680">
        <v>1256.0489379999999</v>
      </c>
      <c r="L680">
        <v>0.194604</v>
      </c>
      <c r="M680" t="s">
        <v>4</v>
      </c>
      <c r="N680">
        <v>0</v>
      </c>
      <c r="O680">
        <v>0</v>
      </c>
      <c r="P680" t="s">
        <v>5</v>
      </c>
      <c r="Q680">
        <v>0</v>
      </c>
      <c r="R680">
        <v>0</v>
      </c>
      <c r="S680" t="s">
        <v>6</v>
      </c>
      <c r="T680">
        <v>0</v>
      </c>
      <c r="U680">
        <v>0</v>
      </c>
      <c r="V680" t="s">
        <v>7</v>
      </c>
      <c r="W680">
        <v>0</v>
      </c>
      <c r="X680">
        <v>0</v>
      </c>
      <c r="Y680" t="s">
        <v>8</v>
      </c>
      <c r="Z680">
        <v>0</v>
      </c>
      <c r="AA680">
        <v>0</v>
      </c>
      <c r="AB680" t="s">
        <v>9</v>
      </c>
      <c r="AC680">
        <v>0</v>
      </c>
      <c r="AD680">
        <v>0</v>
      </c>
      <c r="AE680" t="s">
        <v>10</v>
      </c>
      <c r="AF680">
        <v>32767</v>
      </c>
      <c r="AG680">
        <v>0</v>
      </c>
      <c r="AH680" t="s">
        <v>11</v>
      </c>
      <c r="AI680">
        <v>-32767</v>
      </c>
      <c r="AJ680">
        <v>0</v>
      </c>
      <c r="AK680" t="s">
        <v>12</v>
      </c>
      <c r="AL680">
        <v>1264679</v>
      </c>
      <c r="AM680">
        <v>0</v>
      </c>
    </row>
    <row r="681" spans="1:39" x14ac:dyDescent="0.25">
      <c r="A681" t="s">
        <v>179</v>
      </c>
      <c r="B681">
        <v>20</v>
      </c>
      <c r="C681">
        <v>500</v>
      </c>
      <c r="D681" t="s">
        <v>1</v>
      </c>
      <c r="E681">
        <v>0</v>
      </c>
      <c r="F681">
        <v>0</v>
      </c>
      <c r="G681" t="s">
        <v>2</v>
      </c>
      <c r="H681">
        <v>1863.494353</v>
      </c>
      <c r="I681">
        <v>3.8415270000000001</v>
      </c>
      <c r="J681" t="s">
        <v>3</v>
      </c>
      <c r="K681">
        <v>1322.1626289999999</v>
      </c>
      <c r="L681">
        <v>0.21538499999999999</v>
      </c>
      <c r="M681" t="s">
        <v>4</v>
      </c>
      <c r="N681">
        <v>0</v>
      </c>
      <c r="O681">
        <v>0</v>
      </c>
      <c r="P681" t="s">
        <v>5</v>
      </c>
      <c r="Q681">
        <v>0</v>
      </c>
      <c r="R681">
        <v>0</v>
      </c>
      <c r="S681" t="s">
        <v>6</v>
      </c>
      <c r="T681">
        <v>0</v>
      </c>
      <c r="U681">
        <v>0</v>
      </c>
      <c r="V681" t="s">
        <v>7</v>
      </c>
      <c r="W681">
        <v>0</v>
      </c>
      <c r="X681">
        <v>0</v>
      </c>
      <c r="Y681" t="s">
        <v>8</v>
      </c>
      <c r="Z681">
        <v>0</v>
      </c>
      <c r="AA681">
        <v>0</v>
      </c>
      <c r="AB681" t="s">
        <v>9</v>
      </c>
      <c r="AC681">
        <v>0</v>
      </c>
      <c r="AD681">
        <v>0</v>
      </c>
      <c r="AE681" t="s">
        <v>10</v>
      </c>
      <c r="AF681">
        <v>32767</v>
      </c>
      <c r="AG681">
        <v>0</v>
      </c>
      <c r="AH681" t="s">
        <v>11</v>
      </c>
      <c r="AI681">
        <v>-32767</v>
      </c>
      <c r="AJ681">
        <v>0</v>
      </c>
      <c r="AK681" t="s">
        <v>12</v>
      </c>
      <c r="AL681">
        <v>1264679</v>
      </c>
      <c r="AM681">
        <v>0</v>
      </c>
    </row>
    <row r="682" spans="1:39" x14ac:dyDescent="0.25">
      <c r="A682" t="s">
        <v>180</v>
      </c>
      <c r="B682">
        <v>1</v>
      </c>
      <c r="C682">
        <v>25</v>
      </c>
      <c r="D682" t="s">
        <v>1</v>
      </c>
      <c r="E682">
        <v>0</v>
      </c>
      <c r="F682">
        <v>0</v>
      </c>
      <c r="G682" t="s">
        <v>2</v>
      </c>
      <c r="H682">
        <v>70.920452999999995</v>
      </c>
      <c r="I682">
        <v>9.025E-3</v>
      </c>
      <c r="J682" t="s">
        <v>3</v>
      </c>
      <c r="K682">
        <v>21.556851000000002</v>
      </c>
      <c r="L682">
        <v>1.9040000000000001E-3</v>
      </c>
      <c r="M682" t="s">
        <v>4</v>
      </c>
      <c r="N682">
        <v>0</v>
      </c>
      <c r="O682">
        <v>0</v>
      </c>
      <c r="P682" t="s">
        <v>5</v>
      </c>
      <c r="Q682">
        <v>0</v>
      </c>
      <c r="R682">
        <v>0</v>
      </c>
      <c r="S682" t="s">
        <v>6</v>
      </c>
      <c r="T682">
        <v>0</v>
      </c>
      <c r="U682">
        <v>0</v>
      </c>
      <c r="V682" t="s">
        <v>7</v>
      </c>
      <c r="W682">
        <v>0</v>
      </c>
      <c r="X682">
        <v>0</v>
      </c>
      <c r="Y682" t="s">
        <v>8</v>
      </c>
      <c r="Z682">
        <v>0</v>
      </c>
      <c r="AA682">
        <v>0</v>
      </c>
      <c r="AB682" t="s">
        <v>9</v>
      </c>
      <c r="AC682">
        <v>0</v>
      </c>
      <c r="AD682">
        <v>0</v>
      </c>
      <c r="AE682" t="s">
        <v>10</v>
      </c>
      <c r="AF682">
        <v>32767</v>
      </c>
      <c r="AG682">
        <v>0</v>
      </c>
      <c r="AH682" t="s">
        <v>11</v>
      </c>
      <c r="AI682">
        <v>-32767</v>
      </c>
      <c r="AJ682">
        <v>0</v>
      </c>
      <c r="AK682" t="s">
        <v>12</v>
      </c>
      <c r="AL682">
        <v>212466187.06</v>
      </c>
      <c r="AM682">
        <v>16</v>
      </c>
    </row>
    <row r="683" spans="1:39" x14ac:dyDescent="0.25">
      <c r="A683" t="s">
        <v>180</v>
      </c>
      <c r="B683">
        <v>2</v>
      </c>
      <c r="C683">
        <v>50</v>
      </c>
      <c r="D683" t="s">
        <v>1</v>
      </c>
      <c r="E683">
        <v>0</v>
      </c>
      <c r="F683">
        <v>0</v>
      </c>
      <c r="G683" t="s">
        <v>2</v>
      </c>
      <c r="H683">
        <v>142.07275300000001</v>
      </c>
      <c r="I683">
        <v>2.2138000000000001E-2</v>
      </c>
      <c r="J683" t="s">
        <v>3</v>
      </c>
      <c r="K683">
        <v>43.262157999999999</v>
      </c>
      <c r="L683">
        <v>4.4850000000000003E-3</v>
      </c>
      <c r="M683" t="s">
        <v>4</v>
      </c>
      <c r="N683">
        <v>0</v>
      </c>
      <c r="O683">
        <v>0</v>
      </c>
      <c r="P683" t="s">
        <v>5</v>
      </c>
      <c r="Q683">
        <v>0</v>
      </c>
      <c r="R683">
        <v>0</v>
      </c>
      <c r="S683" t="s">
        <v>6</v>
      </c>
      <c r="T683">
        <v>0</v>
      </c>
      <c r="U683">
        <v>0</v>
      </c>
      <c r="V683" t="s">
        <v>7</v>
      </c>
      <c r="W683">
        <v>0</v>
      </c>
      <c r="X683">
        <v>0</v>
      </c>
      <c r="Y683" t="s">
        <v>8</v>
      </c>
      <c r="Z683">
        <v>0</v>
      </c>
      <c r="AA683">
        <v>0</v>
      </c>
      <c r="AB683" t="s">
        <v>9</v>
      </c>
      <c r="AC683">
        <v>0</v>
      </c>
      <c r="AD683">
        <v>0</v>
      </c>
      <c r="AE683" t="s">
        <v>10</v>
      </c>
      <c r="AF683">
        <v>32767</v>
      </c>
      <c r="AG683">
        <v>0</v>
      </c>
      <c r="AH683" t="s">
        <v>11</v>
      </c>
      <c r="AI683">
        <v>-32767</v>
      </c>
      <c r="AJ683">
        <v>0</v>
      </c>
      <c r="AK683" t="s">
        <v>12</v>
      </c>
      <c r="AL683">
        <v>212466187.06</v>
      </c>
      <c r="AM683">
        <v>16</v>
      </c>
    </row>
    <row r="684" spans="1:39" x14ac:dyDescent="0.25">
      <c r="A684" t="s">
        <v>180</v>
      </c>
      <c r="B684">
        <v>3</v>
      </c>
      <c r="C684">
        <v>75</v>
      </c>
      <c r="D684" t="s">
        <v>1</v>
      </c>
      <c r="E684">
        <v>0</v>
      </c>
      <c r="F684">
        <v>0</v>
      </c>
      <c r="G684" t="s">
        <v>2</v>
      </c>
      <c r="H684">
        <v>213.304642</v>
      </c>
      <c r="I684">
        <v>4.4096999999999997E-2</v>
      </c>
      <c r="J684" t="s">
        <v>3</v>
      </c>
      <c r="K684">
        <v>65.073302999999996</v>
      </c>
      <c r="L684">
        <v>6.6559999999999996E-3</v>
      </c>
      <c r="M684" t="s">
        <v>4</v>
      </c>
      <c r="N684">
        <v>0</v>
      </c>
      <c r="O684">
        <v>0</v>
      </c>
      <c r="P684" t="s">
        <v>5</v>
      </c>
      <c r="Q684">
        <v>0</v>
      </c>
      <c r="R684">
        <v>0</v>
      </c>
      <c r="S684" t="s">
        <v>6</v>
      </c>
      <c r="T684">
        <v>0</v>
      </c>
      <c r="U684">
        <v>0</v>
      </c>
      <c r="V684" t="s">
        <v>7</v>
      </c>
      <c r="W684">
        <v>0</v>
      </c>
      <c r="X684">
        <v>0</v>
      </c>
      <c r="Y684" t="s">
        <v>8</v>
      </c>
      <c r="Z684">
        <v>0</v>
      </c>
      <c r="AA684">
        <v>0</v>
      </c>
      <c r="AB684" t="s">
        <v>9</v>
      </c>
      <c r="AC684">
        <v>0</v>
      </c>
      <c r="AD684">
        <v>0</v>
      </c>
      <c r="AE684" t="s">
        <v>10</v>
      </c>
      <c r="AF684">
        <v>32767</v>
      </c>
      <c r="AG684">
        <v>0</v>
      </c>
      <c r="AH684" t="s">
        <v>11</v>
      </c>
      <c r="AI684">
        <v>-32767</v>
      </c>
      <c r="AJ684">
        <v>0</v>
      </c>
      <c r="AK684" t="s">
        <v>12</v>
      </c>
      <c r="AL684">
        <v>212466187.06</v>
      </c>
      <c r="AM684">
        <v>16</v>
      </c>
    </row>
    <row r="685" spans="1:39" x14ac:dyDescent="0.25">
      <c r="A685" t="s">
        <v>180</v>
      </c>
      <c r="B685">
        <v>4</v>
      </c>
      <c r="C685">
        <v>100</v>
      </c>
      <c r="D685" t="s">
        <v>1</v>
      </c>
      <c r="E685">
        <v>0</v>
      </c>
      <c r="F685">
        <v>0</v>
      </c>
      <c r="G685" t="s">
        <v>2</v>
      </c>
      <c r="H685">
        <v>284.61649</v>
      </c>
      <c r="I685">
        <v>6.7767999999999995E-2</v>
      </c>
      <c r="J685" t="s">
        <v>3</v>
      </c>
      <c r="K685">
        <v>86.962350999999998</v>
      </c>
      <c r="L685">
        <v>8.3389999999999992E-3</v>
      </c>
      <c r="M685" t="s">
        <v>4</v>
      </c>
      <c r="N685">
        <v>0</v>
      </c>
      <c r="O685">
        <v>0</v>
      </c>
      <c r="P685" t="s">
        <v>5</v>
      </c>
      <c r="Q685">
        <v>0</v>
      </c>
      <c r="R685">
        <v>0</v>
      </c>
      <c r="S685" t="s">
        <v>6</v>
      </c>
      <c r="T685">
        <v>0</v>
      </c>
      <c r="U685">
        <v>0</v>
      </c>
      <c r="V685" t="s">
        <v>7</v>
      </c>
      <c r="W685">
        <v>0</v>
      </c>
      <c r="X685">
        <v>0</v>
      </c>
      <c r="Y685" t="s">
        <v>8</v>
      </c>
      <c r="Z685">
        <v>0</v>
      </c>
      <c r="AA685">
        <v>0</v>
      </c>
      <c r="AB685" t="s">
        <v>9</v>
      </c>
      <c r="AC685">
        <v>0</v>
      </c>
      <c r="AD685">
        <v>0</v>
      </c>
      <c r="AE685" t="s">
        <v>10</v>
      </c>
      <c r="AF685">
        <v>32767</v>
      </c>
      <c r="AG685">
        <v>0</v>
      </c>
      <c r="AH685" t="s">
        <v>11</v>
      </c>
      <c r="AI685">
        <v>-32767</v>
      </c>
      <c r="AJ685">
        <v>0</v>
      </c>
      <c r="AK685" t="s">
        <v>12</v>
      </c>
      <c r="AL685">
        <v>212466187.06</v>
      </c>
      <c r="AM685">
        <v>16</v>
      </c>
    </row>
    <row r="686" spans="1:39" x14ac:dyDescent="0.25">
      <c r="A686" t="s">
        <v>180</v>
      </c>
      <c r="B686">
        <v>5</v>
      </c>
      <c r="C686">
        <v>125</v>
      </c>
      <c r="D686" t="s">
        <v>1</v>
      </c>
      <c r="E686">
        <v>0</v>
      </c>
      <c r="F686">
        <v>0</v>
      </c>
      <c r="G686" t="s">
        <v>2</v>
      </c>
      <c r="H686">
        <v>355.98954600000002</v>
      </c>
      <c r="I686">
        <v>8.7097999999999995E-2</v>
      </c>
      <c r="J686" t="s">
        <v>3</v>
      </c>
      <c r="K686">
        <v>108.902247</v>
      </c>
      <c r="L686">
        <v>1.2709E-2</v>
      </c>
      <c r="M686" t="s">
        <v>4</v>
      </c>
      <c r="N686">
        <v>0</v>
      </c>
      <c r="O686">
        <v>0</v>
      </c>
      <c r="P686" t="s">
        <v>5</v>
      </c>
      <c r="Q686">
        <v>0</v>
      </c>
      <c r="R686">
        <v>0</v>
      </c>
      <c r="S686" t="s">
        <v>6</v>
      </c>
      <c r="T686">
        <v>0</v>
      </c>
      <c r="U686">
        <v>0</v>
      </c>
      <c r="V686" t="s">
        <v>7</v>
      </c>
      <c r="W686">
        <v>0</v>
      </c>
      <c r="X686">
        <v>0</v>
      </c>
      <c r="Y686" t="s">
        <v>8</v>
      </c>
      <c r="Z686">
        <v>0</v>
      </c>
      <c r="AA686">
        <v>0</v>
      </c>
      <c r="AB686" t="s">
        <v>9</v>
      </c>
      <c r="AC686">
        <v>0</v>
      </c>
      <c r="AD686">
        <v>0</v>
      </c>
      <c r="AE686" t="s">
        <v>10</v>
      </c>
      <c r="AF686">
        <v>32767</v>
      </c>
      <c r="AG686">
        <v>0</v>
      </c>
      <c r="AH686" t="s">
        <v>11</v>
      </c>
      <c r="AI686">
        <v>-32767</v>
      </c>
      <c r="AJ686">
        <v>0</v>
      </c>
      <c r="AK686" t="s">
        <v>12</v>
      </c>
      <c r="AL686">
        <v>212466187.06</v>
      </c>
      <c r="AM686">
        <v>16</v>
      </c>
    </row>
    <row r="687" spans="1:39" x14ac:dyDescent="0.25">
      <c r="A687" t="s">
        <v>180</v>
      </c>
      <c r="B687">
        <v>6</v>
      </c>
      <c r="C687">
        <v>150</v>
      </c>
      <c r="D687" t="s">
        <v>1</v>
      </c>
      <c r="E687">
        <v>0</v>
      </c>
      <c r="F687">
        <v>0</v>
      </c>
      <c r="G687" t="s">
        <v>2</v>
      </c>
      <c r="H687">
        <v>427.403842</v>
      </c>
      <c r="I687">
        <v>0.11047800000000001</v>
      </c>
      <c r="J687" t="s">
        <v>3</v>
      </c>
      <c r="K687">
        <v>130.88975300000001</v>
      </c>
      <c r="L687">
        <v>1.5200999999999999E-2</v>
      </c>
      <c r="M687" t="s">
        <v>4</v>
      </c>
      <c r="N687">
        <v>0</v>
      </c>
      <c r="O687">
        <v>0</v>
      </c>
      <c r="P687" t="s">
        <v>5</v>
      </c>
      <c r="Q687">
        <v>0</v>
      </c>
      <c r="R687">
        <v>0</v>
      </c>
      <c r="S687" t="s">
        <v>6</v>
      </c>
      <c r="T687">
        <v>0</v>
      </c>
      <c r="U687">
        <v>0</v>
      </c>
      <c r="V687" t="s">
        <v>7</v>
      </c>
      <c r="W687">
        <v>0</v>
      </c>
      <c r="X687">
        <v>0</v>
      </c>
      <c r="Y687" t="s">
        <v>8</v>
      </c>
      <c r="Z687">
        <v>0</v>
      </c>
      <c r="AA687">
        <v>0</v>
      </c>
      <c r="AB687" t="s">
        <v>9</v>
      </c>
      <c r="AC687">
        <v>0</v>
      </c>
      <c r="AD687">
        <v>0</v>
      </c>
      <c r="AE687" t="s">
        <v>10</v>
      </c>
      <c r="AF687">
        <v>32767</v>
      </c>
      <c r="AG687">
        <v>0</v>
      </c>
      <c r="AH687" t="s">
        <v>11</v>
      </c>
      <c r="AI687">
        <v>-32767</v>
      </c>
      <c r="AJ687">
        <v>0</v>
      </c>
      <c r="AK687" t="s">
        <v>12</v>
      </c>
      <c r="AL687">
        <v>212466187.06</v>
      </c>
      <c r="AM687">
        <v>16</v>
      </c>
    </row>
    <row r="688" spans="1:39" x14ac:dyDescent="0.25">
      <c r="A688" t="s">
        <v>180</v>
      </c>
      <c r="B688">
        <v>7</v>
      </c>
      <c r="C688">
        <v>175</v>
      </c>
      <c r="D688" t="s">
        <v>1</v>
      </c>
      <c r="E688">
        <v>0</v>
      </c>
      <c r="F688">
        <v>0</v>
      </c>
      <c r="G688" t="s">
        <v>2</v>
      </c>
      <c r="H688">
        <v>498.87398899999999</v>
      </c>
      <c r="I688">
        <v>0.14260700000000001</v>
      </c>
      <c r="J688" t="s">
        <v>3</v>
      </c>
      <c r="K688">
        <v>152.92629099999999</v>
      </c>
      <c r="L688">
        <v>1.7444999999999999E-2</v>
      </c>
      <c r="M688" t="s">
        <v>4</v>
      </c>
      <c r="N688">
        <v>0</v>
      </c>
      <c r="O688">
        <v>0</v>
      </c>
      <c r="P688" t="s">
        <v>5</v>
      </c>
      <c r="Q688">
        <v>0</v>
      </c>
      <c r="R688">
        <v>0</v>
      </c>
      <c r="S688" t="s">
        <v>6</v>
      </c>
      <c r="T688">
        <v>0</v>
      </c>
      <c r="U688">
        <v>0</v>
      </c>
      <c r="V688" t="s">
        <v>7</v>
      </c>
      <c r="W688">
        <v>0</v>
      </c>
      <c r="X688">
        <v>0</v>
      </c>
      <c r="Y688" t="s">
        <v>8</v>
      </c>
      <c r="Z688">
        <v>0</v>
      </c>
      <c r="AA688">
        <v>0</v>
      </c>
      <c r="AB688" t="s">
        <v>9</v>
      </c>
      <c r="AC688">
        <v>0</v>
      </c>
      <c r="AD688">
        <v>0</v>
      </c>
      <c r="AE688" t="s">
        <v>10</v>
      </c>
      <c r="AF688">
        <v>32767</v>
      </c>
      <c r="AG688">
        <v>0</v>
      </c>
      <c r="AH688" t="s">
        <v>11</v>
      </c>
      <c r="AI688">
        <v>-32767</v>
      </c>
      <c r="AJ688">
        <v>0</v>
      </c>
      <c r="AK688" t="s">
        <v>12</v>
      </c>
      <c r="AL688">
        <v>212466187.06</v>
      </c>
      <c r="AM688">
        <v>16</v>
      </c>
    </row>
    <row r="689" spans="1:39" x14ac:dyDescent="0.25">
      <c r="A689" t="s">
        <v>180</v>
      </c>
      <c r="B689">
        <v>8</v>
      </c>
      <c r="C689">
        <v>200</v>
      </c>
      <c r="D689" t="s">
        <v>1</v>
      </c>
      <c r="E689">
        <v>0</v>
      </c>
      <c r="F689">
        <v>0</v>
      </c>
      <c r="G689" t="s">
        <v>2</v>
      </c>
      <c r="H689">
        <v>570.38250600000003</v>
      </c>
      <c r="I689">
        <v>0.17350699999999999</v>
      </c>
      <c r="J689" t="s">
        <v>3</v>
      </c>
      <c r="K689">
        <v>174.99498199999999</v>
      </c>
      <c r="L689">
        <v>2.0378E-2</v>
      </c>
      <c r="M689" t="s">
        <v>4</v>
      </c>
      <c r="N689">
        <v>0</v>
      </c>
      <c r="O689">
        <v>0</v>
      </c>
      <c r="P689" t="s">
        <v>5</v>
      </c>
      <c r="Q689">
        <v>0</v>
      </c>
      <c r="R689">
        <v>0</v>
      </c>
      <c r="S689" t="s">
        <v>6</v>
      </c>
      <c r="T689">
        <v>0</v>
      </c>
      <c r="U689">
        <v>0</v>
      </c>
      <c r="V689" t="s">
        <v>7</v>
      </c>
      <c r="W689">
        <v>0</v>
      </c>
      <c r="X689">
        <v>0</v>
      </c>
      <c r="Y689" t="s">
        <v>8</v>
      </c>
      <c r="Z689">
        <v>0</v>
      </c>
      <c r="AA689">
        <v>0</v>
      </c>
      <c r="AB689" t="s">
        <v>9</v>
      </c>
      <c r="AC689">
        <v>0</v>
      </c>
      <c r="AD689">
        <v>0</v>
      </c>
      <c r="AE689" t="s">
        <v>10</v>
      </c>
      <c r="AF689">
        <v>32767</v>
      </c>
      <c r="AG689">
        <v>0</v>
      </c>
      <c r="AH689" t="s">
        <v>11</v>
      </c>
      <c r="AI689">
        <v>-32767</v>
      </c>
      <c r="AJ689">
        <v>0</v>
      </c>
      <c r="AK689" t="s">
        <v>12</v>
      </c>
      <c r="AL689">
        <v>212466187.06</v>
      </c>
      <c r="AM689">
        <v>16</v>
      </c>
    </row>
    <row r="690" spans="1:39" x14ac:dyDescent="0.25">
      <c r="A690" t="s">
        <v>180</v>
      </c>
      <c r="B690">
        <v>9</v>
      </c>
      <c r="C690">
        <v>225</v>
      </c>
      <c r="D690" t="s">
        <v>1</v>
      </c>
      <c r="E690">
        <v>0</v>
      </c>
      <c r="F690">
        <v>0</v>
      </c>
      <c r="G690" t="s">
        <v>2</v>
      </c>
      <c r="H690">
        <v>641.93805999999995</v>
      </c>
      <c r="I690">
        <v>0.230489</v>
      </c>
      <c r="J690" t="s">
        <v>3</v>
      </c>
      <c r="K690">
        <v>197.12464900000001</v>
      </c>
      <c r="L690">
        <v>2.4750000000000001E-2</v>
      </c>
      <c r="M690" t="s">
        <v>4</v>
      </c>
      <c r="N690">
        <v>0</v>
      </c>
      <c r="O690">
        <v>0</v>
      </c>
      <c r="P690" t="s">
        <v>5</v>
      </c>
      <c r="Q690">
        <v>0</v>
      </c>
      <c r="R690">
        <v>0</v>
      </c>
      <c r="S690" t="s">
        <v>6</v>
      </c>
      <c r="T690">
        <v>0</v>
      </c>
      <c r="U690">
        <v>0</v>
      </c>
      <c r="V690" t="s">
        <v>7</v>
      </c>
      <c r="W690">
        <v>0</v>
      </c>
      <c r="X690">
        <v>0</v>
      </c>
      <c r="Y690" t="s">
        <v>8</v>
      </c>
      <c r="Z690">
        <v>0</v>
      </c>
      <c r="AA690">
        <v>0</v>
      </c>
      <c r="AB690" t="s">
        <v>9</v>
      </c>
      <c r="AC690">
        <v>0</v>
      </c>
      <c r="AD690">
        <v>0</v>
      </c>
      <c r="AE690" t="s">
        <v>10</v>
      </c>
      <c r="AF690">
        <v>32767</v>
      </c>
      <c r="AG690">
        <v>0</v>
      </c>
      <c r="AH690" t="s">
        <v>11</v>
      </c>
      <c r="AI690">
        <v>-32767</v>
      </c>
      <c r="AJ690">
        <v>0</v>
      </c>
      <c r="AK690" t="s">
        <v>12</v>
      </c>
      <c r="AL690">
        <v>212466187.08000001</v>
      </c>
      <c r="AM690">
        <v>8</v>
      </c>
    </row>
    <row r="691" spans="1:39" x14ac:dyDescent="0.25">
      <c r="A691" t="s">
        <v>180</v>
      </c>
      <c r="B691">
        <v>10</v>
      </c>
      <c r="C691">
        <v>250</v>
      </c>
      <c r="D691" t="s">
        <v>1</v>
      </c>
      <c r="E691">
        <v>0</v>
      </c>
      <c r="F691">
        <v>0</v>
      </c>
      <c r="G691" t="s">
        <v>2</v>
      </c>
      <c r="H691">
        <v>713.57337900000005</v>
      </c>
      <c r="I691">
        <v>0.296346</v>
      </c>
      <c r="J691" t="s">
        <v>3</v>
      </c>
      <c r="K691">
        <v>219.304429</v>
      </c>
      <c r="L691">
        <v>2.8391E-2</v>
      </c>
      <c r="M691" t="s">
        <v>4</v>
      </c>
      <c r="N691">
        <v>0</v>
      </c>
      <c r="O691">
        <v>0</v>
      </c>
      <c r="P691" t="s">
        <v>5</v>
      </c>
      <c r="Q691">
        <v>0</v>
      </c>
      <c r="R691">
        <v>0</v>
      </c>
      <c r="S691" t="s">
        <v>6</v>
      </c>
      <c r="T691">
        <v>0</v>
      </c>
      <c r="U691">
        <v>0</v>
      </c>
      <c r="V691" t="s">
        <v>7</v>
      </c>
      <c r="W691">
        <v>0</v>
      </c>
      <c r="X691">
        <v>0</v>
      </c>
      <c r="Y691" t="s">
        <v>8</v>
      </c>
      <c r="Z691">
        <v>0</v>
      </c>
      <c r="AA691">
        <v>0</v>
      </c>
      <c r="AB691" t="s">
        <v>9</v>
      </c>
      <c r="AC691">
        <v>0</v>
      </c>
      <c r="AD691">
        <v>0</v>
      </c>
      <c r="AE691" t="s">
        <v>10</v>
      </c>
      <c r="AF691">
        <v>32767</v>
      </c>
      <c r="AG691">
        <v>0</v>
      </c>
      <c r="AH691" t="s">
        <v>11</v>
      </c>
      <c r="AI691">
        <v>-32767</v>
      </c>
      <c r="AJ691">
        <v>0</v>
      </c>
      <c r="AK691" t="s">
        <v>12</v>
      </c>
      <c r="AL691">
        <v>212466187.09999999</v>
      </c>
      <c r="AM691">
        <v>24</v>
      </c>
    </row>
    <row r="692" spans="1:39" x14ac:dyDescent="0.25">
      <c r="A692" t="s">
        <v>180</v>
      </c>
      <c r="B692">
        <v>11</v>
      </c>
      <c r="C692">
        <v>275</v>
      </c>
      <c r="D692" t="s">
        <v>1</v>
      </c>
      <c r="E692">
        <v>0</v>
      </c>
      <c r="F692">
        <v>0</v>
      </c>
      <c r="G692" t="s">
        <v>2</v>
      </c>
      <c r="H692">
        <v>785.213977</v>
      </c>
      <c r="I692">
        <v>0.36669099999999999</v>
      </c>
      <c r="J692" t="s">
        <v>3</v>
      </c>
      <c r="K692">
        <v>241.53131999999999</v>
      </c>
      <c r="L692">
        <v>3.1884999999999997E-2</v>
      </c>
      <c r="M692" t="s">
        <v>4</v>
      </c>
      <c r="N692">
        <v>0</v>
      </c>
      <c r="O692">
        <v>0</v>
      </c>
      <c r="P692" t="s">
        <v>5</v>
      </c>
      <c r="Q692">
        <v>0</v>
      </c>
      <c r="R692">
        <v>0</v>
      </c>
      <c r="S692" t="s">
        <v>6</v>
      </c>
      <c r="T692">
        <v>0</v>
      </c>
      <c r="U692">
        <v>0</v>
      </c>
      <c r="V692" t="s">
        <v>7</v>
      </c>
      <c r="W692">
        <v>0</v>
      </c>
      <c r="X692">
        <v>0</v>
      </c>
      <c r="Y692" t="s">
        <v>8</v>
      </c>
      <c r="Z692">
        <v>0</v>
      </c>
      <c r="AA692">
        <v>0</v>
      </c>
      <c r="AB692" t="s">
        <v>9</v>
      </c>
      <c r="AC692">
        <v>0</v>
      </c>
      <c r="AD692">
        <v>0</v>
      </c>
      <c r="AE692" t="s">
        <v>10</v>
      </c>
      <c r="AF692">
        <v>32767</v>
      </c>
      <c r="AG692">
        <v>0</v>
      </c>
      <c r="AH692" t="s">
        <v>11</v>
      </c>
      <c r="AI692">
        <v>-32767</v>
      </c>
      <c r="AJ692">
        <v>0</v>
      </c>
      <c r="AK692" t="s">
        <v>12</v>
      </c>
      <c r="AL692">
        <v>212466187.09999999</v>
      </c>
      <c r="AM692">
        <v>24</v>
      </c>
    </row>
    <row r="693" spans="1:39" x14ac:dyDescent="0.25">
      <c r="A693" t="s">
        <v>180</v>
      </c>
      <c r="B693">
        <v>12</v>
      </c>
      <c r="C693">
        <v>300</v>
      </c>
      <c r="D693" t="s">
        <v>1</v>
      </c>
      <c r="E693">
        <v>0</v>
      </c>
      <c r="F693">
        <v>0</v>
      </c>
      <c r="G693" t="s">
        <v>2</v>
      </c>
      <c r="H693">
        <v>856.900081</v>
      </c>
      <c r="I693">
        <v>0.42869000000000002</v>
      </c>
      <c r="J693" t="s">
        <v>3</v>
      </c>
      <c r="K693">
        <v>263.78245600000002</v>
      </c>
      <c r="L693">
        <v>3.6531000000000001E-2</v>
      </c>
      <c r="M693" t="s">
        <v>4</v>
      </c>
      <c r="N693">
        <v>0</v>
      </c>
      <c r="O693">
        <v>0</v>
      </c>
      <c r="P693" t="s">
        <v>5</v>
      </c>
      <c r="Q693">
        <v>0</v>
      </c>
      <c r="R693">
        <v>0</v>
      </c>
      <c r="S693" t="s">
        <v>6</v>
      </c>
      <c r="T693">
        <v>0</v>
      </c>
      <c r="U693">
        <v>0</v>
      </c>
      <c r="V693" t="s">
        <v>7</v>
      </c>
      <c r="W693">
        <v>0</v>
      </c>
      <c r="X693">
        <v>0</v>
      </c>
      <c r="Y693" t="s">
        <v>8</v>
      </c>
      <c r="Z693">
        <v>0</v>
      </c>
      <c r="AA693">
        <v>0</v>
      </c>
      <c r="AB693" t="s">
        <v>9</v>
      </c>
      <c r="AC693">
        <v>0</v>
      </c>
      <c r="AD693">
        <v>0</v>
      </c>
      <c r="AE693" t="s">
        <v>10</v>
      </c>
      <c r="AF693">
        <v>32767</v>
      </c>
      <c r="AG693">
        <v>0</v>
      </c>
      <c r="AH693" t="s">
        <v>11</v>
      </c>
      <c r="AI693">
        <v>-32767</v>
      </c>
      <c r="AJ693">
        <v>0</v>
      </c>
      <c r="AK693" t="s">
        <v>12</v>
      </c>
      <c r="AL693">
        <v>212466187.09999999</v>
      </c>
      <c r="AM693">
        <v>24</v>
      </c>
    </row>
    <row r="694" spans="1:39" x14ac:dyDescent="0.25">
      <c r="A694" t="s">
        <v>180</v>
      </c>
      <c r="B694">
        <v>13</v>
      </c>
      <c r="C694">
        <v>325</v>
      </c>
      <c r="D694" t="s">
        <v>1</v>
      </c>
      <c r="E694">
        <v>0</v>
      </c>
      <c r="F694">
        <v>0</v>
      </c>
      <c r="G694" t="s">
        <v>2</v>
      </c>
      <c r="H694">
        <v>928.632429</v>
      </c>
      <c r="I694">
        <v>0.45399200000000001</v>
      </c>
      <c r="J694" t="s">
        <v>3</v>
      </c>
      <c r="K694">
        <v>286.08928900000001</v>
      </c>
      <c r="L694">
        <v>4.2963000000000001E-2</v>
      </c>
      <c r="M694" t="s">
        <v>4</v>
      </c>
      <c r="N694">
        <v>0</v>
      </c>
      <c r="O694">
        <v>0</v>
      </c>
      <c r="P694" t="s">
        <v>5</v>
      </c>
      <c r="Q694">
        <v>0</v>
      </c>
      <c r="R694">
        <v>0</v>
      </c>
      <c r="S694" t="s">
        <v>6</v>
      </c>
      <c r="T694">
        <v>0</v>
      </c>
      <c r="U694">
        <v>0</v>
      </c>
      <c r="V694" t="s">
        <v>7</v>
      </c>
      <c r="W694">
        <v>0</v>
      </c>
      <c r="X694">
        <v>0</v>
      </c>
      <c r="Y694" t="s">
        <v>8</v>
      </c>
      <c r="Z694">
        <v>0</v>
      </c>
      <c r="AA694">
        <v>0</v>
      </c>
      <c r="AB694" t="s">
        <v>9</v>
      </c>
      <c r="AC694">
        <v>0</v>
      </c>
      <c r="AD694">
        <v>0</v>
      </c>
      <c r="AE694" t="s">
        <v>10</v>
      </c>
      <c r="AF694">
        <v>32767</v>
      </c>
      <c r="AG694">
        <v>0</v>
      </c>
      <c r="AH694" t="s">
        <v>11</v>
      </c>
      <c r="AI694">
        <v>-32767</v>
      </c>
      <c r="AJ694">
        <v>0</v>
      </c>
      <c r="AK694" t="s">
        <v>12</v>
      </c>
      <c r="AL694">
        <v>212466187.09999999</v>
      </c>
      <c r="AM694">
        <v>24</v>
      </c>
    </row>
    <row r="695" spans="1:39" x14ac:dyDescent="0.25">
      <c r="A695" t="s">
        <v>180</v>
      </c>
      <c r="B695">
        <v>14</v>
      </c>
      <c r="C695">
        <v>350</v>
      </c>
      <c r="D695" t="s">
        <v>1</v>
      </c>
      <c r="E695">
        <v>0</v>
      </c>
      <c r="F695">
        <v>0</v>
      </c>
      <c r="G695" t="s">
        <v>2</v>
      </c>
      <c r="H695">
        <v>1000.412649</v>
      </c>
      <c r="I695">
        <v>0.46533200000000002</v>
      </c>
      <c r="J695" t="s">
        <v>3</v>
      </c>
      <c r="K695">
        <v>308.452583</v>
      </c>
      <c r="L695">
        <v>4.5962999999999997E-2</v>
      </c>
      <c r="M695" t="s">
        <v>4</v>
      </c>
      <c r="N695">
        <v>0</v>
      </c>
      <c r="O695">
        <v>0</v>
      </c>
      <c r="P695" t="s">
        <v>5</v>
      </c>
      <c r="Q695">
        <v>0</v>
      </c>
      <c r="R695">
        <v>0</v>
      </c>
      <c r="S695" t="s">
        <v>6</v>
      </c>
      <c r="T695">
        <v>0</v>
      </c>
      <c r="U695">
        <v>0</v>
      </c>
      <c r="V695" t="s">
        <v>7</v>
      </c>
      <c r="W695">
        <v>0</v>
      </c>
      <c r="X695">
        <v>0</v>
      </c>
      <c r="Y695" t="s">
        <v>8</v>
      </c>
      <c r="Z695">
        <v>0</v>
      </c>
      <c r="AA695">
        <v>0</v>
      </c>
      <c r="AB695" t="s">
        <v>9</v>
      </c>
      <c r="AC695">
        <v>0</v>
      </c>
      <c r="AD695">
        <v>0</v>
      </c>
      <c r="AE695" t="s">
        <v>10</v>
      </c>
      <c r="AF695">
        <v>32767</v>
      </c>
      <c r="AG695">
        <v>0</v>
      </c>
      <c r="AH695" t="s">
        <v>11</v>
      </c>
      <c r="AI695">
        <v>-32767</v>
      </c>
      <c r="AJ695">
        <v>0</v>
      </c>
      <c r="AK695" t="s">
        <v>12</v>
      </c>
      <c r="AL695">
        <v>212466187.09999999</v>
      </c>
      <c r="AM695">
        <v>24</v>
      </c>
    </row>
    <row r="696" spans="1:39" x14ac:dyDescent="0.25">
      <c r="A696" t="s">
        <v>180</v>
      </c>
      <c r="B696">
        <v>15</v>
      </c>
      <c r="C696">
        <v>375</v>
      </c>
      <c r="D696" t="s">
        <v>1</v>
      </c>
      <c r="E696">
        <v>0</v>
      </c>
      <c r="F696">
        <v>0</v>
      </c>
      <c r="G696" t="s">
        <v>2</v>
      </c>
      <c r="H696">
        <v>1072.241221</v>
      </c>
      <c r="I696">
        <v>0.50493900000000003</v>
      </c>
      <c r="J696" t="s">
        <v>3</v>
      </c>
      <c r="K696">
        <v>330.86539399999998</v>
      </c>
      <c r="L696">
        <v>4.4929999999999998E-2</v>
      </c>
      <c r="M696" t="s">
        <v>4</v>
      </c>
      <c r="N696">
        <v>0</v>
      </c>
      <c r="O696">
        <v>0</v>
      </c>
      <c r="P696" t="s">
        <v>5</v>
      </c>
      <c r="Q696">
        <v>0</v>
      </c>
      <c r="R696">
        <v>0</v>
      </c>
      <c r="S696" t="s">
        <v>6</v>
      </c>
      <c r="T696">
        <v>0</v>
      </c>
      <c r="U696">
        <v>0</v>
      </c>
      <c r="V696" t="s">
        <v>7</v>
      </c>
      <c r="W696">
        <v>0</v>
      </c>
      <c r="X696">
        <v>0</v>
      </c>
      <c r="Y696" t="s">
        <v>8</v>
      </c>
      <c r="Z696">
        <v>0</v>
      </c>
      <c r="AA696">
        <v>0</v>
      </c>
      <c r="AB696" t="s">
        <v>9</v>
      </c>
      <c r="AC696">
        <v>0</v>
      </c>
      <c r="AD696">
        <v>0</v>
      </c>
      <c r="AE696" t="s">
        <v>10</v>
      </c>
      <c r="AF696">
        <v>32767</v>
      </c>
      <c r="AG696">
        <v>0</v>
      </c>
      <c r="AH696" t="s">
        <v>11</v>
      </c>
      <c r="AI696">
        <v>-32767</v>
      </c>
      <c r="AJ696">
        <v>0</v>
      </c>
      <c r="AK696" t="s">
        <v>12</v>
      </c>
      <c r="AL696">
        <v>212466187.12</v>
      </c>
      <c r="AM696">
        <v>16</v>
      </c>
    </row>
    <row r="697" spans="1:39" x14ac:dyDescent="0.25">
      <c r="A697" t="s">
        <v>180</v>
      </c>
      <c r="B697">
        <v>16</v>
      </c>
      <c r="C697">
        <v>400</v>
      </c>
      <c r="D697" t="s">
        <v>1</v>
      </c>
      <c r="E697">
        <v>0</v>
      </c>
      <c r="F697">
        <v>0</v>
      </c>
      <c r="G697" t="s">
        <v>2</v>
      </c>
      <c r="H697">
        <v>1144.1407959999999</v>
      </c>
      <c r="I697">
        <v>0.554261</v>
      </c>
      <c r="J697" t="s">
        <v>3</v>
      </c>
      <c r="K697">
        <v>353.32124599999997</v>
      </c>
      <c r="L697">
        <v>4.1765999999999998E-2</v>
      </c>
      <c r="M697" t="s">
        <v>4</v>
      </c>
      <c r="N697">
        <v>0</v>
      </c>
      <c r="O697">
        <v>0</v>
      </c>
      <c r="P697" t="s">
        <v>5</v>
      </c>
      <c r="Q697">
        <v>0</v>
      </c>
      <c r="R697">
        <v>0</v>
      </c>
      <c r="S697" t="s">
        <v>6</v>
      </c>
      <c r="T697">
        <v>0</v>
      </c>
      <c r="U697">
        <v>0</v>
      </c>
      <c r="V697" t="s">
        <v>7</v>
      </c>
      <c r="W697">
        <v>0</v>
      </c>
      <c r="X697">
        <v>0</v>
      </c>
      <c r="Y697" t="s">
        <v>8</v>
      </c>
      <c r="Z697">
        <v>0</v>
      </c>
      <c r="AA697">
        <v>0</v>
      </c>
      <c r="AB697" t="s">
        <v>9</v>
      </c>
      <c r="AC697">
        <v>0</v>
      </c>
      <c r="AD697">
        <v>0</v>
      </c>
      <c r="AE697" t="s">
        <v>10</v>
      </c>
      <c r="AF697">
        <v>32767</v>
      </c>
      <c r="AG697">
        <v>0</v>
      </c>
      <c r="AH697" t="s">
        <v>11</v>
      </c>
      <c r="AI697">
        <v>-32767</v>
      </c>
      <c r="AJ697">
        <v>0</v>
      </c>
      <c r="AK697" t="s">
        <v>12</v>
      </c>
      <c r="AL697">
        <v>212466187.13999999</v>
      </c>
      <c r="AM697">
        <v>16</v>
      </c>
    </row>
    <row r="698" spans="1:39" x14ac:dyDescent="0.25">
      <c r="A698" t="s">
        <v>180</v>
      </c>
      <c r="B698">
        <v>17</v>
      </c>
      <c r="C698">
        <v>425</v>
      </c>
      <c r="D698" t="s">
        <v>1</v>
      </c>
      <c r="E698">
        <v>0</v>
      </c>
      <c r="F698">
        <v>0</v>
      </c>
      <c r="G698" t="s">
        <v>2</v>
      </c>
      <c r="H698">
        <v>1216.081809</v>
      </c>
      <c r="I698">
        <v>0.56104900000000002</v>
      </c>
      <c r="J698" t="s">
        <v>3</v>
      </c>
      <c r="K698">
        <v>375.83995499999997</v>
      </c>
      <c r="L698">
        <v>5.1417999999999998E-2</v>
      </c>
      <c r="M698" t="s">
        <v>4</v>
      </c>
      <c r="N698">
        <v>0</v>
      </c>
      <c r="O698">
        <v>0</v>
      </c>
      <c r="P698" t="s">
        <v>5</v>
      </c>
      <c r="Q698">
        <v>0</v>
      </c>
      <c r="R698">
        <v>0</v>
      </c>
      <c r="S698" t="s">
        <v>6</v>
      </c>
      <c r="T698">
        <v>0</v>
      </c>
      <c r="U698">
        <v>0</v>
      </c>
      <c r="V698" t="s">
        <v>7</v>
      </c>
      <c r="W698">
        <v>0</v>
      </c>
      <c r="X698">
        <v>0</v>
      </c>
      <c r="Y698" t="s">
        <v>8</v>
      </c>
      <c r="Z698">
        <v>0</v>
      </c>
      <c r="AA698">
        <v>0</v>
      </c>
      <c r="AB698" t="s">
        <v>9</v>
      </c>
      <c r="AC698">
        <v>0</v>
      </c>
      <c r="AD698">
        <v>0</v>
      </c>
      <c r="AE698" t="s">
        <v>10</v>
      </c>
      <c r="AF698">
        <v>32767</v>
      </c>
      <c r="AG698">
        <v>0</v>
      </c>
      <c r="AH698" t="s">
        <v>11</v>
      </c>
      <c r="AI698">
        <v>-32767</v>
      </c>
      <c r="AJ698">
        <v>0</v>
      </c>
      <c r="AK698" t="s">
        <v>12</v>
      </c>
      <c r="AL698">
        <v>212466187.13999999</v>
      </c>
      <c r="AM698">
        <v>16</v>
      </c>
    </row>
    <row r="699" spans="1:39" x14ac:dyDescent="0.25">
      <c r="A699" t="s">
        <v>180</v>
      </c>
      <c r="B699">
        <v>18</v>
      </c>
      <c r="C699">
        <v>450</v>
      </c>
      <c r="D699" t="s">
        <v>1</v>
      </c>
      <c r="E699">
        <v>0</v>
      </c>
      <c r="F699">
        <v>0</v>
      </c>
      <c r="G699" t="s">
        <v>2</v>
      </c>
      <c r="H699">
        <v>1288.071733</v>
      </c>
      <c r="I699">
        <v>0.64563999999999999</v>
      </c>
      <c r="J699" t="s">
        <v>3</v>
      </c>
      <c r="K699">
        <v>398.400171</v>
      </c>
      <c r="L699">
        <v>6.5202999999999997E-2</v>
      </c>
      <c r="M699" t="s">
        <v>4</v>
      </c>
      <c r="N699">
        <v>0</v>
      </c>
      <c r="O699">
        <v>0</v>
      </c>
      <c r="P699" t="s">
        <v>5</v>
      </c>
      <c r="Q699">
        <v>0</v>
      </c>
      <c r="R699">
        <v>0</v>
      </c>
      <c r="S699" t="s">
        <v>6</v>
      </c>
      <c r="T699">
        <v>0</v>
      </c>
      <c r="U699">
        <v>0</v>
      </c>
      <c r="V699" t="s">
        <v>7</v>
      </c>
      <c r="W699">
        <v>0</v>
      </c>
      <c r="X699">
        <v>0</v>
      </c>
      <c r="Y699" t="s">
        <v>8</v>
      </c>
      <c r="Z699">
        <v>0</v>
      </c>
      <c r="AA699">
        <v>0</v>
      </c>
      <c r="AB699" t="s">
        <v>9</v>
      </c>
      <c r="AC699">
        <v>0</v>
      </c>
      <c r="AD699">
        <v>0</v>
      </c>
      <c r="AE699" t="s">
        <v>10</v>
      </c>
      <c r="AF699">
        <v>32767</v>
      </c>
      <c r="AG699">
        <v>0</v>
      </c>
      <c r="AH699" t="s">
        <v>11</v>
      </c>
      <c r="AI699">
        <v>-32767</v>
      </c>
      <c r="AJ699">
        <v>0</v>
      </c>
      <c r="AK699" t="s">
        <v>12</v>
      </c>
      <c r="AL699">
        <v>212466187.13999999</v>
      </c>
      <c r="AM699">
        <v>16</v>
      </c>
    </row>
    <row r="700" spans="1:39" x14ac:dyDescent="0.25">
      <c r="A700" t="s">
        <v>180</v>
      </c>
      <c r="B700">
        <v>19</v>
      </c>
      <c r="C700">
        <v>475</v>
      </c>
      <c r="D700" t="s">
        <v>1</v>
      </c>
      <c r="E700">
        <v>0</v>
      </c>
      <c r="F700">
        <v>0</v>
      </c>
      <c r="G700" t="s">
        <v>2</v>
      </c>
      <c r="H700">
        <v>1360.0932909999999</v>
      </c>
      <c r="I700">
        <v>0.73350499999999996</v>
      </c>
      <c r="J700" t="s">
        <v>3</v>
      </c>
      <c r="K700">
        <v>421.00052499999998</v>
      </c>
      <c r="L700">
        <v>8.1041000000000002E-2</v>
      </c>
      <c r="M700" t="s">
        <v>4</v>
      </c>
      <c r="N700">
        <v>0</v>
      </c>
      <c r="O700">
        <v>0</v>
      </c>
      <c r="P700" t="s">
        <v>5</v>
      </c>
      <c r="Q700">
        <v>0</v>
      </c>
      <c r="R700">
        <v>0</v>
      </c>
      <c r="S700" t="s">
        <v>6</v>
      </c>
      <c r="T700">
        <v>0</v>
      </c>
      <c r="U700">
        <v>0</v>
      </c>
      <c r="V700" t="s">
        <v>7</v>
      </c>
      <c r="W700">
        <v>0</v>
      </c>
      <c r="X700">
        <v>0</v>
      </c>
      <c r="Y700" t="s">
        <v>8</v>
      </c>
      <c r="Z700">
        <v>0</v>
      </c>
      <c r="AA700">
        <v>0</v>
      </c>
      <c r="AB700" t="s">
        <v>9</v>
      </c>
      <c r="AC700">
        <v>0</v>
      </c>
      <c r="AD700">
        <v>0</v>
      </c>
      <c r="AE700" t="s">
        <v>10</v>
      </c>
      <c r="AF700">
        <v>32767</v>
      </c>
      <c r="AG700">
        <v>0</v>
      </c>
      <c r="AH700" t="s">
        <v>11</v>
      </c>
      <c r="AI700">
        <v>-32767</v>
      </c>
      <c r="AJ700">
        <v>0</v>
      </c>
      <c r="AK700" t="s">
        <v>12</v>
      </c>
      <c r="AL700">
        <v>212466187.16</v>
      </c>
      <c r="AM700">
        <v>24</v>
      </c>
    </row>
    <row r="701" spans="1:39" x14ac:dyDescent="0.25">
      <c r="A701" t="s">
        <v>180</v>
      </c>
      <c r="B701">
        <v>20</v>
      </c>
      <c r="C701">
        <v>500</v>
      </c>
      <c r="D701" t="s">
        <v>1</v>
      </c>
      <c r="E701">
        <v>0</v>
      </c>
      <c r="F701">
        <v>0</v>
      </c>
      <c r="G701" t="s">
        <v>2</v>
      </c>
      <c r="H701">
        <v>1432.179167</v>
      </c>
      <c r="I701">
        <v>0.76976500000000003</v>
      </c>
      <c r="J701" t="s">
        <v>3</v>
      </c>
      <c r="K701">
        <v>443.65418199999999</v>
      </c>
      <c r="L701">
        <v>8.6291999999999994E-2</v>
      </c>
      <c r="M701" t="s">
        <v>4</v>
      </c>
      <c r="N701">
        <v>0</v>
      </c>
      <c r="O701">
        <v>0</v>
      </c>
      <c r="P701" t="s">
        <v>5</v>
      </c>
      <c r="Q701">
        <v>0</v>
      </c>
      <c r="R701">
        <v>0</v>
      </c>
      <c r="S701" t="s">
        <v>6</v>
      </c>
      <c r="T701">
        <v>0</v>
      </c>
      <c r="U701">
        <v>0</v>
      </c>
      <c r="V701" t="s">
        <v>7</v>
      </c>
      <c r="W701">
        <v>0</v>
      </c>
      <c r="X701">
        <v>0</v>
      </c>
      <c r="Y701" t="s">
        <v>8</v>
      </c>
      <c r="Z701">
        <v>0</v>
      </c>
      <c r="AA701">
        <v>0</v>
      </c>
      <c r="AB701" t="s">
        <v>9</v>
      </c>
      <c r="AC701">
        <v>0</v>
      </c>
      <c r="AD701">
        <v>0</v>
      </c>
      <c r="AE701" t="s">
        <v>10</v>
      </c>
      <c r="AF701">
        <v>32767</v>
      </c>
      <c r="AG701">
        <v>0</v>
      </c>
      <c r="AH701" t="s">
        <v>11</v>
      </c>
      <c r="AI701">
        <v>-32767</v>
      </c>
      <c r="AJ701">
        <v>0</v>
      </c>
      <c r="AK701" t="s">
        <v>12</v>
      </c>
      <c r="AL701">
        <v>212466187.16</v>
      </c>
      <c r="AM701">
        <v>24</v>
      </c>
    </row>
    <row r="702" spans="1:39" x14ac:dyDescent="0.25">
      <c r="A702" t="s">
        <v>181</v>
      </c>
      <c r="B702">
        <v>1</v>
      </c>
      <c r="C702">
        <v>25</v>
      </c>
      <c r="D702" t="s">
        <v>1</v>
      </c>
      <c r="E702">
        <v>0</v>
      </c>
      <c r="F702">
        <v>0</v>
      </c>
      <c r="G702" t="s">
        <v>2</v>
      </c>
      <c r="H702">
        <v>39.521318999999998</v>
      </c>
      <c r="I702">
        <v>9.7230000000000007E-3</v>
      </c>
      <c r="J702" t="s">
        <v>3</v>
      </c>
      <c r="K702">
        <v>21.587945999999999</v>
      </c>
      <c r="L702">
        <v>2.0699999999999998E-3</v>
      </c>
      <c r="M702" t="s">
        <v>4</v>
      </c>
      <c r="N702">
        <v>0</v>
      </c>
      <c r="O702">
        <v>0</v>
      </c>
      <c r="P702" t="s">
        <v>5</v>
      </c>
      <c r="Q702">
        <v>0</v>
      </c>
      <c r="R702">
        <v>0</v>
      </c>
      <c r="S702" t="s">
        <v>6</v>
      </c>
      <c r="T702">
        <v>0</v>
      </c>
      <c r="U702">
        <v>0</v>
      </c>
      <c r="V702" t="s">
        <v>7</v>
      </c>
      <c r="W702">
        <v>0</v>
      </c>
      <c r="X702">
        <v>0</v>
      </c>
      <c r="Y702" t="s">
        <v>8</v>
      </c>
      <c r="Z702">
        <v>0</v>
      </c>
      <c r="AA702">
        <v>0</v>
      </c>
      <c r="AB702" t="s">
        <v>9</v>
      </c>
      <c r="AC702">
        <v>0</v>
      </c>
      <c r="AD702">
        <v>0</v>
      </c>
      <c r="AE702" t="s">
        <v>10</v>
      </c>
      <c r="AF702">
        <v>32767</v>
      </c>
      <c r="AG702">
        <v>0</v>
      </c>
      <c r="AH702" t="s">
        <v>11</v>
      </c>
      <c r="AI702">
        <v>-32767</v>
      </c>
      <c r="AJ702">
        <v>0</v>
      </c>
      <c r="AK702" t="s">
        <v>12</v>
      </c>
      <c r="AL702">
        <v>212466192.46000001</v>
      </c>
      <c r="AM702">
        <v>-24</v>
      </c>
    </row>
    <row r="703" spans="1:39" x14ac:dyDescent="0.25">
      <c r="A703" t="s">
        <v>181</v>
      </c>
      <c r="B703">
        <v>2</v>
      </c>
      <c r="C703">
        <v>50</v>
      </c>
      <c r="D703" t="s">
        <v>1</v>
      </c>
      <c r="E703">
        <v>0</v>
      </c>
      <c r="F703">
        <v>0</v>
      </c>
      <c r="G703" t="s">
        <v>2</v>
      </c>
      <c r="H703">
        <v>79.174664000000007</v>
      </c>
      <c r="I703">
        <v>2.2336000000000002E-2</v>
      </c>
      <c r="J703" t="s">
        <v>3</v>
      </c>
      <c r="K703">
        <v>43.318188999999997</v>
      </c>
      <c r="L703">
        <v>5.7289999999999997E-3</v>
      </c>
      <c r="M703" t="s">
        <v>4</v>
      </c>
      <c r="N703">
        <v>0</v>
      </c>
      <c r="O703">
        <v>0</v>
      </c>
      <c r="P703" t="s">
        <v>5</v>
      </c>
      <c r="Q703">
        <v>0</v>
      </c>
      <c r="R703">
        <v>0</v>
      </c>
      <c r="S703" t="s">
        <v>6</v>
      </c>
      <c r="T703">
        <v>0</v>
      </c>
      <c r="U703">
        <v>0</v>
      </c>
      <c r="V703" t="s">
        <v>7</v>
      </c>
      <c r="W703">
        <v>0</v>
      </c>
      <c r="X703">
        <v>0</v>
      </c>
      <c r="Y703" t="s">
        <v>8</v>
      </c>
      <c r="Z703">
        <v>0</v>
      </c>
      <c r="AA703">
        <v>0</v>
      </c>
      <c r="AB703" t="s">
        <v>9</v>
      </c>
      <c r="AC703">
        <v>0</v>
      </c>
      <c r="AD703">
        <v>0</v>
      </c>
      <c r="AE703" t="s">
        <v>10</v>
      </c>
      <c r="AF703">
        <v>32767</v>
      </c>
      <c r="AG703">
        <v>0</v>
      </c>
      <c r="AH703" t="s">
        <v>11</v>
      </c>
      <c r="AI703">
        <v>-32767</v>
      </c>
      <c r="AJ703">
        <v>0</v>
      </c>
      <c r="AK703" t="s">
        <v>12</v>
      </c>
      <c r="AL703">
        <v>212466192.46000001</v>
      </c>
      <c r="AM703">
        <v>-24</v>
      </c>
    </row>
    <row r="704" spans="1:39" x14ac:dyDescent="0.25">
      <c r="A704" t="s">
        <v>181</v>
      </c>
      <c r="B704">
        <v>3</v>
      </c>
      <c r="C704">
        <v>75</v>
      </c>
      <c r="D704" t="s">
        <v>1</v>
      </c>
      <c r="E704">
        <v>0</v>
      </c>
      <c r="F704">
        <v>0</v>
      </c>
      <c r="G704" t="s">
        <v>2</v>
      </c>
      <c r="H704">
        <v>118.957521</v>
      </c>
      <c r="I704">
        <v>5.2768000000000002E-2</v>
      </c>
      <c r="J704" t="s">
        <v>3</v>
      </c>
      <c r="K704">
        <v>65.173796999999993</v>
      </c>
      <c r="L704">
        <v>9.4999999999999998E-3</v>
      </c>
      <c r="M704" t="s">
        <v>4</v>
      </c>
      <c r="N704">
        <v>0</v>
      </c>
      <c r="O704">
        <v>0</v>
      </c>
      <c r="P704" t="s">
        <v>5</v>
      </c>
      <c r="Q704">
        <v>0</v>
      </c>
      <c r="R704">
        <v>0</v>
      </c>
      <c r="S704" t="s">
        <v>6</v>
      </c>
      <c r="T704">
        <v>0</v>
      </c>
      <c r="U704">
        <v>0</v>
      </c>
      <c r="V704" t="s">
        <v>7</v>
      </c>
      <c r="W704">
        <v>0</v>
      </c>
      <c r="X704">
        <v>0</v>
      </c>
      <c r="Y704" t="s">
        <v>8</v>
      </c>
      <c r="Z704">
        <v>0</v>
      </c>
      <c r="AA704">
        <v>0</v>
      </c>
      <c r="AB704" t="s">
        <v>9</v>
      </c>
      <c r="AC704">
        <v>0</v>
      </c>
      <c r="AD704">
        <v>0</v>
      </c>
      <c r="AE704" t="s">
        <v>10</v>
      </c>
      <c r="AF704">
        <v>32767</v>
      </c>
      <c r="AG704">
        <v>0</v>
      </c>
      <c r="AH704" t="s">
        <v>11</v>
      </c>
      <c r="AI704">
        <v>-32767</v>
      </c>
      <c r="AJ704">
        <v>0</v>
      </c>
      <c r="AK704" t="s">
        <v>12</v>
      </c>
      <c r="AL704">
        <v>212466192.46000001</v>
      </c>
      <c r="AM704">
        <v>-24</v>
      </c>
    </row>
    <row r="705" spans="1:39" x14ac:dyDescent="0.25">
      <c r="A705" t="s">
        <v>181</v>
      </c>
      <c r="B705">
        <v>4</v>
      </c>
      <c r="C705">
        <v>100</v>
      </c>
      <c r="D705" t="s">
        <v>1</v>
      </c>
      <c r="E705">
        <v>0</v>
      </c>
      <c r="F705">
        <v>0</v>
      </c>
      <c r="G705" t="s">
        <v>2</v>
      </c>
      <c r="H705">
        <v>158.81544700000001</v>
      </c>
      <c r="I705">
        <v>8.2513000000000003E-2</v>
      </c>
      <c r="J705" t="s">
        <v>3</v>
      </c>
      <c r="K705">
        <v>87.098861999999997</v>
      </c>
      <c r="L705">
        <v>1.1528999999999999E-2</v>
      </c>
      <c r="M705" t="s">
        <v>4</v>
      </c>
      <c r="N705">
        <v>0</v>
      </c>
      <c r="O705">
        <v>0</v>
      </c>
      <c r="P705" t="s">
        <v>5</v>
      </c>
      <c r="Q705">
        <v>0</v>
      </c>
      <c r="R705">
        <v>0</v>
      </c>
      <c r="S705" t="s">
        <v>6</v>
      </c>
      <c r="T705">
        <v>0</v>
      </c>
      <c r="U705">
        <v>0</v>
      </c>
      <c r="V705" t="s">
        <v>7</v>
      </c>
      <c r="W705">
        <v>0</v>
      </c>
      <c r="X705">
        <v>0</v>
      </c>
      <c r="Y705" t="s">
        <v>8</v>
      </c>
      <c r="Z705">
        <v>0</v>
      </c>
      <c r="AA705">
        <v>0</v>
      </c>
      <c r="AB705" t="s">
        <v>9</v>
      </c>
      <c r="AC705">
        <v>0</v>
      </c>
      <c r="AD705">
        <v>0</v>
      </c>
      <c r="AE705" t="s">
        <v>10</v>
      </c>
      <c r="AF705">
        <v>32767</v>
      </c>
      <c r="AG705">
        <v>0</v>
      </c>
      <c r="AH705" t="s">
        <v>11</v>
      </c>
      <c r="AI705">
        <v>-32767</v>
      </c>
      <c r="AJ705">
        <v>0</v>
      </c>
      <c r="AK705" t="s">
        <v>12</v>
      </c>
      <c r="AL705">
        <v>212466192.46000001</v>
      </c>
      <c r="AM705">
        <v>-24</v>
      </c>
    </row>
    <row r="706" spans="1:39" x14ac:dyDescent="0.25">
      <c r="A706" t="s">
        <v>181</v>
      </c>
      <c r="B706">
        <v>5</v>
      </c>
      <c r="C706">
        <v>125</v>
      </c>
      <c r="D706" t="s">
        <v>1</v>
      </c>
      <c r="E706">
        <v>0</v>
      </c>
      <c r="F706">
        <v>0</v>
      </c>
      <c r="G706" t="s">
        <v>2</v>
      </c>
      <c r="H706">
        <v>198.70554200000001</v>
      </c>
      <c r="I706">
        <v>0.128411</v>
      </c>
      <c r="J706" t="s">
        <v>3</v>
      </c>
      <c r="K706">
        <v>109.07538700000001</v>
      </c>
      <c r="L706">
        <v>1.4166E-2</v>
      </c>
      <c r="M706" t="s">
        <v>4</v>
      </c>
      <c r="N706">
        <v>0</v>
      </c>
      <c r="O706">
        <v>0</v>
      </c>
      <c r="P706" t="s">
        <v>5</v>
      </c>
      <c r="Q706">
        <v>0</v>
      </c>
      <c r="R706">
        <v>0</v>
      </c>
      <c r="S706" t="s">
        <v>6</v>
      </c>
      <c r="T706">
        <v>0</v>
      </c>
      <c r="U706">
        <v>0</v>
      </c>
      <c r="V706" t="s">
        <v>7</v>
      </c>
      <c r="W706">
        <v>0</v>
      </c>
      <c r="X706">
        <v>0</v>
      </c>
      <c r="Y706" t="s">
        <v>8</v>
      </c>
      <c r="Z706">
        <v>0</v>
      </c>
      <c r="AA706">
        <v>0</v>
      </c>
      <c r="AB706" t="s">
        <v>9</v>
      </c>
      <c r="AC706">
        <v>0</v>
      </c>
      <c r="AD706">
        <v>0</v>
      </c>
      <c r="AE706" t="s">
        <v>10</v>
      </c>
      <c r="AF706">
        <v>32767</v>
      </c>
      <c r="AG706">
        <v>0</v>
      </c>
      <c r="AH706" t="s">
        <v>11</v>
      </c>
      <c r="AI706">
        <v>-32767</v>
      </c>
      <c r="AJ706">
        <v>0</v>
      </c>
      <c r="AK706" t="s">
        <v>12</v>
      </c>
      <c r="AL706">
        <v>212466192.46000001</v>
      </c>
      <c r="AM706">
        <v>-24</v>
      </c>
    </row>
    <row r="707" spans="1:39" x14ac:dyDescent="0.25">
      <c r="A707" t="s">
        <v>181</v>
      </c>
      <c r="B707">
        <v>6</v>
      </c>
      <c r="C707">
        <v>150</v>
      </c>
      <c r="D707" t="s">
        <v>1</v>
      </c>
      <c r="E707">
        <v>0</v>
      </c>
      <c r="F707">
        <v>0</v>
      </c>
      <c r="G707" t="s">
        <v>2</v>
      </c>
      <c r="H707">
        <v>238.65578099999999</v>
      </c>
      <c r="I707">
        <v>0.177537</v>
      </c>
      <c r="J707" t="s">
        <v>3</v>
      </c>
      <c r="K707">
        <v>131.098737</v>
      </c>
      <c r="L707">
        <v>1.6123999999999999E-2</v>
      </c>
      <c r="M707" t="s">
        <v>4</v>
      </c>
      <c r="N707">
        <v>0</v>
      </c>
      <c r="O707">
        <v>0</v>
      </c>
      <c r="P707" t="s">
        <v>5</v>
      </c>
      <c r="Q707">
        <v>0</v>
      </c>
      <c r="R707">
        <v>0</v>
      </c>
      <c r="S707" t="s">
        <v>6</v>
      </c>
      <c r="T707">
        <v>0</v>
      </c>
      <c r="U707">
        <v>0</v>
      </c>
      <c r="V707" t="s">
        <v>7</v>
      </c>
      <c r="W707">
        <v>0</v>
      </c>
      <c r="X707">
        <v>0</v>
      </c>
      <c r="Y707" t="s">
        <v>8</v>
      </c>
      <c r="Z707">
        <v>0</v>
      </c>
      <c r="AA707">
        <v>0</v>
      </c>
      <c r="AB707" t="s">
        <v>9</v>
      </c>
      <c r="AC707">
        <v>0</v>
      </c>
      <c r="AD707">
        <v>0</v>
      </c>
      <c r="AE707" t="s">
        <v>10</v>
      </c>
      <c r="AF707">
        <v>32767</v>
      </c>
      <c r="AG707">
        <v>0</v>
      </c>
      <c r="AH707" t="s">
        <v>11</v>
      </c>
      <c r="AI707">
        <v>-32767</v>
      </c>
      <c r="AJ707">
        <v>0</v>
      </c>
      <c r="AK707" t="s">
        <v>12</v>
      </c>
      <c r="AL707">
        <v>212466192.46000001</v>
      </c>
      <c r="AM707">
        <v>-24</v>
      </c>
    </row>
    <row r="708" spans="1:39" x14ac:dyDescent="0.25">
      <c r="A708" t="s">
        <v>181</v>
      </c>
      <c r="B708">
        <v>7</v>
      </c>
      <c r="C708">
        <v>175</v>
      </c>
      <c r="D708" t="s">
        <v>1</v>
      </c>
      <c r="E708">
        <v>0</v>
      </c>
      <c r="F708">
        <v>0</v>
      </c>
      <c r="G708" t="s">
        <v>2</v>
      </c>
      <c r="H708">
        <v>278.65778499999999</v>
      </c>
      <c r="I708">
        <v>0.23524400000000001</v>
      </c>
      <c r="J708" t="s">
        <v>3</v>
      </c>
      <c r="K708">
        <v>153.168587</v>
      </c>
      <c r="L708">
        <v>1.7329000000000001E-2</v>
      </c>
      <c r="M708" t="s">
        <v>4</v>
      </c>
      <c r="N708">
        <v>0</v>
      </c>
      <c r="O708">
        <v>0</v>
      </c>
      <c r="P708" t="s">
        <v>5</v>
      </c>
      <c r="Q708">
        <v>0</v>
      </c>
      <c r="R708">
        <v>0</v>
      </c>
      <c r="S708" t="s">
        <v>6</v>
      </c>
      <c r="T708">
        <v>0</v>
      </c>
      <c r="U708">
        <v>0</v>
      </c>
      <c r="V708" t="s">
        <v>7</v>
      </c>
      <c r="W708">
        <v>0</v>
      </c>
      <c r="X708">
        <v>0</v>
      </c>
      <c r="Y708" t="s">
        <v>8</v>
      </c>
      <c r="Z708">
        <v>0</v>
      </c>
      <c r="AA708">
        <v>0</v>
      </c>
      <c r="AB708" t="s">
        <v>9</v>
      </c>
      <c r="AC708">
        <v>0</v>
      </c>
      <c r="AD708">
        <v>0</v>
      </c>
      <c r="AE708" t="s">
        <v>10</v>
      </c>
      <c r="AF708">
        <v>32767</v>
      </c>
      <c r="AG708">
        <v>0</v>
      </c>
      <c r="AH708" t="s">
        <v>11</v>
      </c>
      <c r="AI708">
        <v>-32767</v>
      </c>
      <c r="AJ708">
        <v>0</v>
      </c>
      <c r="AK708" t="s">
        <v>12</v>
      </c>
      <c r="AL708">
        <v>212466192.47999999</v>
      </c>
      <c r="AM708">
        <v>-16</v>
      </c>
    </row>
    <row r="709" spans="1:39" x14ac:dyDescent="0.25">
      <c r="A709" t="s">
        <v>181</v>
      </c>
      <c r="B709">
        <v>8</v>
      </c>
      <c r="C709">
        <v>200</v>
      </c>
      <c r="D709" t="s">
        <v>1</v>
      </c>
      <c r="E709">
        <v>0</v>
      </c>
      <c r="F709">
        <v>0</v>
      </c>
      <c r="G709" t="s">
        <v>2</v>
      </c>
      <c r="H709">
        <v>318.69957199999999</v>
      </c>
      <c r="I709">
        <v>0.30321300000000001</v>
      </c>
      <c r="J709" t="s">
        <v>3</v>
      </c>
      <c r="K709">
        <v>175.28181699999999</v>
      </c>
      <c r="L709">
        <v>2.0629999999999999E-2</v>
      </c>
      <c r="M709" t="s">
        <v>4</v>
      </c>
      <c r="N709">
        <v>0</v>
      </c>
      <c r="O709">
        <v>0</v>
      </c>
      <c r="P709" t="s">
        <v>5</v>
      </c>
      <c r="Q709">
        <v>0</v>
      </c>
      <c r="R709">
        <v>0</v>
      </c>
      <c r="S709" t="s">
        <v>6</v>
      </c>
      <c r="T709">
        <v>0</v>
      </c>
      <c r="U709">
        <v>0</v>
      </c>
      <c r="V709" t="s">
        <v>7</v>
      </c>
      <c r="W709">
        <v>0</v>
      </c>
      <c r="X709">
        <v>0</v>
      </c>
      <c r="Y709" t="s">
        <v>8</v>
      </c>
      <c r="Z709">
        <v>0</v>
      </c>
      <c r="AA709">
        <v>0</v>
      </c>
      <c r="AB709" t="s">
        <v>9</v>
      </c>
      <c r="AC709">
        <v>0</v>
      </c>
      <c r="AD709">
        <v>0</v>
      </c>
      <c r="AE709" t="s">
        <v>10</v>
      </c>
      <c r="AF709">
        <v>32767</v>
      </c>
      <c r="AG709">
        <v>0</v>
      </c>
      <c r="AH709" t="s">
        <v>11</v>
      </c>
      <c r="AI709">
        <v>-32767</v>
      </c>
      <c r="AJ709">
        <v>0</v>
      </c>
      <c r="AK709" t="s">
        <v>12</v>
      </c>
      <c r="AL709">
        <v>212466192.47999999</v>
      </c>
      <c r="AM709">
        <v>-16</v>
      </c>
    </row>
    <row r="710" spans="1:39" x14ac:dyDescent="0.25">
      <c r="A710" t="s">
        <v>181</v>
      </c>
      <c r="B710">
        <v>9</v>
      </c>
      <c r="C710">
        <v>225</v>
      </c>
      <c r="D710" t="s">
        <v>1</v>
      </c>
      <c r="E710">
        <v>0</v>
      </c>
      <c r="F710">
        <v>0</v>
      </c>
      <c r="G710" t="s">
        <v>2</v>
      </c>
      <c r="H710">
        <v>358.77092800000003</v>
      </c>
      <c r="I710">
        <v>0.36244500000000002</v>
      </c>
      <c r="J710" t="s">
        <v>3</v>
      </c>
      <c r="K710">
        <v>197.439944</v>
      </c>
      <c r="L710">
        <v>2.41E-2</v>
      </c>
      <c r="M710" t="s">
        <v>4</v>
      </c>
      <c r="N710">
        <v>0</v>
      </c>
      <c r="O710">
        <v>0</v>
      </c>
      <c r="P710" t="s">
        <v>5</v>
      </c>
      <c r="Q710">
        <v>0</v>
      </c>
      <c r="R710">
        <v>0</v>
      </c>
      <c r="S710" t="s">
        <v>6</v>
      </c>
      <c r="T710">
        <v>0</v>
      </c>
      <c r="U710">
        <v>0</v>
      </c>
      <c r="V710" t="s">
        <v>7</v>
      </c>
      <c r="W710">
        <v>0</v>
      </c>
      <c r="X710">
        <v>0</v>
      </c>
      <c r="Y710" t="s">
        <v>8</v>
      </c>
      <c r="Z710">
        <v>0</v>
      </c>
      <c r="AA710">
        <v>0</v>
      </c>
      <c r="AB710" t="s">
        <v>9</v>
      </c>
      <c r="AC710">
        <v>0</v>
      </c>
      <c r="AD710">
        <v>0</v>
      </c>
      <c r="AE710" t="s">
        <v>10</v>
      </c>
      <c r="AF710">
        <v>32767</v>
      </c>
      <c r="AG710">
        <v>0</v>
      </c>
      <c r="AH710" t="s">
        <v>11</v>
      </c>
      <c r="AI710">
        <v>-32767</v>
      </c>
      <c r="AJ710">
        <v>0</v>
      </c>
      <c r="AK710" t="s">
        <v>12</v>
      </c>
      <c r="AL710">
        <v>212466192.47999999</v>
      </c>
      <c r="AM710">
        <v>-16</v>
      </c>
    </row>
    <row r="711" spans="1:39" x14ac:dyDescent="0.25">
      <c r="A711" t="s">
        <v>181</v>
      </c>
      <c r="B711">
        <v>10</v>
      </c>
      <c r="C711">
        <v>250</v>
      </c>
      <c r="D711" t="s">
        <v>1</v>
      </c>
      <c r="E711">
        <v>0</v>
      </c>
      <c r="F711">
        <v>0</v>
      </c>
      <c r="G711" t="s">
        <v>2</v>
      </c>
      <c r="H711">
        <v>398.89703100000003</v>
      </c>
      <c r="I711">
        <v>0.43752799999999997</v>
      </c>
      <c r="J711" t="s">
        <v>3</v>
      </c>
      <c r="K711">
        <v>219.65138999999999</v>
      </c>
      <c r="L711">
        <v>2.7352000000000001E-2</v>
      </c>
      <c r="M711" t="s">
        <v>4</v>
      </c>
      <c r="N711">
        <v>0</v>
      </c>
      <c r="O711">
        <v>0</v>
      </c>
      <c r="P711" t="s">
        <v>5</v>
      </c>
      <c r="Q711">
        <v>0</v>
      </c>
      <c r="R711">
        <v>0</v>
      </c>
      <c r="S711" t="s">
        <v>6</v>
      </c>
      <c r="T711">
        <v>0</v>
      </c>
      <c r="U711">
        <v>0</v>
      </c>
      <c r="V711" t="s">
        <v>7</v>
      </c>
      <c r="W711">
        <v>0</v>
      </c>
      <c r="X711">
        <v>0</v>
      </c>
      <c r="Y711" t="s">
        <v>8</v>
      </c>
      <c r="Z711">
        <v>0</v>
      </c>
      <c r="AA711">
        <v>0</v>
      </c>
      <c r="AB711" t="s">
        <v>9</v>
      </c>
      <c r="AC711">
        <v>0</v>
      </c>
      <c r="AD711">
        <v>0</v>
      </c>
      <c r="AE711" t="s">
        <v>10</v>
      </c>
      <c r="AF711">
        <v>32767</v>
      </c>
      <c r="AG711">
        <v>0</v>
      </c>
      <c r="AH711" t="s">
        <v>11</v>
      </c>
      <c r="AI711">
        <v>-32767</v>
      </c>
      <c r="AJ711">
        <v>0</v>
      </c>
      <c r="AK711" t="s">
        <v>12</v>
      </c>
      <c r="AL711">
        <v>212466192.47999999</v>
      </c>
      <c r="AM711">
        <v>-16</v>
      </c>
    </row>
    <row r="712" spans="1:39" x14ac:dyDescent="0.25">
      <c r="A712" t="s">
        <v>181</v>
      </c>
      <c r="B712">
        <v>11</v>
      </c>
      <c r="C712">
        <v>275</v>
      </c>
      <c r="D712" t="s">
        <v>1</v>
      </c>
      <c r="E712">
        <v>0</v>
      </c>
      <c r="F712">
        <v>0</v>
      </c>
      <c r="G712" t="s">
        <v>2</v>
      </c>
      <c r="H712">
        <v>439.07653199999999</v>
      </c>
      <c r="I712">
        <v>0.56486400000000003</v>
      </c>
      <c r="J712" t="s">
        <v>3</v>
      </c>
      <c r="K712">
        <v>241.904742</v>
      </c>
      <c r="L712">
        <v>3.2606000000000003E-2</v>
      </c>
      <c r="M712" t="s">
        <v>4</v>
      </c>
      <c r="N712">
        <v>0</v>
      </c>
      <c r="O712">
        <v>0</v>
      </c>
      <c r="P712" t="s">
        <v>5</v>
      </c>
      <c r="Q712">
        <v>0</v>
      </c>
      <c r="R712">
        <v>0</v>
      </c>
      <c r="S712" t="s">
        <v>6</v>
      </c>
      <c r="T712">
        <v>0</v>
      </c>
      <c r="U712">
        <v>0</v>
      </c>
      <c r="V712" t="s">
        <v>7</v>
      </c>
      <c r="W712">
        <v>0</v>
      </c>
      <c r="X712">
        <v>0</v>
      </c>
      <c r="Y712" t="s">
        <v>8</v>
      </c>
      <c r="Z712">
        <v>0</v>
      </c>
      <c r="AA712">
        <v>0</v>
      </c>
      <c r="AB712" t="s">
        <v>9</v>
      </c>
      <c r="AC712">
        <v>0</v>
      </c>
      <c r="AD712">
        <v>0</v>
      </c>
      <c r="AE712" t="s">
        <v>10</v>
      </c>
      <c r="AF712">
        <v>32767</v>
      </c>
      <c r="AG712">
        <v>0</v>
      </c>
      <c r="AH712" t="s">
        <v>11</v>
      </c>
      <c r="AI712">
        <v>-32767</v>
      </c>
      <c r="AJ712">
        <v>0</v>
      </c>
      <c r="AK712" t="s">
        <v>12</v>
      </c>
      <c r="AL712">
        <v>212466192.47999999</v>
      </c>
      <c r="AM712">
        <v>-16</v>
      </c>
    </row>
    <row r="713" spans="1:39" x14ac:dyDescent="0.25">
      <c r="A713" t="s">
        <v>181</v>
      </c>
      <c r="B713">
        <v>12</v>
      </c>
      <c r="C713">
        <v>300</v>
      </c>
      <c r="D713" t="s">
        <v>1</v>
      </c>
      <c r="E713">
        <v>0</v>
      </c>
      <c r="F713">
        <v>0</v>
      </c>
      <c r="G713" t="s">
        <v>2</v>
      </c>
      <c r="H713">
        <v>479.29963900000001</v>
      </c>
      <c r="I713">
        <v>0.69510400000000006</v>
      </c>
      <c r="J713" t="s">
        <v>3</v>
      </c>
      <c r="K713">
        <v>264.20495099999999</v>
      </c>
      <c r="L713">
        <v>3.8960000000000002E-2</v>
      </c>
      <c r="M713" t="s">
        <v>4</v>
      </c>
      <c r="N713">
        <v>0</v>
      </c>
      <c r="O713">
        <v>0</v>
      </c>
      <c r="P713" t="s">
        <v>5</v>
      </c>
      <c r="Q713">
        <v>0</v>
      </c>
      <c r="R713">
        <v>0</v>
      </c>
      <c r="S713" t="s">
        <v>6</v>
      </c>
      <c r="T713">
        <v>0</v>
      </c>
      <c r="U713">
        <v>0</v>
      </c>
      <c r="V713" t="s">
        <v>7</v>
      </c>
      <c r="W713">
        <v>0</v>
      </c>
      <c r="X713">
        <v>0</v>
      </c>
      <c r="Y713" t="s">
        <v>8</v>
      </c>
      <c r="Z713">
        <v>0</v>
      </c>
      <c r="AA713">
        <v>0</v>
      </c>
      <c r="AB713" t="s">
        <v>9</v>
      </c>
      <c r="AC713">
        <v>0</v>
      </c>
      <c r="AD713">
        <v>0</v>
      </c>
      <c r="AE713" t="s">
        <v>10</v>
      </c>
      <c r="AF713">
        <v>32767</v>
      </c>
      <c r="AG713">
        <v>0</v>
      </c>
      <c r="AH713" t="s">
        <v>11</v>
      </c>
      <c r="AI713">
        <v>-32767</v>
      </c>
      <c r="AJ713">
        <v>0</v>
      </c>
      <c r="AK713" t="s">
        <v>12</v>
      </c>
      <c r="AL713">
        <v>212466192.47999999</v>
      </c>
      <c r="AM713">
        <v>-16</v>
      </c>
    </row>
    <row r="714" spans="1:39" x14ac:dyDescent="0.25">
      <c r="A714" t="s">
        <v>181</v>
      </c>
      <c r="B714">
        <v>13</v>
      </c>
      <c r="C714">
        <v>325</v>
      </c>
      <c r="D714" t="s">
        <v>1</v>
      </c>
      <c r="E714">
        <v>0</v>
      </c>
      <c r="F714">
        <v>0</v>
      </c>
      <c r="G714" t="s">
        <v>2</v>
      </c>
      <c r="H714">
        <v>519.574476</v>
      </c>
      <c r="I714">
        <v>0.84171200000000002</v>
      </c>
      <c r="J714" t="s">
        <v>3</v>
      </c>
      <c r="K714">
        <v>286.557593</v>
      </c>
      <c r="L714">
        <v>5.2311000000000003E-2</v>
      </c>
      <c r="M714" t="s">
        <v>4</v>
      </c>
      <c r="N714">
        <v>0</v>
      </c>
      <c r="O714">
        <v>0</v>
      </c>
      <c r="P714" t="s">
        <v>5</v>
      </c>
      <c r="Q714">
        <v>0</v>
      </c>
      <c r="R714">
        <v>0</v>
      </c>
      <c r="S714" t="s">
        <v>6</v>
      </c>
      <c r="T714">
        <v>0</v>
      </c>
      <c r="U714">
        <v>0</v>
      </c>
      <c r="V714" t="s">
        <v>7</v>
      </c>
      <c r="W714">
        <v>0</v>
      </c>
      <c r="X714">
        <v>0</v>
      </c>
      <c r="Y714" t="s">
        <v>8</v>
      </c>
      <c r="Z714">
        <v>0</v>
      </c>
      <c r="AA714">
        <v>0</v>
      </c>
      <c r="AB714" t="s">
        <v>9</v>
      </c>
      <c r="AC714">
        <v>0</v>
      </c>
      <c r="AD714">
        <v>0</v>
      </c>
      <c r="AE714" t="s">
        <v>10</v>
      </c>
      <c r="AF714">
        <v>32767</v>
      </c>
      <c r="AG714">
        <v>0</v>
      </c>
      <c r="AH714" t="s">
        <v>11</v>
      </c>
      <c r="AI714">
        <v>-32767</v>
      </c>
      <c r="AJ714">
        <v>0</v>
      </c>
      <c r="AK714" t="s">
        <v>12</v>
      </c>
      <c r="AL714">
        <v>212466192.47999999</v>
      </c>
      <c r="AM714">
        <v>-16</v>
      </c>
    </row>
    <row r="715" spans="1:39" x14ac:dyDescent="0.25">
      <c r="A715" t="s">
        <v>181</v>
      </c>
      <c r="B715">
        <v>14</v>
      </c>
      <c r="C715">
        <v>350</v>
      </c>
      <c r="D715" t="s">
        <v>1</v>
      </c>
      <c r="E715">
        <v>0</v>
      </c>
      <c r="F715">
        <v>0</v>
      </c>
      <c r="G715" t="s">
        <v>2</v>
      </c>
      <c r="H715">
        <v>559.91326300000003</v>
      </c>
      <c r="I715">
        <v>1.0014259999999999</v>
      </c>
      <c r="J715" t="s">
        <v>3</v>
      </c>
      <c r="K715">
        <v>308.95841799999999</v>
      </c>
      <c r="L715">
        <v>6.5887000000000001E-2</v>
      </c>
      <c r="M715" t="s">
        <v>4</v>
      </c>
      <c r="N715">
        <v>0</v>
      </c>
      <c r="O715">
        <v>0</v>
      </c>
      <c r="P715" t="s">
        <v>5</v>
      </c>
      <c r="Q715">
        <v>0</v>
      </c>
      <c r="R715">
        <v>0</v>
      </c>
      <c r="S715" t="s">
        <v>6</v>
      </c>
      <c r="T715">
        <v>0</v>
      </c>
      <c r="U715">
        <v>0</v>
      </c>
      <c r="V715" t="s">
        <v>7</v>
      </c>
      <c r="W715">
        <v>0</v>
      </c>
      <c r="X715">
        <v>0</v>
      </c>
      <c r="Y715" t="s">
        <v>8</v>
      </c>
      <c r="Z715">
        <v>0</v>
      </c>
      <c r="AA715">
        <v>0</v>
      </c>
      <c r="AB715" t="s">
        <v>9</v>
      </c>
      <c r="AC715">
        <v>0</v>
      </c>
      <c r="AD715">
        <v>0</v>
      </c>
      <c r="AE715" t="s">
        <v>10</v>
      </c>
      <c r="AF715">
        <v>32767</v>
      </c>
      <c r="AG715">
        <v>0</v>
      </c>
      <c r="AH715" t="s">
        <v>11</v>
      </c>
      <c r="AI715">
        <v>-32767</v>
      </c>
      <c r="AJ715">
        <v>0</v>
      </c>
      <c r="AK715" t="s">
        <v>12</v>
      </c>
      <c r="AL715">
        <v>212466192.5</v>
      </c>
      <c r="AM715">
        <v>-24</v>
      </c>
    </row>
    <row r="716" spans="1:39" x14ac:dyDescent="0.25">
      <c r="A716" t="s">
        <v>181</v>
      </c>
      <c r="B716">
        <v>15</v>
      </c>
      <c r="C716">
        <v>375</v>
      </c>
      <c r="D716" t="s">
        <v>1</v>
      </c>
      <c r="E716">
        <v>0</v>
      </c>
      <c r="F716">
        <v>0</v>
      </c>
      <c r="G716" t="s">
        <v>2</v>
      </c>
      <c r="H716">
        <v>600.29116799999997</v>
      </c>
      <c r="I716">
        <v>1.14866</v>
      </c>
      <c r="J716" t="s">
        <v>3</v>
      </c>
      <c r="K716">
        <v>331.40648499999998</v>
      </c>
      <c r="L716">
        <v>8.1983E-2</v>
      </c>
      <c r="M716" t="s">
        <v>4</v>
      </c>
      <c r="N716">
        <v>0</v>
      </c>
      <c r="O716">
        <v>0</v>
      </c>
      <c r="P716" t="s">
        <v>5</v>
      </c>
      <c r="Q716">
        <v>0</v>
      </c>
      <c r="R716">
        <v>0</v>
      </c>
      <c r="S716" t="s">
        <v>6</v>
      </c>
      <c r="T716">
        <v>0</v>
      </c>
      <c r="U716">
        <v>0</v>
      </c>
      <c r="V716" t="s">
        <v>7</v>
      </c>
      <c r="W716">
        <v>0</v>
      </c>
      <c r="X716">
        <v>0</v>
      </c>
      <c r="Y716" t="s">
        <v>8</v>
      </c>
      <c r="Z716">
        <v>0</v>
      </c>
      <c r="AA716">
        <v>0</v>
      </c>
      <c r="AB716" t="s">
        <v>9</v>
      </c>
      <c r="AC716">
        <v>0</v>
      </c>
      <c r="AD716">
        <v>0</v>
      </c>
      <c r="AE716" t="s">
        <v>10</v>
      </c>
      <c r="AF716">
        <v>32767</v>
      </c>
      <c r="AG716">
        <v>0</v>
      </c>
      <c r="AH716" t="s">
        <v>11</v>
      </c>
      <c r="AI716">
        <v>-32767</v>
      </c>
      <c r="AJ716">
        <v>0</v>
      </c>
      <c r="AK716" t="s">
        <v>12</v>
      </c>
      <c r="AL716">
        <v>212466192.5</v>
      </c>
      <c r="AM716">
        <v>-24</v>
      </c>
    </row>
    <row r="717" spans="1:39" x14ac:dyDescent="0.25">
      <c r="A717" t="s">
        <v>181</v>
      </c>
      <c r="B717">
        <v>16</v>
      </c>
      <c r="C717">
        <v>400</v>
      </c>
      <c r="D717" t="s">
        <v>1</v>
      </c>
      <c r="E717">
        <v>0</v>
      </c>
      <c r="F717">
        <v>0</v>
      </c>
      <c r="G717" t="s">
        <v>2</v>
      </c>
      <c r="H717">
        <v>640.68249100000003</v>
      </c>
      <c r="I717">
        <v>1.320201</v>
      </c>
      <c r="J717" t="s">
        <v>3</v>
      </c>
      <c r="K717">
        <v>353.88322899999997</v>
      </c>
      <c r="L717">
        <v>9.2689999999999995E-2</v>
      </c>
      <c r="M717" t="s">
        <v>4</v>
      </c>
      <c r="N717">
        <v>0</v>
      </c>
      <c r="O717">
        <v>0</v>
      </c>
      <c r="P717" t="s">
        <v>5</v>
      </c>
      <c r="Q717">
        <v>0</v>
      </c>
      <c r="R717">
        <v>0</v>
      </c>
      <c r="S717" t="s">
        <v>6</v>
      </c>
      <c r="T717">
        <v>0</v>
      </c>
      <c r="U717">
        <v>0</v>
      </c>
      <c r="V717" t="s">
        <v>7</v>
      </c>
      <c r="W717">
        <v>0</v>
      </c>
      <c r="X717">
        <v>0</v>
      </c>
      <c r="Y717" t="s">
        <v>8</v>
      </c>
      <c r="Z717">
        <v>0</v>
      </c>
      <c r="AA717">
        <v>0</v>
      </c>
      <c r="AB717" t="s">
        <v>9</v>
      </c>
      <c r="AC717">
        <v>0</v>
      </c>
      <c r="AD717">
        <v>0</v>
      </c>
      <c r="AE717" t="s">
        <v>10</v>
      </c>
      <c r="AF717">
        <v>32767</v>
      </c>
      <c r="AG717">
        <v>0</v>
      </c>
      <c r="AH717" t="s">
        <v>11</v>
      </c>
      <c r="AI717">
        <v>-32767</v>
      </c>
      <c r="AJ717">
        <v>0</v>
      </c>
      <c r="AK717" t="s">
        <v>12</v>
      </c>
      <c r="AL717">
        <v>212466192.52000001</v>
      </c>
      <c r="AM717">
        <v>-32</v>
      </c>
    </row>
    <row r="718" spans="1:39" x14ac:dyDescent="0.25">
      <c r="A718" t="s">
        <v>181</v>
      </c>
      <c r="B718">
        <v>17</v>
      </c>
      <c r="C718">
        <v>425</v>
      </c>
      <c r="D718" t="s">
        <v>1</v>
      </c>
      <c r="E718">
        <v>0</v>
      </c>
      <c r="F718">
        <v>0</v>
      </c>
      <c r="G718" t="s">
        <v>2</v>
      </c>
      <c r="H718">
        <v>681.12496499999997</v>
      </c>
      <c r="I718">
        <v>1.4810049999999999</v>
      </c>
      <c r="J718" t="s">
        <v>3</v>
      </c>
      <c r="K718">
        <v>376.412936</v>
      </c>
      <c r="L718">
        <v>0.100628</v>
      </c>
      <c r="M718" t="s">
        <v>4</v>
      </c>
      <c r="N718">
        <v>0</v>
      </c>
      <c r="O718">
        <v>0</v>
      </c>
      <c r="P718" t="s">
        <v>5</v>
      </c>
      <c r="Q718">
        <v>0</v>
      </c>
      <c r="R718">
        <v>0</v>
      </c>
      <c r="S718" t="s">
        <v>6</v>
      </c>
      <c r="T718">
        <v>0</v>
      </c>
      <c r="U718">
        <v>0</v>
      </c>
      <c r="V718" t="s">
        <v>7</v>
      </c>
      <c r="W718">
        <v>0</v>
      </c>
      <c r="X718">
        <v>0</v>
      </c>
      <c r="Y718" t="s">
        <v>8</v>
      </c>
      <c r="Z718">
        <v>0</v>
      </c>
      <c r="AA718">
        <v>0</v>
      </c>
      <c r="AB718" t="s">
        <v>9</v>
      </c>
      <c r="AC718">
        <v>0</v>
      </c>
      <c r="AD718">
        <v>0</v>
      </c>
      <c r="AE718" t="s">
        <v>10</v>
      </c>
      <c r="AF718">
        <v>32767</v>
      </c>
      <c r="AG718">
        <v>0</v>
      </c>
      <c r="AH718" t="s">
        <v>11</v>
      </c>
      <c r="AI718">
        <v>-32767</v>
      </c>
      <c r="AJ718">
        <v>0</v>
      </c>
      <c r="AK718" t="s">
        <v>12</v>
      </c>
      <c r="AL718">
        <v>212466192.52000001</v>
      </c>
      <c r="AM718">
        <v>-32</v>
      </c>
    </row>
    <row r="719" spans="1:39" x14ac:dyDescent="0.25">
      <c r="A719" t="s">
        <v>181</v>
      </c>
      <c r="B719">
        <v>18</v>
      </c>
      <c r="C719">
        <v>450</v>
      </c>
      <c r="D719" t="s">
        <v>1</v>
      </c>
      <c r="E719">
        <v>0</v>
      </c>
      <c r="F719">
        <v>0</v>
      </c>
      <c r="G719" t="s">
        <v>2</v>
      </c>
      <c r="H719">
        <v>721.64009199999998</v>
      </c>
      <c r="I719">
        <v>1.5912539999999999</v>
      </c>
      <c r="J719" t="s">
        <v>3</v>
      </c>
      <c r="K719">
        <v>399.01400799999999</v>
      </c>
      <c r="L719">
        <v>0.105853</v>
      </c>
      <c r="M719" t="s">
        <v>4</v>
      </c>
      <c r="N719">
        <v>0</v>
      </c>
      <c r="O719">
        <v>0</v>
      </c>
      <c r="P719" t="s">
        <v>5</v>
      </c>
      <c r="Q719">
        <v>0</v>
      </c>
      <c r="R719">
        <v>0</v>
      </c>
      <c r="S719" t="s">
        <v>6</v>
      </c>
      <c r="T719">
        <v>0</v>
      </c>
      <c r="U719">
        <v>0</v>
      </c>
      <c r="V719" t="s">
        <v>7</v>
      </c>
      <c r="W719">
        <v>0</v>
      </c>
      <c r="X719">
        <v>0</v>
      </c>
      <c r="Y719" t="s">
        <v>8</v>
      </c>
      <c r="Z719">
        <v>0</v>
      </c>
      <c r="AA719">
        <v>0</v>
      </c>
      <c r="AB719" t="s">
        <v>9</v>
      </c>
      <c r="AC719">
        <v>0</v>
      </c>
      <c r="AD719">
        <v>0</v>
      </c>
      <c r="AE719" t="s">
        <v>10</v>
      </c>
      <c r="AF719">
        <v>32767</v>
      </c>
      <c r="AG719">
        <v>0</v>
      </c>
      <c r="AH719" t="s">
        <v>11</v>
      </c>
      <c r="AI719">
        <v>-32767</v>
      </c>
      <c r="AJ719">
        <v>0</v>
      </c>
      <c r="AK719" t="s">
        <v>12</v>
      </c>
      <c r="AL719">
        <v>212466192.52000001</v>
      </c>
      <c r="AM719">
        <v>-32</v>
      </c>
    </row>
    <row r="720" spans="1:39" x14ac:dyDescent="0.25">
      <c r="A720" t="s">
        <v>181</v>
      </c>
      <c r="B720">
        <v>19</v>
      </c>
      <c r="C720">
        <v>475</v>
      </c>
      <c r="D720" t="s">
        <v>1</v>
      </c>
      <c r="E720">
        <v>0</v>
      </c>
      <c r="F720">
        <v>0</v>
      </c>
      <c r="G720" t="s">
        <v>2</v>
      </c>
      <c r="H720">
        <v>762.20162800000003</v>
      </c>
      <c r="I720">
        <v>1.7479070000000001</v>
      </c>
      <c r="J720" t="s">
        <v>3</v>
      </c>
      <c r="K720">
        <v>421.65583600000002</v>
      </c>
      <c r="L720">
        <v>0.112787</v>
      </c>
      <c r="M720" t="s">
        <v>4</v>
      </c>
      <c r="N720">
        <v>0</v>
      </c>
      <c r="O720">
        <v>0</v>
      </c>
      <c r="P720" t="s">
        <v>5</v>
      </c>
      <c r="Q720">
        <v>0</v>
      </c>
      <c r="R720">
        <v>0</v>
      </c>
      <c r="S720" t="s">
        <v>6</v>
      </c>
      <c r="T720">
        <v>0</v>
      </c>
      <c r="U720">
        <v>0</v>
      </c>
      <c r="V720" t="s">
        <v>7</v>
      </c>
      <c r="W720">
        <v>0</v>
      </c>
      <c r="X720">
        <v>0</v>
      </c>
      <c r="Y720" t="s">
        <v>8</v>
      </c>
      <c r="Z720">
        <v>0</v>
      </c>
      <c r="AA720">
        <v>0</v>
      </c>
      <c r="AB720" t="s">
        <v>9</v>
      </c>
      <c r="AC720">
        <v>0</v>
      </c>
      <c r="AD720">
        <v>0</v>
      </c>
      <c r="AE720" t="s">
        <v>10</v>
      </c>
      <c r="AF720">
        <v>32767</v>
      </c>
      <c r="AG720">
        <v>0</v>
      </c>
      <c r="AH720" t="s">
        <v>11</v>
      </c>
      <c r="AI720">
        <v>-32767</v>
      </c>
      <c r="AJ720">
        <v>0</v>
      </c>
      <c r="AK720" t="s">
        <v>12</v>
      </c>
      <c r="AL720">
        <v>212466192.52000001</v>
      </c>
      <c r="AM720">
        <v>-32</v>
      </c>
    </row>
    <row r="721" spans="1:39" x14ac:dyDescent="0.25">
      <c r="A721" t="s">
        <v>181</v>
      </c>
      <c r="B721">
        <v>20</v>
      </c>
      <c r="C721">
        <v>500</v>
      </c>
      <c r="D721" t="s">
        <v>1</v>
      </c>
      <c r="E721">
        <v>0</v>
      </c>
      <c r="F721">
        <v>0</v>
      </c>
      <c r="G721" t="s">
        <v>2</v>
      </c>
      <c r="H721">
        <v>802.81005900000002</v>
      </c>
      <c r="I721">
        <v>1.9033850000000001</v>
      </c>
      <c r="J721" t="s">
        <v>3</v>
      </c>
      <c r="K721">
        <v>444.341002</v>
      </c>
      <c r="L721">
        <v>0.123283</v>
      </c>
      <c r="M721" t="s">
        <v>4</v>
      </c>
      <c r="N721">
        <v>0</v>
      </c>
      <c r="O721">
        <v>0</v>
      </c>
      <c r="P721" t="s">
        <v>5</v>
      </c>
      <c r="Q721">
        <v>0</v>
      </c>
      <c r="R721">
        <v>0</v>
      </c>
      <c r="S721" t="s">
        <v>6</v>
      </c>
      <c r="T721">
        <v>0</v>
      </c>
      <c r="U721">
        <v>0</v>
      </c>
      <c r="V721" t="s">
        <v>7</v>
      </c>
      <c r="W721">
        <v>0</v>
      </c>
      <c r="X721">
        <v>0</v>
      </c>
      <c r="Y721" t="s">
        <v>8</v>
      </c>
      <c r="Z721">
        <v>0</v>
      </c>
      <c r="AA721">
        <v>0</v>
      </c>
      <c r="AB721" t="s">
        <v>9</v>
      </c>
      <c r="AC721">
        <v>0</v>
      </c>
      <c r="AD721">
        <v>0</v>
      </c>
      <c r="AE721" t="s">
        <v>10</v>
      </c>
      <c r="AF721">
        <v>32767</v>
      </c>
      <c r="AG721">
        <v>0</v>
      </c>
      <c r="AH721" t="s">
        <v>11</v>
      </c>
      <c r="AI721">
        <v>-32767</v>
      </c>
      <c r="AJ721">
        <v>0</v>
      </c>
      <c r="AK721" t="s">
        <v>12</v>
      </c>
      <c r="AL721">
        <v>212466192.53999999</v>
      </c>
      <c r="AM721">
        <v>-24</v>
      </c>
    </row>
    <row r="722" spans="1:39" x14ac:dyDescent="0.25">
      <c r="A722" t="s">
        <v>185</v>
      </c>
      <c r="B722">
        <v>1</v>
      </c>
      <c r="C722">
        <v>25</v>
      </c>
      <c r="D722" t="s">
        <v>1</v>
      </c>
      <c r="E722">
        <v>0</v>
      </c>
      <c r="F722">
        <v>0</v>
      </c>
      <c r="G722" t="s">
        <v>2</v>
      </c>
      <c r="H722">
        <v>44.708472</v>
      </c>
      <c r="I722">
        <v>3.9880000000000002E-3</v>
      </c>
      <c r="J722" t="s">
        <v>3</v>
      </c>
      <c r="K722">
        <v>43.583810999999997</v>
      </c>
      <c r="L722">
        <v>4.1939999999999998E-3</v>
      </c>
      <c r="M722" t="s">
        <v>4</v>
      </c>
      <c r="N722">
        <v>17.045853000000001</v>
      </c>
      <c r="O722">
        <v>2.5270000000000002E-3</v>
      </c>
      <c r="P722" t="s">
        <v>5</v>
      </c>
      <c r="Q722">
        <v>0</v>
      </c>
      <c r="R722">
        <v>0</v>
      </c>
      <c r="S722" t="s">
        <v>6</v>
      </c>
      <c r="T722">
        <v>0</v>
      </c>
      <c r="U722">
        <v>0</v>
      </c>
      <c r="V722" t="s">
        <v>7</v>
      </c>
      <c r="W722">
        <v>0</v>
      </c>
      <c r="X722">
        <v>0</v>
      </c>
      <c r="Y722" t="s">
        <v>8</v>
      </c>
      <c r="Z722">
        <v>0</v>
      </c>
      <c r="AA722">
        <v>0</v>
      </c>
      <c r="AB722" t="s">
        <v>9</v>
      </c>
      <c r="AC722">
        <v>0</v>
      </c>
      <c r="AD722">
        <v>0</v>
      </c>
      <c r="AE722" t="s">
        <v>10</v>
      </c>
      <c r="AF722">
        <v>32767</v>
      </c>
      <c r="AG722">
        <v>0</v>
      </c>
      <c r="AH722" t="s">
        <v>11</v>
      </c>
      <c r="AI722">
        <v>-32767</v>
      </c>
      <c r="AJ722">
        <v>0</v>
      </c>
      <c r="AK722" t="s">
        <v>12</v>
      </c>
      <c r="AL722">
        <v>0.02</v>
      </c>
      <c r="AM722">
        <v>1.9599999999999999E-2</v>
      </c>
    </row>
    <row r="723" spans="1:39" x14ac:dyDescent="0.25">
      <c r="A723" t="s">
        <v>185</v>
      </c>
      <c r="B723">
        <v>2</v>
      </c>
      <c r="C723">
        <v>50</v>
      </c>
      <c r="D723" t="s">
        <v>1</v>
      </c>
      <c r="E723">
        <v>0</v>
      </c>
      <c r="F723">
        <v>0</v>
      </c>
      <c r="G723" t="s">
        <v>2</v>
      </c>
      <c r="H723">
        <v>89.579674999999995</v>
      </c>
      <c r="I723">
        <v>1.1058E-2</v>
      </c>
      <c r="J723" t="s">
        <v>3</v>
      </c>
      <c r="K723">
        <v>87.345954000000006</v>
      </c>
      <c r="L723">
        <v>1.1648E-2</v>
      </c>
      <c r="M723" t="s">
        <v>4</v>
      </c>
      <c r="N723">
        <v>34.095556000000002</v>
      </c>
      <c r="O723">
        <v>4.5669999999999999E-3</v>
      </c>
      <c r="P723" t="s">
        <v>5</v>
      </c>
      <c r="Q723">
        <v>0</v>
      </c>
      <c r="R723">
        <v>0</v>
      </c>
      <c r="S723" t="s">
        <v>6</v>
      </c>
      <c r="T723">
        <v>0</v>
      </c>
      <c r="U723">
        <v>0</v>
      </c>
      <c r="V723" t="s">
        <v>7</v>
      </c>
      <c r="W723">
        <v>0</v>
      </c>
      <c r="X723">
        <v>0</v>
      </c>
      <c r="Y723" t="s">
        <v>8</v>
      </c>
      <c r="Z723">
        <v>0</v>
      </c>
      <c r="AA723">
        <v>0</v>
      </c>
      <c r="AB723" t="s">
        <v>9</v>
      </c>
      <c r="AC723">
        <v>0</v>
      </c>
      <c r="AD723">
        <v>0</v>
      </c>
      <c r="AE723" t="s">
        <v>10</v>
      </c>
      <c r="AF723">
        <v>32767</v>
      </c>
      <c r="AG723">
        <v>0</v>
      </c>
      <c r="AH723" t="s">
        <v>11</v>
      </c>
      <c r="AI723">
        <v>-32767</v>
      </c>
      <c r="AJ723">
        <v>0</v>
      </c>
      <c r="AK723" t="s">
        <v>12</v>
      </c>
      <c r="AL723">
        <v>0.02</v>
      </c>
      <c r="AM723">
        <v>1.9599999999999999E-2</v>
      </c>
    </row>
    <row r="724" spans="1:39" x14ac:dyDescent="0.25">
      <c r="A724" t="s">
        <v>185</v>
      </c>
      <c r="B724">
        <v>3</v>
      </c>
      <c r="C724">
        <v>75</v>
      </c>
      <c r="D724" t="s">
        <v>1</v>
      </c>
      <c r="E724">
        <v>0</v>
      </c>
      <c r="F724">
        <v>0</v>
      </c>
      <c r="G724" t="s">
        <v>2</v>
      </c>
      <c r="H724">
        <v>134.56816000000001</v>
      </c>
      <c r="I724">
        <v>2.0079E-2</v>
      </c>
      <c r="J724" t="s">
        <v>3</v>
      </c>
      <c r="K724">
        <v>131.224873</v>
      </c>
      <c r="L724">
        <v>2.0004999999999998E-2</v>
      </c>
      <c r="M724" t="s">
        <v>4</v>
      </c>
      <c r="N724">
        <v>51.146433000000002</v>
      </c>
      <c r="O724">
        <v>9.051E-3</v>
      </c>
      <c r="P724" t="s">
        <v>5</v>
      </c>
      <c r="Q724">
        <v>0</v>
      </c>
      <c r="R724">
        <v>0</v>
      </c>
      <c r="S724" t="s">
        <v>6</v>
      </c>
      <c r="T724">
        <v>0</v>
      </c>
      <c r="U724">
        <v>0</v>
      </c>
      <c r="V724" t="s">
        <v>7</v>
      </c>
      <c r="W724">
        <v>0</v>
      </c>
      <c r="X724">
        <v>0</v>
      </c>
      <c r="Y724" t="s">
        <v>8</v>
      </c>
      <c r="Z724">
        <v>0</v>
      </c>
      <c r="AA724">
        <v>0</v>
      </c>
      <c r="AB724" t="s">
        <v>9</v>
      </c>
      <c r="AC724">
        <v>0</v>
      </c>
      <c r="AD724">
        <v>0</v>
      </c>
      <c r="AE724" t="s">
        <v>10</v>
      </c>
      <c r="AF724">
        <v>32767</v>
      </c>
      <c r="AG724">
        <v>0</v>
      </c>
      <c r="AH724" t="s">
        <v>11</v>
      </c>
      <c r="AI724">
        <v>-32767</v>
      </c>
      <c r="AJ724">
        <v>0</v>
      </c>
      <c r="AK724" t="s">
        <v>12</v>
      </c>
      <c r="AL724">
        <v>0.04</v>
      </c>
      <c r="AM724">
        <v>3.8399999999999997E-2</v>
      </c>
    </row>
    <row r="725" spans="1:39" x14ac:dyDescent="0.25">
      <c r="A725" t="s">
        <v>185</v>
      </c>
      <c r="B725">
        <v>4</v>
      </c>
      <c r="C725">
        <v>100</v>
      </c>
      <c r="D725" t="s">
        <v>1</v>
      </c>
      <c r="E725">
        <v>0</v>
      </c>
      <c r="F725">
        <v>0</v>
      </c>
      <c r="G725" t="s">
        <v>2</v>
      </c>
      <c r="H725">
        <v>179.63394700000001</v>
      </c>
      <c r="I725">
        <v>2.6886E-2</v>
      </c>
      <c r="J725" t="s">
        <v>3</v>
      </c>
      <c r="K725">
        <v>175.18132800000001</v>
      </c>
      <c r="L725">
        <v>2.6164E-2</v>
      </c>
      <c r="M725" t="s">
        <v>4</v>
      </c>
      <c r="N725">
        <v>68.186183999999997</v>
      </c>
      <c r="O725">
        <v>1.4520999999999999E-2</v>
      </c>
      <c r="P725" t="s">
        <v>5</v>
      </c>
      <c r="Q725">
        <v>0</v>
      </c>
      <c r="R725">
        <v>0</v>
      </c>
      <c r="S725" t="s">
        <v>6</v>
      </c>
      <c r="T725">
        <v>0</v>
      </c>
      <c r="U725">
        <v>0</v>
      </c>
      <c r="V725" t="s">
        <v>7</v>
      </c>
      <c r="W725">
        <v>0</v>
      </c>
      <c r="X725">
        <v>0</v>
      </c>
      <c r="Y725" t="s">
        <v>8</v>
      </c>
      <c r="Z725">
        <v>0</v>
      </c>
      <c r="AA725">
        <v>0</v>
      </c>
      <c r="AB725" t="s">
        <v>9</v>
      </c>
      <c r="AC725">
        <v>0</v>
      </c>
      <c r="AD725">
        <v>0</v>
      </c>
      <c r="AE725" t="s">
        <v>10</v>
      </c>
      <c r="AF725">
        <v>32767</v>
      </c>
      <c r="AG725">
        <v>0</v>
      </c>
      <c r="AH725" t="s">
        <v>11</v>
      </c>
      <c r="AI725">
        <v>-32767</v>
      </c>
      <c r="AJ725">
        <v>0</v>
      </c>
      <c r="AK725" t="s">
        <v>12</v>
      </c>
      <c r="AL725">
        <v>0.04</v>
      </c>
      <c r="AM725">
        <v>3.8399999999999997E-2</v>
      </c>
    </row>
    <row r="726" spans="1:39" x14ac:dyDescent="0.25">
      <c r="A726" t="s">
        <v>185</v>
      </c>
      <c r="B726">
        <v>5</v>
      </c>
      <c r="C726">
        <v>125</v>
      </c>
      <c r="D726" t="s">
        <v>1</v>
      </c>
      <c r="E726">
        <v>0</v>
      </c>
      <c r="F726">
        <v>0</v>
      </c>
      <c r="G726" t="s">
        <v>2</v>
      </c>
      <c r="H726">
        <v>224.75859299999999</v>
      </c>
      <c r="I726">
        <v>3.7429999999999998E-2</v>
      </c>
      <c r="J726" t="s">
        <v>3</v>
      </c>
      <c r="K726">
        <v>219.19661400000001</v>
      </c>
      <c r="L726">
        <v>3.6205000000000001E-2</v>
      </c>
      <c r="M726" t="s">
        <v>4</v>
      </c>
      <c r="N726">
        <v>85.240660000000005</v>
      </c>
      <c r="O726">
        <v>2.0830999999999999E-2</v>
      </c>
      <c r="P726" t="s">
        <v>5</v>
      </c>
      <c r="Q726">
        <v>0</v>
      </c>
      <c r="R726">
        <v>0</v>
      </c>
      <c r="S726" t="s">
        <v>6</v>
      </c>
      <c r="T726">
        <v>0</v>
      </c>
      <c r="U726">
        <v>0</v>
      </c>
      <c r="V726" t="s">
        <v>7</v>
      </c>
      <c r="W726">
        <v>0</v>
      </c>
      <c r="X726">
        <v>0</v>
      </c>
      <c r="Y726" t="s">
        <v>8</v>
      </c>
      <c r="Z726">
        <v>0</v>
      </c>
      <c r="AA726">
        <v>0</v>
      </c>
      <c r="AB726" t="s">
        <v>9</v>
      </c>
      <c r="AC726">
        <v>0</v>
      </c>
      <c r="AD726">
        <v>0</v>
      </c>
      <c r="AE726" t="s">
        <v>10</v>
      </c>
      <c r="AF726">
        <v>32767</v>
      </c>
      <c r="AG726">
        <v>0</v>
      </c>
      <c r="AH726" t="s">
        <v>11</v>
      </c>
      <c r="AI726">
        <v>-32767</v>
      </c>
      <c r="AJ726">
        <v>0</v>
      </c>
      <c r="AK726" t="s">
        <v>12</v>
      </c>
      <c r="AL726">
        <v>0.04</v>
      </c>
      <c r="AM726">
        <v>3.8399999999999997E-2</v>
      </c>
    </row>
    <row r="727" spans="1:39" x14ac:dyDescent="0.25">
      <c r="A727" t="s">
        <v>185</v>
      </c>
      <c r="B727">
        <v>6</v>
      </c>
      <c r="C727">
        <v>150</v>
      </c>
      <c r="D727" t="s">
        <v>1</v>
      </c>
      <c r="E727">
        <v>0</v>
      </c>
      <c r="F727">
        <v>0</v>
      </c>
      <c r="G727" t="s">
        <v>2</v>
      </c>
      <c r="H727">
        <v>269.938062</v>
      </c>
      <c r="I727">
        <v>5.3633E-2</v>
      </c>
      <c r="J727" t="s">
        <v>3</v>
      </c>
      <c r="K727">
        <v>263.26650000000001</v>
      </c>
      <c r="L727">
        <v>5.2206000000000002E-2</v>
      </c>
      <c r="M727" t="s">
        <v>4</v>
      </c>
      <c r="N727">
        <v>102.283642</v>
      </c>
      <c r="O727">
        <v>2.6953999999999999E-2</v>
      </c>
      <c r="P727" t="s">
        <v>5</v>
      </c>
      <c r="Q727">
        <v>0</v>
      </c>
      <c r="R727">
        <v>0</v>
      </c>
      <c r="S727" t="s">
        <v>6</v>
      </c>
      <c r="T727">
        <v>0</v>
      </c>
      <c r="U727">
        <v>0</v>
      </c>
      <c r="V727" t="s">
        <v>7</v>
      </c>
      <c r="W727">
        <v>0</v>
      </c>
      <c r="X727">
        <v>0</v>
      </c>
      <c r="Y727" t="s">
        <v>8</v>
      </c>
      <c r="Z727">
        <v>0</v>
      </c>
      <c r="AA727">
        <v>0</v>
      </c>
      <c r="AB727" t="s">
        <v>9</v>
      </c>
      <c r="AC727">
        <v>0</v>
      </c>
      <c r="AD727">
        <v>0</v>
      </c>
      <c r="AE727" t="s">
        <v>10</v>
      </c>
      <c r="AF727">
        <v>32767</v>
      </c>
      <c r="AG727">
        <v>0</v>
      </c>
      <c r="AH727" t="s">
        <v>11</v>
      </c>
      <c r="AI727">
        <v>-32767</v>
      </c>
      <c r="AJ727">
        <v>0</v>
      </c>
      <c r="AK727" t="s">
        <v>12</v>
      </c>
      <c r="AL727">
        <v>0.04</v>
      </c>
      <c r="AM727">
        <v>3.8399999999999997E-2</v>
      </c>
    </row>
    <row r="728" spans="1:39" x14ac:dyDescent="0.25">
      <c r="A728" t="s">
        <v>185</v>
      </c>
      <c r="B728">
        <v>7</v>
      </c>
      <c r="C728">
        <v>175</v>
      </c>
      <c r="D728" t="s">
        <v>1</v>
      </c>
      <c r="E728">
        <v>0</v>
      </c>
      <c r="F728">
        <v>0</v>
      </c>
      <c r="G728" t="s">
        <v>2</v>
      </c>
      <c r="H728">
        <v>315.20299299999999</v>
      </c>
      <c r="I728">
        <v>6.6554000000000002E-2</v>
      </c>
      <c r="J728" t="s">
        <v>3</v>
      </c>
      <c r="K728">
        <v>307.42230699999999</v>
      </c>
      <c r="L728">
        <v>6.4654000000000003E-2</v>
      </c>
      <c r="M728" t="s">
        <v>4</v>
      </c>
      <c r="N728">
        <v>119.344651</v>
      </c>
      <c r="O728">
        <v>2.9624999999999999E-2</v>
      </c>
      <c r="P728" t="s">
        <v>5</v>
      </c>
      <c r="Q728">
        <v>0</v>
      </c>
      <c r="R728">
        <v>0</v>
      </c>
      <c r="S728" t="s">
        <v>6</v>
      </c>
      <c r="T728">
        <v>0</v>
      </c>
      <c r="U728">
        <v>0</v>
      </c>
      <c r="V728" t="s">
        <v>7</v>
      </c>
      <c r="W728">
        <v>0</v>
      </c>
      <c r="X728">
        <v>0</v>
      </c>
      <c r="Y728" t="s">
        <v>8</v>
      </c>
      <c r="Z728">
        <v>0</v>
      </c>
      <c r="AA728">
        <v>0</v>
      </c>
      <c r="AB728" t="s">
        <v>9</v>
      </c>
      <c r="AC728">
        <v>0</v>
      </c>
      <c r="AD728">
        <v>0</v>
      </c>
      <c r="AE728" t="s">
        <v>10</v>
      </c>
      <c r="AF728">
        <v>32767</v>
      </c>
      <c r="AG728">
        <v>0</v>
      </c>
      <c r="AH728" t="s">
        <v>11</v>
      </c>
      <c r="AI728">
        <v>-32767</v>
      </c>
      <c r="AJ728">
        <v>0</v>
      </c>
      <c r="AK728" t="s">
        <v>12</v>
      </c>
      <c r="AL728">
        <v>0.06</v>
      </c>
      <c r="AM728">
        <v>5.6399999999999999E-2</v>
      </c>
    </row>
    <row r="729" spans="1:39" x14ac:dyDescent="0.25">
      <c r="A729" t="s">
        <v>185</v>
      </c>
      <c r="B729">
        <v>8</v>
      </c>
      <c r="C729">
        <v>200</v>
      </c>
      <c r="D729" t="s">
        <v>1</v>
      </c>
      <c r="E729">
        <v>0</v>
      </c>
      <c r="F729">
        <v>0</v>
      </c>
      <c r="G729" t="s">
        <v>2</v>
      </c>
      <c r="H729">
        <v>360.51332400000001</v>
      </c>
      <c r="I729">
        <v>7.8783000000000006E-2</v>
      </c>
      <c r="J729" t="s">
        <v>3</v>
      </c>
      <c r="K729">
        <v>351.62324000000001</v>
      </c>
      <c r="L729">
        <v>7.6793E-2</v>
      </c>
      <c r="M729" t="s">
        <v>4</v>
      </c>
      <c r="N729">
        <v>136.39325199999999</v>
      </c>
      <c r="O729">
        <v>3.0006000000000001E-2</v>
      </c>
      <c r="P729" t="s">
        <v>5</v>
      </c>
      <c r="Q729">
        <v>0</v>
      </c>
      <c r="R729">
        <v>0</v>
      </c>
      <c r="S729" t="s">
        <v>6</v>
      </c>
      <c r="T729">
        <v>0</v>
      </c>
      <c r="U729">
        <v>0</v>
      </c>
      <c r="V729" t="s">
        <v>7</v>
      </c>
      <c r="W729">
        <v>0</v>
      </c>
      <c r="X729">
        <v>0</v>
      </c>
      <c r="Y729" t="s">
        <v>8</v>
      </c>
      <c r="Z729">
        <v>0</v>
      </c>
      <c r="AA729">
        <v>0</v>
      </c>
      <c r="AB729" t="s">
        <v>9</v>
      </c>
      <c r="AC729">
        <v>0</v>
      </c>
      <c r="AD729">
        <v>0</v>
      </c>
      <c r="AE729" t="s">
        <v>10</v>
      </c>
      <c r="AF729">
        <v>32767</v>
      </c>
      <c r="AG729">
        <v>0</v>
      </c>
      <c r="AH729" t="s">
        <v>11</v>
      </c>
      <c r="AI729">
        <v>-32767</v>
      </c>
      <c r="AJ729">
        <v>0</v>
      </c>
      <c r="AK729" t="s">
        <v>12</v>
      </c>
      <c r="AL729">
        <v>0.08</v>
      </c>
      <c r="AM729">
        <v>7.3599999999999999E-2</v>
      </c>
    </row>
    <row r="730" spans="1:39" x14ac:dyDescent="0.25">
      <c r="A730" t="s">
        <v>185</v>
      </c>
      <c r="B730">
        <v>9</v>
      </c>
      <c r="C730">
        <v>225</v>
      </c>
      <c r="D730" t="s">
        <v>1</v>
      </c>
      <c r="E730">
        <v>0</v>
      </c>
      <c r="F730">
        <v>0</v>
      </c>
      <c r="G730" t="s">
        <v>2</v>
      </c>
      <c r="H730">
        <v>405.87861500000002</v>
      </c>
      <c r="I730">
        <v>9.1342000000000007E-2</v>
      </c>
      <c r="J730" t="s">
        <v>3</v>
      </c>
      <c r="K730">
        <v>395.87893200000002</v>
      </c>
      <c r="L730">
        <v>8.7818999999999994E-2</v>
      </c>
      <c r="M730" t="s">
        <v>4</v>
      </c>
      <c r="N730">
        <v>153.441891</v>
      </c>
      <c r="O730">
        <v>3.3044999999999998E-2</v>
      </c>
      <c r="P730" t="s">
        <v>5</v>
      </c>
      <c r="Q730">
        <v>0</v>
      </c>
      <c r="R730">
        <v>0</v>
      </c>
      <c r="S730" t="s">
        <v>6</v>
      </c>
      <c r="T730">
        <v>0</v>
      </c>
      <c r="U730">
        <v>0</v>
      </c>
      <c r="V730" t="s">
        <v>7</v>
      </c>
      <c r="W730">
        <v>0</v>
      </c>
      <c r="X730">
        <v>0</v>
      </c>
      <c r="Y730" t="s">
        <v>8</v>
      </c>
      <c r="Z730">
        <v>0</v>
      </c>
      <c r="AA730">
        <v>0</v>
      </c>
      <c r="AB730" t="s">
        <v>9</v>
      </c>
      <c r="AC730">
        <v>0</v>
      </c>
      <c r="AD730">
        <v>0</v>
      </c>
      <c r="AE730" t="s">
        <v>10</v>
      </c>
      <c r="AF730">
        <v>32767</v>
      </c>
      <c r="AG730">
        <v>0</v>
      </c>
      <c r="AH730" t="s">
        <v>11</v>
      </c>
      <c r="AI730">
        <v>-32767</v>
      </c>
      <c r="AJ730">
        <v>0</v>
      </c>
      <c r="AK730" t="s">
        <v>12</v>
      </c>
      <c r="AL730">
        <v>0.08</v>
      </c>
      <c r="AM730">
        <v>7.3599999999999999E-2</v>
      </c>
    </row>
    <row r="731" spans="1:39" x14ac:dyDescent="0.25">
      <c r="A731" t="s">
        <v>185</v>
      </c>
      <c r="B731">
        <v>10</v>
      </c>
      <c r="C731">
        <v>250</v>
      </c>
      <c r="D731" t="s">
        <v>1</v>
      </c>
      <c r="E731">
        <v>0</v>
      </c>
      <c r="F731">
        <v>0</v>
      </c>
      <c r="G731" t="s">
        <v>2</v>
      </c>
      <c r="H731">
        <v>451.29577799999998</v>
      </c>
      <c r="I731">
        <v>0.112189</v>
      </c>
      <c r="J731" t="s">
        <v>3</v>
      </c>
      <c r="K731">
        <v>440.18683299999998</v>
      </c>
      <c r="L731">
        <v>0.107765</v>
      </c>
      <c r="M731" t="s">
        <v>4</v>
      </c>
      <c r="N731">
        <v>170.491534</v>
      </c>
      <c r="O731">
        <v>3.9483999999999998E-2</v>
      </c>
      <c r="P731" t="s">
        <v>5</v>
      </c>
      <c r="Q731">
        <v>0</v>
      </c>
      <c r="R731">
        <v>0</v>
      </c>
      <c r="S731" t="s">
        <v>6</v>
      </c>
      <c r="T731">
        <v>0</v>
      </c>
      <c r="U731">
        <v>0</v>
      </c>
      <c r="V731" t="s">
        <v>7</v>
      </c>
      <c r="W731">
        <v>0</v>
      </c>
      <c r="X731">
        <v>0</v>
      </c>
      <c r="Y731" t="s">
        <v>8</v>
      </c>
      <c r="Z731">
        <v>0</v>
      </c>
      <c r="AA731">
        <v>0</v>
      </c>
      <c r="AB731" t="s">
        <v>9</v>
      </c>
      <c r="AC731">
        <v>0</v>
      </c>
      <c r="AD731">
        <v>0</v>
      </c>
      <c r="AE731" t="s">
        <v>10</v>
      </c>
      <c r="AF731">
        <v>32767</v>
      </c>
      <c r="AG731">
        <v>0</v>
      </c>
      <c r="AH731" t="s">
        <v>11</v>
      </c>
      <c r="AI731">
        <v>-32767</v>
      </c>
      <c r="AJ731">
        <v>0</v>
      </c>
      <c r="AK731" t="s">
        <v>12</v>
      </c>
      <c r="AL731">
        <v>0.1</v>
      </c>
      <c r="AM731">
        <v>0.09</v>
      </c>
    </row>
    <row r="732" spans="1:39" x14ac:dyDescent="0.25">
      <c r="A732" t="s">
        <v>185</v>
      </c>
      <c r="B732">
        <v>11</v>
      </c>
      <c r="C732">
        <v>275</v>
      </c>
      <c r="D732" t="s">
        <v>1</v>
      </c>
      <c r="E732">
        <v>0</v>
      </c>
      <c r="F732">
        <v>0</v>
      </c>
      <c r="G732" t="s">
        <v>2</v>
      </c>
      <c r="H732">
        <v>496.75571000000002</v>
      </c>
      <c r="I732">
        <v>0.145478</v>
      </c>
      <c r="J732" t="s">
        <v>3</v>
      </c>
      <c r="K732">
        <v>484.53777700000001</v>
      </c>
      <c r="L732">
        <v>0.137961</v>
      </c>
      <c r="M732" t="s">
        <v>4</v>
      </c>
      <c r="N732">
        <v>187.53597600000001</v>
      </c>
      <c r="O732">
        <v>4.795E-2</v>
      </c>
      <c r="P732" t="s">
        <v>5</v>
      </c>
      <c r="Q732">
        <v>0</v>
      </c>
      <c r="R732">
        <v>0</v>
      </c>
      <c r="S732" t="s">
        <v>6</v>
      </c>
      <c r="T732">
        <v>0</v>
      </c>
      <c r="U732">
        <v>0</v>
      </c>
      <c r="V732" t="s">
        <v>7</v>
      </c>
      <c r="W732">
        <v>0</v>
      </c>
      <c r="X732">
        <v>0</v>
      </c>
      <c r="Y732" t="s">
        <v>8</v>
      </c>
      <c r="Z732">
        <v>0</v>
      </c>
      <c r="AA732">
        <v>0</v>
      </c>
      <c r="AB732" t="s">
        <v>9</v>
      </c>
      <c r="AC732">
        <v>0</v>
      </c>
      <c r="AD732">
        <v>0</v>
      </c>
      <c r="AE732" t="s">
        <v>10</v>
      </c>
      <c r="AF732">
        <v>32767</v>
      </c>
      <c r="AG732">
        <v>0</v>
      </c>
      <c r="AH732" t="s">
        <v>11</v>
      </c>
      <c r="AI732">
        <v>-32767</v>
      </c>
      <c r="AJ732">
        <v>0</v>
      </c>
      <c r="AK732" t="s">
        <v>12</v>
      </c>
      <c r="AL732">
        <v>0.1</v>
      </c>
      <c r="AM732">
        <v>0.09</v>
      </c>
    </row>
    <row r="733" spans="1:39" x14ac:dyDescent="0.25">
      <c r="A733" t="s">
        <v>185</v>
      </c>
      <c r="B733">
        <v>12</v>
      </c>
      <c r="C733">
        <v>300</v>
      </c>
      <c r="D733" t="s">
        <v>1</v>
      </c>
      <c r="E733">
        <v>0</v>
      </c>
      <c r="F733">
        <v>0</v>
      </c>
      <c r="G733" t="s">
        <v>2</v>
      </c>
      <c r="H733">
        <v>542.29143099999999</v>
      </c>
      <c r="I733">
        <v>0.17747499999999999</v>
      </c>
      <c r="J733" t="s">
        <v>3</v>
      </c>
      <c r="K733">
        <v>528.96445900000003</v>
      </c>
      <c r="L733">
        <v>0.16836599999999999</v>
      </c>
      <c r="M733" t="s">
        <v>4</v>
      </c>
      <c r="N733">
        <v>204.58882500000001</v>
      </c>
      <c r="O733">
        <v>5.4576E-2</v>
      </c>
      <c r="P733" t="s">
        <v>5</v>
      </c>
      <c r="Q733">
        <v>0</v>
      </c>
      <c r="R733">
        <v>0</v>
      </c>
      <c r="S733" t="s">
        <v>6</v>
      </c>
      <c r="T733">
        <v>0</v>
      </c>
      <c r="U733">
        <v>0</v>
      </c>
      <c r="V733" t="s">
        <v>7</v>
      </c>
      <c r="W733">
        <v>0</v>
      </c>
      <c r="X733">
        <v>0</v>
      </c>
      <c r="Y733" t="s">
        <v>8</v>
      </c>
      <c r="Z733">
        <v>0</v>
      </c>
      <c r="AA733">
        <v>0</v>
      </c>
      <c r="AB733" t="s">
        <v>9</v>
      </c>
      <c r="AC733">
        <v>0</v>
      </c>
      <c r="AD733">
        <v>0</v>
      </c>
      <c r="AE733" t="s">
        <v>10</v>
      </c>
      <c r="AF733">
        <v>32767</v>
      </c>
      <c r="AG733">
        <v>0</v>
      </c>
      <c r="AH733" t="s">
        <v>11</v>
      </c>
      <c r="AI733">
        <v>-32767</v>
      </c>
      <c r="AJ733">
        <v>0</v>
      </c>
      <c r="AK733" t="s">
        <v>12</v>
      </c>
      <c r="AL733">
        <v>0.1</v>
      </c>
      <c r="AM733">
        <v>0.09</v>
      </c>
    </row>
    <row r="734" spans="1:39" x14ac:dyDescent="0.25">
      <c r="A734" t="s">
        <v>185</v>
      </c>
      <c r="B734">
        <v>13</v>
      </c>
      <c r="C734">
        <v>325</v>
      </c>
      <c r="D734" t="s">
        <v>1</v>
      </c>
      <c r="E734">
        <v>0</v>
      </c>
      <c r="F734">
        <v>0</v>
      </c>
      <c r="G734" t="s">
        <v>2</v>
      </c>
      <c r="H734">
        <v>587.87731799999995</v>
      </c>
      <c r="I734">
        <v>0.20936199999999999</v>
      </c>
      <c r="J734" t="s">
        <v>3</v>
      </c>
      <c r="K734">
        <v>573.44212300000004</v>
      </c>
      <c r="L734">
        <v>0.19878999999999999</v>
      </c>
      <c r="M734" t="s">
        <v>4</v>
      </c>
      <c r="N734">
        <v>221.62571600000001</v>
      </c>
      <c r="O734">
        <v>6.2049E-2</v>
      </c>
      <c r="P734" t="s">
        <v>5</v>
      </c>
      <c r="Q734">
        <v>0</v>
      </c>
      <c r="R734">
        <v>0</v>
      </c>
      <c r="S734" t="s">
        <v>6</v>
      </c>
      <c r="T734">
        <v>0</v>
      </c>
      <c r="U734">
        <v>0</v>
      </c>
      <c r="V734" t="s">
        <v>7</v>
      </c>
      <c r="W734">
        <v>0</v>
      </c>
      <c r="X734">
        <v>0</v>
      </c>
      <c r="Y734" t="s">
        <v>8</v>
      </c>
      <c r="Z734">
        <v>0</v>
      </c>
      <c r="AA734">
        <v>0</v>
      </c>
      <c r="AB734" t="s">
        <v>9</v>
      </c>
      <c r="AC734">
        <v>0</v>
      </c>
      <c r="AD734">
        <v>0</v>
      </c>
      <c r="AE734" t="s">
        <v>10</v>
      </c>
      <c r="AF734">
        <v>32767</v>
      </c>
      <c r="AG734">
        <v>0</v>
      </c>
      <c r="AH734" t="s">
        <v>11</v>
      </c>
      <c r="AI734">
        <v>-32767</v>
      </c>
      <c r="AJ734">
        <v>0</v>
      </c>
      <c r="AK734" t="s">
        <v>12</v>
      </c>
      <c r="AL734">
        <v>0.1</v>
      </c>
      <c r="AM734">
        <v>0.09</v>
      </c>
    </row>
    <row r="735" spans="1:39" x14ac:dyDescent="0.25">
      <c r="A735" t="s">
        <v>185</v>
      </c>
      <c r="B735">
        <v>14</v>
      </c>
      <c r="C735">
        <v>350</v>
      </c>
      <c r="D735" t="s">
        <v>1</v>
      </c>
      <c r="E735">
        <v>0</v>
      </c>
      <c r="F735">
        <v>0</v>
      </c>
      <c r="G735" t="s">
        <v>2</v>
      </c>
      <c r="H735">
        <v>633.52773300000001</v>
      </c>
      <c r="I735">
        <v>0.24284</v>
      </c>
      <c r="J735" t="s">
        <v>3</v>
      </c>
      <c r="K735">
        <v>617.98330899999996</v>
      </c>
      <c r="L735">
        <v>0.22913800000000001</v>
      </c>
      <c r="M735" t="s">
        <v>4</v>
      </c>
      <c r="N735">
        <v>238.671404</v>
      </c>
      <c r="O735">
        <v>6.6101999999999994E-2</v>
      </c>
      <c r="P735" t="s">
        <v>5</v>
      </c>
      <c r="Q735">
        <v>0</v>
      </c>
      <c r="R735">
        <v>0</v>
      </c>
      <c r="S735" t="s">
        <v>6</v>
      </c>
      <c r="T735">
        <v>0</v>
      </c>
      <c r="U735">
        <v>0</v>
      </c>
      <c r="V735" t="s">
        <v>7</v>
      </c>
      <c r="W735">
        <v>0</v>
      </c>
      <c r="X735">
        <v>0</v>
      </c>
      <c r="Y735" t="s">
        <v>8</v>
      </c>
      <c r="Z735">
        <v>0</v>
      </c>
      <c r="AA735">
        <v>0</v>
      </c>
      <c r="AB735" t="s">
        <v>9</v>
      </c>
      <c r="AC735">
        <v>0</v>
      </c>
      <c r="AD735">
        <v>0</v>
      </c>
      <c r="AE735" t="s">
        <v>10</v>
      </c>
      <c r="AF735">
        <v>32767</v>
      </c>
      <c r="AG735">
        <v>0</v>
      </c>
      <c r="AH735" t="s">
        <v>11</v>
      </c>
      <c r="AI735">
        <v>-32767</v>
      </c>
      <c r="AJ735">
        <v>0</v>
      </c>
      <c r="AK735" t="s">
        <v>12</v>
      </c>
      <c r="AL735">
        <v>0.1</v>
      </c>
      <c r="AM735">
        <v>0.09</v>
      </c>
    </row>
    <row r="736" spans="1:39" x14ac:dyDescent="0.25">
      <c r="A736" t="s">
        <v>185</v>
      </c>
      <c r="B736">
        <v>15</v>
      </c>
      <c r="C736">
        <v>375</v>
      </c>
      <c r="D736" t="s">
        <v>1</v>
      </c>
      <c r="E736">
        <v>0</v>
      </c>
      <c r="F736">
        <v>0</v>
      </c>
      <c r="G736" t="s">
        <v>2</v>
      </c>
      <c r="H736">
        <v>679.23716300000001</v>
      </c>
      <c r="I736">
        <v>0.27554800000000002</v>
      </c>
      <c r="J736" t="s">
        <v>3</v>
      </c>
      <c r="K736">
        <v>662.583528</v>
      </c>
      <c r="L736">
        <v>0.25935799999999998</v>
      </c>
      <c r="M736" t="s">
        <v>4</v>
      </c>
      <c r="N736">
        <v>255.716712</v>
      </c>
      <c r="O736">
        <v>7.0966000000000001E-2</v>
      </c>
      <c r="P736" t="s">
        <v>5</v>
      </c>
      <c r="Q736">
        <v>0</v>
      </c>
      <c r="R736">
        <v>0</v>
      </c>
      <c r="S736" t="s">
        <v>6</v>
      </c>
      <c r="T736">
        <v>0</v>
      </c>
      <c r="U736">
        <v>0</v>
      </c>
      <c r="V736" t="s">
        <v>7</v>
      </c>
      <c r="W736">
        <v>0</v>
      </c>
      <c r="X736">
        <v>0</v>
      </c>
      <c r="Y736" t="s">
        <v>8</v>
      </c>
      <c r="Z736">
        <v>0</v>
      </c>
      <c r="AA736">
        <v>0</v>
      </c>
      <c r="AB736" t="s">
        <v>9</v>
      </c>
      <c r="AC736">
        <v>0</v>
      </c>
      <c r="AD736">
        <v>0</v>
      </c>
      <c r="AE736" t="s">
        <v>10</v>
      </c>
      <c r="AF736">
        <v>32767</v>
      </c>
      <c r="AG736">
        <v>0</v>
      </c>
      <c r="AH736" t="s">
        <v>11</v>
      </c>
      <c r="AI736">
        <v>-32767</v>
      </c>
      <c r="AJ736">
        <v>0</v>
      </c>
      <c r="AK736" t="s">
        <v>12</v>
      </c>
      <c r="AL736">
        <v>0.1</v>
      </c>
      <c r="AM736">
        <v>0.09</v>
      </c>
    </row>
    <row r="737" spans="1:39" x14ac:dyDescent="0.25">
      <c r="A737" t="s">
        <v>185</v>
      </c>
      <c r="B737">
        <v>16</v>
      </c>
      <c r="C737">
        <v>400</v>
      </c>
      <c r="D737" t="s">
        <v>1</v>
      </c>
      <c r="E737">
        <v>0</v>
      </c>
      <c r="F737">
        <v>0</v>
      </c>
      <c r="G737" t="s">
        <v>2</v>
      </c>
      <c r="H737">
        <v>724.97994400000005</v>
      </c>
      <c r="I737">
        <v>0.28558499999999998</v>
      </c>
      <c r="J737" t="s">
        <v>3</v>
      </c>
      <c r="K737">
        <v>707.21750499999996</v>
      </c>
      <c r="L737">
        <v>0.26672099999999999</v>
      </c>
      <c r="M737" t="s">
        <v>4</v>
      </c>
      <c r="N737">
        <v>272.75709699999999</v>
      </c>
      <c r="O737">
        <v>7.6443999999999998E-2</v>
      </c>
      <c r="P737" t="s">
        <v>5</v>
      </c>
      <c r="Q737">
        <v>0</v>
      </c>
      <c r="R737">
        <v>0</v>
      </c>
      <c r="S737" t="s">
        <v>6</v>
      </c>
      <c r="T737">
        <v>0</v>
      </c>
      <c r="U737">
        <v>0</v>
      </c>
      <c r="V737" t="s">
        <v>7</v>
      </c>
      <c r="W737">
        <v>0</v>
      </c>
      <c r="X737">
        <v>0</v>
      </c>
      <c r="Y737" t="s">
        <v>8</v>
      </c>
      <c r="Z737">
        <v>0</v>
      </c>
      <c r="AA737">
        <v>0</v>
      </c>
      <c r="AB737" t="s">
        <v>9</v>
      </c>
      <c r="AC737">
        <v>0</v>
      </c>
      <c r="AD737">
        <v>0</v>
      </c>
      <c r="AE737" t="s">
        <v>10</v>
      </c>
      <c r="AF737">
        <v>32767</v>
      </c>
      <c r="AG737">
        <v>0</v>
      </c>
      <c r="AH737" t="s">
        <v>11</v>
      </c>
      <c r="AI737">
        <v>-32767</v>
      </c>
      <c r="AJ737">
        <v>0</v>
      </c>
      <c r="AK737" t="s">
        <v>12</v>
      </c>
      <c r="AL737">
        <v>0.14000000000000001</v>
      </c>
      <c r="AM737">
        <v>0.16039999999999999</v>
      </c>
    </row>
    <row r="738" spans="1:39" x14ac:dyDescent="0.25">
      <c r="A738" t="s">
        <v>185</v>
      </c>
      <c r="B738">
        <v>17</v>
      </c>
      <c r="C738">
        <v>425</v>
      </c>
      <c r="D738" t="s">
        <v>1</v>
      </c>
      <c r="E738">
        <v>0</v>
      </c>
      <c r="F738">
        <v>0</v>
      </c>
      <c r="G738" t="s">
        <v>2</v>
      </c>
      <c r="H738">
        <v>770.78369499999997</v>
      </c>
      <c r="I738">
        <v>0.328957</v>
      </c>
      <c r="J738" t="s">
        <v>3</v>
      </c>
      <c r="K738">
        <v>751.91267900000003</v>
      </c>
      <c r="L738">
        <v>0.30837199999999998</v>
      </c>
      <c r="M738" t="s">
        <v>4</v>
      </c>
      <c r="N738">
        <v>289.79936600000002</v>
      </c>
      <c r="O738">
        <v>8.7170999999999998E-2</v>
      </c>
      <c r="P738" t="s">
        <v>5</v>
      </c>
      <c r="Q738">
        <v>0</v>
      </c>
      <c r="R738">
        <v>0</v>
      </c>
      <c r="S738" t="s">
        <v>6</v>
      </c>
      <c r="T738">
        <v>0</v>
      </c>
      <c r="U738">
        <v>0</v>
      </c>
      <c r="V738" t="s">
        <v>7</v>
      </c>
      <c r="W738">
        <v>0</v>
      </c>
      <c r="X738">
        <v>0</v>
      </c>
      <c r="Y738" t="s">
        <v>8</v>
      </c>
      <c r="Z738">
        <v>0</v>
      </c>
      <c r="AA738">
        <v>0</v>
      </c>
      <c r="AB738" t="s">
        <v>9</v>
      </c>
      <c r="AC738">
        <v>0</v>
      </c>
      <c r="AD738">
        <v>0</v>
      </c>
      <c r="AE738" t="s">
        <v>10</v>
      </c>
      <c r="AF738">
        <v>32767</v>
      </c>
      <c r="AG738">
        <v>0</v>
      </c>
      <c r="AH738" t="s">
        <v>11</v>
      </c>
      <c r="AI738">
        <v>-32767</v>
      </c>
      <c r="AJ738">
        <v>0</v>
      </c>
      <c r="AK738" t="s">
        <v>12</v>
      </c>
      <c r="AL738">
        <v>0.14000000000000001</v>
      </c>
      <c r="AM738">
        <v>0.16039999999999999</v>
      </c>
    </row>
    <row r="739" spans="1:39" x14ac:dyDescent="0.25">
      <c r="A739" t="s">
        <v>185</v>
      </c>
      <c r="B739">
        <v>18</v>
      </c>
      <c r="C739">
        <v>450</v>
      </c>
      <c r="D739" t="s">
        <v>1</v>
      </c>
      <c r="E739">
        <v>0</v>
      </c>
      <c r="F739">
        <v>0</v>
      </c>
      <c r="G739" t="s">
        <v>2</v>
      </c>
      <c r="H739">
        <v>816.63839399999995</v>
      </c>
      <c r="I739">
        <v>0.36325299999999999</v>
      </c>
      <c r="J739" t="s">
        <v>3</v>
      </c>
      <c r="K739">
        <v>796.65723000000003</v>
      </c>
      <c r="L739">
        <v>0.33721499999999999</v>
      </c>
      <c r="M739" t="s">
        <v>4</v>
      </c>
      <c r="N739">
        <v>306.84194100000002</v>
      </c>
      <c r="O739">
        <v>9.6597000000000002E-2</v>
      </c>
      <c r="P739" t="s">
        <v>5</v>
      </c>
      <c r="Q739">
        <v>0</v>
      </c>
      <c r="R739">
        <v>0</v>
      </c>
      <c r="S739" t="s">
        <v>6</v>
      </c>
      <c r="T739">
        <v>0</v>
      </c>
      <c r="U739">
        <v>0</v>
      </c>
      <c r="V739" t="s">
        <v>7</v>
      </c>
      <c r="W739">
        <v>0</v>
      </c>
      <c r="X739">
        <v>0</v>
      </c>
      <c r="Y739" t="s">
        <v>8</v>
      </c>
      <c r="Z739">
        <v>0</v>
      </c>
      <c r="AA739">
        <v>0</v>
      </c>
      <c r="AB739" t="s">
        <v>9</v>
      </c>
      <c r="AC739">
        <v>0</v>
      </c>
      <c r="AD739">
        <v>0</v>
      </c>
      <c r="AE739" t="s">
        <v>10</v>
      </c>
      <c r="AF739">
        <v>32767</v>
      </c>
      <c r="AG739">
        <v>0</v>
      </c>
      <c r="AH739" t="s">
        <v>11</v>
      </c>
      <c r="AI739">
        <v>-32767</v>
      </c>
      <c r="AJ739">
        <v>0</v>
      </c>
      <c r="AK739" t="s">
        <v>12</v>
      </c>
      <c r="AL739">
        <v>0.14000000000000001</v>
      </c>
      <c r="AM739">
        <v>0.16039999999999999</v>
      </c>
    </row>
    <row r="740" spans="1:39" x14ac:dyDescent="0.25">
      <c r="A740" t="s">
        <v>185</v>
      </c>
      <c r="B740">
        <v>19</v>
      </c>
      <c r="C740">
        <v>475</v>
      </c>
      <c r="D740" t="s">
        <v>1</v>
      </c>
      <c r="E740">
        <v>0</v>
      </c>
      <c r="F740">
        <v>0</v>
      </c>
      <c r="G740" t="s">
        <v>2</v>
      </c>
      <c r="H740">
        <v>862.53911900000003</v>
      </c>
      <c r="I740">
        <v>0.39524599999999999</v>
      </c>
      <c r="J740" t="s">
        <v>3</v>
      </c>
      <c r="K740">
        <v>841.44905400000005</v>
      </c>
      <c r="L740">
        <v>0.369473</v>
      </c>
      <c r="M740" t="s">
        <v>4</v>
      </c>
      <c r="N740">
        <v>323.88341700000001</v>
      </c>
      <c r="O740">
        <v>9.9632999999999999E-2</v>
      </c>
      <c r="P740" t="s">
        <v>5</v>
      </c>
      <c r="Q740">
        <v>0</v>
      </c>
      <c r="R740">
        <v>0</v>
      </c>
      <c r="S740" t="s">
        <v>6</v>
      </c>
      <c r="T740">
        <v>0</v>
      </c>
      <c r="U740">
        <v>0</v>
      </c>
      <c r="V740" t="s">
        <v>7</v>
      </c>
      <c r="W740">
        <v>0</v>
      </c>
      <c r="X740">
        <v>0</v>
      </c>
      <c r="Y740" t="s">
        <v>8</v>
      </c>
      <c r="Z740">
        <v>0</v>
      </c>
      <c r="AA740">
        <v>0</v>
      </c>
      <c r="AB740" t="s">
        <v>9</v>
      </c>
      <c r="AC740">
        <v>0</v>
      </c>
      <c r="AD740">
        <v>0</v>
      </c>
      <c r="AE740" t="s">
        <v>10</v>
      </c>
      <c r="AF740">
        <v>32767</v>
      </c>
      <c r="AG740">
        <v>0</v>
      </c>
      <c r="AH740" t="s">
        <v>11</v>
      </c>
      <c r="AI740">
        <v>-32767</v>
      </c>
      <c r="AJ740">
        <v>0</v>
      </c>
      <c r="AK740" t="s">
        <v>12</v>
      </c>
      <c r="AL740">
        <v>0.14000000000000001</v>
      </c>
      <c r="AM740">
        <v>0.16039999999999999</v>
      </c>
    </row>
    <row r="741" spans="1:39" x14ac:dyDescent="0.25">
      <c r="A741" t="s">
        <v>185</v>
      </c>
      <c r="B741">
        <v>20</v>
      </c>
      <c r="C741">
        <v>500</v>
      </c>
      <c r="D741" t="s">
        <v>1</v>
      </c>
      <c r="E741">
        <v>0</v>
      </c>
      <c r="F741">
        <v>0</v>
      </c>
      <c r="G741" t="s">
        <v>2</v>
      </c>
      <c r="H741">
        <v>908.49517000000003</v>
      </c>
      <c r="I741">
        <v>0.42402800000000002</v>
      </c>
      <c r="J741" t="s">
        <v>3</v>
      </c>
      <c r="K741">
        <v>886.29603399999996</v>
      </c>
      <c r="L741">
        <v>0.397005</v>
      </c>
      <c r="M741" t="s">
        <v>4</v>
      </c>
      <c r="N741">
        <v>340.92493200000001</v>
      </c>
      <c r="O741">
        <v>0.11110399999999999</v>
      </c>
      <c r="P741" t="s">
        <v>5</v>
      </c>
      <c r="Q741">
        <v>0</v>
      </c>
      <c r="R741">
        <v>0</v>
      </c>
      <c r="S741" t="s">
        <v>6</v>
      </c>
      <c r="T741">
        <v>0</v>
      </c>
      <c r="U741">
        <v>0</v>
      </c>
      <c r="V741" t="s">
        <v>7</v>
      </c>
      <c r="W741">
        <v>0</v>
      </c>
      <c r="X741">
        <v>0</v>
      </c>
      <c r="Y741" t="s">
        <v>8</v>
      </c>
      <c r="Z741">
        <v>0</v>
      </c>
      <c r="AA741">
        <v>0</v>
      </c>
      <c r="AB741" t="s">
        <v>9</v>
      </c>
      <c r="AC741">
        <v>0</v>
      </c>
      <c r="AD741">
        <v>0</v>
      </c>
      <c r="AE741" t="s">
        <v>10</v>
      </c>
      <c r="AF741">
        <v>32767</v>
      </c>
      <c r="AG741">
        <v>0</v>
      </c>
      <c r="AH741" t="s">
        <v>11</v>
      </c>
      <c r="AI741">
        <v>-32767</v>
      </c>
      <c r="AJ741">
        <v>0</v>
      </c>
      <c r="AK741" t="s">
        <v>12</v>
      </c>
      <c r="AL741">
        <v>0.14000000000000001</v>
      </c>
      <c r="AM741">
        <v>0.16039999999999999</v>
      </c>
    </row>
    <row r="742" spans="1:39" x14ac:dyDescent="0.25">
      <c r="A742" t="s">
        <v>186</v>
      </c>
      <c r="B742">
        <v>1</v>
      </c>
      <c r="C742">
        <v>25</v>
      </c>
      <c r="D742" t="s">
        <v>1</v>
      </c>
      <c r="E742">
        <v>0</v>
      </c>
      <c r="F742">
        <v>0</v>
      </c>
      <c r="G742" t="s">
        <v>2</v>
      </c>
      <c r="H742">
        <v>54.579348000000003</v>
      </c>
      <c r="I742">
        <v>0.182647</v>
      </c>
      <c r="J742" t="s">
        <v>3</v>
      </c>
      <c r="K742">
        <v>54.117759999999997</v>
      </c>
      <c r="L742">
        <v>0.18245900000000001</v>
      </c>
      <c r="M742" t="s">
        <v>4</v>
      </c>
      <c r="N742">
        <v>22.761085999999999</v>
      </c>
      <c r="O742">
        <v>8.8500000000000004E-4</v>
      </c>
      <c r="P742" t="s">
        <v>5</v>
      </c>
      <c r="Q742">
        <v>0.48622900000000002</v>
      </c>
      <c r="R742">
        <v>6.0000000000000002E-6</v>
      </c>
      <c r="S742" t="s">
        <v>6</v>
      </c>
      <c r="T742">
        <v>26.721910000000001</v>
      </c>
      <c r="U742">
        <v>1.8E-3</v>
      </c>
      <c r="V742" t="s">
        <v>7</v>
      </c>
      <c r="W742">
        <v>0.19985800000000001</v>
      </c>
      <c r="X742">
        <v>3.8999999999999999E-5</v>
      </c>
      <c r="Y742" t="s">
        <v>8</v>
      </c>
      <c r="Z742">
        <v>0</v>
      </c>
      <c r="AA742">
        <v>0</v>
      </c>
      <c r="AB742" t="s">
        <v>9</v>
      </c>
      <c r="AC742">
        <v>0</v>
      </c>
      <c r="AD742">
        <v>0</v>
      </c>
      <c r="AE742" t="s">
        <v>10</v>
      </c>
      <c r="AF742">
        <v>2.6539E-2</v>
      </c>
      <c r="AG742">
        <v>4.0000000000000003E-5</v>
      </c>
      <c r="AH742" t="s">
        <v>11</v>
      </c>
      <c r="AI742">
        <v>0.97460100000000005</v>
      </c>
      <c r="AJ742">
        <v>6.7000000000000002E-5</v>
      </c>
      <c r="AK742" t="s">
        <v>12</v>
      </c>
      <c r="AL742">
        <v>0.1</v>
      </c>
      <c r="AM742">
        <v>0.09</v>
      </c>
    </row>
    <row r="743" spans="1:39" x14ac:dyDescent="0.25">
      <c r="A743" t="s">
        <v>186</v>
      </c>
      <c r="B743">
        <v>2</v>
      </c>
      <c r="C743">
        <v>50</v>
      </c>
      <c r="D743" t="s">
        <v>1</v>
      </c>
      <c r="E743">
        <v>0</v>
      </c>
      <c r="F743">
        <v>0</v>
      </c>
      <c r="G743" t="s">
        <v>2</v>
      </c>
      <c r="H743">
        <v>109.29361299999999</v>
      </c>
      <c r="I743">
        <v>0.32542500000000002</v>
      </c>
      <c r="J743" t="s">
        <v>3</v>
      </c>
      <c r="K743">
        <v>108.36997700000001</v>
      </c>
      <c r="L743">
        <v>0.32234299999999999</v>
      </c>
      <c r="M743" t="s">
        <v>4</v>
      </c>
      <c r="N743">
        <v>45.519716000000003</v>
      </c>
      <c r="O743">
        <v>2.5079999999999998E-3</v>
      </c>
      <c r="P743" t="s">
        <v>5</v>
      </c>
      <c r="Q743">
        <v>0.972113</v>
      </c>
      <c r="R743">
        <v>1.5999999999999999E-5</v>
      </c>
      <c r="S743" t="s">
        <v>6</v>
      </c>
      <c r="T743">
        <v>53.599457999999998</v>
      </c>
      <c r="U743">
        <v>4.7060000000000001E-3</v>
      </c>
      <c r="V743" t="s">
        <v>7</v>
      </c>
      <c r="W743">
        <v>0.38748100000000002</v>
      </c>
      <c r="X743">
        <v>8.3999999999999995E-5</v>
      </c>
      <c r="Y743" t="s">
        <v>8</v>
      </c>
      <c r="Z743">
        <v>0</v>
      </c>
      <c r="AA743">
        <v>0</v>
      </c>
      <c r="AB743" t="s">
        <v>9</v>
      </c>
      <c r="AC743">
        <v>0</v>
      </c>
      <c r="AD743">
        <v>0</v>
      </c>
      <c r="AE743" t="s">
        <v>10</v>
      </c>
      <c r="AF743">
        <v>2.3185999999999998E-2</v>
      </c>
      <c r="AG743">
        <v>5.5999999999999999E-5</v>
      </c>
      <c r="AH743" t="s">
        <v>11</v>
      </c>
      <c r="AI743">
        <v>0.97811099999999995</v>
      </c>
      <c r="AJ743">
        <v>2.6999999999999999E-5</v>
      </c>
      <c r="AK743" t="s">
        <v>12</v>
      </c>
      <c r="AL743">
        <v>0.44</v>
      </c>
      <c r="AM743">
        <v>0.32640000000000002</v>
      </c>
    </row>
    <row r="744" spans="1:39" x14ac:dyDescent="0.25">
      <c r="A744" t="s">
        <v>186</v>
      </c>
      <c r="B744">
        <v>3</v>
      </c>
      <c r="C744">
        <v>75</v>
      </c>
      <c r="D744" t="s">
        <v>1</v>
      </c>
      <c r="E744">
        <v>0</v>
      </c>
      <c r="F744">
        <v>0</v>
      </c>
      <c r="G744" t="s">
        <v>2</v>
      </c>
      <c r="H744">
        <v>164.03085999999999</v>
      </c>
      <c r="I744">
        <v>0.36199300000000001</v>
      </c>
      <c r="J744" t="s">
        <v>3</v>
      </c>
      <c r="K744">
        <v>162.64531500000001</v>
      </c>
      <c r="L744">
        <v>0.358178</v>
      </c>
      <c r="M744" t="s">
        <v>4</v>
      </c>
      <c r="N744">
        <v>68.272233</v>
      </c>
      <c r="O744">
        <v>3.1570000000000001E-3</v>
      </c>
      <c r="P744" t="s">
        <v>5</v>
      </c>
      <c r="Q744">
        <v>1.457665</v>
      </c>
      <c r="R744">
        <v>2.0000000000000002E-5</v>
      </c>
      <c r="S744" t="s">
        <v>6</v>
      </c>
      <c r="T744">
        <v>80.592107999999996</v>
      </c>
      <c r="U744">
        <v>8.9130000000000008E-3</v>
      </c>
      <c r="V744" t="s">
        <v>7</v>
      </c>
      <c r="W744">
        <v>0.57454700000000003</v>
      </c>
      <c r="X744">
        <v>1.16E-4</v>
      </c>
      <c r="Y744" t="s">
        <v>8</v>
      </c>
      <c r="Z744">
        <v>0</v>
      </c>
      <c r="AA744">
        <v>0</v>
      </c>
      <c r="AB744" t="s">
        <v>9</v>
      </c>
      <c r="AC744">
        <v>0</v>
      </c>
      <c r="AD744">
        <v>0</v>
      </c>
      <c r="AE744" t="s">
        <v>10</v>
      </c>
      <c r="AF744">
        <v>2.2138000000000001E-2</v>
      </c>
      <c r="AG744">
        <v>6.0000000000000002E-5</v>
      </c>
      <c r="AH744" t="s">
        <v>11</v>
      </c>
      <c r="AI744">
        <v>0.97984700000000002</v>
      </c>
      <c r="AJ744">
        <v>5.0000000000000004E-6</v>
      </c>
      <c r="AK744" t="s">
        <v>12</v>
      </c>
      <c r="AL744">
        <v>1.82</v>
      </c>
      <c r="AM744">
        <v>2.2275999999999998</v>
      </c>
    </row>
    <row r="745" spans="1:39" x14ac:dyDescent="0.25">
      <c r="A745" t="s">
        <v>186</v>
      </c>
      <c r="B745">
        <v>4</v>
      </c>
      <c r="C745">
        <v>100</v>
      </c>
      <c r="D745" t="s">
        <v>1</v>
      </c>
      <c r="E745">
        <v>0</v>
      </c>
      <c r="F745">
        <v>0</v>
      </c>
      <c r="G745" t="s">
        <v>2</v>
      </c>
      <c r="H745">
        <v>218.809281</v>
      </c>
      <c r="I745">
        <v>0.47948099999999999</v>
      </c>
      <c r="J745" t="s">
        <v>3</v>
      </c>
      <c r="K745">
        <v>216.9622</v>
      </c>
      <c r="L745">
        <v>0.475692</v>
      </c>
      <c r="M745" t="s">
        <v>4</v>
      </c>
      <c r="N745">
        <v>91.017865</v>
      </c>
      <c r="O745">
        <v>4.9020000000000001E-3</v>
      </c>
      <c r="P745" t="s">
        <v>5</v>
      </c>
      <c r="Q745">
        <v>1.943392</v>
      </c>
      <c r="R745">
        <v>3.1999999999999999E-5</v>
      </c>
      <c r="S745" t="s">
        <v>6</v>
      </c>
      <c r="T745">
        <v>107.65319700000001</v>
      </c>
      <c r="U745">
        <v>1.2572E-2</v>
      </c>
      <c r="V745" t="s">
        <v>7</v>
      </c>
      <c r="W745">
        <v>0.76119999999999999</v>
      </c>
      <c r="X745">
        <v>1.22E-4</v>
      </c>
      <c r="Y745" t="s">
        <v>8</v>
      </c>
      <c r="Z745">
        <v>0</v>
      </c>
      <c r="AA745">
        <v>0</v>
      </c>
      <c r="AB745" t="s">
        <v>9</v>
      </c>
      <c r="AC745">
        <v>0</v>
      </c>
      <c r="AD745">
        <v>0</v>
      </c>
      <c r="AE745" t="s">
        <v>10</v>
      </c>
      <c r="AF745">
        <v>2.1214E-2</v>
      </c>
      <c r="AG745">
        <v>6.0999999999999999E-5</v>
      </c>
      <c r="AH745" t="s">
        <v>11</v>
      </c>
      <c r="AI745">
        <v>0.98006899999999997</v>
      </c>
      <c r="AJ745">
        <v>3.9999999999999998E-6</v>
      </c>
      <c r="AK745" t="s">
        <v>12</v>
      </c>
      <c r="AL745">
        <v>3.56</v>
      </c>
      <c r="AM745">
        <v>2.6063999999999998</v>
      </c>
    </row>
    <row r="746" spans="1:39" x14ac:dyDescent="0.25">
      <c r="A746" t="s">
        <v>186</v>
      </c>
      <c r="B746">
        <v>5</v>
      </c>
      <c r="C746">
        <v>125</v>
      </c>
      <c r="D746" t="s">
        <v>1</v>
      </c>
      <c r="E746">
        <v>0</v>
      </c>
      <c r="F746">
        <v>0</v>
      </c>
      <c r="G746" t="s">
        <v>2</v>
      </c>
      <c r="H746">
        <v>273.67448999999999</v>
      </c>
      <c r="I746">
        <v>0.62165999999999999</v>
      </c>
      <c r="J746" t="s">
        <v>3</v>
      </c>
      <c r="K746">
        <v>271.36650800000001</v>
      </c>
      <c r="L746">
        <v>0.61582499999999996</v>
      </c>
      <c r="M746" t="s">
        <v>4</v>
      </c>
      <c r="N746">
        <v>113.767864</v>
      </c>
      <c r="O746">
        <v>7.6559999999999996E-3</v>
      </c>
      <c r="P746" t="s">
        <v>5</v>
      </c>
      <c r="Q746">
        <v>2.4291849999999999</v>
      </c>
      <c r="R746">
        <v>3.8999999999999999E-5</v>
      </c>
      <c r="S746" t="s">
        <v>6</v>
      </c>
      <c r="T746">
        <v>134.77902399999999</v>
      </c>
      <c r="U746">
        <v>1.9056E-2</v>
      </c>
      <c r="V746" t="s">
        <v>7</v>
      </c>
      <c r="W746">
        <v>0.94799199999999995</v>
      </c>
      <c r="X746">
        <v>1.5200000000000001E-4</v>
      </c>
      <c r="Y746" t="s">
        <v>8</v>
      </c>
      <c r="Z746">
        <v>0</v>
      </c>
      <c r="AA746">
        <v>0</v>
      </c>
      <c r="AB746" t="s">
        <v>9</v>
      </c>
      <c r="AC746">
        <v>0</v>
      </c>
      <c r="AD746">
        <v>0</v>
      </c>
      <c r="AE746" t="s">
        <v>10</v>
      </c>
      <c r="AF746">
        <v>2.0337999999999998E-2</v>
      </c>
      <c r="AG746">
        <v>6.3E-5</v>
      </c>
      <c r="AH746" t="s">
        <v>11</v>
      </c>
      <c r="AI746">
        <v>0.98081099999999999</v>
      </c>
      <c r="AJ746">
        <v>1.0000000000000001E-5</v>
      </c>
      <c r="AK746" t="s">
        <v>12</v>
      </c>
      <c r="AL746">
        <v>6.08</v>
      </c>
      <c r="AM746">
        <v>5.4736000000000002</v>
      </c>
    </row>
    <row r="747" spans="1:39" x14ac:dyDescent="0.25">
      <c r="A747" t="s">
        <v>186</v>
      </c>
      <c r="B747">
        <v>6</v>
      </c>
      <c r="C747">
        <v>150</v>
      </c>
      <c r="D747" t="s">
        <v>1</v>
      </c>
      <c r="E747">
        <v>0</v>
      </c>
      <c r="F747">
        <v>0</v>
      </c>
      <c r="G747" t="s">
        <v>2</v>
      </c>
      <c r="H747">
        <v>328.61770100000001</v>
      </c>
      <c r="I747">
        <v>0.76706600000000003</v>
      </c>
      <c r="J747" t="s">
        <v>3</v>
      </c>
      <c r="K747">
        <v>325.848928</v>
      </c>
      <c r="L747">
        <v>0.76177700000000004</v>
      </c>
      <c r="M747" t="s">
        <v>4</v>
      </c>
      <c r="N747">
        <v>136.510201</v>
      </c>
      <c r="O747">
        <v>8.8059999999999996E-3</v>
      </c>
      <c r="P747" t="s">
        <v>5</v>
      </c>
      <c r="Q747">
        <v>2.9146519999999998</v>
      </c>
      <c r="R747">
        <v>4.6999999999999997E-5</v>
      </c>
      <c r="S747" t="s">
        <v>6</v>
      </c>
      <c r="T747">
        <v>161.97473299999999</v>
      </c>
      <c r="U747">
        <v>2.2284000000000002E-2</v>
      </c>
      <c r="V747" t="s">
        <v>7</v>
      </c>
      <c r="W747">
        <v>1.1345000000000001</v>
      </c>
      <c r="X747">
        <v>1.6100000000000001E-4</v>
      </c>
      <c r="Y747" t="s">
        <v>8</v>
      </c>
      <c r="Z747">
        <v>0</v>
      </c>
      <c r="AA747">
        <v>0</v>
      </c>
      <c r="AB747" t="s">
        <v>9</v>
      </c>
      <c r="AC747">
        <v>0</v>
      </c>
      <c r="AD747">
        <v>0</v>
      </c>
      <c r="AE747" t="s">
        <v>10</v>
      </c>
      <c r="AF747">
        <v>1.9552E-2</v>
      </c>
      <c r="AG747">
        <v>6.2000000000000003E-5</v>
      </c>
      <c r="AH747" t="s">
        <v>11</v>
      </c>
      <c r="AI747">
        <v>0.98148599999999997</v>
      </c>
      <c r="AJ747">
        <v>9.0000000000000002E-6</v>
      </c>
      <c r="AK747" t="s">
        <v>12</v>
      </c>
      <c r="AL747">
        <v>8.9</v>
      </c>
      <c r="AM747">
        <v>8.77</v>
      </c>
    </row>
    <row r="748" spans="1:39" x14ac:dyDescent="0.25">
      <c r="A748" t="s">
        <v>186</v>
      </c>
      <c r="B748">
        <v>7</v>
      </c>
      <c r="C748">
        <v>175</v>
      </c>
      <c r="D748" t="s">
        <v>1</v>
      </c>
      <c r="E748">
        <v>0</v>
      </c>
      <c r="F748">
        <v>0</v>
      </c>
      <c r="G748" t="s">
        <v>2</v>
      </c>
      <c r="H748">
        <v>383.62624099999999</v>
      </c>
      <c r="I748">
        <v>0.79318100000000002</v>
      </c>
      <c r="J748" t="s">
        <v>3</v>
      </c>
      <c r="K748">
        <v>380.39793500000002</v>
      </c>
      <c r="L748">
        <v>0.78875399999999996</v>
      </c>
      <c r="M748" t="s">
        <v>4</v>
      </c>
      <c r="N748">
        <v>159.25235499999999</v>
      </c>
      <c r="O748">
        <v>1.0352999999999999E-2</v>
      </c>
      <c r="P748" t="s">
        <v>5</v>
      </c>
      <c r="Q748">
        <v>3.400512</v>
      </c>
      <c r="R748">
        <v>5.7000000000000003E-5</v>
      </c>
      <c r="S748" t="s">
        <v>6</v>
      </c>
      <c r="T748">
        <v>189.23740900000001</v>
      </c>
      <c r="U748">
        <v>2.3996E-2</v>
      </c>
      <c r="V748" t="s">
        <v>7</v>
      </c>
      <c r="W748">
        <v>1.3206469999999999</v>
      </c>
      <c r="X748">
        <v>1.8000000000000001E-4</v>
      </c>
      <c r="Y748" t="s">
        <v>8</v>
      </c>
      <c r="Z748">
        <v>0</v>
      </c>
      <c r="AA748">
        <v>0</v>
      </c>
      <c r="AB748" t="s">
        <v>9</v>
      </c>
      <c r="AC748">
        <v>0</v>
      </c>
      <c r="AD748">
        <v>0</v>
      </c>
      <c r="AE748" t="s">
        <v>10</v>
      </c>
      <c r="AF748">
        <v>1.8626E-2</v>
      </c>
      <c r="AG748">
        <v>5.8999999999999998E-5</v>
      </c>
      <c r="AH748" t="s">
        <v>11</v>
      </c>
      <c r="AI748">
        <v>0.981715</v>
      </c>
      <c r="AJ748">
        <v>1.0000000000000001E-5</v>
      </c>
      <c r="AK748" t="s">
        <v>12</v>
      </c>
      <c r="AL748">
        <v>12.68</v>
      </c>
      <c r="AM748">
        <v>12.7376</v>
      </c>
    </row>
    <row r="749" spans="1:39" x14ac:dyDescent="0.25">
      <c r="A749" t="s">
        <v>186</v>
      </c>
      <c r="B749">
        <v>8</v>
      </c>
      <c r="C749">
        <v>200</v>
      </c>
      <c r="D749" t="s">
        <v>1</v>
      </c>
      <c r="E749">
        <v>0</v>
      </c>
      <c r="F749">
        <v>0</v>
      </c>
      <c r="G749" t="s">
        <v>2</v>
      </c>
      <c r="H749">
        <v>438.685607</v>
      </c>
      <c r="I749">
        <v>0.85638499999999995</v>
      </c>
      <c r="J749" t="s">
        <v>3</v>
      </c>
      <c r="K749">
        <v>434.99776700000001</v>
      </c>
      <c r="L749">
        <v>0.85102900000000004</v>
      </c>
      <c r="M749" t="s">
        <v>4</v>
      </c>
      <c r="N749">
        <v>182.00188499999999</v>
      </c>
      <c r="O749">
        <v>1.2213E-2</v>
      </c>
      <c r="P749" t="s">
        <v>5</v>
      </c>
      <c r="Q749">
        <v>3.8868200000000002</v>
      </c>
      <c r="R749">
        <v>6.9999999999999994E-5</v>
      </c>
      <c r="S749" t="s">
        <v>6</v>
      </c>
      <c r="T749">
        <v>216.55046999999999</v>
      </c>
      <c r="U749">
        <v>2.6859999999999998E-2</v>
      </c>
      <c r="V749" t="s">
        <v>7</v>
      </c>
      <c r="W749">
        <v>1.5071589999999999</v>
      </c>
      <c r="X749">
        <v>1.92E-4</v>
      </c>
      <c r="Y749" t="s">
        <v>8</v>
      </c>
      <c r="Z749">
        <v>0</v>
      </c>
      <c r="AA749">
        <v>0</v>
      </c>
      <c r="AB749" t="s">
        <v>9</v>
      </c>
      <c r="AC749">
        <v>0</v>
      </c>
      <c r="AD749">
        <v>0</v>
      </c>
      <c r="AE749" t="s">
        <v>10</v>
      </c>
      <c r="AF749">
        <v>1.8137E-2</v>
      </c>
      <c r="AG749">
        <v>6.0000000000000002E-5</v>
      </c>
      <c r="AH749" t="s">
        <v>11</v>
      </c>
      <c r="AI749">
        <v>0.98178399999999999</v>
      </c>
      <c r="AJ749">
        <v>1.0000000000000001E-5</v>
      </c>
      <c r="AK749" t="s">
        <v>12</v>
      </c>
      <c r="AL749">
        <v>17.14</v>
      </c>
      <c r="AM749">
        <v>18.2804</v>
      </c>
    </row>
    <row r="750" spans="1:39" x14ac:dyDescent="0.25">
      <c r="A750" t="s">
        <v>186</v>
      </c>
      <c r="B750">
        <v>9</v>
      </c>
      <c r="C750">
        <v>225</v>
      </c>
      <c r="D750" t="s">
        <v>1</v>
      </c>
      <c r="E750">
        <v>0</v>
      </c>
      <c r="F750">
        <v>0</v>
      </c>
      <c r="G750" t="s">
        <v>2</v>
      </c>
      <c r="H750">
        <v>493.79088899999999</v>
      </c>
      <c r="I750">
        <v>1.0109680000000001</v>
      </c>
      <c r="J750" t="s">
        <v>3</v>
      </c>
      <c r="K750">
        <v>489.64325300000002</v>
      </c>
      <c r="L750">
        <v>1.0049269999999999</v>
      </c>
      <c r="M750" t="s">
        <v>4</v>
      </c>
      <c r="N750">
        <v>204.74455800000001</v>
      </c>
      <c r="O750">
        <v>1.5713999999999999E-2</v>
      </c>
      <c r="P750" t="s">
        <v>5</v>
      </c>
      <c r="Q750">
        <v>4.372433</v>
      </c>
      <c r="R750">
        <v>8.0000000000000007E-5</v>
      </c>
      <c r="S750" t="s">
        <v>6</v>
      </c>
      <c r="T750">
        <v>243.91533799999999</v>
      </c>
      <c r="U750">
        <v>3.0379E-2</v>
      </c>
      <c r="V750" t="s">
        <v>7</v>
      </c>
      <c r="W750">
        <v>1.691535</v>
      </c>
      <c r="X750">
        <v>2.0900000000000001E-4</v>
      </c>
      <c r="Y750" t="s">
        <v>8</v>
      </c>
      <c r="Z750">
        <v>0</v>
      </c>
      <c r="AA750">
        <v>0</v>
      </c>
      <c r="AB750" t="s">
        <v>9</v>
      </c>
      <c r="AC750">
        <v>0</v>
      </c>
      <c r="AD750">
        <v>0</v>
      </c>
      <c r="AE750" t="s">
        <v>10</v>
      </c>
      <c r="AF750">
        <v>1.6879999999999999E-2</v>
      </c>
      <c r="AG750">
        <v>5.1999999999999997E-5</v>
      </c>
      <c r="AH750" t="s">
        <v>11</v>
      </c>
      <c r="AI750">
        <v>0.98182999999999998</v>
      </c>
      <c r="AJ750">
        <v>1.0000000000000001E-5</v>
      </c>
      <c r="AK750" t="s">
        <v>12</v>
      </c>
      <c r="AL750">
        <v>22.38</v>
      </c>
      <c r="AM750">
        <v>22.275600000000001</v>
      </c>
    </row>
    <row r="751" spans="1:39" x14ac:dyDescent="0.25">
      <c r="A751" t="s">
        <v>186</v>
      </c>
      <c r="B751">
        <v>10</v>
      </c>
      <c r="C751">
        <v>250</v>
      </c>
      <c r="D751" t="s">
        <v>1</v>
      </c>
      <c r="E751">
        <v>0</v>
      </c>
      <c r="F751">
        <v>0</v>
      </c>
      <c r="G751" t="s">
        <v>2</v>
      </c>
      <c r="H751">
        <v>548.95001300000001</v>
      </c>
      <c r="I751">
        <v>1.1350420000000001</v>
      </c>
      <c r="J751" t="s">
        <v>3</v>
      </c>
      <c r="K751">
        <v>544.34314300000005</v>
      </c>
      <c r="L751">
        <v>1.126279</v>
      </c>
      <c r="M751" t="s">
        <v>4</v>
      </c>
      <c r="N751">
        <v>227.49291600000001</v>
      </c>
      <c r="O751">
        <v>1.7795999999999999E-2</v>
      </c>
      <c r="P751" t="s">
        <v>5</v>
      </c>
      <c r="Q751">
        <v>4.8577729999999999</v>
      </c>
      <c r="R751">
        <v>1.06E-4</v>
      </c>
      <c r="S751" t="s">
        <v>6</v>
      </c>
      <c r="T751">
        <v>271.34680200000003</v>
      </c>
      <c r="U751">
        <v>3.2673000000000001E-2</v>
      </c>
      <c r="V751" t="s">
        <v>7</v>
      </c>
      <c r="W751">
        <v>1.8761380000000001</v>
      </c>
      <c r="X751">
        <v>2.41E-4</v>
      </c>
      <c r="Y751" t="s">
        <v>8</v>
      </c>
      <c r="Z751">
        <v>0</v>
      </c>
      <c r="AA751">
        <v>0</v>
      </c>
      <c r="AB751" t="s">
        <v>9</v>
      </c>
      <c r="AC751">
        <v>0</v>
      </c>
      <c r="AD751">
        <v>0</v>
      </c>
      <c r="AE751" t="s">
        <v>10</v>
      </c>
      <c r="AF751">
        <v>1.5927E-2</v>
      </c>
      <c r="AG751">
        <v>4.3000000000000002E-5</v>
      </c>
      <c r="AH751" t="s">
        <v>11</v>
      </c>
      <c r="AI751">
        <v>0.98183699999999996</v>
      </c>
      <c r="AJ751">
        <v>1.0000000000000001E-5</v>
      </c>
      <c r="AK751" t="s">
        <v>12</v>
      </c>
      <c r="AL751">
        <v>28.6</v>
      </c>
      <c r="AM751">
        <v>30.96</v>
      </c>
    </row>
    <row r="752" spans="1:39" x14ac:dyDescent="0.25">
      <c r="A752" t="s">
        <v>186</v>
      </c>
      <c r="B752">
        <v>11</v>
      </c>
      <c r="C752">
        <v>275</v>
      </c>
      <c r="D752" t="s">
        <v>1</v>
      </c>
      <c r="E752">
        <v>0</v>
      </c>
      <c r="F752">
        <v>0</v>
      </c>
      <c r="G752" t="s">
        <v>2</v>
      </c>
      <c r="H752">
        <v>604.17044699999997</v>
      </c>
      <c r="I752">
        <v>1.1177440000000001</v>
      </c>
      <c r="J752" t="s">
        <v>3</v>
      </c>
      <c r="K752">
        <v>599.10418000000004</v>
      </c>
      <c r="L752">
        <v>1.1077159999999999</v>
      </c>
      <c r="M752" t="s">
        <v>4</v>
      </c>
      <c r="N752">
        <v>250.23606100000001</v>
      </c>
      <c r="O752">
        <v>1.9313E-2</v>
      </c>
      <c r="P752" t="s">
        <v>5</v>
      </c>
      <c r="Q752">
        <v>5.3431030000000002</v>
      </c>
      <c r="R752">
        <v>1.2400000000000001E-4</v>
      </c>
      <c r="S752" t="s">
        <v>6</v>
      </c>
      <c r="T752">
        <v>298.82595600000002</v>
      </c>
      <c r="U752">
        <v>3.9356000000000002E-2</v>
      </c>
      <c r="V752" t="s">
        <v>7</v>
      </c>
      <c r="W752">
        <v>2.060098</v>
      </c>
      <c r="X752">
        <v>2.6800000000000001E-4</v>
      </c>
      <c r="Y752" t="s">
        <v>8</v>
      </c>
      <c r="Z752">
        <v>0</v>
      </c>
      <c r="AA752">
        <v>0</v>
      </c>
      <c r="AB752" t="s">
        <v>9</v>
      </c>
      <c r="AC752">
        <v>0</v>
      </c>
      <c r="AD752">
        <v>0</v>
      </c>
      <c r="AE752" t="s">
        <v>10</v>
      </c>
      <c r="AF752">
        <v>1.5467E-2</v>
      </c>
      <c r="AG752">
        <v>4.0000000000000003E-5</v>
      </c>
      <c r="AH752" t="s">
        <v>11</v>
      </c>
      <c r="AI752">
        <v>0.98184700000000003</v>
      </c>
      <c r="AJ752">
        <v>1.0000000000000001E-5</v>
      </c>
      <c r="AK752" t="s">
        <v>12</v>
      </c>
      <c r="AL752">
        <v>35.44</v>
      </c>
      <c r="AM752">
        <v>31.446400000000001</v>
      </c>
    </row>
    <row r="753" spans="1:39" x14ac:dyDescent="0.25">
      <c r="A753" t="s">
        <v>186</v>
      </c>
      <c r="B753">
        <v>12</v>
      </c>
      <c r="C753">
        <v>300</v>
      </c>
      <c r="D753" t="s">
        <v>1</v>
      </c>
      <c r="E753">
        <v>0</v>
      </c>
      <c r="F753">
        <v>0</v>
      </c>
      <c r="G753" t="s">
        <v>2</v>
      </c>
      <c r="H753">
        <v>659.45272299999999</v>
      </c>
      <c r="I753">
        <v>1.2641439999999999</v>
      </c>
      <c r="J753" t="s">
        <v>3</v>
      </c>
      <c r="K753">
        <v>653.92665499999998</v>
      </c>
      <c r="L753">
        <v>1.254183</v>
      </c>
      <c r="M753" t="s">
        <v>4</v>
      </c>
      <c r="N753">
        <v>272.97726299999999</v>
      </c>
      <c r="O753">
        <v>2.0111E-2</v>
      </c>
      <c r="P753" t="s">
        <v>5</v>
      </c>
      <c r="Q753">
        <v>5.8289989999999996</v>
      </c>
      <c r="R753">
        <v>1.5100000000000001E-4</v>
      </c>
      <c r="S753" t="s">
        <v>6</v>
      </c>
      <c r="T753">
        <v>326.37294200000002</v>
      </c>
      <c r="U753">
        <v>4.9503999999999999E-2</v>
      </c>
      <c r="V753" t="s">
        <v>7</v>
      </c>
      <c r="W753">
        <v>2.2457340000000001</v>
      </c>
      <c r="X753">
        <v>4.3199999999999998E-4</v>
      </c>
      <c r="Y753" t="s">
        <v>8</v>
      </c>
      <c r="Z753">
        <v>0</v>
      </c>
      <c r="AA753">
        <v>0</v>
      </c>
      <c r="AB753" t="s">
        <v>9</v>
      </c>
      <c r="AC753">
        <v>0</v>
      </c>
      <c r="AD753">
        <v>0</v>
      </c>
      <c r="AE753" t="s">
        <v>10</v>
      </c>
      <c r="AF753">
        <v>1.4710000000000001E-2</v>
      </c>
      <c r="AG753">
        <v>3.3000000000000003E-5</v>
      </c>
      <c r="AH753" t="s">
        <v>11</v>
      </c>
      <c r="AI753">
        <v>0.98211700000000002</v>
      </c>
      <c r="AJ753">
        <v>1.2999999999999999E-5</v>
      </c>
      <c r="AK753" t="s">
        <v>12</v>
      </c>
      <c r="AL753">
        <v>42.66</v>
      </c>
      <c r="AM753">
        <v>38.744399999999999</v>
      </c>
    </row>
    <row r="754" spans="1:39" x14ac:dyDescent="0.25">
      <c r="A754" t="s">
        <v>186</v>
      </c>
      <c r="B754">
        <v>13</v>
      </c>
      <c r="C754">
        <v>325</v>
      </c>
      <c r="D754" t="s">
        <v>1</v>
      </c>
      <c r="E754">
        <v>0</v>
      </c>
      <c r="F754">
        <v>0</v>
      </c>
      <c r="G754" t="s">
        <v>2</v>
      </c>
      <c r="H754">
        <v>714.74811999999997</v>
      </c>
      <c r="I754">
        <v>1.3490180000000001</v>
      </c>
      <c r="J754" t="s">
        <v>3</v>
      </c>
      <c r="K754">
        <v>708.76358800000003</v>
      </c>
      <c r="L754">
        <v>1.3403240000000001</v>
      </c>
      <c r="M754" t="s">
        <v>4</v>
      </c>
      <c r="N754">
        <v>295.71342700000002</v>
      </c>
      <c r="O754">
        <v>2.2065999999999999E-2</v>
      </c>
      <c r="P754" t="s">
        <v>5</v>
      </c>
      <c r="Q754">
        <v>6.3143000000000002</v>
      </c>
      <c r="R754">
        <v>1.6100000000000001E-4</v>
      </c>
      <c r="S754" t="s">
        <v>6</v>
      </c>
      <c r="T754">
        <v>353.97270700000001</v>
      </c>
      <c r="U754">
        <v>5.6550999999999997E-2</v>
      </c>
      <c r="V754" t="s">
        <v>7</v>
      </c>
      <c r="W754">
        <v>2.4305699999999999</v>
      </c>
      <c r="X754">
        <v>4.8899999999999996E-4</v>
      </c>
      <c r="Y754" t="s">
        <v>8</v>
      </c>
      <c r="Z754">
        <v>0</v>
      </c>
      <c r="AA754">
        <v>0</v>
      </c>
      <c r="AB754" t="s">
        <v>9</v>
      </c>
      <c r="AC754">
        <v>0</v>
      </c>
      <c r="AD754">
        <v>0</v>
      </c>
      <c r="AE754" t="s">
        <v>10</v>
      </c>
      <c r="AF754">
        <v>1.4243E-2</v>
      </c>
      <c r="AG754">
        <v>2.9E-5</v>
      </c>
      <c r="AH754" t="s">
        <v>11</v>
      </c>
      <c r="AI754">
        <v>0.98241599999999996</v>
      </c>
      <c r="AJ754">
        <v>1.5999999999999999E-5</v>
      </c>
      <c r="AK754" t="s">
        <v>12</v>
      </c>
      <c r="AL754">
        <v>50.84</v>
      </c>
      <c r="AM754">
        <v>48.0944</v>
      </c>
    </row>
    <row r="755" spans="1:39" x14ac:dyDescent="0.25">
      <c r="A755" t="s">
        <v>186</v>
      </c>
      <c r="B755">
        <v>14</v>
      </c>
      <c r="C755">
        <v>350</v>
      </c>
      <c r="D755" t="s">
        <v>1</v>
      </c>
      <c r="E755">
        <v>0</v>
      </c>
      <c r="F755">
        <v>0</v>
      </c>
      <c r="G755" t="s">
        <v>2</v>
      </c>
      <c r="H755">
        <v>770.13122599999997</v>
      </c>
      <c r="I755">
        <v>1.6290929999999999</v>
      </c>
      <c r="J755" t="s">
        <v>3</v>
      </c>
      <c r="K755">
        <v>763.68710299999998</v>
      </c>
      <c r="L755">
        <v>1.6211580000000001</v>
      </c>
      <c r="M755" t="s">
        <v>4</v>
      </c>
      <c r="N755">
        <v>318.45250099999998</v>
      </c>
      <c r="O755">
        <v>2.5756000000000001E-2</v>
      </c>
      <c r="P755" t="s">
        <v>5</v>
      </c>
      <c r="Q755">
        <v>6.8003359999999997</v>
      </c>
      <c r="R755">
        <v>1.93E-4</v>
      </c>
      <c r="S755" t="s">
        <v>6</v>
      </c>
      <c r="T755">
        <v>381.62111399999998</v>
      </c>
      <c r="U755">
        <v>5.3936999999999999E-2</v>
      </c>
      <c r="V755" t="s">
        <v>7</v>
      </c>
      <c r="W755">
        <v>2.61605</v>
      </c>
      <c r="X755">
        <v>6.5200000000000002E-4</v>
      </c>
      <c r="Y755" t="s">
        <v>8</v>
      </c>
      <c r="Z755">
        <v>0</v>
      </c>
      <c r="AA755">
        <v>0</v>
      </c>
      <c r="AB755" t="s">
        <v>9</v>
      </c>
      <c r="AC755">
        <v>0</v>
      </c>
      <c r="AD755">
        <v>0</v>
      </c>
      <c r="AE755" t="s">
        <v>10</v>
      </c>
      <c r="AF755">
        <v>1.374E-2</v>
      </c>
      <c r="AG755">
        <v>2.1999999999999999E-5</v>
      </c>
      <c r="AH755" t="s">
        <v>11</v>
      </c>
      <c r="AI755">
        <v>0.98268800000000001</v>
      </c>
      <c r="AJ755">
        <v>1.9000000000000001E-5</v>
      </c>
      <c r="AK755" t="s">
        <v>12</v>
      </c>
      <c r="AL755">
        <v>60.18</v>
      </c>
      <c r="AM755">
        <v>54.947600000000001</v>
      </c>
    </row>
    <row r="756" spans="1:39" x14ac:dyDescent="0.25">
      <c r="A756" t="s">
        <v>186</v>
      </c>
      <c r="B756">
        <v>15</v>
      </c>
      <c r="C756">
        <v>375</v>
      </c>
      <c r="D756" t="s">
        <v>1</v>
      </c>
      <c r="E756">
        <v>0</v>
      </c>
      <c r="F756">
        <v>0</v>
      </c>
      <c r="G756" t="s">
        <v>2</v>
      </c>
      <c r="H756">
        <v>825.50799300000006</v>
      </c>
      <c r="I756">
        <v>1.6077509999999999</v>
      </c>
      <c r="J756" t="s">
        <v>3</v>
      </c>
      <c r="K756">
        <v>818.60374899999999</v>
      </c>
      <c r="L756">
        <v>1.5940049999999999</v>
      </c>
      <c r="M756" t="s">
        <v>4</v>
      </c>
      <c r="N756">
        <v>341.18050099999999</v>
      </c>
      <c r="O756">
        <v>2.7581999999999999E-2</v>
      </c>
      <c r="P756" t="s">
        <v>5</v>
      </c>
      <c r="Q756">
        <v>7.2865450000000003</v>
      </c>
      <c r="R756">
        <v>2.4499999999999999E-4</v>
      </c>
      <c r="S756" t="s">
        <v>6</v>
      </c>
      <c r="T756">
        <v>409.32889899999998</v>
      </c>
      <c r="U756">
        <v>6.4246999999999999E-2</v>
      </c>
      <c r="V756" t="s">
        <v>7</v>
      </c>
      <c r="W756">
        <v>2.8014839999999999</v>
      </c>
      <c r="X756">
        <v>7.8700000000000005E-4</v>
      </c>
      <c r="Y756" t="s">
        <v>8</v>
      </c>
      <c r="Z756">
        <v>0</v>
      </c>
      <c r="AA756">
        <v>0</v>
      </c>
      <c r="AB756" t="s">
        <v>9</v>
      </c>
      <c r="AC756">
        <v>0</v>
      </c>
      <c r="AD756">
        <v>0</v>
      </c>
      <c r="AE756" t="s">
        <v>10</v>
      </c>
      <c r="AF756">
        <v>1.3572000000000001E-2</v>
      </c>
      <c r="AG756">
        <v>2.0999999999999999E-5</v>
      </c>
      <c r="AH756" t="s">
        <v>11</v>
      </c>
      <c r="AI756">
        <v>0.98297199999999996</v>
      </c>
      <c r="AJ756">
        <v>2.1999999999999999E-5</v>
      </c>
      <c r="AK756" t="s">
        <v>12</v>
      </c>
      <c r="AL756">
        <v>69.98</v>
      </c>
      <c r="AM756">
        <v>63.379600000000003</v>
      </c>
    </row>
    <row r="757" spans="1:39" x14ac:dyDescent="0.25">
      <c r="A757" t="s">
        <v>186</v>
      </c>
      <c r="B757">
        <v>16</v>
      </c>
      <c r="C757">
        <v>400</v>
      </c>
      <c r="D757" t="s">
        <v>1</v>
      </c>
      <c r="E757">
        <v>0</v>
      </c>
      <c r="F757">
        <v>0</v>
      </c>
      <c r="G757" t="s">
        <v>2</v>
      </c>
      <c r="H757">
        <v>881.05941299999995</v>
      </c>
      <c r="I757">
        <v>1.9585969999999999</v>
      </c>
      <c r="J757" t="s">
        <v>3</v>
      </c>
      <c r="K757">
        <v>873.69447500000001</v>
      </c>
      <c r="L757">
        <v>1.9425699999999999</v>
      </c>
      <c r="M757" t="s">
        <v>4</v>
      </c>
      <c r="N757">
        <v>363.92099999999999</v>
      </c>
      <c r="O757">
        <v>2.8642000000000001E-2</v>
      </c>
      <c r="P757" t="s">
        <v>5</v>
      </c>
      <c r="Q757">
        <v>7.7728210000000004</v>
      </c>
      <c r="R757">
        <v>2.63E-4</v>
      </c>
      <c r="S757" t="s">
        <v>6</v>
      </c>
      <c r="T757">
        <v>437.097263</v>
      </c>
      <c r="U757">
        <v>6.8901000000000004E-2</v>
      </c>
      <c r="V757" t="s">
        <v>7</v>
      </c>
      <c r="W757">
        <v>2.9862280000000001</v>
      </c>
      <c r="X757">
        <v>8.61E-4</v>
      </c>
      <c r="Y757" t="s">
        <v>8</v>
      </c>
      <c r="Z757">
        <v>0</v>
      </c>
      <c r="AA757">
        <v>0</v>
      </c>
      <c r="AB757" t="s">
        <v>9</v>
      </c>
      <c r="AC757">
        <v>0</v>
      </c>
      <c r="AD757">
        <v>0</v>
      </c>
      <c r="AE757" t="s">
        <v>10</v>
      </c>
      <c r="AF757">
        <v>1.3446E-2</v>
      </c>
      <c r="AG757">
        <v>2.0999999999999999E-5</v>
      </c>
      <c r="AH757" t="s">
        <v>11</v>
      </c>
      <c r="AI757">
        <v>0.98297800000000002</v>
      </c>
      <c r="AJ757">
        <v>2.1999999999999999E-5</v>
      </c>
      <c r="AK757" t="s">
        <v>12</v>
      </c>
      <c r="AL757">
        <v>79.94</v>
      </c>
      <c r="AM757">
        <v>74.256399999999999</v>
      </c>
    </row>
    <row r="758" spans="1:39" x14ac:dyDescent="0.25">
      <c r="A758" t="s">
        <v>186</v>
      </c>
      <c r="B758">
        <v>17</v>
      </c>
      <c r="C758">
        <v>425</v>
      </c>
      <c r="D758" t="s">
        <v>1</v>
      </c>
      <c r="E758">
        <v>0</v>
      </c>
      <c r="F758">
        <v>0</v>
      </c>
      <c r="G758" t="s">
        <v>2</v>
      </c>
      <c r="H758">
        <v>936.66733799999997</v>
      </c>
      <c r="I758">
        <v>2.3379639999999999</v>
      </c>
      <c r="J758" t="s">
        <v>3</v>
      </c>
      <c r="K758">
        <v>928.84192399999995</v>
      </c>
      <c r="L758">
        <v>2.3159070000000002</v>
      </c>
      <c r="M758" t="s">
        <v>4</v>
      </c>
      <c r="N758">
        <v>386.66425500000003</v>
      </c>
      <c r="O758">
        <v>3.0737E-2</v>
      </c>
      <c r="P758" t="s">
        <v>5</v>
      </c>
      <c r="Q758">
        <v>8.2589120000000005</v>
      </c>
      <c r="R758">
        <v>2.9300000000000002E-4</v>
      </c>
      <c r="S758" t="s">
        <v>6</v>
      </c>
      <c r="T758">
        <v>464.921648</v>
      </c>
      <c r="U758">
        <v>9.3590999999999994E-2</v>
      </c>
      <c r="V758" t="s">
        <v>7</v>
      </c>
      <c r="W758">
        <v>3.1733769999999999</v>
      </c>
      <c r="X758">
        <v>1.4649999999999999E-3</v>
      </c>
      <c r="Y758" t="s">
        <v>8</v>
      </c>
      <c r="Z758">
        <v>0</v>
      </c>
      <c r="AA758">
        <v>0</v>
      </c>
      <c r="AB758" t="s">
        <v>9</v>
      </c>
      <c r="AC758">
        <v>0</v>
      </c>
      <c r="AD758">
        <v>0</v>
      </c>
      <c r="AE758" t="s">
        <v>10</v>
      </c>
      <c r="AF758">
        <v>1.341E-2</v>
      </c>
      <c r="AG758">
        <v>2.0999999999999999E-5</v>
      </c>
      <c r="AH758" t="s">
        <v>11</v>
      </c>
      <c r="AI758">
        <v>0.98299700000000001</v>
      </c>
      <c r="AJ758">
        <v>2.0999999999999999E-5</v>
      </c>
      <c r="AK758" t="s">
        <v>12</v>
      </c>
      <c r="AL758">
        <v>91.32</v>
      </c>
      <c r="AM758">
        <v>86.537599999999998</v>
      </c>
    </row>
    <row r="759" spans="1:39" x14ac:dyDescent="0.25">
      <c r="A759" t="s">
        <v>186</v>
      </c>
      <c r="B759">
        <v>18</v>
      </c>
      <c r="C759">
        <v>450</v>
      </c>
      <c r="D759" t="s">
        <v>1</v>
      </c>
      <c r="E759">
        <v>0</v>
      </c>
      <c r="F759">
        <v>0</v>
      </c>
      <c r="G759" t="s">
        <v>2</v>
      </c>
      <c r="H759">
        <v>992.25816699999996</v>
      </c>
      <c r="I759">
        <v>2.6988279999999998</v>
      </c>
      <c r="J759" t="s">
        <v>3</v>
      </c>
      <c r="K759">
        <v>983.97364900000002</v>
      </c>
      <c r="L759">
        <v>2.6720640000000002</v>
      </c>
      <c r="M759" t="s">
        <v>4</v>
      </c>
      <c r="N759">
        <v>409.40665200000001</v>
      </c>
      <c r="O759">
        <v>3.4875000000000003E-2</v>
      </c>
      <c r="P759" t="s">
        <v>5</v>
      </c>
      <c r="Q759">
        <v>8.7447339999999993</v>
      </c>
      <c r="R759">
        <v>3.3300000000000002E-4</v>
      </c>
      <c r="S759" t="s">
        <v>6</v>
      </c>
      <c r="T759">
        <v>492.79461600000002</v>
      </c>
      <c r="U759">
        <v>0.10080799999999999</v>
      </c>
      <c r="V759" t="s">
        <v>7</v>
      </c>
      <c r="W759">
        <v>3.3591820000000001</v>
      </c>
      <c r="X759">
        <v>1.72E-3</v>
      </c>
      <c r="Y759" t="s">
        <v>8</v>
      </c>
      <c r="Z759">
        <v>0</v>
      </c>
      <c r="AA759">
        <v>0</v>
      </c>
      <c r="AB759" t="s">
        <v>9</v>
      </c>
      <c r="AC759">
        <v>0</v>
      </c>
      <c r="AD759">
        <v>0</v>
      </c>
      <c r="AE759" t="s">
        <v>10</v>
      </c>
      <c r="AF759">
        <v>1.3377999999999999E-2</v>
      </c>
      <c r="AG759">
        <v>2.0999999999999999E-5</v>
      </c>
      <c r="AH759" t="s">
        <v>11</v>
      </c>
      <c r="AI759">
        <v>0.98301899999999998</v>
      </c>
      <c r="AJ759">
        <v>2.0999999999999999E-5</v>
      </c>
      <c r="AK759" t="s">
        <v>12</v>
      </c>
      <c r="AL759">
        <v>104.04</v>
      </c>
      <c r="AM759">
        <v>100.7184</v>
      </c>
    </row>
    <row r="760" spans="1:39" x14ac:dyDescent="0.25">
      <c r="A760" t="s">
        <v>186</v>
      </c>
      <c r="B760">
        <v>19</v>
      </c>
      <c r="C760">
        <v>475</v>
      </c>
      <c r="D760" t="s">
        <v>1</v>
      </c>
      <c r="E760">
        <v>0</v>
      </c>
      <c r="F760">
        <v>0</v>
      </c>
      <c r="G760" t="s">
        <v>2</v>
      </c>
      <c r="H760">
        <v>1047.865356</v>
      </c>
      <c r="I760">
        <v>2.8403360000000002</v>
      </c>
      <c r="J760" t="s">
        <v>3</v>
      </c>
      <c r="K760">
        <v>1039.1212599999999</v>
      </c>
      <c r="L760">
        <v>2.8120959999999999</v>
      </c>
      <c r="M760" t="s">
        <v>4</v>
      </c>
      <c r="N760">
        <v>432.14494200000001</v>
      </c>
      <c r="O760">
        <v>3.2184999999999998E-2</v>
      </c>
      <c r="P760" t="s">
        <v>5</v>
      </c>
      <c r="Q760">
        <v>9.2306919999999995</v>
      </c>
      <c r="R760">
        <v>3.57E-4</v>
      </c>
      <c r="S760" t="s">
        <v>6</v>
      </c>
      <c r="T760">
        <v>520.72060899999997</v>
      </c>
      <c r="U760">
        <v>0.13003899999999999</v>
      </c>
      <c r="V760" t="s">
        <v>7</v>
      </c>
      <c r="W760">
        <v>3.5441919999999998</v>
      </c>
      <c r="X760">
        <v>1.964E-3</v>
      </c>
      <c r="Y760" t="s">
        <v>8</v>
      </c>
      <c r="Z760">
        <v>0</v>
      </c>
      <c r="AA760">
        <v>0</v>
      </c>
      <c r="AB760" t="s">
        <v>9</v>
      </c>
      <c r="AC760">
        <v>0</v>
      </c>
      <c r="AD760">
        <v>0</v>
      </c>
      <c r="AE760" t="s">
        <v>10</v>
      </c>
      <c r="AF760">
        <v>1.3192000000000001E-2</v>
      </c>
      <c r="AG760">
        <v>1.9000000000000001E-5</v>
      </c>
      <c r="AH760" t="s">
        <v>11</v>
      </c>
      <c r="AI760">
        <v>0.98304000000000002</v>
      </c>
      <c r="AJ760">
        <v>2.0999999999999999E-5</v>
      </c>
      <c r="AK760" t="s">
        <v>12</v>
      </c>
      <c r="AL760">
        <v>116.6</v>
      </c>
      <c r="AM760">
        <v>115.52</v>
      </c>
    </row>
    <row r="761" spans="1:39" x14ac:dyDescent="0.25">
      <c r="A761" t="s">
        <v>186</v>
      </c>
      <c r="B761">
        <v>20</v>
      </c>
      <c r="C761">
        <v>500</v>
      </c>
      <c r="D761" t="s">
        <v>1</v>
      </c>
      <c r="E761">
        <v>0</v>
      </c>
      <c r="F761">
        <v>0</v>
      </c>
      <c r="G761" t="s">
        <v>2</v>
      </c>
      <c r="H761">
        <v>1103.5749539999999</v>
      </c>
      <c r="I761">
        <v>2.8724720000000001</v>
      </c>
      <c r="J761" t="s">
        <v>3</v>
      </c>
      <c r="K761">
        <v>1094.3706319999999</v>
      </c>
      <c r="L761">
        <v>2.8428879999999999</v>
      </c>
      <c r="M761" t="s">
        <v>4</v>
      </c>
      <c r="N761">
        <v>454.87038799999999</v>
      </c>
      <c r="O761">
        <v>3.2807000000000003E-2</v>
      </c>
      <c r="P761" t="s">
        <v>5</v>
      </c>
      <c r="Q761">
        <v>9.7165239999999997</v>
      </c>
      <c r="R761">
        <v>3.8699999999999997E-4</v>
      </c>
      <c r="S761" t="s">
        <v>6</v>
      </c>
      <c r="T761">
        <v>548.71543799999995</v>
      </c>
      <c r="U761">
        <v>0.13547699999999999</v>
      </c>
      <c r="V761" t="s">
        <v>7</v>
      </c>
      <c r="W761">
        <v>3.7294809999999998</v>
      </c>
      <c r="X761">
        <v>2.2920000000000002E-3</v>
      </c>
      <c r="Y761" t="s">
        <v>8</v>
      </c>
      <c r="Z761">
        <v>0</v>
      </c>
      <c r="AA761">
        <v>0</v>
      </c>
      <c r="AB761" t="s">
        <v>9</v>
      </c>
      <c r="AC761">
        <v>0</v>
      </c>
      <c r="AD761">
        <v>0</v>
      </c>
      <c r="AE761" t="s">
        <v>10</v>
      </c>
      <c r="AF761">
        <v>1.2756999999999999E-2</v>
      </c>
      <c r="AG761">
        <v>1.5999999999999999E-5</v>
      </c>
      <c r="AH761" t="s">
        <v>11</v>
      </c>
      <c r="AI761">
        <v>0.98329800000000001</v>
      </c>
      <c r="AJ761">
        <v>2.3E-5</v>
      </c>
      <c r="AK761" t="s">
        <v>12</v>
      </c>
      <c r="AL761">
        <v>130.44</v>
      </c>
      <c r="AM761">
        <v>135.24639999999999</v>
      </c>
    </row>
    <row r="762" spans="1:39" x14ac:dyDescent="0.25">
      <c r="A762" t="s">
        <v>187</v>
      </c>
      <c r="B762">
        <v>1</v>
      </c>
      <c r="C762">
        <v>25</v>
      </c>
      <c r="D762" t="s">
        <v>1</v>
      </c>
      <c r="E762">
        <v>0</v>
      </c>
      <c r="F762">
        <v>0</v>
      </c>
      <c r="G762" t="s">
        <v>2</v>
      </c>
      <c r="H762">
        <v>44.244836999999997</v>
      </c>
      <c r="I762">
        <v>6.1929999999999997E-3</v>
      </c>
      <c r="J762" t="s">
        <v>3</v>
      </c>
      <c r="K762">
        <v>26.425383</v>
      </c>
      <c r="L762">
        <v>1.604E-3</v>
      </c>
      <c r="M762" t="s">
        <v>4</v>
      </c>
      <c r="N762">
        <v>0</v>
      </c>
      <c r="O762">
        <v>0</v>
      </c>
      <c r="P762" t="s">
        <v>5</v>
      </c>
      <c r="Q762">
        <v>0</v>
      </c>
      <c r="R762">
        <v>0</v>
      </c>
      <c r="S762" t="s">
        <v>6</v>
      </c>
      <c r="T762">
        <v>0</v>
      </c>
      <c r="U762">
        <v>0</v>
      </c>
      <c r="V762" t="s">
        <v>7</v>
      </c>
      <c r="W762">
        <v>0</v>
      </c>
      <c r="X762">
        <v>0</v>
      </c>
      <c r="Y762" t="s">
        <v>8</v>
      </c>
      <c r="Z762">
        <v>0</v>
      </c>
      <c r="AA762">
        <v>0</v>
      </c>
      <c r="AB762" t="s">
        <v>9</v>
      </c>
      <c r="AC762">
        <v>0</v>
      </c>
      <c r="AD762">
        <v>0</v>
      </c>
      <c r="AE762" t="s">
        <v>10</v>
      </c>
      <c r="AF762">
        <v>32767</v>
      </c>
      <c r="AG762">
        <v>0</v>
      </c>
      <c r="AH762" t="s">
        <v>11</v>
      </c>
      <c r="AI762">
        <v>-32767</v>
      </c>
      <c r="AJ762">
        <v>0</v>
      </c>
      <c r="AK762" t="s">
        <v>12</v>
      </c>
      <c r="AL762">
        <v>0</v>
      </c>
      <c r="AM762">
        <v>0</v>
      </c>
    </row>
    <row r="763" spans="1:39" x14ac:dyDescent="0.25">
      <c r="A763" t="s">
        <v>187</v>
      </c>
      <c r="B763">
        <v>2</v>
      </c>
      <c r="C763">
        <v>50</v>
      </c>
      <c r="D763" t="s">
        <v>1</v>
      </c>
      <c r="E763">
        <v>0</v>
      </c>
      <c r="F763">
        <v>0</v>
      </c>
      <c r="G763" t="s">
        <v>2</v>
      </c>
      <c r="H763">
        <v>88.704497000000003</v>
      </c>
      <c r="I763">
        <v>1.1816999999999999E-2</v>
      </c>
      <c r="J763" t="s">
        <v>3</v>
      </c>
      <c r="K763">
        <v>53.021346999999999</v>
      </c>
      <c r="L763">
        <v>3.6180000000000001E-3</v>
      </c>
      <c r="M763" t="s">
        <v>4</v>
      </c>
      <c r="N763">
        <v>0</v>
      </c>
      <c r="O763">
        <v>0</v>
      </c>
      <c r="P763" t="s">
        <v>5</v>
      </c>
      <c r="Q763">
        <v>0</v>
      </c>
      <c r="R763">
        <v>0</v>
      </c>
      <c r="S763" t="s">
        <v>6</v>
      </c>
      <c r="T763">
        <v>0</v>
      </c>
      <c r="U763">
        <v>0</v>
      </c>
      <c r="V763" t="s">
        <v>7</v>
      </c>
      <c r="W763">
        <v>0</v>
      </c>
      <c r="X763">
        <v>0</v>
      </c>
      <c r="Y763" t="s">
        <v>8</v>
      </c>
      <c r="Z763">
        <v>0</v>
      </c>
      <c r="AA763">
        <v>0</v>
      </c>
      <c r="AB763" t="s">
        <v>9</v>
      </c>
      <c r="AC763">
        <v>0</v>
      </c>
      <c r="AD763">
        <v>0</v>
      </c>
      <c r="AE763" t="s">
        <v>10</v>
      </c>
      <c r="AF763">
        <v>32767</v>
      </c>
      <c r="AG763">
        <v>0</v>
      </c>
      <c r="AH763" t="s">
        <v>11</v>
      </c>
      <c r="AI763">
        <v>-32767</v>
      </c>
      <c r="AJ763">
        <v>0</v>
      </c>
      <c r="AK763" t="s">
        <v>12</v>
      </c>
      <c r="AL763">
        <v>0</v>
      </c>
      <c r="AM763">
        <v>0</v>
      </c>
    </row>
    <row r="764" spans="1:39" x14ac:dyDescent="0.25">
      <c r="A764" t="s">
        <v>187</v>
      </c>
      <c r="B764">
        <v>3</v>
      </c>
      <c r="C764">
        <v>75</v>
      </c>
      <c r="D764" t="s">
        <v>1</v>
      </c>
      <c r="E764">
        <v>0</v>
      </c>
      <c r="F764">
        <v>0</v>
      </c>
      <c r="G764" t="s">
        <v>2</v>
      </c>
      <c r="H764">
        <v>133.30466100000001</v>
      </c>
      <c r="I764">
        <v>2.2654000000000001E-2</v>
      </c>
      <c r="J764" t="s">
        <v>3</v>
      </c>
      <c r="K764">
        <v>79.734164000000007</v>
      </c>
      <c r="L764">
        <v>6.8100000000000001E-3</v>
      </c>
      <c r="M764" t="s">
        <v>4</v>
      </c>
      <c r="N764">
        <v>0</v>
      </c>
      <c r="O764">
        <v>0</v>
      </c>
      <c r="P764" t="s">
        <v>5</v>
      </c>
      <c r="Q764">
        <v>0</v>
      </c>
      <c r="R764">
        <v>0</v>
      </c>
      <c r="S764" t="s">
        <v>6</v>
      </c>
      <c r="T764">
        <v>0</v>
      </c>
      <c r="U764">
        <v>0</v>
      </c>
      <c r="V764" t="s">
        <v>7</v>
      </c>
      <c r="W764">
        <v>0</v>
      </c>
      <c r="X764">
        <v>0</v>
      </c>
      <c r="Y764" t="s">
        <v>8</v>
      </c>
      <c r="Z764">
        <v>0</v>
      </c>
      <c r="AA764">
        <v>0</v>
      </c>
      <c r="AB764" t="s">
        <v>9</v>
      </c>
      <c r="AC764">
        <v>0</v>
      </c>
      <c r="AD764">
        <v>0</v>
      </c>
      <c r="AE764" t="s">
        <v>10</v>
      </c>
      <c r="AF764">
        <v>32767</v>
      </c>
      <c r="AG764">
        <v>0</v>
      </c>
      <c r="AH764" t="s">
        <v>11</v>
      </c>
      <c r="AI764">
        <v>-32767</v>
      </c>
      <c r="AJ764">
        <v>0</v>
      </c>
      <c r="AK764" t="s">
        <v>12</v>
      </c>
      <c r="AL764">
        <v>0</v>
      </c>
      <c r="AM764">
        <v>0</v>
      </c>
    </row>
    <row r="765" spans="1:39" x14ac:dyDescent="0.25">
      <c r="A765" t="s">
        <v>187</v>
      </c>
      <c r="B765">
        <v>4</v>
      </c>
      <c r="C765">
        <v>100</v>
      </c>
      <c r="D765" t="s">
        <v>1</v>
      </c>
      <c r="E765">
        <v>0</v>
      </c>
      <c r="F765">
        <v>0</v>
      </c>
      <c r="G765" t="s">
        <v>2</v>
      </c>
      <c r="H765">
        <v>177.98737800000001</v>
      </c>
      <c r="I765">
        <v>3.0349000000000001E-2</v>
      </c>
      <c r="J765" t="s">
        <v>3</v>
      </c>
      <c r="K765">
        <v>106.532078</v>
      </c>
      <c r="L765">
        <v>9.8840000000000004E-3</v>
      </c>
      <c r="M765" t="s">
        <v>4</v>
      </c>
      <c r="N765">
        <v>0</v>
      </c>
      <c r="O765">
        <v>0</v>
      </c>
      <c r="P765" t="s">
        <v>5</v>
      </c>
      <c r="Q765">
        <v>0</v>
      </c>
      <c r="R765">
        <v>0</v>
      </c>
      <c r="S765" t="s">
        <v>6</v>
      </c>
      <c r="T765">
        <v>0</v>
      </c>
      <c r="U765">
        <v>0</v>
      </c>
      <c r="V765" t="s">
        <v>7</v>
      </c>
      <c r="W765">
        <v>0</v>
      </c>
      <c r="X765">
        <v>0</v>
      </c>
      <c r="Y765" t="s">
        <v>8</v>
      </c>
      <c r="Z765">
        <v>0</v>
      </c>
      <c r="AA765">
        <v>0</v>
      </c>
      <c r="AB765" t="s">
        <v>9</v>
      </c>
      <c r="AC765">
        <v>0</v>
      </c>
      <c r="AD765">
        <v>0</v>
      </c>
      <c r="AE765" t="s">
        <v>10</v>
      </c>
      <c r="AF765">
        <v>32767</v>
      </c>
      <c r="AG765">
        <v>0</v>
      </c>
      <c r="AH765" t="s">
        <v>11</v>
      </c>
      <c r="AI765">
        <v>-32767</v>
      </c>
      <c r="AJ765">
        <v>0</v>
      </c>
      <c r="AK765" t="s">
        <v>12</v>
      </c>
      <c r="AL765">
        <v>0</v>
      </c>
      <c r="AM765">
        <v>0</v>
      </c>
    </row>
    <row r="766" spans="1:39" x14ac:dyDescent="0.25">
      <c r="A766" t="s">
        <v>187</v>
      </c>
      <c r="B766">
        <v>5</v>
      </c>
      <c r="C766">
        <v>125</v>
      </c>
      <c r="D766" t="s">
        <v>1</v>
      </c>
      <c r="E766">
        <v>0</v>
      </c>
      <c r="F766">
        <v>0</v>
      </c>
      <c r="G766" t="s">
        <v>2</v>
      </c>
      <c r="H766">
        <v>222.735242</v>
      </c>
      <c r="I766">
        <v>4.3909999999999998E-2</v>
      </c>
      <c r="J766" t="s">
        <v>3</v>
      </c>
      <c r="K766">
        <v>133.395432</v>
      </c>
      <c r="L766">
        <v>1.4773E-2</v>
      </c>
      <c r="M766" t="s">
        <v>4</v>
      </c>
      <c r="N766">
        <v>0</v>
      </c>
      <c r="O766">
        <v>0</v>
      </c>
      <c r="P766" t="s">
        <v>5</v>
      </c>
      <c r="Q766">
        <v>0</v>
      </c>
      <c r="R766">
        <v>0</v>
      </c>
      <c r="S766" t="s">
        <v>6</v>
      </c>
      <c r="T766">
        <v>0</v>
      </c>
      <c r="U766">
        <v>0</v>
      </c>
      <c r="V766" t="s">
        <v>7</v>
      </c>
      <c r="W766">
        <v>0</v>
      </c>
      <c r="X766">
        <v>0</v>
      </c>
      <c r="Y766" t="s">
        <v>8</v>
      </c>
      <c r="Z766">
        <v>0</v>
      </c>
      <c r="AA766">
        <v>0</v>
      </c>
      <c r="AB766" t="s">
        <v>9</v>
      </c>
      <c r="AC766">
        <v>0</v>
      </c>
      <c r="AD766">
        <v>0</v>
      </c>
      <c r="AE766" t="s">
        <v>10</v>
      </c>
      <c r="AF766">
        <v>32767</v>
      </c>
      <c r="AG766">
        <v>0</v>
      </c>
      <c r="AH766" t="s">
        <v>11</v>
      </c>
      <c r="AI766">
        <v>-32767</v>
      </c>
      <c r="AJ766">
        <v>0</v>
      </c>
      <c r="AK766" t="s">
        <v>12</v>
      </c>
      <c r="AL766">
        <v>0</v>
      </c>
      <c r="AM766">
        <v>0</v>
      </c>
    </row>
    <row r="767" spans="1:39" x14ac:dyDescent="0.25">
      <c r="A767" t="s">
        <v>187</v>
      </c>
      <c r="B767">
        <v>6</v>
      </c>
      <c r="C767">
        <v>150</v>
      </c>
      <c r="D767" t="s">
        <v>1</v>
      </c>
      <c r="E767">
        <v>0</v>
      </c>
      <c r="F767">
        <v>0</v>
      </c>
      <c r="G767" t="s">
        <v>2</v>
      </c>
      <c r="H767">
        <v>267.50859800000001</v>
      </c>
      <c r="I767">
        <v>5.1596000000000003E-2</v>
      </c>
      <c r="J767" t="s">
        <v>3</v>
      </c>
      <c r="K767">
        <v>160.29925700000001</v>
      </c>
      <c r="L767">
        <v>1.8880999999999998E-2</v>
      </c>
      <c r="M767" t="s">
        <v>4</v>
      </c>
      <c r="N767">
        <v>0</v>
      </c>
      <c r="O767">
        <v>0</v>
      </c>
      <c r="P767" t="s">
        <v>5</v>
      </c>
      <c r="Q767">
        <v>0</v>
      </c>
      <c r="R767">
        <v>0</v>
      </c>
      <c r="S767" t="s">
        <v>6</v>
      </c>
      <c r="T767">
        <v>0</v>
      </c>
      <c r="U767">
        <v>0</v>
      </c>
      <c r="V767" t="s">
        <v>7</v>
      </c>
      <c r="W767">
        <v>0</v>
      </c>
      <c r="X767">
        <v>0</v>
      </c>
      <c r="Y767" t="s">
        <v>8</v>
      </c>
      <c r="Z767">
        <v>0</v>
      </c>
      <c r="AA767">
        <v>0</v>
      </c>
      <c r="AB767" t="s">
        <v>9</v>
      </c>
      <c r="AC767">
        <v>0</v>
      </c>
      <c r="AD767">
        <v>0</v>
      </c>
      <c r="AE767" t="s">
        <v>10</v>
      </c>
      <c r="AF767">
        <v>32767</v>
      </c>
      <c r="AG767">
        <v>0</v>
      </c>
      <c r="AH767" t="s">
        <v>11</v>
      </c>
      <c r="AI767">
        <v>-32767</v>
      </c>
      <c r="AJ767">
        <v>0</v>
      </c>
      <c r="AK767" t="s">
        <v>12</v>
      </c>
      <c r="AL767">
        <v>0</v>
      </c>
      <c r="AM767">
        <v>0</v>
      </c>
    </row>
    <row r="768" spans="1:39" x14ac:dyDescent="0.25">
      <c r="A768" t="s">
        <v>187</v>
      </c>
      <c r="B768">
        <v>7</v>
      </c>
      <c r="C768">
        <v>175</v>
      </c>
      <c r="D768" t="s">
        <v>1</v>
      </c>
      <c r="E768">
        <v>0</v>
      </c>
      <c r="F768">
        <v>0</v>
      </c>
      <c r="G768" t="s">
        <v>2</v>
      </c>
      <c r="H768">
        <v>312.35579200000001</v>
      </c>
      <c r="I768">
        <v>5.7653000000000003E-2</v>
      </c>
      <c r="J768" t="s">
        <v>3</v>
      </c>
      <c r="K768">
        <v>187.27530999999999</v>
      </c>
      <c r="L768">
        <v>2.283E-2</v>
      </c>
      <c r="M768" t="s">
        <v>4</v>
      </c>
      <c r="N768">
        <v>0</v>
      </c>
      <c r="O768">
        <v>0</v>
      </c>
      <c r="P768" t="s">
        <v>5</v>
      </c>
      <c r="Q768">
        <v>0</v>
      </c>
      <c r="R768">
        <v>0</v>
      </c>
      <c r="S768" t="s">
        <v>6</v>
      </c>
      <c r="T768">
        <v>0</v>
      </c>
      <c r="U768">
        <v>0</v>
      </c>
      <c r="V768" t="s">
        <v>7</v>
      </c>
      <c r="W768">
        <v>0</v>
      </c>
      <c r="X768">
        <v>0</v>
      </c>
      <c r="Y768" t="s">
        <v>8</v>
      </c>
      <c r="Z768">
        <v>0</v>
      </c>
      <c r="AA768">
        <v>0</v>
      </c>
      <c r="AB768" t="s">
        <v>9</v>
      </c>
      <c r="AC768">
        <v>0</v>
      </c>
      <c r="AD768">
        <v>0</v>
      </c>
      <c r="AE768" t="s">
        <v>10</v>
      </c>
      <c r="AF768">
        <v>32767</v>
      </c>
      <c r="AG768">
        <v>0</v>
      </c>
      <c r="AH768" t="s">
        <v>11</v>
      </c>
      <c r="AI768">
        <v>-32767</v>
      </c>
      <c r="AJ768">
        <v>0</v>
      </c>
      <c r="AK768" t="s">
        <v>12</v>
      </c>
      <c r="AL768">
        <v>0</v>
      </c>
      <c r="AM768">
        <v>0</v>
      </c>
    </row>
    <row r="769" spans="1:39" x14ac:dyDescent="0.25">
      <c r="A769" t="s">
        <v>187</v>
      </c>
      <c r="B769">
        <v>8</v>
      </c>
      <c r="C769">
        <v>200</v>
      </c>
      <c r="D769" t="s">
        <v>1</v>
      </c>
      <c r="E769">
        <v>0</v>
      </c>
      <c r="F769">
        <v>0</v>
      </c>
      <c r="G769" t="s">
        <v>2</v>
      </c>
      <c r="H769">
        <v>357.26656100000002</v>
      </c>
      <c r="I769">
        <v>6.6003999999999993E-2</v>
      </c>
      <c r="J769" t="s">
        <v>3</v>
      </c>
      <c r="K769">
        <v>214.30698699999999</v>
      </c>
      <c r="L769">
        <v>2.8043999999999999E-2</v>
      </c>
      <c r="M769" t="s">
        <v>4</v>
      </c>
      <c r="N769">
        <v>0</v>
      </c>
      <c r="O769">
        <v>0</v>
      </c>
      <c r="P769" t="s">
        <v>5</v>
      </c>
      <c r="Q769">
        <v>0</v>
      </c>
      <c r="R769">
        <v>0</v>
      </c>
      <c r="S769" t="s">
        <v>6</v>
      </c>
      <c r="T769">
        <v>0</v>
      </c>
      <c r="U769">
        <v>0</v>
      </c>
      <c r="V769" t="s">
        <v>7</v>
      </c>
      <c r="W769">
        <v>0</v>
      </c>
      <c r="X769">
        <v>0</v>
      </c>
      <c r="Y769" t="s">
        <v>8</v>
      </c>
      <c r="Z769">
        <v>0</v>
      </c>
      <c r="AA769">
        <v>0</v>
      </c>
      <c r="AB769" t="s">
        <v>9</v>
      </c>
      <c r="AC769">
        <v>0</v>
      </c>
      <c r="AD769">
        <v>0</v>
      </c>
      <c r="AE769" t="s">
        <v>10</v>
      </c>
      <c r="AF769">
        <v>32767</v>
      </c>
      <c r="AG769">
        <v>0</v>
      </c>
      <c r="AH769" t="s">
        <v>11</v>
      </c>
      <c r="AI769">
        <v>-32767</v>
      </c>
      <c r="AJ769">
        <v>0</v>
      </c>
      <c r="AK769" t="s">
        <v>12</v>
      </c>
      <c r="AL769">
        <v>0.02</v>
      </c>
      <c r="AM769">
        <v>1.9599999999999999E-2</v>
      </c>
    </row>
    <row r="770" spans="1:39" x14ac:dyDescent="0.25">
      <c r="A770" t="s">
        <v>187</v>
      </c>
      <c r="B770">
        <v>9</v>
      </c>
      <c r="C770">
        <v>225</v>
      </c>
      <c r="D770" t="s">
        <v>1</v>
      </c>
      <c r="E770">
        <v>0</v>
      </c>
      <c r="F770">
        <v>0</v>
      </c>
      <c r="G770" t="s">
        <v>2</v>
      </c>
      <c r="H770">
        <v>402.22680400000002</v>
      </c>
      <c r="I770">
        <v>7.0868E-2</v>
      </c>
      <c r="J770" t="s">
        <v>3</v>
      </c>
      <c r="K770">
        <v>241.395263</v>
      </c>
      <c r="L770">
        <v>3.0856000000000001E-2</v>
      </c>
      <c r="M770" t="s">
        <v>4</v>
      </c>
      <c r="N770">
        <v>0</v>
      </c>
      <c r="O770">
        <v>0</v>
      </c>
      <c r="P770" t="s">
        <v>5</v>
      </c>
      <c r="Q770">
        <v>0</v>
      </c>
      <c r="R770">
        <v>0</v>
      </c>
      <c r="S770" t="s">
        <v>6</v>
      </c>
      <c r="T770">
        <v>0</v>
      </c>
      <c r="U770">
        <v>0</v>
      </c>
      <c r="V770" t="s">
        <v>7</v>
      </c>
      <c r="W770">
        <v>0</v>
      </c>
      <c r="X770">
        <v>0</v>
      </c>
      <c r="Y770" t="s">
        <v>8</v>
      </c>
      <c r="Z770">
        <v>0</v>
      </c>
      <c r="AA770">
        <v>0</v>
      </c>
      <c r="AB770" t="s">
        <v>9</v>
      </c>
      <c r="AC770">
        <v>0</v>
      </c>
      <c r="AD770">
        <v>0</v>
      </c>
      <c r="AE770" t="s">
        <v>10</v>
      </c>
      <c r="AF770">
        <v>32767</v>
      </c>
      <c r="AG770">
        <v>0</v>
      </c>
      <c r="AH770" t="s">
        <v>11</v>
      </c>
      <c r="AI770">
        <v>-32767</v>
      </c>
      <c r="AJ770">
        <v>0</v>
      </c>
      <c r="AK770" t="s">
        <v>12</v>
      </c>
      <c r="AL770">
        <v>0.04</v>
      </c>
      <c r="AM770">
        <v>3.8399999999999997E-2</v>
      </c>
    </row>
    <row r="771" spans="1:39" x14ac:dyDescent="0.25">
      <c r="A771" t="s">
        <v>187</v>
      </c>
      <c r="B771">
        <v>10</v>
      </c>
      <c r="C771">
        <v>250</v>
      </c>
      <c r="D771" t="s">
        <v>1</v>
      </c>
      <c r="E771">
        <v>0</v>
      </c>
      <c r="F771">
        <v>0</v>
      </c>
      <c r="G771" t="s">
        <v>2</v>
      </c>
      <c r="H771">
        <v>447.23329200000001</v>
      </c>
      <c r="I771">
        <v>8.1315999999999999E-2</v>
      </c>
      <c r="J771" t="s">
        <v>3</v>
      </c>
      <c r="K771">
        <v>268.53043600000001</v>
      </c>
      <c r="L771">
        <v>3.5721000000000003E-2</v>
      </c>
      <c r="M771" t="s">
        <v>4</v>
      </c>
      <c r="N771">
        <v>0</v>
      </c>
      <c r="O771">
        <v>0</v>
      </c>
      <c r="P771" t="s">
        <v>5</v>
      </c>
      <c r="Q771">
        <v>0</v>
      </c>
      <c r="R771">
        <v>0</v>
      </c>
      <c r="S771" t="s">
        <v>6</v>
      </c>
      <c r="T771">
        <v>0</v>
      </c>
      <c r="U771">
        <v>0</v>
      </c>
      <c r="V771" t="s">
        <v>7</v>
      </c>
      <c r="W771">
        <v>0</v>
      </c>
      <c r="X771">
        <v>0</v>
      </c>
      <c r="Y771" t="s">
        <v>8</v>
      </c>
      <c r="Z771">
        <v>0</v>
      </c>
      <c r="AA771">
        <v>0</v>
      </c>
      <c r="AB771" t="s">
        <v>9</v>
      </c>
      <c r="AC771">
        <v>0</v>
      </c>
      <c r="AD771">
        <v>0</v>
      </c>
      <c r="AE771" t="s">
        <v>10</v>
      </c>
      <c r="AF771">
        <v>32767</v>
      </c>
      <c r="AG771">
        <v>0</v>
      </c>
      <c r="AH771" t="s">
        <v>11</v>
      </c>
      <c r="AI771">
        <v>-32767</v>
      </c>
      <c r="AJ771">
        <v>0</v>
      </c>
      <c r="AK771" t="s">
        <v>12</v>
      </c>
      <c r="AL771">
        <v>0.04</v>
      </c>
      <c r="AM771">
        <v>3.8399999999999997E-2</v>
      </c>
    </row>
    <row r="772" spans="1:39" x14ac:dyDescent="0.25">
      <c r="A772" t="s">
        <v>187</v>
      </c>
      <c r="B772">
        <v>11</v>
      </c>
      <c r="C772">
        <v>275</v>
      </c>
      <c r="D772" t="s">
        <v>1</v>
      </c>
      <c r="E772">
        <v>0</v>
      </c>
      <c r="F772">
        <v>0</v>
      </c>
      <c r="G772" t="s">
        <v>2</v>
      </c>
      <c r="H772">
        <v>492.31122299999998</v>
      </c>
      <c r="I772">
        <v>9.2009999999999995E-2</v>
      </c>
      <c r="J772" t="s">
        <v>3</v>
      </c>
      <c r="K772">
        <v>295.74018699999999</v>
      </c>
      <c r="L772">
        <v>4.4415999999999997E-2</v>
      </c>
      <c r="M772" t="s">
        <v>4</v>
      </c>
      <c r="N772">
        <v>0</v>
      </c>
      <c r="O772">
        <v>0</v>
      </c>
      <c r="P772" t="s">
        <v>5</v>
      </c>
      <c r="Q772">
        <v>0</v>
      </c>
      <c r="R772">
        <v>0</v>
      </c>
      <c r="S772" t="s">
        <v>6</v>
      </c>
      <c r="T772">
        <v>0</v>
      </c>
      <c r="U772">
        <v>0</v>
      </c>
      <c r="V772" t="s">
        <v>7</v>
      </c>
      <c r="W772">
        <v>0</v>
      </c>
      <c r="X772">
        <v>0</v>
      </c>
      <c r="Y772" t="s">
        <v>8</v>
      </c>
      <c r="Z772">
        <v>0</v>
      </c>
      <c r="AA772">
        <v>0</v>
      </c>
      <c r="AB772" t="s">
        <v>9</v>
      </c>
      <c r="AC772">
        <v>0</v>
      </c>
      <c r="AD772">
        <v>0</v>
      </c>
      <c r="AE772" t="s">
        <v>10</v>
      </c>
      <c r="AF772">
        <v>32767</v>
      </c>
      <c r="AG772">
        <v>0</v>
      </c>
      <c r="AH772" t="s">
        <v>11</v>
      </c>
      <c r="AI772">
        <v>-32767</v>
      </c>
      <c r="AJ772">
        <v>0</v>
      </c>
      <c r="AK772" t="s">
        <v>12</v>
      </c>
      <c r="AL772">
        <v>0.04</v>
      </c>
      <c r="AM772">
        <v>3.8399999999999997E-2</v>
      </c>
    </row>
    <row r="773" spans="1:39" x14ac:dyDescent="0.25">
      <c r="A773" t="s">
        <v>187</v>
      </c>
      <c r="B773">
        <v>12</v>
      </c>
      <c r="C773">
        <v>300</v>
      </c>
      <c r="D773" t="s">
        <v>1</v>
      </c>
      <c r="E773">
        <v>0</v>
      </c>
      <c r="F773">
        <v>0</v>
      </c>
      <c r="G773" t="s">
        <v>2</v>
      </c>
      <c r="H773">
        <v>537.44630400000005</v>
      </c>
      <c r="I773">
        <v>0.11088099999999999</v>
      </c>
      <c r="J773" t="s">
        <v>3</v>
      </c>
      <c r="K773">
        <v>323.00118800000001</v>
      </c>
      <c r="L773">
        <v>5.0076000000000002E-2</v>
      </c>
      <c r="M773" t="s">
        <v>4</v>
      </c>
      <c r="N773">
        <v>0</v>
      </c>
      <c r="O773">
        <v>0</v>
      </c>
      <c r="P773" t="s">
        <v>5</v>
      </c>
      <c r="Q773">
        <v>0</v>
      </c>
      <c r="R773">
        <v>0</v>
      </c>
      <c r="S773" t="s">
        <v>6</v>
      </c>
      <c r="T773">
        <v>0</v>
      </c>
      <c r="U773">
        <v>0</v>
      </c>
      <c r="V773" t="s">
        <v>7</v>
      </c>
      <c r="W773">
        <v>0</v>
      </c>
      <c r="X773">
        <v>0</v>
      </c>
      <c r="Y773" t="s">
        <v>8</v>
      </c>
      <c r="Z773">
        <v>0</v>
      </c>
      <c r="AA773">
        <v>0</v>
      </c>
      <c r="AB773" t="s">
        <v>9</v>
      </c>
      <c r="AC773">
        <v>0</v>
      </c>
      <c r="AD773">
        <v>0</v>
      </c>
      <c r="AE773" t="s">
        <v>10</v>
      </c>
      <c r="AF773">
        <v>32767</v>
      </c>
      <c r="AG773">
        <v>0</v>
      </c>
      <c r="AH773" t="s">
        <v>11</v>
      </c>
      <c r="AI773">
        <v>-32767</v>
      </c>
      <c r="AJ773">
        <v>0</v>
      </c>
      <c r="AK773" t="s">
        <v>12</v>
      </c>
      <c r="AL773">
        <v>0.04</v>
      </c>
      <c r="AM773">
        <v>3.8399999999999997E-2</v>
      </c>
    </row>
    <row r="774" spans="1:39" x14ac:dyDescent="0.25">
      <c r="A774" t="s">
        <v>187</v>
      </c>
      <c r="B774">
        <v>13</v>
      </c>
      <c r="C774">
        <v>325</v>
      </c>
      <c r="D774" t="s">
        <v>1</v>
      </c>
      <c r="E774">
        <v>0</v>
      </c>
      <c r="F774">
        <v>0</v>
      </c>
      <c r="G774" t="s">
        <v>2</v>
      </c>
      <c r="H774">
        <v>582.61417400000005</v>
      </c>
      <c r="I774">
        <v>0.121033</v>
      </c>
      <c r="J774" t="s">
        <v>3</v>
      </c>
      <c r="K774">
        <v>350.31098700000001</v>
      </c>
      <c r="L774">
        <v>5.1837000000000001E-2</v>
      </c>
      <c r="M774" t="s">
        <v>4</v>
      </c>
      <c r="N774">
        <v>0</v>
      </c>
      <c r="O774">
        <v>0</v>
      </c>
      <c r="P774" t="s">
        <v>5</v>
      </c>
      <c r="Q774">
        <v>0</v>
      </c>
      <c r="R774">
        <v>0</v>
      </c>
      <c r="S774" t="s">
        <v>6</v>
      </c>
      <c r="T774">
        <v>0</v>
      </c>
      <c r="U774">
        <v>0</v>
      </c>
      <c r="V774" t="s">
        <v>7</v>
      </c>
      <c r="W774">
        <v>0</v>
      </c>
      <c r="X774">
        <v>0</v>
      </c>
      <c r="Y774" t="s">
        <v>8</v>
      </c>
      <c r="Z774">
        <v>0</v>
      </c>
      <c r="AA774">
        <v>0</v>
      </c>
      <c r="AB774" t="s">
        <v>9</v>
      </c>
      <c r="AC774">
        <v>0</v>
      </c>
      <c r="AD774">
        <v>0</v>
      </c>
      <c r="AE774" t="s">
        <v>10</v>
      </c>
      <c r="AF774">
        <v>32767</v>
      </c>
      <c r="AG774">
        <v>0</v>
      </c>
      <c r="AH774" t="s">
        <v>11</v>
      </c>
      <c r="AI774">
        <v>-32767</v>
      </c>
      <c r="AJ774">
        <v>0</v>
      </c>
      <c r="AK774" t="s">
        <v>12</v>
      </c>
      <c r="AL774">
        <v>0.04</v>
      </c>
      <c r="AM774">
        <v>3.8399999999999997E-2</v>
      </c>
    </row>
    <row r="775" spans="1:39" x14ac:dyDescent="0.25">
      <c r="A775" t="s">
        <v>187</v>
      </c>
      <c r="B775">
        <v>14</v>
      </c>
      <c r="C775">
        <v>350</v>
      </c>
      <c r="D775" t="s">
        <v>1</v>
      </c>
      <c r="E775">
        <v>0</v>
      </c>
      <c r="F775">
        <v>0</v>
      </c>
      <c r="G775" t="s">
        <v>2</v>
      </c>
      <c r="H775">
        <v>627.86008500000003</v>
      </c>
      <c r="I775">
        <v>0.13855000000000001</v>
      </c>
      <c r="J775" t="s">
        <v>3</v>
      </c>
      <c r="K775">
        <v>377.68336499999998</v>
      </c>
      <c r="L775">
        <v>6.4393000000000006E-2</v>
      </c>
      <c r="M775" t="s">
        <v>4</v>
      </c>
      <c r="N775">
        <v>0</v>
      </c>
      <c r="O775">
        <v>0</v>
      </c>
      <c r="P775" t="s">
        <v>5</v>
      </c>
      <c r="Q775">
        <v>0</v>
      </c>
      <c r="R775">
        <v>0</v>
      </c>
      <c r="S775" t="s">
        <v>6</v>
      </c>
      <c r="T775">
        <v>0</v>
      </c>
      <c r="U775">
        <v>0</v>
      </c>
      <c r="V775" t="s">
        <v>7</v>
      </c>
      <c r="W775">
        <v>0</v>
      </c>
      <c r="X775">
        <v>0</v>
      </c>
      <c r="Y775" t="s">
        <v>8</v>
      </c>
      <c r="Z775">
        <v>0</v>
      </c>
      <c r="AA775">
        <v>0</v>
      </c>
      <c r="AB775" t="s">
        <v>9</v>
      </c>
      <c r="AC775">
        <v>0</v>
      </c>
      <c r="AD775">
        <v>0</v>
      </c>
      <c r="AE775" t="s">
        <v>10</v>
      </c>
      <c r="AF775">
        <v>32767</v>
      </c>
      <c r="AG775">
        <v>0</v>
      </c>
      <c r="AH775" t="s">
        <v>11</v>
      </c>
      <c r="AI775">
        <v>-32767</v>
      </c>
      <c r="AJ775">
        <v>0</v>
      </c>
      <c r="AK775" t="s">
        <v>12</v>
      </c>
      <c r="AL775">
        <v>0.04</v>
      </c>
      <c r="AM775">
        <v>3.8399999999999997E-2</v>
      </c>
    </row>
    <row r="776" spans="1:39" x14ac:dyDescent="0.25">
      <c r="A776" t="s">
        <v>187</v>
      </c>
      <c r="B776">
        <v>15</v>
      </c>
      <c r="C776">
        <v>375</v>
      </c>
      <c r="D776" t="s">
        <v>1</v>
      </c>
      <c r="E776">
        <v>0</v>
      </c>
      <c r="F776">
        <v>0</v>
      </c>
      <c r="G776" t="s">
        <v>2</v>
      </c>
      <c r="H776">
        <v>673.16526999999996</v>
      </c>
      <c r="I776">
        <v>0.166522</v>
      </c>
      <c r="J776" t="s">
        <v>3</v>
      </c>
      <c r="K776">
        <v>405.11768899999998</v>
      </c>
      <c r="L776">
        <v>8.0534999999999995E-2</v>
      </c>
      <c r="M776" t="s">
        <v>4</v>
      </c>
      <c r="N776">
        <v>0</v>
      </c>
      <c r="O776">
        <v>0</v>
      </c>
      <c r="P776" t="s">
        <v>5</v>
      </c>
      <c r="Q776">
        <v>0</v>
      </c>
      <c r="R776">
        <v>0</v>
      </c>
      <c r="S776" t="s">
        <v>6</v>
      </c>
      <c r="T776">
        <v>0</v>
      </c>
      <c r="U776">
        <v>0</v>
      </c>
      <c r="V776" t="s">
        <v>7</v>
      </c>
      <c r="W776">
        <v>0</v>
      </c>
      <c r="X776">
        <v>0</v>
      </c>
      <c r="Y776" t="s">
        <v>8</v>
      </c>
      <c r="Z776">
        <v>0</v>
      </c>
      <c r="AA776">
        <v>0</v>
      </c>
      <c r="AB776" t="s">
        <v>9</v>
      </c>
      <c r="AC776">
        <v>0</v>
      </c>
      <c r="AD776">
        <v>0</v>
      </c>
      <c r="AE776" t="s">
        <v>10</v>
      </c>
      <c r="AF776">
        <v>32767</v>
      </c>
      <c r="AG776">
        <v>0</v>
      </c>
      <c r="AH776" t="s">
        <v>11</v>
      </c>
      <c r="AI776">
        <v>-32767</v>
      </c>
      <c r="AJ776">
        <v>0</v>
      </c>
      <c r="AK776" t="s">
        <v>12</v>
      </c>
      <c r="AL776">
        <v>0.04</v>
      </c>
      <c r="AM776">
        <v>3.8399999999999997E-2</v>
      </c>
    </row>
    <row r="777" spans="1:39" x14ac:dyDescent="0.25">
      <c r="A777" t="s">
        <v>187</v>
      </c>
      <c r="B777">
        <v>16</v>
      </c>
      <c r="C777">
        <v>400</v>
      </c>
      <c r="D777" t="s">
        <v>1</v>
      </c>
      <c r="E777">
        <v>0</v>
      </c>
      <c r="F777">
        <v>0</v>
      </c>
      <c r="G777" t="s">
        <v>2</v>
      </c>
      <c r="H777">
        <v>718.52627199999995</v>
      </c>
      <c r="I777">
        <v>0.173846</v>
      </c>
      <c r="J777" t="s">
        <v>3</v>
      </c>
      <c r="K777">
        <v>432.601632</v>
      </c>
      <c r="L777">
        <v>8.6799000000000001E-2</v>
      </c>
      <c r="M777" t="s">
        <v>4</v>
      </c>
      <c r="N777">
        <v>0</v>
      </c>
      <c r="O777">
        <v>0</v>
      </c>
      <c r="P777" t="s">
        <v>5</v>
      </c>
      <c r="Q777">
        <v>0</v>
      </c>
      <c r="R777">
        <v>0</v>
      </c>
      <c r="S777" t="s">
        <v>6</v>
      </c>
      <c r="T777">
        <v>0</v>
      </c>
      <c r="U777">
        <v>0</v>
      </c>
      <c r="V777" t="s">
        <v>7</v>
      </c>
      <c r="W777">
        <v>0</v>
      </c>
      <c r="X777">
        <v>0</v>
      </c>
      <c r="Y777" t="s">
        <v>8</v>
      </c>
      <c r="Z777">
        <v>0</v>
      </c>
      <c r="AA777">
        <v>0</v>
      </c>
      <c r="AB777" t="s">
        <v>9</v>
      </c>
      <c r="AC777">
        <v>0</v>
      </c>
      <c r="AD777">
        <v>0</v>
      </c>
      <c r="AE777" t="s">
        <v>10</v>
      </c>
      <c r="AF777">
        <v>32767</v>
      </c>
      <c r="AG777">
        <v>0</v>
      </c>
      <c r="AH777" t="s">
        <v>11</v>
      </c>
      <c r="AI777">
        <v>-32767</v>
      </c>
      <c r="AJ777">
        <v>0</v>
      </c>
      <c r="AK777" t="s">
        <v>12</v>
      </c>
      <c r="AL777">
        <v>0.04</v>
      </c>
      <c r="AM777">
        <v>3.8399999999999997E-2</v>
      </c>
    </row>
    <row r="778" spans="1:39" x14ac:dyDescent="0.25">
      <c r="A778" t="s">
        <v>187</v>
      </c>
      <c r="B778">
        <v>17</v>
      </c>
      <c r="C778">
        <v>425</v>
      </c>
      <c r="D778" t="s">
        <v>1</v>
      </c>
      <c r="E778">
        <v>0</v>
      </c>
      <c r="F778">
        <v>0</v>
      </c>
      <c r="G778" t="s">
        <v>2</v>
      </c>
      <c r="H778">
        <v>763.93510700000002</v>
      </c>
      <c r="I778">
        <v>0.21094299999999999</v>
      </c>
      <c r="J778" t="s">
        <v>3</v>
      </c>
      <c r="K778">
        <v>460.13912499999998</v>
      </c>
      <c r="L778">
        <v>0.10470599999999999</v>
      </c>
      <c r="M778" t="s">
        <v>4</v>
      </c>
      <c r="N778">
        <v>0</v>
      </c>
      <c r="O778">
        <v>0</v>
      </c>
      <c r="P778" t="s">
        <v>5</v>
      </c>
      <c r="Q778">
        <v>0</v>
      </c>
      <c r="R778">
        <v>0</v>
      </c>
      <c r="S778" t="s">
        <v>6</v>
      </c>
      <c r="T778">
        <v>0</v>
      </c>
      <c r="U778">
        <v>0</v>
      </c>
      <c r="V778" t="s">
        <v>7</v>
      </c>
      <c r="W778">
        <v>0</v>
      </c>
      <c r="X778">
        <v>0</v>
      </c>
      <c r="Y778" t="s">
        <v>8</v>
      </c>
      <c r="Z778">
        <v>0</v>
      </c>
      <c r="AA778">
        <v>0</v>
      </c>
      <c r="AB778" t="s">
        <v>9</v>
      </c>
      <c r="AC778">
        <v>0</v>
      </c>
      <c r="AD778">
        <v>0</v>
      </c>
      <c r="AE778" t="s">
        <v>10</v>
      </c>
      <c r="AF778">
        <v>32767</v>
      </c>
      <c r="AG778">
        <v>0</v>
      </c>
      <c r="AH778" t="s">
        <v>11</v>
      </c>
      <c r="AI778">
        <v>-32767</v>
      </c>
      <c r="AJ778">
        <v>0</v>
      </c>
      <c r="AK778" t="s">
        <v>12</v>
      </c>
      <c r="AL778">
        <v>0.04</v>
      </c>
      <c r="AM778">
        <v>3.8399999999999997E-2</v>
      </c>
    </row>
    <row r="779" spans="1:39" x14ac:dyDescent="0.25">
      <c r="A779" t="s">
        <v>187</v>
      </c>
      <c r="B779">
        <v>18</v>
      </c>
      <c r="C779">
        <v>450</v>
      </c>
      <c r="D779" t="s">
        <v>1</v>
      </c>
      <c r="E779">
        <v>0</v>
      </c>
      <c r="F779">
        <v>0</v>
      </c>
      <c r="G779" t="s">
        <v>2</v>
      </c>
      <c r="H779">
        <v>809.39878799999997</v>
      </c>
      <c r="I779">
        <v>0.22275400000000001</v>
      </c>
      <c r="J779" t="s">
        <v>3</v>
      </c>
      <c r="K779">
        <v>487.72703899999999</v>
      </c>
      <c r="L779">
        <v>0.11065</v>
      </c>
      <c r="M779" t="s">
        <v>4</v>
      </c>
      <c r="N779">
        <v>0</v>
      </c>
      <c r="O779">
        <v>0</v>
      </c>
      <c r="P779" t="s">
        <v>5</v>
      </c>
      <c r="Q779">
        <v>0</v>
      </c>
      <c r="R779">
        <v>0</v>
      </c>
      <c r="S779" t="s">
        <v>6</v>
      </c>
      <c r="T779">
        <v>0</v>
      </c>
      <c r="U779">
        <v>0</v>
      </c>
      <c r="V779" t="s">
        <v>7</v>
      </c>
      <c r="W779">
        <v>0</v>
      </c>
      <c r="X779">
        <v>0</v>
      </c>
      <c r="Y779" t="s">
        <v>8</v>
      </c>
      <c r="Z779">
        <v>0</v>
      </c>
      <c r="AA779">
        <v>0</v>
      </c>
      <c r="AB779" t="s">
        <v>9</v>
      </c>
      <c r="AC779">
        <v>0</v>
      </c>
      <c r="AD779">
        <v>0</v>
      </c>
      <c r="AE779" t="s">
        <v>10</v>
      </c>
      <c r="AF779">
        <v>32767</v>
      </c>
      <c r="AG779">
        <v>0</v>
      </c>
      <c r="AH779" t="s">
        <v>11</v>
      </c>
      <c r="AI779">
        <v>-32767</v>
      </c>
      <c r="AJ779">
        <v>0</v>
      </c>
      <c r="AK779" t="s">
        <v>12</v>
      </c>
      <c r="AL779">
        <v>0.04</v>
      </c>
      <c r="AM779">
        <v>3.8399999999999997E-2</v>
      </c>
    </row>
    <row r="780" spans="1:39" x14ac:dyDescent="0.25">
      <c r="A780" t="s">
        <v>187</v>
      </c>
      <c r="B780">
        <v>19</v>
      </c>
      <c r="C780">
        <v>475</v>
      </c>
      <c r="D780" t="s">
        <v>1</v>
      </c>
      <c r="E780">
        <v>0</v>
      </c>
      <c r="F780">
        <v>0</v>
      </c>
      <c r="G780" t="s">
        <v>2</v>
      </c>
      <c r="H780">
        <v>854.90182400000003</v>
      </c>
      <c r="I780">
        <v>0.261826</v>
      </c>
      <c r="J780" t="s">
        <v>3</v>
      </c>
      <c r="K780">
        <v>515.35915599999998</v>
      </c>
      <c r="L780">
        <v>0.13178300000000001</v>
      </c>
      <c r="M780" t="s">
        <v>4</v>
      </c>
      <c r="N780">
        <v>0</v>
      </c>
      <c r="O780">
        <v>0</v>
      </c>
      <c r="P780" t="s">
        <v>5</v>
      </c>
      <c r="Q780">
        <v>0</v>
      </c>
      <c r="R780">
        <v>0</v>
      </c>
      <c r="S780" t="s">
        <v>6</v>
      </c>
      <c r="T780">
        <v>0</v>
      </c>
      <c r="U780">
        <v>0</v>
      </c>
      <c r="V780" t="s">
        <v>7</v>
      </c>
      <c r="W780">
        <v>0</v>
      </c>
      <c r="X780">
        <v>0</v>
      </c>
      <c r="Y780" t="s">
        <v>8</v>
      </c>
      <c r="Z780">
        <v>0</v>
      </c>
      <c r="AA780">
        <v>0</v>
      </c>
      <c r="AB780" t="s">
        <v>9</v>
      </c>
      <c r="AC780">
        <v>0</v>
      </c>
      <c r="AD780">
        <v>0</v>
      </c>
      <c r="AE780" t="s">
        <v>10</v>
      </c>
      <c r="AF780">
        <v>32767</v>
      </c>
      <c r="AG780">
        <v>0</v>
      </c>
      <c r="AH780" t="s">
        <v>11</v>
      </c>
      <c r="AI780">
        <v>-32767</v>
      </c>
      <c r="AJ780">
        <v>0</v>
      </c>
      <c r="AK780" t="s">
        <v>12</v>
      </c>
      <c r="AL780">
        <v>0.06</v>
      </c>
      <c r="AM780">
        <v>5.6399999999999999E-2</v>
      </c>
    </row>
    <row r="781" spans="1:39" x14ac:dyDescent="0.25">
      <c r="A781" t="s">
        <v>187</v>
      </c>
      <c r="B781">
        <v>20</v>
      </c>
      <c r="C781">
        <v>500</v>
      </c>
      <c r="D781" t="s">
        <v>1</v>
      </c>
      <c r="E781">
        <v>0</v>
      </c>
      <c r="F781">
        <v>0</v>
      </c>
      <c r="G781" t="s">
        <v>2</v>
      </c>
      <c r="H781">
        <v>900.48135600000001</v>
      </c>
      <c r="I781">
        <v>0.28312799999999999</v>
      </c>
      <c r="J781" t="s">
        <v>3</v>
      </c>
      <c r="K781">
        <v>543.05347900000004</v>
      </c>
      <c r="L781">
        <v>0.14021600000000001</v>
      </c>
      <c r="M781" t="s">
        <v>4</v>
      </c>
      <c r="N781">
        <v>0</v>
      </c>
      <c r="O781">
        <v>0</v>
      </c>
      <c r="P781" t="s">
        <v>5</v>
      </c>
      <c r="Q781">
        <v>0</v>
      </c>
      <c r="R781">
        <v>0</v>
      </c>
      <c r="S781" t="s">
        <v>6</v>
      </c>
      <c r="T781">
        <v>0</v>
      </c>
      <c r="U781">
        <v>0</v>
      </c>
      <c r="V781" t="s">
        <v>7</v>
      </c>
      <c r="W781">
        <v>0</v>
      </c>
      <c r="X781">
        <v>0</v>
      </c>
      <c r="Y781" t="s">
        <v>8</v>
      </c>
      <c r="Z781">
        <v>0</v>
      </c>
      <c r="AA781">
        <v>0</v>
      </c>
      <c r="AB781" t="s">
        <v>9</v>
      </c>
      <c r="AC781">
        <v>0</v>
      </c>
      <c r="AD781">
        <v>0</v>
      </c>
      <c r="AE781" t="s">
        <v>10</v>
      </c>
      <c r="AF781">
        <v>32767</v>
      </c>
      <c r="AG781">
        <v>0</v>
      </c>
      <c r="AH781" t="s">
        <v>11</v>
      </c>
      <c r="AI781">
        <v>-32767</v>
      </c>
      <c r="AJ781">
        <v>0</v>
      </c>
      <c r="AK781" t="s">
        <v>12</v>
      </c>
      <c r="AL781">
        <v>0.06</v>
      </c>
      <c r="AM781">
        <v>5.6399999999999999E-2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76"/>
  <sheetViews>
    <sheetView topLeftCell="A1999" workbookViewId="0">
      <selection activeCell="A2018" sqref="A2018:J2185"/>
    </sheetView>
  </sheetViews>
  <sheetFormatPr defaultRowHeight="15" x14ac:dyDescent="0.25"/>
  <cols>
    <col min="1" max="1" width="43.42578125" bestFit="1" customWidth="1"/>
  </cols>
  <sheetData>
    <row r="1" spans="1:17" x14ac:dyDescent="0.25">
      <c r="A1" t="s">
        <v>153</v>
      </c>
      <c r="B1" t="s">
        <v>172</v>
      </c>
      <c r="C1" t="s">
        <v>108</v>
      </c>
      <c r="D1" t="s">
        <v>109</v>
      </c>
      <c r="E1" t="s">
        <v>71</v>
      </c>
      <c r="F1" t="s">
        <v>25</v>
      </c>
      <c r="G1" t="s">
        <v>72</v>
      </c>
      <c r="H1" t="s">
        <v>26</v>
      </c>
      <c r="I1" t="s">
        <v>27</v>
      </c>
      <c r="J1" t="s">
        <v>28</v>
      </c>
      <c r="K1" t="s">
        <v>29</v>
      </c>
      <c r="L1" t="s">
        <v>54</v>
      </c>
      <c r="M1" t="s">
        <v>30</v>
      </c>
      <c r="N1" t="s">
        <v>31</v>
      </c>
      <c r="O1" t="s">
        <v>154</v>
      </c>
      <c r="P1" t="s">
        <v>32</v>
      </c>
      <c r="Q1" t="s">
        <v>33</v>
      </c>
    </row>
    <row r="2" spans="1:17" x14ac:dyDescent="0.25">
      <c r="A2" t="s">
        <v>34</v>
      </c>
      <c r="B2">
        <v>2027.3</v>
      </c>
      <c r="C2">
        <v>1953.64</v>
      </c>
      <c r="D2">
        <v>1916.01</v>
      </c>
      <c r="E2">
        <v>1892.66</v>
      </c>
      <c r="F2">
        <v>535.12099999999998</v>
      </c>
      <c r="G2">
        <v>0</v>
      </c>
      <c r="H2">
        <v>535.12099999999998</v>
      </c>
      <c r="I2">
        <v>1</v>
      </c>
      <c r="J2">
        <v>1</v>
      </c>
      <c r="K2">
        <v>0</v>
      </c>
    </row>
    <row r="3" spans="1:17" x14ac:dyDescent="0.25">
      <c r="A3" t="s">
        <v>34</v>
      </c>
      <c r="B3">
        <v>1946.53</v>
      </c>
      <c r="C3">
        <v>1898.35</v>
      </c>
      <c r="D3">
        <v>1861.71</v>
      </c>
      <c r="E3">
        <v>1839.07</v>
      </c>
      <c r="F3">
        <v>523.85400000000004</v>
      </c>
      <c r="G3">
        <v>0</v>
      </c>
      <c r="H3">
        <v>523.85400000000004</v>
      </c>
      <c r="I3">
        <v>1</v>
      </c>
      <c r="J3">
        <v>1</v>
      </c>
      <c r="K3">
        <v>0</v>
      </c>
    </row>
    <row r="4" spans="1:17" x14ac:dyDescent="0.25">
      <c r="A4" t="s">
        <v>34</v>
      </c>
      <c r="B4">
        <v>1915.12</v>
      </c>
      <c r="C4">
        <v>1898.8</v>
      </c>
      <c r="D4">
        <v>1862.04</v>
      </c>
      <c r="E4">
        <v>1839.4</v>
      </c>
      <c r="F4">
        <v>523.85699999999997</v>
      </c>
      <c r="G4">
        <v>0</v>
      </c>
      <c r="H4">
        <v>523.85699999999997</v>
      </c>
      <c r="I4">
        <v>1</v>
      </c>
      <c r="J4">
        <v>1</v>
      </c>
      <c r="K4">
        <v>0</v>
      </c>
    </row>
    <row r="5" spans="1:17" x14ac:dyDescent="0.25">
      <c r="A5" t="s">
        <v>34</v>
      </c>
      <c r="B5">
        <v>1911.86</v>
      </c>
      <c r="C5">
        <v>1896.46</v>
      </c>
      <c r="D5">
        <v>1859.91</v>
      </c>
      <c r="E5">
        <v>1837.25</v>
      </c>
      <c r="F5">
        <v>521.68700000000001</v>
      </c>
      <c r="G5">
        <v>0</v>
      </c>
      <c r="H5">
        <v>521.68700000000001</v>
      </c>
      <c r="I5">
        <v>1</v>
      </c>
      <c r="J5">
        <v>1</v>
      </c>
      <c r="K5">
        <v>0</v>
      </c>
    </row>
    <row r="6" spans="1:17" x14ac:dyDescent="0.25">
      <c r="A6" t="s">
        <v>34</v>
      </c>
      <c r="B6">
        <v>1912.3</v>
      </c>
      <c r="C6">
        <v>1896.42</v>
      </c>
      <c r="D6">
        <v>1859.71</v>
      </c>
      <c r="E6">
        <v>1837.04</v>
      </c>
      <c r="F6">
        <v>521.74800000000005</v>
      </c>
      <c r="G6">
        <v>0</v>
      </c>
      <c r="H6">
        <v>521.74800000000005</v>
      </c>
      <c r="I6">
        <v>1</v>
      </c>
      <c r="J6">
        <v>1</v>
      </c>
      <c r="K6">
        <v>0</v>
      </c>
    </row>
    <row r="7" spans="1:17" x14ac:dyDescent="0.25">
      <c r="A7" t="s">
        <v>34</v>
      </c>
      <c r="B7">
        <v>1912.74</v>
      </c>
      <c r="C7">
        <v>1896.86</v>
      </c>
      <c r="D7">
        <v>1860.62</v>
      </c>
      <c r="E7">
        <v>1838.01</v>
      </c>
      <c r="F7">
        <v>522.947</v>
      </c>
      <c r="G7">
        <v>0</v>
      </c>
      <c r="H7">
        <v>522.947</v>
      </c>
      <c r="I7">
        <v>1</v>
      </c>
      <c r="J7">
        <v>1</v>
      </c>
      <c r="K7">
        <v>0</v>
      </c>
    </row>
    <row r="8" spans="1:17" x14ac:dyDescent="0.25">
      <c r="A8" t="s">
        <v>34</v>
      </c>
      <c r="B8">
        <v>1910.18</v>
      </c>
      <c r="C8">
        <v>1894.72</v>
      </c>
      <c r="D8">
        <v>1858.26</v>
      </c>
      <c r="E8">
        <v>1835.61</v>
      </c>
      <c r="F8">
        <v>520.79399999999998</v>
      </c>
      <c r="G8">
        <v>0</v>
      </c>
      <c r="H8">
        <v>520.79399999999998</v>
      </c>
      <c r="I8">
        <v>1</v>
      </c>
      <c r="J8">
        <v>1</v>
      </c>
      <c r="K8">
        <v>0</v>
      </c>
    </row>
    <row r="9" spans="1:17" x14ac:dyDescent="0.25">
      <c r="A9" t="s">
        <v>34</v>
      </c>
      <c r="B9">
        <v>1911.15</v>
      </c>
      <c r="C9">
        <v>1895.34</v>
      </c>
      <c r="D9">
        <v>1858.92</v>
      </c>
      <c r="E9">
        <v>1836.27</v>
      </c>
      <c r="F9">
        <v>521.01900000000001</v>
      </c>
      <c r="G9">
        <v>0</v>
      </c>
      <c r="H9">
        <v>521.01900000000001</v>
      </c>
      <c r="I9">
        <v>1</v>
      </c>
      <c r="J9">
        <v>1</v>
      </c>
      <c r="K9">
        <v>0</v>
      </c>
    </row>
    <row r="10" spans="1:17" x14ac:dyDescent="0.25">
      <c r="A10" t="s">
        <v>34</v>
      </c>
      <c r="B10">
        <v>1912.79</v>
      </c>
      <c r="C10">
        <v>1896.92</v>
      </c>
      <c r="D10">
        <v>1860.48</v>
      </c>
      <c r="E10">
        <v>1837.8</v>
      </c>
      <c r="F10">
        <v>522.71199999999999</v>
      </c>
      <c r="G10">
        <v>0</v>
      </c>
      <c r="H10">
        <v>522.71199999999999</v>
      </c>
      <c r="I10">
        <v>1</v>
      </c>
      <c r="J10">
        <v>1</v>
      </c>
      <c r="K10">
        <v>0</v>
      </c>
    </row>
    <row r="11" spans="1:17" x14ac:dyDescent="0.25">
      <c r="A11" t="s">
        <v>34</v>
      </c>
      <c r="B11">
        <v>1915.89</v>
      </c>
      <c r="C11">
        <v>1900.39</v>
      </c>
      <c r="D11">
        <v>1863.85</v>
      </c>
      <c r="E11">
        <v>1841.2</v>
      </c>
      <c r="F11">
        <v>525.928</v>
      </c>
      <c r="G11">
        <v>0</v>
      </c>
      <c r="H11">
        <v>525.928</v>
      </c>
      <c r="I11">
        <v>1</v>
      </c>
      <c r="J11">
        <v>1</v>
      </c>
      <c r="K11">
        <v>0</v>
      </c>
    </row>
    <row r="12" spans="1:17" x14ac:dyDescent="0.25">
      <c r="A12" t="s">
        <v>34</v>
      </c>
      <c r="B12">
        <v>1911.81</v>
      </c>
      <c r="C12">
        <v>1896.3</v>
      </c>
      <c r="D12">
        <v>1859.71</v>
      </c>
      <c r="E12">
        <v>1837.06</v>
      </c>
      <c r="F12">
        <v>522.22799999999995</v>
      </c>
      <c r="G12">
        <v>0</v>
      </c>
      <c r="H12">
        <v>522.22799999999995</v>
      </c>
      <c r="I12">
        <v>1</v>
      </c>
      <c r="J12">
        <v>1</v>
      </c>
      <c r="K12">
        <v>0</v>
      </c>
    </row>
    <row r="13" spans="1:17" x14ac:dyDescent="0.25">
      <c r="A13" t="s">
        <v>34</v>
      </c>
      <c r="B13">
        <v>1911.55</v>
      </c>
      <c r="C13">
        <v>1896.19</v>
      </c>
      <c r="D13">
        <v>1859.75</v>
      </c>
      <c r="E13">
        <v>1837.12</v>
      </c>
      <c r="F13">
        <v>522.53300000000002</v>
      </c>
      <c r="G13">
        <v>0</v>
      </c>
      <c r="H13">
        <v>522.53300000000002</v>
      </c>
      <c r="I13">
        <v>1</v>
      </c>
      <c r="J13">
        <v>1</v>
      </c>
      <c r="K13">
        <v>0</v>
      </c>
    </row>
    <row r="14" spans="1:17" x14ac:dyDescent="0.25">
      <c r="A14" t="s">
        <v>34</v>
      </c>
      <c r="B14">
        <v>1913.64</v>
      </c>
      <c r="C14">
        <v>1897.61</v>
      </c>
      <c r="D14">
        <v>1861.06</v>
      </c>
      <c r="E14">
        <v>1838.35</v>
      </c>
      <c r="F14">
        <v>523.32899999999995</v>
      </c>
      <c r="G14">
        <v>0</v>
      </c>
      <c r="H14">
        <v>523.32899999999995</v>
      </c>
      <c r="I14">
        <v>1</v>
      </c>
      <c r="J14">
        <v>1</v>
      </c>
      <c r="K14">
        <v>0</v>
      </c>
    </row>
    <row r="15" spans="1:17" x14ac:dyDescent="0.25">
      <c r="A15" t="s">
        <v>34</v>
      </c>
      <c r="B15">
        <v>1910.67</v>
      </c>
      <c r="C15">
        <v>1894.81</v>
      </c>
      <c r="D15">
        <v>1858.41</v>
      </c>
      <c r="E15">
        <v>1835.78</v>
      </c>
      <c r="F15">
        <v>521.25699999999995</v>
      </c>
      <c r="G15">
        <v>0</v>
      </c>
      <c r="H15">
        <v>521.25699999999995</v>
      </c>
      <c r="I15">
        <v>1</v>
      </c>
      <c r="J15">
        <v>1</v>
      </c>
      <c r="K15">
        <v>0</v>
      </c>
    </row>
    <row r="16" spans="1:17" x14ac:dyDescent="0.25">
      <c r="A16" t="s">
        <v>34</v>
      </c>
      <c r="B16">
        <v>1915.18</v>
      </c>
      <c r="C16">
        <v>1899.26</v>
      </c>
      <c r="D16">
        <v>1862.53</v>
      </c>
      <c r="E16">
        <v>1839.85</v>
      </c>
      <c r="F16">
        <v>524.82399999999996</v>
      </c>
      <c r="G16">
        <v>0</v>
      </c>
      <c r="H16">
        <v>524.82399999999996</v>
      </c>
      <c r="I16">
        <v>1</v>
      </c>
      <c r="J16">
        <v>1</v>
      </c>
      <c r="K16">
        <v>0</v>
      </c>
    </row>
    <row r="17" spans="1:11" x14ac:dyDescent="0.25">
      <c r="A17" t="s">
        <v>34</v>
      </c>
      <c r="B17">
        <v>1916.42</v>
      </c>
      <c r="C17">
        <v>1900.63</v>
      </c>
      <c r="D17">
        <v>1864.35</v>
      </c>
      <c r="E17">
        <v>1841.65</v>
      </c>
      <c r="F17">
        <v>526.22299999999996</v>
      </c>
      <c r="G17">
        <v>0</v>
      </c>
      <c r="H17">
        <v>526.22299999999996</v>
      </c>
      <c r="I17">
        <v>1</v>
      </c>
      <c r="J17">
        <v>1</v>
      </c>
      <c r="K17">
        <v>0</v>
      </c>
    </row>
    <row r="18" spans="1:11" x14ac:dyDescent="0.25">
      <c r="A18" t="s">
        <v>34</v>
      </c>
      <c r="B18">
        <v>1915.07</v>
      </c>
      <c r="C18">
        <v>1899.65</v>
      </c>
      <c r="D18">
        <v>1863.2</v>
      </c>
      <c r="E18">
        <v>1840.52</v>
      </c>
      <c r="F18">
        <v>524.87800000000004</v>
      </c>
      <c r="G18">
        <v>0</v>
      </c>
      <c r="H18">
        <v>524.87800000000004</v>
      </c>
      <c r="I18">
        <v>1</v>
      </c>
      <c r="J18">
        <v>1</v>
      </c>
      <c r="K18">
        <v>0</v>
      </c>
    </row>
    <row r="19" spans="1:11" x14ac:dyDescent="0.25">
      <c r="A19" t="s">
        <v>34</v>
      </c>
      <c r="B19">
        <v>1916.08</v>
      </c>
      <c r="C19">
        <v>1900.78</v>
      </c>
      <c r="D19">
        <v>1864.4</v>
      </c>
      <c r="E19">
        <v>1841.72</v>
      </c>
      <c r="F19">
        <v>525.548</v>
      </c>
      <c r="G19">
        <v>0</v>
      </c>
      <c r="H19">
        <v>525.548</v>
      </c>
      <c r="I19">
        <v>1</v>
      </c>
      <c r="J19">
        <v>1</v>
      </c>
      <c r="K19">
        <v>0</v>
      </c>
    </row>
    <row r="20" spans="1:11" x14ac:dyDescent="0.25">
      <c r="A20" t="s">
        <v>34</v>
      </c>
      <c r="B20">
        <v>1911.41</v>
      </c>
      <c r="C20">
        <v>1895.5</v>
      </c>
      <c r="D20">
        <v>1858.84</v>
      </c>
      <c r="E20">
        <v>1836.13</v>
      </c>
      <c r="F20">
        <v>520.77499999999998</v>
      </c>
      <c r="G20">
        <v>0</v>
      </c>
      <c r="H20">
        <v>520.77499999999998</v>
      </c>
      <c r="I20">
        <v>1</v>
      </c>
      <c r="J20">
        <v>1</v>
      </c>
      <c r="K20">
        <v>0</v>
      </c>
    </row>
    <row r="21" spans="1:11" x14ac:dyDescent="0.25">
      <c r="A21" t="s">
        <v>34</v>
      </c>
      <c r="B21">
        <v>1914.14</v>
      </c>
      <c r="C21">
        <v>1898.7</v>
      </c>
      <c r="D21">
        <v>1862.15</v>
      </c>
      <c r="E21">
        <v>1839.46</v>
      </c>
      <c r="F21">
        <v>524.48599999999999</v>
      </c>
      <c r="G21">
        <v>0</v>
      </c>
      <c r="H21">
        <v>524.48599999999999</v>
      </c>
      <c r="I21">
        <v>1</v>
      </c>
      <c r="J21">
        <v>1</v>
      </c>
      <c r="K21">
        <v>0</v>
      </c>
    </row>
    <row r="22" spans="1:11" x14ac:dyDescent="0.25">
      <c r="A22" t="s">
        <v>34</v>
      </c>
      <c r="B22">
        <v>1912.95</v>
      </c>
      <c r="C22">
        <v>1897.45</v>
      </c>
      <c r="D22">
        <v>1860.93</v>
      </c>
      <c r="E22">
        <v>1838.26</v>
      </c>
      <c r="F22">
        <v>522.41399999999999</v>
      </c>
      <c r="G22">
        <v>0</v>
      </c>
      <c r="H22">
        <v>522.41399999999999</v>
      </c>
      <c r="I22">
        <v>1</v>
      </c>
      <c r="J22">
        <v>1</v>
      </c>
      <c r="K22">
        <v>0</v>
      </c>
    </row>
    <row r="23" spans="1:11" x14ac:dyDescent="0.25">
      <c r="A23" t="s">
        <v>34</v>
      </c>
      <c r="B23">
        <v>1913.41</v>
      </c>
      <c r="C23">
        <v>1897.63</v>
      </c>
      <c r="D23">
        <v>1861.14</v>
      </c>
      <c r="E23">
        <v>1838.45</v>
      </c>
      <c r="F23">
        <v>523.01300000000003</v>
      </c>
      <c r="G23">
        <v>0</v>
      </c>
      <c r="H23">
        <v>523.01300000000003</v>
      </c>
      <c r="I23">
        <v>1</v>
      </c>
      <c r="J23">
        <v>1</v>
      </c>
      <c r="K23">
        <v>0</v>
      </c>
    </row>
    <row r="24" spans="1:11" x14ac:dyDescent="0.25">
      <c r="A24" t="s">
        <v>34</v>
      </c>
      <c r="B24">
        <v>1915.99</v>
      </c>
      <c r="C24">
        <v>1900.53</v>
      </c>
      <c r="D24">
        <v>1863.89</v>
      </c>
      <c r="E24">
        <v>1841.2</v>
      </c>
      <c r="F24">
        <v>525.452</v>
      </c>
      <c r="G24">
        <v>0</v>
      </c>
      <c r="H24">
        <v>525.452</v>
      </c>
      <c r="I24">
        <v>1</v>
      </c>
      <c r="J24">
        <v>1</v>
      </c>
      <c r="K24">
        <v>0</v>
      </c>
    </row>
    <row r="25" spans="1:11" x14ac:dyDescent="0.25">
      <c r="A25" t="s">
        <v>34</v>
      </c>
      <c r="B25">
        <v>1917.93</v>
      </c>
      <c r="C25">
        <v>1902.05</v>
      </c>
      <c r="D25">
        <v>1865.44</v>
      </c>
      <c r="E25">
        <v>1842.76</v>
      </c>
      <c r="F25">
        <v>526.93600000000004</v>
      </c>
      <c r="G25">
        <v>0</v>
      </c>
      <c r="H25">
        <v>526.93600000000004</v>
      </c>
      <c r="I25">
        <v>1</v>
      </c>
      <c r="J25">
        <v>1</v>
      </c>
      <c r="K25">
        <v>0</v>
      </c>
    </row>
    <row r="26" spans="1:11" x14ac:dyDescent="0.25">
      <c r="A26" t="s">
        <v>34</v>
      </c>
      <c r="B26">
        <v>1911.7</v>
      </c>
      <c r="C26">
        <v>1895.81</v>
      </c>
      <c r="D26">
        <v>1859.33</v>
      </c>
      <c r="E26">
        <v>1836.66</v>
      </c>
      <c r="F26">
        <v>521.16</v>
      </c>
      <c r="G26">
        <v>0</v>
      </c>
      <c r="H26">
        <v>521.16</v>
      </c>
      <c r="I26">
        <v>1</v>
      </c>
      <c r="J26">
        <v>1</v>
      </c>
      <c r="K26">
        <v>0</v>
      </c>
    </row>
    <row r="27" spans="1:11" x14ac:dyDescent="0.25">
      <c r="A27" t="s">
        <v>34</v>
      </c>
      <c r="B27">
        <v>1913.82</v>
      </c>
      <c r="C27">
        <v>1898.03</v>
      </c>
      <c r="D27">
        <v>1861.53</v>
      </c>
      <c r="E27">
        <v>1838.85</v>
      </c>
      <c r="F27">
        <v>522.83399999999995</v>
      </c>
      <c r="G27">
        <v>0</v>
      </c>
      <c r="H27">
        <v>522.83399999999995</v>
      </c>
      <c r="I27">
        <v>1</v>
      </c>
      <c r="J27">
        <v>1</v>
      </c>
      <c r="K27">
        <v>0</v>
      </c>
    </row>
    <row r="28" spans="1:11" x14ac:dyDescent="0.25">
      <c r="A28" t="s">
        <v>34</v>
      </c>
      <c r="B28">
        <v>1912.9</v>
      </c>
      <c r="C28">
        <v>1897.46</v>
      </c>
      <c r="D28">
        <v>1860.91</v>
      </c>
      <c r="E28">
        <v>1838.23</v>
      </c>
      <c r="F28">
        <v>522.62</v>
      </c>
      <c r="G28">
        <v>0</v>
      </c>
      <c r="H28">
        <v>522.62</v>
      </c>
      <c r="I28">
        <v>1</v>
      </c>
      <c r="J28">
        <v>1</v>
      </c>
      <c r="K28">
        <v>0</v>
      </c>
    </row>
    <row r="29" spans="1:11" x14ac:dyDescent="0.25">
      <c r="A29" t="s">
        <v>34</v>
      </c>
      <c r="B29">
        <v>1911.68</v>
      </c>
      <c r="C29">
        <v>1896.31</v>
      </c>
      <c r="D29">
        <v>1859.85</v>
      </c>
      <c r="E29">
        <v>1837.22</v>
      </c>
      <c r="F29">
        <v>521.39</v>
      </c>
      <c r="G29">
        <v>0</v>
      </c>
      <c r="H29">
        <v>521.39</v>
      </c>
      <c r="I29">
        <v>1</v>
      </c>
      <c r="J29">
        <v>1</v>
      </c>
      <c r="K29">
        <v>0</v>
      </c>
    </row>
    <row r="30" spans="1:11" x14ac:dyDescent="0.25">
      <c r="A30" t="s">
        <v>34</v>
      </c>
      <c r="B30">
        <v>1914.19</v>
      </c>
      <c r="C30">
        <v>1898.75</v>
      </c>
      <c r="D30">
        <v>1862.26</v>
      </c>
      <c r="E30">
        <v>1839.59</v>
      </c>
      <c r="F30">
        <v>524.22400000000005</v>
      </c>
      <c r="G30">
        <v>0</v>
      </c>
      <c r="H30">
        <v>524.22400000000005</v>
      </c>
      <c r="I30">
        <v>1</v>
      </c>
      <c r="J30">
        <v>1</v>
      </c>
      <c r="K30">
        <v>0</v>
      </c>
    </row>
    <row r="31" spans="1:11" x14ac:dyDescent="0.25">
      <c r="A31" t="s">
        <v>34</v>
      </c>
      <c r="B31">
        <v>1913.15</v>
      </c>
      <c r="C31">
        <v>1897.68</v>
      </c>
      <c r="D31">
        <v>1861.18</v>
      </c>
      <c r="E31">
        <v>1838.51</v>
      </c>
      <c r="F31">
        <v>522.86699999999996</v>
      </c>
      <c r="G31">
        <v>0</v>
      </c>
      <c r="H31">
        <v>522.86699999999996</v>
      </c>
      <c r="I31">
        <v>1</v>
      </c>
      <c r="J31">
        <v>1</v>
      </c>
      <c r="K31">
        <v>0</v>
      </c>
    </row>
    <row r="32" spans="1:11" x14ac:dyDescent="0.25">
      <c r="A32" t="s">
        <v>34</v>
      </c>
      <c r="B32">
        <v>1911.32</v>
      </c>
      <c r="C32">
        <v>1895.78</v>
      </c>
      <c r="D32">
        <v>1859.21</v>
      </c>
      <c r="E32">
        <v>1836.6</v>
      </c>
      <c r="F32">
        <v>521.26499999999999</v>
      </c>
      <c r="G32">
        <v>0</v>
      </c>
      <c r="H32">
        <v>521.26499999999999</v>
      </c>
      <c r="I32">
        <v>1</v>
      </c>
      <c r="J32">
        <v>1</v>
      </c>
      <c r="K32">
        <v>0</v>
      </c>
    </row>
    <row r="33" spans="1:11" x14ac:dyDescent="0.25">
      <c r="A33" t="s">
        <v>34</v>
      </c>
      <c r="B33">
        <v>1912.91</v>
      </c>
      <c r="C33">
        <v>1897.16</v>
      </c>
      <c r="D33">
        <v>1860.71</v>
      </c>
      <c r="E33">
        <v>1838.04</v>
      </c>
      <c r="F33">
        <v>522.33900000000006</v>
      </c>
      <c r="G33">
        <v>0</v>
      </c>
      <c r="H33">
        <v>522.33900000000006</v>
      </c>
      <c r="I33">
        <v>1</v>
      </c>
      <c r="J33">
        <v>1</v>
      </c>
      <c r="K33">
        <v>0</v>
      </c>
    </row>
    <row r="34" spans="1:11" x14ac:dyDescent="0.25">
      <c r="A34" t="s">
        <v>34</v>
      </c>
      <c r="B34">
        <v>1912.55</v>
      </c>
      <c r="C34">
        <v>1896.57</v>
      </c>
      <c r="D34">
        <v>1860.06</v>
      </c>
      <c r="E34">
        <v>1837.41</v>
      </c>
      <c r="F34">
        <v>521.60400000000004</v>
      </c>
      <c r="G34">
        <v>0</v>
      </c>
      <c r="H34">
        <v>521.60400000000004</v>
      </c>
      <c r="I34">
        <v>1</v>
      </c>
      <c r="J34">
        <v>1</v>
      </c>
      <c r="K34">
        <v>0</v>
      </c>
    </row>
    <row r="35" spans="1:11" x14ac:dyDescent="0.25">
      <c r="A35" t="s">
        <v>34</v>
      </c>
      <c r="B35">
        <v>1913.21</v>
      </c>
      <c r="C35">
        <v>1897.79</v>
      </c>
      <c r="D35">
        <v>1861.09</v>
      </c>
      <c r="E35">
        <v>1838.44</v>
      </c>
      <c r="F35">
        <v>522.56200000000001</v>
      </c>
      <c r="G35">
        <v>0</v>
      </c>
      <c r="H35">
        <v>522.56200000000001</v>
      </c>
      <c r="I35">
        <v>1</v>
      </c>
      <c r="J35">
        <v>1</v>
      </c>
      <c r="K35">
        <v>0</v>
      </c>
    </row>
    <row r="36" spans="1:11" x14ac:dyDescent="0.25">
      <c r="A36" t="s">
        <v>34</v>
      </c>
      <c r="B36">
        <v>1916.9</v>
      </c>
      <c r="C36">
        <v>1900.95</v>
      </c>
      <c r="D36">
        <v>1864.21</v>
      </c>
      <c r="E36">
        <v>1841.53</v>
      </c>
      <c r="F36">
        <v>525.51400000000001</v>
      </c>
      <c r="G36">
        <v>0</v>
      </c>
      <c r="H36">
        <v>525.51400000000001</v>
      </c>
      <c r="I36">
        <v>1</v>
      </c>
      <c r="J36">
        <v>1</v>
      </c>
      <c r="K36">
        <v>0</v>
      </c>
    </row>
    <row r="37" spans="1:11" x14ac:dyDescent="0.25">
      <c r="A37" t="s">
        <v>34</v>
      </c>
      <c r="B37">
        <v>1911.48</v>
      </c>
      <c r="C37">
        <v>1896.1</v>
      </c>
      <c r="D37">
        <v>1859.74</v>
      </c>
      <c r="E37">
        <v>1837.05</v>
      </c>
      <c r="F37">
        <v>521.29</v>
      </c>
      <c r="G37">
        <v>0</v>
      </c>
      <c r="H37">
        <v>521.29</v>
      </c>
      <c r="I37">
        <v>1</v>
      </c>
      <c r="J37">
        <v>1</v>
      </c>
      <c r="K37">
        <v>0</v>
      </c>
    </row>
    <row r="38" spans="1:11" x14ac:dyDescent="0.25">
      <c r="A38" t="s">
        <v>34</v>
      </c>
      <c r="B38">
        <v>1913</v>
      </c>
      <c r="C38">
        <v>1897.51</v>
      </c>
      <c r="D38">
        <v>1861.03</v>
      </c>
      <c r="E38">
        <v>1838.36</v>
      </c>
      <c r="F38">
        <v>522.29</v>
      </c>
      <c r="G38">
        <v>0</v>
      </c>
      <c r="H38">
        <v>522.29</v>
      </c>
      <c r="I38">
        <v>1</v>
      </c>
      <c r="J38">
        <v>1</v>
      </c>
      <c r="K38">
        <v>0</v>
      </c>
    </row>
    <row r="39" spans="1:11" x14ac:dyDescent="0.25">
      <c r="A39" t="s">
        <v>34</v>
      </c>
      <c r="B39">
        <v>1915.08</v>
      </c>
      <c r="C39">
        <v>1899.66</v>
      </c>
      <c r="D39">
        <v>1863.26</v>
      </c>
      <c r="E39">
        <v>1840.6</v>
      </c>
      <c r="F39">
        <v>525.13599999999997</v>
      </c>
      <c r="G39">
        <v>0</v>
      </c>
      <c r="H39">
        <v>525.13599999999997</v>
      </c>
      <c r="I39">
        <v>1</v>
      </c>
      <c r="J39">
        <v>1</v>
      </c>
      <c r="K39">
        <v>0</v>
      </c>
    </row>
    <row r="40" spans="1:11" x14ac:dyDescent="0.25">
      <c r="A40" t="s">
        <v>34</v>
      </c>
      <c r="B40">
        <v>1915.27</v>
      </c>
      <c r="C40">
        <v>1899.38</v>
      </c>
      <c r="D40">
        <v>1862.85</v>
      </c>
      <c r="E40">
        <v>1840.2</v>
      </c>
      <c r="F40">
        <v>524.56299999999999</v>
      </c>
      <c r="G40">
        <v>0</v>
      </c>
      <c r="H40">
        <v>524.56299999999999</v>
      </c>
      <c r="I40">
        <v>1</v>
      </c>
      <c r="J40">
        <v>1</v>
      </c>
      <c r="K40">
        <v>0</v>
      </c>
    </row>
    <row r="41" spans="1:11" x14ac:dyDescent="0.25">
      <c r="A41" t="s">
        <v>34</v>
      </c>
      <c r="B41">
        <v>1911.56</v>
      </c>
      <c r="C41">
        <v>1896.13</v>
      </c>
      <c r="D41">
        <v>1859.84</v>
      </c>
      <c r="E41">
        <v>1837.18</v>
      </c>
      <c r="F41">
        <v>521.53499999999997</v>
      </c>
      <c r="G41">
        <v>0</v>
      </c>
      <c r="H41">
        <v>521.53499999999997</v>
      </c>
      <c r="I41">
        <v>1</v>
      </c>
      <c r="J41">
        <v>1</v>
      </c>
      <c r="K41">
        <v>0</v>
      </c>
    </row>
    <row r="42" spans="1:11" x14ac:dyDescent="0.25">
      <c r="A42" t="s">
        <v>34</v>
      </c>
      <c r="B42">
        <v>1915.45</v>
      </c>
      <c r="C42">
        <v>1899.53</v>
      </c>
      <c r="D42">
        <v>1863.1</v>
      </c>
      <c r="E42">
        <v>1840.47</v>
      </c>
      <c r="F42">
        <v>524.78599999999994</v>
      </c>
      <c r="G42">
        <v>0</v>
      </c>
      <c r="H42">
        <v>524.78599999999994</v>
      </c>
      <c r="I42">
        <v>1</v>
      </c>
      <c r="J42">
        <v>1</v>
      </c>
      <c r="K42">
        <v>0</v>
      </c>
    </row>
    <row r="43" spans="1:11" x14ac:dyDescent="0.25">
      <c r="A43" t="s">
        <v>34</v>
      </c>
      <c r="B43">
        <v>1912.6</v>
      </c>
      <c r="C43">
        <v>1897.08</v>
      </c>
      <c r="D43">
        <v>1860.65</v>
      </c>
      <c r="E43">
        <v>1837.98</v>
      </c>
      <c r="F43">
        <v>522.048</v>
      </c>
      <c r="G43">
        <v>0</v>
      </c>
      <c r="H43">
        <v>522.048</v>
      </c>
      <c r="I43">
        <v>1</v>
      </c>
      <c r="J43">
        <v>1</v>
      </c>
      <c r="K43">
        <v>0</v>
      </c>
    </row>
    <row r="44" spans="1:11" x14ac:dyDescent="0.25">
      <c r="A44" t="s">
        <v>34</v>
      </c>
      <c r="B44">
        <v>1913.98</v>
      </c>
      <c r="C44">
        <v>1897.68</v>
      </c>
      <c r="D44">
        <v>1861.22</v>
      </c>
      <c r="E44">
        <v>1838.53</v>
      </c>
      <c r="F44">
        <v>521.827</v>
      </c>
      <c r="G44">
        <v>0</v>
      </c>
      <c r="H44">
        <v>521.827</v>
      </c>
      <c r="I44">
        <v>1</v>
      </c>
      <c r="J44">
        <v>1</v>
      </c>
      <c r="K44">
        <v>0</v>
      </c>
    </row>
    <row r="45" spans="1:11" x14ac:dyDescent="0.25">
      <c r="A45" t="s">
        <v>34</v>
      </c>
      <c r="B45">
        <v>1913.57</v>
      </c>
      <c r="C45">
        <v>1898.18</v>
      </c>
      <c r="D45">
        <v>1861.85</v>
      </c>
      <c r="E45">
        <v>1839.17</v>
      </c>
      <c r="F45">
        <v>522.51599999999996</v>
      </c>
      <c r="G45">
        <v>0</v>
      </c>
      <c r="H45">
        <v>522.51599999999996</v>
      </c>
      <c r="I45">
        <v>1</v>
      </c>
      <c r="J45">
        <v>1</v>
      </c>
      <c r="K45">
        <v>0</v>
      </c>
    </row>
    <row r="46" spans="1:11" x14ac:dyDescent="0.25">
      <c r="A46" t="s">
        <v>34</v>
      </c>
      <c r="B46">
        <v>1915.52</v>
      </c>
      <c r="C46">
        <v>1899.95</v>
      </c>
      <c r="D46">
        <v>1863.29</v>
      </c>
      <c r="E46">
        <v>1840.61</v>
      </c>
      <c r="F46">
        <v>524.44399999999996</v>
      </c>
      <c r="G46">
        <v>0</v>
      </c>
      <c r="H46">
        <v>524.44399999999996</v>
      </c>
      <c r="I46">
        <v>1</v>
      </c>
      <c r="J46">
        <v>1</v>
      </c>
      <c r="K46">
        <v>0</v>
      </c>
    </row>
    <row r="47" spans="1:11" x14ac:dyDescent="0.25">
      <c r="A47" t="s">
        <v>34</v>
      </c>
      <c r="B47">
        <v>1916.05</v>
      </c>
      <c r="C47">
        <v>1900.6</v>
      </c>
      <c r="D47">
        <v>1864.04</v>
      </c>
      <c r="E47">
        <v>1841.38</v>
      </c>
      <c r="F47">
        <v>524.57299999999998</v>
      </c>
      <c r="G47">
        <v>0</v>
      </c>
      <c r="H47">
        <v>524.57299999999998</v>
      </c>
      <c r="I47">
        <v>1</v>
      </c>
      <c r="J47">
        <v>1</v>
      </c>
      <c r="K47">
        <v>0</v>
      </c>
    </row>
    <row r="48" spans="1:11" x14ac:dyDescent="0.25">
      <c r="A48" t="s">
        <v>34</v>
      </c>
      <c r="B48">
        <v>1916.35</v>
      </c>
      <c r="C48">
        <v>1900.76</v>
      </c>
      <c r="D48">
        <v>1864.02</v>
      </c>
      <c r="E48">
        <v>1841.35</v>
      </c>
      <c r="F48">
        <v>525.02599999999995</v>
      </c>
      <c r="G48">
        <v>0</v>
      </c>
      <c r="H48">
        <v>525.02599999999995</v>
      </c>
      <c r="I48">
        <v>1</v>
      </c>
      <c r="J48">
        <v>1</v>
      </c>
      <c r="K48">
        <v>0</v>
      </c>
    </row>
    <row r="49" spans="1:25" x14ac:dyDescent="0.25">
      <c r="A49" t="s">
        <v>34</v>
      </c>
      <c r="B49">
        <v>1915.25</v>
      </c>
      <c r="C49">
        <v>1899.8</v>
      </c>
      <c r="D49">
        <v>1863.32</v>
      </c>
      <c r="E49">
        <v>1840.67</v>
      </c>
      <c r="F49">
        <v>524.69200000000001</v>
      </c>
      <c r="G49">
        <v>0</v>
      </c>
      <c r="H49">
        <v>524.69200000000001</v>
      </c>
      <c r="I49">
        <v>1</v>
      </c>
      <c r="J49">
        <v>1</v>
      </c>
      <c r="K49">
        <v>0</v>
      </c>
    </row>
    <row r="50" spans="1:25" x14ac:dyDescent="0.25">
      <c r="A50" t="s">
        <v>34</v>
      </c>
      <c r="B50">
        <v>1915.63</v>
      </c>
      <c r="C50">
        <v>1900.05</v>
      </c>
      <c r="D50">
        <v>1863.58</v>
      </c>
      <c r="E50">
        <v>1840.88</v>
      </c>
      <c r="F50">
        <v>524.68899999999996</v>
      </c>
      <c r="G50">
        <v>0</v>
      </c>
      <c r="H50">
        <v>524.68899999999996</v>
      </c>
      <c r="I50">
        <v>1</v>
      </c>
      <c r="J50">
        <v>1</v>
      </c>
      <c r="K50">
        <v>0</v>
      </c>
    </row>
    <row r="51" spans="1:25" x14ac:dyDescent="0.25">
      <c r="A51" t="s">
        <v>34</v>
      </c>
      <c r="B51">
        <v>1914.19</v>
      </c>
      <c r="C51">
        <v>1898.77</v>
      </c>
      <c r="D51">
        <v>1862.32</v>
      </c>
      <c r="E51">
        <v>1839.64</v>
      </c>
      <c r="F51">
        <v>523.59</v>
      </c>
      <c r="G51">
        <v>0</v>
      </c>
      <c r="H51">
        <v>523.59</v>
      </c>
      <c r="I51">
        <v>1</v>
      </c>
      <c r="J51">
        <v>1</v>
      </c>
      <c r="K51">
        <v>0</v>
      </c>
    </row>
    <row r="52" spans="1:25" x14ac:dyDescent="0.25">
      <c r="A52" t="s">
        <v>34</v>
      </c>
      <c r="B52">
        <v>1912.83</v>
      </c>
      <c r="C52">
        <v>1897.27</v>
      </c>
      <c r="D52">
        <v>1860.65</v>
      </c>
      <c r="E52">
        <v>1837.96</v>
      </c>
      <c r="F52">
        <v>521.78099999999995</v>
      </c>
      <c r="G52">
        <v>0</v>
      </c>
      <c r="H52">
        <v>521.78099999999995</v>
      </c>
      <c r="I52">
        <v>1</v>
      </c>
      <c r="J52">
        <v>1</v>
      </c>
      <c r="K52">
        <v>0</v>
      </c>
    </row>
    <row r="53" spans="1:25" x14ac:dyDescent="0.25">
      <c r="A53" t="s">
        <v>34</v>
      </c>
      <c r="B53">
        <v>1916.76</v>
      </c>
      <c r="C53">
        <v>1901.31</v>
      </c>
      <c r="D53">
        <v>1865.03</v>
      </c>
      <c r="E53">
        <v>1842.38</v>
      </c>
      <c r="F53">
        <v>526.32600000000002</v>
      </c>
      <c r="G53">
        <v>0</v>
      </c>
      <c r="H53">
        <v>526.32600000000002</v>
      </c>
      <c r="I53">
        <v>1</v>
      </c>
      <c r="J53">
        <v>1</v>
      </c>
      <c r="K53">
        <v>0</v>
      </c>
    </row>
    <row r="54" spans="1:25" x14ac:dyDescent="0.25">
      <c r="A54" t="s">
        <v>34</v>
      </c>
      <c r="B54">
        <v>1916.84</v>
      </c>
      <c r="C54">
        <v>1901.36</v>
      </c>
      <c r="D54">
        <v>1864.72</v>
      </c>
      <c r="E54">
        <v>1842.02</v>
      </c>
      <c r="F54">
        <v>526.27700000000004</v>
      </c>
      <c r="G54">
        <v>0</v>
      </c>
      <c r="H54">
        <v>526.27700000000004</v>
      </c>
      <c r="I54">
        <v>1</v>
      </c>
      <c r="J54">
        <v>1</v>
      </c>
      <c r="K54">
        <v>0</v>
      </c>
    </row>
    <row r="55" spans="1:25" x14ac:dyDescent="0.25">
      <c r="A55" t="s">
        <v>34</v>
      </c>
      <c r="B55">
        <v>1913.7</v>
      </c>
      <c r="C55">
        <v>1898.27</v>
      </c>
      <c r="D55">
        <v>1861.78</v>
      </c>
      <c r="E55">
        <v>1839.1</v>
      </c>
      <c r="F55">
        <v>523.32299999999998</v>
      </c>
      <c r="G55">
        <v>0</v>
      </c>
      <c r="H55">
        <v>523.32299999999998</v>
      </c>
      <c r="I55">
        <v>1</v>
      </c>
      <c r="J55">
        <v>1</v>
      </c>
      <c r="K55">
        <v>0</v>
      </c>
      <c r="R55" t="s">
        <v>69</v>
      </c>
      <c r="U55" t="s">
        <v>68</v>
      </c>
      <c r="X55" t="s">
        <v>66</v>
      </c>
    </row>
    <row r="56" spans="1:25" x14ac:dyDescent="0.25">
      <c r="A56" t="s">
        <v>34</v>
      </c>
      <c r="B56">
        <v>1915.5</v>
      </c>
      <c r="C56">
        <v>1899.92</v>
      </c>
      <c r="D56">
        <v>1863.27</v>
      </c>
      <c r="E56">
        <v>1840.62</v>
      </c>
      <c r="F56">
        <v>524.63099999999997</v>
      </c>
      <c r="G56">
        <v>0</v>
      </c>
      <c r="H56">
        <v>524.63099999999997</v>
      </c>
      <c r="I56">
        <v>1</v>
      </c>
      <c r="J56">
        <v>1</v>
      </c>
      <c r="K56">
        <v>0</v>
      </c>
      <c r="R56">
        <f>AVERAGE(B7:B56)</f>
        <v>1913.8788000000006</v>
      </c>
      <c r="S56">
        <f>AVERAGE(C7:C56)</f>
        <v>1898.2583999999999</v>
      </c>
      <c r="U56">
        <f>_xlfn.VAR.P(B7:B56)</f>
        <v>3.5823865599999851</v>
      </c>
      <c r="V56">
        <f>_xlfn.VAR.P(C7:C56)</f>
        <v>3.6244734400000236</v>
      </c>
      <c r="X56">
        <f>1.96*SQRT(U56)/50</f>
        <v>7.4194598749224169E-2</v>
      </c>
      <c r="Y56">
        <f>1.96*SQRT(V56)/50</f>
        <v>7.4629155608526329E-2</v>
      </c>
    </row>
    <row r="57" spans="1:25" x14ac:dyDescent="0.25">
      <c r="A57" t="s">
        <v>110</v>
      </c>
      <c r="B57">
        <v>95700.655763999996</v>
      </c>
      <c r="C57" t="s">
        <v>36</v>
      </c>
    </row>
    <row r="58" spans="1:25" x14ac:dyDescent="0.25">
      <c r="A58" t="s">
        <v>35</v>
      </c>
      <c r="B58">
        <v>1908.76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</row>
    <row r="59" spans="1:25" x14ac:dyDescent="0.25">
      <c r="A59" t="s">
        <v>35</v>
      </c>
      <c r="B59">
        <v>1911.22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</row>
    <row r="60" spans="1:25" x14ac:dyDescent="0.25">
      <c r="A60" t="s">
        <v>35</v>
      </c>
      <c r="B60">
        <v>1912.7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</row>
    <row r="61" spans="1:25" x14ac:dyDescent="0.25">
      <c r="A61" t="s">
        <v>35</v>
      </c>
      <c r="B61">
        <v>1910.24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</row>
    <row r="62" spans="1:25" x14ac:dyDescent="0.25">
      <c r="A62" t="s">
        <v>35</v>
      </c>
      <c r="B62">
        <v>1914.87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</row>
    <row r="63" spans="1:25" x14ac:dyDescent="0.25">
      <c r="A63" t="s">
        <v>35</v>
      </c>
      <c r="B63">
        <v>1912.17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</row>
    <row r="64" spans="1:25" x14ac:dyDescent="0.25">
      <c r="A64" t="s">
        <v>35</v>
      </c>
      <c r="B64">
        <v>1910.22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</row>
    <row r="65" spans="1:11" x14ac:dyDescent="0.25">
      <c r="A65" t="s">
        <v>35</v>
      </c>
      <c r="B65">
        <v>1908.18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</row>
    <row r="66" spans="1:11" x14ac:dyDescent="0.25">
      <c r="A66" t="s">
        <v>35</v>
      </c>
      <c r="B66">
        <v>1911.64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</row>
    <row r="67" spans="1:11" x14ac:dyDescent="0.25">
      <c r="A67" t="s">
        <v>35</v>
      </c>
      <c r="B67">
        <v>1908.67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</row>
    <row r="68" spans="1:11" x14ac:dyDescent="0.25">
      <c r="A68" t="s">
        <v>35</v>
      </c>
      <c r="B68">
        <v>1911.73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</row>
    <row r="69" spans="1:11" x14ac:dyDescent="0.25">
      <c r="A69" t="s">
        <v>35</v>
      </c>
      <c r="B69">
        <v>1909.12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</row>
    <row r="70" spans="1:11" x14ac:dyDescent="0.25">
      <c r="A70" t="s">
        <v>35</v>
      </c>
      <c r="B70">
        <v>1913.3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</row>
    <row r="71" spans="1:11" x14ac:dyDescent="0.25">
      <c r="A71" t="s">
        <v>35</v>
      </c>
      <c r="B71">
        <v>1909.48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</row>
    <row r="72" spans="1:11" x14ac:dyDescent="0.25">
      <c r="A72" t="s">
        <v>35</v>
      </c>
      <c r="B72">
        <v>1908.84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</row>
    <row r="73" spans="1:11" x14ac:dyDescent="0.25">
      <c r="A73" t="s">
        <v>35</v>
      </c>
      <c r="B73">
        <v>1908.52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</row>
    <row r="74" spans="1:11" x14ac:dyDescent="0.25">
      <c r="A74" t="s">
        <v>35</v>
      </c>
      <c r="B74">
        <v>1911.15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</row>
    <row r="75" spans="1:11" x14ac:dyDescent="0.25">
      <c r="A75" t="s">
        <v>35</v>
      </c>
      <c r="B75">
        <v>1909.38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</row>
    <row r="76" spans="1:11" x14ac:dyDescent="0.25">
      <c r="A76" t="s">
        <v>35</v>
      </c>
      <c r="B76">
        <v>1912.72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</row>
    <row r="77" spans="1:11" x14ac:dyDescent="0.25">
      <c r="A77" t="s">
        <v>35</v>
      </c>
      <c r="B77">
        <v>1912.83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</row>
    <row r="78" spans="1:11" x14ac:dyDescent="0.25">
      <c r="A78" t="s">
        <v>35</v>
      </c>
      <c r="B78">
        <v>1907.15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</row>
    <row r="79" spans="1:11" x14ac:dyDescent="0.25">
      <c r="A79" t="s">
        <v>35</v>
      </c>
      <c r="B79">
        <v>1911.38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</row>
    <row r="80" spans="1:11" x14ac:dyDescent="0.25">
      <c r="A80" t="s">
        <v>35</v>
      </c>
      <c r="B80">
        <v>1908.24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</row>
    <row r="81" spans="1:11" x14ac:dyDescent="0.25">
      <c r="A81" t="s">
        <v>35</v>
      </c>
      <c r="B81">
        <v>1907.65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</row>
    <row r="82" spans="1:11" x14ac:dyDescent="0.25">
      <c r="A82" t="s">
        <v>35</v>
      </c>
      <c r="B82">
        <v>1907.35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</row>
    <row r="83" spans="1:11" x14ac:dyDescent="0.25">
      <c r="A83" t="s">
        <v>35</v>
      </c>
      <c r="B83">
        <v>1909.84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</row>
    <row r="84" spans="1:11" x14ac:dyDescent="0.25">
      <c r="A84" t="s">
        <v>35</v>
      </c>
      <c r="B84">
        <v>1910.84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</row>
    <row r="85" spans="1:11" x14ac:dyDescent="0.25">
      <c r="A85" t="s">
        <v>35</v>
      </c>
      <c r="B85">
        <v>1908.81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</row>
    <row r="86" spans="1:11" x14ac:dyDescent="0.25">
      <c r="A86" t="s">
        <v>35</v>
      </c>
      <c r="B86">
        <v>1908.65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</row>
    <row r="87" spans="1:11" x14ac:dyDescent="0.25">
      <c r="A87" t="s">
        <v>35</v>
      </c>
      <c r="B87">
        <v>1911.57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</row>
    <row r="88" spans="1:11" x14ac:dyDescent="0.25">
      <c r="A88" t="s">
        <v>35</v>
      </c>
      <c r="B88">
        <v>1910.54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</row>
    <row r="89" spans="1:11" x14ac:dyDescent="0.25">
      <c r="A89" t="s">
        <v>35</v>
      </c>
      <c r="B89">
        <v>1908.8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</row>
    <row r="90" spans="1:11" x14ac:dyDescent="0.25">
      <c r="A90" t="s">
        <v>35</v>
      </c>
      <c r="B90">
        <v>1907.44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</row>
    <row r="91" spans="1:11" x14ac:dyDescent="0.25">
      <c r="A91" t="s">
        <v>35</v>
      </c>
      <c r="B91">
        <v>1907.06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</row>
    <row r="92" spans="1:11" x14ac:dyDescent="0.25">
      <c r="A92" t="s">
        <v>35</v>
      </c>
      <c r="B92">
        <v>1911.29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</row>
    <row r="93" spans="1:11" x14ac:dyDescent="0.25">
      <c r="A93" t="s">
        <v>35</v>
      </c>
      <c r="B93">
        <v>1909.91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</row>
    <row r="94" spans="1:11" x14ac:dyDescent="0.25">
      <c r="A94" t="s">
        <v>35</v>
      </c>
      <c r="B94">
        <v>1915.01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</row>
    <row r="95" spans="1:11" x14ac:dyDescent="0.25">
      <c r="A95" t="s">
        <v>35</v>
      </c>
      <c r="B95">
        <v>1913.96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</row>
    <row r="96" spans="1:11" x14ac:dyDescent="0.25">
      <c r="A96" t="s">
        <v>35</v>
      </c>
      <c r="B96">
        <v>1909.59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</row>
    <row r="97" spans="1:25" x14ac:dyDescent="0.25">
      <c r="A97" t="s">
        <v>35</v>
      </c>
      <c r="B97">
        <v>1912.4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</row>
    <row r="98" spans="1:25" x14ac:dyDescent="0.25">
      <c r="A98" t="s">
        <v>35</v>
      </c>
      <c r="B98">
        <v>1910.36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</row>
    <row r="99" spans="1:25" x14ac:dyDescent="0.25">
      <c r="A99" t="s">
        <v>35</v>
      </c>
      <c r="B99">
        <v>1908.22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</row>
    <row r="100" spans="1:25" x14ac:dyDescent="0.25">
      <c r="A100" t="s">
        <v>35</v>
      </c>
      <c r="B100">
        <v>1908.65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</row>
    <row r="101" spans="1:25" x14ac:dyDescent="0.25">
      <c r="A101" t="s">
        <v>35</v>
      </c>
      <c r="B101">
        <v>1909.59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</row>
    <row r="102" spans="1:25" x14ac:dyDescent="0.25">
      <c r="A102" t="s">
        <v>35</v>
      </c>
      <c r="B102">
        <v>1910.36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</row>
    <row r="103" spans="1:25" x14ac:dyDescent="0.25">
      <c r="A103" t="s">
        <v>35</v>
      </c>
      <c r="B103">
        <v>1910.03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</row>
    <row r="104" spans="1:25" x14ac:dyDescent="0.25">
      <c r="A104" t="s">
        <v>35</v>
      </c>
      <c r="B104">
        <v>1912.73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</row>
    <row r="105" spans="1:25" x14ac:dyDescent="0.25">
      <c r="A105" t="s">
        <v>35</v>
      </c>
      <c r="B105">
        <v>1909.68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</row>
    <row r="106" spans="1:25" x14ac:dyDescent="0.25">
      <c r="A106" t="s">
        <v>35</v>
      </c>
      <c r="B106">
        <v>1911.5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</row>
    <row r="107" spans="1:25" x14ac:dyDescent="0.25">
      <c r="A107" t="s">
        <v>35</v>
      </c>
      <c r="B107">
        <v>1907.53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</row>
    <row r="108" spans="1:25" x14ac:dyDescent="0.25">
      <c r="A108" t="s">
        <v>35</v>
      </c>
      <c r="B108">
        <v>1912.03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</row>
    <row r="109" spans="1:25" x14ac:dyDescent="0.25">
      <c r="A109" t="s">
        <v>35</v>
      </c>
      <c r="B109">
        <v>1909.65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</row>
    <row r="110" spans="1:25" x14ac:dyDescent="0.25">
      <c r="A110" t="s">
        <v>35</v>
      </c>
      <c r="B110">
        <v>1908.74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</row>
    <row r="111" spans="1:25" x14ac:dyDescent="0.25">
      <c r="A111" t="s">
        <v>35</v>
      </c>
      <c r="B111">
        <v>1912.41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R111" t="s">
        <v>69</v>
      </c>
      <c r="U111" t="s">
        <v>68</v>
      </c>
      <c r="X111" t="s">
        <v>66</v>
      </c>
    </row>
    <row r="112" spans="1:25" x14ac:dyDescent="0.25">
      <c r="A112" t="s">
        <v>35</v>
      </c>
      <c r="B112">
        <v>1909.19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R112">
        <f>AVERAGE(B63:B112)</f>
        <v>1910.1219999999998</v>
      </c>
      <c r="S112">
        <f>AVERAGE(C63:C112)</f>
        <v>0</v>
      </c>
      <c r="U112">
        <f>_xlfn.VAR.P(B63:B112)</f>
        <v>3.5679480000000026</v>
      </c>
      <c r="V112">
        <f>_xlfn.VAR.P(C63:C112)</f>
        <v>0</v>
      </c>
      <c r="X112">
        <f>1.96*SQRT(U112)/50</f>
        <v>7.4044929702985096E-2</v>
      </c>
      <c r="Y112">
        <f>1.96*SQRT(V112)/50</f>
        <v>0</v>
      </c>
    </row>
    <row r="113" spans="1:9" x14ac:dyDescent="0.25">
      <c r="A113" t="s">
        <v>35</v>
      </c>
      <c r="B113">
        <v>95512.542002000002</v>
      </c>
      <c r="C113" t="s">
        <v>36</v>
      </c>
    </row>
    <row r="114" spans="1:9" x14ac:dyDescent="0.25">
      <c r="A114" t="s">
        <v>37</v>
      </c>
      <c r="B114">
        <v>1943.35</v>
      </c>
      <c r="C114">
        <v>1941.1</v>
      </c>
      <c r="D114">
        <v>1902.58</v>
      </c>
      <c r="E114">
        <v>1878.37</v>
      </c>
      <c r="F114">
        <v>518.80499999999995</v>
      </c>
      <c r="G114">
        <v>1</v>
      </c>
      <c r="H114">
        <v>1</v>
      </c>
      <c r="I114">
        <v>0</v>
      </c>
    </row>
    <row r="115" spans="1:9" x14ac:dyDescent="0.25">
      <c r="A115" t="s">
        <v>37</v>
      </c>
      <c r="B115">
        <v>1947.06</v>
      </c>
      <c r="C115">
        <v>1945.61</v>
      </c>
      <c r="D115">
        <v>1907.01</v>
      </c>
      <c r="E115">
        <v>1882.82</v>
      </c>
      <c r="F115">
        <v>521.98500000000001</v>
      </c>
      <c r="G115">
        <v>1</v>
      </c>
      <c r="H115">
        <v>1</v>
      </c>
      <c r="I115">
        <v>0</v>
      </c>
    </row>
    <row r="116" spans="1:9" x14ac:dyDescent="0.25">
      <c r="A116" t="s">
        <v>37</v>
      </c>
      <c r="B116">
        <v>1948.98</v>
      </c>
      <c r="C116">
        <v>1947.56</v>
      </c>
      <c r="D116">
        <v>1908.92</v>
      </c>
      <c r="E116">
        <v>1884.71</v>
      </c>
      <c r="F116">
        <v>520.58299999999997</v>
      </c>
      <c r="G116">
        <v>1</v>
      </c>
      <c r="H116">
        <v>1</v>
      </c>
      <c r="I116">
        <v>0</v>
      </c>
    </row>
    <row r="117" spans="1:9" x14ac:dyDescent="0.25">
      <c r="A117" t="s">
        <v>37</v>
      </c>
      <c r="B117">
        <v>1943.08</v>
      </c>
      <c r="C117">
        <v>1941.65</v>
      </c>
      <c r="D117">
        <v>1903.05</v>
      </c>
      <c r="E117">
        <v>1878.88</v>
      </c>
      <c r="F117">
        <v>520.34699999999998</v>
      </c>
      <c r="G117">
        <v>1</v>
      </c>
      <c r="H117">
        <v>1</v>
      </c>
      <c r="I117">
        <v>0</v>
      </c>
    </row>
    <row r="118" spans="1:9" x14ac:dyDescent="0.25">
      <c r="A118" t="s">
        <v>37</v>
      </c>
      <c r="B118">
        <v>1941.53</v>
      </c>
      <c r="C118">
        <v>1940.09</v>
      </c>
      <c r="D118">
        <v>1901.66</v>
      </c>
      <c r="E118">
        <v>1877.43</v>
      </c>
      <c r="F118">
        <v>518.928</v>
      </c>
      <c r="G118">
        <v>1</v>
      </c>
      <c r="H118">
        <v>1</v>
      </c>
      <c r="I118">
        <v>0</v>
      </c>
    </row>
    <row r="119" spans="1:9" x14ac:dyDescent="0.25">
      <c r="A119" t="s">
        <v>37</v>
      </c>
      <c r="B119">
        <v>1942.84</v>
      </c>
      <c r="C119">
        <v>1941.4</v>
      </c>
      <c r="D119">
        <v>1902.73</v>
      </c>
      <c r="E119">
        <v>1878.53</v>
      </c>
      <c r="F119">
        <v>518.73400000000004</v>
      </c>
      <c r="G119">
        <v>1</v>
      </c>
      <c r="H119">
        <v>1</v>
      </c>
      <c r="I119">
        <v>0</v>
      </c>
    </row>
    <row r="120" spans="1:9" x14ac:dyDescent="0.25">
      <c r="A120" t="s">
        <v>37</v>
      </c>
      <c r="B120">
        <v>1944.71</v>
      </c>
      <c r="C120">
        <v>1943.24</v>
      </c>
      <c r="D120">
        <v>1904.81</v>
      </c>
      <c r="E120">
        <v>1880.63</v>
      </c>
      <c r="F120">
        <v>521.428</v>
      </c>
      <c r="G120">
        <v>1</v>
      </c>
      <c r="H120">
        <v>1</v>
      </c>
      <c r="I120">
        <v>0</v>
      </c>
    </row>
    <row r="121" spans="1:9" x14ac:dyDescent="0.25">
      <c r="A121" t="s">
        <v>37</v>
      </c>
      <c r="B121">
        <v>1943.68</v>
      </c>
      <c r="C121">
        <v>1942.2</v>
      </c>
      <c r="D121">
        <v>1903.76</v>
      </c>
      <c r="E121">
        <v>1879.61</v>
      </c>
      <c r="F121">
        <v>521.14300000000003</v>
      </c>
      <c r="G121">
        <v>1</v>
      </c>
      <c r="H121">
        <v>1</v>
      </c>
      <c r="I121">
        <v>0</v>
      </c>
    </row>
    <row r="122" spans="1:9" x14ac:dyDescent="0.25">
      <c r="A122" t="s">
        <v>37</v>
      </c>
      <c r="B122">
        <v>1943.68</v>
      </c>
      <c r="C122">
        <v>1942.18</v>
      </c>
      <c r="D122">
        <v>1903.57</v>
      </c>
      <c r="E122">
        <v>1879.36</v>
      </c>
      <c r="F122">
        <v>520.29</v>
      </c>
      <c r="G122">
        <v>1</v>
      </c>
      <c r="H122">
        <v>1</v>
      </c>
      <c r="I122">
        <v>0</v>
      </c>
    </row>
    <row r="123" spans="1:9" x14ac:dyDescent="0.25">
      <c r="A123" t="s">
        <v>37</v>
      </c>
      <c r="B123">
        <v>1946.38</v>
      </c>
      <c r="C123">
        <v>1944.87</v>
      </c>
      <c r="D123">
        <v>1906.22</v>
      </c>
      <c r="E123">
        <v>1882.08</v>
      </c>
      <c r="F123">
        <v>521.61699999999996</v>
      </c>
      <c r="G123">
        <v>1</v>
      </c>
      <c r="H123">
        <v>1</v>
      </c>
      <c r="I123">
        <v>0</v>
      </c>
    </row>
    <row r="124" spans="1:9" x14ac:dyDescent="0.25">
      <c r="A124" t="s">
        <v>37</v>
      </c>
      <c r="B124">
        <v>1945.38</v>
      </c>
      <c r="C124">
        <v>1943.84</v>
      </c>
      <c r="D124">
        <v>1905.63</v>
      </c>
      <c r="E124">
        <v>1881.58</v>
      </c>
      <c r="F124">
        <v>521.79100000000005</v>
      </c>
      <c r="G124">
        <v>1</v>
      </c>
      <c r="H124">
        <v>1</v>
      </c>
      <c r="I124">
        <v>0</v>
      </c>
    </row>
    <row r="125" spans="1:9" x14ac:dyDescent="0.25">
      <c r="A125" t="s">
        <v>37</v>
      </c>
      <c r="B125">
        <v>1942.96</v>
      </c>
      <c r="C125">
        <v>1941.44</v>
      </c>
      <c r="D125">
        <v>1903.23</v>
      </c>
      <c r="E125">
        <v>1879.12</v>
      </c>
      <c r="F125">
        <v>518.125</v>
      </c>
      <c r="G125">
        <v>1</v>
      </c>
      <c r="H125">
        <v>1</v>
      </c>
      <c r="I125">
        <v>0</v>
      </c>
    </row>
    <row r="126" spans="1:9" x14ac:dyDescent="0.25">
      <c r="A126" t="s">
        <v>37</v>
      </c>
      <c r="B126">
        <v>1946.47</v>
      </c>
      <c r="C126">
        <v>1945</v>
      </c>
      <c r="D126">
        <v>1906.64</v>
      </c>
      <c r="E126">
        <v>1882.52</v>
      </c>
      <c r="F126">
        <v>518.85299999999995</v>
      </c>
      <c r="G126">
        <v>1</v>
      </c>
      <c r="H126">
        <v>1</v>
      </c>
      <c r="I126">
        <v>0</v>
      </c>
    </row>
    <row r="127" spans="1:9" x14ac:dyDescent="0.25">
      <c r="A127" t="s">
        <v>37</v>
      </c>
      <c r="B127">
        <v>1949.91</v>
      </c>
      <c r="C127">
        <v>1948.49</v>
      </c>
      <c r="D127">
        <v>1910.07</v>
      </c>
      <c r="E127">
        <v>1885.99</v>
      </c>
      <c r="F127">
        <v>521.07899999999995</v>
      </c>
      <c r="G127">
        <v>1</v>
      </c>
      <c r="H127">
        <v>1</v>
      </c>
      <c r="I127">
        <v>0</v>
      </c>
    </row>
    <row r="128" spans="1:9" x14ac:dyDescent="0.25">
      <c r="A128" t="s">
        <v>37</v>
      </c>
      <c r="B128">
        <v>1945.58</v>
      </c>
      <c r="C128">
        <v>1944.16</v>
      </c>
      <c r="D128">
        <v>1905.75</v>
      </c>
      <c r="E128">
        <v>1881.65</v>
      </c>
      <c r="F128">
        <v>519.41999999999996</v>
      </c>
      <c r="G128">
        <v>1</v>
      </c>
      <c r="H128">
        <v>1</v>
      </c>
      <c r="I128">
        <v>0</v>
      </c>
    </row>
    <row r="129" spans="1:9" x14ac:dyDescent="0.25">
      <c r="A129" t="s">
        <v>37</v>
      </c>
      <c r="B129">
        <v>1946.71</v>
      </c>
      <c r="C129">
        <v>1945.28</v>
      </c>
      <c r="D129">
        <v>1906.99</v>
      </c>
      <c r="E129">
        <v>1882.95</v>
      </c>
      <c r="F129">
        <v>520.51300000000003</v>
      </c>
      <c r="G129">
        <v>1</v>
      </c>
      <c r="H129">
        <v>1</v>
      </c>
      <c r="I129">
        <v>0</v>
      </c>
    </row>
    <row r="130" spans="1:9" x14ac:dyDescent="0.25">
      <c r="A130" t="s">
        <v>37</v>
      </c>
      <c r="B130">
        <v>1948.11</v>
      </c>
      <c r="C130">
        <v>1946.67</v>
      </c>
      <c r="D130">
        <v>1908.39</v>
      </c>
      <c r="E130">
        <v>1884.3</v>
      </c>
      <c r="F130">
        <v>521.26099999999997</v>
      </c>
      <c r="G130">
        <v>1</v>
      </c>
      <c r="H130">
        <v>1</v>
      </c>
      <c r="I130">
        <v>0</v>
      </c>
    </row>
    <row r="131" spans="1:9" x14ac:dyDescent="0.25">
      <c r="A131" t="s">
        <v>37</v>
      </c>
      <c r="B131">
        <v>1942.08</v>
      </c>
      <c r="C131">
        <v>1940.66</v>
      </c>
      <c r="D131">
        <v>1902.38</v>
      </c>
      <c r="E131">
        <v>1878.28</v>
      </c>
      <c r="F131">
        <v>519.17399999999998</v>
      </c>
      <c r="G131">
        <v>1</v>
      </c>
      <c r="H131">
        <v>1</v>
      </c>
      <c r="I131">
        <v>0</v>
      </c>
    </row>
    <row r="132" spans="1:9" x14ac:dyDescent="0.25">
      <c r="A132" t="s">
        <v>37</v>
      </c>
      <c r="B132">
        <v>1942.43</v>
      </c>
      <c r="C132">
        <v>1941.01</v>
      </c>
      <c r="D132">
        <v>1902.73</v>
      </c>
      <c r="E132">
        <v>1878.6</v>
      </c>
      <c r="F132">
        <v>520.1</v>
      </c>
      <c r="G132">
        <v>1</v>
      </c>
      <c r="H132">
        <v>1</v>
      </c>
      <c r="I132">
        <v>0</v>
      </c>
    </row>
    <row r="133" spans="1:9" x14ac:dyDescent="0.25">
      <c r="A133" t="s">
        <v>37</v>
      </c>
      <c r="B133">
        <v>1951.61</v>
      </c>
      <c r="C133">
        <v>1950.18</v>
      </c>
      <c r="D133">
        <v>1911.74</v>
      </c>
      <c r="E133">
        <v>1887.7</v>
      </c>
      <c r="F133">
        <v>523.63199999999995</v>
      </c>
      <c r="G133">
        <v>1</v>
      </c>
      <c r="H133">
        <v>1</v>
      </c>
      <c r="I133">
        <v>0</v>
      </c>
    </row>
    <row r="134" spans="1:9" x14ac:dyDescent="0.25">
      <c r="A134" t="s">
        <v>37</v>
      </c>
      <c r="B134">
        <v>1949.11</v>
      </c>
      <c r="C134">
        <v>1947.6</v>
      </c>
      <c r="D134">
        <v>1909.06</v>
      </c>
      <c r="E134">
        <v>1884.97</v>
      </c>
      <c r="F134">
        <v>521.29999999999995</v>
      </c>
      <c r="G134">
        <v>1</v>
      </c>
      <c r="H134">
        <v>1</v>
      </c>
      <c r="I134">
        <v>0</v>
      </c>
    </row>
    <row r="135" spans="1:9" x14ac:dyDescent="0.25">
      <c r="A135" t="s">
        <v>37</v>
      </c>
      <c r="B135">
        <v>1947.72</v>
      </c>
      <c r="C135">
        <v>1946.25</v>
      </c>
      <c r="D135">
        <v>1907.66</v>
      </c>
      <c r="E135">
        <v>1883.58</v>
      </c>
      <c r="F135">
        <v>520.98299999999995</v>
      </c>
      <c r="G135">
        <v>1</v>
      </c>
      <c r="H135">
        <v>1</v>
      </c>
      <c r="I135">
        <v>0</v>
      </c>
    </row>
    <row r="136" spans="1:9" x14ac:dyDescent="0.25">
      <c r="A136" t="s">
        <v>37</v>
      </c>
      <c r="B136">
        <v>1944.62</v>
      </c>
      <c r="C136">
        <v>1943.17</v>
      </c>
      <c r="D136">
        <v>1904.86</v>
      </c>
      <c r="E136">
        <v>1880.75</v>
      </c>
      <c r="F136">
        <v>518.64200000000005</v>
      </c>
      <c r="G136">
        <v>1</v>
      </c>
      <c r="H136">
        <v>1</v>
      </c>
      <c r="I136">
        <v>0</v>
      </c>
    </row>
    <row r="137" spans="1:9" x14ac:dyDescent="0.25">
      <c r="A137" t="s">
        <v>37</v>
      </c>
      <c r="B137">
        <v>1950.79</v>
      </c>
      <c r="C137">
        <v>1946.84</v>
      </c>
      <c r="D137">
        <v>1907.93</v>
      </c>
      <c r="E137">
        <v>1883.84</v>
      </c>
      <c r="F137">
        <v>523.06500000000005</v>
      </c>
      <c r="G137">
        <v>1</v>
      </c>
      <c r="H137">
        <v>1</v>
      </c>
      <c r="I137">
        <v>0</v>
      </c>
    </row>
    <row r="138" spans="1:9" x14ac:dyDescent="0.25">
      <c r="A138" t="s">
        <v>37</v>
      </c>
      <c r="B138">
        <v>1950.6</v>
      </c>
      <c r="C138">
        <v>1949.15</v>
      </c>
      <c r="D138">
        <v>1910.84</v>
      </c>
      <c r="E138">
        <v>1886.71</v>
      </c>
      <c r="F138">
        <v>522.97299999999996</v>
      </c>
      <c r="G138">
        <v>1</v>
      </c>
      <c r="H138">
        <v>1</v>
      </c>
      <c r="I138">
        <v>0</v>
      </c>
    </row>
    <row r="139" spans="1:9" x14ac:dyDescent="0.25">
      <c r="A139" t="s">
        <v>37</v>
      </c>
      <c r="B139">
        <v>1949.15</v>
      </c>
      <c r="C139">
        <v>1947.64</v>
      </c>
      <c r="D139">
        <v>1909.26</v>
      </c>
      <c r="E139">
        <v>1885.16</v>
      </c>
      <c r="F139">
        <v>520.75300000000004</v>
      </c>
      <c r="G139">
        <v>1</v>
      </c>
      <c r="H139">
        <v>1</v>
      </c>
      <c r="I139">
        <v>0</v>
      </c>
    </row>
    <row r="140" spans="1:9" x14ac:dyDescent="0.25">
      <c r="A140" t="s">
        <v>37</v>
      </c>
      <c r="B140">
        <v>1946.57</v>
      </c>
      <c r="C140">
        <v>1945.16</v>
      </c>
      <c r="D140">
        <v>1906.64</v>
      </c>
      <c r="E140">
        <v>1882.54</v>
      </c>
      <c r="F140">
        <v>518.80700000000002</v>
      </c>
      <c r="G140">
        <v>1</v>
      </c>
      <c r="H140">
        <v>1</v>
      </c>
      <c r="I140">
        <v>0</v>
      </c>
    </row>
    <row r="141" spans="1:9" x14ac:dyDescent="0.25">
      <c r="A141" t="s">
        <v>37</v>
      </c>
      <c r="B141">
        <v>1947.79</v>
      </c>
      <c r="C141">
        <v>1946.29</v>
      </c>
      <c r="D141">
        <v>1907.73</v>
      </c>
      <c r="E141">
        <v>1883.58</v>
      </c>
      <c r="F141">
        <v>520.93299999999999</v>
      </c>
      <c r="G141">
        <v>1</v>
      </c>
      <c r="H141">
        <v>1</v>
      </c>
      <c r="I141">
        <v>0</v>
      </c>
    </row>
    <row r="142" spans="1:9" x14ac:dyDescent="0.25">
      <c r="A142" t="s">
        <v>37</v>
      </c>
      <c r="B142">
        <v>1947.05</v>
      </c>
      <c r="C142">
        <v>1945.6</v>
      </c>
      <c r="D142">
        <v>1907.25</v>
      </c>
      <c r="E142">
        <v>1883.08</v>
      </c>
      <c r="F142">
        <v>521.61699999999996</v>
      </c>
      <c r="G142">
        <v>1</v>
      </c>
      <c r="H142">
        <v>1</v>
      </c>
      <c r="I142">
        <v>0</v>
      </c>
    </row>
    <row r="143" spans="1:9" x14ac:dyDescent="0.25">
      <c r="A143" t="s">
        <v>37</v>
      </c>
      <c r="B143">
        <v>1946.52</v>
      </c>
      <c r="C143">
        <v>1945.08</v>
      </c>
      <c r="D143">
        <v>1906.72</v>
      </c>
      <c r="E143">
        <v>1882.59</v>
      </c>
      <c r="F143">
        <v>519.79600000000005</v>
      </c>
      <c r="G143">
        <v>1</v>
      </c>
      <c r="H143">
        <v>1</v>
      </c>
      <c r="I143">
        <v>0</v>
      </c>
    </row>
    <row r="144" spans="1:9" x14ac:dyDescent="0.25">
      <c r="A144" t="s">
        <v>37</v>
      </c>
      <c r="B144">
        <v>1948.38</v>
      </c>
      <c r="C144">
        <v>1946.14</v>
      </c>
      <c r="D144">
        <v>1907.7</v>
      </c>
      <c r="E144">
        <v>1883.52</v>
      </c>
      <c r="F144">
        <v>520.27200000000005</v>
      </c>
      <c r="G144">
        <v>1</v>
      </c>
      <c r="H144">
        <v>1</v>
      </c>
      <c r="I144">
        <v>0</v>
      </c>
    </row>
    <row r="145" spans="1:9" x14ac:dyDescent="0.25">
      <c r="A145" t="s">
        <v>37</v>
      </c>
      <c r="B145">
        <v>1947.24</v>
      </c>
      <c r="C145">
        <v>1945.4</v>
      </c>
      <c r="D145">
        <v>1906.89</v>
      </c>
      <c r="E145">
        <v>1882.8</v>
      </c>
      <c r="F145">
        <v>520.97400000000005</v>
      </c>
      <c r="G145">
        <v>1</v>
      </c>
      <c r="H145">
        <v>1</v>
      </c>
      <c r="I145">
        <v>0</v>
      </c>
    </row>
    <row r="146" spans="1:9" x14ac:dyDescent="0.25">
      <c r="A146" t="s">
        <v>37</v>
      </c>
      <c r="B146">
        <v>1949.58</v>
      </c>
      <c r="C146">
        <v>1947.4</v>
      </c>
      <c r="D146">
        <v>1908.96</v>
      </c>
      <c r="E146">
        <v>1884.79</v>
      </c>
      <c r="F146">
        <v>521.92200000000003</v>
      </c>
      <c r="G146">
        <v>1</v>
      </c>
      <c r="H146">
        <v>1</v>
      </c>
      <c r="I146">
        <v>0</v>
      </c>
    </row>
    <row r="147" spans="1:9" x14ac:dyDescent="0.25">
      <c r="A147" t="s">
        <v>37</v>
      </c>
      <c r="B147">
        <v>1948</v>
      </c>
      <c r="C147">
        <v>1945.76</v>
      </c>
      <c r="D147">
        <v>1907.15</v>
      </c>
      <c r="E147">
        <v>1883.03</v>
      </c>
      <c r="F147">
        <v>519.74900000000002</v>
      </c>
      <c r="G147">
        <v>1</v>
      </c>
      <c r="H147">
        <v>1</v>
      </c>
      <c r="I147">
        <v>0</v>
      </c>
    </row>
    <row r="148" spans="1:9" x14ac:dyDescent="0.25">
      <c r="A148" t="s">
        <v>37</v>
      </c>
      <c r="B148">
        <v>1950.5</v>
      </c>
      <c r="C148">
        <v>1948.61</v>
      </c>
      <c r="D148">
        <v>1910.16</v>
      </c>
      <c r="E148">
        <v>1886.01</v>
      </c>
      <c r="F148">
        <v>523.05600000000004</v>
      </c>
      <c r="G148">
        <v>1</v>
      </c>
      <c r="H148">
        <v>1</v>
      </c>
      <c r="I148">
        <v>0</v>
      </c>
    </row>
    <row r="149" spans="1:9" x14ac:dyDescent="0.25">
      <c r="A149" t="s">
        <v>37</v>
      </c>
      <c r="B149">
        <v>1946.91</v>
      </c>
      <c r="C149">
        <v>1944.72</v>
      </c>
      <c r="D149">
        <v>1906.32</v>
      </c>
      <c r="E149">
        <v>1882.19</v>
      </c>
      <c r="F149">
        <v>521.27300000000002</v>
      </c>
      <c r="G149">
        <v>1</v>
      </c>
      <c r="H149">
        <v>1</v>
      </c>
      <c r="I149">
        <v>0</v>
      </c>
    </row>
    <row r="150" spans="1:9" x14ac:dyDescent="0.25">
      <c r="A150" t="s">
        <v>37</v>
      </c>
      <c r="B150">
        <v>1949.27</v>
      </c>
      <c r="C150">
        <v>1947.43</v>
      </c>
      <c r="D150">
        <v>1909.03</v>
      </c>
      <c r="E150">
        <v>1884.88</v>
      </c>
      <c r="F150">
        <v>521.12</v>
      </c>
      <c r="G150">
        <v>1</v>
      </c>
      <c r="H150">
        <v>1</v>
      </c>
      <c r="I150">
        <v>0</v>
      </c>
    </row>
    <row r="151" spans="1:9" x14ac:dyDescent="0.25">
      <c r="A151" t="s">
        <v>37</v>
      </c>
      <c r="B151">
        <v>1946.54</v>
      </c>
      <c r="C151">
        <v>1944.69</v>
      </c>
      <c r="D151">
        <v>1906.13</v>
      </c>
      <c r="E151">
        <v>1882.01</v>
      </c>
      <c r="F151">
        <v>519.64200000000005</v>
      </c>
      <c r="G151">
        <v>1</v>
      </c>
      <c r="H151">
        <v>1</v>
      </c>
      <c r="I151">
        <v>0</v>
      </c>
    </row>
    <row r="152" spans="1:9" x14ac:dyDescent="0.25">
      <c r="A152" t="s">
        <v>37</v>
      </c>
      <c r="B152">
        <v>1944.27</v>
      </c>
      <c r="C152">
        <v>1942.81</v>
      </c>
      <c r="D152">
        <v>1904.29</v>
      </c>
      <c r="E152">
        <v>1880.15</v>
      </c>
      <c r="F152">
        <v>520.99699999999996</v>
      </c>
      <c r="G152">
        <v>1</v>
      </c>
      <c r="H152">
        <v>1</v>
      </c>
      <c r="I152">
        <v>0</v>
      </c>
    </row>
    <row r="153" spans="1:9" x14ac:dyDescent="0.25">
      <c r="A153" t="s">
        <v>37</v>
      </c>
      <c r="B153">
        <v>1947.77</v>
      </c>
      <c r="C153">
        <v>1946.34</v>
      </c>
      <c r="D153">
        <v>1907.74</v>
      </c>
      <c r="E153">
        <v>1883.62</v>
      </c>
      <c r="F153">
        <v>521.72299999999996</v>
      </c>
      <c r="G153">
        <v>1</v>
      </c>
      <c r="H153">
        <v>1</v>
      </c>
      <c r="I153">
        <v>0</v>
      </c>
    </row>
    <row r="154" spans="1:9" x14ac:dyDescent="0.25">
      <c r="A154" t="s">
        <v>37</v>
      </c>
      <c r="B154">
        <v>1947.33</v>
      </c>
      <c r="C154">
        <v>1945.93</v>
      </c>
      <c r="D154">
        <v>1907.47</v>
      </c>
      <c r="E154">
        <v>1883.33</v>
      </c>
      <c r="F154">
        <v>520.72900000000004</v>
      </c>
      <c r="G154">
        <v>1</v>
      </c>
      <c r="H154">
        <v>1</v>
      </c>
      <c r="I154">
        <v>0</v>
      </c>
    </row>
    <row r="155" spans="1:9" x14ac:dyDescent="0.25">
      <c r="A155" t="s">
        <v>37</v>
      </c>
      <c r="B155">
        <v>1945.44</v>
      </c>
      <c r="C155">
        <v>1943.53</v>
      </c>
      <c r="D155">
        <v>1905.07</v>
      </c>
      <c r="E155">
        <v>1880.94</v>
      </c>
      <c r="F155">
        <v>520.75</v>
      </c>
      <c r="G155">
        <v>1</v>
      </c>
      <c r="H155">
        <v>1</v>
      </c>
      <c r="I155">
        <v>0</v>
      </c>
    </row>
    <row r="156" spans="1:9" x14ac:dyDescent="0.25">
      <c r="A156" t="s">
        <v>37</v>
      </c>
      <c r="B156">
        <v>1945.6</v>
      </c>
      <c r="C156">
        <v>1944.18</v>
      </c>
      <c r="D156">
        <v>1905.85</v>
      </c>
      <c r="E156">
        <v>1881.71</v>
      </c>
      <c r="F156">
        <v>518.92399999999998</v>
      </c>
      <c r="G156">
        <v>1</v>
      </c>
      <c r="H156">
        <v>1</v>
      </c>
      <c r="I156">
        <v>0</v>
      </c>
    </row>
    <row r="157" spans="1:9" x14ac:dyDescent="0.25">
      <c r="A157" t="s">
        <v>37</v>
      </c>
      <c r="B157">
        <v>1949.62</v>
      </c>
      <c r="C157">
        <v>1948.2</v>
      </c>
      <c r="D157">
        <v>1909.8</v>
      </c>
      <c r="E157">
        <v>1885.67</v>
      </c>
      <c r="F157">
        <v>521.43100000000004</v>
      </c>
      <c r="G157">
        <v>1</v>
      </c>
      <c r="H157">
        <v>1</v>
      </c>
      <c r="I157">
        <v>0</v>
      </c>
    </row>
    <row r="158" spans="1:9" x14ac:dyDescent="0.25">
      <c r="A158" t="s">
        <v>37</v>
      </c>
      <c r="B158">
        <v>1947.67</v>
      </c>
      <c r="C158">
        <v>1946.25</v>
      </c>
      <c r="D158">
        <v>1907.62</v>
      </c>
      <c r="E158">
        <v>1883.5</v>
      </c>
      <c r="F158">
        <v>519.59299999999996</v>
      </c>
      <c r="G158">
        <v>1</v>
      </c>
      <c r="H158">
        <v>1</v>
      </c>
      <c r="I158">
        <v>0</v>
      </c>
    </row>
    <row r="159" spans="1:9" x14ac:dyDescent="0.25">
      <c r="A159" t="s">
        <v>37</v>
      </c>
      <c r="B159">
        <v>1947.07</v>
      </c>
      <c r="C159">
        <v>1945.65</v>
      </c>
      <c r="D159">
        <v>1906.86</v>
      </c>
      <c r="E159">
        <v>1882.71</v>
      </c>
      <c r="F159">
        <v>518.95799999999997</v>
      </c>
      <c r="G159">
        <v>1</v>
      </c>
      <c r="H159">
        <v>1</v>
      </c>
      <c r="I159">
        <v>0</v>
      </c>
    </row>
    <row r="160" spans="1:9" x14ac:dyDescent="0.25">
      <c r="A160" t="s">
        <v>37</v>
      </c>
      <c r="B160">
        <v>1949.86</v>
      </c>
      <c r="C160">
        <v>1948.45</v>
      </c>
      <c r="D160">
        <v>1910.04</v>
      </c>
      <c r="E160">
        <v>1885.93</v>
      </c>
      <c r="F160">
        <v>521.59699999999998</v>
      </c>
      <c r="G160">
        <v>1</v>
      </c>
      <c r="H160">
        <v>1</v>
      </c>
      <c r="I160">
        <v>0</v>
      </c>
    </row>
    <row r="161" spans="1:25" x14ac:dyDescent="0.25">
      <c r="A161" t="s">
        <v>37</v>
      </c>
      <c r="B161">
        <v>1944.55</v>
      </c>
      <c r="C161">
        <v>1943.1</v>
      </c>
      <c r="D161">
        <v>1904.63</v>
      </c>
      <c r="E161">
        <v>1880.5</v>
      </c>
      <c r="F161">
        <v>518.70000000000005</v>
      </c>
      <c r="G161">
        <v>1</v>
      </c>
      <c r="H161">
        <v>1</v>
      </c>
      <c r="I161">
        <v>0</v>
      </c>
    </row>
    <row r="162" spans="1:25" x14ac:dyDescent="0.25">
      <c r="A162" t="s">
        <v>37</v>
      </c>
      <c r="B162">
        <v>1946.58</v>
      </c>
      <c r="C162">
        <v>1945.17</v>
      </c>
      <c r="D162">
        <v>1906.71</v>
      </c>
      <c r="E162">
        <v>1882.59</v>
      </c>
      <c r="F162">
        <v>520.49800000000005</v>
      </c>
      <c r="G162">
        <v>1</v>
      </c>
      <c r="H162">
        <v>1</v>
      </c>
      <c r="I162">
        <v>0</v>
      </c>
    </row>
    <row r="163" spans="1:25" x14ac:dyDescent="0.25">
      <c r="A163" t="s">
        <v>37</v>
      </c>
      <c r="B163">
        <v>1950.88</v>
      </c>
      <c r="C163">
        <v>1949.48</v>
      </c>
      <c r="D163">
        <v>1910.93</v>
      </c>
      <c r="E163">
        <v>1886.81</v>
      </c>
      <c r="F163">
        <v>521.42200000000003</v>
      </c>
      <c r="G163">
        <v>1</v>
      </c>
      <c r="H163">
        <v>1</v>
      </c>
      <c r="I163">
        <v>0</v>
      </c>
    </row>
    <row r="164" spans="1:25" x14ac:dyDescent="0.25">
      <c r="A164" t="s">
        <v>37</v>
      </c>
      <c r="B164">
        <v>1946.69</v>
      </c>
      <c r="C164">
        <v>1945.24</v>
      </c>
      <c r="D164">
        <v>1906.72</v>
      </c>
      <c r="E164">
        <v>1882.6</v>
      </c>
      <c r="F164">
        <v>519.23800000000006</v>
      </c>
      <c r="G164">
        <v>1</v>
      </c>
      <c r="H164">
        <v>1</v>
      </c>
      <c r="I164">
        <v>0</v>
      </c>
    </row>
    <row r="165" spans="1:25" x14ac:dyDescent="0.25">
      <c r="A165" t="s">
        <v>37</v>
      </c>
      <c r="B165">
        <v>1947.54</v>
      </c>
      <c r="C165">
        <v>1946.1</v>
      </c>
      <c r="D165">
        <v>1907.53</v>
      </c>
      <c r="E165">
        <v>1883.44</v>
      </c>
      <c r="F165">
        <v>520.06399999999996</v>
      </c>
      <c r="G165">
        <v>1</v>
      </c>
      <c r="H165">
        <v>1</v>
      </c>
      <c r="I165">
        <v>0</v>
      </c>
    </row>
    <row r="166" spans="1:25" x14ac:dyDescent="0.25">
      <c r="A166" t="s">
        <v>37</v>
      </c>
      <c r="B166">
        <v>1950.51</v>
      </c>
      <c r="C166">
        <v>1949.08</v>
      </c>
      <c r="D166">
        <v>1910.62</v>
      </c>
      <c r="E166">
        <v>1886.48</v>
      </c>
      <c r="F166">
        <v>521.72199999999998</v>
      </c>
      <c r="G166">
        <v>1</v>
      </c>
      <c r="H166">
        <v>1</v>
      </c>
      <c r="I166">
        <v>0</v>
      </c>
    </row>
    <row r="167" spans="1:25" x14ac:dyDescent="0.25">
      <c r="A167" t="s">
        <v>37</v>
      </c>
      <c r="B167">
        <v>1946.79</v>
      </c>
      <c r="C167">
        <v>1945.37</v>
      </c>
      <c r="D167">
        <v>1906.99</v>
      </c>
      <c r="E167">
        <v>1882.87</v>
      </c>
      <c r="F167">
        <v>518.91099999999994</v>
      </c>
      <c r="G167">
        <v>1</v>
      </c>
      <c r="H167">
        <v>1</v>
      </c>
      <c r="I167">
        <v>0</v>
      </c>
      <c r="R167" t="s">
        <v>69</v>
      </c>
      <c r="U167" t="s">
        <v>68</v>
      </c>
      <c r="X167" t="s">
        <v>66</v>
      </c>
    </row>
    <row r="168" spans="1:25" x14ac:dyDescent="0.25">
      <c r="A168" t="s">
        <v>37</v>
      </c>
      <c r="B168">
        <v>1947.29</v>
      </c>
      <c r="C168">
        <v>1945.84</v>
      </c>
      <c r="D168">
        <v>1907.45</v>
      </c>
      <c r="E168">
        <v>1883.33</v>
      </c>
      <c r="F168">
        <v>519.60299999999995</v>
      </c>
      <c r="G168">
        <v>1</v>
      </c>
      <c r="H168">
        <v>1</v>
      </c>
      <c r="I168">
        <v>0</v>
      </c>
      <c r="R168">
        <f>AVERAGE(B119:B168)</f>
        <v>1947.0866000000003</v>
      </c>
      <c r="S168">
        <f>AVERAGE(C119:C168)</f>
        <v>1945.4853999999996</v>
      </c>
      <c r="U168">
        <f>_xlfn.VAR.P(B119:B168)</f>
        <v>5.4990944399999595</v>
      </c>
      <c r="V168">
        <f>_xlfn.VAR.P(C119:C168)</f>
        <v>5.1308728399999781</v>
      </c>
      <c r="X168">
        <f>1.96*SQRT(U168)/50</f>
        <v>9.1924580392197267E-2</v>
      </c>
      <c r="Y168">
        <f>1.96*SQRT(V168)/50</f>
        <v>8.8793605855700924E-2</v>
      </c>
    </row>
    <row r="169" spans="1:25" x14ac:dyDescent="0.25">
      <c r="A169" t="s">
        <v>37</v>
      </c>
      <c r="B169">
        <v>97359.744600999999</v>
      </c>
      <c r="C169" t="s">
        <v>36</v>
      </c>
    </row>
    <row r="170" spans="1:25" x14ac:dyDescent="0.25">
      <c r="A170" t="s">
        <v>96</v>
      </c>
      <c r="B170">
        <v>1542.77</v>
      </c>
      <c r="C170">
        <v>1526.8</v>
      </c>
      <c r="D170">
        <v>1490.07</v>
      </c>
      <c r="E170">
        <v>1436.74</v>
      </c>
      <c r="F170">
        <v>997.33500000000004</v>
      </c>
      <c r="G170">
        <v>1.08688E-2</v>
      </c>
      <c r="H170">
        <v>0.98101700000000003</v>
      </c>
      <c r="I170">
        <v>0</v>
      </c>
    </row>
    <row r="171" spans="1:25" x14ac:dyDescent="0.25">
      <c r="A171" t="s">
        <v>96</v>
      </c>
      <c r="B171">
        <v>1543.01</v>
      </c>
      <c r="C171">
        <v>1526.92</v>
      </c>
      <c r="D171">
        <v>1490.34</v>
      </c>
      <c r="E171">
        <v>1437.3</v>
      </c>
      <c r="F171">
        <v>997.91099999999994</v>
      </c>
      <c r="G171">
        <v>1.0857800000000001E-2</v>
      </c>
      <c r="H171">
        <v>0.98101799999999995</v>
      </c>
      <c r="I171">
        <v>0</v>
      </c>
    </row>
    <row r="172" spans="1:25" x14ac:dyDescent="0.25">
      <c r="A172" t="s">
        <v>96</v>
      </c>
      <c r="B172">
        <v>1546.13</v>
      </c>
      <c r="C172">
        <v>1530.32</v>
      </c>
      <c r="D172">
        <v>1493.65</v>
      </c>
      <c r="E172">
        <v>1440.67</v>
      </c>
      <c r="F172">
        <v>1001.93</v>
      </c>
      <c r="G172">
        <v>1.34135E-2</v>
      </c>
      <c r="H172">
        <v>0.98101300000000002</v>
      </c>
      <c r="I172">
        <v>1</v>
      </c>
    </row>
    <row r="173" spans="1:25" x14ac:dyDescent="0.25">
      <c r="A173" t="s">
        <v>96</v>
      </c>
      <c r="B173">
        <v>1547.13</v>
      </c>
      <c r="C173">
        <v>1531.33</v>
      </c>
      <c r="D173">
        <v>1495.03</v>
      </c>
      <c r="E173">
        <v>1442.06</v>
      </c>
      <c r="F173">
        <v>1002.17</v>
      </c>
      <c r="G173">
        <v>1.20873E-2</v>
      </c>
      <c r="H173">
        <v>0.98101300000000002</v>
      </c>
      <c r="I173">
        <v>0</v>
      </c>
    </row>
    <row r="174" spans="1:25" x14ac:dyDescent="0.25">
      <c r="A174" t="s">
        <v>96</v>
      </c>
      <c r="B174">
        <v>1545.4</v>
      </c>
      <c r="C174">
        <v>1529.19</v>
      </c>
      <c r="D174">
        <v>1492.82</v>
      </c>
      <c r="E174">
        <v>1439.46</v>
      </c>
      <c r="F174">
        <v>999.73</v>
      </c>
      <c r="G174">
        <v>1.11577E-2</v>
      </c>
      <c r="H174">
        <v>0.99355099999999996</v>
      </c>
      <c r="I174">
        <v>0</v>
      </c>
    </row>
    <row r="175" spans="1:25" x14ac:dyDescent="0.25">
      <c r="A175" t="s">
        <v>96</v>
      </c>
      <c r="B175">
        <v>1545.84</v>
      </c>
      <c r="C175">
        <v>1529.65</v>
      </c>
      <c r="D175">
        <v>1493.2</v>
      </c>
      <c r="E175">
        <v>1439.69</v>
      </c>
      <c r="F175">
        <v>999.66399999999999</v>
      </c>
      <c r="G175">
        <v>1.08597E-2</v>
      </c>
      <c r="H175">
        <v>0.98064499999999999</v>
      </c>
      <c r="I175">
        <v>0</v>
      </c>
    </row>
    <row r="176" spans="1:25" x14ac:dyDescent="0.25">
      <c r="A176" t="s">
        <v>96</v>
      </c>
      <c r="B176">
        <v>1544.05</v>
      </c>
      <c r="C176">
        <v>1527.82</v>
      </c>
      <c r="D176">
        <v>1491.33</v>
      </c>
      <c r="E176">
        <v>1437.92</v>
      </c>
      <c r="F176">
        <v>998.32100000000003</v>
      </c>
      <c r="G176">
        <v>1.0857E-2</v>
      </c>
      <c r="H176">
        <v>0.981016</v>
      </c>
      <c r="I176">
        <v>0</v>
      </c>
    </row>
    <row r="177" spans="1:9" x14ac:dyDescent="0.25">
      <c r="A177" t="s">
        <v>96</v>
      </c>
      <c r="B177">
        <v>1543.18</v>
      </c>
      <c r="C177">
        <v>1527.41</v>
      </c>
      <c r="D177">
        <v>1491.01</v>
      </c>
      <c r="E177">
        <v>1437.74</v>
      </c>
      <c r="F177">
        <v>998.77099999999996</v>
      </c>
      <c r="G177">
        <v>1.0858700000000001E-2</v>
      </c>
      <c r="H177">
        <v>0.98099800000000004</v>
      </c>
      <c r="I177">
        <v>0</v>
      </c>
    </row>
    <row r="178" spans="1:9" x14ac:dyDescent="0.25">
      <c r="A178" t="s">
        <v>96</v>
      </c>
      <c r="B178">
        <v>1540.44</v>
      </c>
      <c r="C178">
        <v>1524.58</v>
      </c>
      <c r="D178">
        <v>1488.22</v>
      </c>
      <c r="E178">
        <v>1434.81</v>
      </c>
      <c r="F178">
        <v>995.10699999999997</v>
      </c>
      <c r="G178">
        <v>2.9038399999999999E-2</v>
      </c>
      <c r="H178">
        <v>0.98101899999999997</v>
      </c>
      <c r="I178">
        <v>1</v>
      </c>
    </row>
    <row r="179" spans="1:9" x14ac:dyDescent="0.25">
      <c r="A179" t="s">
        <v>96</v>
      </c>
      <c r="B179">
        <v>1545.62</v>
      </c>
      <c r="C179">
        <v>1529.85</v>
      </c>
      <c r="D179">
        <v>1493.6</v>
      </c>
      <c r="E179">
        <v>1440.62</v>
      </c>
      <c r="F179">
        <v>1000.7</v>
      </c>
      <c r="G179">
        <v>1.08637E-2</v>
      </c>
      <c r="H179">
        <v>0.98090200000000005</v>
      </c>
      <c r="I179">
        <v>0</v>
      </c>
    </row>
    <row r="180" spans="1:9" x14ac:dyDescent="0.25">
      <c r="A180" t="s">
        <v>96</v>
      </c>
      <c r="B180">
        <v>1540.73</v>
      </c>
      <c r="C180">
        <v>1524.56</v>
      </c>
      <c r="D180">
        <v>1488.35</v>
      </c>
      <c r="E180">
        <v>1435.17</v>
      </c>
      <c r="F180">
        <v>995.66899999999998</v>
      </c>
      <c r="G180">
        <v>1.84145E-2</v>
      </c>
      <c r="H180">
        <v>0.98101899999999997</v>
      </c>
      <c r="I180">
        <v>0</v>
      </c>
    </row>
    <row r="181" spans="1:9" x14ac:dyDescent="0.25">
      <c r="A181" t="s">
        <v>96</v>
      </c>
      <c r="B181">
        <v>1546.24</v>
      </c>
      <c r="C181">
        <v>1530.54</v>
      </c>
      <c r="D181">
        <v>1494.08</v>
      </c>
      <c r="E181">
        <v>1441.08</v>
      </c>
      <c r="F181">
        <v>1001.41</v>
      </c>
      <c r="G181">
        <v>1.52479E-2</v>
      </c>
      <c r="H181">
        <v>0.98938099999999995</v>
      </c>
      <c r="I181">
        <v>0</v>
      </c>
    </row>
    <row r="182" spans="1:9" x14ac:dyDescent="0.25">
      <c r="A182" t="s">
        <v>96</v>
      </c>
      <c r="B182">
        <v>1544.49</v>
      </c>
      <c r="C182">
        <v>1528.29</v>
      </c>
      <c r="D182">
        <v>1491.85</v>
      </c>
      <c r="E182">
        <v>1438.49</v>
      </c>
      <c r="F182">
        <v>998.86400000000003</v>
      </c>
      <c r="G182">
        <v>1.1187000000000001E-2</v>
      </c>
      <c r="H182">
        <v>0.98101700000000003</v>
      </c>
      <c r="I182">
        <v>0</v>
      </c>
    </row>
    <row r="183" spans="1:9" x14ac:dyDescent="0.25">
      <c r="A183" t="s">
        <v>96</v>
      </c>
      <c r="B183">
        <v>1544.9</v>
      </c>
      <c r="C183">
        <v>1528.79</v>
      </c>
      <c r="D183">
        <v>1492.51</v>
      </c>
      <c r="E183">
        <v>1439.21</v>
      </c>
      <c r="F183">
        <v>999.36400000000003</v>
      </c>
      <c r="G183">
        <v>1.2854600000000001E-2</v>
      </c>
      <c r="H183">
        <v>0.98098300000000005</v>
      </c>
      <c r="I183">
        <v>0</v>
      </c>
    </row>
    <row r="184" spans="1:9" x14ac:dyDescent="0.25">
      <c r="A184" t="s">
        <v>96</v>
      </c>
      <c r="B184">
        <v>1543.57</v>
      </c>
      <c r="C184">
        <v>1527.42</v>
      </c>
      <c r="D184">
        <v>1491.05</v>
      </c>
      <c r="E184">
        <v>1437.81</v>
      </c>
      <c r="F184">
        <v>998.41600000000005</v>
      </c>
      <c r="G184">
        <v>1.11393E-2</v>
      </c>
      <c r="H184">
        <v>0.98101000000000005</v>
      </c>
      <c r="I184">
        <v>0</v>
      </c>
    </row>
    <row r="185" spans="1:9" x14ac:dyDescent="0.25">
      <c r="A185" t="s">
        <v>96</v>
      </c>
      <c r="B185">
        <v>1546.79</v>
      </c>
      <c r="C185">
        <v>1530.64</v>
      </c>
      <c r="D185">
        <v>1494.13</v>
      </c>
      <c r="E185">
        <v>1441.11</v>
      </c>
      <c r="F185">
        <v>1001.33</v>
      </c>
      <c r="G185">
        <v>1.08798E-2</v>
      </c>
      <c r="H185">
        <v>0.981012</v>
      </c>
      <c r="I185">
        <v>1</v>
      </c>
    </row>
    <row r="186" spans="1:9" x14ac:dyDescent="0.25">
      <c r="A186" t="s">
        <v>96</v>
      </c>
      <c r="B186">
        <v>1546.37</v>
      </c>
      <c r="C186">
        <v>1530.67</v>
      </c>
      <c r="D186">
        <v>1494.36</v>
      </c>
      <c r="E186">
        <v>1441.03</v>
      </c>
      <c r="F186">
        <v>1001.02</v>
      </c>
      <c r="G186">
        <v>1.23053E-2</v>
      </c>
      <c r="H186">
        <v>0.98101499999999997</v>
      </c>
      <c r="I186">
        <v>0</v>
      </c>
    </row>
    <row r="187" spans="1:9" x14ac:dyDescent="0.25">
      <c r="A187" t="s">
        <v>96</v>
      </c>
      <c r="B187">
        <v>1545.44</v>
      </c>
      <c r="C187">
        <v>1529.34</v>
      </c>
      <c r="D187">
        <v>1493.15</v>
      </c>
      <c r="E187">
        <v>1439.59</v>
      </c>
      <c r="F187">
        <v>999.43799999999999</v>
      </c>
      <c r="G187">
        <v>1.1379800000000001E-2</v>
      </c>
      <c r="H187">
        <v>0.98090699999999997</v>
      </c>
      <c r="I187">
        <v>0</v>
      </c>
    </row>
    <row r="188" spans="1:9" x14ac:dyDescent="0.25">
      <c r="A188" t="s">
        <v>96</v>
      </c>
      <c r="B188">
        <v>1546.63</v>
      </c>
      <c r="C188">
        <v>1530.86</v>
      </c>
      <c r="D188">
        <v>1494.7</v>
      </c>
      <c r="E188">
        <v>1441.14</v>
      </c>
      <c r="F188">
        <v>1001.47</v>
      </c>
      <c r="G188">
        <v>1.2397500000000001E-2</v>
      </c>
      <c r="H188">
        <v>0.98311999999999999</v>
      </c>
      <c r="I188">
        <v>0</v>
      </c>
    </row>
    <row r="189" spans="1:9" x14ac:dyDescent="0.25">
      <c r="A189" t="s">
        <v>96</v>
      </c>
      <c r="B189">
        <v>1542.97</v>
      </c>
      <c r="C189">
        <v>1526.8</v>
      </c>
      <c r="D189">
        <v>1490.49</v>
      </c>
      <c r="E189">
        <v>1437.6</v>
      </c>
      <c r="F189">
        <v>998.06899999999996</v>
      </c>
      <c r="G189">
        <v>1.2567099999999999E-2</v>
      </c>
      <c r="H189">
        <v>0.98099899999999995</v>
      </c>
      <c r="I189">
        <v>0</v>
      </c>
    </row>
    <row r="190" spans="1:9" x14ac:dyDescent="0.25">
      <c r="A190" t="s">
        <v>96</v>
      </c>
      <c r="B190">
        <v>1544.4</v>
      </c>
      <c r="C190">
        <v>1528.67</v>
      </c>
      <c r="D190">
        <v>1492.26</v>
      </c>
      <c r="E190">
        <v>1439.31</v>
      </c>
      <c r="F190">
        <v>999.84299999999996</v>
      </c>
      <c r="G190">
        <v>1.10425E-2</v>
      </c>
      <c r="H190">
        <v>0.98101899999999997</v>
      </c>
      <c r="I190">
        <v>0</v>
      </c>
    </row>
    <row r="191" spans="1:9" x14ac:dyDescent="0.25">
      <c r="A191" t="s">
        <v>96</v>
      </c>
      <c r="B191">
        <v>1541.2</v>
      </c>
      <c r="C191">
        <v>1525.05</v>
      </c>
      <c r="D191">
        <v>1488.87</v>
      </c>
      <c r="E191">
        <v>1435.31</v>
      </c>
      <c r="F191">
        <v>996.09400000000005</v>
      </c>
      <c r="G191">
        <v>1.32488E-2</v>
      </c>
      <c r="H191">
        <v>0.98101799999999995</v>
      </c>
      <c r="I191">
        <v>0</v>
      </c>
    </row>
    <row r="192" spans="1:9" x14ac:dyDescent="0.25">
      <c r="A192" t="s">
        <v>96</v>
      </c>
      <c r="B192">
        <v>1546.56</v>
      </c>
      <c r="C192">
        <v>1530.83</v>
      </c>
      <c r="D192">
        <v>1494.58</v>
      </c>
      <c r="E192">
        <v>1441.54</v>
      </c>
      <c r="F192">
        <v>1001.46</v>
      </c>
      <c r="G192">
        <v>1.19601E-2</v>
      </c>
      <c r="H192">
        <v>0.98192000000000002</v>
      </c>
      <c r="I192">
        <v>0</v>
      </c>
    </row>
    <row r="193" spans="1:9" x14ac:dyDescent="0.25">
      <c r="A193" t="s">
        <v>96</v>
      </c>
      <c r="B193">
        <v>1545.39</v>
      </c>
      <c r="C193">
        <v>1529.27</v>
      </c>
      <c r="D193">
        <v>1493.07</v>
      </c>
      <c r="E193">
        <v>1439.58</v>
      </c>
      <c r="F193">
        <v>999.76300000000003</v>
      </c>
      <c r="G193">
        <v>1.3134699999999999E-2</v>
      </c>
      <c r="H193">
        <v>0.98036999999999996</v>
      </c>
      <c r="I193">
        <v>0</v>
      </c>
    </row>
    <row r="194" spans="1:9" x14ac:dyDescent="0.25">
      <c r="A194" t="s">
        <v>96</v>
      </c>
      <c r="B194">
        <v>1545.39</v>
      </c>
      <c r="C194">
        <v>1529.26</v>
      </c>
      <c r="D194">
        <v>1492.84</v>
      </c>
      <c r="E194">
        <v>1439.4</v>
      </c>
      <c r="F194">
        <v>999.52800000000002</v>
      </c>
      <c r="G194">
        <v>1.08696E-2</v>
      </c>
      <c r="H194">
        <v>0.98101899999999997</v>
      </c>
      <c r="I194">
        <v>0</v>
      </c>
    </row>
    <row r="195" spans="1:9" x14ac:dyDescent="0.25">
      <c r="A195" t="s">
        <v>96</v>
      </c>
      <c r="B195">
        <v>1546.3</v>
      </c>
      <c r="C195">
        <v>1530.16</v>
      </c>
      <c r="D195">
        <v>1493.88</v>
      </c>
      <c r="E195">
        <v>1440.57</v>
      </c>
      <c r="F195">
        <v>1000.88</v>
      </c>
      <c r="G195">
        <v>1.2445599999999999E-2</v>
      </c>
      <c r="H195">
        <v>0.99067799999999995</v>
      </c>
      <c r="I195">
        <v>0</v>
      </c>
    </row>
    <row r="196" spans="1:9" x14ac:dyDescent="0.25">
      <c r="A196" t="s">
        <v>96</v>
      </c>
      <c r="B196">
        <v>1545.86</v>
      </c>
      <c r="C196">
        <v>1530.13</v>
      </c>
      <c r="D196">
        <v>1493.76</v>
      </c>
      <c r="E196">
        <v>1440.41</v>
      </c>
      <c r="F196">
        <v>1000.35</v>
      </c>
      <c r="G196">
        <v>1.2897E-2</v>
      </c>
      <c r="H196">
        <v>0.980993</v>
      </c>
      <c r="I196">
        <v>0</v>
      </c>
    </row>
    <row r="197" spans="1:9" x14ac:dyDescent="0.25">
      <c r="A197" t="s">
        <v>96</v>
      </c>
      <c r="B197">
        <v>1547.08</v>
      </c>
      <c r="C197">
        <v>1530.95</v>
      </c>
      <c r="D197">
        <v>1494.72</v>
      </c>
      <c r="E197">
        <v>1441.74</v>
      </c>
      <c r="F197">
        <v>1001.45</v>
      </c>
      <c r="G197">
        <v>1.10659E-2</v>
      </c>
      <c r="H197">
        <v>0.98097800000000002</v>
      </c>
      <c r="I197">
        <v>0</v>
      </c>
    </row>
    <row r="198" spans="1:9" x14ac:dyDescent="0.25">
      <c r="A198" t="s">
        <v>96</v>
      </c>
      <c r="B198">
        <v>1545.36</v>
      </c>
      <c r="C198">
        <v>1529.66</v>
      </c>
      <c r="D198">
        <v>1493.32</v>
      </c>
      <c r="E198">
        <v>1440.08</v>
      </c>
      <c r="F198">
        <v>1000.23</v>
      </c>
      <c r="G198">
        <v>1.0857800000000001E-2</v>
      </c>
      <c r="H198">
        <v>0.98096799999999995</v>
      </c>
      <c r="I198">
        <v>0</v>
      </c>
    </row>
    <row r="199" spans="1:9" x14ac:dyDescent="0.25">
      <c r="A199" t="s">
        <v>96</v>
      </c>
      <c r="B199">
        <v>1545.41</v>
      </c>
      <c r="C199">
        <v>1529.68</v>
      </c>
      <c r="D199">
        <v>1493.48</v>
      </c>
      <c r="E199">
        <v>1440.4</v>
      </c>
      <c r="F199">
        <v>999.94100000000003</v>
      </c>
      <c r="G199">
        <v>1.1679E-2</v>
      </c>
      <c r="H199">
        <v>0.98096799999999995</v>
      </c>
      <c r="I199">
        <v>0</v>
      </c>
    </row>
    <row r="200" spans="1:9" x14ac:dyDescent="0.25">
      <c r="A200" t="s">
        <v>96</v>
      </c>
      <c r="B200">
        <v>1544.68</v>
      </c>
      <c r="C200">
        <v>1528.93</v>
      </c>
      <c r="D200">
        <v>1492.51</v>
      </c>
      <c r="E200">
        <v>1439.5</v>
      </c>
      <c r="F200">
        <v>999.61500000000001</v>
      </c>
      <c r="G200">
        <v>1.08576E-2</v>
      </c>
      <c r="H200">
        <v>0.98100799999999999</v>
      </c>
      <c r="I200">
        <v>0</v>
      </c>
    </row>
    <row r="201" spans="1:9" x14ac:dyDescent="0.25">
      <c r="A201" t="s">
        <v>96</v>
      </c>
      <c r="B201">
        <v>1543.83</v>
      </c>
      <c r="C201">
        <v>1528.14</v>
      </c>
      <c r="D201">
        <v>1491.91</v>
      </c>
      <c r="E201">
        <v>1438.59</v>
      </c>
      <c r="F201">
        <v>998.33</v>
      </c>
      <c r="G201">
        <v>1.0883E-2</v>
      </c>
      <c r="H201">
        <v>0.98101899999999997</v>
      </c>
      <c r="I201">
        <v>0</v>
      </c>
    </row>
    <row r="202" spans="1:9" x14ac:dyDescent="0.25">
      <c r="A202" t="s">
        <v>96</v>
      </c>
      <c r="B202">
        <v>1543.58</v>
      </c>
      <c r="C202">
        <v>1527.43</v>
      </c>
      <c r="D202">
        <v>1491.08</v>
      </c>
      <c r="E202">
        <v>1437.78</v>
      </c>
      <c r="F202">
        <v>997.97900000000004</v>
      </c>
      <c r="G202">
        <v>1.08644E-2</v>
      </c>
      <c r="H202">
        <v>0.98100799999999999</v>
      </c>
      <c r="I202">
        <v>0</v>
      </c>
    </row>
    <row r="203" spans="1:9" x14ac:dyDescent="0.25">
      <c r="A203" t="s">
        <v>96</v>
      </c>
      <c r="B203">
        <v>1542.96</v>
      </c>
      <c r="C203">
        <v>1527.22</v>
      </c>
      <c r="D203">
        <v>1491.11</v>
      </c>
      <c r="E203">
        <v>1437.56</v>
      </c>
      <c r="F203">
        <v>997.61800000000005</v>
      </c>
      <c r="G203">
        <v>1.4559799999999999E-2</v>
      </c>
      <c r="H203">
        <v>0.98099700000000001</v>
      </c>
      <c r="I203">
        <v>0</v>
      </c>
    </row>
    <row r="204" spans="1:9" x14ac:dyDescent="0.25">
      <c r="A204" t="s">
        <v>96</v>
      </c>
      <c r="B204">
        <v>1543.06</v>
      </c>
      <c r="C204">
        <v>1527.3</v>
      </c>
      <c r="D204">
        <v>1491.05</v>
      </c>
      <c r="E204">
        <v>1437.99</v>
      </c>
      <c r="F204">
        <v>998.15899999999999</v>
      </c>
      <c r="G204">
        <v>1.19577E-2</v>
      </c>
      <c r="H204">
        <v>0.98101799999999995</v>
      </c>
      <c r="I204">
        <v>0</v>
      </c>
    </row>
    <row r="205" spans="1:9" x14ac:dyDescent="0.25">
      <c r="A205" t="s">
        <v>96</v>
      </c>
      <c r="B205">
        <v>1543.54</v>
      </c>
      <c r="C205">
        <v>1527.76</v>
      </c>
      <c r="D205">
        <v>1491.5</v>
      </c>
      <c r="E205">
        <v>1437.84</v>
      </c>
      <c r="F205">
        <v>997.61599999999999</v>
      </c>
      <c r="G205">
        <v>1.12316E-2</v>
      </c>
      <c r="H205">
        <v>0.98096000000000005</v>
      </c>
      <c r="I205">
        <v>2</v>
      </c>
    </row>
    <row r="206" spans="1:9" x14ac:dyDescent="0.25">
      <c r="A206" t="s">
        <v>96</v>
      </c>
      <c r="B206">
        <v>1542.6</v>
      </c>
      <c r="C206">
        <v>1526.37</v>
      </c>
      <c r="D206">
        <v>1490.03</v>
      </c>
      <c r="E206">
        <v>1436.53</v>
      </c>
      <c r="F206">
        <v>996.40200000000004</v>
      </c>
      <c r="G206">
        <v>1.08959E-2</v>
      </c>
      <c r="H206">
        <v>0.980541</v>
      </c>
      <c r="I206">
        <v>0</v>
      </c>
    </row>
    <row r="207" spans="1:9" x14ac:dyDescent="0.25">
      <c r="A207" t="s">
        <v>96</v>
      </c>
      <c r="B207">
        <v>1546.9</v>
      </c>
      <c r="C207">
        <v>1531.14</v>
      </c>
      <c r="D207">
        <v>1494.65</v>
      </c>
      <c r="E207">
        <v>1441.38</v>
      </c>
      <c r="F207">
        <v>1001.73</v>
      </c>
      <c r="G207">
        <v>1.11013E-2</v>
      </c>
      <c r="H207">
        <v>0.98095399999999999</v>
      </c>
      <c r="I207">
        <v>0</v>
      </c>
    </row>
    <row r="208" spans="1:9" x14ac:dyDescent="0.25">
      <c r="A208" t="s">
        <v>96</v>
      </c>
      <c r="B208">
        <v>1545.9</v>
      </c>
      <c r="C208">
        <v>1528.05</v>
      </c>
      <c r="D208">
        <v>1491.8</v>
      </c>
      <c r="E208">
        <v>1438.61</v>
      </c>
      <c r="F208">
        <v>998.92700000000002</v>
      </c>
      <c r="G208">
        <v>1.15601E-2</v>
      </c>
      <c r="H208">
        <v>0.98100900000000002</v>
      </c>
      <c r="I208">
        <v>1</v>
      </c>
    </row>
    <row r="209" spans="1:25" x14ac:dyDescent="0.25">
      <c r="A209" t="s">
        <v>96</v>
      </c>
      <c r="B209">
        <v>1546.26</v>
      </c>
      <c r="C209">
        <v>1530.05</v>
      </c>
      <c r="D209">
        <v>1493.84</v>
      </c>
      <c r="E209">
        <v>1440.81</v>
      </c>
      <c r="F209">
        <v>1001.09</v>
      </c>
      <c r="G209">
        <v>2.90377E-2</v>
      </c>
      <c r="H209">
        <v>0.98080100000000003</v>
      </c>
      <c r="I209">
        <v>0</v>
      </c>
    </row>
    <row r="210" spans="1:25" x14ac:dyDescent="0.25">
      <c r="A210" t="s">
        <v>96</v>
      </c>
      <c r="B210">
        <v>1538.98</v>
      </c>
      <c r="C210">
        <v>1523.17</v>
      </c>
      <c r="D210">
        <v>1486.8</v>
      </c>
      <c r="E210">
        <v>1433.75</v>
      </c>
      <c r="F210">
        <v>994.19399999999996</v>
      </c>
      <c r="G210">
        <v>1.08772E-2</v>
      </c>
      <c r="H210">
        <v>0.98101799999999995</v>
      </c>
      <c r="I210">
        <v>0</v>
      </c>
    </row>
    <row r="211" spans="1:25" x14ac:dyDescent="0.25">
      <c r="A211" t="s">
        <v>96</v>
      </c>
      <c r="B211">
        <v>1543.17</v>
      </c>
      <c r="C211">
        <v>1527.49</v>
      </c>
      <c r="D211">
        <v>1491.17</v>
      </c>
      <c r="E211">
        <v>1437.89</v>
      </c>
      <c r="F211">
        <v>997.58600000000001</v>
      </c>
      <c r="G211">
        <v>1.6541299999999998E-2</v>
      </c>
      <c r="H211">
        <v>0.98100399999999999</v>
      </c>
      <c r="I211">
        <v>0</v>
      </c>
    </row>
    <row r="212" spans="1:25" x14ac:dyDescent="0.25">
      <c r="A212" t="s">
        <v>96</v>
      </c>
      <c r="B212">
        <v>1545</v>
      </c>
      <c r="C212">
        <v>1528.8</v>
      </c>
      <c r="D212">
        <v>1492.62</v>
      </c>
      <c r="E212">
        <v>1439.2</v>
      </c>
      <c r="F212">
        <v>999.52099999999996</v>
      </c>
      <c r="G212">
        <v>1.09611E-2</v>
      </c>
      <c r="H212">
        <v>0.98820300000000005</v>
      </c>
      <c r="I212">
        <v>0</v>
      </c>
    </row>
    <row r="213" spans="1:25" x14ac:dyDescent="0.25">
      <c r="A213" t="s">
        <v>96</v>
      </c>
      <c r="B213">
        <v>1546.13</v>
      </c>
      <c r="C213">
        <v>1530.35</v>
      </c>
      <c r="D213">
        <v>1493.91</v>
      </c>
      <c r="E213">
        <v>1440.53</v>
      </c>
      <c r="F213">
        <v>1000.63</v>
      </c>
      <c r="G213">
        <v>1.36925E-2</v>
      </c>
      <c r="H213">
        <v>0.98101700000000003</v>
      </c>
      <c r="I213">
        <v>0</v>
      </c>
    </row>
    <row r="214" spans="1:25" x14ac:dyDescent="0.25">
      <c r="A214" t="s">
        <v>96</v>
      </c>
      <c r="B214">
        <v>1546.24</v>
      </c>
      <c r="C214">
        <v>1529.97</v>
      </c>
      <c r="D214">
        <v>1493.23</v>
      </c>
      <c r="E214">
        <v>1439.55</v>
      </c>
      <c r="F214">
        <v>999.62699999999995</v>
      </c>
      <c r="G214">
        <v>1.09143E-2</v>
      </c>
      <c r="H214">
        <v>0.98101799999999995</v>
      </c>
      <c r="I214">
        <v>0</v>
      </c>
    </row>
    <row r="215" spans="1:25" x14ac:dyDescent="0.25">
      <c r="A215" t="s">
        <v>96</v>
      </c>
      <c r="B215">
        <v>1540.94</v>
      </c>
      <c r="C215">
        <v>1524.44</v>
      </c>
      <c r="D215">
        <v>1488.21</v>
      </c>
      <c r="E215">
        <v>1434.66</v>
      </c>
      <c r="F215">
        <v>994.98099999999999</v>
      </c>
      <c r="G215">
        <v>1.15408E-2</v>
      </c>
      <c r="H215">
        <v>0.98097299999999998</v>
      </c>
      <c r="I215">
        <v>1</v>
      </c>
    </row>
    <row r="216" spans="1:25" x14ac:dyDescent="0.25">
      <c r="A216" t="s">
        <v>96</v>
      </c>
      <c r="B216">
        <v>1542.82</v>
      </c>
      <c r="C216">
        <v>1526.97</v>
      </c>
      <c r="D216">
        <v>1490.3</v>
      </c>
      <c r="E216">
        <v>1436.9</v>
      </c>
      <c r="F216">
        <v>997.34500000000003</v>
      </c>
      <c r="G216">
        <v>1.09856E-2</v>
      </c>
      <c r="H216">
        <v>0.98101799999999995</v>
      </c>
      <c r="I216">
        <v>0</v>
      </c>
    </row>
    <row r="217" spans="1:25" x14ac:dyDescent="0.25">
      <c r="A217" t="s">
        <v>96</v>
      </c>
      <c r="B217">
        <v>1543.94</v>
      </c>
      <c r="C217">
        <v>1528.22</v>
      </c>
      <c r="D217">
        <v>1491.68</v>
      </c>
      <c r="E217">
        <v>1438.64</v>
      </c>
      <c r="F217">
        <v>999.096</v>
      </c>
      <c r="G217">
        <v>1.0924400000000001E-2</v>
      </c>
      <c r="H217">
        <v>0.981016</v>
      </c>
      <c r="I217">
        <v>0</v>
      </c>
    </row>
    <row r="218" spans="1:25" x14ac:dyDescent="0.25">
      <c r="A218" t="s">
        <v>96</v>
      </c>
      <c r="B218">
        <v>1545.79</v>
      </c>
      <c r="C218">
        <v>1529.96</v>
      </c>
      <c r="D218">
        <v>1493.48</v>
      </c>
      <c r="E218">
        <v>1440.13</v>
      </c>
      <c r="F218">
        <v>999.96</v>
      </c>
      <c r="G218">
        <v>1.19966E-2</v>
      </c>
      <c r="H218">
        <v>0.98101899999999997</v>
      </c>
      <c r="I218">
        <v>0</v>
      </c>
    </row>
    <row r="219" spans="1:25" x14ac:dyDescent="0.25">
      <c r="A219" t="s">
        <v>96</v>
      </c>
      <c r="B219">
        <v>1544.37</v>
      </c>
      <c r="C219">
        <v>1528.1</v>
      </c>
      <c r="D219">
        <v>1491.7</v>
      </c>
      <c r="E219">
        <v>1438.64</v>
      </c>
      <c r="F219">
        <v>998.78300000000002</v>
      </c>
      <c r="G219">
        <v>1.08795E-2</v>
      </c>
      <c r="H219">
        <v>0.98101899999999997</v>
      </c>
      <c r="I219">
        <v>0</v>
      </c>
    </row>
    <row r="220" spans="1:25" x14ac:dyDescent="0.25">
      <c r="A220" t="s">
        <v>96</v>
      </c>
      <c r="B220">
        <v>1546.05</v>
      </c>
      <c r="C220">
        <v>1530.24</v>
      </c>
      <c r="D220">
        <v>1494.01</v>
      </c>
      <c r="E220">
        <v>1440.4</v>
      </c>
      <c r="F220">
        <v>1000.19</v>
      </c>
      <c r="G220">
        <v>2.0851100000000001E-2</v>
      </c>
      <c r="H220">
        <v>0.98101799999999995</v>
      </c>
      <c r="I220">
        <v>0</v>
      </c>
    </row>
    <row r="221" spans="1:25" x14ac:dyDescent="0.25">
      <c r="A221" t="s">
        <v>96</v>
      </c>
      <c r="B221">
        <v>1545.49</v>
      </c>
      <c r="C221">
        <v>1529.36</v>
      </c>
      <c r="D221">
        <v>1493.11</v>
      </c>
      <c r="E221">
        <v>1440.04</v>
      </c>
      <c r="F221">
        <v>1000.78</v>
      </c>
      <c r="G221">
        <v>1.09595E-2</v>
      </c>
      <c r="H221">
        <v>0.98100600000000004</v>
      </c>
      <c r="I221">
        <v>0</v>
      </c>
    </row>
    <row r="222" spans="1:25" x14ac:dyDescent="0.25">
      <c r="A222" t="s">
        <v>96</v>
      </c>
      <c r="B222">
        <v>1544.33</v>
      </c>
      <c r="C222">
        <v>1528.5</v>
      </c>
      <c r="D222">
        <v>1492.18</v>
      </c>
      <c r="E222">
        <v>1438.52</v>
      </c>
      <c r="F222">
        <v>998.524</v>
      </c>
      <c r="G222">
        <v>1.47038E-2</v>
      </c>
      <c r="H222">
        <v>0.99112100000000003</v>
      </c>
      <c r="I222">
        <v>0</v>
      </c>
    </row>
    <row r="223" spans="1:25" x14ac:dyDescent="0.25">
      <c r="A223" t="s">
        <v>96</v>
      </c>
      <c r="B223">
        <v>1545.97</v>
      </c>
      <c r="C223">
        <v>1529.8</v>
      </c>
      <c r="D223">
        <v>1493.34</v>
      </c>
      <c r="E223">
        <v>1440.06</v>
      </c>
      <c r="F223">
        <v>1000.53</v>
      </c>
      <c r="G223">
        <v>1.29017E-2</v>
      </c>
      <c r="H223">
        <v>0.98101499999999997</v>
      </c>
      <c r="I223">
        <v>0</v>
      </c>
      <c r="R223" t="s">
        <v>69</v>
      </c>
      <c r="U223" t="s">
        <v>68</v>
      </c>
      <c r="X223" t="s">
        <v>66</v>
      </c>
    </row>
    <row r="224" spans="1:25" x14ac:dyDescent="0.25">
      <c r="A224" t="s">
        <v>96</v>
      </c>
      <c r="B224">
        <v>1545.06</v>
      </c>
      <c r="C224">
        <v>1529.25</v>
      </c>
      <c r="D224">
        <v>1493.03</v>
      </c>
      <c r="E224">
        <v>1439.65</v>
      </c>
      <c r="F224">
        <v>999.69799999999998</v>
      </c>
      <c r="G224">
        <v>1.12268E-2</v>
      </c>
      <c r="H224">
        <v>0.98101799999999995</v>
      </c>
      <c r="I224">
        <v>0</v>
      </c>
      <c r="R224">
        <f>AVERAGE(B175:B224)</f>
        <v>1544.556</v>
      </c>
      <c r="S224">
        <f>AVERAGE(C175:C224)</f>
        <v>1528.5578000000005</v>
      </c>
      <c r="U224">
        <f>_xlfn.VAR.P(B175:B224)</f>
        <v>3.376071999999978</v>
      </c>
      <c r="V224">
        <f>_xlfn.VAR.P(C175:C224)</f>
        <v>3.4725131600000201</v>
      </c>
      <c r="X224">
        <f>1.96*SQRT(U224)/50</f>
        <v>7.2026434578423823E-2</v>
      </c>
      <c r="Y224">
        <f>1.96*SQRT(V224)/50</f>
        <v>7.3047947419365794E-2</v>
      </c>
    </row>
    <row r="225" spans="1:9" x14ac:dyDescent="0.25">
      <c r="A225" t="s">
        <v>96</v>
      </c>
      <c r="B225">
        <v>77234.087618000005</v>
      </c>
      <c r="C225" t="s">
        <v>36</v>
      </c>
    </row>
    <row r="226" spans="1:9" x14ac:dyDescent="0.25">
      <c r="A226" t="s">
        <v>111</v>
      </c>
      <c r="B226">
        <v>854.80600000000004</v>
      </c>
      <c r="C226">
        <v>838.64700000000005</v>
      </c>
      <c r="D226">
        <v>802.59400000000005</v>
      </c>
      <c r="E226">
        <v>780.36300000000006</v>
      </c>
      <c r="F226">
        <v>340.10899999999998</v>
      </c>
      <c r="G226">
        <v>1.22836E-2</v>
      </c>
      <c r="H226">
        <v>0.98100799999999999</v>
      </c>
      <c r="I226">
        <v>0</v>
      </c>
    </row>
    <row r="227" spans="1:9" x14ac:dyDescent="0.25">
      <c r="A227" t="s">
        <v>111</v>
      </c>
      <c r="B227">
        <v>854.803</v>
      </c>
      <c r="C227">
        <v>838.90700000000004</v>
      </c>
      <c r="D227">
        <v>802.58600000000001</v>
      </c>
      <c r="E227">
        <v>780.35599999999999</v>
      </c>
      <c r="F227">
        <v>340.52800000000002</v>
      </c>
      <c r="G227">
        <v>1.11647E-2</v>
      </c>
      <c r="H227">
        <v>0.98098300000000005</v>
      </c>
      <c r="I227">
        <v>0</v>
      </c>
    </row>
    <row r="228" spans="1:9" x14ac:dyDescent="0.25">
      <c r="A228" t="s">
        <v>111</v>
      </c>
      <c r="B228">
        <v>853.56700000000001</v>
      </c>
      <c r="C228">
        <v>837.86199999999997</v>
      </c>
      <c r="D228">
        <v>801.86900000000003</v>
      </c>
      <c r="E228">
        <v>779.64400000000001</v>
      </c>
      <c r="F228">
        <v>340.17200000000003</v>
      </c>
      <c r="G228">
        <v>1.08687E-2</v>
      </c>
      <c r="H228">
        <v>0.98095600000000005</v>
      </c>
      <c r="I228">
        <v>0</v>
      </c>
    </row>
    <row r="229" spans="1:9" x14ac:dyDescent="0.25">
      <c r="A229" t="s">
        <v>111</v>
      </c>
      <c r="B229">
        <v>854.47199999999998</v>
      </c>
      <c r="C229">
        <v>838.27099999999996</v>
      </c>
      <c r="D229">
        <v>801.89300000000003</v>
      </c>
      <c r="E229">
        <v>779.65899999999999</v>
      </c>
      <c r="F229">
        <v>340.11900000000003</v>
      </c>
      <c r="G229">
        <v>1.10597E-2</v>
      </c>
      <c r="H229">
        <v>0.98233300000000001</v>
      </c>
      <c r="I229">
        <v>0</v>
      </c>
    </row>
    <row r="230" spans="1:9" x14ac:dyDescent="0.25">
      <c r="A230" t="s">
        <v>111</v>
      </c>
      <c r="B230">
        <v>854.005</v>
      </c>
      <c r="C230">
        <v>838.26700000000005</v>
      </c>
      <c r="D230">
        <v>802.15</v>
      </c>
      <c r="E230">
        <v>779.94799999999998</v>
      </c>
      <c r="F230">
        <v>340.33800000000002</v>
      </c>
      <c r="G230">
        <v>1.10425E-2</v>
      </c>
      <c r="H230">
        <v>0.98100299999999996</v>
      </c>
      <c r="I230">
        <v>0</v>
      </c>
    </row>
    <row r="231" spans="1:9" x14ac:dyDescent="0.25">
      <c r="A231" t="s">
        <v>111</v>
      </c>
      <c r="B231">
        <v>854.71199999999999</v>
      </c>
      <c r="C231">
        <v>838.49099999999999</v>
      </c>
      <c r="D231">
        <v>802.46100000000001</v>
      </c>
      <c r="E231">
        <v>780.23199999999997</v>
      </c>
      <c r="F231">
        <v>340.33300000000003</v>
      </c>
      <c r="G231">
        <v>1.12335E-2</v>
      </c>
      <c r="H231">
        <v>0.98965999999999998</v>
      </c>
      <c r="I231">
        <v>0</v>
      </c>
    </row>
    <row r="232" spans="1:9" x14ac:dyDescent="0.25">
      <c r="A232" t="s">
        <v>111</v>
      </c>
      <c r="B232">
        <v>854.57</v>
      </c>
      <c r="C232">
        <v>838.38900000000001</v>
      </c>
      <c r="D232">
        <v>802.28099999999995</v>
      </c>
      <c r="E232">
        <v>780.04</v>
      </c>
      <c r="F232">
        <v>339.97899999999998</v>
      </c>
      <c r="G232">
        <v>1.6861600000000001E-2</v>
      </c>
      <c r="H232">
        <v>0.98100500000000002</v>
      </c>
      <c r="I232">
        <v>0</v>
      </c>
    </row>
    <row r="233" spans="1:9" x14ac:dyDescent="0.25">
      <c r="A233" t="s">
        <v>111</v>
      </c>
      <c r="B233">
        <v>855.49800000000005</v>
      </c>
      <c r="C233">
        <v>839.66899999999998</v>
      </c>
      <c r="D233">
        <v>803.42499999999995</v>
      </c>
      <c r="E233">
        <v>781.19299999999998</v>
      </c>
      <c r="F233">
        <v>341.06900000000002</v>
      </c>
      <c r="G233">
        <v>1.0859300000000001E-2</v>
      </c>
      <c r="H233">
        <v>0.98100500000000002</v>
      </c>
      <c r="I233">
        <v>0</v>
      </c>
    </row>
    <row r="234" spans="1:9" x14ac:dyDescent="0.25">
      <c r="A234" t="s">
        <v>111</v>
      </c>
      <c r="B234">
        <v>855.45399999999995</v>
      </c>
      <c r="C234">
        <v>839.26199999999994</v>
      </c>
      <c r="D234">
        <v>803.10400000000004</v>
      </c>
      <c r="E234">
        <v>780.85299999999995</v>
      </c>
      <c r="F234">
        <v>340.61200000000002</v>
      </c>
      <c r="G234">
        <v>1.08573E-2</v>
      </c>
      <c r="H234">
        <v>0.98096499999999998</v>
      </c>
      <c r="I234">
        <v>0</v>
      </c>
    </row>
    <row r="235" spans="1:9" x14ac:dyDescent="0.25">
      <c r="A235" t="s">
        <v>111</v>
      </c>
      <c r="B235">
        <v>855.29</v>
      </c>
      <c r="C235">
        <v>839.01900000000001</v>
      </c>
      <c r="D235">
        <v>802.97199999999998</v>
      </c>
      <c r="E235">
        <v>780.74300000000005</v>
      </c>
      <c r="F235">
        <v>341.01100000000002</v>
      </c>
      <c r="G235">
        <v>1.09649E-2</v>
      </c>
      <c r="H235">
        <v>0.98101700000000003</v>
      </c>
      <c r="I235">
        <v>0</v>
      </c>
    </row>
    <row r="236" spans="1:9" x14ac:dyDescent="0.25">
      <c r="A236" t="s">
        <v>111</v>
      </c>
      <c r="B236">
        <v>856.21799999999996</v>
      </c>
      <c r="C236">
        <v>839.97400000000005</v>
      </c>
      <c r="D236">
        <v>803.73199999999997</v>
      </c>
      <c r="E236">
        <v>781.49199999999996</v>
      </c>
      <c r="F236">
        <v>341.37599999999998</v>
      </c>
      <c r="G236">
        <v>1.13946E-2</v>
      </c>
      <c r="H236">
        <v>0.98101099999999997</v>
      </c>
      <c r="I236">
        <v>0</v>
      </c>
    </row>
    <row r="237" spans="1:9" x14ac:dyDescent="0.25">
      <c r="A237" t="s">
        <v>111</v>
      </c>
      <c r="B237">
        <v>854.91499999999996</v>
      </c>
      <c r="C237">
        <v>839.06500000000005</v>
      </c>
      <c r="D237">
        <v>802.91600000000005</v>
      </c>
      <c r="E237">
        <v>780.66899999999998</v>
      </c>
      <c r="F237">
        <v>340.62299999999999</v>
      </c>
      <c r="G237">
        <v>1.1703E-2</v>
      </c>
      <c r="H237">
        <v>0.98101899999999997</v>
      </c>
      <c r="I237">
        <v>0</v>
      </c>
    </row>
    <row r="238" spans="1:9" x14ac:dyDescent="0.25">
      <c r="A238" t="s">
        <v>111</v>
      </c>
      <c r="B238">
        <v>854.39599999999996</v>
      </c>
      <c r="C238">
        <v>838.55600000000004</v>
      </c>
      <c r="D238">
        <v>802.45</v>
      </c>
      <c r="E238">
        <v>780.21600000000001</v>
      </c>
      <c r="F238">
        <v>340.55799999999999</v>
      </c>
      <c r="G238">
        <v>1.10393E-2</v>
      </c>
      <c r="H238">
        <v>0.99510200000000004</v>
      </c>
      <c r="I238">
        <v>0</v>
      </c>
    </row>
    <row r="239" spans="1:9" x14ac:dyDescent="0.25">
      <c r="A239" t="s">
        <v>111</v>
      </c>
      <c r="B239">
        <v>854.41099999999994</v>
      </c>
      <c r="C239">
        <v>838.553</v>
      </c>
      <c r="D239">
        <v>802.34699999999998</v>
      </c>
      <c r="E239">
        <v>780.10400000000004</v>
      </c>
      <c r="F239">
        <v>340.46</v>
      </c>
      <c r="G239">
        <v>1.11672E-2</v>
      </c>
      <c r="H239">
        <v>0.98101899999999997</v>
      </c>
      <c r="I239">
        <v>0</v>
      </c>
    </row>
    <row r="240" spans="1:9" x14ac:dyDescent="0.25">
      <c r="A240" t="s">
        <v>111</v>
      </c>
      <c r="B240">
        <v>854.49199999999996</v>
      </c>
      <c r="C240">
        <v>838.23099999999999</v>
      </c>
      <c r="D240">
        <v>802.22500000000002</v>
      </c>
      <c r="E240">
        <v>780.02499999999998</v>
      </c>
      <c r="F240">
        <v>340.43400000000003</v>
      </c>
      <c r="G240">
        <v>1.26418E-2</v>
      </c>
      <c r="H240">
        <v>0.98101000000000005</v>
      </c>
      <c r="I240">
        <v>0</v>
      </c>
    </row>
    <row r="241" spans="1:9" x14ac:dyDescent="0.25">
      <c r="A241" t="s">
        <v>111</v>
      </c>
      <c r="B241">
        <v>853.65</v>
      </c>
      <c r="C241">
        <v>837.78200000000004</v>
      </c>
      <c r="D241">
        <v>801.54499999999996</v>
      </c>
      <c r="E241">
        <v>779.37099999999998</v>
      </c>
      <c r="F241">
        <v>340.01</v>
      </c>
      <c r="G241">
        <v>1.19077E-2</v>
      </c>
      <c r="H241">
        <v>0.98101700000000003</v>
      </c>
      <c r="I241">
        <v>0</v>
      </c>
    </row>
    <row r="242" spans="1:9" x14ac:dyDescent="0.25">
      <c r="A242" t="s">
        <v>111</v>
      </c>
      <c r="B242">
        <v>853.56700000000001</v>
      </c>
      <c r="C242">
        <v>837.73099999999999</v>
      </c>
      <c r="D242">
        <v>801.91</v>
      </c>
      <c r="E242">
        <v>779.71400000000006</v>
      </c>
      <c r="F242">
        <v>340.36399999999998</v>
      </c>
      <c r="G242">
        <v>1.7595599999999999E-2</v>
      </c>
      <c r="H242">
        <v>0.98572199999999999</v>
      </c>
      <c r="I242">
        <v>1</v>
      </c>
    </row>
    <row r="243" spans="1:9" x14ac:dyDescent="0.25">
      <c r="A243" t="s">
        <v>111</v>
      </c>
      <c r="B243">
        <v>854.84799999999996</v>
      </c>
      <c r="C243">
        <v>838.56200000000001</v>
      </c>
      <c r="D243">
        <v>802.23</v>
      </c>
      <c r="E243">
        <v>780.03099999999995</v>
      </c>
      <c r="F243">
        <v>340.22199999999998</v>
      </c>
      <c r="G243">
        <v>1.7073999999999999E-2</v>
      </c>
      <c r="H243">
        <v>0.98084099999999996</v>
      </c>
      <c r="I243">
        <v>1</v>
      </c>
    </row>
    <row r="244" spans="1:9" x14ac:dyDescent="0.25">
      <c r="A244" t="s">
        <v>111</v>
      </c>
      <c r="B244">
        <v>854.18700000000001</v>
      </c>
      <c r="C244">
        <v>838.36500000000001</v>
      </c>
      <c r="D244">
        <v>802.25900000000001</v>
      </c>
      <c r="E244">
        <v>780.03099999999995</v>
      </c>
      <c r="F244">
        <v>340.64699999999999</v>
      </c>
      <c r="G244">
        <v>1.7458499999999998E-2</v>
      </c>
      <c r="H244">
        <v>0.98101799999999995</v>
      </c>
      <c r="I244">
        <v>0</v>
      </c>
    </row>
    <row r="245" spans="1:9" x14ac:dyDescent="0.25">
      <c r="A245" t="s">
        <v>111</v>
      </c>
      <c r="B245">
        <v>854.41300000000001</v>
      </c>
      <c r="C245">
        <v>838.48299999999995</v>
      </c>
      <c r="D245">
        <v>802.31799999999998</v>
      </c>
      <c r="E245">
        <v>780.08399999999995</v>
      </c>
      <c r="F245">
        <v>340.32499999999999</v>
      </c>
      <c r="G245">
        <v>1.1023099999999999E-2</v>
      </c>
      <c r="H245">
        <v>0.99321099999999996</v>
      </c>
      <c r="I245">
        <v>0</v>
      </c>
    </row>
    <row r="246" spans="1:9" x14ac:dyDescent="0.25">
      <c r="A246" t="s">
        <v>111</v>
      </c>
      <c r="B246">
        <v>853.91800000000001</v>
      </c>
      <c r="C246">
        <v>838.04200000000003</v>
      </c>
      <c r="D246">
        <v>801.98599999999999</v>
      </c>
      <c r="E246">
        <v>779.79700000000003</v>
      </c>
      <c r="F246">
        <v>340.09100000000001</v>
      </c>
      <c r="G246">
        <v>1.32455E-2</v>
      </c>
      <c r="H246">
        <v>0.98101499999999997</v>
      </c>
      <c r="I246">
        <v>0</v>
      </c>
    </row>
    <row r="247" spans="1:9" x14ac:dyDescent="0.25">
      <c r="A247" t="s">
        <v>111</v>
      </c>
      <c r="B247">
        <v>854.202</v>
      </c>
      <c r="C247">
        <v>838.34199999999998</v>
      </c>
      <c r="D247">
        <v>802.327</v>
      </c>
      <c r="E247">
        <v>780.13499999999999</v>
      </c>
      <c r="F247">
        <v>340.36599999999999</v>
      </c>
      <c r="G247">
        <v>2.4300800000000001E-2</v>
      </c>
      <c r="H247">
        <v>0.98099099999999995</v>
      </c>
      <c r="I247">
        <v>0</v>
      </c>
    </row>
    <row r="248" spans="1:9" x14ac:dyDescent="0.25">
      <c r="A248" t="s">
        <v>111</v>
      </c>
      <c r="B248">
        <v>854.01800000000003</v>
      </c>
      <c r="C248">
        <v>838.16899999999998</v>
      </c>
      <c r="D248">
        <v>801.93299999999999</v>
      </c>
      <c r="E248">
        <v>779.70500000000004</v>
      </c>
      <c r="F248">
        <v>340.01400000000001</v>
      </c>
      <c r="G248">
        <v>1.15526E-2</v>
      </c>
      <c r="H248">
        <v>0.98096899999999998</v>
      </c>
      <c r="I248">
        <v>0</v>
      </c>
    </row>
    <row r="249" spans="1:9" x14ac:dyDescent="0.25">
      <c r="A249" t="s">
        <v>111</v>
      </c>
      <c r="B249">
        <v>854.66099999999994</v>
      </c>
      <c r="C249">
        <v>838.80600000000004</v>
      </c>
      <c r="D249">
        <v>802.50400000000002</v>
      </c>
      <c r="E249">
        <v>780.27800000000002</v>
      </c>
      <c r="F249">
        <v>340.53500000000003</v>
      </c>
      <c r="G249">
        <v>1.1146E-2</v>
      </c>
      <c r="H249">
        <v>0.980993</v>
      </c>
      <c r="I249">
        <v>0</v>
      </c>
    </row>
    <row r="250" spans="1:9" x14ac:dyDescent="0.25">
      <c r="A250" t="s">
        <v>111</v>
      </c>
      <c r="B250">
        <v>856.21199999999999</v>
      </c>
      <c r="C250">
        <v>838.28</v>
      </c>
      <c r="D250">
        <v>802.03700000000003</v>
      </c>
      <c r="E250">
        <v>779.85</v>
      </c>
      <c r="F250">
        <v>340.06299999999999</v>
      </c>
      <c r="G250">
        <v>1.11912E-2</v>
      </c>
      <c r="H250">
        <v>0.98101899999999997</v>
      </c>
      <c r="I250">
        <v>0</v>
      </c>
    </row>
    <row r="251" spans="1:9" x14ac:dyDescent="0.25">
      <c r="A251" t="s">
        <v>111</v>
      </c>
      <c r="B251">
        <v>854.51199999999994</v>
      </c>
      <c r="C251">
        <v>838.63900000000001</v>
      </c>
      <c r="D251">
        <v>802.40499999999997</v>
      </c>
      <c r="E251">
        <v>780.18700000000001</v>
      </c>
      <c r="F251">
        <v>340.61500000000001</v>
      </c>
      <c r="G251">
        <v>1.0858899999999999E-2</v>
      </c>
      <c r="H251">
        <v>0.99509199999999998</v>
      </c>
      <c r="I251">
        <v>0</v>
      </c>
    </row>
    <row r="252" spans="1:9" x14ac:dyDescent="0.25">
      <c r="A252" t="s">
        <v>111</v>
      </c>
      <c r="B252">
        <v>854.553</v>
      </c>
      <c r="C252">
        <v>838.69299999999998</v>
      </c>
      <c r="D252">
        <v>802.53399999999999</v>
      </c>
      <c r="E252">
        <v>780.31</v>
      </c>
      <c r="F252">
        <v>340.67099999999999</v>
      </c>
      <c r="G252">
        <v>1.0856899999999999E-2</v>
      </c>
      <c r="H252">
        <v>0.98101899999999997</v>
      </c>
      <c r="I252">
        <v>0</v>
      </c>
    </row>
    <row r="253" spans="1:9" x14ac:dyDescent="0.25">
      <c r="A253" t="s">
        <v>111</v>
      </c>
      <c r="B253">
        <v>855.29899999999998</v>
      </c>
      <c r="C253">
        <v>839.37699999999995</v>
      </c>
      <c r="D253">
        <v>803.33600000000001</v>
      </c>
      <c r="E253">
        <v>781.09100000000001</v>
      </c>
      <c r="F253">
        <v>340.60899999999998</v>
      </c>
      <c r="G253">
        <v>1.25212E-2</v>
      </c>
      <c r="H253">
        <v>0.99255400000000005</v>
      </c>
      <c r="I253">
        <v>0</v>
      </c>
    </row>
    <row r="254" spans="1:9" x14ac:dyDescent="0.25">
      <c r="A254" t="s">
        <v>111</v>
      </c>
      <c r="B254">
        <v>855.18799999999999</v>
      </c>
      <c r="C254">
        <v>838.88699999999994</v>
      </c>
      <c r="D254">
        <v>802.86199999999997</v>
      </c>
      <c r="E254">
        <v>780.654</v>
      </c>
      <c r="F254">
        <v>340.70600000000002</v>
      </c>
      <c r="G254">
        <v>1.4324399999999999E-2</v>
      </c>
      <c r="H254">
        <v>0.981016</v>
      </c>
      <c r="I254">
        <v>1</v>
      </c>
    </row>
    <row r="255" spans="1:9" x14ac:dyDescent="0.25">
      <c r="A255" t="s">
        <v>111</v>
      </c>
      <c r="B255">
        <v>855.30100000000004</v>
      </c>
      <c r="C255">
        <v>838.95</v>
      </c>
      <c r="D255">
        <v>802.78300000000002</v>
      </c>
      <c r="E255">
        <v>780.55600000000004</v>
      </c>
      <c r="F255">
        <v>340.505</v>
      </c>
      <c r="G255">
        <v>1.1657900000000001E-2</v>
      </c>
      <c r="H255">
        <v>0.98101899999999997</v>
      </c>
      <c r="I255">
        <v>0</v>
      </c>
    </row>
    <row r="256" spans="1:9" x14ac:dyDescent="0.25">
      <c r="A256" t="s">
        <v>111</v>
      </c>
      <c r="B256">
        <v>853.87599999999998</v>
      </c>
      <c r="C256">
        <v>838.00400000000002</v>
      </c>
      <c r="D256">
        <v>802.25099999999998</v>
      </c>
      <c r="E256">
        <v>780.03300000000002</v>
      </c>
      <c r="F256">
        <v>340.32100000000003</v>
      </c>
      <c r="G256">
        <v>1.12724E-2</v>
      </c>
      <c r="H256">
        <v>0.980993</v>
      </c>
      <c r="I256">
        <v>0</v>
      </c>
    </row>
    <row r="257" spans="1:9" x14ac:dyDescent="0.25">
      <c r="A257" t="s">
        <v>111</v>
      </c>
      <c r="B257">
        <v>855.59400000000005</v>
      </c>
      <c r="C257">
        <v>839.67200000000003</v>
      </c>
      <c r="D257">
        <v>803.495</v>
      </c>
      <c r="E257">
        <v>781.28700000000003</v>
      </c>
      <c r="F257">
        <v>341.08</v>
      </c>
      <c r="G257">
        <v>1.31266E-2</v>
      </c>
      <c r="H257">
        <v>0.981016</v>
      </c>
      <c r="I257">
        <v>1</v>
      </c>
    </row>
    <row r="258" spans="1:9" x14ac:dyDescent="0.25">
      <c r="A258" t="s">
        <v>111</v>
      </c>
      <c r="B258">
        <v>855.64599999999996</v>
      </c>
      <c r="C258">
        <v>839.71699999999998</v>
      </c>
      <c r="D258">
        <v>803.75800000000004</v>
      </c>
      <c r="E258">
        <v>781.53300000000002</v>
      </c>
      <c r="F258">
        <v>340.86</v>
      </c>
      <c r="G258">
        <v>1.28662E-2</v>
      </c>
      <c r="H258">
        <v>0.995116</v>
      </c>
      <c r="I258">
        <v>0</v>
      </c>
    </row>
    <row r="259" spans="1:9" x14ac:dyDescent="0.25">
      <c r="A259" t="s">
        <v>111</v>
      </c>
      <c r="B259">
        <v>854.89700000000005</v>
      </c>
      <c r="C259">
        <v>838.95299999999997</v>
      </c>
      <c r="D259">
        <v>803.07899999999995</v>
      </c>
      <c r="E259">
        <v>780.80200000000002</v>
      </c>
      <c r="F259">
        <v>340.46699999999998</v>
      </c>
      <c r="G259">
        <v>1.0909800000000001E-2</v>
      </c>
      <c r="H259">
        <v>0.98100600000000004</v>
      </c>
      <c r="I259">
        <v>0</v>
      </c>
    </row>
    <row r="260" spans="1:9" x14ac:dyDescent="0.25">
      <c r="A260" t="s">
        <v>111</v>
      </c>
      <c r="B260">
        <v>855.91600000000005</v>
      </c>
      <c r="C260">
        <v>839.64499999999998</v>
      </c>
      <c r="D260">
        <v>803.50199999999995</v>
      </c>
      <c r="E260">
        <v>781.28899999999999</v>
      </c>
      <c r="F260">
        <v>340.791</v>
      </c>
      <c r="G260">
        <v>2.73937E-2</v>
      </c>
      <c r="H260">
        <v>0.98101799999999995</v>
      </c>
      <c r="I260">
        <v>0</v>
      </c>
    </row>
    <row r="261" spans="1:9" x14ac:dyDescent="0.25">
      <c r="A261" t="s">
        <v>111</v>
      </c>
      <c r="B261">
        <v>854.80499999999995</v>
      </c>
      <c r="C261">
        <v>838.84500000000003</v>
      </c>
      <c r="D261">
        <v>802.73099999999999</v>
      </c>
      <c r="E261">
        <v>780.529</v>
      </c>
      <c r="F261">
        <v>340.61900000000003</v>
      </c>
      <c r="G261">
        <v>1.1646E-2</v>
      </c>
      <c r="H261">
        <v>0.98100500000000002</v>
      </c>
      <c r="I261">
        <v>0</v>
      </c>
    </row>
    <row r="262" spans="1:9" x14ac:dyDescent="0.25">
      <c r="A262" t="s">
        <v>111</v>
      </c>
      <c r="B262">
        <v>856.21500000000003</v>
      </c>
      <c r="C262">
        <v>840.27800000000002</v>
      </c>
      <c r="D262">
        <v>804.13300000000004</v>
      </c>
      <c r="E262">
        <v>781.85500000000002</v>
      </c>
      <c r="F262">
        <v>340.88900000000001</v>
      </c>
      <c r="G262">
        <v>1.09344E-2</v>
      </c>
      <c r="H262">
        <v>0.98200699999999996</v>
      </c>
      <c r="I262">
        <v>0</v>
      </c>
    </row>
    <row r="263" spans="1:9" x14ac:dyDescent="0.25">
      <c r="A263" t="s">
        <v>111</v>
      </c>
      <c r="B263">
        <v>855.26499999999999</v>
      </c>
      <c r="C263">
        <v>838.91</v>
      </c>
      <c r="D263">
        <v>802.61500000000001</v>
      </c>
      <c r="E263">
        <v>780.35699999999997</v>
      </c>
      <c r="F263">
        <v>340.52</v>
      </c>
      <c r="G263">
        <v>1.0874999999999999E-2</v>
      </c>
      <c r="H263">
        <v>0.99116499999999996</v>
      </c>
      <c r="I263">
        <v>0</v>
      </c>
    </row>
    <row r="264" spans="1:9" x14ac:dyDescent="0.25">
      <c r="A264" t="s">
        <v>111</v>
      </c>
      <c r="B264">
        <v>854.22799999999995</v>
      </c>
      <c r="C264">
        <v>838.32899999999995</v>
      </c>
      <c r="D264">
        <v>802.65099999999995</v>
      </c>
      <c r="E264">
        <v>780.41399999999999</v>
      </c>
      <c r="F264">
        <v>340.44799999999998</v>
      </c>
      <c r="G264">
        <v>1.3362300000000001E-2</v>
      </c>
      <c r="H264">
        <v>0.98767700000000003</v>
      </c>
      <c r="I264">
        <v>0</v>
      </c>
    </row>
    <row r="265" spans="1:9" x14ac:dyDescent="0.25">
      <c r="A265" t="s">
        <v>111</v>
      </c>
      <c r="B265">
        <v>854.88300000000004</v>
      </c>
      <c r="C265">
        <v>838.51199999999994</v>
      </c>
      <c r="D265">
        <v>802.69399999999996</v>
      </c>
      <c r="E265">
        <v>780.452</v>
      </c>
      <c r="F265">
        <v>340.18200000000002</v>
      </c>
      <c r="G265">
        <v>1.1255899999999999E-2</v>
      </c>
      <c r="H265">
        <v>0.98097199999999996</v>
      </c>
      <c r="I265">
        <v>0</v>
      </c>
    </row>
    <row r="266" spans="1:9" x14ac:dyDescent="0.25">
      <c r="A266" t="s">
        <v>111</v>
      </c>
      <c r="B266">
        <v>854.673</v>
      </c>
      <c r="C266">
        <v>838.32500000000005</v>
      </c>
      <c r="D266">
        <v>802.28899999999999</v>
      </c>
      <c r="E266">
        <v>780.08399999999995</v>
      </c>
      <c r="F266">
        <v>340.27600000000001</v>
      </c>
      <c r="G266">
        <v>1.14007E-2</v>
      </c>
      <c r="H266">
        <v>0.98101799999999995</v>
      </c>
      <c r="I266">
        <v>0</v>
      </c>
    </row>
    <row r="267" spans="1:9" x14ac:dyDescent="0.25">
      <c r="A267" t="s">
        <v>111</v>
      </c>
      <c r="B267">
        <v>854.399</v>
      </c>
      <c r="C267">
        <v>838.43299999999999</v>
      </c>
      <c r="D267">
        <v>802.16099999999994</v>
      </c>
      <c r="E267">
        <v>779.92</v>
      </c>
      <c r="F267">
        <v>340.23099999999999</v>
      </c>
      <c r="G267">
        <v>1.19141E-2</v>
      </c>
      <c r="H267">
        <v>0.99094300000000002</v>
      </c>
      <c r="I267">
        <v>0</v>
      </c>
    </row>
    <row r="268" spans="1:9" x14ac:dyDescent="0.25">
      <c r="A268" t="s">
        <v>111</v>
      </c>
      <c r="B268">
        <v>853.798</v>
      </c>
      <c r="C268">
        <v>837.899</v>
      </c>
      <c r="D268">
        <v>801.91899999999998</v>
      </c>
      <c r="E268">
        <v>779.68299999999999</v>
      </c>
      <c r="F268">
        <v>340.01299999999998</v>
      </c>
      <c r="G268">
        <v>1.0874099999999999E-2</v>
      </c>
      <c r="H268">
        <v>0.981012</v>
      </c>
      <c r="I268">
        <v>0</v>
      </c>
    </row>
    <row r="269" spans="1:9" x14ac:dyDescent="0.25">
      <c r="A269" t="s">
        <v>111</v>
      </c>
      <c r="B269">
        <v>855.58500000000004</v>
      </c>
      <c r="C269">
        <v>839.17600000000004</v>
      </c>
      <c r="D269">
        <v>802.83900000000006</v>
      </c>
      <c r="E269">
        <v>780.60699999999997</v>
      </c>
      <c r="F269">
        <v>340.68</v>
      </c>
      <c r="G269">
        <v>1.1007899999999999E-2</v>
      </c>
      <c r="H269">
        <v>0.98100100000000001</v>
      </c>
      <c r="I269">
        <v>0</v>
      </c>
    </row>
    <row r="270" spans="1:9" x14ac:dyDescent="0.25">
      <c r="A270" t="s">
        <v>111</v>
      </c>
      <c r="B270">
        <v>855.63599999999997</v>
      </c>
      <c r="C270">
        <v>839.26099999999997</v>
      </c>
      <c r="D270">
        <v>803.55200000000002</v>
      </c>
      <c r="E270">
        <v>781.34</v>
      </c>
      <c r="F270">
        <v>341.161</v>
      </c>
      <c r="G270">
        <v>1.1626600000000001E-2</v>
      </c>
      <c r="H270">
        <v>0.99238099999999996</v>
      </c>
      <c r="I270">
        <v>0</v>
      </c>
    </row>
    <row r="271" spans="1:9" x14ac:dyDescent="0.25">
      <c r="A271" t="s">
        <v>111</v>
      </c>
      <c r="B271">
        <v>855.41099999999994</v>
      </c>
      <c r="C271">
        <v>838.995</v>
      </c>
      <c r="D271">
        <v>803.10799999999995</v>
      </c>
      <c r="E271">
        <v>780.89</v>
      </c>
      <c r="F271">
        <v>340.851</v>
      </c>
      <c r="G271">
        <v>1.1144100000000001E-2</v>
      </c>
      <c r="H271">
        <v>0.98101899999999997</v>
      </c>
      <c r="I271">
        <v>0</v>
      </c>
    </row>
    <row r="272" spans="1:9" x14ac:dyDescent="0.25">
      <c r="A272" t="s">
        <v>111</v>
      </c>
      <c r="B272">
        <v>854.23199999999997</v>
      </c>
      <c r="C272">
        <v>838.32500000000005</v>
      </c>
      <c r="D272">
        <v>802.11699999999996</v>
      </c>
      <c r="E272">
        <v>779.88199999999995</v>
      </c>
      <c r="F272">
        <v>340.39600000000002</v>
      </c>
      <c r="G272">
        <v>1.1170100000000001E-2</v>
      </c>
      <c r="H272">
        <v>0.98098300000000005</v>
      </c>
      <c r="I272">
        <v>0</v>
      </c>
    </row>
    <row r="273" spans="1:25" x14ac:dyDescent="0.25">
      <c r="A273" t="s">
        <v>111</v>
      </c>
      <c r="B273">
        <v>855.14499999999998</v>
      </c>
      <c r="C273">
        <v>839.13699999999994</v>
      </c>
      <c r="D273">
        <v>802.99300000000005</v>
      </c>
      <c r="E273">
        <v>780.76800000000003</v>
      </c>
      <c r="F273">
        <v>340.84399999999999</v>
      </c>
      <c r="G273">
        <v>1.1201600000000001E-2</v>
      </c>
      <c r="H273">
        <v>0.98099700000000001</v>
      </c>
      <c r="I273">
        <v>0</v>
      </c>
    </row>
    <row r="274" spans="1:25" x14ac:dyDescent="0.25">
      <c r="A274" t="s">
        <v>111</v>
      </c>
      <c r="B274">
        <v>854.81</v>
      </c>
      <c r="C274">
        <v>838.86699999999996</v>
      </c>
      <c r="D274">
        <v>802.86199999999997</v>
      </c>
      <c r="E274">
        <v>780.65700000000004</v>
      </c>
      <c r="F274">
        <v>340.46100000000001</v>
      </c>
      <c r="G274">
        <v>1.11393E-2</v>
      </c>
      <c r="H274">
        <v>0.98557899999999998</v>
      </c>
      <c r="I274">
        <v>1</v>
      </c>
    </row>
    <row r="275" spans="1:25" x14ac:dyDescent="0.25">
      <c r="A275" t="s">
        <v>111</v>
      </c>
      <c r="B275">
        <v>854.25300000000004</v>
      </c>
      <c r="C275">
        <v>838.27300000000002</v>
      </c>
      <c r="D275">
        <v>802.08699999999999</v>
      </c>
      <c r="E275">
        <v>779.87900000000002</v>
      </c>
      <c r="F275">
        <v>340.125</v>
      </c>
      <c r="G275">
        <v>1.0856899999999999E-2</v>
      </c>
      <c r="H275">
        <v>0.98101899999999997</v>
      </c>
      <c r="I275">
        <v>0</v>
      </c>
    </row>
    <row r="276" spans="1:25" x14ac:dyDescent="0.25">
      <c r="A276" t="s">
        <v>111</v>
      </c>
      <c r="B276">
        <v>854.12599999999998</v>
      </c>
      <c r="C276">
        <v>837.69500000000005</v>
      </c>
      <c r="D276">
        <v>801.56100000000004</v>
      </c>
      <c r="E276">
        <v>779.34799999999996</v>
      </c>
      <c r="F276">
        <v>340.00700000000001</v>
      </c>
      <c r="G276">
        <v>1.46553E-2</v>
      </c>
      <c r="H276">
        <v>0.981016</v>
      </c>
      <c r="I276">
        <v>0</v>
      </c>
    </row>
    <row r="277" spans="1:25" x14ac:dyDescent="0.25">
      <c r="A277" t="s">
        <v>111</v>
      </c>
      <c r="B277">
        <v>854.91499999999996</v>
      </c>
      <c r="C277">
        <v>838.51700000000005</v>
      </c>
      <c r="D277">
        <v>802.37900000000002</v>
      </c>
      <c r="E277">
        <v>780.15899999999999</v>
      </c>
      <c r="F277">
        <v>340.16199999999998</v>
      </c>
      <c r="G277">
        <v>1.09233E-2</v>
      </c>
      <c r="H277">
        <v>0.99434299999999998</v>
      </c>
      <c r="I277">
        <v>0</v>
      </c>
    </row>
    <row r="278" spans="1:25" x14ac:dyDescent="0.25">
      <c r="A278" t="s">
        <v>111</v>
      </c>
      <c r="B278">
        <v>853.93899999999996</v>
      </c>
      <c r="C278">
        <v>837.95399999999995</v>
      </c>
      <c r="D278">
        <v>802.19600000000003</v>
      </c>
      <c r="E278">
        <v>779.99900000000002</v>
      </c>
      <c r="F278">
        <v>340.11700000000002</v>
      </c>
      <c r="G278">
        <v>1.0872700000000001E-2</v>
      </c>
      <c r="H278">
        <v>0.98101899999999997</v>
      </c>
      <c r="I278">
        <v>0</v>
      </c>
    </row>
    <row r="279" spans="1:25" x14ac:dyDescent="0.25">
      <c r="A279" t="s">
        <v>111</v>
      </c>
      <c r="B279">
        <v>855.13599999999997</v>
      </c>
      <c r="C279">
        <v>838.72299999999996</v>
      </c>
      <c r="D279">
        <v>802.59100000000001</v>
      </c>
      <c r="E279">
        <v>780.34900000000005</v>
      </c>
      <c r="F279">
        <v>340.67200000000003</v>
      </c>
      <c r="G279">
        <v>1.16895E-2</v>
      </c>
      <c r="H279">
        <v>0.98101799999999995</v>
      </c>
      <c r="I279">
        <v>0</v>
      </c>
      <c r="R279" t="s">
        <v>69</v>
      </c>
      <c r="U279" t="s">
        <v>68</v>
      </c>
      <c r="X279" t="s">
        <v>66</v>
      </c>
    </row>
    <row r="280" spans="1:25" x14ac:dyDescent="0.25">
      <c r="A280" t="s">
        <v>111</v>
      </c>
      <c r="B280">
        <v>853.78200000000004</v>
      </c>
      <c r="C280">
        <v>837.91399999999999</v>
      </c>
      <c r="D280">
        <v>801.96</v>
      </c>
      <c r="E280">
        <v>779.726</v>
      </c>
      <c r="F280">
        <v>340.07900000000001</v>
      </c>
      <c r="G280">
        <v>1.10583E-2</v>
      </c>
      <c r="H280">
        <v>0.98962899999999998</v>
      </c>
      <c r="I280">
        <v>0</v>
      </c>
      <c r="R280">
        <f>AVERAGE(B231:B280)</f>
        <v>854.79299999999955</v>
      </c>
      <c r="S280">
        <f>AVERAGE(C231:C280)</f>
        <v>838.69352000000003</v>
      </c>
      <c r="U280">
        <f>_xlfn.VAR.P(B231:B280)</f>
        <v>0.47095056000000218</v>
      </c>
      <c r="V280">
        <f>_xlfn.VAR.P(C231:C280)</f>
        <v>0.34909064959999719</v>
      </c>
      <c r="X280">
        <f>1.96*SQRT(U280)/50</f>
        <v>2.6901328378323687E-2</v>
      </c>
      <c r="Y280">
        <f>1.96*SQRT(V280)/50</f>
        <v>2.3160886334536931E-2</v>
      </c>
    </row>
    <row r="281" spans="1:25" x14ac:dyDescent="0.25">
      <c r="A281" t="s">
        <v>111</v>
      </c>
      <c r="B281">
        <v>42746.465592</v>
      </c>
      <c r="C281" t="s">
        <v>36</v>
      </c>
    </row>
    <row r="282" spans="1:25" x14ac:dyDescent="0.25">
      <c r="A282" t="s">
        <v>97</v>
      </c>
      <c r="B282">
        <v>1458.38</v>
      </c>
      <c r="C282">
        <v>1456.93</v>
      </c>
      <c r="D282">
        <v>1420.28</v>
      </c>
      <c r="E282">
        <v>1366.99</v>
      </c>
      <c r="F282">
        <v>998.50199999999995</v>
      </c>
      <c r="G282">
        <v>2.7489900000000001E-2</v>
      </c>
      <c r="H282">
        <v>0.98094899999999996</v>
      </c>
      <c r="I282">
        <v>0</v>
      </c>
    </row>
    <row r="283" spans="1:25" x14ac:dyDescent="0.25">
      <c r="A283" t="s">
        <v>97</v>
      </c>
      <c r="B283">
        <v>1459.3</v>
      </c>
      <c r="C283">
        <v>1457.86</v>
      </c>
      <c r="D283">
        <v>1421.43</v>
      </c>
      <c r="E283">
        <v>1368.39</v>
      </c>
      <c r="F283">
        <v>1000.23</v>
      </c>
      <c r="G283">
        <v>1.32219E-2</v>
      </c>
      <c r="H283">
        <v>0.98859900000000001</v>
      </c>
      <c r="I283">
        <v>0</v>
      </c>
    </row>
    <row r="284" spans="1:25" x14ac:dyDescent="0.25">
      <c r="A284" t="s">
        <v>97</v>
      </c>
      <c r="B284">
        <v>1455.85</v>
      </c>
      <c r="C284">
        <v>1454.44</v>
      </c>
      <c r="D284">
        <v>1417.96</v>
      </c>
      <c r="E284">
        <v>1365.01</v>
      </c>
      <c r="F284">
        <v>996.93899999999996</v>
      </c>
      <c r="G284">
        <v>1.2823599999999999E-2</v>
      </c>
      <c r="H284">
        <v>0.98100699999999996</v>
      </c>
      <c r="I284">
        <v>0</v>
      </c>
    </row>
    <row r="285" spans="1:25" x14ac:dyDescent="0.25">
      <c r="A285" t="s">
        <v>97</v>
      </c>
      <c r="B285">
        <v>1456.47</v>
      </c>
      <c r="C285">
        <v>1455.09</v>
      </c>
      <c r="D285">
        <v>1418.73</v>
      </c>
      <c r="E285">
        <v>1365.46</v>
      </c>
      <c r="F285">
        <v>996.69</v>
      </c>
      <c r="G285">
        <v>1.14E-2</v>
      </c>
      <c r="H285">
        <v>0.98100299999999996</v>
      </c>
      <c r="I285">
        <v>0</v>
      </c>
    </row>
    <row r="286" spans="1:25" x14ac:dyDescent="0.25">
      <c r="A286" t="s">
        <v>97</v>
      </c>
      <c r="B286">
        <v>1458.04</v>
      </c>
      <c r="C286">
        <v>1456.65</v>
      </c>
      <c r="D286">
        <v>1420.09</v>
      </c>
      <c r="E286">
        <v>1366.83</v>
      </c>
      <c r="F286">
        <v>998.38099999999997</v>
      </c>
      <c r="G286">
        <v>1.1216200000000001E-2</v>
      </c>
      <c r="H286">
        <v>0.98100100000000001</v>
      </c>
      <c r="I286">
        <v>0</v>
      </c>
    </row>
    <row r="287" spans="1:25" x14ac:dyDescent="0.25">
      <c r="A287" t="s">
        <v>97</v>
      </c>
      <c r="B287">
        <v>1461.01</v>
      </c>
      <c r="C287">
        <v>1459.64</v>
      </c>
      <c r="D287">
        <v>1423.42</v>
      </c>
      <c r="E287">
        <v>1369.75</v>
      </c>
      <c r="F287">
        <v>1001.13</v>
      </c>
      <c r="G287">
        <v>1.0962400000000001E-2</v>
      </c>
      <c r="H287">
        <v>0.98365199999999997</v>
      </c>
      <c r="I287">
        <v>0</v>
      </c>
    </row>
    <row r="288" spans="1:25" x14ac:dyDescent="0.25">
      <c r="A288" t="s">
        <v>97</v>
      </c>
      <c r="B288">
        <v>1460.5</v>
      </c>
      <c r="C288">
        <v>1459.11</v>
      </c>
      <c r="D288">
        <v>1422.78</v>
      </c>
      <c r="E288">
        <v>1369.41</v>
      </c>
      <c r="F288">
        <v>1000.84</v>
      </c>
      <c r="G288">
        <v>1.11415E-2</v>
      </c>
      <c r="H288">
        <v>0.98101799999999995</v>
      </c>
      <c r="I288">
        <v>0</v>
      </c>
    </row>
    <row r="289" spans="1:9" x14ac:dyDescent="0.25">
      <c r="A289" t="s">
        <v>97</v>
      </c>
      <c r="B289">
        <v>1458.26</v>
      </c>
      <c r="C289">
        <v>1456.49</v>
      </c>
      <c r="D289">
        <v>1420.21</v>
      </c>
      <c r="E289">
        <v>1366.61</v>
      </c>
      <c r="F289">
        <v>997.89099999999996</v>
      </c>
      <c r="G289">
        <v>1.1444899999999999E-2</v>
      </c>
      <c r="H289">
        <v>0.981016</v>
      </c>
      <c r="I289">
        <v>0</v>
      </c>
    </row>
    <row r="290" spans="1:9" x14ac:dyDescent="0.25">
      <c r="A290" t="s">
        <v>97</v>
      </c>
      <c r="B290">
        <v>1461.01</v>
      </c>
      <c r="C290">
        <v>1459.27</v>
      </c>
      <c r="D290">
        <v>1422.91</v>
      </c>
      <c r="E290">
        <v>1369.4</v>
      </c>
      <c r="F290">
        <v>1000.72</v>
      </c>
      <c r="G290">
        <v>1.18567E-2</v>
      </c>
      <c r="H290">
        <v>0.99274600000000002</v>
      </c>
      <c r="I290">
        <v>0</v>
      </c>
    </row>
    <row r="291" spans="1:9" x14ac:dyDescent="0.25">
      <c r="A291" t="s">
        <v>97</v>
      </c>
      <c r="B291">
        <v>1460.69</v>
      </c>
      <c r="C291">
        <v>1459.35</v>
      </c>
      <c r="D291">
        <v>1423.21</v>
      </c>
      <c r="E291">
        <v>1369.8</v>
      </c>
      <c r="F291">
        <v>1001.16</v>
      </c>
      <c r="G291">
        <v>1.10063E-2</v>
      </c>
      <c r="H291">
        <v>0.98101300000000002</v>
      </c>
      <c r="I291">
        <v>0</v>
      </c>
    </row>
    <row r="292" spans="1:9" x14ac:dyDescent="0.25">
      <c r="A292" t="s">
        <v>97</v>
      </c>
      <c r="B292">
        <v>1456.38</v>
      </c>
      <c r="C292">
        <v>1455.08</v>
      </c>
      <c r="D292">
        <v>1418.92</v>
      </c>
      <c r="E292">
        <v>1365.55</v>
      </c>
      <c r="F292">
        <v>996.98199999999997</v>
      </c>
      <c r="G292">
        <v>1.1249500000000001E-2</v>
      </c>
      <c r="H292">
        <v>0.98098799999999997</v>
      </c>
      <c r="I292">
        <v>0</v>
      </c>
    </row>
    <row r="293" spans="1:9" x14ac:dyDescent="0.25">
      <c r="A293" t="s">
        <v>97</v>
      </c>
      <c r="B293">
        <v>1459.24</v>
      </c>
      <c r="C293">
        <v>1457.48</v>
      </c>
      <c r="D293">
        <v>1421.23</v>
      </c>
      <c r="E293">
        <v>1367.89</v>
      </c>
      <c r="F293">
        <v>999.29100000000005</v>
      </c>
      <c r="G293">
        <v>1.0871199999999999E-2</v>
      </c>
      <c r="H293">
        <v>0.98101400000000005</v>
      </c>
      <c r="I293">
        <v>0</v>
      </c>
    </row>
    <row r="294" spans="1:9" x14ac:dyDescent="0.25">
      <c r="A294" t="s">
        <v>97</v>
      </c>
      <c r="B294">
        <v>1463.24</v>
      </c>
      <c r="C294">
        <v>1460.54</v>
      </c>
      <c r="D294">
        <v>1424.38</v>
      </c>
      <c r="E294">
        <v>1371.33</v>
      </c>
      <c r="F294">
        <v>1002.77</v>
      </c>
      <c r="G294">
        <v>1.2416099999999999E-2</v>
      </c>
      <c r="H294">
        <v>0.991676</v>
      </c>
      <c r="I294">
        <v>0</v>
      </c>
    </row>
    <row r="295" spans="1:9" x14ac:dyDescent="0.25">
      <c r="A295" t="s">
        <v>97</v>
      </c>
      <c r="B295">
        <v>1454.63</v>
      </c>
      <c r="C295">
        <v>1453.28</v>
      </c>
      <c r="D295">
        <v>1417.02</v>
      </c>
      <c r="E295">
        <v>1364.05</v>
      </c>
      <c r="F295">
        <v>995.44</v>
      </c>
      <c r="G295">
        <v>1.08647E-2</v>
      </c>
      <c r="H295">
        <v>0.981012</v>
      </c>
      <c r="I295">
        <v>0</v>
      </c>
    </row>
    <row r="296" spans="1:9" x14ac:dyDescent="0.25">
      <c r="A296" t="s">
        <v>97</v>
      </c>
      <c r="B296">
        <v>1458.24</v>
      </c>
      <c r="C296">
        <v>1456.89</v>
      </c>
      <c r="D296">
        <v>1420.53</v>
      </c>
      <c r="E296">
        <v>1367.29</v>
      </c>
      <c r="F296">
        <v>998.76800000000003</v>
      </c>
      <c r="G296">
        <v>1.0936899999999999E-2</v>
      </c>
      <c r="H296">
        <v>0.99440499999999998</v>
      </c>
      <c r="I296">
        <v>0</v>
      </c>
    </row>
    <row r="297" spans="1:9" x14ac:dyDescent="0.25">
      <c r="A297" t="s">
        <v>97</v>
      </c>
      <c r="B297">
        <v>1460.25</v>
      </c>
      <c r="C297">
        <v>1458.5</v>
      </c>
      <c r="D297">
        <v>1422.05</v>
      </c>
      <c r="E297">
        <v>1368.73</v>
      </c>
      <c r="F297">
        <v>1000.04</v>
      </c>
      <c r="G297">
        <v>1.2100700000000001E-2</v>
      </c>
      <c r="H297">
        <v>0.98098200000000002</v>
      </c>
      <c r="I297">
        <v>0</v>
      </c>
    </row>
    <row r="298" spans="1:9" x14ac:dyDescent="0.25">
      <c r="A298" t="s">
        <v>97</v>
      </c>
      <c r="B298">
        <v>1458.5</v>
      </c>
      <c r="C298">
        <v>1457.14</v>
      </c>
      <c r="D298">
        <v>1421.06</v>
      </c>
      <c r="E298">
        <v>1367.51</v>
      </c>
      <c r="F298">
        <v>999.03</v>
      </c>
      <c r="G298">
        <v>1.10195E-2</v>
      </c>
      <c r="H298">
        <v>0.98083299999999995</v>
      </c>
      <c r="I298">
        <v>0</v>
      </c>
    </row>
    <row r="299" spans="1:9" x14ac:dyDescent="0.25">
      <c r="A299" t="s">
        <v>97</v>
      </c>
      <c r="B299">
        <v>1453.96</v>
      </c>
      <c r="C299">
        <v>1452.17</v>
      </c>
      <c r="D299">
        <v>1415.93</v>
      </c>
      <c r="E299">
        <v>1363</v>
      </c>
      <c r="F299">
        <v>994.81200000000001</v>
      </c>
      <c r="G299">
        <v>2.0635899999999999E-2</v>
      </c>
      <c r="H299">
        <v>0.98101899999999997</v>
      </c>
      <c r="I299">
        <v>0</v>
      </c>
    </row>
    <row r="300" spans="1:9" x14ac:dyDescent="0.25">
      <c r="A300" t="s">
        <v>97</v>
      </c>
      <c r="B300">
        <v>1458.46</v>
      </c>
      <c r="C300">
        <v>1457.14</v>
      </c>
      <c r="D300">
        <v>1420.9</v>
      </c>
      <c r="E300">
        <v>1367.93</v>
      </c>
      <c r="F300">
        <v>999.67499999999995</v>
      </c>
      <c r="G300">
        <v>1.2565099999999999E-2</v>
      </c>
      <c r="H300">
        <v>0.98101899999999997</v>
      </c>
      <c r="I300">
        <v>0</v>
      </c>
    </row>
    <row r="301" spans="1:9" x14ac:dyDescent="0.25">
      <c r="A301" t="s">
        <v>97</v>
      </c>
      <c r="B301">
        <v>1459.84</v>
      </c>
      <c r="C301">
        <v>1458.06</v>
      </c>
      <c r="D301">
        <v>1421.72</v>
      </c>
      <c r="E301">
        <v>1368.2</v>
      </c>
      <c r="F301">
        <v>999.81</v>
      </c>
      <c r="G301">
        <v>1.1066599999999999E-2</v>
      </c>
      <c r="H301">
        <v>0.98101899999999997</v>
      </c>
      <c r="I301">
        <v>0</v>
      </c>
    </row>
    <row r="302" spans="1:9" x14ac:dyDescent="0.25">
      <c r="A302" t="s">
        <v>97</v>
      </c>
      <c r="B302">
        <v>1457.55</v>
      </c>
      <c r="C302">
        <v>1455.43</v>
      </c>
      <c r="D302">
        <v>1419.34</v>
      </c>
      <c r="E302">
        <v>1366.45</v>
      </c>
      <c r="F302">
        <v>998.04200000000003</v>
      </c>
      <c r="G302">
        <v>2.8322199999999999E-2</v>
      </c>
      <c r="H302">
        <v>0.98091799999999996</v>
      </c>
      <c r="I302">
        <v>0</v>
      </c>
    </row>
    <row r="303" spans="1:9" x14ac:dyDescent="0.25">
      <c r="A303" t="s">
        <v>97</v>
      </c>
      <c r="B303">
        <v>1456.19</v>
      </c>
      <c r="C303">
        <v>1454.88</v>
      </c>
      <c r="D303">
        <v>1418.77</v>
      </c>
      <c r="E303">
        <v>1365.53</v>
      </c>
      <c r="F303">
        <v>997.22699999999998</v>
      </c>
      <c r="G303">
        <v>1.09593E-2</v>
      </c>
      <c r="H303">
        <v>0.98099199999999998</v>
      </c>
      <c r="I303">
        <v>0</v>
      </c>
    </row>
    <row r="304" spans="1:9" x14ac:dyDescent="0.25">
      <c r="A304" t="s">
        <v>97</v>
      </c>
      <c r="B304">
        <v>1457.48</v>
      </c>
      <c r="C304">
        <v>1456.16</v>
      </c>
      <c r="D304">
        <v>1419.77</v>
      </c>
      <c r="E304">
        <v>1366.79</v>
      </c>
      <c r="F304">
        <v>998.45699999999999</v>
      </c>
      <c r="G304">
        <v>1.0857500000000001E-2</v>
      </c>
      <c r="H304">
        <v>0.98101799999999995</v>
      </c>
      <c r="I304">
        <v>0</v>
      </c>
    </row>
    <row r="305" spans="1:9" x14ac:dyDescent="0.25">
      <c r="A305" t="s">
        <v>97</v>
      </c>
      <c r="B305">
        <v>1453.97</v>
      </c>
      <c r="C305">
        <v>1451.87</v>
      </c>
      <c r="D305">
        <v>1415.69</v>
      </c>
      <c r="E305">
        <v>1362.29</v>
      </c>
      <c r="F305">
        <v>993.96600000000001</v>
      </c>
      <c r="G305">
        <v>1.08786E-2</v>
      </c>
      <c r="H305">
        <v>0.99323899999999998</v>
      </c>
      <c r="I305">
        <v>0</v>
      </c>
    </row>
    <row r="306" spans="1:9" x14ac:dyDescent="0.25">
      <c r="A306" t="s">
        <v>97</v>
      </c>
      <c r="B306">
        <v>1455.85</v>
      </c>
      <c r="C306">
        <v>1454.51</v>
      </c>
      <c r="D306">
        <v>1417.99</v>
      </c>
      <c r="E306">
        <v>1364.99</v>
      </c>
      <c r="F306">
        <v>996.57799999999997</v>
      </c>
      <c r="G306">
        <v>1.2665300000000001E-2</v>
      </c>
      <c r="H306">
        <v>0.98097299999999998</v>
      </c>
      <c r="I306">
        <v>0</v>
      </c>
    </row>
    <row r="307" spans="1:9" x14ac:dyDescent="0.25">
      <c r="A307" t="s">
        <v>97</v>
      </c>
      <c r="B307">
        <v>1455.67</v>
      </c>
      <c r="C307">
        <v>1454.35</v>
      </c>
      <c r="D307">
        <v>1418.15</v>
      </c>
      <c r="E307">
        <v>1364.5</v>
      </c>
      <c r="F307">
        <v>996.32500000000005</v>
      </c>
      <c r="G307">
        <v>1.14462E-2</v>
      </c>
      <c r="H307">
        <v>0.98646299999999998</v>
      </c>
      <c r="I307">
        <v>0</v>
      </c>
    </row>
    <row r="308" spans="1:9" x14ac:dyDescent="0.25">
      <c r="A308" t="s">
        <v>97</v>
      </c>
      <c r="B308">
        <v>1459.08</v>
      </c>
      <c r="C308">
        <v>1457.33</v>
      </c>
      <c r="D308">
        <v>1420.99</v>
      </c>
      <c r="E308">
        <v>1367.51</v>
      </c>
      <c r="F308">
        <v>999.19</v>
      </c>
      <c r="G308">
        <v>1.15788E-2</v>
      </c>
      <c r="H308">
        <v>0.98101899999999997</v>
      </c>
      <c r="I308">
        <v>0</v>
      </c>
    </row>
    <row r="309" spans="1:9" x14ac:dyDescent="0.25">
      <c r="A309" t="s">
        <v>97</v>
      </c>
      <c r="B309">
        <v>1456.41</v>
      </c>
      <c r="C309">
        <v>1455.09</v>
      </c>
      <c r="D309">
        <v>1418.85</v>
      </c>
      <c r="E309">
        <v>1365.98</v>
      </c>
      <c r="F309">
        <v>997.69799999999998</v>
      </c>
      <c r="G309">
        <v>1.3299699999999999E-2</v>
      </c>
      <c r="H309">
        <v>0.98101000000000005</v>
      </c>
      <c r="I309">
        <v>0</v>
      </c>
    </row>
    <row r="310" spans="1:9" x14ac:dyDescent="0.25">
      <c r="A310" t="s">
        <v>97</v>
      </c>
      <c r="B310">
        <v>1460.45</v>
      </c>
      <c r="C310">
        <v>1458.74</v>
      </c>
      <c r="D310">
        <v>1422.45</v>
      </c>
      <c r="E310">
        <v>1369.23</v>
      </c>
      <c r="F310">
        <v>1000.7</v>
      </c>
      <c r="G310">
        <v>2.9037899999999998E-2</v>
      </c>
      <c r="H310">
        <v>0.98101700000000003</v>
      </c>
      <c r="I310">
        <v>0</v>
      </c>
    </row>
    <row r="311" spans="1:9" x14ac:dyDescent="0.25">
      <c r="A311" t="s">
        <v>97</v>
      </c>
      <c r="B311">
        <v>1458.28</v>
      </c>
      <c r="C311">
        <v>1456.98</v>
      </c>
      <c r="D311">
        <v>1420.64</v>
      </c>
      <c r="E311">
        <v>1367.4</v>
      </c>
      <c r="F311">
        <v>999.14400000000001</v>
      </c>
      <c r="G311">
        <v>1.09061E-2</v>
      </c>
      <c r="H311">
        <v>0.98100900000000002</v>
      </c>
      <c r="I311">
        <v>0</v>
      </c>
    </row>
    <row r="312" spans="1:9" x14ac:dyDescent="0.25">
      <c r="A312" t="s">
        <v>97</v>
      </c>
      <c r="B312">
        <v>1460.27</v>
      </c>
      <c r="C312">
        <v>1458.94</v>
      </c>
      <c r="D312">
        <v>1422.48</v>
      </c>
      <c r="E312">
        <v>1369.18</v>
      </c>
      <c r="F312">
        <v>1000.87</v>
      </c>
      <c r="G312">
        <v>1.1396999999999999E-2</v>
      </c>
      <c r="H312">
        <v>0.98099999999999998</v>
      </c>
      <c r="I312">
        <v>0</v>
      </c>
    </row>
    <row r="313" spans="1:9" x14ac:dyDescent="0.25">
      <c r="A313" t="s">
        <v>97</v>
      </c>
      <c r="B313">
        <v>1457.83</v>
      </c>
      <c r="C313">
        <v>1456.05</v>
      </c>
      <c r="D313">
        <v>1419.96</v>
      </c>
      <c r="E313">
        <v>1367.04</v>
      </c>
      <c r="F313">
        <v>998.721</v>
      </c>
      <c r="G313">
        <v>1.0940399999999999E-2</v>
      </c>
      <c r="H313">
        <v>0.98097500000000004</v>
      </c>
      <c r="I313">
        <v>0</v>
      </c>
    </row>
    <row r="314" spans="1:9" x14ac:dyDescent="0.25">
      <c r="A314" t="s">
        <v>97</v>
      </c>
      <c r="B314">
        <v>1457.27</v>
      </c>
      <c r="C314">
        <v>1455.96</v>
      </c>
      <c r="D314">
        <v>1419.78</v>
      </c>
      <c r="E314">
        <v>1366.19</v>
      </c>
      <c r="F314">
        <v>997.83100000000002</v>
      </c>
      <c r="G314">
        <v>1.3511499999999999E-2</v>
      </c>
      <c r="H314">
        <v>0.98098600000000002</v>
      </c>
      <c r="I314">
        <v>0</v>
      </c>
    </row>
    <row r="315" spans="1:9" x14ac:dyDescent="0.25">
      <c r="A315" t="s">
        <v>97</v>
      </c>
      <c r="B315">
        <v>1460.66</v>
      </c>
      <c r="C315">
        <v>1458.88</v>
      </c>
      <c r="D315">
        <v>1422.48</v>
      </c>
      <c r="E315">
        <v>1369.49</v>
      </c>
      <c r="F315">
        <v>1001.22</v>
      </c>
      <c r="G315">
        <v>1.1431200000000001E-2</v>
      </c>
      <c r="H315">
        <v>0.98101000000000005</v>
      </c>
      <c r="I315">
        <v>0</v>
      </c>
    </row>
    <row r="316" spans="1:9" x14ac:dyDescent="0.25">
      <c r="A316" t="s">
        <v>97</v>
      </c>
      <c r="B316">
        <v>1456.58</v>
      </c>
      <c r="C316">
        <v>1454.81</v>
      </c>
      <c r="D316">
        <v>1418.56</v>
      </c>
      <c r="E316">
        <v>1365.75</v>
      </c>
      <c r="F316">
        <v>997.56700000000001</v>
      </c>
      <c r="G316">
        <v>1.08609E-2</v>
      </c>
      <c r="H316">
        <v>0.98101899999999997</v>
      </c>
      <c r="I316">
        <v>0</v>
      </c>
    </row>
    <row r="317" spans="1:9" x14ac:dyDescent="0.25">
      <c r="A317" t="s">
        <v>97</v>
      </c>
      <c r="B317">
        <v>1456.11</v>
      </c>
      <c r="C317">
        <v>1454.75</v>
      </c>
      <c r="D317">
        <v>1418.45</v>
      </c>
      <c r="E317">
        <v>1364.83</v>
      </c>
      <c r="F317">
        <v>996.40200000000004</v>
      </c>
      <c r="G317">
        <v>1.6504499999999998E-2</v>
      </c>
      <c r="H317">
        <v>0.98080999999999996</v>
      </c>
      <c r="I317">
        <v>0</v>
      </c>
    </row>
    <row r="318" spans="1:9" x14ac:dyDescent="0.25">
      <c r="A318" t="s">
        <v>97</v>
      </c>
      <c r="B318">
        <v>1456.78</v>
      </c>
      <c r="C318">
        <v>1455.46</v>
      </c>
      <c r="D318">
        <v>1419.21</v>
      </c>
      <c r="E318">
        <v>1366.34</v>
      </c>
      <c r="F318">
        <v>998.101</v>
      </c>
      <c r="G318">
        <v>2.4822899999999998E-2</v>
      </c>
      <c r="H318">
        <v>0.98101899999999997</v>
      </c>
      <c r="I318">
        <v>0</v>
      </c>
    </row>
    <row r="319" spans="1:9" x14ac:dyDescent="0.25">
      <c r="A319" t="s">
        <v>97</v>
      </c>
      <c r="B319">
        <v>1455.15</v>
      </c>
      <c r="C319">
        <v>1453.38</v>
      </c>
      <c r="D319">
        <v>1417.17</v>
      </c>
      <c r="E319">
        <v>1364.29</v>
      </c>
      <c r="F319">
        <v>996.16</v>
      </c>
      <c r="G319">
        <v>1.1346200000000001E-2</v>
      </c>
      <c r="H319">
        <v>0.98097199999999996</v>
      </c>
      <c r="I319">
        <v>0</v>
      </c>
    </row>
    <row r="320" spans="1:9" x14ac:dyDescent="0.25">
      <c r="A320" t="s">
        <v>97</v>
      </c>
      <c r="B320">
        <v>1454.47</v>
      </c>
      <c r="C320">
        <v>1453.07</v>
      </c>
      <c r="D320">
        <v>1416.86</v>
      </c>
      <c r="E320">
        <v>1363.86</v>
      </c>
      <c r="F320">
        <v>995.58600000000001</v>
      </c>
      <c r="G320">
        <v>2.4393700000000001E-2</v>
      </c>
      <c r="H320">
        <v>0.98094700000000001</v>
      </c>
      <c r="I320">
        <v>0</v>
      </c>
    </row>
    <row r="321" spans="1:25" x14ac:dyDescent="0.25">
      <c r="A321" t="s">
        <v>97</v>
      </c>
      <c r="B321">
        <v>1457.84</v>
      </c>
      <c r="C321">
        <v>1456.03</v>
      </c>
      <c r="D321">
        <v>1419.79</v>
      </c>
      <c r="E321">
        <v>1366.45</v>
      </c>
      <c r="F321">
        <v>998.21699999999998</v>
      </c>
      <c r="G321">
        <v>1.17339E-2</v>
      </c>
      <c r="H321">
        <v>0.981012</v>
      </c>
      <c r="I321">
        <v>0</v>
      </c>
    </row>
    <row r="322" spans="1:25" x14ac:dyDescent="0.25">
      <c r="A322" t="s">
        <v>97</v>
      </c>
      <c r="B322">
        <v>1456.25</v>
      </c>
      <c r="C322">
        <v>1454.93</v>
      </c>
      <c r="D322">
        <v>1418.61</v>
      </c>
      <c r="E322">
        <v>1365.07</v>
      </c>
      <c r="F322">
        <v>996.46299999999997</v>
      </c>
      <c r="G322">
        <v>1.0856899999999999E-2</v>
      </c>
      <c r="H322">
        <v>0.98086799999999996</v>
      </c>
      <c r="I322">
        <v>0</v>
      </c>
    </row>
    <row r="323" spans="1:25" x14ac:dyDescent="0.25">
      <c r="A323" t="s">
        <v>97</v>
      </c>
      <c r="B323">
        <v>1454.28</v>
      </c>
      <c r="C323">
        <v>1452.51</v>
      </c>
      <c r="D323">
        <v>1416.37</v>
      </c>
      <c r="E323">
        <v>1363.48</v>
      </c>
      <c r="F323">
        <v>995.20100000000002</v>
      </c>
      <c r="G323">
        <v>1.2219300000000001E-2</v>
      </c>
      <c r="H323">
        <v>0.98101400000000005</v>
      </c>
      <c r="I323">
        <v>0</v>
      </c>
    </row>
    <row r="324" spans="1:25" x14ac:dyDescent="0.25">
      <c r="A324" t="s">
        <v>97</v>
      </c>
      <c r="B324">
        <v>1454.54</v>
      </c>
      <c r="C324">
        <v>1453.22</v>
      </c>
      <c r="D324">
        <v>1416.83</v>
      </c>
      <c r="E324">
        <v>1363.51</v>
      </c>
      <c r="F324">
        <v>995.08699999999999</v>
      </c>
      <c r="G324">
        <v>1.1729E-2</v>
      </c>
      <c r="H324">
        <v>0.99425799999999998</v>
      </c>
      <c r="I324">
        <v>0</v>
      </c>
    </row>
    <row r="325" spans="1:25" x14ac:dyDescent="0.25">
      <c r="A325" t="s">
        <v>97</v>
      </c>
      <c r="B325">
        <v>1456.51</v>
      </c>
      <c r="C325">
        <v>1454.76</v>
      </c>
      <c r="D325">
        <v>1418.55</v>
      </c>
      <c r="E325">
        <v>1365.47</v>
      </c>
      <c r="F325">
        <v>997.08100000000002</v>
      </c>
      <c r="G325">
        <v>1.08629E-2</v>
      </c>
      <c r="H325">
        <v>0.98101499999999997</v>
      </c>
      <c r="I325">
        <v>0</v>
      </c>
    </row>
    <row r="326" spans="1:25" x14ac:dyDescent="0.25">
      <c r="A326" t="s">
        <v>97</v>
      </c>
      <c r="B326">
        <v>1463.27</v>
      </c>
      <c r="C326">
        <v>1461.48</v>
      </c>
      <c r="D326">
        <v>1425.14</v>
      </c>
      <c r="E326">
        <v>1371.55</v>
      </c>
      <c r="F326">
        <v>1003.2</v>
      </c>
      <c r="G326">
        <v>1.09017E-2</v>
      </c>
      <c r="H326">
        <v>0.98101799999999995</v>
      </c>
      <c r="I326">
        <v>0</v>
      </c>
    </row>
    <row r="327" spans="1:25" x14ac:dyDescent="0.25">
      <c r="A327" t="s">
        <v>97</v>
      </c>
      <c r="B327">
        <v>1456.05</v>
      </c>
      <c r="C327">
        <v>1454.69</v>
      </c>
      <c r="D327">
        <v>1418.34</v>
      </c>
      <c r="E327">
        <v>1365.31</v>
      </c>
      <c r="F327">
        <v>996.971</v>
      </c>
      <c r="G327">
        <v>1.1037E-2</v>
      </c>
      <c r="H327">
        <v>0.98097000000000001</v>
      </c>
      <c r="I327">
        <v>0</v>
      </c>
    </row>
    <row r="328" spans="1:25" x14ac:dyDescent="0.25">
      <c r="A328" t="s">
        <v>97</v>
      </c>
      <c r="B328">
        <v>1454.38</v>
      </c>
      <c r="C328">
        <v>1453</v>
      </c>
      <c r="D328">
        <v>1416.52</v>
      </c>
      <c r="E328">
        <v>1362.82</v>
      </c>
      <c r="F328">
        <v>994.25099999999998</v>
      </c>
      <c r="G328">
        <v>1.13402E-2</v>
      </c>
      <c r="H328">
        <v>0.98100799999999999</v>
      </c>
      <c r="I328">
        <v>0</v>
      </c>
    </row>
    <row r="329" spans="1:25" x14ac:dyDescent="0.25">
      <c r="A329" t="s">
        <v>97</v>
      </c>
      <c r="B329">
        <v>1457.59</v>
      </c>
      <c r="C329">
        <v>1456.22</v>
      </c>
      <c r="D329">
        <v>1419.99</v>
      </c>
      <c r="E329">
        <v>1366.89</v>
      </c>
      <c r="F329">
        <v>998.38</v>
      </c>
      <c r="G329">
        <v>1.08571E-2</v>
      </c>
      <c r="H329">
        <v>0.981016</v>
      </c>
      <c r="I329">
        <v>0</v>
      </c>
    </row>
    <row r="330" spans="1:25" x14ac:dyDescent="0.25">
      <c r="A330" t="s">
        <v>97</v>
      </c>
      <c r="B330">
        <v>1461.72</v>
      </c>
      <c r="C330">
        <v>1460.32</v>
      </c>
      <c r="D330">
        <v>1423.96</v>
      </c>
      <c r="E330">
        <v>1370.84</v>
      </c>
      <c r="F330">
        <v>1002.51</v>
      </c>
      <c r="G330">
        <v>1.09657E-2</v>
      </c>
      <c r="H330">
        <v>0.98101700000000003</v>
      </c>
      <c r="I330">
        <v>0</v>
      </c>
    </row>
    <row r="331" spans="1:25" x14ac:dyDescent="0.25">
      <c r="A331" t="s">
        <v>97</v>
      </c>
      <c r="B331">
        <v>1455.25</v>
      </c>
      <c r="C331">
        <v>1453.88</v>
      </c>
      <c r="D331">
        <v>1417.69</v>
      </c>
      <c r="E331">
        <v>1364.7</v>
      </c>
      <c r="F331">
        <v>996.30200000000002</v>
      </c>
      <c r="G331">
        <v>1.1184400000000001E-2</v>
      </c>
      <c r="H331">
        <v>0.98101700000000003</v>
      </c>
      <c r="I331">
        <v>0</v>
      </c>
    </row>
    <row r="332" spans="1:25" x14ac:dyDescent="0.25">
      <c r="A332" t="s">
        <v>97</v>
      </c>
      <c r="B332">
        <v>1459.5</v>
      </c>
      <c r="C332">
        <v>1457.72</v>
      </c>
      <c r="D332">
        <v>1421.71</v>
      </c>
      <c r="E332">
        <v>1368.53</v>
      </c>
      <c r="F332">
        <v>1000.21</v>
      </c>
      <c r="G332">
        <v>1.30142E-2</v>
      </c>
      <c r="H332">
        <v>0.981012</v>
      </c>
      <c r="I332">
        <v>0</v>
      </c>
    </row>
    <row r="333" spans="1:25" x14ac:dyDescent="0.25">
      <c r="A333" t="s">
        <v>97</v>
      </c>
      <c r="B333">
        <v>1454.56</v>
      </c>
      <c r="C333">
        <v>1453.21</v>
      </c>
      <c r="D333">
        <v>1417.08</v>
      </c>
      <c r="E333">
        <v>1363.47</v>
      </c>
      <c r="F333">
        <v>994.94399999999996</v>
      </c>
      <c r="G333">
        <v>1.0856899999999999E-2</v>
      </c>
      <c r="H333">
        <v>0.98101799999999995</v>
      </c>
      <c r="I333">
        <v>0</v>
      </c>
    </row>
    <row r="334" spans="1:25" x14ac:dyDescent="0.25">
      <c r="A334" t="s">
        <v>97</v>
      </c>
      <c r="B334">
        <v>1457.73</v>
      </c>
      <c r="C334">
        <v>1456.37</v>
      </c>
      <c r="D334">
        <v>1419.91</v>
      </c>
      <c r="E334">
        <v>1366.32</v>
      </c>
      <c r="F334">
        <v>997.78399999999999</v>
      </c>
      <c r="G334">
        <v>1.0867999999999999E-2</v>
      </c>
      <c r="H334">
        <v>0.98100200000000004</v>
      </c>
      <c r="I334">
        <v>0</v>
      </c>
    </row>
    <row r="335" spans="1:25" x14ac:dyDescent="0.25">
      <c r="A335" t="s">
        <v>97</v>
      </c>
      <c r="B335">
        <v>1459.38</v>
      </c>
      <c r="C335">
        <v>1457.62</v>
      </c>
      <c r="D335">
        <v>1421.53</v>
      </c>
      <c r="E335">
        <v>1368.68</v>
      </c>
      <c r="F335">
        <v>1000.29</v>
      </c>
      <c r="G335">
        <v>1.0857500000000001E-2</v>
      </c>
      <c r="H335">
        <v>0.98101400000000005</v>
      </c>
      <c r="I335">
        <v>0</v>
      </c>
      <c r="R335" t="s">
        <v>69</v>
      </c>
      <c r="U335" t="s">
        <v>68</v>
      </c>
      <c r="X335" t="s">
        <v>66</v>
      </c>
    </row>
    <row r="336" spans="1:25" x14ac:dyDescent="0.25">
      <c r="A336" t="s">
        <v>97</v>
      </c>
      <c r="B336">
        <v>1456.87</v>
      </c>
      <c r="C336">
        <v>1455.55</v>
      </c>
      <c r="D336">
        <v>1419.34</v>
      </c>
      <c r="E336">
        <v>1366.35</v>
      </c>
      <c r="F336">
        <v>997.69500000000005</v>
      </c>
      <c r="G336">
        <v>1.3491400000000001E-2</v>
      </c>
      <c r="H336">
        <v>0.99212</v>
      </c>
      <c r="I336">
        <v>0</v>
      </c>
      <c r="R336">
        <f>AVERAGE(B287:B336)</f>
        <v>1457.7195999999999</v>
      </c>
      <c r="S336">
        <f>AVERAGE(C287:C336)</f>
        <v>1456.1657999999998</v>
      </c>
      <c r="U336">
        <f>_xlfn.VAR.P(B287:B336)</f>
        <v>5.8196038399999859</v>
      </c>
      <c r="V336">
        <f>_xlfn.VAR.P(C287:C336)</f>
        <v>5.4776843599999863</v>
      </c>
      <c r="X336">
        <f>1.96*SQRT(U336)/50</f>
        <v>9.4565511920031278E-2</v>
      </c>
      <c r="Y336">
        <f>1.96*SQRT(V336)/50</f>
        <v>9.174545708072078E-2</v>
      </c>
    </row>
    <row r="337" spans="1:9" x14ac:dyDescent="0.25">
      <c r="A337" t="s">
        <v>97</v>
      </c>
      <c r="B337">
        <v>72890.726255999994</v>
      </c>
      <c r="C337" t="s">
        <v>36</v>
      </c>
    </row>
    <row r="338" spans="1:9" x14ac:dyDescent="0.25">
      <c r="A338" t="s">
        <v>112</v>
      </c>
      <c r="B338">
        <v>1252.1600000000001</v>
      </c>
      <c r="C338">
        <v>1235.96</v>
      </c>
      <c r="D338">
        <v>968.16800000000001</v>
      </c>
      <c r="E338">
        <v>958.82799999999997</v>
      </c>
      <c r="F338">
        <v>428.46800000000002</v>
      </c>
      <c r="G338">
        <v>2.38523E-2</v>
      </c>
      <c r="H338">
        <v>0.98100699999999996</v>
      </c>
      <c r="I338">
        <v>123</v>
      </c>
    </row>
    <row r="339" spans="1:9" x14ac:dyDescent="0.25">
      <c r="A339" t="s">
        <v>112</v>
      </c>
      <c r="B339">
        <v>1255.28</v>
      </c>
      <c r="C339">
        <v>1238.94</v>
      </c>
      <c r="D339">
        <v>970.11</v>
      </c>
      <c r="E339">
        <v>960.798</v>
      </c>
      <c r="F339">
        <v>428.02300000000002</v>
      </c>
      <c r="G339">
        <v>1.10984E-2</v>
      </c>
      <c r="H339">
        <v>0.98810100000000001</v>
      </c>
      <c r="I339">
        <v>139</v>
      </c>
    </row>
    <row r="340" spans="1:9" x14ac:dyDescent="0.25">
      <c r="A340" t="s">
        <v>112</v>
      </c>
      <c r="B340">
        <v>1251.06</v>
      </c>
      <c r="C340">
        <v>1234.72</v>
      </c>
      <c r="D340">
        <v>967.56299999999999</v>
      </c>
      <c r="E340">
        <v>958.23299999999995</v>
      </c>
      <c r="F340">
        <v>428.34199999999998</v>
      </c>
      <c r="G340">
        <v>1.6453700000000002E-2</v>
      </c>
      <c r="H340">
        <v>0.98101899999999997</v>
      </c>
      <c r="I340">
        <v>131</v>
      </c>
    </row>
    <row r="341" spans="1:9" x14ac:dyDescent="0.25">
      <c r="A341" t="s">
        <v>112</v>
      </c>
      <c r="B341">
        <v>1251.81</v>
      </c>
      <c r="C341">
        <v>1235.4000000000001</v>
      </c>
      <c r="D341">
        <v>967.57600000000002</v>
      </c>
      <c r="E341">
        <v>958.24300000000005</v>
      </c>
      <c r="F341">
        <v>428.233</v>
      </c>
      <c r="G341">
        <v>1.1115999999999999E-2</v>
      </c>
      <c r="H341">
        <v>0.98096000000000005</v>
      </c>
      <c r="I341">
        <v>149</v>
      </c>
    </row>
    <row r="342" spans="1:9" x14ac:dyDescent="0.25">
      <c r="A342" t="s">
        <v>112</v>
      </c>
      <c r="B342">
        <v>1254.54</v>
      </c>
      <c r="C342">
        <v>1238.2</v>
      </c>
      <c r="D342">
        <v>969.32299999999998</v>
      </c>
      <c r="E342">
        <v>960.04100000000005</v>
      </c>
      <c r="F342">
        <v>428.41300000000001</v>
      </c>
      <c r="G342">
        <v>1.17147E-2</v>
      </c>
      <c r="H342">
        <v>0.98101799999999995</v>
      </c>
      <c r="I342">
        <v>124</v>
      </c>
    </row>
    <row r="343" spans="1:9" x14ac:dyDescent="0.25">
      <c r="A343" t="s">
        <v>112</v>
      </c>
      <c r="B343">
        <v>1252.26</v>
      </c>
      <c r="C343">
        <v>1235.93</v>
      </c>
      <c r="D343">
        <v>967.88599999999997</v>
      </c>
      <c r="E343">
        <v>958.55799999999999</v>
      </c>
      <c r="F343">
        <v>428.10300000000001</v>
      </c>
      <c r="G343">
        <v>1.19408E-2</v>
      </c>
      <c r="H343">
        <v>0.98096499999999998</v>
      </c>
      <c r="I343">
        <v>126</v>
      </c>
    </row>
    <row r="344" spans="1:9" x14ac:dyDescent="0.25">
      <c r="A344" t="s">
        <v>112</v>
      </c>
      <c r="B344">
        <v>1264.51</v>
      </c>
      <c r="C344">
        <v>1248.1600000000001</v>
      </c>
      <c r="D344">
        <v>969.82299999999998</v>
      </c>
      <c r="E344">
        <v>960.43200000000002</v>
      </c>
      <c r="F344">
        <v>427.81099999999998</v>
      </c>
      <c r="G344">
        <v>1.08576E-2</v>
      </c>
      <c r="H344">
        <v>0.98101700000000003</v>
      </c>
      <c r="I344">
        <v>149</v>
      </c>
    </row>
    <row r="345" spans="1:9" x14ac:dyDescent="0.25">
      <c r="A345" t="s">
        <v>112</v>
      </c>
      <c r="B345">
        <v>1254.8900000000001</v>
      </c>
      <c r="C345">
        <v>1238.52</v>
      </c>
      <c r="D345">
        <v>969.10900000000004</v>
      </c>
      <c r="E345">
        <v>959.76</v>
      </c>
      <c r="F345">
        <v>427.81400000000002</v>
      </c>
      <c r="G345">
        <v>1.4393100000000001E-2</v>
      </c>
      <c r="H345">
        <v>0.99374700000000005</v>
      </c>
      <c r="I345">
        <v>126</v>
      </c>
    </row>
    <row r="346" spans="1:9" x14ac:dyDescent="0.25">
      <c r="A346" t="s">
        <v>112</v>
      </c>
      <c r="B346">
        <v>1252.68</v>
      </c>
      <c r="C346">
        <v>1236.23</v>
      </c>
      <c r="D346">
        <v>968.11099999999999</v>
      </c>
      <c r="E346">
        <v>958.822</v>
      </c>
      <c r="F346">
        <v>428.52800000000002</v>
      </c>
      <c r="G346">
        <v>1.1319600000000001E-2</v>
      </c>
      <c r="H346">
        <v>0.99252899999999999</v>
      </c>
      <c r="I346">
        <v>129</v>
      </c>
    </row>
    <row r="347" spans="1:9" x14ac:dyDescent="0.25">
      <c r="A347" t="s">
        <v>112</v>
      </c>
      <c r="B347">
        <v>1254.1600000000001</v>
      </c>
      <c r="C347">
        <v>1237.74</v>
      </c>
      <c r="D347">
        <v>969.59900000000005</v>
      </c>
      <c r="E347">
        <v>960.27099999999996</v>
      </c>
      <c r="F347">
        <v>428.01299999999998</v>
      </c>
      <c r="G347">
        <v>1.1052899999999999E-2</v>
      </c>
      <c r="H347">
        <v>0.98097699999999999</v>
      </c>
      <c r="I347">
        <v>153</v>
      </c>
    </row>
    <row r="348" spans="1:9" x14ac:dyDescent="0.25">
      <c r="A348" t="s">
        <v>112</v>
      </c>
      <c r="B348">
        <v>1255.78</v>
      </c>
      <c r="C348">
        <v>1239.3900000000001</v>
      </c>
      <c r="D348">
        <v>970.46</v>
      </c>
      <c r="E348">
        <v>961.12</v>
      </c>
      <c r="F348">
        <v>428.21499999999997</v>
      </c>
      <c r="G348">
        <v>1.0909500000000001E-2</v>
      </c>
      <c r="H348">
        <v>0.98084700000000002</v>
      </c>
      <c r="I348">
        <v>131</v>
      </c>
    </row>
    <row r="349" spans="1:9" x14ac:dyDescent="0.25">
      <c r="A349" t="s">
        <v>112</v>
      </c>
      <c r="B349">
        <v>1252.58</v>
      </c>
      <c r="C349">
        <v>1236.19</v>
      </c>
      <c r="D349">
        <v>967.51499999999999</v>
      </c>
      <c r="E349">
        <v>958.22799999999995</v>
      </c>
      <c r="F349">
        <v>427.94200000000001</v>
      </c>
      <c r="G349">
        <v>1.2184E-2</v>
      </c>
      <c r="H349">
        <v>0.98099199999999998</v>
      </c>
      <c r="I349">
        <v>123</v>
      </c>
    </row>
    <row r="350" spans="1:9" x14ac:dyDescent="0.25">
      <c r="A350" t="s">
        <v>112</v>
      </c>
      <c r="B350">
        <v>1252.55</v>
      </c>
      <c r="C350">
        <v>1236.06</v>
      </c>
      <c r="D350">
        <v>968.47500000000002</v>
      </c>
      <c r="E350">
        <v>959.19399999999996</v>
      </c>
      <c r="F350">
        <v>427.90699999999998</v>
      </c>
      <c r="G350">
        <v>2.0049399999999998E-2</v>
      </c>
      <c r="H350">
        <v>0.98101899999999997</v>
      </c>
      <c r="I350">
        <v>136</v>
      </c>
    </row>
    <row r="351" spans="1:9" x14ac:dyDescent="0.25">
      <c r="A351" t="s">
        <v>112</v>
      </c>
      <c r="B351">
        <v>1253.3</v>
      </c>
      <c r="C351">
        <v>1236.8699999999999</v>
      </c>
      <c r="D351">
        <v>967.58699999999999</v>
      </c>
      <c r="E351">
        <v>958.28599999999994</v>
      </c>
      <c r="F351">
        <v>427.89600000000002</v>
      </c>
      <c r="G351">
        <v>1.0912699999999999E-2</v>
      </c>
      <c r="H351">
        <v>0.98086799999999996</v>
      </c>
      <c r="I351">
        <v>147</v>
      </c>
    </row>
    <row r="352" spans="1:9" x14ac:dyDescent="0.25">
      <c r="A352" t="s">
        <v>112</v>
      </c>
      <c r="B352">
        <v>1255.43</v>
      </c>
      <c r="C352">
        <v>1239.02</v>
      </c>
      <c r="D352">
        <v>971.17899999999997</v>
      </c>
      <c r="E352">
        <v>961.86300000000006</v>
      </c>
      <c r="F352">
        <v>428.185</v>
      </c>
      <c r="G352">
        <v>1.27671E-2</v>
      </c>
      <c r="H352">
        <v>0.98101099999999997</v>
      </c>
      <c r="I352">
        <v>144</v>
      </c>
    </row>
    <row r="353" spans="1:9" x14ac:dyDescent="0.25">
      <c r="A353" t="s">
        <v>112</v>
      </c>
      <c r="B353">
        <v>1254.18</v>
      </c>
      <c r="C353">
        <v>1237.81</v>
      </c>
      <c r="D353">
        <v>969.23599999999999</v>
      </c>
      <c r="E353">
        <v>959.90300000000002</v>
      </c>
      <c r="F353">
        <v>428.17599999999999</v>
      </c>
      <c r="G353">
        <v>1.08573E-2</v>
      </c>
      <c r="H353">
        <v>0.98873599999999995</v>
      </c>
      <c r="I353">
        <v>150</v>
      </c>
    </row>
    <row r="354" spans="1:9" x14ac:dyDescent="0.25">
      <c r="A354" t="s">
        <v>112</v>
      </c>
      <c r="B354">
        <v>1255.8399999999999</v>
      </c>
      <c r="C354">
        <v>1238.0899999999999</v>
      </c>
      <c r="D354">
        <v>968.25099999999998</v>
      </c>
      <c r="E354">
        <v>958.93700000000001</v>
      </c>
      <c r="F354">
        <v>428.00099999999998</v>
      </c>
      <c r="G354">
        <v>1.08868E-2</v>
      </c>
      <c r="H354">
        <v>0.98099999999999998</v>
      </c>
      <c r="I354">
        <v>143</v>
      </c>
    </row>
    <row r="355" spans="1:9" x14ac:dyDescent="0.25">
      <c r="A355" t="s">
        <v>112</v>
      </c>
      <c r="B355">
        <v>1251.6500000000001</v>
      </c>
      <c r="C355">
        <v>1235.26</v>
      </c>
      <c r="D355">
        <v>967.32</v>
      </c>
      <c r="E355">
        <v>958.03499999999997</v>
      </c>
      <c r="F355">
        <v>428.06099999999998</v>
      </c>
      <c r="G355">
        <v>1.3728799999999999E-2</v>
      </c>
      <c r="H355">
        <v>0.98076700000000006</v>
      </c>
      <c r="I355">
        <v>122</v>
      </c>
    </row>
    <row r="356" spans="1:9" x14ac:dyDescent="0.25">
      <c r="A356" t="s">
        <v>112</v>
      </c>
      <c r="B356">
        <v>1251.6300000000001</v>
      </c>
      <c r="C356">
        <v>1235.24</v>
      </c>
      <c r="D356">
        <v>968.01300000000003</v>
      </c>
      <c r="E356">
        <v>958.70399999999995</v>
      </c>
      <c r="F356">
        <v>428.37299999999999</v>
      </c>
      <c r="G356">
        <v>1.1057300000000001E-2</v>
      </c>
      <c r="H356">
        <v>0.98100200000000004</v>
      </c>
      <c r="I356">
        <v>126</v>
      </c>
    </row>
    <row r="357" spans="1:9" x14ac:dyDescent="0.25">
      <c r="A357" t="s">
        <v>112</v>
      </c>
      <c r="B357">
        <v>1252.49</v>
      </c>
      <c r="C357">
        <v>1236.06</v>
      </c>
      <c r="D357">
        <v>968.16499999999996</v>
      </c>
      <c r="E357">
        <v>958.85299999999995</v>
      </c>
      <c r="F357">
        <v>428.32499999999999</v>
      </c>
      <c r="G357">
        <v>1.10749E-2</v>
      </c>
      <c r="H357">
        <v>0.98101899999999997</v>
      </c>
      <c r="I357">
        <v>140</v>
      </c>
    </row>
    <row r="358" spans="1:9" x14ac:dyDescent="0.25">
      <c r="A358" t="s">
        <v>112</v>
      </c>
      <c r="B358">
        <v>1254.8699999999999</v>
      </c>
      <c r="C358">
        <v>1238.07</v>
      </c>
      <c r="D358">
        <v>969.32899999999995</v>
      </c>
      <c r="E358">
        <v>959.94200000000001</v>
      </c>
      <c r="F358">
        <v>428.15100000000001</v>
      </c>
      <c r="G358">
        <v>1.14711E-2</v>
      </c>
      <c r="H358">
        <v>0.98101899999999997</v>
      </c>
      <c r="I358">
        <v>140</v>
      </c>
    </row>
    <row r="359" spans="1:9" x14ac:dyDescent="0.25">
      <c r="A359" t="s">
        <v>112</v>
      </c>
      <c r="B359">
        <v>1255.24</v>
      </c>
      <c r="C359">
        <v>1238.82</v>
      </c>
      <c r="D359">
        <v>969.69</v>
      </c>
      <c r="E359">
        <v>960.34900000000005</v>
      </c>
      <c r="F359">
        <v>428.226</v>
      </c>
      <c r="G359">
        <v>1.22641E-2</v>
      </c>
      <c r="H359">
        <v>0.981012</v>
      </c>
      <c r="I359">
        <v>138</v>
      </c>
    </row>
    <row r="360" spans="1:9" x14ac:dyDescent="0.25">
      <c r="A360" t="s">
        <v>112</v>
      </c>
      <c r="B360">
        <v>1258.94</v>
      </c>
      <c r="C360">
        <v>1242.58</v>
      </c>
      <c r="D360">
        <v>967.928</v>
      </c>
      <c r="E360">
        <v>958.53800000000001</v>
      </c>
      <c r="F360">
        <v>427.06</v>
      </c>
      <c r="G360">
        <v>2.65758E-2</v>
      </c>
      <c r="H360">
        <v>0.98100600000000004</v>
      </c>
      <c r="I360">
        <v>128</v>
      </c>
    </row>
    <row r="361" spans="1:9" x14ac:dyDescent="0.25">
      <c r="A361" t="s">
        <v>112</v>
      </c>
      <c r="B361">
        <v>1251.43</v>
      </c>
      <c r="C361">
        <v>1234.6300000000001</v>
      </c>
      <c r="D361">
        <v>966.37900000000002</v>
      </c>
      <c r="E361">
        <v>957.05700000000002</v>
      </c>
      <c r="F361">
        <v>426.19799999999998</v>
      </c>
      <c r="G361">
        <v>1.0866300000000001E-2</v>
      </c>
      <c r="H361">
        <v>0.980958</v>
      </c>
      <c r="I361">
        <v>149</v>
      </c>
    </row>
    <row r="362" spans="1:9" x14ac:dyDescent="0.25">
      <c r="A362" t="s">
        <v>112</v>
      </c>
      <c r="B362">
        <v>1253.25</v>
      </c>
      <c r="C362">
        <v>1236.44</v>
      </c>
      <c r="D362">
        <v>967.399</v>
      </c>
      <c r="E362">
        <v>958.024</v>
      </c>
      <c r="F362">
        <v>425.935</v>
      </c>
      <c r="G362">
        <v>1.08859E-2</v>
      </c>
      <c r="H362">
        <v>0.98544200000000004</v>
      </c>
      <c r="I362">
        <v>131</v>
      </c>
    </row>
    <row r="363" spans="1:9" x14ac:dyDescent="0.25">
      <c r="A363" t="s">
        <v>112</v>
      </c>
      <c r="B363">
        <v>1253.19</v>
      </c>
      <c r="C363">
        <v>1236.44</v>
      </c>
      <c r="D363">
        <v>967.06899999999996</v>
      </c>
      <c r="E363">
        <v>957.69</v>
      </c>
      <c r="F363">
        <v>425.851</v>
      </c>
      <c r="G363">
        <v>1.1571700000000001E-2</v>
      </c>
      <c r="H363">
        <v>0.98100799999999999</v>
      </c>
      <c r="I363">
        <v>131</v>
      </c>
    </row>
    <row r="364" spans="1:9" x14ac:dyDescent="0.25">
      <c r="A364" t="s">
        <v>112</v>
      </c>
      <c r="B364">
        <v>1252.8599999999999</v>
      </c>
      <c r="C364">
        <v>1236.05</v>
      </c>
      <c r="D364">
        <v>967.08900000000006</v>
      </c>
      <c r="E364">
        <v>957.73800000000006</v>
      </c>
      <c r="F364">
        <v>426.166</v>
      </c>
      <c r="G364">
        <v>1.1231400000000001E-2</v>
      </c>
      <c r="H364">
        <v>0.98164399999999996</v>
      </c>
      <c r="I364">
        <v>127</v>
      </c>
    </row>
    <row r="365" spans="1:9" x14ac:dyDescent="0.25">
      <c r="A365" t="s">
        <v>112</v>
      </c>
      <c r="B365">
        <v>1251.3599999999999</v>
      </c>
      <c r="C365">
        <v>1234.51</v>
      </c>
      <c r="D365">
        <v>965.35500000000002</v>
      </c>
      <c r="E365">
        <v>956</v>
      </c>
      <c r="F365">
        <v>426.07600000000002</v>
      </c>
      <c r="G365">
        <v>1.0994E-2</v>
      </c>
      <c r="H365">
        <v>0.98101799999999995</v>
      </c>
      <c r="I365">
        <v>143</v>
      </c>
    </row>
    <row r="366" spans="1:9" x14ac:dyDescent="0.25">
      <c r="A366" t="s">
        <v>112</v>
      </c>
      <c r="B366">
        <v>1250.47</v>
      </c>
      <c r="C366">
        <v>1233.8699999999999</v>
      </c>
      <c r="D366">
        <v>965.745</v>
      </c>
      <c r="E366">
        <v>956.45500000000004</v>
      </c>
      <c r="F366">
        <v>426.17200000000003</v>
      </c>
      <c r="G366">
        <v>1.25673E-2</v>
      </c>
      <c r="H366">
        <v>0.99370400000000003</v>
      </c>
      <c r="I366">
        <v>125</v>
      </c>
    </row>
    <row r="367" spans="1:9" x14ac:dyDescent="0.25">
      <c r="A367" t="s">
        <v>112</v>
      </c>
      <c r="B367">
        <v>1252.08</v>
      </c>
      <c r="C367">
        <v>1235.7</v>
      </c>
      <c r="D367">
        <v>967.08299999999997</v>
      </c>
      <c r="E367">
        <v>957.75800000000004</v>
      </c>
      <c r="F367">
        <v>425.964</v>
      </c>
      <c r="G367">
        <v>1.09041E-2</v>
      </c>
      <c r="H367">
        <v>0.98093200000000003</v>
      </c>
      <c r="I367">
        <v>127</v>
      </c>
    </row>
    <row r="368" spans="1:9" x14ac:dyDescent="0.25">
      <c r="A368" t="s">
        <v>112</v>
      </c>
      <c r="B368">
        <v>1251.68</v>
      </c>
      <c r="C368">
        <v>1235.28</v>
      </c>
      <c r="D368">
        <v>966.02800000000002</v>
      </c>
      <c r="E368">
        <v>956.75199999999995</v>
      </c>
      <c r="F368">
        <v>425.84899999999999</v>
      </c>
      <c r="G368">
        <v>2.1687999999999999E-2</v>
      </c>
      <c r="H368">
        <v>0.980931</v>
      </c>
      <c r="I368">
        <v>103</v>
      </c>
    </row>
    <row r="369" spans="1:9" x14ac:dyDescent="0.25">
      <c r="A369" t="s">
        <v>112</v>
      </c>
      <c r="B369">
        <v>1252.1199999999999</v>
      </c>
      <c r="C369">
        <v>1235.7</v>
      </c>
      <c r="D369">
        <v>966.66600000000005</v>
      </c>
      <c r="E369">
        <v>957.35699999999997</v>
      </c>
      <c r="F369">
        <v>425.91300000000001</v>
      </c>
      <c r="G369">
        <v>1.64266E-2</v>
      </c>
      <c r="H369">
        <v>0.98100200000000004</v>
      </c>
      <c r="I369">
        <v>140</v>
      </c>
    </row>
    <row r="370" spans="1:9" x14ac:dyDescent="0.25">
      <c r="A370" t="s">
        <v>112</v>
      </c>
      <c r="B370">
        <v>1252.03</v>
      </c>
      <c r="C370">
        <v>1235.56</v>
      </c>
      <c r="D370">
        <v>966.69500000000005</v>
      </c>
      <c r="E370">
        <v>957.38800000000003</v>
      </c>
      <c r="F370">
        <v>426.23700000000002</v>
      </c>
      <c r="G370">
        <v>1.9788900000000002E-2</v>
      </c>
      <c r="H370">
        <v>0.98101499999999997</v>
      </c>
      <c r="I370">
        <v>130</v>
      </c>
    </row>
    <row r="371" spans="1:9" x14ac:dyDescent="0.25">
      <c r="A371" t="s">
        <v>112</v>
      </c>
      <c r="B371">
        <v>1250.6199999999999</v>
      </c>
      <c r="C371">
        <v>1234.24</v>
      </c>
      <c r="D371">
        <v>965.69500000000005</v>
      </c>
      <c r="E371">
        <v>956.375</v>
      </c>
      <c r="F371">
        <v>426.00299999999999</v>
      </c>
      <c r="G371">
        <v>1.14298E-2</v>
      </c>
      <c r="H371">
        <v>0.99484600000000001</v>
      </c>
      <c r="I371">
        <v>118</v>
      </c>
    </row>
    <row r="372" spans="1:9" x14ac:dyDescent="0.25">
      <c r="A372" t="s">
        <v>112</v>
      </c>
      <c r="B372">
        <v>1252.43</v>
      </c>
      <c r="C372">
        <v>1235.93</v>
      </c>
      <c r="D372">
        <v>967.31899999999996</v>
      </c>
      <c r="E372">
        <v>957.91</v>
      </c>
      <c r="F372">
        <v>426.14499999999998</v>
      </c>
      <c r="G372">
        <v>1.0925799999999999E-2</v>
      </c>
      <c r="H372">
        <v>0.98101799999999995</v>
      </c>
      <c r="I372">
        <v>143</v>
      </c>
    </row>
    <row r="373" spans="1:9" x14ac:dyDescent="0.25">
      <c r="A373" t="s">
        <v>112</v>
      </c>
      <c r="B373">
        <v>1251.79</v>
      </c>
      <c r="C373">
        <v>1235.44</v>
      </c>
      <c r="D373">
        <v>966.46900000000005</v>
      </c>
      <c r="E373">
        <v>957.13</v>
      </c>
      <c r="F373">
        <v>425.87299999999999</v>
      </c>
      <c r="G373">
        <v>1.1434E-2</v>
      </c>
      <c r="H373">
        <v>0.981016</v>
      </c>
      <c r="I373">
        <v>114</v>
      </c>
    </row>
    <row r="374" spans="1:9" x14ac:dyDescent="0.25">
      <c r="A374" t="s">
        <v>112</v>
      </c>
      <c r="B374">
        <v>1252.8</v>
      </c>
      <c r="C374">
        <v>1236.3900000000001</v>
      </c>
      <c r="D374">
        <v>967.43399999999997</v>
      </c>
      <c r="E374">
        <v>958.09900000000005</v>
      </c>
      <c r="F374">
        <v>425.80500000000001</v>
      </c>
      <c r="G374">
        <v>1.0984799999999999E-2</v>
      </c>
      <c r="H374">
        <v>0.98100500000000002</v>
      </c>
      <c r="I374">
        <v>115</v>
      </c>
    </row>
    <row r="375" spans="1:9" x14ac:dyDescent="0.25">
      <c r="A375" t="s">
        <v>112</v>
      </c>
      <c r="B375">
        <v>1251.3499999999999</v>
      </c>
      <c r="C375">
        <v>1234.97</v>
      </c>
      <c r="D375">
        <v>966.54700000000003</v>
      </c>
      <c r="E375">
        <v>957.21600000000001</v>
      </c>
      <c r="F375">
        <v>425.96</v>
      </c>
      <c r="G375">
        <v>1.46347E-2</v>
      </c>
      <c r="H375">
        <v>0.99470199999999998</v>
      </c>
      <c r="I375">
        <v>140</v>
      </c>
    </row>
    <row r="376" spans="1:9" x14ac:dyDescent="0.25">
      <c r="A376" t="s">
        <v>112</v>
      </c>
      <c r="B376">
        <v>1250.03</v>
      </c>
      <c r="C376">
        <v>1233.6600000000001</v>
      </c>
      <c r="D376">
        <v>966.42100000000005</v>
      </c>
      <c r="E376">
        <v>957.10199999999998</v>
      </c>
      <c r="F376">
        <v>426.05099999999999</v>
      </c>
      <c r="G376">
        <v>1.08678E-2</v>
      </c>
      <c r="H376">
        <v>0.99495699999999998</v>
      </c>
      <c r="I376">
        <v>126</v>
      </c>
    </row>
    <row r="377" spans="1:9" x14ac:dyDescent="0.25">
      <c r="A377" t="s">
        <v>112</v>
      </c>
      <c r="B377">
        <v>1252.17</v>
      </c>
      <c r="C377">
        <v>1235.83</v>
      </c>
      <c r="D377">
        <v>966.68</v>
      </c>
      <c r="E377">
        <v>957.35400000000004</v>
      </c>
      <c r="F377">
        <v>425.99200000000002</v>
      </c>
      <c r="G377">
        <v>1.0872E-2</v>
      </c>
      <c r="H377">
        <v>0.98101799999999995</v>
      </c>
      <c r="I377">
        <v>150</v>
      </c>
    </row>
    <row r="378" spans="1:9" x14ac:dyDescent="0.25">
      <c r="A378" t="s">
        <v>112</v>
      </c>
      <c r="B378">
        <v>1255.9100000000001</v>
      </c>
      <c r="C378">
        <v>1239.52</v>
      </c>
      <c r="D378">
        <v>969.08600000000001</v>
      </c>
      <c r="E378">
        <v>959.77700000000004</v>
      </c>
      <c r="F378">
        <v>426.55099999999999</v>
      </c>
      <c r="G378">
        <v>1.13475E-2</v>
      </c>
      <c r="H378">
        <v>0.98101700000000003</v>
      </c>
      <c r="I378">
        <v>129</v>
      </c>
    </row>
    <row r="379" spans="1:9" x14ac:dyDescent="0.25">
      <c r="A379" t="s">
        <v>112</v>
      </c>
      <c r="B379">
        <v>1252.3499999999999</v>
      </c>
      <c r="C379">
        <v>1235.97</v>
      </c>
      <c r="D379">
        <v>967.42899999999997</v>
      </c>
      <c r="E379">
        <v>958.06399999999996</v>
      </c>
      <c r="F379">
        <v>426.19600000000003</v>
      </c>
      <c r="G379">
        <v>1.0952999999999999E-2</v>
      </c>
      <c r="H379">
        <v>0.98100699999999996</v>
      </c>
      <c r="I379">
        <v>113</v>
      </c>
    </row>
    <row r="380" spans="1:9" x14ac:dyDescent="0.25">
      <c r="A380" t="s">
        <v>112</v>
      </c>
      <c r="B380">
        <v>1251.53</v>
      </c>
      <c r="C380">
        <v>1234.95</v>
      </c>
      <c r="D380">
        <v>965.92700000000002</v>
      </c>
      <c r="E380">
        <v>956.67100000000005</v>
      </c>
      <c r="F380">
        <v>426.14100000000002</v>
      </c>
      <c r="G380">
        <v>1.2175699999999999E-2</v>
      </c>
      <c r="H380">
        <v>0.98101899999999997</v>
      </c>
      <c r="I380">
        <v>143</v>
      </c>
    </row>
    <row r="381" spans="1:9" x14ac:dyDescent="0.25">
      <c r="A381" t="s">
        <v>112</v>
      </c>
      <c r="B381">
        <v>1252.26</v>
      </c>
      <c r="C381">
        <v>1235.78</v>
      </c>
      <c r="D381">
        <v>967.14</v>
      </c>
      <c r="E381">
        <v>957.82600000000002</v>
      </c>
      <c r="F381">
        <v>426.053</v>
      </c>
      <c r="G381">
        <v>1.08644E-2</v>
      </c>
      <c r="H381">
        <v>0.98099099999999995</v>
      </c>
      <c r="I381">
        <v>136</v>
      </c>
    </row>
    <row r="382" spans="1:9" x14ac:dyDescent="0.25">
      <c r="A382" t="s">
        <v>112</v>
      </c>
      <c r="B382">
        <v>1252.3</v>
      </c>
      <c r="C382">
        <v>1235.8800000000001</v>
      </c>
      <c r="D382">
        <v>966.49400000000003</v>
      </c>
      <c r="E382">
        <v>957.20699999999999</v>
      </c>
      <c r="F382">
        <v>425.86200000000002</v>
      </c>
      <c r="G382">
        <v>1.53052E-2</v>
      </c>
      <c r="H382">
        <v>0.98101400000000005</v>
      </c>
      <c r="I382">
        <v>143</v>
      </c>
    </row>
    <row r="383" spans="1:9" x14ac:dyDescent="0.25">
      <c r="A383" t="s">
        <v>112</v>
      </c>
      <c r="B383">
        <v>1252.25</v>
      </c>
      <c r="C383">
        <v>1235.82</v>
      </c>
      <c r="D383">
        <v>966.78300000000002</v>
      </c>
      <c r="E383">
        <v>957.49400000000003</v>
      </c>
      <c r="F383">
        <v>425.791</v>
      </c>
      <c r="G383">
        <v>1.09874E-2</v>
      </c>
      <c r="H383">
        <v>0.98101499999999997</v>
      </c>
      <c r="I383">
        <v>136</v>
      </c>
    </row>
    <row r="384" spans="1:9" x14ac:dyDescent="0.25">
      <c r="A384" t="s">
        <v>112</v>
      </c>
      <c r="B384">
        <v>1251.49</v>
      </c>
      <c r="C384">
        <v>1235.0899999999999</v>
      </c>
      <c r="D384">
        <v>966.399</v>
      </c>
      <c r="E384">
        <v>957.072</v>
      </c>
      <c r="F384">
        <v>425.93200000000002</v>
      </c>
      <c r="G384">
        <v>1.23036E-2</v>
      </c>
      <c r="H384">
        <v>0.987676</v>
      </c>
      <c r="I384">
        <v>137</v>
      </c>
    </row>
    <row r="385" spans="1:25" x14ac:dyDescent="0.25">
      <c r="A385" t="s">
        <v>112</v>
      </c>
      <c r="B385">
        <v>1252.45</v>
      </c>
      <c r="C385">
        <v>1235.99</v>
      </c>
      <c r="D385">
        <v>967.01099999999997</v>
      </c>
      <c r="E385">
        <v>957.68700000000001</v>
      </c>
      <c r="F385">
        <v>426.363</v>
      </c>
      <c r="G385">
        <v>1.0869999999999999E-2</v>
      </c>
      <c r="H385">
        <v>0.98100200000000004</v>
      </c>
      <c r="I385">
        <v>149</v>
      </c>
    </row>
    <row r="386" spans="1:25" x14ac:dyDescent="0.25">
      <c r="A386" t="s">
        <v>112</v>
      </c>
      <c r="B386">
        <v>1250.8499999999999</v>
      </c>
      <c r="C386">
        <v>1234.46</v>
      </c>
      <c r="D386">
        <v>965.72799999999995</v>
      </c>
      <c r="E386">
        <v>956.40099999999995</v>
      </c>
      <c r="F386">
        <v>426.15499999999997</v>
      </c>
      <c r="G386">
        <v>1.09587E-2</v>
      </c>
      <c r="H386">
        <v>0.98101400000000005</v>
      </c>
      <c r="I386">
        <v>179</v>
      </c>
    </row>
    <row r="387" spans="1:25" x14ac:dyDescent="0.25">
      <c r="A387" t="s">
        <v>112</v>
      </c>
      <c r="B387">
        <v>1251.8499999999999</v>
      </c>
      <c r="C387">
        <v>1235.3800000000001</v>
      </c>
      <c r="D387">
        <v>966.03499999999997</v>
      </c>
      <c r="E387">
        <v>956.70399999999995</v>
      </c>
      <c r="F387">
        <v>425.88799999999998</v>
      </c>
      <c r="G387">
        <v>1.09701E-2</v>
      </c>
      <c r="H387">
        <v>0.981124</v>
      </c>
      <c r="I387">
        <v>127</v>
      </c>
    </row>
    <row r="388" spans="1:25" x14ac:dyDescent="0.25">
      <c r="A388" t="s">
        <v>112</v>
      </c>
      <c r="B388">
        <v>1253.3699999999999</v>
      </c>
      <c r="C388">
        <v>1236.46</v>
      </c>
      <c r="D388">
        <v>967.322</v>
      </c>
      <c r="E388">
        <v>958.00800000000004</v>
      </c>
      <c r="F388">
        <v>426.02499999999998</v>
      </c>
      <c r="G388">
        <v>1.2083200000000001E-2</v>
      </c>
      <c r="H388">
        <v>0.98101899999999997</v>
      </c>
      <c r="I388">
        <v>154</v>
      </c>
    </row>
    <row r="389" spans="1:25" x14ac:dyDescent="0.25">
      <c r="A389" t="s">
        <v>112</v>
      </c>
      <c r="B389">
        <v>1252.69</v>
      </c>
      <c r="C389">
        <v>1235.74</v>
      </c>
      <c r="D389">
        <v>967.55600000000004</v>
      </c>
      <c r="E389">
        <v>958.17600000000004</v>
      </c>
      <c r="F389">
        <v>426.2</v>
      </c>
      <c r="G389">
        <v>1.08588E-2</v>
      </c>
      <c r="H389">
        <v>0.98101899999999997</v>
      </c>
      <c r="I389">
        <v>133</v>
      </c>
    </row>
    <row r="390" spans="1:25" x14ac:dyDescent="0.25">
      <c r="A390" t="s">
        <v>112</v>
      </c>
      <c r="B390">
        <v>1252.95</v>
      </c>
      <c r="C390">
        <v>1236.0899999999999</v>
      </c>
      <c r="D390">
        <v>966.92700000000002</v>
      </c>
      <c r="E390">
        <v>957.58</v>
      </c>
      <c r="F390">
        <v>425.81</v>
      </c>
      <c r="G390">
        <v>1.0949E-2</v>
      </c>
      <c r="H390">
        <v>0.98097400000000001</v>
      </c>
      <c r="I390">
        <v>139</v>
      </c>
    </row>
    <row r="391" spans="1:25" x14ac:dyDescent="0.25">
      <c r="A391" t="s">
        <v>112</v>
      </c>
      <c r="B391">
        <v>1251.8800000000001</v>
      </c>
      <c r="C391">
        <v>1234.99</v>
      </c>
      <c r="D391">
        <v>965.42700000000002</v>
      </c>
      <c r="E391">
        <v>956.05899999999997</v>
      </c>
      <c r="F391">
        <v>425.98399999999998</v>
      </c>
      <c r="G391">
        <v>1.1161900000000001E-2</v>
      </c>
      <c r="H391">
        <v>0.98097299999999998</v>
      </c>
      <c r="I391">
        <v>125</v>
      </c>
      <c r="R391" t="s">
        <v>69</v>
      </c>
      <c r="U391" t="s">
        <v>68</v>
      </c>
      <c r="X391" t="s">
        <v>66</v>
      </c>
    </row>
    <row r="392" spans="1:25" x14ac:dyDescent="0.25">
      <c r="A392" t="s">
        <v>112</v>
      </c>
      <c r="B392">
        <v>1251.57</v>
      </c>
      <c r="C392">
        <v>1234.79</v>
      </c>
      <c r="D392">
        <v>966.56500000000005</v>
      </c>
      <c r="E392">
        <v>957.18100000000004</v>
      </c>
      <c r="F392">
        <v>426.13400000000001</v>
      </c>
      <c r="G392">
        <v>1.22507E-2</v>
      </c>
      <c r="H392">
        <v>0.99501300000000004</v>
      </c>
      <c r="I392">
        <v>149</v>
      </c>
      <c r="R392">
        <f>AVERAGE(B343:B392)</f>
        <v>1253.0068000000001</v>
      </c>
      <c r="S392">
        <f>AVERAGE(C343:C392)</f>
        <v>1236.4717999999996</v>
      </c>
      <c r="U392">
        <f>_xlfn.VAR.P(B343:B392)</f>
        <v>5.3956137600000451</v>
      </c>
      <c r="V392">
        <f>_xlfn.VAR.P(C343:C392)</f>
        <v>5.437626759999997</v>
      </c>
      <c r="X392">
        <f>1.96*SQRT(U392)/50</f>
        <v>9.1055565058740198E-2</v>
      </c>
      <c r="Y392">
        <f>1.96*SQRT(V392)/50</f>
        <v>9.1409380177782593E-2</v>
      </c>
    </row>
    <row r="393" spans="1:25" x14ac:dyDescent="0.25">
      <c r="A393" t="s">
        <v>112</v>
      </c>
      <c r="B393">
        <v>62658.252383999999</v>
      </c>
      <c r="C393" t="s">
        <v>36</v>
      </c>
    </row>
    <row r="394" spans="1:25" x14ac:dyDescent="0.25">
      <c r="A394" t="s">
        <v>113</v>
      </c>
      <c r="B394">
        <v>1248.45</v>
      </c>
      <c r="C394">
        <v>0</v>
      </c>
      <c r="D394">
        <v>0</v>
      </c>
      <c r="E394">
        <v>0</v>
      </c>
      <c r="F394">
        <v>0</v>
      </c>
      <c r="G394">
        <v>1.0860399999999999E-2</v>
      </c>
      <c r="H394">
        <v>0.98096700000000003</v>
      </c>
      <c r="I394">
        <v>162</v>
      </c>
    </row>
    <row r="395" spans="1:25" x14ac:dyDescent="0.25">
      <c r="A395" t="s">
        <v>113</v>
      </c>
      <c r="B395">
        <v>1251.43</v>
      </c>
      <c r="C395">
        <v>0</v>
      </c>
      <c r="D395">
        <v>0</v>
      </c>
      <c r="E395">
        <v>0</v>
      </c>
      <c r="F395">
        <v>0</v>
      </c>
      <c r="G395">
        <v>1.22588E-2</v>
      </c>
      <c r="H395">
        <v>0.98097699999999999</v>
      </c>
      <c r="I395">
        <v>174</v>
      </c>
    </row>
    <row r="396" spans="1:25" x14ac:dyDescent="0.25">
      <c r="A396" t="s">
        <v>113</v>
      </c>
      <c r="B396">
        <v>1249.4000000000001</v>
      </c>
      <c r="C396">
        <v>0</v>
      </c>
      <c r="D396">
        <v>0</v>
      </c>
      <c r="E396">
        <v>0</v>
      </c>
      <c r="F396">
        <v>0</v>
      </c>
      <c r="G396">
        <v>1.10641E-2</v>
      </c>
      <c r="H396">
        <v>0.99394899999999997</v>
      </c>
      <c r="I396">
        <v>178</v>
      </c>
    </row>
    <row r="397" spans="1:25" x14ac:dyDescent="0.25">
      <c r="A397" t="s">
        <v>113</v>
      </c>
      <c r="B397">
        <v>1258.47</v>
      </c>
      <c r="C397">
        <v>0</v>
      </c>
      <c r="D397">
        <v>0</v>
      </c>
      <c r="E397">
        <v>0</v>
      </c>
      <c r="F397">
        <v>0</v>
      </c>
      <c r="G397">
        <v>1.08973E-2</v>
      </c>
      <c r="H397">
        <v>0.981016</v>
      </c>
      <c r="I397">
        <v>170</v>
      </c>
    </row>
    <row r="398" spans="1:25" x14ac:dyDescent="0.25">
      <c r="A398" t="s">
        <v>113</v>
      </c>
      <c r="B398">
        <v>1251.67</v>
      </c>
      <c r="C398">
        <v>0</v>
      </c>
      <c r="D398">
        <v>0</v>
      </c>
      <c r="E398">
        <v>0</v>
      </c>
      <c r="F398">
        <v>0</v>
      </c>
      <c r="G398">
        <v>1.0873499999999999E-2</v>
      </c>
      <c r="H398">
        <v>0.98101899999999997</v>
      </c>
      <c r="I398">
        <v>184</v>
      </c>
    </row>
    <row r="399" spans="1:25" x14ac:dyDescent="0.25">
      <c r="A399" t="s">
        <v>113</v>
      </c>
      <c r="B399">
        <v>1252.0999999999999</v>
      </c>
      <c r="C399">
        <v>0</v>
      </c>
      <c r="D399">
        <v>0</v>
      </c>
      <c r="E399">
        <v>0</v>
      </c>
      <c r="F399">
        <v>0</v>
      </c>
      <c r="G399">
        <v>1.5829900000000001E-2</v>
      </c>
      <c r="H399">
        <v>0.98100900000000002</v>
      </c>
      <c r="I399">
        <v>158</v>
      </c>
    </row>
    <row r="400" spans="1:25" x14ac:dyDescent="0.25">
      <c r="A400" t="s">
        <v>113</v>
      </c>
      <c r="B400">
        <v>1250.5</v>
      </c>
      <c r="C400">
        <v>0</v>
      </c>
      <c r="D400">
        <v>0</v>
      </c>
      <c r="E400">
        <v>0</v>
      </c>
      <c r="F400">
        <v>0</v>
      </c>
      <c r="G400">
        <v>1.10359E-2</v>
      </c>
      <c r="H400">
        <v>0.98101700000000003</v>
      </c>
      <c r="I400">
        <v>173</v>
      </c>
    </row>
    <row r="401" spans="1:9" x14ac:dyDescent="0.25">
      <c r="A401" t="s">
        <v>113</v>
      </c>
      <c r="B401">
        <v>1253.98</v>
      </c>
      <c r="C401">
        <v>0</v>
      </c>
      <c r="D401">
        <v>0</v>
      </c>
      <c r="E401">
        <v>0</v>
      </c>
      <c r="F401">
        <v>0</v>
      </c>
      <c r="G401">
        <v>1.1513499999999999E-2</v>
      </c>
      <c r="H401">
        <v>0.98097000000000001</v>
      </c>
      <c r="I401">
        <v>187</v>
      </c>
    </row>
    <row r="402" spans="1:9" x14ac:dyDescent="0.25">
      <c r="A402" t="s">
        <v>113</v>
      </c>
      <c r="B402">
        <v>1246.44</v>
      </c>
      <c r="C402">
        <v>0</v>
      </c>
      <c r="D402">
        <v>0</v>
      </c>
      <c r="E402">
        <v>0</v>
      </c>
      <c r="F402">
        <v>0</v>
      </c>
      <c r="G402">
        <v>1.11631E-2</v>
      </c>
      <c r="H402">
        <v>0.99485199999999996</v>
      </c>
      <c r="I402">
        <v>174</v>
      </c>
    </row>
    <row r="403" spans="1:9" x14ac:dyDescent="0.25">
      <c r="A403" t="s">
        <v>113</v>
      </c>
      <c r="B403">
        <v>1251.42</v>
      </c>
      <c r="C403">
        <v>0</v>
      </c>
      <c r="D403">
        <v>0</v>
      </c>
      <c r="E403">
        <v>0</v>
      </c>
      <c r="F403">
        <v>0</v>
      </c>
      <c r="G403">
        <v>1.11564E-2</v>
      </c>
      <c r="H403">
        <v>0.981016</v>
      </c>
      <c r="I403">
        <v>154</v>
      </c>
    </row>
    <row r="404" spans="1:9" x14ac:dyDescent="0.25">
      <c r="A404" t="s">
        <v>113</v>
      </c>
      <c r="B404">
        <v>1249.76</v>
      </c>
      <c r="C404">
        <v>0</v>
      </c>
      <c r="D404">
        <v>0</v>
      </c>
      <c r="E404">
        <v>0</v>
      </c>
      <c r="F404">
        <v>0</v>
      </c>
      <c r="G404">
        <v>1.1113400000000001E-2</v>
      </c>
      <c r="H404">
        <v>0.98096099999999997</v>
      </c>
      <c r="I404">
        <v>152</v>
      </c>
    </row>
    <row r="405" spans="1:9" x14ac:dyDescent="0.25">
      <c r="A405" t="s">
        <v>113</v>
      </c>
      <c r="B405">
        <v>1255.23</v>
      </c>
      <c r="C405">
        <v>0</v>
      </c>
      <c r="D405">
        <v>0</v>
      </c>
      <c r="E405">
        <v>0</v>
      </c>
      <c r="F405">
        <v>0</v>
      </c>
      <c r="G405">
        <v>1.09639E-2</v>
      </c>
      <c r="H405">
        <v>0.98101000000000005</v>
      </c>
      <c r="I405">
        <v>197</v>
      </c>
    </row>
    <row r="406" spans="1:9" x14ac:dyDescent="0.25">
      <c r="A406" t="s">
        <v>113</v>
      </c>
      <c r="B406">
        <v>1251.3699999999999</v>
      </c>
      <c r="C406">
        <v>0</v>
      </c>
      <c r="D406">
        <v>0</v>
      </c>
      <c r="E406">
        <v>0</v>
      </c>
      <c r="F406">
        <v>0</v>
      </c>
      <c r="G406">
        <v>1.1294500000000001E-2</v>
      </c>
      <c r="H406">
        <v>0.98096300000000003</v>
      </c>
      <c r="I406">
        <v>170</v>
      </c>
    </row>
    <row r="407" spans="1:9" x14ac:dyDescent="0.25">
      <c r="A407" t="s">
        <v>113</v>
      </c>
      <c r="B407">
        <v>1247.6199999999999</v>
      </c>
      <c r="C407">
        <v>0</v>
      </c>
      <c r="D407">
        <v>0</v>
      </c>
      <c r="E407">
        <v>0</v>
      </c>
      <c r="F407">
        <v>0</v>
      </c>
      <c r="G407">
        <v>1.11138E-2</v>
      </c>
      <c r="H407">
        <v>0.98101700000000003</v>
      </c>
      <c r="I407">
        <v>153</v>
      </c>
    </row>
    <row r="408" spans="1:9" x14ac:dyDescent="0.25">
      <c r="A408" t="s">
        <v>113</v>
      </c>
      <c r="B408">
        <v>1249.06</v>
      </c>
      <c r="C408">
        <v>0</v>
      </c>
      <c r="D408">
        <v>0</v>
      </c>
      <c r="E408">
        <v>0</v>
      </c>
      <c r="F408">
        <v>0</v>
      </c>
      <c r="G408">
        <v>1.08965E-2</v>
      </c>
      <c r="H408">
        <v>0.98097599999999996</v>
      </c>
      <c r="I408">
        <v>161</v>
      </c>
    </row>
    <row r="409" spans="1:9" x14ac:dyDescent="0.25">
      <c r="A409" t="s">
        <v>113</v>
      </c>
      <c r="B409">
        <v>1251.24</v>
      </c>
      <c r="C409">
        <v>0</v>
      </c>
      <c r="D409">
        <v>0</v>
      </c>
      <c r="E409">
        <v>0</v>
      </c>
      <c r="F409">
        <v>0</v>
      </c>
      <c r="G409">
        <v>1.08985E-2</v>
      </c>
      <c r="H409">
        <v>0.98101700000000003</v>
      </c>
      <c r="I409">
        <v>176</v>
      </c>
    </row>
    <row r="410" spans="1:9" x14ac:dyDescent="0.25">
      <c r="A410" t="s">
        <v>113</v>
      </c>
      <c r="B410">
        <v>1249.52</v>
      </c>
      <c r="C410">
        <v>0</v>
      </c>
      <c r="D410">
        <v>0</v>
      </c>
      <c r="E410">
        <v>0</v>
      </c>
      <c r="F410">
        <v>0</v>
      </c>
      <c r="G410">
        <v>1.12537E-2</v>
      </c>
      <c r="H410">
        <v>0.98101799999999995</v>
      </c>
      <c r="I410">
        <v>157</v>
      </c>
    </row>
    <row r="411" spans="1:9" x14ac:dyDescent="0.25">
      <c r="A411" t="s">
        <v>113</v>
      </c>
      <c r="B411">
        <v>1253.7</v>
      </c>
      <c r="C411">
        <v>0</v>
      </c>
      <c r="D411">
        <v>0</v>
      </c>
      <c r="E411">
        <v>0</v>
      </c>
      <c r="F411">
        <v>0</v>
      </c>
      <c r="G411">
        <v>1.1332699999999999E-2</v>
      </c>
      <c r="H411">
        <v>0.98101899999999997</v>
      </c>
      <c r="I411">
        <v>152</v>
      </c>
    </row>
    <row r="412" spans="1:9" x14ac:dyDescent="0.25">
      <c r="A412" t="s">
        <v>113</v>
      </c>
      <c r="B412">
        <v>1253.49</v>
      </c>
      <c r="C412">
        <v>0</v>
      </c>
      <c r="D412">
        <v>0</v>
      </c>
      <c r="E412">
        <v>0</v>
      </c>
      <c r="F412">
        <v>0</v>
      </c>
      <c r="G412">
        <v>1.09899E-2</v>
      </c>
      <c r="H412">
        <v>0.98092699999999999</v>
      </c>
      <c r="I412">
        <v>167</v>
      </c>
    </row>
    <row r="413" spans="1:9" x14ac:dyDescent="0.25">
      <c r="A413" t="s">
        <v>113</v>
      </c>
      <c r="B413">
        <v>1249.24</v>
      </c>
      <c r="C413">
        <v>0</v>
      </c>
      <c r="D413">
        <v>0</v>
      </c>
      <c r="E413">
        <v>0</v>
      </c>
      <c r="F413">
        <v>0</v>
      </c>
      <c r="G413">
        <v>1.09198E-2</v>
      </c>
      <c r="H413">
        <v>0.98095299999999996</v>
      </c>
      <c r="I413">
        <v>156</v>
      </c>
    </row>
    <row r="414" spans="1:9" x14ac:dyDescent="0.25">
      <c r="A414" t="s">
        <v>113</v>
      </c>
      <c r="B414">
        <v>1250.05</v>
      </c>
      <c r="C414">
        <v>0</v>
      </c>
      <c r="D414">
        <v>0</v>
      </c>
      <c r="E414">
        <v>0</v>
      </c>
      <c r="F414">
        <v>0</v>
      </c>
      <c r="G414">
        <v>1.1150999999999999E-2</v>
      </c>
      <c r="H414">
        <v>0.980989</v>
      </c>
      <c r="I414">
        <v>155</v>
      </c>
    </row>
    <row r="415" spans="1:9" x14ac:dyDescent="0.25">
      <c r="A415" t="s">
        <v>113</v>
      </c>
      <c r="B415">
        <v>1248.76</v>
      </c>
      <c r="C415">
        <v>0</v>
      </c>
      <c r="D415">
        <v>0</v>
      </c>
      <c r="E415">
        <v>0</v>
      </c>
      <c r="F415">
        <v>0</v>
      </c>
      <c r="G415">
        <v>1.09307E-2</v>
      </c>
      <c r="H415">
        <v>0.98101899999999997</v>
      </c>
      <c r="I415">
        <v>178</v>
      </c>
    </row>
    <row r="416" spans="1:9" x14ac:dyDescent="0.25">
      <c r="A416" t="s">
        <v>113</v>
      </c>
      <c r="B416">
        <v>1255.96</v>
      </c>
      <c r="C416">
        <v>0</v>
      </c>
      <c r="D416">
        <v>0</v>
      </c>
      <c r="E416">
        <v>0</v>
      </c>
      <c r="F416">
        <v>0</v>
      </c>
      <c r="G416">
        <v>1.7103299999999998E-2</v>
      </c>
      <c r="H416">
        <v>0.98092400000000002</v>
      </c>
      <c r="I416">
        <v>181</v>
      </c>
    </row>
    <row r="417" spans="1:9" x14ac:dyDescent="0.25">
      <c r="A417" t="s">
        <v>113</v>
      </c>
      <c r="B417">
        <v>1247.8800000000001</v>
      </c>
      <c r="C417">
        <v>0</v>
      </c>
      <c r="D417">
        <v>0</v>
      </c>
      <c r="E417">
        <v>0</v>
      </c>
      <c r="F417">
        <v>0</v>
      </c>
      <c r="G417">
        <v>1.8051899999999999E-2</v>
      </c>
      <c r="H417">
        <v>0.98037799999999997</v>
      </c>
      <c r="I417">
        <v>170</v>
      </c>
    </row>
    <row r="418" spans="1:9" x14ac:dyDescent="0.25">
      <c r="A418" t="s">
        <v>113</v>
      </c>
      <c r="B418">
        <v>1246.04</v>
      </c>
      <c r="C418">
        <v>0</v>
      </c>
      <c r="D418">
        <v>0</v>
      </c>
      <c r="E418">
        <v>0</v>
      </c>
      <c r="F418">
        <v>0</v>
      </c>
      <c r="G418">
        <v>1.24312E-2</v>
      </c>
      <c r="H418">
        <v>0.98101700000000003</v>
      </c>
      <c r="I418">
        <v>166</v>
      </c>
    </row>
    <row r="419" spans="1:9" x14ac:dyDescent="0.25">
      <c r="A419" t="s">
        <v>113</v>
      </c>
      <c r="B419">
        <v>1257.92</v>
      </c>
      <c r="C419">
        <v>0</v>
      </c>
      <c r="D419">
        <v>0</v>
      </c>
      <c r="E419">
        <v>0</v>
      </c>
      <c r="F419">
        <v>0</v>
      </c>
      <c r="G419">
        <v>1.10002E-2</v>
      </c>
      <c r="H419">
        <v>0.98101899999999997</v>
      </c>
      <c r="I419">
        <v>168</v>
      </c>
    </row>
    <row r="420" spans="1:9" x14ac:dyDescent="0.25">
      <c r="A420" t="s">
        <v>113</v>
      </c>
      <c r="B420">
        <v>1252.8599999999999</v>
      </c>
      <c r="C420">
        <v>0</v>
      </c>
      <c r="D420">
        <v>0</v>
      </c>
      <c r="E420">
        <v>0</v>
      </c>
      <c r="F420">
        <v>0</v>
      </c>
      <c r="G420">
        <v>1.08909E-2</v>
      </c>
      <c r="H420">
        <v>0.99478900000000003</v>
      </c>
      <c r="I420">
        <v>168</v>
      </c>
    </row>
    <row r="421" spans="1:9" x14ac:dyDescent="0.25">
      <c r="A421" t="s">
        <v>113</v>
      </c>
      <c r="B421">
        <v>1249.02</v>
      </c>
      <c r="C421">
        <v>0</v>
      </c>
      <c r="D421">
        <v>0</v>
      </c>
      <c r="E421">
        <v>0</v>
      </c>
      <c r="F421">
        <v>0</v>
      </c>
      <c r="G421">
        <v>1.09275E-2</v>
      </c>
      <c r="H421">
        <v>0.980989</v>
      </c>
      <c r="I421">
        <v>175</v>
      </c>
    </row>
    <row r="422" spans="1:9" x14ac:dyDescent="0.25">
      <c r="A422" t="s">
        <v>113</v>
      </c>
      <c r="B422">
        <v>1247.6099999999999</v>
      </c>
      <c r="C422">
        <v>0</v>
      </c>
      <c r="D422">
        <v>0</v>
      </c>
      <c r="E422">
        <v>0</v>
      </c>
      <c r="F422">
        <v>0</v>
      </c>
      <c r="G422">
        <v>1.11947E-2</v>
      </c>
      <c r="H422">
        <v>0.98100299999999996</v>
      </c>
      <c r="I422">
        <v>178</v>
      </c>
    </row>
    <row r="423" spans="1:9" x14ac:dyDescent="0.25">
      <c r="A423" t="s">
        <v>113</v>
      </c>
      <c r="B423">
        <v>1251.33</v>
      </c>
      <c r="C423">
        <v>0</v>
      </c>
      <c r="D423">
        <v>0</v>
      </c>
      <c r="E423">
        <v>0</v>
      </c>
      <c r="F423">
        <v>0</v>
      </c>
      <c r="G423">
        <v>1.08729E-2</v>
      </c>
      <c r="H423">
        <v>0.98101400000000005</v>
      </c>
      <c r="I423">
        <v>151</v>
      </c>
    </row>
    <row r="424" spans="1:9" x14ac:dyDescent="0.25">
      <c r="A424" t="s">
        <v>113</v>
      </c>
      <c r="B424">
        <v>1252.96</v>
      </c>
      <c r="C424">
        <v>0</v>
      </c>
      <c r="D424">
        <v>0</v>
      </c>
      <c r="E424">
        <v>0</v>
      </c>
      <c r="F424">
        <v>0</v>
      </c>
      <c r="G424">
        <v>1.09184E-2</v>
      </c>
      <c r="H424">
        <v>0.98097999999999996</v>
      </c>
      <c r="I424">
        <v>160</v>
      </c>
    </row>
    <row r="425" spans="1:9" x14ac:dyDescent="0.25">
      <c r="A425" t="s">
        <v>113</v>
      </c>
      <c r="B425">
        <v>1248.3699999999999</v>
      </c>
      <c r="C425">
        <v>0</v>
      </c>
      <c r="D425">
        <v>0</v>
      </c>
      <c r="E425">
        <v>0</v>
      </c>
      <c r="F425">
        <v>0</v>
      </c>
      <c r="G425">
        <v>1.08611E-2</v>
      </c>
      <c r="H425">
        <v>0.98092999999999997</v>
      </c>
      <c r="I425">
        <v>172</v>
      </c>
    </row>
    <row r="426" spans="1:9" x14ac:dyDescent="0.25">
      <c r="A426" t="s">
        <v>113</v>
      </c>
      <c r="B426">
        <v>1251.17</v>
      </c>
      <c r="C426">
        <v>0</v>
      </c>
      <c r="D426">
        <v>0</v>
      </c>
      <c r="E426">
        <v>0</v>
      </c>
      <c r="F426">
        <v>0</v>
      </c>
      <c r="G426">
        <v>2.9038700000000001E-2</v>
      </c>
      <c r="H426">
        <v>0.98090200000000005</v>
      </c>
      <c r="I426">
        <v>195</v>
      </c>
    </row>
    <row r="427" spans="1:9" x14ac:dyDescent="0.25">
      <c r="A427" t="s">
        <v>113</v>
      </c>
      <c r="B427">
        <v>1248.44</v>
      </c>
      <c r="C427">
        <v>0</v>
      </c>
      <c r="D427">
        <v>0</v>
      </c>
      <c r="E427">
        <v>0</v>
      </c>
      <c r="F427">
        <v>0</v>
      </c>
      <c r="G427">
        <v>1.2486000000000001E-2</v>
      </c>
      <c r="H427">
        <v>0.98101799999999995</v>
      </c>
      <c r="I427">
        <v>165</v>
      </c>
    </row>
    <row r="428" spans="1:9" x14ac:dyDescent="0.25">
      <c r="A428" t="s">
        <v>113</v>
      </c>
      <c r="B428">
        <v>1252.55</v>
      </c>
      <c r="C428">
        <v>0</v>
      </c>
      <c r="D428">
        <v>0</v>
      </c>
      <c r="E428">
        <v>0</v>
      </c>
      <c r="F428">
        <v>0</v>
      </c>
      <c r="G428">
        <v>1.086E-2</v>
      </c>
      <c r="H428">
        <v>0.98101400000000005</v>
      </c>
      <c r="I428">
        <v>188</v>
      </c>
    </row>
    <row r="429" spans="1:9" x14ac:dyDescent="0.25">
      <c r="A429" t="s">
        <v>113</v>
      </c>
      <c r="B429">
        <v>1255.21</v>
      </c>
      <c r="C429">
        <v>0</v>
      </c>
      <c r="D429">
        <v>0</v>
      </c>
      <c r="E429">
        <v>0</v>
      </c>
      <c r="F429">
        <v>0</v>
      </c>
      <c r="G429">
        <v>1.1133799999999999E-2</v>
      </c>
      <c r="H429">
        <v>0.98862499999999998</v>
      </c>
      <c r="I429">
        <v>165</v>
      </c>
    </row>
    <row r="430" spans="1:9" x14ac:dyDescent="0.25">
      <c r="A430" t="s">
        <v>113</v>
      </c>
      <c r="B430">
        <v>1248.8800000000001</v>
      </c>
      <c r="C430">
        <v>0</v>
      </c>
      <c r="D430">
        <v>0</v>
      </c>
      <c r="E430">
        <v>0</v>
      </c>
      <c r="F430">
        <v>0</v>
      </c>
      <c r="G430">
        <v>1.1355000000000001E-2</v>
      </c>
      <c r="H430">
        <v>0.98101899999999997</v>
      </c>
      <c r="I430">
        <v>173</v>
      </c>
    </row>
    <row r="431" spans="1:9" x14ac:dyDescent="0.25">
      <c r="A431" t="s">
        <v>113</v>
      </c>
      <c r="B431">
        <v>1249.58</v>
      </c>
      <c r="C431">
        <v>0</v>
      </c>
      <c r="D431">
        <v>0</v>
      </c>
      <c r="E431">
        <v>0</v>
      </c>
      <c r="F431">
        <v>0</v>
      </c>
      <c r="G431">
        <v>2.2003000000000002E-2</v>
      </c>
      <c r="H431">
        <v>0.98089400000000004</v>
      </c>
      <c r="I431">
        <v>190</v>
      </c>
    </row>
    <row r="432" spans="1:9" x14ac:dyDescent="0.25">
      <c r="A432" t="s">
        <v>113</v>
      </c>
      <c r="B432">
        <v>1249.1199999999999</v>
      </c>
      <c r="C432">
        <v>0</v>
      </c>
      <c r="D432">
        <v>0</v>
      </c>
      <c r="E432">
        <v>0</v>
      </c>
      <c r="F432">
        <v>0</v>
      </c>
      <c r="G432">
        <v>1.44633E-2</v>
      </c>
      <c r="H432">
        <v>0.981012</v>
      </c>
      <c r="I432">
        <v>167</v>
      </c>
    </row>
    <row r="433" spans="1:25" x14ac:dyDescent="0.25">
      <c r="A433" t="s">
        <v>113</v>
      </c>
      <c r="B433">
        <v>1250.02</v>
      </c>
      <c r="C433">
        <v>0</v>
      </c>
      <c r="D433">
        <v>0</v>
      </c>
      <c r="E433">
        <v>0</v>
      </c>
      <c r="F433">
        <v>0</v>
      </c>
      <c r="G433">
        <v>1.0857199999999999E-2</v>
      </c>
      <c r="H433">
        <v>0.98177199999999998</v>
      </c>
      <c r="I433">
        <v>164</v>
      </c>
    </row>
    <row r="434" spans="1:25" x14ac:dyDescent="0.25">
      <c r="A434" t="s">
        <v>113</v>
      </c>
      <c r="B434">
        <v>1246.46</v>
      </c>
      <c r="C434">
        <v>0</v>
      </c>
      <c r="D434">
        <v>0</v>
      </c>
      <c r="E434">
        <v>0</v>
      </c>
      <c r="F434">
        <v>0</v>
      </c>
      <c r="G434">
        <v>1.1812700000000001E-2</v>
      </c>
      <c r="H434">
        <v>0.98467800000000005</v>
      </c>
      <c r="I434">
        <v>164</v>
      </c>
    </row>
    <row r="435" spans="1:25" x14ac:dyDescent="0.25">
      <c r="A435" t="s">
        <v>113</v>
      </c>
      <c r="B435">
        <v>1254.07</v>
      </c>
      <c r="C435">
        <v>0</v>
      </c>
      <c r="D435">
        <v>0</v>
      </c>
      <c r="E435">
        <v>0</v>
      </c>
      <c r="F435">
        <v>0</v>
      </c>
      <c r="G435">
        <v>1.26531E-2</v>
      </c>
      <c r="H435">
        <v>0.98101000000000005</v>
      </c>
      <c r="I435">
        <v>181</v>
      </c>
    </row>
    <row r="436" spans="1:25" x14ac:dyDescent="0.25">
      <c r="A436" t="s">
        <v>113</v>
      </c>
      <c r="B436">
        <v>1252.82</v>
      </c>
      <c r="C436">
        <v>0</v>
      </c>
      <c r="D436">
        <v>0</v>
      </c>
      <c r="E436">
        <v>0</v>
      </c>
      <c r="F436">
        <v>0</v>
      </c>
      <c r="G436">
        <v>1.08632E-2</v>
      </c>
      <c r="H436">
        <v>0.98101000000000005</v>
      </c>
      <c r="I436">
        <v>164</v>
      </c>
    </row>
    <row r="437" spans="1:25" x14ac:dyDescent="0.25">
      <c r="A437" t="s">
        <v>113</v>
      </c>
      <c r="B437">
        <v>1252.43</v>
      </c>
      <c r="C437">
        <v>0</v>
      </c>
      <c r="D437">
        <v>0</v>
      </c>
      <c r="E437">
        <v>0</v>
      </c>
      <c r="F437">
        <v>0</v>
      </c>
      <c r="G437">
        <v>1.0929400000000001E-2</v>
      </c>
      <c r="H437">
        <v>0.99341900000000005</v>
      </c>
      <c r="I437">
        <v>161</v>
      </c>
    </row>
    <row r="438" spans="1:25" x14ac:dyDescent="0.25">
      <c r="A438" t="s">
        <v>113</v>
      </c>
      <c r="B438">
        <v>1248.55</v>
      </c>
      <c r="C438">
        <v>0</v>
      </c>
      <c r="D438">
        <v>0</v>
      </c>
      <c r="E438">
        <v>0</v>
      </c>
      <c r="F438">
        <v>0</v>
      </c>
      <c r="G438">
        <v>1.0991900000000001E-2</v>
      </c>
      <c r="H438">
        <v>0.98098300000000005</v>
      </c>
      <c r="I438">
        <v>158</v>
      </c>
    </row>
    <row r="439" spans="1:25" x14ac:dyDescent="0.25">
      <c r="A439" t="s">
        <v>113</v>
      </c>
      <c r="B439">
        <v>1247.56</v>
      </c>
      <c r="C439">
        <v>0</v>
      </c>
      <c r="D439">
        <v>0</v>
      </c>
      <c r="E439">
        <v>0</v>
      </c>
      <c r="F439">
        <v>0</v>
      </c>
      <c r="G439">
        <v>1.1793E-2</v>
      </c>
      <c r="H439">
        <v>0.99024800000000002</v>
      </c>
      <c r="I439">
        <v>172</v>
      </c>
    </row>
    <row r="440" spans="1:25" x14ac:dyDescent="0.25">
      <c r="A440" t="s">
        <v>113</v>
      </c>
      <c r="B440">
        <v>1252.53</v>
      </c>
      <c r="C440">
        <v>0</v>
      </c>
      <c r="D440">
        <v>0</v>
      </c>
      <c r="E440">
        <v>0</v>
      </c>
      <c r="F440">
        <v>0</v>
      </c>
      <c r="G440">
        <v>1.27312E-2</v>
      </c>
      <c r="H440">
        <v>0.981016</v>
      </c>
      <c r="I440">
        <v>163</v>
      </c>
    </row>
    <row r="441" spans="1:25" x14ac:dyDescent="0.25">
      <c r="A441" t="s">
        <v>113</v>
      </c>
      <c r="B441">
        <v>1249.0999999999999</v>
      </c>
      <c r="C441">
        <v>0</v>
      </c>
      <c r="D441">
        <v>0</v>
      </c>
      <c r="E441">
        <v>0</v>
      </c>
      <c r="F441">
        <v>0</v>
      </c>
      <c r="G441">
        <v>1.0869800000000001E-2</v>
      </c>
      <c r="H441">
        <v>0.98101799999999995</v>
      </c>
      <c r="I441">
        <v>189</v>
      </c>
    </row>
    <row r="442" spans="1:25" x14ac:dyDescent="0.25">
      <c r="A442" t="s">
        <v>113</v>
      </c>
      <c r="B442">
        <v>1247.5999999999999</v>
      </c>
      <c r="C442">
        <v>0</v>
      </c>
      <c r="D442">
        <v>0</v>
      </c>
      <c r="E442">
        <v>0</v>
      </c>
      <c r="F442">
        <v>0</v>
      </c>
      <c r="G442">
        <v>1.1177400000000001E-2</v>
      </c>
      <c r="H442">
        <v>0.98101899999999997</v>
      </c>
      <c r="I442">
        <v>161</v>
      </c>
    </row>
    <row r="443" spans="1:25" x14ac:dyDescent="0.25">
      <c r="A443" t="s">
        <v>113</v>
      </c>
      <c r="B443">
        <v>1248.81</v>
      </c>
      <c r="C443">
        <v>0</v>
      </c>
      <c r="D443">
        <v>0</v>
      </c>
      <c r="E443">
        <v>0</v>
      </c>
      <c r="F443">
        <v>0</v>
      </c>
      <c r="G443">
        <v>1.09433E-2</v>
      </c>
      <c r="H443">
        <v>0.98910299999999995</v>
      </c>
      <c r="I443">
        <v>191</v>
      </c>
    </row>
    <row r="444" spans="1:25" x14ac:dyDescent="0.25">
      <c r="A444" t="s">
        <v>113</v>
      </c>
      <c r="B444">
        <v>1252.1199999999999</v>
      </c>
      <c r="C444">
        <v>0</v>
      </c>
      <c r="D444">
        <v>0</v>
      </c>
      <c r="E444">
        <v>0</v>
      </c>
      <c r="F444">
        <v>0</v>
      </c>
      <c r="G444">
        <v>1.0922599999999999E-2</v>
      </c>
      <c r="H444">
        <v>0.98749100000000001</v>
      </c>
      <c r="I444">
        <v>164</v>
      </c>
    </row>
    <row r="445" spans="1:25" x14ac:dyDescent="0.25">
      <c r="A445" t="s">
        <v>113</v>
      </c>
      <c r="B445">
        <v>1251.54</v>
      </c>
      <c r="C445">
        <v>0</v>
      </c>
      <c r="D445">
        <v>0</v>
      </c>
      <c r="E445">
        <v>0</v>
      </c>
      <c r="F445">
        <v>0</v>
      </c>
      <c r="G445">
        <v>1.08585E-2</v>
      </c>
      <c r="H445">
        <v>0.990255</v>
      </c>
      <c r="I445">
        <v>195</v>
      </c>
    </row>
    <row r="446" spans="1:25" x14ac:dyDescent="0.25">
      <c r="A446" t="s">
        <v>113</v>
      </c>
      <c r="B446">
        <v>1250.21</v>
      </c>
      <c r="C446">
        <v>0</v>
      </c>
      <c r="D446">
        <v>0</v>
      </c>
      <c r="E446">
        <v>0</v>
      </c>
      <c r="F446">
        <v>0</v>
      </c>
      <c r="G446">
        <v>1.16557E-2</v>
      </c>
      <c r="H446">
        <v>0.98257300000000003</v>
      </c>
      <c r="I446">
        <v>158</v>
      </c>
    </row>
    <row r="447" spans="1:25" x14ac:dyDescent="0.25">
      <c r="A447" t="s">
        <v>113</v>
      </c>
      <c r="B447">
        <v>1253.52</v>
      </c>
      <c r="C447">
        <v>0</v>
      </c>
      <c r="D447">
        <v>0</v>
      </c>
      <c r="E447">
        <v>0</v>
      </c>
      <c r="F447">
        <v>0</v>
      </c>
      <c r="G447">
        <v>1.12649E-2</v>
      </c>
      <c r="H447">
        <v>0.98101000000000005</v>
      </c>
      <c r="I447">
        <v>178</v>
      </c>
      <c r="R447" t="s">
        <v>69</v>
      </c>
      <c r="U447" t="s">
        <v>68</v>
      </c>
      <c r="X447" t="s">
        <v>66</v>
      </c>
    </row>
    <row r="448" spans="1:25" x14ac:dyDescent="0.25">
      <c r="A448" t="s">
        <v>113</v>
      </c>
      <c r="B448">
        <v>1248.29</v>
      </c>
      <c r="C448">
        <v>0</v>
      </c>
      <c r="D448">
        <v>0</v>
      </c>
      <c r="E448">
        <v>0</v>
      </c>
      <c r="F448">
        <v>0</v>
      </c>
      <c r="G448">
        <v>1.12528E-2</v>
      </c>
      <c r="H448">
        <v>0.98101899999999997</v>
      </c>
      <c r="I448">
        <v>184</v>
      </c>
      <c r="R448">
        <f>AVERAGE(B399:B448)</f>
        <v>1250.6801999999998</v>
      </c>
      <c r="S448">
        <f>AVERAGE(C399:C448)</f>
        <v>0</v>
      </c>
      <c r="U448">
        <f>_xlfn.VAR.P(B399:B448)</f>
        <v>7.0277539600000649</v>
      </c>
      <c r="V448">
        <f>_xlfn.VAR.P(C399:C448)</f>
        <v>0</v>
      </c>
      <c r="X448">
        <f>1.96*SQRT(U448)/50</f>
        <v>0.1039188522121684</v>
      </c>
      <c r="Y448">
        <f>1.96*SQRT(V448)/50</f>
        <v>0</v>
      </c>
    </row>
    <row r="449" spans="1:9" x14ac:dyDescent="0.25">
      <c r="A449" t="s">
        <v>113</v>
      </c>
      <c r="B449">
        <v>62541.880491999997</v>
      </c>
      <c r="C449" t="s">
        <v>36</v>
      </c>
    </row>
    <row r="450" spans="1:9" x14ac:dyDescent="0.25">
      <c r="A450" t="s">
        <v>114</v>
      </c>
      <c r="B450">
        <v>1165.92</v>
      </c>
      <c r="C450">
        <v>1164.31</v>
      </c>
      <c r="D450">
        <v>895.46600000000001</v>
      </c>
      <c r="E450">
        <v>885.85799999999995</v>
      </c>
      <c r="F450">
        <v>426.49700000000001</v>
      </c>
      <c r="G450">
        <v>1.5808699999999998E-2</v>
      </c>
      <c r="H450">
        <v>0.98098200000000002</v>
      </c>
      <c r="I450">
        <v>0</v>
      </c>
    </row>
    <row r="451" spans="1:9" x14ac:dyDescent="0.25">
      <c r="A451" t="s">
        <v>114</v>
      </c>
      <c r="B451">
        <v>1165.31</v>
      </c>
      <c r="C451">
        <v>1163.8599999999999</v>
      </c>
      <c r="D451">
        <v>895.755</v>
      </c>
      <c r="E451">
        <v>886.06200000000001</v>
      </c>
      <c r="F451">
        <v>426.62700000000001</v>
      </c>
      <c r="G451">
        <v>2.90377E-2</v>
      </c>
      <c r="H451">
        <v>0.98091799999999996</v>
      </c>
      <c r="I451">
        <v>0</v>
      </c>
    </row>
    <row r="452" spans="1:9" x14ac:dyDescent="0.25">
      <c r="A452" t="s">
        <v>114</v>
      </c>
      <c r="B452">
        <v>1219.6400000000001</v>
      </c>
      <c r="C452">
        <v>1218.18</v>
      </c>
      <c r="D452">
        <v>936.88800000000003</v>
      </c>
      <c r="E452">
        <v>927.21799999999996</v>
      </c>
      <c r="F452">
        <v>426.13799999999998</v>
      </c>
      <c r="G452">
        <v>1.1266399999999999E-2</v>
      </c>
      <c r="H452">
        <v>0.981012</v>
      </c>
      <c r="I452">
        <v>0</v>
      </c>
    </row>
    <row r="453" spans="1:9" x14ac:dyDescent="0.25">
      <c r="A453" t="s">
        <v>114</v>
      </c>
      <c r="B453">
        <v>1266</v>
      </c>
      <c r="C453">
        <v>1264.55</v>
      </c>
      <c r="D453">
        <v>970.66</v>
      </c>
      <c r="E453">
        <v>961.02599999999995</v>
      </c>
      <c r="F453">
        <v>426.553</v>
      </c>
      <c r="G453">
        <v>1.1504199999999999E-2</v>
      </c>
      <c r="H453">
        <v>0.98075199999999996</v>
      </c>
      <c r="I453">
        <v>0</v>
      </c>
    </row>
    <row r="454" spans="1:9" x14ac:dyDescent="0.25">
      <c r="A454" t="s">
        <v>114</v>
      </c>
      <c r="B454">
        <v>1259.83</v>
      </c>
      <c r="C454">
        <v>1258.3699999999999</v>
      </c>
      <c r="D454">
        <v>967.45500000000004</v>
      </c>
      <c r="E454">
        <v>957.81200000000001</v>
      </c>
      <c r="F454">
        <v>426.24900000000002</v>
      </c>
      <c r="G454">
        <v>1.13191E-2</v>
      </c>
      <c r="H454">
        <v>0.98101700000000003</v>
      </c>
      <c r="I454">
        <v>0</v>
      </c>
    </row>
    <row r="455" spans="1:9" x14ac:dyDescent="0.25">
      <c r="A455" t="s">
        <v>114</v>
      </c>
      <c r="B455">
        <v>1261.0899999999999</v>
      </c>
      <c r="C455">
        <v>1259.6600000000001</v>
      </c>
      <c r="D455">
        <v>968.62800000000004</v>
      </c>
      <c r="E455">
        <v>959.03700000000003</v>
      </c>
      <c r="F455">
        <v>426.74599999999998</v>
      </c>
      <c r="G455">
        <v>1.3088199999999999E-2</v>
      </c>
      <c r="H455">
        <v>0.98099499999999995</v>
      </c>
      <c r="I455">
        <v>0</v>
      </c>
    </row>
    <row r="456" spans="1:9" x14ac:dyDescent="0.25">
      <c r="A456" t="s">
        <v>114</v>
      </c>
      <c r="B456">
        <v>1262.53</v>
      </c>
      <c r="C456">
        <v>1261.08</v>
      </c>
      <c r="D456">
        <v>969.57299999999998</v>
      </c>
      <c r="E456">
        <v>959.83799999999997</v>
      </c>
      <c r="F456">
        <v>426.39600000000002</v>
      </c>
      <c r="G456">
        <v>1.0897E-2</v>
      </c>
      <c r="H456">
        <v>0.98254399999999997</v>
      </c>
      <c r="I456">
        <v>0</v>
      </c>
    </row>
    <row r="457" spans="1:9" x14ac:dyDescent="0.25">
      <c r="A457" t="s">
        <v>114</v>
      </c>
      <c r="B457">
        <v>1264.93</v>
      </c>
      <c r="C457">
        <v>1263.48</v>
      </c>
      <c r="D457">
        <v>971.11900000000003</v>
      </c>
      <c r="E457">
        <v>961.471</v>
      </c>
      <c r="F457">
        <v>426.59899999999999</v>
      </c>
      <c r="G457">
        <v>1.438E-2</v>
      </c>
      <c r="H457">
        <v>0.993923</v>
      </c>
      <c r="I457">
        <v>0</v>
      </c>
    </row>
    <row r="458" spans="1:9" x14ac:dyDescent="0.25">
      <c r="A458" t="s">
        <v>114</v>
      </c>
      <c r="B458">
        <v>1263.24</v>
      </c>
      <c r="C458">
        <v>1261.77</v>
      </c>
      <c r="D458">
        <v>970.01499999999999</v>
      </c>
      <c r="E458">
        <v>960.43600000000004</v>
      </c>
      <c r="F458">
        <v>426.28</v>
      </c>
      <c r="G458">
        <v>1.1274599999999999E-2</v>
      </c>
      <c r="H458">
        <v>0.99242699999999995</v>
      </c>
      <c r="I458">
        <v>0</v>
      </c>
    </row>
    <row r="459" spans="1:9" x14ac:dyDescent="0.25">
      <c r="A459" t="s">
        <v>114</v>
      </c>
      <c r="B459">
        <v>1260.6500000000001</v>
      </c>
      <c r="C459">
        <v>1259.21</v>
      </c>
      <c r="D459">
        <v>968.68600000000004</v>
      </c>
      <c r="E459">
        <v>959.05899999999997</v>
      </c>
      <c r="F459">
        <v>426.185</v>
      </c>
      <c r="G459">
        <v>1.19007E-2</v>
      </c>
      <c r="H459">
        <v>0.98100200000000004</v>
      </c>
      <c r="I459">
        <v>0</v>
      </c>
    </row>
    <row r="460" spans="1:9" x14ac:dyDescent="0.25">
      <c r="A460" t="s">
        <v>114</v>
      </c>
      <c r="B460">
        <v>1263.8900000000001</v>
      </c>
      <c r="C460">
        <v>1262.44</v>
      </c>
      <c r="D460">
        <v>969.3</v>
      </c>
      <c r="E460">
        <v>959.69100000000003</v>
      </c>
      <c r="F460">
        <v>426.26100000000002</v>
      </c>
      <c r="G460">
        <v>1.10023E-2</v>
      </c>
      <c r="H460">
        <v>0.98096499999999998</v>
      </c>
      <c r="I460">
        <v>0</v>
      </c>
    </row>
    <row r="461" spans="1:9" x14ac:dyDescent="0.25">
      <c r="A461" t="s">
        <v>114</v>
      </c>
      <c r="B461">
        <v>1263.71</v>
      </c>
      <c r="C461">
        <v>1262.29</v>
      </c>
      <c r="D461">
        <v>970.82100000000003</v>
      </c>
      <c r="E461">
        <v>961.11900000000003</v>
      </c>
      <c r="F461">
        <v>426.66</v>
      </c>
      <c r="G461">
        <v>1.0902800000000001E-2</v>
      </c>
      <c r="H461">
        <v>0.98299800000000004</v>
      </c>
      <c r="I461">
        <v>0</v>
      </c>
    </row>
    <row r="462" spans="1:9" x14ac:dyDescent="0.25">
      <c r="A462" t="s">
        <v>114</v>
      </c>
      <c r="B462">
        <v>1262.54</v>
      </c>
      <c r="C462">
        <v>1261.1099999999999</v>
      </c>
      <c r="D462">
        <v>969.38599999999997</v>
      </c>
      <c r="E462">
        <v>959.73099999999999</v>
      </c>
      <c r="F462">
        <v>426.38600000000002</v>
      </c>
      <c r="G462">
        <v>1.61367E-2</v>
      </c>
      <c r="H462">
        <v>0.98101799999999995</v>
      </c>
      <c r="I462">
        <v>0</v>
      </c>
    </row>
    <row r="463" spans="1:9" x14ac:dyDescent="0.25">
      <c r="A463" t="s">
        <v>114</v>
      </c>
      <c r="B463">
        <v>1263.05</v>
      </c>
      <c r="C463">
        <v>1261.52</v>
      </c>
      <c r="D463">
        <v>969.48400000000004</v>
      </c>
      <c r="E463">
        <v>959.85599999999999</v>
      </c>
      <c r="F463">
        <v>426.52</v>
      </c>
      <c r="G463">
        <v>1.10267E-2</v>
      </c>
      <c r="H463">
        <v>0.98361500000000002</v>
      </c>
      <c r="I463">
        <v>0</v>
      </c>
    </row>
    <row r="464" spans="1:9" x14ac:dyDescent="0.25">
      <c r="A464" t="s">
        <v>114</v>
      </c>
      <c r="B464">
        <v>1266.3900000000001</v>
      </c>
      <c r="C464">
        <v>1264.8499999999999</v>
      </c>
      <c r="D464">
        <v>971.8</v>
      </c>
      <c r="E464">
        <v>962.17200000000003</v>
      </c>
      <c r="F464">
        <v>426.25799999999998</v>
      </c>
      <c r="G464">
        <v>1.0945E-2</v>
      </c>
      <c r="H464">
        <v>0.99295800000000001</v>
      </c>
      <c r="I464">
        <v>0</v>
      </c>
    </row>
    <row r="465" spans="1:9" x14ac:dyDescent="0.25">
      <c r="A465" t="s">
        <v>114</v>
      </c>
      <c r="B465">
        <v>1262.9000000000001</v>
      </c>
      <c r="C465">
        <v>1261.45</v>
      </c>
      <c r="D465">
        <v>969.95600000000002</v>
      </c>
      <c r="E465">
        <v>960.26499999999999</v>
      </c>
      <c r="F465">
        <v>426.80599999999998</v>
      </c>
      <c r="G465">
        <v>1.08571E-2</v>
      </c>
      <c r="H465">
        <v>0.98101899999999997</v>
      </c>
      <c r="I465">
        <v>0</v>
      </c>
    </row>
    <row r="466" spans="1:9" x14ac:dyDescent="0.25">
      <c r="A466" t="s">
        <v>114</v>
      </c>
      <c r="B466">
        <v>1263.92</v>
      </c>
      <c r="C466">
        <v>1262.48</v>
      </c>
      <c r="D466">
        <v>970.79399999999998</v>
      </c>
      <c r="E466">
        <v>961.18200000000002</v>
      </c>
      <c r="F466">
        <v>426.48500000000001</v>
      </c>
      <c r="G466">
        <v>1.0916500000000001E-2</v>
      </c>
      <c r="H466">
        <v>0.98101899999999997</v>
      </c>
      <c r="I466">
        <v>0</v>
      </c>
    </row>
    <row r="467" spans="1:9" x14ac:dyDescent="0.25">
      <c r="A467" t="s">
        <v>114</v>
      </c>
      <c r="B467">
        <v>1262.99</v>
      </c>
      <c r="C467">
        <v>1261.55</v>
      </c>
      <c r="D467">
        <v>969.77499999999998</v>
      </c>
      <c r="E467">
        <v>960.15099999999995</v>
      </c>
      <c r="F467">
        <v>426.505</v>
      </c>
      <c r="G467">
        <v>1.19474E-2</v>
      </c>
      <c r="H467">
        <v>0.98101799999999995</v>
      </c>
      <c r="I467">
        <v>0</v>
      </c>
    </row>
    <row r="468" spans="1:9" x14ac:dyDescent="0.25">
      <c r="A468" t="s">
        <v>114</v>
      </c>
      <c r="B468">
        <v>1266.99</v>
      </c>
      <c r="C468">
        <v>1265.53</v>
      </c>
      <c r="D468">
        <v>972.66899999999998</v>
      </c>
      <c r="E468">
        <v>963.029</v>
      </c>
      <c r="F468">
        <v>426.488</v>
      </c>
      <c r="G468">
        <v>1.346E-2</v>
      </c>
      <c r="H468">
        <v>0.98096799999999995</v>
      </c>
      <c r="I468">
        <v>0</v>
      </c>
    </row>
    <row r="469" spans="1:9" x14ac:dyDescent="0.25">
      <c r="A469" t="s">
        <v>114</v>
      </c>
      <c r="B469">
        <v>1261.33</v>
      </c>
      <c r="C469">
        <v>1259.8599999999999</v>
      </c>
      <c r="D469">
        <v>968.67100000000005</v>
      </c>
      <c r="E469">
        <v>959.06700000000001</v>
      </c>
      <c r="F469">
        <v>426.43099999999998</v>
      </c>
      <c r="G469">
        <v>1.12128E-2</v>
      </c>
      <c r="H469">
        <v>0.98099800000000004</v>
      </c>
      <c r="I469">
        <v>0</v>
      </c>
    </row>
    <row r="470" spans="1:9" x14ac:dyDescent="0.25">
      <c r="A470" t="s">
        <v>114</v>
      </c>
      <c r="B470">
        <v>1261.44</v>
      </c>
      <c r="C470">
        <v>1260.02</v>
      </c>
      <c r="D470">
        <v>968.97199999999998</v>
      </c>
      <c r="E470">
        <v>959.27800000000002</v>
      </c>
      <c r="F470">
        <v>426.79599999999999</v>
      </c>
      <c r="G470">
        <v>1.2436600000000001E-2</v>
      </c>
      <c r="H470">
        <v>0.98100299999999996</v>
      </c>
      <c r="I470">
        <v>0</v>
      </c>
    </row>
    <row r="471" spans="1:9" x14ac:dyDescent="0.25">
      <c r="A471" t="s">
        <v>114</v>
      </c>
      <c r="B471">
        <v>1262.93</v>
      </c>
      <c r="C471">
        <v>1261.49</v>
      </c>
      <c r="D471">
        <v>969.75300000000004</v>
      </c>
      <c r="E471">
        <v>960.10699999999997</v>
      </c>
      <c r="F471">
        <v>426.39800000000002</v>
      </c>
      <c r="G471">
        <v>1.18525E-2</v>
      </c>
      <c r="H471">
        <v>0.98101499999999997</v>
      </c>
      <c r="I471">
        <v>0</v>
      </c>
    </row>
    <row r="472" spans="1:9" x14ac:dyDescent="0.25">
      <c r="A472" t="s">
        <v>114</v>
      </c>
      <c r="B472">
        <v>1267.49</v>
      </c>
      <c r="C472">
        <v>1265.54</v>
      </c>
      <c r="D472">
        <v>972.46900000000005</v>
      </c>
      <c r="E472">
        <v>962.78099999999995</v>
      </c>
      <c r="F472">
        <v>426.19099999999997</v>
      </c>
      <c r="G472">
        <v>1.11237E-2</v>
      </c>
      <c r="H472">
        <v>0.98101300000000002</v>
      </c>
      <c r="I472">
        <v>0</v>
      </c>
    </row>
    <row r="473" spans="1:9" x14ac:dyDescent="0.25">
      <c r="A473" t="s">
        <v>114</v>
      </c>
      <c r="B473">
        <v>1265.19</v>
      </c>
      <c r="C473">
        <v>1263.25</v>
      </c>
      <c r="D473">
        <v>971.13300000000004</v>
      </c>
      <c r="E473">
        <v>961.43700000000001</v>
      </c>
      <c r="F473">
        <v>426.73700000000002</v>
      </c>
      <c r="G473">
        <v>1.35928E-2</v>
      </c>
      <c r="H473">
        <v>0.98552600000000001</v>
      </c>
      <c r="I473">
        <v>0</v>
      </c>
    </row>
    <row r="474" spans="1:9" x14ac:dyDescent="0.25">
      <c r="A474" t="s">
        <v>114</v>
      </c>
      <c r="B474">
        <v>1262.6600000000001</v>
      </c>
      <c r="C474">
        <v>1260.74</v>
      </c>
      <c r="D474">
        <v>968.33799999999997</v>
      </c>
      <c r="E474">
        <v>958.70100000000002</v>
      </c>
      <c r="F474">
        <v>426.35899999999998</v>
      </c>
      <c r="G474">
        <v>1.0978999999999999E-2</v>
      </c>
      <c r="H474">
        <v>0.98100799999999999</v>
      </c>
      <c r="I474">
        <v>0</v>
      </c>
    </row>
    <row r="475" spans="1:9" x14ac:dyDescent="0.25">
      <c r="A475" t="s">
        <v>114</v>
      </c>
      <c r="B475">
        <v>1264.93</v>
      </c>
      <c r="C475">
        <v>1262.98</v>
      </c>
      <c r="D475">
        <v>970.36099999999999</v>
      </c>
      <c r="E475">
        <v>960.76800000000003</v>
      </c>
      <c r="F475">
        <v>426.50299999999999</v>
      </c>
      <c r="G475">
        <v>1.08579E-2</v>
      </c>
      <c r="H475">
        <v>0.98100799999999999</v>
      </c>
      <c r="I475">
        <v>0</v>
      </c>
    </row>
    <row r="476" spans="1:9" x14ac:dyDescent="0.25">
      <c r="A476" t="s">
        <v>114</v>
      </c>
      <c r="B476">
        <v>1265.93</v>
      </c>
      <c r="C476">
        <v>1264.43</v>
      </c>
      <c r="D476">
        <v>971.77</v>
      </c>
      <c r="E476">
        <v>962.072</v>
      </c>
      <c r="F476">
        <v>426.35199999999998</v>
      </c>
      <c r="G476">
        <v>1.1316100000000001E-2</v>
      </c>
      <c r="H476">
        <v>0.98101899999999997</v>
      </c>
      <c r="I476">
        <v>0</v>
      </c>
    </row>
    <row r="477" spans="1:9" x14ac:dyDescent="0.25">
      <c r="A477" t="s">
        <v>114</v>
      </c>
      <c r="B477">
        <v>1261.6600000000001</v>
      </c>
      <c r="C477">
        <v>1259.7</v>
      </c>
      <c r="D477">
        <v>968.95299999999997</v>
      </c>
      <c r="E477">
        <v>959.28800000000001</v>
      </c>
      <c r="F477">
        <v>426.18700000000001</v>
      </c>
      <c r="G477">
        <v>1.3637E-2</v>
      </c>
      <c r="H477">
        <v>0.98100200000000004</v>
      </c>
      <c r="I477">
        <v>0</v>
      </c>
    </row>
    <row r="478" spans="1:9" x14ac:dyDescent="0.25">
      <c r="A478" t="s">
        <v>114</v>
      </c>
      <c r="B478">
        <v>1263.1099999999999</v>
      </c>
      <c r="C478">
        <v>1261.21</v>
      </c>
      <c r="D478">
        <v>969.58600000000001</v>
      </c>
      <c r="E478">
        <v>959.93700000000001</v>
      </c>
      <c r="F478">
        <v>426.55700000000002</v>
      </c>
      <c r="G478">
        <v>1.0912E-2</v>
      </c>
      <c r="H478">
        <v>0.98101799999999995</v>
      </c>
      <c r="I478">
        <v>0</v>
      </c>
    </row>
    <row r="479" spans="1:9" x14ac:dyDescent="0.25">
      <c r="A479" t="s">
        <v>114</v>
      </c>
      <c r="B479">
        <v>1263.3699999999999</v>
      </c>
      <c r="C479">
        <v>1261.4100000000001</v>
      </c>
      <c r="D479">
        <v>969.36099999999999</v>
      </c>
      <c r="E479">
        <v>959.69899999999996</v>
      </c>
      <c r="F479">
        <v>426.392</v>
      </c>
      <c r="G479">
        <v>1.1426199999999999E-2</v>
      </c>
      <c r="H479">
        <v>0.98101899999999997</v>
      </c>
      <c r="I479">
        <v>0</v>
      </c>
    </row>
    <row r="480" spans="1:9" x14ac:dyDescent="0.25">
      <c r="A480" t="s">
        <v>114</v>
      </c>
      <c r="B480">
        <v>1263.44</v>
      </c>
      <c r="C480">
        <v>1261.52</v>
      </c>
      <c r="D480">
        <v>969.779</v>
      </c>
      <c r="E480">
        <v>960.15700000000004</v>
      </c>
      <c r="F480">
        <v>426.815</v>
      </c>
      <c r="G480">
        <v>1.6012599999999998E-2</v>
      </c>
      <c r="H480">
        <v>0.98101899999999997</v>
      </c>
      <c r="I480">
        <v>0</v>
      </c>
    </row>
    <row r="481" spans="1:9" x14ac:dyDescent="0.25">
      <c r="A481" t="s">
        <v>114</v>
      </c>
      <c r="B481">
        <v>1263.1099999999999</v>
      </c>
      <c r="C481">
        <v>1261.19</v>
      </c>
      <c r="D481">
        <v>969.61199999999997</v>
      </c>
      <c r="E481">
        <v>959.97299999999996</v>
      </c>
      <c r="F481">
        <v>426.38099999999997</v>
      </c>
      <c r="G481">
        <v>1.0886099999999999E-2</v>
      </c>
      <c r="H481">
        <v>0.98083600000000004</v>
      </c>
      <c r="I481">
        <v>0</v>
      </c>
    </row>
    <row r="482" spans="1:9" x14ac:dyDescent="0.25">
      <c r="A482" t="s">
        <v>114</v>
      </c>
      <c r="B482">
        <v>1262.08</v>
      </c>
      <c r="C482">
        <v>1260.08</v>
      </c>
      <c r="D482">
        <v>968.50300000000004</v>
      </c>
      <c r="E482">
        <v>958.88499999999999</v>
      </c>
      <c r="F482">
        <v>426.13400000000001</v>
      </c>
      <c r="G482">
        <v>1.10872E-2</v>
      </c>
      <c r="H482">
        <v>0.98528000000000004</v>
      </c>
      <c r="I482">
        <v>0</v>
      </c>
    </row>
    <row r="483" spans="1:9" x14ac:dyDescent="0.25">
      <c r="A483" t="s">
        <v>114</v>
      </c>
      <c r="B483">
        <v>1265.3499999999999</v>
      </c>
      <c r="C483">
        <v>1263.42</v>
      </c>
      <c r="D483">
        <v>970.34400000000005</v>
      </c>
      <c r="E483">
        <v>960.69899999999996</v>
      </c>
      <c r="F483">
        <v>426.53</v>
      </c>
      <c r="G483">
        <v>1.11801E-2</v>
      </c>
      <c r="H483">
        <v>0.98101799999999995</v>
      </c>
      <c r="I483">
        <v>0</v>
      </c>
    </row>
    <row r="484" spans="1:9" x14ac:dyDescent="0.25">
      <c r="A484" t="s">
        <v>114</v>
      </c>
      <c r="B484">
        <v>1262.82</v>
      </c>
      <c r="C484">
        <v>1260.92</v>
      </c>
      <c r="D484">
        <v>969.35900000000004</v>
      </c>
      <c r="E484">
        <v>959.66</v>
      </c>
      <c r="F484">
        <v>426.517</v>
      </c>
      <c r="G484">
        <v>1.21523E-2</v>
      </c>
      <c r="H484">
        <v>0.98791099999999998</v>
      </c>
      <c r="I484">
        <v>0</v>
      </c>
    </row>
    <row r="485" spans="1:9" x14ac:dyDescent="0.25">
      <c r="A485" t="s">
        <v>114</v>
      </c>
      <c r="B485">
        <v>1261.45</v>
      </c>
      <c r="C485">
        <v>1259.49</v>
      </c>
      <c r="D485">
        <v>969.45399999999995</v>
      </c>
      <c r="E485">
        <v>959.80200000000002</v>
      </c>
      <c r="F485">
        <v>426.18700000000001</v>
      </c>
      <c r="G485">
        <v>1.08637E-2</v>
      </c>
      <c r="H485">
        <v>0.98093399999999997</v>
      </c>
      <c r="I485">
        <v>0</v>
      </c>
    </row>
    <row r="486" spans="1:9" x14ac:dyDescent="0.25">
      <c r="A486" t="s">
        <v>114</v>
      </c>
      <c r="B486">
        <v>1262.96</v>
      </c>
      <c r="C486">
        <v>1261.5</v>
      </c>
      <c r="D486">
        <v>969.99400000000003</v>
      </c>
      <c r="E486">
        <v>960.37199999999996</v>
      </c>
      <c r="F486">
        <v>426.22</v>
      </c>
      <c r="G486">
        <v>1.7786799999999998E-2</v>
      </c>
      <c r="H486">
        <v>0.98100900000000002</v>
      </c>
      <c r="I486">
        <v>0</v>
      </c>
    </row>
    <row r="487" spans="1:9" x14ac:dyDescent="0.25">
      <c r="A487" t="s">
        <v>114</v>
      </c>
      <c r="B487">
        <v>1265.1400000000001</v>
      </c>
      <c r="C487">
        <v>1263.21</v>
      </c>
      <c r="D487">
        <v>970.77700000000004</v>
      </c>
      <c r="E487">
        <v>961.13699999999994</v>
      </c>
      <c r="F487">
        <v>426.49700000000001</v>
      </c>
      <c r="G487">
        <v>1.22454E-2</v>
      </c>
      <c r="H487">
        <v>0.99227500000000002</v>
      </c>
      <c r="I487">
        <v>0</v>
      </c>
    </row>
    <row r="488" spans="1:9" x14ac:dyDescent="0.25">
      <c r="A488" t="s">
        <v>114</v>
      </c>
      <c r="B488">
        <v>1265.2</v>
      </c>
      <c r="C488">
        <v>1263.21</v>
      </c>
      <c r="D488">
        <v>969.35699999999997</v>
      </c>
      <c r="E488">
        <v>959.73500000000001</v>
      </c>
      <c r="F488">
        <v>426.49099999999999</v>
      </c>
      <c r="G488">
        <v>1.1983799999999999E-2</v>
      </c>
      <c r="H488">
        <v>0.98099499999999995</v>
      </c>
      <c r="I488">
        <v>0</v>
      </c>
    </row>
    <row r="489" spans="1:9" x14ac:dyDescent="0.25">
      <c r="A489" t="s">
        <v>114</v>
      </c>
      <c r="B489">
        <v>1262.5999999999999</v>
      </c>
      <c r="C489">
        <v>1260.7</v>
      </c>
      <c r="D489">
        <v>969.18600000000004</v>
      </c>
      <c r="E489">
        <v>959.52</v>
      </c>
      <c r="F489">
        <v>426.44099999999997</v>
      </c>
      <c r="G489">
        <v>1.21102E-2</v>
      </c>
      <c r="H489">
        <v>0.98100200000000004</v>
      </c>
      <c r="I489">
        <v>0</v>
      </c>
    </row>
    <row r="490" spans="1:9" x14ac:dyDescent="0.25">
      <c r="A490" t="s">
        <v>114</v>
      </c>
      <c r="B490">
        <v>1264.1400000000001</v>
      </c>
      <c r="C490">
        <v>1262.21</v>
      </c>
      <c r="D490">
        <v>970.47799999999995</v>
      </c>
      <c r="E490">
        <v>960.80200000000002</v>
      </c>
      <c r="F490">
        <v>426.50900000000001</v>
      </c>
      <c r="G490">
        <v>1.1287500000000001E-2</v>
      </c>
      <c r="H490">
        <v>0.98101799999999995</v>
      </c>
      <c r="I490">
        <v>0</v>
      </c>
    </row>
    <row r="491" spans="1:9" x14ac:dyDescent="0.25">
      <c r="A491" t="s">
        <v>114</v>
      </c>
      <c r="B491">
        <v>1264.52</v>
      </c>
      <c r="C491">
        <v>1263.06</v>
      </c>
      <c r="D491">
        <v>969.82799999999997</v>
      </c>
      <c r="E491">
        <v>960.20699999999999</v>
      </c>
      <c r="F491">
        <v>426.24299999999999</v>
      </c>
      <c r="G491">
        <v>1.08954E-2</v>
      </c>
      <c r="H491">
        <v>0.98087100000000005</v>
      </c>
      <c r="I491">
        <v>0</v>
      </c>
    </row>
    <row r="492" spans="1:9" x14ac:dyDescent="0.25">
      <c r="A492" t="s">
        <v>114</v>
      </c>
      <c r="B492">
        <v>1264.8</v>
      </c>
      <c r="C492">
        <v>1262.92</v>
      </c>
      <c r="D492">
        <v>970.85400000000004</v>
      </c>
      <c r="E492">
        <v>961.14499999999998</v>
      </c>
      <c r="F492">
        <v>426.28199999999998</v>
      </c>
      <c r="G492">
        <v>1.5458E-2</v>
      </c>
      <c r="H492">
        <v>0.98097599999999996</v>
      </c>
      <c r="I492">
        <v>0</v>
      </c>
    </row>
    <row r="493" spans="1:9" x14ac:dyDescent="0.25">
      <c r="A493" t="s">
        <v>114</v>
      </c>
      <c r="B493">
        <v>1263.44</v>
      </c>
      <c r="C493">
        <v>1261.51</v>
      </c>
      <c r="D493">
        <v>970.23199999999997</v>
      </c>
      <c r="E493">
        <v>960.55100000000004</v>
      </c>
      <c r="F493">
        <v>426.37900000000002</v>
      </c>
      <c r="G493">
        <v>1.24028E-2</v>
      </c>
      <c r="H493">
        <v>0.981016</v>
      </c>
      <c r="I493">
        <v>0</v>
      </c>
    </row>
    <row r="494" spans="1:9" x14ac:dyDescent="0.25">
      <c r="A494" t="s">
        <v>114</v>
      </c>
      <c r="B494">
        <v>1264.8900000000001</v>
      </c>
      <c r="C494">
        <v>1262.98</v>
      </c>
      <c r="D494">
        <v>970.471</v>
      </c>
      <c r="E494">
        <v>960.81200000000001</v>
      </c>
      <c r="F494">
        <v>426.46100000000001</v>
      </c>
      <c r="G494">
        <v>1.11383E-2</v>
      </c>
      <c r="H494">
        <v>0.982429</v>
      </c>
      <c r="I494">
        <v>0</v>
      </c>
    </row>
    <row r="495" spans="1:9" x14ac:dyDescent="0.25">
      <c r="A495" t="s">
        <v>114</v>
      </c>
      <c r="B495">
        <v>1261.92</v>
      </c>
      <c r="C495">
        <v>1260.01</v>
      </c>
      <c r="D495">
        <v>968.80499999999995</v>
      </c>
      <c r="E495">
        <v>959.17</v>
      </c>
      <c r="F495">
        <v>426.52699999999999</v>
      </c>
      <c r="G495">
        <v>1.0857199999999999E-2</v>
      </c>
      <c r="H495">
        <v>0.99408200000000002</v>
      </c>
      <c r="I495">
        <v>0</v>
      </c>
    </row>
    <row r="496" spans="1:9" x14ac:dyDescent="0.25">
      <c r="A496" t="s">
        <v>114</v>
      </c>
      <c r="B496">
        <v>1262.45</v>
      </c>
      <c r="C496">
        <v>1261</v>
      </c>
      <c r="D496">
        <v>969.18499999999995</v>
      </c>
      <c r="E496">
        <v>959.58</v>
      </c>
      <c r="F496">
        <v>426.35</v>
      </c>
      <c r="G496">
        <v>1.0857800000000001E-2</v>
      </c>
      <c r="H496">
        <v>0.98101799999999995</v>
      </c>
      <c r="I496">
        <v>0</v>
      </c>
    </row>
    <row r="497" spans="1:25" x14ac:dyDescent="0.25">
      <c r="A497" t="s">
        <v>114</v>
      </c>
      <c r="B497">
        <v>1263.92</v>
      </c>
      <c r="C497">
        <v>1262.46</v>
      </c>
      <c r="D497">
        <v>970.65200000000004</v>
      </c>
      <c r="E497">
        <v>961.06600000000003</v>
      </c>
      <c r="F497">
        <v>426.61599999999999</v>
      </c>
      <c r="G497">
        <v>1.3440499999999999E-2</v>
      </c>
      <c r="H497">
        <v>0.981012</v>
      </c>
      <c r="I497">
        <v>0</v>
      </c>
    </row>
    <row r="498" spans="1:25" x14ac:dyDescent="0.25">
      <c r="A498" t="s">
        <v>114</v>
      </c>
      <c r="B498">
        <v>1265.18</v>
      </c>
      <c r="C498">
        <v>1263.69</v>
      </c>
      <c r="D498">
        <v>970.23800000000006</v>
      </c>
      <c r="E498">
        <v>960.63499999999999</v>
      </c>
      <c r="F498">
        <v>426.37900000000002</v>
      </c>
      <c r="G498">
        <v>1.4382799999999999E-2</v>
      </c>
      <c r="H498">
        <v>0.98085900000000004</v>
      </c>
      <c r="I498">
        <v>0</v>
      </c>
    </row>
    <row r="499" spans="1:25" x14ac:dyDescent="0.25">
      <c r="A499" t="s">
        <v>114</v>
      </c>
      <c r="B499">
        <v>1261.3699999999999</v>
      </c>
      <c r="C499">
        <v>1259.92</v>
      </c>
      <c r="D499">
        <v>968.36300000000006</v>
      </c>
      <c r="E499">
        <v>958.72</v>
      </c>
      <c r="F499">
        <v>426.536</v>
      </c>
      <c r="G499">
        <v>1.08678E-2</v>
      </c>
      <c r="H499">
        <v>0.98100900000000002</v>
      </c>
      <c r="I499">
        <v>0</v>
      </c>
    </row>
    <row r="500" spans="1:25" x14ac:dyDescent="0.25">
      <c r="A500" t="s">
        <v>114</v>
      </c>
      <c r="B500">
        <v>1261.1199999999999</v>
      </c>
      <c r="C500">
        <v>1259.68</v>
      </c>
      <c r="D500">
        <v>968.86099999999999</v>
      </c>
      <c r="E500">
        <v>959.14499999999998</v>
      </c>
      <c r="F500">
        <v>426.43900000000002</v>
      </c>
      <c r="G500">
        <v>1.75412E-2</v>
      </c>
      <c r="H500">
        <v>0.98078200000000004</v>
      </c>
      <c r="I500">
        <v>0</v>
      </c>
    </row>
    <row r="501" spans="1:25" x14ac:dyDescent="0.25">
      <c r="A501" t="s">
        <v>114</v>
      </c>
      <c r="B501">
        <v>1262.46</v>
      </c>
      <c r="C501">
        <v>1261.01</v>
      </c>
      <c r="D501">
        <v>969.75699999999995</v>
      </c>
      <c r="E501">
        <v>960.07100000000003</v>
      </c>
      <c r="F501">
        <v>426.34699999999998</v>
      </c>
      <c r="G501">
        <v>1.08693E-2</v>
      </c>
      <c r="H501">
        <v>0.98101700000000003</v>
      </c>
      <c r="I501">
        <v>0</v>
      </c>
    </row>
    <row r="502" spans="1:25" x14ac:dyDescent="0.25">
      <c r="A502" t="s">
        <v>114</v>
      </c>
      <c r="B502">
        <v>1265.67</v>
      </c>
      <c r="C502">
        <v>1264.22</v>
      </c>
      <c r="D502">
        <v>971.923</v>
      </c>
      <c r="E502">
        <v>962.18899999999996</v>
      </c>
      <c r="F502">
        <v>426.488</v>
      </c>
      <c r="G502">
        <v>1.09648E-2</v>
      </c>
      <c r="H502">
        <v>0.98101499999999997</v>
      </c>
      <c r="I502">
        <v>0</v>
      </c>
    </row>
    <row r="503" spans="1:25" x14ac:dyDescent="0.25">
      <c r="A503" t="s">
        <v>114</v>
      </c>
      <c r="B503">
        <v>1262.74</v>
      </c>
      <c r="C503">
        <v>1261.3</v>
      </c>
      <c r="D503">
        <v>969.58799999999997</v>
      </c>
      <c r="E503">
        <v>959.928</v>
      </c>
      <c r="F503">
        <v>426.45800000000003</v>
      </c>
      <c r="G503">
        <v>1.3324600000000001E-2</v>
      </c>
      <c r="H503">
        <v>0.98100900000000002</v>
      </c>
      <c r="I503">
        <v>0</v>
      </c>
      <c r="R503" t="s">
        <v>69</v>
      </c>
      <c r="U503" t="s">
        <v>68</v>
      </c>
      <c r="X503" t="s">
        <v>66</v>
      </c>
    </row>
    <row r="504" spans="1:25" x14ac:dyDescent="0.25">
      <c r="A504" t="s">
        <v>114</v>
      </c>
      <c r="B504">
        <v>1264.25</v>
      </c>
      <c r="C504">
        <v>1262.81</v>
      </c>
      <c r="D504">
        <v>969.74400000000003</v>
      </c>
      <c r="E504">
        <v>960.06799999999998</v>
      </c>
      <c r="F504">
        <v>426.52199999999999</v>
      </c>
      <c r="G504">
        <v>1.38099E-2</v>
      </c>
      <c r="H504">
        <v>0.98101499999999997</v>
      </c>
      <c r="I504">
        <v>0</v>
      </c>
      <c r="R504">
        <f>AVERAGE(B455:B504)</f>
        <v>1263.5175999999999</v>
      </c>
      <c r="S504">
        <f>AVERAGE(C455:C504)</f>
        <v>1261.8614000000002</v>
      </c>
      <c r="U504">
        <f>_xlfn.VAR.P(B455:B504)</f>
        <v>2.5125422400000632</v>
      </c>
      <c r="V504">
        <f>_xlfn.VAR.P(C455:C504)</f>
        <v>2.4501400399999915</v>
      </c>
      <c r="X504">
        <f>1.96*SQRT(U504)/50</f>
        <v>6.2135922843985315E-2</v>
      </c>
      <c r="Y504">
        <f>1.96*SQRT(V504)/50</f>
        <v>6.1359458855710154E-2</v>
      </c>
    </row>
    <row r="505" spans="1:25" x14ac:dyDescent="0.25">
      <c r="A505" t="s">
        <v>114</v>
      </c>
      <c r="B505">
        <v>63180.548755000003</v>
      </c>
      <c r="C505" t="s">
        <v>36</v>
      </c>
    </row>
    <row r="506" spans="1:25" x14ac:dyDescent="0.25">
      <c r="A506" t="s">
        <v>115</v>
      </c>
      <c r="B506">
        <v>9703.74</v>
      </c>
      <c r="C506">
        <v>9656.0400000000009</v>
      </c>
      <c r="D506">
        <v>9648.01</v>
      </c>
      <c r="E506">
        <v>9611.83</v>
      </c>
      <c r="F506">
        <v>598.30499999999995</v>
      </c>
      <c r="G506">
        <v>1.08772E-2</v>
      </c>
      <c r="H506">
        <v>0.98099800000000004</v>
      </c>
      <c r="I506">
        <v>0</v>
      </c>
    </row>
    <row r="507" spans="1:25" x14ac:dyDescent="0.25">
      <c r="A507" t="s">
        <v>115</v>
      </c>
      <c r="B507">
        <v>9992.65</v>
      </c>
      <c r="C507">
        <v>9939.94</v>
      </c>
      <c r="D507">
        <v>9930.93</v>
      </c>
      <c r="E507">
        <v>9889.4</v>
      </c>
      <c r="F507">
        <v>692.65</v>
      </c>
      <c r="G507">
        <v>1.09085E-2</v>
      </c>
      <c r="H507">
        <v>0.98101000000000005</v>
      </c>
      <c r="I507">
        <v>0</v>
      </c>
    </row>
    <row r="508" spans="1:25" x14ac:dyDescent="0.25">
      <c r="A508" t="s">
        <v>115</v>
      </c>
      <c r="B508">
        <v>9988.92</v>
      </c>
      <c r="C508">
        <v>9936.23</v>
      </c>
      <c r="D508">
        <v>9927.2199999999993</v>
      </c>
      <c r="E508">
        <v>9885.56</v>
      </c>
      <c r="F508">
        <v>693.24800000000005</v>
      </c>
      <c r="G508">
        <v>1.1459E-2</v>
      </c>
      <c r="H508">
        <v>0.99167000000000005</v>
      </c>
      <c r="I508">
        <v>0</v>
      </c>
    </row>
    <row r="509" spans="1:25" x14ac:dyDescent="0.25">
      <c r="A509" t="s">
        <v>115</v>
      </c>
      <c r="B509">
        <v>9983.86</v>
      </c>
      <c r="C509">
        <v>9932.16</v>
      </c>
      <c r="D509">
        <v>9922.9699999999993</v>
      </c>
      <c r="E509">
        <v>9881.35</v>
      </c>
      <c r="F509">
        <v>693.649</v>
      </c>
      <c r="G509">
        <v>1.08681E-2</v>
      </c>
      <c r="H509">
        <v>0.98101899999999997</v>
      </c>
      <c r="I509">
        <v>0</v>
      </c>
    </row>
    <row r="510" spans="1:25" x14ac:dyDescent="0.25">
      <c r="A510" t="s">
        <v>115</v>
      </c>
      <c r="B510">
        <v>9989.65</v>
      </c>
      <c r="C510">
        <v>9936.82</v>
      </c>
      <c r="D510">
        <v>9927.51</v>
      </c>
      <c r="E510">
        <v>9885.9</v>
      </c>
      <c r="F510">
        <v>691.87099999999998</v>
      </c>
      <c r="G510">
        <v>1.1812400000000001E-2</v>
      </c>
      <c r="H510">
        <v>0.98099599999999998</v>
      </c>
      <c r="I510">
        <v>0</v>
      </c>
    </row>
    <row r="511" spans="1:25" x14ac:dyDescent="0.25">
      <c r="A511" t="s">
        <v>115</v>
      </c>
      <c r="B511">
        <v>9977.43</v>
      </c>
      <c r="C511">
        <v>9924.06</v>
      </c>
      <c r="D511">
        <v>9914.92</v>
      </c>
      <c r="E511">
        <v>9873.41</v>
      </c>
      <c r="F511">
        <v>691.98199999999997</v>
      </c>
      <c r="G511">
        <v>2.90377E-2</v>
      </c>
      <c r="H511">
        <v>0.99181200000000003</v>
      </c>
      <c r="I511">
        <v>155</v>
      </c>
    </row>
    <row r="512" spans="1:25" x14ac:dyDescent="0.25">
      <c r="A512" t="s">
        <v>115</v>
      </c>
      <c r="B512">
        <v>9991.98</v>
      </c>
      <c r="C512">
        <v>9939.57</v>
      </c>
      <c r="D512">
        <v>9930.49</v>
      </c>
      <c r="E512">
        <v>9889.08</v>
      </c>
      <c r="F512">
        <v>692.02</v>
      </c>
      <c r="G512">
        <v>1.12873E-2</v>
      </c>
      <c r="H512">
        <v>0.98455099999999995</v>
      </c>
      <c r="I512">
        <v>0</v>
      </c>
    </row>
    <row r="513" spans="1:9" x14ac:dyDescent="0.25">
      <c r="A513" t="s">
        <v>115</v>
      </c>
      <c r="B513">
        <v>9987.69</v>
      </c>
      <c r="C513">
        <v>9934.2999999999993</v>
      </c>
      <c r="D513">
        <v>9925.33</v>
      </c>
      <c r="E513">
        <v>9884.0300000000007</v>
      </c>
      <c r="F513">
        <v>692.93</v>
      </c>
      <c r="G513">
        <v>1.1664799999999999E-2</v>
      </c>
      <c r="H513">
        <v>0.98100900000000002</v>
      </c>
      <c r="I513">
        <v>0</v>
      </c>
    </row>
    <row r="514" spans="1:9" x14ac:dyDescent="0.25">
      <c r="A514" t="s">
        <v>115</v>
      </c>
      <c r="B514">
        <v>10001.1</v>
      </c>
      <c r="C514">
        <v>9947.7999999999993</v>
      </c>
      <c r="D514">
        <v>9938.7800000000007</v>
      </c>
      <c r="E514">
        <v>9897.2900000000009</v>
      </c>
      <c r="F514">
        <v>691.60799999999995</v>
      </c>
      <c r="G514">
        <v>1.1446700000000001E-2</v>
      </c>
      <c r="H514">
        <v>0.98101799999999995</v>
      </c>
      <c r="I514">
        <v>0</v>
      </c>
    </row>
    <row r="515" spans="1:9" x14ac:dyDescent="0.25">
      <c r="A515" t="s">
        <v>115</v>
      </c>
      <c r="B515">
        <v>9920.14</v>
      </c>
      <c r="C515">
        <v>9867.6</v>
      </c>
      <c r="D515">
        <v>9858.44</v>
      </c>
      <c r="E515">
        <v>9817.06</v>
      </c>
      <c r="F515">
        <v>693.48699999999997</v>
      </c>
      <c r="G515">
        <v>1.16156E-2</v>
      </c>
      <c r="H515">
        <v>0.98100699999999996</v>
      </c>
      <c r="I515">
        <v>0</v>
      </c>
    </row>
    <row r="516" spans="1:9" x14ac:dyDescent="0.25">
      <c r="A516" t="s">
        <v>115</v>
      </c>
      <c r="B516">
        <v>9980.7000000000007</v>
      </c>
      <c r="C516">
        <v>9928.48</v>
      </c>
      <c r="D516">
        <v>9919.16</v>
      </c>
      <c r="E516">
        <v>9877.64</v>
      </c>
      <c r="F516">
        <v>691.75699999999995</v>
      </c>
      <c r="G516">
        <v>1.10116E-2</v>
      </c>
      <c r="H516">
        <v>0.98463599999999996</v>
      </c>
      <c r="I516">
        <v>0</v>
      </c>
    </row>
    <row r="517" spans="1:9" x14ac:dyDescent="0.25">
      <c r="A517" t="s">
        <v>115</v>
      </c>
      <c r="B517">
        <v>9977.66</v>
      </c>
      <c r="C517">
        <v>9925.7199999999993</v>
      </c>
      <c r="D517">
        <v>9916.57</v>
      </c>
      <c r="E517">
        <v>9875.16</v>
      </c>
      <c r="F517">
        <v>693.56200000000001</v>
      </c>
      <c r="G517">
        <v>1.8812800000000001E-2</v>
      </c>
      <c r="H517">
        <v>0.98093699999999995</v>
      </c>
      <c r="I517">
        <v>0</v>
      </c>
    </row>
    <row r="518" spans="1:9" x14ac:dyDescent="0.25">
      <c r="A518" t="s">
        <v>115</v>
      </c>
      <c r="B518">
        <v>9983.73</v>
      </c>
      <c r="C518">
        <v>9931.06</v>
      </c>
      <c r="D518">
        <v>9922.01</v>
      </c>
      <c r="E518">
        <v>9880.5300000000007</v>
      </c>
      <c r="F518">
        <v>692.96299999999997</v>
      </c>
      <c r="G518">
        <v>1.08758E-2</v>
      </c>
      <c r="H518">
        <v>0.98101899999999997</v>
      </c>
      <c r="I518">
        <v>0</v>
      </c>
    </row>
    <row r="519" spans="1:9" x14ac:dyDescent="0.25">
      <c r="A519" t="s">
        <v>115</v>
      </c>
      <c r="B519">
        <v>9978.7000000000007</v>
      </c>
      <c r="C519">
        <v>9927.01</v>
      </c>
      <c r="D519">
        <v>9918.01</v>
      </c>
      <c r="E519">
        <v>9876.57</v>
      </c>
      <c r="F519">
        <v>691.87699999999995</v>
      </c>
      <c r="G519">
        <v>1.10486E-2</v>
      </c>
      <c r="H519">
        <v>0.98608600000000002</v>
      </c>
      <c r="I519">
        <v>0</v>
      </c>
    </row>
    <row r="520" spans="1:9" x14ac:dyDescent="0.25">
      <c r="A520" t="s">
        <v>115</v>
      </c>
      <c r="B520">
        <v>9955.33</v>
      </c>
      <c r="C520">
        <v>9902.7999999999993</v>
      </c>
      <c r="D520">
        <v>9893.7199999999993</v>
      </c>
      <c r="E520">
        <v>9852.2099999999991</v>
      </c>
      <c r="F520">
        <v>693.39800000000002</v>
      </c>
      <c r="G520">
        <v>1.18233E-2</v>
      </c>
      <c r="H520">
        <v>0.98101899999999997</v>
      </c>
      <c r="I520">
        <v>0</v>
      </c>
    </row>
    <row r="521" spans="1:9" x14ac:dyDescent="0.25">
      <c r="A521" t="s">
        <v>115</v>
      </c>
      <c r="B521">
        <v>9903.09</v>
      </c>
      <c r="C521">
        <v>9850.68</v>
      </c>
      <c r="D521">
        <v>9841.48</v>
      </c>
      <c r="E521">
        <v>9799.9</v>
      </c>
      <c r="F521">
        <v>692.22500000000002</v>
      </c>
      <c r="G521">
        <v>1.22919E-2</v>
      </c>
      <c r="H521">
        <v>0.98100100000000001</v>
      </c>
      <c r="I521">
        <v>0</v>
      </c>
    </row>
    <row r="522" spans="1:9" x14ac:dyDescent="0.25">
      <c r="A522" t="s">
        <v>115</v>
      </c>
      <c r="B522">
        <v>9913.77</v>
      </c>
      <c r="C522">
        <v>9861.56</v>
      </c>
      <c r="D522">
        <v>9852.2800000000007</v>
      </c>
      <c r="E522">
        <v>9810.7900000000009</v>
      </c>
      <c r="F522">
        <v>692.27599999999995</v>
      </c>
      <c r="G522">
        <v>1.1306399999999999E-2</v>
      </c>
      <c r="H522">
        <v>0.981012</v>
      </c>
      <c r="I522">
        <v>0</v>
      </c>
    </row>
    <row r="523" spans="1:9" x14ac:dyDescent="0.25">
      <c r="A523" t="s">
        <v>115</v>
      </c>
      <c r="B523">
        <v>9984.09</v>
      </c>
      <c r="C523">
        <v>9931.6200000000008</v>
      </c>
      <c r="D523">
        <v>9922.43</v>
      </c>
      <c r="E523">
        <v>9881.01</v>
      </c>
      <c r="F523">
        <v>692.10900000000004</v>
      </c>
      <c r="G523">
        <v>1.3276E-2</v>
      </c>
      <c r="H523">
        <v>0.98101899999999997</v>
      </c>
      <c r="I523">
        <v>0</v>
      </c>
    </row>
    <row r="524" spans="1:9" x14ac:dyDescent="0.25">
      <c r="A524" t="s">
        <v>115</v>
      </c>
      <c r="B524">
        <v>9933.5</v>
      </c>
      <c r="C524">
        <v>9880.99</v>
      </c>
      <c r="D524">
        <v>9871.98</v>
      </c>
      <c r="E524">
        <v>9830.52</v>
      </c>
      <c r="F524">
        <v>692.29200000000003</v>
      </c>
      <c r="G524">
        <v>1.12505E-2</v>
      </c>
      <c r="H524">
        <v>0.98099400000000003</v>
      </c>
      <c r="I524">
        <v>0</v>
      </c>
    </row>
    <row r="525" spans="1:9" x14ac:dyDescent="0.25">
      <c r="A525" t="s">
        <v>115</v>
      </c>
      <c r="B525">
        <v>9992.39</v>
      </c>
      <c r="C525">
        <v>9941.15</v>
      </c>
      <c r="D525">
        <v>9932.16</v>
      </c>
      <c r="E525">
        <v>9890.69</v>
      </c>
      <c r="F525">
        <v>690.64599999999996</v>
      </c>
      <c r="G525">
        <v>1.1301800000000001E-2</v>
      </c>
      <c r="H525">
        <v>0.98099099999999995</v>
      </c>
      <c r="I525">
        <v>0</v>
      </c>
    </row>
    <row r="526" spans="1:9" x14ac:dyDescent="0.25">
      <c r="A526" t="s">
        <v>115</v>
      </c>
      <c r="B526">
        <v>9981.35</v>
      </c>
      <c r="C526">
        <v>9929.67</v>
      </c>
      <c r="D526">
        <v>9920.64</v>
      </c>
      <c r="E526">
        <v>9879</v>
      </c>
      <c r="F526">
        <v>693.09799999999996</v>
      </c>
      <c r="G526">
        <v>1.08728E-2</v>
      </c>
      <c r="H526">
        <v>0.99325300000000005</v>
      </c>
      <c r="I526">
        <v>0</v>
      </c>
    </row>
    <row r="527" spans="1:9" x14ac:dyDescent="0.25">
      <c r="A527" t="s">
        <v>115</v>
      </c>
      <c r="B527">
        <v>9962.17</v>
      </c>
      <c r="C527">
        <v>9910.81</v>
      </c>
      <c r="D527">
        <v>9901.65</v>
      </c>
      <c r="E527">
        <v>9860.2000000000007</v>
      </c>
      <c r="F527">
        <v>693.62400000000002</v>
      </c>
      <c r="G527">
        <v>1.15418E-2</v>
      </c>
      <c r="H527">
        <v>0.98101899999999997</v>
      </c>
      <c r="I527">
        <v>0</v>
      </c>
    </row>
    <row r="528" spans="1:9" x14ac:dyDescent="0.25">
      <c r="A528" t="s">
        <v>115</v>
      </c>
      <c r="B528">
        <v>9975.9</v>
      </c>
      <c r="C528">
        <v>9923.4699999999993</v>
      </c>
      <c r="D528">
        <v>9914.1299999999992</v>
      </c>
      <c r="E528">
        <v>9872.4699999999993</v>
      </c>
      <c r="F528">
        <v>692.34500000000003</v>
      </c>
      <c r="G528">
        <v>1.12468E-2</v>
      </c>
      <c r="H528">
        <v>0.98101400000000005</v>
      </c>
      <c r="I528">
        <v>0</v>
      </c>
    </row>
    <row r="529" spans="1:9" x14ac:dyDescent="0.25">
      <c r="A529" t="s">
        <v>115</v>
      </c>
      <c r="B529">
        <v>9992.89</v>
      </c>
      <c r="C529">
        <v>9941.85</v>
      </c>
      <c r="D529">
        <v>9932.73</v>
      </c>
      <c r="E529">
        <v>9891.14</v>
      </c>
      <c r="F529">
        <v>691.68200000000002</v>
      </c>
      <c r="G529">
        <v>1.8489999999999999E-2</v>
      </c>
      <c r="H529">
        <v>0.98061299999999996</v>
      </c>
      <c r="I529">
        <v>0</v>
      </c>
    </row>
    <row r="530" spans="1:9" x14ac:dyDescent="0.25">
      <c r="A530" t="s">
        <v>115</v>
      </c>
      <c r="B530">
        <v>9994.85</v>
      </c>
      <c r="C530">
        <v>9942.42</v>
      </c>
      <c r="D530">
        <v>9933.42</v>
      </c>
      <c r="E530">
        <v>9891.92</v>
      </c>
      <c r="F530">
        <v>693.71299999999997</v>
      </c>
      <c r="G530">
        <v>1.12532E-2</v>
      </c>
      <c r="H530">
        <v>0.98100799999999999</v>
      </c>
      <c r="I530">
        <v>0</v>
      </c>
    </row>
    <row r="531" spans="1:9" x14ac:dyDescent="0.25">
      <c r="A531" t="s">
        <v>115</v>
      </c>
      <c r="B531">
        <v>9955.44</v>
      </c>
      <c r="C531">
        <v>9903.0400000000009</v>
      </c>
      <c r="D531">
        <v>9894.09</v>
      </c>
      <c r="E531">
        <v>9852.57</v>
      </c>
      <c r="F531">
        <v>693.09199999999998</v>
      </c>
      <c r="G531">
        <v>1.0881999999999999E-2</v>
      </c>
      <c r="H531">
        <v>0.981012</v>
      </c>
      <c r="I531">
        <v>0</v>
      </c>
    </row>
    <row r="532" spans="1:9" x14ac:dyDescent="0.25">
      <c r="A532" t="s">
        <v>115</v>
      </c>
      <c r="B532">
        <v>9887.73</v>
      </c>
      <c r="C532">
        <v>9835.23</v>
      </c>
      <c r="D532">
        <v>9826.14</v>
      </c>
      <c r="E532">
        <v>9784.5</v>
      </c>
      <c r="F532">
        <v>692.81600000000003</v>
      </c>
      <c r="G532">
        <v>1.6870900000000001E-2</v>
      </c>
      <c r="H532">
        <v>0.98055999999999999</v>
      </c>
      <c r="I532">
        <v>0</v>
      </c>
    </row>
    <row r="533" spans="1:9" x14ac:dyDescent="0.25">
      <c r="A533" t="s">
        <v>115</v>
      </c>
      <c r="B533">
        <v>9915.75</v>
      </c>
      <c r="C533">
        <v>9864.1</v>
      </c>
      <c r="D533">
        <v>9854.98</v>
      </c>
      <c r="E533">
        <v>9813.26</v>
      </c>
      <c r="F533">
        <v>693.4</v>
      </c>
      <c r="G533">
        <v>1.0900999999999999E-2</v>
      </c>
      <c r="H533">
        <v>0.98101700000000003</v>
      </c>
      <c r="I533">
        <v>0</v>
      </c>
    </row>
    <row r="534" spans="1:9" x14ac:dyDescent="0.25">
      <c r="A534" t="s">
        <v>115</v>
      </c>
      <c r="B534">
        <v>9979.25</v>
      </c>
      <c r="C534">
        <v>9926.7800000000007</v>
      </c>
      <c r="D534">
        <v>9917.49</v>
      </c>
      <c r="E534">
        <v>9876.02</v>
      </c>
      <c r="F534">
        <v>694.02099999999996</v>
      </c>
      <c r="G534">
        <v>1.13724E-2</v>
      </c>
      <c r="H534">
        <v>0.98101899999999997</v>
      </c>
      <c r="I534">
        <v>114</v>
      </c>
    </row>
    <row r="535" spans="1:9" x14ac:dyDescent="0.25">
      <c r="A535" t="s">
        <v>115</v>
      </c>
      <c r="B535">
        <v>9992.3799999999992</v>
      </c>
      <c r="C535">
        <v>9939.9500000000007</v>
      </c>
      <c r="D535">
        <v>9930.81</v>
      </c>
      <c r="E535">
        <v>9889.33</v>
      </c>
      <c r="F535">
        <v>691.34900000000005</v>
      </c>
      <c r="G535">
        <v>1.4620599999999999E-2</v>
      </c>
      <c r="H535">
        <v>0.98101099999999997</v>
      </c>
      <c r="I535">
        <v>0</v>
      </c>
    </row>
    <row r="536" spans="1:9" x14ac:dyDescent="0.25">
      <c r="A536" t="s">
        <v>115</v>
      </c>
      <c r="B536">
        <v>9982.1200000000008</v>
      </c>
      <c r="C536">
        <v>9930.43</v>
      </c>
      <c r="D536">
        <v>9921.42</v>
      </c>
      <c r="E536">
        <v>9879.89</v>
      </c>
      <c r="F536">
        <v>692.94100000000003</v>
      </c>
      <c r="G536">
        <v>2.9039200000000001E-2</v>
      </c>
      <c r="H536">
        <v>0.981012</v>
      </c>
      <c r="I536">
        <v>0</v>
      </c>
    </row>
    <row r="537" spans="1:9" x14ac:dyDescent="0.25">
      <c r="A537" t="s">
        <v>115</v>
      </c>
      <c r="B537">
        <v>9997.0499999999993</v>
      </c>
      <c r="C537">
        <v>9944.5300000000007</v>
      </c>
      <c r="D537">
        <v>9935.5400000000009</v>
      </c>
      <c r="E537">
        <v>9894.11</v>
      </c>
      <c r="F537">
        <v>691.61699999999996</v>
      </c>
      <c r="G537">
        <v>1.08693E-2</v>
      </c>
      <c r="H537">
        <v>0.98101899999999997</v>
      </c>
      <c r="I537">
        <v>0</v>
      </c>
    </row>
    <row r="538" spans="1:9" x14ac:dyDescent="0.25">
      <c r="A538" t="s">
        <v>115</v>
      </c>
      <c r="B538">
        <v>9986.24</v>
      </c>
      <c r="C538">
        <v>9933.83</v>
      </c>
      <c r="D538">
        <v>9924.7900000000009</v>
      </c>
      <c r="E538">
        <v>9883.27</v>
      </c>
      <c r="F538">
        <v>691.79200000000003</v>
      </c>
      <c r="G538">
        <v>1.2194399999999999E-2</v>
      </c>
      <c r="H538">
        <v>0.98097400000000001</v>
      </c>
      <c r="I538">
        <v>0</v>
      </c>
    </row>
    <row r="539" spans="1:9" x14ac:dyDescent="0.25">
      <c r="A539" t="s">
        <v>115</v>
      </c>
      <c r="B539">
        <v>9986.02</v>
      </c>
      <c r="C539">
        <v>9934.43</v>
      </c>
      <c r="D539">
        <v>9925.2900000000009</v>
      </c>
      <c r="E539">
        <v>9883.65</v>
      </c>
      <c r="F539">
        <v>693.38599999999997</v>
      </c>
      <c r="G539">
        <v>1.11941E-2</v>
      </c>
      <c r="H539">
        <v>0.98062700000000003</v>
      </c>
      <c r="I539">
        <v>0</v>
      </c>
    </row>
    <row r="540" spans="1:9" x14ac:dyDescent="0.25">
      <c r="A540" t="s">
        <v>115</v>
      </c>
      <c r="B540">
        <v>9955.36</v>
      </c>
      <c r="C540">
        <v>9902.98</v>
      </c>
      <c r="D540">
        <v>9893.7199999999993</v>
      </c>
      <c r="E540">
        <v>9852.0400000000009</v>
      </c>
      <c r="F540">
        <v>694.23800000000006</v>
      </c>
      <c r="G540">
        <v>1.38146E-2</v>
      </c>
      <c r="H540">
        <v>0.98101899999999997</v>
      </c>
      <c r="I540">
        <v>0</v>
      </c>
    </row>
    <row r="541" spans="1:9" x14ac:dyDescent="0.25">
      <c r="A541" t="s">
        <v>115</v>
      </c>
      <c r="B541">
        <v>9995.5</v>
      </c>
      <c r="C541">
        <v>9942.31</v>
      </c>
      <c r="D541">
        <v>9933.17</v>
      </c>
      <c r="E541">
        <v>9891.58</v>
      </c>
      <c r="F541">
        <v>693.47500000000002</v>
      </c>
      <c r="G541">
        <v>1.08871E-2</v>
      </c>
      <c r="H541">
        <v>0.98982099999999995</v>
      </c>
      <c r="I541">
        <v>0</v>
      </c>
    </row>
    <row r="542" spans="1:9" x14ac:dyDescent="0.25">
      <c r="A542" t="s">
        <v>115</v>
      </c>
      <c r="B542">
        <v>9950.3700000000008</v>
      </c>
      <c r="C542">
        <v>9899.07</v>
      </c>
      <c r="D542">
        <v>9890.0300000000007</v>
      </c>
      <c r="E542">
        <v>9848.52</v>
      </c>
      <c r="F542">
        <v>691.99</v>
      </c>
      <c r="G542">
        <v>1.1143800000000001E-2</v>
      </c>
      <c r="H542">
        <v>0.98101899999999997</v>
      </c>
      <c r="I542">
        <v>0</v>
      </c>
    </row>
    <row r="543" spans="1:9" x14ac:dyDescent="0.25">
      <c r="A543" t="s">
        <v>115</v>
      </c>
      <c r="B543">
        <v>9949.6200000000008</v>
      </c>
      <c r="C543">
        <v>9899.17</v>
      </c>
      <c r="D543">
        <v>9890.1299999999992</v>
      </c>
      <c r="E543">
        <v>9848.52</v>
      </c>
      <c r="F543">
        <v>692.80899999999997</v>
      </c>
      <c r="G543">
        <v>1.23865E-2</v>
      </c>
      <c r="H543">
        <v>0.98101000000000005</v>
      </c>
      <c r="I543">
        <v>0</v>
      </c>
    </row>
    <row r="544" spans="1:9" x14ac:dyDescent="0.25">
      <c r="A544" t="s">
        <v>115</v>
      </c>
      <c r="B544">
        <v>9880.2800000000007</v>
      </c>
      <c r="C544">
        <v>9827.8700000000008</v>
      </c>
      <c r="D544">
        <v>9818.7999999999993</v>
      </c>
      <c r="E544">
        <v>9777.16</v>
      </c>
      <c r="F544">
        <v>693.03099999999995</v>
      </c>
      <c r="G544">
        <v>1.45262E-2</v>
      </c>
      <c r="H544">
        <v>0.98101899999999997</v>
      </c>
      <c r="I544">
        <v>0</v>
      </c>
    </row>
    <row r="545" spans="1:25" x14ac:dyDescent="0.25">
      <c r="A545" t="s">
        <v>115</v>
      </c>
      <c r="B545">
        <v>9893.23</v>
      </c>
      <c r="C545">
        <v>9840.81</v>
      </c>
      <c r="D545">
        <v>9831.66</v>
      </c>
      <c r="E545">
        <v>9790.0499999999993</v>
      </c>
      <c r="F545">
        <v>692.89800000000002</v>
      </c>
      <c r="G545">
        <v>1.0856899999999999E-2</v>
      </c>
      <c r="H545">
        <v>0.98094800000000004</v>
      </c>
      <c r="I545">
        <v>0</v>
      </c>
    </row>
    <row r="546" spans="1:25" x14ac:dyDescent="0.25">
      <c r="A546" t="s">
        <v>115</v>
      </c>
      <c r="B546">
        <v>9894.94</v>
      </c>
      <c r="C546">
        <v>9842.66</v>
      </c>
      <c r="D546">
        <v>9833.39</v>
      </c>
      <c r="E546">
        <v>9791.9500000000007</v>
      </c>
      <c r="F546">
        <v>692.83299999999997</v>
      </c>
      <c r="G546">
        <v>1.36399E-2</v>
      </c>
      <c r="H546">
        <v>0.980966</v>
      </c>
      <c r="I546">
        <v>0</v>
      </c>
    </row>
    <row r="547" spans="1:25" x14ac:dyDescent="0.25">
      <c r="A547" t="s">
        <v>115</v>
      </c>
      <c r="B547">
        <v>9976.16</v>
      </c>
      <c r="C547">
        <v>9924.8799999999992</v>
      </c>
      <c r="D547">
        <v>9915.66</v>
      </c>
      <c r="E547">
        <v>9874.24</v>
      </c>
      <c r="F547">
        <v>694.26099999999997</v>
      </c>
      <c r="G547">
        <v>1.12631E-2</v>
      </c>
      <c r="H547">
        <v>0.98475500000000005</v>
      </c>
      <c r="I547">
        <v>0</v>
      </c>
    </row>
    <row r="548" spans="1:25" x14ac:dyDescent="0.25">
      <c r="A548" t="s">
        <v>115</v>
      </c>
      <c r="B548">
        <v>9756.18</v>
      </c>
      <c r="C548">
        <v>9705</v>
      </c>
      <c r="D548">
        <v>9695.92</v>
      </c>
      <c r="E548">
        <v>9654.42</v>
      </c>
      <c r="F548">
        <v>695.92399999999998</v>
      </c>
      <c r="G548">
        <v>1.1993800000000001E-2</v>
      </c>
      <c r="H548">
        <v>0.98101899999999997</v>
      </c>
      <c r="I548">
        <v>0</v>
      </c>
    </row>
    <row r="549" spans="1:25" x14ac:dyDescent="0.25">
      <c r="A549" t="s">
        <v>115</v>
      </c>
      <c r="B549">
        <v>9944.2199999999993</v>
      </c>
      <c r="C549">
        <v>9891.76</v>
      </c>
      <c r="D549">
        <v>9882.76</v>
      </c>
      <c r="E549">
        <v>9841.17</v>
      </c>
      <c r="F549">
        <v>690.73800000000006</v>
      </c>
      <c r="G549">
        <v>1.8420700000000002E-2</v>
      </c>
      <c r="H549">
        <v>0.981016</v>
      </c>
      <c r="I549">
        <v>0</v>
      </c>
    </row>
    <row r="550" spans="1:25" x14ac:dyDescent="0.25">
      <c r="A550" t="s">
        <v>115</v>
      </c>
      <c r="B550">
        <v>9986.18</v>
      </c>
      <c r="C550">
        <v>9934.5400000000009</v>
      </c>
      <c r="D550">
        <v>9925.48</v>
      </c>
      <c r="E550">
        <v>9883.81</v>
      </c>
      <c r="F550">
        <v>692.82</v>
      </c>
      <c r="G550">
        <v>1.1845700000000001E-2</v>
      </c>
      <c r="H550">
        <v>0.98101899999999997</v>
      </c>
      <c r="I550">
        <v>0</v>
      </c>
    </row>
    <row r="551" spans="1:25" x14ac:dyDescent="0.25">
      <c r="A551" t="s">
        <v>115</v>
      </c>
      <c r="B551">
        <v>9923.18</v>
      </c>
      <c r="C551">
        <v>9870.84</v>
      </c>
      <c r="D551">
        <v>9861.7000000000007</v>
      </c>
      <c r="E551">
        <v>9820.2099999999991</v>
      </c>
      <c r="F551">
        <v>692.96900000000005</v>
      </c>
      <c r="G551">
        <v>1.1332E-2</v>
      </c>
      <c r="H551">
        <v>0.98101799999999995</v>
      </c>
      <c r="I551">
        <v>0</v>
      </c>
    </row>
    <row r="552" spans="1:25" x14ac:dyDescent="0.25">
      <c r="A552" t="s">
        <v>115</v>
      </c>
      <c r="B552">
        <v>9951.52</v>
      </c>
      <c r="C552">
        <v>9899.1299999999992</v>
      </c>
      <c r="D552">
        <v>9889.86</v>
      </c>
      <c r="E552">
        <v>9848.2000000000007</v>
      </c>
      <c r="F552">
        <v>692.24699999999996</v>
      </c>
      <c r="G552">
        <v>1.08929E-2</v>
      </c>
      <c r="H552">
        <v>0.98101300000000002</v>
      </c>
      <c r="I552">
        <v>0</v>
      </c>
    </row>
    <row r="553" spans="1:25" x14ac:dyDescent="0.25">
      <c r="A553" t="s">
        <v>115</v>
      </c>
      <c r="B553">
        <v>9901.2000000000007</v>
      </c>
      <c r="C553">
        <v>9850.84</v>
      </c>
      <c r="D553">
        <v>9841.61</v>
      </c>
      <c r="E553">
        <v>9800.2199999999993</v>
      </c>
      <c r="F553">
        <v>694.976</v>
      </c>
      <c r="G553">
        <v>1.0987E-2</v>
      </c>
      <c r="H553">
        <v>0.98100799999999999</v>
      </c>
      <c r="I553">
        <v>0</v>
      </c>
    </row>
    <row r="554" spans="1:25" x14ac:dyDescent="0.25">
      <c r="A554" t="s">
        <v>115</v>
      </c>
      <c r="B554">
        <v>9862.14</v>
      </c>
      <c r="C554">
        <v>9809.0400000000009</v>
      </c>
      <c r="D554">
        <v>9800</v>
      </c>
      <c r="E554">
        <v>9758.48</v>
      </c>
      <c r="F554">
        <v>693.81399999999996</v>
      </c>
      <c r="G554">
        <v>1.0896400000000001E-2</v>
      </c>
      <c r="H554">
        <v>0.98101899999999997</v>
      </c>
      <c r="I554">
        <v>0</v>
      </c>
    </row>
    <row r="555" spans="1:25" x14ac:dyDescent="0.25">
      <c r="A555" t="s">
        <v>115</v>
      </c>
      <c r="B555">
        <v>9964.2900000000009</v>
      </c>
      <c r="C555">
        <v>9911.73</v>
      </c>
      <c r="D555">
        <v>9902.7099999999991</v>
      </c>
      <c r="E555">
        <v>9861.18</v>
      </c>
      <c r="F555">
        <v>692.93299999999999</v>
      </c>
      <c r="G555">
        <v>1.08571E-2</v>
      </c>
      <c r="H555">
        <v>0.98101899999999997</v>
      </c>
      <c r="I555">
        <v>0</v>
      </c>
    </row>
    <row r="556" spans="1:25" x14ac:dyDescent="0.25">
      <c r="A556" t="s">
        <v>115</v>
      </c>
      <c r="B556">
        <v>9967.5300000000007</v>
      </c>
      <c r="C556">
        <v>9916.92</v>
      </c>
      <c r="D556">
        <v>9907.85</v>
      </c>
      <c r="E556">
        <v>9866.44</v>
      </c>
      <c r="F556">
        <v>692.32899999999995</v>
      </c>
      <c r="G556">
        <v>1.2099499999999999E-2</v>
      </c>
      <c r="H556">
        <v>0.980962</v>
      </c>
      <c r="I556">
        <v>0</v>
      </c>
    </row>
    <row r="557" spans="1:25" x14ac:dyDescent="0.25">
      <c r="A557" t="s">
        <v>115</v>
      </c>
      <c r="B557">
        <v>9967.19</v>
      </c>
      <c r="C557">
        <v>9916.06</v>
      </c>
      <c r="D557">
        <v>9906.93</v>
      </c>
      <c r="E557">
        <v>9865.43</v>
      </c>
      <c r="F557">
        <v>692.83799999999997</v>
      </c>
      <c r="G557">
        <v>1.22512E-2</v>
      </c>
      <c r="H557">
        <v>0.980993</v>
      </c>
      <c r="I557">
        <v>0</v>
      </c>
    </row>
    <row r="558" spans="1:25" x14ac:dyDescent="0.25">
      <c r="A558" t="s">
        <v>115</v>
      </c>
      <c r="B558">
        <v>9972.16</v>
      </c>
      <c r="C558">
        <v>9920.94</v>
      </c>
      <c r="D558">
        <v>9911.66</v>
      </c>
      <c r="E558">
        <v>9870.17</v>
      </c>
      <c r="F558">
        <v>693.88599999999997</v>
      </c>
      <c r="G558">
        <v>1.11801E-2</v>
      </c>
      <c r="H558">
        <v>0.98099700000000001</v>
      </c>
      <c r="I558">
        <v>0</v>
      </c>
    </row>
    <row r="559" spans="1:25" x14ac:dyDescent="0.25">
      <c r="A559" t="s">
        <v>115</v>
      </c>
      <c r="B559">
        <v>9917.4699999999993</v>
      </c>
      <c r="C559">
        <v>9864.98</v>
      </c>
      <c r="D559">
        <v>9855.7999999999993</v>
      </c>
      <c r="E559">
        <v>9814.42</v>
      </c>
      <c r="F559">
        <v>692.43700000000001</v>
      </c>
      <c r="G559">
        <v>1.32152E-2</v>
      </c>
      <c r="H559">
        <v>0.98101300000000002</v>
      </c>
      <c r="I559">
        <v>0</v>
      </c>
      <c r="R559" t="s">
        <v>69</v>
      </c>
      <c r="U559" t="s">
        <v>68</v>
      </c>
      <c r="X559" t="s">
        <v>66</v>
      </c>
    </row>
    <row r="560" spans="1:25" x14ac:dyDescent="0.25">
      <c r="A560" t="s">
        <v>115</v>
      </c>
      <c r="B560">
        <v>9989.26</v>
      </c>
      <c r="C560">
        <v>9937.48</v>
      </c>
      <c r="D560">
        <v>9928.52</v>
      </c>
      <c r="E560">
        <v>9886.94</v>
      </c>
      <c r="F560">
        <v>692.75900000000001</v>
      </c>
      <c r="G560">
        <v>1.6513799999999999E-2</v>
      </c>
      <c r="H560">
        <v>0.98101899999999997</v>
      </c>
      <c r="I560">
        <v>0</v>
      </c>
      <c r="R560">
        <f>AVERAGE(B511:B560)</f>
        <v>9953.3683999999994</v>
      </c>
      <c r="S560">
        <f>AVERAGE(C511:C560)</f>
        <v>9901.2789999999986</v>
      </c>
      <c r="U560">
        <f>_xlfn.VAR.P(B511:B560)</f>
        <v>2081.620253439999</v>
      </c>
      <c r="V560">
        <f>_xlfn.VAR.P(C511:C560)</f>
        <v>2076.9974249999955</v>
      </c>
      <c r="X560">
        <f>1.96*SQRT(U560)/50</f>
        <v>1.7884912485796625</v>
      </c>
      <c r="Y560">
        <f>1.96*SQRT(V560)/50</f>
        <v>1.7865042186213815</v>
      </c>
    </row>
    <row r="561" spans="1:9" x14ac:dyDescent="0.25">
      <c r="A561" t="s">
        <v>116</v>
      </c>
      <c r="B561">
        <v>497708.996155</v>
      </c>
      <c r="C561" t="s">
        <v>36</v>
      </c>
    </row>
    <row r="562" spans="1:9" x14ac:dyDescent="0.25">
      <c r="A562" t="s">
        <v>38</v>
      </c>
      <c r="B562">
        <v>1950.9</v>
      </c>
      <c r="C562">
        <v>0</v>
      </c>
      <c r="D562">
        <v>0</v>
      </c>
      <c r="E562">
        <v>0</v>
      </c>
      <c r="F562">
        <v>0</v>
      </c>
      <c r="G562">
        <v>7.7429100000000001E-2</v>
      </c>
      <c r="H562">
        <v>1</v>
      </c>
      <c r="I562">
        <v>0</v>
      </c>
    </row>
    <row r="563" spans="1:9" x14ac:dyDescent="0.25">
      <c r="A563" t="s">
        <v>38</v>
      </c>
      <c r="B563">
        <v>1906.97</v>
      </c>
      <c r="C563">
        <v>0</v>
      </c>
      <c r="D563">
        <v>0</v>
      </c>
      <c r="E563">
        <v>0</v>
      </c>
      <c r="F563">
        <v>0</v>
      </c>
      <c r="G563">
        <v>7.7817999999999998E-2</v>
      </c>
      <c r="H563">
        <v>1</v>
      </c>
      <c r="I563">
        <v>0</v>
      </c>
    </row>
    <row r="564" spans="1:9" x14ac:dyDescent="0.25">
      <c r="A564" t="s">
        <v>38</v>
      </c>
      <c r="B564">
        <v>1906.7</v>
      </c>
      <c r="C564">
        <v>0</v>
      </c>
      <c r="D564">
        <v>0</v>
      </c>
      <c r="E564">
        <v>0</v>
      </c>
      <c r="F564">
        <v>0</v>
      </c>
      <c r="G564">
        <v>7.7817999999999998E-2</v>
      </c>
      <c r="H564">
        <v>1</v>
      </c>
      <c r="I564">
        <v>0</v>
      </c>
    </row>
    <row r="565" spans="1:9" x14ac:dyDescent="0.25">
      <c r="A565" t="s">
        <v>38</v>
      </c>
      <c r="B565">
        <v>1907.6</v>
      </c>
      <c r="C565">
        <v>0</v>
      </c>
      <c r="D565">
        <v>0</v>
      </c>
      <c r="E565">
        <v>0</v>
      </c>
      <c r="F565">
        <v>0</v>
      </c>
      <c r="G565">
        <v>7.7817999999999998E-2</v>
      </c>
      <c r="H565">
        <v>1</v>
      </c>
      <c r="I565">
        <v>0</v>
      </c>
    </row>
    <row r="566" spans="1:9" x14ac:dyDescent="0.25">
      <c r="A566" t="s">
        <v>38</v>
      </c>
      <c r="B566">
        <v>1905.29</v>
      </c>
      <c r="C566">
        <v>0</v>
      </c>
      <c r="D566">
        <v>0</v>
      </c>
      <c r="E566">
        <v>0</v>
      </c>
      <c r="F566">
        <v>0</v>
      </c>
      <c r="G566">
        <v>7.7817999999999998E-2</v>
      </c>
      <c r="H566">
        <v>1</v>
      </c>
      <c r="I566">
        <v>0</v>
      </c>
    </row>
    <row r="567" spans="1:9" x14ac:dyDescent="0.25">
      <c r="A567" t="s">
        <v>38</v>
      </c>
      <c r="B567">
        <v>1910.3</v>
      </c>
      <c r="C567">
        <v>0</v>
      </c>
      <c r="D567">
        <v>0</v>
      </c>
      <c r="E567">
        <v>0</v>
      </c>
      <c r="F567">
        <v>0</v>
      </c>
      <c r="G567">
        <v>7.7429100000000001E-2</v>
      </c>
      <c r="H567">
        <v>1</v>
      </c>
      <c r="I567">
        <v>0</v>
      </c>
    </row>
    <row r="568" spans="1:9" x14ac:dyDescent="0.25">
      <c r="A568" t="s">
        <v>38</v>
      </c>
      <c r="B568">
        <v>1908.72</v>
      </c>
      <c r="C568">
        <v>0</v>
      </c>
      <c r="D568">
        <v>0</v>
      </c>
      <c r="E568">
        <v>0</v>
      </c>
      <c r="F568">
        <v>0</v>
      </c>
      <c r="G568">
        <v>7.7429100000000001E-2</v>
      </c>
      <c r="H568">
        <v>1</v>
      </c>
      <c r="I568">
        <v>0</v>
      </c>
    </row>
    <row r="569" spans="1:9" x14ac:dyDescent="0.25">
      <c r="A569" t="s">
        <v>38</v>
      </c>
      <c r="B569">
        <v>1904.26</v>
      </c>
      <c r="C569">
        <v>0</v>
      </c>
      <c r="D569">
        <v>0</v>
      </c>
      <c r="E569">
        <v>0</v>
      </c>
      <c r="F569">
        <v>0</v>
      </c>
      <c r="G569">
        <v>7.7817999999999998E-2</v>
      </c>
      <c r="H569">
        <v>1</v>
      </c>
      <c r="I569">
        <v>0</v>
      </c>
    </row>
    <row r="570" spans="1:9" x14ac:dyDescent="0.25">
      <c r="A570" t="s">
        <v>38</v>
      </c>
      <c r="B570">
        <v>1908.97</v>
      </c>
      <c r="C570">
        <v>0</v>
      </c>
      <c r="D570">
        <v>0</v>
      </c>
      <c r="E570">
        <v>0</v>
      </c>
      <c r="F570">
        <v>0</v>
      </c>
      <c r="G570">
        <v>7.7429100000000001E-2</v>
      </c>
      <c r="H570">
        <v>1</v>
      </c>
      <c r="I570">
        <v>0</v>
      </c>
    </row>
    <row r="571" spans="1:9" x14ac:dyDescent="0.25">
      <c r="A571" t="s">
        <v>38</v>
      </c>
      <c r="B571">
        <v>1910.99</v>
      </c>
      <c r="C571">
        <v>0</v>
      </c>
      <c r="D571">
        <v>0</v>
      </c>
      <c r="E571">
        <v>0</v>
      </c>
      <c r="F571">
        <v>0</v>
      </c>
      <c r="G571">
        <v>7.7429100000000001E-2</v>
      </c>
      <c r="H571">
        <v>1</v>
      </c>
      <c r="I571">
        <v>0</v>
      </c>
    </row>
    <row r="572" spans="1:9" x14ac:dyDescent="0.25">
      <c r="A572" t="s">
        <v>38</v>
      </c>
      <c r="B572">
        <v>1906.02</v>
      </c>
      <c r="C572">
        <v>0</v>
      </c>
      <c r="D572">
        <v>0</v>
      </c>
      <c r="E572">
        <v>0</v>
      </c>
      <c r="F572">
        <v>0</v>
      </c>
      <c r="G572">
        <v>7.7687900000000004E-2</v>
      </c>
      <c r="H572">
        <v>1</v>
      </c>
      <c r="I572">
        <v>0</v>
      </c>
    </row>
    <row r="573" spans="1:9" x14ac:dyDescent="0.25">
      <c r="A573" t="s">
        <v>38</v>
      </c>
      <c r="B573">
        <v>1910.24</v>
      </c>
      <c r="C573">
        <v>0</v>
      </c>
      <c r="D573">
        <v>0</v>
      </c>
      <c r="E573">
        <v>0</v>
      </c>
      <c r="F573">
        <v>0</v>
      </c>
      <c r="G573">
        <v>7.7429100000000001E-2</v>
      </c>
      <c r="H573">
        <v>1</v>
      </c>
      <c r="I573">
        <v>0</v>
      </c>
    </row>
    <row r="574" spans="1:9" x14ac:dyDescent="0.25">
      <c r="A574" t="s">
        <v>38</v>
      </c>
      <c r="B574">
        <v>1903.49</v>
      </c>
      <c r="C574">
        <v>0</v>
      </c>
      <c r="D574">
        <v>0</v>
      </c>
      <c r="E574">
        <v>0</v>
      </c>
      <c r="F574">
        <v>0</v>
      </c>
      <c r="G574">
        <v>7.7558299999999997E-2</v>
      </c>
      <c r="H574">
        <v>1</v>
      </c>
      <c r="I574">
        <v>0</v>
      </c>
    </row>
    <row r="575" spans="1:9" x14ac:dyDescent="0.25">
      <c r="A575" t="s">
        <v>38</v>
      </c>
      <c r="B575">
        <v>1909.57</v>
      </c>
      <c r="C575">
        <v>0</v>
      </c>
      <c r="D575">
        <v>0</v>
      </c>
      <c r="E575">
        <v>0</v>
      </c>
      <c r="F575">
        <v>0</v>
      </c>
      <c r="G575">
        <v>7.7429100000000001E-2</v>
      </c>
      <c r="H575">
        <v>1</v>
      </c>
      <c r="I575">
        <v>0</v>
      </c>
    </row>
    <row r="576" spans="1:9" x14ac:dyDescent="0.25">
      <c r="A576" t="s">
        <v>38</v>
      </c>
      <c r="B576">
        <v>1905.49</v>
      </c>
      <c r="C576">
        <v>0</v>
      </c>
      <c r="D576">
        <v>0</v>
      </c>
      <c r="E576">
        <v>0</v>
      </c>
      <c r="F576">
        <v>0</v>
      </c>
      <c r="G576">
        <v>7.7429100000000001E-2</v>
      </c>
      <c r="H576">
        <v>1</v>
      </c>
      <c r="I576">
        <v>0</v>
      </c>
    </row>
    <row r="577" spans="1:9" x14ac:dyDescent="0.25">
      <c r="A577" t="s">
        <v>38</v>
      </c>
      <c r="B577">
        <v>1909.26</v>
      </c>
      <c r="C577">
        <v>0</v>
      </c>
      <c r="D577">
        <v>0</v>
      </c>
      <c r="E577">
        <v>0</v>
      </c>
      <c r="F577">
        <v>0</v>
      </c>
      <c r="G577">
        <v>7.7429100000000001E-2</v>
      </c>
      <c r="H577">
        <v>1</v>
      </c>
      <c r="I577">
        <v>0</v>
      </c>
    </row>
    <row r="578" spans="1:9" x14ac:dyDescent="0.25">
      <c r="A578" t="s">
        <v>38</v>
      </c>
      <c r="B578">
        <v>1908.86</v>
      </c>
      <c r="C578">
        <v>0</v>
      </c>
      <c r="D578">
        <v>0</v>
      </c>
      <c r="E578">
        <v>0</v>
      </c>
      <c r="F578">
        <v>0</v>
      </c>
      <c r="G578">
        <v>7.7429100000000001E-2</v>
      </c>
      <c r="H578">
        <v>1</v>
      </c>
      <c r="I578">
        <v>0</v>
      </c>
    </row>
    <row r="579" spans="1:9" x14ac:dyDescent="0.25">
      <c r="A579" t="s">
        <v>38</v>
      </c>
      <c r="B579">
        <v>1906.77</v>
      </c>
      <c r="C579">
        <v>0</v>
      </c>
      <c r="D579">
        <v>0</v>
      </c>
      <c r="E579">
        <v>0</v>
      </c>
      <c r="F579">
        <v>0</v>
      </c>
      <c r="G579">
        <v>7.7687900000000004E-2</v>
      </c>
      <c r="H579">
        <v>1</v>
      </c>
      <c r="I579">
        <v>0</v>
      </c>
    </row>
    <row r="580" spans="1:9" x14ac:dyDescent="0.25">
      <c r="A580" t="s">
        <v>38</v>
      </c>
      <c r="B580">
        <v>1907.67</v>
      </c>
      <c r="C580">
        <v>0</v>
      </c>
      <c r="D580">
        <v>0</v>
      </c>
      <c r="E580">
        <v>0</v>
      </c>
      <c r="F580">
        <v>0</v>
      </c>
      <c r="G580">
        <v>7.7429100000000001E-2</v>
      </c>
      <c r="H580">
        <v>1</v>
      </c>
      <c r="I580">
        <v>0</v>
      </c>
    </row>
    <row r="581" spans="1:9" x14ac:dyDescent="0.25">
      <c r="A581" t="s">
        <v>38</v>
      </c>
      <c r="B581">
        <v>1908.63</v>
      </c>
      <c r="C581">
        <v>0</v>
      </c>
      <c r="D581">
        <v>0</v>
      </c>
      <c r="E581">
        <v>0</v>
      </c>
      <c r="F581">
        <v>0</v>
      </c>
      <c r="G581">
        <v>7.7429100000000001E-2</v>
      </c>
      <c r="H581">
        <v>1</v>
      </c>
      <c r="I581">
        <v>0</v>
      </c>
    </row>
    <row r="582" spans="1:9" x14ac:dyDescent="0.25">
      <c r="A582" t="s">
        <v>38</v>
      </c>
      <c r="B582">
        <v>1909.62</v>
      </c>
      <c r="C582">
        <v>0</v>
      </c>
      <c r="D582">
        <v>0</v>
      </c>
      <c r="E582">
        <v>0</v>
      </c>
      <c r="F582">
        <v>0</v>
      </c>
      <c r="G582">
        <v>7.7429100000000001E-2</v>
      </c>
      <c r="H582">
        <v>1</v>
      </c>
      <c r="I582">
        <v>0</v>
      </c>
    </row>
    <row r="583" spans="1:9" x14ac:dyDescent="0.25">
      <c r="A583" t="s">
        <v>38</v>
      </c>
      <c r="B583">
        <v>1908.57</v>
      </c>
      <c r="C583">
        <v>0</v>
      </c>
      <c r="D583">
        <v>0</v>
      </c>
      <c r="E583">
        <v>0</v>
      </c>
      <c r="F583">
        <v>0</v>
      </c>
      <c r="G583">
        <v>7.7429100000000001E-2</v>
      </c>
      <c r="H583">
        <v>1</v>
      </c>
      <c r="I583">
        <v>0</v>
      </c>
    </row>
    <row r="584" spans="1:9" x14ac:dyDescent="0.25">
      <c r="A584" t="s">
        <v>38</v>
      </c>
      <c r="B584">
        <v>1908.68</v>
      </c>
      <c r="C584">
        <v>0</v>
      </c>
      <c r="D584">
        <v>0</v>
      </c>
      <c r="E584">
        <v>0</v>
      </c>
      <c r="F584">
        <v>0</v>
      </c>
      <c r="G584">
        <v>7.7429100000000001E-2</v>
      </c>
      <c r="H584">
        <v>1</v>
      </c>
      <c r="I584">
        <v>0</v>
      </c>
    </row>
    <row r="585" spans="1:9" x14ac:dyDescent="0.25">
      <c r="A585" t="s">
        <v>38</v>
      </c>
      <c r="B585">
        <v>1908.75</v>
      </c>
      <c r="C585">
        <v>0</v>
      </c>
      <c r="D585">
        <v>0</v>
      </c>
      <c r="E585">
        <v>0</v>
      </c>
      <c r="F585">
        <v>0</v>
      </c>
      <c r="G585">
        <v>7.7687900000000004E-2</v>
      </c>
      <c r="H585">
        <v>1</v>
      </c>
      <c r="I585">
        <v>0</v>
      </c>
    </row>
    <row r="586" spans="1:9" x14ac:dyDescent="0.25">
      <c r="A586" t="s">
        <v>38</v>
      </c>
      <c r="B586">
        <v>1910.26</v>
      </c>
      <c r="C586">
        <v>0</v>
      </c>
      <c r="D586">
        <v>0</v>
      </c>
      <c r="E586">
        <v>0</v>
      </c>
      <c r="F586">
        <v>0</v>
      </c>
      <c r="G586">
        <v>7.7429100000000001E-2</v>
      </c>
      <c r="H586">
        <v>1</v>
      </c>
      <c r="I586">
        <v>0</v>
      </c>
    </row>
    <row r="587" spans="1:9" x14ac:dyDescent="0.25">
      <c r="A587" t="s">
        <v>38</v>
      </c>
      <c r="B587">
        <v>1909</v>
      </c>
      <c r="C587">
        <v>0</v>
      </c>
      <c r="D587">
        <v>0</v>
      </c>
      <c r="E587">
        <v>0</v>
      </c>
      <c r="F587">
        <v>0</v>
      </c>
      <c r="G587">
        <v>7.7429100000000001E-2</v>
      </c>
      <c r="H587">
        <v>1</v>
      </c>
      <c r="I587">
        <v>0</v>
      </c>
    </row>
    <row r="588" spans="1:9" x14ac:dyDescent="0.25">
      <c r="A588" t="s">
        <v>38</v>
      </c>
      <c r="B588">
        <v>1911.81</v>
      </c>
      <c r="C588">
        <v>0</v>
      </c>
      <c r="D588">
        <v>0</v>
      </c>
      <c r="E588">
        <v>0</v>
      </c>
      <c r="F588">
        <v>0</v>
      </c>
      <c r="G588">
        <v>7.7429100000000001E-2</v>
      </c>
      <c r="H588">
        <v>1</v>
      </c>
      <c r="I588">
        <v>0</v>
      </c>
    </row>
    <row r="589" spans="1:9" x14ac:dyDescent="0.25">
      <c r="A589" t="s">
        <v>38</v>
      </c>
      <c r="B589">
        <v>1907.8</v>
      </c>
      <c r="C589">
        <v>0</v>
      </c>
      <c r="D589">
        <v>0</v>
      </c>
      <c r="E589">
        <v>0</v>
      </c>
      <c r="F589">
        <v>0</v>
      </c>
      <c r="G589">
        <v>7.7558299999999997E-2</v>
      </c>
      <c r="H589">
        <v>1</v>
      </c>
      <c r="I589">
        <v>0</v>
      </c>
    </row>
    <row r="590" spans="1:9" x14ac:dyDescent="0.25">
      <c r="A590" t="s">
        <v>38</v>
      </c>
      <c r="B590">
        <v>1906.86</v>
      </c>
      <c r="C590">
        <v>0</v>
      </c>
      <c r="D590">
        <v>0</v>
      </c>
      <c r="E590">
        <v>0</v>
      </c>
      <c r="F590">
        <v>0</v>
      </c>
      <c r="G590">
        <v>7.7558299999999997E-2</v>
      </c>
      <c r="H590">
        <v>1</v>
      </c>
      <c r="I590">
        <v>0</v>
      </c>
    </row>
    <row r="591" spans="1:9" x14ac:dyDescent="0.25">
      <c r="A591" t="s">
        <v>38</v>
      </c>
      <c r="B591">
        <v>1904.87</v>
      </c>
      <c r="C591">
        <v>0</v>
      </c>
      <c r="D591">
        <v>0</v>
      </c>
      <c r="E591">
        <v>0</v>
      </c>
      <c r="F591">
        <v>0</v>
      </c>
      <c r="G591">
        <v>7.7558299999999997E-2</v>
      </c>
      <c r="H591">
        <v>1</v>
      </c>
      <c r="I591">
        <v>0</v>
      </c>
    </row>
    <row r="592" spans="1:9" x14ac:dyDescent="0.25">
      <c r="A592" t="s">
        <v>38</v>
      </c>
      <c r="B592">
        <v>1909.31</v>
      </c>
      <c r="C592">
        <v>0</v>
      </c>
      <c r="D592">
        <v>0</v>
      </c>
      <c r="E592">
        <v>0</v>
      </c>
      <c r="F592">
        <v>0</v>
      </c>
      <c r="G592">
        <v>7.7429100000000001E-2</v>
      </c>
      <c r="H592">
        <v>1</v>
      </c>
      <c r="I592">
        <v>0</v>
      </c>
    </row>
    <row r="593" spans="1:9" x14ac:dyDescent="0.25">
      <c r="A593" t="s">
        <v>38</v>
      </c>
      <c r="B593">
        <v>1910.64</v>
      </c>
      <c r="C593">
        <v>0</v>
      </c>
      <c r="D593">
        <v>0</v>
      </c>
      <c r="E593">
        <v>0</v>
      </c>
      <c r="F593">
        <v>0</v>
      </c>
      <c r="G593">
        <v>7.7429100000000001E-2</v>
      </c>
      <c r="H593">
        <v>1</v>
      </c>
      <c r="I593">
        <v>0</v>
      </c>
    </row>
    <row r="594" spans="1:9" x14ac:dyDescent="0.25">
      <c r="A594" t="s">
        <v>38</v>
      </c>
      <c r="B594">
        <v>1910.28</v>
      </c>
      <c r="C594">
        <v>0</v>
      </c>
      <c r="D594">
        <v>0</v>
      </c>
      <c r="E594">
        <v>0</v>
      </c>
      <c r="F594">
        <v>0</v>
      </c>
      <c r="G594">
        <v>7.7429100000000001E-2</v>
      </c>
      <c r="H594">
        <v>1</v>
      </c>
      <c r="I594">
        <v>0</v>
      </c>
    </row>
    <row r="595" spans="1:9" x14ac:dyDescent="0.25">
      <c r="A595" t="s">
        <v>38</v>
      </c>
      <c r="B595">
        <v>1906.51</v>
      </c>
      <c r="C595">
        <v>0</v>
      </c>
      <c r="D595">
        <v>0</v>
      </c>
      <c r="E595">
        <v>0</v>
      </c>
      <c r="F595">
        <v>0</v>
      </c>
      <c r="G595">
        <v>7.7817999999999998E-2</v>
      </c>
      <c r="H595">
        <v>1</v>
      </c>
      <c r="I595">
        <v>0</v>
      </c>
    </row>
    <row r="596" spans="1:9" x14ac:dyDescent="0.25">
      <c r="A596" t="s">
        <v>38</v>
      </c>
      <c r="B596">
        <v>1906.92</v>
      </c>
      <c r="C596">
        <v>0</v>
      </c>
      <c r="D596">
        <v>0</v>
      </c>
      <c r="E596">
        <v>0</v>
      </c>
      <c r="F596">
        <v>0</v>
      </c>
      <c r="G596">
        <v>7.7817999999999998E-2</v>
      </c>
      <c r="H596">
        <v>1</v>
      </c>
      <c r="I596">
        <v>0</v>
      </c>
    </row>
    <row r="597" spans="1:9" x14ac:dyDescent="0.25">
      <c r="A597" t="s">
        <v>38</v>
      </c>
      <c r="B597">
        <v>1906.5</v>
      </c>
      <c r="C597">
        <v>0</v>
      </c>
      <c r="D597">
        <v>0</v>
      </c>
      <c r="E597">
        <v>0</v>
      </c>
      <c r="F597">
        <v>0</v>
      </c>
      <c r="G597">
        <v>7.7817999999999998E-2</v>
      </c>
      <c r="H597">
        <v>1</v>
      </c>
      <c r="I597">
        <v>0</v>
      </c>
    </row>
    <row r="598" spans="1:9" x14ac:dyDescent="0.25">
      <c r="A598" t="s">
        <v>38</v>
      </c>
      <c r="B598">
        <v>1906.04</v>
      </c>
      <c r="C598">
        <v>0</v>
      </c>
      <c r="D598">
        <v>0</v>
      </c>
      <c r="E598">
        <v>0</v>
      </c>
      <c r="F598">
        <v>0</v>
      </c>
      <c r="G598">
        <v>7.7817999999999998E-2</v>
      </c>
      <c r="H598">
        <v>1</v>
      </c>
      <c r="I598">
        <v>0</v>
      </c>
    </row>
    <row r="599" spans="1:9" x14ac:dyDescent="0.25">
      <c r="A599" t="s">
        <v>38</v>
      </c>
      <c r="B599">
        <v>1908.24</v>
      </c>
      <c r="C599">
        <v>0</v>
      </c>
      <c r="D599">
        <v>0</v>
      </c>
      <c r="E599">
        <v>0</v>
      </c>
      <c r="F599">
        <v>0</v>
      </c>
      <c r="G599">
        <v>7.7429100000000001E-2</v>
      </c>
      <c r="H599">
        <v>1</v>
      </c>
      <c r="I599">
        <v>0</v>
      </c>
    </row>
    <row r="600" spans="1:9" x14ac:dyDescent="0.25">
      <c r="A600" t="s">
        <v>38</v>
      </c>
      <c r="B600">
        <v>1908.36</v>
      </c>
      <c r="C600">
        <v>0</v>
      </c>
      <c r="D600">
        <v>0</v>
      </c>
      <c r="E600">
        <v>0</v>
      </c>
      <c r="F600">
        <v>0</v>
      </c>
      <c r="G600">
        <v>7.7558299999999997E-2</v>
      </c>
      <c r="H600">
        <v>1</v>
      </c>
      <c r="I600">
        <v>0</v>
      </c>
    </row>
    <row r="601" spans="1:9" x14ac:dyDescent="0.25">
      <c r="A601" t="s">
        <v>38</v>
      </c>
      <c r="B601">
        <v>1906.52</v>
      </c>
      <c r="C601">
        <v>0</v>
      </c>
      <c r="D601">
        <v>0</v>
      </c>
      <c r="E601">
        <v>0</v>
      </c>
      <c r="F601">
        <v>0</v>
      </c>
      <c r="G601">
        <v>7.7429100000000001E-2</v>
      </c>
      <c r="H601">
        <v>1</v>
      </c>
      <c r="I601">
        <v>0</v>
      </c>
    </row>
    <row r="602" spans="1:9" x14ac:dyDescent="0.25">
      <c r="A602" t="s">
        <v>38</v>
      </c>
      <c r="B602">
        <v>1907.21</v>
      </c>
      <c r="C602">
        <v>0</v>
      </c>
      <c r="D602">
        <v>0</v>
      </c>
      <c r="E602">
        <v>0</v>
      </c>
      <c r="F602">
        <v>0</v>
      </c>
      <c r="G602">
        <v>7.7948500000000004E-2</v>
      </c>
      <c r="H602">
        <v>1</v>
      </c>
      <c r="I602">
        <v>0</v>
      </c>
    </row>
    <row r="603" spans="1:9" x14ac:dyDescent="0.25">
      <c r="A603" t="s">
        <v>38</v>
      </c>
      <c r="B603">
        <v>1908.77</v>
      </c>
      <c r="C603">
        <v>0</v>
      </c>
      <c r="D603">
        <v>0</v>
      </c>
      <c r="E603">
        <v>0</v>
      </c>
      <c r="F603">
        <v>0</v>
      </c>
      <c r="G603">
        <v>7.7429100000000001E-2</v>
      </c>
      <c r="H603">
        <v>1</v>
      </c>
      <c r="I603">
        <v>0</v>
      </c>
    </row>
    <row r="604" spans="1:9" x14ac:dyDescent="0.25">
      <c r="A604" t="s">
        <v>38</v>
      </c>
      <c r="B604">
        <v>1909.23</v>
      </c>
      <c r="C604">
        <v>0</v>
      </c>
      <c r="D604">
        <v>0</v>
      </c>
      <c r="E604">
        <v>0</v>
      </c>
      <c r="F604">
        <v>0</v>
      </c>
      <c r="G604">
        <v>7.7429100000000001E-2</v>
      </c>
      <c r="H604">
        <v>1</v>
      </c>
      <c r="I604">
        <v>0</v>
      </c>
    </row>
    <row r="605" spans="1:9" x14ac:dyDescent="0.25">
      <c r="A605" t="s">
        <v>38</v>
      </c>
      <c r="B605">
        <v>1906.82</v>
      </c>
      <c r="C605">
        <v>0</v>
      </c>
      <c r="D605">
        <v>0</v>
      </c>
      <c r="E605">
        <v>0</v>
      </c>
      <c r="F605">
        <v>0</v>
      </c>
      <c r="G605">
        <v>7.7558299999999997E-2</v>
      </c>
      <c r="H605">
        <v>1</v>
      </c>
      <c r="I605">
        <v>0</v>
      </c>
    </row>
    <row r="606" spans="1:9" x14ac:dyDescent="0.25">
      <c r="A606" t="s">
        <v>38</v>
      </c>
      <c r="B606">
        <v>1909.08</v>
      </c>
      <c r="C606">
        <v>0</v>
      </c>
      <c r="D606">
        <v>0</v>
      </c>
      <c r="E606">
        <v>0</v>
      </c>
      <c r="F606">
        <v>0</v>
      </c>
      <c r="G606">
        <v>7.7429100000000001E-2</v>
      </c>
      <c r="H606">
        <v>1</v>
      </c>
      <c r="I606">
        <v>0</v>
      </c>
    </row>
    <row r="607" spans="1:9" x14ac:dyDescent="0.25">
      <c r="A607" t="s">
        <v>38</v>
      </c>
      <c r="B607">
        <v>1909.24</v>
      </c>
      <c r="C607">
        <v>0</v>
      </c>
      <c r="D607">
        <v>0</v>
      </c>
      <c r="E607">
        <v>0</v>
      </c>
      <c r="F607">
        <v>0</v>
      </c>
      <c r="G607">
        <v>7.7429100000000001E-2</v>
      </c>
      <c r="H607">
        <v>1</v>
      </c>
      <c r="I607">
        <v>0</v>
      </c>
    </row>
    <row r="608" spans="1:9" x14ac:dyDescent="0.25">
      <c r="A608" t="s">
        <v>38</v>
      </c>
      <c r="B608">
        <v>1907.73</v>
      </c>
      <c r="C608">
        <v>0</v>
      </c>
      <c r="D608">
        <v>0</v>
      </c>
      <c r="E608">
        <v>0</v>
      </c>
      <c r="F608">
        <v>0</v>
      </c>
      <c r="G608">
        <v>7.7429100000000001E-2</v>
      </c>
      <c r="H608">
        <v>1</v>
      </c>
      <c r="I608">
        <v>0</v>
      </c>
    </row>
    <row r="609" spans="1:25" x14ac:dyDescent="0.25">
      <c r="A609" t="s">
        <v>38</v>
      </c>
      <c r="B609">
        <v>1909.27</v>
      </c>
      <c r="C609">
        <v>0</v>
      </c>
      <c r="D609">
        <v>0</v>
      </c>
      <c r="E609">
        <v>0</v>
      </c>
      <c r="F609">
        <v>0</v>
      </c>
      <c r="G609">
        <v>7.7429100000000001E-2</v>
      </c>
      <c r="H609">
        <v>1</v>
      </c>
      <c r="I609">
        <v>0</v>
      </c>
    </row>
    <row r="610" spans="1:25" x14ac:dyDescent="0.25">
      <c r="A610" t="s">
        <v>38</v>
      </c>
      <c r="B610">
        <v>1906.3</v>
      </c>
      <c r="C610">
        <v>0</v>
      </c>
      <c r="D610">
        <v>0</v>
      </c>
      <c r="E610">
        <v>0</v>
      </c>
      <c r="F610">
        <v>0</v>
      </c>
      <c r="G610">
        <v>7.7817999999999998E-2</v>
      </c>
      <c r="H610">
        <v>1</v>
      </c>
      <c r="I610">
        <v>0</v>
      </c>
    </row>
    <row r="611" spans="1:25" x14ac:dyDescent="0.25">
      <c r="A611" t="s">
        <v>38</v>
      </c>
      <c r="B611">
        <v>1904.59</v>
      </c>
      <c r="C611">
        <v>0</v>
      </c>
      <c r="D611">
        <v>0</v>
      </c>
      <c r="E611">
        <v>0</v>
      </c>
      <c r="F611">
        <v>0</v>
      </c>
      <c r="G611">
        <v>7.7817999999999998E-2</v>
      </c>
      <c r="H611">
        <v>1</v>
      </c>
      <c r="I611">
        <v>0</v>
      </c>
    </row>
    <row r="612" spans="1:25" x14ac:dyDescent="0.25">
      <c r="A612" t="s">
        <v>38</v>
      </c>
      <c r="B612">
        <v>1903.97</v>
      </c>
      <c r="C612">
        <v>0</v>
      </c>
      <c r="D612">
        <v>0</v>
      </c>
      <c r="E612">
        <v>0</v>
      </c>
      <c r="F612">
        <v>0</v>
      </c>
      <c r="G612">
        <v>7.7817999999999998E-2</v>
      </c>
      <c r="H612">
        <v>1</v>
      </c>
      <c r="I612">
        <v>0</v>
      </c>
    </row>
    <row r="613" spans="1:25" x14ac:dyDescent="0.25">
      <c r="A613" t="s">
        <v>38</v>
      </c>
      <c r="B613">
        <v>1908.03</v>
      </c>
      <c r="C613">
        <v>0</v>
      </c>
      <c r="D613">
        <v>0</v>
      </c>
      <c r="E613">
        <v>0</v>
      </c>
      <c r="F613">
        <v>0</v>
      </c>
      <c r="G613">
        <v>7.7817999999999998E-2</v>
      </c>
      <c r="H613">
        <v>1</v>
      </c>
      <c r="I613">
        <v>0</v>
      </c>
    </row>
    <row r="614" spans="1:25" x14ac:dyDescent="0.25">
      <c r="A614" t="s">
        <v>38</v>
      </c>
      <c r="B614">
        <v>1908.53</v>
      </c>
      <c r="C614">
        <v>0</v>
      </c>
      <c r="D614">
        <v>0</v>
      </c>
      <c r="E614">
        <v>0</v>
      </c>
      <c r="F614">
        <v>0</v>
      </c>
      <c r="G614">
        <v>7.7817999999999998E-2</v>
      </c>
      <c r="H614">
        <v>1</v>
      </c>
      <c r="I614">
        <v>0</v>
      </c>
    </row>
    <row r="615" spans="1:25" x14ac:dyDescent="0.25">
      <c r="A615" t="s">
        <v>38</v>
      </c>
      <c r="B615">
        <v>1909.27</v>
      </c>
      <c r="C615">
        <v>0</v>
      </c>
      <c r="D615">
        <v>0</v>
      </c>
      <c r="E615">
        <v>0</v>
      </c>
      <c r="F615">
        <v>0</v>
      </c>
      <c r="G615">
        <v>7.7429100000000001E-2</v>
      </c>
      <c r="H615">
        <v>1</v>
      </c>
      <c r="I615">
        <v>0</v>
      </c>
      <c r="R615" t="s">
        <v>69</v>
      </c>
      <c r="U615" t="s">
        <v>68</v>
      </c>
      <c r="X615" t="s">
        <v>66</v>
      </c>
    </row>
    <row r="616" spans="1:25" x14ac:dyDescent="0.25">
      <c r="A616" t="s">
        <v>38</v>
      </c>
      <c r="B616">
        <v>1907.22</v>
      </c>
      <c r="C616">
        <v>0</v>
      </c>
      <c r="D616">
        <v>0</v>
      </c>
      <c r="E616">
        <v>0</v>
      </c>
      <c r="F616">
        <v>0</v>
      </c>
      <c r="G616">
        <v>7.7948500000000004E-2</v>
      </c>
      <c r="H616">
        <v>1</v>
      </c>
      <c r="I616">
        <v>0</v>
      </c>
      <c r="R616">
        <f>AVERAGE(B567:B616)</f>
        <v>1908.0008000000005</v>
      </c>
      <c r="S616">
        <f>AVERAGE(C567:C616)</f>
        <v>0</v>
      </c>
      <c r="U616">
        <f>_xlfn.VAR.P(B567:B616)</f>
        <v>3.506287360000008</v>
      </c>
      <c r="V616">
        <f>_xlfn.VAR.P(C567:C616)</f>
        <v>0</v>
      </c>
      <c r="X616">
        <f>1.96*SQRT(U616)/50</f>
        <v>7.3402325636660951E-2</v>
      </c>
      <c r="Y616">
        <f>1.96*SQRT(V616)/50</f>
        <v>0</v>
      </c>
    </row>
    <row r="617" spans="1:25" x14ac:dyDescent="0.25">
      <c r="A617" t="s">
        <v>38</v>
      </c>
      <c r="B617">
        <v>95407.714796</v>
      </c>
      <c r="C617" t="s">
        <v>36</v>
      </c>
    </row>
    <row r="618" spans="1:25" x14ac:dyDescent="0.25">
      <c r="A618" t="s">
        <v>39</v>
      </c>
      <c r="B618">
        <v>1913.03</v>
      </c>
      <c r="C618">
        <v>1895.76</v>
      </c>
      <c r="D618">
        <v>1859.98</v>
      </c>
      <c r="E618">
        <v>1315.62</v>
      </c>
      <c r="F618">
        <v>0</v>
      </c>
      <c r="G618">
        <v>7.7429100000000001E-2</v>
      </c>
      <c r="H618">
        <v>1</v>
      </c>
      <c r="I618">
        <v>0</v>
      </c>
    </row>
    <row r="619" spans="1:25" x14ac:dyDescent="0.25">
      <c r="A619" t="s">
        <v>39</v>
      </c>
      <c r="B619">
        <v>1911.29</v>
      </c>
      <c r="C619">
        <v>1894.57</v>
      </c>
      <c r="D619">
        <v>1858.88</v>
      </c>
      <c r="E619">
        <v>1315.38</v>
      </c>
      <c r="F619">
        <v>0</v>
      </c>
      <c r="G619">
        <v>7.7687900000000004E-2</v>
      </c>
      <c r="H619">
        <v>1</v>
      </c>
      <c r="I619">
        <v>0</v>
      </c>
    </row>
    <row r="620" spans="1:25" x14ac:dyDescent="0.25">
      <c r="A620" t="s">
        <v>39</v>
      </c>
      <c r="B620">
        <v>1907.99</v>
      </c>
      <c r="C620">
        <v>1891.37</v>
      </c>
      <c r="D620">
        <v>1855.68</v>
      </c>
      <c r="E620">
        <v>1315.08</v>
      </c>
      <c r="F620">
        <v>0</v>
      </c>
      <c r="G620">
        <v>7.7687900000000004E-2</v>
      </c>
      <c r="H620">
        <v>1</v>
      </c>
      <c r="I620">
        <v>0</v>
      </c>
    </row>
    <row r="621" spans="1:25" x14ac:dyDescent="0.25">
      <c r="A621" t="s">
        <v>39</v>
      </c>
      <c r="B621">
        <v>1910.44</v>
      </c>
      <c r="C621">
        <v>1893.73</v>
      </c>
      <c r="D621">
        <v>1857.98</v>
      </c>
      <c r="E621">
        <v>1314.95</v>
      </c>
      <c r="F621">
        <v>0</v>
      </c>
      <c r="G621">
        <v>7.7429100000000001E-2</v>
      </c>
      <c r="H621">
        <v>1</v>
      </c>
      <c r="I621">
        <v>0</v>
      </c>
    </row>
    <row r="622" spans="1:25" x14ac:dyDescent="0.25">
      <c r="A622" t="s">
        <v>39</v>
      </c>
      <c r="B622">
        <v>1910.11</v>
      </c>
      <c r="C622">
        <v>1893.52</v>
      </c>
      <c r="D622">
        <v>1857.63</v>
      </c>
      <c r="E622">
        <v>1314.21</v>
      </c>
      <c r="F622">
        <v>0</v>
      </c>
      <c r="G622">
        <v>7.7429100000000001E-2</v>
      </c>
      <c r="H622">
        <v>1</v>
      </c>
      <c r="I622">
        <v>0</v>
      </c>
    </row>
    <row r="623" spans="1:25" x14ac:dyDescent="0.25">
      <c r="A623" t="s">
        <v>39</v>
      </c>
      <c r="B623">
        <v>1910.8</v>
      </c>
      <c r="C623">
        <v>1894.11</v>
      </c>
      <c r="D623">
        <v>1858.39</v>
      </c>
      <c r="E623">
        <v>1314.56</v>
      </c>
      <c r="F623">
        <v>0</v>
      </c>
      <c r="G623">
        <v>7.7429100000000001E-2</v>
      </c>
      <c r="H623">
        <v>1</v>
      </c>
      <c r="I623">
        <v>0</v>
      </c>
    </row>
    <row r="624" spans="1:25" x14ac:dyDescent="0.25">
      <c r="A624" t="s">
        <v>39</v>
      </c>
      <c r="B624">
        <v>1909.07</v>
      </c>
      <c r="C624">
        <v>1892.52</v>
      </c>
      <c r="D624">
        <v>1856.82</v>
      </c>
      <c r="E624">
        <v>1314.92</v>
      </c>
      <c r="F624">
        <v>0</v>
      </c>
      <c r="G624">
        <v>7.7429100000000001E-2</v>
      </c>
      <c r="H624">
        <v>1</v>
      </c>
      <c r="I624">
        <v>0</v>
      </c>
    </row>
    <row r="625" spans="1:9" x14ac:dyDescent="0.25">
      <c r="A625" t="s">
        <v>39</v>
      </c>
      <c r="B625">
        <v>1908.85</v>
      </c>
      <c r="C625">
        <v>1891.47</v>
      </c>
      <c r="D625">
        <v>1855.81</v>
      </c>
      <c r="E625">
        <v>1315.23</v>
      </c>
      <c r="F625">
        <v>0</v>
      </c>
      <c r="G625">
        <v>7.7687900000000004E-2</v>
      </c>
      <c r="H625">
        <v>1</v>
      </c>
      <c r="I625">
        <v>0</v>
      </c>
    </row>
    <row r="626" spans="1:9" x14ac:dyDescent="0.25">
      <c r="A626" t="s">
        <v>39</v>
      </c>
      <c r="B626">
        <v>1911.63</v>
      </c>
      <c r="C626">
        <v>1895.06</v>
      </c>
      <c r="D626">
        <v>1859.42</v>
      </c>
      <c r="E626">
        <v>1315.14</v>
      </c>
      <c r="F626">
        <v>0</v>
      </c>
      <c r="G626">
        <v>7.7429100000000001E-2</v>
      </c>
      <c r="H626">
        <v>1</v>
      </c>
      <c r="I626">
        <v>0</v>
      </c>
    </row>
    <row r="627" spans="1:9" x14ac:dyDescent="0.25">
      <c r="A627" t="s">
        <v>39</v>
      </c>
      <c r="B627">
        <v>1911.86</v>
      </c>
      <c r="C627">
        <v>1895.11</v>
      </c>
      <c r="D627">
        <v>1859.35</v>
      </c>
      <c r="E627">
        <v>1316.21</v>
      </c>
      <c r="F627">
        <v>0</v>
      </c>
      <c r="G627">
        <v>7.7429100000000001E-2</v>
      </c>
      <c r="H627">
        <v>1</v>
      </c>
      <c r="I627">
        <v>0</v>
      </c>
    </row>
    <row r="628" spans="1:9" x14ac:dyDescent="0.25">
      <c r="A628" t="s">
        <v>39</v>
      </c>
      <c r="B628">
        <v>1909.55</v>
      </c>
      <c r="C628">
        <v>1892.3</v>
      </c>
      <c r="D628">
        <v>1856.4</v>
      </c>
      <c r="E628">
        <v>1315.65</v>
      </c>
      <c r="F628">
        <v>0</v>
      </c>
      <c r="G628">
        <v>7.7817999999999998E-2</v>
      </c>
      <c r="H628">
        <v>1</v>
      </c>
      <c r="I628">
        <v>0</v>
      </c>
    </row>
    <row r="629" spans="1:9" x14ac:dyDescent="0.25">
      <c r="A629" t="s">
        <v>39</v>
      </c>
      <c r="B629">
        <v>1909.35</v>
      </c>
      <c r="C629">
        <v>1892.64</v>
      </c>
      <c r="D629">
        <v>1857.12</v>
      </c>
      <c r="E629">
        <v>1315.06</v>
      </c>
      <c r="F629">
        <v>0</v>
      </c>
      <c r="G629">
        <v>7.7429100000000001E-2</v>
      </c>
      <c r="H629">
        <v>1</v>
      </c>
      <c r="I629">
        <v>0</v>
      </c>
    </row>
    <row r="630" spans="1:9" x14ac:dyDescent="0.25">
      <c r="A630" t="s">
        <v>39</v>
      </c>
      <c r="B630">
        <v>1908.09</v>
      </c>
      <c r="C630">
        <v>1891.56</v>
      </c>
      <c r="D630">
        <v>1856.01</v>
      </c>
      <c r="E630">
        <v>1315.79</v>
      </c>
      <c r="F630">
        <v>0</v>
      </c>
      <c r="G630">
        <v>7.7687900000000004E-2</v>
      </c>
      <c r="H630">
        <v>1</v>
      </c>
      <c r="I630">
        <v>0</v>
      </c>
    </row>
    <row r="631" spans="1:9" x14ac:dyDescent="0.25">
      <c r="A631" t="s">
        <v>39</v>
      </c>
      <c r="B631">
        <v>1910.29</v>
      </c>
      <c r="C631">
        <v>1893.3</v>
      </c>
      <c r="D631">
        <v>1857.67</v>
      </c>
      <c r="E631">
        <v>1315.73</v>
      </c>
      <c r="F631">
        <v>0</v>
      </c>
      <c r="G631">
        <v>7.7687900000000004E-2</v>
      </c>
      <c r="H631">
        <v>1</v>
      </c>
      <c r="I631">
        <v>0</v>
      </c>
    </row>
    <row r="632" spans="1:9" x14ac:dyDescent="0.25">
      <c r="A632" t="s">
        <v>39</v>
      </c>
      <c r="B632">
        <v>1908.06</v>
      </c>
      <c r="C632">
        <v>1891.56</v>
      </c>
      <c r="D632">
        <v>1855.8</v>
      </c>
      <c r="E632">
        <v>1316.06</v>
      </c>
      <c r="F632">
        <v>0</v>
      </c>
      <c r="G632">
        <v>7.7687900000000004E-2</v>
      </c>
      <c r="H632">
        <v>1</v>
      </c>
      <c r="I632">
        <v>0</v>
      </c>
    </row>
    <row r="633" spans="1:9" x14ac:dyDescent="0.25">
      <c r="A633" t="s">
        <v>39</v>
      </c>
      <c r="B633">
        <v>1913.84</v>
      </c>
      <c r="C633">
        <v>1896.98</v>
      </c>
      <c r="D633">
        <v>1861.24</v>
      </c>
      <c r="E633">
        <v>1315.2</v>
      </c>
      <c r="F633">
        <v>0</v>
      </c>
      <c r="G633">
        <v>7.7429100000000001E-2</v>
      </c>
      <c r="H633">
        <v>1</v>
      </c>
      <c r="I633">
        <v>0</v>
      </c>
    </row>
    <row r="634" spans="1:9" x14ac:dyDescent="0.25">
      <c r="A634" t="s">
        <v>39</v>
      </c>
      <c r="B634">
        <v>1909.08</v>
      </c>
      <c r="C634">
        <v>1892.52</v>
      </c>
      <c r="D634">
        <v>1856.76</v>
      </c>
      <c r="E634">
        <v>1315.35</v>
      </c>
      <c r="F634">
        <v>0</v>
      </c>
      <c r="G634">
        <v>7.7687900000000004E-2</v>
      </c>
      <c r="H634">
        <v>1</v>
      </c>
      <c r="I634">
        <v>0</v>
      </c>
    </row>
    <row r="635" spans="1:9" x14ac:dyDescent="0.25">
      <c r="A635" t="s">
        <v>39</v>
      </c>
      <c r="B635">
        <v>1909.68</v>
      </c>
      <c r="C635">
        <v>1892.83</v>
      </c>
      <c r="D635">
        <v>1857.2</v>
      </c>
      <c r="E635">
        <v>1315.41</v>
      </c>
      <c r="F635">
        <v>0</v>
      </c>
      <c r="G635">
        <v>7.7687900000000004E-2</v>
      </c>
      <c r="H635">
        <v>1</v>
      </c>
      <c r="I635">
        <v>0</v>
      </c>
    </row>
    <row r="636" spans="1:9" x14ac:dyDescent="0.25">
      <c r="A636" t="s">
        <v>39</v>
      </c>
      <c r="B636">
        <v>1906.15</v>
      </c>
      <c r="C636">
        <v>1889.63</v>
      </c>
      <c r="D636">
        <v>1854.15</v>
      </c>
      <c r="E636">
        <v>1314.85</v>
      </c>
      <c r="F636">
        <v>0</v>
      </c>
      <c r="G636">
        <v>7.7687900000000004E-2</v>
      </c>
      <c r="H636">
        <v>1</v>
      </c>
      <c r="I636">
        <v>0</v>
      </c>
    </row>
    <row r="637" spans="1:9" x14ac:dyDescent="0.25">
      <c r="A637" t="s">
        <v>39</v>
      </c>
      <c r="B637">
        <v>1907.24</v>
      </c>
      <c r="C637">
        <v>1890.51</v>
      </c>
      <c r="D637">
        <v>1854.82</v>
      </c>
      <c r="E637">
        <v>1315.24</v>
      </c>
      <c r="F637">
        <v>0</v>
      </c>
      <c r="G637">
        <v>7.7687900000000004E-2</v>
      </c>
      <c r="H637">
        <v>1</v>
      </c>
      <c r="I637">
        <v>0</v>
      </c>
    </row>
    <row r="638" spans="1:9" x14ac:dyDescent="0.25">
      <c r="A638" t="s">
        <v>39</v>
      </c>
      <c r="B638">
        <v>1912.03</v>
      </c>
      <c r="C638">
        <v>1895.52</v>
      </c>
      <c r="D638">
        <v>1859.81</v>
      </c>
      <c r="E638">
        <v>1315.32</v>
      </c>
      <c r="F638">
        <v>0</v>
      </c>
      <c r="G638">
        <v>7.7429100000000001E-2</v>
      </c>
      <c r="H638">
        <v>1</v>
      </c>
      <c r="I638">
        <v>0</v>
      </c>
    </row>
    <row r="639" spans="1:9" x14ac:dyDescent="0.25">
      <c r="A639" t="s">
        <v>39</v>
      </c>
      <c r="B639">
        <v>1912.83</v>
      </c>
      <c r="C639">
        <v>1896</v>
      </c>
      <c r="D639">
        <v>1860.26</v>
      </c>
      <c r="E639">
        <v>1315.64</v>
      </c>
      <c r="F639">
        <v>0</v>
      </c>
      <c r="G639">
        <v>7.7429100000000001E-2</v>
      </c>
      <c r="H639">
        <v>1</v>
      </c>
      <c r="I639">
        <v>0</v>
      </c>
    </row>
    <row r="640" spans="1:9" x14ac:dyDescent="0.25">
      <c r="A640" t="s">
        <v>39</v>
      </c>
      <c r="B640">
        <v>1908.88</v>
      </c>
      <c r="C640">
        <v>1892.31</v>
      </c>
      <c r="D640">
        <v>1856.38</v>
      </c>
      <c r="E640">
        <v>1315.94</v>
      </c>
      <c r="F640">
        <v>0</v>
      </c>
      <c r="G640">
        <v>7.7687900000000004E-2</v>
      </c>
      <c r="H640">
        <v>1</v>
      </c>
      <c r="I640">
        <v>0</v>
      </c>
    </row>
    <row r="641" spans="1:9" x14ac:dyDescent="0.25">
      <c r="A641" t="s">
        <v>39</v>
      </c>
      <c r="B641">
        <v>1912.29</v>
      </c>
      <c r="C641">
        <v>1895.49</v>
      </c>
      <c r="D641">
        <v>1859.71</v>
      </c>
      <c r="E641">
        <v>1316.01</v>
      </c>
      <c r="F641">
        <v>0</v>
      </c>
      <c r="G641">
        <v>7.7429100000000001E-2</v>
      </c>
      <c r="H641">
        <v>1</v>
      </c>
      <c r="I641">
        <v>0</v>
      </c>
    </row>
    <row r="642" spans="1:9" x14ac:dyDescent="0.25">
      <c r="A642" t="s">
        <v>39</v>
      </c>
      <c r="B642">
        <v>1909.61</v>
      </c>
      <c r="C642">
        <v>1893.11</v>
      </c>
      <c r="D642">
        <v>1857.3</v>
      </c>
      <c r="E642">
        <v>1316.07</v>
      </c>
      <c r="F642">
        <v>0</v>
      </c>
      <c r="G642">
        <v>7.7558299999999997E-2</v>
      </c>
      <c r="H642">
        <v>1</v>
      </c>
      <c r="I642">
        <v>0</v>
      </c>
    </row>
    <row r="643" spans="1:9" x14ac:dyDescent="0.25">
      <c r="A643" t="s">
        <v>39</v>
      </c>
      <c r="B643">
        <v>1913.39</v>
      </c>
      <c r="C643">
        <v>1896.64</v>
      </c>
      <c r="D643">
        <v>1861.04</v>
      </c>
      <c r="E643">
        <v>1316.6</v>
      </c>
      <c r="F643">
        <v>0</v>
      </c>
      <c r="G643">
        <v>7.7429100000000001E-2</v>
      </c>
      <c r="H643">
        <v>1</v>
      </c>
      <c r="I643">
        <v>0</v>
      </c>
    </row>
    <row r="644" spans="1:9" x14ac:dyDescent="0.25">
      <c r="A644" t="s">
        <v>39</v>
      </c>
      <c r="B644">
        <v>1913.77</v>
      </c>
      <c r="C644">
        <v>1897.21</v>
      </c>
      <c r="D644">
        <v>1861.33</v>
      </c>
      <c r="E644">
        <v>1316.82</v>
      </c>
      <c r="F644">
        <v>0</v>
      </c>
      <c r="G644">
        <v>7.7429100000000001E-2</v>
      </c>
      <c r="H644">
        <v>1</v>
      </c>
      <c r="I644">
        <v>0</v>
      </c>
    </row>
    <row r="645" spans="1:9" x14ac:dyDescent="0.25">
      <c r="A645" t="s">
        <v>39</v>
      </c>
      <c r="B645">
        <v>1913.22</v>
      </c>
      <c r="C645">
        <v>1896.52</v>
      </c>
      <c r="D645">
        <v>1860.62</v>
      </c>
      <c r="E645">
        <v>1315.91</v>
      </c>
      <c r="F645">
        <v>0</v>
      </c>
      <c r="G645">
        <v>7.7429100000000001E-2</v>
      </c>
      <c r="H645">
        <v>1</v>
      </c>
      <c r="I645">
        <v>0</v>
      </c>
    </row>
    <row r="646" spans="1:9" x14ac:dyDescent="0.25">
      <c r="A646" t="s">
        <v>39</v>
      </c>
      <c r="B646">
        <v>1912.66</v>
      </c>
      <c r="C646">
        <v>1896.1</v>
      </c>
      <c r="D646">
        <v>1860.23</v>
      </c>
      <c r="E646">
        <v>1316.12</v>
      </c>
      <c r="F646">
        <v>0</v>
      </c>
      <c r="G646">
        <v>7.7429100000000001E-2</v>
      </c>
      <c r="H646">
        <v>1</v>
      </c>
      <c r="I646">
        <v>0</v>
      </c>
    </row>
    <row r="647" spans="1:9" x14ac:dyDescent="0.25">
      <c r="A647" t="s">
        <v>39</v>
      </c>
      <c r="B647">
        <v>1912.85</v>
      </c>
      <c r="C647">
        <v>1896.13</v>
      </c>
      <c r="D647">
        <v>1860.49</v>
      </c>
      <c r="E647">
        <v>1316.08</v>
      </c>
      <c r="F647">
        <v>0</v>
      </c>
      <c r="G647">
        <v>7.7429100000000001E-2</v>
      </c>
      <c r="H647">
        <v>1</v>
      </c>
      <c r="I647">
        <v>0</v>
      </c>
    </row>
    <row r="648" spans="1:9" x14ac:dyDescent="0.25">
      <c r="A648" t="s">
        <v>39</v>
      </c>
      <c r="B648">
        <v>1903.56</v>
      </c>
      <c r="C648">
        <v>1886.17</v>
      </c>
      <c r="D648">
        <v>1850.25</v>
      </c>
      <c r="E648">
        <v>1315.68</v>
      </c>
      <c r="F648">
        <v>0</v>
      </c>
      <c r="G648">
        <v>7.7429100000000001E-2</v>
      </c>
      <c r="H648">
        <v>1</v>
      </c>
      <c r="I648">
        <v>0</v>
      </c>
    </row>
    <row r="649" spans="1:9" x14ac:dyDescent="0.25">
      <c r="A649" t="s">
        <v>39</v>
      </c>
      <c r="B649">
        <v>1910.75</v>
      </c>
      <c r="C649">
        <v>1893.67</v>
      </c>
      <c r="D649">
        <v>1857.79</v>
      </c>
      <c r="E649">
        <v>1316.16</v>
      </c>
      <c r="F649">
        <v>0</v>
      </c>
      <c r="G649">
        <v>7.7687900000000004E-2</v>
      </c>
      <c r="H649">
        <v>1</v>
      </c>
      <c r="I649">
        <v>0</v>
      </c>
    </row>
    <row r="650" spans="1:9" x14ac:dyDescent="0.25">
      <c r="A650" t="s">
        <v>39</v>
      </c>
      <c r="B650">
        <v>1913.46</v>
      </c>
      <c r="C650">
        <v>1896.6</v>
      </c>
      <c r="D650">
        <v>1860.8</v>
      </c>
      <c r="E650">
        <v>1315.62</v>
      </c>
      <c r="F650">
        <v>0</v>
      </c>
      <c r="G650">
        <v>7.7429100000000001E-2</v>
      </c>
      <c r="H650">
        <v>1</v>
      </c>
      <c r="I650">
        <v>0</v>
      </c>
    </row>
    <row r="651" spans="1:9" x14ac:dyDescent="0.25">
      <c r="A651" t="s">
        <v>39</v>
      </c>
      <c r="B651">
        <v>1911.96</v>
      </c>
      <c r="C651">
        <v>1894.3</v>
      </c>
      <c r="D651">
        <v>1858.57</v>
      </c>
      <c r="E651">
        <v>1315.18</v>
      </c>
      <c r="F651">
        <v>0</v>
      </c>
      <c r="G651">
        <v>7.7429100000000001E-2</v>
      </c>
      <c r="H651">
        <v>1</v>
      </c>
      <c r="I651">
        <v>0</v>
      </c>
    </row>
    <row r="652" spans="1:9" x14ac:dyDescent="0.25">
      <c r="A652" t="s">
        <v>39</v>
      </c>
      <c r="B652">
        <v>1913.36</v>
      </c>
      <c r="C652">
        <v>1896.62</v>
      </c>
      <c r="D652">
        <v>1860.79</v>
      </c>
      <c r="E652">
        <v>1315.38</v>
      </c>
      <c r="F652">
        <v>0</v>
      </c>
      <c r="G652">
        <v>7.7429100000000001E-2</v>
      </c>
      <c r="H652">
        <v>1</v>
      </c>
      <c r="I652">
        <v>0</v>
      </c>
    </row>
    <row r="653" spans="1:9" x14ac:dyDescent="0.25">
      <c r="A653" t="s">
        <v>39</v>
      </c>
      <c r="B653">
        <v>1907.84</v>
      </c>
      <c r="C653">
        <v>1890.9</v>
      </c>
      <c r="D653">
        <v>1855.18</v>
      </c>
      <c r="E653">
        <v>1315.05</v>
      </c>
      <c r="F653">
        <v>0</v>
      </c>
      <c r="G653">
        <v>7.7948500000000004E-2</v>
      </c>
      <c r="H653">
        <v>1</v>
      </c>
      <c r="I653">
        <v>0</v>
      </c>
    </row>
    <row r="654" spans="1:9" x14ac:dyDescent="0.25">
      <c r="A654" t="s">
        <v>39</v>
      </c>
      <c r="B654">
        <v>1909.06</v>
      </c>
      <c r="C654">
        <v>1892.26</v>
      </c>
      <c r="D654">
        <v>1856.38</v>
      </c>
      <c r="E654">
        <v>1315.66</v>
      </c>
      <c r="F654">
        <v>0</v>
      </c>
      <c r="G654">
        <v>7.7948500000000004E-2</v>
      </c>
      <c r="H654">
        <v>1</v>
      </c>
      <c r="I654">
        <v>0</v>
      </c>
    </row>
    <row r="655" spans="1:9" x14ac:dyDescent="0.25">
      <c r="A655" t="s">
        <v>39</v>
      </c>
      <c r="B655">
        <v>1907.86</v>
      </c>
      <c r="C655">
        <v>1890.95</v>
      </c>
      <c r="D655">
        <v>1855.07</v>
      </c>
      <c r="E655">
        <v>1315.53</v>
      </c>
      <c r="F655">
        <v>0</v>
      </c>
      <c r="G655">
        <v>7.7948500000000004E-2</v>
      </c>
      <c r="H655">
        <v>1</v>
      </c>
      <c r="I655">
        <v>0</v>
      </c>
    </row>
    <row r="656" spans="1:9" x14ac:dyDescent="0.25">
      <c r="A656" t="s">
        <v>39</v>
      </c>
      <c r="B656">
        <v>1911.7</v>
      </c>
      <c r="C656">
        <v>1894.94</v>
      </c>
      <c r="D656">
        <v>1858.92</v>
      </c>
      <c r="E656">
        <v>1315.96</v>
      </c>
      <c r="F656">
        <v>0</v>
      </c>
      <c r="G656">
        <v>7.7429100000000001E-2</v>
      </c>
      <c r="H656">
        <v>1</v>
      </c>
      <c r="I656">
        <v>0</v>
      </c>
    </row>
    <row r="657" spans="1:25" x14ac:dyDescent="0.25">
      <c r="A657" t="s">
        <v>39</v>
      </c>
      <c r="B657">
        <v>1909.48</v>
      </c>
      <c r="C657">
        <v>1892.49</v>
      </c>
      <c r="D657">
        <v>1856.88</v>
      </c>
      <c r="E657">
        <v>1315.57</v>
      </c>
      <c r="F657">
        <v>0</v>
      </c>
      <c r="G657">
        <v>7.7558299999999997E-2</v>
      </c>
      <c r="H657">
        <v>1</v>
      </c>
      <c r="I657">
        <v>0</v>
      </c>
    </row>
    <row r="658" spans="1:25" x14ac:dyDescent="0.25">
      <c r="A658" t="s">
        <v>39</v>
      </c>
      <c r="B658">
        <v>1914.28</v>
      </c>
      <c r="C658">
        <v>1896.8</v>
      </c>
      <c r="D658">
        <v>1861.02</v>
      </c>
      <c r="E658">
        <v>1315.62</v>
      </c>
      <c r="F658">
        <v>0</v>
      </c>
      <c r="G658">
        <v>7.7429100000000001E-2</v>
      </c>
      <c r="H658">
        <v>1</v>
      </c>
      <c r="I658">
        <v>0</v>
      </c>
    </row>
    <row r="659" spans="1:25" x14ac:dyDescent="0.25">
      <c r="A659" t="s">
        <v>39</v>
      </c>
      <c r="B659">
        <v>1909.49</v>
      </c>
      <c r="C659">
        <v>1891.84</v>
      </c>
      <c r="D659">
        <v>1856.13</v>
      </c>
      <c r="E659">
        <v>1315.14</v>
      </c>
      <c r="F659">
        <v>0</v>
      </c>
      <c r="G659">
        <v>7.7817999999999998E-2</v>
      </c>
      <c r="H659">
        <v>1</v>
      </c>
      <c r="I659">
        <v>0</v>
      </c>
    </row>
    <row r="660" spans="1:25" x14ac:dyDescent="0.25">
      <c r="A660" t="s">
        <v>39</v>
      </c>
      <c r="B660">
        <v>1909.77</v>
      </c>
      <c r="C660">
        <v>1892.38</v>
      </c>
      <c r="D660">
        <v>1856.65</v>
      </c>
      <c r="E660">
        <v>1315.22</v>
      </c>
      <c r="F660">
        <v>0</v>
      </c>
      <c r="G660">
        <v>7.7817999999999998E-2</v>
      </c>
      <c r="H660">
        <v>1</v>
      </c>
      <c r="I660">
        <v>0</v>
      </c>
    </row>
    <row r="661" spans="1:25" x14ac:dyDescent="0.25">
      <c r="A661" t="s">
        <v>39</v>
      </c>
      <c r="B661">
        <v>1907.52</v>
      </c>
      <c r="C661">
        <v>1890.59</v>
      </c>
      <c r="D661">
        <v>1854.85</v>
      </c>
      <c r="E661">
        <v>1315.07</v>
      </c>
      <c r="F661">
        <v>0</v>
      </c>
      <c r="G661">
        <v>7.7817999999999998E-2</v>
      </c>
      <c r="H661">
        <v>1</v>
      </c>
      <c r="I661">
        <v>0</v>
      </c>
    </row>
    <row r="662" spans="1:25" x14ac:dyDescent="0.25">
      <c r="A662" t="s">
        <v>39</v>
      </c>
      <c r="B662">
        <v>1912.57</v>
      </c>
      <c r="C662">
        <v>1895.16</v>
      </c>
      <c r="D662">
        <v>1859.41</v>
      </c>
      <c r="E662">
        <v>1315.47</v>
      </c>
      <c r="F662">
        <v>0</v>
      </c>
      <c r="G662">
        <v>7.7429100000000001E-2</v>
      </c>
      <c r="H662">
        <v>1</v>
      </c>
      <c r="I662">
        <v>0</v>
      </c>
    </row>
    <row r="663" spans="1:25" x14ac:dyDescent="0.25">
      <c r="A663" t="s">
        <v>39</v>
      </c>
      <c r="B663">
        <v>1912.68</v>
      </c>
      <c r="C663">
        <v>1895.83</v>
      </c>
      <c r="D663">
        <v>1860.2</v>
      </c>
      <c r="E663">
        <v>1315.14</v>
      </c>
      <c r="F663">
        <v>0</v>
      </c>
      <c r="G663">
        <v>7.7429100000000001E-2</v>
      </c>
      <c r="H663">
        <v>1</v>
      </c>
      <c r="I663">
        <v>0</v>
      </c>
    </row>
    <row r="664" spans="1:25" x14ac:dyDescent="0.25">
      <c r="A664" t="s">
        <v>39</v>
      </c>
      <c r="B664">
        <v>1910.73</v>
      </c>
      <c r="C664">
        <v>1894</v>
      </c>
      <c r="D664">
        <v>1858.07</v>
      </c>
      <c r="E664">
        <v>1315.14</v>
      </c>
      <c r="F664">
        <v>0</v>
      </c>
      <c r="G664">
        <v>7.7687900000000004E-2</v>
      </c>
      <c r="H664">
        <v>1</v>
      </c>
      <c r="I664">
        <v>0</v>
      </c>
    </row>
    <row r="665" spans="1:25" x14ac:dyDescent="0.25">
      <c r="A665" t="s">
        <v>39</v>
      </c>
      <c r="B665">
        <v>1912.65</v>
      </c>
      <c r="C665">
        <v>1895.42</v>
      </c>
      <c r="D665">
        <v>1859.74</v>
      </c>
      <c r="E665">
        <v>1315.33</v>
      </c>
      <c r="F665">
        <v>0</v>
      </c>
      <c r="G665">
        <v>7.7429100000000001E-2</v>
      </c>
      <c r="H665">
        <v>1</v>
      </c>
      <c r="I665">
        <v>0</v>
      </c>
    </row>
    <row r="666" spans="1:25" x14ac:dyDescent="0.25">
      <c r="A666" t="s">
        <v>39</v>
      </c>
      <c r="B666">
        <v>1911.47</v>
      </c>
      <c r="C666">
        <v>1894</v>
      </c>
      <c r="D666">
        <v>1858.4</v>
      </c>
      <c r="E666">
        <v>1315.74</v>
      </c>
      <c r="F666">
        <v>0</v>
      </c>
      <c r="G666">
        <v>7.7558299999999997E-2</v>
      </c>
      <c r="H666">
        <v>1</v>
      </c>
      <c r="I666">
        <v>0</v>
      </c>
    </row>
    <row r="667" spans="1:25" x14ac:dyDescent="0.25">
      <c r="A667" t="s">
        <v>39</v>
      </c>
      <c r="B667">
        <v>1908.61</v>
      </c>
      <c r="C667">
        <v>1891.73</v>
      </c>
      <c r="D667">
        <v>1856.23</v>
      </c>
      <c r="E667">
        <v>1315.21</v>
      </c>
      <c r="F667">
        <v>0</v>
      </c>
      <c r="G667">
        <v>7.7558299999999997E-2</v>
      </c>
      <c r="H667">
        <v>1</v>
      </c>
      <c r="I667">
        <v>0</v>
      </c>
    </row>
    <row r="668" spans="1:25" x14ac:dyDescent="0.25">
      <c r="A668" t="s">
        <v>39</v>
      </c>
      <c r="B668">
        <v>1908.89</v>
      </c>
      <c r="C668">
        <v>1891.44</v>
      </c>
      <c r="D668">
        <v>1855.76</v>
      </c>
      <c r="E668">
        <v>1315.5</v>
      </c>
      <c r="F668">
        <v>0</v>
      </c>
      <c r="G668">
        <v>7.7558299999999997E-2</v>
      </c>
      <c r="H668">
        <v>1</v>
      </c>
      <c r="I668">
        <v>0</v>
      </c>
    </row>
    <row r="669" spans="1:25" x14ac:dyDescent="0.25">
      <c r="A669" t="s">
        <v>39</v>
      </c>
      <c r="B669">
        <v>1914.14</v>
      </c>
      <c r="C669">
        <v>1896.58</v>
      </c>
      <c r="D669">
        <v>1860.96</v>
      </c>
      <c r="E669">
        <v>1315.66</v>
      </c>
      <c r="F669">
        <v>0</v>
      </c>
      <c r="G669">
        <v>7.7429100000000001E-2</v>
      </c>
      <c r="H669">
        <v>1</v>
      </c>
      <c r="I669">
        <v>0</v>
      </c>
    </row>
    <row r="670" spans="1:25" x14ac:dyDescent="0.25">
      <c r="A670" t="s">
        <v>39</v>
      </c>
      <c r="B670">
        <v>1910.47</v>
      </c>
      <c r="C670">
        <v>1893.77</v>
      </c>
      <c r="D670">
        <v>1857.97</v>
      </c>
      <c r="E670">
        <v>1314.62</v>
      </c>
      <c r="F670">
        <v>0</v>
      </c>
      <c r="G670">
        <v>7.7429100000000001E-2</v>
      </c>
      <c r="H670">
        <v>1</v>
      </c>
      <c r="I670">
        <v>0</v>
      </c>
    </row>
    <row r="671" spans="1:25" x14ac:dyDescent="0.25">
      <c r="A671" t="s">
        <v>39</v>
      </c>
      <c r="B671">
        <v>1911.28</v>
      </c>
      <c r="C671">
        <v>1894.45</v>
      </c>
      <c r="D671">
        <v>1858.81</v>
      </c>
      <c r="E671">
        <v>1315.01</v>
      </c>
      <c r="F671">
        <v>0</v>
      </c>
      <c r="G671">
        <v>7.7429100000000001E-2</v>
      </c>
      <c r="H671">
        <v>1</v>
      </c>
      <c r="I671">
        <v>0</v>
      </c>
      <c r="R671" t="s">
        <v>69</v>
      </c>
      <c r="U671" t="s">
        <v>68</v>
      </c>
      <c r="X671" t="s">
        <v>66</v>
      </c>
    </row>
    <row r="672" spans="1:25" x14ac:dyDescent="0.25">
      <c r="A672" t="s">
        <v>39</v>
      </c>
      <c r="B672">
        <v>1908.69</v>
      </c>
      <c r="C672">
        <v>1891.98</v>
      </c>
      <c r="D672">
        <v>1856.32</v>
      </c>
      <c r="E672">
        <v>1315.89</v>
      </c>
      <c r="F672">
        <v>0</v>
      </c>
      <c r="G672">
        <v>7.7558299999999997E-2</v>
      </c>
      <c r="H672">
        <v>1</v>
      </c>
      <c r="I672">
        <v>0</v>
      </c>
      <c r="R672">
        <f>AVERAGE(B623:B672)</f>
        <v>1910.5467999999998</v>
      </c>
      <c r="S672">
        <f>AVERAGE(C623:C672)</f>
        <v>1893.64</v>
      </c>
      <c r="U672">
        <f>_xlfn.VAR.P(B623:B672)</f>
        <v>5.2978857600000495</v>
      </c>
      <c r="V672">
        <f>_xlfn.VAR.P(C623:C672)</f>
        <v>5.3297199999999432</v>
      </c>
      <c r="X672">
        <f>1.96*SQRT(U672)/50</f>
        <v>9.0227175364445925E-2</v>
      </c>
      <c r="Y672">
        <f>1.96*SQRT(V672)/50</f>
        <v>9.0497850476129613E-2</v>
      </c>
    </row>
    <row r="673" spans="1:9" x14ac:dyDescent="0.25">
      <c r="A673" t="s">
        <v>38</v>
      </c>
      <c r="B673">
        <v>95539.323084000003</v>
      </c>
      <c r="C673" t="s">
        <v>36</v>
      </c>
    </row>
    <row r="674" spans="1:9" x14ac:dyDescent="0.25">
      <c r="A674" t="s">
        <v>40</v>
      </c>
      <c r="B674">
        <v>1866.12</v>
      </c>
      <c r="C674">
        <v>1863.78</v>
      </c>
      <c r="D674">
        <v>1828.19</v>
      </c>
      <c r="E674">
        <v>1292.01</v>
      </c>
      <c r="F674">
        <v>0</v>
      </c>
      <c r="G674">
        <v>7.7558299999999997E-2</v>
      </c>
      <c r="H674">
        <v>1</v>
      </c>
      <c r="I674">
        <v>0</v>
      </c>
    </row>
    <row r="675" spans="1:9" x14ac:dyDescent="0.25">
      <c r="A675" t="s">
        <v>40</v>
      </c>
      <c r="B675">
        <v>1865.74</v>
      </c>
      <c r="C675">
        <v>1863.88</v>
      </c>
      <c r="D675">
        <v>1828.23</v>
      </c>
      <c r="E675">
        <v>1291.8499999999999</v>
      </c>
      <c r="F675">
        <v>0</v>
      </c>
      <c r="G675">
        <v>7.7558299999999997E-2</v>
      </c>
      <c r="H675">
        <v>1</v>
      </c>
      <c r="I675">
        <v>0</v>
      </c>
    </row>
    <row r="676" spans="1:9" x14ac:dyDescent="0.25">
      <c r="A676" t="s">
        <v>40</v>
      </c>
      <c r="B676">
        <v>1867.1</v>
      </c>
      <c r="C676">
        <v>1865.28</v>
      </c>
      <c r="D676">
        <v>1829.62</v>
      </c>
      <c r="E676">
        <v>1291.6400000000001</v>
      </c>
      <c r="F676">
        <v>0</v>
      </c>
      <c r="G676">
        <v>7.7558299999999997E-2</v>
      </c>
      <c r="H676">
        <v>1</v>
      </c>
      <c r="I676">
        <v>0</v>
      </c>
    </row>
    <row r="677" spans="1:9" x14ac:dyDescent="0.25">
      <c r="A677" t="s">
        <v>40</v>
      </c>
      <c r="B677">
        <v>1867.3</v>
      </c>
      <c r="C677">
        <v>1865.48</v>
      </c>
      <c r="D677">
        <v>1829.92</v>
      </c>
      <c r="E677">
        <v>1291.23</v>
      </c>
      <c r="F677">
        <v>0</v>
      </c>
      <c r="G677">
        <v>7.7558299999999997E-2</v>
      </c>
      <c r="H677">
        <v>1</v>
      </c>
      <c r="I677">
        <v>0</v>
      </c>
    </row>
    <row r="678" spans="1:9" x14ac:dyDescent="0.25">
      <c r="A678" t="s">
        <v>40</v>
      </c>
      <c r="B678">
        <v>1869.13</v>
      </c>
      <c r="C678">
        <v>1867.32</v>
      </c>
      <c r="D678">
        <v>1831.68</v>
      </c>
      <c r="E678">
        <v>1292.43</v>
      </c>
      <c r="F678">
        <v>0</v>
      </c>
      <c r="G678">
        <v>7.7558299999999997E-2</v>
      </c>
      <c r="H678">
        <v>1</v>
      </c>
      <c r="I678">
        <v>0</v>
      </c>
    </row>
    <row r="679" spans="1:9" x14ac:dyDescent="0.25">
      <c r="A679" t="s">
        <v>40</v>
      </c>
      <c r="B679">
        <v>1867.43</v>
      </c>
      <c r="C679">
        <v>1865.68</v>
      </c>
      <c r="D679">
        <v>1830.3</v>
      </c>
      <c r="E679">
        <v>1291.43</v>
      </c>
      <c r="F679">
        <v>0</v>
      </c>
      <c r="G679">
        <v>7.7558299999999997E-2</v>
      </c>
      <c r="H679">
        <v>1</v>
      </c>
      <c r="I679">
        <v>0</v>
      </c>
    </row>
    <row r="680" spans="1:9" x14ac:dyDescent="0.25">
      <c r="A680" t="s">
        <v>40</v>
      </c>
      <c r="B680">
        <v>1869.09</v>
      </c>
      <c r="C680">
        <v>1867.29</v>
      </c>
      <c r="D680">
        <v>1831.79</v>
      </c>
      <c r="E680">
        <v>1291.93</v>
      </c>
      <c r="F680">
        <v>0</v>
      </c>
      <c r="G680">
        <v>7.7558299999999997E-2</v>
      </c>
      <c r="H680">
        <v>1</v>
      </c>
      <c r="I680">
        <v>0</v>
      </c>
    </row>
    <row r="681" spans="1:9" x14ac:dyDescent="0.25">
      <c r="A681" t="s">
        <v>40</v>
      </c>
      <c r="B681">
        <v>1865.81</v>
      </c>
      <c r="C681">
        <v>1863.62</v>
      </c>
      <c r="D681">
        <v>1827.89</v>
      </c>
      <c r="E681">
        <v>1291.8900000000001</v>
      </c>
      <c r="F681">
        <v>0</v>
      </c>
      <c r="G681">
        <v>7.7558299999999997E-2</v>
      </c>
      <c r="H681">
        <v>1</v>
      </c>
      <c r="I681">
        <v>0</v>
      </c>
    </row>
    <row r="682" spans="1:9" x14ac:dyDescent="0.25">
      <c r="A682" t="s">
        <v>40</v>
      </c>
      <c r="B682">
        <v>1865.38</v>
      </c>
      <c r="C682">
        <v>1862.86</v>
      </c>
      <c r="D682">
        <v>1827.26</v>
      </c>
      <c r="E682">
        <v>1292.42</v>
      </c>
      <c r="F682">
        <v>0</v>
      </c>
      <c r="G682">
        <v>7.7558299999999997E-2</v>
      </c>
      <c r="H682">
        <v>1</v>
      </c>
      <c r="I682">
        <v>0</v>
      </c>
    </row>
    <row r="683" spans="1:9" x14ac:dyDescent="0.25">
      <c r="A683" t="s">
        <v>40</v>
      </c>
      <c r="B683">
        <v>1865.84</v>
      </c>
      <c r="C683">
        <v>1864.06</v>
      </c>
      <c r="D683">
        <v>1828.49</v>
      </c>
      <c r="E683">
        <v>1291.5999999999999</v>
      </c>
      <c r="F683">
        <v>0</v>
      </c>
      <c r="G683">
        <v>7.7558299999999997E-2</v>
      </c>
      <c r="H683">
        <v>1</v>
      </c>
      <c r="I683">
        <v>0</v>
      </c>
    </row>
    <row r="684" spans="1:9" x14ac:dyDescent="0.25">
      <c r="A684" t="s">
        <v>40</v>
      </c>
      <c r="B684">
        <v>1868.08</v>
      </c>
      <c r="C684">
        <v>1866.33</v>
      </c>
      <c r="D684">
        <v>1830.71</v>
      </c>
      <c r="E684">
        <v>1292.01</v>
      </c>
      <c r="F684">
        <v>0</v>
      </c>
      <c r="G684">
        <v>7.7558299999999997E-2</v>
      </c>
      <c r="H684">
        <v>1</v>
      </c>
      <c r="I684">
        <v>0</v>
      </c>
    </row>
    <row r="685" spans="1:9" x14ac:dyDescent="0.25">
      <c r="A685" t="s">
        <v>40</v>
      </c>
      <c r="B685">
        <v>1867.71</v>
      </c>
      <c r="C685">
        <v>1865.18</v>
      </c>
      <c r="D685">
        <v>1829.74</v>
      </c>
      <c r="E685">
        <v>1292.1600000000001</v>
      </c>
      <c r="F685">
        <v>0</v>
      </c>
      <c r="G685">
        <v>7.7558299999999997E-2</v>
      </c>
      <c r="H685">
        <v>1</v>
      </c>
      <c r="I685">
        <v>0</v>
      </c>
    </row>
    <row r="686" spans="1:9" x14ac:dyDescent="0.25">
      <c r="A686" t="s">
        <v>40</v>
      </c>
      <c r="B686">
        <v>1864.7</v>
      </c>
      <c r="C686">
        <v>1862.94</v>
      </c>
      <c r="D686">
        <v>1827.44</v>
      </c>
      <c r="E686">
        <v>1292.3</v>
      </c>
      <c r="F686">
        <v>0</v>
      </c>
      <c r="G686">
        <v>7.7558299999999997E-2</v>
      </c>
      <c r="H686">
        <v>1</v>
      </c>
      <c r="I686">
        <v>0</v>
      </c>
    </row>
    <row r="687" spans="1:9" x14ac:dyDescent="0.25">
      <c r="A687" t="s">
        <v>40</v>
      </c>
      <c r="B687">
        <v>1868.79</v>
      </c>
      <c r="C687">
        <v>1867.05</v>
      </c>
      <c r="D687">
        <v>1831.57</v>
      </c>
      <c r="E687">
        <v>1292.24</v>
      </c>
      <c r="F687">
        <v>0</v>
      </c>
      <c r="G687">
        <v>7.7558299999999997E-2</v>
      </c>
      <c r="H687">
        <v>1</v>
      </c>
      <c r="I687">
        <v>0</v>
      </c>
    </row>
    <row r="688" spans="1:9" x14ac:dyDescent="0.25">
      <c r="A688" t="s">
        <v>40</v>
      </c>
      <c r="B688">
        <v>1868.24</v>
      </c>
      <c r="C688">
        <v>1866.44</v>
      </c>
      <c r="D688">
        <v>1830.67</v>
      </c>
      <c r="E688">
        <v>1291.94</v>
      </c>
      <c r="F688">
        <v>0</v>
      </c>
      <c r="G688">
        <v>7.7558299999999997E-2</v>
      </c>
      <c r="H688">
        <v>1</v>
      </c>
      <c r="I688">
        <v>0</v>
      </c>
    </row>
    <row r="689" spans="1:9" x14ac:dyDescent="0.25">
      <c r="A689" t="s">
        <v>40</v>
      </c>
      <c r="B689">
        <v>1870.1</v>
      </c>
      <c r="C689">
        <v>1867.55</v>
      </c>
      <c r="D689">
        <v>1831.78</v>
      </c>
      <c r="E689">
        <v>1292.45</v>
      </c>
      <c r="F689">
        <v>0</v>
      </c>
      <c r="G689">
        <v>7.7558299999999997E-2</v>
      </c>
      <c r="H689">
        <v>1</v>
      </c>
      <c r="I689">
        <v>0</v>
      </c>
    </row>
    <row r="690" spans="1:9" x14ac:dyDescent="0.25">
      <c r="A690" t="s">
        <v>40</v>
      </c>
      <c r="B690">
        <v>1867.47</v>
      </c>
      <c r="C690">
        <v>1865.61</v>
      </c>
      <c r="D690">
        <v>1830.18</v>
      </c>
      <c r="E690">
        <v>1292.24</v>
      </c>
      <c r="F690">
        <v>0</v>
      </c>
      <c r="G690">
        <v>7.7558299999999997E-2</v>
      </c>
      <c r="H690">
        <v>1</v>
      </c>
      <c r="I690">
        <v>0</v>
      </c>
    </row>
    <row r="691" spans="1:9" x14ac:dyDescent="0.25">
      <c r="A691" t="s">
        <v>40</v>
      </c>
      <c r="B691">
        <v>1867.03</v>
      </c>
      <c r="C691">
        <v>1864.8</v>
      </c>
      <c r="D691">
        <v>1829.11</v>
      </c>
      <c r="E691">
        <v>1292.4000000000001</v>
      </c>
      <c r="F691">
        <v>0</v>
      </c>
      <c r="G691">
        <v>7.7558299999999997E-2</v>
      </c>
      <c r="H691">
        <v>1</v>
      </c>
      <c r="I691">
        <v>0</v>
      </c>
    </row>
    <row r="692" spans="1:9" x14ac:dyDescent="0.25">
      <c r="A692" t="s">
        <v>40</v>
      </c>
      <c r="B692">
        <v>1865.2</v>
      </c>
      <c r="C692">
        <v>1863.34</v>
      </c>
      <c r="D692">
        <v>1827.73</v>
      </c>
      <c r="E692">
        <v>1292.4100000000001</v>
      </c>
      <c r="F692">
        <v>0</v>
      </c>
      <c r="G692">
        <v>7.7558299999999997E-2</v>
      </c>
      <c r="H692">
        <v>1</v>
      </c>
      <c r="I692">
        <v>0</v>
      </c>
    </row>
    <row r="693" spans="1:9" x14ac:dyDescent="0.25">
      <c r="A693" t="s">
        <v>40</v>
      </c>
      <c r="B693">
        <v>1869.45</v>
      </c>
      <c r="C693">
        <v>1866.88</v>
      </c>
      <c r="D693">
        <v>1831.16</v>
      </c>
      <c r="E693">
        <v>1292.8499999999999</v>
      </c>
      <c r="F693">
        <v>0</v>
      </c>
      <c r="G693">
        <v>7.7558299999999997E-2</v>
      </c>
      <c r="H693">
        <v>1</v>
      </c>
      <c r="I693">
        <v>0</v>
      </c>
    </row>
    <row r="694" spans="1:9" x14ac:dyDescent="0.25">
      <c r="A694" t="s">
        <v>40</v>
      </c>
      <c r="B694">
        <v>1869.34</v>
      </c>
      <c r="C694">
        <v>1867.21</v>
      </c>
      <c r="D694">
        <v>1831.67</v>
      </c>
      <c r="E694">
        <v>1292.5999999999999</v>
      </c>
      <c r="F694">
        <v>0</v>
      </c>
      <c r="G694">
        <v>7.7558299999999997E-2</v>
      </c>
      <c r="H694">
        <v>1</v>
      </c>
      <c r="I694">
        <v>0</v>
      </c>
    </row>
    <row r="695" spans="1:9" x14ac:dyDescent="0.25">
      <c r="A695" t="s">
        <v>40</v>
      </c>
      <c r="B695">
        <v>1868.07</v>
      </c>
      <c r="C695">
        <v>1865.55</v>
      </c>
      <c r="D695">
        <v>1830.06</v>
      </c>
      <c r="E695">
        <v>1292.3</v>
      </c>
      <c r="F695">
        <v>0</v>
      </c>
      <c r="G695">
        <v>7.7558299999999997E-2</v>
      </c>
      <c r="H695">
        <v>1</v>
      </c>
      <c r="I695">
        <v>0</v>
      </c>
    </row>
    <row r="696" spans="1:9" x14ac:dyDescent="0.25">
      <c r="A696" t="s">
        <v>40</v>
      </c>
      <c r="B696">
        <v>1867.33</v>
      </c>
      <c r="C696">
        <v>1864.82</v>
      </c>
      <c r="D696">
        <v>1829.28</v>
      </c>
      <c r="E696">
        <v>1292.69</v>
      </c>
      <c r="F696">
        <v>0</v>
      </c>
      <c r="G696">
        <v>7.7558299999999997E-2</v>
      </c>
      <c r="H696">
        <v>1</v>
      </c>
      <c r="I696">
        <v>0</v>
      </c>
    </row>
    <row r="697" spans="1:9" x14ac:dyDescent="0.25">
      <c r="A697" t="s">
        <v>40</v>
      </c>
      <c r="B697">
        <v>1870.29</v>
      </c>
      <c r="C697">
        <v>1868.51</v>
      </c>
      <c r="D697">
        <v>1833.17</v>
      </c>
      <c r="E697">
        <v>1292.97</v>
      </c>
      <c r="F697">
        <v>0</v>
      </c>
      <c r="G697">
        <v>7.7558299999999997E-2</v>
      </c>
      <c r="H697">
        <v>1</v>
      </c>
      <c r="I697">
        <v>0</v>
      </c>
    </row>
    <row r="698" spans="1:9" x14ac:dyDescent="0.25">
      <c r="A698" t="s">
        <v>40</v>
      </c>
      <c r="B698">
        <v>1870.18</v>
      </c>
      <c r="C698">
        <v>1867.68</v>
      </c>
      <c r="D698">
        <v>1831.96</v>
      </c>
      <c r="E698">
        <v>1292.8900000000001</v>
      </c>
      <c r="F698">
        <v>0</v>
      </c>
      <c r="G698">
        <v>7.7558299999999997E-2</v>
      </c>
      <c r="H698">
        <v>1</v>
      </c>
      <c r="I698">
        <v>0</v>
      </c>
    </row>
    <row r="699" spans="1:9" x14ac:dyDescent="0.25">
      <c r="A699" t="s">
        <v>40</v>
      </c>
      <c r="B699">
        <v>1868.85</v>
      </c>
      <c r="C699">
        <v>1867.03</v>
      </c>
      <c r="D699">
        <v>1831.36</v>
      </c>
      <c r="E699">
        <v>1293.1300000000001</v>
      </c>
      <c r="F699">
        <v>0</v>
      </c>
      <c r="G699">
        <v>7.7558299999999997E-2</v>
      </c>
      <c r="H699">
        <v>1</v>
      </c>
      <c r="I699">
        <v>0</v>
      </c>
    </row>
    <row r="700" spans="1:9" x14ac:dyDescent="0.25">
      <c r="A700" t="s">
        <v>40</v>
      </c>
      <c r="B700">
        <v>1870.8</v>
      </c>
      <c r="C700">
        <v>1868.33</v>
      </c>
      <c r="D700">
        <v>1832.57</v>
      </c>
      <c r="E700">
        <v>1293.1199999999999</v>
      </c>
      <c r="F700">
        <v>0</v>
      </c>
      <c r="G700">
        <v>7.7558299999999997E-2</v>
      </c>
      <c r="H700">
        <v>1</v>
      </c>
      <c r="I700">
        <v>0</v>
      </c>
    </row>
    <row r="701" spans="1:9" x14ac:dyDescent="0.25">
      <c r="A701" t="s">
        <v>40</v>
      </c>
      <c r="B701">
        <v>1867.3</v>
      </c>
      <c r="C701">
        <v>1864.78</v>
      </c>
      <c r="D701">
        <v>1829.25</v>
      </c>
      <c r="E701">
        <v>1292.57</v>
      </c>
      <c r="F701">
        <v>0</v>
      </c>
      <c r="G701">
        <v>7.7558299999999997E-2</v>
      </c>
      <c r="H701">
        <v>1</v>
      </c>
      <c r="I701">
        <v>0</v>
      </c>
    </row>
    <row r="702" spans="1:9" x14ac:dyDescent="0.25">
      <c r="A702" t="s">
        <v>40</v>
      </c>
      <c r="B702">
        <v>1868.25</v>
      </c>
      <c r="C702">
        <v>1865.77</v>
      </c>
      <c r="D702">
        <v>1830.33</v>
      </c>
      <c r="E702">
        <v>1292.28</v>
      </c>
      <c r="F702">
        <v>0</v>
      </c>
      <c r="G702">
        <v>7.7558299999999997E-2</v>
      </c>
      <c r="H702">
        <v>1</v>
      </c>
      <c r="I702">
        <v>0</v>
      </c>
    </row>
    <row r="703" spans="1:9" x14ac:dyDescent="0.25">
      <c r="A703" t="s">
        <v>40</v>
      </c>
      <c r="B703">
        <v>1868.02</v>
      </c>
      <c r="C703">
        <v>1866.25</v>
      </c>
      <c r="D703">
        <v>1830.87</v>
      </c>
      <c r="E703">
        <v>1292.54</v>
      </c>
      <c r="F703">
        <v>0</v>
      </c>
      <c r="G703">
        <v>7.7558299999999997E-2</v>
      </c>
      <c r="H703">
        <v>1</v>
      </c>
      <c r="I703">
        <v>0</v>
      </c>
    </row>
    <row r="704" spans="1:9" x14ac:dyDescent="0.25">
      <c r="A704" t="s">
        <v>40</v>
      </c>
      <c r="B704">
        <v>1865.72</v>
      </c>
      <c r="C704">
        <v>1863.2</v>
      </c>
      <c r="D704">
        <v>1827.65</v>
      </c>
      <c r="E704">
        <v>1292.24</v>
      </c>
      <c r="F704">
        <v>0</v>
      </c>
      <c r="G704">
        <v>7.7558299999999997E-2</v>
      </c>
      <c r="H704">
        <v>1</v>
      </c>
      <c r="I704">
        <v>0</v>
      </c>
    </row>
    <row r="705" spans="1:9" x14ac:dyDescent="0.25">
      <c r="A705" t="s">
        <v>40</v>
      </c>
      <c r="B705">
        <v>1865.18</v>
      </c>
      <c r="C705">
        <v>1863.38</v>
      </c>
      <c r="D705">
        <v>1827.71</v>
      </c>
      <c r="E705">
        <v>1292.03</v>
      </c>
      <c r="F705">
        <v>0</v>
      </c>
      <c r="G705">
        <v>7.7558299999999997E-2</v>
      </c>
      <c r="H705">
        <v>1</v>
      </c>
      <c r="I705">
        <v>0</v>
      </c>
    </row>
    <row r="706" spans="1:9" x14ac:dyDescent="0.25">
      <c r="A706" t="s">
        <v>40</v>
      </c>
      <c r="B706">
        <v>1864.31</v>
      </c>
      <c r="C706">
        <v>1862.53</v>
      </c>
      <c r="D706">
        <v>1826.99</v>
      </c>
      <c r="E706">
        <v>1291.67</v>
      </c>
      <c r="F706">
        <v>0</v>
      </c>
      <c r="G706">
        <v>7.7558299999999997E-2</v>
      </c>
      <c r="H706">
        <v>1</v>
      </c>
      <c r="I706">
        <v>0</v>
      </c>
    </row>
    <row r="707" spans="1:9" x14ac:dyDescent="0.25">
      <c r="A707" t="s">
        <v>40</v>
      </c>
      <c r="B707">
        <v>1867.11</v>
      </c>
      <c r="C707">
        <v>1864.62</v>
      </c>
      <c r="D707">
        <v>1829</v>
      </c>
      <c r="E707">
        <v>1291.6500000000001</v>
      </c>
      <c r="F707">
        <v>0</v>
      </c>
      <c r="G707">
        <v>7.7558299999999997E-2</v>
      </c>
      <c r="H707">
        <v>1</v>
      </c>
      <c r="I707">
        <v>0</v>
      </c>
    </row>
    <row r="708" spans="1:9" x14ac:dyDescent="0.25">
      <c r="A708" t="s">
        <v>40</v>
      </c>
      <c r="B708">
        <v>1865.15</v>
      </c>
      <c r="C708">
        <v>1862.64</v>
      </c>
      <c r="D708">
        <v>1827.23</v>
      </c>
      <c r="E708">
        <v>1291.32</v>
      </c>
      <c r="F708">
        <v>0</v>
      </c>
      <c r="G708">
        <v>7.7558299999999997E-2</v>
      </c>
      <c r="H708">
        <v>1</v>
      </c>
      <c r="I708">
        <v>0</v>
      </c>
    </row>
    <row r="709" spans="1:9" x14ac:dyDescent="0.25">
      <c r="A709" t="s">
        <v>40</v>
      </c>
      <c r="B709">
        <v>1868.18</v>
      </c>
      <c r="C709">
        <v>1866.38</v>
      </c>
      <c r="D709">
        <v>1830.94</v>
      </c>
      <c r="E709">
        <v>1291.54</v>
      </c>
      <c r="F709">
        <v>0</v>
      </c>
      <c r="G709">
        <v>7.7558299999999997E-2</v>
      </c>
      <c r="H709">
        <v>1</v>
      </c>
      <c r="I709">
        <v>0</v>
      </c>
    </row>
    <row r="710" spans="1:9" x14ac:dyDescent="0.25">
      <c r="A710" t="s">
        <v>40</v>
      </c>
      <c r="B710">
        <v>1868.41</v>
      </c>
      <c r="C710">
        <v>1865.86</v>
      </c>
      <c r="D710">
        <v>1830.34</v>
      </c>
      <c r="E710">
        <v>1290.8800000000001</v>
      </c>
      <c r="F710">
        <v>0</v>
      </c>
      <c r="G710">
        <v>7.7558299999999997E-2</v>
      </c>
      <c r="H710">
        <v>1</v>
      </c>
      <c r="I710">
        <v>0</v>
      </c>
    </row>
    <row r="711" spans="1:9" x14ac:dyDescent="0.25">
      <c r="A711" t="s">
        <v>40</v>
      </c>
      <c r="B711">
        <v>1868.42</v>
      </c>
      <c r="C711">
        <v>1865.88</v>
      </c>
      <c r="D711">
        <v>1830.29</v>
      </c>
      <c r="E711">
        <v>1291.68</v>
      </c>
      <c r="F711">
        <v>0</v>
      </c>
      <c r="G711">
        <v>7.7558299999999997E-2</v>
      </c>
      <c r="H711">
        <v>1</v>
      </c>
      <c r="I711">
        <v>0</v>
      </c>
    </row>
    <row r="712" spans="1:9" x14ac:dyDescent="0.25">
      <c r="A712" t="s">
        <v>40</v>
      </c>
      <c r="B712">
        <v>1864.63</v>
      </c>
      <c r="C712">
        <v>1862.79</v>
      </c>
      <c r="D712">
        <v>1827.26</v>
      </c>
      <c r="E712">
        <v>1291.45</v>
      </c>
      <c r="F712">
        <v>0</v>
      </c>
      <c r="G712">
        <v>7.7558299999999997E-2</v>
      </c>
      <c r="H712">
        <v>1</v>
      </c>
      <c r="I712">
        <v>0</v>
      </c>
    </row>
    <row r="713" spans="1:9" x14ac:dyDescent="0.25">
      <c r="A713" t="s">
        <v>40</v>
      </c>
      <c r="B713">
        <v>1866.3</v>
      </c>
      <c r="C713">
        <v>1864.48</v>
      </c>
      <c r="D713">
        <v>1828.77</v>
      </c>
      <c r="E713">
        <v>1291.5999999999999</v>
      </c>
      <c r="F713">
        <v>0</v>
      </c>
      <c r="G713">
        <v>7.7558299999999997E-2</v>
      </c>
      <c r="H713">
        <v>1</v>
      </c>
      <c r="I713">
        <v>0</v>
      </c>
    </row>
    <row r="714" spans="1:9" x14ac:dyDescent="0.25">
      <c r="A714" t="s">
        <v>40</v>
      </c>
      <c r="B714">
        <v>1868.65</v>
      </c>
      <c r="C714">
        <v>1866.11</v>
      </c>
      <c r="D714">
        <v>1830.72</v>
      </c>
      <c r="E714">
        <v>1291.8499999999999</v>
      </c>
      <c r="F714">
        <v>0</v>
      </c>
      <c r="G714">
        <v>7.7558299999999997E-2</v>
      </c>
      <c r="H714">
        <v>1</v>
      </c>
      <c r="I714">
        <v>0</v>
      </c>
    </row>
    <row r="715" spans="1:9" x14ac:dyDescent="0.25">
      <c r="A715" t="s">
        <v>40</v>
      </c>
      <c r="B715">
        <v>1866.56</v>
      </c>
      <c r="C715">
        <v>1864.03</v>
      </c>
      <c r="D715">
        <v>1828.7</v>
      </c>
      <c r="E715">
        <v>1291.98</v>
      </c>
      <c r="F715">
        <v>0</v>
      </c>
      <c r="G715">
        <v>7.7558299999999997E-2</v>
      </c>
      <c r="H715">
        <v>1</v>
      </c>
      <c r="I715">
        <v>0</v>
      </c>
    </row>
    <row r="716" spans="1:9" x14ac:dyDescent="0.25">
      <c r="A716" t="s">
        <v>40</v>
      </c>
      <c r="B716">
        <v>1866.19</v>
      </c>
      <c r="C716">
        <v>1864.4</v>
      </c>
      <c r="D716">
        <v>1828.95</v>
      </c>
      <c r="E716">
        <v>1292.3499999999999</v>
      </c>
      <c r="F716">
        <v>0</v>
      </c>
      <c r="G716">
        <v>7.7558299999999997E-2</v>
      </c>
      <c r="H716">
        <v>1</v>
      </c>
      <c r="I716">
        <v>0</v>
      </c>
    </row>
    <row r="717" spans="1:9" x14ac:dyDescent="0.25">
      <c r="A717" t="s">
        <v>40</v>
      </c>
      <c r="B717">
        <v>1868.49</v>
      </c>
      <c r="C717">
        <v>1865.97</v>
      </c>
      <c r="D717">
        <v>1830.3</v>
      </c>
      <c r="E717">
        <v>1292.32</v>
      </c>
      <c r="F717">
        <v>0</v>
      </c>
      <c r="G717">
        <v>7.7558299999999997E-2</v>
      </c>
      <c r="H717">
        <v>1</v>
      </c>
      <c r="I717">
        <v>0</v>
      </c>
    </row>
    <row r="718" spans="1:9" x14ac:dyDescent="0.25">
      <c r="A718" t="s">
        <v>40</v>
      </c>
      <c r="B718">
        <v>1865.13</v>
      </c>
      <c r="C718">
        <v>1862.62</v>
      </c>
      <c r="D718">
        <v>1826.93</v>
      </c>
      <c r="E718">
        <v>1291.78</v>
      </c>
      <c r="F718">
        <v>0</v>
      </c>
      <c r="G718">
        <v>7.7558299999999997E-2</v>
      </c>
      <c r="H718">
        <v>1</v>
      </c>
      <c r="I718">
        <v>0</v>
      </c>
    </row>
    <row r="719" spans="1:9" x14ac:dyDescent="0.25">
      <c r="A719" t="s">
        <v>40</v>
      </c>
      <c r="B719">
        <v>1866.69</v>
      </c>
      <c r="C719">
        <v>1864.85</v>
      </c>
      <c r="D719">
        <v>1829.26</v>
      </c>
      <c r="E719">
        <v>1292.8499999999999</v>
      </c>
      <c r="F719">
        <v>0</v>
      </c>
      <c r="G719">
        <v>7.7558299999999997E-2</v>
      </c>
      <c r="H719">
        <v>1</v>
      </c>
      <c r="I719">
        <v>0</v>
      </c>
    </row>
    <row r="720" spans="1:9" x14ac:dyDescent="0.25">
      <c r="A720" t="s">
        <v>40</v>
      </c>
      <c r="B720">
        <v>1867.6</v>
      </c>
      <c r="C720">
        <v>1865.84</v>
      </c>
      <c r="D720">
        <v>1830.39</v>
      </c>
      <c r="E720">
        <v>1292.3800000000001</v>
      </c>
      <c r="F720">
        <v>0</v>
      </c>
      <c r="G720">
        <v>7.7558299999999997E-2</v>
      </c>
      <c r="H720">
        <v>1</v>
      </c>
      <c r="I720">
        <v>0</v>
      </c>
    </row>
    <row r="721" spans="1:25" x14ac:dyDescent="0.25">
      <c r="A721" t="s">
        <v>40</v>
      </c>
      <c r="B721">
        <v>1866.8</v>
      </c>
      <c r="C721">
        <v>1865.04</v>
      </c>
      <c r="D721">
        <v>1829.63</v>
      </c>
      <c r="E721">
        <v>1292.1199999999999</v>
      </c>
      <c r="F721">
        <v>0</v>
      </c>
      <c r="G721">
        <v>7.7558299999999997E-2</v>
      </c>
      <c r="H721">
        <v>1</v>
      </c>
      <c r="I721">
        <v>0</v>
      </c>
    </row>
    <row r="722" spans="1:25" x14ac:dyDescent="0.25">
      <c r="A722" t="s">
        <v>40</v>
      </c>
      <c r="B722">
        <v>1867.35</v>
      </c>
      <c r="C722">
        <v>1865.54</v>
      </c>
      <c r="D722">
        <v>1830.05</v>
      </c>
      <c r="E722">
        <v>1291.0899999999999</v>
      </c>
      <c r="F722">
        <v>0</v>
      </c>
      <c r="G722">
        <v>7.7558299999999997E-2</v>
      </c>
      <c r="H722">
        <v>1</v>
      </c>
      <c r="I722">
        <v>0</v>
      </c>
    </row>
    <row r="723" spans="1:25" x14ac:dyDescent="0.25">
      <c r="A723" t="s">
        <v>40</v>
      </c>
      <c r="B723">
        <v>1870.07</v>
      </c>
      <c r="C723">
        <v>1868.23</v>
      </c>
      <c r="D723">
        <v>1832.65</v>
      </c>
      <c r="E723">
        <v>1291.9100000000001</v>
      </c>
      <c r="F723">
        <v>0</v>
      </c>
      <c r="G723">
        <v>7.7558299999999997E-2</v>
      </c>
      <c r="H723">
        <v>1</v>
      </c>
      <c r="I723">
        <v>0</v>
      </c>
    </row>
    <row r="724" spans="1:25" x14ac:dyDescent="0.25">
      <c r="A724" t="s">
        <v>40</v>
      </c>
      <c r="B724">
        <v>1867.1</v>
      </c>
      <c r="C724">
        <v>1864.91</v>
      </c>
      <c r="D724">
        <v>1829.4</v>
      </c>
      <c r="E724">
        <v>1292.06</v>
      </c>
      <c r="F724">
        <v>0</v>
      </c>
      <c r="G724">
        <v>7.7558299999999997E-2</v>
      </c>
      <c r="H724">
        <v>1</v>
      </c>
      <c r="I724">
        <v>0</v>
      </c>
    </row>
    <row r="725" spans="1:25" x14ac:dyDescent="0.25">
      <c r="A725" t="s">
        <v>40</v>
      </c>
      <c r="B725">
        <v>1868.04</v>
      </c>
      <c r="C725">
        <v>1866.21</v>
      </c>
      <c r="D725">
        <v>1830.49</v>
      </c>
      <c r="E725">
        <v>1291.5899999999999</v>
      </c>
      <c r="F725">
        <v>0</v>
      </c>
      <c r="G725">
        <v>7.7558299999999997E-2</v>
      </c>
      <c r="H725">
        <v>1</v>
      </c>
      <c r="I725">
        <v>0</v>
      </c>
    </row>
    <row r="726" spans="1:25" x14ac:dyDescent="0.25">
      <c r="A726" t="s">
        <v>40</v>
      </c>
      <c r="B726">
        <v>1867.34</v>
      </c>
      <c r="C726">
        <v>1864.84</v>
      </c>
      <c r="D726">
        <v>1829.26</v>
      </c>
      <c r="E726">
        <v>1291.72</v>
      </c>
      <c r="F726">
        <v>0</v>
      </c>
      <c r="G726">
        <v>7.7558299999999997E-2</v>
      </c>
      <c r="H726">
        <v>1</v>
      </c>
      <c r="I726">
        <v>0</v>
      </c>
    </row>
    <row r="727" spans="1:25" x14ac:dyDescent="0.25">
      <c r="A727" t="s">
        <v>40</v>
      </c>
      <c r="B727">
        <v>1868.34</v>
      </c>
      <c r="C727">
        <v>1866.56</v>
      </c>
      <c r="D727">
        <v>1831.12</v>
      </c>
      <c r="E727">
        <v>1291.93</v>
      </c>
      <c r="F727">
        <v>0</v>
      </c>
      <c r="G727">
        <v>7.7558299999999997E-2</v>
      </c>
      <c r="H727">
        <v>1</v>
      </c>
      <c r="I727">
        <v>0</v>
      </c>
      <c r="R727" t="s">
        <v>69</v>
      </c>
      <c r="U727" t="s">
        <v>68</v>
      </c>
      <c r="X727" t="s">
        <v>66</v>
      </c>
    </row>
    <row r="728" spans="1:25" x14ac:dyDescent="0.25">
      <c r="A728" t="s">
        <v>40</v>
      </c>
      <c r="B728">
        <v>1867.59</v>
      </c>
      <c r="C728">
        <v>1865.83</v>
      </c>
      <c r="D728">
        <v>1830.32</v>
      </c>
      <c r="E728">
        <v>1292.31</v>
      </c>
      <c r="F728">
        <v>0</v>
      </c>
      <c r="G728">
        <v>7.7558299999999997E-2</v>
      </c>
      <c r="H728">
        <v>1</v>
      </c>
      <c r="I728">
        <v>0</v>
      </c>
      <c r="R728">
        <f>AVERAGE(B679:B728)</f>
        <v>1867.4820000000007</v>
      </c>
      <c r="S728">
        <f>AVERAGE(C679:C728)</f>
        <v>1865.3659999999995</v>
      </c>
      <c r="U728">
        <f>_xlfn.VAR.P(B679:B728)</f>
        <v>2.5425919999999347</v>
      </c>
      <c r="V728">
        <f>_xlfn.VAR.P(C679:C728)</f>
        <v>2.5100400000000165</v>
      </c>
      <c r="X728">
        <f>1.96*SQRT(U728)/50</f>
        <v>6.2506388240562261E-2</v>
      </c>
      <c r="Y728">
        <f>1.96*SQRT(V728)/50</f>
        <v>6.210497456403976E-2</v>
      </c>
    </row>
    <row r="729" spans="1:25" x14ac:dyDescent="0.25">
      <c r="A729" t="s">
        <v>40</v>
      </c>
      <c r="B729">
        <v>93378.617868999994</v>
      </c>
      <c r="C729" t="s">
        <v>36</v>
      </c>
      <c r="U729" t="s">
        <v>82</v>
      </c>
    </row>
    <row r="730" spans="1:25" x14ac:dyDescent="0.25">
      <c r="A730" t="s">
        <v>98</v>
      </c>
      <c r="B730">
        <v>1479.26</v>
      </c>
      <c r="C730">
        <v>1462.55</v>
      </c>
      <c r="D730">
        <v>1427.04</v>
      </c>
      <c r="E730">
        <v>439.15100000000001</v>
      </c>
      <c r="F730">
        <v>0</v>
      </c>
      <c r="G730">
        <v>5.3915999999999999E-2</v>
      </c>
      <c r="H730">
        <v>0.95917699999999995</v>
      </c>
      <c r="I730">
        <v>0</v>
      </c>
      <c r="U730">
        <f>_xlfn.STDEV.P(B679:B728)</f>
        <v>1.5945507204225065</v>
      </c>
      <c r="V730">
        <f>_xlfn.STDEV.P(C679:C728)</f>
        <v>1.5843105756132592</v>
      </c>
    </row>
    <row r="731" spans="1:25" x14ac:dyDescent="0.25">
      <c r="A731" t="s">
        <v>98</v>
      </c>
      <c r="B731">
        <v>1478.89</v>
      </c>
      <c r="C731">
        <v>1461.53</v>
      </c>
      <c r="D731">
        <v>1425.95</v>
      </c>
      <c r="E731">
        <v>438.786</v>
      </c>
      <c r="F731">
        <v>0</v>
      </c>
      <c r="G731">
        <v>5.3909800000000001E-2</v>
      </c>
      <c r="H731">
        <v>0.95853999999999995</v>
      </c>
      <c r="I731">
        <v>0</v>
      </c>
    </row>
    <row r="732" spans="1:25" x14ac:dyDescent="0.25">
      <c r="A732" t="s">
        <v>98</v>
      </c>
      <c r="B732">
        <v>1479.87</v>
      </c>
      <c r="C732">
        <v>1463.03</v>
      </c>
      <c r="D732">
        <v>1427.3</v>
      </c>
      <c r="E732">
        <v>439.52800000000002</v>
      </c>
      <c r="F732">
        <v>0</v>
      </c>
      <c r="G732">
        <v>2.9048999999999998E-2</v>
      </c>
      <c r="H732">
        <v>0.95922600000000002</v>
      </c>
      <c r="I732">
        <v>0</v>
      </c>
    </row>
    <row r="733" spans="1:25" x14ac:dyDescent="0.25">
      <c r="A733" t="s">
        <v>98</v>
      </c>
      <c r="B733">
        <v>1479.36</v>
      </c>
      <c r="C733">
        <v>1461.64</v>
      </c>
      <c r="D733">
        <v>1426.16</v>
      </c>
      <c r="E733">
        <v>438.577</v>
      </c>
      <c r="F733">
        <v>0</v>
      </c>
      <c r="G733">
        <v>4.2954800000000001E-2</v>
      </c>
      <c r="H733">
        <v>0.95879199999999998</v>
      </c>
      <c r="I733">
        <v>0</v>
      </c>
    </row>
    <row r="734" spans="1:25" x14ac:dyDescent="0.25">
      <c r="A734" t="s">
        <v>98</v>
      </c>
      <c r="B734">
        <v>1479.54</v>
      </c>
      <c r="C734">
        <v>1462.09</v>
      </c>
      <c r="D734">
        <v>1426.8</v>
      </c>
      <c r="E734">
        <v>439.37900000000002</v>
      </c>
      <c r="F734">
        <v>0</v>
      </c>
      <c r="G734">
        <v>5.3909499999999999E-2</v>
      </c>
      <c r="H734">
        <v>0.95922600000000002</v>
      </c>
      <c r="I734">
        <v>0</v>
      </c>
    </row>
    <row r="735" spans="1:25" x14ac:dyDescent="0.25">
      <c r="A735" t="s">
        <v>98</v>
      </c>
      <c r="B735">
        <v>1477.68</v>
      </c>
      <c r="C735">
        <v>1460.75</v>
      </c>
      <c r="D735">
        <v>1425.34</v>
      </c>
      <c r="E735">
        <v>438.90499999999997</v>
      </c>
      <c r="F735">
        <v>0</v>
      </c>
      <c r="G735">
        <v>2.9403200000000001E-2</v>
      </c>
      <c r="H735">
        <v>0.95906599999999997</v>
      </c>
      <c r="I735">
        <v>0</v>
      </c>
    </row>
    <row r="736" spans="1:25" x14ac:dyDescent="0.25">
      <c r="A736" t="s">
        <v>98</v>
      </c>
      <c r="B736">
        <v>1477.53</v>
      </c>
      <c r="C736">
        <v>1460.79</v>
      </c>
      <c r="D736">
        <v>1425.39</v>
      </c>
      <c r="E736">
        <v>439.07799999999997</v>
      </c>
      <c r="F736">
        <v>0</v>
      </c>
      <c r="G736">
        <v>3.6307300000000001E-2</v>
      </c>
      <c r="H736">
        <v>0.95922300000000005</v>
      </c>
      <c r="I736">
        <v>1</v>
      </c>
    </row>
    <row r="737" spans="1:9" x14ac:dyDescent="0.25">
      <c r="A737" t="s">
        <v>98</v>
      </c>
      <c r="B737">
        <v>1479.97</v>
      </c>
      <c r="C737">
        <v>1462.67</v>
      </c>
      <c r="D737">
        <v>1427.03</v>
      </c>
      <c r="E737">
        <v>439.14</v>
      </c>
      <c r="F737">
        <v>0</v>
      </c>
      <c r="G737">
        <v>4.6606099999999998E-2</v>
      </c>
      <c r="H737">
        <v>0.95922700000000005</v>
      </c>
      <c r="I737">
        <v>0</v>
      </c>
    </row>
    <row r="738" spans="1:9" x14ac:dyDescent="0.25">
      <c r="A738" t="s">
        <v>98</v>
      </c>
      <c r="B738">
        <v>1478.07</v>
      </c>
      <c r="C738">
        <v>1460.61</v>
      </c>
      <c r="D738">
        <v>1425.24</v>
      </c>
      <c r="E738">
        <v>438.72800000000001</v>
      </c>
      <c r="F738">
        <v>0</v>
      </c>
      <c r="G738">
        <v>4.5241099999999999E-2</v>
      </c>
      <c r="H738">
        <v>0.95804999999999996</v>
      </c>
      <c r="I738">
        <v>0</v>
      </c>
    </row>
    <row r="739" spans="1:9" x14ac:dyDescent="0.25">
      <c r="A739" t="s">
        <v>98</v>
      </c>
      <c r="B739">
        <v>1480.64</v>
      </c>
      <c r="C739">
        <v>1463</v>
      </c>
      <c r="D739">
        <v>1427.55</v>
      </c>
      <c r="E739">
        <v>439.47300000000001</v>
      </c>
      <c r="F739">
        <v>0</v>
      </c>
      <c r="G739">
        <v>3.4701299999999997E-2</v>
      </c>
      <c r="H739">
        <v>0.95912299999999995</v>
      </c>
      <c r="I739">
        <v>0</v>
      </c>
    </row>
    <row r="740" spans="1:9" x14ac:dyDescent="0.25">
      <c r="A740" t="s">
        <v>98</v>
      </c>
      <c r="B740">
        <v>1477.41</v>
      </c>
      <c r="C740">
        <v>1460.63</v>
      </c>
      <c r="D740">
        <v>1425.37</v>
      </c>
      <c r="E740">
        <v>439.04199999999997</v>
      </c>
      <c r="F740">
        <v>0</v>
      </c>
      <c r="G740">
        <v>2.9492500000000001E-2</v>
      </c>
      <c r="H740">
        <v>0.95921199999999995</v>
      </c>
      <c r="I740">
        <v>0</v>
      </c>
    </row>
    <row r="741" spans="1:9" x14ac:dyDescent="0.25">
      <c r="A741" t="s">
        <v>98</v>
      </c>
      <c r="B741">
        <v>1479.18</v>
      </c>
      <c r="C741">
        <v>1461.54</v>
      </c>
      <c r="D741">
        <v>1426.12</v>
      </c>
      <c r="E741">
        <v>439.185</v>
      </c>
      <c r="F741">
        <v>0</v>
      </c>
      <c r="G741">
        <v>2.9435300000000001E-2</v>
      </c>
      <c r="H741">
        <v>0.95873699999999995</v>
      </c>
      <c r="I741">
        <v>0</v>
      </c>
    </row>
    <row r="742" spans="1:9" x14ac:dyDescent="0.25">
      <c r="A742" t="s">
        <v>98</v>
      </c>
      <c r="B742">
        <v>1479.43</v>
      </c>
      <c r="C742">
        <v>1462.64</v>
      </c>
      <c r="D742">
        <v>1427.22</v>
      </c>
      <c r="E742">
        <v>439.10599999999999</v>
      </c>
      <c r="F742">
        <v>0</v>
      </c>
      <c r="G742">
        <v>5.3912000000000002E-2</v>
      </c>
      <c r="H742">
        <v>0.95873399999999998</v>
      </c>
      <c r="I742">
        <v>0</v>
      </c>
    </row>
    <row r="743" spans="1:9" x14ac:dyDescent="0.25">
      <c r="A743" t="s">
        <v>98</v>
      </c>
      <c r="B743">
        <v>1478.71</v>
      </c>
      <c r="C743">
        <v>1461.09</v>
      </c>
      <c r="D743">
        <v>1425.65</v>
      </c>
      <c r="E743">
        <v>439.26100000000002</v>
      </c>
      <c r="F743">
        <v>0</v>
      </c>
      <c r="G743">
        <v>5.1498500000000003E-2</v>
      </c>
      <c r="H743">
        <v>0.95913700000000002</v>
      </c>
      <c r="I743">
        <v>0</v>
      </c>
    </row>
    <row r="744" spans="1:9" x14ac:dyDescent="0.25">
      <c r="A744" t="s">
        <v>98</v>
      </c>
      <c r="B744">
        <v>1480.07</v>
      </c>
      <c r="C744">
        <v>1462.64</v>
      </c>
      <c r="D744">
        <v>1427.1</v>
      </c>
      <c r="E744">
        <v>438.976</v>
      </c>
      <c r="F744">
        <v>0</v>
      </c>
      <c r="G744">
        <v>5.3913999999999997E-2</v>
      </c>
      <c r="H744">
        <v>0.95922700000000005</v>
      </c>
      <c r="I744">
        <v>0</v>
      </c>
    </row>
    <row r="745" spans="1:9" x14ac:dyDescent="0.25">
      <c r="A745" t="s">
        <v>98</v>
      </c>
      <c r="B745">
        <v>1479.35</v>
      </c>
      <c r="C745">
        <v>1462.46</v>
      </c>
      <c r="D745">
        <v>1427.1</v>
      </c>
      <c r="E745">
        <v>439.51</v>
      </c>
      <c r="F745">
        <v>0</v>
      </c>
      <c r="G745">
        <v>2.90802E-2</v>
      </c>
      <c r="H745">
        <v>0.95352099999999995</v>
      </c>
      <c r="I745">
        <v>0</v>
      </c>
    </row>
    <row r="746" spans="1:9" x14ac:dyDescent="0.25">
      <c r="A746" t="s">
        <v>98</v>
      </c>
      <c r="B746">
        <v>1479.81</v>
      </c>
      <c r="C746">
        <v>1463.05</v>
      </c>
      <c r="D746">
        <v>1427.6</v>
      </c>
      <c r="E746">
        <v>439.36399999999998</v>
      </c>
      <c r="F746">
        <v>0</v>
      </c>
      <c r="G746">
        <v>5.3909800000000001E-2</v>
      </c>
      <c r="H746">
        <v>0.95912900000000001</v>
      </c>
      <c r="I746">
        <v>0</v>
      </c>
    </row>
    <row r="747" spans="1:9" x14ac:dyDescent="0.25">
      <c r="A747" t="s">
        <v>98</v>
      </c>
      <c r="B747">
        <v>1479.42</v>
      </c>
      <c r="C747">
        <v>1462.48</v>
      </c>
      <c r="D747">
        <v>1427</v>
      </c>
      <c r="E747">
        <v>439.267</v>
      </c>
      <c r="F747">
        <v>0</v>
      </c>
      <c r="G747">
        <v>5.3910800000000002E-2</v>
      </c>
      <c r="H747">
        <v>0.95906999999999998</v>
      </c>
      <c r="I747">
        <v>0</v>
      </c>
    </row>
    <row r="748" spans="1:9" x14ac:dyDescent="0.25">
      <c r="A748" t="s">
        <v>98</v>
      </c>
      <c r="B748">
        <v>1479.45</v>
      </c>
      <c r="C748">
        <v>1462.78</v>
      </c>
      <c r="D748">
        <v>1427.34</v>
      </c>
      <c r="E748">
        <v>439.327</v>
      </c>
      <c r="F748">
        <v>0</v>
      </c>
      <c r="G748">
        <v>2.9922500000000001E-2</v>
      </c>
      <c r="H748">
        <v>0.95922300000000005</v>
      </c>
      <c r="I748">
        <v>0</v>
      </c>
    </row>
    <row r="749" spans="1:9" x14ac:dyDescent="0.25">
      <c r="A749" t="s">
        <v>98</v>
      </c>
      <c r="B749">
        <v>1480.7</v>
      </c>
      <c r="C749">
        <v>1463.8</v>
      </c>
      <c r="D749">
        <v>1428.43</v>
      </c>
      <c r="E749">
        <v>439.52499999999998</v>
      </c>
      <c r="F749">
        <v>0</v>
      </c>
      <c r="G749">
        <v>4.6452500000000001E-2</v>
      </c>
      <c r="H749">
        <v>0.95922700000000005</v>
      </c>
      <c r="I749">
        <v>0</v>
      </c>
    </row>
    <row r="750" spans="1:9" x14ac:dyDescent="0.25">
      <c r="A750" t="s">
        <v>98</v>
      </c>
      <c r="B750">
        <v>1480</v>
      </c>
      <c r="C750">
        <v>1463.31</v>
      </c>
      <c r="D750">
        <v>1427.84</v>
      </c>
      <c r="E750">
        <v>439.24400000000003</v>
      </c>
      <c r="F750">
        <v>0</v>
      </c>
      <c r="G750">
        <v>4.1750299999999997E-2</v>
      </c>
      <c r="H750">
        <v>0.95892900000000003</v>
      </c>
      <c r="I750">
        <v>0</v>
      </c>
    </row>
    <row r="751" spans="1:9" x14ac:dyDescent="0.25">
      <c r="A751" t="s">
        <v>98</v>
      </c>
      <c r="B751">
        <v>1480.38</v>
      </c>
      <c r="C751">
        <v>1462.79</v>
      </c>
      <c r="D751">
        <v>1427.22</v>
      </c>
      <c r="E751">
        <v>439.55399999999997</v>
      </c>
      <c r="F751">
        <v>0</v>
      </c>
      <c r="G751">
        <v>3.22273E-2</v>
      </c>
      <c r="H751">
        <v>0.95921000000000001</v>
      </c>
      <c r="I751">
        <v>0</v>
      </c>
    </row>
    <row r="752" spans="1:9" x14ac:dyDescent="0.25">
      <c r="A752" t="s">
        <v>98</v>
      </c>
      <c r="B752">
        <v>1479.18</v>
      </c>
      <c r="C752">
        <v>1462.38</v>
      </c>
      <c r="D752">
        <v>1427</v>
      </c>
      <c r="E752">
        <v>439.2</v>
      </c>
      <c r="F752">
        <v>0</v>
      </c>
      <c r="G752">
        <v>3.2356200000000002E-2</v>
      </c>
      <c r="H752">
        <v>0.95921800000000002</v>
      </c>
      <c r="I752">
        <v>0</v>
      </c>
    </row>
    <row r="753" spans="1:9" x14ac:dyDescent="0.25">
      <c r="A753" t="s">
        <v>98</v>
      </c>
      <c r="B753">
        <v>1480.54</v>
      </c>
      <c r="C753">
        <v>1463.01</v>
      </c>
      <c r="D753">
        <v>1427.5</v>
      </c>
      <c r="E753">
        <v>439.16300000000001</v>
      </c>
      <c r="F753">
        <v>0</v>
      </c>
      <c r="G753">
        <v>5.3909499999999999E-2</v>
      </c>
      <c r="H753">
        <v>0.958978</v>
      </c>
      <c r="I753">
        <v>0</v>
      </c>
    </row>
    <row r="754" spans="1:9" x14ac:dyDescent="0.25">
      <c r="A754" t="s">
        <v>98</v>
      </c>
      <c r="B754">
        <v>1479.53</v>
      </c>
      <c r="C754">
        <v>1462.11</v>
      </c>
      <c r="D754">
        <v>1426.62</v>
      </c>
      <c r="E754">
        <v>438.94299999999998</v>
      </c>
      <c r="F754">
        <v>0</v>
      </c>
      <c r="G754">
        <v>4.3638900000000001E-2</v>
      </c>
      <c r="H754">
        <v>0.95921800000000002</v>
      </c>
      <c r="I754">
        <v>0</v>
      </c>
    </row>
    <row r="755" spans="1:9" x14ac:dyDescent="0.25">
      <c r="A755" t="s">
        <v>98</v>
      </c>
      <c r="B755">
        <v>1480.2</v>
      </c>
      <c r="C755">
        <v>1462.65</v>
      </c>
      <c r="D755">
        <v>1427.27</v>
      </c>
      <c r="E755">
        <v>439.48399999999998</v>
      </c>
      <c r="F755">
        <v>0</v>
      </c>
      <c r="G755">
        <v>5.3909499999999999E-2</v>
      </c>
      <c r="H755">
        <v>0.95819200000000004</v>
      </c>
      <c r="I755">
        <v>0</v>
      </c>
    </row>
    <row r="756" spans="1:9" x14ac:dyDescent="0.25">
      <c r="A756" t="s">
        <v>98</v>
      </c>
      <c r="B756">
        <v>1479.77</v>
      </c>
      <c r="C756">
        <v>1462.33</v>
      </c>
      <c r="D756">
        <v>1426.63</v>
      </c>
      <c r="E756">
        <v>439.142</v>
      </c>
      <c r="F756">
        <v>0</v>
      </c>
      <c r="G756">
        <v>5.3910100000000002E-2</v>
      </c>
      <c r="H756">
        <v>0.95891099999999996</v>
      </c>
      <c r="I756">
        <v>1</v>
      </c>
    </row>
    <row r="757" spans="1:9" x14ac:dyDescent="0.25">
      <c r="A757" t="s">
        <v>98</v>
      </c>
      <c r="B757">
        <v>1478.49</v>
      </c>
      <c r="C757">
        <v>1461.66</v>
      </c>
      <c r="D757">
        <v>1426.41</v>
      </c>
      <c r="E757">
        <v>439.09300000000002</v>
      </c>
      <c r="F757">
        <v>0</v>
      </c>
      <c r="G757">
        <v>5.39105E-2</v>
      </c>
      <c r="H757">
        <v>0.95922099999999999</v>
      </c>
      <c r="I757">
        <v>0</v>
      </c>
    </row>
    <row r="758" spans="1:9" x14ac:dyDescent="0.25">
      <c r="A758" t="s">
        <v>98</v>
      </c>
      <c r="B758">
        <v>1478.19</v>
      </c>
      <c r="C758">
        <v>1461.48</v>
      </c>
      <c r="D758">
        <v>1426.01</v>
      </c>
      <c r="E758">
        <v>438.88499999999999</v>
      </c>
      <c r="F758">
        <v>0</v>
      </c>
      <c r="G758">
        <v>5.3911100000000003E-2</v>
      </c>
      <c r="H758">
        <v>0.95912600000000003</v>
      </c>
      <c r="I758">
        <v>0</v>
      </c>
    </row>
    <row r="759" spans="1:9" x14ac:dyDescent="0.25">
      <c r="A759" t="s">
        <v>98</v>
      </c>
      <c r="B759">
        <v>1478.94</v>
      </c>
      <c r="C759">
        <v>1462.13</v>
      </c>
      <c r="D759">
        <v>1426.49</v>
      </c>
      <c r="E759">
        <v>439.12</v>
      </c>
      <c r="F759">
        <v>0</v>
      </c>
      <c r="G759">
        <v>5.3922400000000002E-2</v>
      </c>
      <c r="H759">
        <v>0.95902900000000002</v>
      </c>
      <c r="I759">
        <v>0</v>
      </c>
    </row>
    <row r="760" spans="1:9" x14ac:dyDescent="0.25">
      <c r="A760" t="s">
        <v>98</v>
      </c>
      <c r="B760">
        <v>1479.94</v>
      </c>
      <c r="C760">
        <v>1462.46</v>
      </c>
      <c r="D760">
        <v>1426.75</v>
      </c>
      <c r="E760">
        <v>438.99</v>
      </c>
      <c r="F760">
        <v>0</v>
      </c>
      <c r="G760">
        <v>2.9037799999999999E-2</v>
      </c>
      <c r="H760">
        <v>0.95921999999999996</v>
      </c>
      <c r="I760">
        <v>0</v>
      </c>
    </row>
    <row r="761" spans="1:9" x14ac:dyDescent="0.25">
      <c r="A761" t="s">
        <v>98</v>
      </c>
      <c r="B761">
        <v>1479.51</v>
      </c>
      <c r="C761">
        <v>1462.71</v>
      </c>
      <c r="D761">
        <v>1427.04</v>
      </c>
      <c r="E761">
        <v>438.99799999999999</v>
      </c>
      <c r="F761">
        <v>0</v>
      </c>
      <c r="G761">
        <v>5.3911599999999997E-2</v>
      </c>
      <c r="H761">
        <v>0.95921999999999996</v>
      </c>
      <c r="I761">
        <v>0</v>
      </c>
    </row>
    <row r="762" spans="1:9" x14ac:dyDescent="0.25">
      <c r="A762" t="s">
        <v>98</v>
      </c>
      <c r="B762">
        <v>1479.46</v>
      </c>
      <c r="C762">
        <v>1462</v>
      </c>
      <c r="D762">
        <v>1426.55</v>
      </c>
      <c r="E762">
        <v>438.92</v>
      </c>
      <c r="F762">
        <v>0</v>
      </c>
      <c r="G762">
        <v>4.6954599999999999E-2</v>
      </c>
      <c r="H762">
        <v>0.95879999999999999</v>
      </c>
      <c r="I762">
        <v>0</v>
      </c>
    </row>
    <row r="763" spans="1:9" x14ac:dyDescent="0.25">
      <c r="A763" t="s">
        <v>98</v>
      </c>
      <c r="B763">
        <v>1479.41</v>
      </c>
      <c r="C763">
        <v>1461.87</v>
      </c>
      <c r="D763">
        <v>1426.52</v>
      </c>
      <c r="E763">
        <v>439.36</v>
      </c>
      <c r="F763">
        <v>0</v>
      </c>
      <c r="G763">
        <v>3.1015600000000001E-2</v>
      </c>
      <c r="H763">
        <v>0.95922499999999999</v>
      </c>
      <c r="I763">
        <v>0</v>
      </c>
    </row>
    <row r="764" spans="1:9" x14ac:dyDescent="0.25">
      <c r="A764" t="s">
        <v>98</v>
      </c>
      <c r="B764">
        <v>1478.96</v>
      </c>
      <c r="C764">
        <v>1461.51</v>
      </c>
      <c r="D764">
        <v>1426.23</v>
      </c>
      <c r="E764">
        <v>439.14</v>
      </c>
      <c r="F764">
        <v>0</v>
      </c>
      <c r="G764">
        <v>5.34887E-2</v>
      </c>
      <c r="H764">
        <v>0.95887599999999995</v>
      </c>
      <c r="I764">
        <v>0</v>
      </c>
    </row>
    <row r="765" spans="1:9" x14ac:dyDescent="0.25">
      <c r="A765" t="s">
        <v>98</v>
      </c>
      <c r="B765">
        <v>1479.09</v>
      </c>
      <c r="C765">
        <v>1462.31</v>
      </c>
      <c r="D765">
        <v>1426.69</v>
      </c>
      <c r="E765">
        <v>439.18200000000002</v>
      </c>
      <c r="F765">
        <v>0</v>
      </c>
      <c r="G765">
        <v>5.3909600000000002E-2</v>
      </c>
      <c r="H765">
        <v>0.95920499999999997</v>
      </c>
      <c r="I765">
        <v>0</v>
      </c>
    </row>
    <row r="766" spans="1:9" x14ac:dyDescent="0.25">
      <c r="A766" t="s">
        <v>98</v>
      </c>
      <c r="B766">
        <v>1477.81</v>
      </c>
      <c r="C766">
        <v>1461.01</v>
      </c>
      <c r="D766">
        <v>1425.66</v>
      </c>
      <c r="E766">
        <v>438.5</v>
      </c>
      <c r="F766">
        <v>0</v>
      </c>
      <c r="G766">
        <v>5.3909699999999998E-2</v>
      </c>
      <c r="H766">
        <v>0.95920700000000003</v>
      </c>
      <c r="I766">
        <v>0</v>
      </c>
    </row>
    <row r="767" spans="1:9" x14ac:dyDescent="0.25">
      <c r="A767" t="s">
        <v>98</v>
      </c>
      <c r="B767">
        <v>1478.41</v>
      </c>
      <c r="C767">
        <v>1461.58</v>
      </c>
      <c r="D767">
        <v>1426.03</v>
      </c>
      <c r="E767">
        <v>438.858</v>
      </c>
      <c r="F767">
        <v>0</v>
      </c>
      <c r="G767">
        <v>5.3909499999999999E-2</v>
      </c>
      <c r="H767">
        <v>0.95902200000000004</v>
      </c>
      <c r="I767">
        <v>0</v>
      </c>
    </row>
    <row r="768" spans="1:9" x14ac:dyDescent="0.25">
      <c r="A768" t="s">
        <v>98</v>
      </c>
      <c r="B768">
        <v>1478.25</v>
      </c>
      <c r="C768">
        <v>1461.52</v>
      </c>
      <c r="D768">
        <v>1426.11</v>
      </c>
      <c r="E768">
        <v>438.928</v>
      </c>
      <c r="F768">
        <v>0</v>
      </c>
      <c r="G768">
        <v>4.4562600000000001E-2</v>
      </c>
      <c r="H768">
        <v>0.95921599999999996</v>
      </c>
      <c r="I768">
        <v>0</v>
      </c>
    </row>
    <row r="769" spans="1:25" x14ac:dyDescent="0.25">
      <c r="A769" t="s">
        <v>98</v>
      </c>
      <c r="B769">
        <v>1478.03</v>
      </c>
      <c r="C769">
        <v>1461.2</v>
      </c>
      <c r="D769">
        <v>1425.89</v>
      </c>
      <c r="E769">
        <v>438.79399999999998</v>
      </c>
      <c r="F769">
        <v>0</v>
      </c>
      <c r="G769">
        <v>5.3913000000000003E-2</v>
      </c>
      <c r="H769">
        <v>0.95921100000000004</v>
      </c>
      <c r="I769">
        <v>0</v>
      </c>
    </row>
    <row r="770" spans="1:25" x14ac:dyDescent="0.25">
      <c r="A770" t="s">
        <v>98</v>
      </c>
      <c r="B770">
        <v>1477.81</v>
      </c>
      <c r="C770">
        <v>1460.25</v>
      </c>
      <c r="D770">
        <v>1424.99</v>
      </c>
      <c r="E770">
        <v>438.887</v>
      </c>
      <c r="F770">
        <v>0</v>
      </c>
      <c r="G770">
        <v>5.3910699999999999E-2</v>
      </c>
      <c r="H770">
        <v>0.95847199999999999</v>
      </c>
      <c r="I770">
        <v>0</v>
      </c>
    </row>
    <row r="771" spans="1:25" x14ac:dyDescent="0.25">
      <c r="A771" t="s">
        <v>98</v>
      </c>
      <c r="B771">
        <v>1478.34</v>
      </c>
      <c r="C771">
        <v>1461.53</v>
      </c>
      <c r="D771">
        <v>1426.14</v>
      </c>
      <c r="E771">
        <v>438.78</v>
      </c>
      <c r="F771">
        <v>0</v>
      </c>
      <c r="G771">
        <v>5.3909499999999999E-2</v>
      </c>
      <c r="H771">
        <v>0.95887800000000001</v>
      </c>
      <c r="I771">
        <v>0</v>
      </c>
    </row>
    <row r="772" spans="1:25" x14ac:dyDescent="0.25">
      <c r="A772" t="s">
        <v>98</v>
      </c>
      <c r="B772">
        <v>1479.34</v>
      </c>
      <c r="C772">
        <v>1461.85</v>
      </c>
      <c r="D772">
        <v>1426.59</v>
      </c>
      <c r="E772">
        <v>439.14699999999999</v>
      </c>
      <c r="F772">
        <v>0</v>
      </c>
      <c r="G772">
        <v>3.1493300000000002E-2</v>
      </c>
      <c r="H772">
        <v>0.95915499999999998</v>
      </c>
      <c r="I772">
        <v>0</v>
      </c>
    </row>
    <row r="773" spans="1:25" x14ac:dyDescent="0.25">
      <c r="A773" t="s">
        <v>98</v>
      </c>
      <c r="B773">
        <v>1478.73</v>
      </c>
      <c r="C773">
        <v>1461.93</v>
      </c>
      <c r="D773">
        <v>1426.46</v>
      </c>
      <c r="E773">
        <v>439.51900000000001</v>
      </c>
      <c r="F773">
        <v>0</v>
      </c>
      <c r="G773">
        <v>5.3911100000000003E-2</v>
      </c>
      <c r="H773">
        <v>0.95900799999999997</v>
      </c>
      <c r="I773">
        <v>0</v>
      </c>
    </row>
    <row r="774" spans="1:25" x14ac:dyDescent="0.25">
      <c r="A774" t="s">
        <v>98</v>
      </c>
      <c r="B774">
        <v>1479.09</v>
      </c>
      <c r="C774">
        <v>1462.27</v>
      </c>
      <c r="D774">
        <v>1426.72</v>
      </c>
      <c r="E774">
        <v>438.74099999999999</v>
      </c>
      <c r="F774">
        <v>0</v>
      </c>
      <c r="G774">
        <v>3.0138000000000002E-2</v>
      </c>
      <c r="H774">
        <v>0.95921599999999996</v>
      </c>
      <c r="I774">
        <v>0</v>
      </c>
    </row>
    <row r="775" spans="1:25" x14ac:dyDescent="0.25">
      <c r="A775" t="s">
        <v>98</v>
      </c>
      <c r="B775">
        <v>1478.9</v>
      </c>
      <c r="C775">
        <v>1462.15</v>
      </c>
      <c r="D775">
        <v>1426.64</v>
      </c>
      <c r="E775">
        <v>439.32499999999999</v>
      </c>
      <c r="F775">
        <v>0</v>
      </c>
      <c r="G775">
        <v>4.2844E-2</v>
      </c>
      <c r="H775">
        <v>0.95911100000000005</v>
      </c>
      <c r="I775">
        <v>0</v>
      </c>
    </row>
    <row r="776" spans="1:25" x14ac:dyDescent="0.25">
      <c r="A776" t="s">
        <v>98</v>
      </c>
      <c r="B776">
        <v>1479.21</v>
      </c>
      <c r="C776">
        <v>1462.41</v>
      </c>
      <c r="D776">
        <v>1427.21</v>
      </c>
      <c r="E776">
        <v>438.68799999999999</v>
      </c>
      <c r="F776">
        <v>0</v>
      </c>
      <c r="G776">
        <v>4.2993900000000002E-2</v>
      </c>
      <c r="H776">
        <v>0.95917399999999997</v>
      </c>
      <c r="I776">
        <v>0</v>
      </c>
    </row>
    <row r="777" spans="1:25" x14ac:dyDescent="0.25">
      <c r="A777" t="s">
        <v>98</v>
      </c>
      <c r="B777">
        <v>1478.1</v>
      </c>
      <c r="C777">
        <v>1461.33</v>
      </c>
      <c r="D777">
        <v>1425.89</v>
      </c>
      <c r="E777">
        <v>439.012</v>
      </c>
      <c r="F777">
        <v>0</v>
      </c>
      <c r="G777">
        <v>2.9529799999999998E-2</v>
      </c>
      <c r="H777">
        <v>0.95918199999999998</v>
      </c>
      <c r="I777">
        <v>0</v>
      </c>
    </row>
    <row r="778" spans="1:25" x14ac:dyDescent="0.25">
      <c r="A778" t="s">
        <v>98</v>
      </c>
      <c r="B778">
        <v>1479.85</v>
      </c>
      <c r="C778">
        <v>1462.72</v>
      </c>
      <c r="D778">
        <v>1427.3</v>
      </c>
      <c r="E778">
        <v>438.89</v>
      </c>
      <c r="F778">
        <v>0</v>
      </c>
      <c r="G778">
        <v>4.4192200000000001E-2</v>
      </c>
      <c r="H778">
        <v>0.95922700000000005</v>
      </c>
      <c r="I778">
        <v>0</v>
      </c>
    </row>
    <row r="779" spans="1:25" x14ac:dyDescent="0.25">
      <c r="A779" t="s">
        <v>98</v>
      </c>
      <c r="B779">
        <v>1478.3</v>
      </c>
      <c r="C779">
        <v>1460.78</v>
      </c>
      <c r="D779">
        <v>1425.28</v>
      </c>
      <c r="E779">
        <v>438.452</v>
      </c>
      <c r="F779">
        <v>0</v>
      </c>
      <c r="G779">
        <v>3.2001500000000002E-2</v>
      </c>
      <c r="H779">
        <v>0.95919900000000002</v>
      </c>
      <c r="I779">
        <v>0</v>
      </c>
    </row>
    <row r="780" spans="1:25" x14ac:dyDescent="0.25">
      <c r="A780" t="s">
        <v>98</v>
      </c>
      <c r="B780">
        <v>1480.82</v>
      </c>
      <c r="C780">
        <v>1463.31</v>
      </c>
      <c r="D780">
        <v>1427.76</v>
      </c>
      <c r="E780">
        <v>439.43299999999999</v>
      </c>
      <c r="F780">
        <v>0</v>
      </c>
      <c r="G780">
        <v>3.0804100000000001E-2</v>
      </c>
      <c r="H780">
        <v>0.95909800000000001</v>
      </c>
      <c r="I780">
        <v>0</v>
      </c>
    </row>
    <row r="781" spans="1:25" x14ac:dyDescent="0.25">
      <c r="A781" t="s">
        <v>98</v>
      </c>
      <c r="B781">
        <v>1480.62</v>
      </c>
      <c r="C781">
        <v>1463.08</v>
      </c>
      <c r="D781">
        <v>1427.69</v>
      </c>
      <c r="E781">
        <v>439.18400000000003</v>
      </c>
      <c r="F781">
        <v>0</v>
      </c>
      <c r="G781">
        <v>5.3913599999999999E-2</v>
      </c>
      <c r="H781">
        <v>0.95838699999999999</v>
      </c>
      <c r="I781">
        <v>0</v>
      </c>
    </row>
    <row r="782" spans="1:25" x14ac:dyDescent="0.25">
      <c r="A782" t="s">
        <v>98</v>
      </c>
      <c r="B782">
        <v>1479.7</v>
      </c>
      <c r="C782">
        <v>1462.89</v>
      </c>
      <c r="D782">
        <v>1427.37</v>
      </c>
      <c r="E782">
        <v>439.33800000000002</v>
      </c>
      <c r="F782">
        <v>0</v>
      </c>
      <c r="G782">
        <v>5.3912599999999998E-2</v>
      </c>
      <c r="H782">
        <v>0.95899599999999996</v>
      </c>
      <c r="I782">
        <v>0</v>
      </c>
    </row>
    <row r="783" spans="1:25" x14ac:dyDescent="0.25">
      <c r="A783" t="s">
        <v>98</v>
      </c>
      <c r="B783">
        <v>1480.59</v>
      </c>
      <c r="C783">
        <v>1463.1</v>
      </c>
      <c r="D783">
        <v>1427.63</v>
      </c>
      <c r="E783">
        <v>439.66699999999997</v>
      </c>
      <c r="F783">
        <v>0</v>
      </c>
      <c r="G783">
        <v>5.3909499999999999E-2</v>
      </c>
      <c r="H783">
        <v>0.95919500000000002</v>
      </c>
      <c r="I783">
        <v>0</v>
      </c>
      <c r="R783" t="s">
        <v>69</v>
      </c>
      <c r="U783" t="s">
        <v>68</v>
      </c>
      <c r="X783" t="s">
        <v>66</v>
      </c>
    </row>
    <row r="784" spans="1:25" x14ac:dyDescent="0.25">
      <c r="A784" t="s">
        <v>98</v>
      </c>
      <c r="B784">
        <v>1478.71</v>
      </c>
      <c r="C784">
        <v>1461.85</v>
      </c>
      <c r="D784">
        <v>1426.41</v>
      </c>
      <c r="E784">
        <v>438.93099999999998</v>
      </c>
      <c r="F784">
        <v>0</v>
      </c>
      <c r="G784">
        <v>3.2470400000000003E-2</v>
      </c>
      <c r="H784">
        <v>0.95919100000000002</v>
      </c>
      <c r="I784">
        <v>0</v>
      </c>
      <c r="R784">
        <f>AVERAGE(B735:B784)</f>
        <v>1479.1924000000001</v>
      </c>
      <c r="S784">
        <f>AVERAGE(C735:C784)</f>
        <v>1462.0880000000004</v>
      </c>
      <c r="U784">
        <f>_xlfn.VAR.P(B735:B784)</f>
        <v>0.82152623999999919</v>
      </c>
      <c r="V784">
        <f>_xlfn.VAR.P(C735:C784)</f>
        <v>0.6726600000000077</v>
      </c>
      <c r="X784">
        <f>1.96*SQRT(U784)/50</f>
        <v>3.5530129206542423E-2</v>
      </c>
      <c r="Y784">
        <f>1.96*SQRT(V784)/50</f>
        <v>3.2150214033502357E-2</v>
      </c>
    </row>
    <row r="785" spans="1:9" x14ac:dyDescent="0.25">
      <c r="A785" t="s">
        <v>98</v>
      </c>
      <c r="B785">
        <v>73967.133287000004</v>
      </c>
      <c r="C785" t="s">
        <v>36</v>
      </c>
    </row>
    <row r="786" spans="1:9" x14ac:dyDescent="0.25">
      <c r="A786" t="s">
        <v>99</v>
      </c>
      <c r="B786">
        <v>1392.39</v>
      </c>
      <c r="C786">
        <v>1390.41</v>
      </c>
      <c r="D786">
        <v>1354.66</v>
      </c>
      <c r="E786">
        <v>367.56200000000001</v>
      </c>
      <c r="F786">
        <v>0</v>
      </c>
      <c r="G786">
        <v>5.3910399999999997E-2</v>
      </c>
      <c r="H786">
        <v>0.95922700000000005</v>
      </c>
      <c r="I786">
        <v>0</v>
      </c>
    </row>
    <row r="787" spans="1:9" x14ac:dyDescent="0.25">
      <c r="A787" t="s">
        <v>99</v>
      </c>
      <c r="B787">
        <v>1391.63</v>
      </c>
      <c r="C787">
        <v>1389.77</v>
      </c>
      <c r="D787">
        <v>1354.11</v>
      </c>
      <c r="E787">
        <v>367.71899999999999</v>
      </c>
      <c r="F787">
        <v>0</v>
      </c>
      <c r="G787">
        <v>3.2888599999999997E-2</v>
      </c>
      <c r="H787">
        <v>0.95922700000000005</v>
      </c>
      <c r="I787">
        <v>0</v>
      </c>
    </row>
    <row r="788" spans="1:9" x14ac:dyDescent="0.25">
      <c r="A788" t="s">
        <v>99</v>
      </c>
      <c r="B788">
        <v>1391.04</v>
      </c>
      <c r="C788">
        <v>1389.22</v>
      </c>
      <c r="D788">
        <v>1353.92</v>
      </c>
      <c r="E788">
        <v>367.53300000000002</v>
      </c>
      <c r="F788">
        <v>0</v>
      </c>
      <c r="G788">
        <v>5.39105E-2</v>
      </c>
      <c r="H788">
        <v>0.95739799999999997</v>
      </c>
      <c r="I788">
        <v>0</v>
      </c>
    </row>
    <row r="789" spans="1:9" x14ac:dyDescent="0.25">
      <c r="A789" t="s">
        <v>99</v>
      </c>
      <c r="B789">
        <v>1392.79</v>
      </c>
      <c r="C789">
        <v>1390.25</v>
      </c>
      <c r="D789">
        <v>1354.75</v>
      </c>
      <c r="E789">
        <v>367.62400000000002</v>
      </c>
      <c r="F789">
        <v>0</v>
      </c>
      <c r="G789">
        <v>5.3910399999999997E-2</v>
      </c>
      <c r="H789">
        <v>0.95922600000000002</v>
      </c>
      <c r="I789">
        <v>0</v>
      </c>
    </row>
    <row r="790" spans="1:9" x14ac:dyDescent="0.25">
      <c r="A790" t="s">
        <v>99</v>
      </c>
      <c r="B790">
        <v>1391.24</v>
      </c>
      <c r="C790">
        <v>1388.74</v>
      </c>
      <c r="D790">
        <v>1353.01</v>
      </c>
      <c r="E790">
        <v>367.58</v>
      </c>
      <c r="F790">
        <v>0</v>
      </c>
      <c r="G790">
        <v>3.1372299999999999E-2</v>
      </c>
      <c r="H790">
        <v>0.95909699999999998</v>
      </c>
      <c r="I790">
        <v>0</v>
      </c>
    </row>
    <row r="791" spans="1:9" x14ac:dyDescent="0.25">
      <c r="A791" t="s">
        <v>99</v>
      </c>
      <c r="B791">
        <v>1391.18</v>
      </c>
      <c r="C791">
        <v>1389.32</v>
      </c>
      <c r="D791">
        <v>1353.95</v>
      </c>
      <c r="E791">
        <v>367.55700000000002</v>
      </c>
      <c r="F791">
        <v>0</v>
      </c>
      <c r="G791">
        <v>3.9915199999999998E-2</v>
      </c>
      <c r="H791">
        <v>0.95901899999999995</v>
      </c>
      <c r="I791">
        <v>0</v>
      </c>
    </row>
    <row r="792" spans="1:9" x14ac:dyDescent="0.25">
      <c r="A792" t="s">
        <v>99</v>
      </c>
      <c r="B792">
        <v>1393.49</v>
      </c>
      <c r="C792">
        <v>1390.96</v>
      </c>
      <c r="D792">
        <v>1355.33</v>
      </c>
      <c r="E792">
        <v>367.83499999999998</v>
      </c>
      <c r="F792">
        <v>0</v>
      </c>
      <c r="G792">
        <v>4.6044000000000002E-2</v>
      </c>
      <c r="H792">
        <v>0.95883600000000002</v>
      </c>
      <c r="I792">
        <v>0</v>
      </c>
    </row>
    <row r="793" spans="1:9" x14ac:dyDescent="0.25">
      <c r="A793" t="s">
        <v>99</v>
      </c>
      <c r="B793">
        <v>1391.79</v>
      </c>
      <c r="C793">
        <v>1389.98</v>
      </c>
      <c r="D793">
        <v>1354.54</v>
      </c>
      <c r="E793">
        <v>367.33600000000001</v>
      </c>
      <c r="F793">
        <v>0</v>
      </c>
      <c r="G793">
        <v>3.33368E-2</v>
      </c>
      <c r="H793">
        <v>0.95913000000000004</v>
      </c>
      <c r="I793">
        <v>0</v>
      </c>
    </row>
    <row r="794" spans="1:9" x14ac:dyDescent="0.25">
      <c r="A794" t="s">
        <v>99</v>
      </c>
      <c r="B794">
        <v>1392.85</v>
      </c>
      <c r="C794">
        <v>1391.06</v>
      </c>
      <c r="D794">
        <v>1355.55</v>
      </c>
      <c r="E794">
        <v>367.96699999999998</v>
      </c>
      <c r="F794">
        <v>0</v>
      </c>
      <c r="G794">
        <v>3.8680699999999998E-2</v>
      </c>
      <c r="H794">
        <v>0.95867400000000003</v>
      </c>
      <c r="I794">
        <v>0</v>
      </c>
    </row>
    <row r="795" spans="1:9" x14ac:dyDescent="0.25">
      <c r="A795" t="s">
        <v>99</v>
      </c>
      <c r="B795">
        <v>1392.61</v>
      </c>
      <c r="C795">
        <v>1390.06</v>
      </c>
      <c r="D795">
        <v>1354.62</v>
      </c>
      <c r="E795">
        <v>367.92399999999998</v>
      </c>
      <c r="F795">
        <v>0</v>
      </c>
      <c r="G795">
        <v>5.3911300000000002E-2</v>
      </c>
      <c r="H795">
        <v>0.95919399999999999</v>
      </c>
      <c r="I795">
        <v>0</v>
      </c>
    </row>
    <row r="796" spans="1:9" x14ac:dyDescent="0.25">
      <c r="A796" t="s">
        <v>99</v>
      </c>
      <c r="B796">
        <v>1392.96</v>
      </c>
      <c r="C796">
        <v>1391.19</v>
      </c>
      <c r="D796">
        <v>1355.92</v>
      </c>
      <c r="E796">
        <v>367.86500000000001</v>
      </c>
      <c r="F796">
        <v>0</v>
      </c>
      <c r="G796">
        <v>2.94402E-2</v>
      </c>
      <c r="H796">
        <v>0.95922499999999999</v>
      </c>
      <c r="I796">
        <v>0</v>
      </c>
    </row>
    <row r="797" spans="1:9" x14ac:dyDescent="0.25">
      <c r="A797" t="s">
        <v>99</v>
      </c>
      <c r="B797">
        <v>1393.17</v>
      </c>
      <c r="C797">
        <v>1391.38</v>
      </c>
      <c r="D797">
        <v>1355.86</v>
      </c>
      <c r="E797">
        <v>367.721</v>
      </c>
      <c r="F797">
        <v>0</v>
      </c>
      <c r="G797">
        <v>3.3498600000000003E-2</v>
      </c>
      <c r="H797">
        <v>0.95922399999999997</v>
      </c>
      <c r="I797">
        <v>0</v>
      </c>
    </row>
    <row r="798" spans="1:9" x14ac:dyDescent="0.25">
      <c r="A798" t="s">
        <v>99</v>
      </c>
      <c r="B798">
        <v>1391.82</v>
      </c>
      <c r="C798">
        <v>1390.03</v>
      </c>
      <c r="D798">
        <v>1354.58</v>
      </c>
      <c r="E798">
        <v>367.58</v>
      </c>
      <c r="F798">
        <v>0</v>
      </c>
      <c r="G798">
        <v>5.3912099999999998E-2</v>
      </c>
      <c r="H798">
        <v>0.95918800000000004</v>
      </c>
      <c r="I798">
        <v>0</v>
      </c>
    </row>
    <row r="799" spans="1:9" x14ac:dyDescent="0.25">
      <c r="A799" t="s">
        <v>99</v>
      </c>
      <c r="B799">
        <v>1391.87</v>
      </c>
      <c r="C799">
        <v>1389.37</v>
      </c>
      <c r="D799">
        <v>1353.69</v>
      </c>
      <c r="E799">
        <v>367.46199999999999</v>
      </c>
      <c r="F799">
        <v>0</v>
      </c>
      <c r="G799">
        <v>3.2413299999999999E-2</v>
      </c>
      <c r="H799">
        <v>0.95921800000000002</v>
      </c>
      <c r="I799">
        <v>0</v>
      </c>
    </row>
    <row r="800" spans="1:9" x14ac:dyDescent="0.25">
      <c r="A800" t="s">
        <v>99</v>
      </c>
      <c r="B800">
        <v>1391.94</v>
      </c>
      <c r="C800">
        <v>1389.42</v>
      </c>
      <c r="D800">
        <v>1354.04</v>
      </c>
      <c r="E800">
        <v>367.51100000000002</v>
      </c>
      <c r="F800">
        <v>0</v>
      </c>
      <c r="G800">
        <v>2.9763299999999999E-2</v>
      </c>
      <c r="H800">
        <v>0.95901099999999995</v>
      </c>
      <c r="I800">
        <v>0</v>
      </c>
    </row>
    <row r="801" spans="1:9" x14ac:dyDescent="0.25">
      <c r="A801" t="s">
        <v>99</v>
      </c>
      <c r="B801">
        <v>1392.05</v>
      </c>
      <c r="C801">
        <v>1389.54</v>
      </c>
      <c r="D801">
        <v>1354.21</v>
      </c>
      <c r="E801">
        <v>367.66399999999999</v>
      </c>
      <c r="F801">
        <v>0</v>
      </c>
      <c r="G801">
        <v>2.9122599999999998E-2</v>
      </c>
      <c r="H801">
        <v>0.96436900000000003</v>
      </c>
      <c r="I801">
        <v>0</v>
      </c>
    </row>
    <row r="802" spans="1:9" x14ac:dyDescent="0.25">
      <c r="A802" t="s">
        <v>99</v>
      </c>
      <c r="B802">
        <v>1393.89</v>
      </c>
      <c r="C802">
        <v>1391.33</v>
      </c>
      <c r="D802">
        <v>1355.74</v>
      </c>
      <c r="E802">
        <v>367.59300000000002</v>
      </c>
      <c r="F802">
        <v>0</v>
      </c>
      <c r="G802">
        <v>5.3911800000000003E-2</v>
      </c>
      <c r="H802">
        <v>0.95922600000000002</v>
      </c>
      <c r="I802">
        <v>0</v>
      </c>
    </row>
    <row r="803" spans="1:9" x14ac:dyDescent="0.25">
      <c r="A803" t="s">
        <v>99</v>
      </c>
      <c r="B803">
        <v>1392.52</v>
      </c>
      <c r="C803">
        <v>1390.74</v>
      </c>
      <c r="D803">
        <v>1355.22</v>
      </c>
      <c r="E803">
        <v>367.91800000000001</v>
      </c>
      <c r="F803">
        <v>0</v>
      </c>
      <c r="G803">
        <v>3.2561E-2</v>
      </c>
      <c r="H803">
        <v>0.95917699999999995</v>
      </c>
      <c r="I803">
        <v>0</v>
      </c>
    </row>
    <row r="804" spans="1:9" x14ac:dyDescent="0.25">
      <c r="A804" t="s">
        <v>99</v>
      </c>
      <c r="B804">
        <v>1391.71</v>
      </c>
      <c r="C804">
        <v>1389.2</v>
      </c>
      <c r="D804">
        <v>1353.65</v>
      </c>
      <c r="E804">
        <v>367.51</v>
      </c>
      <c r="F804">
        <v>0</v>
      </c>
      <c r="G804">
        <v>2.9929899999999999E-2</v>
      </c>
      <c r="H804">
        <v>0.95911299999999999</v>
      </c>
      <c r="I804">
        <v>0</v>
      </c>
    </row>
    <row r="805" spans="1:9" x14ac:dyDescent="0.25">
      <c r="A805" t="s">
        <v>99</v>
      </c>
      <c r="B805">
        <v>1392.75</v>
      </c>
      <c r="C805">
        <v>1390.18</v>
      </c>
      <c r="D805">
        <v>1354.4</v>
      </c>
      <c r="E805">
        <v>367.68</v>
      </c>
      <c r="F805">
        <v>0</v>
      </c>
      <c r="G805">
        <v>3.4571400000000002E-2</v>
      </c>
      <c r="H805">
        <v>0.95922700000000005</v>
      </c>
      <c r="I805">
        <v>0</v>
      </c>
    </row>
    <row r="806" spans="1:9" x14ac:dyDescent="0.25">
      <c r="A806" t="s">
        <v>99</v>
      </c>
      <c r="B806">
        <v>1391.83</v>
      </c>
      <c r="C806">
        <v>1390.02</v>
      </c>
      <c r="D806">
        <v>1354.51</v>
      </c>
      <c r="E806">
        <v>367.40199999999999</v>
      </c>
      <c r="F806">
        <v>0</v>
      </c>
      <c r="G806">
        <v>5.3909499999999999E-2</v>
      </c>
      <c r="H806">
        <v>0.95922700000000005</v>
      </c>
      <c r="I806">
        <v>0</v>
      </c>
    </row>
    <row r="807" spans="1:9" x14ac:dyDescent="0.25">
      <c r="A807" t="s">
        <v>99</v>
      </c>
      <c r="B807">
        <v>1391.03</v>
      </c>
      <c r="C807">
        <v>1388.52</v>
      </c>
      <c r="D807">
        <v>1353.1</v>
      </c>
      <c r="E807">
        <v>367.697</v>
      </c>
      <c r="F807">
        <v>0</v>
      </c>
      <c r="G807">
        <v>4.4481100000000003E-2</v>
      </c>
      <c r="H807">
        <v>0.95877000000000001</v>
      </c>
      <c r="I807">
        <v>0</v>
      </c>
    </row>
    <row r="808" spans="1:9" x14ac:dyDescent="0.25">
      <c r="A808" t="s">
        <v>99</v>
      </c>
      <c r="B808">
        <v>1392.48</v>
      </c>
      <c r="C808">
        <v>1390.72</v>
      </c>
      <c r="D808">
        <v>1355.06</v>
      </c>
      <c r="E808">
        <v>367.61900000000003</v>
      </c>
      <c r="F808">
        <v>0</v>
      </c>
      <c r="G808">
        <v>5.39105E-2</v>
      </c>
      <c r="H808">
        <v>0.95922700000000005</v>
      </c>
      <c r="I808">
        <v>0</v>
      </c>
    </row>
    <row r="809" spans="1:9" x14ac:dyDescent="0.25">
      <c r="A809" t="s">
        <v>99</v>
      </c>
      <c r="B809">
        <v>1394.56</v>
      </c>
      <c r="C809">
        <v>1389.91</v>
      </c>
      <c r="D809">
        <v>1354.27</v>
      </c>
      <c r="E809">
        <v>367.435</v>
      </c>
      <c r="F809">
        <v>0</v>
      </c>
      <c r="G809">
        <v>5.3917699999999999E-2</v>
      </c>
      <c r="H809">
        <v>0.95882400000000001</v>
      </c>
      <c r="I809">
        <v>0</v>
      </c>
    </row>
    <row r="810" spans="1:9" x14ac:dyDescent="0.25">
      <c r="A810" t="s">
        <v>99</v>
      </c>
      <c r="B810">
        <v>1391.08</v>
      </c>
      <c r="C810">
        <v>1389.28</v>
      </c>
      <c r="D810">
        <v>1353.67</v>
      </c>
      <c r="E810">
        <v>367.59199999999998</v>
      </c>
      <c r="F810">
        <v>0</v>
      </c>
      <c r="G810">
        <v>2.9430899999999999E-2</v>
      </c>
      <c r="H810">
        <v>0.95920000000000005</v>
      </c>
      <c r="I810">
        <v>0</v>
      </c>
    </row>
    <row r="811" spans="1:9" x14ac:dyDescent="0.25">
      <c r="A811" t="s">
        <v>99</v>
      </c>
      <c r="B811">
        <v>1393.29</v>
      </c>
      <c r="C811">
        <v>1391.47</v>
      </c>
      <c r="D811">
        <v>1356.02</v>
      </c>
      <c r="E811">
        <v>368.017</v>
      </c>
      <c r="F811">
        <v>0</v>
      </c>
      <c r="G811">
        <v>5.3912399999999999E-2</v>
      </c>
      <c r="H811">
        <v>0.95921699999999999</v>
      </c>
      <c r="I811">
        <v>0</v>
      </c>
    </row>
    <row r="812" spans="1:9" x14ac:dyDescent="0.25">
      <c r="A812" t="s">
        <v>99</v>
      </c>
      <c r="B812">
        <v>1392.47</v>
      </c>
      <c r="C812">
        <v>1390.65</v>
      </c>
      <c r="D812">
        <v>1355.05</v>
      </c>
      <c r="E812">
        <v>367.71499999999997</v>
      </c>
      <c r="F812">
        <v>0</v>
      </c>
      <c r="G812">
        <v>3.1122500000000001E-2</v>
      </c>
      <c r="H812">
        <v>0.95922700000000005</v>
      </c>
      <c r="I812">
        <v>0</v>
      </c>
    </row>
    <row r="813" spans="1:9" x14ac:dyDescent="0.25">
      <c r="A813" t="s">
        <v>99</v>
      </c>
      <c r="B813">
        <v>1391.66</v>
      </c>
      <c r="C813">
        <v>1389.86</v>
      </c>
      <c r="D813">
        <v>1354.49</v>
      </c>
      <c r="E813">
        <v>367.67200000000003</v>
      </c>
      <c r="F813">
        <v>0</v>
      </c>
      <c r="G813">
        <v>3.8471699999999998E-2</v>
      </c>
      <c r="H813">
        <v>0.95921800000000002</v>
      </c>
      <c r="I813">
        <v>0</v>
      </c>
    </row>
    <row r="814" spans="1:9" x14ac:dyDescent="0.25">
      <c r="A814" t="s">
        <v>99</v>
      </c>
      <c r="B814">
        <v>1394.09</v>
      </c>
      <c r="C814">
        <v>1391.55</v>
      </c>
      <c r="D814">
        <v>1355.92</v>
      </c>
      <c r="E814">
        <v>368.06799999999998</v>
      </c>
      <c r="F814">
        <v>0</v>
      </c>
      <c r="G814">
        <v>3.2573199999999997E-2</v>
      </c>
      <c r="H814">
        <v>0.95833599999999997</v>
      </c>
      <c r="I814">
        <v>0</v>
      </c>
    </row>
    <row r="815" spans="1:9" x14ac:dyDescent="0.25">
      <c r="A815" t="s">
        <v>99</v>
      </c>
      <c r="B815">
        <v>1394.17</v>
      </c>
      <c r="C815">
        <v>1391.59</v>
      </c>
      <c r="D815">
        <v>1356.01</v>
      </c>
      <c r="E815">
        <v>368.06599999999997</v>
      </c>
      <c r="F815">
        <v>0</v>
      </c>
      <c r="G815">
        <v>5.3912300000000003E-2</v>
      </c>
      <c r="H815">
        <v>0.95921199999999995</v>
      </c>
      <c r="I815">
        <v>0</v>
      </c>
    </row>
    <row r="816" spans="1:9" x14ac:dyDescent="0.25">
      <c r="A816" t="s">
        <v>99</v>
      </c>
      <c r="B816">
        <v>1392.77</v>
      </c>
      <c r="C816">
        <v>1391</v>
      </c>
      <c r="D816">
        <v>1355.61</v>
      </c>
      <c r="E816">
        <v>367.93799999999999</v>
      </c>
      <c r="F816">
        <v>0</v>
      </c>
      <c r="G816">
        <v>3.4226199999999998E-2</v>
      </c>
      <c r="H816">
        <v>0.959171</v>
      </c>
      <c r="I816">
        <v>0</v>
      </c>
    </row>
    <row r="817" spans="1:9" x14ac:dyDescent="0.25">
      <c r="A817" t="s">
        <v>99</v>
      </c>
      <c r="B817">
        <v>1392.36</v>
      </c>
      <c r="C817">
        <v>1390.57</v>
      </c>
      <c r="D817">
        <v>1354.95</v>
      </c>
      <c r="E817">
        <v>367.702</v>
      </c>
      <c r="F817">
        <v>0</v>
      </c>
      <c r="G817">
        <v>5.3909699999999998E-2</v>
      </c>
      <c r="H817">
        <v>0.95905600000000002</v>
      </c>
      <c r="I817">
        <v>0</v>
      </c>
    </row>
    <row r="818" spans="1:9" x14ac:dyDescent="0.25">
      <c r="A818" t="s">
        <v>99</v>
      </c>
      <c r="B818">
        <v>1392.95</v>
      </c>
      <c r="C818">
        <v>1391.15</v>
      </c>
      <c r="D818">
        <v>1355.62</v>
      </c>
      <c r="E818">
        <v>367.96199999999999</v>
      </c>
      <c r="F818">
        <v>0</v>
      </c>
      <c r="G818">
        <v>3.1581100000000001E-2</v>
      </c>
      <c r="H818">
        <v>0.95905300000000004</v>
      </c>
      <c r="I818">
        <v>0</v>
      </c>
    </row>
    <row r="819" spans="1:9" x14ac:dyDescent="0.25">
      <c r="A819" t="s">
        <v>99</v>
      </c>
      <c r="B819">
        <v>1392.63</v>
      </c>
      <c r="C819">
        <v>1390.81</v>
      </c>
      <c r="D819">
        <v>1355.47</v>
      </c>
      <c r="E819">
        <v>367.72800000000001</v>
      </c>
      <c r="F819">
        <v>0</v>
      </c>
      <c r="G819">
        <v>5.3909600000000002E-2</v>
      </c>
      <c r="H819">
        <v>0.95843400000000001</v>
      </c>
      <c r="I819">
        <v>0</v>
      </c>
    </row>
    <row r="820" spans="1:9" x14ac:dyDescent="0.25">
      <c r="A820" t="s">
        <v>99</v>
      </c>
      <c r="B820">
        <v>1391.66</v>
      </c>
      <c r="C820">
        <v>1389.8</v>
      </c>
      <c r="D820">
        <v>1354.32</v>
      </c>
      <c r="E820">
        <v>367.447</v>
      </c>
      <c r="F820">
        <v>0</v>
      </c>
      <c r="G820">
        <v>5.3913200000000001E-2</v>
      </c>
      <c r="H820">
        <v>0.95868900000000001</v>
      </c>
      <c r="I820">
        <v>0</v>
      </c>
    </row>
    <row r="821" spans="1:9" x14ac:dyDescent="0.25">
      <c r="A821" t="s">
        <v>99</v>
      </c>
      <c r="B821">
        <v>1391.75</v>
      </c>
      <c r="C821">
        <v>1389.98</v>
      </c>
      <c r="D821">
        <v>1354.6</v>
      </c>
      <c r="E821">
        <v>367.61599999999999</v>
      </c>
      <c r="F821">
        <v>0</v>
      </c>
      <c r="G821">
        <v>5.39105E-2</v>
      </c>
      <c r="H821">
        <v>0.95922700000000005</v>
      </c>
      <c r="I821">
        <v>0</v>
      </c>
    </row>
    <row r="822" spans="1:9" x14ac:dyDescent="0.25">
      <c r="A822" t="s">
        <v>99</v>
      </c>
      <c r="B822">
        <v>1391.88</v>
      </c>
      <c r="C822">
        <v>1390.11</v>
      </c>
      <c r="D822">
        <v>1354.57</v>
      </c>
      <c r="E822">
        <v>367.50400000000002</v>
      </c>
      <c r="F822">
        <v>0</v>
      </c>
      <c r="G822">
        <v>4.6304400000000003E-2</v>
      </c>
      <c r="H822">
        <v>0.95917399999999997</v>
      </c>
      <c r="I822">
        <v>0</v>
      </c>
    </row>
    <row r="823" spans="1:9" x14ac:dyDescent="0.25">
      <c r="A823" t="s">
        <v>99</v>
      </c>
      <c r="B823">
        <v>1392</v>
      </c>
      <c r="C823">
        <v>1389.47</v>
      </c>
      <c r="D823">
        <v>1353.96</v>
      </c>
      <c r="E823">
        <v>367.44099999999997</v>
      </c>
      <c r="F823">
        <v>0</v>
      </c>
      <c r="G823">
        <v>3.1570300000000003E-2</v>
      </c>
      <c r="H823">
        <v>0.95922300000000005</v>
      </c>
      <c r="I823">
        <v>0</v>
      </c>
    </row>
    <row r="824" spans="1:9" x14ac:dyDescent="0.25">
      <c r="A824" t="s">
        <v>99</v>
      </c>
      <c r="B824">
        <v>1392.75</v>
      </c>
      <c r="C824">
        <v>1390.2</v>
      </c>
      <c r="D824">
        <v>1354.75</v>
      </c>
      <c r="E824">
        <v>368.1</v>
      </c>
      <c r="F824">
        <v>0</v>
      </c>
      <c r="G824">
        <v>3.0166700000000001E-2</v>
      </c>
      <c r="H824">
        <v>0.95921599999999996</v>
      </c>
      <c r="I824">
        <v>0</v>
      </c>
    </row>
    <row r="825" spans="1:9" x14ac:dyDescent="0.25">
      <c r="A825" t="s">
        <v>99</v>
      </c>
      <c r="B825">
        <v>1392.74</v>
      </c>
      <c r="C825">
        <v>1390.25</v>
      </c>
      <c r="D825">
        <v>1354.87</v>
      </c>
      <c r="E825">
        <v>367.81799999999998</v>
      </c>
      <c r="F825">
        <v>0</v>
      </c>
      <c r="G825">
        <v>3.0845899999999999E-2</v>
      </c>
      <c r="H825">
        <v>0.95915099999999998</v>
      </c>
      <c r="I825">
        <v>0</v>
      </c>
    </row>
    <row r="826" spans="1:9" x14ac:dyDescent="0.25">
      <c r="A826" t="s">
        <v>99</v>
      </c>
      <c r="B826">
        <v>1392.19</v>
      </c>
      <c r="C826">
        <v>1389.68</v>
      </c>
      <c r="D826">
        <v>1354.49</v>
      </c>
      <c r="E826">
        <v>367.4</v>
      </c>
      <c r="F826">
        <v>0</v>
      </c>
      <c r="G826">
        <v>5.3911399999999998E-2</v>
      </c>
      <c r="H826">
        <v>0.95921800000000002</v>
      </c>
      <c r="I826">
        <v>0</v>
      </c>
    </row>
    <row r="827" spans="1:9" x14ac:dyDescent="0.25">
      <c r="A827" t="s">
        <v>99</v>
      </c>
      <c r="B827">
        <v>1392.39</v>
      </c>
      <c r="C827">
        <v>1389.91</v>
      </c>
      <c r="D827">
        <v>1354.38</v>
      </c>
      <c r="E827">
        <v>367.58199999999999</v>
      </c>
      <c r="F827">
        <v>0</v>
      </c>
      <c r="G827">
        <v>4.5168300000000002E-2</v>
      </c>
      <c r="H827">
        <v>0.95922399999999997</v>
      </c>
      <c r="I827">
        <v>0</v>
      </c>
    </row>
    <row r="828" spans="1:9" x14ac:dyDescent="0.25">
      <c r="A828" t="s">
        <v>99</v>
      </c>
      <c r="B828">
        <v>1392.13</v>
      </c>
      <c r="C828">
        <v>1389.6</v>
      </c>
      <c r="D828">
        <v>1353.91</v>
      </c>
      <c r="E828">
        <v>367.41300000000001</v>
      </c>
      <c r="F828">
        <v>0</v>
      </c>
      <c r="G828">
        <v>5.3909499999999999E-2</v>
      </c>
      <c r="H828">
        <v>0.959094</v>
      </c>
      <c r="I828">
        <v>0</v>
      </c>
    </row>
    <row r="829" spans="1:9" x14ac:dyDescent="0.25">
      <c r="A829" t="s">
        <v>99</v>
      </c>
      <c r="B829">
        <v>1391.56</v>
      </c>
      <c r="C829">
        <v>1389.77</v>
      </c>
      <c r="D829">
        <v>1354.48</v>
      </c>
      <c r="E829">
        <v>367.55399999999997</v>
      </c>
      <c r="F829">
        <v>0</v>
      </c>
      <c r="G829">
        <v>5.39274E-2</v>
      </c>
      <c r="H829">
        <v>0.95922399999999997</v>
      </c>
      <c r="I829">
        <v>0</v>
      </c>
    </row>
    <row r="830" spans="1:9" x14ac:dyDescent="0.25">
      <c r="A830" t="s">
        <v>99</v>
      </c>
      <c r="B830">
        <v>1391.03</v>
      </c>
      <c r="C830">
        <v>1389.26</v>
      </c>
      <c r="D830">
        <v>1353.89</v>
      </c>
      <c r="E830">
        <v>367.40699999999998</v>
      </c>
      <c r="F830">
        <v>0</v>
      </c>
      <c r="G830">
        <v>3.8176000000000002E-2</v>
      </c>
      <c r="H830">
        <v>0.95880100000000001</v>
      </c>
      <c r="I830">
        <v>0</v>
      </c>
    </row>
    <row r="831" spans="1:9" x14ac:dyDescent="0.25">
      <c r="A831" t="s">
        <v>99</v>
      </c>
      <c r="B831">
        <v>1392.93</v>
      </c>
      <c r="C831">
        <v>1390.41</v>
      </c>
      <c r="D831">
        <v>1355.17</v>
      </c>
      <c r="E831">
        <v>367.66300000000001</v>
      </c>
      <c r="F831">
        <v>0</v>
      </c>
      <c r="G831">
        <v>2.90418E-2</v>
      </c>
      <c r="H831">
        <v>0.95908499999999997</v>
      </c>
      <c r="I831">
        <v>0</v>
      </c>
    </row>
    <row r="832" spans="1:9" x14ac:dyDescent="0.25">
      <c r="A832" t="s">
        <v>99</v>
      </c>
      <c r="B832">
        <v>1391.21</v>
      </c>
      <c r="C832">
        <v>1389.34</v>
      </c>
      <c r="D832">
        <v>1354.1</v>
      </c>
      <c r="E832">
        <v>367.42899999999997</v>
      </c>
      <c r="F832">
        <v>0</v>
      </c>
      <c r="G832">
        <v>5.3909699999999998E-2</v>
      </c>
      <c r="H832">
        <v>0.95919399999999999</v>
      </c>
      <c r="I832">
        <v>0</v>
      </c>
    </row>
    <row r="833" spans="1:25" x14ac:dyDescent="0.25">
      <c r="A833" t="s">
        <v>99</v>
      </c>
      <c r="B833">
        <v>1391.72</v>
      </c>
      <c r="C833">
        <v>1389.21</v>
      </c>
      <c r="D833">
        <v>1353.72</v>
      </c>
      <c r="E833">
        <v>367.435</v>
      </c>
      <c r="F833">
        <v>0</v>
      </c>
      <c r="G833">
        <v>5.3909499999999999E-2</v>
      </c>
      <c r="H833">
        <v>0.95916000000000001</v>
      </c>
      <c r="I833">
        <v>0</v>
      </c>
    </row>
    <row r="834" spans="1:25" x14ac:dyDescent="0.25">
      <c r="A834" t="s">
        <v>99</v>
      </c>
      <c r="B834">
        <v>1393.11</v>
      </c>
      <c r="C834">
        <v>1390.6</v>
      </c>
      <c r="D834">
        <v>1354.97</v>
      </c>
      <c r="E834">
        <v>367.55200000000002</v>
      </c>
      <c r="F834">
        <v>0</v>
      </c>
      <c r="G834">
        <v>5.3909499999999999E-2</v>
      </c>
      <c r="H834">
        <v>0.95922499999999999</v>
      </c>
      <c r="I834">
        <v>0</v>
      </c>
    </row>
    <row r="835" spans="1:25" x14ac:dyDescent="0.25">
      <c r="A835" t="s">
        <v>99</v>
      </c>
      <c r="B835">
        <v>1391.25</v>
      </c>
      <c r="C835">
        <v>1389.45</v>
      </c>
      <c r="D835">
        <v>1354.11</v>
      </c>
      <c r="E835">
        <v>367.37599999999998</v>
      </c>
      <c r="F835">
        <v>0</v>
      </c>
      <c r="G835">
        <v>3.7339700000000003E-2</v>
      </c>
      <c r="H835">
        <v>0.95919500000000002</v>
      </c>
      <c r="I835">
        <v>0</v>
      </c>
    </row>
    <row r="836" spans="1:25" x14ac:dyDescent="0.25">
      <c r="A836" t="s">
        <v>99</v>
      </c>
      <c r="B836">
        <v>1389.44</v>
      </c>
      <c r="C836">
        <v>1387.56</v>
      </c>
      <c r="D836">
        <v>1352.36</v>
      </c>
      <c r="E836">
        <v>367.14499999999998</v>
      </c>
      <c r="F836">
        <v>0</v>
      </c>
      <c r="G836">
        <v>4.3634100000000002E-2</v>
      </c>
      <c r="H836">
        <v>0.959175</v>
      </c>
      <c r="I836">
        <v>0</v>
      </c>
    </row>
    <row r="837" spans="1:25" x14ac:dyDescent="0.25">
      <c r="A837" t="s">
        <v>99</v>
      </c>
      <c r="B837">
        <v>1390.28</v>
      </c>
      <c r="C837">
        <v>1388.4</v>
      </c>
      <c r="D837">
        <v>1352.98</v>
      </c>
      <c r="E837">
        <v>367.15300000000002</v>
      </c>
      <c r="F837">
        <v>0</v>
      </c>
      <c r="G837">
        <v>5.3922200000000003E-2</v>
      </c>
      <c r="H837">
        <v>0.95910700000000004</v>
      </c>
      <c r="I837">
        <v>0</v>
      </c>
    </row>
    <row r="838" spans="1:25" x14ac:dyDescent="0.25">
      <c r="A838" t="s">
        <v>99</v>
      </c>
      <c r="B838">
        <v>1391.42</v>
      </c>
      <c r="C838">
        <v>1389.65</v>
      </c>
      <c r="D838">
        <v>1354.14</v>
      </c>
      <c r="E838">
        <v>367.58</v>
      </c>
      <c r="F838">
        <v>0</v>
      </c>
      <c r="G838">
        <v>3.88861E-2</v>
      </c>
      <c r="H838">
        <v>0.95922600000000002</v>
      </c>
      <c r="I838">
        <v>0</v>
      </c>
    </row>
    <row r="839" spans="1:25" x14ac:dyDescent="0.25">
      <c r="A839" t="s">
        <v>99</v>
      </c>
      <c r="B839">
        <v>1391.61</v>
      </c>
      <c r="C839">
        <v>1389.46</v>
      </c>
      <c r="D839">
        <v>1354.09</v>
      </c>
      <c r="E839">
        <v>367.59</v>
      </c>
      <c r="F839">
        <v>0</v>
      </c>
      <c r="G839">
        <v>5.3909499999999999E-2</v>
      </c>
      <c r="H839">
        <v>0.95911800000000003</v>
      </c>
      <c r="I839">
        <v>0</v>
      </c>
      <c r="R839" t="s">
        <v>69</v>
      </c>
      <c r="U839" t="s">
        <v>68</v>
      </c>
      <c r="X839" t="s">
        <v>66</v>
      </c>
    </row>
    <row r="840" spans="1:25" x14ac:dyDescent="0.25">
      <c r="A840" t="s">
        <v>99</v>
      </c>
      <c r="B840">
        <v>1393.59</v>
      </c>
      <c r="C840">
        <v>1391.08</v>
      </c>
      <c r="D840">
        <v>1355.6</v>
      </c>
      <c r="E840">
        <v>367.952</v>
      </c>
      <c r="F840">
        <v>0</v>
      </c>
      <c r="G840">
        <v>4.0056399999999999E-2</v>
      </c>
      <c r="H840">
        <v>0.95916800000000002</v>
      </c>
      <c r="I840">
        <v>0</v>
      </c>
      <c r="R840">
        <f>AVERAGE(B791:B840)</f>
        <v>1392.2521999999997</v>
      </c>
      <c r="S840">
        <f>AVERAGE(C791:C840)</f>
        <v>1390.0810000000001</v>
      </c>
      <c r="U840">
        <f>_xlfn.VAR.P(B791:B840)</f>
        <v>0.95836915999999339</v>
      </c>
      <c r="V840">
        <f>_xlfn.VAR.P(C791:C840)</f>
        <v>0.73605700000000029</v>
      </c>
      <c r="X840">
        <f>1.96*SQRT(U840)/50</f>
        <v>3.8375361705427477E-2</v>
      </c>
      <c r="Y840">
        <f>1.96*SQRT(V840)/50</f>
        <v>3.3631155622131099E-2</v>
      </c>
    </row>
    <row r="841" spans="1:25" x14ac:dyDescent="0.25">
      <c r="A841" t="s">
        <v>99</v>
      </c>
      <c r="B841">
        <v>69616.875988999993</v>
      </c>
      <c r="C841" t="s">
        <v>36</v>
      </c>
    </row>
    <row r="842" spans="1:25" x14ac:dyDescent="0.25">
      <c r="A842" t="s">
        <v>117</v>
      </c>
      <c r="B842">
        <v>849.32600000000002</v>
      </c>
      <c r="C842">
        <v>832.40700000000004</v>
      </c>
      <c r="D842">
        <v>797.49300000000005</v>
      </c>
      <c r="E842">
        <v>439.447</v>
      </c>
      <c r="F842">
        <v>0</v>
      </c>
      <c r="G842">
        <v>3.36978E-2</v>
      </c>
      <c r="H842">
        <v>0.959198</v>
      </c>
      <c r="I842">
        <v>0</v>
      </c>
    </row>
    <row r="843" spans="1:25" x14ac:dyDescent="0.25">
      <c r="A843" t="s">
        <v>117</v>
      </c>
      <c r="B843">
        <v>848.83</v>
      </c>
      <c r="C843">
        <v>831.58</v>
      </c>
      <c r="D843">
        <v>796.63699999999994</v>
      </c>
      <c r="E843">
        <v>439.166</v>
      </c>
      <c r="F843">
        <v>0</v>
      </c>
      <c r="G843">
        <v>5.3910300000000001E-2</v>
      </c>
      <c r="H843">
        <v>0.95922700000000005</v>
      </c>
      <c r="I843">
        <v>0</v>
      </c>
    </row>
    <row r="844" spans="1:25" x14ac:dyDescent="0.25">
      <c r="A844" t="s">
        <v>117</v>
      </c>
      <c r="B844">
        <v>849.99900000000002</v>
      </c>
      <c r="C844">
        <v>832.40599999999995</v>
      </c>
      <c r="D844">
        <v>797.28200000000004</v>
      </c>
      <c r="E844">
        <v>439.43299999999999</v>
      </c>
      <c r="F844">
        <v>0</v>
      </c>
      <c r="G844">
        <v>2.9073999999999999E-2</v>
      </c>
      <c r="H844">
        <v>0.95921299999999998</v>
      </c>
      <c r="I844">
        <v>1</v>
      </c>
    </row>
    <row r="845" spans="1:25" x14ac:dyDescent="0.25">
      <c r="A845" t="s">
        <v>117</v>
      </c>
      <c r="B845">
        <v>849.66200000000003</v>
      </c>
      <c r="C845">
        <v>832.73699999999997</v>
      </c>
      <c r="D845">
        <v>797.70899999999995</v>
      </c>
      <c r="E845">
        <v>439.49599999999998</v>
      </c>
      <c r="F845">
        <v>0</v>
      </c>
      <c r="G845">
        <v>5.3909800000000001E-2</v>
      </c>
      <c r="H845">
        <v>0.95918599999999998</v>
      </c>
      <c r="I845">
        <v>0</v>
      </c>
    </row>
    <row r="846" spans="1:25" x14ac:dyDescent="0.25">
      <c r="A846" t="s">
        <v>117</v>
      </c>
      <c r="B846">
        <v>848.33</v>
      </c>
      <c r="C846">
        <v>831.423</v>
      </c>
      <c r="D846">
        <v>796.26599999999996</v>
      </c>
      <c r="E846">
        <v>439.13200000000001</v>
      </c>
      <c r="F846">
        <v>0</v>
      </c>
      <c r="G846">
        <v>3.7112100000000002E-2</v>
      </c>
      <c r="H846">
        <v>0.95921400000000001</v>
      </c>
      <c r="I846">
        <v>1</v>
      </c>
    </row>
    <row r="847" spans="1:25" x14ac:dyDescent="0.25">
      <c r="A847" t="s">
        <v>117</v>
      </c>
      <c r="B847">
        <v>850.19799999999998</v>
      </c>
      <c r="C847">
        <v>832.57799999999997</v>
      </c>
      <c r="D847">
        <v>797.26</v>
      </c>
      <c r="E847">
        <v>439.423</v>
      </c>
      <c r="F847">
        <v>0</v>
      </c>
      <c r="G847">
        <v>4.27588E-2</v>
      </c>
      <c r="H847">
        <v>0.95921100000000004</v>
      </c>
      <c r="I847">
        <v>0</v>
      </c>
    </row>
    <row r="848" spans="1:25" x14ac:dyDescent="0.25">
      <c r="A848" t="s">
        <v>117</v>
      </c>
      <c r="B848">
        <v>849.58600000000001</v>
      </c>
      <c r="C848">
        <v>832.04499999999996</v>
      </c>
      <c r="D848">
        <v>796.93</v>
      </c>
      <c r="E848">
        <v>439.30099999999999</v>
      </c>
      <c r="F848">
        <v>0</v>
      </c>
      <c r="G848">
        <v>3.1148599999999999E-2</v>
      </c>
      <c r="H848">
        <v>0.95916100000000004</v>
      </c>
      <c r="I848">
        <v>0</v>
      </c>
    </row>
    <row r="849" spans="1:9" x14ac:dyDescent="0.25">
      <c r="A849" t="s">
        <v>117</v>
      </c>
      <c r="B849">
        <v>849.298</v>
      </c>
      <c r="C849">
        <v>831.649</v>
      </c>
      <c r="D849">
        <v>796.77599999999995</v>
      </c>
      <c r="E849">
        <v>439.41500000000002</v>
      </c>
      <c r="F849">
        <v>0</v>
      </c>
      <c r="G849">
        <v>2.9633799999999998E-2</v>
      </c>
      <c r="H849">
        <v>0.95916000000000001</v>
      </c>
      <c r="I849">
        <v>0</v>
      </c>
    </row>
    <row r="850" spans="1:9" x14ac:dyDescent="0.25">
      <c r="A850" t="s">
        <v>117</v>
      </c>
      <c r="B850">
        <v>847.53899999999999</v>
      </c>
      <c r="C850">
        <v>830.64700000000005</v>
      </c>
      <c r="D850">
        <v>795.66</v>
      </c>
      <c r="E850">
        <v>438.58</v>
      </c>
      <c r="F850">
        <v>0</v>
      </c>
      <c r="G850">
        <v>5.3910199999999998E-2</v>
      </c>
      <c r="H850">
        <v>0.95913999999999999</v>
      </c>
      <c r="I850">
        <v>0</v>
      </c>
    </row>
    <row r="851" spans="1:9" x14ac:dyDescent="0.25">
      <c r="A851" t="s">
        <v>117</v>
      </c>
      <c r="B851">
        <v>848.25800000000004</v>
      </c>
      <c r="C851">
        <v>831.40200000000004</v>
      </c>
      <c r="D851">
        <v>796.35400000000004</v>
      </c>
      <c r="E851">
        <v>438.69200000000001</v>
      </c>
      <c r="F851">
        <v>0</v>
      </c>
      <c r="G851">
        <v>5.3909499999999999E-2</v>
      </c>
      <c r="H851">
        <v>0.95914299999999997</v>
      </c>
      <c r="I851">
        <v>0</v>
      </c>
    </row>
    <row r="852" spans="1:9" x14ac:dyDescent="0.25">
      <c r="A852" t="s">
        <v>117</v>
      </c>
      <c r="B852">
        <v>848.34900000000005</v>
      </c>
      <c r="C852">
        <v>831.35900000000004</v>
      </c>
      <c r="D852">
        <v>795.94500000000005</v>
      </c>
      <c r="E852">
        <v>438.84800000000001</v>
      </c>
      <c r="F852">
        <v>0</v>
      </c>
      <c r="G852">
        <v>2.9135899999999999E-2</v>
      </c>
      <c r="H852">
        <v>0.95921800000000002</v>
      </c>
      <c r="I852">
        <v>1</v>
      </c>
    </row>
    <row r="853" spans="1:9" x14ac:dyDescent="0.25">
      <c r="A853" t="s">
        <v>117</v>
      </c>
      <c r="B853">
        <v>848.37699999999995</v>
      </c>
      <c r="C853">
        <v>831.41800000000001</v>
      </c>
      <c r="D853">
        <v>796.45500000000004</v>
      </c>
      <c r="E853">
        <v>439.166</v>
      </c>
      <c r="F853">
        <v>0</v>
      </c>
      <c r="G853">
        <v>3.2457199999999999E-2</v>
      </c>
      <c r="H853">
        <v>0.95921800000000002</v>
      </c>
      <c r="I853">
        <v>0</v>
      </c>
    </row>
    <row r="854" spans="1:9" x14ac:dyDescent="0.25">
      <c r="A854" t="s">
        <v>117</v>
      </c>
      <c r="B854">
        <v>848.93700000000001</v>
      </c>
      <c r="C854">
        <v>831.36</v>
      </c>
      <c r="D854">
        <v>796.31500000000005</v>
      </c>
      <c r="E854">
        <v>439.20400000000001</v>
      </c>
      <c r="F854">
        <v>0</v>
      </c>
      <c r="G854">
        <v>5.3914200000000002E-2</v>
      </c>
      <c r="H854">
        <v>0.95879999999999999</v>
      </c>
      <c r="I854">
        <v>0</v>
      </c>
    </row>
    <row r="855" spans="1:9" x14ac:dyDescent="0.25">
      <c r="A855" t="s">
        <v>117</v>
      </c>
      <c r="B855">
        <v>848.38499999999999</v>
      </c>
      <c r="C855">
        <v>830.8</v>
      </c>
      <c r="D855">
        <v>795.803</v>
      </c>
      <c r="E855">
        <v>438.596</v>
      </c>
      <c r="F855">
        <v>0</v>
      </c>
      <c r="G855">
        <v>4.3243900000000002E-2</v>
      </c>
      <c r="H855">
        <v>0.95915600000000001</v>
      </c>
      <c r="I855">
        <v>0</v>
      </c>
    </row>
    <row r="856" spans="1:9" x14ac:dyDescent="0.25">
      <c r="A856" t="s">
        <v>117</v>
      </c>
      <c r="B856">
        <v>848.803</v>
      </c>
      <c r="C856">
        <v>831.19799999999998</v>
      </c>
      <c r="D856">
        <v>796.14</v>
      </c>
      <c r="E856">
        <v>438.64800000000002</v>
      </c>
      <c r="F856">
        <v>0</v>
      </c>
      <c r="G856">
        <v>5.391E-2</v>
      </c>
      <c r="H856">
        <v>0.95905899999999999</v>
      </c>
      <c r="I856">
        <v>0</v>
      </c>
    </row>
    <row r="857" spans="1:9" x14ac:dyDescent="0.25">
      <c r="A857" t="s">
        <v>117</v>
      </c>
      <c r="B857">
        <v>847.91700000000003</v>
      </c>
      <c r="C857">
        <v>830.99300000000005</v>
      </c>
      <c r="D857">
        <v>795.94</v>
      </c>
      <c r="E857">
        <v>438.86</v>
      </c>
      <c r="F857">
        <v>0</v>
      </c>
      <c r="G857">
        <v>3.22367E-2</v>
      </c>
      <c r="H857">
        <v>0.957376</v>
      </c>
      <c r="I857">
        <v>0</v>
      </c>
    </row>
    <row r="858" spans="1:9" x14ac:dyDescent="0.25">
      <c r="A858" t="s">
        <v>117</v>
      </c>
      <c r="B858">
        <v>848.61300000000006</v>
      </c>
      <c r="C858">
        <v>831.68899999999996</v>
      </c>
      <c r="D858">
        <v>796.61500000000001</v>
      </c>
      <c r="E858">
        <v>439.20100000000002</v>
      </c>
      <c r="F858">
        <v>0</v>
      </c>
      <c r="G858">
        <v>3.1972500000000001E-2</v>
      </c>
      <c r="H858">
        <v>0.95922600000000002</v>
      </c>
      <c r="I858">
        <v>0</v>
      </c>
    </row>
    <row r="859" spans="1:9" x14ac:dyDescent="0.25">
      <c r="A859" t="s">
        <v>117</v>
      </c>
      <c r="B859">
        <v>848.67499999999995</v>
      </c>
      <c r="C859">
        <v>831.08199999999999</v>
      </c>
      <c r="D859">
        <v>795.87099999999998</v>
      </c>
      <c r="E859">
        <v>438.60300000000001</v>
      </c>
      <c r="F859">
        <v>0</v>
      </c>
      <c r="G859">
        <v>4.47339E-2</v>
      </c>
      <c r="H859">
        <v>0.95918999999999999</v>
      </c>
      <c r="I859">
        <v>0</v>
      </c>
    </row>
    <row r="860" spans="1:9" x14ac:dyDescent="0.25">
      <c r="A860" t="s">
        <v>117</v>
      </c>
      <c r="B860">
        <v>850.10799999999995</v>
      </c>
      <c r="C860">
        <v>832.476</v>
      </c>
      <c r="D860">
        <v>797.2</v>
      </c>
      <c r="E860">
        <v>439.44499999999999</v>
      </c>
      <c r="F860">
        <v>0</v>
      </c>
      <c r="G860">
        <v>5.3909800000000001E-2</v>
      </c>
      <c r="H860">
        <v>0.95922700000000005</v>
      </c>
      <c r="I860">
        <v>0</v>
      </c>
    </row>
    <row r="861" spans="1:9" x14ac:dyDescent="0.25">
      <c r="A861" t="s">
        <v>117</v>
      </c>
      <c r="B861">
        <v>849.72299999999996</v>
      </c>
      <c r="C861">
        <v>832.82899999999995</v>
      </c>
      <c r="D861">
        <v>797.54499999999996</v>
      </c>
      <c r="E861">
        <v>439.91899999999998</v>
      </c>
      <c r="F861">
        <v>0</v>
      </c>
      <c r="G861">
        <v>5.3909499999999999E-2</v>
      </c>
      <c r="H861">
        <v>0.95920399999999995</v>
      </c>
      <c r="I861">
        <v>0</v>
      </c>
    </row>
    <row r="862" spans="1:9" x14ac:dyDescent="0.25">
      <c r="A862" t="s">
        <v>117</v>
      </c>
      <c r="B862">
        <v>848.14700000000005</v>
      </c>
      <c r="C862">
        <v>831.28800000000001</v>
      </c>
      <c r="D862">
        <v>796.28300000000002</v>
      </c>
      <c r="E862">
        <v>438.85399999999998</v>
      </c>
      <c r="F862">
        <v>0</v>
      </c>
      <c r="G862">
        <v>3.1009599999999998E-2</v>
      </c>
      <c r="H862">
        <v>0.959144</v>
      </c>
      <c r="I862">
        <v>0</v>
      </c>
    </row>
    <row r="863" spans="1:9" x14ac:dyDescent="0.25">
      <c r="A863" t="s">
        <v>117</v>
      </c>
      <c r="B863">
        <v>848.90700000000004</v>
      </c>
      <c r="C863">
        <v>832.08500000000004</v>
      </c>
      <c r="D863">
        <v>796.86099999999999</v>
      </c>
      <c r="E863">
        <v>439.38799999999998</v>
      </c>
      <c r="F863">
        <v>0</v>
      </c>
      <c r="G863">
        <v>3.5199899999999999E-2</v>
      </c>
      <c r="H863">
        <v>0.95922700000000005</v>
      </c>
      <c r="I863">
        <v>0</v>
      </c>
    </row>
    <row r="864" spans="1:9" x14ac:dyDescent="0.25">
      <c r="A864" t="s">
        <v>117</v>
      </c>
      <c r="B864">
        <v>848.60299999999995</v>
      </c>
      <c r="C864">
        <v>831.66099999999994</v>
      </c>
      <c r="D864">
        <v>796.53899999999999</v>
      </c>
      <c r="E864">
        <v>438.77300000000002</v>
      </c>
      <c r="F864">
        <v>0</v>
      </c>
      <c r="G864">
        <v>5.3916100000000002E-2</v>
      </c>
      <c r="H864">
        <v>0.95919699999999997</v>
      </c>
      <c r="I864">
        <v>1</v>
      </c>
    </row>
    <row r="865" spans="1:9" x14ac:dyDescent="0.25">
      <c r="A865" t="s">
        <v>117</v>
      </c>
      <c r="B865">
        <v>848.94</v>
      </c>
      <c r="C865">
        <v>832.01800000000003</v>
      </c>
      <c r="D865">
        <v>796.70600000000002</v>
      </c>
      <c r="E865">
        <v>439.37400000000002</v>
      </c>
      <c r="F865">
        <v>0</v>
      </c>
      <c r="G865">
        <v>5.3909499999999999E-2</v>
      </c>
      <c r="H865">
        <v>0.95921400000000001</v>
      </c>
      <c r="I865">
        <v>0</v>
      </c>
    </row>
    <row r="866" spans="1:9" x14ac:dyDescent="0.25">
      <c r="A866" t="s">
        <v>117</v>
      </c>
      <c r="B866">
        <v>848.34</v>
      </c>
      <c r="C866">
        <v>831.40700000000004</v>
      </c>
      <c r="D866">
        <v>796.11300000000006</v>
      </c>
      <c r="E866">
        <v>438.98599999999999</v>
      </c>
      <c r="F866">
        <v>0</v>
      </c>
      <c r="G866">
        <v>5.3909499999999999E-2</v>
      </c>
      <c r="H866">
        <v>0.95922700000000005</v>
      </c>
      <c r="I866">
        <v>0</v>
      </c>
    </row>
    <row r="867" spans="1:9" x14ac:dyDescent="0.25">
      <c r="A867" t="s">
        <v>117</v>
      </c>
      <c r="B867">
        <v>848.26400000000001</v>
      </c>
      <c r="C867">
        <v>830.74199999999996</v>
      </c>
      <c r="D867">
        <v>795.774</v>
      </c>
      <c r="E867">
        <v>439.07100000000003</v>
      </c>
      <c r="F867">
        <v>0</v>
      </c>
      <c r="G867">
        <v>3.45303E-2</v>
      </c>
      <c r="H867">
        <v>0.95916100000000004</v>
      </c>
      <c r="I867">
        <v>0</v>
      </c>
    </row>
    <row r="868" spans="1:9" x14ac:dyDescent="0.25">
      <c r="A868" t="s">
        <v>117</v>
      </c>
      <c r="B868">
        <v>849.57500000000005</v>
      </c>
      <c r="C868">
        <v>832.53800000000001</v>
      </c>
      <c r="D868">
        <v>797.24699999999996</v>
      </c>
      <c r="E868">
        <v>439.47300000000001</v>
      </c>
      <c r="F868">
        <v>0</v>
      </c>
      <c r="G868">
        <v>3.2395300000000002E-2</v>
      </c>
      <c r="H868">
        <v>0.95825899999999997</v>
      </c>
      <c r="I868">
        <v>0</v>
      </c>
    </row>
    <row r="869" spans="1:9" x14ac:dyDescent="0.25">
      <c r="A869" t="s">
        <v>117</v>
      </c>
      <c r="B869">
        <v>849.14300000000003</v>
      </c>
      <c r="C869">
        <v>832.13</v>
      </c>
      <c r="D869">
        <v>796.92600000000004</v>
      </c>
      <c r="E869">
        <v>439.22300000000001</v>
      </c>
      <c r="F869">
        <v>0</v>
      </c>
      <c r="G869">
        <v>3.2596800000000002E-2</v>
      </c>
      <c r="H869">
        <v>0.95922499999999999</v>
      </c>
      <c r="I869">
        <v>0</v>
      </c>
    </row>
    <row r="870" spans="1:9" x14ac:dyDescent="0.25">
      <c r="A870" t="s">
        <v>117</v>
      </c>
      <c r="B870">
        <v>848.17700000000002</v>
      </c>
      <c r="C870">
        <v>830.84199999999998</v>
      </c>
      <c r="D870">
        <v>795.72</v>
      </c>
      <c r="E870">
        <v>438.887</v>
      </c>
      <c r="F870">
        <v>0</v>
      </c>
      <c r="G870">
        <v>2.9037899999999998E-2</v>
      </c>
      <c r="H870">
        <v>0.959179</v>
      </c>
      <c r="I870">
        <v>0</v>
      </c>
    </row>
    <row r="871" spans="1:9" x14ac:dyDescent="0.25">
      <c r="A871" t="s">
        <v>117</v>
      </c>
      <c r="B871">
        <v>848.17200000000003</v>
      </c>
      <c r="C871">
        <v>831.02300000000002</v>
      </c>
      <c r="D871">
        <v>795.76099999999997</v>
      </c>
      <c r="E871">
        <v>438.70499999999998</v>
      </c>
      <c r="F871">
        <v>0</v>
      </c>
      <c r="G871">
        <v>5.3909800000000001E-2</v>
      </c>
      <c r="H871">
        <v>0.95918099999999995</v>
      </c>
      <c r="I871">
        <v>0</v>
      </c>
    </row>
    <row r="872" spans="1:9" x14ac:dyDescent="0.25">
      <c r="A872" t="s">
        <v>117</v>
      </c>
      <c r="B872">
        <v>847.71</v>
      </c>
      <c r="C872">
        <v>830.46500000000003</v>
      </c>
      <c r="D872">
        <v>795.202</v>
      </c>
      <c r="E872">
        <v>438.33300000000003</v>
      </c>
      <c r="F872">
        <v>0</v>
      </c>
      <c r="G872">
        <v>5.3910399999999997E-2</v>
      </c>
      <c r="H872">
        <v>0.95904800000000001</v>
      </c>
      <c r="I872">
        <v>0</v>
      </c>
    </row>
    <row r="873" spans="1:9" x14ac:dyDescent="0.25">
      <c r="A873" t="s">
        <v>117</v>
      </c>
      <c r="B873">
        <v>849.69</v>
      </c>
      <c r="C873">
        <v>831.90300000000002</v>
      </c>
      <c r="D873">
        <v>796.65200000000004</v>
      </c>
      <c r="E873">
        <v>439.17</v>
      </c>
      <c r="F873">
        <v>0</v>
      </c>
      <c r="G873">
        <v>5.3910100000000002E-2</v>
      </c>
      <c r="H873">
        <v>0.95919900000000002</v>
      </c>
      <c r="I873">
        <v>0</v>
      </c>
    </row>
    <row r="874" spans="1:9" x14ac:dyDescent="0.25">
      <c r="A874" t="s">
        <v>117</v>
      </c>
      <c r="B874">
        <v>849.44100000000003</v>
      </c>
      <c r="C874">
        <v>831.54399999999998</v>
      </c>
      <c r="D874">
        <v>796.57</v>
      </c>
      <c r="E874">
        <v>439.14299999999997</v>
      </c>
      <c r="F874">
        <v>0</v>
      </c>
      <c r="G874">
        <v>5.3759500000000002E-2</v>
      </c>
      <c r="H874">
        <v>0.95885100000000001</v>
      </c>
      <c r="I874">
        <v>0</v>
      </c>
    </row>
    <row r="875" spans="1:9" x14ac:dyDescent="0.25">
      <c r="A875" t="s">
        <v>117</v>
      </c>
      <c r="B875">
        <v>849.83299999999997</v>
      </c>
      <c r="C875">
        <v>832.24699999999996</v>
      </c>
      <c r="D875">
        <v>797.17200000000003</v>
      </c>
      <c r="E875">
        <v>439.44099999999997</v>
      </c>
      <c r="F875">
        <v>0</v>
      </c>
      <c r="G875">
        <v>5.3910600000000003E-2</v>
      </c>
      <c r="H875">
        <v>0.95922399999999997</v>
      </c>
      <c r="I875">
        <v>0</v>
      </c>
    </row>
    <row r="876" spans="1:9" x14ac:dyDescent="0.25">
      <c r="A876" t="s">
        <v>117</v>
      </c>
      <c r="B876">
        <v>849.78399999999999</v>
      </c>
      <c r="C876">
        <v>831.95799999999997</v>
      </c>
      <c r="D876">
        <v>796.85900000000004</v>
      </c>
      <c r="E876">
        <v>439.23399999999998</v>
      </c>
      <c r="F876">
        <v>0</v>
      </c>
      <c r="G876">
        <v>5.3909800000000001E-2</v>
      </c>
      <c r="H876">
        <v>0.95908499999999997</v>
      </c>
      <c r="I876">
        <v>0</v>
      </c>
    </row>
    <row r="877" spans="1:9" x14ac:dyDescent="0.25">
      <c r="A877" t="s">
        <v>117</v>
      </c>
      <c r="B877">
        <v>849.72199999999998</v>
      </c>
      <c r="C877">
        <v>832.71</v>
      </c>
      <c r="D877">
        <v>797.6</v>
      </c>
      <c r="E877">
        <v>439.55099999999999</v>
      </c>
      <c r="F877">
        <v>0</v>
      </c>
      <c r="G877">
        <v>5.3912399999999999E-2</v>
      </c>
      <c r="H877">
        <v>0.95892200000000005</v>
      </c>
      <c r="I877">
        <v>0</v>
      </c>
    </row>
    <row r="878" spans="1:9" x14ac:dyDescent="0.25">
      <c r="A878" t="s">
        <v>117</v>
      </c>
      <c r="B878">
        <v>849.24099999999999</v>
      </c>
      <c r="C878">
        <v>832.154</v>
      </c>
      <c r="D878">
        <v>796.92399999999998</v>
      </c>
      <c r="E878">
        <v>439.42200000000003</v>
      </c>
      <c r="F878">
        <v>0</v>
      </c>
      <c r="G878">
        <v>3.0560299999999999E-2</v>
      </c>
      <c r="H878">
        <v>0.959067</v>
      </c>
      <c r="I878">
        <v>0</v>
      </c>
    </row>
    <row r="879" spans="1:9" x14ac:dyDescent="0.25">
      <c r="A879" t="s">
        <v>117</v>
      </c>
      <c r="B879">
        <v>849.22299999999996</v>
      </c>
      <c r="C879">
        <v>832.15200000000004</v>
      </c>
      <c r="D879">
        <v>796.95600000000002</v>
      </c>
      <c r="E879">
        <v>439.54300000000001</v>
      </c>
      <c r="F879">
        <v>0</v>
      </c>
      <c r="G879">
        <v>2.9893099999999999E-2</v>
      </c>
      <c r="H879">
        <v>0.95921800000000002</v>
      </c>
      <c r="I879">
        <v>0</v>
      </c>
    </row>
    <row r="880" spans="1:9" x14ac:dyDescent="0.25">
      <c r="A880" t="s">
        <v>117</v>
      </c>
      <c r="B880">
        <v>849.88800000000003</v>
      </c>
      <c r="C880">
        <v>832.09299999999996</v>
      </c>
      <c r="D880">
        <v>796.84199999999998</v>
      </c>
      <c r="E880">
        <v>439.029</v>
      </c>
      <c r="F880">
        <v>0</v>
      </c>
      <c r="G880">
        <v>2.9087999999999999E-2</v>
      </c>
      <c r="H880">
        <v>0.95920899999999998</v>
      </c>
      <c r="I880">
        <v>0</v>
      </c>
    </row>
    <row r="881" spans="1:25" x14ac:dyDescent="0.25">
      <c r="A881" t="s">
        <v>117</v>
      </c>
      <c r="B881">
        <v>849.904</v>
      </c>
      <c r="C881">
        <v>832.20500000000004</v>
      </c>
      <c r="D881">
        <v>797.15300000000002</v>
      </c>
      <c r="E881">
        <v>439.37799999999999</v>
      </c>
      <c r="F881">
        <v>0</v>
      </c>
      <c r="G881">
        <v>5.3909600000000002E-2</v>
      </c>
      <c r="H881">
        <v>0.95922300000000005</v>
      </c>
      <c r="I881">
        <v>1</v>
      </c>
    </row>
    <row r="882" spans="1:25" x14ac:dyDescent="0.25">
      <c r="A882" t="s">
        <v>117</v>
      </c>
      <c r="B882">
        <v>849.70699999999999</v>
      </c>
      <c r="C882">
        <v>831.97199999999998</v>
      </c>
      <c r="D882">
        <v>796.93499999999995</v>
      </c>
      <c r="E882">
        <v>439.185</v>
      </c>
      <c r="F882">
        <v>0</v>
      </c>
      <c r="G882">
        <v>4.7154500000000002E-2</v>
      </c>
      <c r="H882">
        <v>0.95921400000000001</v>
      </c>
      <c r="I882">
        <v>0</v>
      </c>
    </row>
    <row r="883" spans="1:25" x14ac:dyDescent="0.25">
      <c r="A883" t="s">
        <v>117</v>
      </c>
      <c r="B883">
        <v>848.55200000000002</v>
      </c>
      <c r="C883">
        <v>831.601</v>
      </c>
      <c r="D883">
        <v>796.39</v>
      </c>
      <c r="E883">
        <v>439.185</v>
      </c>
      <c r="F883">
        <v>0</v>
      </c>
      <c r="G883">
        <v>2.9461999999999999E-2</v>
      </c>
      <c r="H883">
        <v>0.95890699999999995</v>
      </c>
      <c r="I883">
        <v>0</v>
      </c>
    </row>
    <row r="884" spans="1:25" x14ac:dyDescent="0.25">
      <c r="A884" t="s">
        <v>117</v>
      </c>
      <c r="B884">
        <v>848.89300000000003</v>
      </c>
      <c r="C884">
        <v>831.80799999999999</v>
      </c>
      <c r="D884">
        <v>796.70600000000002</v>
      </c>
      <c r="E884">
        <v>439.34199999999998</v>
      </c>
      <c r="F884">
        <v>0</v>
      </c>
      <c r="G884">
        <v>3.3885999999999999E-2</v>
      </c>
      <c r="H884">
        <v>0.95918199999999998</v>
      </c>
      <c r="I884">
        <v>0</v>
      </c>
    </row>
    <row r="885" spans="1:25" x14ac:dyDescent="0.25">
      <c r="A885" t="s">
        <v>117</v>
      </c>
      <c r="B885">
        <v>850.78099999999995</v>
      </c>
      <c r="C885">
        <v>833.08699999999999</v>
      </c>
      <c r="D885">
        <v>797.85699999999997</v>
      </c>
      <c r="E885">
        <v>439.84300000000002</v>
      </c>
      <c r="F885">
        <v>0</v>
      </c>
      <c r="G885">
        <v>2.9334300000000001E-2</v>
      </c>
      <c r="H885">
        <v>0.95922300000000005</v>
      </c>
      <c r="I885">
        <v>1</v>
      </c>
    </row>
    <row r="886" spans="1:25" x14ac:dyDescent="0.25">
      <c r="A886" t="s">
        <v>117</v>
      </c>
      <c r="B886">
        <v>850.21199999999999</v>
      </c>
      <c r="C886">
        <v>832.45399999999995</v>
      </c>
      <c r="D886">
        <v>797.21199999999999</v>
      </c>
      <c r="E886">
        <v>439.07400000000001</v>
      </c>
      <c r="F886">
        <v>0</v>
      </c>
      <c r="G886">
        <v>5.3909499999999999E-2</v>
      </c>
      <c r="H886">
        <v>0.95886700000000002</v>
      </c>
      <c r="I886">
        <v>0</v>
      </c>
    </row>
    <row r="887" spans="1:25" x14ac:dyDescent="0.25">
      <c r="A887" t="s">
        <v>117</v>
      </c>
      <c r="B887">
        <v>848.78700000000003</v>
      </c>
      <c r="C887">
        <v>831.83299999999997</v>
      </c>
      <c r="D887">
        <v>796.38800000000003</v>
      </c>
      <c r="E887">
        <v>438.93299999999999</v>
      </c>
      <c r="F887">
        <v>0</v>
      </c>
      <c r="G887">
        <v>4.07222E-2</v>
      </c>
      <c r="H887">
        <v>0.95911400000000002</v>
      </c>
      <c r="I887">
        <v>0</v>
      </c>
    </row>
    <row r="888" spans="1:25" x14ac:dyDescent="0.25">
      <c r="A888" t="s">
        <v>117</v>
      </c>
      <c r="B888">
        <v>849.53099999999995</v>
      </c>
      <c r="C888">
        <v>832.48800000000006</v>
      </c>
      <c r="D888">
        <v>797.35500000000002</v>
      </c>
      <c r="E888">
        <v>439.61099999999999</v>
      </c>
      <c r="F888">
        <v>0</v>
      </c>
      <c r="G888">
        <v>4.3912699999999999E-2</v>
      </c>
      <c r="H888">
        <v>0.95919900000000002</v>
      </c>
      <c r="I888">
        <v>0</v>
      </c>
    </row>
    <row r="889" spans="1:25" x14ac:dyDescent="0.25">
      <c r="A889" t="s">
        <v>117</v>
      </c>
      <c r="B889">
        <v>849.33199999999999</v>
      </c>
      <c r="C889">
        <v>831.68100000000004</v>
      </c>
      <c r="D889">
        <v>796.47299999999996</v>
      </c>
      <c r="E889">
        <v>438.964</v>
      </c>
      <c r="F889">
        <v>0</v>
      </c>
      <c r="G889">
        <v>5.3911800000000003E-2</v>
      </c>
      <c r="H889">
        <v>0.95867999999999998</v>
      </c>
      <c r="I889">
        <v>0</v>
      </c>
    </row>
    <row r="890" spans="1:25" x14ac:dyDescent="0.25">
      <c r="A890" t="s">
        <v>117</v>
      </c>
      <c r="B890">
        <v>849.00599999999997</v>
      </c>
      <c r="C890">
        <v>831.96600000000001</v>
      </c>
      <c r="D890">
        <v>796.58500000000004</v>
      </c>
      <c r="E890">
        <v>439.392</v>
      </c>
      <c r="F890">
        <v>0</v>
      </c>
      <c r="G890">
        <v>2.90704E-2</v>
      </c>
      <c r="H890">
        <v>0.95922300000000005</v>
      </c>
      <c r="I890">
        <v>0</v>
      </c>
    </row>
    <row r="891" spans="1:25" x14ac:dyDescent="0.25">
      <c r="A891" t="s">
        <v>117</v>
      </c>
      <c r="B891">
        <v>850.12199999999996</v>
      </c>
      <c r="C891">
        <v>832.43799999999999</v>
      </c>
      <c r="D891">
        <v>797.21900000000005</v>
      </c>
      <c r="E891">
        <v>439.44600000000003</v>
      </c>
      <c r="F891">
        <v>0</v>
      </c>
      <c r="G891">
        <v>3.23916E-2</v>
      </c>
      <c r="H891">
        <v>0.95922600000000002</v>
      </c>
      <c r="I891">
        <v>0</v>
      </c>
    </row>
    <row r="892" spans="1:25" x14ac:dyDescent="0.25">
      <c r="A892" t="s">
        <v>117</v>
      </c>
      <c r="B892">
        <v>848.91899999999998</v>
      </c>
      <c r="C892">
        <v>831.89</v>
      </c>
      <c r="D892">
        <v>796.71</v>
      </c>
      <c r="E892">
        <v>439.07799999999997</v>
      </c>
      <c r="F892">
        <v>0</v>
      </c>
      <c r="G892">
        <v>2.90732E-2</v>
      </c>
      <c r="H892">
        <v>0.95921800000000002</v>
      </c>
      <c r="I892">
        <v>0</v>
      </c>
    </row>
    <row r="893" spans="1:25" x14ac:dyDescent="0.25">
      <c r="A893" t="s">
        <v>117</v>
      </c>
      <c r="B893">
        <v>850.08</v>
      </c>
      <c r="C893">
        <v>832.36300000000006</v>
      </c>
      <c r="D893">
        <v>797.35</v>
      </c>
      <c r="E893">
        <v>439.57400000000001</v>
      </c>
      <c r="F893">
        <v>0</v>
      </c>
      <c r="G893">
        <v>3.3686199999999999E-2</v>
      </c>
      <c r="H893">
        <v>0.95730199999999999</v>
      </c>
      <c r="I893">
        <v>0</v>
      </c>
    </row>
    <row r="894" spans="1:25" x14ac:dyDescent="0.25">
      <c r="A894" t="s">
        <v>117</v>
      </c>
      <c r="B894">
        <v>850.76499999999999</v>
      </c>
      <c r="C894">
        <v>833.10500000000002</v>
      </c>
      <c r="D894">
        <v>797.79499999999996</v>
      </c>
      <c r="E894">
        <v>439.71100000000001</v>
      </c>
      <c r="F894">
        <v>0</v>
      </c>
      <c r="G894">
        <v>3.8017599999999999E-2</v>
      </c>
      <c r="H894">
        <v>0.959206</v>
      </c>
      <c r="I894">
        <v>0</v>
      </c>
    </row>
    <row r="895" spans="1:25" x14ac:dyDescent="0.25">
      <c r="A895" t="s">
        <v>117</v>
      </c>
      <c r="B895">
        <v>849</v>
      </c>
      <c r="C895">
        <v>831.98500000000001</v>
      </c>
      <c r="D895">
        <v>796.78099999999995</v>
      </c>
      <c r="E895">
        <v>439.20699999999999</v>
      </c>
      <c r="F895">
        <v>0</v>
      </c>
      <c r="G895">
        <v>2.9416000000000001E-2</v>
      </c>
      <c r="H895">
        <v>0.95897299999999996</v>
      </c>
      <c r="I895">
        <v>0</v>
      </c>
      <c r="R895" t="s">
        <v>69</v>
      </c>
      <c r="U895" t="s">
        <v>68</v>
      </c>
      <c r="X895" t="s">
        <v>66</v>
      </c>
    </row>
    <row r="896" spans="1:25" x14ac:dyDescent="0.25">
      <c r="A896" t="s">
        <v>117</v>
      </c>
      <c r="B896">
        <v>849.68799999999999</v>
      </c>
      <c r="C896">
        <v>832.702</v>
      </c>
      <c r="D896">
        <v>797.61900000000003</v>
      </c>
      <c r="E896">
        <v>439.53500000000003</v>
      </c>
      <c r="F896">
        <v>0</v>
      </c>
      <c r="G896">
        <v>5.3909499999999999E-2</v>
      </c>
      <c r="H896">
        <v>0.95922300000000005</v>
      </c>
      <c r="I896">
        <v>1</v>
      </c>
      <c r="R896">
        <f>AVERAGE(B847:B896)</f>
        <v>849.13689999999997</v>
      </c>
      <c r="S896">
        <f>AVERAGE(C847:C896)</f>
        <v>831.84125999999992</v>
      </c>
      <c r="U896">
        <f>_xlfn.VAR.P(B847:B896)</f>
        <v>0.5860951699999819</v>
      </c>
      <c r="V896">
        <f>_xlfn.VAR.P(C847:C896)</f>
        <v>0.39807951239999645</v>
      </c>
      <c r="X896">
        <f>1.96*SQRT(U896)/50</f>
        <v>3.0010286270356908E-2</v>
      </c>
      <c r="Y896">
        <f>1.96*SQRT(V896)/50</f>
        <v>2.4732668718404217E-2</v>
      </c>
    </row>
    <row r="897" spans="1:9" x14ac:dyDescent="0.25">
      <c r="A897" t="s">
        <v>117</v>
      </c>
      <c r="B897">
        <v>42464.131347000002</v>
      </c>
      <c r="C897" t="s">
        <v>36</v>
      </c>
    </row>
    <row r="898" spans="1:9" x14ac:dyDescent="0.25">
      <c r="A898" t="s">
        <v>155</v>
      </c>
      <c r="B898">
        <v>10063.6</v>
      </c>
      <c r="C898">
        <v>10046.200000000001</v>
      </c>
      <c r="D898">
        <v>0</v>
      </c>
      <c r="E898">
        <v>0</v>
      </c>
      <c r="F898">
        <v>0</v>
      </c>
      <c r="G898">
        <v>2.1271699999999998E-3</v>
      </c>
      <c r="H898">
        <v>1</v>
      </c>
      <c r="I898">
        <v>8163</v>
      </c>
    </row>
    <row r="899" spans="1:9" x14ac:dyDescent="0.25">
      <c r="A899" t="s">
        <v>155</v>
      </c>
      <c r="B899">
        <v>10047.1</v>
      </c>
      <c r="C899">
        <v>10028.4</v>
      </c>
      <c r="D899">
        <v>0</v>
      </c>
      <c r="E899">
        <v>0</v>
      </c>
      <c r="F899">
        <v>0</v>
      </c>
      <c r="G899">
        <v>1.6661E-3</v>
      </c>
      <c r="H899">
        <v>1</v>
      </c>
      <c r="I899">
        <v>7985</v>
      </c>
    </row>
    <row r="900" spans="1:9" x14ac:dyDescent="0.25">
      <c r="A900" t="s">
        <v>155</v>
      </c>
      <c r="B900">
        <v>10034.5</v>
      </c>
      <c r="C900">
        <v>10015.5</v>
      </c>
      <c r="D900">
        <v>0</v>
      </c>
      <c r="E900">
        <v>0</v>
      </c>
      <c r="F900">
        <v>0</v>
      </c>
      <c r="G900">
        <v>2.1271699999999998E-3</v>
      </c>
      <c r="H900">
        <v>1</v>
      </c>
      <c r="I900">
        <v>8041</v>
      </c>
    </row>
    <row r="901" spans="1:9" x14ac:dyDescent="0.25">
      <c r="A901" t="s">
        <v>155</v>
      </c>
      <c r="B901">
        <v>11919</v>
      </c>
      <c r="C901">
        <v>11900</v>
      </c>
      <c r="D901">
        <v>0</v>
      </c>
      <c r="E901">
        <v>0</v>
      </c>
      <c r="F901">
        <v>0</v>
      </c>
      <c r="G901">
        <v>1.2379100000000001E-3</v>
      </c>
      <c r="H901">
        <v>0.995116</v>
      </c>
      <c r="I901">
        <v>0</v>
      </c>
    </row>
    <row r="902" spans="1:9" x14ac:dyDescent="0.25">
      <c r="A902" t="s">
        <v>155</v>
      </c>
      <c r="B902">
        <v>10060.4</v>
      </c>
      <c r="C902">
        <v>10041.6</v>
      </c>
      <c r="D902">
        <v>0</v>
      </c>
      <c r="E902">
        <v>0</v>
      </c>
      <c r="F902">
        <v>0</v>
      </c>
      <c r="G902">
        <v>1.29334E-3</v>
      </c>
      <c r="H902">
        <v>1</v>
      </c>
      <c r="I902">
        <v>7525</v>
      </c>
    </row>
    <row r="903" spans="1:9" x14ac:dyDescent="0.25">
      <c r="A903" t="s">
        <v>155</v>
      </c>
      <c r="B903">
        <v>11992.2</v>
      </c>
      <c r="C903">
        <v>11972.6</v>
      </c>
      <c r="D903">
        <v>0</v>
      </c>
      <c r="E903">
        <v>0</v>
      </c>
      <c r="F903">
        <v>0</v>
      </c>
      <c r="G903">
        <v>1.2300499999999999E-3</v>
      </c>
      <c r="H903">
        <v>0.99954799999999999</v>
      </c>
      <c r="I903">
        <v>0</v>
      </c>
    </row>
    <row r="904" spans="1:9" x14ac:dyDescent="0.25">
      <c r="A904" t="s">
        <v>155</v>
      </c>
      <c r="B904">
        <v>10054.1</v>
      </c>
      <c r="C904">
        <v>10035.700000000001</v>
      </c>
      <c r="D904">
        <v>0</v>
      </c>
      <c r="E904">
        <v>0</v>
      </c>
      <c r="F904">
        <v>0</v>
      </c>
      <c r="G904">
        <v>2.1271699999999998E-3</v>
      </c>
      <c r="H904">
        <v>1</v>
      </c>
      <c r="I904">
        <v>7549</v>
      </c>
    </row>
    <row r="905" spans="1:9" x14ac:dyDescent="0.25">
      <c r="A905" t="s">
        <v>155</v>
      </c>
      <c r="B905">
        <v>11979.5</v>
      </c>
      <c r="C905">
        <v>11960.1</v>
      </c>
      <c r="D905">
        <v>0</v>
      </c>
      <c r="E905">
        <v>0</v>
      </c>
      <c r="F905">
        <v>0</v>
      </c>
      <c r="G905">
        <v>1.2300499999999999E-3</v>
      </c>
      <c r="H905">
        <v>0.99950300000000003</v>
      </c>
      <c r="I905">
        <v>0</v>
      </c>
    </row>
    <row r="906" spans="1:9" x14ac:dyDescent="0.25">
      <c r="A906" t="s">
        <v>155</v>
      </c>
      <c r="B906">
        <v>10056.700000000001</v>
      </c>
      <c r="C906">
        <v>10037</v>
      </c>
      <c r="D906">
        <v>0</v>
      </c>
      <c r="E906">
        <v>0</v>
      </c>
      <c r="F906">
        <v>0</v>
      </c>
      <c r="G906">
        <v>1.29334E-3</v>
      </c>
      <c r="H906">
        <v>1</v>
      </c>
      <c r="I906">
        <v>7401</v>
      </c>
    </row>
    <row r="907" spans="1:9" x14ac:dyDescent="0.25">
      <c r="A907" t="s">
        <v>155</v>
      </c>
      <c r="B907">
        <v>11972.8</v>
      </c>
      <c r="C907">
        <v>11955.5</v>
      </c>
      <c r="D907">
        <v>0</v>
      </c>
      <c r="E907">
        <v>0</v>
      </c>
      <c r="F907">
        <v>0</v>
      </c>
      <c r="G907">
        <v>1.2300499999999999E-3</v>
      </c>
      <c r="H907">
        <v>0.99992300000000001</v>
      </c>
      <c r="I907">
        <v>0</v>
      </c>
    </row>
    <row r="908" spans="1:9" x14ac:dyDescent="0.25">
      <c r="A908" t="s">
        <v>155</v>
      </c>
      <c r="B908">
        <v>10029.4</v>
      </c>
      <c r="C908">
        <v>10010.799999999999</v>
      </c>
      <c r="D908">
        <v>0</v>
      </c>
      <c r="E908">
        <v>0</v>
      </c>
      <c r="F908">
        <v>0</v>
      </c>
      <c r="G908">
        <v>1.29334E-3</v>
      </c>
      <c r="H908">
        <v>1</v>
      </c>
      <c r="I908">
        <v>7519</v>
      </c>
    </row>
    <row r="909" spans="1:9" x14ac:dyDescent="0.25">
      <c r="A909" t="s">
        <v>155</v>
      </c>
      <c r="B909">
        <v>11980.6</v>
      </c>
      <c r="C909">
        <v>11961.1</v>
      </c>
      <c r="D909">
        <v>0</v>
      </c>
      <c r="E909">
        <v>0</v>
      </c>
      <c r="F909">
        <v>0</v>
      </c>
      <c r="G909">
        <v>1.2300499999999999E-3</v>
      </c>
      <c r="H909">
        <v>0.99995800000000001</v>
      </c>
      <c r="I909">
        <v>0</v>
      </c>
    </row>
    <row r="910" spans="1:9" x14ac:dyDescent="0.25">
      <c r="A910" t="s">
        <v>155</v>
      </c>
      <c r="B910">
        <v>10045.5</v>
      </c>
      <c r="C910">
        <v>10026.700000000001</v>
      </c>
      <c r="D910">
        <v>0</v>
      </c>
      <c r="E910">
        <v>0</v>
      </c>
      <c r="F910">
        <v>0</v>
      </c>
      <c r="G910">
        <v>1.29334E-3</v>
      </c>
      <c r="H910">
        <v>1</v>
      </c>
      <c r="I910">
        <v>7629</v>
      </c>
    </row>
    <row r="911" spans="1:9" x14ac:dyDescent="0.25">
      <c r="A911" t="s">
        <v>155</v>
      </c>
      <c r="B911">
        <v>11949.1</v>
      </c>
      <c r="C911">
        <v>11930.4</v>
      </c>
      <c r="D911">
        <v>0</v>
      </c>
      <c r="E911">
        <v>0</v>
      </c>
      <c r="F911">
        <v>0</v>
      </c>
      <c r="G911">
        <v>1.2302299999999999E-3</v>
      </c>
      <c r="H911">
        <v>0.999502</v>
      </c>
      <c r="I911">
        <v>0</v>
      </c>
    </row>
    <row r="912" spans="1:9" x14ac:dyDescent="0.25">
      <c r="A912" t="s">
        <v>155</v>
      </c>
      <c r="B912">
        <v>10027</v>
      </c>
      <c r="C912">
        <v>10008.299999999999</v>
      </c>
      <c r="D912">
        <v>0</v>
      </c>
      <c r="E912">
        <v>0</v>
      </c>
      <c r="F912">
        <v>0</v>
      </c>
      <c r="G912">
        <v>1.29334E-3</v>
      </c>
      <c r="H912">
        <v>1</v>
      </c>
      <c r="I912">
        <v>7606</v>
      </c>
    </row>
    <row r="913" spans="1:9" x14ac:dyDescent="0.25">
      <c r="A913" t="s">
        <v>155</v>
      </c>
      <c r="B913">
        <v>11967.8</v>
      </c>
      <c r="C913">
        <v>11950.3</v>
      </c>
      <c r="D913">
        <v>0</v>
      </c>
      <c r="E913">
        <v>0</v>
      </c>
      <c r="F913">
        <v>0</v>
      </c>
      <c r="G913">
        <v>1.2300600000000001E-3</v>
      </c>
      <c r="H913">
        <v>0.99992400000000004</v>
      </c>
      <c r="I913">
        <v>0</v>
      </c>
    </row>
    <row r="914" spans="1:9" x14ac:dyDescent="0.25">
      <c r="A914" t="s">
        <v>155</v>
      </c>
      <c r="B914">
        <v>10045.700000000001</v>
      </c>
      <c r="C914">
        <v>10027</v>
      </c>
      <c r="D914">
        <v>0</v>
      </c>
      <c r="E914">
        <v>0</v>
      </c>
      <c r="F914">
        <v>0</v>
      </c>
      <c r="G914">
        <v>1.29334E-3</v>
      </c>
      <c r="H914">
        <v>1</v>
      </c>
      <c r="I914">
        <v>7387</v>
      </c>
    </row>
    <row r="915" spans="1:9" x14ac:dyDescent="0.25">
      <c r="A915" t="s">
        <v>155</v>
      </c>
      <c r="B915">
        <v>12059.5</v>
      </c>
      <c r="C915">
        <v>12040.3</v>
      </c>
      <c r="D915">
        <v>0</v>
      </c>
      <c r="E915">
        <v>0</v>
      </c>
      <c r="F915">
        <v>0</v>
      </c>
      <c r="G915">
        <v>1.2300499999999999E-3</v>
      </c>
      <c r="H915">
        <v>1</v>
      </c>
      <c r="I915">
        <v>0</v>
      </c>
    </row>
    <row r="916" spans="1:9" x14ac:dyDescent="0.25">
      <c r="A916" t="s">
        <v>155</v>
      </c>
      <c r="B916">
        <v>10057.5</v>
      </c>
      <c r="C916">
        <v>10040.799999999999</v>
      </c>
      <c r="D916">
        <v>0</v>
      </c>
      <c r="E916">
        <v>0</v>
      </c>
      <c r="F916">
        <v>0</v>
      </c>
      <c r="G916">
        <v>1.29334E-3</v>
      </c>
      <c r="H916">
        <v>1</v>
      </c>
      <c r="I916">
        <v>7681</v>
      </c>
    </row>
    <row r="917" spans="1:9" x14ac:dyDescent="0.25">
      <c r="A917" t="s">
        <v>155</v>
      </c>
      <c r="B917">
        <v>11948.8</v>
      </c>
      <c r="C917">
        <v>11931.9</v>
      </c>
      <c r="D917">
        <v>0</v>
      </c>
      <c r="E917">
        <v>0</v>
      </c>
      <c r="F917">
        <v>0</v>
      </c>
      <c r="G917">
        <v>1.2300499999999999E-3</v>
      </c>
      <c r="H917">
        <v>0.99871200000000004</v>
      </c>
      <c r="I917">
        <v>0</v>
      </c>
    </row>
    <row r="918" spans="1:9" x14ac:dyDescent="0.25">
      <c r="A918" t="s">
        <v>155</v>
      </c>
      <c r="B918">
        <v>10044</v>
      </c>
      <c r="C918">
        <v>10026.4</v>
      </c>
      <c r="D918">
        <v>0</v>
      </c>
      <c r="E918">
        <v>0</v>
      </c>
      <c r="F918">
        <v>0</v>
      </c>
      <c r="G918">
        <v>2.1271699999999998E-3</v>
      </c>
      <c r="H918">
        <v>1</v>
      </c>
      <c r="I918">
        <v>7644</v>
      </c>
    </row>
    <row r="919" spans="1:9" x14ac:dyDescent="0.25">
      <c r="A919" t="s">
        <v>155</v>
      </c>
      <c r="B919">
        <v>11957.4</v>
      </c>
      <c r="C919">
        <v>11938.6</v>
      </c>
      <c r="D919">
        <v>0</v>
      </c>
      <c r="E919">
        <v>0</v>
      </c>
      <c r="F919">
        <v>0</v>
      </c>
      <c r="G919">
        <v>1.2300499999999999E-3</v>
      </c>
      <c r="H919">
        <v>0.99993200000000004</v>
      </c>
      <c r="I919">
        <v>0</v>
      </c>
    </row>
    <row r="920" spans="1:9" x14ac:dyDescent="0.25">
      <c r="A920" t="s">
        <v>155</v>
      </c>
      <c r="B920">
        <v>10015</v>
      </c>
      <c r="C920">
        <v>9996.1200000000008</v>
      </c>
      <c r="D920">
        <v>0</v>
      </c>
      <c r="E920">
        <v>0</v>
      </c>
      <c r="F920">
        <v>0</v>
      </c>
      <c r="G920">
        <v>1.29334E-3</v>
      </c>
      <c r="H920">
        <v>1</v>
      </c>
      <c r="I920">
        <v>7819</v>
      </c>
    </row>
    <row r="921" spans="1:9" x14ac:dyDescent="0.25">
      <c r="A921" t="s">
        <v>155</v>
      </c>
      <c r="B921">
        <v>11959.8</v>
      </c>
      <c r="C921">
        <v>11940.5</v>
      </c>
      <c r="D921">
        <v>0</v>
      </c>
      <c r="E921">
        <v>0</v>
      </c>
      <c r="F921">
        <v>0</v>
      </c>
      <c r="G921">
        <v>1.2300499999999999E-3</v>
      </c>
      <c r="H921">
        <v>0.995116</v>
      </c>
      <c r="I921">
        <v>0</v>
      </c>
    </row>
    <row r="922" spans="1:9" x14ac:dyDescent="0.25">
      <c r="A922" t="s">
        <v>155</v>
      </c>
      <c r="B922">
        <v>10031</v>
      </c>
      <c r="C922">
        <v>10012.200000000001</v>
      </c>
      <c r="D922">
        <v>0</v>
      </c>
      <c r="E922">
        <v>0</v>
      </c>
      <c r="F922">
        <v>0</v>
      </c>
      <c r="G922">
        <v>1.29334E-3</v>
      </c>
      <c r="H922">
        <v>1</v>
      </c>
      <c r="I922">
        <v>7504</v>
      </c>
    </row>
    <row r="923" spans="1:9" x14ac:dyDescent="0.25">
      <c r="A923" t="s">
        <v>155</v>
      </c>
      <c r="B923">
        <v>11951.7</v>
      </c>
      <c r="C923">
        <v>11933.1</v>
      </c>
      <c r="D923">
        <v>0</v>
      </c>
      <c r="E923">
        <v>0</v>
      </c>
      <c r="F923">
        <v>0</v>
      </c>
      <c r="G923">
        <v>1.2301E-3</v>
      </c>
      <c r="H923">
        <v>0.99995199999999995</v>
      </c>
      <c r="I923">
        <v>0</v>
      </c>
    </row>
    <row r="924" spans="1:9" x14ac:dyDescent="0.25">
      <c r="A924" t="s">
        <v>155</v>
      </c>
      <c r="B924">
        <v>9974.2000000000007</v>
      </c>
      <c r="C924">
        <v>9954.86</v>
      </c>
      <c r="D924">
        <v>0</v>
      </c>
      <c r="E924">
        <v>0</v>
      </c>
      <c r="F924">
        <v>0</v>
      </c>
      <c r="G924">
        <v>2.1271699999999998E-3</v>
      </c>
      <c r="H924">
        <v>1</v>
      </c>
      <c r="I924">
        <v>7996</v>
      </c>
    </row>
    <row r="925" spans="1:9" x14ac:dyDescent="0.25">
      <c r="A925" t="s">
        <v>155</v>
      </c>
      <c r="B925">
        <v>11939.3</v>
      </c>
      <c r="C925">
        <v>11920.5</v>
      </c>
      <c r="D925">
        <v>0</v>
      </c>
      <c r="E925">
        <v>0</v>
      </c>
      <c r="F925">
        <v>0</v>
      </c>
      <c r="G925">
        <v>1.23021E-3</v>
      </c>
      <c r="H925">
        <v>0.995116</v>
      </c>
      <c r="I925">
        <v>0</v>
      </c>
    </row>
    <row r="926" spans="1:9" x14ac:dyDescent="0.25">
      <c r="A926" t="s">
        <v>155</v>
      </c>
      <c r="B926">
        <v>10000.5</v>
      </c>
      <c r="C926">
        <v>9982.8700000000008</v>
      </c>
      <c r="D926">
        <v>0</v>
      </c>
      <c r="E926">
        <v>0</v>
      </c>
      <c r="F926">
        <v>0</v>
      </c>
      <c r="G926">
        <v>2.1271699999999998E-3</v>
      </c>
      <c r="H926">
        <v>1</v>
      </c>
      <c r="I926">
        <v>7860</v>
      </c>
    </row>
    <row r="927" spans="1:9" x14ac:dyDescent="0.25">
      <c r="A927" t="s">
        <v>155</v>
      </c>
      <c r="B927">
        <v>11930.2</v>
      </c>
      <c r="C927">
        <v>11910.6</v>
      </c>
      <c r="D927">
        <v>0</v>
      </c>
      <c r="E927">
        <v>0</v>
      </c>
      <c r="F927">
        <v>0</v>
      </c>
      <c r="G927">
        <v>1.2303100000000001E-3</v>
      </c>
      <c r="H927">
        <v>0.995116</v>
      </c>
      <c r="I927">
        <v>0</v>
      </c>
    </row>
    <row r="928" spans="1:9" x14ac:dyDescent="0.25">
      <c r="A928" t="s">
        <v>155</v>
      </c>
      <c r="B928">
        <v>10078.9</v>
      </c>
      <c r="C928">
        <v>10061.700000000001</v>
      </c>
      <c r="D928">
        <v>0</v>
      </c>
      <c r="E928">
        <v>0</v>
      </c>
      <c r="F928">
        <v>0</v>
      </c>
      <c r="G928">
        <v>1.25293E-3</v>
      </c>
      <c r="H928">
        <v>1</v>
      </c>
      <c r="I928">
        <v>7569</v>
      </c>
    </row>
    <row r="929" spans="1:9" x14ac:dyDescent="0.25">
      <c r="A929" t="s">
        <v>155</v>
      </c>
      <c r="B929">
        <v>12059.3</v>
      </c>
      <c r="C929">
        <v>12040.3</v>
      </c>
      <c r="D929">
        <v>0</v>
      </c>
      <c r="E929">
        <v>0</v>
      </c>
      <c r="F929">
        <v>0</v>
      </c>
      <c r="G929">
        <v>1.2300900000000001E-3</v>
      </c>
      <c r="H929">
        <v>0.99997400000000003</v>
      </c>
      <c r="I929">
        <v>0</v>
      </c>
    </row>
    <row r="930" spans="1:9" x14ac:dyDescent="0.25">
      <c r="A930" t="s">
        <v>155</v>
      </c>
      <c r="B930">
        <v>10030.4</v>
      </c>
      <c r="C930">
        <v>10011.1</v>
      </c>
      <c r="D930">
        <v>0</v>
      </c>
      <c r="E930">
        <v>0</v>
      </c>
      <c r="F930">
        <v>0</v>
      </c>
      <c r="G930">
        <v>1.29334E-3</v>
      </c>
      <c r="H930">
        <v>1</v>
      </c>
      <c r="I930">
        <v>7622</v>
      </c>
    </row>
    <row r="931" spans="1:9" x14ac:dyDescent="0.25">
      <c r="A931" t="s">
        <v>155</v>
      </c>
      <c r="B931">
        <v>11932</v>
      </c>
      <c r="C931">
        <v>11913</v>
      </c>
      <c r="D931">
        <v>0</v>
      </c>
      <c r="E931">
        <v>0</v>
      </c>
      <c r="F931">
        <v>0</v>
      </c>
      <c r="G931">
        <v>1.2301600000000001E-3</v>
      </c>
      <c r="H931">
        <v>0.99992400000000004</v>
      </c>
      <c r="I931">
        <v>0</v>
      </c>
    </row>
    <row r="932" spans="1:9" x14ac:dyDescent="0.25">
      <c r="A932" t="s">
        <v>155</v>
      </c>
      <c r="B932">
        <v>10046.299999999999</v>
      </c>
      <c r="C932">
        <v>10027.6</v>
      </c>
      <c r="D932">
        <v>0</v>
      </c>
      <c r="E932">
        <v>0</v>
      </c>
      <c r="F932">
        <v>0</v>
      </c>
      <c r="G932">
        <v>1.29334E-3</v>
      </c>
      <c r="H932">
        <v>1</v>
      </c>
      <c r="I932">
        <v>7477</v>
      </c>
    </row>
    <row r="933" spans="1:9" x14ac:dyDescent="0.25">
      <c r="A933" t="s">
        <v>155</v>
      </c>
      <c r="B933">
        <v>11939.8</v>
      </c>
      <c r="C933">
        <v>11920.5</v>
      </c>
      <c r="D933">
        <v>0</v>
      </c>
      <c r="E933">
        <v>0</v>
      </c>
      <c r="F933">
        <v>0</v>
      </c>
      <c r="G933">
        <v>1.2300499999999999E-3</v>
      </c>
      <c r="H933">
        <v>0.995116</v>
      </c>
      <c r="I933">
        <v>0</v>
      </c>
    </row>
    <row r="934" spans="1:9" x14ac:dyDescent="0.25">
      <c r="A934" t="s">
        <v>155</v>
      </c>
      <c r="B934">
        <v>10033.200000000001</v>
      </c>
      <c r="C934">
        <v>10014.200000000001</v>
      </c>
      <c r="D934">
        <v>0</v>
      </c>
      <c r="E934">
        <v>0</v>
      </c>
      <c r="F934">
        <v>0</v>
      </c>
      <c r="G934">
        <v>1.29334E-3</v>
      </c>
      <c r="H934">
        <v>1</v>
      </c>
      <c r="I934">
        <v>7706</v>
      </c>
    </row>
    <row r="935" spans="1:9" x14ac:dyDescent="0.25">
      <c r="A935" t="s">
        <v>155</v>
      </c>
      <c r="B935">
        <v>11961.6</v>
      </c>
      <c r="C935">
        <v>11942.6</v>
      </c>
      <c r="D935">
        <v>0</v>
      </c>
      <c r="E935">
        <v>0</v>
      </c>
      <c r="F935">
        <v>0</v>
      </c>
      <c r="G935">
        <v>1.2300600000000001E-3</v>
      </c>
      <c r="H935">
        <v>0.99946100000000004</v>
      </c>
      <c r="I935">
        <v>0</v>
      </c>
    </row>
    <row r="936" spans="1:9" x14ac:dyDescent="0.25">
      <c r="A936" t="s">
        <v>155</v>
      </c>
      <c r="B936">
        <v>10039.700000000001</v>
      </c>
      <c r="C936">
        <v>10022.5</v>
      </c>
      <c r="D936">
        <v>0</v>
      </c>
      <c r="E936">
        <v>0</v>
      </c>
      <c r="F936">
        <v>0</v>
      </c>
      <c r="G936">
        <v>1.29334E-3</v>
      </c>
      <c r="H936">
        <v>1</v>
      </c>
      <c r="I936">
        <v>7761</v>
      </c>
    </row>
    <row r="937" spans="1:9" x14ac:dyDescent="0.25">
      <c r="A937" t="s">
        <v>155</v>
      </c>
      <c r="B937">
        <v>11951.5</v>
      </c>
      <c r="C937">
        <v>11932.8</v>
      </c>
      <c r="D937">
        <v>0</v>
      </c>
      <c r="E937">
        <v>0</v>
      </c>
      <c r="F937">
        <v>0</v>
      </c>
      <c r="G937">
        <v>1.2300799999999999E-3</v>
      </c>
      <c r="H937">
        <v>0.995116</v>
      </c>
      <c r="I937">
        <v>0</v>
      </c>
    </row>
    <row r="938" spans="1:9" x14ac:dyDescent="0.25">
      <c r="A938" t="s">
        <v>155</v>
      </c>
      <c r="B938">
        <v>10064.1</v>
      </c>
      <c r="C938">
        <v>10045.1</v>
      </c>
      <c r="D938">
        <v>0</v>
      </c>
      <c r="E938">
        <v>0</v>
      </c>
      <c r="F938">
        <v>0</v>
      </c>
      <c r="G938">
        <v>1.2412499999999999E-3</v>
      </c>
      <c r="H938">
        <v>1</v>
      </c>
      <c r="I938">
        <v>7570</v>
      </c>
    </row>
    <row r="939" spans="1:9" x14ac:dyDescent="0.25">
      <c r="A939" t="s">
        <v>155</v>
      </c>
      <c r="B939">
        <v>11967.5</v>
      </c>
      <c r="C939">
        <v>11948.3</v>
      </c>
      <c r="D939">
        <v>0</v>
      </c>
      <c r="E939">
        <v>0</v>
      </c>
      <c r="F939">
        <v>0</v>
      </c>
      <c r="G939">
        <v>1.2300499999999999E-3</v>
      </c>
      <c r="H939">
        <v>0.99997499999999995</v>
      </c>
      <c r="I939">
        <v>0</v>
      </c>
    </row>
    <row r="940" spans="1:9" x14ac:dyDescent="0.25">
      <c r="A940" t="s">
        <v>155</v>
      </c>
      <c r="B940">
        <v>10037</v>
      </c>
      <c r="C940">
        <v>10018.200000000001</v>
      </c>
      <c r="D940">
        <v>0</v>
      </c>
      <c r="E940">
        <v>0</v>
      </c>
      <c r="F940">
        <v>0</v>
      </c>
      <c r="G940">
        <v>1.29334E-3</v>
      </c>
      <c r="H940">
        <v>1</v>
      </c>
      <c r="I940">
        <v>7675</v>
      </c>
    </row>
    <row r="941" spans="1:9" x14ac:dyDescent="0.25">
      <c r="A941" t="s">
        <v>155</v>
      </c>
      <c r="B941">
        <v>11959.1</v>
      </c>
      <c r="C941">
        <v>11940.1</v>
      </c>
      <c r="D941">
        <v>0</v>
      </c>
      <c r="E941">
        <v>0</v>
      </c>
      <c r="F941">
        <v>0</v>
      </c>
      <c r="G941">
        <v>1.23007E-3</v>
      </c>
      <c r="H941">
        <v>0.999502</v>
      </c>
      <c r="I941">
        <v>0</v>
      </c>
    </row>
    <row r="942" spans="1:9" x14ac:dyDescent="0.25">
      <c r="A942" t="s">
        <v>155</v>
      </c>
      <c r="B942">
        <v>10056.299999999999</v>
      </c>
      <c r="C942">
        <v>10037.1</v>
      </c>
      <c r="D942">
        <v>0</v>
      </c>
      <c r="E942">
        <v>0</v>
      </c>
      <c r="F942">
        <v>0</v>
      </c>
      <c r="G942">
        <v>1.29334E-3</v>
      </c>
      <c r="H942">
        <v>1</v>
      </c>
      <c r="I942">
        <v>7753</v>
      </c>
    </row>
    <row r="943" spans="1:9" x14ac:dyDescent="0.25">
      <c r="A943" t="s">
        <v>155</v>
      </c>
      <c r="B943">
        <v>11989.3</v>
      </c>
      <c r="C943">
        <v>11970.4</v>
      </c>
      <c r="D943">
        <v>0</v>
      </c>
      <c r="E943">
        <v>0</v>
      </c>
      <c r="F943">
        <v>0</v>
      </c>
      <c r="G943">
        <v>1.2300499999999999E-3</v>
      </c>
      <c r="H943">
        <v>0.99950300000000003</v>
      </c>
      <c r="I943">
        <v>0</v>
      </c>
    </row>
    <row r="944" spans="1:9" x14ac:dyDescent="0.25">
      <c r="A944" t="s">
        <v>155</v>
      </c>
      <c r="B944">
        <v>10031.4</v>
      </c>
      <c r="C944">
        <v>10012.5</v>
      </c>
      <c r="D944">
        <v>0</v>
      </c>
      <c r="E944">
        <v>0</v>
      </c>
      <c r="F944">
        <v>0</v>
      </c>
      <c r="G944">
        <v>1.29334E-3</v>
      </c>
      <c r="H944">
        <v>1</v>
      </c>
      <c r="I944">
        <v>7541</v>
      </c>
    </row>
    <row r="945" spans="1:25" x14ac:dyDescent="0.25">
      <c r="A945" t="s">
        <v>155</v>
      </c>
      <c r="B945">
        <v>12013.8</v>
      </c>
      <c r="C945">
        <v>11994.7</v>
      </c>
      <c r="D945">
        <v>0</v>
      </c>
      <c r="E945">
        <v>0</v>
      </c>
      <c r="F945">
        <v>0</v>
      </c>
      <c r="G945">
        <v>1.2300499999999999E-3</v>
      </c>
      <c r="H945">
        <v>0.99974099999999999</v>
      </c>
      <c r="I945">
        <v>0</v>
      </c>
    </row>
    <row r="946" spans="1:25" x14ac:dyDescent="0.25">
      <c r="A946" t="s">
        <v>155</v>
      </c>
      <c r="B946">
        <v>10054.299999999999</v>
      </c>
      <c r="C946">
        <v>10035.6</v>
      </c>
      <c r="D946">
        <v>0</v>
      </c>
      <c r="E946">
        <v>0</v>
      </c>
      <c r="F946">
        <v>0</v>
      </c>
      <c r="G946">
        <v>1.29334E-3</v>
      </c>
      <c r="H946">
        <v>1</v>
      </c>
      <c r="I946">
        <v>7493</v>
      </c>
    </row>
    <row r="947" spans="1:25" x14ac:dyDescent="0.25">
      <c r="A947" t="s">
        <v>155</v>
      </c>
      <c r="B947">
        <v>11956.1</v>
      </c>
      <c r="C947">
        <v>11938.9</v>
      </c>
      <c r="D947">
        <v>0</v>
      </c>
      <c r="E947">
        <v>0</v>
      </c>
      <c r="F947">
        <v>0</v>
      </c>
      <c r="G947">
        <v>1.2300499999999999E-3</v>
      </c>
      <c r="H947">
        <v>0.99990800000000002</v>
      </c>
      <c r="I947">
        <v>0</v>
      </c>
    </row>
    <row r="948" spans="1:25" x14ac:dyDescent="0.25">
      <c r="A948" t="s">
        <v>155</v>
      </c>
      <c r="B948">
        <v>10054</v>
      </c>
      <c r="C948">
        <v>10034.9</v>
      </c>
      <c r="D948">
        <v>0</v>
      </c>
      <c r="E948">
        <v>0</v>
      </c>
      <c r="F948">
        <v>0</v>
      </c>
      <c r="G948">
        <v>1.29334E-3</v>
      </c>
      <c r="H948">
        <v>1</v>
      </c>
      <c r="I948">
        <v>7607</v>
      </c>
    </row>
    <row r="949" spans="1:25" x14ac:dyDescent="0.25">
      <c r="A949" t="s">
        <v>155</v>
      </c>
      <c r="B949">
        <v>11949.5</v>
      </c>
      <c r="C949">
        <v>11930.6</v>
      </c>
      <c r="D949">
        <v>0</v>
      </c>
      <c r="E949">
        <v>0</v>
      </c>
      <c r="F949">
        <v>0</v>
      </c>
      <c r="G949">
        <v>1.2300600000000001E-3</v>
      </c>
      <c r="H949">
        <v>0.99993799999999999</v>
      </c>
      <c r="I949">
        <v>0</v>
      </c>
    </row>
    <row r="950" spans="1:25" x14ac:dyDescent="0.25">
      <c r="A950" t="s">
        <v>155</v>
      </c>
      <c r="B950">
        <v>10047.1</v>
      </c>
      <c r="C950">
        <v>10028.200000000001</v>
      </c>
      <c r="D950">
        <v>0</v>
      </c>
      <c r="E950">
        <v>0</v>
      </c>
      <c r="F950">
        <v>0</v>
      </c>
      <c r="G950">
        <v>1.29334E-3</v>
      </c>
      <c r="H950">
        <v>1</v>
      </c>
      <c r="I950">
        <v>7633</v>
      </c>
    </row>
    <row r="951" spans="1:25" x14ac:dyDescent="0.25">
      <c r="A951" t="s">
        <v>155</v>
      </c>
      <c r="B951">
        <v>11950.4</v>
      </c>
      <c r="C951">
        <v>11930.9</v>
      </c>
      <c r="D951">
        <v>0</v>
      </c>
      <c r="E951">
        <v>0</v>
      </c>
      <c r="F951">
        <v>0</v>
      </c>
      <c r="G951">
        <v>1.2300499999999999E-3</v>
      </c>
      <c r="H951">
        <v>0.99990699999999999</v>
      </c>
      <c r="I951">
        <v>0</v>
      </c>
      <c r="R951" t="s">
        <v>69</v>
      </c>
      <c r="U951" t="s">
        <v>68</v>
      </c>
      <c r="X951" t="s">
        <v>66</v>
      </c>
    </row>
    <row r="952" spans="1:25" x14ac:dyDescent="0.25">
      <c r="A952" t="s">
        <v>155</v>
      </c>
      <c r="B952">
        <v>10038.6</v>
      </c>
      <c r="C952">
        <v>10021.9</v>
      </c>
      <c r="D952">
        <v>0</v>
      </c>
      <c r="E952">
        <v>0</v>
      </c>
      <c r="F952">
        <v>0</v>
      </c>
      <c r="G952">
        <v>1.29334E-3</v>
      </c>
      <c r="H952">
        <v>1</v>
      </c>
      <c r="I952">
        <v>7639</v>
      </c>
      <c r="R952">
        <f>AVERAGE(B903:B952)</f>
        <v>11004.209999999997</v>
      </c>
      <c r="S952">
        <f>AVERAGE(C903:C952)</f>
        <v>10985.558999999997</v>
      </c>
      <c r="U952">
        <f>_xlfn.VAR.P(B903:B952)</f>
        <v>931078.98489999981</v>
      </c>
      <c r="V952">
        <f>_xlfn.VAR.P(C903:C952)</f>
        <v>930791.64593699994</v>
      </c>
      <c r="X952">
        <f>1.96*SQRT(U952)/50</f>
        <v>37.825034188441066</v>
      </c>
      <c r="Y952">
        <f>1.96*SQRT(V952)/50</f>
        <v>37.819197173031469</v>
      </c>
    </row>
    <row r="953" spans="1:25" x14ac:dyDescent="0.25">
      <c r="A953" t="s">
        <v>156</v>
      </c>
      <c r="B953">
        <v>550223.50380599999</v>
      </c>
      <c r="C953" t="s">
        <v>36</v>
      </c>
    </row>
    <row r="954" spans="1:25" x14ac:dyDescent="0.25">
      <c r="A954" t="s">
        <v>157</v>
      </c>
      <c r="B954">
        <v>112377</v>
      </c>
      <c r="C954">
        <v>112358</v>
      </c>
      <c r="D954">
        <v>0</v>
      </c>
      <c r="E954">
        <v>0</v>
      </c>
      <c r="F954">
        <v>0</v>
      </c>
      <c r="G954">
        <v>1.10577E-2</v>
      </c>
      <c r="H954">
        <v>0.98099000000000003</v>
      </c>
      <c r="I954">
        <v>1283352</v>
      </c>
    </row>
    <row r="955" spans="1:25" x14ac:dyDescent="0.25">
      <c r="A955" t="s">
        <v>157</v>
      </c>
      <c r="B955">
        <v>112411</v>
      </c>
      <c r="C955">
        <v>112394</v>
      </c>
      <c r="D955">
        <v>0</v>
      </c>
      <c r="E955">
        <v>0</v>
      </c>
      <c r="F955">
        <v>0</v>
      </c>
      <c r="G955">
        <v>1.15704E-2</v>
      </c>
      <c r="H955">
        <v>0.98101400000000005</v>
      </c>
      <c r="I955">
        <v>1283352</v>
      </c>
    </row>
    <row r="956" spans="1:25" x14ac:dyDescent="0.25">
      <c r="A956" t="s">
        <v>157</v>
      </c>
      <c r="B956">
        <v>112404</v>
      </c>
      <c r="C956">
        <v>112385</v>
      </c>
      <c r="D956">
        <v>0</v>
      </c>
      <c r="E956">
        <v>0</v>
      </c>
      <c r="F956">
        <v>0</v>
      </c>
      <c r="G956">
        <v>1.1049399999999999E-2</v>
      </c>
      <c r="H956">
        <v>0.98101400000000005</v>
      </c>
      <c r="I956">
        <v>1283352</v>
      </c>
    </row>
    <row r="957" spans="1:25" x14ac:dyDescent="0.25">
      <c r="A957" t="s">
        <v>157</v>
      </c>
      <c r="B957">
        <v>112419</v>
      </c>
      <c r="C957">
        <v>112401</v>
      </c>
      <c r="D957">
        <v>0</v>
      </c>
      <c r="E957">
        <v>0</v>
      </c>
      <c r="F957">
        <v>0</v>
      </c>
      <c r="G957">
        <v>1.16282E-2</v>
      </c>
      <c r="H957">
        <v>0.980985</v>
      </c>
      <c r="I957">
        <v>1283352</v>
      </c>
    </row>
    <row r="958" spans="1:25" x14ac:dyDescent="0.25">
      <c r="A958" t="s">
        <v>157</v>
      </c>
      <c r="B958">
        <v>112413</v>
      </c>
      <c r="C958">
        <v>112395</v>
      </c>
      <c r="D958">
        <v>0</v>
      </c>
      <c r="E958">
        <v>0</v>
      </c>
      <c r="F958">
        <v>0</v>
      </c>
      <c r="G958">
        <v>1.10099E-2</v>
      </c>
      <c r="H958">
        <v>0.98101700000000003</v>
      </c>
      <c r="I958">
        <v>1283352</v>
      </c>
    </row>
    <row r="959" spans="1:25" x14ac:dyDescent="0.25">
      <c r="A959" t="s">
        <v>157</v>
      </c>
      <c r="B959">
        <v>112375</v>
      </c>
      <c r="C959">
        <v>112355</v>
      </c>
      <c r="D959">
        <v>0</v>
      </c>
      <c r="E959">
        <v>0</v>
      </c>
      <c r="F959">
        <v>0</v>
      </c>
      <c r="G959">
        <v>1.16282E-2</v>
      </c>
      <c r="H959">
        <v>0.980985</v>
      </c>
      <c r="I959">
        <v>1283352</v>
      </c>
    </row>
    <row r="960" spans="1:25" x14ac:dyDescent="0.25">
      <c r="A960" t="s">
        <v>157</v>
      </c>
      <c r="B960">
        <v>112559</v>
      </c>
      <c r="C960">
        <v>112542</v>
      </c>
      <c r="D960">
        <v>0</v>
      </c>
      <c r="E960">
        <v>0</v>
      </c>
      <c r="F960">
        <v>0</v>
      </c>
      <c r="G960">
        <v>1.13013E-2</v>
      </c>
      <c r="H960">
        <v>0.98101400000000005</v>
      </c>
      <c r="I960">
        <v>1283352</v>
      </c>
    </row>
    <row r="961" spans="1:9" x14ac:dyDescent="0.25">
      <c r="A961" t="s">
        <v>157</v>
      </c>
      <c r="B961">
        <v>112461</v>
      </c>
      <c r="C961">
        <v>112441</v>
      </c>
      <c r="D961">
        <v>0</v>
      </c>
      <c r="E961">
        <v>0</v>
      </c>
      <c r="F961">
        <v>0</v>
      </c>
      <c r="G961">
        <v>1.1017799999999999E-2</v>
      </c>
      <c r="H961">
        <v>0.98099000000000003</v>
      </c>
      <c r="I961">
        <v>1283352</v>
      </c>
    </row>
    <row r="962" spans="1:9" x14ac:dyDescent="0.25">
      <c r="A962" t="s">
        <v>157</v>
      </c>
      <c r="B962">
        <v>112544</v>
      </c>
      <c r="C962">
        <v>112524</v>
      </c>
      <c r="D962">
        <v>0</v>
      </c>
      <c r="E962">
        <v>0</v>
      </c>
      <c r="F962">
        <v>0</v>
      </c>
      <c r="G962">
        <v>1.19416E-2</v>
      </c>
      <c r="H962">
        <v>0.98101400000000005</v>
      </c>
      <c r="I962">
        <v>1283352</v>
      </c>
    </row>
    <row r="963" spans="1:9" x14ac:dyDescent="0.25">
      <c r="A963" t="s">
        <v>157</v>
      </c>
      <c r="B963">
        <v>112504</v>
      </c>
      <c r="C963">
        <v>112485</v>
      </c>
      <c r="D963">
        <v>0</v>
      </c>
      <c r="E963">
        <v>0</v>
      </c>
      <c r="F963">
        <v>0</v>
      </c>
      <c r="G963">
        <v>1.10102E-2</v>
      </c>
      <c r="H963">
        <v>0.98098600000000002</v>
      </c>
      <c r="I963">
        <v>1283352</v>
      </c>
    </row>
    <row r="964" spans="1:9" x14ac:dyDescent="0.25">
      <c r="A964" t="s">
        <v>157</v>
      </c>
      <c r="B964">
        <v>112444</v>
      </c>
      <c r="C964">
        <v>112426</v>
      </c>
      <c r="D964">
        <v>0</v>
      </c>
      <c r="E964">
        <v>0</v>
      </c>
      <c r="F964">
        <v>0</v>
      </c>
      <c r="G964">
        <v>1.1239799999999999E-2</v>
      </c>
      <c r="H964">
        <v>0.98101400000000005</v>
      </c>
      <c r="I964">
        <v>1283352</v>
      </c>
    </row>
    <row r="965" spans="1:9" x14ac:dyDescent="0.25">
      <c r="A965" t="s">
        <v>157</v>
      </c>
      <c r="B965">
        <v>112408</v>
      </c>
      <c r="C965">
        <v>112389</v>
      </c>
      <c r="D965">
        <v>0</v>
      </c>
      <c r="E965">
        <v>0</v>
      </c>
      <c r="F965">
        <v>0</v>
      </c>
      <c r="G965">
        <v>1.10496E-2</v>
      </c>
      <c r="H965">
        <v>0.98101400000000005</v>
      </c>
      <c r="I965">
        <v>1283352</v>
      </c>
    </row>
    <row r="966" spans="1:9" x14ac:dyDescent="0.25">
      <c r="A966" t="s">
        <v>157</v>
      </c>
      <c r="B966">
        <v>112490</v>
      </c>
      <c r="C966">
        <v>112471</v>
      </c>
      <c r="D966">
        <v>0</v>
      </c>
      <c r="E966">
        <v>0</v>
      </c>
      <c r="F966">
        <v>0</v>
      </c>
      <c r="G966">
        <v>1.10175E-2</v>
      </c>
      <c r="H966">
        <v>0.98101700000000003</v>
      </c>
      <c r="I966">
        <v>1283352</v>
      </c>
    </row>
    <row r="967" spans="1:9" x14ac:dyDescent="0.25">
      <c r="A967" t="s">
        <v>157</v>
      </c>
      <c r="B967">
        <v>112543</v>
      </c>
      <c r="C967">
        <v>112524</v>
      </c>
      <c r="D967">
        <v>0</v>
      </c>
      <c r="E967">
        <v>0</v>
      </c>
      <c r="F967">
        <v>0</v>
      </c>
      <c r="G967">
        <v>1.10495E-2</v>
      </c>
      <c r="H967">
        <v>0.98101899999999997</v>
      </c>
      <c r="I967">
        <v>1283352</v>
      </c>
    </row>
    <row r="968" spans="1:9" x14ac:dyDescent="0.25">
      <c r="A968" t="s">
        <v>157</v>
      </c>
      <c r="B968">
        <v>112442</v>
      </c>
      <c r="C968">
        <v>112424</v>
      </c>
      <c r="D968">
        <v>0</v>
      </c>
      <c r="E968">
        <v>0</v>
      </c>
      <c r="F968">
        <v>0</v>
      </c>
      <c r="G968">
        <v>1.13632E-2</v>
      </c>
      <c r="H968">
        <v>0.98101400000000005</v>
      </c>
      <c r="I968">
        <v>1283352</v>
      </c>
    </row>
    <row r="969" spans="1:9" x14ac:dyDescent="0.25">
      <c r="A969" t="s">
        <v>157</v>
      </c>
      <c r="B969">
        <v>112402</v>
      </c>
      <c r="C969">
        <v>112382</v>
      </c>
      <c r="D969">
        <v>0</v>
      </c>
      <c r="E969">
        <v>0</v>
      </c>
      <c r="F969">
        <v>0</v>
      </c>
      <c r="G969">
        <v>1.1010000000000001E-2</v>
      </c>
      <c r="H969">
        <v>0.980985</v>
      </c>
      <c r="I969">
        <v>1283352</v>
      </c>
    </row>
    <row r="970" spans="1:9" x14ac:dyDescent="0.25">
      <c r="A970" t="s">
        <v>157</v>
      </c>
      <c r="B970">
        <v>112447</v>
      </c>
      <c r="C970">
        <v>112427</v>
      </c>
      <c r="D970">
        <v>0</v>
      </c>
      <c r="E970">
        <v>0</v>
      </c>
      <c r="F970">
        <v>0</v>
      </c>
      <c r="G970">
        <v>1.1089E-2</v>
      </c>
      <c r="H970">
        <v>0.98099000000000003</v>
      </c>
      <c r="I970">
        <v>1283352</v>
      </c>
    </row>
    <row r="971" spans="1:9" x14ac:dyDescent="0.25">
      <c r="A971" t="s">
        <v>157</v>
      </c>
      <c r="B971">
        <v>112417</v>
      </c>
      <c r="C971">
        <v>112399</v>
      </c>
      <c r="D971">
        <v>0</v>
      </c>
      <c r="E971">
        <v>0</v>
      </c>
      <c r="F971">
        <v>0</v>
      </c>
      <c r="G971">
        <v>1.1010000000000001E-2</v>
      </c>
      <c r="H971">
        <v>0.98101400000000005</v>
      </c>
      <c r="I971">
        <v>1283352</v>
      </c>
    </row>
    <row r="972" spans="1:9" x14ac:dyDescent="0.25">
      <c r="A972" t="s">
        <v>157</v>
      </c>
      <c r="B972">
        <v>112446</v>
      </c>
      <c r="C972">
        <v>112428</v>
      </c>
      <c r="D972">
        <v>0</v>
      </c>
      <c r="E972">
        <v>0</v>
      </c>
      <c r="F972">
        <v>0</v>
      </c>
      <c r="G972">
        <v>1.20971E-2</v>
      </c>
      <c r="H972">
        <v>0.98101499999999997</v>
      </c>
      <c r="I972">
        <v>1283352</v>
      </c>
    </row>
    <row r="973" spans="1:9" x14ac:dyDescent="0.25">
      <c r="A973" t="s">
        <v>157</v>
      </c>
      <c r="B973">
        <v>112422</v>
      </c>
      <c r="C973">
        <v>112404</v>
      </c>
      <c r="D973">
        <v>0</v>
      </c>
      <c r="E973">
        <v>0</v>
      </c>
      <c r="F973">
        <v>0</v>
      </c>
      <c r="G973">
        <v>1.1570199999999999E-2</v>
      </c>
      <c r="H973">
        <v>0.98101899999999997</v>
      </c>
      <c r="I973">
        <v>1283352</v>
      </c>
    </row>
    <row r="974" spans="1:9" x14ac:dyDescent="0.25">
      <c r="A974" t="s">
        <v>157</v>
      </c>
      <c r="B974">
        <v>112473</v>
      </c>
      <c r="C974">
        <v>112456</v>
      </c>
      <c r="D974">
        <v>0</v>
      </c>
      <c r="E974">
        <v>0</v>
      </c>
      <c r="F974">
        <v>0</v>
      </c>
      <c r="G974">
        <v>1.10099E-2</v>
      </c>
      <c r="H974">
        <v>0.980985</v>
      </c>
      <c r="I974">
        <v>1283352</v>
      </c>
    </row>
    <row r="975" spans="1:9" x14ac:dyDescent="0.25">
      <c r="A975" t="s">
        <v>157</v>
      </c>
      <c r="B975">
        <v>112488</v>
      </c>
      <c r="C975">
        <v>112471</v>
      </c>
      <c r="D975">
        <v>0</v>
      </c>
      <c r="E975">
        <v>0</v>
      </c>
      <c r="F975">
        <v>0</v>
      </c>
      <c r="G975">
        <v>1.22933E-2</v>
      </c>
      <c r="H975">
        <v>0.98101099999999997</v>
      </c>
      <c r="I975">
        <v>1283352</v>
      </c>
    </row>
    <row r="976" spans="1:9" x14ac:dyDescent="0.25">
      <c r="A976" t="s">
        <v>157</v>
      </c>
      <c r="B976">
        <v>112416</v>
      </c>
      <c r="C976">
        <v>112398</v>
      </c>
      <c r="D976">
        <v>0</v>
      </c>
      <c r="E976">
        <v>0</v>
      </c>
      <c r="F976">
        <v>0</v>
      </c>
      <c r="G976">
        <v>1.10586E-2</v>
      </c>
      <c r="H976">
        <v>0.98101400000000005</v>
      </c>
      <c r="I976">
        <v>1283352</v>
      </c>
    </row>
    <row r="977" spans="1:9" x14ac:dyDescent="0.25">
      <c r="A977" t="s">
        <v>157</v>
      </c>
      <c r="B977">
        <v>112387</v>
      </c>
      <c r="C977">
        <v>112370</v>
      </c>
      <c r="D977">
        <v>0</v>
      </c>
      <c r="E977">
        <v>0</v>
      </c>
      <c r="F977">
        <v>0</v>
      </c>
      <c r="G977">
        <v>1.15719E-2</v>
      </c>
      <c r="H977">
        <v>0.98101400000000005</v>
      </c>
      <c r="I977">
        <v>1283352</v>
      </c>
    </row>
    <row r="978" spans="1:9" x14ac:dyDescent="0.25">
      <c r="A978" t="s">
        <v>157</v>
      </c>
      <c r="B978">
        <v>112412</v>
      </c>
      <c r="C978">
        <v>112394</v>
      </c>
      <c r="D978">
        <v>0</v>
      </c>
      <c r="E978">
        <v>0</v>
      </c>
      <c r="F978">
        <v>0</v>
      </c>
      <c r="G978">
        <v>1.1010000000000001E-2</v>
      </c>
      <c r="H978">
        <v>0.98101799999999995</v>
      </c>
      <c r="I978">
        <v>1283352</v>
      </c>
    </row>
    <row r="979" spans="1:9" x14ac:dyDescent="0.25">
      <c r="A979" t="s">
        <v>157</v>
      </c>
      <c r="B979">
        <v>112466</v>
      </c>
      <c r="C979">
        <v>112449</v>
      </c>
      <c r="D979">
        <v>0</v>
      </c>
      <c r="E979">
        <v>0</v>
      </c>
      <c r="F979">
        <v>0</v>
      </c>
      <c r="G979">
        <v>1.1990799999999999E-2</v>
      </c>
      <c r="H979">
        <v>0.98099700000000001</v>
      </c>
      <c r="I979">
        <v>1283352</v>
      </c>
    </row>
    <row r="980" spans="1:9" x14ac:dyDescent="0.25">
      <c r="A980" t="s">
        <v>157</v>
      </c>
      <c r="B980">
        <v>112457</v>
      </c>
      <c r="C980">
        <v>112440</v>
      </c>
      <c r="D980">
        <v>0</v>
      </c>
      <c r="E980">
        <v>0</v>
      </c>
      <c r="F980">
        <v>0</v>
      </c>
      <c r="G980">
        <v>1.14331E-2</v>
      </c>
      <c r="H980">
        <v>0.98101499999999997</v>
      </c>
      <c r="I980">
        <v>1283352</v>
      </c>
    </row>
    <row r="981" spans="1:9" x14ac:dyDescent="0.25">
      <c r="A981" t="s">
        <v>157</v>
      </c>
      <c r="B981">
        <v>112421</v>
      </c>
      <c r="C981">
        <v>112404</v>
      </c>
      <c r="D981">
        <v>0</v>
      </c>
      <c r="E981">
        <v>0</v>
      </c>
      <c r="F981">
        <v>0</v>
      </c>
      <c r="G981">
        <v>1.1302100000000001E-2</v>
      </c>
      <c r="H981">
        <v>0.98101700000000003</v>
      </c>
      <c r="I981">
        <v>1283352</v>
      </c>
    </row>
    <row r="982" spans="1:9" x14ac:dyDescent="0.25">
      <c r="A982" t="s">
        <v>157</v>
      </c>
      <c r="B982">
        <v>112388</v>
      </c>
      <c r="C982">
        <v>112371</v>
      </c>
      <c r="D982">
        <v>0</v>
      </c>
      <c r="E982">
        <v>0</v>
      </c>
      <c r="F982">
        <v>0</v>
      </c>
      <c r="G982">
        <v>1.1626600000000001E-2</v>
      </c>
      <c r="H982">
        <v>0.98099000000000003</v>
      </c>
      <c r="I982">
        <v>1283352</v>
      </c>
    </row>
    <row r="983" spans="1:9" x14ac:dyDescent="0.25">
      <c r="A983" t="s">
        <v>157</v>
      </c>
      <c r="B983">
        <v>112420</v>
      </c>
      <c r="C983">
        <v>112403</v>
      </c>
      <c r="D983">
        <v>0</v>
      </c>
      <c r="E983">
        <v>0</v>
      </c>
      <c r="F983">
        <v>0</v>
      </c>
      <c r="G983">
        <v>1.1089399999999999E-2</v>
      </c>
      <c r="H983">
        <v>0.980985</v>
      </c>
      <c r="I983">
        <v>1283352</v>
      </c>
    </row>
    <row r="984" spans="1:9" x14ac:dyDescent="0.25">
      <c r="A984" t="s">
        <v>157</v>
      </c>
      <c r="B984">
        <v>112425</v>
      </c>
      <c r="C984">
        <v>112408</v>
      </c>
      <c r="D984">
        <v>0</v>
      </c>
      <c r="E984">
        <v>0</v>
      </c>
      <c r="F984">
        <v>0</v>
      </c>
      <c r="G984">
        <v>1.10175E-2</v>
      </c>
      <c r="H984">
        <v>0.98101400000000005</v>
      </c>
      <c r="I984">
        <v>1283352</v>
      </c>
    </row>
    <row r="985" spans="1:9" x14ac:dyDescent="0.25">
      <c r="A985" t="s">
        <v>157</v>
      </c>
      <c r="B985">
        <v>112342</v>
      </c>
      <c r="C985">
        <v>112324</v>
      </c>
      <c r="D985">
        <v>0</v>
      </c>
      <c r="E985">
        <v>0</v>
      </c>
      <c r="F985">
        <v>0</v>
      </c>
      <c r="G985">
        <v>1.2198799999999999E-2</v>
      </c>
      <c r="H985">
        <v>0.98101400000000005</v>
      </c>
      <c r="I985">
        <v>1283352</v>
      </c>
    </row>
    <row r="986" spans="1:9" x14ac:dyDescent="0.25">
      <c r="A986" t="s">
        <v>157</v>
      </c>
      <c r="B986">
        <v>112391</v>
      </c>
      <c r="C986">
        <v>112374</v>
      </c>
      <c r="D986">
        <v>0</v>
      </c>
      <c r="E986">
        <v>0</v>
      </c>
      <c r="F986">
        <v>0</v>
      </c>
      <c r="G986">
        <v>1.1010000000000001E-2</v>
      </c>
      <c r="H986">
        <v>0.98078900000000002</v>
      </c>
      <c r="I986">
        <v>1283352</v>
      </c>
    </row>
    <row r="987" spans="1:9" x14ac:dyDescent="0.25">
      <c r="A987" t="s">
        <v>157</v>
      </c>
      <c r="B987">
        <v>112398</v>
      </c>
      <c r="C987">
        <v>112381</v>
      </c>
      <c r="D987">
        <v>0</v>
      </c>
      <c r="E987">
        <v>0</v>
      </c>
      <c r="F987">
        <v>0</v>
      </c>
      <c r="G987">
        <v>1.16282E-2</v>
      </c>
      <c r="H987">
        <v>0.98101700000000003</v>
      </c>
      <c r="I987">
        <v>1283352</v>
      </c>
    </row>
    <row r="988" spans="1:9" x14ac:dyDescent="0.25">
      <c r="A988" t="s">
        <v>157</v>
      </c>
      <c r="B988">
        <v>112391</v>
      </c>
      <c r="C988">
        <v>112373</v>
      </c>
      <c r="D988">
        <v>0</v>
      </c>
      <c r="E988">
        <v>0</v>
      </c>
      <c r="F988">
        <v>0</v>
      </c>
      <c r="G988">
        <v>1.189E-2</v>
      </c>
      <c r="H988">
        <v>0.980985</v>
      </c>
      <c r="I988">
        <v>1283352</v>
      </c>
    </row>
    <row r="989" spans="1:9" x14ac:dyDescent="0.25">
      <c r="A989" t="s">
        <v>157</v>
      </c>
      <c r="B989">
        <v>112333</v>
      </c>
      <c r="C989">
        <v>112316</v>
      </c>
      <c r="D989">
        <v>0</v>
      </c>
      <c r="E989">
        <v>0</v>
      </c>
      <c r="F989">
        <v>0</v>
      </c>
      <c r="G989">
        <v>1.1556500000000001E-2</v>
      </c>
      <c r="H989">
        <v>0.98101400000000005</v>
      </c>
      <c r="I989">
        <v>1283352</v>
      </c>
    </row>
    <row r="990" spans="1:9" x14ac:dyDescent="0.25">
      <c r="A990" t="s">
        <v>157</v>
      </c>
      <c r="B990">
        <v>112400</v>
      </c>
      <c r="C990">
        <v>112383</v>
      </c>
      <c r="D990">
        <v>0</v>
      </c>
      <c r="E990">
        <v>0</v>
      </c>
      <c r="F990">
        <v>0</v>
      </c>
      <c r="G990">
        <v>1.28938E-2</v>
      </c>
      <c r="H990">
        <v>0.98099000000000003</v>
      </c>
      <c r="I990">
        <v>1283352</v>
      </c>
    </row>
    <row r="991" spans="1:9" x14ac:dyDescent="0.25">
      <c r="A991" t="s">
        <v>157</v>
      </c>
      <c r="B991">
        <v>112392</v>
      </c>
      <c r="C991">
        <v>112374</v>
      </c>
      <c r="D991">
        <v>0</v>
      </c>
      <c r="E991">
        <v>0</v>
      </c>
      <c r="F991">
        <v>0</v>
      </c>
      <c r="G991">
        <v>1.10175E-2</v>
      </c>
      <c r="H991">
        <v>0.98101899999999997</v>
      </c>
      <c r="I991">
        <v>2141281626</v>
      </c>
    </row>
    <row r="992" spans="1:9" x14ac:dyDescent="0.25">
      <c r="A992" t="s">
        <v>157</v>
      </c>
      <c r="B992">
        <v>112386</v>
      </c>
      <c r="C992">
        <v>112369</v>
      </c>
      <c r="D992">
        <v>0</v>
      </c>
      <c r="E992">
        <v>0</v>
      </c>
      <c r="F992">
        <v>0</v>
      </c>
      <c r="G992">
        <v>1.1172899999999999E-2</v>
      </c>
      <c r="H992">
        <v>0.98099099999999995</v>
      </c>
      <c r="I992">
        <v>-842739392</v>
      </c>
    </row>
    <row r="993" spans="1:25" x14ac:dyDescent="0.25">
      <c r="A993" t="s">
        <v>157</v>
      </c>
      <c r="B993">
        <v>112406</v>
      </c>
      <c r="C993">
        <v>112388</v>
      </c>
      <c r="D993">
        <v>0</v>
      </c>
      <c r="E993">
        <v>0</v>
      </c>
      <c r="F993">
        <v>0</v>
      </c>
      <c r="G993">
        <v>1.10493E-2</v>
      </c>
      <c r="H993">
        <v>0.98101400000000005</v>
      </c>
      <c r="I993">
        <v>-1053131550</v>
      </c>
    </row>
    <row r="994" spans="1:25" x14ac:dyDescent="0.25">
      <c r="A994" t="s">
        <v>157</v>
      </c>
      <c r="B994">
        <v>112407</v>
      </c>
      <c r="C994">
        <v>112389</v>
      </c>
      <c r="D994">
        <v>0</v>
      </c>
      <c r="E994">
        <v>0</v>
      </c>
      <c r="F994">
        <v>0</v>
      </c>
      <c r="G994">
        <v>1.14967E-2</v>
      </c>
      <c r="H994">
        <v>0.980985</v>
      </c>
      <c r="I994">
        <v>-857676108</v>
      </c>
    </row>
    <row r="995" spans="1:25" x14ac:dyDescent="0.25">
      <c r="A995" t="s">
        <v>157</v>
      </c>
      <c r="B995">
        <v>112439</v>
      </c>
      <c r="C995">
        <v>112422</v>
      </c>
      <c r="D995">
        <v>0</v>
      </c>
      <c r="E995">
        <v>0</v>
      </c>
      <c r="F995">
        <v>0</v>
      </c>
      <c r="G995">
        <v>1.10505E-2</v>
      </c>
      <c r="H995">
        <v>0.98101400000000005</v>
      </c>
      <c r="I995">
        <v>-857676108</v>
      </c>
    </row>
    <row r="996" spans="1:25" x14ac:dyDescent="0.25">
      <c r="A996" t="s">
        <v>157</v>
      </c>
      <c r="B996">
        <v>112382</v>
      </c>
      <c r="C996">
        <v>112364</v>
      </c>
      <c r="D996">
        <v>0</v>
      </c>
      <c r="E996">
        <v>0</v>
      </c>
      <c r="F996">
        <v>0</v>
      </c>
      <c r="G996">
        <v>1.16401E-2</v>
      </c>
      <c r="H996">
        <v>0.98101400000000005</v>
      </c>
      <c r="I996">
        <v>-857676108</v>
      </c>
    </row>
    <row r="997" spans="1:25" x14ac:dyDescent="0.25">
      <c r="A997" t="s">
        <v>157</v>
      </c>
      <c r="B997">
        <v>112359</v>
      </c>
      <c r="C997">
        <v>112342</v>
      </c>
      <c r="D997">
        <v>0</v>
      </c>
      <c r="E997">
        <v>0</v>
      </c>
      <c r="F997">
        <v>0</v>
      </c>
      <c r="G997">
        <v>1.10171E-2</v>
      </c>
      <c r="H997">
        <v>0.98101799999999995</v>
      </c>
      <c r="I997">
        <v>-857676108</v>
      </c>
    </row>
    <row r="998" spans="1:25" x14ac:dyDescent="0.25">
      <c r="A998" t="s">
        <v>157</v>
      </c>
      <c r="B998">
        <v>112307</v>
      </c>
      <c r="C998">
        <v>112290</v>
      </c>
      <c r="D998">
        <v>0</v>
      </c>
      <c r="E998">
        <v>0</v>
      </c>
      <c r="F998">
        <v>0</v>
      </c>
      <c r="G998">
        <v>1.5088799999999999E-2</v>
      </c>
      <c r="H998">
        <v>0.98101899999999997</v>
      </c>
      <c r="I998">
        <v>-857676108</v>
      </c>
    </row>
    <row r="999" spans="1:25" x14ac:dyDescent="0.25">
      <c r="A999" t="s">
        <v>157</v>
      </c>
      <c r="B999">
        <v>112319</v>
      </c>
      <c r="C999">
        <v>112302</v>
      </c>
      <c r="D999">
        <v>0</v>
      </c>
      <c r="E999">
        <v>0</v>
      </c>
      <c r="F999">
        <v>0</v>
      </c>
      <c r="G999">
        <v>1.1049399999999999E-2</v>
      </c>
      <c r="H999">
        <v>0.98101400000000005</v>
      </c>
      <c r="I999">
        <v>-857676108</v>
      </c>
    </row>
    <row r="1000" spans="1:25" x14ac:dyDescent="0.25">
      <c r="A1000" t="s">
        <v>157</v>
      </c>
      <c r="B1000">
        <v>112438</v>
      </c>
      <c r="C1000">
        <v>112421</v>
      </c>
      <c r="D1000">
        <v>0</v>
      </c>
      <c r="E1000">
        <v>0</v>
      </c>
      <c r="F1000">
        <v>0</v>
      </c>
      <c r="G1000">
        <v>1.10172E-2</v>
      </c>
      <c r="H1000">
        <v>0.98101400000000005</v>
      </c>
      <c r="I1000">
        <v>-857676108</v>
      </c>
    </row>
    <row r="1001" spans="1:25" x14ac:dyDescent="0.25">
      <c r="A1001" t="s">
        <v>157</v>
      </c>
      <c r="B1001">
        <v>112397</v>
      </c>
      <c r="C1001">
        <v>112379</v>
      </c>
      <c r="D1001">
        <v>0</v>
      </c>
      <c r="E1001">
        <v>0</v>
      </c>
      <c r="F1001">
        <v>0</v>
      </c>
      <c r="G1001">
        <v>1.1089699999999999E-2</v>
      </c>
      <c r="H1001">
        <v>0.98101400000000005</v>
      </c>
      <c r="I1001">
        <v>-1857175680</v>
      </c>
    </row>
    <row r="1002" spans="1:25" x14ac:dyDescent="0.25">
      <c r="A1002" t="s">
        <v>157</v>
      </c>
      <c r="B1002">
        <v>112389</v>
      </c>
      <c r="C1002">
        <v>112372</v>
      </c>
      <c r="D1002">
        <v>0</v>
      </c>
      <c r="E1002">
        <v>0</v>
      </c>
      <c r="F1002">
        <v>0</v>
      </c>
      <c r="G1002">
        <v>1.1057300000000001E-2</v>
      </c>
      <c r="H1002">
        <v>0.98101400000000005</v>
      </c>
      <c r="I1002">
        <v>-1857175680</v>
      </c>
    </row>
    <row r="1003" spans="1:25" x14ac:dyDescent="0.25">
      <c r="A1003" t="s">
        <v>157</v>
      </c>
      <c r="B1003">
        <v>112345</v>
      </c>
      <c r="C1003">
        <v>112327</v>
      </c>
      <c r="D1003">
        <v>0</v>
      </c>
      <c r="E1003">
        <v>0</v>
      </c>
      <c r="F1003">
        <v>0</v>
      </c>
      <c r="G1003">
        <v>1.1057300000000001E-2</v>
      </c>
      <c r="H1003">
        <v>0.98099000000000003</v>
      </c>
      <c r="I1003">
        <v>-1857175680</v>
      </c>
    </row>
    <row r="1004" spans="1:25" x14ac:dyDescent="0.25">
      <c r="A1004" t="s">
        <v>157</v>
      </c>
      <c r="B1004">
        <v>112285</v>
      </c>
      <c r="C1004">
        <v>112268</v>
      </c>
      <c r="D1004">
        <v>0</v>
      </c>
      <c r="E1004">
        <v>0</v>
      </c>
      <c r="F1004">
        <v>0</v>
      </c>
      <c r="G1004">
        <v>1.1569599999999999E-2</v>
      </c>
      <c r="H1004">
        <v>0.980985</v>
      </c>
      <c r="I1004">
        <v>-1857175680</v>
      </c>
    </row>
    <row r="1005" spans="1:25" x14ac:dyDescent="0.25">
      <c r="A1005" t="s">
        <v>157</v>
      </c>
      <c r="B1005">
        <v>112233</v>
      </c>
      <c r="C1005">
        <v>112216</v>
      </c>
      <c r="D1005">
        <v>0</v>
      </c>
      <c r="E1005">
        <v>0</v>
      </c>
      <c r="F1005">
        <v>0</v>
      </c>
      <c r="G1005">
        <v>1.1639999999999999E-2</v>
      </c>
      <c r="H1005">
        <v>0.98099000000000003</v>
      </c>
      <c r="I1005">
        <v>-1857175680</v>
      </c>
    </row>
    <row r="1006" spans="1:25" x14ac:dyDescent="0.25">
      <c r="A1006" t="s">
        <v>157</v>
      </c>
      <c r="B1006">
        <v>112265</v>
      </c>
      <c r="C1006">
        <v>112247</v>
      </c>
      <c r="D1006">
        <v>0</v>
      </c>
      <c r="E1006">
        <v>0</v>
      </c>
      <c r="F1006">
        <v>0</v>
      </c>
      <c r="G1006">
        <v>1.1313500000000001E-2</v>
      </c>
      <c r="H1006">
        <v>0.980985</v>
      </c>
      <c r="I1006">
        <v>-1857175680</v>
      </c>
    </row>
    <row r="1007" spans="1:25" x14ac:dyDescent="0.25">
      <c r="A1007" t="s">
        <v>157</v>
      </c>
      <c r="B1007">
        <v>112271</v>
      </c>
      <c r="C1007">
        <v>112254</v>
      </c>
      <c r="D1007">
        <v>0</v>
      </c>
      <c r="E1007">
        <v>0</v>
      </c>
      <c r="F1007">
        <v>0</v>
      </c>
      <c r="G1007">
        <v>1.15567E-2</v>
      </c>
      <c r="H1007">
        <v>0.98101899999999997</v>
      </c>
      <c r="I1007">
        <v>-1857175680</v>
      </c>
      <c r="R1007" t="s">
        <v>69</v>
      </c>
      <c r="U1007" t="s">
        <v>68</v>
      </c>
      <c r="X1007" t="s">
        <v>66</v>
      </c>
    </row>
    <row r="1008" spans="1:25" x14ac:dyDescent="0.25">
      <c r="A1008" t="s">
        <v>157</v>
      </c>
      <c r="B1008">
        <v>112359</v>
      </c>
      <c r="C1008">
        <v>112341</v>
      </c>
      <c r="D1008">
        <v>0</v>
      </c>
      <c r="E1008">
        <v>0</v>
      </c>
      <c r="F1008">
        <v>0</v>
      </c>
      <c r="G1008">
        <v>1.1717399999999999E-2</v>
      </c>
      <c r="H1008">
        <v>0.98101099999999997</v>
      </c>
      <c r="I1008">
        <v>-1857175680</v>
      </c>
      <c r="R1008">
        <f>AVERAGE(B959:B1008)</f>
        <v>112405.82</v>
      </c>
      <c r="S1008">
        <f>AVERAGE(C959:C1008)</f>
        <v>112388.02</v>
      </c>
      <c r="U1008">
        <f>_xlfn.VAR.P(B959:B1008)</f>
        <v>4582.3475999999991</v>
      </c>
      <c r="V1008">
        <f>_xlfn.VAR.P(C959:C1008)</f>
        <v>4542.0996000000005</v>
      </c>
      <c r="X1008">
        <f>1.96*SQRT(U1008)/50</f>
        <v>2.6535671493414288</v>
      </c>
      <c r="Y1008">
        <f>1.96*SQRT(V1008)/50</f>
        <v>2.6418879479160351</v>
      </c>
    </row>
    <row r="1009" spans="1:9" x14ac:dyDescent="0.25">
      <c r="A1009" t="s">
        <v>158</v>
      </c>
      <c r="B1009">
        <v>5620353.8519940004</v>
      </c>
      <c r="C1009" t="s">
        <v>36</v>
      </c>
    </row>
    <row r="1010" spans="1:9" x14ac:dyDescent="0.25">
      <c r="A1010" t="s">
        <v>159</v>
      </c>
      <c r="B1010">
        <v>6325.13</v>
      </c>
      <c r="C1010">
        <v>6307.71</v>
      </c>
      <c r="D1010">
        <v>0</v>
      </c>
      <c r="E1010">
        <v>0</v>
      </c>
      <c r="F1010">
        <v>0</v>
      </c>
      <c r="G1010">
        <v>1.0995899999999999E-2</v>
      </c>
      <c r="H1010">
        <v>0.98101899999999997</v>
      </c>
      <c r="I1010">
        <v>-1857175680</v>
      </c>
    </row>
    <row r="1011" spans="1:9" x14ac:dyDescent="0.25">
      <c r="A1011" t="s">
        <v>159</v>
      </c>
      <c r="B1011">
        <v>6321.81</v>
      </c>
      <c r="C1011">
        <v>6299.49</v>
      </c>
      <c r="D1011">
        <v>0</v>
      </c>
      <c r="E1011">
        <v>0</v>
      </c>
      <c r="F1011">
        <v>0</v>
      </c>
      <c r="G1011">
        <v>1.0979600000000001E-2</v>
      </c>
      <c r="H1011">
        <v>0.98101899999999997</v>
      </c>
      <c r="I1011">
        <v>-1857175680</v>
      </c>
    </row>
    <row r="1012" spans="1:9" x14ac:dyDescent="0.25">
      <c r="A1012" t="s">
        <v>159</v>
      </c>
      <c r="B1012">
        <v>6308.35</v>
      </c>
      <c r="C1012">
        <v>6290.91</v>
      </c>
      <c r="D1012">
        <v>0</v>
      </c>
      <c r="E1012">
        <v>0</v>
      </c>
      <c r="F1012">
        <v>0</v>
      </c>
      <c r="G1012">
        <v>1.0979600000000001E-2</v>
      </c>
      <c r="H1012">
        <v>0.98101799999999995</v>
      </c>
      <c r="I1012">
        <v>-1857175680</v>
      </c>
    </row>
    <row r="1013" spans="1:9" x14ac:dyDescent="0.25">
      <c r="A1013" t="s">
        <v>159</v>
      </c>
      <c r="B1013">
        <v>6312.99</v>
      </c>
      <c r="C1013">
        <v>6295.89</v>
      </c>
      <c r="D1013">
        <v>0</v>
      </c>
      <c r="E1013">
        <v>0</v>
      </c>
      <c r="F1013">
        <v>0</v>
      </c>
      <c r="G1013">
        <v>1.09876E-2</v>
      </c>
      <c r="H1013">
        <v>0.98101899999999997</v>
      </c>
      <c r="I1013">
        <v>-1857175680</v>
      </c>
    </row>
    <row r="1014" spans="1:9" x14ac:dyDescent="0.25">
      <c r="A1014" t="s">
        <v>159</v>
      </c>
      <c r="B1014">
        <v>6304.65</v>
      </c>
      <c r="C1014">
        <v>6287.87</v>
      </c>
      <c r="D1014">
        <v>0</v>
      </c>
      <c r="E1014">
        <v>0</v>
      </c>
      <c r="F1014">
        <v>0</v>
      </c>
      <c r="G1014">
        <v>1.09528E-2</v>
      </c>
      <c r="H1014">
        <v>0.98101899999999997</v>
      </c>
      <c r="I1014">
        <v>-1857175680</v>
      </c>
    </row>
    <row r="1015" spans="1:9" x14ac:dyDescent="0.25">
      <c r="A1015" t="s">
        <v>159</v>
      </c>
      <c r="B1015">
        <v>6312.8</v>
      </c>
      <c r="C1015">
        <v>6296.13</v>
      </c>
      <c r="D1015">
        <v>0</v>
      </c>
      <c r="E1015">
        <v>0</v>
      </c>
      <c r="F1015">
        <v>0</v>
      </c>
      <c r="G1015">
        <v>1.09794E-2</v>
      </c>
      <c r="H1015">
        <v>0.98101899999999997</v>
      </c>
      <c r="I1015">
        <v>-1857175680</v>
      </c>
    </row>
    <row r="1016" spans="1:9" x14ac:dyDescent="0.25">
      <c r="A1016" t="s">
        <v>159</v>
      </c>
      <c r="B1016">
        <v>6315.69</v>
      </c>
      <c r="C1016">
        <v>6298.52</v>
      </c>
      <c r="D1016">
        <v>0</v>
      </c>
      <c r="E1016">
        <v>0</v>
      </c>
      <c r="F1016">
        <v>0</v>
      </c>
      <c r="G1016">
        <v>1.1003000000000001E-2</v>
      </c>
      <c r="H1016">
        <v>0.98101799999999995</v>
      </c>
      <c r="I1016">
        <v>-1892722432</v>
      </c>
    </row>
    <row r="1017" spans="1:9" x14ac:dyDescent="0.25">
      <c r="A1017" t="s">
        <v>159</v>
      </c>
      <c r="B1017">
        <v>6303.49</v>
      </c>
      <c r="C1017">
        <v>6285.08</v>
      </c>
      <c r="D1017">
        <v>0</v>
      </c>
      <c r="E1017">
        <v>0</v>
      </c>
      <c r="F1017">
        <v>0</v>
      </c>
      <c r="G1017">
        <v>1.0979600000000001E-2</v>
      </c>
      <c r="H1017">
        <v>0.98101899999999997</v>
      </c>
      <c r="I1017">
        <v>-1892722432</v>
      </c>
    </row>
    <row r="1018" spans="1:9" x14ac:dyDescent="0.25">
      <c r="A1018" t="s">
        <v>159</v>
      </c>
      <c r="B1018">
        <v>6326.26</v>
      </c>
      <c r="C1018">
        <v>6307.42</v>
      </c>
      <c r="D1018">
        <v>0</v>
      </c>
      <c r="E1018">
        <v>0</v>
      </c>
      <c r="F1018">
        <v>0</v>
      </c>
      <c r="G1018">
        <v>1.1003000000000001E-2</v>
      </c>
      <c r="H1018">
        <v>0.98101899999999997</v>
      </c>
      <c r="I1018">
        <v>-1892722432</v>
      </c>
    </row>
    <row r="1019" spans="1:9" x14ac:dyDescent="0.25">
      <c r="A1019" t="s">
        <v>159</v>
      </c>
      <c r="B1019">
        <v>6324.03</v>
      </c>
      <c r="C1019">
        <v>6306.83</v>
      </c>
      <c r="D1019">
        <v>0</v>
      </c>
      <c r="E1019">
        <v>0</v>
      </c>
      <c r="F1019">
        <v>0</v>
      </c>
      <c r="G1019">
        <v>1.1444899999999999E-2</v>
      </c>
      <c r="H1019">
        <v>0.98101899999999997</v>
      </c>
      <c r="I1019">
        <v>-1892722432</v>
      </c>
    </row>
    <row r="1020" spans="1:9" x14ac:dyDescent="0.25">
      <c r="A1020" t="s">
        <v>159</v>
      </c>
      <c r="B1020">
        <v>6322.09</v>
      </c>
      <c r="C1020">
        <v>6303.38</v>
      </c>
      <c r="D1020">
        <v>0</v>
      </c>
      <c r="E1020">
        <v>0</v>
      </c>
      <c r="F1020">
        <v>0</v>
      </c>
      <c r="G1020">
        <v>1.10773E-2</v>
      </c>
      <c r="H1020">
        <v>0.98100900000000002</v>
      </c>
      <c r="I1020">
        <v>-1892722432</v>
      </c>
    </row>
    <row r="1021" spans="1:9" x14ac:dyDescent="0.25">
      <c r="A1021" t="s">
        <v>159</v>
      </c>
      <c r="B1021">
        <v>6333.28</v>
      </c>
      <c r="C1021">
        <v>6316.43</v>
      </c>
      <c r="D1021">
        <v>0</v>
      </c>
      <c r="E1021">
        <v>0</v>
      </c>
      <c r="F1021">
        <v>0</v>
      </c>
      <c r="G1021">
        <v>1.10031E-2</v>
      </c>
      <c r="H1021">
        <v>0.98100600000000004</v>
      </c>
      <c r="I1021">
        <v>-1892722432</v>
      </c>
    </row>
    <row r="1022" spans="1:9" x14ac:dyDescent="0.25">
      <c r="A1022" t="s">
        <v>159</v>
      </c>
      <c r="B1022">
        <v>6324.18</v>
      </c>
      <c r="C1022">
        <v>6306.28</v>
      </c>
      <c r="D1022">
        <v>0</v>
      </c>
      <c r="E1022">
        <v>0</v>
      </c>
      <c r="F1022">
        <v>0</v>
      </c>
      <c r="G1022">
        <v>1.11638E-2</v>
      </c>
      <c r="H1022">
        <v>0.98101899999999997</v>
      </c>
      <c r="I1022">
        <v>-1892722432</v>
      </c>
    </row>
    <row r="1023" spans="1:9" x14ac:dyDescent="0.25">
      <c r="A1023" t="s">
        <v>159</v>
      </c>
      <c r="B1023">
        <v>6327.76</v>
      </c>
      <c r="C1023">
        <v>6311.05</v>
      </c>
      <c r="D1023">
        <v>0</v>
      </c>
      <c r="E1023">
        <v>0</v>
      </c>
      <c r="F1023">
        <v>0</v>
      </c>
      <c r="G1023">
        <v>1.1003000000000001E-2</v>
      </c>
      <c r="H1023">
        <v>0.98101899999999997</v>
      </c>
      <c r="I1023">
        <v>-1892722432</v>
      </c>
    </row>
    <row r="1024" spans="1:9" x14ac:dyDescent="0.25">
      <c r="A1024" t="s">
        <v>159</v>
      </c>
      <c r="B1024">
        <v>6321</v>
      </c>
      <c r="C1024">
        <v>6302.26</v>
      </c>
      <c r="D1024">
        <v>0</v>
      </c>
      <c r="E1024">
        <v>0</v>
      </c>
      <c r="F1024">
        <v>0</v>
      </c>
      <c r="G1024">
        <v>1.1003000000000001E-2</v>
      </c>
      <c r="H1024">
        <v>0.98101400000000005</v>
      </c>
      <c r="I1024">
        <v>-1892722432</v>
      </c>
    </row>
    <row r="1025" spans="1:9" x14ac:dyDescent="0.25">
      <c r="A1025" t="s">
        <v>159</v>
      </c>
      <c r="B1025">
        <v>6327.27</v>
      </c>
      <c r="C1025">
        <v>6308.47</v>
      </c>
      <c r="D1025">
        <v>0</v>
      </c>
      <c r="E1025">
        <v>0</v>
      </c>
      <c r="F1025">
        <v>0</v>
      </c>
      <c r="G1025">
        <v>1.10031E-2</v>
      </c>
      <c r="H1025">
        <v>0.98101499999999997</v>
      </c>
      <c r="I1025">
        <v>-1892722432</v>
      </c>
    </row>
    <row r="1026" spans="1:9" x14ac:dyDescent="0.25">
      <c r="A1026" t="s">
        <v>159</v>
      </c>
      <c r="B1026">
        <v>6321.28</v>
      </c>
      <c r="C1026">
        <v>6302.91</v>
      </c>
      <c r="D1026">
        <v>0</v>
      </c>
      <c r="E1026">
        <v>0</v>
      </c>
      <c r="F1026">
        <v>0</v>
      </c>
      <c r="G1026">
        <v>1.1445200000000001E-2</v>
      </c>
      <c r="H1026">
        <v>0.98101899999999997</v>
      </c>
      <c r="I1026">
        <v>-1892722432</v>
      </c>
    </row>
    <row r="1027" spans="1:9" x14ac:dyDescent="0.25">
      <c r="A1027" t="s">
        <v>159</v>
      </c>
      <c r="B1027">
        <v>6324.6</v>
      </c>
      <c r="C1027">
        <v>6308.18</v>
      </c>
      <c r="D1027">
        <v>0</v>
      </c>
      <c r="E1027">
        <v>0</v>
      </c>
      <c r="F1027">
        <v>0</v>
      </c>
      <c r="G1027">
        <v>1.08605E-2</v>
      </c>
      <c r="H1027">
        <v>0.98101899999999997</v>
      </c>
      <c r="I1027">
        <v>-1892722432</v>
      </c>
    </row>
    <row r="1028" spans="1:9" x14ac:dyDescent="0.25">
      <c r="A1028" t="s">
        <v>159</v>
      </c>
      <c r="B1028">
        <v>6319.69</v>
      </c>
      <c r="C1028">
        <v>6302.24</v>
      </c>
      <c r="D1028">
        <v>0</v>
      </c>
      <c r="E1028">
        <v>0</v>
      </c>
      <c r="F1028">
        <v>0</v>
      </c>
      <c r="G1028">
        <v>1.1003000000000001E-2</v>
      </c>
      <c r="H1028">
        <v>0.98101899999999997</v>
      </c>
      <c r="I1028">
        <v>-1892722432</v>
      </c>
    </row>
    <row r="1029" spans="1:9" x14ac:dyDescent="0.25">
      <c r="A1029" t="s">
        <v>159</v>
      </c>
      <c r="B1029">
        <v>6319.83</v>
      </c>
      <c r="C1029">
        <v>6303.53</v>
      </c>
      <c r="D1029">
        <v>0</v>
      </c>
      <c r="E1029">
        <v>0</v>
      </c>
      <c r="F1029">
        <v>0</v>
      </c>
      <c r="G1029">
        <v>1.15105E-2</v>
      </c>
      <c r="H1029">
        <v>0.98099599999999998</v>
      </c>
      <c r="I1029">
        <v>-1892722432</v>
      </c>
    </row>
    <row r="1030" spans="1:9" x14ac:dyDescent="0.25">
      <c r="A1030" t="s">
        <v>159</v>
      </c>
      <c r="B1030">
        <v>6318.14</v>
      </c>
      <c r="C1030">
        <v>6300.62</v>
      </c>
      <c r="D1030">
        <v>0</v>
      </c>
      <c r="E1030">
        <v>0</v>
      </c>
      <c r="F1030">
        <v>0</v>
      </c>
      <c r="G1030">
        <v>1.1003000000000001E-2</v>
      </c>
      <c r="H1030">
        <v>0.98101899999999997</v>
      </c>
      <c r="I1030">
        <v>407700480</v>
      </c>
    </row>
    <row r="1031" spans="1:9" x14ac:dyDescent="0.25">
      <c r="A1031" t="s">
        <v>159</v>
      </c>
      <c r="B1031">
        <v>6323.62</v>
      </c>
      <c r="C1031">
        <v>6304.87</v>
      </c>
      <c r="D1031">
        <v>0</v>
      </c>
      <c r="E1031">
        <v>0</v>
      </c>
      <c r="F1031">
        <v>0</v>
      </c>
      <c r="G1031">
        <v>1.0986299999999999E-2</v>
      </c>
      <c r="H1031">
        <v>0.98101899999999997</v>
      </c>
      <c r="I1031">
        <v>407700480</v>
      </c>
    </row>
    <row r="1032" spans="1:9" x14ac:dyDescent="0.25">
      <c r="A1032" t="s">
        <v>159</v>
      </c>
      <c r="B1032">
        <v>6314.35</v>
      </c>
      <c r="C1032">
        <v>6297.83</v>
      </c>
      <c r="D1032">
        <v>0</v>
      </c>
      <c r="E1032">
        <v>0</v>
      </c>
      <c r="F1032">
        <v>0</v>
      </c>
      <c r="G1032">
        <v>1.10031E-2</v>
      </c>
      <c r="H1032">
        <v>0.98101899999999997</v>
      </c>
      <c r="I1032">
        <v>407700480</v>
      </c>
    </row>
    <row r="1033" spans="1:9" x14ac:dyDescent="0.25">
      <c r="A1033" t="s">
        <v>159</v>
      </c>
      <c r="B1033">
        <v>6319.91</v>
      </c>
      <c r="C1033">
        <v>6301.5</v>
      </c>
      <c r="D1033">
        <v>0</v>
      </c>
      <c r="E1033">
        <v>0</v>
      </c>
      <c r="F1033">
        <v>0</v>
      </c>
      <c r="G1033">
        <v>1.1002899999999999E-2</v>
      </c>
      <c r="H1033">
        <v>0.98101899999999997</v>
      </c>
      <c r="I1033">
        <v>407700480</v>
      </c>
    </row>
    <row r="1034" spans="1:9" x14ac:dyDescent="0.25">
      <c r="A1034" t="s">
        <v>159</v>
      </c>
      <c r="B1034">
        <v>6313.46</v>
      </c>
      <c r="C1034">
        <v>6296.08</v>
      </c>
      <c r="D1034">
        <v>0</v>
      </c>
      <c r="E1034">
        <v>0</v>
      </c>
      <c r="F1034">
        <v>0</v>
      </c>
      <c r="G1034">
        <v>1.15111E-2</v>
      </c>
      <c r="H1034">
        <v>0.98100600000000004</v>
      </c>
      <c r="I1034">
        <v>407700480</v>
      </c>
    </row>
    <row r="1035" spans="1:9" x14ac:dyDescent="0.25">
      <c r="A1035" t="s">
        <v>159</v>
      </c>
      <c r="B1035">
        <v>6320.5</v>
      </c>
      <c r="C1035">
        <v>6303.09</v>
      </c>
      <c r="D1035">
        <v>0</v>
      </c>
      <c r="E1035">
        <v>0</v>
      </c>
      <c r="F1035">
        <v>0</v>
      </c>
      <c r="G1035">
        <v>1.10031E-2</v>
      </c>
      <c r="H1035">
        <v>0.98094000000000003</v>
      </c>
      <c r="I1035">
        <v>407700480</v>
      </c>
    </row>
    <row r="1036" spans="1:9" x14ac:dyDescent="0.25">
      <c r="A1036" t="s">
        <v>159</v>
      </c>
      <c r="B1036">
        <v>6319.24</v>
      </c>
      <c r="C1036">
        <v>6302.62</v>
      </c>
      <c r="D1036">
        <v>0</v>
      </c>
      <c r="E1036">
        <v>0</v>
      </c>
      <c r="F1036">
        <v>0</v>
      </c>
      <c r="G1036">
        <v>1.10031E-2</v>
      </c>
      <c r="H1036">
        <v>0.98101899999999997</v>
      </c>
      <c r="I1036">
        <v>407700480</v>
      </c>
    </row>
    <row r="1037" spans="1:9" x14ac:dyDescent="0.25">
      <c r="A1037" t="s">
        <v>159</v>
      </c>
      <c r="B1037">
        <v>6328.25</v>
      </c>
      <c r="C1037">
        <v>6309.58</v>
      </c>
      <c r="D1037">
        <v>0</v>
      </c>
      <c r="E1037">
        <v>0</v>
      </c>
      <c r="F1037">
        <v>0</v>
      </c>
      <c r="G1037">
        <v>1.10031E-2</v>
      </c>
      <c r="H1037">
        <v>0.98101899999999997</v>
      </c>
      <c r="I1037">
        <v>407700480</v>
      </c>
    </row>
    <row r="1038" spans="1:9" x14ac:dyDescent="0.25">
      <c r="A1038" t="s">
        <v>159</v>
      </c>
      <c r="B1038">
        <v>6326.43</v>
      </c>
      <c r="C1038">
        <v>6308.25</v>
      </c>
      <c r="D1038">
        <v>0</v>
      </c>
      <c r="E1038">
        <v>0</v>
      </c>
      <c r="F1038">
        <v>0</v>
      </c>
      <c r="G1038">
        <v>1.09864E-2</v>
      </c>
      <c r="H1038">
        <v>0.98101899999999997</v>
      </c>
      <c r="I1038">
        <v>407700480</v>
      </c>
    </row>
    <row r="1039" spans="1:9" x14ac:dyDescent="0.25">
      <c r="A1039" t="s">
        <v>159</v>
      </c>
      <c r="B1039">
        <v>6315.75</v>
      </c>
      <c r="C1039">
        <v>6299.61</v>
      </c>
      <c r="D1039">
        <v>0</v>
      </c>
      <c r="E1039">
        <v>0</v>
      </c>
      <c r="F1039">
        <v>0</v>
      </c>
      <c r="G1039">
        <v>1.1003000000000001E-2</v>
      </c>
      <c r="H1039">
        <v>0.98101899999999997</v>
      </c>
      <c r="I1039">
        <v>407700480</v>
      </c>
    </row>
    <row r="1040" spans="1:9" x14ac:dyDescent="0.25">
      <c r="A1040" t="s">
        <v>159</v>
      </c>
      <c r="B1040">
        <v>6323.8</v>
      </c>
      <c r="C1040">
        <v>6306.15</v>
      </c>
      <c r="D1040">
        <v>0</v>
      </c>
      <c r="E1040">
        <v>0</v>
      </c>
      <c r="F1040">
        <v>0</v>
      </c>
      <c r="G1040">
        <v>1.10031E-2</v>
      </c>
      <c r="H1040">
        <v>0.98095100000000002</v>
      </c>
      <c r="I1040">
        <v>407700480</v>
      </c>
    </row>
    <row r="1041" spans="1:9" x14ac:dyDescent="0.25">
      <c r="A1041" t="s">
        <v>159</v>
      </c>
      <c r="B1041">
        <v>6312.93</v>
      </c>
      <c r="C1041">
        <v>6296.14</v>
      </c>
      <c r="D1041">
        <v>0</v>
      </c>
      <c r="E1041">
        <v>0</v>
      </c>
      <c r="F1041">
        <v>0</v>
      </c>
      <c r="G1041">
        <v>1.1003000000000001E-2</v>
      </c>
      <c r="H1041">
        <v>0.98100600000000004</v>
      </c>
      <c r="I1041">
        <v>407700480</v>
      </c>
    </row>
    <row r="1042" spans="1:9" x14ac:dyDescent="0.25">
      <c r="A1042" t="s">
        <v>159</v>
      </c>
      <c r="B1042">
        <v>6320.52</v>
      </c>
      <c r="C1042">
        <v>6303.49</v>
      </c>
      <c r="D1042">
        <v>0</v>
      </c>
      <c r="E1042">
        <v>0</v>
      </c>
      <c r="F1042">
        <v>0</v>
      </c>
      <c r="G1042">
        <v>1.10031E-2</v>
      </c>
      <c r="H1042">
        <v>0.98101899999999997</v>
      </c>
      <c r="I1042">
        <v>407700480</v>
      </c>
    </row>
    <row r="1043" spans="1:9" x14ac:dyDescent="0.25">
      <c r="A1043" t="s">
        <v>159</v>
      </c>
      <c r="B1043">
        <v>6315.59</v>
      </c>
      <c r="C1043">
        <v>6296.85</v>
      </c>
      <c r="D1043">
        <v>0</v>
      </c>
      <c r="E1043">
        <v>0</v>
      </c>
      <c r="F1043">
        <v>0</v>
      </c>
      <c r="G1043">
        <v>1.1021100000000001E-2</v>
      </c>
      <c r="H1043">
        <v>0.98101899999999997</v>
      </c>
      <c r="I1043">
        <v>407700480</v>
      </c>
    </row>
    <row r="1044" spans="1:9" x14ac:dyDescent="0.25">
      <c r="A1044" t="s">
        <v>159</v>
      </c>
      <c r="B1044">
        <v>6327.93</v>
      </c>
      <c r="C1044">
        <v>6310.37</v>
      </c>
      <c r="D1044">
        <v>0</v>
      </c>
      <c r="E1044">
        <v>0</v>
      </c>
      <c r="F1044">
        <v>0</v>
      </c>
      <c r="G1044">
        <v>1.1003000000000001E-2</v>
      </c>
      <c r="H1044">
        <v>0.98101899999999997</v>
      </c>
      <c r="I1044">
        <v>212458784</v>
      </c>
    </row>
    <row r="1045" spans="1:9" x14ac:dyDescent="0.25">
      <c r="A1045" t="s">
        <v>159</v>
      </c>
      <c r="B1045">
        <v>6318.58</v>
      </c>
      <c r="C1045">
        <v>6302.35</v>
      </c>
      <c r="D1045">
        <v>0</v>
      </c>
      <c r="E1045">
        <v>0</v>
      </c>
      <c r="F1045">
        <v>0</v>
      </c>
      <c r="G1045">
        <v>1.10031E-2</v>
      </c>
      <c r="H1045">
        <v>0.98101899999999997</v>
      </c>
      <c r="I1045">
        <v>212458784</v>
      </c>
    </row>
    <row r="1046" spans="1:9" x14ac:dyDescent="0.25">
      <c r="A1046" t="s">
        <v>159</v>
      </c>
      <c r="B1046">
        <v>6311.19</v>
      </c>
      <c r="C1046">
        <v>6293.8</v>
      </c>
      <c r="D1046">
        <v>0</v>
      </c>
      <c r="E1046">
        <v>0</v>
      </c>
      <c r="F1046">
        <v>0</v>
      </c>
      <c r="G1046">
        <v>1.10784E-2</v>
      </c>
      <c r="H1046">
        <v>0.98101899999999997</v>
      </c>
      <c r="I1046">
        <v>212458784</v>
      </c>
    </row>
    <row r="1047" spans="1:9" x14ac:dyDescent="0.25">
      <c r="A1047" t="s">
        <v>159</v>
      </c>
      <c r="B1047">
        <v>6321.62</v>
      </c>
      <c r="C1047">
        <v>6304.99</v>
      </c>
      <c r="D1047">
        <v>0</v>
      </c>
      <c r="E1047">
        <v>0</v>
      </c>
      <c r="F1047">
        <v>0</v>
      </c>
      <c r="G1047">
        <v>1.1003000000000001E-2</v>
      </c>
      <c r="H1047">
        <v>0.98101899999999997</v>
      </c>
      <c r="I1047">
        <v>212458784</v>
      </c>
    </row>
    <row r="1048" spans="1:9" x14ac:dyDescent="0.25">
      <c r="A1048" t="s">
        <v>159</v>
      </c>
      <c r="B1048">
        <v>6313.1</v>
      </c>
      <c r="C1048">
        <v>6294.33</v>
      </c>
      <c r="D1048">
        <v>0</v>
      </c>
      <c r="E1048">
        <v>0</v>
      </c>
      <c r="F1048">
        <v>0</v>
      </c>
      <c r="G1048">
        <v>1.0986299999999999E-2</v>
      </c>
      <c r="H1048">
        <v>0.98101899999999997</v>
      </c>
      <c r="I1048">
        <v>212458784</v>
      </c>
    </row>
    <row r="1049" spans="1:9" x14ac:dyDescent="0.25">
      <c r="A1049" t="s">
        <v>159</v>
      </c>
      <c r="B1049">
        <v>6323.27</v>
      </c>
      <c r="C1049">
        <v>6306.42</v>
      </c>
      <c r="D1049">
        <v>0</v>
      </c>
      <c r="E1049">
        <v>0</v>
      </c>
      <c r="F1049">
        <v>0</v>
      </c>
      <c r="G1049">
        <v>1.10031E-2</v>
      </c>
      <c r="H1049">
        <v>0.98101899999999997</v>
      </c>
      <c r="I1049">
        <v>212458784</v>
      </c>
    </row>
    <row r="1050" spans="1:9" x14ac:dyDescent="0.25">
      <c r="A1050" t="s">
        <v>159</v>
      </c>
      <c r="B1050">
        <v>6332.87</v>
      </c>
      <c r="C1050">
        <v>6315.74</v>
      </c>
      <c r="D1050">
        <v>0</v>
      </c>
      <c r="E1050">
        <v>0</v>
      </c>
      <c r="F1050">
        <v>0</v>
      </c>
      <c r="G1050">
        <v>1.1003000000000001E-2</v>
      </c>
      <c r="H1050">
        <v>0.98101899999999997</v>
      </c>
      <c r="I1050">
        <v>212458784</v>
      </c>
    </row>
    <row r="1051" spans="1:9" x14ac:dyDescent="0.25">
      <c r="A1051" t="s">
        <v>159</v>
      </c>
      <c r="B1051">
        <v>6324.18</v>
      </c>
      <c r="C1051">
        <v>6304.41</v>
      </c>
      <c r="D1051">
        <v>0</v>
      </c>
      <c r="E1051">
        <v>0</v>
      </c>
      <c r="F1051">
        <v>0</v>
      </c>
      <c r="G1051">
        <v>1.1003000000000001E-2</v>
      </c>
      <c r="H1051">
        <v>0.98101700000000003</v>
      </c>
      <c r="I1051">
        <v>212458784</v>
      </c>
    </row>
    <row r="1052" spans="1:9" x14ac:dyDescent="0.25">
      <c r="A1052" t="s">
        <v>159</v>
      </c>
      <c r="B1052">
        <v>6329.86</v>
      </c>
      <c r="C1052">
        <v>6312.25</v>
      </c>
      <c r="D1052">
        <v>0</v>
      </c>
      <c r="E1052">
        <v>0</v>
      </c>
      <c r="F1052">
        <v>0</v>
      </c>
      <c r="G1052">
        <v>1.1002899999999999E-2</v>
      </c>
      <c r="H1052">
        <v>0.98101899999999997</v>
      </c>
      <c r="I1052">
        <v>212458784</v>
      </c>
    </row>
    <row r="1053" spans="1:9" x14ac:dyDescent="0.25">
      <c r="A1053" t="s">
        <v>159</v>
      </c>
      <c r="B1053">
        <v>6317.48</v>
      </c>
      <c r="C1053">
        <v>6301.23</v>
      </c>
      <c r="D1053">
        <v>0</v>
      </c>
      <c r="E1053">
        <v>0</v>
      </c>
      <c r="F1053">
        <v>0</v>
      </c>
      <c r="G1053">
        <v>1.1002899999999999E-2</v>
      </c>
      <c r="H1053">
        <v>0.98099599999999998</v>
      </c>
      <c r="I1053">
        <v>212458784</v>
      </c>
    </row>
    <row r="1054" spans="1:9" x14ac:dyDescent="0.25">
      <c r="A1054" t="s">
        <v>159</v>
      </c>
      <c r="B1054">
        <v>6328.83</v>
      </c>
      <c r="C1054">
        <v>6312.09</v>
      </c>
      <c r="D1054">
        <v>0</v>
      </c>
      <c r="E1054">
        <v>0</v>
      </c>
      <c r="F1054">
        <v>0</v>
      </c>
      <c r="G1054">
        <v>1.0860399999999999E-2</v>
      </c>
      <c r="H1054">
        <v>0.98100600000000004</v>
      </c>
      <c r="I1054">
        <v>212458784</v>
      </c>
    </row>
    <row r="1055" spans="1:9" x14ac:dyDescent="0.25">
      <c r="A1055" t="s">
        <v>159</v>
      </c>
      <c r="B1055">
        <v>6318.26</v>
      </c>
      <c r="C1055">
        <v>6301.34</v>
      </c>
      <c r="D1055">
        <v>0</v>
      </c>
      <c r="E1055">
        <v>0</v>
      </c>
      <c r="F1055">
        <v>0</v>
      </c>
      <c r="G1055">
        <v>1.1063699999999999E-2</v>
      </c>
      <c r="H1055">
        <v>0.98101899999999997</v>
      </c>
      <c r="I1055">
        <v>212458784</v>
      </c>
    </row>
    <row r="1056" spans="1:9" x14ac:dyDescent="0.25">
      <c r="A1056" t="s">
        <v>159</v>
      </c>
      <c r="B1056">
        <v>6325.15</v>
      </c>
      <c r="C1056">
        <v>6308.47</v>
      </c>
      <c r="D1056">
        <v>0</v>
      </c>
      <c r="E1056">
        <v>0</v>
      </c>
      <c r="F1056">
        <v>0</v>
      </c>
      <c r="G1056">
        <v>1.10031E-2</v>
      </c>
      <c r="H1056">
        <v>0.98101899999999997</v>
      </c>
      <c r="I1056">
        <v>212458784</v>
      </c>
    </row>
    <row r="1057" spans="1:25" x14ac:dyDescent="0.25">
      <c r="A1057" t="s">
        <v>159</v>
      </c>
      <c r="B1057">
        <v>6320.85</v>
      </c>
      <c r="C1057">
        <v>6304.69</v>
      </c>
      <c r="D1057">
        <v>0</v>
      </c>
      <c r="E1057">
        <v>0</v>
      </c>
      <c r="F1057">
        <v>0</v>
      </c>
      <c r="G1057">
        <v>1.0986299999999999E-2</v>
      </c>
      <c r="H1057">
        <v>0.98099599999999998</v>
      </c>
      <c r="I1057">
        <v>212458784</v>
      </c>
    </row>
    <row r="1058" spans="1:25" x14ac:dyDescent="0.25">
      <c r="A1058" t="s">
        <v>159</v>
      </c>
      <c r="B1058">
        <v>6331.9</v>
      </c>
      <c r="C1058">
        <v>6314.48</v>
      </c>
      <c r="D1058">
        <v>0</v>
      </c>
      <c r="E1058">
        <v>0</v>
      </c>
      <c r="F1058">
        <v>0</v>
      </c>
      <c r="G1058">
        <v>1.1003000000000001E-2</v>
      </c>
      <c r="H1058">
        <v>0.98101899999999997</v>
      </c>
      <c r="I1058">
        <v>212458784</v>
      </c>
    </row>
    <row r="1059" spans="1:25" x14ac:dyDescent="0.25">
      <c r="A1059" t="s">
        <v>159</v>
      </c>
      <c r="B1059">
        <v>6321.38</v>
      </c>
      <c r="C1059">
        <v>6305.01</v>
      </c>
      <c r="D1059">
        <v>0</v>
      </c>
      <c r="E1059">
        <v>0</v>
      </c>
      <c r="F1059">
        <v>0</v>
      </c>
      <c r="G1059">
        <v>1.1002899999999999E-2</v>
      </c>
      <c r="H1059">
        <v>0.98101099999999997</v>
      </c>
      <c r="I1059">
        <v>212458784</v>
      </c>
    </row>
    <row r="1060" spans="1:25" x14ac:dyDescent="0.25">
      <c r="A1060" t="s">
        <v>159</v>
      </c>
      <c r="B1060">
        <v>6329.65</v>
      </c>
      <c r="C1060">
        <v>6312.79</v>
      </c>
      <c r="D1060">
        <v>0</v>
      </c>
      <c r="E1060">
        <v>0</v>
      </c>
      <c r="F1060">
        <v>0</v>
      </c>
      <c r="G1060">
        <v>1.1002899999999999E-2</v>
      </c>
      <c r="H1060">
        <v>0.98101899999999997</v>
      </c>
      <c r="I1060">
        <v>212458784</v>
      </c>
    </row>
    <row r="1061" spans="1:25" x14ac:dyDescent="0.25">
      <c r="A1061" t="s">
        <v>159</v>
      </c>
      <c r="B1061">
        <v>6321.6</v>
      </c>
      <c r="C1061">
        <v>6304.81</v>
      </c>
      <c r="D1061">
        <v>0</v>
      </c>
      <c r="E1061">
        <v>0</v>
      </c>
      <c r="F1061">
        <v>0</v>
      </c>
      <c r="G1061">
        <v>1.1003000000000001E-2</v>
      </c>
      <c r="H1061">
        <v>0.98101899999999997</v>
      </c>
      <c r="I1061">
        <v>212458784</v>
      </c>
    </row>
    <row r="1062" spans="1:25" x14ac:dyDescent="0.25">
      <c r="A1062" t="s">
        <v>159</v>
      </c>
      <c r="B1062">
        <v>6330.68</v>
      </c>
      <c r="C1062">
        <v>6314.09</v>
      </c>
      <c r="D1062">
        <v>0</v>
      </c>
      <c r="E1062">
        <v>0</v>
      </c>
      <c r="F1062">
        <v>0</v>
      </c>
      <c r="G1062">
        <v>1.1003000000000001E-2</v>
      </c>
      <c r="H1062">
        <v>0.98101899999999997</v>
      </c>
      <c r="I1062">
        <v>212458784</v>
      </c>
    </row>
    <row r="1063" spans="1:25" x14ac:dyDescent="0.25">
      <c r="A1063" t="s">
        <v>159</v>
      </c>
      <c r="B1063">
        <v>6325.08</v>
      </c>
      <c r="C1063">
        <v>6308.65</v>
      </c>
      <c r="D1063">
        <v>0</v>
      </c>
      <c r="E1063">
        <v>0</v>
      </c>
      <c r="F1063">
        <v>0</v>
      </c>
      <c r="G1063">
        <v>1.0986299999999999E-2</v>
      </c>
      <c r="H1063">
        <v>0.98968</v>
      </c>
      <c r="I1063">
        <v>212458784</v>
      </c>
      <c r="R1063" t="s">
        <v>69</v>
      </c>
      <c r="U1063" t="s">
        <v>68</v>
      </c>
      <c r="X1063" t="s">
        <v>66</v>
      </c>
    </row>
    <row r="1064" spans="1:25" x14ac:dyDescent="0.25">
      <c r="A1064" t="s">
        <v>159</v>
      </c>
      <c r="B1064">
        <v>6330.04</v>
      </c>
      <c r="C1064">
        <v>6312.87</v>
      </c>
      <c r="D1064">
        <v>0</v>
      </c>
      <c r="E1064">
        <v>0</v>
      </c>
      <c r="F1064">
        <v>0</v>
      </c>
      <c r="G1064">
        <v>1.10031E-2</v>
      </c>
      <c r="H1064">
        <v>0.98100399999999999</v>
      </c>
      <c r="I1064">
        <v>212458784</v>
      </c>
      <c r="R1064">
        <f>AVERAGE(B1015:B1064)</f>
        <v>6321.9847999999984</v>
      </c>
      <c r="S1064">
        <f>AVERAGE(C1015:C1064)</f>
        <v>6304.6113999999989</v>
      </c>
      <c r="U1064">
        <f>_xlfn.VAR.P(B1015:B1064)</f>
        <v>38.371716959999915</v>
      </c>
      <c r="V1064">
        <f>_xlfn.VAR.P(C1015:C1064)</f>
        <v>39.184316039999764</v>
      </c>
      <c r="X1064">
        <f>1.96*SQRT(U1064)/50</f>
        <v>0.24282404153916526</v>
      </c>
      <c r="Y1064">
        <f>1.96*SQRT(V1064)/50</f>
        <v>0.24538171773729445</v>
      </c>
    </row>
    <row r="1065" spans="1:25" x14ac:dyDescent="0.25">
      <c r="A1065" t="s">
        <v>160</v>
      </c>
      <c r="B1065">
        <v>316109.54248900001</v>
      </c>
      <c r="C1065" t="s">
        <v>36</v>
      </c>
    </row>
    <row r="1066" spans="1:25" x14ac:dyDescent="0.25">
      <c r="A1066" t="s">
        <v>41</v>
      </c>
      <c r="B1066">
        <v>9371.33</v>
      </c>
      <c r="C1066">
        <v>9323.3700000000008</v>
      </c>
      <c r="D1066">
        <v>9323.18</v>
      </c>
      <c r="E1066">
        <v>9313.7800000000007</v>
      </c>
      <c r="F1066">
        <v>428.08800000000002</v>
      </c>
      <c r="G1066">
        <v>1078.56</v>
      </c>
      <c r="H1066">
        <v>224.26499999999999</v>
      </c>
      <c r="I1066">
        <v>233.73400000000001</v>
      </c>
      <c r="J1066">
        <v>538.548</v>
      </c>
      <c r="K1066">
        <v>7747.95</v>
      </c>
      <c r="L1066">
        <v>1.08971E-2</v>
      </c>
      <c r="M1066">
        <v>0.980989</v>
      </c>
      <c r="N1066">
        <v>0</v>
      </c>
      <c r="O1066" t="s">
        <v>42</v>
      </c>
    </row>
    <row r="1067" spans="1:25" x14ac:dyDescent="0.25">
      <c r="A1067" t="s">
        <v>41</v>
      </c>
      <c r="B1067">
        <v>9420.52</v>
      </c>
      <c r="C1067">
        <v>9369.7000000000007</v>
      </c>
      <c r="D1067">
        <v>9369.51</v>
      </c>
      <c r="E1067">
        <v>9360.1</v>
      </c>
      <c r="F1067">
        <v>426.92700000000002</v>
      </c>
      <c r="G1067">
        <v>1120.27</v>
      </c>
      <c r="H1067">
        <v>224.48500000000001</v>
      </c>
      <c r="I1067">
        <v>233.733</v>
      </c>
      <c r="J1067">
        <v>579.84100000000001</v>
      </c>
      <c r="K1067">
        <v>7753.77</v>
      </c>
      <c r="L1067">
        <v>1.1356E-2</v>
      </c>
      <c r="M1067">
        <v>0.98101899999999997</v>
      </c>
      <c r="N1067">
        <v>0</v>
      </c>
      <c r="O1067" t="s">
        <v>42</v>
      </c>
    </row>
    <row r="1068" spans="1:25" x14ac:dyDescent="0.25">
      <c r="A1068" t="s">
        <v>41</v>
      </c>
      <c r="B1068">
        <v>9424.02</v>
      </c>
      <c r="C1068">
        <v>9373.32</v>
      </c>
      <c r="D1068">
        <v>9373.1200000000008</v>
      </c>
      <c r="E1068">
        <v>9363.7199999999993</v>
      </c>
      <c r="F1068">
        <v>428.065</v>
      </c>
      <c r="G1068">
        <v>1121.4000000000001</v>
      </c>
      <c r="H1068">
        <v>224.452</v>
      </c>
      <c r="I1068">
        <v>233.922</v>
      </c>
      <c r="J1068">
        <v>581.04200000000003</v>
      </c>
      <c r="K1068">
        <v>7755.03</v>
      </c>
      <c r="L1068">
        <v>1.09838E-2</v>
      </c>
      <c r="M1068">
        <v>0.98101300000000002</v>
      </c>
      <c r="N1068">
        <v>0</v>
      </c>
      <c r="O1068" t="s">
        <v>42</v>
      </c>
    </row>
    <row r="1069" spans="1:25" x14ac:dyDescent="0.25">
      <c r="A1069" t="s">
        <v>41</v>
      </c>
      <c r="B1069">
        <v>9416.0300000000007</v>
      </c>
      <c r="C1069">
        <v>9365.14</v>
      </c>
      <c r="D1069">
        <v>9364.94</v>
      </c>
      <c r="E1069">
        <v>9355.5400000000009</v>
      </c>
      <c r="F1069">
        <v>426.995</v>
      </c>
      <c r="G1069">
        <v>1120.73</v>
      </c>
      <c r="H1069">
        <v>224</v>
      </c>
      <c r="I1069">
        <v>233.78700000000001</v>
      </c>
      <c r="J1069">
        <v>580.89200000000005</v>
      </c>
      <c r="K1069">
        <v>7748.7</v>
      </c>
      <c r="L1069">
        <v>1.09073E-2</v>
      </c>
      <c r="M1069">
        <v>0.98101700000000003</v>
      </c>
      <c r="N1069">
        <v>2</v>
      </c>
      <c r="O1069" t="s">
        <v>42</v>
      </c>
    </row>
    <row r="1070" spans="1:25" x14ac:dyDescent="0.25">
      <c r="A1070" t="s">
        <v>41</v>
      </c>
      <c r="B1070">
        <v>9417.8700000000008</v>
      </c>
      <c r="C1070">
        <v>9367</v>
      </c>
      <c r="D1070">
        <v>9366.81</v>
      </c>
      <c r="E1070">
        <v>9357.43</v>
      </c>
      <c r="F1070">
        <v>427.5</v>
      </c>
      <c r="G1070">
        <v>1119.25</v>
      </c>
      <c r="H1070">
        <v>224.10499999999999</v>
      </c>
      <c r="I1070">
        <v>233.69</v>
      </c>
      <c r="J1070">
        <v>579.43799999999999</v>
      </c>
      <c r="K1070">
        <v>7751.53</v>
      </c>
      <c r="L1070">
        <v>1.09134E-2</v>
      </c>
      <c r="M1070">
        <v>0.99267399999999995</v>
      </c>
      <c r="N1070">
        <v>0</v>
      </c>
      <c r="O1070" t="s">
        <v>42</v>
      </c>
    </row>
    <row r="1071" spans="1:25" x14ac:dyDescent="0.25">
      <c r="A1071" t="s">
        <v>41</v>
      </c>
      <c r="B1071">
        <v>9420</v>
      </c>
      <c r="C1071">
        <v>9369.14</v>
      </c>
      <c r="D1071">
        <v>9368.9500000000007</v>
      </c>
      <c r="E1071">
        <v>9359.5400000000009</v>
      </c>
      <c r="F1071">
        <v>427.505</v>
      </c>
      <c r="G1071">
        <v>1119.68</v>
      </c>
      <c r="H1071">
        <v>224.52</v>
      </c>
      <c r="I1071">
        <v>233.86199999999999</v>
      </c>
      <c r="J1071">
        <v>579.17200000000003</v>
      </c>
      <c r="K1071">
        <v>7753.28</v>
      </c>
      <c r="L1071">
        <v>1.0856899999999999E-2</v>
      </c>
      <c r="M1071">
        <v>0.981016</v>
      </c>
      <c r="N1071">
        <v>0</v>
      </c>
      <c r="O1071" t="s">
        <v>42</v>
      </c>
    </row>
    <row r="1072" spans="1:25" x14ac:dyDescent="0.25">
      <c r="A1072" t="s">
        <v>41</v>
      </c>
      <c r="B1072">
        <v>9425.24</v>
      </c>
      <c r="C1072">
        <v>9374.3799999999992</v>
      </c>
      <c r="D1072">
        <v>9374.19</v>
      </c>
      <c r="E1072">
        <v>9364.7900000000009</v>
      </c>
      <c r="F1072">
        <v>427.84500000000003</v>
      </c>
      <c r="G1072">
        <v>1120.21</v>
      </c>
      <c r="H1072">
        <v>224.19499999999999</v>
      </c>
      <c r="I1072">
        <v>233.84100000000001</v>
      </c>
      <c r="J1072">
        <v>580.05600000000004</v>
      </c>
      <c r="K1072">
        <v>7757.72</v>
      </c>
      <c r="L1072">
        <v>1.18069E-2</v>
      </c>
      <c r="M1072">
        <v>0.98101700000000003</v>
      </c>
      <c r="N1072">
        <v>23</v>
      </c>
      <c r="O1072" t="s">
        <v>42</v>
      </c>
    </row>
    <row r="1073" spans="1:15" x14ac:dyDescent="0.25">
      <c r="A1073" t="s">
        <v>41</v>
      </c>
      <c r="B1073">
        <v>9421.85</v>
      </c>
      <c r="C1073">
        <v>9370.92</v>
      </c>
      <c r="D1073">
        <v>9370.73</v>
      </c>
      <c r="E1073">
        <v>9361.32</v>
      </c>
      <c r="F1073">
        <v>426.84800000000001</v>
      </c>
      <c r="G1073">
        <v>1119.81</v>
      </c>
      <c r="H1073">
        <v>224.37899999999999</v>
      </c>
      <c r="I1073">
        <v>233.71600000000001</v>
      </c>
      <c r="J1073">
        <v>579.63599999999997</v>
      </c>
      <c r="K1073">
        <v>7755.49</v>
      </c>
      <c r="L1073">
        <v>1.08967E-2</v>
      </c>
      <c r="M1073">
        <v>0.98097999999999996</v>
      </c>
      <c r="N1073">
        <v>0</v>
      </c>
      <c r="O1073" t="s">
        <v>42</v>
      </c>
    </row>
    <row r="1074" spans="1:15" x14ac:dyDescent="0.25">
      <c r="A1074" t="s">
        <v>41</v>
      </c>
      <c r="B1074">
        <v>9418.69</v>
      </c>
      <c r="C1074">
        <v>9367.77</v>
      </c>
      <c r="D1074">
        <v>9367.58</v>
      </c>
      <c r="E1074">
        <v>9358.17</v>
      </c>
      <c r="F1074">
        <v>427.51</v>
      </c>
      <c r="G1074">
        <v>1119.8499999999999</v>
      </c>
      <c r="H1074">
        <v>224.22499999999999</v>
      </c>
      <c r="I1074">
        <v>233.73099999999999</v>
      </c>
      <c r="J1074">
        <v>579.96699999999998</v>
      </c>
      <c r="K1074">
        <v>7751.61</v>
      </c>
      <c r="L1074">
        <v>1.12082E-2</v>
      </c>
      <c r="M1074">
        <v>0.98100799999999999</v>
      </c>
      <c r="N1074">
        <v>0</v>
      </c>
      <c r="O1074" t="s">
        <v>42</v>
      </c>
    </row>
    <row r="1075" spans="1:15" x14ac:dyDescent="0.25">
      <c r="A1075" t="s">
        <v>41</v>
      </c>
      <c r="B1075">
        <v>9427.86</v>
      </c>
      <c r="C1075">
        <v>9377.11</v>
      </c>
      <c r="D1075">
        <v>9376.91</v>
      </c>
      <c r="E1075">
        <v>9367.5</v>
      </c>
      <c r="F1075">
        <v>427.22800000000001</v>
      </c>
      <c r="G1075">
        <v>1122.55</v>
      </c>
      <c r="H1075">
        <v>224.643</v>
      </c>
      <c r="I1075">
        <v>233.82499999999999</v>
      </c>
      <c r="J1075">
        <v>582.10699999999997</v>
      </c>
      <c r="K1075">
        <v>7758.43</v>
      </c>
      <c r="L1075">
        <v>1.08573E-2</v>
      </c>
      <c r="M1075">
        <v>0.98101300000000002</v>
      </c>
      <c r="N1075">
        <v>0</v>
      </c>
      <c r="O1075" t="s">
        <v>42</v>
      </c>
    </row>
    <row r="1076" spans="1:15" x14ac:dyDescent="0.25">
      <c r="A1076" t="s">
        <v>41</v>
      </c>
      <c r="B1076">
        <v>9420.91</v>
      </c>
      <c r="C1076">
        <v>9369.93</v>
      </c>
      <c r="D1076">
        <v>9369.74</v>
      </c>
      <c r="E1076">
        <v>9360.34</v>
      </c>
      <c r="F1076">
        <v>427.399</v>
      </c>
      <c r="G1076">
        <v>1120.1199999999999</v>
      </c>
      <c r="H1076">
        <v>224.297</v>
      </c>
      <c r="I1076">
        <v>233.81200000000001</v>
      </c>
      <c r="J1076">
        <v>579.79</v>
      </c>
      <c r="K1076">
        <v>7753.74</v>
      </c>
      <c r="L1076">
        <v>1.08585E-2</v>
      </c>
      <c r="M1076">
        <v>0.98099899999999995</v>
      </c>
      <c r="N1076">
        <v>0</v>
      </c>
      <c r="O1076" t="s">
        <v>42</v>
      </c>
    </row>
    <row r="1077" spans="1:15" x14ac:dyDescent="0.25">
      <c r="A1077" t="s">
        <v>41</v>
      </c>
      <c r="B1077">
        <v>9417.6200000000008</v>
      </c>
      <c r="C1077">
        <v>9366.74</v>
      </c>
      <c r="D1077">
        <v>9366.5499999999993</v>
      </c>
      <c r="E1077">
        <v>9357.14</v>
      </c>
      <c r="F1077">
        <v>427.24700000000001</v>
      </c>
      <c r="G1077">
        <v>1119.58</v>
      </c>
      <c r="H1077">
        <v>223.941</v>
      </c>
      <c r="I1077">
        <v>233.584</v>
      </c>
      <c r="J1077">
        <v>580.01</v>
      </c>
      <c r="K1077">
        <v>7751.16</v>
      </c>
      <c r="L1077">
        <v>1.08579E-2</v>
      </c>
      <c r="M1077">
        <v>0.981016</v>
      </c>
      <c r="N1077">
        <v>313</v>
      </c>
      <c r="O1077" t="s">
        <v>42</v>
      </c>
    </row>
    <row r="1078" spans="1:15" x14ac:dyDescent="0.25">
      <c r="A1078" t="s">
        <v>41</v>
      </c>
      <c r="B1078">
        <v>9422.5</v>
      </c>
      <c r="C1078">
        <v>9371.59</v>
      </c>
      <c r="D1078">
        <v>9371.39</v>
      </c>
      <c r="E1078">
        <v>9361.9699999999993</v>
      </c>
      <c r="F1078">
        <v>428.15899999999999</v>
      </c>
      <c r="G1078">
        <v>1123.27</v>
      </c>
      <c r="H1078">
        <v>224.49799999999999</v>
      </c>
      <c r="I1078">
        <v>233.76400000000001</v>
      </c>
      <c r="J1078">
        <v>582.92700000000002</v>
      </c>
      <c r="K1078">
        <v>7751.31</v>
      </c>
      <c r="L1078">
        <v>1.36303E-2</v>
      </c>
      <c r="M1078">
        <v>0.98101700000000003</v>
      </c>
      <c r="N1078">
        <v>0</v>
      </c>
      <c r="O1078" t="s">
        <v>42</v>
      </c>
    </row>
    <row r="1079" spans="1:15" x14ac:dyDescent="0.25">
      <c r="A1079" t="s">
        <v>41</v>
      </c>
      <c r="B1079">
        <v>9417.91</v>
      </c>
      <c r="C1079">
        <v>9366.99</v>
      </c>
      <c r="D1079">
        <v>9366.7999999999993</v>
      </c>
      <c r="E1079">
        <v>9357.39</v>
      </c>
      <c r="F1079">
        <v>426.84199999999998</v>
      </c>
      <c r="G1079">
        <v>1120.29</v>
      </c>
      <c r="H1079">
        <v>224.613</v>
      </c>
      <c r="I1079">
        <v>233.86</v>
      </c>
      <c r="J1079">
        <v>579.79499999999996</v>
      </c>
      <c r="K1079">
        <v>7750.97</v>
      </c>
      <c r="L1079">
        <v>1.6472500000000001E-2</v>
      </c>
      <c r="M1079">
        <v>0.98101899999999997</v>
      </c>
      <c r="N1079">
        <v>0</v>
      </c>
      <c r="O1079" t="s">
        <v>42</v>
      </c>
    </row>
    <row r="1080" spans="1:15" x14ac:dyDescent="0.25">
      <c r="A1080" t="s">
        <v>41</v>
      </c>
      <c r="B1080">
        <v>9419.23</v>
      </c>
      <c r="C1080">
        <v>9368.5</v>
      </c>
      <c r="D1080">
        <v>9368.31</v>
      </c>
      <c r="E1080">
        <v>9358.91</v>
      </c>
      <c r="F1080">
        <v>427.49900000000002</v>
      </c>
      <c r="G1080">
        <v>1120.1300000000001</v>
      </c>
      <c r="H1080">
        <v>224.191</v>
      </c>
      <c r="I1080">
        <v>233.95099999999999</v>
      </c>
      <c r="J1080">
        <v>580.00800000000004</v>
      </c>
      <c r="K1080">
        <v>7752.12</v>
      </c>
      <c r="L1080">
        <v>2.90377E-2</v>
      </c>
      <c r="M1080">
        <v>0.98095100000000002</v>
      </c>
      <c r="N1080">
        <v>0</v>
      </c>
      <c r="O1080" t="s">
        <v>42</v>
      </c>
    </row>
    <row r="1081" spans="1:15" x14ac:dyDescent="0.25">
      <c r="A1081" t="s">
        <v>41</v>
      </c>
      <c r="B1081">
        <v>9425.86</v>
      </c>
      <c r="C1081">
        <v>9375.0300000000007</v>
      </c>
      <c r="D1081">
        <v>9374.83</v>
      </c>
      <c r="E1081">
        <v>9365.41</v>
      </c>
      <c r="F1081">
        <v>427.56599999999997</v>
      </c>
      <c r="G1081">
        <v>1121.95</v>
      </c>
      <c r="H1081">
        <v>224.31700000000001</v>
      </c>
      <c r="I1081">
        <v>234.12799999999999</v>
      </c>
      <c r="J1081">
        <v>581.54999999999995</v>
      </c>
      <c r="K1081">
        <v>7756.73</v>
      </c>
      <c r="L1081">
        <v>1.7028100000000001E-2</v>
      </c>
      <c r="M1081">
        <v>0.98099999999999998</v>
      </c>
      <c r="N1081">
        <v>0</v>
      </c>
      <c r="O1081" t="s">
        <v>42</v>
      </c>
    </row>
    <row r="1082" spans="1:15" x14ac:dyDescent="0.25">
      <c r="A1082" t="s">
        <v>41</v>
      </c>
      <c r="B1082">
        <v>9419.77</v>
      </c>
      <c r="C1082">
        <v>9368.99</v>
      </c>
      <c r="D1082">
        <v>9368.7900000000009</v>
      </c>
      <c r="E1082">
        <v>9359.3700000000008</v>
      </c>
      <c r="F1082">
        <v>428.428</v>
      </c>
      <c r="G1082">
        <v>1121.94</v>
      </c>
      <c r="H1082">
        <v>224.09800000000001</v>
      </c>
      <c r="I1082">
        <v>233.911</v>
      </c>
      <c r="J1082">
        <v>581.83699999999999</v>
      </c>
      <c r="K1082">
        <v>7749.86</v>
      </c>
      <c r="L1082">
        <v>1.1804500000000001E-2</v>
      </c>
      <c r="M1082">
        <v>0.98101300000000002</v>
      </c>
      <c r="N1082">
        <v>0</v>
      </c>
      <c r="O1082" t="s">
        <v>42</v>
      </c>
    </row>
    <row r="1083" spans="1:15" x14ac:dyDescent="0.25">
      <c r="A1083" t="s">
        <v>41</v>
      </c>
      <c r="B1083">
        <v>9421.58</v>
      </c>
      <c r="C1083">
        <v>9370.6299999999992</v>
      </c>
      <c r="D1083">
        <v>9370.44</v>
      </c>
      <c r="E1083">
        <v>9361.0300000000007</v>
      </c>
      <c r="F1083">
        <v>426.67</v>
      </c>
      <c r="G1083">
        <v>1120.33</v>
      </c>
      <c r="H1083">
        <v>224.905</v>
      </c>
      <c r="I1083">
        <v>233.67500000000001</v>
      </c>
      <c r="J1083">
        <v>579.64800000000002</v>
      </c>
      <c r="K1083">
        <v>7754.85</v>
      </c>
      <c r="L1083">
        <v>1.1037E-2</v>
      </c>
      <c r="M1083">
        <v>0.99316400000000005</v>
      </c>
      <c r="N1083">
        <v>0</v>
      </c>
      <c r="O1083" t="s">
        <v>42</v>
      </c>
    </row>
    <row r="1084" spans="1:15" x14ac:dyDescent="0.25">
      <c r="A1084" t="s">
        <v>41</v>
      </c>
      <c r="B1084">
        <v>9420.6200000000008</v>
      </c>
      <c r="C1084">
        <v>9369.85</v>
      </c>
      <c r="D1084">
        <v>9369.65</v>
      </c>
      <c r="E1084">
        <v>9360.26</v>
      </c>
      <c r="F1084">
        <v>427.50700000000001</v>
      </c>
      <c r="G1084">
        <v>1120.28</v>
      </c>
      <c r="H1084">
        <v>224.60400000000001</v>
      </c>
      <c r="I1084">
        <v>233.82599999999999</v>
      </c>
      <c r="J1084">
        <v>579.68200000000002</v>
      </c>
      <c r="K1084">
        <v>7753.4</v>
      </c>
      <c r="L1084">
        <v>1.4548699999999999E-2</v>
      </c>
      <c r="M1084">
        <v>0.981012</v>
      </c>
      <c r="N1084">
        <v>0</v>
      </c>
      <c r="O1084" t="s">
        <v>42</v>
      </c>
    </row>
    <row r="1085" spans="1:15" x14ac:dyDescent="0.25">
      <c r="A1085" t="s">
        <v>41</v>
      </c>
      <c r="B1085">
        <v>9415.34</v>
      </c>
      <c r="C1085">
        <v>9364.56</v>
      </c>
      <c r="D1085">
        <v>9364.3700000000008</v>
      </c>
      <c r="E1085">
        <v>9354.94</v>
      </c>
      <c r="F1085">
        <v>427.5</v>
      </c>
      <c r="G1085">
        <v>1119.47</v>
      </c>
      <c r="H1085">
        <v>224.35599999999999</v>
      </c>
      <c r="I1085">
        <v>233.75</v>
      </c>
      <c r="J1085">
        <v>579.31100000000004</v>
      </c>
      <c r="K1085">
        <v>7748.79</v>
      </c>
      <c r="L1085">
        <v>1.57547E-2</v>
      </c>
      <c r="M1085">
        <v>0.98101700000000003</v>
      </c>
      <c r="N1085">
        <v>0</v>
      </c>
      <c r="O1085" t="s">
        <v>42</v>
      </c>
    </row>
    <row r="1086" spans="1:15" x14ac:dyDescent="0.25">
      <c r="A1086" t="s">
        <v>41</v>
      </c>
      <c r="B1086">
        <v>9418.99</v>
      </c>
      <c r="C1086">
        <v>9368.08</v>
      </c>
      <c r="D1086">
        <v>9367.89</v>
      </c>
      <c r="E1086">
        <v>9358.49</v>
      </c>
      <c r="F1086">
        <v>427.601</v>
      </c>
      <c r="G1086">
        <v>1120.25</v>
      </c>
      <c r="H1086">
        <v>224.34200000000001</v>
      </c>
      <c r="I1086">
        <v>233.86</v>
      </c>
      <c r="J1086">
        <v>579.89599999999996</v>
      </c>
      <c r="K1086">
        <v>7751.56</v>
      </c>
      <c r="L1086">
        <v>1.4565399999999999E-2</v>
      </c>
      <c r="M1086">
        <v>0.981016</v>
      </c>
      <c r="N1086">
        <v>0</v>
      </c>
      <c r="O1086" t="s">
        <v>42</v>
      </c>
    </row>
    <row r="1087" spans="1:15" x14ac:dyDescent="0.25">
      <c r="A1087" t="s">
        <v>41</v>
      </c>
      <c r="B1087">
        <v>9422.34</v>
      </c>
      <c r="C1087">
        <v>9371.49</v>
      </c>
      <c r="D1087">
        <v>9371.2999999999993</v>
      </c>
      <c r="E1087">
        <v>9361.9</v>
      </c>
      <c r="F1087">
        <v>427.19099999999997</v>
      </c>
      <c r="G1087">
        <v>1120.25</v>
      </c>
      <c r="H1087">
        <v>224.26900000000001</v>
      </c>
      <c r="I1087">
        <v>233.72200000000001</v>
      </c>
      <c r="J1087">
        <v>580.26599999999996</v>
      </c>
      <c r="K1087">
        <v>7755.28</v>
      </c>
      <c r="L1087">
        <v>1.0866799999999999E-2</v>
      </c>
      <c r="M1087">
        <v>0.98095900000000003</v>
      </c>
      <c r="N1087">
        <v>0</v>
      </c>
      <c r="O1087" t="s">
        <v>42</v>
      </c>
    </row>
    <row r="1088" spans="1:15" x14ac:dyDescent="0.25">
      <c r="A1088" t="s">
        <v>41</v>
      </c>
      <c r="B1088">
        <v>9423.15</v>
      </c>
      <c r="C1088">
        <v>9372.09</v>
      </c>
      <c r="D1088">
        <v>9371.89</v>
      </c>
      <c r="E1088">
        <v>9362.4699999999993</v>
      </c>
      <c r="F1088">
        <v>427.786</v>
      </c>
      <c r="G1088">
        <v>1121.3699999999999</v>
      </c>
      <c r="H1088">
        <v>224.37299999999999</v>
      </c>
      <c r="I1088">
        <v>233.84</v>
      </c>
      <c r="J1088">
        <v>580.99099999999999</v>
      </c>
      <c r="K1088">
        <v>7754.22</v>
      </c>
      <c r="L1088">
        <v>1.08778E-2</v>
      </c>
      <c r="M1088">
        <v>0.980962</v>
      </c>
      <c r="N1088">
        <v>0</v>
      </c>
      <c r="O1088" t="s">
        <v>42</v>
      </c>
    </row>
    <row r="1089" spans="1:15" x14ac:dyDescent="0.25">
      <c r="A1089" t="s">
        <v>41</v>
      </c>
      <c r="B1089">
        <v>9415.52</v>
      </c>
      <c r="C1089">
        <v>9364.85</v>
      </c>
      <c r="D1089">
        <v>9364.65</v>
      </c>
      <c r="E1089">
        <v>9355.2099999999991</v>
      </c>
      <c r="F1089">
        <v>426.98500000000001</v>
      </c>
      <c r="G1089">
        <v>1118.1400000000001</v>
      </c>
      <c r="H1089">
        <v>224.142</v>
      </c>
      <c r="I1089">
        <v>233.691</v>
      </c>
      <c r="J1089">
        <v>578.17700000000002</v>
      </c>
      <c r="K1089">
        <v>7751.07</v>
      </c>
      <c r="L1089">
        <v>1.15049E-2</v>
      </c>
      <c r="M1089">
        <v>0.98100100000000001</v>
      </c>
      <c r="N1089">
        <v>0</v>
      </c>
      <c r="O1089" t="s">
        <v>42</v>
      </c>
    </row>
    <row r="1090" spans="1:15" x14ac:dyDescent="0.25">
      <c r="A1090" t="s">
        <v>41</v>
      </c>
      <c r="B1090">
        <v>9414.44</v>
      </c>
      <c r="C1090">
        <v>9363.75</v>
      </c>
      <c r="D1090">
        <v>9363.56</v>
      </c>
      <c r="E1090">
        <v>9354.16</v>
      </c>
      <c r="F1090">
        <v>427.30500000000001</v>
      </c>
      <c r="G1090">
        <v>1118.67</v>
      </c>
      <c r="H1090">
        <v>224.017</v>
      </c>
      <c r="I1090">
        <v>233.83500000000001</v>
      </c>
      <c r="J1090">
        <v>578.798</v>
      </c>
      <c r="K1090">
        <v>7749.1</v>
      </c>
      <c r="L1090">
        <v>2.1281000000000001E-2</v>
      </c>
      <c r="M1090">
        <v>0.99038899999999996</v>
      </c>
      <c r="N1090">
        <v>0</v>
      </c>
      <c r="O1090" t="s">
        <v>42</v>
      </c>
    </row>
    <row r="1091" spans="1:15" x14ac:dyDescent="0.25">
      <c r="A1091" t="s">
        <v>41</v>
      </c>
      <c r="B1091">
        <v>9418.76</v>
      </c>
      <c r="C1091">
        <v>9367.93</v>
      </c>
      <c r="D1091">
        <v>9367.74</v>
      </c>
      <c r="E1091">
        <v>9358.32</v>
      </c>
      <c r="F1091">
        <v>426.81900000000002</v>
      </c>
      <c r="G1091">
        <v>1119.68</v>
      </c>
      <c r="H1091">
        <v>224.16800000000001</v>
      </c>
      <c r="I1091">
        <v>233.608</v>
      </c>
      <c r="J1091">
        <v>580.48</v>
      </c>
      <c r="K1091">
        <v>7752.3</v>
      </c>
      <c r="L1091">
        <v>1.08635E-2</v>
      </c>
      <c r="M1091">
        <v>0.98101799999999995</v>
      </c>
      <c r="N1091">
        <v>0</v>
      </c>
      <c r="O1091" t="s">
        <v>42</v>
      </c>
    </row>
    <row r="1092" spans="1:15" x14ac:dyDescent="0.25">
      <c r="A1092" t="s">
        <v>41</v>
      </c>
      <c r="B1092">
        <v>9413.92</v>
      </c>
      <c r="C1092">
        <v>9363.2800000000007</v>
      </c>
      <c r="D1092">
        <v>9363.09</v>
      </c>
      <c r="E1092">
        <v>9353.7000000000007</v>
      </c>
      <c r="F1092">
        <v>427.51499999999999</v>
      </c>
      <c r="G1092">
        <v>1118.6400000000001</v>
      </c>
      <c r="H1092">
        <v>224.23099999999999</v>
      </c>
      <c r="I1092">
        <v>233.74199999999999</v>
      </c>
      <c r="J1092">
        <v>578.66899999999998</v>
      </c>
      <c r="K1092">
        <v>7748.39</v>
      </c>
      <c r="L1092">
        <v>1.1528699999999999E-2</v>
      </c>
      <c r="M1092">
        <v>0.980993</v>
      </c>
      <c r="N1092">
        <v>0</v>
      </c>
      <c r="O1092" t="s">
        <v>42</v>
      </c>
    </row>
    <row r="1093" spans="1:15" x14ac:dyDescent="0.25">
      <c r="A1093" t="s">
        <v>41</v>
      </c>
      <c r="B1093">
        <v>9420.52</v>
      </c>
      <c r="C1093">
        <v>9369.7900000000009</v>
      </c>
      <c r="D1093">
        <v>9369.59</v>
      </c>
      <c r="E1093">
        <v>9360.18</v>
      </c>
      <c r="F1093">
        <v>427.19299999999998</v>
      </c>
      <c r="G1093">
        <v>1119.5</v>
      </c>
      <c r="H1093">
        <v>224.45099999999999</v>
      </c>
      <c r="I1093">
        <v>233.7</v>
      </c>
      <c r="J1093">
        <v>579.76300000000003</v>
      </c>
      <c r="K1093">
        <v>7753.95</v>
      </c>
      <c r="L1093">
        <v>1.08615E-2</v>
      </c>
      <c r="M1093">
        <v>0.98101899999999997</v>
      </c>
      <c r="N1093">
        <v>0</v>
      </c>
      <c r="O1093" t="s">
        <v>42</v>
      </c>
    </row>
    <row r="1094" spans="1:15" x14ac:dyDescent="0.25">
      <c r="A1094" t="s">
        <v>41</v>
      </c>
      <c r="B1094">
        <v>9416.64</v>
      </c>
      <c r="C1094">
        <v>9365.8700000000008</v>
      </c>
      <c r="D1094">
        <v>9365.66</v>
      </c>
      <c r="E1094">
        <v>9356.26</v>
      </c>
      <c r="F1094">
        <v>427.42</v>
      </c>
      <c r="G1094">
        <v>1120.03</v>
      </c>
      <c r="H1094">
        <v>224.21899999999999</v>
      </c>
      <c r="I1094">
        <v>233.672</v>
      </c>
      <c r="J1094">
        <v>579.89499999999998</v>
      </c>
      <c r="K1094">
        <v>7749.84</v>
      </c>
      <c r="L1094">
        <v>2.0442100000000001E-2</v>
      </c>
      <c r="M1094">
        <v>0.980966</v>
      </c>
      <c r="N1094">
        <v>0</v>
      </c>
      <c r="O1094" t="s">
        <v>42</v>
      </c>
    </row>
    <row r="1095" spans="1:15" x14ac:dyDescent="0.25">
      <c r="A1095" t="s">
        <v>41</v>
      </c>
      <c r="B1095">
        <v>9430.34</v>
      </c>
      <c r="C1095">
        <v>9379.6</v>
      </c>
      <c r="D1095">
        <v>9379.4</v>
      </c>
      <c r="E1095">
        <v>9369.9699999999993</v>
      </c>
      <c r="F1095">
        <v>428.44400000000002</v>
      </c>
      <c r="G1095">
        <v>1122.48</v>
      </c>
      <c r="H1095">
        <v>224.81</v>
      </c>
      <c r="I1095">
        <v>234.065</v>
      </c>
      <c r="J1095">
        <v>581.31799999999998</v>
      </c>
      <c r="K1095">
        <v>7759.91</v>
      </c>
      <c r="L1095">
        <v>1.50869E-2</v>
      </c>
      <c r="M1095">
        <v>0.98101899999999997</v>
      </c>
      <c r="N1095">
        <v>0</v>
      </c>
      <c r="O1095" t="s">
        <v>42</v>
      </c>
    </row>
    <row r="1096" spans="1:15" x14ac:dyDescent="0.25">
      <c r="A1096" t="s">
        <v>41</v>
      </c>
      <c r="B1096">
        <v>9419.49</v>
      </c>
      <c r="C1096">
        <v>9368.65</v>
      </c>
      <c r="D1096">
        <v>9368.4500000000007</v>
      </c>
      <c r="E1096">
        <v>9359.0300000000007</v>
      </c>
      <c r="F1096">
        <v>427.66699999999997</v>
      </c>
      <c r="G1096">
        <v>1119.96</v>
      </c>
      <c r="H1096">
        <v>224.33099999999999</v>
      </c>
      <c r="I1096">
        <v>233.87799999999999</v>
      </c>
      <c r="J1096">
        <v>579.60900000000004</v>
      </c>
      <c r="K1096">
        <v>7752.24</v>
      </c>
      <c r="L1096">
        <v>1.1443999999999999E-2</v>
      </c>
      <c r="M1096">
        <v>0.98101899999999997</v>
      </c>
      <c r="N1096">
        <v>0</v>
      </c>
      <c r="O1096" t="s">
        <v>42</v>
      </c>
    </row>
    <row r="1097" spans="1:15" x14ac:dyDescent="0.25">
      <c r="A1097" t="s">
        <v>41</v>
      </c>
      <c r="B1097">
        <v>9425.2000000000007</v>
      </c>
      <c r="C1097">
        <v>9374.23</v>
      </c>
      <c r="D1097">
        <v>9374.0300000000007</v>
      </c>
      <c r="E1097">
        <v>9364.6299999999992</v>
      </c>
      <c r="F1097">
        <v>427.51400000000001</v>
      </c>
      <c r="G1097">
        <v>1119.6300000000001</v>
      </c>
      <c r="H1097">
        <v>224.24199999999999</v>
      </c>
      <c r="I1097">
        <v>233.816</v>
      </c>
      <c r="J1097">
        <v>579.53300000000002</v>
      </c>
      <c r="K1097">
        <v>7758.29</v>
      </c>
      <c r="L1097">
        <v>1.3270799999999999E-2</v>
      </c>
      <c r="M1097">
        <v>0.99146900000000004</v>
      </c>
      <c r="N1097">
        <v>0</v>
      </c>
      <c r="O1097" t="s">
        <v>42</v>
      </c>
    </row>
    <row r="1098" spans="1:15" x14ac:dyDescent="0.25">
      <c r="A1098" t="s">
        <v>41</v>
      </c>
      <c r="B1098">
        <v>9420.68</v>
      </c>
      <c r="C1098">
        <v>9369.81</v>
      </c>
      <c r="D1098">
        <v>9369.61</v>
      </c>
      <c r="E1098">
        <v>9360.23</v>
      </c>
      <c r="F1098">
        <v>427.47800000000001</v>
      </c>
      <c r="G1098">
        <v>1120.32</v>
      </c>
      <c r="H1098">
        <v>224.73500000000001</v>
      </c>
      <c r="I1098">
        <v>233.84700000000001</v>
      </c>
      <c r="J1098">
        <v>579.822</v>
      </c>
      <c r="K1098">
        <v>7753.24</v>
      </c>
      <c r="L1098">
        <v>1.38131E-2</v>
      </c>
      <c r="M1098">
        <v>0.98100699999999996</v>
      </c>
      <c r="N1098">
        <v>0</v>
      </c>
      <c r="O1098" t="s">
        <v>42</v>
      </c>
    </row>
    <row r="1099" spans="1:15" x14ac:dyDescent="0.25">
      <c r="A1099" t="s">
        <v>41</v>
      </c>
      <c r="B1099">
        <v>9417.6299999999992</v>
      </c>
      <c r="C1099">
        <v>9366.85</v>
      </c>
      <c r="D1099">
        <v>9366.66</v>
      </c>
      <c r="E1099">
        <v>9357.2099999999991</v>
      </c>
      <c r="F1099">
        <v>427.08499999999998</v>
      </c>
      <c r="G1099">
        <v>1119.74</v>
      </c>
      <c r="H1099">
        <v>224.37700000000001</v>
      </c>
      <c r="I1099">
        <v>233.64</v>
      </c>
      <c r="J1099">
        <v>579.70699999999999</v>
      </c>
      <c r="K1099">
        <v>7751.23</v>
      </c>
      <c r="L1099">
        <v>1.3468300000000001E-2</v>
      </c>
      <c r="M1099">
        <v>0.98101000000000005</v>
      </c>
      <c r="N1099">
        <v>0</v>
      </c>
      <c r="O1099" t="s">
        <v>42</v>
      </c>
    </row>
    <row r="1100" spans="1:15" x14ac:dyDescent="0.25">
      <c r="A1100" t="s">
        <v>41</v>
      </c>
      <c r="B1100">
        <v>9414.51</v>
      </c>
      <c r="C1100">
        <v>9363.74</v>
      </c>
      <c r="D1100">
        <v>9363.5400000000009</v>
      </c>
      <c r="E1100">
        <v>9354.15</v>
      </c>
      <c r="F1100">
        <v>427.02300000000002</v>
      </c>
      <c r="G1100">
        <v>1119.78</v>
      </c>
      <c r="H1100">
        <v>224.10300000000001</v>
      </c>
      <c r="I1100">
        <v>233.798</v>
      </c>
      <c r="J1100">
        <v>579.86500000000001</v>
      </c>
      <c r="K1100">
        <v>7748.25</v>
      </c>
      <c r="L1100">
        <v>1.0907399999999999E-2</v>
      </c>
      <c r="M1100">
        <v>0.99349600000000005</v>
      </c>
      <c r="N1100">
        <v>0</v>
      </c>
      <c r="O1100" t="s">
        <v>42</v>
      </c>
    </row>
    <row r="1101" spans="1:15" x14ac:dyDescent="0.25">
      <c r="A1101" t="s">
        <v>41</v>
      </c>
      <c r="B1101">
        <v>9423.2199999999993</v>
      </c>
      <c r="C1101">
        <v>9372.36</v>
      </c>
      <c r="D1101">
        <v>9372.16</v>
      </c>
      <c r="E1101">
        <v>9362.76</v>
      </c>
      <c r="F1101">
        <v>427.22300000000001</v>
      </c>
      <c r="G1101">
        <v>1122.1199999999999</v>
      </c>
      <c r="H1101">
        <v>224.49299999999999</v>
      </c>
      <c r="I1101">
        <v>234</v>
      </c>
      <c r="J1101">
        <v>581.59</v>
      </c>
      <c r="K1101">
        <v>7754.23</v>
      </c>
      <c r="L1101">
        <v>1.0962100000000001E-2</v>
      </c>
      <c r="M1101">
        <v>0.98084199999999999</v>
      </c>
      <c r="N1101">
        <v>0</v>
      </c>
      <c r="O1101" t="s">
        <v>42</v>
      </c>
    </row>
    <row r="1102" spans="1:15" x14ac:dyDescent="0.25">
      <c r="A1102" t="s">
        <v>41</v>
      </c>
      <c r="B1102">
        <v>9423.89</v>
      </c>
      <c r="C1102">
        <v>9372.9699999999993</v>
      </c>
      <c r="D1102">
        <v>9372.7800000000007</v>
      </c>
      <c r="E1102">
        <v>9363.3799999999992</v>
      </c>
      <c r="F1102">
        <v>427.51600000000002</v>
      </c>
      <c r="G1102">
        <v>1121.44</v>
      </c>
      <c r="H1102">
        <v>224.232</v>
      </c>
      <c r="I1102">
        <v>233.90100000000001</v>
      </c>
      <c r="J1102">
        <v>581.33000000000004</v>
      </c>
      <c r="K1102">
        <v>7755.26</v>
      </c>
      <c r="L1102">
        <v>1.12481E-2</v>
      </c>
      <c r="M1102">
        <v>0.98101300000000002</v>
      </c>
      <c r="N1102">
        <v>0</v>
      </c>
      <c r="O1102" t="s">
        <v>42</v>
      </c>
    </row>
    <row r="1103" spans="1:15" x14ac:dyDescent="0.25">
      <c r="A1103" t="s">
        <v>41</v>
      </c>
      <c r="B1103">
        <v>9418.5400000000009</v>
      </c>
      <c r="C1103">
        <v>9367.6299999999992</v>
      </c>
      <c r="D1103">
        <v>9367.43</v>
      </c>
      <c r="E1103">
        <v>9358.02</v>
      </c>
      <c r="F1103">
        <v>427.197</v>
      </c>
      <c r="G1103">
        <v>1121.79</v>
      </c>
      <c r="H1103">
        <v>224.68299999999999</v>
      </c>
      <c r="I1103">
        <v>233.90199999999999</v>
      </c>
      <c r="J1103">
        <v>581.20899999999995</v>
      </c>
      <c r="K1103">
        <v>7749.93</v>
      </c>
      <c r="L1103">
        <v>1.1030999999999999E-2</v>
      </c>
      <c r="M1103">
        <v>0.98101899999999997</v>
      </c>
      <c r="N1103">
        <v>0</v>
      </c>
      <c r="O1103" t="s">
        <v>42</v>
      </c>
    </row>
    <row r="1104" spans="1:15" x14ac:dyDescent="0.25">
      <c r="A1104" t="s">
        <v>41</v>
      </c>
      <c r="B1104">
        <v>9426.08</v>
      </c>
      <c r="C1104">
        <v>9375.26</v>
      </c>
      <c r="D1104">
        <v>9375.06</v>
      </c>
      <c r="E1104">
        <v>9365.67</v>
      </c>
      <c r="F1104">
        <v>427.41</v>
      </c>
      <c r="G1104">
        <v>1121.73</v>
      </c>
      <c r="H1104">
        <v>224.679</v>
      </c>
      <c r="I1104">
        <v>233.83099999999999</v>
      </c>
      <c r="J1104">
        <v>581.16099999999994</v>
      </c>
      <c r="K1104">
        <v>7757.47</v>
      </c>
      <c r="L1104">
        <v>1.73321E-2</v>
      </c>
      <c r="M1104">
        <v>0.98099599999999998</v>
      </c>
      <c r="N1104">
        <v>0</v>
      </c>
      <c r="O1104" t="s">
        <v>42</v>
      </c>
    </row>
    <row r="1105" spans="1:25" x14ac:dyDescent="0.25">
      <c r="A1105" t="s">
        <v>41</v>
      </c>
      <c r="B1105">
        <v>9420</v>
      </c>
      <c r="C1105">
        <v>9369.14</v>
      </c>
      <c r="D1105">
        <v>9368.9500000000007</v>
      </c>
      <c r="E1105">
        <v>9359.5300000000007</v>
      </c>
      <c r="F1105">
        <v>427.04399999999998</v>
      </c>
      <c r="G1105">
        <v>1119.7</v>
      </c>
      <c r="H1105">
        <v>224.10599999999999</v>
      </c>
      <c r="I1105">
        <v>233.84399999999999</v>
      </c>
      <c r="J1105">
        <v>579.66899999999998</v>
      </c>
      <c r="K1105">
        <v>7753.61</v>
      </c>
      <c r="L1105">
        <v>1.3067E-2</v>
      </c>
      <c r="M1105">
        <v>0.98101300000000002</v>
      </c>
      <c r="N1105">
        <v>0</v>
      </c>
      <c r="O1105" t="s">
        <v>42</v>
      </c>
    </row>
    <row r="1106" spans="1:25" x14ac:dyDescent="0.25">
      <c r="A1106" t="s">
        <v>41</v>
      </c>
      <c r="B1106">
        <v>9422.82</v>
      </c>
      <c r="C1106">
        <v>9371.7099999999991</v>
      </c>
      <c r="D1106">
        <v>9371.52</v>
      </c>
      <c r="E1106">
        <v>9362.11</v>
      </c>
      <c r="F1106">
        <v>427.93700000000001</v>
      </c>
      <c r="G1106">
        <v>1119.79</v>
      </c>
      <c r="H1106">
        <v>223.99199999999999</v>
      </c>
      <c r="I1106">
        <v>233.86600000000001</v>
      </c>
      <c r="J1106">
        <v>580.03499999999997</v>
      </c>
      <c r="K1106">
        <v>7755.15</v>
      </c>
      <c r="L1106">
        <v>1.11599E-2</v>
      </c>
      <c r="M1106">
        <v>0.99171200000000004</v>
      </c>
      <c r="N1106">
        <v>0</v>
      </c>
      <c r="O1106" t="s">
        <v>42</v>
      </c>
    </row>
    <row r="1107" spans="1:25" x14ac:dyDescent="0.25">
      <c r="A1107" t="s">
        <v>41</v>
      </c>
      <c r="B1107">
        <v>9423.2999999999993</v>
      </c>
      <c r="C1107">
        <v>9372.26</v>
      </c>
      <c r="D1107">
        <v>9372.06</v>
      </c>
      <c r="E1107">
        <v>9362.66</v>
      </c>
      <c r="F1107">
        <v>426.88499999999999</v>
      </c>
      <c r="G1107">
        <v>1120.94</v>
      </c>
      <c r="H1107">
        <v>224.77</v>
      </c>
      <c r="I1107">
        <v>233.7</v>
      </c>
      <c r="J1107">
        <v>580.44399999999996</v>
      </c>
      <c r="K1107">
        <v>7755.7</v>
      </c>
      <c r="L1107">
        <v>1.11144E-2</v>
      </c>
      <c r="M1107">
        <v>0.98698799999999998</v>
      </c>
      <c r="N1107">
        <v>7</v>
      </c>
      <c r="O1107" t="s">
        <v>42</v>
      </c>
    </row>
    <row r="1108" spans="1:25" x14ac:dyDescent="0.25">
      <c r="A1108" t="s">
        <v>41</v>
      </c>
      <c r="B1108">
        <v>9427.4699999999993</v>
      </c>
      <c r="C1108">
        <v>9376.61</v>
      </c>
      <c r="D1108">
        <v>9376.41</v>
      </c>
      <c r="E1108">
        <v>9367</v>
      </c>
      <c r="F1108">
        <v>427.79700000000003</v>
      </c>
      <c r="G1108">
        <v>1121.1400000000001</v>
      </c>
      <c r="H1108">
        <v>224.42099999999999</v>
      </c>
      <c r="I1108">
        <v>233.99299999999999</v>
      </c>
      <c r="J1108">
        <v>580.62699999999995</v>
      </c>
      <c r="K1108">
        <v>7758.9</v>
      </c>
      <c r="L1108">
        <v>1.18125E-2</v>
      </c>
      <c r="M1108">
        <v>0.98101099999999997</v>
      </c>
      <c r="N1108">
        <v>0</v>
      </c>
      <c r="O1108" t="s">
        <v>42</v>
      </c>
    </row>
    <row r="1109" spans="1:25" x14ac:dyDescent="0.25">
      <c r="A1109" t="s">
        <v>41</v>
      </c>
      <c r="B1109">
        <v>9421.11</v>
      </c>
      <c r="C1109">
        <v>9370.1200000000008</v>
      </c>
      <c r="D1109">
        <v>9369.93</v>
      </c>
      <c r="E1109">
        <v>9360.52</v>
      </c>
      <c r="F1109">
        <v>427.39800000000002</v>
      </c>
      <c r="G1109">
        <v>1120.56</v>
      </c>
      <c r="H1109">
        <v>224.27</v>
      </c>
      <c r="I1109">
        <v>233.74299999999999</v>
      </c>
      <c r="J1109">
        <v>580.39200000000005</v>
      </c>
      <c r="K1109">
        <v>7753.51</v>
      </c>
      <c r="L1109">
        <v>1.11468E-2</v>
      </c>
      <c r="M1109">
        <v>0.98093300000000005</v>
      </c>
      <c r="N1109">
        <v>0</v>
      </c>
      <c r="O1109" t="s">
        <v>42</v>
      </c>
    </row>
    <row r="1110" spans="1:25" x14ac:dyDescent="0.25">
      <c r="A1110" t="s">
        <v>41</v>
      </c>
      <c r="B1110">
        <v>9417.4500000000007</v>
      </c>
      <c r="C1110">
        <v>9366.5300000000007</v>
      </c>
      <c r="D1110">
        <v>9366.34</v>
      </c>
      <c r="E1110">
        <v>9356.9500000000007</v>
      </c>
      <c r="F1110">
        <v>427.779</v>
      </c>
      <c r="G1110">
        <v>1120.28</v>
      </c>
      <c r="H1110">
        <v>224.24600000000001</v>
      </c>
      <c r="I1110">
        <v>234.01400000000001</v>
      </c>
      <c r="J1110">
        <v>580.03300000000002</v>
      </c>
      <c r="K1110">
        <v>7749.7</v>
      </c>
      <c r="L1110">
        <v>1.08574E-2</v>
      </c>
      <c r="M1110">
        <v>0.98101899999999997</v>
      </c>
      <c r="N1110">
        <v>0</v>
      </c>
      <c r="O1110" t="s">
        <v>42</v>
      </c>
    </row>
    <row r="1111" spans="1:25" x14ac:dyDescent="0.25">
      <c r="A1111" t="s">
        <v>41</v>
      </c>
      <c r="B1111">
        <v>9418.23</v>
      </c>
      <c r="C1111">
        <v>9367.2999999999993</v>
      </c>
      <c r="D1111">
        <v>9367.1</v>
      </c>
      <c r="E1111">
        <v>9357.69</v>
      </c>
      <c r="F1111">
        <v>426.85399999999998</v>
      </c>
      <c r="G1111">
        <v>1120.0899999999999</v>
      </c>
      <c r="H1111">
        <v>224.87799999999999</v>
      </c>
      <c r="I1111">
        <v>233.69</v>
      </c>
      <c r="J1111">
        <v>579.48099999999999</v>
      </c>
      <c r="K1111">
        <v>7751.65</v>
      </c>
      <c r="L1111">
        <v>2.4964E-2</v>
      </c>
      <c r="M1111">
        <v>0.98083900000000002</v>
      </c>
      <c r="N1111">
        <v>0</v>
      </c>
      <c r="O1111" t="s">
        <v>42</v>
      </c>
    </row>
    <row r="1112" spans="1:25" x14ac:dyDescent="0.25">
      <c r="A1112" t="s">
        <v>41</v>
      </c>
      <c r="B1112">
        <v>9426.68</v>
      </c>
      <c r="C1112">
        <v>9375.66</v>
      </c>
      <c r="D1112">
        <v>9375.4599999999991</v>
      </c>
      <c r="E1112">
        <v>9366.0499999999993</v>
      </c>
      <c r="F1112">
        <v>427.89499999999998</v>
      </c>
      <c r="G1112">
        <v>1120.3</v>
      </c>
      <c r="H1112">
        <v>224.46600000000001</v>
      </c>
      <c r="I1112">
        <v>233.99100000000001</v>
      </c>
      <c r="J1112">
        <v>579.77099999999996</v>
      </c>
      <c r="K1112">
        <v>7758.73</v>
      </c>
      <c r="L1112">
        <v>1.9946999999999999E-2</v>
      </c>
      <c r="M1112">
        <v>0.99224199999999996</v>
      </c>
      <c r="N1112">
        <v>0</v>
      </c>
      <c r="O1112" t="s">
        <v>42</v>
      </c>
    </row>
    <row r="1113" spans="1:25" x14ac:dyDescent="0.25">
      <c r="A1113" t="s">
        <v>41</v>
      </c>
      <c r="B1113">
        <v>9421.1299999999992</v>
      </c>
      <c r="C1113">
        <v>9370.2900000000009</v>
      </c>
      <c r="D1113">
        <v>9370.09</v>
      </c>
      <c r="E1113">
        <v>9360.6299999999992</v>
      </c>
      <c r="F1113">
        <v>427.80799999999999</v>
      </c>
      <c r="G1113">
        <v>1120.3599999999999</v>
      </c>
      <c r="H1113">
        <v>224.595</v>
      </c>
      <c r="I1113">
        <v>233.79499999999999</v>
      </c>
      <c r="J1113">
        <v>579.91300000000001</v>
      </c>
      <c r="K1113">
        <v>7753.31</v>
      </c>
      <c r="L1113">
        <v>1.0874699999999999E-2</v>
      </c>
      <c r="M1113">
        <v>0.98605600000000004</v>
      </c>
      <c r="N1113">
        <v>0</v>
      </c>
      <c r="O1113" t="s">
        <v>42</v>
      </c>
    </row>
    <row r="1114" spans="1:25" x14ac:dyDescent="0.25">
      <c r="A1114" t="s">
        <v>41</v>
      </c>
      <c r="B1114">
        <v>9420.48</v>
      </c>
      <c r="C1114">
        <v>9369.56</v>
      </c>
      <c r="D1114">
        <v>9369.3700000000008</v>
      </c>
      <c r="E1114">
        <v>9359.99</v>
      </c>
      <c r="F1114">
        <v>427.25700000000001</v>
      </c>
      <c r="G1114">
        <v>1119.75</v>
      </c>
      <c r="H1114">
        <v>224.27799999999999</v>
      </c>
      <c r="I1114">
        <v>233.89099999999999</v>
      </c>
      <c r="J1114">
        <v>579.53</v>
      </c>
      <c r="K1114">
        <v>7753.86</v>
      </c>
      <c r="L1114">
        <v>1.0865E-2</v>
      </c>
      <c r="M1114">
        <v>0.98101300000000002</v>
      </c>
      <c r="N1114">
        <v>0</v>
      </c>
      <c r="O1114" t="s">
        <v>42</v>
      </c>
    </row>
    <row r="1115" spans="1:25" x14ac:dyDescent="0.25">
      <c r="A1115" t="s">
        <v>41</v>
      </c>
      <c r="B1115">
        <v>9425.16</v>
      </c>
      <c r="C1115">
        <v>9374.27</v>
      </c>
      <c r="D1115">
        <v>9374.07</v>
      </c>
      <c r="E1115">
        <v>9364.66</v>
      </c>
      <c r="F1115">
        <v>427.65800000000002</v>
      </c>
      <c r="G1115">
        <v>1121.8</v>
      </c>
      <c r="H1115">
        <v>224.71199999999999</v>
      </c>
      <c r="I1115">
        <v>233.874</v>
      </c>
      <c r="J1115">
        <v>581.04</v>
      </c>
      <c r="K1115">
        <v>7756.11</v>
      </c>
      <c r="L1115">
        <v>1.1413400000000001E-2</v>
      </c>
      <c r="M1115">
        <v>0.98100500000000002</v>
      </c>
      <c r="N1115">
        <v>0</v>
      </c>
      <c r="O1115" t="s">
        <v>42</v>
      </c>
    </row>
    <row r="1116" spans="1:25" x14ac:dyDescent="0.25">
      <c r="A1116" t="s">
        <v>41</v>
      </c>
      <c r="B1116">
        <v>9418.4500000000007</v>
      </c>
      <c r="C1116">
        <v>9367.5</v>
      </c>
      <c r="D1116">
        <v>9367.2999999999993</v>
      </c>
      <c r="E1116">
        <v>9357.91</v>
      </c>
      <c r="F1116">
        <v>427.67099999999999</v>
      </c>
      <c r="G1116">
        <v>1122.51</v>
      </c>
      <c r="H1116">
        <v>224.96100000000001</v>
      </c>
      <c r="I1116">
        <v>233.76400000000001</v>
      </c>
      <c r="J1116">
        <v>581.78300000000002</v>
      </c>
      <c r="K1116">
        <v>7748.52</v>
      </c>
      <c r="L1116">
        <v>1.5076900000000001E-2</v>
      </c>
      <c r="M1116">
        <v>0.98099199999999998</v>
      </c>
      <c r="N1116">
        <v>0</v>
      </c>
      <c r="O1116" t="s">
        <v>42</v>
      </c>
    </row>
    <row r="1117" spans="1:25" x14ac:dyDescent="0.25">
      <c r="A1117" t="s">
        <v>41</v>
      </c>
      <c r="B1117">
        <v>9423.23</v>
      </c>
      <c r="C1117">
        <v>9372.15</v>
      </c>
      <c r="D1117">
        <v>9371.9599999999991</v>
      </c>
      <c r="E1117">
        <v>9362.5499999999993</v>
      </c>
      <c r="F1117">
        <v>427.04700000000003</v>
      </c>
      <c r="G1117">
        <v>1119.97</v>
      </c>
      <c r="H1117">
        <v>224.39599999999999</v>
      </c>
      <c r="I1117">
        <v>233.803</v>
      </c>
      <c r="J1117">
        <v>579.83399999999995</v>
      </c>
      <c r="K1117">
        <v>7756.42</v>
      </c>
      <c r="L1117">
        <v>1.0887300000000001E-2</v>
      </c>
      <c r="M1117">
        <v>0.99151199999999995</v>
      </c>
      <c r="N1117">
        <v>0</v>
      </c>
      <c r="O1117" t="s">
        <v>42</v>
      </c>
    </row>
    <row r="1118" spans="1:25" x14ac:dyDescent="0.25">
      <c r="A1118" t="s">
        <v>41</v>
      </c>
      <c r="B1118">
        <v>9420.83</v>
      </c>
      <c r="C1118">
        <v>9369.68</v>
      </c>
      <c r="D1118">
        <v>9369.49</v>
      </c>
      <c r="E1118">
        <v>9360.1</v>
      </c>
      <c r="F1118">
        <v>427.685</v>
      </c>
      <c r="G1118">
        <v>1120.52</v>
      </c>
      <c r="H1118">
        <v>224.339</v>
      </c>
      <c r="I1118">
        <v>233.738</v>
      </c>
      <c r="J1118">
        <v>580.45699999999999</v>
      </c>
      <c r="K1118">
        <v>7752.76</v>
      </c>
      <c r="L1118">
        <v>1.08912E-2</v>
      </c>
      <c r="M1118">
        <v>0.995089</v>
      </c>
      <c r="N1118">
        <v>0</v>
      </c>
      <c r="O1118" t="s">
        <v>42</v>
      </c>
    </row>
    <row r="1119" spans="1:25" x14ac:dyDescent="0.25">
      <c r="A1119" t="s">
        <v>41</v>
      </c>
      <c r="B1119">
        <v>9420.4599999999991</v>
      </c>
      <c r="C1119">
        <v>9369.5499999999993</v>
      </c>
      <c r="D1119">
        <v>9369.36</v>
      </c>
      <c r="E1119">
        <v>9359.9500000000007</v>
      </c>
      <c r="F1119">
        <v>426.91199999999998</v>
      </c>
      <c r="G1119">
        <v>1120.96</v>
      </c>
      <c r="H1119">
        <v>224.65899999999999</v>
      </c>
      <c r="I1119">
        <v>233.85599999999999</v>
      </c>
      <c r="J1119">
        <v>580.48400000000004</v>
      </c>
      <c r="K1119">
        <v>7752.82</v>
      </c>
      <c r="L1119">
        <v>1.20401E-2</v>
      </c>
      <c r="M1119">
        <v>0.981012</v>
      </c>
      <c r="N1119">
        <v>0</v>
      </c>
      <c r="O1119" t="s">
        <v>42</v>
      </c>
      <c r="R1119" t="s">
        <v>69</v>
      </c>
      <c r="U1119" t="s">
        <v>68</v>
      </c>
      <c r="X1119" t="s">
        <v>66</v>
      </c>
    </row>
    <row r="1120" spans="1:25" x14ac:dyDescent="0.25">
      <c r="A1120" t="s">
        <v>41</v>
      </c>
      <c r="B1120">
        <v>9422.31</v>
      </c>
      <c r="C1120">
        <v>9371.39</v>
      </c>
      <c r="D1120">
        <v>9371.2000000000007</v>
      </c>
      <c r="E1120">
        <v>9361.77</v>
      </c>
      <c r="F1120">
        <v>427.68200000000002</v>
      </c>
      <c r="G1120">
        <v>1120.99</v>
      </c>
      <c r="H1120">
        <v>224.24</v>
      </c>
      <c r="I1120">
        <v>233.81100000000001</v>
      </c>
      <c r="J1120">
        <v>580.91200000000003</v>
      </c>
      <c r="K1120">
        <v>7753.96</v>
      </c>
      <c r="L1120">
        <v>2.0960199999999998E-2</v>
      </c>
      <c r="M1120">
        <v>0.98101899999999997</v>
      </c>
      <c r="N1120">
        <v>0</v>
      </c>
      <c r="O1120" t="s">
        <v>42</v>
      </c>
      <c r="R1120">
        <f>AVERAGE(B1071:B1120)</f>
        <v>9420.9589999999989</v>
      </c>
      <c r="S1120">
        <f>AVERAGE(C1071:C1120)</f>
        <v>9370.0815999999995</v>
      </c>
      <c r="U1120">
        <f>_xlfn.VAR.P(B1071:B1120)</f>
        <v>13.098440999999523</v>
      </c>
      <c r="V1120">
        <f>_xlfn.VAR.P(C1071:C1120)</f>
        <v>12.866641440000219</v>
      </c>
      <c r="X1120">
        <f>1.96*SQRT(U1120)/50</f>
        <v>0.14187173213237114</v>
      </c>
      <c r="Y1120">
        <f>1.96*SQRT(V1120)/50</f>
        <v>0.14061079582436739</v>
      </c>
    </row>
    <row r="1121" spans="1:14" x14ac:dyDescent="0.25">
      <c r="A1121" t="s">
        <v>43</v>
      </c>
      <c r="B1121">
        <v>471059.82962500001</v>
      </c>
      <c r="C1121" t="s">
        <v>36</v>
      </c>
    </row>
    <row r="1122" spans="1:14" x14ac:dyDescent="0.25">
      <c r="A1122" t="s">
        <v>44</v>
      </c>
      <c r="B1122">
        <v>8924.9699999999993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2.5145799999999999E-2</v>
      </c>
      <c r="L1122">
        <v>0.98101300000000002</v>
      </c>
      <c r="M1122">
        <v>0</v>
      </c>
      <c r="N1122" t="s">
        <v>42</v>
      </c>
    </row>
    <row r="1123" spans="1:14" x14ac:dyDescent="0.25">
      <c r="A1123" t="s">
        <v>44</v>
      </c>
      <c r="B1123">
        <v>8922.69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1.0889299999999999E-2</v>
      </c>
      <c r="L1123">
        <v>0.981012</v>
      </c>
      <c r="M1123">
        <v>0</v>
      </c>
      <c r="N1123" t="s">
        <v>42</v>
      </c>
    </row>
    <row r="1124" spans="1:14" x14ac:dyDescent="0.25">
      <c r="A1124" t="s">
        <v>44</v>
      </c>
      <c r="B1124">
        <v>8934.4599999999991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1.9459299999999999E-2</v>
      </c>
      <c r="L1124">
        <v>0.98099099999999995</v>
      </c>
      <c r="M1124">
        <v>0</v>
      </c>
      <c r="N1124" t="s">
        <v>42</v>
      </c>
    </row>
    <row r="1125" spans="1:14" x14ac:dyDescent="0.25">
      <c r="A1125" t="s">
        <v>44</v>
      </c>
      <c r="B1125">
        <v>8920.66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1.1076300000000001E-2</v>
      </c>
      <c r="L1125">
        <v>0.98092199999999996</v>
      </c>
      <c r="M1125">
        <v>0</v>
      </c>
      <c r="N1125" t="s">
        <v>42</v>
      </c>
    </row>
    <row r="1126" spans="1:14" x14ac:dyDescent="0.25">
      <c r="A1126" t="s">
        <v>44</v>
      </c>
      <c r="B1126">
        <v>8917.56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1.09829E-2</v>
      </c>
      <c r="L1126">
        <v>0.98101400000000005</v>
      </c>
      <c r="M1126">
        <v>0</v>
      </c>
      <c r="N1126" t="s">
        <v>42</v>
      </c>
    </row>
    <row r="1127" spans="1:14" x14ac:dyDescent="0.25">
      <c r="A1127" t="s">
        <v>44</v>
      </c>
      <c r="B1127">
        <v>8928.58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1.1396E-2</v>
      </c>
      <c r="L1127">
        <v>0.981016</v>
      </c>
      <c r="M1127">
        <v>0</v>
      </c>
      <c r="N1127" t="s">
        <v>42</v>
      </c>
    </row>
    <row r="1128" spans="1:14" x14ac:dyDescent="0.25">
      <c r="A1128" t="s">
        <v>44</v>
      </c>
      <c r="B1128">
        <v>8926.66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1.0892499999999999E-2</v>
      </c>
      <c r="L1128">
        <v>0.98101899999999997</v>
      </c>
      <c r="M1128">
        <v>0</v>
      </c>
      <c r="N1128" t="s">
        <v>42</v>
      </c>
    </row>
    <row r="1129" spans="1:14" x14ac:dyDescent="0.25">
      <c r="A1129" t="s">
        <v>44</v>
      </c>
      <c r="B1129">
        <v>8931.68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1.2062099999999999E-2</v>
      </c>
      <c r="L1129">
        <v>0.98101899999999997</v>
      </c>
      <c r="M1129">
        <v>0</v>
      </c>
      <c r="N1129" t="s">
        <v>42</v>
      </c>
    </row>
    <row r="1130" spans="1:14" x14ac:dyDescent="0.25">
      <c r="A1130" t="s">
        <v>44</v>
      </c>
      <c r="B1130">
        <v>8936.35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1.08719E-2</v>
      </c>
      <c r="L1130">
        <v>0.98101700000000003</v>
      </c>
      <c r="M1130">
        <v>0</v>
      </c>
      <c r="N1130" t="s">
        <v>42</v>
      </c>
    </row>
    <row r="1131" spans="1:14" x14ac:dyDescent="0.25">
      <c r="A1131" t="s">
        <v>44</v>
      </c>
      <c r="B1131">
        <v>8928.0300000000007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1.1441399999999999E-2</v>
      </c>
      <c r="L1131">
        <v>0.981016</v>
      </c>
      <c r="M1131">
        <v>0</v>
      </c>
      <c r="N1131" t="s">
        <v>42</v>
      </c>
    </row>
    <row r="1132" spans="1:14" x14ac:dyDescent="0.25">
      <c r="A1132" t="s">
        <v>44</v>
      </c>
      <c r="B1132">
        <v>8929.2800000000007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1.23613E-2</v>
      </c>
      <c r="L1132">
        <v>0.98099899999999995</v>
      </c>
      <c r="M1132">
        <v>0</v>
      </c>
      <c r="N1132" t="s">
        <v>42</v>
      </c>
    </row>
    <row r="1133" spans="1:14" x14ac:dyDescent="0.25">
      <c r="A1133" t="s">
        <v>44</v>
      </c>
      <c r="B1133">
        <v>8924.27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1.20684E-2</v>
      </c>
      <c r="L1133">
        <v>0.98260499999999995</v>
      </c>
      <c r="M1133">
        <v>0</v>
      </c>
      <c r="N1133" t="s">
        <v>42</v>
      </c>
    </row>
    <row r="1134" spans="1:14" x14ac:dyDescent="0.25">
      <c r="A1134" t="s">
        <v>44</v>
      </c>
      <c r="B1134">
        <v>8932.4500000000007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1.2385999999999999E-2</v>
      </c>
      <c r="L1134">
        <v>0.98099400000000003</v>
      </c>
      <c r="M1134">
        <v>0</v>
      </c>
      <c r="N1134" t="s">
        <v>42</v>
      </c>
    </row>
    <row r="1135" spans="1:14" x14ac:dyDescent="0.25">
      <c r="A1135" t="s">
        <v>44</v>
      </c>
      <c r="B1135">
        <v>8927.2800000000007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1.08609E-2</v>
      </c>
      <c r="L1135">
        <v>0.99233899999999997</v>
      </c>
      <c r="M1135">
        <v>0</v>
      </c>
      <c r="N1135" t="s">
        <v>42</v>
      </c>
    </row>
    <row r="1136" spans="1:14" x14ac:dyDescent="0.25">
      <c r="A1136" t="s">
        <v>44</v>
      </c>
      <c r="B1136">
        <v>8923.1299999999992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1.163E-2</v>
      </c>
      <c r="L1136">
        <v>0.98101700000000003</v>
      </c>
      <c r="M1136">
        <v>0</v>
      </c>
      <c r="N1136" t="s">
        <v>42</v>
      </c>
    </row>
    <row r="1137" spans="1:14" x14ac:dyDescent="0.25">
      <c r="A1137" t="s">
        <v>44</v>
      </c>
      <c r="B1137">
        <v>8926.5499999999993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1.0953600000000001E-2</v>
      </c>
      <c r="L1137">
        <v>0.98101899999999997</v>
      </c>
      <c r="M1137">
        <v>0</v>
      </c>
      <c r="N1137" t="s">
        <v>42</v>
      </c>
    </row>
    <row r="1138" spans="1:14" x14ac:dyDescent="0.25">
      <c r="A1138" t="s">
        <v>44</v>
      </c>
      <c r="B1138">
        <v>8927.9500000000007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1.0908899999999999E-2</v>
      </c>
      <c r="L1138">
        <v>0.98099899999999995</v>
      </c>
      <c r="M1138">
        <v>0</v>
      </c>
      <c r="N1138" t="s">
        <v>42</v>
      </c>
    </row>
    <row r="1139" spans="1:14" x14ac:dyDescent="0.25">
      <c r="A1139" t="s">
        <v>44</v>
      </c>
      <c r="B1139">
        <v>8926.74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1.0858100000000001E-2</v>
      </c>
      <c r="L1139">
        <v>0.98101300000000002</v>
      </c>
      <c r="M1139">
        <v>92</v>
      </c>
      <c r="N1139" t="s">
        <v>42</v>
      </c>
    </row>
    <row r="1140" spans="1:14" x14ac:dyDescent="0.25">
      <c r="A1140" t="s">
        <v>44</v>
      </c>
      <c r="B1140">
        <v>8924.25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1.2196E-2</v>
      </c>
      <c r="L1140">
        <v>0.98101899999999997</v>
      </c>
      <c r="M1140">
        <v>0</v>
      </c>
      <c r="N1140" t="s">
        <v>42</v>
      </c>
    </row>
    <row r="1141" spans="1:14" x14ac:dyDescent="0.25">
      <c r="A1141" t="s">
        <v>44</v>
      </c>
      <c r="B1141">
        <v>8931.94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1.7672199999999999E-2</v>
      </c>
      <c r="L1141">
        <v>0.980827</v>
      </c>
      <c r="M1141">
        <v>0</v>
      </c>
      <c r="N1141" t="s">
        <v>42</v>
      </c>
    </row>
    <row r="1142" spans="1:14" x14ac:dyDescent="0.25">
      <c r="A1142" t="s">
        <v>44</v>
      </c>
      <c r="B1142">
        <v>8925.06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1.1457999999999999E-2</v>
      </c>
      <c r="L1142">
        <v>0.99509800000000004</v>
      </c>
      <c r="M1142">
        <v>0</v>
      </c>
      <c r="N1142" t="s">
        <v>42</v>
      </c>
    </row>
    <row r="1143" spans="1:14" x14ac:dyDescent="0.25">
      <c r="A1143" t="s">
        <v>44</v>
      </c>
      <c r="B1143">
        <v>8922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1.08573E-2</v>
      </c>
      <c r="L1143">
        <v>0.98031299999999999</v>
      </c>
      <c r="M1143">
        <v>0</v>
      </c>
      <c r="N1143" t="s">
        <v>42</v>
      </c>
    </row>
    <row r="1144" spans="1:14" x14ac:dyDescent="0.25">
      <c r="A1144" t="s">
        <v>44</v>
      </c>
      <c r="B1144">
        <v>8929.26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2.9040799999999999E-2</v>
      </c>
      <c r="L1144">
        <v>0.983815</v>
      </c>
      <c r="M1144">
        <v>0</v>
      </c>
      <c r="N1144" t="s">
        <v>42</v>
      </c>
    </row>
    <row r="1145" spans="1:14" x14ac:dyDescent="0.25">
      <c r="A1145" t="s">
        <v>44</v>
      </c>
      <c r="B1145">
        <v>8931.2099999999991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1.8220500000000001E-2</v>
      </c>
      <c r="L1145">
        <v>0.990568</v>
      </c>
      <c r="M1145">
        <v>0</v>
      </c>
      <c r="N1145" t="s">
        <v>42</v>
      </c>
    </row>
    <row r="1146" spans="1:14" x14ac:dyDescent="0.25">
      <c r="A1146" t="s">
        <v>44</v>
      </c>
      <c r="B1146">
        <v>8928.32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1.5572300000000001E-2</v>
      </c>
      <c r="L1146">
        <v>0.98069600000000001</v>
      </c>
      <c r="M1146">
        <v>0</v>
      </c>
      <c r="N1146" t="s">
        <v>42</v>
      </c>
    </row>
    <row r="1147" spans="1:14" x14ac:dyDescent="0.25">
      <c r="A1147" t="s">
        <v>44</v>
      </c>
      <c r="B1147">
        <v>8930.94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1.22205E-2</v>
      </c>
      <c r="L1147">
        <v>0.98101700000000003</v>
      </c>
      <c r="M1147">
        <v>0</v>
      </c>
      <c r="N1147" t="s">
        <v>42</v>
      </c>
    </row>
    <row r="1148" spans="1:14" x14ac:dyDescent="0.25">
      <c r="A1148" t="s">
        <v>44</v>
      </c>
      <c r="B1148">
        <v>8935.34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1.14839E-2</v>
      </c>
      <c r="L1148">
        <v>0.98089300000000001</v>
      </c>
      <c r="M1148">
        <v>0</v>
      </c>
      <c r="N1148" t="s">
        <v>42</v>
      </c>
    </row>
    <row r="1149" spans="1:14" x14ac:dyDescent="0.25">
      <c r="A1149" t="s">
        <v>44</v>
      </c>
      <c r="B1149">
        <v>8925.84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1.22717E-2</v>
      </c>
      <c r="L1149">
        <v>0.98101799999999995</v>
      </c>
      <c r="M1149">
        <v>0</v>
      </c>
      <c r="N1149" t="s">
        <v>42</v>
      </c>
    </row>
    <row r="1150" spans="1:14" x14ac:dyDescent="0.25">
      <c r="A1150" t="s">
        <v>44</v>
      </c>
      <c r="B1150">
        <v>8932.75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1.08582E-2</v>
      </c>
      <c r="L1150">
        <v>0.981016</v>
      </c>
      <c r="M1150">
        <v>0</v>
      </c>
      <c r="N1150" t="s">
        <v>42</v>
      </c>
    </row>
    <row r="1151" spans="1:14" x14ac:dyDescent="0.25">
      <c r="A1151" t="s">
        <v>44</v>
      </c>
      <c r="B1151">
        <v>8933.83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1.5210700000000001E-2</v>
      </c>
      <c r="L1151">
        <v>0.98099700000000001</v>
      </c>
      <c r="M1151">
        <v>0</v>
      </c>
      <c r="N1151" t="s">
        <v>42</v>
      </c>
    </row>
    <row r="1152" spans="1:14" x14ac:dyDescent="0.25">
      <c r="A1152" t="s">
        <v>44</v>
      </c>
      <c r="B1152">
        <v>8930.7800000000007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1.27581E-2</v>
      </c>
      <c r="L1152">
        <v>0.98101899999999997</v>
      </c>
      <c r="M1152">
        <v>0</v>
      </c>
      <c r="N1152" t="s">
        <v>42</v>
      </c>
    </row>
    <row r="1153" spans="1:14" x14ac:dyDescent="0.25">
      <c r="A1153" t="s">
        <v>44</v>
      </c>
      <c r="B1153">
        <v>8929.17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1.1019899999999999E-2</v>
      </c>
      <c r="L1153">
        <v>0.98498399999999997</v>
      </c>
      <c r="M1153">
        <v>0</v>
      </c>
      <c r="N1153" t="s">
        <v>42</v>
      </c>
    </row>
    <row r="1154" spans="1:14" x14ac:dyDescent="0.25">
      <c r="A1154" t="s">
        <v>44</v>
      </c>
      <c r="B1154">
        <v>8928.25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1.0885300000000001E-2</v>
      </c>
      <c r="L1154">
        <v>0.981016</v>
      </c>
      <c r="M1154">
        <v>0</v>
      </c>
      <c r="N1154" t="s">
        <v>42</v>
      </c>
    </row>
    <row r="1155" spans="1:14" x14ac:dyDescent="0.25">
      <c r="A1155" t="s">
        <v>44</v>
      </c>
      <c r="B1155">
        <v>8931.5499999999993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1.36472E-2</v>
      </c>
      <c r="L1155">
        <v>0.98100500000000002</v>
      </c>
      <c r="M1155">
        <v>0</v>
      </c>
      <c r="N1155" t="s">
        <v>42</v>
      </c>
    </row>
    <row r="1156" spans="1:14" x14ac:dyDescent="0.25">
      <c r="A1156" t="s">
        <v>44</v>
      </c>
      <c r="B1156">
        <v>8929.23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1.21464E-2</v>
      </c>
      <c r="L1156">
        <v>0.98100100000000001</v>
      </c>
      <c r="M1156">
        <v>241</v>
      </c>
      <c r="N1156" t="s">
        <v>42</v>
      </c>
    </row>
    <row r="1157" spans="1:14" x14ac:dyDescent="0.25">
      <c r="A1157" t="s">
        <v>44</v>
      </c>
      <c r="B1157">
        <v>8930.1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1.09719E-2</v>
      </c>
      <c r="L1157">
        <v>0.98098700000000005</v>
      </c>
      <c r="M1157">
        <v>0</v>
      </c>
      <c r="N1157" t="s">
        <v>42</v>
      </c>
    </row>
    <row r="1158" spans="1:14" x14ac:dyDescent="0.25">
      <c r="A1158" t="s">
        <v>44</v>
      </c>
      <c r="B1158">
        <v>8929.49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1.11501E-2</v>
      </c>
      <c r="L1158">
        <v>0.98873299999999997</v>
      </c>
      <c r="M1158">
        <v>0</v>
      </c>
      <c r="N1158" t="s">
        <v>42</v>
      </c>
    </row>
    <row r="1159" spans="1:14" x14ac:dyDescent="0.25">
      <c r="A1159" t="s">
        <v>44</v>
      </c>
      <c r="B1159">
        <v>8930.5499999999993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1.0881699999999999E-2</v>
      </c>
      <c r="L1159">
        <v>0.98100399999999999</v>
      </c>
      <c r="M1159">
        <v>0</v>
      </c>
      <c r="N1159" t="s">
        <v>42</v>
      </c>
    </row>
    <row r="1160" spans="1:14" x14ac:dyDescent="0.25">
      <c r="A1160" t="s">
        <v>44</v>
      </c>
      <c r="B1160">
        <v>8932.51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1.1699899999999999E-2</v>
      </c>
      <c r="L1160">
        <v>0.98100600000000004</v>
      </c>
      <c r="M1160">
        <v>35</v>
      </c>
      <c r="N1160" t="s">
        <v>42</v>
      </c>
    </row>
    <row r="1161" spans="1:14" x14ac:dyDescent="0.25">
      <c r="A1161" t="s">
        <v>44</v>
      </c>
      <c r="B1161">
        <v>8927.51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1.1786400000000001E-2</v>
      </c>
      <c r="L1161">
        <v>0.98101899999999997</v>
      </c>
      <c r="M1161">
        <v>0</v>
      </c>
      <c r="N1161" t="s">
        <v>42</v>
      </c>
    </row>
    <row r="1162" spans="1:14" x14ac:dyDescent="0.25">
      <c r="A1162" t="s">
        <v>44</v>
      </c>
      <c r="B1162">
        <v>8920.42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1.0856899999999999E-2</v>
      </c>
      <c r="L1162">
        <v>0.98099400000000003</v>
      </c>
      <c r="M1162">
        <v>0</v>
      </c>
      <c r="N1162" t="s">
        <v>42</v>
      </c>
    </row>
    <row r="1163" spans="1:14" x14ac:dyDescent="0.25">
      <c r="A1163" t="s">
        <v>44</v>
      </c>
      <c r="B1163">
        <v>8922.4599999999991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1.13531E-2</v>
      </c>
      <c r="L1163">
        <v>0.98101499999999997</v>
      </c>
      <c r="M1163">
        <v>0</v>
      </c>
      <c r="N1163" t="s">
        <v>42</v>
      </c>
    </row>
    <row r="1164" spans="1:14" x14ac:dyDescent="0.25">
      <c r="A1164" t="s">
        <v>44</v>
      </c>
      <c r="B1164">
        <v>8921.8700000000008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2.2320599999999999E-2</v>
      </c>
      <c r="L1164">
        <v>0.98063900000000004</v>
      </c>
      <c r="M1164">
        <v>0</v>
      </c>
      <c r="N1164" t="s">
        <v>42</v>
      </c>
    </row>
    <row r="1165" spans="1:14" x14ac:dyDescent="0.25">
      <c r="A1165" t="s">
        <v>44</v>
      </c>
      <c r="B1165">
        <v>8940.73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1.08767E-2</v>
      </c>
      <c r="L1165">
        <v>0.98101899999999997</v>
      </c>
      <c r="M1165">
        <v>0</v>
      </c>
      <c r="N1165" t="s">
        <v>42</v>
      </c>
    </row>
    <row r="1166" spans="1:14" x14ac:dyDescent="0.25">
      <c r="A1166" t="s">
        <v>44</v>
      </c>
      <c r="B1166">
        <v>8931.18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1.10423E-2</v>
      </c>
      <c r="L1166">
        <v>0.98100100000000001</v>
      </c>
      <c r="M1166">
        <v>0</v>
      </c>
      <c r="N1166" t="s">
        <v>42</v>
      </c>
    </row>
    <row r="1167" spans="1:14" x14ac:dyDescent="0.25">
      <c r="A1167" t="s">
        <v>44</v>
      </c>
      <c r="B1167">
        <v>8928.18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1.1722700000000001E-2</v>
      </c>
      <c r="L1167">
        <v>0.98101899999999997</v>
      </c>
      <c r="M1167">
        <v>0</v>
      </c>
      <c r="N1167" t="s">
        <v>42</v>
      </c>
    </row>
    <row r="1168" spans="1:14" x14ac:dyDescent="0.25">
      <c r="A1168" t="s">
        <v>44</v>
      </c>
      <c r="B1168">
        <v>8930.41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1.1146E-2</v>
      </c>
      <c r="L1168">
        <v>0.98165599999999997</v>
      </c>
      <c r="M1168">
        <v>0</v>
      </c>
      <c r="N1168" t="s">
        <v>42</v>
      </c>
    </row>
    <row r="1169" spans="1:25" x14ac:dyDescent="0.25">
      <c r="A1169" t="s">
        <v>44</v>
      </c>
      <c r="B1169">
        <v>8925.02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1.2328199999999999E-2</v>
      </c>
      <c r="L1169">
        <v>0.98099499999999995</v>
      </c>
      <c r="M1169">
        <v>0</v>
      </c>
      <c r="N1169" t="s">
        <v>42</v>
      </c>
    </row>
    <row r="1170" spans="1:25" x14ac:dyDescent="0.25">
      <c r="A1170" t="s">
        <v>44</v>
      </c>
      <c r="B1170">
        <v>8927.41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1.09339E-2</v>
      </c>
      <c r="L1170">
        <v>0.98101899999999997</v>
      </c>
      <c r="M1170">
        <v>0</v>
      </c>
      <c r="N1170" t="s">
        <v>42</v>
      </c>
    </row>
    <row r="1171" spans="1:25" x14ac:dyDescent="0.25">
      <c r="A1171" t="s">
        <v>44</v>
      </c>
      <c r="B1171">
        <v>8926.67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1.26555E-2</v>
      </c>
      <c r="L1171">
        <v>0.98038199999999998</v>
      </c>
      <c r="M1171">
        <v>0</v>
      </c>
      <c r="N1171" t="s">
        <v>42</v>
      </c>
    </row>
    <row r="1172" spans="1:25" x14ac:dyDescent="0.25">
      <c r="A1172" t="s">
        <v>44</v>
      </c>
      <c r="B1172">
        <v>8929.74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1.0857199999999999E-2</v>
      </c>
      <c r="L1172">
        <v>0.98100600000000004</v>
      </c>
      <c r="M1172">
        <v>0</v>
      </c>
      <c r="N1172" t="s">
        <v>42</v>
      </c>
    </row>
    <row r="1173" spans="1:25" x14ac:dyDescent="0.25">
      <c r="A1173" t="s">
        <v>44</v>
      </c>
      <c r="B1173">
        <v>8930.94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1.10545E-2</v>
      </c>
      <c r="L1173">
        <v>0.99149399999999999</v>
      </c>
      <c r="M1173">
        <v>0</v>
      </c>
      <c r="N1173" t="s">
        <v>42</v>
      </c>
    </row>
    <row r="1174" spans="1:25" x14ac:dyDescent="0.25">
      <c r="A1174" t="s">
        <v>44</v>
      </c>
      <c r="B1174">
        <v>8925.0400000000009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2.2346600000000001E-2</v>
      </c>
      <c r="L1174">
        <v>0.98101899999999997</v>
      </c>
      <c r="M1174">
        <v>0</v>
      </c>
      <c r="N1174" t="s">
        <v>42</v>
      </c>
    </row>
    <row r="1175" spans="1:25" x14ac:dyDescent="0.25">
      <c r="A1175" t="s">
        <v>44</v>
      </c>
      <c r="B1175">
        <v>8929.43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1.7239299999999999E-2</v>
      </c>
      <c r="L1175">
        <v>0.98094499999999996</v>
      </c>
      <c r="M1175">
        <v>0</v>
      </c>
      <c r="N1175" t="s">
        <v>42</v>
      </c>
      <c r="R1175" t="s">
        <v>69</v>
      </c>
      <c r="U1175" t="s">
        <v>68</v>
      </c>
      <c r="X1175" t="s">
        <v>66</v>
      </c>
    </row>
    <row r="1176" spans="1:25" x14ac:dyDescent="0.25">
      <c r="A1176" t="s">
        <v>44</v>
      </c>
      <c r="B1176">
        <v>8931.69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1.08892E-2</v>
      </c>
      <c r="L1176">
        <v>0.98101700000000003</v>
      </c>
      <c r="M1176">
        <v>0</v>
      </c>
      <c r="N1176" t="s">
        <v>42</v>
      </c>
      <c r="R1176">
        <f>AVERAGE(B1127:B1176)</f>
        <v>8928.8003999999964</v>
      </c>
      <c r="S1176">
        <f>AVERAGE(C1127:C1176)</f>
        <v>0</v>
      </c>
      <c r="U1176">
        <f>_xlfn.VAR.P(B1127:B1176)</f>
        <v>14.688347840000125</v>
      </c>
      <c r="V1176">
        <f>_xlfn.VAR.P(C1127:C1176)</f>
        <v>0</v>
      </c>
      <c r="X1176">
        <f>1.96*SQRT(U1176)/50</f>
        <v>0.1502354912291293</v>
      </c>
      <c r="Y1176">
        <f>1.96*SQRT(V1176)/50</f>
        <v>0</v>
      </c>
    </row>
    <row r="1177" spans="1:25" x14ac:dyDescent="0.25">
      <c r="A1177" t="s">
        <v>45</v>
      </c>
      <c r="B1177">
        <v>446451.89191399998</v>
      </c>
      <c r="C1177" t="s">
        <v>36</v>
      </c>
    </row>
    <row r="1178" spans="1:25" x14ac:dyDescent="0.25">
      <c r="A1178" t="s">
        <v>46</v>
      </c>
      <c r="B1178">
        <v>8133.82</v>
      </c>
      <c r="C1178">
        <v>8133.43</v>
      </c>
      <c r="D1178">
        <v>8133.26</v>
      </c>
      <c r="E1178">
        <v>8123.71</v>
      </c>
      <c r="F1178">
        <v>426.60599999999999</v>
      </c>
      <c r="G1178">
        <v>0</v>
      </c>
      <c r="H1178">
        <v>221.58600000000001</v>
      </c>
      <c r="I1178">
        <v>0</v>
      </c>
      <c r="J1178">
        <v>1.09395E-2</v>
      </c>
      <c r="K1178">
        <v>0.99289899999999998</v>
      </c>
      <c r="L1178">
        <v>0</v>
      </c>
      <c r="M1178" t="s">
        <v>42</v>
      </c>
    </row>
    <row r="1179" spans="1:25" x14ac:dyDescent="0.25">
      <c r="A1179" t="s">
        <v>46</v>
      </c>
      <c r="B1179">
        <v>8136.7</v>
      </c>
      <c r="C1179">
        <v>8136.37</v>
      </c>
      <c r="D1179">
        <v>8136.23</v>
      </c>
      <c r="E1179">
        <v>8126.65</v>
      </c>
      <c r="F1179">
        <v>426.267</v>
      </c>
      <c r="G1179">
        <v>0</v>
      </c>
      <c r="H1179">
        <v>221.63800000000001</v>
      </c>
      <c r="I1179">
        <v>0</v>
      </c>
      <c r="J1179">
        <v>1.24522E-2</v>
      </c>
      <c r="K1179">
        <v>0.98101499999999997</v>
      </c>
      <c r="L1179">
        <v>0</v>
      </c>
      <c r="M1179" t="s">
        <v>42</v>
      </c>
    </row>
    <row r="1180" spans="1:25" x14ac:dyDescent="0.25">
      <c r="A1180" t="s">
        <v>46</v>
      </c>
      <c r="B1180">
        <v>8143.15</v>
      </c>
      <c r="C1180">
        <v>8142.83</v>
      </c>
      <c r="D1180">
        <v>8142.68</v>
      </c>
      <c r="E1180">
        <v>8133.11</v>
      </c>
      <c r="F1180">
        <v>426.49799999999999</v>
      </c>
      <c r="G1180">
        <v>0</v>
      </c>
      <c r="H1180">
        <v>221.59</v>
      </c>
      <c r="I1180">
        <v>0</v>
      </c>
      <c r="J1180">
        <v>1.16741E-2</v>
      </c>
      <c r="K1180">
        <v>0.98921400000000004</v>
      </c>
      <c r="L1180">
        <v>0</v>
      </c>
      <c r="M1180" t="s">
        <v>42</v>
      </c>
    </row>
    <row r="1181" spans="1:25" x14ac:dyDescent="0.25">
      <c r="A1181" t="s">
        <v>46</v>
      </c>
      <c r="B1181">
        <v>8138.72</v>
      </c>
      <c r="C1181">
        <v>8138.4</v>
      </c>
      <c r="D1181">
        <v>8138.25</v>
      </c>
      <c r="E1181">
        <v>8128.69</v>
      </c>
      <c r="F1181">
        <v>426.40699999999998</v>
      </c>
      <c r="G1181">
        <v>0</v>
      </c>
      <c r="H1181">
        <v>221.529</v>
      </c>
      <c r="I1181">
        <v>0</v>
      </c>
      <c r="J1181">
        <v>1.17842E-2</v>
      </c>
      <c r="K1181">
        <v>0.986765</v>
      </c>
      <c r="L1181">
        <v>0</v>
      </c>
      <c r="M1181" t="s">
        <v>42</v>
      </c>
    </row>
    <row r="1182" spans="1:25" x14ac:dyDescent="0.25">
      <c r="A1182" t="s">
        <v>46</v>
      </c>
      <c r="B1182">
        <v>8133.73</v>
      </c>
      <c r="C1182">
        <v>8133.41</v>
      </c>
      <c r="D1182">
        <v>8133.27</v>
      </c>
      <c r="E1182">
        <v>8123.7</v>
      </c>
      <c r="F1182">
        <v>426.18700000000001</v>
      </c>
      <c r="G1182">
        <v>0</v>
      </c>
      <c r="H1182">
        <v>221.506</v>
      </c>
      <c r="I1182">
        <v>0</v>
      </c>
      <c r="J1182">
        <v>1.1014599999999999E-2</v>
      </c>
      <c r="K1182">
        <v>0.98101799999999995</v>
      </c>
      <c r="L1182">
        <v>0</v>
      </c>
      <c r="M1182" t="s">
        <v>42</v>
      </c>
    </row>
    <row r="1183" spans="1:25" x14ac:dyDescent="0.25">
      <c r="A1183" t="s">
        <v>46</v>
      </c>
      <c r="B1183">
        <v>8129.95</v>
      </c>
      <c r="C1183">
        <v>8129.64</v>
      </c>
      <c r="D1183">
        <v>8129.48</v>
      </c>
      <c r="E1183">
        <v>8119.92</v>
      </c>
      <c r="F1183">
        <v>426.71699999999998</v>
      </c>
      <c r="G1183">
        <v>0</v>
      </c>
      <c r="H1183">
        <v>221.63200000000001</v>
      </c>
      <c r="I1183">
        <v>0</v>
      </c>
      <c r="J1183">
        <v>1.1573099999999999E-2</v>
      </c>
      <c r="K1183">
        <v>0.98101899999999997</v>
      </c>
      <c r="L1183">
        <v>0</v>
      </c>
      <c r="M1183" t="s">
        <v>42</v>
      </c>
    </row>
    <row r="1184" spans="1:25" x14ac:dyDescent="0.25">
      <c r="A1184" t="s">
        <v>46</v>
      </c>
      <c r="B1184">
        <v>8133.1</v>
      </c>
      <c r="C1184">
        <v>8132.75</v>
      </c>
      <c r="D1184">
        <v>8132.61</v>
      </c>
      <c r="E1184">
        <v>8123.06</v>
      </c>
      <c r="F1184">
        <v>426.221</v>
      </c>
      <c r="G1184">
        <v>0</v>
      </c>
      <c r="H1184">
        <v>221.483</v>
      </c>
      <c r="I1184">
        <v>0</v>
      </c>
      <c r="J1184">
        <v>1.2267999999999999E-2</v>
      </c>
      <c r="K1184">
        <v>0.98101899999999997</v>
      </c>
      <c r="L1184">
        <v>0</v>
      </c>
      <c r="M1184" t="s">
        <v>42</v>
      </c>
    </row>
    <row r="1185" spans="1:13" x14ac:dyDescent="0.25">
      <c r="A1185" t="s">
        <v>46</v>
      </c>
      <c r="B1185">
        <v>8130.14</v>
      </c>
      <c r="C1185">
        <v>8129.81</v>
      </c>
      <c r="D1185">
        <v>8129.66</v>
      </c>
      <c r="E1185">
        <v>8120.1</v>
      </c>
      <c r="F1185">
        <v>426.49799999999999</v>
      </c>
      <c r="G1185">
        <v>0</v>
      </c>
      <c r="H1185">
        <v>221.517</v>
      </c>
      <c r="I1185">
        <v>0</v>
      </c>
      <c r="J1185">
        <v>1.10267E-2</v>
      </c>
      <c r="K1185">
        <v>0.99050899999999997</v>
      </c>
      <c r="L1185">
        <v>0</v>
      </c>
      <c r="M1185" t="s">
        <v>42</v>
      </c>
    </row>
    <row r="1186" spans="1:13" x14ac:dyDescent="0.25">
      <c r="A1186" t="s">
        <v>46</v>
      </c>
      <c r="B1186">
        <v>8134.68</v>
      </c>
      <c r="C1186">
        <v>8134.36</v>
      </c>
      <c r="D1186">
        <v>8134.19</v>
      </c>
      <c r="E1186">
        <v>8124.62</v>
      </c>
      <c r="F1186">
        <v>426.51600000000002</v>
      </c>
      <c r="G1186">
        <v>0</v>
      </c>
      <c r="H1186">
        <v>221.58500000000001</v>
      </c>
      <c r="I1186">
        <v>0</v>
      </c>
      <c r="J1186">
        <v>1.22305E-2</v>
      </c>
      <c r="K1186">
        <v>0.98101499999999997</v>
      </c>
      <c r="L1186">
        <v>0</v>
      </c>
      <c r="M1186" t="s">
        <v>42</v>
      </c>
    </row>
    <row r="1187" spans="1:13" x14ac:dyDescent="0.25">
      <c r="A1187" t="s">
        <v>46</v>
      </c>
      <c r="B1187">
        <v>8135.92</v>
      </c>
      <c r="C1187">
        <v>8135.57</v>
      </c>
      <c r="D1187">
        <v>8135.43</v>
      </c>
      <c r="E1187">
        <v>8125.85</v>
      </c>
      <c r="F1187">
        <v>426.31900000000002</v>
      </c>
      <c r="G1187">
        <v>0</v>
      </c>
      <c r="H1187">
        <v>221.54400000000001</v>
      </c>
      <c r="I1187">
        <v>0</v>
      </c>
      <c r="J1187">
        <v>1.11497E-2</v>
      </c>
      <c r="K1187">
        <v>0.98101099999999997</v>
      </c>
      <c r="L1187">
        <v>0</v>
      </c>
      <c r="M1187" t="s">
        <v>42</v>
      </c>
    </row>
    <row r="1188" spans="1:13" x14ac:dyDescent="0.25">
      <c r="A1188" t="s">
        <v>46</v>
      </c>
      <c r="B1188">
        <v>8140.35</v>
      </c>
      <c r="C1188">
        <v>8140.03</v>
      </c>
      <c r="D1188">
        <v>8139.89</v>
      </c>
      <c r="E1188">
        <v>8130.33</v>
      </c>
      <c r="F1188">
        <v>426.19</v>
      </c>
      <c r="G1188">
        <v>0</v>
      </c>
      <c r="H1188">
        <v>221.62799999999999</v>
      </c>
      <c r="I1188">
        <v>0</v>
      </c>
      <c r="J1188">
        <v>1.1017000000000001E-2</v>
      </c>
      <c r="K1188">
        <v>0.981012</v>
      </c>
      <c r="L1188">
        <v>0</v>
      </c>
      <c r="M1188" t="s">
        <v>42</v>
      </c>
    </row>
    <row r="1189" spans="1:13" x14ac:dyDescent="0.25">
      <c r="A1189" t="s">
        <v>46</v>
      </c>
      <c r="B1189">
        <v>8127.88</v>
      </c>
      <c r="C1189">
        <v>8127.55</v>
      </c>
      <c r="D1189">
        <v>8127.41</v>
      </c>
      <c r="E1189">
        <v>8117.86</v>
      </c>
      <c r="F1189">
        <v>426.7</v>
      </c>
      <c r="G1189">
        <v>0</v>
      </c>
      <c r="H1189">
        <v>221.583</v>
      </c>
      <c r="I1189">
        <v>0</v>
      </c>
      <c r="J1189">
        <v>1.35265E-2</v>
      </c>
      <c r="K1189">
        <v>0.98101400000000005</v>
      </c>
      <c r="L1189">
        <v>0</v>
      </c>
      <c r="M1189" t="s">
        <v>42</v>
      </c>
    </row>
    <row r="1190" spans="1:13" x14ac:dyDescent="0.25">
      <c r="A1190" t="s">
        <v>46</v>
      </c>
      <c r="B1190">
        <v>8135.12</v>
      </c>
      <c r="C1190">
        <v>8134.8</v>
      </c>
      <c r="D1190">
        <v>8134.65</v>
      </c>
      <c r="E1190">
        <v>8125.08</v>
      </c>
      <c r="F1190">
        <v>426.59300000000002</v>
      </c>
      <c r="G1190">
        <v>0</v>
      </c>
      <c r="H1190">
        <v>221.55500000000001</v>
      </c>
      <c r="I1190">
        <v>0</v>
      </c>
      <c r="J1190">
        <v>1.2415600000000001E-2</v>
      </c>
      <c r="K1190">
        <v>0.98097100000000004</v>
      </c>
      <c r="L1190">
        <v>0</v>
      </c>
      <c r="M1190" t="s">
        <v>42</v>
      </c>
    </row>
    <row r="1191" spans="1:13" x14ac:dyDescent="0.25">
      <c r="A1191" t="s">
        <v>46</v>
      </c>
      <c r="B1191">
        <v>8143.36</v>
      </c>
      <c r="C1191">
        <v>8143</v>
      </c>
      <c r="D1191">
        <v>8142.85</v>
      </c>
      <c r="E1191">
        <v>8133.29</v>
      </c>
      <c r="F1191">
        <v>426.36700000000002</v>
      </c>
      <c r="G1191">
        <v>0</v>
      </c>
      <c r="H1191">
        <v>221.66200000000001</v>
      </c>
      <c r="I1191">
        <v>0</v>
      </c>
      <c r="J1191">
        <v>1.13162E-2</v>
      </c>
      <c r="K1191">
        <v>0.98101799999999995</v>
      </c>
      <c r="L1191">
        <v>0</v>
      </c>
      <c r="M1191" t="s">
        <v>42</v>
      </c>
    </row>
    <row r="1192" spans="1:13" x14ac:dyDescent="0.25">
      <c r="A1192" t="s">
        <v>46</v>
      </c>
      <c r="B1192">
        <v>8135.7</v>
      </c>
      <c r="C1192">
        <v>8135.37</v>
      </c>
      <c r="D1192">
        <v>8135.23</v>
      </c>
      <c r="E1192">
        <v>8125.65</v>
      </c>
      <c r="F1192">
        <v>426.21800000000002</v>
      </c>
      <c r="G1192">
        <v>0</v>
      </c>
      <c r="H1192">
        <v>221.58799999999999</v>
      </c>
      <c r="I1192">
        <v>0</v>
      </c>
      <c r="J1192">
        <v>1.11144E-2</v>
      </c>
      <c r="K1192">
        <v>0.981012</v>
      </c>
      <c r="L1192">
        <v>0</v>
      </c>
      <c r="M1192" t="s">
        <v>42</v>
      </c>
    </row>
    <row r="1193" spans="1:13" x14ac:dyDescent="0.25">
      <c r="A1193" t="s">
        <v>46</v>
      </c>
      <c r="B1193">
        <v>8130.68</v>
      </c>
      <c r="C1193">
        <v>8130.37</v>
      </c>
      <c r="D1193">
        <v>8130.23</v>
      </c>
      <c r="E1193">
        <v>8120.64</v>
      </c>
      <c r="F1193">
        <v>426.35</v>
      </c>
      <c r="G1193">
        <v>0</v>
      </c>
      <c r="H1193">
        <v>221.58600000000001</v>
      </c>
      <c r="I1193">
        <v>0</v>
      </c>
      <c r="J1193">
        <v>2.2678500000000001E-2</v>
      </c>
      <c r="K1193">
        <v>0.98099800000000004</v>
      </c>
      <c r="L1193">
        <v>0</v>
      </c>
      <c r="M1193" t="s">
        <v>42</v>
      </c>
    </row>
    <row r="1194" spans="1:13" x14ac:dyDescent="0.25">
      <c r="A1194" t="s">
        <v>46</v>
      </c>
      <c r="B1194">
        <v>8132.97</v>
      </c>
      <c r="C1194">
        <v>8132.65</v>
      </c>
      <c r="D1194">
        <v>8132.51</v>
      </c>
      <c r="E1194">
        <v>8122.94</v>
      </c>
      <c r="F1194">
        <v>426.58</v>
      </c>
      <c r="G1194">
        <v>0</v>
      </c>
      <c r="H1194">
        <v>221.61699999999999</v>
      </c>
      <c r="I1194">
        <v>0</v>
      </c>
      <c r="J1194">
        <v>1.39945E-2</v>
      </c>
      <c r="K1194">
        <v>0.980993</v>
      </c>
      <c r="L1194">
        <v>0</v>
      </c>
      <c r="M1194" t="s">
        <v>42</v>
      </c>
    </row>
    <row r="1195" spans="1:13" x14ac:dyDescent="0.25">
      <c r="A1195" t="s">
        <v>46</v>
      </c>
      <c r="B1195">
        <v>8135.57</v>
      </c>
      <c r="C1195">
        <v>8135.25</v>
      </c>
      <c r="D1195">
        <v>8135.11</v>
      </c>
      <c r="E1195">
        <v>8125.52</v>
      </c>
      <c r="F1195">
        <v>426.43200000000002</v>
      </c>
      <c r="G1195">
        <v>0</v>
      </c>
      <c r="H1195">
        <v>221.46600000000001</v>
      </c>
      <c r="I1195">
        <v>0</v>
      </c>
      <c r="J1195">
        <v>1.0913000000000001E-2</v>
      </c>
      <c r="K1195">
        <v>0.98101899999999997</v>
      </c>
      <c r="L1195">
        <v>0</v>
      </c>
      <c r="M1195" t="s">
        <v>42</v>
      </c>
    </row>
    <row r="1196" spans="1:13" x14ac:dyDescent="0.25">
      <c r="A1196" t="s">
        <v>46</v>
      </c>
      <c r="B1196">
        <v>8137.12</v>
      </c>
      <c r="C1196">
        <v>8136.8</v>
      </c>
      <c r="D1196">
        <v>8136.65</v>
      </c>
      <c r="E1196">
        <v>8127.1</v>
      </c>
      <c r="F1196">
        <v>426.50799999999998</v>
      </c>
      <c r="G1196">
        <v>0</v>
      </c>
      <c r="H1196">
        <v>221.74700000000001</v>
      </c>
      <c r="I1196">
        <v>0</v>
      </c>
      <c r="J1196">
        <v>1.23438E-2</v>
      </c>
      <c r="K1196">
        <v>0.98101899999999997</v>
      </c>
      <c r="L1196">
        <v>0</v>
      </c>
      <c r="M1196" t="s">
        <v>42</v>
      </c>
    </row>
    <row r="1197" spans="1:13" x14ac:dyDescent="0.25">
      <c r="A1197" t="s">
        <v>46</v>
      </c>
      <c r="B1197">
        <v>8136.03</v>
      </c>
      <c r="C1197">
        <v>8135.69</v>
      </c>
      <c r="D1197">
        <v>8135.54</v>
      </c>
      <c r="E1197">
        <v>8125.98</v>
      </c>
      <c r="F1197">
        <v>426.29700000000003</v>
      </c>
      <c r="G1197">
        <v>0</v>
      </c>
      <c r="H1197">
        <v>221.68199999999999</v>
      </c>
      <c r="I1197">
        <v>0</v>
      </c>
      <c r="J1197">
        <v>1.4599900000000001E-2</v>
      </c>
      <c r="K1197">
        <v>0.98100200000000004</v>
      </c>
      <c r="L1197">
        <v>0</v>
      </c>
      <c r="M1197" t="s">
        <v>42</v>
      </c>
    </row>
    <row r="1198" spans="1:13" x14ac:dyDescent="0.25">
      <c r="A1198" t="s">
        <v>46</v>
      </c>
      <c r="B1198">
        <v>8138.38</v>
      </c>
      <c r="C1198">
        <v>8138.02</v>
      </c>
      <c r="D1198">
        <v>8137.87</v>
      </c>
      <c r="E1198">
        <v>8128.31</v>
      </c>
      <c r="F1198">
        <v>426.31299999999999</v>
      </c>
      <c r="G1198">
        <v>0</v>
      </c>
      <c r="H1198">
        <v>221.69</v>
      </c>
      <c r="I1198">
        <v>0</v>
      </c>
      <c r="J1198">
        <v>1.16997E-2</v>
      </c>
      <c r="K1198">
        <v>0.98101899999999997</v>
      </c>
      <c r="L1198">
        <v>0</v>
      </c>
      <c r="M1198" t="s">
        <v>42</v>
      </c>
    </row>
    <row r="1199" spans="1:13" x14ac:dyDescent="0.25">
      <c r="A1199" t="s">
        <v>46</v>
      </c>
      <c r="B1199">
        <v>8137.86</v>
      </c>
      <c r="C1199">
        <v>8137.51</v>
      </c>
      <c r="D1199">
        <v>8137.37</v>
      </c>
      <c r="E1199">
        <v>8127.8</v>
      </c>
      <c r="F1199">
        <v>426.67099999999999</v>
      </c>
      <c r="G1199">
        <v>0</v>
      </c>
      <c r="H1199">
        <v>221.61500000000001</v>
      </c>
      <c r="I1199">
        <v>0</v>
      </c>
      <c r="J1199">
        <v>1.11462E-2</v>
      </c>
      <c r="K1199">
        <v>0.98096899999999998</v>
      </c>
      <c r="L1199">
        <v>0</v>
      </c>
      <c r="M1199" t="s">
        <v>42</v>
      </c>
    </row>
    <row r="1200" spans="1:13" x14ac:dyDescent="0.25">
      <c r="A1200" t="s">
        <v>46</v>
      </c>
      <c r="B1200">
        <v>8138.89</v>
      </c>
      <c r="C1200">
        <v>8138.57</v>
      </c>
      <c r="D1200">
        <v>8138.42</v>
      </c>
      <c r="E1200">
        <v>8128.84</v>
      </c>
      <c r="F1200">
        <v>426.50099999999998</v>
      </c>
      <c r="G1200">
        <v>0</v>
      </c>
      <c r="H1200">
        <v>221.69800000000001</v>
      </c>
      <c r="I1200">
        <v>0</v>
      </c>
      <c r="J1200">
        <v>1.1051699999999999E-2</v>
      </c>
      <c r="K1200">
        <v>0.980989</v>
      </c>
      <c r="L1200">
        <v>0</v>
      </c>
      <c r="M1200" t="s">
        <v>42</v>
      </c>
    </row>
    <row r="1201" spans="1:13" x14ac:dyDescent="0.25">
      <c r="A1201" t="s">
        <v>46</v>
      </c>
      <c r="B1201">
        <v>8136.9</v>
      </c>
      <c r="C1201">
        <v>8136.54</v>
      </c>
      <c r="D1201">
        <v>8136.38</v>
      </c>
      <c r="E1201">
        <v>8126.82</v>
      </c>
      <c r="F1201">
        <v>426.18400000000003</v>
      </c>
      <c r="G1201">
        <v>0</v>
      </c>
      <c r="H1201">
        <v>221.53899999999999</v>
      </c>
      <c r="I1201">
        <v>0</v>
      </c>
      <c r="J1201">
        <v>1.1632999999999999E-2</v>
      </c>
      <c r="K1201">
        <v>0.98101899999999997</v>
      </c>
      <c r="L1201">
        <v>0</v>
      </c>
      <c r="M1201" t="s">
        <v>42</v>
      </c>
    </row>
    <row r="1202" spans="1:13" x14ac:dyDescent="0.25">
      <c r="A1202" t="s">
        <v>46</v>
      </c>
      <c r="B1202">
        <v>8142.08</v>
      </c>
      <c r="C1202">
        <v>8141.72</v>
      </c>
      <c r="D1202">
        <v>8141.58</v>
      </c>
      <c r="E1202">
        <v>8132.02</v>
      </c>
      <c r="F1202">
        <v>426.49099999999999</v>
      </c>
      <c r="G1202">
        <v>0</v>
      </c>
      <c r="H1202">
        <v>221.53299999999999</v>
      </c>
      <c r="I1202">
        <v>0</v>
      </c>
      <c r="J1202">
        <v>1.13528E-2</v>
      </c>
      <c r="K1202">
        <v>0.98099000000000003</v>
      </c>
      <c r="L1202">
        <v>0</v>
      </c>
      <c r="M1202" t="s">
        <v>42</v>
      </c>
    </row>
    <row r="1203" spans="1:13" x14ac:dyDescent="0.25">
      <c r="A1203" t="s">
        <v>46</v>
      </c>
      <c r="B1203">
        <v>8135.47</v>
      </c>
      <c r="C1203">
        <v>8135.13</v>
      </c>
      <c r="D1203">
        <v>8134.99</v>
      </c>
      <c r="E1203">
        <v>8125.42</v>
      </c>
      <c r="F1203">
        <v>426.69900000000001</v>
      </c>
      <c r="G1203">
        <v>0</v>
      </c>
      <c r="H1203">
        <v>221.44800000000001</v>
      </c>
      <c r="I1203">
        <v>0</v>
      </c>
      <c r="J1203">
        <v>1.3340899999999999E-2</v>
      </c>
      <c r="K1203">
        <v>0.98100500000000002</v>
      </c>
      <c r="L1203">
        <v>0</v>
      </c>
      <c r="M1203" t="s">
        <v>42</v>
      </c>
    </row>
    <row r="1204" spans="1:13" x14ac:dyDescent="0.25">
      <c r="A1204" t="s">
        <v>46</v>
      </c>
      <c r="B1204">
        <v>8135.53</v>
      </c>
      <c r="C1204">
        <v>8135.2</v>
      </c>
      <c r="D1204">
        <v>8135.06</v>
      </c>
      <c r="E1204">
        <v>8125.48</v>
      </c>
      <c r="F1204">
        <v>427.14699999999999</v>
      </c>
      <c r="G1204">
        <v>0</v>
      </c>
      <c r="H1204">
        <v>221.58199999999999</v>
      </c>
      <c r="I1204">
        <v>0</v>
      </c>
      <c r="J1204">
        <v>1.10654E-2</v>
      </c>
      <c r="K1204">
        <v>0.981016</v>
      </c>
      <c r="L1204">
        <v>0</v>
      </c>
      <c r="M1204" t="s">
        <v>42</v>
      </c>
    </row>
    <row r="1205" spans="1:13" x14ac:dyDescent="0.25">
      <c r="A1205" t="s">
        <v>46</v>
      </c>
      <c r="B1205">
        <v>8137.06</v>
      </c>
      <c r="C1205">
        <v>8136.73</v>
      </c>
      <c r="D1205">
        <v>8136.57</v>
      </c>
      <c r="E1205">
        <v>8127.02</v>
      </c>
      <c r="F1205">
        <v>426.25700000000001</v>
      </c>
      <c r="G1205">
        <v>0</v>
      </c>
      <c r="H1205">
        <v>221.67699999999999</v>
      </c>
      <c r="I1205">
        <v>0</v>
      </c>
      <c r="J1205">
        <v>1.5962799999999999E-2</v>
      </c>
      <c r="K1205">
        <v>0.99091300000000004</v>
      </c>
      <c r="L1205">
        <v>0</v>
      </c>
      <c r="M1205" t="s">
        <v>42</v>
      </c>
    </row>
    <row r="1206" spans="1:13" x14ac:dyDescent="0.25">
      <c r="A1206" t="s">
        <v>46</v>
      </c>
      <c r="B1206">
        <v>8138.04</v>
      </c>
      <c r="C1206">
        <v>8137.68</v>
      </c>
      <c r="D1206">
        <v>8137.54</v>
      </c>
      <c r="E1206">
        <v>8127.98</v>
      </c>
      <c r="F1206">
        <v>426.94099999999997</v>
      </c>
      <c r="G1206">
        <v>0</v>
      </c>
      <c r="H1206">
        <v>221.47800000000001</v>
      </c>
      <c r="I1206">
        <v>0</v>
      </c>
      <c r="J1206">
        <v>1.09695E-2</v>
      </c>
      <c r="K1206">
        <v>0.98094099999999995</v>
      </c>
      <c r="L1206">
        <v>0</v>
      </c>
      <c r="M1206" t="s">
        <v>42</v>
      </c>
    </row>
    <row r="1207" spans="1:13" x14ac:dyDescent="0.25">
      <c r="A1207" t="s">
        <v>46</v>
      </c>
      <c r="B1207">
        <v>8135.17</v>
      </c>
      <c r="C1207">
        <v>8134.85</v>
      </c>
      <c r="D1207">
        <v>8134.71</v>
      </c>
      <c r="E1207">
        <v>8125.15</v>
      </c>
      <c r="F1207">
        <v>426.22199999999998</v>
      </c>
      <c r="G1207">
        <v>0</v>
      </c>
      <c r="H1207">
        <v>221.59200000000001</v>
      </c>
      <c r="I1207">
        <v>0</v>
      </c>
      <c r="J1207">
        <v>1.1768300000000001E-2</v>
      </c>
      <c r="K1207">
        <v>0.98100799999999999</v>
      </c>
      <c r="L1207">
        <v>0</v>
      </c>
      <c r="M1207" t="s">
        <v>42</v>
      </c>
    </row>
    <row r="1208" spans="1:13" x14ac:dyDescent="0.25">
      <c r="A1208" t="s">
        <v>46</v>
      </c>
      <c r="B1208">
        <v>8138.09</v>
      </c>
      <c r="C1208">
        <v>8137.76</v>
      </c>
      <c r="D1208">
        <v>8137.62</v>
      </c>
      <c r="E1208">
        <v>8128.04</v>
      </c>
      <c r="F1208">
        <v>426.48399999999998</v>
      </c>
      <c r="G1208">
        <v>0</v>
      </c>
      <c r="H1208">
        <v>221.60499999999999</v>
      </c>
      <c r="I1208">
        <v>0</v>
      </c>
      <c r="J1208">
        <v>1.1882999999999999E-2</v>
      </c>
      <c r="K1208">
        <v>0.98101899999999997</v>
      </c>
      <c r="L1208">
        <v>0</v>
      </c>
      <c r="M1208" t="s">
        <v>42</v>
      </c>
    </row>
    <row r="1209" spans="1:13" x14ac:dyDescent="0.25">
      <c r="A1209" t="s">
        <v>46</v>
      </c>
      <c r="B1209">
        <v>8135.09</v>
      </c>
      <c r="C1209">
        <v>8134.77</v>
      </c>
      <c r="D1209">
        <v>8134.63</v>
      </c>
      <c r="E1209">
        <v>8125.06</v>
      </c>
      <c r="F1209">
        <v>426.435</v>
      </c>
      <c r="G1209">
        <v>0</v>
      </c>
      <c r="H1209">
        <v>221.50899999999999</v>
      </c>
      <c r="I1209">
        <v>0</v>
      </c>
      <c r="J1209">
        <v>1.36043E-2</v>
      </c>
      <c r="K1209">
        <v>0.99388299999999996</v>
      </c>
      <c r="L1209">
        <v>0</v>
      </c>
      <c r="M1209" t="s">
        <v>42</v>
      </c>
    </row>
    <row r="1210" spans="1:13" x14ac:dyDescent="0.25">
      <c r="A1210" t="s">
        <v>46</v>
      </c>
      <c r="B1210">
        <v>8134.03</v>
      </c>
      <c r="C1210">
        <v>8133.7</v>
      </c>
      <c r="D1210">
        <v>8133.56</v>
      </c>
      <c r="E1210">
        <v>8123.98</v>
      </c>
      <c r="F1210">
        <v>426.16899999999998</v>
      </c>
      <c r="G1210">
        <v>0</v>
      </c>
      <c r="H1210">
        <v>221.52600000000001</v>
      </c>
      <c r="I1210">
        <v>0</v>
      </c>
      <c r="J1210">
        <v>1.09062E-2</v>
      </c>
      <c r="K1210">
        <v>0.98083900000000002</v>
      </c>
      <c r="L1210">
        <v>0</v>
      </c>
      <c r="M1210" t="s">
        <v>42</v>
      </c>
    </row>
    <row r="1211" spans="1:13" x14ac:dyDescent="0.25">
      <c r="A1211" t="s">
        <v>46</v>
      </c>
      <c r="B1211">
        <v>8140.19</v>
      </c>
      <c r="C1211">
        <v>8139.88</v>
      </c>
      <c r="D1211">
        <v>8139.74</v>
      </c>
      <c r="E1211">
        <v>8130.17</v>
      </c>
      <c r="F1211">
        <v>426.63099999999997</v>
      </c>
      <c r="G1211">
        <v>0</v>
      </c>
      <c r="H1211">
        <v>221.66</v>
      </c>
      <c r="I1211">
        <v>0</v>
      </c>
      <c r="J1211">
        <v>1.08617E-2</v>
      </c>
      <c r="K1211">
        <v>0.98101400000000005</v>
      </c>
      <c r="L1211">
        <v>0</v>
      </c>
      <c r="M1211" t="s">
        <v>42</v>
      </c>
    </row>
    <row r="1212" spans="1:13" x14ac:dyDescent="0.25">
      <c r="A1212" t="s">
        <v>46</v>
      </c>
      <c r="B1212">
        <v>8136.91</v>
      </c>
      <c r="C1212">
        <v>8136.58</v>
      </c>
      <c r="D1212">
        <v>8136.43</v>
      </c>
      <c r="E1212">
        <v>8126.87</v>
      </c>
      <c r="F1212">
        <v>426.31900000000002</v>
      </c>
      <c r="G1212">
        <v>0</v>
      </c>
      <c r="H1212">
        <v>221.59100000000001</v>
      </c>
      <c r="I1212">
        <v>0</v>
      </c>
      <c r="J1212">
        <v>1.51098E-2</v>
      </c>
      <c r="K1212">
        <v>0.99128499999999997</v>
      </c>
      <c r="L1212">
        <v>0</v>
      </c>
      <c r="M1212" t="s">
        <v>42</v>
      </c>
    </row>
    <row r="1213" spans="1:13" x14ac:dyDescent="0.25">
      <c r="A1213" t="s">
        <v>46</v>
      </c>
      <c r="B1213">
        <v>8134.21</v>
      </c>
      <c r="C1213">
        <v>8133.84</v>
      </c>
      <c r="D1213">
        <v>8133.7</v>
      </c>
      <c r="E1213">
        <v>8124.13</v>
      </c>
      <c r="F1213">
        <v>426.42399999999998</v>
      </c>
      <c r="G1213">
        <v>0</v>
      </c>
      <c r="H1213">
        <v>221.53399999999999</v>
      </c>
      <c r="I1213">
        <v>0</v>
      </c>
      <c r="J1213">
        <v>1.39037E-2</v>
      </c>
      <c r="K1213">
        <v>0.98099899999999995</v>
      </c>
      <c r="L1213">
        <v>0</v>
      </c>
      <c r="M1213" t="s">
        <v>42</v>
      </c>
    </row>
    <row r="1214" spans="1:13" x14ac:dyDescent="0.25">
      <c r="A1214" t="s">
        <v>46</v>
      </c>
      <c r="B1214">
        <v>8124.8</v>
      </c>
      <c r="C1214">
        <v>8124.48</v>
      </c>
      <c r="D1214">
        <v>8124.33</v>
      </c>
      <c r="E1214">
        <v>8114.77</v>
      </c>
      <c r="F1214">
        <v>426.24200000000002</v>
      </c>
      <c r="G1214">
        <v>0</v>
      </c>
      <c r="H1214">
        <v>221.49199999999999</v>
      </c>
      <c r="I1214">
        <v>0</v>
      </c>
      <c r="J1214">
        <v>1.0893999999999999E-2</v>
      </c>
      <c r="K1214">
        <v>0.98101000000000005</v>
      </c>
      <c r="L1214">
        <v>0</v>
      </c>
      <c r="M1214" t="s">
        <v>42</v>
      </c>
    </row>
    <row r="1215" spans="1:13" x14ac:dyDescent="0.25">
      <c r="A1215" t="s">
        <v>46</v>
      </c>
      <c r="B1215">
        <v>8132.36</v>
      </c>
      <c r="C1215">
        <v>8132.02</v>
      </c>
      <c r="D1215">
        <v>8131.87</v>
      </c>
      <c r="E1215">
        <v>8122.27</v>
      </c>
      <c r="F1215">
        <v>426.89499999999998</v>
      </c>
      <c r="G1215">
        <v>0</v>
      </c>
      <c r="H1215">
        <v>221.56700000000001</v>
      </c>
      <c r="I1215">
        <v>0</v>
      </c>
      <c r="J1215">
        <v>1.1122399999999999E-2</v>
      </c>
      <c r="K1215">
        <v>0.98101899999999997</v>
      </c>
      <c r="L1215">
        <v>0</v>
      </c>
      <c r="M1215" t="s">
        <v>42</v>
      </c>
    </row>
    <row r="1216" spans="1:13" x14ac:dyDescent="0.25">
      <c r="A1216" t="s">
        <v>46</v>
      </c>
      <c r="B1216">
        <v>8138.2</v>
      </c>
      <c r="C1216">
        <v>8137.85</v>
      </c>
      <c r="D1216">
        <v>8137.68</v>
      </c>
      <c r="E1216">
        <v>8128.11</v>
      </c>
      <c r="F1216">
        <v>426.55399999999997</v>
      </c>
      <c r="G1216">
        <v>0</v>
      </c>
      <c r="H1216">
        <v>221.62899999999999</v>
      </c>
      <c r="I1216">
        <v>0</v>
      </c>
      <c r="J1216">
        <v>1.09084E-2</v>
      </c>
      <c r="K1216">
        <v>0.98101499999999997</v>
      </c>
      <c r="L1216">
        <v>0</v>
      </c>
      <c r="M1216" t="s">
        <v>42</v>
      </c>
    </row>
    <row r="1217" spans="1:25" x14ac:dyDescent="0.25">
      <c r="A1217" t="s">
        <v>46</v>
      </c>
      <c r="B1217">
        <v>8134.51</v>
      </c>
      <c r="C1217">
        <v>8134.15</v>
      </c>
      <c r="D1217">
        <v>8134.01</v>
      </c>
      <c r="E1217">
        <v>8124.46</v>
      </c>
      <c r="F1217">
        <v>426.7</v>
      </c>
      <c r="G1217">
        <v>0</v>
      </c>
      <c r="H1217">
        <v>221.43799999999999</v>
      </c>
      <c r="I1217">
        <v>0</v>
      </c>
      <c r="J1217">
        <v>1.1165700000000001E-2</v>
      </c>
      <c r="K1217">
        <v>0.98095900000000003</v>
      </c>
      <c r="L1217">
        <v>0</v>
      </c>
      <c r="M1217" t="s">
        <v>42</v>
      </c>
    </row>
    <row r="1218" spans="1:25" x14ac:dyDescent="0.25">
      <c r="A1218" t="s">
        <v>46</v>
      </c>
      <c r="B1218">
        <v>8130.33</v>
      </c>
      <c r="C1218">
        <v>8130.02</v>
      </c>
      <c r="D1218">
        <v>8129.87</v>
      </c>
      <c r="E1218">
        <v>8120.31</v>
      </c>
      <c r="F1218">
        <v>426.11200000000002</v>
      </c>
      <c r="G1218">
        <v>0</v>
      </c>
      <c r="H1218">
        <v>221.48099999999999</v>
      </c>
      <c r="I1218">
        <v>0</v>
      </c>
      <c r="J1218">
        <v>1.1003000000000001E-2</v>
      </c>
      <c r="K1218">
        <v>0.98098700000000005</v>
      </c>
      <c r="L1218">
        <v>0</v>
      </c>
      <c r="M1218" t="s">
        <v>42</v>
      </c>
    </row>
    <row r="1219" spans="1:25" x14ac:dyDescent="0.25">
      <c r="A1219" t="s">
        <v>46</v>
      </c>
      <c r="B1219">
        <v>8135.35</v>
      </c>
      <c r="C1219">
        <v>8135.05</v>
      </c>
      <c r="D1219">
        <v>8134.9</v>
      </c>
      <c r="E1219">
        <v>8125.34</v>
      </c>
      <c r="F1219">
        <v>426.87200000000001</v>
      </c>
      <c r="G1219">
        <v>0</v>
      </c>
      <c r="H1219">
        <v>221.48</v>
      </c>
      <c r="I1219">
        <v>0</v>
      </c>
      <c r="J1219">
        <v>1.2352800000000001E-2</v>
      </c>
      <c r="K1219">
        <v>0.98101899999999997</v>
      </c>
      <c r="L1219">
        <v>0</v>
      </c>
      <c r="M1219" t="s">
        <v>42</v>
      </c>
    </row>
    <row r="1220" spans="1:25" x14ac:dyDescent="0.25">
      <c r="A1220" t="s">
        <v>46</v>
      </c>
      <c r="B1220">
        <v>8132.35</v>
      </c>
      <c r="C1220">
        <v>8131.99</v>
      </c>
      <c r="D1220">
        <v>8131.84</v>
      </c>
      <c r="E1220">
        <v>8122.27</v>
      </c>
      <c r="F1220">
        <v>426.28699999999998</v>
      </c>
      <c r="G1220">
        <v>0</v>
      </c>
      <c r="H1220">
        <v>221.626</v>
      </c>
      <c r="I1220">
        <v>0</v>
      </c>
      <c r="J1220">
        <v>1.08775E-2</v>
      </c>
      <c r="K1220">
        <v>0.98101899999999997</v>
      </c>
      <c r="L1220">
        <v>0</v>
      </c>
      <c r="M1220" t="s">
        <v>42</v>
      </c>
    </row>
    <row r="1221" spans="1:25" x14ac:dyDescent="0.25">
      <c r="A1221" t="s">
        <v>46</v>
      </c>
      <c r="B1221">
        <v>8135.77</v>
      </c>
      <c r="C1221">
        <v>8135.45</v>
      </c>
      <c r="D1221">
        <v>8135.31</v>
      </c>
      <c r="E1221">
        <v>8125.74</v>
      </c>
      <c r="F1221">
        <v>426.31400000000002</v>
      </c>
      <c r="G1221">
        <v>0</v>
      </c>
      <c r="H1221">
        <v>221.41200000000001</v>
      </c>
      <c r="I1221">
        <v>0</v>
      </c>
      <c r="J1221">
        <v>2.1291399999999999E-2</v>
      </c>
      <c r="K1221">
        <v>0.980985</v>
      </c>
      <c r="L1221">
        <v>0</v>
      </c>
      <c r="M1221" t="s">
        <v>42</v>
      </c>
    </row>
    <row r="1222" spans="1:25" x14ac:dyDescent="0.25">
      <c r="A1222" t="s">
        <v>46</v>
      </c>
      <c r="B1222">
        <v>8129.13</v>
      </c>
      <c r="C1222">
        <v>8128.81</v>
      </c>
      <c r="D1222">
        <v>8128.67</v>
      </c>
      <c r="E1222">
        <v>8119.1</v>
      </c>
      <c r="F1222">
        <v>425.99799999999999</v>
      </c>
      <c r="G1222">
        <v>0</v>
      </c>
      <c r="H1222">
        <v>221.50700000000001</v>
      </c>
      <c r="I1222">
        <v>0</v>
      </c>
      <c r="J1222">
        <v>1.4040499999999999E-2</v>
      </c>
      <c r="K1222">
        <v>0.99113399999999996</v>
      </c>
      <c r="L1222">
        <v>0</v>
      </c>
      <c r="M1222" t="s">
        <v>42</v>
      </c>
    </row>
    <row r="1223" spans="1:25" x14ac:dyDescent="0.25">
      <c r="A1223" t="s">
        <v>46</v>
      </c>
      <c r="B1223">
        <v>8131.84</v>
      </c>
      <c r="C1223">
        <v>8131.52</v>
      </c>
      <c r="D1223">
        <v>8131.38</v>
      </c>
      <c r="E1223">
        <v>8121.82</v>
      </c>
      <c r="F1223">
        <v>426.14100000000002</v>
      </c>
      <c r="G1223">
        <v>0</v>
      </c>
      <c r="H1223">
        <v>221.5</v>
      </c>
      <c r="I1223">
        <v>0</v>
      </c>
      <c r="J1223">
        <v>1.09053E-2</v>
      </c>
      <c r="K1223">
        <v>0.981016</v>
      </c>
      <c r="L1223">
        <v>0</v>
      </c>
      <c r="M1223" t="s">
        <v>42</v>
      </c>
    </row>
    <row r="1224" spans="1:25" x14ac:dyDescent="0.25">
      <c r="A1224" t="s">
        <v>46</v>
      </c>
      <c r="B1224">
        <v>8132.46</v>
      </c>
      <c r="C1224">
        <v>8132.13</v>
      </c>
      <c r="D1224">
        <v>8131.99</v>
      </c>
      <c r="E1224">
        <v>8122.44</v>
      </c>
      <c r="F1224">
        <v>426.08300000000003</v>
      </c>
      <c r="G1224">
        <v>0</v>
      </c>
      <c r="H1224">
        <v>221.51400000000001</v>
      </c>
      <c r="I1224">
        <v>0</v>
      </c>
      <c r="J1224">
        <v>1.0919099999999999E-2</v>
      </c>
      <c r="K1224">
        <v>0.98072800000000004</v>
      </c>
      <c r="L1224">
        <v>0</v>
      </c>
      <c r="M1224" t="s">
        <v>42</v>
      </c>
    </row>
    <row r="1225" spans="1:25" x14ac:dyDescent="0.25">
      <c r="A1225" t="s">
        <v>46</v>
      </c>
      <c r="B1225">
        <v>8131.63</v>
      </c>
      <c r="C1225">
        <v>8131.31</v>
      </c>
      <c r="D1225">
        <v>8131.17</v>
      </c>
      <c r="E1225">
        <v>8121.61</v>
      </c>
      <c r="F1225">
        <v>426.14699999999999</v>
      </c>
      <c r="G1225">
        <v>0</v>
      </c>
      <c r="H1225">
        <v>221.47200000000001</v>
      </c>
      <c r="I1225">
        <v>0</v>
      </c>
      <c r="J1225">
        <v>1.36816E-2</v>
      </c>
      <c r="K1225">
        <v>0.98101400000000005</v>
      </c>
      <c r="L1225">
        <v>0</v>
      </c>
      <c r="M1225" t="s">
        <v>42</v>
      </c>
    </row>
    <row r="1226" spans="1:25" x14ac:dyDescent="0.25">
      <c r="A1226" t="s">
        <v>46</v>
      </c>
      <c r="B1226">
        <v>8132</v>
      </c>
      <c r="C1226">
        <v>8131.69</v>
      </c>
      <c r="D1226">
        <v>8131.55</v>
      </c>
      <c r="E1226">
        <v>8121.98</v>
      </c>
      <c r="F1226">
        <v>426.33300000000003</v>
      </c>
      <c r="G1226">
        <v>0</v>
      </c>
      <c r="H1226">
        <v>221.398</v>
      </c>
      <c r="I1226">
        <v>0</v>
      </c>
      <c r="J1226">
        <v>1.5930400000000001E-2</v>
      </c>
      <c r="K1226">
        <v>0.98080599999999996</v>
      </c>
      <c r="L1226">
        <v>0</v>
      </c>
      <c r="M1226" t="s">
        <v>42</v>
      </c>
    </row>
    <row r="1227" spans="1:25" x14ac:dyDescent="0.25">
      <c r="A1227" t="s">
        <v>46</v>
      </c>
      <c r="B1227">
        <v>8132.07</v>
      </c>
      <c r="C1227">
        <v>8131.75</v>
      </c>
      <c r="D1227">
        <v>8131.6</v>
      </c>
      <c r="E1227">
        <v>8122.03</v>
      </c>
      <c r="F1227">
        <v>426.38499999999999</v>
      </c>
      <c r="G1227">
        <v>0</v>
      </c>
      <c r="H1227">
        <v>221.672</v>
      </c>
      <c r="I1227">
        <v>0</v>
      </c>
      <c r="J1227">
        <v>1.0857E-2</v>
      </c>
      <c r="K1227">
        <v>0.98101899999999997</v>
      </c>
      <c r="L1227">
        <v>0</v>
      </c>
      <c r="M1227" t="s">
        <v>42</v>
      </c>
    </row>
    <row r="1228" spans="1:25" x14ac:dyDescent="0.25">
      <c r="A1228" t="s">
        <v>46</v>
      </c>
      <c r="B1228">
        <v>8130.13</v>
      </c>
      <c r="C1228">
        <v>8129.74</v>
      </c>
      <c r="D1228">
        <v>8129.6</v>
      </c>
      <c r="E1228">
        <v>8120.04</v>
      </c>
      <c r="F1228">
        <v>426.26600000000002</v>
      </c>
      <c r="G1228">
        <v>0</v>
      </c>
      <c r="H1228">
        <v>221.541</v>
      </c>
      <c r="I1228">
        <v>0</v>
      </c>
      <c r="J1228">
        <v>1.09026E-2</v>
      </c>
      <c r="K1228">
        <v>0.98096000000000005</v>
      </c>
      <c r="L1228">
        <v>0</v>
      </c>
      <c r="M1228" t="s">
        <v>42</v>
      </c>
    </row>
    <row r="1229" spans="1:25" x14ac:dyDescent="0.25">
      <c r="A1229" t="s">
        <v>46</v>
      </c>
      <c r="B1229">
        <v>8133.39</v>
      </c>
      <c r="C1229">
        <v>8133.06</v>
      </c>
      <c r="D1229">
        <v>8132.92</v>
      </c>
      <c r="E1229">
        <v>8123.35</v>
      </c>
      <c r="F1229">
        <v>426.262</v>
      </c>
      <c r="G1229">
        <v>0</v>
      </c>
      <c r="H1229">
        <v>221.452</v>
      </c>
      <c r="I1229">
        <v>0</v>
      </c>
      <c r="J1229">
        <v>1.1432299999999999E-2</v>
      </c>
      <c r="K1229">
        <v>0.98101300000000002</v>
      </c>
      <c r="L1229">
        <v>0</v>
      </c>
      <c r="M1229" t="s">
        <v>42</v>
      </c>
    </row>
    <row r="1230" spans="1:25" x14ac:dyDescent="0.25">
      <c r="A1230" t="s">
        <v>46</v>
      </c>
      <c r="B1230">
        <v>8133.06</v>
      </c>
      <c r="C1230">
        <v>8132.73</v>
      </c>
      <c r="D1230">
        <v>8132.57</v>
      </c>
      <c r="E1230">
        <v>8123.01</v>
      </c>
      <c r="F1230">
        <v>426.38799999999998</v>
      </c>
      <c r="G1230">
        <v>0</v>
      </c>
      <c r="H1230">
        <v>221.46799999999999</v>
      </c>
      <c r="I1230">
        <v>0</v>
      </c>
      <c r="J1230">
        <v>2.90377E-2</v>
      </c>
      <c r="K1230">
        <v>0.98098300000000005</v>
      </c>
      <c r="L1230">
        <v>0</v>
      </c>
      <c r="M1230" t="s">
        <v>42</v>
      </c>
    </row>
    <row r="1231" spans="1:25" x14ac:dyDescent="0.25">
      <c r="A1231" t="s">
        <v>46</v>
      </c>
      <c r="B1231">
        <v>8129.83</v>
      </c>
      <c r="C1231">
        <v>8129.47</v>
      </c>
      <c r="D1231">
        <v>8129.32</v>
      </c>
      <c r="E1231">
        <v>8119.76</v>
      </c>
      <c r="F1231">
        <v>426.53800000000001</v>
      </c>
      <c r="G1231">
        <v>0</v>
      </c>
      <c r="H1231">
        <v>221.464</v>
      </c>
      <c r="I1231">
        <v>0</v>
      </c>
      <c r="J1231">
        <v>1.9163199999999998E-2</v>
      </c>
      <c r="K1231">
        <v>0.98101899999999997</v>
      </c>
      <c r="L1231">
        <v>0</v>
      </c>
      <c r="M1231" t="s">
        <v>42</v>
      </c>
      <c r="R1231" t="s">
        <v>69</v>
      </c>
      <c r="U1231" t="s">
        <v>68</v>
      </c>
      <c r="X1231" t="s">
        <v>66</v>
      </c>
    </row>
    <row r="1232" spans="1:25" x14ac:dyDescent="0.25">
      <c r="A1232" t="s">
        <v>46</v>
      </c>
      <c r="B1232">
        <v>8135.96</v>
      </c>
      <c r="C1232">
        <v>8135.61</v>
      </c>
      <c r="D1232">
        <v>8135.47</v>
      </c>
      <c r="E1232">
        <v>8125.92</v>
      </c>
      <c r="F1232">
        <v>426.15</v>
      </c>
      <c r="G1232">
        <v>0</v>
      </c>
      <c r="H1232">
        <v>221.61199999999999</v>
      </c>
      <c r="I1232">
        <v>0</v>
      </c>
      <c r="J1232">
        <v>1.09231E-2</v>
      </c>
      <c r="K1232">
        <v>0.98446299999999998</v>
      </c>
      <c r="L1232">
        <v>0</v>
      </c>
      <c r="M1232" t="s">
        <v>42</v>
      </c>
      <c r="R1232">
        <f>AVERAGE(B1183:B1232)</f>
        <v>8134.5528000000022</v>
      </c>
      <c r="S1232">
        <f>AVERAGE(C1183:C1232)</f>
        <v>8134.2190000000001</v>
      </c>
      <c r="U1232">
        <f>_xlfn.VAR.P(B1183:B1232)</f>
        <v>13.096904159999601</v>
      </c>
      <c r="V1232">
        <f>_xlfn.VAR.P(C1183:C1232)</f>
        <v>13.068928999999919</v>
      </c>
      <c r="X1232">
        <f>1.96*SQRT(U1232)/50</f>
        <v>0.14186340898350702</v>
      </c>
      <c r="Y1232">
        <f>1.96*SQRT(V1232)/50</f>
        <v>0.14171181693338025</v>
      </c>
    </row>
    <row r="1233" spans="1:12" x14ac:dyDescent="0.25">
      <c r="A1233" t="s">
        <v>46</v>
      </c>
      <c r="B1233">
        <v>406733.834515</v>
      </c>
      <c r="C1233" t="s">
        <v>36</v>
      </c>
    </row>
    <row r="1234" spans="1:12" x14ac:dyDescent="0.25">
      <c r="A1234" t="s">
        <v>47</v>
      </c>
      <c r="B1234">
        <v>30230.9</v>
      </c>
      <c r="C1234">
        <v>28049.9</v>
      </c>
      <c r="D1234">
        <v>28033.3</v>
      </c>
      <c r="E1234">
        <v>28018.7</v>
      </c>
      <c r="F1234">
        <v>910.28399999999999</v>
      </c>
      <c r="G1234">
        <v>2194.77</v>
      </c>
      <c r="H1234">
        <v>757.03099999999995</v>
      </c>
      <c r="I1234">
        <v>1.10051E-2</v>
      </c>
      <c r="J1234">
        <v>0.99477800000000005</v>
      </c>
      <c r="K1234">
        <v>0</v>
      </c>
      <c r="L1234" t="s">
        <v>42</v>
      </c>
    </row>
    <row r="1235" spans="1:12" x14ac:dyDescent="0.25">
      <c r="A1235" t="s">
        <v>47</v>
      </c>
      <c r="B1235">
        <v>30291.599999999999</v>
      </c>
      <c r="C1235">
        <v>28118.1</v>
      </c>
      <c r="D1235">
        <v>28101.599999999999</v>
      </c>
      <c r="E1235">
        <v>28087</v>
      </c>
      <c r="F1235">
        <v>913.19100000000003</v>
      </c>
      <c r="G1235">
        <v>2272.62</v>
      </c>
      <c r="H1235">
        <v>759.55600000000004</v>
      </c>
      <c r="I1235">
        <v>2.9042599999999998E-2</v>
      </c>
      <c r="J1235">
        <v>0.98100900000000002</v>
      </c>
      <c r="K1235">
        <v>0</v>
      </c>
      <c r="L1235" t="s">
        <v>42</v>
      </c>
    </row>
    <row r="1236" spans="1:12" x14ac:dyDescent="0.25">
      <c r="A1236" t="s">
        <v>47</v>
      </c>
      <c r="B1236">
        <v>30307.5</v>
      </c>
      <c r="C1236">
        <v>28127</v>
      </c>
      <c r="D1236">
        <v>28110.3</v>
      </c>
      <c r="E1236">
        <v>28095.4</v>
      </c>
      <c r="F1236">
        <v>922.45799999999997</v>
      </c>
      <c r="G1236">
        <v>2266.61</v>
      </c>
      <c r="H1236">
        <v>764.86</v>
      </c>
      <c r="I1236">
        <v>1.37129E-2</v>
      </c>
      <c r="J1236">
        <v>0.98101400000000005</v>
      </c>
      <c r="K1236">
        <v>0</v>
      </c>
      <c r="L1236" t="s">
        <v>42</v>
      </c>
    </row>
    <row r="1237" spans="1:12" x14ac:dyDescent="0.25">
      <c r="A1237" t="s">
        <v>47</v>
      </c>
      <c r="B1237">
        <v>30443.9</v>
      </c>
      <c r="C1237">
        <v>28283.599999999999</v>
      </c>
      <c r="D1237">
        <v>28267.3</v>
      </c>
      <c r="E1237">
        <v>28252.9</v>
      </c>
      <c r="F1237">
        <v>924.83699999999999</v>
      </c>
      <c r="G1237">
        <v>2325.71</v>
      </c>
      <c r="H1237">
        <v>764.51900000000001</v>
      </c>
      <c r="I1237">
        <v>1.1172400000000001E-2</v>
      </c>
      <c r="J1237">
        <v>0.98096899999999998</v>
      </c>
      <c r="K1237">
        <v>0</v>
      </c>
      <c r="L1237" t="s">
        <v>42</v>
      </c>
    </row>
    <row r="1238" spans="1:12" x14ac:dyDescent="0.25">
      <c r="A1238" t="s">
        <v>47</v>
      </c>
      <c r="B1238">
        <v>30355.9</v>
      </c>
      <c r="C1238">
        <v>28192.799999999999</v>
      </c>
      <c r="D1238">
        <v>28176.1</v>
      </c>
      <c r="E1238">
        <v>28161.8</v>
      </c>
      <c r="F1238">
        <v>918.346</v>
      </c>
      <c r="G1238">
        <v>2312.6999999999998</v>
      </c>
      <c r="H1238">
        <v>759.47500000000002</v>
      </c>
      <c r="I1238">
        <v>1.09271E-2</v>
      </c>
      <c r="J1238">
        <v>0.98101700000000003</v>
      </c>
      <c r="K1238">
        <v>0</v>
      </c>
      <c r="L1238" t="s">
        <v>42</v>
      </c>
    </row>
    <row r="1239" spans="1:12" x14ac:dyDescent="0.25">
      <c r="A1239" t="s">
        <v>47</v>
      </c>
      <c r="B1239">
        <v>30379.1</v>
      </c>
      <c r="C1239">
        <v>28216.7</v>
      </c>
      <c r="D1239">
        <v>28200.400000000001</v>
      </c>
      <c r="E1239">
        <v>28186.1</v>
      </c>
      <c r="F1239">
        <v>918.75199999999995</v>
      </c>
      <c r="G1239">
        <v>2314.4899999999998</v>
      </c>
      <c r="H1239">
        <v>758.29499999999996</v>
      </c>
      <c r="I1239">
        <v>1.1181699999999999E-2</v>
      </c>
      <c r="J1239">
        <v>0.988483</v>
      </c>
      <c r="K1239">
        <v>0</v>
      </c>
      <c r="L1239" t="s">
        <v>42</v>
      </c>
    </row>
    <row r="1240" spans="1:12" x14ac:dyDescent="0.25">
      <c r="A1240" t="s">
        <v>47</v>
      </c>
      <c r="B1240">
        <v>30364.1</v>
      </c>
      <c r="C1240">
        <v>28191</v>
      </c>
      <c r="D1240">
        <v>28174.400000000001</v>
      </c>
      <c r="E1240">
        <v>28159.8</v>
      </c>
      <c r="F1240">
        <v>914.702</v>
      </c>
      <c r="G1240">
        <v>2283.33</v>
      </c>
      <c r="H1240">
        <v>758.04</v>
      </c>
      <c r="I1240">
        <v>1.08599E-2</v>
      </c>
      <c r="J1240">
        <v>0.98095900000000003</v>
      </c>
      <c r="K1240">
        <v>0</v>
      </c>
      <c r="L1240" t="s">
        <v>42</v>
      </c>
    </row>
    <row r="1241" spans="1:12" x14ac:dyDescent="0.25">
      <c r="A1241" t="s">
        <v>47</v>
      </c>
      <c r="B1241">
        <v>30322.1</v>
      </c>
      <c r="C1241">
        <v>28148.6</v>
      </c>
      <c r="D1241">
        <v>28132</v>
      </c>
      <c r="E1241">
        <v>28117.3</v>
      </c>
      <c r="F1241">
        <v>915.51800000000003</v>
      </c>
      <c r="G1241">
        <v>2305.64</v>
      </c>
      <c r="H1241">
        <v>758.995</v>
      </c>
      <c r="I1241">
        <v>1.12084E-2</v>
      </c>
      <c r="J1241">
        <v>0.980989</v>
      </c>
      <c r="K1241">
        <v>0</v>
      </c>
      <c r="L1241" t="s">
        <v>42</v>
      </c>
    </row>
    <row r="1242" spans="1:12" x14ac:dyDescent="0.25">
      <c r="A1242" t="s">
        <v>47</v>
      </c>
      <c r="B1242">
        <v>30349.8</v>
      </c>
      <c r="C1242">
        <v>28177.5</v>
      </c>
      <c r="D1242">
        <v>28160.9</v>
      </c>
      <c r="E1242">
        <v>28146.400000000001</v>
      </c>
      <c r="F1242">
        <v>925.05600000000004</v>
      </c>
      <c r="G1242">
        <v>2314.25</v>
      </c>
      <c r="H1242">
        <v>759.798</v>
      </c>
      <c r="I1242">
        <v>1.08871E-2</v>
      </c>
      <c r="J1242">
        <v>0.98099599999999998</v>
      </c>
      <c r="K1242">
        <v>0</v>
      </c>
      <c r="L1242" t="s">
        <v>42</v>
      </c>
    </row>
    <row r="1243" spans="1:12" x14ac:dyDescent="0.25">
      <c r="A1243" t="s">
        <v>47</v>
      </c>
      <c r="B1243">
        <v>30295.5</v>
      </c>
      <c r="C1243">
        <v>28115.8</v>
      </c>
      <c r="D1243">
        <v>28099.4</v>
      </c>
      <c r="E1243">
        <v>28084.799999999999</v>
      </c>
      <c r="F1243">
        <v>916.05499999999995</v>
      </c>
      <c r="G1243">
        <v>2277.35</v>
      </c>
      <c r="H1243">
        <v>759.50699999999995</v>
      </c>
      <c r="I1243">
        <v>1.10528E-2</v>
      </c>
      <c r="J1243">
        <v>0.98101899999999997</v>
      </c>
      <c r="K1243">
        <v>0</v>
      </c>
      <c r="L1243" t="s">
        <v>42</v>
      </c>
    </row>
    <row r="1244" spans="1:12" x14ac:dyDescent="0.25">
      <c r="A1244" t="s">
        <v>47</v>
      </c>
      <c r="B1244">
        <v>30405.200000000001</v>
      </c>
      <c r="C1244">
        <v>28229.4</v>
      </c>
      <c r="D1244">
        <v>28212.7</v>
      </c>
      <c r="E1244">
        <v>28198.1</v>
      </c>
      <c r="F1244">
        <v>920.30700000000002</v>
      </c>
      <c r="G1244">
        <v>2291.86</v>
      </c>
      <c r="H1244">
        <v>761.71</v>
      </c>
      <c r="I1244">
        <v>1.1229100000000001E-2</v>
      </c>
      <c r="J1244">
        <v>0.98100399999999999</v>
      </c>
      <c r="K1244">
        <v>0</v>
      </c>
      <c r="L1244" t="s">
        <v>42</v>
      </c>
    </row>
    <row r="1245" spans="1:12" x14ac:dyDescent="0.25">
      <c r="A1245" t="s">
        <v>47</v>
      </c>
      <c r="B1245">
        <v>30263.200000000001</v>
      </c>
      <c r="C1245">
        <v>28089.200000000001</v>
      </c>
      <c r="D1245">
        <v>28071.200000000001</v>
      </c>
      <c r="E1245">
        <v>28056.5</v>
      </c>
      <c r="F1245">
        <v>927.05600000000004</v>
      </c>
      <c r="G1245">
        <v>2297.04</v>
      </c>
      <c r="H1245">
        <v>760.66300000000001</v>
      </c>
      <c r="I1245">
        <v>1.21455E-2</v>
      </c>
      <c r="J1245">
        <v>0.98101700000000003</v>
      </c>
      <c r="K1245">
        <v>0</v>
      </c>
      <c r="L1245" t="s">
        <v>42</v>
      </c>
    </row>
    <row r="1246" spans="1:12" x14ac:dyDescent="0.25">
      <c r="A1246" t="s">
        <v>47</v>
      </c>
      <c r="B1246">
        <v>30405.8</v>
      </c>
      <c r="C1246">
        <v>28242.1</v>
      </c>
      <c r="D1246">
        <v>28225.7</v>
      </c>
      <c r="E1246">
        <v>28211.3</v>
      </c>
      <c r="F1246">
        <v>922.21400000000006</v>
      </c>
      <c r="G1246">
        <v>2298.5300000000002</v>
      </c>
      <c r="H1246">
        <v>762.04499999999996</v>
      </c>
      <c r="I1246">
        <v>1.1545100000000001E-2</v>
      </c>
      <c r="J1246">
        <v>0.98101899999999997</v>
      </c>
      <c r="K1246">
        <v>0</v>
      </c>
      <c r="L1246" t="s">
        <v>42</v>
      </c>
    </row>
    <row r="1247" spans="1:12" x14ac:dyDescent="0.25">
      <c r="A1247" t="s">
        <v>47</v>
      </c>
      <c r="B1247">
        <v>30418</v>
      </c>
      <c r="C1247">
        <v>28243.3</v>
      </c>
      <c r="D1247">
        <v>28227</v>
      </c>
      <c r="E1247">
        <v>28212.400000000001</v>
      </c>
      <c r="F1247">
        <v>913.21900000000005</v>
      </c>
      <c r="G1247">
        <v>2322.0100000000002</v>
      </c>
      <c r="H1247">
        <v>758.43600000000004</v>
      </c>
      <c r="I1247">
        <v>1.08577E-2</v>
      </c>
      <c r="J1247">
        <v>0.98101899999999997</v>
      </c>
      <c r="K1247">
        <v>0</v>
      </c>
      <c r="L1247" t="s">
        <v>42</v>
      </c>
    </row>
    <row r="1248" spans="1:12" x14ac:dyDescent="0.25">
      <c r="A1248" t="s">
        <v>47</v>
      </c>
      <c r="B1248">
        <v>30358.6</v>
      </c>
      <c r="C1248">
        <v>28179.200000000001</v>
      </c>
      <c r="D1248">
        <v>28161.7</v>
      </c>
      <c r="E1248">
        <v>28146.9</v>
      </c>
      <c r="F1248">
        <v>928.04100000000005</v>
      </c>
      <c r="G1248">
        <v>2309.9699999999998</v>
      </c>
      <c r="H1248">
        <v>759.11699999999996</v>
      </c>
      <c r="I1248">
        <v>2.3014300000000001E-2</v>
      </c>
      <c r="J1248">
        <v>0.98101899999999997</v>
      </c>
      <c r="K1248">
        <v>0</v>
      </c>
      <c r="L1248" t="s">
        <v>42</v>
      </c>
    </row>
    <row r="1249" spans="1:12" x14ac:dyDescent="0.25">
      <c r="A1249" t="s">
        <v>47</v>
      </c>
      <c r="B1249">
        <v>30353.5</v>
      </c>
      <c r="C1249">
        <v>28176.799999999999</v>
      </c>
      <c r="D1249">
        <v>28160.1</v>
      </c>
      <c r="E1249">
        <v>28145.3</v>
      </c>
      <c r="F1249">
        <v>920.90200000000004</v>
      </c>
      <c r="G1249">
        <v>2282.3000000000002</v>
      </c>
      <c r="H1249">
        <v>757.70899999999995</v>
      </c>
      <c r="I1249">
        <v>1.6902899999999998E-2</v>
      </c>
      <c r="J1249">
        <v>0.981012</v>
      </c>
      <c r="K1249">
        <v>0</v>
      </c>
      <c r="L1249" t="s">
        <v>42</v>
      </c>
    </row>
    <row r="1250" spans="1:12" x14ac:dyDescent="0.25">
      <c r="A1250" t="s">
        <v>47</v>
      </c>
      <c r="B1250">
        <v>30339.4</v>
      </c>
      <c r="C1250">
        <v>28166.9</v>
      </c>
      <c r="D1250">
        <v>28150.5</v>
      </c>
      <c r="E1250">
        <v>28136.3</v>
      </c>
      <c r="F1250">
        <v>914.37400000000002</v>
      </c>
      <c r="G1250">
        <v>2297.6799999999998</v>
      </c>
      <c r="H1250">
        <v>761.13099999999997</v>
      </c>
      <c r="I1250">
        <v>1.46185E-2</v>
      </c>
      <c r="J1250">
        <v>0.981012</v>
      </c>
      <c r="K1250">
        <v>0</v>
      </c>
      <c r="L1250" t="s">
        <v>42</v>
      </c>
    </row>
    <row r="1251" spans="1:12" x14ac:dyDescent="0.25">
      <c r="A1251" t="s">
        <v>47</v>
      </c>
      <c r="B1251">
        <v>30331.3</v>
      </c>
      <c r="C1251">
        <v>28161</v>
      </c>
      <c r="D1251">
        <v>28144.5</v>
      </c>
      <c r="E1251">
        <v>28130.1</v>
      </c>
      <c r="F1251">
        <v>912.87699999999995</v>
      </c>
      <c r="G1251">
        <v>2306.89</v>
      </c>
      <c r="H1251">
        <v>757.98599999999999</v>
      </c>
      <c r="I1251">
        <v>1.1274299999999999E-2</v>
      </c>
      <c r="J1251">
        <v>0.98099400000000003</v>
      </c>
      <c r="K1251">
        <v>0</v>
      </c>
      <c r="L1251" t="s">
        <v>42</v>
      </c>
    </row>
    <row r="1252" spans="1:12" x14ac:dyDescent="0.25">
      <c r="A1252" t="s">
        <v>47</v>
      </c>
      <c r="B1252">
        <v>30378</v>
      </c>
      <c r="C1252">
        <v>28204.400000000001</v>
      </c>
      <c r="D1252">
        <v>28187.9</v>
      </c>
      <c r="E1252">
        <v>28173.200000000001</v>
      </c>
      <c r="F1252">
        <v>918.827</v>
      </c>
      <c r="G1252">
        <v>2286.0500000000002</v>
      </c>
      <c r="H1252">
        <v>757.98099999999999</v>
      </c>
      <c r="I1252">
        <v>1.44846E-2</v>
      </c>
      <c r="J1252">
        <v>0.98101899999999997</v>
      </c>
      <c r="K1252">
        <v>0</v>
      </c>
      <c r="L1252" t="s">
        <v>42</v>
      </c>
    </row>
    <row r="1253" spans="1:12" x14ac:dyDescent="0.25">
      <c r="A1253" t="s">
        <v>47</v>
      </c>
      <c r="B1253">
        <v>30363.5</v>
      </c>
      <c r="C1253">
        <v>28193.7</v>
      </c>
      <c r="D1253">
        <v>28177.3</v>
      </c>
      <c r="E1253">
        <v>28162.6</v>
      </c>
      <c r="F1253">
        <v>913.94799999999998</v>
      </c>
      <c r="G1253">
        <v>2323.8200000000002</v>
      </c>
      <c r="H1253">
        <v>760.39400000000001</v>
      </c>
      <c r="I1253">
        <v>2.4170400000000002E-2</v>
      </c>
      <c r="J1253">
        <v>0.98101799999999995</v>
      </c>
      <c r="K1253">
        <v>0</v>
      </c>
      <c r="L1253" t="s">
        <v>42</v>
      </c>
    </row>
    <row r="1254" spans="1:12" x14ac:dyDescent="0.25">
      <c r="A1254" t="s">
        <v>47</v>
      </c>
      <c r="B1254">
        <v>30422.799999999999</v>
      </c>
      <c r="C1254">
        <v>28253.1</v>
      </c>
      <c r="D1254">
        <v>28236.6</v>
      </c>
      <c r="E1254">
        <v>28222.2</v>
      </c>
      <c r="F1254">
        <v>920.73800000000006</v>
      </c>
      <c r="G1254">
        <v>2315.9299999999998</v>
      </c>
      <c r="H1254">
        <v>761.05100000000004</v>
      </c>
      <c r="I1254">
        <v>1.13376E-2</v>
      </c>
      <c r="J1254">
        <v>0.99368100000000004</v>
      </c>
      <c r="K1254">
        <v>0</v>
      </c>
      <c r="L1254" t="s">
        <v>42</v>
      </c>
    </row>
    <row r="1255" spans="1:12" x14ac:dyDescent="0.25">
      <c r="A1255" t="s">
        <v>47</v>
      </c>
      <c r="B1255">
        <v>30473.3</v>
      </c>
      <c r="C1255">
        <v>28300.3</v>
      </c>
      <c r="D1255">
        <v>28283.599999999999</v>
      </c>
      <c r="E1255">
        <v>28269</v>
      </c>
      <c r="F1255">
        <v>924.25800000000004</v>
      </c>
      <c r="G1255">
        <v>2308.62</v>
      </c>
      <c r="H1255">
        <v>761.25300000000004</v>
      </c>
      <c r="I1255">
        <v>1.1403699999999999E-2</v>
      </c>
      <c r="J1255">
        <v>0.98095200000000005</v>
      </c>
      <c r="K1255">
        <v>0</v>
      </c>
      <c r="L1255" t="s">
        <v>42</v>
      </c>
    </row>
    <row r="1256" spans="1:12" x14ac:dyDescent="0.25">
      <c r="A1256" t="s">
        <v>47</v>
      </c>
      <c r="B1256">
        <v>30419.4</v>
      </c>
      <c r="C1256">
        <v>28249.8</v>
      </c>
      <c r="D1256">
        <v>28233.4</v>
      </c>
      <c r="E1256">
        <v>28218.9</v>
      </c>
      <c r="F1256">
        <v>912.38</v>
      </c>
      <c r="G1256">
        <v>2327.75</v>
      </c>
      <c r="H1256">
        <v>758.90700000000004</v>
      </c>
      <c r="I1256">
        <v>1.2207300000000001E-2</v>
      </c>
      <c r="J1256">
        <v>0.98101799999999995</v>
      </c>
      <c r="K1256">
        <v>0</v>
      </c>
      <c r="L1256" t="s">
        <v>42</v>
      </c>
    </row>
    <row r="1257" spans="1:12" x14ac:dyDescent="0.25">
      <c r="A1257" t="s">
        <v>47</v>
      </c>
      <c r="B1257">
        <v>30419.5</v>
      </c>
      <c r="C1257">
        <v>28251.5</v>
      </c>
      <c r="D1257">
        <v>28235.200000000001</v>
      </c>
      <c r="E1257">
        <v>28221</v>
      </c>
      <c r="F1257">
        <v>915.22500000000002</v>
      </c>
      <c r="G1257">
        <v>2328.06</v>
      </c>
      <c r="H1257">
        <v>757.47500000000002</v>
      </c>
      <c r="I1257">
        <v>1.3579600000000001E-2</v>
      </c>
      <c r="J1257">
        <v>0.981012</v>
      </c>
      <c r="K1257">
        <v>0</v>
      </c>
      <c r="L1257" t="s">
        <v>42</v>
      </c>
    </row>
    <row r="1258" spans="1:12" x14ac:dyDescent="0.25">
      <c r="A1258" t="s">
        <v>47</v>
      </c>
      <c r="B1258">
        <v>30509.8</v>
      </c>
      <c r="C1258">
        <v>28347.200000000001</v>
      </c>
      <c r="D1258">
        <v>28331.1</v>
      </c>
      <c r="E1258">
        <v>28316.5</v>
      </c>
      <c r="F1258">
        <v>919.54</v>
      </c>
      <c r="G1258">
        <v>2327.65</v>
      </c>
      <c r="H1258">
        <v>758.93100000000004</v>
      </c>
      <c r="I1258">
        <v>1.08588E-2</v>
      </c>
      <c r="J1258">
        <v>0.99391700000000005</v>
      </c>
      <c r="K1258">
        <v>0</v>
      </c>
      <c r="L1258" t="s">
        <v>42</v>
      </c>
    </row>
    <row r="1259" spans="1:12" x14ac:dyDescent="0.25">
      <c r="A1259" t="s">
        <v>47</v>
      </c>
      <c r="B1259">
        <v>30381.1</v>
      </c>
      <c r="C1259">
        <v>28210.1</v>
      </c>
      <c r="D1259">
        <v>28193.599999999999</v>
      </c>
      <c r="E1259">
        <v>28179</v>
      </c>
      <c r="F1259">
        <v>918.20100000000002</v>
      </c>
      <c r="G1259">
        <v>2320.59</v>
      </c>
      <c r="H1259">
        <v>758.79100000000005</v>
      </c>
      <c r="I1259">
        <v>1.09535E-2</v>
      </c>
      <c r="J1259">
        <v>0.98101899999999997</v>
      </c>
      <c r="K1259">
        <v>0</v>
      </c>
      <c r="L1259" t="s">
        <v>42</v>
      </c>
    </row>
    <row r="1260" spans="1:12" x14ac:dyDescent="0.25">
      <c r="A1260" t="s">
        <v>47</v>
      </c>
      <c r="B1260">
        <v>30382.400000000001</v>
      </c>
      <c r="C1260">
        <v>28210.400000000001</v>
      </c>
      <c r="D1260">
        <v>28194.1</v>
      </c>
      <c r="E1260">
        <v>28179.599999999999</v>
      </c>
      <c r="F1260">
        <v>916.00900000000001</v>
      </c>
      <c r="G1260">
        <v>2338.7399999999998</v>
      </c>
      <c r="H1260">
        <v>759.99300000000005</v>
      </c>
      <c r="I1260">
        <v>1.08571E-2</v>
      </c>
      <c r="J1260">
        <v>0.99502100000000004</v>
      </c>
      <c r="K1260">
        <v>0</v>
      </c>
      <c r="L1260" t="s">
        <v>42</v>
      </c>
    </row>
    <row r="1261" spans="1:12" x14ac:dyDescent="0.25">
      <c r="A1261" t="s">
        <v>47</v>
      </c>
      <c r="B1261">
        <v>30478.1</v>
      </c>
      <c r="C1261">
        <v>28304.6</v>
      </c>
      <c r="D1261">
        <v>28288</v>
      </c>
      <c r="E1261">
        <v>28273.1</v>
      </c>
      <c r="F1261">
        <v>921.255</v>
      </c>
      <c r="G1261">
        <v>2301.65</v>
      </c>
      <c r="H1261">
        <v>759.529</v>
      </c>
      <c r="I1261">
        <v>1.1549E-2</v>
      </c>
      <c r="J1261">
        <v>0.98101899999999997</v>
      </c>
      <c r="K1261">
        <v>0</v>
      </c>
      <c r="L1261" t="s">
        <v>42</v>
      </c>
    </row>
    <row r="1262" spans="1:12" x14ac:dyDescent="0.25">
      <c r="A1262" t="s">
        <v>47</v>
      </c>
      <c r="B1262">
        <v>30358.9</v>
      </c>
      <c r="C1262">
        <v>28193.4</v>
      </c>
      <c r="D1262">
        <v>28176.9</v>
      </c>
      <c r="E1262">
        <v>28162.5</v>
      </c>
      <c r="F1262">
        <v>917.97400000000005</v>
      </c>
      <c r="G1262">
        <v>2300.08</v>
      </c>
      <c r="H1262">
        <v>760.99</v>
      </c>
      <c r="I1262">
        <v>2.1903100000000002E-2</v>
      </c>
      <c r="J1262">
        <v>0.98101400000000005</v>
      </c>
      <c r="K1262">
        <v>0</v>
      </c>
      <c r="L1262" t="s">
        <v>42</v>
      </c>
    </row>
    <row r="1263" spans="1:12" x14ac:dyDescent="0.25">
      <c r="A1263" t="s">
        <v>47</v>
      </c>
      <c r="B1263">
        <v>30389.9</v>
      </c>
      <c r="C1263">
        <v>28212.6</v>
      </c>
      <c r="D1263">
        <v>28195.9</v>
      </c>
      <c r="E1263">
        <v>28181.4</v>
      </c>
      <c r="F1263">
        <v>915.755</v>
      </c>
      <c r="G1263">
        <v>2307.4499999999998</v>
      </c>
      <c r="H1263">
        <v>759.94200000000001</v>
      </c>
      <c r="I1263">
        <v>2.1654900000000001E-2</v>
      </c>
      <c r="J1263">
        <v>0.98093200000000003</v>
      </c>
      <c r="K1263">
        <v>0</v>
      </c>
      <c r="L1263" t="s">
        <v>42</v>
      </c>
    </row>
    <row r="1264" spans="1:12" x14ac:dyDescent="0.25">
      <c r="A1264" t="s">
        <v>47</v>
      </c>
      <c r="B1264">
        <v>30378.9</v>
      </c>
      <c r="C1264">
        <v>28208</v>
      </c>
      <c r="D1264">
        <v>28191.3</v>
      </c>
      <c r="E1264">
        <v>28176.799999999999</v>
      </c>
      <c r="F1264">
        <v>925.23</v>
      </c>
      <c r="G1264">
        <v>2311.1799999999998</v>
      </c>
      <c r="H1264">
        <v>763.04499999999996</v>
      </c>
      <c r="I1264">
        <v>2.9039499999999999E-2</v>
      </c>
      <c r="J1264">
        <v>0.98622299999999996</v>
      </c>
      <c r="K1264">
        <v>0</v>
      </c>
      <c r="L1264" t="s">
        <v>42</v>
      </c>
    </row>
    <row r="1265" spans="1:12" x14ac:dyDescent="0.25">
      <c r="A1265" t="s">
        <v>47</v>
      </c>
      <c r="B1265">
        <v>30349.4</v>
      </c>
      <c r="C1265">
        <v>28178.1</v>
      </c>
      <c r="D1265">
        <v>28161.7</v>
      </c>
      <c r="E1265">
        <v>28147.4</v>
      </c>
      <c r="F1265">
        <v>919.29200000000003</v>
      </c>
      <c r="G1265">
        <v>2335.96</v>
      </c>
      <c r="H1265">
        <v>761.07500000000005</v>
      </c>
      <c r="I1265">
        <v>1.0916500000000001E-2</v>
      </c>
      <c r="J1265">
        <v>0.98101099999999997</v>
      </c>
      <c r="K1265">
        <v>0</v>
      </c>
      <c r="L1265" t="s">
        <v>42</v>
      </c>
    </row>
    <row r="1266" spans="1:12" x14ac:dyDescent="0.25">
      <c r="A1266" t="s">
        <v>47</v>
      </c>
      <c r="B1266">
        <v>30415</v>
      </c>
      <c r="C1266">
        <v>28237.200000000001</v>
      </c>
      <c r="D1266">
        <v>28220.5</v>
      </c>
      <c r="E1266">
        <v>28206.3</v>
      </c>
      <c r="F1266">
        <v>912.43600000000004</v>
      </c>
      <c r="G1266">
        <v>2301.14</v>
      </c>
      <c r="H1266">
        <v>757.49599999999998</v>
      </c>
      <c r="I1266">
        <v>1.08597E-2</v>
      </c>
      <c r="J1266">
        <v>0.98101899999999997</v>
      </c>
      <c r="K1266">
        <v>0</v>
      </c>
      <c r="L1266" t="s">
        <v>42</v>
      </c>
    </row>
    <row r="1267" spans="1:12" x14ac:dyDescent="0.25">
      <c r="A1267" t="s">
        <v>47</v>
      </c>
      <c r="B1267">
        <v>30345.4</v>
      </c>
      <c r="C1267">
        <v>28189.200000000001</v>
      </c>
      <c r="D1267">
        <v>28172.7</v>
      </c>
      <c r="E1267">
        <v>28158.400000000001</v>
      </c>
      <c r="F1267">
        <v>916.74</v>
      </c>
      <c r="G1267">
        <v>2302.02</v>
      </c>
      <c r="H1267">
        <v>759.30200000000002</v>
      </c>
      <c r="I1267">
        <v>1.0955899999999999E-2</v>
      </c>
      <c r="J1267">
        <v>0.98100900000000002</v>
      </c>
      <c r="K1267">
        <v>0</v>
      </c>
      <c r="L1267" t="s">
        <v>42</v>
      </c>
    </row>
    <row r="1268" spans="1:12" x14ac:dyDescent="0.25">
      <c r="A1268" t="s">
        <v>47</v>
      </c>
      <c r="B1268">
        <v>30389.200000000001</v>
      </c>
      <c r="C1268">
        <v>28211.200000000001</v>
      </c>
      <c r="D1268">
        <v>28194.2</v>
      </c>
      <c r="E1268">
        <v>28179.7</v>
      </c>
      <c r="F1268">
        <v>928.05799999999999</v>
      </c>
      <c r="G1268">
        <v>2281.6799999999998</v>
      </c>
      <c r="H1268">
        <v>759.02700000000004</v>
      </c>
      <c r="I1268">
        <v>1.6423799999999999E-2</v>
      </c>
      <c r="J1268">
        <v>0.98911700000000002</v>
      </c>
      <c r="K1268">
        <v>0</v>
      </c>
      <c r="L1268" t="s">
        <v>42</v>
      </c>
    </row>
    <row r="1269" spans="1:12" x14ac:dyDescent="0.25">
      <c r="A1269" t="s">
        <v>47</v>
      </c>
      <c r="B1269">
        <v>30348.6</v>
      </c>
      <c r="C1269">
        <v>28180.400000000001</v>
      </c>
      <c r="D1269">
        <v>28163.8</v>
      </c>
      <c r="E1269">
        <v>28149.3</v>
      </c>
      <c r="F1269">
        <v>913.28800000000001</v>
      </c>
      <c r="G1269">
        <v>2327.9899999999998</v>
      </c>
      <c r="H1269">
        <v>758.68600000000004</v>
      </c>
      <c r="I1269">
        <v>1.1269400000000001E-2</v>
      </c>
      <c r="J1269">
        <v>0.99409800000000004</v>
      </c>
      <c r="K1269">
        <v>0</v>
      </c>
      <c r="L1269" t="s">
        <v>42</v>
      </c>
    </row>
    <row r="1270" spans="1:12" x14ac:dyDescent="0.25">
      <c r="A1270" t="s">
        <v>47</v>
      </c>
      <c r="B1270">
        <v>30348.5</v>
      </c>
      <c r="C1270">
        <v>28185.9</v>
      </c>
      <c r="D1270">
        <v>28169.4</v>
      </c>
      <c r="E1270">
        <v>28155</v>
      </c>
      <c r="F1270">
        <v>918.524</v>
      </c>
      <c r="G1270">
        <v>2315.7800000000002</v>
      </c>
      <c r="H1270">
        <v>759.298</v>
      </c>
      <c r="I1270">
        <v>1.0899000000000001E-2</v>
      </c>
      <c r="J1270">
        <v>0.98099099999999995</v>
      </c>
      <c r="K1270">
        <v>0</v>
      </c>
      <c r="L1270" t="s">
        <v>42</v>
      </c>
    </row>
    <row r="1271" spans="1:12" x14ac:dyDescent="0.25">
      <c r="A1271" t="s">
        <v>47</v>
      </c>
      <c r="B1271">
        <v>30351.9</v>
      </c>
      <c r="C1271">
        <v>28177.1</v>
      </c>
      <c r="D1271">
        <v>28160.5</v>
      </c>
      <c r="E1271">
        <v>28145.8</v>
      </c>
      <c r="F1271">
        <v>922.54100000000005</v>
      </c>
      <c r="G1271">
        <v>2288.7800000000002</v>
      </c>
      <c r="H1271">
        <v>761.09400000000005</v>
      </c>
      <c r="I1271">
        <v>1.1245099999999999E-2</v>
      </c>
      <c r="J1271">
        <v>0.98084000000000005</v>
      </c>
      <c r="K1271">
        <v>0</v>
      </c>
      <c r="L1271" t="s">
        <v>42</v>
      </c>
    </row>
    <row r="1272" spans="1:12" x14ac:dyDescent="0.25">
      <c r="A1272" t="s">
        <v>47</v>
      </c>
      <c r="B1272">
        <v>30342.6</v>
      </c>
      <c r="C1272">
        <v>28164</v>
      </c>
      <c r="D1272">
        <v>28147.4</v>
      </c>
      <c r="E1272">
        <v>28132.9</v>
      </c>
      <c r="F1272">
        <v>926.03200000000004</v>
      </c>
      <c r="G1272">
        <v>2289.6</v>
      </c>
      <c r="H1272">
        <v>758.24099999999999</v>
      </c>
      <c r="I1272">
        <v>1.08904E-2</v>
      </c>
      <c r="J1272">
        <v>0.99509099999999995</v>
      </c>
      <c r="K1272">
        <v>0</v>
      </c>
      <c r="L1272" t="s">
        <v>42</v>
      </c>
    </row>
    <row r="1273" spans="1:12" x14ac:dyDescent="0.25">
      <c r="A1273" t="s">
        <v>47</v>
      </c>
      <c r="B1273">
        <v>30350.9</v>
      </c>
      <c r="C1273">
        <v>28172.799999999999</v>
      </c>
      <c r="D1273">
        <v>28155.599999999999</v>
      </c>
      <c r="E1273">
        <v>28140.799999999999</v>
      </c>
      <c r="F1273">
        <v>915.16800000000001</v>
      </c>
      <c r="G1273">
        <v>2283.91</v>
      </c>
      <c r="H1273">
        <v>758.87300000000005</v>
      </c>
      <c r="I1273">
        <v>1.1513799999999999E-2</v>
      </c>
      <c r="J1273">
        <v>0.98101400000000005</v>
      </c>
      <c r="K1273">
        <v>0</v>
      </c>
      <c r="L1273" t="s">
        <v>42</v>
      </c>
    </row>
    <row r="1274" spans="1:12" x14ac:dyDescent="0.25">
      <c r="A1274" t="s">
        <v>47</v>
      </c>
      <c r="B1274">
        <v>30302.799999999999</v>
      </c>
      <c r="C1274">
        <v>28128.3</v>
      </c>
      <c r="D1274">
        <v>28111.9</v>
      </c>
      <c r="E1274">
        <v>28097.4</v>
      </c>
      <c r="F1274">
        <v>926.06100000000004</v>
      </c>
      <c r="G1274">
        <v>2337.83</v>
      </c>
      <c r="H1274">
        <v>761.03099999999995</v>
      </c>
      <c r="I1274">
        <v>1.47572E-2</v>
      </c>
      <c r="J1274">
        <v>0.99425600000000003</v>
      </c>
      <c r="K1274">
        <v>0</v>
      </c>
      <c r="L1274" t="s">
        <v>42</v>
      </c>
    </row>
    <row r="1275" spans="1:12" x14ac:dyDescent="0.25">
      <c r="A1275" t="s">
        <v>47</v>
      </c>
      <c r="B1275">
        <v>30439.4</v>
      </c>
      <c r="C1275">
        <v>28262.3</v>
      </c>
      <c r="D1275">
        <v>28245.8</v>
      </c>
      <c r="E1275">
        <v>28231.599999999999</v>
      </c>
      <c r="F1275">
        <v>916.32799999999997</v>
      </c>
      <c r="G1275">
        <v>2310.23</v>
      </c>
      <c r="H1275">
        <v>756.87199999999996</v>
      </c>
      <c r="I1275">
        <v>1.8097800000000001E-2</v>
      </c>
      <c r="J1275">
        <v>0.98093799999999998</v>
      </c>
      <c r="K1275">
        <v>0</v>
      </c>
      <c r="L1275" t="s">
        <v>42</v>
      </c>
    </row>
    <row r="1276" spans="1:12" x14ac:dyDescent="0.25">
      <c r="A1276" t="s">
        <v>47</v>
      </c>
      <c r="B1276">
        <v>30329.8</v>
      </c>
      <c r="C1276">
        <v>28149.4</v>
      </c>
      <c r="D1276">
        <v>28132.6</v>
      </c>
      <c r="E1276">
        <v>28117.9</v>
      </c>
      <c r="F1276">
        <v>916.73099999999999</v>
      </c>
      <c r="G1276">
        <v>2317.7600000000002</v>
      </c>
      <c r="H1276">
        <v>761.66399999999999</v>
      </c>
      <c r="I1276">
        <v>1.9404000000000001E-2</v>
      </c>
      <c r="J1276">
        <v>0.98100600000000004</v>
      </c>
      <c r="K1276">
        <v>0</v>
      </c>
      <c r="L1276" t="s">
        <v>42</v>
      </c>
    </row>
    <row r="1277" spans="1:12" x14ac:dyDescent="0.25">
      <c r="A1277" t="s">
        <v>47</v>
      </c>
      <c r="B1277">
        <v>30380.9</v>
      </c>
      <c r="C1277">
        <v>28212.400000000001</v>
      </c>
      <c r="D1277">
        <v>28196</v>
      </c>
      <c r="E1277">
        <v>28181.5</v>
      </c>
      <c r="F1277">
        <v>912.178</v>
      </c>
      <c r="G1277">
        <v>2308.39</v>
      </c>
      <c r="H1277">
        <v>757.57600000000002</v>
      </c>
      <c r="I1277">
        <v>1.27171E-2</v>
      </c>
      <c r="J1277">
        <v>0.99225600000000003</v>
      </c>
      <c r="K1277">
        <v>0</v>
      </c>
      <c r="L1277" t="s">
        <v>42</v>
      </c>
    </row>
    <row r="1278" spans="1:12" x14ac:dyDescent="0.25">
      <c r="A1278" t="s">
        <v>47</v>
      </c>
      <c r="B1278">
        <v>30416.2</v>
      </c>
      <c r="C1278">
        <v>28233</v>
      </c>
      <c r="D1278">
        <v>28215.3</v>
      </c>
      <c r="E1278">
        <v>28200.7</v>
      </c>
      <c r="F1278">
        <v>924.69299999999998</v>
      </c>
      <c r="G1278">
        <v>2289.23</v>
      </c>
      <c r="H1278">
        <v>758.029</v>
      </c>
      <c r="I1278">
        <v>1.8140300000000002E-2</v>
      </c>
      <c r="J1278">
        <v>0.98097199999999996</v>
      </c>
      <c r="K1278">
        <v>0</v>
      </c>
      <c r="L1278" t="s">
        <v>42</v>
      </c>
    </row>
    <row r="1279" spans="1:12" x14ac:dyDescent="0.25">
      <c r="A1279" t="s">
        <v>47</v>
      </c>
      <c r="B1279">
        <v>30275.3</v>
      </c>
      <c r="C1279">
        <v>28098.1</v>
      </c>
      <c r="D1279">
        <v>28081.5</v>
      </c>
      <c r="E1279">
        <v>28067.1</v>
      </c>
      <c r="F1279">
        <v>921.55100000000004</v>
      </c>
      <c r="G1279">
        <v>2293.4499999999998</v>
      </c>
      <c r="H1279">
        <v>759.03399999999999</v>
      </c>
      <c r="I1279">
        <v>1.5044699999999999E-2</v>
      </c>
      <c r="J1279">
        <v>0.99182800000000004</v>
      </c>
      <c r="K1279">
        <v>0</v>
      </c>
      <c r="L1279" t="s">
        <v>42</v>
      </c>
    </row>
    <row r="1280" spans="1:12" x14ac:dyDescent="0.25">
      <c r="A1280" t="s">
        <v>47</v>
      </c>
      <c r="B1280">
        <v>30403.8</v>
      </c>
      <c r="C1280">
        <v>28227</v>
      </c>
      <c r="D1280">
        <v>28210.5</v>
      </c>
      <c r="E1280">
        <v>28196.3</v>
      </c>
      <c r="F1280">
        <v>915.84500000000003</v>
      </c>
      <c r="G1280">
        <v>2318.31</v>
      </c>
      <c r="H1280">
        <v>761.59699999999998</v>
      </c>
      <c r="I1280">
        <v>1.1325200000000001E-2</v>
      </c>
      <c r="J1280">
        <v>0.98101899999999997</v>
      </c>
      <c r="K1280">
        <v>0</v>
      </c>
      <c r="L1280" t="s">
        <v>42</v>
      </c>
    </row>
    <row r="1281" spans="1:25" x14ac:dyDescent="0.25">
      <c r="A1281" t="s">
        <v>47</v>
      </c>
      <c r="B1281">
        <v>30414.7</v>
      </c>
      <c r="C1281">
        <v>28239.8</v>
      </c>
      <c r="D1281">
        <v>28223</v>
      </c>
      <c r="E1281">
        <v>28208.5</v>
      </c>
      <c r="F1281">
        <v>923.20600000000002</v>
      </c>
      <c r="G1281">
        <v>2288.31</v>
      </c>
      <c r="H1281">
        <v>762.69600000000003</v>
      </c>
      <c r="I1281">
        <v>1.0926099999999999E-2</v>
      </c>
      <c r="J1281">
        <v>0.98090200000000005</v>
      </c>
      <c r="K1281">
        <v>0</v>
      </c>
      <c r="L1281" t="s">
        <v>42</v>
      </c>
    </row>
    <row r="1282" spans="1:25" x14ac:dyDescent="0.25">
      <c r="A1282" t="s">
        <v>47</v>
      </c>
      <c r="B1282">
        <v>30380.2</v>
      </c>
      <c r="C1282">
        <v>28215.200000000001</v>
      </c>
      <c r="D1282">
        <v>28198.799999999999</v>
      </c>
      <c r="E1282">
        <v>28184.3</v>
      </c>
      <c r="F1282">
        <v>922.79100000000005</v>
      </c>
      <c r="G1282">
        <v>2287.5</v>
      </c>
      <c r="H1282">
        <v>758.08699999999999</v>
      </c>
      <c r="I1282">
        <v>1.09242E-2</v>
      </c>
      <c r="J1282">
        <v>0.98098200000000002</v>
      </c>
      <c r="K1282">
        <v>0</v>
      </c>
      <c r="L1282" t="s">
        <v>42</v>
      </c>
    </row>
    <row r="1283" spans="1:25" x14ac:dyDescent="0.25">
      <c r="A1283" t="s">
        <v>47</v>
      </c>
      <c r="B1283">
        <v>30288.400000000001</v>
      </c>
      <c r="C1283">
        <v>28117.9</v>
      </c>
      <c r="D1283">
        <v>28101.599999999999</v>
      </c>
      <c r="E1283">
        <v>28086.9</v>
      </c>
      <c r="F1283">
        <v>912.98500000000001</v>
      </c>
      <c r="G1283">
        <v>2302.86</v>
      </c>
      <c r="H1283">
        <v>759.37599999999998</v>
      </c>
      <c r="I1283">
        <v>1.12347E-2</v>
      </c>
      <c r="J1283">
        <v>0.98101400000000005</v>
      </c>
      <c r="K1283">
        <v>0</v>
      </c>
      <c r="L1283" t="s">
        <v>42</v>
      </c>
    </row>
    <row r="1284" spans="1:25" x14ac:dyDescent="0.25">
      <c r="A1284" t="s">
        <v>47</v>
      </c>
      <c r="B1284">
        <v>30354.9</v>
      </c>
      <c r="C1284">
        <v>28180.6</v>
      </c>
      <c r="D1284">
        <v>28163.7</v>
      </c>
      <c r="E1284">
        <v>28149.200000000001</v>
      </c>
      <c r="F1284">
        <v>931.81600000000003</v>
      </c>
      <c r="G1284">
        <v>2314.2199999999998</v>
      </c>
      <c r="H1284">
        <v>761.83799999999997</v>
      </c>
      <c r="I1284">
        <v>1.15152E-2</v>
      </c>
      <c r="J1284">
        <v>0.981016</v>
      </c>
      <c r="K1284">
        <v>0</v>
      </c>
      <c r="L1284" t="s">
        <v>42</v>
      </c>
    </row>
    <row r="1285" spans="1:25" x14ac:dyDescent="0.25">
      <c r="A1285" t="s">
        <v>47</v>
      </c>
      <c r="B1285">
        <v>30348.9</v>
      </c>
      <c r="C1285">
        <v>28171.3</v>
      </c>
      <c r="D1285">
        <v>28154.9</v>
      </c>
      <c r="E1285">
        <v>28140.2</v>
      </c>
      <c r="F1285">
        <v>925.678</v>
      </c>
      <c r="G1285">
        <v>2301.58</v>
      </c>
      <c r="H1285">
        <v>758.69</v>
      </c>
      <c r="I1285">
        <v>1.4970300000000001E-2</v>
      </c>
      <c r="J1285">
        <v>0.98101799999999995</v>
      </c>
      <c r="K1285">
        <v>0</v>
      </c>
      <c r="L1285" t="s">
        <v>42</v>
      </c>
    </row>
    <row r="1286" spans="1:25" x14ac:dyDescent="0.25">
      <c r="A1286" t="s">
        <v>47</v>
      </c>
      <c r="B1286">
        <v>30285.200000000001</v>
      </c>
      <c r="C1286">
        <v>28110.9</v>
      </c>
      <c r="D1286">
        <v>28094.6</v>
      </c>
      <c r="E1286">
        <v>28080.2</v>
      </c>
      <c r="F1286">
        <v>912.55799999999999</v>
      </c>
      <c r="G1286">
        <v>2336.4299999999998</v>
      </c>
      <c r="H1286">
        <v>759.67100000000005</v>
      </c>
      <c r="I1286">
        <v>1.0876E-2</v>
      </c>
      <c r="J1286">
        <v>0.98095900000000003</v>
      </c>
      <c r="K1286">
        <v>0</v>
      </c>
      <c r="L1286" t="s">
        <v>42</v>
      </c>
    </row>
    <row r="1287" spans="1:25" x14ac:dyDescent="0.25">
      <c r="A1287" t="s">
        <v>47</v>
      </c>
      <c r="B1287">
        <v>30412.5</v>
      </c>
      <c r="C1287">
        <v>28244.9</v>
      </c>
      <c r="D1287">
        <v>28228.6</v>
      </c>
      <c r="E1287">
        <v>28214.3</v>
      </c>
      <c r="F1287">
        <v>920.31700000000001</v>
      </c>
      <c r="G1287">
        <v>2323.27</v>
      </c>
      <c r="H1287">
        <v>761.08600000000001</v>
      </c>
      <c r="I1287">
        <v>1.08591E-2</v>
      </c>
      <c r="J1287">
        <v>0.980993</v>
      </c>
      <c r="K1287">
        <v>0</v>
      </c>
      <c r="L1287" t="s">
        <v>42</v>
      </c>
      <c r="R1287" t="s">
        <v>69</v>
      </c>
      <c r="U1287" t="s">
        <v>68</v>
      </c>
      <c r="X1287" t="s">
        <v>66</v>
      </c>
    </row>
    <row r="1288" spans="1:25" x14ac:dyDescent="0.25">
      <c r="A1288" t="s">
        <v>47</v>
      </c>
      <c r="B1288">
        <v>30490.3</v>
      </c>
      <c r="C1288">
        <v>28315.9</v>
      </c>
      <c r="D1288">
        <v>28298.7</v>
      </c>
      <c r="E1288">
        <v>28284.400000000001</v>
      </c>
      <c r="F1288">
        <v>926.55399999999997</v>
      </c>
      <c r="G1288">
        <v>2322.19</v>
      </c>
      <c r="H1288">
        <v>760.19299999999998</v>
      </c>
      <c r="I1288">
        <v>2.6126300000000002E-2</v>
      </c>
      <c r="J1288">
        <v>0.98100799999999999</v>
      </c>
      <c r="K1288">
        <v>0</v>
      </c>
      <c r="L1288" t="s">
        <v>42</v>
      </c>
      <c r="R1288">
        <f>AVERAGE(B1239:B1288)</f>
        <v>30374.119999999992</v>
      </c>
      <c r="S1288">
        <f>AVERAGE(C1239:C1288)</f>
        <v>28201.589999999997</v>
      </c>
      <c r="U1288">
        <f>_xlfn.VAR.P(B1239:B1288)</f>
        <v>2783.0255999999849</v>
      </c>
      <c r="V1288">
        <f>_xlfn.VAR.P(C1239:C1288)</f>
        <v>2886.6696999999963</v>
      </c>
      <c r="X1288">
        <f>1.96*SQRT(U1288)/50</f>
        <v>2.0679720641207844</v>
      </c>
      <c r="Y1288">
        <f>1.96*SQRT(V1288)/50</f>
        <v>2.1061272819580479</v>
      </c>
    </row>
    <row r="1289" spans="1:25" x14ac:dyDescent="0.25">
      <c r="A1289" t="s">
        <v>48</v>
      </c>
      <c r="B1289">
        <v>1518724.0247140001</v>
      </c>
      <c r="C1289" t="s">
        <v>36</v>
      </c>
    </row>
    <row r="1290" spans="1:25" x14ac:dyDescent="0.25">
      <c r="A1290" t="s">
        <v>49</v>
      </c>
      <c r="B1290">
        <v>26473.9</v>
      </c>
      <c r="C1290">
        <v>26473</v>
      </c>
      <c r="D1290">
        <v>26457.5</v>
      </c>
      <c r="E1290">
        <v>26443</v>
      </c>
      <c r="F1290">
        <v>915.63599999999997</v>
      </c>
      <c r="G1290">
        <v>0</v>
      </c>
      <c r="H1290">
        <v>754.08199999999999</v>
      </c>
      <c r="I1290">
        <v>1.66321E-2</v>
      </c>
      <c r="J1290">
        <v>0.98101499999999997</v>
      </c>
      <c r="K1290">
        <v>0</v>
      </c>
      <c r="L1290" t="s">
        <v>42</v>
      </c>
    </row>
    <row r="1291" spans="1:25" x14ac:dyDescent="0.25">
      <c r="A1291" t="s">
        <v>49</v>
      </c>
      <c r="B1291">
        <v>26429.200000000001</v>
      </c>
      <c r="C1291">
        <v>26428.400000000001</v>
      </c>
      <c r="D1291">
        <v>26413</v>
      </c>
      <c r="E1291">
        <v>26398.3</v>
      </c>
      <c r="F1291">
        <v>908.37199999999996</v>
      </c>
      <c r="G1291">
        <v>0</v>
      </c>
      <c r="H1291">
        <v>754.71400000000006</v>
      </c>
      <c r="I1291">
        <v>1.09315E-2</v>
      </c>
      <c r="J1291">
        <v>0.98100900000000002</v>
      </c>
      <c r="K1291">
        <v>0</v>
      </c>
      <c r="L1291" t="s">
        <v>42</v>
      </c>
    </row>
    <row r="1292" spans="1:25" x14ac:dyDescent="0.25">
      <c r="A1292" t="s">
        <v>49</v>
      </c>
      <c r="B1292">
        <v>26520.2</v>
      </c>
      <c r="C1292">
        <v>26519.5</v>
      </c>
      <c r="D1292">
        <v>26504.1</v>
      </c>
      <c r="E1292">
        <v>26489.5</v>
      </c>
      <c r="F1292">
        <v>904.86500000000001</v>
      </c>
      <c r="G1292">
        <v>0</v>
      </c>
      <c r="H1292">
        <v>754.029</v>
      </c>
      <c r="I1292">
        <v>1.25489E-2</v>
      </c>
      <c r="J1292">
        <v>0.98101899999999997</v>
      </c>
      <c r="K1292">
        <v>0</v>
      </c>
      <c r="L1292" t="s">
        <v>42</v>
      </c>
    </row>
    <row r="1293" spans="1:25" x14ac:dyDescent="0.25">
      <c r="A1293" t="s">
        <v>49</v>
      </c>
      <c r="B1293">
        <v>26527.7</v>
      </c>
      <c r="C1293">
        <v>26527</v>
      </c>
      <c r="D1293">
        <v>26511.599999999999</v>
      </c>
      <c r="E1293">
        <v>26497.200000000001</v>
      </c>
      <c r="F1293">
        <v>907.82899999999995</v>
      </c>
      <c r="G1293">
        <v>0</v>
      </c>
      <c r="H1293">
        <v>754.68200000000002</v>
      </c>
      <c r="I1293">
        <v>1.5488099999999999E-2</v>
      </c>
      <c r="J1293">
        <v>0.99268699999999999</v>
      </c>
      <c r="K1293">
        <v>0</v>
      </c>
      <c r="L1293" t="s">
        <v>42</v>
      </c>
    </row>
    <row r="1294" spans="1:25" x14ac:dyDescent="0.25">
      <c r="A1294" t="s">
        <v>49</v>
      </c>
      <c r="B1294">
        <v>26540.1</v>
      </c>
      <c r="C1294">
        <v>26539.3</v>
      </c>
      <c r="D1294">
        <v>26523.8</v>
      </c>
      <c r="E1294">
        <v>26509.3</v>
      </c>
      <c r="F1294">
        <v>904.98900000000003</v>
      </c>
      <c r="G1294">
        <v>0</v>
      </c>
      <c r="H1294">
        <v>753.93899999999996</v>
      </c>
      <c r="I1294">
        <v>1.0973800000000001E-2</v>
      </c>
      <c r="J1294">
        <v>0.98100600000000004</v>
      </c>
      <c r="K1294">
        <v>0</v>
      </c>
      <c r="L1294" t="s">
        <v>42</v>
      </c>
    </row>
    <row r="1295" spans="1:25" x14ac:dyDescent="0.25">
      <c r="A1295" t="s">
        <v>49</v>
      </c>
      <c r="B1295">
        <v>26550.3</v>
      </c>
      <c r="C1295">
        <v>26549.5</v>
      </c>
      <c r="D1295">
        <v>26534.1</v>
      </c>
      <c r="E1295">
        <v>26519.4</v>
      </c>
      <c r="F1295">
        <v>909.65599999999995</v>
      </c>
      <c r="G1295">
        <v>0</v>
      </c>
      <c r="H1295">
        <v>754.33900000000006</v>
      </c>
      <c r="I1295">
        <v>1.0880600000000001E-2</v>
      </c>
      <c r="J1295">
        <v>0.981016</v>
      </c>
      <c r="K1295">
        <v>0</v>
      </c>
      <c r="L1295" t="s">
        <v>42</v>
      </c>
    </row>
    <row r="1296" spans="1:25" x14ac:dyDescent="0.25">
      <c r="A1296" t="s">
        <v>49</v>
      </c>
      <c r="B1296">
        <v>26556.3</v>
      </c>
      <c r="C1296">
        <v>26555.5</v>
      </c>
      <c r="D1296">
        <v>26540.1</v>
      </c>
      <c r="E1296">
        <v>26525.5</v>
      </c>
      <c r="F1296">
        <v>906.11</v>
      </c>
      <c r="G1296">
        <v>0</v>
      </c>
      <c r="H1296">
        <v>753.72699999999998</v>
      </c>
      <c r="I1296">
        <v>1.0865400000000001E-2</v>
      </c>
      <c r="J1296">
        <v>0.98101499999999997</v>
      </c>
      <c r="K1296">
        <v>0</v>
      </c>
      <c r="L1296" t="s">
        <v>42</v>
      </c>
    </row>
    <row r="1297" spans="1:12" x14ac:dyDescent="0.25">
      <c r="A1297" t="s">
        <v>49</v>
      </c>
      <c r="B1297">
        <v>26468</v>
      </c>
      <c r="C1297">
        <v>26467.3</v>
      </c>
      <c r="D1297">
        <v>26451.9</v>
      </c>
      <c r="E1297">
        <v>26437.3</v>
      </c>
      <c r="F1297">
        <v>907.98400000000004</v>
      </c>
      <c r="G1297">
        <v>0</v>
      </c>
      <c r="H1297">
        <v>754.89099999999996</v>
      </c>
      <c r="I1297">
        <v>1.0869200000000001E-2</v>
      </c>
      <c r="J1297">
        <v>0.981016</v>
      </c>
      <c r="K1297">
        <v>0</v>
      </c>
      <c r="L1297" t="s">
        <v>42</v>
      </c>
    </row>
    <row r="1298" spans="1:12" x14ac:dyDescent="0.25">
      <c r="A1298" t="s">
        <v>49</v>
      </c>
      <c r="B1298">
        <v>26609.7</v>
      </c>
      <c r="C1298">
        <v>26609</v>
      </c>
      <c r="D1298">
        <v>26593.599999999999</v>
      </c>
      <c r="E1298">
        <v>26579.3</v>
      </c>
      <c r="F1298">
        <v>905.096</v>
      </c>
      <c r="G1298">
        <v>0</v>
      </c>
      <c r="H1298">
        <v>754.10299999999995</v>
      </c>
      <c r="I1298">
        <v>1.50408E-2</v>
      </c>
      <c r="J1298">
        <v>0.98101899999999997</v>
      </c>
      <c r="K1298">
        <v>0</v>
      </c>
      <c r="L1298" t="s">
        <v>42</v>
      </c>
    </row>
    <row r="1299" spans="1:12" x14ac:dyDescent="0.25">
      <c r="A1299" t="s">
        <v>49</v>
      </c>
      <c r="B1299">
        <v>26492.7</v>
      </c>
      <c r="C1299">
        <v>26491.9</v>
      </c>
      <c r="D1299">
        <v>26476.400000000001</v>
      </c>
      <c r="E1299">
        <v>26461.8</v>
      </c>
      <c r="F1299">
        <v>907.49599999999998</v>
      </c>
      <c r="G1299">
        <v>0</v>
      </c>
      <c r="H1299">
        <v>754.83500000000004</v>
      </c>
      <c r="I1299">
        <v>1.13729E-2</v>
      </c>
      <c r="J1299">
        <v>0.99321999999999999</v>
      </c>
      <c r="K1299">
        <v>0</v>
      </c>
      <c r="L1299" t="s">
        <v>42</v>
      </c>
    </row>
    <row r="1300" spans="1:12" x14ac:dyDescent="0.25">
      <c r="A1300" t="s">
        <v>49</v>
      </c>
      <c r="B1300">
        <v>26489.3</v>
      </c>
      <c r="C1300">
        <v>26488.6</v>
      </c>
      <c r="D1300">
        <v>26473.200000000001</v>
      </c>
      <c r="E1300">
        <v>26458.799999999999</v>
      </c>
      <c r="F1300">
        <v>907.66800000000001</v>
      </c>
      <c r="G1300">
        <v>0</v>
      </c>
      <c r="H1300">
        <v>753.94399999999996</v>
      </c>
      <c r="I1300">
        <v>1.0883500000000001E-2</v>
      </c>
      <c r="J1300">
        <v>0.98100900000000002</v>
      </c>
      <c r="K1300">
        <v>0</v>
      </c>
      <c r="L1300" t="s">
        <v>42</v>
      </c>
    </row>
    <row r="1301" spans="1:12" x14ac:dyDescent="0.25">
      <c r="A1301" t="s">
        <v>49</v>
      </c>
      <c r="B1301">
        <v>26425.200000000001</v>
      </c>
      <c r="C1301">
        <v>26424.5</v>
      </c>
      <c r="D1301">
        <v>26409.1</v>
      </c>
      <c r="E1301">
        <v>26394.5</v>
      </c>
      <c r="F1301">
        <v>908.1</v>
      </c>
      <c r="G1301">
        <v>0</v>
      </c>
      <c r="H1301">
        <v>754.66200000000003</v>
      </c>
      <c r="I1301">
        <v>1.8693899999999999E-2</v>
      </c>
      <c r="J1301">
        <v>0.98099999999999998</v>
      </c>
      <c r="K1301">
        <v>0</v>
      </c>
      <c r="L1301" t="s">
        <v>42</v>
      </c>
    </row>
    <row r="1302" spans="1:12" x14ac:dyDescent="0.25">
      <c r="A1302" t="s">
        <v>49</v>
      </c>
      <c r="B1302">
        <v>26416</v>
      </c>
      <c r="C1302">
        <v>26415.3</v>
      </c>
      <c r="D1302">
        <v>26399.9</v>
      </c>
      <c r="E1302">
        <v>26385.200000000001</v>
      </c>
      <c r="F1302">
        <v>905.08600000000001</v>
      </c>
      <c r="G1302">
        <v>0</v>
      </c>
      <c r="H1302">
        <v>753.97199999999998</v>
      </c>
      <c r="I1302">
        <v>1.7372800000000001E-2</v>
      </c>
      <c r="J1302">
        <v>0.98621300000000001</v>
      </c>
      <c r="K1302">
        <v>0</v>
      </c>
      <c r="L1302" t="s">
        <v>42</v>
      </c>
    </row>
    <row r="1303" spans="1:12" x14ac:dyDescent="0.25">
      <c r="A1303" t="s">
        <v>49</v>
      </c>
      <c r="B1303">
        <v>26433.9</v>
      </c>
      <c r="C1303">
        <v>26433.1</v>
      </c>
      <c r="D1303">
        <v>26417.7</v>
      </c>
      <c r="E1303">
        <v>26402.9</v>
      </c>
      <c r="F1303">
        <v>908.41700000000003</v>
      </c>
      <c r="G1303">
        <v>0</v>
      </c>
      <c r="H1303">
        <v>754.74400000000003</v>
      </c>
      <c r="I1303">
        <v>1.1045599999999999E-2</v>
      </c>
      <c r="J1303">
        <v>0.986313</v>
      </c>
      <c r="K1303">
        <v>0</v>
      </c>
      <c r="L1303" t="s">
        <v>42</v>
      </c>
    </row>
    <row r="1304" spans="1:12" x14ac:dyDescent="0.25">
      <c r="A1304" t="s">
        <v>49</v>
      </c>
      <c r="B1304">
        <v>26468.799999999999</v>
      </c>
      <c r="C1304">
        <v>26468</v>
      </c>
      <c r="D1304">
        <v>26452.7</v>
      </c>
      <c r="E1304">
        <v>26438.1</v>
      </c>
      <c r="F1304">
        <v>905.22</v>
      </c>
      <c r="G1304">
        <v>0</v>
      </c>
      <c r="H1304">
        <v>753.59900000000005</v>
      </c>
      <c r="I1304">
        <v>1.08571E-2</v>
      </c>
      <c r="J1304">
        <v>0.99304499999999996</v>
      </c>
      <c r="K1304">
        <v>0</v>
      </c>
      <c r="L1304" t="s">
        <v>42</v>
      </c>
    </row>
    <row r="1305" spans="1:12" x14ac:dyDescent="0.25">
      <c r="A1305" t="s">
        <v>49</v>
      </c>
      <c r="B1305">
        <v>26529.7</v>
      </c>
      <c r="C1305">
        <v>26528.9</v>
      </c>
      <c r="D1305">
        <v>26513.5</v>
      </c>
      <c r="E1305">
        <v>26499.200000000001</v>
      </c>
      <c r="F1305">
        <v>909.36300000000006</v>
      </c>
      <c r="G1305">
        <v>0</v>
      </c>
      <c r="H1305">
        <v>754.41300000000001</v>
      </c>
      <c r="I1305">
        <v>1.2054499999999999E-2</v>
      </c>
      <c r="J1305">
        <v>0.98101000000000005</v>
      </c>
      <c r="K1305">
        <v>0</v>
      </c>
      <c r="L1305" t="s">
        <v>42</v>
      </c>
    </row>
    <row r="1306" spans="1:12" x14ac:dyDescent="0.25">
      <c r="A1306" t="s">
        <v>49</v>
      </c>
      <c r="B1306">
        <v>26444.5</v>
      </c>
      <c r="C1306">
        <v>26443.8</v>
      </c>
      <c r="D1306">
        <v>26428.400000000001</v>
      </c>
      <c r="E1306">
        <v>26413.4</v>
      </c>
      <c r="F1306">
        <v>904.82500000000005</v>
      </c>
      <c r="G1306">
        <v>0</v>
      </c>
      <c r="H1306">
        <v>754.053</v>
      </c>
      <c r="I1306">
        <v>1.08579E-2</v>
      </c>
      <c r="J1306">
        <v>0.981012</v>
      </c>
      <c r="K1306">
        <v>0</v>
      </c>
      <c r="L1306" t="s">
        <v>42</v>
      </c>
    </row>
    <row r="1307" spans="1:12" x14ac:dyDescent="0.25">
      <c r="A1307" t="s">
        <v>49</v>
      </c>
      <c r="B1307">
        <v>26510.2</v>
      </c>
      <c r="C1307">
        <v>26509.4</v>
      </c>
      <c r="D1307">
        <v>26494</v>
      </c>
      <c r="E1307">
        <v>26479.5</v>
      </c>
      <c r="F1307">
        <v>908.04200000000003</v>
      </c>
      <c r="G1307">
        <v>0</v>
      </c>
      <c r="H1307">
        <v>754.59799999999996</v>
      </c>
      <c r="I1307">
        <v>1.08638E-2</v>
      </c>
      <c r="J1307">
        <v>0.99416300000000002</v>
      </c>
      <c r="K1307">
        <v>0</v>
      </c>
      <c r="L1307" t="s">
        <v>42</v>
      </c>
    </row>
    <row r="1308" spans="1:12" x14ac:dyDescent="0.25">
      <c r="A1308" t="s">
        <v>49</v>
      </c>
      <c r="B1308">
        <v>26555.4</v>
      </c>
      <c r="C1308">
        <v>26554.6</v>
      </c>
      <c r="D1308">
        <v>26539.200000000001</v>
      </c>
      <c r="E1308">
        <v>26524.400000000001</v>
      </c>
      <c r="F1308">
        <v>903.96600000000001</v>
      </c>
      <c r="G1308">
        <v>0</v>
      </c>
      <c r="H1308">
        <v>754.01499999999999</v>
      </c>
      <c r="I1308">
        <v>2.90377E-2</v>
      </c>
      <c r="J1308">
        <v>0.98098600000000002</v>
      </c>
      <c r="K1308">
        <v>0</v>
      </c>
      <c r="L1308" t="s">
        <v>42</v>
      </c>
    </row>
    <row r="1309" spans="1:12" x14ac:dyDescent="0.25">
      <c r="A1309" t="s">
        <v>49</v>
      </c>
      <c r="B1309">
        <v>26529.4</v>
      </c>
      <c r="C1309">
        <v>26528.6</v>
      </c>
      <c r="D1309">
        <v>26513.200000000001</v>
      </c>
      <c r="E1309">
        <v>26498.799999999999</v>
      </c>
      <c r="F1309">
        <v>907.58199999999999</v>
      </c>
      <c r="G1309">
        <v>0</v>
      </c>
      <c r="H1309">
        <v>754.41499999999996</v>
      </c>
      <c r="I1309">
        <v>1.1001E-2</v>
      </c>
      <c r="J1309">
        <v>0.980993</v>
      </c>
      <c r="K1309">
        <v>0</v>
      </c>
      <c r="L1309" t="s">
        <v>42</v>
      </c>
    </row>
    <row r="1310" spans="1:12" x14ac:dyDescent="0.25">
      <c r="A1310" t="s">
        <v>49</v>
      </c>
      <c r="B1310">
        <v>26425.1</v>
      </c>
      <c r="C1310">
        <v>26424.3</v>
      </c>
      <c r="D1310">
        <v>26409</v>
      </c>
      <c r="E1310">
        <v>26394.6</v>
      </c>
      <c r="F1310">
        <v>904.51300000000003</v>
      </c>
      <c r="G1310">
        <v>0</v>
      </c>
      <c r="H1310">
        <v>753.721</v>
      </c>
      <c r="I1310">
        <v>1.2619200000000001E-2</v>
      </c>
      <c r="J1310">
        <v>0.993923</v>
      </c>
      <c r="K1310">
        <v>0</v>
      </c>
      <c r="L1310" t="s">
        <v>42</v>
      </c>
    </row>
    <row r="1311" spans="1:12" x14ac:dyDescent="0.25">
      <c r="A1311" t="s">
        <v>49</v>
      </c>
      <c r="B1311">
        <v>26485.200000000001</v>
      </c>
      <c r="C1311">
        <v>26484.5</v>
      </c>
      <c r="D1311">
        <v>26469.1</v>
      </c>
      <c r="E1311">
        <v>26454.9</v>
      </c>
      <c r="F1311">
        <v>908.476</v>
      </c>
      <c r="G1311">
        <v>0</v>
      </c>
      <c r="H1311">
        <v>754.20899999999995</v>
      </c>
      <c r="I1311">
        <v>1.62144E-2</v>
      </c>
      <c r="J1311">
        <v>0.98101899999999997</v>
      </c>
      <c r="K1311">
        <v>0</v>
      </c>
      <c r="L1311" t="s">
        <v>42</v>
      </c>
    </row>
    <row r="1312" spans="1:12" x14ac:dyDescent="0.25">
      <c r="A1312" t="s">
        <v>49</v>
      </c>
      <c r="B1312">
        <v>26595.1</v>
      </c>
      <c r="C1312">
        <v>26594.3</v>
      </c>
      <c r="D1312">
        <v>26578.9</v>
      </c>
      <c r="E1312">
        <v>26564.5</v>
      </c>
      <c r="F1312">
        <v>904.5</v>
      </c>
      <c r="G1312">
        <v>0</v>
      </c>
      <c r="H1312">
        <v>753.82600000000002</v>
      </c>
      <c r="I1312">
        <v>1.1043300000000001E-2</v>
      </c>
      <c r="J1312">
        <v>0.981016</v>
      </c>
      <c r="K1312">
        <v>0</v>
      </c>
      <c r="L1312" t="s">
        <v>42</v>
      </c>
    </row>
    <row r="1313" spans="1:12" x14ac:dyDescent="0.25">
      <c r="A1313" t="s">
        <v>49</v>
      </c>
      <c r="B1313">
        <v>26480.6</v>
      </c>
      <c r="C1313">
        <v>26479.8</v>
      </c>
      <c r="D1313">
        <v>26464.5</v>
      </c>
      <c r="E1313">
        <v>26450</v>
      </c>
      <c r="F1313">
        <v>907.78700000000003</v>
      </c>
      <c r="G1313">
        <v>0</v>
      </c>
      <c r="H1313">
        <v>754.75099999999998</v>
      </c>
      <c r="I1313">
        <v>1.08859E-2</v>
      </c>
      <c r="J1313">
        <v>0.98099000000000003</v>
      </c>
      <c r="K1313">
        <v>0</v>
      </c>
      <c r="L1313" t="s">
        <v>42</v>
      </c>
    </row>
    <row r="1314" spans="1:12" x14ac:dyDescent="0.25">
      <c r="A1314" t="s">
        <v>49</v>
      </c>
      <c r="B1314">
        <v>26466.3</v>
      </c>
      <c r="C1314">
        <v>26465.5</v>
      </c>
      <c r="D1314">
        <v>26450.1</v>
      </c>
      <c r="E1314">
        <v>26435.5</v>
      </c>
      <c r="F1314">
        <v>904.13900000000001</v>
      </c>
      <c r="G1314">
        <v>0</v>
      </c>
      <c r="H1314">
        <v>753.30499999999995</v>
      </c>
      <c r="I1314">
        <v>1.36603E-2</v>
      </c>
      <c r="J1314">
        <v>0.98078799999999999</v>
      </c>
      <c r="K1314">
        <v>0</v>
      </c>
      <c r="L1314" t="s">
        <v>42</v>
      </c>
    </row>
    <row r="1315" spans="1:12" x14ac:dyDescent="0.25">
      <c r="A1315" t="s">
        <v>49</v>
      </c>
      <c r="B1315">
        <v>26459.9</v>
      </c>
      <c r="C1315">
        <v>26459.200000000001</v>
      </c>
      <c r="D1315">
        <v>26443.8</v>
      </c>
      <c r="E1315">
        <v>26429.200000000001</v>
      </c>
      <c r="F1315">
        <v>907.65099999999995</v>
      </c>
      <c r="G1315">
        <v>0</v>
      </c>
      <c r="H1315">
        <v>754.12099999999998</v>
      </c>
      <c r="I1315">
        <v>1.13347E-2</v>
      </c>
      <c r="J1315">
        <v>0.98100799999999999</v>
      </c>
      <c r="K1315">
        <v>0</v>
      </c>
      <c r="L1315" t="s">
        <v>42</v>
      </c>
    </row>
    <row r="1316" spans="1:12" x14ac:dyDescent="0.25">
      <c r="A1316" t="s">
        <v>49</v>
      </c>
      <c r="B1316">
        <v>26553.3</v>
      </c>
      <c r="C1316">
        <v>26552.5</v>
      </c>
      <c r="D1316">
        <v>26537.1</v>
      </c>
      <c r="E1316">
        <v>26522.9</v>
      </c>
      <c r="F1316">
        <v>906.33299999999997</v>
      </c>
      <c r="G1316">
        <v>0</v>
      </c>
      <c r="H1316">
        <v>753.55100000000004</v>
      </c>
      <c r="I1316">
        <v>1.08679E-2</v>
      </c>
      <c r="J1316">
        <v>0.98100900000000002</v>
      </c>
      <c r="K1316">
        <v>0</v>
      </c>
      <c r="L1316" t="s">
        <v>42</v>
      </c>
    </row>
    <row r="1317" spans="1:12" x14ac:dyDescent="0.25">
      <c r="A1317" t="s">
        <v>49</v>
      </c>
      <c r="B1317">
        <v>26481</v>
      </c>
      <c r="C1317">
        <v>26480.3</v>
      </c>
      <c r="D1317">
        <v>26464.799999999999</v>
      </c>
      <c r="E1317">
        <v>26450.2</v>
      </c>
      <c r="F1317">
        <v>909.00400000000002</v>
      </c>
      <c r="G1317">
        <v>0</v>
      </c>
      <c r="H1317">
        <v>754.654</v>
      </c>
      <c r="I1317">
        <v>1.18304E-2</v>
      </c>
      <c r="J1317">
        <v>0.98101499999999997</v>
      </c>
      <c r="K1317">
        <v>0</v>
      </c>
      <c r="L1317" t="s">
        <v>42</v>
      </c>
    </row>
    <row r="1318" spans="1:12" x14ac:dyDescent="0.25">
      <c r="A1318" t="s">
        <v>49</v>
      </c>
      <c r="B1318">
        <v>26492.9</v>
      </c>
      <c r="C1318">
        <v>26492.1</v>
      </c>
      <c r="D1318">
        <v>26476.7</v>
      </c>
      <c r="E1318">
        <v>26462.7</v>
      </c>
      <c r="F1318">
        <v>904.66099999999994</v>
      </c>
      <c r="G1318">
        <v>0</v>
      </c>
      <c r="H1318">
        <v>753.50800000000004</v>
      </c>
      <c r="I1318">
        <v>1.10052E-2</v>
      </c>
      <c r="J1318">
        <v>0.98101899999999997</v>
      </c>
      <c r="K1318">
        <v>0</v>
      </c>
      <c r="L1318" t="s">
        <v>42</v>
      </c>
    </row>
    <row r="1319" spans="1:12" x14ac:dyDescent="0.25">
      <c r="A1319" t="s">
        <v>49</v>
      </c>
      <c r="B1319">
        <v>26493.599999999999</v>
      </c>
      <c r="C1319">
        <v>26492.799999999999</v>
      </c>
      <c r="D1319">
        <v>26477.4</v>
      </c>
      <c r="E1319">
        <v>26462.9</v>
      </c>
      <c r="F1319">
        <v>907.70399999999995</v>
      </c>
      <c r="G1319">
        <v>0</v>
      </c>
      <c r="H1319">
        <v>754.45600000000002</v>
      </c>
      <c r="I1319">
        <v>1.0977499999999999E-2</v>
      </c>
      <c r="J1319">
        <v>0.98099999999999998</v>
      </c>
      <c r="K1319">
        <v>0</v>
      </c>
      <c r="L1319" t="s">
        <v>42</v>
      </c>
    </row>
    <row r="1320" spans="1:12" x14ac:dyDescent="0.25">
      <c r="A1320" t="s">
        <v>49</v>
      </c>
      <c r="B1320">
        <v>26463.200000000001</v>
      </c>
      <c r="C1320">
        <v>26462.5</v>
      </c>
      <c r="D1320">
        <v>26447.1</v>
      </c>
      <c r="E1320">
        <v>26432.5</v>
      </c>
      <c r="F1320">
        <v>906.28200000000004</v>
      </c>
      <c r="G1320">
        <v>0</v>
      </c>
      <c r="H1320">
        <v>753.88900000000001</v>
      </c>
      <c r="I1320">
        <v>1.11612E-2</v>
      </c>
      <c r="J1320">
        <v>0.98094499999999996</v>
      </c>
      <c r="K1320">
        <v>0</v>
      </c>
      <c r="L1320" t="s">
        <v>42</v>
      </c>
    </row>
    <row r="1321" spans="1:12" x14ac:dyDescent="0.25">
      <c r="A1321" t="s">
        <v>49</v>
      </c>
      <c r="B1321">
        <v>26497</v>
      </c>
      <c r="C1321">
        <v>26496.2</v>
      </c>
      <c r="D1321">
        <v>26480.799999999999</v>
      </c>
      <c r="E1321">
        <v>26466.3</v>
      </c>
      <c r="F1321">
        <v>908.04700000000003</v>
      </c>
      <c r="G1321">
        <v>0</v>
      </c>
      <c r="H1321">
        <v>754.10400000000004</v>
      </c>
      <c r="I1321">
        <v>1.1243599999999999E-2</v>
      </c>
      <c r="J1321">
        <v>0.99317999999999995</v>
      </c>
      <c r="K1321">
        <v>0</v>
      </c>
      <c r="L1321" t="s">
        <v>42</v>
      </c>
    </row>
    <row r="1322" spans="1:12" x14ac:dyDescent="0.25">
      <c r="A1322" t="s">
        <v>49</v>
      </c>
      <c r="B1322">
        <v>26581.3</v>
      </c>
      <c r="C1322">
        <v>26580.6</v>
      </c>
      <c r="D1322">
        <v>26565.200000000001</v>
      </c>
      <c r="E1322">
        <v>26550.7</v>
      </c>
      <c r="F1322">
        <v>905.327</v>
      </c>
      <c r="G1322">
        <v>0</v>
      </c>
      <c r="H1322">
        <v>753.99400000000003</v>
      </c>
      <c r="I1322">
        <v>1.08904E-2</v>
      </c>
      <c r="J1322">
        <v>0.98101300000000002</v>
      </c>
      <c r="K1322">
        <v>0</v>
      </c>
      <c r="L1322" t="s">
        <v>42</v>
      </c>
    </row>
    <row r="1323" spans="1:12" x14ac:dyDescent="0.25">
      <c r="A1323" t="s">
        <v>49</v>
      </c>
      <c r="B1323">
        <v>26520.7</v>
      </c>
      <c r="C1323">
        <v>26519.9</v>
      </c>
      <c r="D1323">
        <v>26504.5</v>
      </c>
      <c r="E1323">
        <v>26489.9</v>
      </c>
      <c r="F1323">
        <v>910.38499999999999</v>
      </c>
      <c r="G1323">
        <v>0</v>
      </c>
      <c r="H1323">
        <v>754.51900000000001</v>
      </c>
      <c r="I1323">
        <v>1.1340599999999999E-2</v>
      </c>
      <c r="J1323">
        <v>0.99425699999999995</v>
      </c>
      <c r="K1323">
        <v>0</v>
      </c>
      <c r="L1323" t="s">
        <v>42</v>
      </c>
    </row>
    <row r="1324" spans="1:12" x14ac:dyDescent="0.25">
      <c r="A1324" t="s">
        <v>49</v>
      </c>
      <c r="B1324">
        <v>26558.5</v>
      </c>
      <c r="C1324">
        <v>26557.8</v>
      </c>
      <c r="D1324">
        <v>26542.400000000001</v>
      </c>
      <c r="E1324">
        <v>26527.9</v>
      </c>
      <c r="F1324">
        <v>904.24400000000003</v>
      </c>
      <c r="G1324">
        <v>0</v>
      </c>
      <c r="H1324">
        <v>754.27</v>
      </c>
      <c r="I1324">
        <v>1.3664900000000001E-2</v>
      </c>
      <c r="J1324">
        <v>0.98100900000000002</v>
      </c>
      <c r="K1324">
        <v>0</v>
      </c>
      <c r="L1324" t="s">
        <v>42</v>
      </c>
    </row>
    <row r="1325" spans="1:12" x14ac:dyDescent="0.25">
      <c r="A1325" t="s">
        <v>49</v>
      </c>
      <c r="B1325">
        <v>26515.3</v>
      </c>
      <c r="C1325">
        <v>26514.5</v>
      </c>
      <c r="D1325">
        <v>26499.1</v>
      </c>
      <c r="E1325">
        <v>26484.799999999999</v>
      </c>
      <c r="F1325">
        <v>907.93399999999997</v>
      </c>
      <c r="G1325">
        <v>0</v>
      </c>
      <c r="H1325">
        <v>754.82899999999995</v>
      </c>
      <c r="I1325">
        <v>1.2109E-2</v>
      </c>
      <c r="J1325">
        <v>0.98101899999999997</v>
      </c>
      <c r="K1325">
        <v>0</v>
      </c>
      <c r="L1325" t="s">
        <v>42</v>
      </c>
    </row>
    <row r="1326" spans="1:12" x14ac:dyDescent="0.25">
      <c r="A1326" t="s">
        <v>49</v>
      </c>
      <c r="B1326">
        <v>26527.599999999999</v>
      </c>
      <c r="C1326">
        <v>26526.799999999999</v>
      </c>
      <c r="D1326">
        <v>26511.4</v>
      </c>
      <c r="E1326">
        <v>26497.200000000001</v>
      </c>
      <c r="F1326">
        <v>906.053</v>
      </c>
      <c r="G1326">
        <v>0</v>
      </c>
      <c r="H1326">
        <v>753.81500000000005</v>
      </c>
      <c r="I1326">
        <v>1.0921E-2</v>
      </c>
      <c r="J1326">
        <v>0.994753</v>
      </c>
      <c r="K1326">
        <v>0</v>
      </c>
      <c r="L1326" t="s">
        <v>42</v>
      </c>
    </row>
    <row r="1327" spans="1:12" x14ac:dyDescent="0.25">
      <c r="A1327" t="s">
        <v>49</v>
      </c>
      <c r="B1327">
        <v>26498.3</v>
      </c>
      <c r="C1327">
        <v>26497.599999999999</v>
      </c>
      <c r="D1327">
        <v>26482.2</v>
      </c>
      <c r="E1327">
        <v>26467.8</v>
      </c>
      <c r="F1327">
        <v>907.125</v>
      </c>
      <c r="G1327">
        <v>0</v>
      </c>
      <c r="H1327">
        <v>754.67899999999997</v>
      </c>
      <c r="I1327">
        <v>1.08868E-2</v>
      </c>
      <c r="J1327">
        <v>0.98101799999999995</v>
      </c>
      <c r="K1327">
        <v>0</v>
      </c>
      <c r="L1327" t="s">
        <v>42</v>
      </c>
    </row>
    <row r="1328" spans="1:12" x14ac:dyDescent="0.25">
      <c r="A1328" t="s">
        <v>49</v>
      </c>
      <c r="B1328">
        <v>26456.2</v>
      </c>
      <c r="C1328">
        <v>26455.5</v>
      </c>
      <c r="D1328">
        <v>26440.1</v>
      </c>
      <c r="E1328">
        <v>26425.8</v>
      </c>
      <c r="F1328">
        <v>907.17499999999995</v>
      </c>
      <c r="G1328">
        <v>0</v>
      </c>
      <c r="H1328">
        <v>753.85900000000004</v>
      </c>
      <c r="I1328">
        <v>1.10854E-2</v>
      </c>
      <c r="J1328">
        <v>0.98098200000000002</v>
      </c>
      <c r="K1328">
        <v>0</v>
      </c>
      <c r="L1328" t="s">
        <v>42</v>
      </c>
    </row>
    <row r="1329" spans="1:25" x14ac:dyDescent="0.25">
      <c r="A1329" t="s">
        <v>49</v>
      </c>
      <c r="B1329">
        <v>26577</v>
      </c>
      <c r="C1329">
        <v>26576.2</v>
      </c>
      <c r="D1329">
        <v>26560.799999999999</v>
      </c>
      <c r="E1329">
        <v>26546.3</v>
      </c>
      <c r="F1329">
        <v>909.12199999999996</v>
      </c>
      <c r="G1329">
        <v>0</v>
      </c>
      <c r="H1329">
        <v>754.82</v>
      </c>
      <c r="I1329">
        <v>1.1606399999999999E-2</v>
      </c>
      <c r="J1329">
        <v>0.98099800000000004</v>
      </c>
      <c r="K1329">
        <v>0</v>
      </c>
      <c r="L1329" t="s">
        <v>42</v>
      </c>
    </row>
    <row r="1330" spans="1:25" x14ac:dyDescent="0.25">
      <c r="A1330" t="s">
        <v>49</v>
      </c>
      <c r="B1330">
        <v>26416.3</v>
      </c>
      <c r="C1330">
        <v>26415.5</v>
      </c>
      <c r="D1330">
        <v>26400.1</v>
      </c>
      <c r="E1330">
        <v>26385.5</v>
      </c>
      <c r="F1330">
        <v>905.60799999999995</v>
      </c>
      <c r="G1330">
        <v>0</v>
      </c>
      <c r="H1330">
        <v>753.85599999999999</v>
      </c>
      <c r="I1330">
        <v>1.20713E-2</v>
      </c>
      <c r="J1330">
        <v>0.98097400000000001</v>
      </c>
      <c r="K1330">
        <v>0</v>
      </c>
      <c r="L1330" t="s">
        <v>42</v>
      </c>
    </row>
    <row r="1331" spans="1:25" x14ac:dyDescent="0.25">
      <c r="A1331" t="s">
        <v>49</v>
      </c>
      <c r="B1331">
        <v>26436.799999999999</v>
      </c>
      <c r="C1331">
        <v>26436.1</v>
      </c>
      <c r="D1331">
        <v>26420.7</v>
      </c>
      <c r="E1331">
        <v>26406.1</v>
      </c>
      <c r="F1331">
        <v>909.13499999999999</v>
      </c>
      <c r="G1331">
        <v>0</v>
      </c>
      <c r="H1331">
        <v>754.61500000000001</v>
      </c>
      <c r="I1331">
        <v>1.20666E-2</v>
      </c>
      <c r="J1331">
        <v>0.98096000000000005</v>
      </c>
      <c r="K1331">
        <v>0</v>
      </c>
      <c r="L1331" t="s">
        <v>42</v>
      </c>
    </row>
    <row r="1332" spans="1:25" x14ac:dyDescent="0.25">
      <c r="A1332" t="s">
        <v>49</v>
      </c>
      <c r="B1332">
        <v>26498.2</v>
      </c>
      <c r="C1332">
        <v>26497.4</v>
      </c>
      <c r="D1332">
        <v>26482</v>
      </c>
      <c r="E1332">
        <v>26467.4</v>
      </c>
      <c r="F1332">
        <v>904.44899999999996</v>
      </c>
      <c r="G1332">
        <v>0</v>
      </c>
      <c r="H1332">
        <v>754.06500000000005</v>
      </c>
      <c r="I1332">
        <v>1.1035100000000001E-2</v>
      </c>
      <c r="J1332">
        <v>0.99220699999999995</v>
      </c>
      <c r="K1332">
        <v>0</v>
      </c>
      <c r="L1332" t="s">
        <v>42</v>
      </c>
    </row>
    <row r="1333" spans="1:25" x14ac:dyDescent="0.25">
      <c r="A1333" t="s">
        <v>49</v>
      </c>
      <c r="B1333">
        <v>26487.1</v>
      </c>
      <c r="C1333">
        <v>26486.400000000001</v>
      </c>
      <c r="D1333">
        <v>26471</v>
      </c>
      <c r="E1333">
        <v>26456.799999999999</v>
      </c>
      <c r="F1333">
        <v>909.447</v>
      </c>
      <c r="G1333">
        <v>0</v>
      </c>
      <c r="H1333">
        <v>754.59900000000005</v>
      </c>
      <c r="I1333">
        <v>1.0942800000000001E-2</v>
      </c>
      <c r="J1333">
        <v>0.98100600000000004</v>
      </c>
      <c r="K1333">
        <v>0</v>
      </c>
      <c r="L1333" t="s">
        <v>42</v>
      </c>
    </row>
    <row r="1334" spans="1:25" x14ac:dyDescent="0.25">
      <c r="A1334" t="s">
        <v>49</v>
      </c>
      <c r="B1334">
        <v>26481.1</v>
      </c>
      <c r="C1334">
        <v>26480.400000000001</v>
      </c>
      <c r="D1334">
        <v>26464.9</v>
      </c>
      <c r="E1334">
        <v>26450.3</v>
      </c>
      <c r="F1334">
        <v>904.38</v>
      </c>
      <c r="G1334">
        <v>0</v>
      </c>
      <c r="H1334">
        <v>754.08500000000004</v>
      </c>
      <c r="I1334">
        <v>1.08673E-2</v>
      </c>
      <c r="J1334">
        <v>0.98101899999999997</v>
      </c>
      <c r="K1334">
        <v>0</v>
      </c>
      <c r="L1334" t="s">
        <v>42</v>
      </c>
    </row>
    <row r="1335" spans="1:25" x14ac:dyDescent="0.25">
      <c r="A1335" t="s">
        <v>49</v>
      </c>
      <c r="B1335">
        <v>26421.7</v>
      </c>
      <c r="C1335">
        <v>26420.9</v>
      </c>
      <c r="D1335">
        <v>26405.5</v>
      </c>
      <c r="E1335">
        <v>26390.9</v>
      </c>
      <c r="F1335">
        <v>906.96799999999996</v>
      </c>
      <c r="G1335">
        <v>0</v>
      </c>
      <c r="H1335">
        <v>754.06299999999999</v>
      </c>
      <c r="I1335">
        <v>1.26722E-2</v>
      </c>
      <c r="J1335">
        <v>0.98093699999999995</v>
      </c>
      <c r="K1335">
        <v>0</v>
      </c>
      <c r="L1335" t="s">
        <v>42</v>
      </c>
    </row>
    <row r="1336" spans="1:25" x14ac:dyDescent="0.25">
      <c r="A1336" t="s">
        <v>49</v>
      </c>
      <c r="B1336">
        <v>26563.3</v>
      </c>
      <c r="C1336">
        <v>26562.5</v>
      </c>
      <c r="D1336">
        <v>26547.1</v>
      </c>
      <c r="E1336">
        <v>26532.5</v>
      </c>
      <c r="F1336">
        <v>905.40499999999997</v>
      </c>
      <c r="G1336">
        <v>0</v>
      </c>
      <c r="H1336">
        <v>753.34400000000005</v>
      </c>
      <c r="I1336">
        <v>1.16734E-2</v>
      </c>
      <c r="J1336">
        <v>0.98098099999999999</v>
      </c>
      <c r="K1336">
        <v>0</v>
      </c>
      <c r="L1336" t="s">
        <v>42</v>
      </c>
    </row>
    <row r="1337" spans="1:25" x14ac:dyDescent="0.25">
      <c r="A1337" t="s">
        <v>49</v>
      </c>
      <c r="B1337">
        <v>26511</v>
      </c>
      <c r="C1337">
        <v>26510.2</v>
      </c>
      <c r="D1337">
        <v>26494.9</v>
      </c>
      <c r="E1337">
        <v>26480.1</v>
      </c>
      <c r="F1337">
        <v>908.53700000000003</v>
      </c>
      <c r="G1337">
        <v>0</v>
      </c>
      <c r="H1337">
        <v>754.23099999999999</v>
      </c>
      <c r="I1337">
        <v>1.08659E-2</v>
      </c>
      <c r="J1337">
        <v>0.98096499999999998</v>
      </c>
      <c r="K1337">
        <v>0</v>
      </c>
      <c r="L1337" t="s">
        <v>42</v>
      </c>
    </row>
    <row r="1338" spans="1:25" x14ac:dyDescent="0.25">
      <c r="A1338" t="s">
        <v>49</v>
      </c>
      <c r="B1338">
        <v>26436.9</v>
      </c>
      <c r="C1338">
        <v>26436.1</v>
      </c>
      <c r="D1338">
        <v>26420.799999999999</v>
      </c>
      <c r="E1338">
        <v>26406.3</v>
      </c>
      <c r="F1338">
        <v>905.04600000000005</v>
      </c>
      <c r="G1338">
        <v>0</v>
      </c>
      <c r="H1338">
        <v>753.53099999999995</v>
      </c>
      <c r="I1338">
        <v>1.6590000000000001E-2</v>
      </c>
      <c r="J1338">
        <v>0.98208899999999999</v>
      </c>
      <c r="K1338">
        <v>0</v>
      </c>
      <c r="L1338" t="s">
        <v>42</v>
      </c>
    </row>
    <row r="1339" spans="1:25" x14ac:dyDescent="0.25">
      <c r="A1339" t="s">
        <v>49</v>
      </c>
      <c r="B1339">
        <v>26445.3</v>
      </c>
      <c r="C1339">
        <v>26444.6</v>
      </c>
      <c r="D1339">
        <v>26429.200000000001</v>
      </c>
      <c r="E1339">
        <v>26414.400000000001</v>
      </c>
      <c r="F1339">
        <v>907.58100000000002</v>
      </c>
      <c r="G1339">
        <v>0</v>
      </c>
      <c r="H1339">
        <v>754.08699999999999</v>
      </c>
      <c r="I1339">
        <v>2.7711E-2</v>
      </c>
      <c r="J1339">
        <v>0.98087999999999997</v>
      </c>
      <c r="K1339">
        <v>0</v>
      </c>
      <c r="L1339" t="s">
        <v>42</v>
      </c>
    </row>
    <row r="1340" spans="1:25" x14ac:dyDescent="0.25">
      <c r="A1340" t="s">
        <v>49</v>
      </c>
      <c r="B1340">
        <v>26373.4</v>
      </c>
      <c r="C1340">
        <v>26372.6</v>
      </c>
      <c r="D1340">
        <v>26357.200000000001</v>
      </c>
      <c r="E1340">
        <v>26342.5</v>
      </c>
      <c r="F1340">
        <v>903.92399999999998</v>
      </c>
      <c r="G1340">
        <v>0</v>
      </c>
      <c r="H1340">
        <v>753.375</v>
      </c>
      <c r="I1340">
        <v>2.5592500000000001E-2</v>
      </c>
      <c r="J1340">
        <v>0.981016</v>
      </c>
      <c r="K1340">
        <v>0</v>
      </c>
      <c r="L1340" t="s">
        <v>42</v>
      </c>
    </row>
    <row r="1341" spans="1:25" x14ac:dyDescent="0.25">
      <c r="A1341" t="s">
        <v>49</v>
      </c>
      <c r="B1341">
        <v>26478</v>
      </c>
      <c r="C1341">
        <v>26477.200000000001</v>
      </c>
      <c r="D1341">
        <v>26461.8</v>
      </c>
      <c r="E1341">
        <v>26447.200000000001</v>
      </c>
      <c r="F1341">
        <v>908.56200000000001</v>
      </c>
      <c r="G1341">
        <v>0</v>
      </c>
      <c r="H1341">
        <v>754.20699999999999</v>
      </c>
      <c r="I1341">
        <v>1.45603E-2</v>
      </c>
      <c r="J1341">
        <v>0.98100699999999996</v>
      </c>
      <c r="K1341">
        <v>0</v>
      </c>
      <c r="L1341" t="s">
        <v>42</v>
      </c>
    </row>
    <row r="1342" spans="1:25" x14ac:dyDescent="0.25">
      <c r="A1342" t="s">
        <v>49</v>
      </c>
      <c r="B1342">
        <v>26438.9</v>
      </c>
      <c r="C1342">
        <v>26438.2</v>
      </c>
      <c r="D1342">
        <v>26422.799999999999</v>
      </c>
      <c r="E1342">
        <v>26408.3</v>
      </c>
      <c r="F1342">
        <v>903.65599999999995</v>
      </c>
      <c r="G1342">
        <v>0</v>
      </c>
      <c r="H1342">
        <v>753.327</v>
      </c>
      <c r="I1342">
        <v>1.1237E-2</v>
      </c>
      <c r="J1342">
        <v>0.98101899999999997</v>
      </c>
      <c r="K1342">
        <v>0</v>
      </c>
      <c r="L1342" t="s">
        <v>42</v>
      </c>
    </row>
    <row r="1343" spans="1:25" x14ac:dyDescent="0.25">
      <c r="A1343" t="s">
        <v>49</v>
      </c>
      <c r="B1343">
        <v>26532.5</v>
      </c>
      <c r="C1343">
        <v>26531.7</v>
      </c>
      <c r="D1343">
        <v>26516.3</v>
      </c>
      <c r="E1343">
        <v>26501.8</v>
      </c>
      <c r="F1343">
        <v>908.50699999999995</v>
      </c>
      <c r="G1343">
        <v>0</v>
      </c>
      <c r="H1343">
        <v>754.005</v>
      </c>
      <c r="I1343">
        <v>1.5319599999999999E-2</v>
      </c>
      <c r="J1343">
        <v>0.98101899999999997</v>
      </c>
      <c r="K1343">
        <v>0</v>
      </c>
      <c r="L1343" t="s">
        <v>42</v>
      </c>
      <c r="R1343" t="s">
        <v>69</v>
      </c>
      <c r="U1343" t="s">
        <v>68</v>
      </c>
      <c r="X1343" t="s">
        <v>66</v>
      </c>
    </row>
    <row r="1344" spans="1:25" x14ac:dyDescent="0.25">
      <c r="A1344" t="s">
        <v>49</v>
      </c>
      <c r="B1344">
        <v>26381.8</v>
      </c>
      <c r="C1344">
        <v>26381.1</v>
      </c>
      <c r="D1344">
        <v>26365.7</v>
      </c>
      <c r="E1344">
        <v>26351.3</v>
      </c>
      <c r="F1344">
        <v>903.45799999999997</v>
      </c>
      <c r="G1344">
        <v>0</v>
      </c>
      <c r="H1344">
        <v>753.31399999999996</v>
      </c>
      <c r="I1344">
        <v>1.20219E-2</v>
      </c>
      <c r="J1344">
        <v>0.98101499999999997</v>
      </c>
      <c r="K1344">
        <v>0</v>
      </c>
      <c r="L1344" t="s">
        <v>42</v>
      </c>
      <c r="R1344">
        <f>AVERAGE(B1295:B1344)</f>
        <v>26490.196</v>
      </c>
      <c r="S1344">
        <f>AVERAGE(C1295:C1344)</f>
        <v>26489.436000000002</v>
      </c>
      <c r="U1344">
        <f>_xlfn.VAR.P(B1295:B1344)</f>
        <v>2922.0215839999837</v>
      </c>
      <c r="V1344">
        <f>_xlfn.VAR.P(C1295:C1344)</f>
        <v>2920.8375040000165</v>
      </c>
      <c r="X1344">
        <f>1.96*SQRT(U1344)/50</f>
        <v>2.1189844848034478</v>
      </c>
      <c r="Y1344">
        <f>1.96*SQRT(V1344)/50</f>
        <v>2.1185551071771971</v>
      </c>
    </row>
    <row r="1345" spans="1:12" x14ac:dyDescent="0.25">
      <c r="A1345" t="s">
        <v>50</v>
      </c>
      <c r="B1345">
        <v>1324519.9518510001</v>
      </c>
      <c r="C1345" t="s">
        <v>36</v>
      </c>
    </row>
    <row r="1346" spans="1:12" x14ac:dyDescent="0.25">
      <c r="A1346" t="s">
        <v>51</v>
      </c>
      <c r="B1346">
        <v>9081.7099999999991</v>
      </c>
      <c r="C1346">
        <v>9030.11</v>
      </c>
      <c r="D1346">
        <v>9029.92</v>
      </c>
      <c r="E1346">
        <v>9020.1</v>
      </c>
      <c r="F1346">
        <v>429.09800000000001</v>
      </c>
      <c r="G1346">
        <v>1061.8</v>
      </c>
      <c r="H1346">
        <v>224.38200000000001</v>
      </c>
      <c r="I1346">
        <v>1.17249E-2</v>
      </c>
      <c r="J1346">
        <v>0.98858299999999999</v>
      </c>
      <c r="K1346">
        <v>0</v>
      </c>
      <c r="L1346" t="s">
        <v>42</v>
      </c>
    </row>
    <row r="1347" spans="1:12" x14ac:dyDescent="0.25">
      <c r="A1347" t="s">
        <v>51</v>
      </c>
      <c r="B1347">
        <v>9071.14</v>
      </c>
      <c r="C1347">
        <v>9019.9</v>
      </c>
      <c r="D1347">
        <v>9019.7099999999991</v>
      </c>
      <c r="E1347">
        <v>9009.9500000000007</v>
      </c>
      <c r="F1347">
        <v>428.26600000000002</v>
      </c>
      <c r="G1347">
        <v>1061.78</v>
      </c>
      <c r="H1347">
        <v>224.36600000000001</v>
      </c>
      <c r="I1347">
        <v>1.32154E-2</v>
      </c>
      <c r="J1347">
        <v>0.98101899999999997</v>
      </c>
      <c r="K1347">
        <v>0</v>
      </c>
      <c r="L1347" t="s">
        <v>42</v>
      </c>
    </row>
    <row r="1348" spans="1:12" x14ac:dyDescent="0.25">
      <c r="A1348" t="s">
        <v>51</v>
      </c>
      <c r="B1348">
        <v>9076.58</v>
      </c>
      <c r="C1348">
        <v>9025.44</v>
      </c>
      <c r="D1348">
        <v>9025.25</v>
      </c>
      <c r="E1348">
        <v>9015.41</v>
      </c>
      <c r="F1348">
        <v>429.23500000000001</v>
      </c>
      <c r="G1348">
        <v>1061.68</v>
      </c>
      <c r="H1348">
        <v>224.24100000000001</v>
      </c>
      <c r="I1348">
        <v>1.09424E-2</v>
      </c>
      <c r="J1348">
        <v>0.98099599999999998</v>
      </c>
      <c r="K1348">
        <v>0</v>
      </c>
      <c r="L1348" t="s">
        <v>42</v>
      </c>
    </row>
    <row r="1349" spans="1:12" x14ac:dyDescent="0.25">
      <c r="A1349" t="s">
        <v>51</v>
      </c>
      <c r="B1349">
        <v>9079.19</v>
      </c>
      <c r="C1349">
        <v>9028.24</v>
      </c>
      <c r="D1349">
        <v>9028.0499999999993</v>
      </c>
      <c r="E1349">
        <v>9018.2999999999993</v>
      </c>
      <c r="F1349">
        <v>428.77699999999999</v>
      </c>
      <c r="G1349">
        <v>1063.19</v>
      </c>
      <c r="H1349">
        <v>224.363</v>
      </c>
      <c r="I1349">
        <v>1.2192E-2</v>
      </c>
      <c r="J1349">
        <v>0.98082800000000003</v>
      </c>
      <c r="K1349">
        <v>0</v>
      </c>
      <c r="L1349" t="s">
        <v>42</v>
      </c>
    </row>
    <row r="1350" spans="1:12" x14ac:dyDescent="0.25">
      <c r="A1350" t="s">
        <v>51</v>
      </c>
      <c r="B1350">
        <v>9082.08</v>
      </c>
      <c r="C1350">
        <v>9031.18</v>
      </c>
      <c r="D1350">
        <v>9030.98</v>
      </c>
      <c r="E1350">
        <v>9021.2000000000007</v>
      </c>
      <c r="F1350">
        <v>429.01600000000002</v>
      </c>
      <c r="G1350">
        <v>1063.8699999999999</v>
      </c>
      <c r="H1350">
        <v>224.49700000000001</v>
      </c>
      <c r="I1350">
        <v>2.3713000000000001E-2</v>
      </c>
      <c r="J1350">
        <v>0.98101899999999997</v>
      </c>
      <c r="K1350">
        <v>0</v>
      </c>
      <c r="L1350" t="s">
        <v>42</v>
      </c>
    </row>
    <row r="1351" spans="1:12" x14ac:dyDescent="0.25">
      <c r="A1351" t="s">
        <v>51</v>
      </c>
      <c r="B1351">
        <v>9081.11</v>
      </c>
      <c r="C1351">
        <v>9030.17</v>
      </c>
      <c r="D1351">
        <v>9029.98</v>
      </c>
      <c r="E1351">
        <v>9020.17</v>
      </c>
      <c r="F1351">
        <v>428.70100000000002</v>
      </c>
      <c r="G1351">
        <v>1062.08</v>
      </c>
      <c r="H1351">
        <v>224.31399999999999</v>
      </c>
      <c r="I1351">
        <v>1.08577E-2</v>
      </c>
      <c r="J1351">
        <v>0.98101400000000005</v>
      </c>
      <c r="K1351">
        <v>0</v>
      </c>
      <c r="L1351" t="s">
        <v>42</v>
      </c>
    </row>
    <row r="1352" spans="1:12" x14ac:dyDescent="0.25">
      <c r="A1352" t="s">
        <v>51</v>
      </c>
      <c r="B1352">
        <v>9071.83</v>
      </c>
      <c r="C1352">
        <v>9020.9500000000007</v>
      </c>
      <c r="D1352">
        <v>9020.76</v>
      </c>
      <c r="E1352">
        <v>9010.99</v>
      </c>
      <c r="F1352">
        <v>428.48899999999998</v>
      </c>
      <c r="G1352">
        <v>1062.56</v>
      </c>
      <c r="H1352">
        <v>224.398</v>
      </c>
      <c r="I1352">
        <v>2.90377E-2</v>
      </c>
      <c r="J1352">
        <v>0.98101899999999997</v>
      </c>
      <c r="K1352">
        <v>0</v>
      </c>
      <c r="L1352" t="s">
        <v>42</v>
      </c>
    </row>
    <row r="1353" spans="1:12" x14ac:dyDescent="0.25">
      <c r="A1353" t="s">
        <v>51</v>
      </c>
      <c r="B1353">
        <v>9078.52</v>
      </c>
      <c r="C1353">
        <v>9027.74</v>
      </c>
      <c r="D1353">
        <v>9027.5499999999993</v>
      </c>
      <c r="E1353">
        <v>9017.77</v>
      </c>
      <c r="F1353">
        <v>428.13900000000001</v>
      </c>
      <c r="G1353">
        <v>1063.08</v>
      </c>
      <c r="H1353">
        <v>224.37200000000001</v>
      </c>
      <c r="I1353">
        <v>1.1635299999999999E-2</v>
      </c>
      <c r="J1353">
        <v>0.98101899999999997</v>
      </c>
      <c r="K1353">
        <v>0</v>
      </c>
      <c r="L1353" t="s">
        <v>42</v>
      </c>
    </row>
    <row r="1354" spans="1:12" x14ac:dyDescent="0.25">
      <c r="A1354" t="s">
        <v>51</v>
      </c>
      <c r="B1354">
        <v>9081.5499999999993</v>
      </c>
      <c r="C1354">
        <v>9030.42</v>
      </c>
      <c r="D1354">
        <v>9030.23</v>
      </c>
      <c r="E1354">
        <v>9020.39</v>
      </c>
      <c r="F1354">
        <v>429.24799999999999</v>
      </c>
      <c r="G1354">
        <v>1062.29</v>
      </c>
      <c r="H1354">
        <v>224.34399999999999</v>
      </c>
      <c r="I1354">
        <v>1.1337099999999999E-2</v>
      </c>
      <c r="J1354">
        <v>0.981016</v>
      </c>
      <c r="K1354">
        <v>0</v>
      </c>
      <c r="L1354" t="s">
        <v>42</v>
      </c>
    </row>
    <row r="1355" spans="1:12" x14ac:dyDescent="0.25">
      <c r="A1355" t="s">
        <v>51</v>
      </c>
      <c r="B1355">
        <v>9083.8799999999992</v>
      </c>
      <c r="C1355">
        <v>9032.98</v>
      </c>
      <c r="D1355">
        <v>9032.7900000000009</v>
      </c>
      <c r="E1355">
        <v>9022.93</v>
      </c>
      <c r="F1355">
        <v>429.7</v>
      </c>
      <c r="G1355">
        <v>1061.7</v>
      </c>
      <c r="H1355">
        <v>224.46700000000001</v>
      </c>
      <c r="I1355">
        <v>1.0964399999999999E-2</v>
      </c>
      <c r="J1355">
        <v>0.98092400000000002</v>
      </c>
      <c r="K1355">
        <v>0</v>
      </c>
      <c r="L1355" t="s">
        <v>42</v>
      </c>
    </row>
    <row r="1356" spans="1:12" x14ac:dyDescent="0.25">
      <c r="A1356" t="s">
        <v>51</v>
      </c>
      <c r="B1356">
        <v>9082.91</v>
      </c>
      <c r="C1356">
        <v>9032.06</v>
      </c>
      <c r="D1356">
        <v>9031.86</v>
      </c>
      <c r="E1356">
        <v>9022.06</v>
      </c>
      <c r="F1356">
        <v>429.14499999999998</v>
      </c>
      <c r="G1356">
        <v>1064.26</v>
      </c>
      <c r="H1356">
        <v>224.40199999999999</v>
      </c>
      <c r="I1356">
        <v>1.11305E-2</v>
      </c>
      <c r="J1356">
        <v>0.98099700000000001</v>
      </c>
      <c r="K1356">
        <v>0</v>
      </c>
      <c r="L1356" t="s">
        <v>42</v>
      </c>
    </row>
    <row r="1357" spans="1:12" x14ac:dyDescent="0.25">
      <c r="A1357" t="s">
        <v>51</v>
      </c>
      <c r="B1357">
        <v>9096.01</v>
      </c>
      <c r="C1357">
        <v>9045.1200000000008</v>
      </c>
      <c r="D1357">
        <v>9044.93</v>
      </c>
      <c r="E1357">
        <v>9035.1</v>
      </c>
      <c r="F1357">
        <v>429.33</v>
      </c>
      <c r="G1357">
        <v>1064.44</v>
      </c>
      <c r="H1357">
        <v>224.56899999999999</v>
      </c>
      <c r="I1357">
        <v>1.09906E-2</v>
      </c>
      <c r="J1357">
        <v>0.98101899999999997</v>
      </c>
      <c r="K1357">
        <v>0</v>
      </c>
      <c r="L1357" t="s">
        <v>42</v>
      </c>
    </row>
    <row r="1358" spans="1:12" x14ac:dyDescent="0.25">
      <c r="A1358" t="s">
        <v>51</v>
      </c>
      <c r="B1358">
        <v>9089.15</v>
      </c>
      <c r="C1358">
        <v>9038.2800000000007</v>
      </c>
      <c r="D1358">
        <v>9038.09</v>
      </c>
      <c r="E1358">
        <v>9028.2199999999993</v>
      </c>
      <c r="F1358">
        <v>428.95800000000003</v>
      </c>
      <c r="G1358">
        <v>1062.69</v>
      </c>
      <c r="H1358">
        <v>224.61799999999999</v>
      </c>
      <c r="I1358">
        <v>1.3117E-2</v>
      </c>
      <c r="J1358">
        <v>0.99430499999999999</v>
      </c>
      <c r="K1358">
        <v>0</v>
      </c>
      <c r="L1358" t="s">
        <v>42</v>
      </c>
    </row>
    <row r="1359" spans="1:12" x14ac:dyDescent="0.25">
      <c r="A1359" t="s">
        <v>51</v>
      </c>
      <c r="B1359">
        <v>9085.06</v>
      </c>
      <c r="C1359">
        <v>9034.0300000000007</v>
      </c>
      <c r="D1359">
        <v>9033.84</v>
      </c>
      <c r="E1359">
        <v>9023.99</v>
      </c>
      <c r="F1359">
        <v>428.93799999999999</v>
      </c>
      <c r="G1359">
        <v>1061.6099999999999</v>
      </c>
      <c r="H1359">
        <v>224.48699999999999</v>
      </c>
      <c r="I1359">
        <v>2.8396399999999999E-2</v>
      </c>
      <c r="J1359">
        <v>0.98101899999999997</v>
      </c>
      <c r="K1359">
        <v>0</v>
      </c>
      <c r="L1359" t="s">
        <v>42</v>
      </c>
    </row>
    <row r="1360" spans="1:12" x14ac:dyDescent="0.25">
      <c r="A1360" t="s">
        <v>51</v>
      </c>
      <c r="B1360">
        <v>9080.9599999999991</v>
      </c>
      <c r="C1360">
        <v>9029.6299999999992</v>
      </c>
      <c r="D1360">
        <v>9029.44</v>
      </c>
      <c r="E1360">
        <v>9019.6299999999992</v>
      </c>
      <c r="F1360">
        <v>428.76</v>
      </c>
      <c r="G1360">
        <v>1061.6400000000001</v>
      </c>
      <c r="H1360">
        <v>224.38300000000001</v>
      </c>
      <c r="I1360">
        <v>1.16623E-2</v>
      </c>
      <c r="J1360">
        <v>0.98101899999999997</v>
      </c>
      <c r="K1360">
        <v>0</v>
      </c>
      <c r="L1360" t="s">
        <v>42</v>
      </c>
    </row>
    <row r="1361" spans="1:12" x14ac:dyDescent="0.25">
      <c r="A1361" t="s">
        <v>51</v>
      </c>
      <c r="B1361">
        <v>9078.33</v>
      </c>
      <c r="C1361">
        <v>9027.2900000000009</v>
      </c>
      <c r="D1361">
        <v>9027.1</v>
      </c>
      <c r="E1361">
        <v>9017.32</v>
      </c>
      <c r="F1361">
        <v>428.65699999999998</v>
      </c>
      <c r="G1361">
        <v>1062.25</v>
      </c>
      <c r="H1361">
        <v>224.35900000000001</v>
      </c>
      <c r="I1361">
        <v>1.16378E-2</v>
      </c>
      <c r="J1361">
        <v>0.98091200000000001</v>
      </c>
      <c r="K1361">
        <v>0</v>
      </c>
      <c r="L1361" t="s">
        <v>42</v>
      </c>
    </row>
    <row r="1362" spans="1:12" x14ac:dyDescent="0.25">
      <c r="A1362" t="s">
        <v>51</v>
      </c>
      <c r="B1362">
        <v>9078.0400000000009</v>
      </c>
      <c r="C1362">
        <v>9026.7999999999993</v>
      </c>
      <c r="D1362">
        <v>9026.61</v>
      </c>
      <c r="E1362">
        <v>9016.77</v>
      </c>
      <c r="F1362">
        <v>428.38299999999998</v>
      </c>
      <c r="G1362">
        <v>1062.02</v>
      </c>
      <c r="H1362">
        <v>224.441</v>
      </c>
      <c r="I1362">
        <v>1.08856E-2</v>
      </c>
      <c r="J1362">
        <v>0.98101899999999997</v>
      </c>
      <c r="K1362">
        <v>0</v>
      </c>
      <c r="L1362" t="s">
        <v>42</v>
      </c>
    </row>
    <row r="1363" spans="1:12" x14ac:dyDescent="0.25">
      <c r="A1363" t="s">
        <v>51</v>
      </c>
      <c r="B1363">
        <v>9071.6299999999992</v>
      </c>
      <c r="C1363">
        <v>9020.68</v>
      </c>
      <c r="D1363">
        <v>9020.49</v>
      </c>
      <c r="E1363">
        <v>9010.7099999999991</v>
      </c>
      <c r="F1363">
        <v>428.54199999999997</v>
      </c>
      <c r="G1363">
        <v>1061.55</v>
      </c>
      <c r="H1363">
        <v>224.41300000000001</v>
      </c>
      <c r="I1363">
        <v>1.22874E-2</v>
      </c>
      <c r="J1363">
        <v>0.98101099999999997</v>
      </c>
      <c r="K1363">
        <v>0</v>
      </c>
      <c r="L1363" t="s">
        <v>42</v>
      </c>
    </row>
    <row r="1364" spans="1:12" x14ac:dyDescent="0.25">
      <c r="A1364" t="s">
        <v>51</v>
      </c>
      <c r="B1364">
        <v>9079.69</v>
      </c>
      <c r="C1364">
        <v>9028.6299999999992</v>
      </c>
      <c r="D1364">
        <v>9028.44</v>
      </c>
      <c r="E1364">
        <v>9018.6299999999992</v>
      </c>
      <c r="F1364">
        <v>428.73599999999999</v>
      </c>
      <c r="G1364">
        <v>1064.1300000000001</v>
      </c>
      <c r="H1364">
        <v>224.791</v>
      </c>
      <c r="I1364">
        <v>1.1183800000000001E-2</v>
      </c>
      <c r="J1364">
        <v>0.98101899999999997</v>
      </c>
      <c r="K1364">
        <v>0</v>
      </c>
      <c r="L1364" t="s">
        <v>42</v>
      </c>
    </row>
    <row r="1365" spans="1:12" x14ac:dyDescent="0.25">
      <c r="A1365" t="s">
        <v>51</v>
      </c>
      <c r="B1365">
        <v>9083.52</v>
      </c>
      <c r="C1365">
        <v>9032.6299999999992</v>
      </c>
      <c r="D1365">
        <v>9032.4500000000007</v>
      </c>
      <c r="E1365">
        <v>9022.6</v>
      </c>
      <c r="F1365">
        <v>428.68400000000003</v>
      </c>
      <c r="G1365">
        <v>1062.1500000000001</v>
      </c>
      <c r="H1365">
        <v>224.43700000000001</v>
      </c>
      <c r="I1365">
        <v>1.08983E-2</v>
      </c>
      <c r="J1365">
        <v>0.99204700000000001</v>
      </c>
      <c r="K1365">
        <v>0</v>
      </c>
      <c r="L1365" t="s">
        <v>42</v>
      </c>
    </row>
    <row r="1366" spans="1:12" x14ac:dyDescent="0.25">
      <c r="A1366" t="s">
        <v>51</v>
      </c>
      <c r="B1366">
        <v>9082.4</v>
      </c>
      <c r="C1366">
        <v>9031.59</v>
      </c>
      <c r="D1366">
        <v>9031.4</v>
      </c>
      <c r="E1366">
        <v>9021.57</v>
      </c>
      <c r="F1366">
        <v>428.62799999999999</v>
      </c>
      <c r="G1366">
        <v>1063.17</v>
      </c>
      <c r="H1366">
        <v>224.37200000000001</v>
      </c>
      <c r="I1366">
        <v>1.5017000000000001E-2</v>
      </c>
      <c r="J1366">
        <v>0.98101700000000003</v>
      </c>
      <c r="K1366">
        <v>0</v>
      </c>
      <c r="L1366" t="s">
        <v>42</v>
      </c>
    </row>
    <row r="1367" spans="1:12" x14ac:dyDescent="0.25">
      <c r="A1367" t="s">
        <v>51</v>
      </c>
      <c r="B1367">
        <v>9075.89</v>
      </c>
      <c r="C1367">
        <v>9024.9599999999991</v>
      </c>
      <c r="D1367">
        <v>9024.77</v>
      </c>
      <c r="E1367">
        <v>9014.8700000000008</v>
      </c>
      <c r="F1367">
        <v>428.50200000000001</v>
      </c>
      <c r="G1367">
        <v>1062.18</v>
      </c>
      <c r="H1367">
        <v>224.584</v>
      </c>
      <c r="I1367">
        <v>1.14404E-2</v>
      </c>
      <c r="J1367">
        <v>0.99491099999999999</v>
      </c>
      <c r="K1367">
        <v>0</v>
      </c>
      <c r="L1367" t="s">
        <v>42</v>
      </c>
    </row>
    <row r="1368" spans="1:12" x14ac:dyDescent="0.25">
      <c r="A1368" t="s">
        <v>51</v>
      </c>
      <c r="B1368">
        <v>9076.23</v>
      </c>
      <c r="C1368">
        <v>9025.48</v>
      </c>
      <c r="D1368">
        <v>9025.2999999999993</v>
      </c>
      <c r="E1368">
        <v>9015.51</v>
      </c>
      <c r="F1368">
        <v>428.36</v>
      </c>
      <c r="G1368">
        <v>1061.43</v>
      </c>
      <c r="H1368">
        <v>224.446</v>
      </c>
      <c r="I1368">
        <v>1.10051E-2</v>
      </c>
      <c r="J1368">
        <v>0.98899499999999996</v>
      </c>
      <c r="K1368">
        <v>0</v>
      </c>
      <c r="L1368" t="s">
        <v>42</v>
      </c>
    </row>
    <row r="1369" spans="1:12" x14ac:dyDescent="0.25">
      <c r="A1369" t="s">
        <v>51</v>
      </c>
      <c r="B1369">
        <v>9077.6200000000008</v>
      </c>
      <c r="C1369">
        <v>9026.92</v>
      </c>
      <c r="D1369">
        <v>9026.73</v>
      </c>
      <c r="E1369">
        <v>9016.9699999999993</v>
      </c>
      <c r="F1369">
        <v>428.43200000000002</v>
      </c>
      <c r="G1369">
        <v>1062.68</v>
      </c>
      <c r="H1369">
        <v>224.33199999999999</v>
      </c>
      <c r="I1369">
        <v>1.2416099999999999E-2</v>
      </c>
      <c r="J1369">
        <v>0.98100900000000002</v>
      </c>
      <c r="K1369">
        <v>0</v>
      </c>
      <c r="L1369" t="s">
        <v>42</v>
      </c>
    </row>
    <row r="1370" spans="1:12" x14ac:dyDescent="0.25">
      <c r="A1370" t="s">
        <v>51</v>
      </c>
      <c r="B1370">
        <v>9078.5300000000007</v>
      </c>
      <c r="C1370">
        <v>9027.7900000000009</v>
      </c>
      <c r="D1370">
        <v>9027.6</v>
      </c>
      <c r="E1370">
        <v>9017.83</v>
      </c>
      <c r="F1370">
        <v>428.53300000000002</v>
      </c>
      <c r="G1370">
        <v>1062</v>
      </c>
      <c r="H1370">
        <v>224.38399999999999</v>
      </c>
      <c r="I1370">
        <v>1.20181E-2</v>
      </c>
      <c r="J1370">
        <v>0.98100600000000004</v>
      </c>
      <c r="K1370">
        <v>0</v>
      </c>
      <c r="L1370" t="s">
        <v>42</v>
      </c>
    </row>
    <row r="1371" spans="1:12" x14ac:dyDescent="0.25">
      <c r="A1371" t="s">
        <v>51</v>
      </c>
      <c r="B1371">
        <v>9077.06</v>
      </c>
      <c r="C1371">
        <v>9026.49</v>
      </c>
      <c r="D1371">
        <v>9026.2999999999993</v>
      </c>
      <c r="E1371">
        <v>9016.48</v>
      </c>
      <c r="F1371">
        <v>428.47</v>
      </c>
      <c r="G1371">
        <v>1061.93</v>
      </c>
      <c r="H1371">
        <v>224.53700000000001</v>
      </c>
      <c r="I1371">
        <v>2.2440999999999999E-2</v>
      </c>
      <c r="J1371">
        <v>0.98100799999999999</v>
      </c>
      <c r="K1371">
        <v>0</v>
      </c>
      <c r="L1371" t="s">
        <v>42</v>
      </c>
    </row>
    <row r="1372" spans="1:12" x14ac:dyDescent="0.25">
      <c r="A1372" t="s">
        <v>51</v>
      </c>
      <c r="B1372">
        <v>9070.52</v>
      </c>
      <c r="C1372">
        <v>9019.7199999999993</v>
      </c>
      <c r="D1372">
        <v>9019.5300000000007</v>
      </c>
      <c r="E1372">
        <v>9009.77</v>
      </c>
      <c r="F1372">
        <v>428.54</v>
      </c>
      <c r="G1372">
        <v>1061.19</v>
      </c>
      <c r="H1372">
        <v>224.44499999999999</v>
      </c>
      <c r="I1372">
        <v>1.18984E-2</v>
      </c>
      <c r="J1372">
        <v>0.98101899999999997</v>
      </c>
      <c r="K1372">
        <v>0</v>
      </c>
      <c r="L1372" t="s">
        <v>42</v>
      </c>
    </row>
    <row r="1373" spans="1:12" x14ac:dyDescent="0.25">
      <c r="A1373" t="s">
        <v>51</v>
      </c>
      <c r="B1373">
        <v>9076.0499999999993</v>
      </c>
      <c r="C1373">
        <v>9025.14</v>
      </c>
      <c r="D1373">
        <v>9024.9500000000007</v>
      </c>
      <c r="E1373">
        <v>9015.15</v>
      </c>
      <c r="F1373">
        <v>428.17500000000001</v>
      </c>
      <c r="G1373">
        <v>1062.47</v>
      </c>
      <c r="H1373">
        <v>224.447</v>
      </c>
      <c r="I1373">
        <v>1.1087400000000001E-2</v>
      </c>
      <c r="J1373">
        <v>0.980989</v>
      </c>
      <c r="K1373">
        <v>0</v>
      </c>
      <c r="L1373" t="s">
        <v>42</v>
      </c>
    </row>
    <row r="1374" spans="1:12" x14ac:dyDescent="0.25">
      <c r="A1374" t="s">
        <v>51</v>
      </c>
      <c r="B1374">
        <v>9074.86</v>
      </c>
      <c r="C1374">
        <v>9024.0300000000007</v>
      </c>
      <c r="D1374">
        <v>9023.85</v>
      </c>
      <c r="E1374">
        <v>9014.1</v>
      </c>
      <c r="F1374">
        <v>428.04700000000003</v>
      </c>
      <c r="G1374">
        <v>1060.4000000000001</v>
      </c>
      <c r="H1374">
        <v>224.274</v>
      </c>
      <c r="I1374">
        <v>1.0883800000000001E-2</v>
      </c>
      <c r="J1374">
        <v>0.981012</v>
      </c>
      <c r="K1374">
        <v>0</v>
      </c>
      <c r="L1374" t="s">
        <v>42</v>
      </c>
    </row>
    <row r="1375" spans="1:12" x14ac:dyDescent="0.25">
      <c r="A1375" t="s">
        <v>51</v>
      </c>
      <c r="B1375">
        <v>9071.18</v>
      </c>
      <c r="C1375">
        <v>9020.49</v>
      </c>
      <c r="D1375">
        <v>9020.31</v>
      </c>
      <c r="E1375">
        <v>9010.56</v>
      </c>
      <c r="F1375">
        <v>428.435</v>
      </c>
      <c r="G1375">
        <v>1060.55</v>
      </c>
      <c r="H1375">
        <v>224.398</v>
      </c>
      <c r="I1375">
        <v>1.9410299999999998E-2</v>
      </c>
      <c r="J1375">
        <v>0.98067899999999997</v>
      </c>
      <c r="K1375">
        <v>0</v>
      </c>
      <c r="L1375" t="s">
        <v>42</v>
      </c>
    </row>
    <row r="1376" spans="1:12" x14ac:dyDescent="0.25">
      <c r="A1376" t="s">
        <v>51</v>
      </c>
      <c r="B1376">
        <v>9073.61</v>
      </c>
      <c r="C1376">
        <v>9022.91</v>
      </c>
      <c r="D1376">
        <v>9022.7199999999993</v>
      </c>
      <c r="E1376">
        <v>9012.9599999999991</v>
      </c>
      <c r="F1376">
        <v>428.267</v>
      </c>
      <c r="G1376">
        <v>1060.71</v>
      </c>
      <c r="H1376">
        <v>224.38300000000001</v>
      </c>
      <c r="I1376">
        <v>1.39904E-2</v>
      </c>
      <c r="J1376">
        <v>0.98100500000000002</v>
      </c>
      <c r="K1376">
        <v>0</v>
      </c>
      <c r="L1376" t="s">
        <v>42</v>
      </c>
    </row>
    <row r="1377" spans="1:12" x14ac:dyDescent="0.25">
      <c r="A1377" t="s">
        <v>51</v>
      </c>
      <c r="B1377">
        <v>9072.83</v>
      </c>
      <c r="C1377">
        <v>9022.1200000000008</v>
      </c>
      <c r="D1377">
        <v>9021.93</v>
      </c>
      <c r="E1377">
        <v>9012.07</v>
      </c>
      <c r="F1377">
        <v>428.83199999999999</v>
      </c>
      <c r="G1377">
        <v>1060.94</v>
      </c>
      <c r="H1377">
        <v>224.535</v>
      </c>
      <c r="I1377">
        <v>1.1088199999999999E-2</v>
      </c>
      <c r="J1377">
        <v>0.980962</v>
      </c>
      <c r="K1377">
        <v>0</v>
      </c>
      <c r="L1377" t="s">
        <v>42</v>
      </c>
    </row>
    <row r="1378" spans="1:12" x14ac:dyDescent="0.25">
      <c r="A1378" t="s">
        <v>51</v>
      </c>
      <c r="B1378">
        <v>9082.6</v>
      </c>
      <c r="C1378">
        <v>9032.0400000000009</v>
      </c>
      <c r="D1378">
        <v>9031.85</v>
      </c>
      <c r="E1378">
        <v>9022.0499999999993</v>
      </c>
      <c r="F1378">
        <v>428.87900000000002</v>
      </c>
      <c r="G1378">
        <v>1061.98</v>
      </c>
      <c r="H1378">
        <v>224.476</v>
      </c>
      <c r="I1378">
        <v>1.0856899999999999E-2</v>
      </c>
      <c r="J1378">
        <v>0.98101899999999997</v>
      </c>
      <c r="K1378">
        <v>0</v>
      </c>
      <c r="L1378" t="s">
        <v>42</v>
      </c>
    </row>
    <row r="1379" spans="1:12" x14ac:dyDescent="0.25">
      <c r="A1379" t="s">
        <v>51</v>
      </c>
      <c r="B1379">
        <v>9080.7000000000007</v>
      </c>
      <c r="C1379">
        <v>9029.94</v>
      </c>
      <c r="D1379">
        <v>9029.75</v>
      </c>
      <c r="E1379">
        <v>9019.99</v>
      </c>
      <c r="F1379">
        <v>428.20699999999999</v>
      </c>
      <c r="G1379">
        <v>1061.3399999999999</v>
      </c>
      <c r="H1379">
        <v>224.52199999999999</v>
      </c>
      <c r="I1379">
        <v>1.1601500000000001E-2</v>
      </c>
      <c r="J1379">
        <v>0.99403799999999998</v>
      </c>
      <c r="K1379">
        <v>0</v>
      </c>
      <c r="L1379" t="s">
        <v>42</v>
      </c>
    </row>
    <row r="1380" spans="1:12" x14ac:dyDescent="0.25">
      <c r="A1380" t="s">
        <v>51</v>
      </c>
      <c r="B1380">
        <v>9082.4500000000007</v>
      </c>
      <c r="C1380">
        <v>9031.61</v>
      </c>
      <c r="D1380">
        <v>9031.43</v>
      </c>
      <c r="E1380">
        <v>9021.64</v>
      </c>
      <c r="F1380">
        <v>428.30599999999998</v>
      </c>
      <c r="G1380">
        <v>1061.01</v>
      </c>
      <c r="H1380">
        <v>224.429</v>
      </c>
      <c r="I1380">
        <v>1.0948899999999999E-2</v>
      </c>
      <c r="J1380">
        <v>0.98100900000000002</v>
      </c>
      <c r="K1380">
        <v>0</v>
      </c>
      <c r="L1380" t="s">
        <v>42</v>
      </c>
    </row>
    <row r="1381" spans="1:12" x14ac:dyDescent="0.25">
      <c r="A1381" t="s">
        <v>51</v>
      </c>
      <c r="B1381">
        <v>9079.8799999999992</v>
      </c>
      <c r="C1381">
        <v>9029.2099999999991</v>
      </c>
      <c r="D1381">
        <v>9029.02</v>
      </c>
      <c r="E1381">
        <v>9019.2000000000007</v>
      </c>
      <c r="F1381">
        <v>428.39400000000001</v>
      </c>
      <c r="G1381">
        <v>1060.98</v>
      </c>
      <c r="H1381">
        <v>224.46199999999999</v>
      </c>
      <c r="I1381">
        <v>1.11912E-2</v>
      </c>
      <c r="J1381">
        <v>0.98101300000000002</v>
      </c>
      <c r="K1381">
        <v>0</v>
      </c>
      <c r="L1381" t="s">
        <v>42</v>
      </c>
    </row>
    <row r="1382" spans="1:12" x14ac:dyDescent="0.25">
      <c r="A1382" t="s">
        <v>51</v>
      </c>
      <c r="B1382">
        <v>9076.7999999999993</v>
      </c>
      <c r="C1382">
        <v>9026.15</v>
      </c>
      <c r="D1382">
        <v>9025.9599999999991</v>
      </c>
      <c r="E1382">
        <v>9016.2099999999991</v>
      </c>
      <c r="F1382">
        <v>428.26</v>
      </c>
      <c r="G1382">
        <v>1063.3399999999999</v>
      </c>
      <c r="H1382">
        <v>224.50299999999999</v>
      </c>
      <c r="I1382">
        <v>2.2620100000000001E-2</v>
      </c>
      <c r="J1382">
        <v>0.99404199999999998</v>
      </c>
      <c r="K1382">
        <v>0</v>
      </c>
      <c r="L1382" t="s">
        <v>42</v>
      </c>
    </row>
    <row r="1383" spans="1:12" x14ac:dyDescent="0.25">
      <c r="A1383" t="s">
        <v>51</v>
      </c>
      <c r="B1383">
        <v>9078.84</v>
      </c>
      <c r="C1383">
        <v>9028.14</v>
      </c>
      <c r="D1383">
        <v>9027.9500000000007</v>
      </c>
      <c r="E1383">
        <v>9018.16</v>
      </c>
      <c r="F1383">
        <v>428.29899999999998</v>
      </c>
      <c r="G1383">
        <v>1061.08</v>
      </c>
      <c r="H1383">
        <v>224.495</v>
      </c>
      <c r="I1383">
        <v>1.19501E-2</v>
      </c>
      <c r="J1383">
        <v>0.98101899999999997</v>
      </c>
      <c r="K1383">
        <v>0</v>
      </c>
      <c r="L1383" t="s">
        <v>42</v>
      </c>
    </row>
    <row r="1384" spans="1:12" x14ac:dyDescent="0.25">
      <c r="A1384" t="s">
        <v>51</v>
      </c>
      <c r="B1384">
        <v>9074.73</v>
      </c>
      <c r="C1384">
        <v>9023.98</v>
      </c>
      <c r="D1384">
        <v>9023.7900000000009</v>
      </c>
      <c r="E1384">
        <v>9013.99</v>
      </c>
      <c r="F1384">
        <v>428.85300000000001</v>
      </c>
      <c r="G1384">
        <v>1061.26</v>
      </c>
      <c r="H1384">
        <v>224.398</v>
      </c>
      <c r="I1384">
        <v>1.21485E-2</v>
      </c>
      <c r="J1384">
        <v>0.98087999999999997</v>
      </c>
      <c r="K1384">
        <v>0</v>
      </c>
      <c r="L1384" t="s">
        <v>42</v>
      </c>
    </row>
    <row r="1385" spans="1:12" x14ac:dyDescent="0.25">
      <c r="A1385" t="s">
        <v>51</v>
      </c>
      <c r="B1385">
        <v>9080.33</v>
      </c>
      <c r="C1385">
        <v>9029.41</v>
      </c>
      <c r="D1385">
        <v>9029.23</v>
      </c>
      <c r="E1385">
        <v>9019.41</v>
      </c>
      <c r="F1385">
        <v>428.86799999999999</v>
      </c>
      <c r="G1385">
        <v>1062.04</v>
      </c>
      <c r="H1385">
        <v>224.52099999999999</v>
      </c>
      <c r="I1385">
        <v>1.09011E-2</v>
      </c>
      <c r="J1385">
        <v>0.99254100000000001</v>
      </c>
      <c r="K1385">
        <v>0</v>
      </c>
      <c r="L1385" t="s">
        <v>42</v>
      </c>
    </row>
    <row r="1386" spans="1:12" x14ac:dyDescent="0.25">
      <c r="A1386" t="s">
        <v>51</v>
      </c>
      <c r="B1386">
        <v>9074.4599999999991</v>
      </c>
      <c r="C1386">
        <v>9023.33</v>
      </c>
      <c r="D1386">
        <v>9023.14</v>
      </c>
      <c r="E1386">
        <v>9013.34</v>
      </c>
      <c r="F1386">
        <v>428.35399999999998</v>
      </c>
      <c r="G1386">
        <v>1061.6500000000001</v>
      </c>
      <c r="H1386">
        <v>224.40299999999999</v>
      </c>
      <c r="I1386">
        <v>1.08827E-2</v>
      </c>
      <c r="J1386">
        <v>0.98053999999999997</v>
      </c>
      <c r="K1386">
        <v>0</v>
      </c>
      <c r="L1386" t="s">
        <v>42</v>
      </c>
    </row>
    <row r="1387" spans="1:12" x14ac:dyDescent="0.25">
      <c r="A1387" t="s">
        <v>51</v>
      </c>
      <c r="B1387">
        <v>9079.2199999999993</v>
      </c>
      <c r="C1387">
        <v>9028.58</v>
      </c>
      <c r="D1387">
        <v>9028.4</v>
      </c>
      <c r="E1387">
        <v>9018.6</v>
      </c>
      <c r="F1387">
        <v>427.93900000000002</v>
      </c>
      <c r="G1387">
        <v>1060.0899999999999</v>
      </c>
      <c r="H1387">
        <v>224.345</v>
      </c>
      <c r="I1387">
        <v>1.0920900000000001E-2</v>
      </c>
      <c r="J1387">
        <v>0.980958</v>
      </c>
      <c r="K1387">
        <v>0</v>
      </c>
      <c r="L1387" t="s">
        <v>42</v>
      </c>
    </row>
    <row r="1388" spans="1:12" x14ac:dyDescent="0.25">
      <c r="A1388" t="s">
        <v>51</v>
      </c>
      <c r="B1388">
        <v>9071.07</v>
      </c>
      <c r="C1388">
        <v>9020.33</v>
      </c>
      <c r="D1388">
        <v>9020.15</v>
      </c>
      <c r="E1388">
        <v>9010.36</v>
      </c>
      <c r="F1388">
        <v>428.49400000000003</v>
      </c>
      <c r="G1388">
        <v>1060.51</v>
      </c>
      <c r="H1388">
        <v>224.37899999999999</v>
      </c>
      <c r="I1388">
        <v>1.11333E-2</v>
      </c>
      <c r="J1388">
        <v>0.99398900000000001</v>
      </c>
      <c r="K1388">
        <v>0</v>
      </c>
      <c r="L1388" t="s">
        <v>42</v>
      </c>
    </row>
    <row r="1389" spans="1:12" x14ac:dyDescent="0.25">
      <c r="A1389" t="s">
        <v>51</v>
      </c>
      <c r="B1389">
        <v>9072.14</v>
      </c>
      <c r="C1389">
        <v>9021.4500000000007</v>
      </c>
      <c r="D1389">
        <v>9021.26</v>
      </c>
      <c r="E1389">
        <v>9011.43</v>
      </c>
      <c r="F1389">
        <v>428.30700000000002</v>
      </c>
      <c r="G1389">
        <v>1060.56</v>
      </c>
      <c r="H1389">
        <v>224.36799999999999</v>
      </c>
      <c r="I1389">
        <v>1.08576E-2</v>
      </c>
      <c r="J1389">
        <v>0.98099199999999998</v>
      </c>
      <c r="K1389">
        <v>0</v>
      </c>
      <c r="L1389" t="s">
        <v>42</v>
      </c>
    </row>
    <row r="1390" spans="1:12" x14ac:dyDescent="0.25">
      <c r="A1390" t="s">
        <v>51</v>
      </c>
      <c r="B1390">
        <v>9078.6299999999992</v>
      </c>
      <c r="C1390">
        <v>9027.92</v>
      </c>
      <c r="D1390">
        <v>9027.73</v>
      </c>
      <c r="E1390">
        <v>9017.91</v>
      </c>
      <c r="F1390">
        <v>428.57100000000003</v>
      </c>
      <c r="G1390">
        <v>1061.21</v>
      </c>
      <c r="H1390">
        <v>224.40700000000001</v>
      </c>
      <c r="I1390">
        <v>1.1717E-2</v>
      </c>
      <c r="J1390">
        <v>0.98101899999999997</v>
      </c>
      <c r="K1390">
        <v>0</v>
      </c>
      <c r="L1390" t="s">
        <v>42</v>
      </c>
    </row>
    <row r="1391" spans="1:12" x14ac:dyDescent="0.25">
      <c r="A1391" t="s">
        <v>51</v>
      </c>
      <c r="B1391">
        <v>9074.15</v>
      </c>
      <c r="C1391">
        <v>9023.64</v>
      </c>
      <c r="D1391">
        <v>9023.4599999999991</v>
      </c>
      <c r="E1391">
        <v>9013.64</v>
      </c>
      <c r="F1391">
        <v>428.61</v>
      </c>
      <c r="G1391">
        <v>1062.1500000000001</v>
      </c>
      <c r="H1391">
        <v>224.548</v>
      </c>
      <c r="I1391">
        <v>1.1062000000000001E-2</v>
      </c>
      <c r="J1391">
        <v>0.98101899999999997</v>
      </c>
      <c r="K1391">
        <v>0</v>
      </c>
      <c r="L1391" t="s">
        <v>42</v>
      </c>
    </row>
    <row r="1392" spans="1:12" x14ac:dyDescent="0.25">
      <c r="A1392" t="s">
        <v>51</v>
      </c>
      <c r="B1392">
        <v>9072.2000000000007</v>
      </c>
      <c r="C1392">
        <v>9021.4599999999991</v>
      </c>
      <c r="D1392">
        <v>9021.27</v>
      </c>
      <c r="E1392">
        <v>9011.4500000000007</v>
      </c>
      <c r="F1392">
        <v>428.48899999999998</v>
      </c>
      <c r="G1392">
        <v>1062.06</v>
      </c>
      <c r="H1392">
        <v>224.56</v>
      </c>
      <c r="I1392">
        <v>1.1184400000000001E-2</v>
      </c>
      <c r="J1392">
        <v>0.98101700000000003</v>
      </c>
      <c r="K1392">
        <v>0</v>
      </c>
      <c r="L1392" t="s">
        <v>42</v>
      </c>
    </row>
    <row r="1393" spans="1:25" x14ac:dyDescent="0.25">
      <c r="A1393" t="s">
        <v>51</v>
      </c>
      <c r="B1393">
        <v>9091.8799999999992</v>
      </c>
      <c r="C1393">
        <v>9041.16</v>
      </c>
      <c r="D1393">
        <v>9040.9699999999993</v>
      </c>
      <c r="E1393">
        <v>9031.1200000000008</v>
      </c>
      <c r="F1393">
        <v>429.45600000000002</v>
      </c>
      <c r="G1393">
        <v>1064.56</v>
      </c>
      <c r="H1393">
        <v>224.64099999999999</v>
      </c>
      <c r="I1393">
        <v>1.0857199999999999E-2</v>
      </c>
      <c r="J1393">
        <v>0.98101899999999997</v>
      </c>
      <c r="K1393">
        <v>0</v>
      </c>
      <c r="L1393" t="s">
        <v>42</v>
      </c>
    </row>
    <row r="1394" spans="1:25" x14ac:dyDescent="0.25">
      <c r="A1394" t="s">
        <v>51</v>
      </c>
      <c r="B1394">
        <v>9084.7000000000007</v>
      </c>
      <c r="C1394">
        <v>9033.68</v>
      </c>
      <c r="D1394">
        <v>9033.48</v>
      </c>
      <c r="E1394">
        <v>9023.7199999999993</v>
      </c>
      <c r="F1394">
        <v>429.04300000000001</v>
      </c>
      <c r="G1394">
        <v>1063.04</v>
      </c>
      <c r="H1394">
        <v>224.66</v>
      </c>
      <c r="I1394">
        <v>1.12105E-2</v>
      </c>
      <c r="J1394">
        <v>0.981016</v>
      </c>
      <c r="K1394">
        <v>0</v>
      </c>
      <c r="L1394" t="s">
        <v>42</v>
      </c>
    </row>
    <row r="1395" spans="1:25" x14ac:dyDescent="0.25">
      <c r="A1395" t="s">
        <v>51</v>
      </c>
      <c r="B1395">
        <v>9084.01</v>
      </c>
      <c r="C1395">
        <v>9033</v>
      </c>
      <c r="D1395">
        <v>9032.81</v>
      </c>
      <c r="E1395">
        <v>9022.99</v>
      </c>
      <c r="F1395">
        <v>429.10899999999998</v>
      </c>
      <c r="G1395">
        <v>1062.82</v>
      </c>
      <c r="H1395">
        <v>224.499</v>
      </c>
      <c r="I1395">
        <v>1.2038699999999999E-2</v>
      </c>
      <c r="J1395">
        <v>0.98101799999999995</v>
      </c>
      <c r="K1395">
        <v>0</v>
      </c>
      <c r="L1395" t="s">
        <v>42</v>
      </c>
    </row>
    <row r="1396" spans="1:25" x14ac:dyDescent="0.25">
      <c r="A1396" t="s">
        <v>51</v>
      </c>
      <c r="B1396">
        <v>9087.08</v>
      </c>
      <c r="C1396">
        <v>9036.08</v>
      </c>
      <c r="D1396">
        <v>9035.89</v>
      </c>
      <c r="E1396">
        <v>9026.1</v>
      </c>
      <c r="F1396">
        <v>428.70499999999998</v>
      </c>
      <c r="G1396">
        <v>1062.3399999999999</v>
      </c>
      <c r="H1396">
        <v>224.46899999999999</v>
      </c>
      <c r="I1396">
        <v>1.09482E-2</v>
      </c>
      <c r="J1396">
        <v>0.98101099999999997</v>
      </c>
      <c r="K1396">
        <v>0</v>
      </c>
      <c r="L1396" t="s">
        <v>42</v>
      </c>
    </row>
    <row r="1397" spans="1:25" x14ac:dyDescent="0.25">
      <c r="A1397" t="s">
        <v>51</v>
      </c>
      <c r="B1397">
        <v>9083.51</v>
      </c>
      <c r="C1397">
        <v>9032.2800000000007</v>
      </c>
      <c r="D1397">
        <v>9032.08</v>
      </c>
      <c r="E1397">
        <v>9022.25</v>
      </c>
      <c r="F1397">
        <v>428.38400000000001</v>
      </c>
      <c r="G1397">
        <v>1063.72</v>
      </c>
      <c r="H1397">
        <v>224.489</v>
      </c>
      <c r="I1397">
        <v>1.86956E-2</v>
      </c>
      <c r="J1397">
        <v>0.98098700000000005</v>
      </c>
      <c r="K1397">
        <v>0</v>
      </c>
      <c r="L1397" t="s">
        <v>42</v>
      </c>
    </row>
    <row r="1398" spans="1:25" x14ac:dyDescent="0.25">
      <c r="A1398" t="s">
        <v>51</v>
      </c>
      <c r="B1398">
        <v>9081.17</v>
      </c>
      <c r="C1398">
        <v>9030.0400000000009</v>
      </c>
      <c r="D1398">
        <v>9029.85</v>
      </c>
      <c r="E1398">
        <v>9020.0300000000007</v>
      </c>
      <c r="F1398">
        <v>429.00700000000001</v>
      </c>
      <c r="G1398">
        <v>1062.6199999999999</v>
      </c>
      <c r="H1398">
        <v>224.364</v>
      </c>
      <c r="I1398">
        <v>1.16197E-2</v>
      </c>
      <c r="J1398">
        <v>0.98101899999999997</v>
      </c>
      <c r="K1398">
        <v>0</v>
      </c>
      <c r="L1398" t="s">
        <v>42</v>
      </c>
    </row>
    <row r="1399" spans="1:25" x14ac:dyDescent="0.25">
      <c r="A1399" t="s">
        <v>51</v>
      </c>
      <c r="B1399">
        <v>9085.09</v>
      </c>
      <c r="C1399">
        <v>9034.17</v>
      </c>
      <c r="D1399">
        <v>9033.9599999999991</v>
      </c>
      <c r="E1399">
        <v>9024.2000000000007</v>
      </c>
      <c r="F1399">
        <v>428.58699999999999</v>
      </c>
      <c r="G1399">
        <v>1064.29</v>
      </c>
      <c r="H1399">
        <v>224.494</v>
      </c>
      <c r="I1399">
        <v>1.0873300000000001E-2</v>
      </c>
      <c r="J1399">
        <v>0.980993</v>
      </c>
      <c r="K1399">
        <v>0</v>
      </c>
      <c r="L1399" t="s">
        <v>42</v>
      </c>
      <c r="R1399" t="s">
        <v>69</v>
      </c>
      <c r="U1399" t="s">
        <v>68</v>
      </c>
      <c r="X1399" t="s">
        <v>66</v>
      </c>
    </row>
    <row r="1400" spans="1:25" x14ac:dyDescent="0.25">
      <c r="A1400" t="s">
        <v>51</v>
      </c>
      <c r="B1400">
        <v>9074.35</v>
      </c>
      <c r="C1400">
        <v>9023.23</v>
      </c>
      <c r="D1400">
        <v>9023.0400000000009</v>
      </c>
      <c r="E1400">
        <v>9013.26</v>
      </c>
      <c r="F1400">
        <v>428.55200000000002</v>
      </c>
      <c r="G1400">
        <v>1062.4100000000001</v>
      </c>
      <c r="H1400">
        <v>224.369</v>
      </c>
      <c r="I1400">
        <v>1.3396399999999999E-2</v>
      </c>
      <c r="J1400">
        <v>0.98101300000000002</v>
      </c>
      <c r="K1400">
        <v>0</v>
      </c>
      <c r="L1400" t="s">
        <v>42</v>
      </c>
      <c r="R1400">
        <f>AVERAGE(B1351:B1400)</f>
        <v>9079.1792000000023</v>
      </c>
      <c r="S1400">
        <f>AVERAGE(C1351:C1400)</f>
        <v>9028.3176000000021</v>
      </c>
      <c r="U1400">
        <f>_xlfn.VAR.P(B1351:B1400)</f>
        <v>29.937219360000018</v>
      </c>
      <c r="V1400">
        <f>_xlfn.VAR.P(C1351:C1400)</f>
        <v>29.479030240001322</v>
      </c>
      <c r="X1400">
        <f>1.96*SQRT(U1400)/50</f>
        <v>0.21448246724930786</v>
      </c>
      <c r="Y1400">
        <f>1.96*SQRT(V1400)/50</f>
        <v>0.21283481159809273</v>
      </c>
    </row>
    <row r="1401" spans="1:25" x14ac:dyDescent="0.25">
      <c r="A1401" t="s">
        <v>51</v>
      </c>
      <c r="B1401">
        <v>453970.36347899999</v>
      </c>
      <c r="C1401" t="s">
        <v>36</v>
      </c>
    </row>
    <row r="1402" spans="1:25" x14ac:dyDescent="0.25">
      <c r="A1402" t="s">
        <v>77</v>
      </c>
      <c r="B1402">
        <v>8415.84</v>
      </c>
      <c r="C1402">
        <v>8415.4599999999991</v>
      </c>
      <c r="D1402">
        <v>8415.2999999999993</v>
      </c>
      <c r="E1402">
        <v>8405.48</v>
      </c>
      <c r="F1402">
        <v>428.65899999999999</v>
      </c>
      <c r="G1402">
        <v>0</v>
      </c>
      <c r="H1402">
        <v>221.916</v>
      </c>
      <c r="I1402">
        <v>1.40254E-2</v>
      </c>
      <c r="J1402">
        <v>0.98621000000000003</v>
      </c>
      <c r="K1402">
        <v>0</v>
      </c>
      <c r="L1402" t="s">
        <v>42</v>
      </c>
    </row>
    <row r="1403" spans="1:25" x14ac:dyDescent="0.25">
      <c r="A1403" t="s">
        <v>77</v>
      </c>
      <c r="B1403">
        <v>8415.77</v>
      </c>
      <c r="C1403">
        <v>8415.44</v>
      </c>
      <c r="D1403">
        <v>8415.2999999999993</v>
      </c>
      <c r="E1403">
        <v>8405.4599999999991</v>
      </c>
      <c r="F1403">
        <v>428.298</v>
      </c>
      <c r="G1403">
        <v>0</v>
      </c>
      <c r="H1403">
        <v>221.94399999999999</v>
      </c>
      <c r="I1403">
        <v>1.4405899999999999E-2</v>
      </c>
      <c r="J1403">
        <v>0.98101899999999997</v>
      </c>
      <c r="K1403">
        <v>0</v>
      </c>
      <c r="L1403" t="s">
        <v>42</v>
      </c>
    </row>
    <row r="1404" spans="1:25" x14ac:dyDescent="0.25">
      <c r="A1404" t="s">
        <v>77</v>
      </c>
      <c r="B1404">
        <v>8411.5300000000007</v>
      </c>
      <c r="C1404">
        <v>8411.2099999999991</v>
      </c>
      <c r="D1404">
        <v>8411.07</v>
      </c>
      <c r="E1404">
        <v>8401.23</v>
      </c>
      <c r="F1404">
        <v>428.7</v>
      </c>
      <c r="G1404">
        <v>0</v>
      </c>
      <c r="H1404">
        <v>221.67500000000001</v>
      </c>
      <c r="I1404">
        <v>1.48313E-2</v>
      </c>
      <c r="J1404">
        <v>0.98101899999999997</v>
      </c>
      <c r="K1404">
        <v>0</v>
      </c>
      <c r="L1404" t="s">
        <v>42</v>
      </c>
    </row>
    <row r="1405" spans="1:25" x14ac:dyDescent="0.25">
      <c r="A1405" t="s">
        <v>77</v>
      </c>
      <c r="B1405">
        <v>8414.16</v>
      </c>
      <c r="C1405">
        <v>8413.83</v>
      </c>
      <c r="D1405">
        <v>8413.69</v>
      </c>
      <c r="E1405">
        <v>8403.8799999999992</v>
      </c>
      <c r="F1405">
        <v>427.91699999999997</v>
      </c>
      <c r="G1405">
        <v>0</v>
      </c>
      <c r="H1405">
        <v>221.73099999999999</v>
      </c>
      <c r="I1405">
        <v>1.42249E-2</v>
      </c>
      <c r="J1405">
        <v>0.99455800000000005</v>
      </c>
      <c r="K1405">
        <v>0</v>
      </c>
      <c r="L1405" t="s">
        <v>42</v>
      </c>
    </row>
    <row r="1406" spans="1:25" x14ac:dyDescent="0.25">
      <c r="A1406" t="s">
        <v>77</v>
      </c>
      <c r="B1406">
        <v>8418.5499999999993</v>
      </c>
      <c r="C1406">
        <v>8418.24</v>
      </c>
      <c r="D1406">
        <v>8418.1</v>
      </c>
      <c r="E1406">
        <v>8408.31</v>
      </c>
      <c r="F1406">
        <v>427.97800000000001</v>
      </c>
      <c r="G1406">
        <v>0</v>
      </c>
      <c r="H1406">
        <v>221.864</v>
      </c>
      <c r="I1406">
        <v>1.089E-2</v>
      </c>
      <c r="J1406">
        <v>0.98099700000000001</v>
      </c>
      <c r="K1406">
        <v>0</v>
      </c>
      <c r="L1406" t="s">
        <v>42</v>
      </c>
    </row>
    <row r="1407" spans="1:25" x14ac:dyDescent="0.25">
      <c r="A1407" t="s">
        <v>77</v>
      </c>
      <c r="B1407">
        <v>8415.02</v>
      </c>
      <c r="C1407">
        <v>8414.7000000000007</v>
      </c>
      <c r="D1407">
        <v>8414.5499999999993</v>
      </c>
      <c r="E1407">
        <v>8404.74</v>
      </c>
      <c r="F1407">
        <v>428.565</v>
      </c>
      <c r="G1407">
        <v>0</v>
      </c>
      <c r="H1407">
        <v>221.85</v>
      </c>
      <c r="I1407">
        <v>1.0905400000000001E-2</v>
      </c>
      <c r="J1407">
        <v>0.98100799999999999</v>
      </c>
      <c r="K1407">
        <v>0</v>
      </c>
      <c r="L1407" t="s">
        <v>42</v>
      </c>
    </row>
    <row r="1408" spans="1:25" x14ac:dyDescent="0.25">
      <c r="A1408" t="s">
        <v>77</v>
      </c>
      <c r="B1408">
        <v>8407.66</v>
      </c>
      <c r="C1408">
        <v>8407.26</v>
      </c>
      <c r="D1408">
        <v>8407.1200000000008</v>
      </c>
      <c r="E1408">
        <v>8397.31</v>
      </c>
      <c r="F1408">
        <v>427.69900000000001</v>
      </c>
      <c r="G1408">
        <v>0</v>
      </c>
      <c r="H1408">
        <v>221.79900000000001</v>
      </c>
      <c r="I1408">
        <v>1.4047799999999999E-2</v>
      </c>
      <c r="J1408">
        <v>0.98098200000000002</v>
      </c>
      <c r="K1408">
        <v>0</v>
      </c>
      <c r="L1408" t="s">
        <v>42</v>
      </c>
    </row>
    <row r="1409" spans="1:12" x14ac:dyDescent="0.25">
      <c r="A1409" t="s">
        <v>77</v>
      </c>
      <c r="B1409">
        <v>8413.31</v>
      </c>
      <c r="C1409">
        <v>8412.9699999999993</v>
      </c>
      <c r="D1409">
        <v>8412.83</v>
      </c>
      <c r="E1409">
        <v>8402.98</v>
      </c>
      <c r="F1409">
        <v>428.36599999999999</v>
      </c>
      <c r="G1409">
        <v>0</v>
      </c>
      <c r="H1409">
        <v>221.67400000000001</v>
      </c>
      <c r="I1409">
        <v>1.0867399999999999E-2</v>
      </c>
      <c r="J1409">
        <v>0.98100399999999999</v>
      </c>
      <c r="K1409">
        <v>0</v>
      </c>
      <c r="L1409" t="s">
        <v>42</v>
      </c>
    </row>
    <row r="1410" spans="1:12" x14ac:dyDescent="0.25">
      <c r="A1410" t="s">
        <v>77</v>
      </c>
      <c r="B1410">
        <v>8411</v>
      </c>
      <c r="C1410">
        <v>8410.67</v>
      </c>
      <c r="D1410">
        <v>8410.5300000000007</v>
      </c>
      <c r="E1410">
        <v>8400.7099999999991</v>
      </c>
      <c r="F1410">
        <v>427.96300000000002</v>
      </c>
      <c r="G1410">
        <v>0</v>
      </c>
      <c r="H1410">
        <v>221.86600000000001</v>
      </c>
      <c r="I1410">
        <v>2.9038000000000001E-2</v>
      </c>
      <c r="J1410">
        <v>0.98484899999999997</v>
      </c>
      <c r="K1410">
        <v>0</v>
      </c>
      <c r="L1410" t="s">
        <v>42</v>
      </c>
    </row>
    <row r="1411" spans="1:12" x14ac:dyDescent="0.25">
      <c r="A1411" t="s">
        <v>77</v>
      </c>
      <c r="B1411">
        <v>8413.93</v>
      </c>
      <c r="C1411">
        <v>8413.58</v>
      </c>
      <c r="D1411">
        <v>8413.43</v>
      </c>
      <c r="E1411">
        <v>8403.58</v>
      </c>
      <c r="F1411">
        <v>428.101</v>
      </c>
      <c r="G1411">
        <v>0</v>
      </c>
      <c r="H1411">
        <v>221.71600000000001</v>
      </c>
      <c r="I1411">
        <v>1.20964E-2</v>
      </c>
      <c r="J1411">
        <v>0.98080599999999996</v>
      </c>
      <c r="K1411">
        <v>0</v>
      </c>
      <c r="L1411" t="s">
        <v>42</v>
      </c>
    </row>
    <row r="1412" spans="1:12" x14ac:dyDescent="0.25">
      <c r="A1412" t="s">
        <v>77</v>
      </c>
      <c r="B1412">
        <v>8413.67</v>
      </c>
      <c r="C1412">
        <v>8413.33</v>
      </c>
      <c r="D1412">
        <v>8413.19</v>
      </c>
      <c r="E1412">
        <v>8403.34</v>
      </c>
      <c r="F1412">
        <v>427.99099999999999</v>
      </c>
      <c r="G1412">
        <v>0</v>
      </c>
      <c r="H1412">
        <v>221.857</v>
      </c>
      <c r="I1412">
        <v>1.0892499999999999E-2</v>
      </c>
      <c r="J1412">
        <v>0.98101099999999997</v>
      </c>
      <c r="K1412">
        <v>0</v>
      </c>
      <c r="L1412" t="s">
        <v>42</v>
      </c>
    </row>
    <row r="1413" spans="1:12" x14ac:dyDescent="0.25">
      <c r="A1413" t="s">
        <v>77</v>
      </c>
      <c r="B1413">
        <v>8414.7199999999993</v>
      </c>
      <c r="C1413">
        <v>8414.41</v>
      </c>
      <c r="D1413">
        <v>8414.27</v>
      </c>
      <c r="E1413">
        <v>8404.43</v>
      </c>
      <c r="F1413">
        <v>427.93299999999999</v>
      </c>
      <c r="G1413">
        <v>0</v>
      </c>
      <c r="H1413">
        <v>221.886</v>
      </c>
      <c r="I1413">
        <v>1.15561E-2</v>
      </c>
      <c r="J1413">
        <v>0.98101899999999997</v>
      </c>
      <c r="K1413">
        <v>0</v>
      </c>
      <c r="L1413" t="s">
        <v>42</v>
      </c>
    </row>
    <row r="1414" spans="1:12" x14ac:dyDescent="0.25">
      <c r="A1414" t="s">
        <v>77</v>
      </c>
      <c r="B1414">
        <v>8419.07</v>
      </c>
      <c r="C1414">
        <v>8418.75</v>
      </c>
      <c r="D1414">
        <v>8418.61</v>
      </c>
      <c r="E1414">
        <v>8408.7900000000009</v>
      </c>
      <c r="F1414">
        <v>428.04300000000001</v>
      </c>
      <c r="G1414">
        <v>0</v>
      </c>
      <c r="H1414">
        <v>221.935</v>
      </c>
      <c r="I1414">
        <v>1.2634299999999999E-2</v>
      </c>
      <c r="J1414">
        <v>0.98083900000000002</v>
      </c>
      <c r="K1414">
        <v>0</v>
      </c>
      <c r="L1414" t="s">
        <v>42</v>
      </c>
    </row>
    <row r="1415" spans="1:12" x14ac:dyDescent="0.25">
      <c r="A1415" t="s">
        <v>77</v>
      </c>
      <c r="B1415">
        <v>8409.2000000000007</v>
      </c>
      <c r="C1415">
        <v>8408.83</v>
      </c>
      <c r="D1415">
        <v>8408.68</v>
      </c>
      <c r="E1415">
        <v>8398.8799999999992</v>
      </c>
      <c r="F1415">
        <v>428.08300000000003</v>
      </c>
      <c r="G1415">
        <v>0</v>
      </c>
      <c r="H1415">
        <v>221.76</v>
      </c>
      <c r="I1415">
        <v>2.2923499999999999E-2</v>
      </c>
      <c r="J1415">
        <v>0.98101899999999997</v>
      </c>
      <c r="K1415">
        <v>0</v>
      </c>
      <c r="L1415" t="s">
        <v>42</v>
      </c>
    </row>
    <row r="1416" spans="1:12" x14ac:dyDescent="0.25">
      <c r="A1416" t="s">
        <v>77</v>
      </c>
      <c r="B1416">
        <v>8416.7199999999993</v>
      </c>
      <c r="C1416">
        <v>8416.4</v>
      </c>
      <c r="D1416">
        <v>8416.26</v>
      </c>
      <c r="E1416">
        <v>8406.43</v>
      </c>
      <c r="F1416">
        <v>428.79</v>
      </c>
      <c r="G1416">
        <v>0</v>
      </c>
      <c r="H1416">
        <v>221.90700000000001</v>
      </c>
      <c r="I1416">
        <v>1.0890199999999999E-2</v>
      </c>
      <c r="J1416">
        <v>0.98101899999999997</v>
      </c>
      <c r="K1416">
        <v>0</v>
      </c>
      <c r="L1416" t="s">
        <v>42</v>
      </c>
    </row>
    <row r="1417" spans="1:12" x14ac:dyDescent="0.25">
      <c r="A1417" t="s">
        <v>77</v>
      </c>
      <c r="B1417">
        <v>8406.9699999999993</v>
      </c>
      <c r="C1417">
        <v>8406.66</v>
      </c>
      <c r="D1417">
        <v>8406.52</v>
      </c>
      <c r="E1417">
        <v>8396.69</v>
      </c>
      <c r="F1417">
        <v>428.05500000000001</v>
      </c>
      <c r="G1417">
        <v>0</v>
      </c>
      <c r="H1417">
        <v>221.745</v>
      </c>
      <c r="I1417">
        <v>1.21583E-2</v>
      </c>
      <c r="J1417">
        <v>0.98101700000000003</v>
      </c>
      <c r="K1417">
        <v>0</v>
      </c>
      <c r="L1417" t="s">
        <v>42</v>
      </c>
    </row>
    <row r="1418" spans="1:12" x14ac:dyDescent="0.25">
      <c r="A1418" t="s">
        <v>77</v>
      </c>
      <c r="B1418">
        <v>8413.34</v>
      </c>
      <c r="C1418">
        <v>8413.0300000000007</v>
      </c>
      <c r="D1418">
        <v>8412.89</v>
      </c>
      <c r="E1418">
        <v>8403.07</v>
      </c>
      <c r="F1418">
        <v>427.995</v>
      </c>
      <c r="G1418">
        <v>0</v>
      </c>
      <c r="H1418">
        <v>221.76599999999999</v>
      </c>
      <c r="I1418">
        <v>1.09841E-2</v>
      </c>
      <c r="J1418">
        <v>0.98735200000000001</v>
      </c>
      <c r="K1418">
        <v>0</v>
      </c>
      <c r="L1418" t="s">
        <v>42</v>
      </c>
    </row>
    <row r="1419" spans="1:12" x14ac:dyDescent="0.25">
      <c r="A1419" t="s">
        <v>77</v>
      </c>
      <c r="B1419">
        <v>8418.06</v>
      </c>
      <c r="C1419">
        <v>8417.73</v>
      </c>
      <c r="D1419">
        <v>8417.59</v>
      </c>
      <c r="E1419">
        <v>8407.76</v>
      </c>
      <c r="F1419">
        <v>427.94099999999997</v>
      </c>
      <c r="G1419">
        <v>0</v>
      </c>
      <c r="H1419">
        <v>222.11699999999999</v>
      </c>
      <c r="I1419">
        <v>1.9964099999999999E-2</v>
      </c>
      <c r="J1419">
        <v>0.98101000000000005</v>
      </c>
      <c r="K1419">
        <v>0</v>
      </c>
      <c r="L1419" t="s">
        <v>42</v>
      </c>
    </row>
    <row r="1420" spans="1:12" x14ac:dyDescent="0.25">
      <c r="A1420" t="s">
        <v>77</v>
      </c>
      <c r="B1420">
        <v>8419.16</v>
      </c>
      <c r="C1420">
        <v>8418.85</v>
      </c>
      <c r="D1420">
        <v>8418.7199999999993</v>
      </c>
      <c r="E1420">
        <v>8408.8700000000008</v>
      </c>
      <c r="F1420">
        <v>428.59399999999999</v>
      </c>
      <c r="G1420">
        <v>0</v>
      </c>
      <c r="H1420">
        <v>221.82300000000001</v>
      </c>
      <c r="I1420">
        <v>1.12783E-2</v>
      </c>
      <c r="J1420">
        <v>0.98101899999999997</v>
      </c>
      <c r="K1420">
        <v>0</v>
      </c>
      <c r="L1420" t="s">
        <v>42</v>
      </c>
    </row>
    <row r="1421" spans="1:12" x14ac:dyDescent="0.25">
      <c r="A1421" t="s">
        <v>77</v>
      </c>
      <c r="B1421">
        <v>8417.33</v>
      </c>
      <c r="C1421">
        <v>8417.02</v>
      </c>
      <c r="D1421">
        <v>8416.8799999999992</v>
      </c>
      <c r="E1421">
        <v>8407.06</v>
      </c>
      <c r="F1421">
        <v>428.517</v>
      </c>
      <c r="G1421">
        <v>0</v>
      </c>
      <c r="H1421">
        <v>221.69800000000001</v>
      </c>
      <c r="I1421">
        <v>1.1012600000000001E-2</v>
      </c>
      <c r="J1421">
        <v>0.98101899999999997</v>
      </c>
      <c r="K1421">
        <v>0</v>
      </c>
      <c r="L1421" t="s">
        <v>42</v>
      </c>
    </row>
    <row r="1422" spans="1:12" x14ac:dyDescent="0.25">
      <c r="A1422" t="s">
        <v>77</v>
      </c>
      <c r="B1422">
        <v>8418.0400000000009</v>
      </c>
      <c r="C1422">
        <v>8417.66</v>
      </c>
      <c r="D1422">
        <v>8417.5</v>
      </c>
      <c r="E1422">
        <v>8407.67</v>
      </c>
      <c r="F1422">
        <v>428.24099999999999</v>
      </c>
      <c r="G1422">
        <v>0</v>
      </c>
      <c r="H1422">
        <v>222.154</v>
      </c>
      <c r="I1422">
        <v>1.35386E-2</v>
      </c>
      <c r="J1422">
        <v>0.98060199999999997</v>
      </c>
      <c r="K1422">
        <v>0</v>
      </c>
      <c r="L1422" t="s">
        <v>42</v>
      </c>
    </row>
    <row r="1423" spans="1:12" x14ac:dyDescent="0.25">
      <c r="A1423" t="s">
        <v>77</v>
      </c>
      <c r="B1423">
        <v>8414.42</v>
      </c>
      <c r="C1423">
        <v>8414.06</v>
      </c>
      <c r="D1423">
        <v>8413.92</v>
      </c>
      <c r="E1423">
        <v>8404.09</v>
      </c>
      <c r="F1423">
        <v>428.35500000000002</v>
      </c>
      <c r="G1423">
        <v>0</v>
      </c>
      <c r="H1423">
        <v>221.98099999999999</v>
      </c>
      <c r="I1423">
        <v>1.15847E-2</v>
      </c>
      <c r="J1423">
        <v>0.98101799999999995</v>
      </c>
      <c r="K1423">
        <v>0</v>
      </c>
      <c r="L1423" t="s">
        <v>42</v>
      </c>
    </row>
    <row r="1424" spans="1:12" x14ac:dyDescent="0.25">
      <c r="A1424" t="s">
        <v>77</v>
      </c>
      <c r="B1424">
        <v>8412.19</v>
      </c>
      <c r="C1424">
        <v>8411.8700000000008</v>
      </c>
      <c r="D1424">
        <v>8411.74</v>
      </c>
      <c r="E1424">
        <v>8401.9</v>
      </c>
      <c r="F1424">
        <v>428.048</v>
      </c>
      <c r="G1424">
        <v>0</v>
      </c>
      <c r="H1424">
        <v>222.03299999999999</v>
      </c>
      <c r="I1424">
        <v>1.09783E-2</v>
      </c>
      <c r="J1424">
        <v>0.98100299999999996</v>
      </c>
      <c r="K1424">
        <v>0</v>
      </c>
      <c r="L1424" t="s">
        <v>42</v>
      </c>
    </row>
    <row r="1425" spans="1:12" x14ac:dyDescent="0.25">
      <c r="A1425" t="s">
        <v>77</v>
      </c>
      <c r="B1425">
        <v>8417.4</v>
      </c>
      <c r="C1425">
        <v>8417.08</v>
      </c>
      <c r="D1425">
        <v>8416.92</v>
      </c>
      <c r="E1425">
        <v>8407.1200000000008</v>
      </c>
      <c r="F1425">
        <v>428.37799999999999</v>
      </c>
      <c r="G1425">
        <v>0</v>
      </c>
      <c r="H1425">
        <v>221.90100000000001</v>
      </c>
      <c r="I1425">
        <v>1.08659E-2</v>
      </c>
      <c r="J1425">
        <v>0.98097999999999996</v>
      </c>
      <c r="K1425">
        <v>0</v>
      </c>
      <c r="L1425" t="s">
        <v>42</v>
      </c>
    </row>
    <row r="1426" spans="1:12" x14ac:dyDescent="0.25">
      <c r="A1426" t="s">
        <v>77</v>
      </c>
      <c r="B1426">
        <v>8411.2199999999993</v>
      </c>
      <c r="C1426">
        <v>8410.8700000000008</v>
      </c>
      <c r="D1426">
        <v>8410.73</v>
      </c>
      <c r="E1426">
        <v>8400.91</v>
      </c>
      <c r="F1426">
        <v>427.94</v>
      </c>
      <c r="G1426">
        <v>0</v>
      </c>
      <c r="H1426">
        <v>221.816</v>
      </c>
      <c r="I1426">
        <v>1.20635E-2</v>
      </c>
      <c r="J1426">
        <v>0.98101799999999995</v>
      </c>
      <c r="K1426">
        <v>0</v>
      </c>
      <c r="L1426" t="s">
        <v>42</v>
      </c>
    </row>
    <row r="1427" spans="1:12" x14ac:dyDescent="0.25">
      <c r="A1427" t="s">
        <v>77</v>
      </c>
      <c r="B1427">
        <v>8414.44</v>
      </c>
      <c r="C1427">
        <v>8414.09</v>
      </c>
      <c r="D1427">
        <v>8413.9500000000007</v>
      </c>
      <c r="E1427">
        <v>8404.14</v>
      </c>
      <c r="F1427">
        <v>428.31299999999999</v>
      </c>
      <c r="G1427">
        <v>0</v>
      </c>
      <c r="H1427">
        <v>221.827</v>
      </c>
      <c r="I1427">
        <v>1.1413E-2</v>
      </c>
      <c r="J1427">
        <v>0.98101899999999997</v>
      </c>
      <c r="K1427">
        <v>0</v>
      </c>
      <c r="L1427" t="s">
        <v>42</v>
      </c>
    </row>
    <row r="1428" spans="1:12" x14ac:dyDescent="0.25">
      <c r="A1428" t="s">
        <v>77</v>
      </c>
      <c r="B1428">
        <v>8414.5499999999993</v>
      </c>
      <c r="C1428">
        <v>8414.23</v>
      </c>
      <c r="D1428">
        <v>8414.09</v>
      </c>
      <c r="E1428">
        <v>8404.27</v>
      </c>
      <c r="F1428">
        <v>428.15100000000001</v>
      </c>
      <c r="G1428">
        <v>0</v>
      </c>
      <c r="H1428">
        <v>222.07900000000001</v>
      </c>
      <c r="I1428">
        <v>1.1098E-2</v>
      </c>
      <c r="J1428">
        <v>0.98101899999999997</v>
      </c>
      <c r="K1428">
        <v>0</v>
      </c>
      <c r="L1428" t="s">
        <v>42</v>
      </c>
    </row>
    <row r="1429" spans="1:12" x14ac:dyDescent="0.25">
      <c r="A1429" t="s">
        <v>77</v>
      </c>
      <c r="B1429">
        <v>8412.17</v>
      </c>
      <c r="C1429">
        <v>8411.86</v>
      </c>
      <c r="D1429">
        <v>8411.7000000000007</v>
      </c>
      <c r="E1429">
        <v>8401.84</v>
      </c>
      <c r="F1429">
        <v>428.67</v>
      </c>
      <c r="G1429">
        <v>0</v>
      </c>
      <c r="H1429">
        <v>222.02600000000001</v>
      </c>
      <c r="I1429">
        <v>1.1446400000000001E-2</v>
      </c>
      <c r="J1429">
        <v>0.98101899999999997</v>
      </c>
      <c r="K1429">
        <v>0</v>
      </c>
      <c r="L1429" t="s">
        <v>42</v>
      </c>
    </row>
    <row r="1430" spans="1:12" x14ac:dyDescent="0.25">
      <c r="A1430" t="s">
        <v>77</v>
      </c>
      <c r="B1430">
        <v>8414.41</v>
      </c>
      <c r="C1430">
        <v>8414.06</v>
      </c>
      <c r="D1430">
        <v>8413.92</v>
      </c>
      <c r="E1430">
        <v>8404.11</v>
      </c>
      <c r="F1430">
        <v>427.99599999999998</v>
      </c>
      <c r="G1430">
        <v>0</v>
      </c>
      <c r="H1430">
        <v>221.85599999999999</v>
      </c>
      <c r="I1430">
        <v>1.1133499999999999E-2</v>
      </c>
      <c r="J1430">
        <v>0.98100699999999996</v>
      </c>
      <c r="K1430">
        <v>0</v>
      </c>
      <c r="L1430" t="s">
        <v>42</v>
      </c>
    </row>
    <row r="1431" spans="1:12" x14ac:dyDescent="0.25">
      <c r="A1431" t="s">
        <v>77</v>
      </c>
      <c r="B1431">
        <v>8414.6299999999992</v>
      </c>
      <c r="C1431">
        <v>8414.2999999999993</v>
      </c>
      <c r="D1431">
        <v>8414.17</v>
      </c>
      <c r="E1431">
        <v>8404.36</v>
      </c>
      <c r="F1431">
        <v>427.98099999999999</v>
      </c>
      <c r="G1431">
        <v>0</v>
      </c>
      <c r="H1431">
        <v>221.89400000000001</v>
      </c>
      <c r="I1431">
        <v>1.53358E-2</v>
      </c>
      <c r="J1431">
        <v>0.98101400000000005</v>
      </c>
      <c r="K1431">
        <v>0</v>
      </c>
      <c r="L1431" t="s">
        <v>42</v>
      </c>
    </row>
    <row r="1432" spans="1:12" x14ac:dyDescent="0.25">
      <c r="A1432" t="s">
        <v>77</v>
      </c>
      <c r="B1432">
        <v>8415.7199999999993</v>
      </c>
      <c r="C1432">
        <v>8415.39</v>
      </c>
      <c r="D1432">
        <v>8415.26</v>
      </c>
      <c r="E1432">
        <v>8405.43</v>
      </c>
      <c r="F1432">
        <v>428.34800000000001</v>
      </c>
      <c r="G1432">
        <v>0</v>
      </c>
      <c r="H1432">
        <v>221.80600000000001</v>
      </c>
      <c r="I1432">
        <v>1.15786E-2</v>
      </c>
      <c r="J1432">
        <v>0.98101099999999997</v>
      </c>
      <c r="K1432">
        <v>0</v>
      </c>
      <c r="L1432" t="s">
        <v>42</v>
      </c>
    </row>
    <row r="1433" spans="1:12" x14ac:dyDescent="0.25">
      <c r="A1433" t="s">
        <v>77</v>
      </c>
      <c r="B1433">
        <v>8413.7900000000009</v>
      </c>
      <c r="C1433">
        <v>8413.4699999999993</v>
      </c>
      <c r="D1433">
        <v>8413.33</v>
      </c>
      <c r="E1433">
        <v>8403.5400000000009</v>
      </c>
      <c r="F1433">
        <v>428.13299999999998</v>
      </c>
      <c r="G1433">
        <v>0</v>
      </c>
      <c r="H1433">
        <v>221.78200000000001</v>
      </c>
      <c r="I1433">
        <v>1.09014E-2</v>
      </c>
      <c r="J1433">
        <v>0.98101700000000003</v>
      </c>
      <c r="K1433">
        <v>0</v>
      </c>
      <c r="L1433" t="s">
        <v>42</v>
      </c>
    </row>
    <row r="1434" spans="1:12" x14ac:dyDescent="0.25">
      <c r="A1434" t="s">
        <v>77</v>
      </c>
      <c r="B1434">
        <v>8411.18</v>
      </c>
      <c r="C1434">
        <v>8410.8700000000008</v>
      </c>
      <c r="D1434">
        <v>8410.74</v>
      </c>
      <c r="E1434">
        <v>8400.93</v>
      </c>
      <c r="F1434">
        <v>427.69600000000003</v>
      </c>
      <c r="G1434">
        <v>0</v>
      </c>
      <c r="H1434">
        <v>221.7</v>
      </c>
      <c r="I1434">
        <v>1.16197E-2</v>
      </c>
      <c r="J1434">
        <v>0.98098200000000002</v>
      </c>
      <c r="K1434">
        <v>0</v>
      </c>
      <c r="L1434" t="s">
        <v>42</v>
      </c>
    </row>
    <row r="1435" spans="1:12" x14ac:dyDescent="0.25">
      <c r="A1435" t="s">
        <v>77</v>
      </c>
      <c r="B1435">
        <v>8421.64</v>
      </c>
      <c r="C1435">
        <v>8421.33</v>
      </c>
      <c r="D1435">
        <v>8421.19</v>
      </c>
      <c r="E1435">
        <v>8411.3799999999992</v>
      </c>
      <c r="F1435">
        <v>429.06599999999997</v>
      </c>
      <c r="G1435">
        <v>0</v>
      </c>
      <c r="H1435">
        <v>221.90299999999999</v>
      </c>
      <c r="I1435">
        <v>1.1023700000000001E-2</v>
      </c>
      <c r="J1435">
        <v>0.98101899999999997</v>
      </c>
      <c r="K1435">
        <v>0</v>
      </c>
      <c r="L1435" t="s">
        <v>42</v>
      </c>
    </row>
    <row r="1436" spans="1:12" x14ac:dyDescent="0.25">
      <c r="A1436" t="s">
        <v>77</v>
      </c>
      <c r="B1436">
        <v>8414.27</v>
      </c>
      <c r="C1436">
        <v>8413.94</v>
      </c>
      <c r="D1436">
        <v>8413.7900000000009</v>
      </c>
      <c r="E1436">
        <v>8403.99</v>
      </c>
      <c r="F1436">
        <v>427.95100000000002</v>
      </c>
      <c r="G1436">
        <v>0</v>
      </c>
      <c r="H1436">
        <v>221.80799999999999</v>
      </c>
      <c r="I1436">
        <v>1.08827E-2</v>
      </c>
      <c r="J1436">
        <v>0.98101899999999997</v>
      </c>
      <c r="K1436">
        <v>0</v>
      </c>
      <c r="L1436" t="s">
        <v>42</v>
      </c>
    </row>
    <row r="1437" spans="1:12" x14ac:dyDescent="0.25">
      <c r="A1437" t="s">
        <v>77</v>
      </c>
      <c r="B1437">
        <v>8414.64</v>
      </c>
      <c r="C1437">
        <v>8414.26</v>
      </c>
      <c r="D1437">
        <v>8414.1200000000008</v>
      </c>
      <c r="E1437">
        <v>8404.2999999999993</v>
      </c>
      <c r="F1437">
        <v>428.21300000000002</v>
      </c>
      <c r="G1437">
        <v>0</v>
      </c>
      <c r="H1437">
        <v>221.911</v>
      </c>
      <c r="I1437">
        <v>1.1918700000000001E-2</v>
      </c>
      <c r="J1437">
        <v>0.98100900000000002</v>
      </c>
      <c r="K1437">
        <v>0</v>
      </c>
      <c r="L1437" t="s">
        <v>42</v>
      </c>
    </row>
    <row r="1438" spans="1:12" x14ac:dyDescent="0.25">
      <c r="A1438" t="s">
        <v>77</v>
      </c>
      <c r="B1438">
        <v>8415.3700000000008</v>
      </c>
      <c r="C1438">
        <v>8415.02</v>
      </c>
      <c r="D1438">
        <v>8414.8799999999992</v>
      </c>
      <c r="E1438">
        <v>8405.07</v>
      </c>
      <c r="F1438">
        <v>427.98</v>
      </c>
      <c r="G1438">
        <v>0</v>
      </c>
      <c r="H1438">
        <v>221.81700000000001</v>
      </c>
      <c r="I1438">
        <v>1.8778599999999999E-2</v>
      </c>
      <c r="J1438">
        <v>0.98101400000000005</v>
      </c>
      <c r="K1438">
        <v>0</v>
      </c>
      <c r="L1438" t="s">
        <v>42</v>
      </c>
    </row>
    <row r="1439" spans="1:12" x14ac:dyDescent="0.25">
      <c r="A1439" t="s">
        <v>77</v>
      </c>
      <c r="B1439">
        <v>8416.18</v>
      </c>
      <c r="C1439">
        <v>8415.84</v>
      </c>
      <c r="D1439">
        <v>8415.69</v>
      </c>
      <c r="E1439">
        <v>8405.85</v>
      </c>
      <c r="F1439">
        <v>427.90699999999998</v>
      </c>
      <c r="G1439">
        <v>0</v>
      </c>
      <c r="H1439">
        <v>221.892</v>
      </c>
      <c r="I1439">
        <v>1.1928299999999999E-2</v>
      </c>
      <c r="J1439">
        <v>0.98101499999999997</v>
      </c>
      <c r="K1439">
        <v>0</v>
      </c>
      <c r="L1439" t="s">
        <v>42</v>
      </c>
    </row>
    <row r="1440" spans="1:12" x14ac:dyDescent="0.25">
      <c r="A1440" t="s">
        <v>77</v>
      </c>
      <c r="B1440">
        <v>8415.1200000000008</v>
      </c>
      <c r="C1440">
        <v>8414.75</v>
      </c>
      <c r="D1440">
        <v>8414.61</v>
      </c>
      <c r="E1440">
        <v>8404.7900000000009</v>
      </c>
      <c r="F1440">
        <v>428.10899999999998</v>
      </c>
      <c r="G1440">
        <v>0</v>
      </c>
      <c r="H1440">
        <v>221.89500000000001</v>
      </c>
      <c r="I1440">
        <v>1.0864499999999999E-2</v>
      </c>
      <c r="J1440">
        <v>0.98101700000000003</v>
      </c>
      <c r="K1440">
        <v>0</v>
      </c>
      <c r="L1440" t="s">
        <v>42</v>
      </c>
    </row>
    <row r="1441" spans="1:25" x14ac:dyDescent="0.25">
      <c r="A1441" t="s">
        <v>77</v>
      </c>
      <c r="B1441">
        <v>8416.25</v>
      </c>
      <c r="C1441">
        <v>8415.89</v>
      </c>
      <c r="D1441">
        <v>8415.75</v>
      </c>
      <c r="E1441">
        <v>8405.9500000000007</v>
      </c>
      <c r="F1441">
        <v>427.87099999999998</v>
      </c>
      <c r="G1441">
        <v>0</v>
      </c>
      <c r="H1441">
        <v>221.84899999999999</v>
      </c>
      <c r="I1441">
        <v>1.12633E-2</v>
      </c>
      <c r="J1441">
        <v>0.98099700000000001</v>
      </c>
      <c r="K1441">
        <v>0</v>
      </c>
      <c r="L1441" t="s">
        <v>42</v>
      </c>
    </row>
    <row r="1442" spans="1:25" x14ac:dyDescent="0.25">
      <c r="A1442" t="s">
        <v>77</v>
      </c>
      <c r="B1442">
        <v>8412.65</v>
      </c>
      <c r="C1442">
        <v>8412.34</v>
      </c>
      <c r="D1442">
        <v>8412.2000000000007</v>
      </c>
      <c r="E1442">
        <v>8402.39</v>
      </c>
      <c r="F1442">
        <v>428.09899999999999</v>
      </c>
      <c r="G1442">
        <v>0</v>
      </c>
      <c r="H1442">
        <v>221.745</v>
      </c>
      <c r="I1442">
        <v>1.0857E-2</v>
      </c>
      <c r="J1442">
        <v>0.98101899999999997</v>
      </c>
      <c r="K1442">
        <v>0</v>
      </c>
      <c r="L1442" t="s">
        <v>42</v>
      </c>
    </row>
    <row r="1443" spans="1:25" x14ac:dyDescent="0.25">
      <c r="A1443" t="s">
        <v>77</v>
      </c>
      <c r="B1443">
        <v>8415.56</v>
      </c>
      <c r="C1443">
        <v>8415.25</v>
      </c>
      <c r="D1443">
        <v>8415.09</v>
      </c>
      <c r="E1443">
        <v>8405.2900000000009</v>
      </c>
      <c r="F1443">
        <v>428.29500000000002</v>
      </c>
      <c r="G1443">
        <v>0</v>
      </c>
      <c r="H1443">
        <v>221.84899999999999</v>
      </c>
      <c r="I1443">
        <v>1.2053899999999999E-2</v>
      </c>
      <c r="J1443">
        <v>0.98098799999999997</v>
      </c>
      <c r="K1443">
        <v>0</v>
      </c>
      <c r="L1443" t="s">
        <v>42</v>
      </c>
    </row>
    <row r="1444" spans="1:25" x14ac:dyDescent="0.25">
      <c r="A1444" t="s">
        <v>77</v>
      </c>
      <c r="B1444">
        <v>8419.31</v>
      </c>
      <c r="C1444">
        <v>8418.9500000000007</v>
      </c>
      <c r="D1444">
        <v>8418.7999999999993</v>
      </c>
      <c r="E1444">
        <v>8408.9500000000007</v>
      </c>
      <c r="F1444">
        <v>428.79599999999999</v>
      </c>
      <c r="G1444">
        <v>0</v>
      </c>
      <c r="H1444">
        <v>221.953</v>
      </c>
      <c r="I1444">
        <v>1.2088E-2</v>
      </c>
      <c r="J1444">
        <v>0.98651599999999995</v>
      </c>
      <c r="K1444">
        <v>0</v>
      </c>
      <c r="L1444" t="s">
        <v>42</v>
      </c>
    </row>
    <row r="1445" spans="1:25" x14ac:dyDescent="0.25">
      <c r="A1445" t="s">
        <v>77</v>
      </c>
      <c r="B1445">
        <v>8414.2099999999991</v>
      </c>
      <c r="C1445">
        <v>8413.84</v>
      </c>
      <c r="D1445">
        <v>8413.7000000000007</v>
      </c>
      <c r="E1445">
        <v>8403.8799999999992</v>
      </c>
      <c r="F1445">
        <v>428.31200000000001</v>
      </c>
      <c r="G1445">
        <v>0</v>
      </c>
      <c r="H1445">
        <v>221.845</v>
      </c>
      <c r="I1445">
        <v>1.08892E-2</v>
      </c>
      <c r="J1445">
        <v>0.98097500000000004</v>
      </c>
      <c r="K1445">
        <v>0</v>
      </c>
      <c r="L1445" t="s">
        <v>42</v>
      </c>
    </row>
    <row r="1446" spans="1:25" x14ac:dyDescent="0.25">
      <c r="A1446" t="s">
        <v>77</v>
      </c>
      <c r="B1446">
        <v>8411.48</v>
      </c>
      <c r="C1446">
        <v>8411.16</v>
      </c>
      <c r="D1446">
        <v>8411.0300000000007</v>
      </c>
      <c r="E1446">
        <v>8401.2000000000007</v>
      </c>
      <c r="F1446">
        <v>427.77</v>
      </c>
      <c r="G1446">
        <v>0</v>
      </c>
      <c r="H1446">
        <v>221.83600000000001</v>
      </c>
      <c r="I1446">
        <v>1.17602E-2</v>
      </c>
      <c r="J1446">
        <v>0.98101700000000003</v>
      </c>
      <c r="K1446">
        <v>0</v>
      </c>
      <c r="L1446" t="s">
        <v>42</v>
      </c>
    </row>
    <row r="1447" spans="1:25" x14ac:dyDescent="0.25">
      <c r="A1447" t="s">
        <v>77</v>
      </c>
      <c r="B1447">
        <v>8417.2999999999993</v>
      </c>
      <c r="C1447">
        <v>8416.99</v>
      </c>
      <c r="D1447">
        <v>8416.85</v>
      </c>
      <c r="E1447">
        <v>8407.02</v>
      </c>
      <c r="F1447">
        <v>428.51799999999997</v>
      </c>
      <c r="G1447">
        <v>0</v>
      </c>
      <c r="H1447">
        <v>221.75299999999999</v>
      </c>
      <c r="I1447">
        <v>1.0864800000000001E-2</v>
      </c>
      <c r="J1447">
        <v>0.98101000000000005</v>
      </c>
      <c r="K1447">
        <v>0</v>
      </c>
      <c r="L1447" t="s">
        <v>42</v>
      </c>
    </row>
    <row r="1448" spans="1:25" x14ac:dyDescent="0.25">
      <c r="A1448" t="s">
        <v>77</v>
      </c>
      <c r="B1448">
        <v>8416.93</v>
      </c>
      <c r="C1448">
        <v>8416.6200000000008</v>
      </c>
      <c r="D1448">
        <v>8416.48</v>
      </c>
      <c r="E1448">
        <v>8406.66</v>
      </c>
      <c r="F1448">
        <v>428.048</v>
      </c>
      <c r="G1448">
        <v>0</v>
      </c>
      <c r="H1448">
        <v>221.78800000000001</v>
      </c>
      <c r="I1448">
        <v>1.0858700000000001E-2</v>
      </c>
      <c r="J1448">
        <v>0.993699</v>
      </c>
      <c r="K1448">
        <v>0</v>
      </c>
      <c r="L1448" t="s">
        <v>42</v>
      </c>
    </row>
    <row r="1449" spans="1:25" x14ac:dyDescent="0.25">
      <c r="A1449" t="s">
        <v>77</v>
      </c>
      <c r="B1449">
        <v>8407.8799999999992</v>
      </c>
      <c r="C1449">
        <v>8407.57</v>
      </c>
      <c r="D1449">
        <v>8407.43</v>
      </c>
      <c r="E1449">
        <v>8397.6200000000008</v>
      </c>
      <c r="F1449">
        <v>428.39299999999997</v>
      </c>
      <c r="G1449">
        <v>0</v>
      </c>
      <c r="H1449">
        <v>221.8</v>
      </c>
      <c r="I1449">
        <v>1.14634E-2</v>
      </c>
      <c r="J1449">
        <v>0.98101700000000003</v>
      </c>
      <c r="K1449">
        <v>0</v>
      </c>
      <c r="L1449" t="s">
        <v>42</v>
      </c>
    </row>
    <row r="1450" spans="1:25" x14ac:dyDescent="0.25">
      <c r="A1450" t="s">
        <v>77</v>
      </c>
      <c r="B1450">
        <v>8410.32</v>
      </c>
      <c r="C1450">
        <v>8410.01</v>
      </c>
      <c r="D1450">
        <v>8409.85</v>
      </c>
      <c r="E1450">
        <v>8400.01</v>
      </c>
      <c r="F1450">
        <v>427.87599999999998</v>
      </c>
      <c r="G1450">
        <v>0</v>
      </c>
      <c r="H1450">
        <v>221.72399999999999</v>
      </c>
      <c r="I1450">
        <v>1.0945E-2</v>
      </c>
      <c r="J1450">
        <v>0.98101700000000003</v>
      </c>
      <c r="K1450">
        <v>0</v>
      </c>
      <c r="L1450" t="s">
        <v>42</v>
      </c>
    </row>
    <row r="1451" spans="1:25" x14ac:dyDescent="0.25">
      <c r="A1451" t="s">
        <v>77</v>
      </c>
      <c r="B1451">
        <v>8412.6299999999992</v>
      </c>
      <c r="C1451">
        <v>8412.27</v>
      </c>
      <c r="D1451">
        <v>8412.1200000000008</v>
      </c>
      <c r="E1451">
        <v>8402.34</v>
      </c>
      <c r="F1451">
        <v>427.88600000000002</v>
      </c>
      <c r="G1451">
        <v>0</v>
      </c>
      <c r="H1451">
        <v>221.72800000000001</v>
      </c>
      <c r="I1451">
        <v>1.0857E-2</v>
      </c>
      <c r="J1451">
        <v>0.98088799999999998</v>
      </c>
      <c r="K1451">
        <v>0</v>
      </c>
      <c r="L1451" t="s">
        <v>42</v>
      </c>
    </row>
    <row r="1452" spans="1:25" x14ac:dyDescent="0.25">
      <c r="A1452" t="s">
        <v>77</v>
      </c>
      <c r="B1452">
        <v>8411.68</v>
      </c>
      <c r="C1452">
        <v>8411.33</v>
      </c>
      <c r="D1452">
        <v>8411.19</v>
      </c>
      <c r="E1452">
        <v>8401.36</v>
      </c>
      <c r="F1452">
        <v>428.39499999999998</v>
      </c>
      <c r="G1452">
        <v>0</v>
      </c>
      <c r="H1452">
        <v>221.84800000000001</v>
      </c>
      <c r="I1452">
        <v>1.1251000000000001E-2</v>
      </c>
      <c r="J1452">
        <v>0.98100900000000002</v>
      </c>
      <c r="K1452">
        <v>0</v>
      </c>
      <c r="L1452" t="s">
        <v>42</v>
      </c>
    </row>
    <row r="1453" spans="1:25" x14ac:dyDescent="0.25">
      <c r="A1453" t="s">
        <v>77</v>
      </c>
      <c r="B1453">
        <v>8411.02</v>
      </c>
      <c r="C1453">
        <v>8410.69</v>
      </c>
      <c r="D1453">
        <v>8410.5400000000009</v>
      </c>
      <c r="E1453">
        <v>8400.73</v>
      </c>
      <c r="F1453">
        <v>428.21499999999997</v>
      </c>
      <c r="G1453">
        <v>0</v>
      </c>
      <c r="H1453">
        <v>221.749</v>
      </c>
      <c r="I1453">
        <v>1.3299399999999999E-2</v>
      </c>
      <c r="J1453">
        <v>0.98101899999999997</v>
      </c>
      <c r="K1453">
        <v>0</v>
      </c>
      <c r="L1453" t="s">
        <v>42</v>
      </c>
    </row>
    <row r="1454" spans="1:25" x14ac:dyDescent="0.25">
      <c r="A1454" t="s">
        <v>77</v>
      </c>
      <c r="B1454">
        <v>8417.9500000000007</v>
      </c>
      <c r="C1454">
        <v>8417.58</v>
      </c>
      <c r="D1454">
        <v>8417.44</v>
      </c>
      <c r="E1454">
        <v>8407.64</v>
      </c>
      <c r="F1454">
        <v>428.24900000000002</v>
      </c>
      <c r="G1454">
        <v>0</v>
      </c>
      <c r="H1454">
        <v>221.751</v>
      </c>
      <c r="I1454">
        <v>1.1221200000000001E-2</v>
      </c>
      <c r="J1454">
        <v>0.98101799999999995</v>
      </c>
      <c r="K1454">
        <v>0</v>
      </c>
      <c r="L1454" t="s">
        <v>42</v>
      </c>
    </row>
    <row r="1455" spans="1:25" x14ac:dyDescent="0.25">
      <c r="A1455" t="s">
        <v>77</v>
      </c>
      <c r="B1455">
        <v>8408.2199999999993</v>
      </c>
      <c r="C1455">
        <v>8407.9</v>
      </c>
      <c r="D1455">
        <v>8407.76</v>
      </c>
      <c r="E1455">
        <v>8397.99</v>
      </c>
      <c r="F1455">
        <v>428.464</v>
      </c>
      <c r="G1455">
        <v>0</v>
      </c>
      <c r="H1455">
        <v>221.649</v>
      </c>
      <c r="I1455">
        <v>1.3139100000000001E-2</v>
      </c>
      <c r="J1455">
        <v>0.98092500000000005</v>
      </c>
      <c r="K1455">
        <v>0</v>
      </c>
      <c r="L1455" t="s">
        <v>42</v>
      </c>
      <c r="R1455" t="s">
        <v>69</v>
      </c>
      <c r="U1455" t="s">
        <v>68</v>
      </c>
      <c r="X1455" t="s">
        <v>66</v>
      </c>
    </row>
    <row r="1456" spans="1:25" x14ac:dyDescent="0.25">
      <c r="A1456" t="s">
        <v>77</v>
      </c>
      <c r="B1456">
        <v>8407.41</v>
      </c>
      <c r="C1456">
        <v>8407.09</v>
      </c>
      <c r="D1456">
        <v>8406.9500000000007</v>
      </c>
      <c r="E1456">
        <v>8397.14</v>
      </c>
      <c r="F1456">
        <v>427.83699999999999</v>
      </c>
      <c r="G1456">
        <v>0</v>
      </c>
      <c r="H1456">
        <v>221.73500000000001</v>
      </c>
      <c r="I1456">
        <v>1.08697E-2</v>
      </c>
      <c r="J1456">
        <v>0.98101700000000003</v>
      </c>
      <c r="K1456">
        <v>0</v>
      </c>
      <c r="L1456" t="s">
        <v>42</v>
      </c>
      <c r="R1456">
        <f>AVERAGE(B1407:B1456)</f>
        <v>8414.0267999999996</v>
      </c>
      <c r="S1456">
        <f>AVERAGE(C1407:C1456)</f>
        <v>8413.6924000000035</v>
      </c>
      <c r="U1456">
        <f>_xlfn.VAR.P(B1407:B1456)</f>
        <v>11.112581760000131</v>
      </c>
      <c r="V1456">
        <f>_xlfn.VAR.P(C1407:C1456)</f>
        <v>11.114230239999845</v>
      </c>
      <c r="X1456">
        <f>1.96*SQRT(U1456)/50</f>
        <v>0.13067531379601352</v>
      </c>
      <c r="Y1456">
        <f>1.96*SQRT(V1456)/50</f>
        <v>0.13068500585757098</v>
      </c>
    </row>
    <row r="1457" spans="1:15" x14ac:dyDescent="0.25">
      <c r="A1457" t="s">
        <v>77</v>
      </c>
      <c r="B1457">
        <v>420707.421822</v>
      </c>
      <c r="C1457" t="s">
        <v>36</v>
      </c>
    </row>
    <row r="1458" spans="1:15" x14ac:dyDescent="0.25">
      <c r="A1458" t="s">
        <v>147</v>
      </c>
      <c r="B1458">
        <v>9474.16</v>
      </c>
      <c r="C1458">
        <v>9423.1299999999992</v>
      </c>
      <c r="D1458">
        <v>9422.93</v>
      </c>
      <c r="E1458">
        <v>9412.34</v>
      </c>
      <c r="F1458">
        <v>442.93700000000001</v>
      </c>
      <c r="G1458">
        <v>1121.49</v>
      </c>
      <c r="H1458">
        <v>224.11</v>
      </c>
      <c r="I1458">
        <v>234.054</v>
      </c>
      <c r="J1458">
        <v>581.41800000000001</v>
      </c>
      <c r="K1458">
        <v>7788.51</v>
      </c>
      <c r="L1458">
        <v>1.29762E-2</v>
      </c>
      <c r="M1458">
        <v>0.98101799999999995</v>
      </c>
      <c r="N1458">
        <v>0</v>
      </c>
      <c r="O1458" t="s">
        <v>42</v>
      </c>
    </row>
    <row r="1459" spans="1:15" x14ac:dyDescent="0.25">
      <c r="A1459" t="s">
        <v>147</v>
      </c>
      <c r="B1459">
        <v>9476.7099999999991</v>
      </c>
      <c r="C1459">
        <v>9425.76</v>
      </c>
      <c r="D1459">
        <v>9425.56</v>
      </c>
      <c r="E1459">
        <v>9414.9699999999993</v>
      </c>
      <c r="F1459">
        <v>442.73500000000001</v>
      </c>
      <c r="G1459">
        <v>1119.19</v>
      </c>
      <c r="H1459">
        <v>223.916</v>
      </c>
      <c r="I1459">
        <v>233.892</v>
      </c>
      <c r="J1459">
        <v>579.52800000000002</v>
      </c>
      <c r="K1459">
        <v>7793.56</v>
      </c>
      <c r="L1459">
        <v>1.09502E-2</v>
      </c>
      <c r="M1459">
        <v>0.981016</v>
      </c>
      <c r="N1459">
        <v>139</v>
      </c>
      <c r="O1459" t="s">
        <v>42</v>
      </c>
    </row>
    <row r="1460" spans="1:15" x14ac:dyDescent="0.25">
      <c r="A1460" t="s">
        <v>147</v>
      </c>
      <c r="B1460">
        <v>9487.7999999999993</v>
      </c>
      <c r="C1460">
        <v>9436.92</v>
      </c>
      <c r="D1460">
        <v>9436.7099999999991</v>
      </c>
      <c r="E1460">
        <v>9426.11</v>
      </c>
      <c r="F1460">
        <v>443.59100000000001</v>
      </c>
      <c r="G1460">
        <v>1122.3900000000001</v>
      </c>
      <c r="H1460">
        <v>224.42099999999999</v>
      </c>
      <c r="I1460">
        <v>234.23099999999999</v>
      </c>
      <c r="J1460">
        <v>581.74699999999996</v>
      </c>
      <c r="K1460">
        <v>7800.54</v>
      </c>
      <c r="L1460">
        <v>1.16261E-2</v>
      </c>
      <c r="M1460">
        <v>0.98101899999999997</v>
      </c>
      <c r="N1460">
        <v>0</v>
      </c>
      <c r="O1460" t="s">
        <v>42</v>
      </c>
    </row>
    <row r="1461" spans="1:15" x14ac:dyDescent="0.25">
      <c r="A1461" t="s">
        <v>147</v>
      </c>
      <c r="B1461">
        <v>9472.1</v>
      </c>
      <c r="C1461">
        <v>9421.27</v>
      </c>
      <c r="D1461">
        <v>9421.07</v>
      </c>
      <c r="E1461">
        <v>9410.51</v>
      </c>
      <c r="F1461">
        <v>442.74900000000002</v>
      </c>
      <c r="G1461">
        <v>1119.58</v>
      </c>
      <c r="H1461">
        <v>223.69499999999999</v>
      </c>
      <c r="I1461">
        <v>234.03700000000001</v>
      </c>
      <c r="J1461">
        <v>579.91200000000003</v>
      </c>
      <c r="K1461">
        <v>7788.8</v>
      </c>
      <c r="L1461">
        <v>2.8791000000000001E-2</v>
      </c>
      <c r="M1461">
        <v>0.98101799999999995</v>
      </c>
      <c r="N1461">
        <v>0</v>
      </c>
      <c r="O1461" t="s">
        <v>42</v>
      </c>
    </row>
    <row r="1462" spans="1:15" x14ac:dyDescent="0.25">
      <c r="A1462" t="s">
        <v>147</v>
      </c>
      <c r="B1462">
        <v>9476.08</v>
      </c>
      <c r="C1462">
        <v>9425.23</v>
      </c>
      <c r="D1462">
        <v>9425.0400000000009</v>
      </c>
      <c r="E1462">
        <v>9414.48</v>
      </c>
      <c r="F1462">
        <v>442.79</v>
      </c>
      <c r="G1462">
        <v>1120.1400000000001</v>
      </c>
      <c r="H1462">
        <v>223.79300000000001</v>
      </c>
      <c r="I1462">
        <v>234.042</v>
      </c>
      <c r="J1462">
        <v>580.35</v>
      </c>
      <c r="K1462">
        <v>7792.07</v>
      </c>
      <c r="L1462">
        <v>1.1135900000000001E-2</v>
      </c>
      <c r="M1462">
        <v>0.98101400000000005</v>
      </c>
      <c r="N1462">
        <v>0</v>
      </c>
      <c r="O1462" t="s">
        <v>42</v>
      </c>
    </row>
    <row r="1463" spans="1:15" x14ac:dyDescent="0.25">
      <c r="A1463" t="s">
        <v>147</v>
      </c>
      <c r="B1463">
        <v>9475.82</v>
      </c>
      <c r="C1463">
        <v>9425.0300000000007</v>
      </c>
      <c r="D1463">
        <v>9424.84</v>
      </c>
      <c r="E1463">
        <v>9414.25</v>
      </c>
      <c r="F1463">
        <v>442.79700000000003</v>
      </c>
      <c r="G1463">
        <v>1120.8399999999999</v>
      </c>
      <c r="H1463">
        <v>223.858</v>
      </c>
      <c r="I1463">
        <v>234.006</v>
      </c>
      <c r="J1463">
        <v>581.048</v>
      </c>
      <c r="K1463">
        <v>7791.14</v>
      </c>
      <c r="L1463">
        <v>1.10876E-2</v>
      </c>
      <c r="M1463">
        <v>0.98089300000000001</v>
      </c>
      <c r="N1463">
        <v>0</v>
      </c>
      <c r="O1463" t="s">
        <v>42</v>
      </c>
    </row>
    <row r="1464" spans="1:15" x14ac:dyDescent="0.25">
      <c r="A1464" t="s">
        <v>147</v>
      </c>
      <c r="B1464">
        <v>9478.59</v>
      </c>
      <c r="C1464">
        <v>9427.7099999999991</v>
      </c>
      <c r="D1464">
        <v>9427.51</v>
      </c>
      <c r="E1464">
        <v>9416.8700000000008</v>
      </c>
      <c r="F1464">
        <v>442.96499999999997</v>
      </c>
      <c r="G1464">
        <v>1120.31</v>
      </c>
      <c r="H1464">
        <v>224.053</v>
      </c>
      <c r="I1464">
        <v>234.05799999999999</v>
      </c>
      <c r="J1464">
        <v>580.28800000000001</v>
      </c>
      <c r="K1464">
        <v>7794.19</v>
      </c>
      <c r="L1464">
        <v>1.50615E-2</v>
      </c>
      <c r="M1464">
        <v>0.98100200000000004</v>
      </c>
      <c r="N1464">
        <v>0</v>
      </c>
      <c r="O1464" t="s">
        <v>42</v>
      </c>
    </row>
    <row r="1465" spans="1:15" x14ac:dyDescent="0.25">
      <c r="A1465" t="s">
        <v>147</v>
      </c>
      <c r="B1465">
        <v>9478</v>
      </c>
      <c r="C1465">
        <v>9427.11</v>
      </c>
      <c r="D1465">
        <v>9426.92</v>
      </c>
      <c r="E1465">
        <v>9416.2800000000007</v>
      </c>
      <c r="F1465">
        <v>443.21199999999999</v>
      </c>
      <c r="G1465">
        <v>1119.54</v>
      </c>
      <c r="H1465">
        <v>224.005</v>
      </c>
      <c r="I1465">
        <v>233.95400000000001</v>
      </c>
      <c r="J1465">
        <v>579.678</v>
      </c>
      <c r="K1465">
        <v>7794.11</v>
      </c>
      <c r="L1465">
        <v>1.09158E-2</v>
      </c>
      <c r="M1465">
        <v>0.98100299999999996</v>
      </c>
      <c r="N1465">
        <v>0</v>
      </c>
      <c r="O1465" t="s">
        <v>42</v>
      </c>
    </row>
    <row r="1466" spans="1:15" x14ac:dyDescent="0.25">
      <c r="A1466" t="s">
        <v>147</v>
      </c>
      <c r="B1466">
        <v>9480.31</v>
      </c>
      <c r="C1466">
        <v>9429.33</v>
      </c>
      <c r="D1466">
        <v>9429.1299999999992</v>
      </c>
      <c r="E1466">
        <v>9418.5499999999993</v>
      </c>
      <c r="F1466">
        <v>443.06400000000002</v>
      </c>
      <c r="G1466">
        <v>1120.3</v>
      </c>
      <c r="H1466">
        <v>224.006</v>
      </c>
      <c r="I1466">
        <v>234.09899999999999</v>
      </c>
      <c r="J1466">
        <v>580.13800000000003</v>
      </c>
      <c r="K1466">
        <v>7795.76</v>
      </c>
      <c r="L1466">
        <v>2.5164099999999998E-2</v>
      </c>
      <c r="M1466">
        <v>0.98088900000000001</v>
      </c>
      <c r="N1466">
        <v>0</v>
      </c>
      <c r="O1466" t="s">
        <v>42</v>
      </c>
    </row>
    <row r="1467" spans="1:15" x14ac:dyDescent="0.25">
      <c r="A1467" t="s">
        <v>147</v>
      </c>
      <c r="B1467">
        <v>9482.4500000000007</v>
      </c>
      <c r="C1467">
        <v>9431.1200000000008</v>
      </c>
      <c r="D1467">
        <v>9430.92</v>
      </c>
      <c r="E1467">
        <v>9420.32</v>
      </c>
      <c r="F1467">
        <v>442.90899999999999</v>
      </c>
      <c r="G1467">
        <v>1122.3</v>
      </c>
      <c r="H1467">
        <v>223.84700000000001</v>
      </c>
      <c r="I1467">
        <v>233.93799999999999</v>
      </c>
      <c r="J1467">
        <v>582.53099999999995</v>
      </c>
      <c r="K1467">
        <v>7795.71</v>
      </c>
      <c r="L1467">
        <v>1.2244700000000001E-2</v>
      </c>
      <c r="M1467">
        <v>0.99464600000000003</v>
      </c>
      <c r="N1467">
        <v>0</v>
      </c>
      <c r="O1467" t="s">
        <v>42</v>
      </c>
    </row>
    <row r="1468" spans="1:15" x14ac:dyDescent="0.25">
      <c r="A1468" t="s">
        <v>147</v>
      </c>
      <c r="B1468">
        <v>9473.9500000000007</v>
      </c>
      <c r="C1468">
        <v>9422.94</v>
      </c>
      <c r="D1468">
        <v>9422.75</v>
      </c>
      <c r="E1468">
        <v>9412.11</v>
      </c>
      <c r="F1468">
        <v>443.12200000000001</v>
      </c>
      <c r="G1468">
        <v>1119.3699999999999</v>
      </c>
      <c r="H1468">
        <v>224.023</v>
      </c>
      <c r="I1468">
        <v>233.92500000000001</v>
      </c>
      <c r="J1468">
        <v>579.58799999999997</v>
      </c>
      <c r="K1468">
        <v>7790.23</v>
      </c>
      <c r="L1468">
        <v>1.29762E-2</v>
      </c>
      <c r="M1468">
        <v>0.98101700000000003</v>
      </c>
      <c r="N1468">
        <v>0</v>
      </c>
      <c r="O1468" t="s">
        <v>42</v>
      </c>
    </row>
    <row r="1469" spans="1:15" x14ac:dyDescent="0.25">
      <c r="A1469" t="s">
        <v>147</v>
      </c>
      <c r="B1469">
        <v>9470.99</v>
      </c>
      <c r="C1469">
        <v>9420.1</v>
      </c>
      <c r="D1469">
        <v>9419.9</v>
      </c>
      <c r="E1469">
        <v>9409.32</v>
      </c>
      <c r="F1469">
        <v>443.27</v>
      </c>
      <c r="G1469">
        <v>1119.6600000000001</v>
      </c>
      <c r="H1469">
        <v>223.81</v>
      </c>
      <c r="I1469">
        <v>233.90199999999999</v>
      </c>
      <c r="J1469">
        <v>579.995</v>
      </c>
      <c r="K1469">
        <v>7786.95</v>
      </c>
      <c r="L1469">
        <v>1.1162200000000001E-2</v>
      </c>
      <c r="M1469">
        <v>0.98092800000000002</v>
      </c>
      <c r="N1469">
        <v>0</v>
      </c>
      <c r="O1469" t="s">
        <v>42</v>
      </c>
    </row>
    <row r="1470" spans="1:15" x14ac:dyDescent="0.25">
      <c r="A1470" t="s">
        <v>147</v>
      </c>
      <c r="B1470">
        <v>9480.39</v>
      </c>
      <c r="C1470">
        <v>9429.44</v>
      </c>
      <c r="D1470">
        <v>9429.23</v>
      </c>
      <c r="E1470">
        <v>9418.6299999999992</v>
      </c>
      <c r="F1470">
        <v>442.84800000000001</v>
      </c>
      <c r="G1470">
        <v>1121.44</v>
      </c>
      <c r="H1470">
        <v>223.941</v>
      </c>
      <c r="I1470">
        <v>233.887</v>
      </c>
      <c r="J1470">
        <v>581.56799999999998</v>
      </c>
      <c r="K1470">
        <v>7794.93</v>
      </c>
      <c r="L1470">
        <v>1.08997E-2</v>
      </c>
      <c r="M1470">
        <v>0.99506399999999995</v>
      </c>
      <c r="N1470">
        <v>0</v>
      </c>
      <c r="O1470" t="s">
        <v>42</v>
      </c>
    </row>
    <row r="1471" spans="1:15" x14ac:dyDescent="0.25">
      <c r="A1471" t="s">
        <v>147</v>
      </c>
      <c r="B1471">
        <v>9473.06</v>
      </c>
      <c r="C1471">
        <v>9422.11</v>
      </c>
      <c r="D1471">
        <v>9421.9</v>
      </c>
      <c r="E1471">
        <v>9411.24</v>
      </c>
      <c r="F1471">
        <v>443.47800000000001</v>
      </c>
      <c r="G1471">
        <v>1120.98</v>
      </c>
      <c r="H1471">
        <v>223.56899999999999</v>
      </c>
      <c r="I1471">
        <v>233.99199999999999</v>
      </c>
      <c r="J1471">
        <v>581.55799999999999</v>
      </c>
      <c r="K1471">
        <v>7787.41</v>
      </c>
      <c r="L1471">
        <v>1.1387E-2</v>
      </c>
      <c r="M1471">
        <v>0.98098200000000002</v>
      </c>
      <c r="N1471">
        <v>0</v>
      </c>
      <c r="O1471" t="s">
        <v>42</v>
      </c>
    </row>
    <row r="1472" spans="1:15" x14ac:dyDescent="0.25">
      <c r="A1472" t="s">
        <v>147</v>
      </c>
      <c r="B1472">
        <v>9472.24</v>
      </c>
      <c r="C1472">
        <v>9421.3700000000008</v>
      </c>
      <c r="D1472">
        <v>9421.17</v>
      </c>
      <c r="E1472">
        <v>9410.5499999999993</v>
      </c>
      <c r="F1472">
        <v>443.21600000000001</v>
      </c>
      <c r="G1472">
        <v>1120.33</v>
      </c>
      <c r="H1472">
        <v>223.94300000000001</v>
      </c>
      <c r="I1472">
        <v>234.05799999999999</v>
      </c>
      <c r="J1472">
        <v>580.39400000000001</v>
      </c>
      <c r="K1472">
        <v>7787.6</v>
      </c>
      <c r="L1472">
        <v>1.41803E-2</v>
      </c>
      <c r="M1472">
        <v>0.98098799999999997</v>
      </c>
      <c r="N1472">
        <v>0</v>
      </c>
      <c r="O1472" t="s">
        <v>42</v>
      </c>
    </row>
    <row r="1473" spans="1:15" x14ac:dyDescent="0.25">
      <c r="A1473" t="s">
        <v>147</v>
      </c>
      <c r="B1473">
        <v>9478.5</v>
      </c>
      <c r="C1473">
        <v>9427.6200000000008</v>
      </c>
      <c r="D1473">
        <v>9427.43</v>
      </c>
      <c r="E1473">
        <v>9416.83</v>
      </c>
      <c r="F1473">
        <v>443.09100000000001</v>
      </c>
      <c r="G1473">
        <v>1120.97</v>
      </c>
      <c r="H1473">
        <v>223.73</v>
      </c>
      <c r="I1473">
        <v>234.18100000000001</v>
      </c>
      <c r="J1473">
        <v>581</v>
      </c>
      <c r="K1473">
        <v>7793.37</v>
      </c>
      <c r="L1473">
        <v>2.38652E-2</v>
      </c>
      <c r="M1473">
        <v>0.98101899999999997</v>
      </c>
      <c r="N1473">
        <v>0</v>
      </c>
      <c r="O1473" t="s">
        <v>42</v>
      </c>
    </row>
    <row r="1474" spans="1:15" x14ac:dyDescent="0.25">
      <c r="A1474" t="s">
        <v>147</v>
      </c>
      <c r="B1474">
        <v>9475.74</v>
      </c>
      <c r="C1474">
        <v>9424.81</v>
      </c>
      <c r="D1474">
        <v>9424.6200000000008</v>
      </c>
      <c r="E1474">
        <v>9414</v>
      </c>
      <c r="F1474">
        <v>442.87</v>
      </c>
      <c r="G1474">
        <v>1119.71</v>
      </c>
      <c r="H1474">
        <v>224.05199999999999</v>
      </c>
      <c r="I1474">
        <v>234.07599999999999</v>
      </c>
      <c r="J1474">
        <v>579.56600000000003</v>
      </c>
      <c r="K1474">
        <v>7791.99</v>
      </c>
      <c r="L1474">
        <v>1.2177E-2</v>
      </c>
      <c r="M1474">
        <v>0.98565000000000003</v>
      </c>
      <c r="N1474">
        <v>0</v>
      </c>
      <c r="O1474" t="s">
        <v>42</v>
      </c>
    </row>
    <row r="1475" spans="1:15" x14ac:dyDescent="0.25">
      <c r="A1475" t="s">
        <v>147</v>
      </c>
      <c r="B1475">
        <v>9475.6200000000008</v>
      </c>
      <c r="C1475">
        <v>9424.76</v>
      </c>
      <c r="D1475">
        <v>9424.56</v>
      </c>
      <c r="E1475">
        <v>9413.99</v>
      </c>
      <c r="F1475">
        <v>442.536</v>
      </c>
      <c r="G1475">
        <v>1119.92</v>
      </c>
      <c r="H1475">
        <v>223.83799999999999</v>
      </c>
      <c r="I1475">
        <v>233.78200000000001</v>
      </c>
      <c r="J1475">
        <v>580.495</v>
      </c>
      <c r="K1475">
        <v>7792.13</v>
      </c>
      <c r="L1475">
        <v>1.13326E-2</v>
      </c>
      <c r="M1475">
        <v>0.98101899999999997</v>
      </c>
      <c r="N1475">
        <v>181</v>
      </c>
      <c r="O1475" t="s">
        <v>42</v>
      </c>
    </row>
    <row r="1476" spans="1:15" x14ac:dyDescent="0.25">
      <c r="A1476" t="s">
        <v>147</v>
      </c>
      <c r="B1476">
        <v>9475.15</v>
      </c>
      <c r="C1476">
        <v>9424.2199999999993</v>
      </c>
      <c r="D1476">
        <v>9424.02</v>
      </c>
      <c r="E1476">
        <v>9413.4599999999991</v>
      </c>
      <c r="F1476">
        <v>442.80700000000002</v>
      </c>
      <c r="G1476">
        <v>1119.6099999999999</v>
      </c>
      <c r="H1476">
        <v>224.06200000000001</v>
      </c>
      <c r="I1476">
        <v>233.87200000000001</v>
      </c>
      <c r="J1476">
        <v>579.77800000000002</v>
      </c>
      <c r="K1476">
        <v>7791.65</v>
      </c>
      <c r="L1476">
        <v>1.16483E-2</v>
      </c>
      <c r="M1476">
        <v>0.98101899999999997</v>
      </c>
      <c r="N1476">
        <v>0</v>
      </c>
      <c r="O1476" t="s">
        <v>42</v>
      </c>
    </row>
    <row r="1477" spans="1:15" x14ac:dyDescent="0.25">
      <c r="A1477" t="s">
        <v>147</v>
      </c>
      <c r="B1477">
        <v>9473.52</v>
      </c>
      <c r="C1477">
        <v>9420.4</v>
      </c>
      <c r="D1477">
        <v>9420.2000000000007</v>
      </c>
      <c r="E1477">
        <v>9409.6</v>
      </c>
      <c r="F1477">
        <v>443.14400000000001</v>
      </c>
      <c r="G1477">
        <v>1120.9100000000001</v>
      </c>
      <c r="H1477">
        <v>223.97900000000001</v>
      </c>
      <c r="I1477">
        <v>233.88399999999999</v>
      </c>
      <c r="J1477">
        <v>581.19399999999996</v>
      </c>
      <c r="K1477">
        <v>7786.03</v>
      </c>
      <c r="L1477">
        <v>1.09417E-2</v>
      </c>
      <c r="M1477">
        <v>0.98805699999999996</v>
      </c>
      <c r="N1477">
        <v>0</v>
      </c>
      <c r="O1477" t="s">
        <v>42</v>
      </c>
    </row>
    <row r="1478" spans="1:15" x14ac:dyDescent="0.25">
      <c r="A1478" t="s">
        <v>147</v>
      </c>
      <c r="B1478">
        <v>9463.07</v>
      </c>
      <c r="C1478">
        <v>9412.3700000000008</v>
      </c>
      <c r="D1478">
        <v>9412.18</v>
      </c>
      <c r="E1478">
        <v>9401.6</v>
      </c>
      <c r="F1478">
        <v>442.55099999999999</v>
      </c>
      <c r="G1478">
        <v>1118.18</v>
      </c>
      <c r="H1478">
        <v>223.73</v>
      </c>
      <c r="I1478">
        <v>233.69399999999999</v>
      </c>
      <c r="J1478">
        <v>578.78099999999995</v>
      </c>
      <c r="K1478">
        <v>7781.47</v>
      </c>
      <c r="L1478">
        <v>1.1034800000000001E-2</v>
      </c>
      <c r="M1478">
        <v>0.98091499999999998</v>
      </c>
      <c r="N1478">
        <v>217</v>
      </c>
      <c r="O1478" t="s">
        <v>42</v>
      </c>
    </row>
    <row r="1479" spans="1:15" x14ac:dyDescent="0.25">
      <c r="A1479" t="s">
        <v>147</v>
      </c>
      <c r="B1479">
        <v>9471.3799999999992</v>
      </c>
      <c r="C1479">
        <v>9420.5499999999993</v>
      </c>
      <c r="D1479">
        <v>9420.36</v>
      </c>
      <c r="E1479">
        <v>9409.77</v>
      </c>
      <c r="F1479">
        <v>442.78699999999998</v>
      </c>
      <c r="G1479">
        <v>1119</v>
      </c>
      <c r="H1479">
        <v>223.99</v>
      </c>
      <c r="I1479">
        <v>233.86799999999999</v>
      </c>
      <c r="J1479">
        <v>579.06899999999996</v>
      </c>
      <c r="K1479">
        <v>7788.67</v>
      </c>
      <c r="L1479">
        <v>1.1048199999999999E-2</v>
      </c>
      <c r="M1479">
        <v>0.98100799999999999</v>
      </c>
      <c r="N1479">
        <v>0</v>
      </c>
      <c r="O1479" t="s">
        <v>42</v>
      </c>
    </row>
    <row r="1480" spans="1:15" x14ac:dyDescent="0.25">
      <c r="A1480" t="s">
        <v>147</v>
      </c>
      <c r="B1480">
        <v>9472.7999999999993</v>
      </c>
      <c r="C1480">
        <v>9422.14</v>
      </c>
      <c r="D1480">
        <v>9421.94</v>
      </c>
      <c r="E1480">
        <v>9411.33</v>
      </c>
      <c r="F1480">
        <v>442.96499999999997</v>
      </c>
      <c r="G1480">
        <v>1121.99</v>
      </c>
      <c r="H1480">
        <v>224.167</v>
      </c>
      <c r="I1480">
        <v>233.92</v>
      </c>
      <c r="J1480">
        <v>581.99699999999996</v>
      </c>
      <c r="K1480">
        <v>7786.96</v>
      </c>
      <c r="L1480">
        <v>1.23185E-2</v>
      </c>
      <c r="M1480">
        <v>0.98101400000000005</v>
      </c>
      <c r="N1480">
        <v>0</v>
      </c>
      <c r="O1480" t="s">
        <v>42</v>
      </c>
    </row>
    <row r="1481" spans="1:15" x14ac:dyDescent="0.25">
      <c r="A1481" t="s">
        <v>147</v>
      </c>
      <c r="B1481">
        <v>9470.43</v>
      </c>
      <c r="C1481">
        <v>9419.69</v>
      </c>
      <c r="D1481">
        <v>9419.49</v>
      </c>
      <c r="E1481">
        <v>9408.89</v>
      </c>
      <c r="F1481">
        <v>442.58</v>
      </c>
      <c r="G1481">
        <v>1119.95</v>
      </c>
      <c r="H1481">
        <v>223.874</v>
      </c>
      <c r="I1481">
        <v>233.81800000000001</v>
      </c>
      <c r="J1481">
        <v>580.43899999999996</v>
      </c>
      <c r="K1481">
        <v>7786.94</v>
      </c>
      <c r="L1481">
        <v>1.0939900000000001E-2</v>
      </c>
      <c r="M1481">
        <v>0.98902299999999999</v>
      </c>
      <c r="N1481">
        <v>0</v>
      </c>
      <c r="O1481" t="s">
        <v>42</v>
      </c>
    </row>
    <row r="1482" spans="1:15" x14ac:dyDescent="0.25">
      <c r="A1482" t="s">
        <v>147</v>
      </c>
      <c r="B1482">
        <v>9474.9699999999993</v>
      </c>
      <c r="C1482">
        <v>9424.33</v>
      </c>
      <c r="D1482">
        <v>9424.1299999999992</v>
      </c>
      <c r="E1482">
        <v>9413.57</v>
      </c>
      <c r="F1482">
        <v>443.024</v>
      </c>
      <c r="G1482">
        <v>1118.81</v>
      </c>
      <c r="H1482">
        <v>224.11500000000001</v>
      </c>
      <c r="I1482">
        <v>233.86600000000001</v>
      </c>
      <c r="J1482">
        <v>579.12199999999996</v>
      </c>
      <c r="K1482">
        <v>7792.22</v>
      </c>
      <c r="L1482">
        <v>1.0957E-2</v>
      </c>
      <c r="M1482">
        <v>0.98098799999999997</v>
      </c>
      <c r="N1482">
        <v>0</v>
      </c>
      <c r="O1482" t="s">
        <v>42</v>
      </c>
    </row>
    <row r="1483" spans="1:15" x14ac:dyDescent="0.25">
      <c r="A1483" t="s">
        <v>147</v>
      </c>
      <c r="B1483">
        <v>9480.09</v>
      </c>
      <c r="C1483">
        <v>9429.35</v>
      </c>
      <c r="D1483">
        <v>9429.16</v>
      </c>
      <c r="E1483">
        <v>9418.5499999999993</v>
      </c>
      <c r="F1483">
        <v>442.90300000000002</v>
      </c>
      <c r="G1483">
        <v>1119.4000000000001</v>
      </c>
      <c r="H1483">
        <v>223.99700000000001</v>
      </c>
      <c r="I1483">
        <v>233.982</v>
      </c>
      <c r="J1483">
        <v>579.37099999999998</v>
      </c>
      <c r="K1483">
        <v>7796.92</v>
      </c>
      <c r="L1483">
        <v>1.5192600000000001E-2</v>
      </c>
      <c r="M1483">
        <v>0.98101000000000005</v>
      </c>
      <c r="N1483">
        <v>0</v>
      </c>
      <c r="O1483" t="s">
        <v>42</v>
      </c>
    </row>
    <row r="1484" spans="1:15" x14ac:dyDescent="0.25">
      <c r="A1484" t="s">
        <v>147</v>
      </c>
      <c r="B1484">
        <v>9470.69</v>
      </c>
      <c r="C1484">
        <v>9420.1200000000008</v>
      </c>
      <c r="D1484">
        <v>9419.93</v>
      </c>
      <c r="E1484">
        <v>9409.34</v>
      </c>
      <c r="F1484">
        <v>442.79300000000001</v>
      </c>
      <c r="G1484">
        <v>1118.73</v>
      </c>
      <c r="H1484">
        <v>224.19200000000001</v>
      </c>
      <c r="I1484">
        <v>233.874</v>
      </c>
      <c r="J1484">
        <v>578.69200000000001</v>
      </c>
      <c r="K1484">
        <v>7788.42</v>
      </c>
      <c r="L1484">
        <v>1.1005900000000001E-2</v>
      </c>
      <c r="M1484">
        <v>0.98100900000000002</v>
      </c>
      <c r="N1484">
        <v>0</v>
      </c>
      <c r="O1484" t="s">
        <v>42</v>
      </c>
    </row>
    <row r="1485" spans="1:15" x14ac:dyDescent="0.25">
      <c r="A1485" t="s">
        <v>147</v>
      </c>
      <c r="B1485">
        <v>9472.19</v>
      </c>
      <c r="C1485">
        <v>9421.44</v>
      </c>
      <c r="D1485">
        <v>9421.24</v>
      </c>
      <c r="E1485">
        <v>9410.7000000000007</v>
      </c>
      <c r="F1485">
        <v>442.90300000000002</v>
      </c>
      <c r="G1485">
        <v>1117.9100000000001</v>
      </c>
      <c r="H1485">
        <v>223.977</v>
      </c>
      <c r="I1485">
        <v>233.815</v>
      </c>
      <c r="J1485">
        <v>578.42899999999997</v>
      </c>
      <c r="K1485">
        <v>7790.27</v>
      </c>
      <c r="L1485">
        <v>1.0995E-2</v>
      </c>
      <c r="M1485">
        <v>0.98854799999999998</v>
      </c>
      <c r="N1485">
        <v>0</v>
      </c>
      <c r="O1485" t="s">
        <v>42</v>
      </c>
    </row>
    <row r="1486" spans="1:15" x14ac:dyDescent="0.25">
      <c r="A1486" t="s">
        <v>147</v>
      </c>
      <c r="B1486">
        <v>9475.7999999999993</v>
      </c>
      <c r="C1486">
        <v>9425.07</v>
      </c>
      <c r="D1486">
        <v>9424.8799999999992</v>
      </c>
      <c r="E1486">
        <v>9414.2900000000009</v>
      </c>
      <c r="F1486">
        <v>442.90600000000001</v>
      </c>
      <c r="G1486">
        <v>1119.71</v>
      </c>
      <c r="H1486">
        <v>224.161</v>
      </c>
      <c r="I1486">
        <v>233.999</v>
      </c>
      <c r="J1486">
        <v>579.68299999999999</v>
      </c>
      <c r="K1486">
        <v>7792.24</v>
      </c>
      <c r="L1486">
        <v>1.10568E-2</v>
      </c>
      <c r="M1486">
        <v>0.99494199999999999</v>
      </c>
      <c r="N1486">
        <v>0</v>
      </c>
      <c r="O1486" t="s">
        <v>42</v>
      </c>
    </row>
    <row r="1487" spans="1:15" x14ac:dyDescent="0.25">
      <c r="A1487" t="s">
        <v>147</v>
      </c>
      <c r="B1487">
        <v>9488.8700000000008</v>
      </c>
      <c r="C1487">
        <v>9437.8799999999992</v>
      </c>
      <c r="D1487">
        <v>9437.67</v>
      </c>
      <c r="E1487">
        <v>9427.08</v>
      </c>
      <c r="F1487">
        <v>443.22199999999998</v>
      </c>
      <c r="G1487">
        <v>1122.48</v>
      </c>
      <c r="H1487">
        <v>224.345</v>
      </c>
      <c r="I1487">
        <v>234.184</v>
      </c>
      <c r="J1487">
        <v>581.91800000000001</v>
      </c>
      <c r="K1487">
        <v>7801.98</v>
      </c>
      <c r="L1487">
        <v>1.1546600000000001E-2</v>
      </c>
      <c r="M1487">
        <v>0.98101899999999997</v>
      </c>
      <c r="N1487">
        <v>0</v>
      </c>
      <c r="O1487" t="s">
        <v>42</v>
      </c>
    </row>
    <row r="1488" spans="1:15" x14ac:dyDescent="0.25">
      <c r="A1488" t="s">
        <v>147</v>
      </c>
      <c r="B1488">
        <v>9479.58</v>
      </c>
      <c r="C1488">
        <v>9428.82</v>
      </c>
      <c r="D1488">
        <v>9428.6200000000008</v>
      </c>
      <c r="E1488">
        <v>9418.08</v>
      </c>
      <c r="F1488">
        <v>442.85700000000003</v>
      </c>
      <c r="G1488">
        <v>1119.8499999999999</v>
      </c>
      <c r="H1488">
        <v>223.85300000000001</v>
      </c>
      <c r="I1488">
        <v>234.05099999999999</v>
      </c>
      <c r="J1488">
        <v>580.04200000000003</v>
      </c>
      <c r="K1488">
        <v>7795.99</v>
      </c>
      <c r="L1488">
        <v>1.44367E-2</v>
      </c>
      <c r="M1488">
        <v>0.98060999999999998</v>
      </c>
      <c r="N1488">
        <v>0</v>
      </c>
      <c r="O1488" t="s">
        <v>42</v>
      </c>
    </row>
    <row r="1489" spans="1:15" x14ac:dyDescent="0.25">
      <c r="A1489" t="s">
        <v>147</v>
      </c>
      <c r="B1489">
        <v>9475.39</v>
      </c>
      <c r="C1489">
        <v>9424.5499999999993</v>
      </c>
      <c r="D1489">
        <v>9424.35</v>
      </c>
      <c r="E1489">
        <v>9413.7999999999993</v>
      </c>
      <c r="F1489">
        <v>442.95</v>
      </c>
      <c r="G1489">
        <v>1120.3900000000001</v>
      </c>
      <c r="H1489">
        <v>224.102</v>
      </c>
      <c r="I1489">
        <v>234.017</v>
      </c>
      <c r="J1489">
        <v>580.28499999999997</v>
      </c>
      <c r="K1489">
        <v>7790.96</v>
      </c>
      <c r="L1489">
        <v>1.20675E-2</v>
      </c>
      <c r="M1489">
        <v>0.98629999999999995</v>
      </c>
      <c r="N1489">
        <v>0</v>
      </c>
      <c r="O1489" t="s">
        <v>42</v>
      </c>
    </row>
    <row r="1490" spans="1:15" x14ac:dyDescent="0.25">
      <c r="A1490" t="s">
        <v>147</v>
      </c>
      <c r="B1490">
        <v>9478.48</v>
      </c>
      <c r="C1490">
        <v>9427.7099999999991</v>
      </c>
      <c r="D1490">
        <v>9427.51</v>
      </c>
      <c r="E1490">
        <v>9416.93</v>
      </c>
      <c r="F1490">
        <v>442.71800000000002</v>
      </c>
      <c r="G1490">
        <v>1121.8800000000001</v>
      </c>
      <c r="H1490">
        <v>224.114</v>
      </c>
      <c r="I1490">
        <v>233.93899999999999</v>
      </c>
      <c r="J1490">
        <v>581.95000000000005</v>
      </c>
      <c r="K1490">
        <v>7792.97</v>
      </c>
      <c r="L1490">
        <v>1.08804E-2</v>
      </c>
      <c r="M1490">
        <v>0.98099899999999995</v>
      </c>
      <c r="N1490">
        <v>0</v>
      </c>
      <c r="O1490" t="s">
        <v>42</v>
      </c>
    </row>
    <row r="1491" spans="1:15" x14ac:dyDescent="0.25">
      <c r="A1491" t="s">
        <v>147</v>
      </c>
      <c r="B1491">
        <v>9476.5</v>
      </c>
      <c r="C1491">
        <v>9425.65</v>
      </c>
      <c r="D1491">
        <v>9425.4599999999991</v>
      </c>
      <c r="E1491">
        <v>9414.8700000000008</v>
      </c>
      <c r="F1491">
        <v>442.86399999999998</v>
      </c>
      <c r="G1491">
        <v>1119.42</v>
      </c>
      <c r="H1491">
        <v>223.99299999999999</v>
      </c>
      <c r="I1491">
        <v>234.01300000000001</v>
      </c>
      <c r="J1491">
        <v>579.50599999999997</v>
      </c>
      <c r="K1491">
        <v>7793.16</v>
      </c>
      <c r="L1491">
        <v>1.09576E-2</v>
      </c>
      <c r="M1491">
        <v>0.98101300000000002</v>
      </c>
      <c r="N1491">
        <v>0</v>
      </c>
      <c r="O1491" t="s">
        <v>42</v>
      </c>
    </row>
    <row r="1492" spans="1:15" x14ac:dyDescent="0.25">
      <c r="A1492" t="s">
        <v>147</v>
      </c>
      <c r="B1492">
        <v>9469.4</v>
      </c>
      <c r="C1492">
        <v>9418.61</v>
      </c>
      <c r="D1492">
        <v>9418.41</v>
      </c>
      <c r="E1492">
        <v>9407.85</v>
      </c>
      <c r="F1492">
        <v>442.76600000000002</v>
      </c>
      <c r="G1492">
        <v>1119.4000000000001</v>
      </c>
      <c r="H1492">
        <v>224.036</v>
      </c>
      <c r="I1492">
        <v>234.012</v>
      </c>
      <c r="J1492">
        <v>579.49800000000005</v>
      </c>
      <c r="K1492">
        <v>7786.3</v>
      </c>
      <c r="L1492">
        <v>1.13528E-2</v>
      </c>
      <c r="M1492">
        <v>0.99309199999999997</v>
      </c>
      <c r="N1492">
        <v>0</v>
      </c>
      <c r="O1492" t="s">
        <v>42</v>
      </c>
    </row>
    <row r="1493" spans="1:15" x14ac:dyDescent="0.25">
      <c r="A1493" t="s">
        <v>147</v>
      </c>
      <c r="B1493">
        <v>9477.5</v>
      </c>
      <c r="C1493">
        <v>9426.5</v>
      </c>
      <c r="D1493">
        <v>9426.31</v>
      </c>
      <c r="E1493">
        <v>9415.74</v>
      </c>
      <c r="F1493">
        <v>442.89499999999998</v>
      </c>
      <c r="G1493">
        <v>1121.47</v>
      </c>
      <c r="H1493">
        <v>224.09299999999999</v>
      </c>
      <c r="I1493">
        <v>233.91900000000001</v>
      </c>
      <c r="J1493">
        <v>581.56100000000004</v>
      </c>
      <c r="K1493">
        <v>7791.99</v>
      </c>
      <c r="L1493">
        <v>1.71019E-2</v>
      </c>
      <c r="M1493">
        <v>0.98101899999999997</v>
      </c>
      <c r="N1493">
        <v>134</v>
      </c>
      <c r="O1493" t="s">
        <v>42</v>
      </c>
    </row>
    <row r="1494" spans="1:15" x14ac:dyDescent="0.25">
      <c r="A1494" t="s">
        <v>147</v>
      </c>
      <c r="B1494">
        <v>9473.6200000000008</v>
      </c>
      <c r="C1494">
        <v>9422.2099999999991</v>
      </c>
      <c r="D1494">
        <v>9422.02</v>
      </c>
      <c r="E1494">
        <v>9411.42</v>
      </c>
      <c r="F1494">
        <v>443.17899999999997</v>
      </c>
      <c r="G1494">
        <v>1121.82</v>
      </c>
      <c r="H1494">
        <v>224.36500000000001</v>
      </c>
      <c r="I1494">
        <v>234.048</v>
      </c>
      <c r="J1494">
        <v>581.55499999999995</v>
      </c>
      <c r="K1494">
        <v>7786.94</v>
      </c>
      <c r="L1494">
        <v>1.0859000000000001E-2</v>
      </c>
      <c r="M1494">
        <v>0.98098200000000002</v>
      </c>
      <c r="N1494">
        <v>0</v>
      </c>
      <c r="O1494" t="s">
        <v>42</v>
      </c>
    </row>
    <row r="1495" spans="1:15" x14ac:dyDescent="0.25">
      <c r="A1495" t="s">
        <v>147</v>
      </c>
      <c r="B1495">
        <v>9475.0300000000007</v>
      </c>
      <c r="C1495">
        <v>9424.16</v>
      </c>
      <c r="D1495">
        <v>9423.9699999999993</v>
      </c>
      <c r="E1495">
        <v>9413.3700000000008</v>
      </c>
      <c r="F1495">
        <v>443.483</v>
      </c>
      <c r="G1495">
        <v>1119.81</v>
      </c>
      <c r="H1495">
        <v>223.97300000000001</v>
      </c>
      <c r="I1495">
        <v>234.048</v>
      </c>
      <c r="J1495">
        <v>579.81100000000004</v>
      </c>
      <c r="K1495">
        <v>7790.61</v>
      </c>
      <c r="L1495">
        <v>1.0867999999999999E-2</v>
      </c>
      <c r="M1495">
        <v>0.98098700000000005</v>
      </c>
      <c r="N1495">
        <v>0</v>
      </c>
      <c r="O1495" t="s">
        <v>42</v>
      </c>
    </row>
    <row r="1496" spans="1:15" x14ac:dyDescent="0.25">
      <c r="A1496" t="s">
        <v>147</v>
      </c>
      <c r="B1496">
        <v>9480.5</v>
      </c>
      <c r="C1496">
        <v>9429.58</v>
      </c>
      <c r="D1496">
        <v>9429.3799999999992</v>
      </c>
      <c r="E1496">
        <v>9418.7900000000009</v>
      </c>
      <c r="F1496">
        <v>443.03500000000003</v>
      </c>
      <c r="G1496">
        <v>1121.0999999999999</v>
      </c>
      <c r="H1496">
        <v>223.97800000000001</v>
      </c>
      <c r="I1496">
        <v>233.95099999999999</v>
      </c>
      <c r="J1496">
        <v>581.21100000000001</v>
      </c>
      <c r="K1496">
        <v>7795.25</v>
      </c>
      <c r="L1496">
        <v>1.08775E-2</v>
      </c>
      <c r="M1496">
        <v>0.99501099999999998</v>
      </c>
      <c r="N1496">
        <v>0</v>
      </c>
      <c r="O1496" t="s">
        <v>42</v>
      </c>
    </row>
    <row r="1497" spans="1:15" x14ac:dyDescent="0.25">
      <c r="A1497" t="s">
        <v>147</v>
      </c>
      <c r="B1497">
        <v>9481.35</v>
      </c>
      <c r="C1497">
        <v>9430.36</v>
      </c>
      <c r="D1497">
        <v>9430.15</v>
      </c>
      <c r="E1497">
        <v>9419.57</v>
      </c>
      <c r="F1497">
        <v>443.48099999999999</v>
      </c>
      <c r="G1497">
        <v>1119.68</v>
      </c>
      <c r="H1497">
        <v>223.9</v>
      </c>
      <c r="I1497">
        <v>234.06399999999999</v>
      </c>
      <c r="J1497">
        <v>579.86</v>
      </c>
      <c r="K1497">
        <v>7796.9</v>
      </c>
      <c r="L1497">
        <v>2.90377E-2</v>
      </c>
      <c r="M1497">
        <v>0.98100100000000001</v>
      </c>
      <c r="N1497">
        <v>0</v>
      </c>
      <c r="O1497" t="s">
        <v>42</v>
      </c>
    </row>
    <row r="1498" spans="1:15" x14ac:dyDescent="0.25">
      <c r="A1498" t="s">
        <v>147</v>
      </c>
      <c r="B1498">
        <v>9477.91</v>
      </c>
      <c r="C1498">
        <v>9426.98</v>
      </c>
      <c r="D1498">
        <v>9426.7800000000007</v>
      </c>
      <c r="E1498">
        <v>9416.2099999999991</v>
      </c>
      <c r="F1498">
        <v>443.26400000000001</v>
      </c>
      <c r="G1498">
        <v>1119.57</v>
      </c>
      <c r="H1498">
        <v>224.017</v>
      </c>
      <c r="I1498">
        <v>234.047</v>
      </c>
      <c r="J1498">
        <v>579.43799999999999</v>
      </c>
      <c r="K1498">
        <v>7793.91</v>
      </c>
      <c r="L1498">
        <v>1.48912E-2</v>
      </c>
      <c r="M1498">
        <v>0.98100799999999999</v>
      </c>
      <c r="N1498">
        <v>0</v>
      </c>
      <c r="O1498" t="s">
        <v>42</v>
      </c>
    </row>
    <row r="1499" spans="1:15" x14ac:dyDescent="0.25">
      <c r="A1499" t="s">
        <v>147</v>
      </c>
      <c r="B1499">
        <v>9476.6200000000008</v>
      </c>
      <c r="C1499">
        <v>9425.7199999999993</v>
      </c>
      <c r="D1499">
        <v>9425.52</v>
      </c>
      <c r="E1499">
        <v>9414.9699999999993</v>
      </c>
      <c r="F1499">
        <v>442.80200000000002</v>
      </c>
      <c r="G1499">
        <v>1119.82</v>
      </c>
      <c r="H1499">
        <v>223.971</v>
      </c>
      <c r="I1499">
        <v>234.01300000000001</v>
      </c>
      <c r="J1499">
        <v>579.84</v>
      </c>
      <c r="K1499">
        <v>7792.9</v>
      </c>
      <c r="L1499">
        <v>1.1341800000000001E-2</v>
      </c>
      <c r="M1499">
        <v>0.98079799999999995</v>
      </c>
      <c r="N1499">
        <v>151</v>
      </c>
      <c r="O1499" t="s">
        <v>42</v>
      </c>
    </row>
    <row r="1500" spans="1:15" x14ac:dyDescent="0.25">
      <c r="A1500" t="s">
        <v>147</v>
      </c>
      <c r="B1500">
        <v>9481.74</v>
      </c>
      <c r="C1500">
        <v>9430.84</v>
      </c>
      <c r="D1500">
        <v>9430.65</v>
      </c>
      <c r="E1500">
        <v>9420.07</v>
      </c>
      <c r="F1500">
        <v>443.12400000000002</v>
      </c>
      <c r="G1500">
        <v>1122.2</v>
      </c>
      <c r="H1500">
        <v>224.30799999999999</v>
      </c>
      <c r="I1500">
        <v>234.40799999999999</v>
      </c>
      <c r="J1500">
        <v>581.55700000000002</v>
      </c>
      <c r="K1500">
        <v>7795.3</v>
      </c>
      <c r="L1500">
        <v>1.11354E-2</v>
      </c>
      <c r="M1500">
        <v>0.98101300000000002</v>
      </c>
      <c r="N1500">
        <v>0</v>
      </c>
      <c r="O1500" t="s">
        <v>42</v>
      </c>
    </row>
    <row r="1501" spans="1:15" x14ac:dyDescent="0.25">
      <c r="A1501" t="s">
        <v>147</v>
      </c>
      <c r="B1501">
        <v>9477.75</v>
      </c>
      <c r="C1501">
        <v>9426.48</v>
      </c>
      <c r="D1501">
        <v>9426.27</v>
      </c>
      <c r="E1501">
        <v>9415.69</v>
      </c>
      <c r="F1501">
        <v>443.33600000000001</v>
      </c>
      <c r="G1501">
        <v>1120.26</v>
      </c>
      <c r="H1501">
        <v>224.06</v>
      </c>
      <c r="I1501">
        <v>234.09800000000001</v>
      </c>
      <c r="J1501">
        <v>580.20899999999995</v>
      </c>
      <c r="K1501">
        <v>7792.65</v>
      </c>
      <c r="L1501">
        <v>1.08672E-2</v>
      </c>
      <c r="M1501">
        <v>0.98101400000000005</v>
      </c>
      <c r="N1501">
        <v>0</v>
      </c>
      <c r="O1501" t="s">
        <v>42</v>
      </c>
    </row>
    <row r="1502" spans="1:15" x14ac:dyDescent="0.25">
      <c r="A1502" t="s">
        <v>147</v>
      </c>
      <c r="B1502">
        <v>9480.91</v>
      </c>
      <c r="C1502">
        <v>9429.81</v>
      </c>
      <c r="D1502">
        <v>9429.6</v>
      </c>
      <c r="E1502">
        <v>9419.0400000000009</v>
      </c>
      <c r="F1502">
        <v>443.03100000000001</v>
      </c>
      <c r="G1502">
        <v>1120.17</v>
      </c>
      <c r="H1502">
        <v>224.011</v>
      </c>
      <c r="I1502">
        <v>233.96</v>
      </c>
      <c r="J1502">
        <v>580.28300000000002</v>
      </c>
      <c r="K1502">
        <v>7796.4</v>
      </c>
      <c r="L1502">
        <v>1.08667E-2</v>
      </c>
      <c r="M1502">
        <v>0.98096799999999995</v>
      </c>
      <c r="N1502">
        <v>0</v>
      </c>
      <c r="O1502" t="s">
        <v>42</v>
      </c>
    </row>
    <row r="1503" spans="1:15" x14ac:dyDescent="0.25">
      <c r="A1503" t="s">
        <v>147</v>
      </c>
      <c r="B1503">
        <v>9482.51</v>
      </c>
      <c r="C1503">
        <v>9431.5</v>
      </c>
      <c r="D1503">
        <v>9431.2999999999993</v>
      </c>
      <c r="E1503">
        <v>9420.74</v>
      </c>
      <c r="F1503">
        <v>442.98099999999999</v>
      </c>
      <c r="G1503">
        <v>1120.05</v>
      </c>
      <c r="H1503">
        <v>224.108</v>
      </c>
      <c r="I1503">
        <v>233.982</v>
      </c>
      <c r="J1503">
        <v>579.94799999999998</v>
      </c>
      <c r="K1503">
        <v>7798.26</v>
      </c>
      <c r="L1503">
        <v>1.09719E-2</v>
      </c>
      <c r="M1503">
        <v>0.98100699999999996</v>
      </c>
      <c r="N1503">
        <v>0</v>
      </c>
      <c r="O1503" t="s">
        <v>42</v>
      </c>
    </row>
    <row r="1504" spans="1:15" x14ac:dyDescent="0.25">
      <c r="A1504" t="s">
        <v>147</v>
      </c>
      <c r="B1504">
        <v>9470.17</v>
      </c>
      <c r="C1504">
        <v>9419.33</v>
      </c>
      <c r="D1504">
        <v>9419.14</v>
      </c>
      <c r="E1504">
        <v>9408.57</v>
      </c>
      <c r="F1504">
        <v>442.95600000000002</v>
      </c>
      <c r="G1504">
        <v>1118.8800000000001</v>
      </c>
      <c r="H1504">
        <v>223.65799999999999</v>
      </c>
      <c r="I1504">
        <v>233.86500000000001</v>
      </c>
      <c r="J1504">
        <v>579.51300000000003</v>
      </c>
      <c r="K1504">
        <v>7787.3</v>
      </c>
      <c r="L1504">
        <v>1.1110999999999999E-2</v>
      </c>
      <c r="M1504">
        <v>0.99424000000000001</v>
      </c>
      <c r="N1504">
        <v>198</v>
      </c>
      <c r="O1504" t="s">
        <v>42</v>
      </c>
    </row>
    <row r="1505" spans="1:25" x14ac:dyDescent="0.25">
      <c r="A1505" t="s">
        <v>147</v>
      </c>
      <c r="B1505">
        <v>9476.02</v>
      </c>
      <c r="C1505">
        <v>9424.7800000000007</v>
      </c>
      <c r="D1505">
        <v>9424.58</v>
      </c>
      <c r="E1505">
        <v>9413.9699999999993</v>
      </c>
      <c r="F1505">
        <v>442.93400000000003</v>
      </c>
      <c r="G1505">
        <v>1121.53</v>
      </c>
      <c r="H1505">
        <v>224.23</v>
      </c>
      <c r="I1505">
        <v>233.89599999999999</v>
      </c>
      <c r="J1505">
        <v>581.43299999999999</v>
      </c>
      <c r="K1505">
        <v>7790.15</v>
      </c>
      <c r="L1505">
        <v>1.09249E-2</v>
      </c>
      <c r="M1505">
        <v>0.98101899999999997</v>
      </c>
      <c r="N1505">
        <v>0</v>
      </c>
      <c r="O1505" t="s">
        <v>42</v>
      </c>
    </row>
    <row r="1506" spans="1:25" x14ac:dyDescent="0.25">
      <c r="A1506" t="s">
        <v>147</v>
      </c>
      <c r="B1506">
        <v>9482.32</v>
      </c>
      <c r="C1506">
        <v>9431.19</v>
      </c>
      <c r="D1506">
        <v>9430.99</v>
      </c>
      <c r="E1506">
        <v>9420.34</v>
      </c>
      <c r="F1506">
        <v>443.05599999999998</v>
      </c>
      <c r="G1506">
        <v>1120.5899999999999</v>
      </c>
      <c r="H1506">
        <v>224.059</v>
      </c>
      <c r="I1506">
        <v>234.09700000000001</v>
      </c>
      <c r="J1506">
        <v>580.351</v>
      </c>
      <c r="K1506">
        <v>7797.25</v>
      </c>
      <c r="L1506">
        <v>1.3875800000000001E-2</v>
      </c>
      <c r="M1506">
        <v>0.99204400000000004</v>
      </c>
      <c r="N1506">
        <v>0</v>
      </c>
      <c r="O1506" t="s">
        <v>42</v>
      </c>
    </row>
    <row r="1507" spans="1:25" x14ac:dyDescent="0.25">
      <c r="A1507" t="s">
        <v>147</v>
      </c>
      <c r="B1507">
        <v>9473.34</v>
      </c>
      <c r="C1507">
        <v>9422.4599999999991</v>
      </c>
      <c r="D1507">
        <v>9422.26</v>
      </c>
      <c r="E1507">
        <v>9411.64</v>
      </c>
      <c r="F1507">
        <v>442.69900000000001</v>
      </c>
      <c r="G1507">
        <v>1121.99</v>
      </c>
      <c r="H1507">
        <v>223.81299999999999</v>
      </c>
      <c r="I1507">
        <v>234.077</v>
      </c>
      <c r="J1507">
        <v>582.07500000000005</v>
      </c>
      <c r="K1507">
        <v>7787.51</v>
      </c>
      <c r="L1507">
        <v>1.0930799999999999E-2</v>
      </c>
      <c r="M1507">
        <v>0.99245700000000003</v>
      </c>
      <c r="N1507">
        <v>0</v>
      </c>
      <c r="O1507" t="s">
        <v>42</v>
      </c>
    </row>
    <row r="1508" spans="1:25" x14ac:dyDescent="0.25">
      <c r="A1508" t="s">
        <v>147</v>
      </c>
      <c r="B1508">
        <v>9472.19</v>
      </c>
      <c r="C1508">
        <v>9421.3700000000008</v>
      </c>
      <c r="D1508">
        <v>9421.17</v>
      </c>
      <c r="E1508">
        <v>9410.58</v>
      </c>
      <c r="F1508">
        <v>443.07900000000001</v>
      </c>
      <c r="G1508">
        <v>1119.52</v>
      </c>
      <c r="H1508">
        <v>223.50899999999999</v>
      </c>
      <c r="I1508">
        <v>234.006</v>
      </c>
      <c r="J1508">
        <v>580.125</v>
      </c>
      <c r="K1508">
        <v>7788.53</v>
      </c>
      <c r="L1508">
        <v>1.1139899999999999E-2</v>
      </c>
      <c r="M1508">
        <v>0.98097299999999998</v>
      </c>
      <c r="N1508">
        <v>0</v>
      </c>
      <c r="O1508" t="s">
        <v>42</v>
      </c>
    </row>
    <row r="1509" spans="1:25" x14ac:dyDescent="0.25">
      <c r="A1509" t="s">
        <v>147</v>
      </c>
      <c r="B1509">
        <v>9475.17</v>
      </c>
      <c r="C1509">
        <v>9424.19</v>
      </c>
      <c r="D1509">
        <v>9423.99</v>
      </c>
      <c r="E1509">
        <v>9413.4</v>
      </c>
      <c r="F1509">
        <v>442.80200000000002</v>
      </c>
      <c r="G1509">
        <v>1120.83</v>
      </c>
      <c r="H1509">
        <v>223.94399999999999</v>
      </c>
      <c r="I1509">
        <v>234.048</v>
      </c>
      <c r="J1509">
        <v>580.93899999999996</v>
      </c>
      <c r="K1509">
        <v>7790.24</v>
      </c>
      <c r="L1509">
        <v>1.1525000000000001E-2</v>
      </c>
      <c r="M1509">
        <v>0.981016</v>
      </c>
      <c r="N1509">
        <v>0</v>
      </c>
      <c r="O1509" t="s">
        <v>42</v>
      </c>
    </row>
    <row r="1510" spans="1:25" x14ac:dyDescent="0.25">
      <c r="A1510" t="s">
        <v>147</v>
      </c>
      <c r="B1510">
        <v>9464.4699999999993</v>
      </c>
      <c r="C1510">
        <v>9413.82</v>
      </c>
      <c r="D1510">
        <v>9413.6200000000008</v>
      </c>
      <c r="E1510">
        <v>9403.07</v>
      </c>
      <c r="F1510">
        <v>442.56099999999998</v>
      </c>
      <c r="G1510">
        <v>1118.1400000000001</v>
      </c>
      <c r="H1510">
        <v>223.82</v>
      </c>
      <c r="I1510">
        <v>233.828</v>
      </c>
      <c r="J1510">
        <v>578.44100000000003</v>
      </c>
      <c r="K1510">
        <v>7783.05</v>
      </c>
      <c r="L1510">
        <v>1.0856899999999999E-2</v>
      </c>
      <c r="M1510">
        <v>0.98099999999999998</v>
      </c>
      <c r="N1510">
        <v>0</v>
      </c>
      <c r="O1510" t="s">
        <v>42</v>
      </c>
    </row>
    <row r="1511" spans="1:25" x14ac:dyDescent="0.25">
      <c r="A1511" t="s">
        <v>147</v>
      </c>
      <c r="B1511">
        <v>9463.51</v>
      </c>
      <c r="C1511">
        <v>9412.76</v>
      </c>
      <c r="D1511">
        <v>9412.57</v>
      </c>
      <c r="E1511">
        <v>9402</v>
      </c>
      <c r="F1511">
        <v>442.721</v>
      </c>
      <c r="G1511">
        <v>1118.28</v>
      </c>
      <c r="H1511">
        <v>223.76599999999999</v>
      </c>
      <c r="I1511">
        <v>233.845</v>
      </c>
      <c r="J1511">
        <v>578.68100000000004</v>
      </c>
      <c r="K1511">
        <v>7781.72</v>
      </c>
      <c r="L1511">
        <v>1.10889E-2</v>
      </c>
      <c r="M1511">
        <v>0.98080999999999996</v>
      </c>
      <c r="N1511">
        <v>0</v>
      </c>
      <c r="O1511" t="s">
        <v>42</v>
      </c>
      <c r="R1511" t="s">
        <v>69</v>
      </c>
      <c r="U1511" t="s">
        <v>68</v>
      </c>
      <c r="X1511" t="s">
        <v>66</v>
      </c>
    </row>
    <row r="1512" spans="1:25" x14ac:dyDescent="0.25">
      <c r="A1512" t="s">
        <v>147</v>
      </c>
      <c r="B1512">
        <v>9464.66</v>
      </c>
      <c r="C1512">
        <v>9414.17</v>
      </c>
      <c r="D1512">
        <v>9413.98</v>
      </c>
      <c r="E1512">
        <v>9403.41</v>
      </c>
      <c r="F1512">
        <v>442.65699999999998</v>
      </c>
      <c r="G1512">
        <v>1118.52</v>
      </c>
      <c r="H1512">
        <v>223.86199999999999</v>
      </c>
      <c r="I1512">
        <v>233.91800000000001</v>
      </c>
      <c r="J1512">
        <v>578.75900000000001</v>
      </c>
      <c r="K1512">
        <v>7782.86</v>
      </c>
      <c r="L1512">
        <v>1.14719E-2</v>
      </c>
      <c r="M1512">
        <v>0.98101099999999997</v>
      </c>
      <c r="N1512">
        <v>0</v>
      </c>
      <c r="O1512" t="s">
        <v>42</v>
      </c>
      <c r="R1512">
        <f>AVERAGE(B1463:B1512)</f>
        <v>9475.4251999999979</v>
      </c>
      <c r="S1512">
        <f>AVERAGE(C1463:C1512)</f>
        <v>9424.4912000000004</v>
      </c>
      <c r="U1512">
        <f>_xlfn.VAR.P(B1463:B1512)</f>
        <v>26.724376960000765</v>
      </c>
      <c r="V1512">
        <f>_xlfn.VAR.P(C1463:C1512)</f>
        <v>26.07180255999911</v>
      </c>
      <c r="X1512">
        <f>1.96*SQRT(U1512)/50</f>
        <v>0.20264685196621135</v>
      </c>
      <c r="Y1512">
        <f>1.96*SQRT(V1512)/50</f>
        <v>0.2001573747974254</v>
      </c>
    </row>
    <row r="1513" spans="1:25" x14ac:dyDescent="0.25">
      <c r="A1513" t="s">
        <v>148</v>
      </c>
      <c r="B1513">
        <v>473783.02577900002</v>
      </c>
      <c r="C1513" t="s">
        <v>36</v>
      </c>
    </row>
    <row r="1514" spans="1:25" x14ac:dyDescent="0.25">
      <c r="A1514" t="s">
        <v>149</v>
      </c>
      <c r="B1514">
        <v>8925.59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1.0994800000000001E-2</v>
      </c>
      <c r="L1514">
        <v>0.98101799999999995</v>
      </c>
      <c r="M1514">
        <v>0</v>
      </c>
      <c r="N1514" t="s">
        <v>42</v>
      </c>
    </row>
    <row r="1515" spans="1:25" x14ac:dyDescent="0.25">
      <c r="A1515" t="s">
        <v>149</v>
      </c>
      <c r="B1515">
        <v>8945.7199999999993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1.09596E-2</v>
      </c>
      <c r="L1515">
        <v>0.98101899999999997</v>
      </c>
      <c r="M1515">
        <v>0</v>
      </c>
      <c r="N1515" t="s">
        <v>42</v>
      </c>
    </row>
    <row r="1516" spans="1:25" x14ac:dyDescent="0.25">
      <c r="A1516" t="s">
        <v>149</v>
      </c>
      <c r="B1516">
        <v>8947.17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1.5906E-2</v>
      </c>
      <c r="L1516">
        <v>0.98101499999999997</v>
      </c>
      <c r="M1516">
        <v>0</v>
      </c>
      <c r="N1516" t="s">
        <v>42</v>
      </c>
    </row>
    <row r="1517" spans="1:25" x14ac:dyDescent="0.25">
      <c r="A1517" t="s">
        <v>149</v>
      </c>
      <c r="B1517">
        <v>8942.7999999999993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1.1103399999999999E-2</v>
      </c>
      <c r="L1517">
        <v>0.981016</v>
      </c>
      <c r="M1517">
        <v>0</v>
      </c>
      <c r="N1517" t="s">
        <v>42</v>
      </c>
    </row>
    <row r="1518" spans="1:25" x14ac:dyDescent="0.25">
      <c r="A1518" t="s">
        <v>149</v>
      </c>
      <c r="B1518">
        <v>8944.5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1.08644E-2</v>
      </c>
      <c r="L1518">
        <v>0.98091700000000004</v>
      </c>
      <c r="M1518">
        <v>0</v>
      </c>
      <c r="N1518" t="s">
        <v>42</v>
      </c>
    </row>
    <row r="1519" spans="1:25" x14ac:dyDescent="0.25">
      <c r="A1519" t="s">
        <v>149</v>
      </c>
      <c r="B1519">
        <v>8943.9500000000007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2.6807999999999998E-2</v>
      </c>
      <c r="L1519">
        <v>0.98094999999999999</v>
      </c>
      <c r="M1519">
        <v>0</v>
      </c>
      <c r="N1519" t="s">
        <v>42</v>
      </c>
    </row>
    <row r="1520" spans="1:25" x14ac:dyDescent="0.25">
      <c r="A1520" t="s">
        <v>149</v>
      </c>
      <c r="B1520">
        <v>8938.39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1.1161300000000001E-2</v>
      </c>
      <c r="L1520">
        <v>0.98278799999999999</v>
      </c>
      <c r="M1520">
        <v>0</v>
      </c>
      <c r="N1520" t="s">
        <v>42</v>
      </c>
    </row>
    <row r="1521" spans="1:14" x14ac:dyDescent="0.25">
      <c r="A1521" t="s">
        <v>149</v>
      </c>
      <c r="B1521">
        <v>8949.7999999999993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1.0904199999999999E-2</v>
      </c>
      <c r="L1521">
        <v>0.99292800000000003</v>
      </c>
      <c r="M1521">
        <v>0</v>
      </c>
      <c r="N1521" t="s">
        <v>42</v>
      </c>
    </row>
    <row r="1522" spans="1:14" x14ac:dyDescent="0.25">
      <c r="A1522" t="s">
        <v>149</v>
      </c>
      <c r="B1522">
        <v>8944.76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1.0878000000000001E-2</v>
      </c>
      <c r="L1522">
        <v>0.98094599999999998</v>
      </c>
      <c r="M1522">
        <v>0</v>
      </c>
      <c r="N1522" t="s">
        <v>42</v>
      </c>
    </row>
    <row r="1523" spans="1:14" x14ac:dyDescent="0.25">
      <c r="A1523" t="s">
        <v>149</v>
      </c>
      <c r="B1523">
        <v>8950.48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1.6972600000000001E-2</v>
      </c>
      <c r="L1523">
        <v>0.98101700000000003</v>
      </c>
      <c r="M1523">
        <v>0</v>
      </c>
      <c r="N1523" t="s">
        <v>42</v>
      </c>
    </row>
    <row r="1524" spans="1:14" x14ac:dyDescent="0.25">
      <c r="A1524" t="s">
        <v>149</v>
      </c>
      <c r="B1524">
        <v>8944.51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1.1273200000000001E-2</v>
      </c>
      <c r="L1524">
        <v>0.98101899999999997</v>
      </c>
      <c r="M1524">
        <v>0</v>
      </c>
      <c r="N1524" t="s">
        <v>42</v>
      </c>
    </row>
    <row r="1525" spans="1:14" x14ac:dyDescent="0.25">
      <c r="A1525" t="s">
        <v>149</v>
      </c>
      <c r="B1525">
        <v>8951.8700000000008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2.1404400000000001E-2</v>
      </c>
      <c r="L1525">
        <v>0.981016</v>
      </c>
      <c r="M1525">
        <v>0</v>
      </c>
      <c r="N1525" t="s">
        <v>42</v>
      </c>
    </row>
    <row r="1526" spans="1:14" x14ac:dyDescent="0.25">
      <c r="A1526" t="s">
        <v>149</v>
      </c>
      <c r="B1526">
        <v>8945.93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2.6883799999999999E-2</v>
      </c>
      <c r="L1526">
        <v>0.98101799999999995</v>
      </c>
      <c r="M1526">
        <v>0</v>
      </c>
      <c r="N1526" t="s">
        <v>42</v>
      </c>
    </row>
    <row r="1527" spans="1:14" x14ac:dyDescent="0.25">
      <c r="A1527" t="s">
        <v>149</v>
      </c>
      <c r="B1527">
        <v>8945.98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1.1205100000000001E-2</v>
      </c>
      <c r="L1527">
        <v>0.98101700000000003</v>
      </c>
      <c r="M1527">
        <v>0</v>
      </c>
      <c r="N1527" t="s">
        <v>42</v>
      </c>
    </row>
    <row r="1528" spans="1:14" x14ac:dyDescent="0.25">
      <c r="A1528" t="s">
        <v>149</v>
      </c>
      <c r="B1528">
        <v>8956.43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1.24954E-2</v>
      </c>
      <c r="L1528">
        <v>0.98101099999999997</v>
      </c>
      <c r="M1528">
        <v>0</v>
      </c>
      <c r="N1528" t="s">
        <v>42</v>
      </c>
    </row>
    <row r="1529" spans="1:14" x14ac:dyDescent="0.25">
      <c r="A1529" t="s">
        <v>149</v>
      </c>
      <c r="B1529">
        <v>8940.2199999999993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1.09E-2</v>
      </c>
      <c r="L1529">
        <v>0.98411099999999996</v>
      </c>
      <c r="M1529">
        <v>0</v>
      </c>
      <c r="N1529" t="s">
        <v>42</v>
      </c>
    </row>
    <row r="1530" spans="1:14" x14ac:dyDescent="0.25">
      <c r="A1530" t="s">
        <v>149</v>
      </c>
      <c r="B1530">
        <v>8946.08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1.6063299999999999E-2</v>
      </c>
      <c r="L1530">
        <v>0.99443700000000002</v>
      </c>
      <c r="M1530">
        <v>0</v>
      </c>
      <c r="N1530" t="s">
        <v>42</v>
      </c>
    </row>
    <row r="1531" spans="1:14" x14ac:dyDescent="0.25">
      <c r="A1531" t="s">
        <v>149</v>
      </c>
      <c r="B1531">
        <v>8950.19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1.09015E-2</v>
      </c>
      <c r="L1531">
        <v>0.99274099999999998</v>
      </c>
      <c r="M1531">
        <v>0</v>
      </c>
      <c r="N1531" t="s">
        <v>42</v>
      </c>
    </row>
    <row r="1532" spans="1:14" x14ac:dyDescent="0.25">
      <c r="A1532" t="s">
        <v>149</v>
      </c>
      <c r="B1532">
        <v>8948.52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1.0858E-2</v>
      </c>
      <c r="L1532">
        <v>0.99473299999999998</v>
      </c>
      <c r="M1532">
        <v>0</v>
      </c>
      <c r="N1532" t="s">
        <v>42</v>
      </c>
    </row>
    <row r="1533" spans="1:14" x14ac:dyDescent="0.25">
      <c r="A1533" t="s">
        <v>149</v>
      </c>
      <c r="B1533">
        <v>8955.06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1.13498E-2</v>
      </c>
      <c r="L1533">
        <v>0.98101300000000002</v>
      </c>
      <c r="M1533">
        <v>0</v>
      </c>
      <c r="N1533" t="s">
        <v>42</v>
      </c>
    </row>
    <row r="1534" spans="1:14" x14ac:dyDescent="0.25">
      <c r="A1534" t="s">
        <v>149</v>
      </c>
      <c r="B1534">
        <v>8950.18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1.08614E-2</v>
      </c>
      <c r="L1534">
        <v>0.981016</v>
      </c>
      <c r="M1534">
        <v>0</v>
      </c>
      <c r="N1534" t="s">
        <v>42</v>
      </c>
    </row>
    <row r="1535" spans="1:14" x14ac:dyDescent="0.25">
      <c r="A1535" t="s">
        <v>149</v>
      </c>
      <c r="B1535">
        <v>8956.2999999999993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1.6918099999999998E-2</v>
      </c>
      <c r="L1535">
        <v>0.98101000000000005</v>
      </c>
      <c r="M1535">
        <v>0</v>
      </c>
      <c r="N1535" t="s">
        <v>42</v>
      </c>
    </row>
    <row r="1536" spans="1:14" x14ac:dyDescent="0.25">
      <c r="A1536" t="s">
        <v>149</v>
      </c>
      <c r="B1536">
        <v>8955.6200000000008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1.08886E-2</v>
      </c>
      <c r="L1536">
        <v>0.98099999999999998</v>
      </c>
      <c r="M1536">
        <v>0</v>
      </c>
      <c r="N1536" t="s">
        <v>42</v>
      </c>
    </row>
    <row r="1537" spans="1:14" x14ac:dyDescent="0.25">
      <c r="A1537" t="s">
        <v>149</v>
      </c>
      <c r="B1537">
        <v>8949.01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1.3348499999999999E-2</v>
      </c>
      <c r="L1537">
        <v>0.99468500000000004</v>
      </c>
      <c r="M1537">
        <v>0</v>
      </c>
      <c r="N1537" t="s">
        <v>42</v>
      </c>
    </row>
    <row r="1538" spans="1:14" x14ac:dyDescent="0.25">
      <c r="A1538" t="s">
        <v>149</v>
      </c>
      <c r="B1538">
        <v>8945.82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1.53603E-2</v>
      </c>
      <c r="L1538">
        <v>0.99046199999999995</v>
      </c>
      <c r="M1538">
        <v>0</v>
      </c>
      <c r="N1538" t="s">
        <v>42</v>
      </c>
    </row>
    <row r="1539" spans="1:14" x14ac:dyDescent="0.25">
      <c r="A1539" t="s">
        <v>149</v>
      </c>
      <c r="B1539">
        <v>8961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1.0943400000000001E-2</v>
      </c>
      <c r="L1539">
        <v>0.98094199999999998</v>
      </c>
      <c r="M1539">
        <v>100</v>
      </c>
      <c r="N1539" t="s">
        <v>42</v>
      </c>
    </row>
    <row r="1540" spans="1:14" x14ac:dyDescent="0.25">
      <c r="A1540" t="s">
        <v>149</v>
      </c>
      <c r="B1540">
        <v>8951.17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1.57763E-2</v>
      </c>
      <c r="L1540">
        <v>0.980962</v>
      </c>
      <c r="M1540">
        <v>0</v>
      </c>
      <c r="N1540" t="s">
        <v>42</v>
      </c>
    </row>
    <row r="1541" spans="1:14" x14ac:dyDescent="0.25">
      <c r="A1541" t="s">
        <v>149</v>
      </c>
      <c r="B1541">
        <v>8943.75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1.2033500000000001E-2</v>
      </c>
      <c r="L1541">
        <v>0.98091499999999998</v>
      </c>
      <c r="M1541">
        <v>0</v>
      </c>
      <c r="N1541" t="s">
        <v>42</v>
      </c>
    </row>
    <row r="1542" spans="1:14" x14ac:dyDescent="0.25">
      <c r="A1542" t="s">
        <v>149</v>
      </c>
      <c r="B1542">
        <v>8946.1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1.0985999999999999E-2</v>
      </c>
      <c r="L1542">
        <v>0.980993</v>
      </c>
      <c r="M1542">
        <v>0</v>
      </c>
      <c r="N1542" t="s">
        <v>42</v>
      </c>
    </row>
    <row r="1543" spans="1:14" x14ac:dyDescent="0.25">
      <c r="A1543" t="s">
        <v>149</v>
      </c>
      <c r="B1543">
        <v>8948.17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1.7683399999999998E-2</v>
      </c>
      <c r="L1543">
        <v>0.98865099999999995</v>
      </c>
      <c r="M1543">
        <v>0</v>
      </c>
      <c r="N1543" t="s">
        <v>42</v>
      </c>
    </row>
    <row r="1544" spans="1:14" x14ac:dyDescent="0.25">
      <c r="A1544" t="s">
        <v>149</v>
      </c>
      <c r="B1544">
        <v>8946.07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1.08678E-2</v>
      </c>
      <c r="L1544">
        <v>0.993336</v>
      </c>
      <c r="M1544">
        <v>0</v>
      </c>
      <c r="N1544" t="s">
        <v>42</v>
      </c>
    </row>
    <row r="1545" spans="1:14" x14ac:dyDescent="0.25">
      <c r="A1545" t="s">
        <v>149</v>
      </c>
      <c r="B1545">
        <v>8944.52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1.17792E-2</v>
      </c>
      <c r="L1545">
        <v>0.98087000000000002</v>
      </c>
      <c r="M1545">
        <v>0</v>
      </c>
      <c r="N1545" t="s">
        <v>42</v>
      </c>
    </row>
    <row r="1546" spans="1:14" x14ac:dyDescent="0.25">
      <c r="A1546" t="s">
        <v>149</v>
      </c>
      <c r="B1546">
        <v>8948.09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1.6697400000000001E-2</v>
      </c>
      <c r="L1546">
        <v>0.99400599999999995</v>
      </c>
      <c r="M1546">
        <v>0</v>
      </c>
      <c r="N1546" t="s">
        <v>42</v>
      </c>
    </row>
    <row r="1547" spans="1:14" x14ac:dyDescent="0.25">
      <c r="A1547" t="s">
        <v>149</v>
      </c>
      <c r="B1547">
        <v>8955.94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2.45726E-2</v>
      </c>
      <c r="L1547">
        <v>0.98101899999999997</v>
      </c>
      <c r="M1547">
        <v>0</v>
      </c>
      <c r="N1547" t="s">
        <v>42</v>
      </c>
    </row>
    <row r="1548" spans="1:14" x14ac:dyDescent="0.25">
      <c r="A1548" t="s">
        <v>149</v>
      </c>
      <c r="B1548">
        <v>8948.77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1.16889E-2</v>
      </c>
      <c r="L1548">
        <v>0.98101300000000002</v>
      </c>
      <c r="M1548">
        <v>0</v>
      </c>
      <c r="N1548" t="s">
        <v>42</v>
      </c>
    </row>
    <row r="1549" spans="1:14" x14ac:dyDescent="0.25">
      <c r="A1549" t="s">
        <v>149</v>
      </c>
      <c r="B1549">
        <v>8954.9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1.09094E-2</v>
      </c>
      <c r="L1549">
        <v>0.994842</v>
      </c>
      <c r="M1549">
        <v>0</v>
      </c>
      <c r="N1549" t="s">
        <v>42</v>
      </c>
    </row>
    <row r="1550" spans="1:14" x14ac:dyDescent="0.25">
      <c r="A1550" t="s">
        <v>149</v>
      </c>
      <c r="B1550">
        <v>8948.33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1.08643E-2</v>
      </c>
      <c r="L1550">
        <v>0.98101899999999997</v>
      </c>
      <c r="M1550">
        <v>0</v>
      </c>
      <c r="N1550" t="s">
        <v>42</v>
      </c>
    </row>
    <row r="1551" spans="1:14" x14ac:dyDescent="0.25">
      <c r="A1551" t="s">
        <v>149</v>
      </c>
      <c r="B1551">
        <v>8949.0300000000007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1.4297300000000001E-2</v>
      </c>
      <c r="L1551">
        <v>0.98089499999999996</v>
      </c>
      <c r="M1551">
        <v>0</v>
      </c>
      <c r="N1551" t="s">
        <v>42</v>
      </c>
    </row>
    <row r="1552" spans="1:14" x14ac:dyDescent="0.25">
      <c r="A1552" t="s">
        <v>149</v>
      </c>
      <c r="B1552">
        <v>8944.4699999999993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1.09067E-2</v>
      </c>
      <c r="L1552">
        <v>0.98101899999999997</v>
      </c>
      <c r="M1552">
        <v>0</v>
      </c>
      <c r="N1552" t="s">
        <v>42</v>
      </c>
    </row>
    <row r="1553" spans="1:25" x14ac:dyDescent="0.25">
      <c r="A1553" t="s">
        <v>149</v>
      </c>
      <c r="B1553">
        <v>8946.58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1.0966500000000001E-2</v>
      </c>
      <c r="L1553">
        <v>0.98101300000000002</v>
      </c>
      <c r="M1553">
        <v>0</v>
      </c>
      <c r="N1553" t="s">
        <v>42</v>
      </c>
    </row>
    <row r="1554" spans="1:25" x14ac:dyDescent="0.25">
      <c r="A1554" t="s">
        <v>149</v>
      </c>
      <c r="B1554">
        <v>8952.25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1.7284899999999999E-2</v>
      </c>
      <c r="L1554">
        <v>0.98101799999999995</v>
      </c>
      <c r="M1554">
        <v>0</v>
      </c>
      <c r="N1554" t="s">
        <v>42</v>
      </c>
    </row>
    <row r="1555" spans="1:25" x14ac:dyDescent="0.25">
      <c r="A1555" t="s">
        <v>149</v>
      </c>
      <c r="B1555">
        <v>8940.27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1.5652099999999999E-2</v>
      </c>
      <c r="L1555">
        <v>0.98796799999999996</v>
      </c>
      <c r="M1555">
        <v>0</v>
      </c>
      <c r="N1555" t="s">
        <v>42</v>
      </c>
    </row>
    <row r="1556" spans="1:25" x14ac:dyDescent="0.25">
      <c r="A1556" t="s">
        <v>149</v>
      </c>
      <c r="B1556">
        <v>8947.83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1.1184400000000001E-2</v>
      </c>
      <c r="L1556">
        <v>0.98101799999999995</v>
      </c>
      <c r="M1556">
        <v>0</v>
      </c>
      <c r="N1556" t="s">
        <v>42</v>
      </c>
    </row>
    <row r="1557" spans="1:25" x14ac:dyDescent="0.25">
      <c r="A1557" t="s">
        <v>149</v>
      </c>
      <c r="B1557">
        <v>8944.11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1.1017900000000001E-2</v>
      </c>
      <c r="L1557">
        <v>0.99263100000000004</v>
      </c>
      <c r="M1557">
        <v>0</v>
      </c>
      <c r="N1557" t="s">
        <v>42</v>
      </c>
    </row>
    <row r="1558" spans="1:25" x14ac:dyDescent="0.25">
      <c r="A1558" t="s">
        <v>149</v>
      </c>
      <c r="B1558">
        <v>8947.25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1.0856899999999999E-2</v>
      </c>
      <c r="L1558">
        <v>0.985406</v>
      </c>
      <c r="M1558">
        <v>189</v>
      </c>
      <c r="N1558" t="s">
        <v>42</v>
      </c>
    </row>
    <row r="1559" spans="1:25" x14ac:dyDescent="0.25">
      <c r="A1559" t="s">
        <v>149</v>
      </c>
      <c r="B1559">
        <v>8949.3700000000008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1.09374E-2</v>
      </c>
      <c r="L1559">
        <v>0.98101799999999995</v>
      </c>
      <c r="M1559">
        <v>0</v>
      </c>
      <c r="N1559" t="s">
        <v>42</v>
      </c>
    </row>
    <row r="1560" spans="1:25" x14ac:dyDescent="0.25">
      <c r="A1560" t="s">
        <v>149</v>
      </c>
      <c r="B1560">
        <v>8942.34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1.29582E-2</v>
      </c>
      <c r="L1560">
        <v>0.981016</v>
      </c>
      <c r="M1560">
        <v>0</v>
      </c>
      <c r="N1560" t="s">
        <v>42</v>
      </c>
    </row>
    <row r="1561" spans="1:25" x14ac:dyDescent="0.25">
      <c r="A1561" t="s">
        <v>149</v>
      </c>
      <c r="B1561">
        <v>8951.99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1.14786E-2</v>
      </c>
      <c r="L1561">
        <v>0.981016</v>
      </c>
      <c r="M1561">
        <v>0</v>
      </c>
      <c r="N1561" t="s">
        <v>42</v>
      </c>
    </row>
    <row r="1562" spans="1:25" x14ac:dyDescent="0.25">
      <c r="A1562" t="s">
        <v>149</v>
      </c>
      <c r="B1562">
        <v>8944.33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1.0861300000000001E-2</v>
      </c>
      <c r="L1562">
        <v>0.99507800000000002</v>
      </c>
      <c r="M1562">
        <v>0</v>
      </c>
      <c r="N1562" t="s">
        <v>42</v>
      </c>
    </row>
    <row r="1563" spans="1:25" x14ac:dyDescent="0.25">
      <c r="A1563" t="s">
        <v>149</v>
      </c>
      <c r="B1563">
        <v>8951.1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1.0937199999999999E-2</v>
      </c>
      <c r="L1563">
        <v>0.98101899999999997</v>
      </c>
      <c r="M1563">
        <v>0</v>
      </c>
      <c r="N1563" t="s">
        <v>42</v>
      </c>
    </row>
    <row r="1564" spans="1:25" x14ac:dyDescent="0.25">
      <c r="A1564" t="s">
        <v>149</v>
      </c>
      <c r="B1564">
        <v>8963.01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1.12405E-2</v>
      </c>
      <c r="L1564">
        <v>0.98101499999999997</v>
      </c>
      <c r="M1564">
        <v>0</v>
      </c>
      <c r="N1564" t="s">
        <v>42</v>
      </c>
    </row>
    <row r="1565" spans="1:25" x14ac:dyDescent="0.25">
      <c r="A1565" t="s">
        <v>149</v>
      </c>
      <c r="B1565">
        <v>8959.19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1.6551400000000001E-2</v>
      </c>
      <c r="L1565">
        <v>0.98113600000000001</v>
      </c>
      <c r="M1565">
        <v>0</v>
      </c>
      <c r="N1565" t="s">
        <v>42</v>
      </c>
    </row>
    <row r="1566" spans="1:25" x14ac:dyDescent="0.25">
      <c r="A1566" t="s">
        <v>149</v>
      </c>
      <c r="B1566">
        <v>8949.31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1.09125E-2</v>
      </c>
      <c r="L1566">
        <v>0.98085699999999998</v>
      </c>
      <c r="M1566">
        <v>0</v>
      </c>
      <c r="N1566" t="s">
        <v>42</v>
      </c>
    </row>
    <row r="1567" spans="1:25" x14ac:dyDescent="0.25">
      <c r="A1567" t="s">
        <v>149</v>
      </c>
      <c r="B1567">
        <v>8962.5499999999993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1.14032E-2</v>
      </c>
      <c r="L1567">
        <v>0.98101899999999997</v>
      </c>
      <c r="M1567">
        <v>0</v>
      </c>
      <c r="N1567" t="s">
        <v>42</v>
      </c>
      <c r="R1567" t="s">
        <v>69</v>
      </c>
      <c r="U1567" t="s">
        <v>68</v>
      </c>
      <c r="X1567" t="s">
        <v>66</v>
      </c>
    </row>
    <row r="1568" spans="1:25" x14ac:dyDescent="0.25">
      <c r="A1568" t="s">
        <v>149</v>
      </c>
      <c r="B1568">
        <v>8962.7900000000009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1.0940800000000001E-2</v>
      </c>
      <c r="L1568">
        <v>0.98098700000000005</v>
      </c>
      <c r="M1568">
        <v>0</v>
      </c>
      <c r="N1568" t="s">
        <v>42</v>
      </c>
      <c r="R1568">
        <f>AVERAGE(B1519:B1568)</f>
        <v>8949.473600000003</v>
      </c>
      <c r="S1568">
        <f>AVERAGE(C1519:C1568)</f>
        <v>0</v>
      </c>
      <c r="U1568">
        <f>_xlfn.VAR.P(B1519:B1568)</f>
        <v>33.517515040000511</v>
      </c>
      <c r="V1568">
        <f>_xlfn.VAR.P(C1519:C1568)</f>
        <v>0</v>
      </c>
      <c r="X1568">
        <f>1.96*SQRT(U1568)/50</f>
        <v>0.22694570784896193</v>
      </c>
      <c r="Y1568">
        <f>1.96*SQRT(V1568)/50</f>
        <v>0</v>
      </c>
    </row>
    <row r="1569" spans="1:13" x14ac:dyDescent="0.25">
      <c r="A1569" t="s">
        <v>150</v>
      </c>
      <c r="B1569">
        <v>447485.28376199998</v>
      </c>
      <c r="C1569" t="s">
        <v>36</v>
      </c>
    </row>
    <row r="1570" spans="1:13" x14ac:dyDescent="0.25">
      <c r="A1570" t="s">
        <v>151</v>
      </c>
      <c r="B1570">
        <v>8180.03</v>
      </c>
      <c r="C1570">
        <v>8179.65</v>
      </c>
      <c r="D1570">
        <v>8179.45</v>
      </c>
      <c r="E1570">
        <v>8168.86</v>
      </c>
      <c r="F1570">
        <v>443.18</v>
      </c>
      <c r="G1570">
        <v>0</v>
      </c>
      <c r="H1570">
        <v>221.98</v>
      </c>
      <c r="I1570">
        <v>0</v>
      </c>
      <c r="J1570">
        <v>1.16878E-2</v>
      </c>
      <c r="K1570">
        <v>0.98924500000000004</v>
      </c>
      <c r="L1570">
        <v>0</v>
      </c>
      <c r="M1570" t="s">
        <v>42</v>
      </c>
    </row>
    <row r="1571" spans="1:13" x14ac:dyDescent="0.25">
      <c r="A1571" t="s">
        <v>151</v>
      </c>
      <c r="B1571">
        <v>8176.27</v>
      </c>
      <c r="C1571">
        <v>8175.91</v>
      </c>
      <c r="D1571">
        <v>8175.72</v>
      </c>
      <c r="E1571">
        <v>8165.19</v>
      </c>
      <c r="F1571">
        <v>443.49299999999999</v>
      </c>
      <c r="G1571">
        <v>0</v>
      </c>
      <c r="H1571">
        <v>221.96700000000001</v>
      </c>
      <c r="I1571">
        <v>0</v>
      </c>
      <c r="J1571">
        <v>1.09076E-2</v>
      </c>
      <c r="K1571">
        <v>0.98101899999999997</v>
      </c>
      <c r="L1571">
        <v>0</v>
      </c>
      <c r="M1571" t="s">
        <v>42</v>
      </c>
    </row>
    <row r="1572" spans="1:13" x14ac:dyDescent="0.25">
      <c r="A1572" t="s">
        <v>151</v>
      </c>
      <c r="B1572">
        <v>8172.56</v>
      </c>
      <c r="C1572">
        <v>8172.17</v>
      </c>
      <c r="D1572">
        <v>8172.01</v>
      </c>
      <c r="E1572">
        <v>8161.47</v>
      </c>
      <c r="F1572">
        <v>443.22800000000001</v>
      </c>
      <c r="G1572">
        <v>0</v>
      </c>
      <c r="H1572">
        <v>221.958</v>
      </c>
      <c r="I1572">
        <v>0</v>
      </c>
      <c r="J1572">
        <v>1.0946000000000001E-2</v>
      </c>
      <c r="K1572">
        <v>0.981012</v>
      </c>
      <c r="L1572">
        <v>0</v>
      </c>
      <c r="M1572" t="s">
        <v>42</v>
      </c>
    </row>
    <row r="1573" spans="1:13" x14ac:dyDescent="0.25">
      <c r="A1573" t="s">
        <v>151</v>
      </c>
      <c r="B1573">
        <v>8169.57</v>
      </c>
      <c r="C1573">
        <v>8169.21</v>
      </c>
      <c r="D1573">
        <v>8169.07</v>
      </c>
      <c r="E1573">
        <v>8158.52</v>
      </c>
      <c r="F1573">
        <v>442.76799999999997</v>
      </c>
      <c r="G1573">
        <v>0</v>
      </c>
      <c r="H1573">
        <v>221.91900000000001</v>
      </c>
      <c r="I1573">
        <v>0</v>
      </c>
      <c r="J1573">
        <v>1.0992500000000001E-2</v>
      </c>
      <c r="K1573">
        <v>0.981012</v>
      </c>
      <c r="L1573">
        <v>0</v>
      </c>
      <c r="M1573" t="s">
        <v>42</v>
      </c>
    </row>
    <row r="1574" spans="1:13" x14ac:dyDescent="0.25">
      <c r="A1574" t="s">
        <v>151</v>
      </c>
      <c r="B1574">
        <v>8174.84</v>
      </c>
      <c r="C1574">
        <v>8174.52</v>
      </c>
      <c r="D1574">
        <v>8174.37</v>
      </c>
      <c r="E1574">
        <v>8163.83</v>
      </c>
      <c r="F1574">
        <v>442.625</v>
      </c>
      <c r="G1574">
        <v>0</v>
      </c>
      <c r="H1574">
        <v>222.02799999999999</v>
      </c>
      <c r="I1574">
        <v>0</v>
      </c>
      <c r="J1574">
        <v>1.08912E-2</v>
      </c>
      <c r="K1574">
        <v>0.98101899999999997</v>
      </c>
      <c r="L1574">
        <v>0</v>
      </c>
      <c r="M1574" t="s">
        <v>42</v>
      </c>
    </row>
    <row r="1575" spans="1:13" x14ac:dyDescent="0.25">
      <c r="A1575" t="s">
        <v>151</v>
      </c>
      <c r="B1575">
        <v>8171.4</v>
      </c>
      <c r="C1575">
        <v>8171.04</v>
      </c>
      <c r="D1575">
        <v>8170.9</v>
      </c>
      <c r="E1575">
        <v>8160.35</v>
      </c>
      <c r="F1575">
        <v>442.82299999999998</v>
      </c>
      <c r="G1575">
        <v>0</v>
      </c>
      <c r="H1575">
        <v>221.95699999999999</v>
      </c>
      <c r="I1575">
        <v>0</v>
      </c>
      <c r="J1575">
        <v>1.1484599999999999E-2</v>
      </c>
      <c r="K1575">
        <v>0.98075100000000004</v>
      </c>
      <c r="L1575">
        <v>0</v>
      </c>
      <c r="M1575" t="s">
        <v>42</v>
      </c>
    </row>
    <row r="1576" spans="1:13" x14ac:dyDescent="0.25">
      <c r="A1576" t="s">
        <v>151</v>
      </c>
      <c r="B1576">
        <v>8172.64</v>
      </c>
      <c r="C1576">
        <v>8172.3</v>
      </c>
      <c r="D1576">
        <v>8172.16</v>
      </c>
      <c r="E1576">
        <v>8161.62</v>
      </c>
      <c r="F1576">
        <v>442.64299999999997</v>
      </c>
      <c r="G1576">
        <v>0</v>
      </c>
      <c r="H1576">
        <v>221.96799999999999</v>
      </c>
      <c r="I1576">
        <v>0</v>
      </c>
      <c r="J1576">
        <v>1.1214999999999999E-2</v>
      </c>
      <c r="K1576">
        <v>0.98101300000000002</v>
      </c>
      <c r="L1576">
        <v>0</v>
      </c>
      <c r="M1576" t="s">
        <v>42</v>
      </c>
    </row>
    <row r="1577" spans="1:13" x14ac:dyDescent="0.25">
      <c r="A1577" t="s">
        <v>151</v>
      </c>
      <c r="B1577">
        <v>8175.46</v>
      </c>
      <c r="C1577">
        <v>8175.14</v>
      </c>
      <c r="D1577">
        <v>8175</v>
      </c>
      <c r="E1577">
        <v>8164.39</v>
      </c>
      <c r="F1577">
        <v>442.99700000000001</v>
      </c>
      <c r="G1577">
        <v>0</v>
      </c>
      <c r="H1577">
        <v>222.12100000000001</v>
      </c>
      <c r="I1577">
        <v>0</v>
      </c>
      <c r="J1577">
        <v>1.09461E-2</v>
      </c>
      <c r="K1577">
        <v>0.98873500000000003</v>
      </c>
      <c r="L1577">
        <v>0</v>
      </c>
      <c r="M1577" t="s">
        <v>42</v>
      </c>
    </row>
    <row r="1578" spans="1:13" x14ac:dyDescent="0.25">
      <c r="A1578" t="s">
        <v>151</v>
      </c>
      <c r="B1578">
        <v>8172.66</v>
      </c>
      <c r="C1578">
        <v>8172.34</v>
      </c>
      <c r="D1578">
        <v>8172.17</v>
      </c>
      <c r="E1578">
        <v>8161.58</v>
      </c>
      <c r="F1578">
        <v>442.68200000000002</v>
      </c>
      <c r="G1578">
        <v>0</v>
      </c>
      <c r="H1578">
        <v>221.94399999999999</v>
      </c>
      <c r="I1578">
        <v>0</v>
      </c>
      <c r="J1578">
        <v>1.13142E-2</v>
      </c>
      <c r="K1578">
        <v>0.99148400000000003</v>
      </c>
      <c r="L1578">
        <v>0</v>
      </c>
      <c r="M1578" t="s">
        <v>42</v>
      </c>
    </row>
    <row r="1579" spans="1:13" x14ac:dyDescent="0.25">
      <c r="A1579" t="s">
        <v>151</v>
      </c>
      <c r="B1579">
        <v>8180.76</v>
      </c>
      <c r="C1579">
        <v>8180.41</v>
      </c>
      <c r="D1579">
        <v>8180.25</v>
      </c>
      <c r="E1579">
        <v>8169.65</v>
      </c>
      <c r="F1579">
        <v>442.81700000000001</v>
      </c>
      <c r="G1579">
        <v>0</v>
      </c>
      <c r="H1579">
        <v>222.124</v>
      </c>
      <c r="I1579">
        <v>0</v>
      </c>
      <c r="J1579">
        <v>1.8495600000000001E-2</v>
      </c>
      <c r="K1579">
        <v>0.99502000000000002</v>
      </c>
      <c r="L1579">
        <v>0</v>
      </c>
      <c r="M1579" t="s">
        <v>42</v>
      </c>
    </row>
    <row r="1580" spans="1:13" x14ac:dyDescent="0.25">
      <c r="A1580" t="s">
        <v>151</v>
      </c>
      <c r="B1580">
        <v>8174.63</v>
      </c>
      <c r="C1580">
        <v>8174.3</v>
      </c>
      <c r="D1580">
        <v>8174.15</v>
      </c>
      <c r="E1580">
        <v>8163.57</v>
      </c>
      <c r="F1580">
        <v>442.62</v>
      </c>
      <c r="G1580">
        <v>0</v>
      </c>
      <c r="H1580">
        <v>221.988</v>
      </c>
      <c r="I1580">
        <v>0</v>
      </c>
      <c r="J1580">
        <v>1.22655E-2</v>
      </c>
      <c r="K1580">
        <v>0.98097999999999996</v>
      </c>
      <c r="L1580">
        <v>0</v>
      </c>
      <c r="M1580" t="s">
        <v>42</v>
      </c>
    </row>
    <row r="1581" spans="1:13" x14ac:dyDescent="0.25">
      <c r="A1581" t="s">
        <v>151</v>
      </c>
      <c r="B1581">
        <v>8178.08</v>
      </c>
      <c r="C1581">
        <v>8177.76</v>
      </c>
      <c r="D1581">
        <v>8177.62</v>
      </c>
      <c r="E1581">
        <v>8167.04</v>
      </c>
      <c r="F1581">
        <v>442.70400000000001</v>
      </c>
      <c r="G1581">
        <v>0</v>
      </c>
      <c r="H1581">
        <v>221.934</v>
      </c>
      <c r="I1581">
        <v>0</v>
      </c>
      <c r="J1581">
        <v>1.1306500000000001E-2</v>
      </c>
      <c r="K1581">
        <v>0.98101899999999997</v>
      </c>
      <c r="L1581">
        <v>0</v>
      </c>
      <c r="M1581" t="s">
        <v>42</v>
      </c>
    </row>
    <row r="1582" spans="1:13" x14ac:dyDescent="0.25">
      <c r="A1582" t="s">
        <v>151</v>
      </c>
      <c r="B1582">
        <v>8180.4</v>
      </c>
      <c r="C1582">
        <v>8180.1</v>
      </c>
      <c r="D1582">
        <v>8179.96</v>
      </c>
      <c r="E1582">
        <v>8169.36</v>
      </c>
      <c r="F1582">
        <v>442.82799999999997</v>
      </c>
      <c r="G1582">
        <v>0</v>
      </c>
      <c r="H1582">
        <v>222.04599999999999</v>
      </c>
      <c r="I1582">
        <v>0</v>
      </c>
      <c r="J1582">
        <v>1.1085599999999999E-2</v>
      </c>
      <c r="K1582">
        <v>0.98099199999999998</v>
      </c>
      <c r="L1582">
        <v>0</v>
      </c>
      <c r="M1582" t="s">
        <v>42</v>
      </c>
    </row>
    <row r="1583" spans="1:13" x14ac:dyDescent="0.25">
      <c r="A1583" t="s">
        <v>151</v>
      </c>
      <c r="B1583">
        <v>8177.68</v>
      </c>
      <c r="C1583">
        <v>8177.35</v>
      </c>
      <c r="D1583">
        <v>8177.21</v>
      </c>
      <c r="E1583">
        <v>8166.6</v>
      </c>
      <c r="F1583">
        <v>443.16199999999998</v>
      </c>
      <c r="G1583">
        <v>0</v>
      </c>
      <c r="H1583">
        <v>222.006</v>
      </c>
      <c r="I1583">
        <v>0</v>
      </c>
      <c r="J1583">
        <v>1.11401E-2</v>
      </c>
      <c r="K1583">
        <v>0.98098600000000002</v>
      </c>
      <c r="L1583">
        <v>0</v>
      </c>
      <c r="M1583" t="s">
        <v>42</v>
      </c>
    </row>
    <row r="1584" spans="1:13" x14ac:dyDescent="0.25">
      <c r="A1584" t="s">
        <v>151</v>
      </c>
      <c r="B1584">
        <v>8176.47</v>
      </c>
      <c r="C1584">
        <v>8176.17</v>
      </c>
      <c r="D1584">
        <v>8176.03</v>
      </c>
      <c r="E1584">
        <v>8165.44</v>
      </c>
      <c r="F1584">
        <v>442.78800000000001</v>
      </c>
      <c r="G1584">
        <v>0</v>
      </c>
      <c r="H1584">
        <v>221.988</v>
      </c>
      <c r="I1584">
        <v>0</v>
      </c>
      <c r="J1584">
        <v>1.2533000000000001E-2</v>
      </c>
      <c r="K1584">
        <v>0.98094199999999998</v>
      </c>
      <c r="L1584">
        <v>0</v>
      </c>
      <c r="M1584" t="s">
        <v>42</v>
      </c>
    </row>
    <row r="1585" spans="1:13" x14ac:dyDescent="0.25">
      <c r="A1585" t="s">
        <v>151</v>
      </c>
      <c r="B1585">
        <v>8174.09</v>
      </c>
      <c r="C1585">
        <v>8173.78</v>
      </c>
      <c r="D1585">
        <v>8173.64</v>
      </c>
      <c r="E1585">
        <v>8163.06</v>
      </c>
      <c r="F1585">
        <v>443.05799999999999</v>
      </c>
      <c r="G1585">
        <v>0</v>
      </c>
      <c r="H1585">
        <v>222.04</v>
      </c>
      <c r="I1585">
        <v>0</v>
      </c>
      <c r="J1585">
        <v>2.9037899999999998E-2</v>
      </c>
      <c r="K1585">
        <v>0.980962</v>
      </c>
      <c r="L1585">
        <v>0</v>
      </c>
      <c r="M1585" t="s">
        <v>42</v>
      </c>
    </row>
    <row r="1586" spans="1:13" x14ac:dyDescent="0.25">
      <c r="A1586" t="s">
        <v>151</v>
      </c>
      <c r="B1586">
        <v>8168.37</v>
      </c>
      <c r="C1586">
        <v>8168.07</v>
      </c>
      <c r="D1586">
        <v>8167.89</v>
      </c>
      <c r="E1586">
        <v>8157.31</v>
      </c>
      <c r="F1586">
        <v>443.02199999999999</v>
      </c>
      <c r="G1586">
        <v>0</v>
      </c>
      <c r="H1586">
        <v>221.946</v>
      </c>
      <c r="I1586">
        <v>0</v>
      </c>
      <c r="J1586">
        <v>2.0843500000000001E-2</v>
      </c>
      <c r="K1586">
        <v>0.98101799999999995</v>
      </c>
      <c r="L1586">
        <v>0</v>
      </c>
      <c r="M1586" t="s">
        <v>42</v>
      </c>
    </row>
    <row r="1587" spans="1:13" x14ac:dyDescent="0.25">
      <c r="A1587" t="s">
        <v>151</v>
      </c>
      <c r="B1587">
        <v>8177.5</v>
      </c>
      <c r="C1587">
        <v>8177.15</v>
      </c>
      <c r="D1587">
        <v>8177</v>
      </c>
      <c r="E1587">
        <v>8166.4</v>
      </c>
      <c r="F1587">
        <v>442.97300000000001</v>
      </c>
      <c r="G1587">
        <v>0</v>
      </c>
      <c r="H1587">
        <v>222.179</v>
      </c>
      <c r="I1587">
        <v>0</v>
      </c>
      <c r="J1587">
        <v>1.10177E-2</v>
      </c>
      <c r="K1587">
        <v>0.98101899999999997</v>
      </c>
      <c r="L1587">
        <v>0</v>
      </c>
      <c r="M1587" t="s">
        <v>42</v>
      </c>
    </row>
    <row r="1588" spans="1:13" x14ac:dyDescent="0.25">
      <c r="A1588" t="s">
        <v>151</v>
      </c>
      <c r="B1588">
        <v>8181.33</v>
      </c>
      <c r="C1588">
        <v>8180.98</v>
      </c>
      <c r="D1588">
        <v>8180.83</v>
      </c>
      <c r="E1588">
        <v>8170.25</v>
      </c>
      <c r="F1588">
        <v>442.613</v>
      </c>
      <c r="G1588">
        <v>0</v>
      </c>
      <c r="H1588">
        <v>221.98</v>
      </c>
      <c r="I1588">
        <v>0</v>
      </c>
      <c r="J1588">
        <v>1.11842E-2</v>
      </c>
      <c r="K1588">
        <v>0.98101899999999997</v>
      </c>
      <c r="L1588">
        <v>0</v>
      </c>
      <c r="M1588" t="s">
        <v>42</v>
      </c>
    </row>
    <row r="1589" spans="1:13" x14ac:dyDescent="0.25">
      <c r="A1589" t="s">
        <v>151</v>
      </c>
      <c r="B1589">
        <v>8169.75</v>
      </c>
      <c r="C1589">
        <v>8169.42</v>
      </c>
      <c r="D1589">
        <v>8169.28</v>
      </c>
      <c r="E1589">
        <v>8158.7</v>
      </c>
      <c r="F1589">
        <v>442.52199999999999</v>
      </c>
      <c r="G1589">
        <v>0</v>
      </c>
      <c r="H1589">
        <v>221.922</v>
      </c>
      <c r="I1589">
        <v>0</v>
      </c>
      <c r="J1589">
        <v>2.9038700000000001E-2</v>
      </c>
      <c r="K1589">
        <v>0.994587</v>
      </c>
      <c r="L1589">
        <v>0</v>
      </c>
      <c r="M1589" t="s">
        <v>42</v>
      </c>
    </row>
    <row r="1590" spans="1:13" x14ac:dyDescent="0.25">
      <c r="A1590" t="s">
        <v>151</v>
      </c>
      <c r="B1590">
        <v>8168.25</v>
      </c>
      <c r="C1590">
        <v>8167.9</v>
      </c>
      <c r="D1590">
        <v>8167.75</v>
      </c>
      <c r="E1590">
        <v>8157.09</v>
      </c>
      <c r="F1590">
        <v>442.49400000000003</v>
      </c>
      <c r="G1590">
        <v>0</v>
      </c>
      <c r="H1590">
        <v>221.91399999999999</v>
      </c>
      <c r="I1590">
        <v>0</v>
      </c>
      <c r="J1590">
        <v>1.08647E-2</v>
      </c>
      <c r="K1590">
        <v>0.981016</v>
      </c>
      <c r="L1590">
        <v>0</v>
      </c>
      <c r="M1590" t="s">
        <v>42</v>
      </c>
    </row>
    <row r="1591" spans="1:13" x14ac:dyDescent="0.25">
      <c r="A1591" t="s">
        <v>151</v>
      </c>
      <c r="B1591">
        <v>8172.88</v>
      </c>
      <c r="C1591">
        <v>8172.55</v>
      </c>
      <c r="D1591">
        <v>8172.4</v>
      </c>
      <c r="E1591">
        <v>8161.81</v>
      </c>
      <c r="F1591">
        <v>442.72800000000001</v>
      </c>
      <c r="G1591">
        <v>0</v>
      </c>
      <c r="H1591">
        <v>221.82599999999999</v>
      </c>
      <c r="I1591">
        <v>0</v>
      </c>
      <c r="J1591">
        <v>1.10969E-2</v>
      </c>
      <c r="K1591">
        <v>0.98100200000000004</v>
      </c>
      <c r="L1591">
        <v>0</v>
      </c>
      <c r="M1591" t="s">
        <v>42</v>
      </c>
    </row>
    <row r="1592" spans="1:13" x14ac:dyDescent="0.25">
      <c r="A1592" t="s">
        <v>151</v>
      </c>
      <c r="B1592">
        <v>8164.01</v>
      </c>
      <c r="C1592">
        <v>8163.68</v>
      </c>
      <c r="D1592">
        <v>8163.54</v>
      </c>
      <c r="E1592">
        <v>8152.94</v>
      </c>
      <c r="F1592">
        <v>442.76499999999999</v>
      </c>
      <c r="G1592">
        <v>0</v>
      </c>
      <c r="H1592">
        <v>221.941</v>
      </c>
      <c r="I1592">
        <v>0</v>
      </c>
      <c r="J1592">
        <v>1.0856899999999999E-2</v>
      </c>
      <c r="K1592">
        <v>0.98101899999999997</v>
      </c>
      <c r="L1592">
        <v>0</v>
      </c>
      <c r="M1592" t="s">
        <v>42</v>
      </c>
    </row>
    <row r="1593" spans="1:13" x14ac:dyDescent="0.25">
      <c r="A1593" t="s">
        <v>151</v>
      </c>
      <c r="B1593">
        <v>8174.2</v>
      </c>
      <c r="C1593">
        <v>8173.89</v>
      </c>
      <c r="D1593">
        <v>8173.72</v>
      </c>
      <c r="E1593">
        <v>8163.12</v>
      </c>
      <c r="F1593">
        <v>442.89</v>
      </c>
      <c r="G1593">
        <v>0</v>
      </c>
      <c r="H1593">
        <v>221.911</v>
      </c>
      <c r="I1593">
        <v>0</v>
      </c>
      <c r="J1593">
        <v>1.6013599999999999E-2</v>
      </c>
      <c r="K1593">
        <v>0.98095500000000002</v>
      </c>
      <c r="L1593">
        <v>0</v>
      </c>
      <c r="M1593" t="s">
        <v>42</v>
      </c>
    </row>
    <row r="1594" spans="1:13" x14ac:dyDescent="0.25">
      <c r="A1594" t="s">
        <v>151</v>
      </c>
      <c r="B1594">
        <v>8174.16</v>
      </c>
      <c r="C1594">
        <v>8173.82</v>
      </c>
      <c r="D1594">
        <v>8173.67</v>
      </c>
      <c r="E1594">
        <v>8163.07</v>
      </c>
      <c r="F1594">
        <v>442.87099999999998</v>
      </c>
      <c r="G1594">
        <v>0</v>
      </c>
      <c r="H1594">
        <v>222.14400000000001</v>
      </c>
      <c r="I1594">
        <v>0</v>
      </c>
      <c r="J1594">
        <v>1.5981200000000001E-2</v>
      </c>
      <c r="K1594">
        <v>0.98101899999999997</v>
      </c>
      <c r="L1594">
        <v>0</v>
      </c>
      <c r="M1594" t="s">
        <v>42</v>
      </c>
    </row>
    <row r="1595" spans="1:13" x14ac:dyDescent="0.25">
      <c r="A1595" t="s">
        <v>151</v>
      </c>
      <c r="B1595">
        <v>8176.34</v>
      </c>
      <c r="C1595">
        <v>8176</v>
      </c>
      <c r="D1595">
        <v>8175.86</v>
      </c>
      <c r="E1595">
        <v>8165.26</v>
      </c>
      <c r="F1595">
        <v>442.97800000000001</v>
      </c>
      <c r="G1595">
        <v>0</v>
      </c>
      <c r="H1595">
        <v>222.06</v>
      </c>
      <c r="I1595">
        <v>0</v>
      </c>
      <c r="J1595">
        <v>1.08743E-2</v>
      </c>
      <c r="K1595">
        <v>0.98087999999999997</v>
      </c>
      <c r="L1595">
        <v>0</v>
      </c>
      <c r="M1595" t="s">
        <v>42</v>
      </c>
    </row>
    <row r="1596" spans="1:13" x14ac:dyDescent="0.25">
      <c r="A1596" t="s">
        <v>151</v>
      </c>
      <c r="B1596">
        <v>8178.36</v>
      </c>
      <c r="C1596">
        <v>8178.03</v>
      </c>
      <c r="D1596">
        <v>8177.89</v>
      </c>
      <c r="E1596">
        <v>8167.32</v>
      </c>
      <c r="F1596">
        <v>442.66</v>
      </c>
      <c r="G1596">
        <v>0</v>
      </c>
      <c r="H1596">
        <v>221.88499999999999</v>
      </c>
      <c r="I1596">
        <v>0</v>
      </c>
      <c r="J1596">
        <v>1.10692E-2</v>
      </c>
      <c r="K1596">
        <v>0.98095699999999997</v>
      </c>
      <c r="L1596">
        <v>0</v>
      </c>
      <c r="M1596" t="s">
        <v>42</v>
      </c>
    </row>
    <row r="1597" spans="1:13" x14ac:dyDescent="0.25">
      <c r="A1597" t="s">
        <v>151</v>
      </c>
      <c r="B1597">
        <v>8175.02</v>
      </c>
      <c r="C1597">
        <v>8174.71</v>
      </c>
      <c r="D1597">
        <v>8174.57</v>
      </c>
      <c r="E1597">
        <v>8164</v>
      </c>
      <c r="F1597">
        <v>442.54500000000002</v>
      </c>
      <c r="G1597">
        <v>0</v>
      </c>
      <c r="H1597">
        <v>221.9</v>
      </c>
      <c r="I1597">
        <v>0</v>
      </c>
      <c r="J1597">
        <v>2.77074E-2</v>
      </c>
      <c r="K1597">
        <v>0.98101899999999997</v>
      </c>
      <c r="L1597">
        <v>0</v>
      </c>
      <c r="M1597" t="s">
        <v>42</v>
      </c>
    </row>
    <row r="1598" spans="1:13" x14ac:dyDescent="0.25">
      <c r="A1598" t="s">
        <v>151</v>
      </c>
      <c r="B1598">
        <v>8177.07</v>
      </c>
      <c r="C1598">
        <v>8176.77</v>
      </c>
      <c r="D1598">
        <v>8176.63</v>
      </c>
      <c r="E1598">
        <v>8166.07</v>
      </c>
      <c r="F1598">
        <v>442.55900000000003</v>
      </c>
      <c r="G1598">
        <v>0</v>
      </c>
      <c r="H1598">
        <v>222.05099999999999</v>
      </c>
      <c r="I1598">
        <v>0</v>
      </c>
      <c r="J1598">
        <v>1.22779E-2</v>
      </c>
      <c r="K1598">
        <v>0.980985</v>
      </c>
      <c r="L1598">
        <v>0</v>
      </c>
      <c r="M1598" t="s">
        <v>42</v>
      </c>
    </row>
    <row r="1599" spans="1:13" x14ac:dyDescent="0.25">
      <c r="A1599" t="s">
        <v>151</v>
      </c>
      <c r="B1599">
        <v>8172.39</v>
      </c>
      <c r="C1599">
        <v>8172.09</v>
      </c>
      <c r="D1599">
        <v>8171.95</v>
      </c>
      <c r="E1599">
        <v>8161.39</v>
      </c>
      <c r="F1599">
        <v>442.54399999999998</v>
      </c>
      <c r="G1599">
        <v>0</v>
      </c>
      <c r="H1599">
        <v>221.839</v>
      </c>
      <c r="I1599">
        <v>0</v>
      </c>
      <c r="J1599">
        <v>1.09175E-2</v>
      </c>
      <c r="K1599">
        <v>0.98224199999999995</v>
      </c>
      <c r="L1599">
        <v>0</v>
      </c>
      <c r="M1599" t="s">
        <v>42</v>
      </c>
    </row>
    <row r="1600" spans="1:13" x14ac:dyDescent="0.25">
      <c r="A1600" t="s">
        <v>151</v>
      </c>
      <c r="B1600">
        <v>8177.88</v>
      </c>
      <c r="C1600">
        <v>8177.57</v>
      </c>
      <c r="D1600">
        <v>8177.42</v>
      </c>
      <c r="E1600">
        <v>8166.86</v>
      </c>
      <c r="F1600">
        <v>442.69200000000001</v>
      </c>
      <c r="G1600">
        <v>0</v>
      </c>
      <c r="H1600">
        <v>222.191</v>
      </c>
      <c r="I1600">
        <v>0</v>
      </c>
      <c r="J1600">
        <v>1.09008E-2</v>
      </c>
      <c r="K1600">
        <v>0.98101799999999995</v>
      </c>
      <c r="L1600">
        <v>0</v>
      </c>
      <c r="M1600" t="s">
        <v>42</v>
      </c>
    </row>
    <row r="1601" spans="1:13" x14ac:dyDescent="0.25">
      <c r="A1601" t="s">
        <v>151</v>
      </c>
      <c r="B1601">
        <v>8180.97</v>
      </c>
      <c r="C1601">
        <v>8180.62</v>
      </c>
      <c r="D1601">
        <v>8180.47</v>
      </c>
      <c r="E1601">
        <v>8169.92</v>
      </c>
      <c r="F1601">
        <v>442.75400000000002</v>
      </c>
      <c r="G1601">
        <v>0</v>
      </c>
      <c r="H1601">
        <v>221.91900000000001</v>
      </c>
      <c r="I1601">
        <v>0</v>
      </c>
      <c r="J1601">
        <v>1.08583E-2</v>
      </c>
      <c r="K1601">
        <v>0.98101799999999995</v>
      </c>
      <c r="L1601">
        <v>0</v>
      </c>
      <c r="M1601" t="s">
        <v>42</v>
      </c>
    </row>
    <row r="1602" spans="1:13" x14ac:dyDescent="0.25">
      <c r="A1602" t="s">
        <v>151</v>
      </c>
      <c r="B1602">
        <v>8183.2</v>
      </c>
      <c r="C1602">
        <v>8182.89</v>
      </c>
      <c r="D1602">
        <v>8182.75</v>
      </c>
      <c r="E1602">
        <v>8172.17</v>
      </c>
      <c r="F1602">
        <v>442.86900000000003</v>
      </c>
      <c r="G1602">
        <v>0</v>
      </c>
      <c r="H1602">
        <v>221.982</v>
      </c>
      <c r="I1602">
        <v>0</v>
      </c>
      <c r="J1602">
        <v>1.1205400000000001E-2</v>
      </c>
      <c r="K1602">
        <v>0.98101000000000005</v>
      </c>
      <c r="L1602">
        <v>0</v>
      </c>
      <c r="M1602" t="s">
        <v>42</v>
      </c>
    </row>
    <row r="1603" spans="1:13" x14ac:dyDescent="0.25">
      <c r="A1603" t="s">
        <v>151</v>
      </c>
      <c r="B1603">
        <v>8184.21</v>
      </c>
      <c r="C1603">
        <v>8183.9</v>
      </c>
      <c r="D1603">
        <v>8183.76</v>
      </c>
      <c r="E1603">
        <v>8173.19</v>
      </c>
      <c r="F1603">
        <v>443.03800000000001</v>
      </c>
      <c r="G1603">
        <v>0</v>
      </c>
      <c r="H1603">
        <v>221.983</v>
      </c>
      <c r="I1603">
        <v>0</v>
      </c>
      <c r="J1603">
        <v>1.54539E-2</v>
      </c>
      <c r="K1603">
        <v>0.98051500000000003</v>
      </c>
      <c r="L1603">
        <v>0</v>
      </c>
      <c r="M1603" t="s">
        <v>42</v>
      </c>
    </row>
    <row r="1604" spans="1:13" x14ac:dyDescent="0.25">
      <c r="A1604" t="s">
        <v>151</v>
      </c>
      <c r="B1604">
        <v>8180.34</v>
      </c>
      <c r="C1604">
        <v>8180.03</v>
      </c>
      <c r="D1604">
        <v>8179.88</v>
      </c>
      <c r="E1604">
        <v>8169.28</v>
      </c>
      <c r="F1604">
        <v>443.03199999999998</v>
      </c>
      <c r="G1604">
        <v>0</v>
      </c>
      <c r="H1604">
        <v>221.864</v>
      </c>
      <c r="I1604">
        <v>0</v>
      </c>
      <c r="J1604">
        <v>1.2782999999999999E-2</v>
      </c>
      <c r="K1604">
        <v>0.98101799999999995</v>
      </c>
      <c r="L1604">
        <v>0</v>
      </c>
      <c r="M1604" t="s">
        <v>42</v>
      </c>
    </row>
    <row r="1605" spans="1:13" x14ac:dyDescent="0.25">
      <c r="A1605" t="s">
        <v>151</v>
      </c>
      <c r="B1605">
        <v>8174.36</v>
      </c>
      <c r="C1605">
        <v>8174.01</v>
      </c>
      <c r="D1605">
        <v>8173.87</v>
      </c>
      <c r="E1605">
        <v>8163.32</v>
      </c>
      <c r="F1605">
        <v>442.572</v>
      </c>
      <c r="G1605">
        <v>0</v>
      </c>
      <c r="H1605">
        <v>221.93700000000001</v>
      </c>
      <c r="I1605">
        <v>0</v>
      </c>
      <c r="J1605">
        <v>1.09435E-2</v>
      </c>
      <c r="K1605">
        <v>0.98101499999999997</v>
      </c>
      <c r="L1605">
        <v>0</v>
      </c>
      <c r="M1605" t="s">
        <v>42</v>
      </c>
    </row>
    <row r="1606" spans="1:13" x14ac:dyDescent="0.25">
      <c r="A1606" t="s">
        <v>151</v>
      </c>
      <c r="B1606">
        <v>8177.1</v>
      </c>
      <c r="C1606">
        <v>8176.77</v>
      </c>
      <c r="D1606">
        <v>8176.63</v>
      </c>
      <c r="E1606">
        <v>8166.03</v>
      </c>
      <c r="F1606">
        <v>442.65600000000001</v>
      </c>
      <c r="G1606">
        <v>0</v>
      </c>
      <c r="H1606">
        <v>222.059</v>
      </c>
      <c r="I1606">
        <v>0</v>
      </c>
      <c r="J1606">
        <v>1.12535E-2</v>
      </c>
      <c r="K1606">
        <v>0.98100500000000002</v>
      </c>
      <c r="L1606">
        <v>0</v>
      </c>
      <c r="M1606" t="s">
        <v>42</v>
      </c>
    </row>
    <row r="1607" spans="1:13" x14ac:dyDescent="0.25">
      <c r="A1607" t="s">
        <v>151</v>
      </c>
      <c r="B1607">
        <v>8169.18</v>
      </c>
      <c r="C1607">
        <v>8168.84</v>
      </c>
      <c r="D1607">
        <v>8168.7</v>
      </c>
      <c r="E1607">
        <v>8158.14</v>
      </c>
      <c r="F1607">
        <v>442.64299999999997</v>
      </c>
      <c r="G1607">
        <v>0</v>
      </c>
      <c r="H1607">
        <v>222.02</v>
      </c>
      <c r="I1607">
        <v>0</v>
      </c>
      <c r="J1607">
        <v>1.09094E-2</v>
      </c>
      <c r="K1607">
        <v>0.98097500000000004</v>
      </c>
      <c r="L1607">
        <v>0</v>
      </c>
      <c r="M1607" t="s">
        <v>42</v>
      </c>
    </row>
    <row r="1608" spans="1:13" x14ac:dyDescent="0.25">
      <c r="A1608" t="s">
        <v>151</v>
      </c>
      <c r="B1608">
        <v>8172.74</v>
      </c>
      <c r="C1608">
        <v>8172.42</v>
      </c>
      <c r="D1608">
        <v>8172.24</v>
      </c>
      <c r="E1608">
        <v>8161.65</v>
      </c>
      <c r="F1608">
        <v>442.66699999999997</v>
      </c>
      <c r="G1608">
        <v>0</v>
      </c>
      <c r="H1608">
        <v>222.011</v>
      </c>
      <c r="I1608">
        <v>0</v>
      </c>
      <c r="J1608">
        <v>1.1008499999999999E-2</v>
      </c>
      <c r="K1608">
        <v>0.99510799999999999</v>
      </c>
      <c r="L1608">
        <v>0</v>
      </c>
      <c r="M1608" t="s">
        <v>42</v>
      </c>
    </row>
    <row r="1609" spans="1:13" x14ac:dyDescent="0.25">
      <c r="A1609" t="s">
        <v>151</v>
      </c>
      <c r="B1609">
        <v>8175.57</v>
      </c>
      <c r="C1609">
        <v>8175.21</v>
      </c>
      <c r="D1609">
        <v>8175.07</v>
      </c>
      <c r="E1609">
        <v>8164.52</v>
      </c>
      <c r="F1609">
        <v>442.815</v>
      </c>
      <c r="G1609">
        <v>0</v>
      </c>
      <c r="H1609">
        <v>221.965</v>
      </c>
      <c r="I1609">
        <v>0</v>
      </c>
      <c r="J1609">
        <v>1.26999E-2</v>
      </c>
      <c r="K1609">
        <v>0.98101700000000003</v>
      </c>
      <c r="L1609">
        <v>0</v>
      </c>
      <c r="M1609" t="s">
        <v>42</v>
      </c>
    </row>
    <row r="1610" spans="1:13" x14ac:dyDescent="0.25">
      <c r="A1610" t="s">
        <v>151</v>
      </c>
      <c r="B1610">
        <v>8181.8</v>
      </c>
      <c r="C1610">
        <v>8181.49</v>
      </c>
      <c r="D1610">
        <v>8181.34</v>
      </c>
      <c r="E1610">
        <v>8170.77</v>
      </c>
      <c r="F1610">
        <v>443.13799999999998</v>
      </c>
      <c r="G1610">
        <v>0</v>
      </c>
      <c r="H1610">
        <v>222.13300000000001</v>
      </c>
      <c r="I1610">
        <v>0</v>
      </c>
      <c r="J1610">
        <v>1.53577E-2</v>
      </c>
      <c r="K1610">
        <v>0.98099199999999998</v>
      </c>
      <c r="L1610">
        <v>0</v>
      </c>
      <c r="M1610" t="s">
        <v>42</v>
      </c>
    </row>
    <row r="1611" spans="1:13" x14ac:dyDescent="0.25">
      <c r="A1611" t="s">
        <v>151</v>
      </c>
      <c r="B1611">
        <v>8177.76</v>
      </c>
      <c r="C1611">
        <v>8177.43</v>
      </c>
      <c r="D1611">
        <v>8177.29</v>
      </c>
      <c r="E1611">
        <v>8166.74</v>
      </c>
      <c r="F1611">
        <v>442.767</v>
      </c>
      <c r="G1611">
        <v>0</v>
      </c>
      <c r="H1611">
        <v>221.94900000000001</v>
      </c>
      <c r="I1611">
        <v>0</v>
      </c>
      <c r="J1611">
        <v>1.57792E-2</v>
      </c>
      <c r="K1611">
        <v>0.98101700000000003</v>
      </c>
      <c r="L1611">
        <v>0</v>
      </c>
      <c r="M1611" t="s">
        <v>42</v>
      </c>
    </row>
    <row r="1612" spans="1:13" x14ac:dyDescent="0.25">
      <c r="A1612" t="s">
        <v>151</v>
      </c>
      <c r="B1612">
        <v>8176.65</v>
      </c>
      <c r="C1612">
        <v>8176.33</v>
      </c>
      <c r="D1612">
        <v>8176.19</v>
      </c>
      <c r="E1612">
        <v>8165.63</v>
      </c>
      <c r="F1612">
        <v>442.69200000000001</v>
      </c>
      <c r="G1612">
        <v>0</v>
      </c>
      <c r="H1612">
        <v>221.99</v>
      </c>
      <c r="I1612">
        <v>0</v>
      </c>
      <c r="J1612">
        <v>2.33043E-2</v>
      </c>
      <c r="K1612">
        <v>0.98101499999999997</v>
      </c>
      <c r="L1612">
        <v>0</v>
      </c>
      <c r="M1612" t="s">
        <v>42</v>
      </c>
    </row>
    <row r="1613" spans="1:13" x14ac:dyDescent="0.25">
      <c r="A1613" t="s">
        <v>151</v>
      </c>
      <c r="B1613">
        <v>8176.47</v>
      </c>
      <c r="C1613">
        <v>8176.16</v>
      </c>
      <c r="D1613">
        <v>8176.03</v>
      </c>
      <c r="E1613">
        <v>8165.48</v>
      </c>
      <c r="F1613">
        <v>442.77699999999999</v>
      </c>
      <c r="G1613">
        <v>0</v>
      </c>
      <c r="H1613">
        <v>221.995</v>
      </c>
      <c r="I1613">
        <v>0</v>
      </c>
      <c r="J1613">
        <v>1.1788699999999999E-2</v>
      </c>
      <c r="K1613">
        <v>0.98905900000000002</v>
      </c>
      <c r="L1613">
        <v>0</v>
      </c>
      <c r="M1613" t="s">
        <v>42</v>
      </c>
    </row>
    <row r="1614" spans="1:13" x14ac:dyDescent="0.25">
      <c r="A1614" t="s">
        <v>151</v>
      </c>
      <c r="B1614">
        <v>8178.33</v>
      </c>
      <c r="C1614">
        <v>8178.02</v>
      </c>
      <c r="D1614">
        <v>8177.88</v>
      </c>
      <c r="E1614">
        <v>8167.32</v>
      </c>
      <c r="F1614">
        <v>443.05900000000003</v>
      </c>
      <c r="G1614">
        <v>0</v>
      </c>
      <c r="H1614">
        <v>222.12799999999999</v>
      </c>
      <c r="I1614">
        <v>0</v>
      </c>
      <c r="J1614">
        <v>1.1068100000000001E-2</v>
      </c>
      <c r="K1614">
        <v>0.98099400000000003</v>
      </c>
      <c r="L1614">
        <v>0</v>
      </c>
      <c r="M1614" t="s">
        <v>42</v>
      </c>
    </row>
    <row r="1615" spans="1:13" x14ac:dyDescent="0.25">
      <c r="A1615" t="s">
        <v>151</v>
      </c>
      <c r="B1615">
        <v>8179.05</v>
      </c>
      <c r="C1615">
        <v>8178.74</v>
      </c>
      <c r="D1615">
        <v>8178.59</v>
      </c>
      <c r="E1615">
        <v>8168.02</v>
      </c>
      <c r="F1615">
        <v>442.56200000000001</v>
      </c>
      <c r="G1615">
        <v>0</v>
      </c>
      <c r="H1615">
        <v>221.89500000000001</v>
      </c>
      <c r="I1615">
        <v>0</v>
      </c>
      <c r="J1615">
        <v>1.08819E-2</v>
      </c>
      <c r="K1615">
        <v>0.99474300000000004</v>
      </c>
      <c r="L1615">
        <v>0</v>
      </c>
      <c r="M1615" t="s">
        <v>42</v>
      </c>
    </row>
    <row r="1616" spans="1:13" x14ac:dyDescent="0.25">
      <c r="A1616" t="s">
        <v>151</v>
      </c>
      <c r="B1616">
        <v>8180.22</v>
      </c>
      <c r="C1616">
        <v>8179.87</v>
      </c>
      <c r="D1616">
        <v>8179.72</v>
      </c>
      <c r="E1616">
        <v>8169.17</v>
      </c>
      <c r="F1616">
        <v>442.798</v>
      </c>
      <c r="G1616">
        <v>0</v>
      </c>
      <c r="H1616">
        <v>221.87799999999999</v>
      </c>
      <c r="I1616">
        <v>0</v>
      </c>
      <c r="J1616">
        <v>1.0870400000000001E-2</v>
      </c>
      <c r="K1616">
        <v>0.98101400000000005</v>
      </c>
      <c r="L1616">
        <v>0</v>
      </c>
      <c r="M1616" t="s">
        <v>42</v>
      </c>
    </row>
    <row r="1617" spans="1:25" x14ac:dyDescent="0.25">
      <c r="A1617" t="s">
        <v>151</v>
      </c>
      <c r="B1617">
        <v>8175.76</v>
      </c>
      <c r="C1617">
        <v>8175.44</v>
      </c>
      <c r="D1617">
        <v>8175.3</v>
      </c>
      <c r="E1617">
        <v>8164.73</v>
      </c>
      <c r="F1617">
        <v>443.029</v>
      </c>
      <c r="G1617">
        <v>0</v>
      </c>
      <c r="H1617">
        <v>222.04599999999999</v>
      </c>
      <c r="I1617">
        <v>0</v>
      </c>
      <c r="J1617">
        <v>1.15607E-2</v>
      </c>
      <c r="K1617">
        <v>0.98099899999999995</v>
      </c>
      <c r="L1617">
        <v>0</v>
      </c>
      <c r="M1617" t="s">
        <v>42</v>
      </c>
    </row>
    <row r="1618" spans="1:25" x14ac:dyDescent="0.25">
      <c r="A1618" t="s">
        <v>151</v>
      </c>
      <c r="B1618">
        <v>8179.95</v>
      </c>
      <c r="C1618">
        <v>8179.65</v>
      </c>
      <c r="D1618">
        <v>8179.5</v>
      </c>
      <c r="E1618">
        <v>8168.94</v>
      </c>
      <c r="F1618">
        <v>442.94</v>
      </c>
      <c r="G1618">
        <v>0</v>
      </c>
      <c r="H1618">
        <v>221.95500000000001</v>
      </c>
      <c r="I1618">
        <v>0</v>
      </c>
      <c r="J1618">
        <v>1.21488E-2</v>
      </c>
      <c r="K1618">
        <v>0.98101799999999995</v>
      </c>
      <c r="L1618">
        <v>0</v>
      </c>
      <c r="M1618" t="s">
        <v>42</v>
      </c>
    </row>
    <row r="1619" spans="1:25" x14ac:dyDescent="0.25">
      <c r="A1619" t="s">
        <v>151</v>
      </c>
      <c r="B1619">
        <v>8178.26</v>
      </c>
      <c r="C1619">
        <v>8177.88</v>
      </c>
      <c r="D1619">
        <v>8177.74</v>
      </c>
      <c r="E1619">
        <v>8167.18</v>
      </c>
      <c r="F1619">
        <v>442.56700000000001</v>
      </c>
      <c r="G1619">
        <v>0</v>
      </c>
      <c r="H1619">
        <v>221.94300000000001</v>
      </c>
      <c r="I1619">
        <v>0</v>
      </c>
      <c r="J1619">
        <v>1.20451E-2</v>
      </c>
      <c r="K1619">
        <v>0.98101899999999997</v>
      </c>
      <c r="L1619">
        <v>0</v>
      </c>
      <c r="M1619" t="s">
        <v>42</v>
      </c>
    </row>
    <row r="1620" spans="1:25" x14ac:dyDescent="0.25">
      <c r="A1620" t="s">
        <v>151</v>
      </c>
      <c r="B1620">
        <v>8173.94</v>
      </c>
      <c r="C1620">
        <v>8173.64</v>
      </c>
      <c r="D1620">
        <v>8173.5</v>
      </c>
      <c r="E1620">
        <v>8162.94</v>
      </c>
      <c r="F1620">
        <v>442.721</v>
      </c>
      <c r="G1620">
        <v>0</v>
      </c>
      <c r="H1620">
        <v>221.827</v>
      </c>
      <c r="I1620">
        <v>0</v>
      </c>
      <c r="J1620">
        <v>1.1027E-2</v>
      </c>
      <c r="K1620">
        <v>0.98101799999999995</v>
      </c>
      <c r="L1620">
        <v>0</v>
      </c>
      <c r="M1620" t="s">
        <v>42</v>
      </c>
    </row>
    <row r="1621" spans="1:25" x14ac:dyDescent="0.25">
      <c r="A1621" t="s">
        <v>151</v>
      </c>
      <c r="B1621">
        <v>8175.13</v>
      </c>
      <c r="C1621">
        <v>8174.81</v>
      </c>
      <c r="D1621">
        <v>8174.67</v>
      </c>
      <c r="E1621">
        <v>8164.12</v>
      </c>
      <c r="F1621">
        <v>442.79199999999997</v>
      </c>
      <c r="G1621">
        <v>0</v>
      </c>
      <c r="H1621">
        <v>221.99</v>
      </c>
      <c r="I1621">
        <v>0</v>
      </c>
      <c r="J1621">
        <v>1.12873E-2</v>
      </c>
      <c r="K1621">
        <v>0.98101799999999995</v>
      </c>
      <c r="L1621">
        <v>0</v>
      </c>
      <c r="M1621" t="s">
        <v>42</v>
      </c>
    </row>
    <row r="1622" spans="1:25" x14ac:dyDescent="0.25">
      <c r="A1622" t="s">
        <v>151</v>
      </c>
      <c r="B1622">
        <v>8179.28</v>
      </c>
      <c r="C1622">
        <v>8178.97</v>
      </c>
      <c r="D1622">
        <v>8178.82</v>
      </c>
      <c r="E1622">
        <v>8168.21</v>
      </c>
      <c r="F1622">
        <v>443.37900000000002</v>
      </c>
      <c r="G1622">
        <v>0</v>
      </c>
      <c r="H1622">
        <v>222.24600000000001</v>
      </c>
      <c r="I1622">
        <v>0</v>
      </c>
      <c r="J1622">
        <v>1.09146E-2</v>
      </c>
      <c r="K1622">
        <v>0.98101499999999997</v>
      </c>
      <c r="L1622">
        <v>0</v>
      </c>
      <c r="M1622" t="s">
        <v>42</v>
      </c>
    </row>
    <row r="1623" spans="1:25" x14ac:dyDescent="0.25">
      <c r="A1623" t="s">
        <v>151</v>
      </c>
      <c r="B1623">
        <v>8173.15</v>
      </c>
      <c r="C1623">
        <v>8172.75</v>
      </c>
      <c r="D1623">
        <v>8172.59</v>
      </c>
      <c r="E1623">
        <v>8162.05</v>
      </c>
      <c r="F1623">
        <v>442.72800000000001</v>
      </c>
      <c r="G1623">
        <v>0</v>
      </c>
      <c r="H1623">
        <v>221.99600000000001</v>
      </c>
      <c r="I1623">
        <v>0</v>
      </c>
      <c r="J1623">
        <v>1.31742E-2</v>
      </c>
      <c r="K1623">
        <v>0.98101899999999997</v>
      </c>
      <c r="L1623">
        <v>0</v>
      </c>
      <c r="M1623" t="s">
        <v>42</v>
      </c>
      <c r="R1623" t="s">
        <v>69</v>
      </c>
      <c r="U1623" t="s">
        <v>68</v>
      </c>
      <c r="X1623" t="s">
        <v>66</v>
      </c>
    </row>
    <row r="1624" spans="1:25" x14ac:dyDescent="0.25">
      <c r="A1624" t="s">
        <v>151</v>
      </c>
      <c r="B1624">
        <v>8173.73</v>
      </c>
      <c r="C1624">
        <v>8173.41</v>
      </c>
      <c r="D1624">
        <v>8173.27</v>
      </c>
      <c r="E1624">
        <v>8162.73</v>
      </c>
      <c r="F1624">
        <v>442.74599999999998</v>
      </c>
      <c r="G1624">
        <v>0</v>
      </c>
      <c r="H1624">
        <v>221.93199999999999</v>
      </c>
      <c r="I1624">
        <v>0</v>
      </c>
      <c r="J1624">
        <v>1.9649699999999999E-2</v>
      </c>
      <c r="K1624">
        <v>0.98099999999999998</v>
      </c>
      <c r="L1624">
        <v>0</v>
      </c>
      <c r="M1624" t="s">
        <v>42</v>
      </c>
      <c r="R1624">
        <f>AVERAGE(B1575:B1624)</f>
        <v>8175.9786000000013</v>
      </c>
      <c r="S1624">
        <f>AVERAGE(C1575:C1624)</f>
        <v>8175.6519999999991</v>
      </c>
      <c r="U1624">
        <f>_xlfn.VAR.P(B1575:B1624)</f>
        <v>16.299840040000053</v>
      </c>
      <c r="V1624">
        <f>_xlfn.VAR.P(C1575:C1624)</f>
        <v>16.32380399999969</v>
      </c>
      <c r="X1624">
        <f>1.96*SQRT(U1624)/50</f>
        <v>0.15826239666789355</v>
      </c>
      <c r="Y1624">
        <f>1.96*SQRT(V1624)/50</f>
        <v>0.1583786923123168</v>
      </c>
    </row>
    <row r="1625" spans="1:25" x14ac:dyDescent="0.25">
      <c r="A1625" t="s">
        <v>152</v>
      </c>
      <c r="B1625">
        <v>408804.91557499999</v>
      </c>
      <c r="C1625" t="s">
        <v>36</v>
      </c>
    </row>
    <row r="1626" spans="1:25" x14ac:dyDescent="0.25">
      <c r="A1626" t="s">
        <v>161</v>
      </c>
      <c r="B1626">
        <v>1896.19</v>
      </c>
      <c r="C1626">
        <v>1881.64</v>
      </c>
      <c r="D1626">
        <v>1844.96</v>
      </c>
      <c r="E1626">
        <v>1822.6</v>
      </c>
      <c r="F1626">
        <v>520.02700000000004</v>
      </c>
      <c r="G1626">
        <v>0</v>
      </c>
      <c r="H1626">
        <v>520.02700000000004</v>
      </c>
      <c r="I1626">
        <v>0.24571699999999999</v>
      </c>
      <c r="J1626">
        <v>1</v>
      </c>
      <c r="K1626">
        <v>1264635</v>
      </c>
    </row>
    <row r="1627" spans="1:25" x14ac:dyDescent="0.25">
      <c r="A1627" t="s">
        <v>161</v>
      </c>
      <c r="B1627">
        <v>1922.51</v>
      </c>
      <c r="C1627">
        <v>1905.25</v>
      </c>
      <c r="D1627">
        <v>1867.88</v>
      </c>
      <c r="E1627">
        <v>1845.23</v>
      </c>
      <c r="F1627">
        <v>524.22199999999998</v>
      </c>
      <c r="G1627">
        <v>0</v>
      </c>
      <c r="H1627">
        <v>524.22199999999998</v>
      </c>
      <c r="I1627">
        <v>0.24571699999999999</v>
      </c>
      <c r="J1627">
        <v>1</v>
      </c>
      <c r="K1627">
        <v>1264635</v>
      </c>
    </row>
    <row r="1628" spans="1:25" x14ac:dyDescent="0.25">
      <c r="A1628" t="s">
        <v>161</v>
      </c>
      <c r="B1628">
        <v>1943.13</v>
      </c>
      <c r="C1628">
        <v>1926.44</v>
      </c>
      <c r="D1628">
        <v>1865.92</v>
      </c>
      <c r="E1628">
        <v>1842.97</v>
      </c>
      <c r="F1628">
        <v>521.82299999999998</v>
      </c>
      <c r="G1628">
        <v>0</v>
      </c>
      <c r="H1628">
        <v>521.82299999999998</v>
      </c>
      <c r="I1628">
        <v>0.29469800000000002</v>
      </c>
      <c r="J1628">
        <v>1</v>
      </c>
      <c r="K1628">
        <v>1264635</v>
      </c>
    </row>
    <row r="1629" spans="1:25" x14ac:dyDescent="0.25">
      <c r="A1629" t="s">
        <v>161</v>
      </c>
      <c r="B1629">
        <v>1946.02</v>
      </c>
      <c r="C1629">
        <v>1928.86</v>
      </c>
      <c r="D1629">
        <v>1867.9</v>
      </c>
      <c r="E1629">
        <v>1844.95</v>
      </c>
      <c r="F1629">
        <v>523.66899999999998</v>
      </c>
      <c r="G1629">
        <v>0</v>
      </c>
      <c r="H1629">
        <v>523.66899999999998</v>
      </c>
      <c r="I1629">
        <v>0.29607600000000001</v>
      </c>
      <c r="J1629">
        <v>1</v>
      </c>
      <c r="K1629">
        <v>1264635</v>
      </c>
    </row>
    <row r="1630" spans="1:25" x14ac:dyDescent="0.25">
      <c r="A1630" t="s">
        <v>161</v>
      </c>
      <c r="B1630">
        <v>1943.81</v>
      </c>
      <c r="C1630">
        <v>1927.18</v>
      </c>
      <c r="D1630">
        <v>1866.2</v>
      </c>
      <c r="E1630">
        <v>1843.26</v>
      </c>
      <c r="F1630">
        <v>521.85799999999995</v>
      </c>
      <c r="G1630">
        <v>0</v>
      </c>
      <c r="H1630">
        <v>521.85799999999995</v>
      </c>
      <c r="I1630">
        <v>0.29607600000000001</v>
      </c>
      <c r="J1630">
        <v>1</v>
      </c>
      <c r="K1630">
        <v>1264635</v>
      </c>
    </row>
    <row r="1631" spans="1:25" x14ac:dyDescent="0.25">
      <c r="A1631" t="s">
        <v>161</v>
      </c>
      <c r="B1631">
        <v>1946.74</v>
      </c>
      <c r="C1631">
        <v>1929.67</v>
      </c>
      <c r="D1631">
        <v>1868.85</v>
      </c>
      <c r="E1631">
        <v>1845.97</v>
      </c>
      <c r="F1631">
        <v>524.92399999999998</v>
      </c>
      <c r="G1631">
        <v>0</v>
      </c>
      <c r="H1631">
        <v>524.92399999999998</v>
      </c>
      <c r="I1631">
        <v>0.29607600000000001</v>
      </c>
      <c r="J1631">
        <v>1</v>
      </c>
      <c r="K1631">
        <v>1264635</v>
      </c>
    </row>
    <row r="1632" spans="1:25" x14ac:dyDescent="0.25">
      <c r="A1632" t="s">
        <v>161</v>
      </c>
      <c r="B1632">
        <v>1946.23</v>
      </c>
      <c r="C1632">
        <v>1929.63</v>
      </c>
      <c r="D1632">
        <v>1868.98</v>
      </c>
      <c r="E1632">
        <v>1846.07</v>
      </c>
      <c r="F1632">
        <v>524.80999999999995</v>
      </c>
      <c r="G1632">
        <v>0</v>
      </c>
      <c r="H1632">
        <v>524.80999999999995</v>
      </c>
      <c r="I1632">
        <v>0.29607600000000001</v>
      </c>
      <c r="J1632">
        <v>1</v>
      </c>
      <c r="K1632">
        <v>1264635</v>
      </c>
    </row>
    <row r="1633" spans="1:11" x14ac:dyDescent="0.25">
      <c r="A1633" t="s">
        <v>161</v>
      </c>
      <c r="B1633">
        <v>1943.41</v>
      </c>
      <c r="C1633">
        <v>1926.19</v>
      </c>
      <c r="D1633">
        <v>1865.52</v>
      </c>
      <c r="E1633">
        <v>1842.63</v>
      </c>
      <c r="F1633">
        <v>521.91700000000003</v>
      </c>
      <c r="G1633">
        <v>0</v>
      </c>
      <c r="H1633">
        <v>521.91700000000003</v>
      </c>
      <c r="I1633">
        <v>0.29607600000000001</v>
      </c>
      <c r="J1633">
        <v>1</v>
      </c>
      <c r="K1633">
        <v>1264635</v>
      </c>
    </row>
    <row r="1634" spans="1:11" x14ac:dyDescent="0.25">
      <c r="A1634" t="s">
        <v>161</v>
      </c>
      <c r="B1634">
        <v>1943.45</v>
      </c>
      <c r="C1634">
        <v>1927.01</v>
      </c>
      <c r="D1634">
        <v>1866.47</v>
      </c>
      <c r="E1634">
        <v>1843.58</v>
      </c>
      <c r="F1634">
        <v>522.49199999999996</v>
      </c>
      <c r="G1634">
        <v>0</v>
      </c>
      <c r="H1634">
        <v>522.49199999999996</v>
      </c>
      <c r="I1634">
        <v>0.29607600000000001</v>
      </c>
      <c r="J1634">
        <v>1</v>
      </c>
      <c r="K1634">
        <v>1264635</v>
      </c>
    </row>
    <row r="1635" spans="1:11" x14ac:dyDescent="0.25">
      <c r="A1635" t="s">
        <v>161</v>
      </c>
      <c r="B1635">
        <v>1941.53</v>
      </c>
      <c r="C1635">
        <v>1924.74</v>
      </c>
      <c r="D1635">
        <v>1864.13</v>
      </c>
      <c r="E1635">
        <v>1841.18</v>
      </c>
      <c r="F1635">
        <v>520.19299999999998</v>
      </c>
      <c r="G1635">
        <v>0</v>
      </c>
      <c r="H1635">
        <v>520.19299999999998</v>
      </c>
      <c r="I1635">
        <v>0.29607600000000001</v>
      </c>
      <c r="J1635">
        <v>1</v>
      </c>
      <c r="K1635">
        <v>1264635</v>
      </c>
    </row>
    <row r="1636" spans="1:11" x14ac:dyDescent="0.25">
      <c r="A1636" t="s">
        <v>161</v>
      </c>
      <c r="B1636">
        <v>1944.2</v>
      </c>
      <c r="C1636">
        <v>1927.8</v>
      </c>
      <c r="D1636">
        <v>1867.22</v>
      </c>
      <c r="E1636">
        <v>1844.3</v>
      </c>
      <c r="F1636">
        <v>522.53499999999997</v>
      </c>
      <c r="G1636">
        <v>0</v>
      </c>
      <c r="H1636">
        <v>522.53499999999997</v>
      </c>
      <c r="I1636">
        <v>0.29607600000000001</v>
      </c>
      <c r="J1636">
        <v>1</v>
      </c>
      <c r="K1636">
        <v>1264635</v>
      </c>
    </row>
    <row r="1637" spans="1:11" x14ac:dyDescent="0.25">
      <c r="A1637" t="s">
        <v>161</v>
      </c>
      <c r="B1637">
        <v>1944.84</v>
      </c>
      <c r="C1637">
        <v>1928</v>
      </c>
      <c r="D1637">
        <v>1867.11</v>
      </c>
      <c r="E1637">
        <v>1844.17</v>
      </c>
      <c r="F1637">
        <v>523.14099999999996</v>
      </c>
      <c r="G1637">
        <v>0</v>
      </c>
      <c r="H1637">
        <v>523.14099999999996</v>
      </c>
      <c r="I1637">
        <v>0.29607600000000001</v>
      </c>
      <c r="J1637">
        <v>1</v>
      </c>
      <c r="K1637">
        <v>1264635</v>
      </c>
    </row>
    <row r="1638" spans="1:11" x14ac:dyDescent="0.25">
      <c r="A1638" t="s">
        <v>161</v>
      </c>
      <c r="B1638">
        <v>1942.6</v>
      </c>
      <c r="C1638">
        <v>1926.14</v>
      </c>
      <c r="D1638">
        <v>1865.11</v>
      </c>
      <c r="E1638">
        <v>1842.19</v>
      </c>
      <c r="F1638">
        <v>521.07000000000005</v>
      </c>
      <c r="G1638">
        <v>0</v>
      </c>
      <c r="H1638">
        <v>521.07000000000005</v>
      </c>
      <c r="I1638">
        <v>0.29607600000000001</v>
      </c>
      <c r="J1638">
        <v>1</v>
      </c>
      <c r="K1638">
        <v>1264635</v>
      </c>
    </row>
    <row r="1639" spans="1:11" x14ac:dyDescent="0.25">
      <c r="A1639" t="s">
        <v>161</v>
      </c>
      <c r="B1639">
        <v>1945.64</v>
      </c>
      <c r="C1639">
        <v>1928.93</v>
      </c>
      <c r="D1639">
        <v>1867.71</v>
      </c>
      <c r="E1639">
        <v>1844.81</v>
      </c>
      <c r="F1639">
        <v>523.15300000000002</v>
      </c>
      <c r="G1639">
        <v>0</v>
      </c>
      <c r="H1639">
        <v>523.15300000000002</v>
      </c>
      <c r="I1639">
        <v>0.29607600000000001</v>
      </c>
      <c r="J1639">
        <v>1</v>
      </c>
      <c r="K1639">
        <v>1264635</v>
      </c>
    </row>
    <row r="1640" spans="1:11" x14ac:dyDescent="0.25">
      <c r="A1640" t="s">
        <v>161</v>
      </c>
      <c r="B1640">
        <v>1943.34</v>
      </c>
      <c r="C1640">
        <v>1926.85</v>
      </c>
      <c r="D1640">
        <v>1865.98</v>
      </c>
      <c r="E1640">
        <v>1843.03</v>
      </c>
      <c r="F1640">
        <v>521.08199999999999</v>
      </c>
      <c r="G1640">
        <v>0</v>
      </c>
      <c r="H1640">
        <v>521.08199999999999</v>
      </c>
      <c r="I1640">
        <v>0.29607600000000001</v>
      </c>
      <c r="J1640">
        <v>1</v>
      </c>
      <c r="K1640">
        <v>1264635</v>
      </c>
    </row>
    <row r="1641" spans="1:11" x14ac:dyDescent="0.25">
      <c r="A1641" t="s">
        <v>161</v>
      </c>
      <c r="B1641">
        <v>1943.64</v>
      </c>
      <c r="C1641">
        <v>1927.03</v>
      </c>
      <c r="D1641">
        <v>1866.15</v>
      </c>
      <c r="E1641">
        <v>1843.2</v>
      </c>
      <c r="F1641">
        <v>521.52499999999998</v>
      </c>
      <c r="G1641">
        <v>0</v>
      </c>
      <c r="H1641">
        <v>521.52499999999998</v>
      </c>
      <c r="I1641">
        <v>0.29607600000000001</v>
      </c>
      <c r="J1641">
        <v>1</v>
      </c>
      <c r="K1641">
        <v>1264635</v>
      </c>
    </row>
    <row r="1642" spans="1:11" x14ac:dyDescent="0.25">
      <c r="A1642" t="s">
        <v>161</v>
      </c>
      <c r="B1642">
        <v>1942.76</v>
      </c>
      <c r="C1642">
        <v>1926.28</v>
      </c>
      <c r="D1642">
        <v>1865.21</v>
      </c>
      <c r="E1642">
        <v>1842.25</v>
      </c>
      <c r="F1642">
        <v>520.50900000000001</v>
      </c>
      <c r="G1642">
        <v>0</v>
      </c>
      <c r="H1642">
        <v>520.50900000000001</v>
      </c>
      <c r="I1642">
        <v>0.29607600000000001</v>
      </c>
      <c r="J1642">
        <v>1</v>
      </c>
      <c r="K1642">
        <v>1264635</v>
      </c>
    </row>
    <row r="1643" spans="1:11" x14ac:dyDescent="0.25">
      <c r="A1643" t="s">
        <v>161</v>
      </c>
      <c r="B1643">
        <v>1947.9</v>
      </c>
      <c r="C1643">
        <v>1930.98</v>
      </c>
      <c r="D1643">
        <v>1869.94</v>
      </c>
      <c r="E1643">
        <v>1846.99</v>
      </c>
      <c r="F1643">
        <v>525.322</v>
      </c>
      <c r="G1643">
        <v>0</v>
      </c>
      <c r="H1643">
        <v>525.322</v>
      </c>
      <c r="I1643">
        <v>0.29607600000000001</v>
      </c>
      <c r="J1643">
        <v>1</v>
      </c>
      <c r="K1643">
        <v>1264635</v>
      </c>
    </row>
    <row r="1644" spans="1:11" x14ac:dyDescent="0.25">
      <c r="A1644" t="s">
        <v>161</v>
      </c>
      <c r="B1644">
        <v>1946.74</v>
      </c>
      <c r="C1644">
        <v>1930.34</v>
      </c>
      <c r="D1644">
        <v>1869.47</v>
      </c>
      <c r="E1644">
        <v>1846.55</v>
      </c>
      <c r="F1644">
        <v>524.678</v>
      </c>
      <c r="G1644">
        <v>0</v>
      </c>
      <c r="H1644">
        <v>524.678</v>
      </c>
      <c r="I1644">
        <v>0.29607600000000001</v>
      </c>
      <c r="J1644">
        <v>1</v>
      </c>
      <c r="K1644">
        <v>1264635</v>
      </c>
    </row>
    <row r="1645" spans="1:11" x14ac:dyDescent="0.25">
      <c r="A1645" t="s">
        <v>161</v>
      </c>
      <c r="B1645">
        <v>1944.88</v>
      </c>
      <c r="C1645">
        <v>1928.24</v>
      </c>
      <c r="D1645">
        <v>1867.17</v>
      </c>
      <c r="E1645">
        <v>1844.23</v>
      </c>
      <c r="F1645">
        <v>522.20100000000002</v>
      </c>
      <c r="G1645">
        <v>0</v>
      </c>
      <c r="H1645">
        <v>522.20100000000002</v>
      </c>
      <c r="I1645">
        <v>0.29607600000000001</v>
      </c>
      <c r="J1645">
        <v>1</v>
      </c>
      <c r="K1645">
        <v>1264635</v>
      </c>
    </row>
    <row r="1646" spans="1:11" x14ac:dyDescent="0.25">
      <c r="A1646" t="s">
        <v>161</v>
      </c>
      <c r="B1646">
        <v>1946.64</v>
      </c>
      <c r="C1646">
        <v>1930.15</v>
      </c>
      <c r="D1646">
        <v>1869.53</v>
      </c>
      <c r="E1646">
        <v>1846.63</v>
      </c>
      <c r="F1646">
        <v>524.82899999999995</v>
      </c>
      <c r="G1646">
        <v>0</v>
      </c>
      <c r="H1646">
        <v>524.82899999999995</v>
      </c>
      <c r="I1646">
        <v>0.29607600000000001</v>
      </c>
      <c r="J1646">
        <v>1</v>
      </c>
      <c r="K1646">
        <v>1264635</v>
      </c>
    </row>
    <row r="1647" spans="1:11" x14ac:dyDescent="0.25">
      <c r="A1647" t="s">
        <v>161</v>
      </c>
      <c r="B1647">
        <v>1942.06</v>
      </c>
      <c r="C1647">
        <v>1925.41</v>
      </c>
      <c r="D1647">
        <v>1864.78</v>
      </c>
      <c r="E1647">
        <v>1841.88</v>
      </c>
      <c r="F1647">
        <v>520.25400000000002</v>
      </c>
      <c r="G1647">
        <v>0</v>
      </c>
      <c r="H1647">
        <v>520.25400000000002</v>
      </c>
      <c r="I1647">
        <v>0.29607600000000001</v>
      </c>
      <c r="J1647">
        <v>1</v>
      </c>
      <c r="K1647">
        <v>1264635</v>
      </c>
    </row>
    <row r="1648" spans="1:11" x14ac:dyDescent="0.25">
      <c r="A1648" t="s">
        <v>161</v>
      </c>
      <c r="B1648">
        <v>1947.63</v>
      </c>
      <c r="C1648">
        <v>1931.03</v>
      </c>
      <c r="D1648">
        <v>1870.13</v>
      </c>
      <c r="E1648">
        <v>1847.14</v>
      </c>
      <c r="F1648">
        <v>525.31299999999999</v>
      </c>
      <c r="G1648">
        <v>0</v>
      </c>
      <c r="H1648">
        <v>525.31299999999999</v>
      </c>
      <c r="I1648">
        <v>0.29607600000000001</v>
      </c>
      <c r="J1648">
        <v>1</v>
      </c>
      <c r="K1648">
        <v>1264635</v>
      </c>
    </row>
    <row r="1649" spans="1:11" x14ac:dyDescent="0.25">
      <c r="A1649" t="s">
        <v>161</v>
      </c>
      <c r="B1649">
        <v>1943</v>
      </c>
      <c r="C1649">
        <v>1926.33</v>
      </c>
      <c r="D1649">
        <v>1865.63</v>
      </c>
      <c r="E1649">
        <v>1842.69</v>
      </c>
      <c r="F1649">
        <v>521.60900000000004</v>
      </c>
      <c r="G1649">
        <v>0</v>
      </c>
      <c r="H1649">
        <v>521.60900000000004</v>
      </c>
      <c r="I1649">
        <v>0.29607600000000001</v>
      </c>
      <c r="J1649">
        <v>1</v>
      </c>
      <c r="K1649">
        <v>1264635</v>
      </c>
    </row>
    <row r="1650" spans="1:11" x14ac:dyDescent="0.25">
      <c r="A1650" t="s">
        <v>161</v>
      </c>
      <c r="B1650">
        <v>1942.55</v>
      </c>
      <c r="C1650">
        <v>1926.08</v>
      </c>
      <c r="D1650">
        <v>1865.44</v>
      </c>
      <c r="E1650">
        <v>1842.5</v>
      </c>
      <c r="F1650">
        <v>521.48599999999999</v>
      </c>
      <c r="G1650">
        <v>0</v>
      </c>
      <c r="H1650">
        <v>521.48599999999999</v>
      </c>
      <c r="I1650">
        <v>0.29607600000000001</v>
      </c>
      <c r="J1650">
        <v>1</v>
      </c>
      <c r="K1650">
        <v>1264635</v>
      </c>
    </row>
    <row r="1651" spans="1:11" x14ac:dyDescent="0.25">
      <c r="A1651" t="s">
        <v>161</v>
      </c>
      <c r="B1651">
        <v>1943.33</v>
      </c>
      <c r="C1651">
        <v>1926.86</v>
      </c>
      <c r="D1651">
        <v>1866.18</v>
      </c>
      <c r="E1651">
        <v>1843.24</v>
      </c>
      <c r="F1651">
        <v>521.74900000000002</v>
      </c>
      <c r="G1651">
        <v>0</v>
      </c>
      <c r="H1651">
        <v>521.74900000000002</v>
      </c>
      <c r="I1651">
        <v>0.29607600000000001</v>
      </c>
      <c r="J1651">
        <v>1</v>
      </c>
      <c r="K1651">
        <v>1264635</v>
      </c>
    </row>
    <row r="1652" spans="1:11" x14ac:dyDescent="0.25">
      <c r="A1652" t="s">
        <v>161</v>
      </c>
      <c r="B1652">
        <v>1946.03</v>
      </c>
      <c r="C1652">
        <v>1929.58</v>
      </c>
      <c r="D1652">
        <v>1868.86</v>
      </c>
      <c r="E1652">
        <v>1845.94</v>
      </c>
      <c r="F1652">
        <v>524.47400000000005</v>
      </c>
      <c r="G1652">
        <v>0</v>
      </c>
      <c r="H1652">
        <v>524.47400000000005</v>
      </c>
      <c r="I1652">
        <v>0.29607600000000001</v>
      </c>
      <c r="J1652">
        <v>1</v>
      </c>
      <c r="K1652">
        <v>1264635</v>
      </c>
    </row>
    <row r="1653" spans="1:11" x14ac:dyDescent="0.25">
      <c r="A1653" t="s">
        <v>161</v>
      </c>
      <c r="B1653">
        <v>1944.33</v>
      </c>
      <c r="C1653">
        <v>1927.76</v>
      </c>
      <c r="D1653">
        <v>1867.26</v>
      </c>
      <c r="E1653">
        <v>1844.33</v>
      </c>
      <c r="F1653">
        <v>523.34900000000005</v>
      </c>
      <c r="G1653">
        <v>0</v>
      </c>
      <c r="H1653">
        <v>523.34900000000005</v>
      </c>
      <c r="I1653">
        <v>0.29607600000000001</v>
      </c>
      <c r="J1653">
        <v>1</v>
      </c>
      <c r="K1653">
        <v>1264635</v>
      </c>
    </row>
    <row r="1654" spans="1:11" x14ac:dyDescent="0.25">
      <c r="A1654" t="s">
        <v>161</v>
      </c>
      <c r="B1654">
        <v>1944.23</v>
      </c>
      <c r="C1654">
        <v>1927.82</v>
      </c>
      <c r="D1654">
        <v>1867.22</v>
      </c>
      <c r="E1654">
        <v>1844.29</v>
      </c>
      <c r="F1654">
        <v>523.63699999999994</v>
      </c>
      <c r="G1654">
        <v>0</v>
      </c>
      <c r="H1654">
        <v>523.63699999999994</v>
      </c>
      <c r="I1654">
        <v>0.29607600000000001</v>
      </c>
      <c r="J1654">
        <v>1</v>
      </c>
      <c r="K1654">
        <v>1264635</v>
      </c>
    </row>
    <row r="1655" spans="1:11" x14ac:dyDescent="0.25">
      <c r="A1655" t="s">
        <v>161</v>
      </c>
      <c r="B1655">
        <v>1942.97</v>
      </c>
      <c r="C1655">
        <v>1926.45</v>
      </c>
      <c r="D1655">
        <v>1865.77</v>
      </c>
      <c r="E1655">
        <v>1842.83</v>
      </c>
      <c r="F1655">
        <v>521.73199999999997</v>
      </c>
      <c r="G1655">
        <v>0</v>
      </c>
      <c r="H1655">
        <v>521.73199999999997</v>
      </c>
      <c r="I1655">
        <v>0.29607600000000001</v>
      </c>
      <c r="J1655">
        <v>1</v>
      </c>
      <c r="K1655">
        <v>1264635</v>
      </c>
    </row>
    <row r="1656" spans="1:11" x14ac:dyDescent="0.25">
      <c r="A1656" t="s">
        <v>161</v>
      </c>
      <c r="B1656">
        <v>1946.98</v>
      </c>
      <c r="C1656">
        <v>1930.46</v>
      </c>
      <c r="D1656">
        <v>1869.69</v>
      </c>
      <c r="E1656">
        <v>1846.74</v>
      </c>
      <c r="F1656">
        <v>524.75199999999995</v>
      </c>
      <c r="G1656">
        <v>0</v>
      </c>
      <c r="H1656">
        <v>524.75199999999995</v>
      </c>
      <c r="I1656">
        <v>0.29607600000000001</v>
      </c>
      <c r="J1656">
        <v>1</v>
      </c>
      <c r="K1656">
        <v>1264635</v>
      </c>
    </row>
    <row r="1657" spans="1:11" x14ac:dyDescent="0.25">
      <c r="A1657" t="s">
        <v>161</v>
      </c>
      <c r="B1657">
        <v>1946.66</v>
      </c>
      <c r="C1657">
        <v>1930.15</v>
      </c>
      <c r="D1657">
        <v>1869.35</v>
      </c>
      <c r="E1657">
        <v>1846.36</v>
      </c>
      <c r="F1657">
        <v>524.83100000000002</v>
      </c>
      <c r="G1657">
        <v>0</v>
      </c>
      <c r="H1657">
        <v>524.83100000000002</v>
      </c>
      <c r="I1657">
        <v>0.29607600000000001</v>
      </c>
      <c r="J1657">
        <v>1</v>
      </c>
      <c r="K1657">
        <v>1264635</v>
      </c>
    </row>
    <row r="1658" spans="1:11" x14ac:dyDescent="0.25">
      <c r="A1658" t="s">
        <v>161</v>
      </c>
      <c r="B1658">
        <v>1947.57</v>
      </c>
      <c r="C1658">
        <v>1931.09</v>
      </c>
      <c r="D1658">
        <v>1870.32</v>
      </c>
      <c r="E1658">
        <v>1847.38</v>
      </c>
      <c r="F1658">
        <v>525.97799999999995</v>
      </c>
      <c r="G1658">
        <v>0</v>
      </c>
      <c r="H1658">
        <v>525.97799999999995</v>
      </c>
      <c r="I1658">
        <v>0.29607600000000001</v>
      </c>
      <c r="J1658">
        <v>1</v>
      </c>
      <c r="K1658">
        <v>1264635</v>
      </c>
    </row>
    <row r="1659" spans="1:11" x14ac:dyDescent="0.25">
      <c r="A1659" t="s">
        <v>161</v>
      </c>
      <c r="B1659">
        <v>1945.02</v>
      </c>
      <c r="C1659">
        <v>1928.55</v>
      </c>
      <c r="D1659">
        <v>1867.81</v>
      </c>
      <c r="E1659">
        <v>1844.87</v>
      </c>
      <c r="F1659">
        <v>522.90099999999995</v>
      </c>
      <c r="G1659">
        <v>0</v>
      </c>
      <c r="H1659">
        <v>522.90099999999995</v>
      </c>
      <c r="I1659">
        <v>0.29607600000000001</v>
      </c>
      <c r="J1659">
        <v>1</v>
      </c>
      <c r="K1659">
        <v>1264635</v>
      </c>
    </row>
    <row r="1660" spans="1:11" x14ac:dyDescent="0.25">
      <c r="A1660" t="s">
        <v>161</v>
      </c>
      <c r="B1660">
        <v>1947.51</v>
      </c>
      <c r="C1660">
        <v>1930.92</v>
      </c>
      <c r="D1660">
        <v>1870.31</v>
      </c>
      <c r="E1660">
        <v>1847.31</v>
      </c>
      <c r="F1660">
        <v>525.09</v>
      </c>
      <c r="G1660">
        <v>0</v>
      </c>
      <c r="H1660">
        <v>525.09</v>
      </c>
      <c r="I1660">
        <v>0.29607600000000001</v>
      </c>
      <c r="J1660">
        <v>1</v>
      </c>
      <c r="K1660">
        <v>1264635</v>
      </c>
    </row>
    <row r="1661" spans="1:11" x14ac:dyDescent="0.25">
      <c r="A1661" t="s">
        <v>161</v>
      </c>
      <c r="B1661">
        <v>1945.58</v>
      </c>
      <c r="C1661">
        <v>1929.01</v>
      </c>
      <c r="D1661">
        <v>1867.97</v>
      </c>
      <c r="E1661">
        <v>1844.99</v>
      </c>
      <c r="F1661">
        <v>523.45100000000002</v>
      </c>
      <c r="G1661">
        <v>0</v>
      </c>
      <c r="H1661">
        <v>523.45100000000002</v>
      </c>
      <c r="I1661">
        <v>0.29607600000000001</v>
      </c>
      <c r="J1661">
        <v>1</v>
      </c>
      <c r="K1661">
        <v>1264635</v>
      </c>
    </row>
    <row r="1662" spans="1:11" x14ac:dyDescent="0.25">
      <c r="A1662" t="s">
        <v>161</v>
      </c>
      <c r="B1662">
        <v>1943.61</v>
      </c>
      <c r="C1662">
        <v>1926.95</v>
      </c>
      <c r="D1662">
        <v>1866</v>
      </c>
      <c r="E1662">
        <v>1843.04</v>
      </c>
      <c r="F1662">
        <v>521.64099999999996</v>
      </c>
      <c r="G1662">
        <v>0</v>
      </c>
      <c r="H1662">
        <v>521.64099999999996</v>
      </c>
      <c r="I1662">
        <v>0.29607600000000001</v>
      </c>
      <c r="J1662">
        <v>1</v>
      </c>
      <c r="K1662">
        <v>1264635</v>
      </c>
    </row>
    <row r="1663" spans="1:11" x14ac:dyDescent="0.25">
      <c r="A1663" t="s">
        <v>161</v>
      </c>
      <c r="B1663">
        <v>1944.38</v>
      </c>
      <c r="C1663">
        <v>1927.67</v>
      </c>
      <c r="D1663">
        <v>1866.57</v>
      </c>
      <c r="E1663">
        <v>1843.62</v>
      </c>
      <c r="F1663">
        <v>522.11699999999996</v>
      </c>
      <c r="G1663">
        <v>0</v>
      </c>
      <c r="H1663">
        <v>522.11699999999996</v>
      </c>
      <c r="I1663">
        <v>0.29607600000000001</v>
      </c>
      <c r="J1663">
        <v>1</v>
      </c>
      <c r="K1663">
        <v>1264635</v>
      </c>
    </row>
    <row r="1664" spans="1:11" x14ac:dyDescent="0.25">
      <c r="A1664" t="s">
        <v>161</v>
      </c>
      <c r="B1664">
        <v>1942.22</v>
      </c>
      <c r="C1664">
        <v>1925.44</v>
      </c>
      <c r="D1664">
        <v>1864.75</v>
      </c>
      <c r="E1664">
        <v>1841.79</v>
      </c>
      <c r="F1664">
        <v>520.19899999999996</v>
      </c>
      <c r="G1664">
        <v>0</v>
      </c>
      <c r="H1664">
        <v>520.19899999999996</v>
      </c>
      <c r="I1664">
        <v>0.29607600000000001</v>
      </c>
      <c r="J1664">
        <v>1</v>
      </c>
      <c r="K1664">
        <v>1264635</v>
      </c>
    </row>
    <row r="1665" spans="1:25" x14ac:dyDescent="0.25">
      <c r="A1665" t="s">
        <v>161</v>
      </c>
      <c r="B1665">
        <v>1947.92</v>
      </c>
      <c r="C1665">
        <v>1931.33</v>
      </c>
      <c r="D1665">
        <v>1870.51</v>
      </c>
      <c r="E1665">
        <v>1847.55</v>
      </c>
      <c r="F1665">
        <v>525.74099999999999</v>
      </c>
      <c r="G1665">
        <v>0</v>
      </c>
      <c r="H1665">
        <v>525.74099999999999</v>
      </c>
      <c r="I1665">
        <v>0.29607600000000001</v>
      </c>
      <c r="J1665">
        <v>1</v>
      </c>
      <c r="K1665">
        <v>1264635</v>
      </c>
    </row>
    <row r="1666" spans="1:25" x14ac:dyDescent="0.25">
      <c r="A1666" t="s">
        <v>161</v>
      </c>
      <c r="B1666">
        <v>1946.15</v>
      </c>
      <c r="C1666">
        <v>1929.51</v>
      </c>
      <c r="D1666">
        <v>1868.78</v>
      </c>
      <c r="E1666">
        <v>1845.87</v>
      </c>
      <c r="F1666">
        <v>523.90300000000002</v>
      </c>
      <c r="G1666">
        <v>0</v>
      </c>
      <c r="H1666">
        <v>523.90300000000002</v>
      </c>
      <c r="I1666">
        <v>0.29607600000000001</v>
      </c>
      <c r="J1666">
        <v>1</v>
      </c>
      <c r="K1666">
        <v>1264635</v>
      </c>
    </row>
    <row r="1667" spans="1:25" x14ac:dyDescent="0.25">
      <c r="A1667" t="s">
        <v>161</v>
      </c>
      <c r="B1667">
        <v>1949.13</v>
      </c>
      <c r="C1667">
        <v>1932.57</v>
      </c>
      <c r="D1667">
        <v>1871.64</v>
      </c>
      <c r="E1667">
        <v>1848.76</v>
      </c>
      <c r="F1667">
        <v>526.88</v>
      </c>
      <c r="G1667">
        <v>0</v>
      </c>
      <c r="H1667">
        <v>526.88</v>
      </c>
      <c r="I1667">
        <v>0.29607600000000001</v>
      </c>
      <c r="J1667">
        <v>1</v>
      </c>
      <c r="K1667">
        <v>1264635</v>
      </c>
    </row>
    <row r="1668" spans="1:25" x14ac:dyDescent="0.25">
      <c r="A1668" t="s">
        <v>161</v>
      </c>
      <c r="B1668">
        <v>1944.08</v>
      </c>
      <c r="C1668">
        <v>1927.39</v>
      </c>
      <c r="D1668">
        <v>1866.51</v>
      </c>
      <c r="E1668">
        <v>1843.6</v>
      </c>
      <c r="F1668">
        <v>521.95600000000002</v>
      </c>
      <c r="G1668">
        <v>0</v>
      </c>
      <c r="H1668">
        <v>521.95600000000002</v>
      </c>
      <c r="I1668">
        <v>0.29607600000000001</v>
      </c>
      <c r="J1668">
        <v>1</v>
      </c>
      <c r="K1668">
        <v>1264635</v>
      </c>
    </row>
    <row r="1669" spans="1:25" x14ac:dyDescent="0.25">
      <c r="A1669" t="s">
        <v>161</v>
      </c>
      <c r="B1669">
        <v>1947.27</v>
      </c>
      <c r="C1669">
        <v>1930.64</v>
      </c>
      <c r="D1669">
        <v>1869.64</v>
      </c>
      <c r="E1669">
        <v>1846.74</v>
      </c>
      <c r="F1669">
        <v>524.73199999999997</v>
      </c>
      <c r="G1669">
        <v>0</v>
      </c>
      <c r="H1669">
        <v>524.73199999999997</v>
      </c>
      <c r="I1669">
        <v>0.29607600000000001</v>
      </c>
      <c r="J1669">
        <v>1</v>
      </c>
      <c r="K1669">
        <v>1264635</v>
      </c>
    </row>
    <row r="1670" spans="1:25" x14ac:dyDescent="0.25">
      <c r="A1670" t="s">
        <v>161</v>
      </c>
      <c r="B1670">
        <v>1946.75</v>
      </c>
      <c r="C1670">
        <v>1930.02</v>
      </c>
      <c r="D1670">
        <v>1869.34</v>
      </c>
      <c r="E1670">
        <v>1846.44</v>
      </c>
      <c r="F1670">
        <v>524.75599999999997</v>
      </c>
      <c r="G1670">
        <v>0</v>
      </c>
      <c r="H1670">
        <v>524.75599999999997</v>
      </c>
      <c r="I1670">
        <v>0.29607600000000001</v>
      </c>
      <c r="J1670">
        <v>1</v>
      </c>
      <c r="K1670">
        <v>1264635</v>
      </c>
    </row>
    <row r="1671" spans="1:25" x14ac:dyDescent="0.25">
      <c r="A1671" t="s">
        <v>161</v>
      </c>
      <c r="B1671">
        <v>1943.97</v>
      </c>
      <c r="C1671">
        <v>1927.35</v>
      </c>
      <c r="D1671">
        <v>1866.58</v>
      </c>
      <c r="E1671">
        <v>1843.68</v>
      </c>
      <c r="F1671">
        <v>522.11</v>
      </c>
      <c r="G1671">
        <v>0</v>
      </c>
      <c r="H1671">
        <v>522.11</v>
      </c>
      <c r="I1671">
        <v>0.29607600000000001</v>
      </c>
      <c r="J1671">
        <v>1</v>
      </c>
      <c r="K1671">
        <v>1264635</v>
      </c>
    </row>
    <row r="1672" spans="1:25" x14ac:dyDescent="0.25">
      <c r="A1672" t="s">
        <v>161</v>
      </c>
      <c r="B1672">
        <v>1942.6</v>
      </c>
      <c r="C1672">
        <v>1925.89</v>
      </c>
      <c r="D1672">
        <v>1865.14</v>
      </c>
      <c r="E1672">
        <v>1842.21</v>
      </c>
      <c r="F1672">
        <v>520.83299999999997</v>
      </c>
      <c r="G1672">
        <v>0</v>
      </c>
      <c r="H1672">
        <v>520.83299999999997</v>
      </c>
      <c r="I1672">
        <v>0.29525600000000002</v>
      </c>
      <c r="J1672">
        <v>1</v>
      </c>
      <c r="K1672">
        <v>1264635</v>
      </c>
    </row>
    <row r="1673" spans="1:25" x14ac:dyDescent="0.25">
      <c r="A1673" t="s">
        <v>161</v>
      </c>
      <c r="B1673">
        <v>1948.23</v>
      </c>
      <c r="C1673">
        <v>1931.68</v>
      </c>
      <c r="D1673">
        <v>1870.96</v>
      </c>
      <c r="E1673">
        <v>1848.04</v>
      </c>
      <c r="F1673">
        <v>526.52599999999995</v>
      </c>
      <c r="G1673">
        <v>0</v>
      </c>
      <c r="H1673">
        <v>526.52599999999995</v>
      </c>
      <c r="I1673">
        <v>0.29607600000000001</v>
      </c>
      <c r="J1673">
        <v>1</v>
      </c>
      <c r="K1673">
        <v>1264635</v>
      </c>
    </row>
    <row r="1674" spans="1:25" x14ac:dyDescent="0.25">
      <c r="A1674" t="s">
        <v>161</v>
      </c>
      <c r="B1674">
        <v>1946.73</v>
      </c>
      <c r="C1674">
        <v>1930.01</v>
      </c>
      <c r="D1674">
        <v>1869.35</v>
      </c>
      <c r="E1674">
        <v>1846.42</v>
      </c>
      <c r="F1674">
        <v>524.84500000000003</v>
      </c>
      <c r="G1674">
        <v>0</v>
      </c>
      <c r="H1674">
        <v>524.84500000000003</v>
      </c>
      <c r="I1674">
        <v>0.29607600000000001</v>
      </c>
      <c r="J1674">
        <v>1</v>
      </c>
      <c r="K1674">
        <v>1264635</v>
      </c>
    </row>
    <row r="1675" spans="1:25" x14ac:dyDescent="0.25">
      <c r="A1675" t="s">
        <v>161</v>
      </c>
      <c r="B1675">
        <v>1942.49</v>
      </c>
      <c r="C1675">
        <v>1925.95</v>
      </c>
      <c r="D1675">
        <v>1864.97</v>
      </c>
      <c r="E1675">
        <v>1842.06</v>
      </c>
      <c r="F1675">
        <v>520.88499999999999</v>
      </c>
      <c r="G1675">
        <v>0</v>
      </c>
      <c r="H1675">
        <v>520.88499999999999</v>
      </c>
      <c r="I1675">
        <v>0.29607600000000001</v>
      </c>
      <c r="J1675">
        <v>1</v>
      </c>
      <c r="K1675">
        <v>1264635</v>
      </c>
    </row>
    <row r="1676" spans="1:25" x14ac:dyDescent="0.25">
      <c r="A1676" t="s">
        <v>161</v>
      </c>
      <c r="B1676">
        <v>1943.23</v>
      </c>
      <c r="C1676">
        <v>1926.59</v>
      </c>
      <c r="D1676">
        <v>1865.94</v>
      </c>
      <c r="E1676">
        <v>1842.99</v>
      </c>
      <c r="F1676">
        <v>521.928</v>
      </c>
      <c r="G1676">
        <v>0</v>
      </c>
      <c r="H1676">
        <v>521.928</v>
      </c>
      <c r="I1676">
        <v>0.29607600000000001</v>
      </c>
      <c r="J1676">
        <v>1</v>
      </c>
      <c r="K1676">
        <v>1264635</v>
      </c>
    </row>
    <row r="1677" spans="1:25" x14ac:dyDescent="0.25">
      <c r="A1677" t="s">
        <v>161</v>
      </c>
      <c r="B1677">
        <v>1945.44</v>
      </c>
      <c r="C1677">
        <v>1928.89</v>
      </c>
      <c r="D1677">
        <v>1868.26</v>
      </c>
      <c r="E1677">
        <v>1845.33</v>
      </c>
      <c r="F1677">
        <v>524.53800000000001</v>
      </c>
      <c r="G1677">
        <v>0</v>
      </c>
      <c r="H1677">
        <v>524.53800000000001</v>
      </c>
      <c r="I1677">
        <v>0.29607600000000001</v>
      </c>
      <c r="J1677">
        <v>1</v>
      </c>
      <c r="K1677">
        <v>1264635</v>
      </c>
    </row>
    <row r="1678" spans="1:25" x14ac:dyDescent="0.25">
      <c r="A1678" t="s">
        <v>161</v>
      </c>
      <c r="B1678">
        <v>1947.96</v>
      </c>
      <c r="C1678">
        <v>1931.32</v>
      </c>
      <c r="D1678">
        <v>1870.27</v>
      </c>
      <c r="E1678">
        <v>1847.37</v>
      </c>
      <c r="F1678">
        <v>525.76900000000001</v>
      </c>
      <c r="G1678">
        <v>0</v>
      </c>
      <c r="H1678">
        <v>525.76900000000001</v>
      </c>
      <c r="I1678">
        <v>0.29607600000000001</v>
      </c>
      <c r="J1678">
        <v>1</v>
      </c>
      <c r="K1678">
        <v>1264635</v>
      </c>
    </row>
    <row r="1679" spans="1:25" x14ac:dyDescent="0.25">
      <c r="A1679" t="s">
        <v>161</v>
      </c>
      <c r="B1679">
        <v>1942.99</v>
      </c>
      <c r="C1679">
        <v>1926.44</v>
      </c>
      <c r="D1679">
        <v>1865.65</v>
      </c>
      <c r="E1679">
        <v>1842.7</v>
      </c>
      <c r="F1679">
        <v>521.30799999999999</v>
      </c>
      <c r="G1679">
        <v>0</v>
      </c>
      <c r="H1679">
        <v>521.30799999999999</v>
      </c>
      <c r="I1679">
        <v>0.29607600000000001</v>
      </c>
      <c r="J1679">
        <v>1</v>
      </c>
      <c r="K1679">
        <v>1264635</v>
      </c>
      <c r="R1679" t="s">
        <v>69</v>
      </c>
      <c r="U1679" t="s">
        <v>68</v>
      </c>
      <c r="X1679" t="s">
        <v>66</v>
      </c>
    </row>
    <row r="1680" spans="1:25" x14ac:dyDescent="0.25">
      <c r="A1680" t="s">
        <v>161</v>
      </c>
      <c r="B1680">
        <v>1942.35</v>
      </c>
      <c r="C1680">
        <v>1925.65</v>
      </c>
      <c r="D1680">
        <v>1864.91</v>
      </c>
      <c r="E1680">
        <v>1841.99</v>
      </c>
      <c r="F1680">
        <v>520.48299999999995</v>
      </c>
      <c r="G1680">
        <v>0</v>
      </c>
      <c r="H1680">
        <v>520.48299999999995</v>
      </c>
      <c r="I1680">
        <v>0.29607600000000001</v>
      </c>
      <c r="J1680">
        <v>1</v>
      </c>
      <c r="K1680">
        <v>1264635</v>
      </c>
      <c r="R1680">
        <f>AVERAGE(B1631:B1680)</f>
        <v>1944.9498000000008</v>
      </c>
      <c r="S1680">
        <f>AVERAGE(C1631:C1680)</f>
        <v>1928.3353999999997</v>
      </c>
      <c r="U1680">
        <f>_xlfn.VAR.P(B1631:B1680)</f>
        <v>4.0437779600001047</v>
      </c>
      <c r="V1680">
        <f>_xlfn.VAR.P(C1631:C1680)</f>
        <v>4.0782128399999742</v>
      </c>
      <c r="X1680">
        <f>1.96*SQRT(U1680)/50</f>
        <v>7.8827856525815546E-2</v>
      </c>
      <c r="Y1680">
        <f>1.96*SQRT(V1680)/50</f>
        <v>7.9162775206896074E-2</v>
      </c>
    </row>
    <row r="1681" spans="1:9" x14ac:dyDescent="0.25">
      <c r="A1681" t="s">
        <v>161</v>
      </c>
      <c r="B1681">
        <v>97254.766845000006</v>
      </c>
      <c r="C1681" t="s">
        <v>36</v>
      </c>
    </row>
    <row r="1682" spans="1:9" x14ac:dyDescent="0.25">
      <c r="A1682" t="s">
        <v>162</v>
      </c>
      <c r="B1682">
        <v>1570.18</v>
      </c>
      <c r="C1682">
        <v>1553.6</v>
      </c>
      <c r="D1682">
        <v>1492.96</v>
      </c>
      <c r="E1682">
        <v>1439.16</v>
      </c>
      <c r="F1682">
        <v>994.72699999999998</v>
      </c>
      <c r="G1682">
        <v>1.1071299999999999E-2</v>
      </c>
      <c r="H1682">
        <v>0.98924999999999996</v>
      </c>
      <c r="I1682">
        <v>212458784</v>
      </c>
    </row>
    <row r="1683" spans="1:9" x14ac:dyDescent="0.25">
      <c r="A1683" t="s">
        <v>162</v>
      </c>
      <c r="B1683">
        <v>1574.75</v>
      </c>
      <c r="C1683">
        <v>1557.97</v>
      </c>
      <c r="D1683">
        <v>1497.75</v>
      </c>
      <c r="E1683">
        <v>1444.48</v>
      </c>
      <c r="F1683">
        <v>999.46199999999999</v>
      </c>
      <c r="G1683">
        <v>1.09672E-2</v>
      </c>
      <c r="H1683">
        <v>0.98101300000000002</v>
      </c>
      <c r="I1683">
        <v>212458784</v>
      </c>
    </row>
    <row r="1684" spans="1:9" x14ac:dyDescent="0.25">
      <c r="A1684" t="s">
        <v>162</v>
      </c>
      <c r="B1684">
        <v>1572.41</v>
      </c>
      <c r="C1684">
        <v>1555.76</v>
      </c>
      <c r="D1684">
        <v>1495.35</v>
      </c>
      <c r="E1684">
        <v>1441.4</v>
      </c>
      <c r="F1684">
        <v>996.43299999999999</v>
      </c>
      <c r="G1684">
        <v>1.0867699999999999E-2</v>
      </c>
      <c r="H1684">
        <v>0.98100500000000002</v>
      </c>
      <c r="I1684">
        <v>212458784</v>
      </c>
    </row>
    <row r="1685" spans="1:9" x14ac:dyDescent="0.25">
      <c r="A1685" t="s">
        <v>162</v>
      </c>
      <c r="B1685">
        <v>1573.07</v>
      </c>
      <c r="C1685">
        <v>1556.4</v>
      </c>
      <c r="D1685">
        <v>1495.95</v>
      </c>
      <c r="E1685">
        <v>1442.56</v>
      </c>
      <c r="F1685">
        <v>998.10299999999995</v>
      </c>
      <c r="G1685">
        <v>1.11068E-2</v>
      </c>
      <c r="H1685">
        <v>0.98333199999999998</v>
      </c>
      <c r="I1685">
        <v>212458784</v>
      </c>
    </row>
    <row r="1686" spans="1:9" x14ac:dyDescent="0.25">
      <c r="A1686" t="s">
        <v>162</v>
      </c>
      <c r="B1686">
        <v>1573.14</v>
      </c>
      <c r="C1686">
        <v>1556.49</v>
      </c>
      <c r="D1686">
        <v>1495.84</v>
      </c>
      <c r="E1686">
        <v>1442.08</v>
      </c>
      <c r="F1686">
        <v>997.16099999999994</v>
      </c>
      <c r="G1686">
        <v>1.08752E-2</v>
      </c>
      <c r="H1686">
        <v>0.98101099999999997</v>
      </c>
      <c r="I1686">
        <v>212458784</v>
      </c>
    </row>
    <row r="1687" spans="1:9" x14ac:dyDescent="0.25">
      <c r="A1687" t="s">
        <v>162</v>
      </c>
      <c r="B1687">
        <v>1568.41</v>
      </c>
      <c r="C1687">
        <v>1551.7</v>
      </c>
      <c r="D1687">
        <v>1491.22</v>
      </c>
      <c r="E1687">
        <v>1437.93</v>
      </c>
      <c r="F1687">
        <v>992.78599999999994</v>
      </c>
      <c r="G1687">
        <v>1.08638E-2</v>
      </c>
      <c r="H1687">
        <v>0.98101899999999997</v>
      </c>
      <c r="I1687">
        <v>212458784</v>
      </c>
    </row>
    <row r="1688" spans="1:9" x14ac:dyDescent="0.25">
      <c r="A1688" t="s">
        <v>162</v>
      </c>
      <c r="B1688">
        <v>1549.9</v>
      </c>
      <c r="C1688">
        <v>1532.81</v>
      </c>
      <c r="D1688">
        <v>1496.95</v>
      </c>
      <c r="E1688">
        <v>1443.43</v>
      </c>
      <c r="F1688">
        <v>998.73099999999999</v>
      </c>
      <c r="G1688">
        <v>1.09041E-2</v>
      </c>
      <c r="H1688">
        <v>0.98100699999999996</v>
      </c>
      <c r="I1688">
        <v>212458784</v>
      </c>
    </row>
    <row r="1689" spans="1:9" x14ac:dyDescent="0.25">
      <c r="A1689" t="s">
        <v>162</v>
      </c>
      <c r="B1689">
        <v>1549.39</v>
      </c>
      <c r="C1689">
        <v>1532.62</v>
      </c>
      <c r="D1689">
        <v>1496.94</v>
      </c>
      <c r="E1689">
        <v>1443.79</v>
      </c>
      <c r="F1689">
        <v>999.37300000000005</v>
      </c>
      <c r="G1689">
        <v>1.1152199999999999E-2</v>
      </c>
      <c r="H1689">
        <v>0.98101799999999995</v>
      </c>
      <c r="I1689">
        <v>212458784</v>
      </c>
    </row>
    <row r="1690" spans="1:9" x14ac:dyDescent="0.25">
      <c r="A1690" t="s">
        <v>162</v>
      </c>
      <c r="B1690">
        <v>1549.37</v>
      </c>
      <c r="C1690">
        <v>1532.9</v>
      </c>
      <c r="D1690">
        <v>1497</v>
      </c>
      <c r="E1690">
        <v>1443.54</v>
      </c>
      <c r="F1690">
        <v>998.77700000000004</v>
      </c>
      <c r="G1690">
        <v>1.21259E-2</v>
      </c>
      <c r="H1690">
        <v>0.98101899999999997</v>
      </c>
      <c r="I1690">
        <v>212458784</v>
      </c>
    </row>
    <row r="1691" spans="1:9" x14ac:dyDescent="0.25">
      <c r="A1691" t="s">
        <v>162</v>
      </c>
      <c r="B1691">
        <v>1552.83</v>
      </c>
      <c r="C1691">
        <v>1535.83</v>
      </c>
      <c r="D1691">
        <v>1499.84</v>
      </c>
      <c r="E1691">
        <v>1446.91</v>
      </c>
      <c r="F1691">
        <v>1002.01</v>
      </c>
      <c r="G1691">
        <v>1.09E-2</v>
      </c>
      <c r="H1691">
        <v>0.98098700000000005</v>
      </c>
      <c r="I1691">
        <v>212458784</v>
      </c>
    </row>
    <row r="1692" spans="1:9" x14ac:dyDescent="0.25">
      <c r="A1692" t="s">
        <v>162</v>
      </c>
      <c r="B1692">
        <v>1548.97</v>
      </c>
      <c r="C1692">
        <v>1532.35</v>
      </c>
      <c r="D1692">
        <v>1496.4</v>
      </c>
      <c r="E1692">
        <v>1442.75</v>
      </c>
      <c r="F1692">
        <v>997.86500000000001</v>
      </c>
      <c r="G1692">
        <v>1.08571E-2</v>
      </c>
      <c r="H1692">
        <v>0.98092699999999999</v>
      </c>
      <c r="I1692">
        <v>212458784</v>
      </c>
    </row>
    <row r="1693" spans="1:9" x14ac:dyDescent="0.25">
      <c r="A1693" t="s">
        <v>162</v>
      </c>
      <c r="B1693">
        <v>1545.87</v>
      </c>
      <c r="C1693">
        <v>1529.32</v>
      </c>
      <c r="D1693">
        <v>1493.41</v>
      </c>
      <c r="E1693">
        <v>1440.36</v>
      </c>
      <c r="F1693">
        <v>996.24599999999998</v>
      </c>
      <c r="G1693">
        <v>1.08942E-2</v>
      </c>
      <c r="H1693">
        <v>0.98101899999999997</v>
      </c>
      <c r="I1693">
        <v>212458784</v>
      </c>
    </row>
    <row r="1694" spans="1:9" x14ac:dyDescent="0.25">
      <c r="A1694" t="s">
        <v>162</v>
      </c>
      <c r="B1694">
        <v>1552.56</v>
      </c>
      <c r="C1694">
        <v>1535.66</v>
      </c>
      <c r="D1694">
        <v>1499.72</v>
      </c>
      <c r="E1694">
        <v>1446.31</v>
      </c>
      <c r="F1694">
        <v>1001.63</v>
      </c>
      <c r="G1694">
        <v>1.19755E-2</v>
      </c>
      <c r="H1694">
        <v>0.99505100000000002</v>
      </c>
      <c r="I1694">
        <v>212458784</v>
      </c>
    </row>
    <row r="1695" spans="1:9" x14ac:dyDescent="0.25">
      <c r="A1695" t="s">
        <v>162</v>
      </c>
      <c r="B1695">
        <v>1548.05</v>
      </c>
      <c r="C1695">
        <v>1531.37</v>
      </c>
      <c r="D1695">
        <v>1495.21</v>
      </c>
      <c r="E1695">
        <v>1442.26</v>
      </c>
      <c r="F1695">
        <v>997.34400000000005</v>
      </c>
      <c r="G1695">
        <v>1.12347E-2</v>
      </c>
      <c r="H1695">
        <v>0.98101099999999997</v>
      </c>
      <c r="I1695">
        <v>212458784</v>
      </c>
    </row>
    <row r="1696" spans="1:9" x14ac:dyDescent="0.25">
      <c r="A1696" t="s">
        <v>162</v>
      </c>
      <c r="B1696">
        <v>1549.35</v>
      </c>
      <c r="C1696">
        <v>1532.89</v>
      </c>
      <c r="D1696">
        <v>1496.9</v>
      </c>
      <c r="E1696">
        <v>1443.32</v>
      </c>
      <c r="F1696">
        <v>998.505</v>
      </c>
      <c r="G1696">
        <v>1.11725E-2</v>
      </c>
      <c r="H1696">
        <v>0.98101899999999997</v>
      </c>
      <c r="I1696">
        <v>212458784</v>
      </c>
    </row>
    <row r="1697" spans="1:9" x14ac:dyDescent="0.25">
      <c r="A1697" t="s">
        <v>162</v>
      </c>
      <c r="B1697">
        <v>1548.4</v>
      </c>
      <c r="C1697">
        <v>1531.4</v>
      </c>
      <c r="D1697">
        <v>1495.34</v>
      </c>
      <c r="E1697">
        <v>1442.28</v>
      </c>
      <c r="F1697">
        <v>996.846</v>
      </c>
      <c r="G1697">
        <v>1.23392E-2</v>
      </c>
      <c r="H1697">
        <v>0.98101899999999997</v>
      </c>
      <c r="I1697">
        <v>212458784</v>
      </c>
    </row>
    <row r="1698" spans="1:9" x14ac:dyDescent="0.25">
      <c r="A1698" t="s">
        <v>162</v>
      </c>
      <c r="B1698">
        <v>1548.28</v>
      </c>
      <c r="C1698">
        <v>1531.26</v>
      </c>
      <c r="D1698">
        <v>1495.18</v>
      </c>
      <c r="E1698">
        <v>1441.67</v>
      </c>
      <c r="F1698">
        <v>997.10699999999997</v>
      </c>
      <c r="G1698">
        <v>1.19095E-2</v>
      </c>
      <c r="H1698">
        <v>0.98101899999999997</v>
      </c>
      <c r="I1698">
        <v>212458784</v>
      </c>
    </row>
    <row r="1699" spans="1:9" x14ac:dyDescent="0.25">
      <c r="A1699" t="s">
        <v>162</v>
      </c>
      <c r="B1699">
        <v>1545.03</v>
      </c>
      <c r="C1699">
        <v>1527.97</v>
      </c>
      <c r="D1699">
        <v>1491.92</v>
      </c>
      <c r="E1699">
        <v>1438.98</v>
      </c>
      <c r="F1699">
        <v>994.22699999999998</v>
      </c>
      <c r="G1699">
        <v>1.0881099999999999E-2</v>
      </c>
      <c r="H1699">
        <v>0.98082100000000005</v>
      </c>
      <c r="I1699">
        <v>212458785</v>
      </c>
    </row>
    <row r="1700" spans="1:9" x14ac:dyDescent="0.25">
      <c r="A1700" t="s">
        <v>162</v>
      </c>
      <c r="B1700">
        <v>1547.13</v>
      </c>
      <c r="C1700">
        <v>1530.61</v>
      </c>
      <c r="D1700">
        <v>1494.48</v>
      </c>
      <c r="E1700">
        <v>1440.91</v>
      </c>
      <c r="F1700">
        <v>996.52700000000004</v>
      </c>
      <c r="G1700">
        <v>1.12505E-2</v>
      </c>
      <c r="H1700">
        <v>0.98061699999999996</v>
      </c>
      <c r="I1700">
        <v>212458785</v>
      </c>
    </row>
    <row r="1701" spans="1:9" x14ac:dyDescent="0.25">
      <c r="A1701" t="s">
        <v>162</v>
      </c>
      <c r="B1701">
        <v>1546.28</v>
      </c>
      <c r="C1701">
        <v>1529.16</v>
      </c>
      <c r="D1701">
        <v>1493.42</v>
      </c>
      <c r="E1701">
        <v>1440.31</v>
      </c>
      <c r="F1701">
        <v>995.97500000000002</v>
      </c>
      <c r="G1701">
        <v>2.60728E-2</v>
      </c>
      <c r="H1701">
        <v>0.98080100000000003</v>
      </c>
      <c r="I1701">
        <v>212458786</v>
      </c>
    </row>
    <row r="1702" spans="1:9" x14ac:dyDescent="0.25">
      <c r="A1702" t="s">
        <v>162</v>
      </c>
      <c r="B1702">
        <v>1548.68</v>
      </c>
      <c r="C1702">
        <v>1531.78</v>
      </c>
      <c r="D1702">
        <v>1495.76</v>
      </c>
      <c r="E1702">
        <v>1442.32</v>
      </c>
      <c r="F1702">
        <v>998.00300000000004</v>
      </c>
      <c r="G1702">
        <v>1.1436399999999999E-2</v>
      </c>
      <c r="H1702">
        <v>0.98097100000000004</v>
      </c>
      <c r="I1702">
        <v>212458786</v>
      </c>
    </row>
    <row r="1703" spans="1:9" x14ac:dyDescent="0.25">
      <c r="A1703" t="s">
        <v>162</v>
      </c>
      <c r="B1703">
        <v>1548.48</v>
      </c>
      <c r="C1703">
        <v>1531.33</v>
      </c>
      <c r="D1703">
        <v>1495.09</v>
      </c>
      <c r="E1703">
        <v>1442.07</v>
      </c>
      <c r="F1703">
        <v>997.77200000000005</v>
      </c>
      <c r="G1703">
        <v>1.3706899999999999E-2</v>
      </c>
      <c r="H1703">
        <v>0.98100600000000004</v>
      </c>
      <c r="I1703">
        <v>212458786</v>
      </c>
    </row>
    <row r="1704" spans="1:9" x14ac:dyDescent="0.25">
      <c r="A1704" t="s">
        <v>162</v>
      </c>
      <c r="B1704">
        <v>1553.85</v>
      </c>
      <c r="C1704">
        <v>1536.82</v>
      </c>
      <c r="D1704">
        <v>1500.73</v>
      </c>
      <c r="E1704">
        <v>1447.08</v>
      </c>
      <c r="F1704">
        <v>1002.17</v>
      </c>
      <c r="G1704">
        <v>1.30811E-2</v>
      </c>
      <c r="H1704">
        <v>0.99453599999999998</v>
      </c>
      <c r="I1704">
        <v>212458786</v>
      </c>
    </row>
    <row r="1705" spans="1:9" x14ac:dyDescent="0.25">
      <c r="A1705" t="s">
        <v>162</v>
      </c>
      <c r="B1705">
        <v>1549.64</v>
      </c>
      <c r="C1705">
        <v>1532.64</v>
      </c>
      <c r="D1705">
        <v>1496.7</v>
      </c>
      <c r="E1705">
        <v>1443.57</v>
      </c>
      <c r="F1705">
        <v>998.63300000000004</v>
      </c>
      <c r="G1705">
        <v>1.12037E-2</v>
      </c>
      <c r="H1705">
        <v>0.98101799999999995</v>
      </c>
      <c r="I1705">
        <v>212458786</v>
      </c>
    </row>
    <row r="1706" spans="1:9" x14ac:dyDescent="0.25">
      <c r="A1706" t="s">
        <v>162</v>
      </c>
      <c r="B1706">
        <v>1548.27</v>
      </c>
      <c r="C1706">
        <v>1531.26</v>
      </c>
      <c r="D1706">
        <v>1495.17</v>
      </c>
      <c r="E1706">
        <v>1441.79</v>
      </c>
      <c r="F1706">
        <v>997.16099999999994</v>
      </c>
      <c r="G1706">
        <v>1.0862E-2</v>
      </c>
      <c r="H1706">
        <v>0.98097400000000001</v>
      </c>
      <c r="I1706">
        <v>212458786</v>
      </c>
    </row>
    <row r="1707" spans="1:9" x14ac:dyDescent="0.25">
      <c r="A1707" t="s">
        <v>162</v>
      </c>
      <c r="B1707">
        <v>1548.64</v>
      </c>
      <c r="C1707">
        <v>1531.58</v>
      </c>
      <c r="D1707">
        <v>1495.59</v>
      </c>
      <c r="E1707">
        <v>1442.57</v>
      </c>
      <c r="F1707">
        <v>997.53</v>
      </c>
      <c r="G1707">
        <v>1.1249E-2</v>
      </c>
      <c r="H1707">
        <v>0.98098399999999997</v>
      </c>
      <c r="I1707">
        <v>212458786</v>
      </c>
    </row>
    <row r="1708" spans="1:9" x14ac:dyDescent="0.25">
      <c r="A1708" t="s">
        <v>162</v>
      </c>
      <c r="B1708">
        <v>1550.58</v>
      </c>
      <c r="C1708">
        <v>1533.73</v>
      </c>
      <c r="D1708">
        <v>1497.78</v>
      </c>
      <c r="E1708">
        <v>1444.11</v>
      </c>
      <c r="F1708">
        <v>999.37</v>
      </c>
      <c r="G1708">
        <v>1.12041E-2</v>
      </c>
      <c r="H1708">
        <v>0.98802599999999996</v>
      </c>
      <c r="I1708">
        <v>212458786</v>
      </c>
    </row>
    <row r="1709" spans="1:9" x14ac:dyDescent="0.25">
      <c r="A1709" t="s">
        <v>162</v>
      </c>
      <c r="B1709">
        <v>1548.6</v>
      </c>
      <c r="C1709">
        <v>1531.55</v>
      </c>
      <c r="D1709">
        <v>1495.46</v>
      </c>
      <c r="E1709">
        <v>1442.31</v>
      </c>
      <c r="F1709">
        <v>997.61</v>
      </c>
      <c r="G1709">
        <v>1.9148800000000001E-2</v>
      </c>
      <c r="H1709">
        <v>0.98100200000000004</v>
      </c>
      <c r="I1709">
        <v>212458786</v>
      </c>
    </row>
    <row r="1710" spans="1:9" x14ac:dyDescent="0.25">
      <c r="A1710" t="s">
        <v>162</v>
      </c>
      <c r="B1710">
        <v>1550.37</v>
      </c>
      <c r="C1710">
        <v>1533.4</v>
      </c>
      <c r="D1710">
        <v>1497.11</v>
      </c>
      <c r="E1710">
        <v>1443.68</v>
      </c>
      <c r="F1710">
        <v>999.46799999999996</v>
      </c>
      <c r="G1710">
        <v>1.1228800000000001E-2</v>
      </c>
      <c r="H1710">
        <v>0.98101899999999997</v>
      </c>
      <c r="I1710">
        <v>212458786</v>
      </c>
    </row>
    <row r="1711" spans="1:9" x14ac:dyDescent="0.25">
      <c r="A1711" t="s">
        <v>162</v>
      </c>
      <c r="B1711">
        <v>1544.96</v>
      </c>
      <c r="C1711">
        <v>1528.44</v>
      </c>
      <c r="D1711">
        <v>1492.5</v>
      </c>
      <c r="E1711">
        <v>1439.58</v>
      </c>
      <c r="F1711">
        <v>994.72199999999998</v>
      </c>
      <c r="G1711">
        <v>1.6646999999999999E-2</v>
      </c>
      <c r="H1711">
        <v>0.98101400000000005</v>
      </c>
      <c r="I1711">
        <v>212458786</v>
      </c>
    </row>
    <row r="1712" spans="1:9" x14ac:dyDescent="0.25">
      <c r="A1712" t="s">
        <v>162</v>
      </c>
      <c r="B1712">
        <v>1547.58</v>
      </c>
      <c r="C1712">
        <v>1530.75</v>
      </c>
      <c r="D1712">
        <v>1494.7</v>
      </c>
      <c r="E1712">
        <v>1441.08</v>
      </c>
      <c r="F1712">
        <v>996.89599999999996</v>
      </c>
      <c r="G1712">
        <v>1.08615E-2</v>
      </c>
      <c r="H1712">
        <v>0.99382700000000002</v>
      </c>
      <c r="I1712">
        <v>212458786</v>
      </c>
    </row>
    <row r="1713" spans="1:9" x14ac:dyDescent="0.25">
      <c r="A1713" t="s">
        <v>162</v>
      </c>
      <c r="B1713">
        <v>1547.57</v>
      </c>
      <c r="C1713">
        <v>1530.93</v>
      </c>
      <c r="D1713">
        <v>1494.99</v>
      </c>
      <c r="E1713">
        <v>1441.87</v>
      </c>
      <c r="F1713">
        <v>997.03099999999995</v>
      </c>
      <c r="G1713">
        <v>2.9037799999999999E-2</v>
      </c>
      <c r="H1713">
        <v>0.98098399999999997</v>
      </c>
      <c r="I1713">
        <v>212458787</v>
      </c>
    </row>
    <row r="1714" spans="1:9" x14ac:dyDescent="0.25">
      <c r="A1714" t="s">
        <v>162</v>
      </c>
      <c r="B1714">
        <v>1548.78</v>
      </c>
      <c r="C1714">
        <v>1531.88</v>
      </c>
      <c r="D1714">
        <v>1495.92</v>
      </c>
      <c r="E1714">
        <v>1442.47</v>
      </c>
      <c r="F1714">
        <v>998.45100000000002</v>
      </c>
      <c r="G1714">
        <v>1.08588E-2</v>
      </c>
      <c r="H1714">
        <v>0.98100299999999996</v>
      </c>
      <c r="I1714">
        <v>212458787</v>
      </c>
    </row>
    <row r="1715" spans="1:9" x14ac:dyDescent="0.25">
      <c r="A1715" t="s">
        <v>162</v>
      </c>
      <c r="B1715">
        <v>1548.49</v>
      </c>
      <c r="C1715">
        <v>1531.53</v>
      </c>
      <c r="D1715">
        <v>1495.44</v>
      </c>
      <c r="E1715">
        <v>1442.63</v>
      </c>
      <c r="F1715">
        <v>997.74800000000005</v>
      </c>
      <c r="G1715">
        <v>1.53163E-2</v>
      </c>
      <c r="H1715">
        <v>0.98100799999999999</v>
      </c>
      <c r="I1715">
        <v>212458787</v>
      </c>
    </row>
    <row r="1716" spans="1:9" x14ac:dyDescent="0.25">
      <c r="A1716" t="s">
        <v>162</v>
      </c>
      <c r="B1716">
        <v>1548.91</v>
      </c>
      <c r="C1716">
        <v>1532.39</v>
      </c>
      <c r="D1716">
        <v>1496.2</v>
      </c>
      <c r="E1716">
        <v>1442.58</v>
      </c>
      <c r="F1716">
        <v>998.06399999999996</v>
      </c>
      <c r="G1716">
        <v>1.15029E-2</v>
      </c>
      <c r="H1716">
        <v>0.98101400000000005</v>
      </c>
      <c r="I1716">
        <v>212458787</v>
      </c>
    </row>
    <row r="1717" spans="1:9" x14ac:dyDescent="0.25">
      <c r="A1717" t="s">
        <v>162</v>
      </c>
      <c r="B1717">
        <v>1549.58</v>
      </c>
      <c r="C1717">
        <v>1532.96</v>
      </c>
      <c r="D1717">
        <v>1496.91</v>
      </c>
      <c r="E1717">
        <v>1443.74</v>
      </c>
      <c r="F1717">
        <v>998.80700000000002</v>
      </c>
      <c r="G1717">
        <v>1.1972699999999999E-2</v>
      </c>
      <c r="H1717">
        <v>0.98092199999999996</v>
      </c>
      <c r="I1717">
        <v>212458787</v>
      </c>
    </row>
    <row r="1718" spans="1:9" x14ac:dyDescent="0.25">
      <c r="A1718" t="s">
        <v>162</v>
      </c>
      <c r="B1718">
        <v>1545.33</v>
      </c>
      <c r="C1718">
        <v>1528.32</v>
      </c>
      <c r="D1718">
        <v>1492.24</v>
      </c>
      <c r="E1718">
        <v>1438.82</v>
      </c>
      <c r="F1718">
        <v>994.30499999999995</v>
      </c>
      <c r="G1718">
        <v>1.08866E-2</v>
      </c>
      <c r="H1718">
        <v>0.98101899999999997</v>
      </c>
      <c r="I1718">
        <v>212458787</v>
      </c>
    </row>
    <row r="1719" spans="1:9" x14ac:dyDescent="0.25">
      <c r="A1719" t="s">
        <v>162</v>
      </c>
      <c r="B1719">
        <v>1545.99</v>
      </c>
      <c r="C1719">
        <v>1529.41</v>
      </c>
      <c r="D1719">
        <v>1493.42</v>
      </c>
      <c r="E1719">
        <v>1440.49</v>
      </c>
      <c r="F1719">
        <v>995.86400000000003</v>
      </c>
      <c r="G1719">
        <v>1.09608E-2</v>
      </c>
      <c r="H1719">
        <v>0.98098799999999997</v>
      </c>
      <c r="I1719">
        <v>212458788</v>
      </c>
    </row>
    <row r="1720" spans="1:9" x14ac:dyDescent="0.25">
      <c r="A1720" t="s">
        <v>162</v>
      </c>
      <c r="B1720">
        <v>1548.18</v>
      </c>
      <c r="C1720">
        <v>1531.69</v>
      </c>
      <c r="D1720">
        <v>1495.68</v>
      </c>
      <c r="E1720">
        <v>1442.15</v>
      </c>
      <c r="F1720">
        <v>997.12300000000005</v>
      </c>
      <c r="G1720">
        <v>1.08761E-2</v>
      </c>
      <c r="H1720">
        <v>0.98101000000000005</v>
      </c>
      <c r="I1720">
        <v>212458789</v>
      </c>
    </row>
    <row r="1721" spans="1:9" x14ac:dyDescent="0.25">
      <c r="A1721" t="s">
        <v>162</v>
      </c>
      <c r="B1721">
        <v>1548.82</v>
      </c>
      <c r="C1721">
        <v>1531.88</v>
      </c>
      <c r="D1721">
        <v>1495.75</v>
      </c>
      <c r="E1721">
        <v>1442.57</v>
      </c>
      <c r="F1721">
        <v>997.7</v>
      </c>
      <c r="G1721">
        <v>1.1576599999999999E-2</v>
      </c>
      <c r="H1721">
        <v>0.98084700000000002</v>
      </c>
      <c r="I1721">
        <v>212458789</v>
      </c>
    </row>
    <row r="1722" spans="1:9" x14ac:dyDescent="0.25">
      <c r="A1722" t="s">
        <v>162</v>
      </c>
      <c r="B1722">
        <v>1552.6</v>
      </c>
      <c r="C1722">
        <v>1536.01</v>
      </c>
      <c r="D1722">
        <v>1500.03</v>
      </c>
      <c r="E1722">
        <v>1446.53</v>
      </c>
      <c r="F1722">
        <v>1001.49</v>
      </c>
      <c r="G1722">
        <v>1.11413E-2</v>
      </c>
      <c r="H1722">
        <v>0.98101799999999995</v>
      </c>
      <c r="I1722">
        <v>212458789</v>
      </c>
    </row>
    <row r="1723" spans="1:9" x14ac:dyDescent="0.25">
      <c r="A1723" t="s">
        <v>162</v>
      </c>
      <c r="B1723">
        <v>1545.41</v>
      </c>
      <c r="C1723">
        <v>1528.36</v>
      </c>
      <c r="D1723">
        <v>1492.47</v>
      </c>
      <c r="E1723">
        <v>1439.59</v>
      </c>
      <c r="F1723">
        <v>994.86300000000006</v>
      </c>
      <c r="G1723">
        <v>1.6463100000000001E-2</v>
      </c>
      <c r="H1723">
        <v>0.98097900000000005</v>
      </c>
      <c r="I1723">
        <v>212458789</v>
      </c>
    </row>
    <row r="1724" spans="1:9" x14ac:dyDescent="0.25">
      <c r="A1724" t="s">
        <v>162</v>
      </c>
      <c r="B1724">
        <v>1545.94</v>
      </c>
      <c r="C1724">
        <v>1528.99</v>
      </c>
      <c r="D1724">
        <v>1492.95</v>
      </c>
      <c r="E1724">
        <v>1439.35</v>
      </c>
      <c r="F1724">
        <v>994.83699999999999</v>
      </c>
      <c r="G1724">
        <v>1.16772E-2</v>
      </c>
      <c r="H1724">
        <v>0.981016</v>
      </c>
      <c r="I1724">
        <v>212458789</v>
      </c>
    </row>
    <row r="1725" spans="1:9" x14ac:dyDescent="0.25">
      <c r="A1725" t="s">
        <v>162</v>
      </c>
      <c r="B1725">
        <v>1544.6</v>
      </c>
      <c r="C1725">
        <v>1527.59</v>
      </c>
      <c r="D1725">
        <v>1491.74</v>
      </c>
      <c r="E1725">
        <v>1438.67</v>
      </c>
      <c r="F1725">
        <v>994.14700000000005</v>
      </c>
      <c r="G1725">
        <v>1.5801599999999999E-2</v>
      </c>
      <c r="H1725">
        <v>0.98101799999999995</v>
      </c>
      <c r="I1725">
        <v>212458789</v>
      </c>
    </row>
    <row r="1726" spans="1:9" x14ac:dyDescent="0.25">
      <c r="A1726" t="s">
        <v>162</v>
      </c>
      <c r="B1726">
        <v>1546.03</v>
      </c>
      <c r="C1726">
        <v>1529.05</v>
      </c>
      <c r="D1726">
        <v>1493.19</v>
      </c>
      <c r="E1726">
        <v>1439.72</v>
      </c>
      <c r="F1726">
        <v>994.94500000000005</v>
      </c>
      <c r="G1726">
        <v>1.08868E-2</v>
      </c>
      <c r="H1726">
        <v>0.98097500000000004</v>
      </c>
      <c r="I1726">
        <v>212458789</v>
      </c>
    </row>
    <row r="1727" spans="1:9" x14ac:dyDescent="0.25">
      <c r="A1727" t="s">
        <v>162</v>
      </c>
      <c r="B1727">
        <v>1548.47</v>
      </c>
      <c r="C1727">
        <v>1531.34</v>
      </c>
      <c r="D1727">
        <v>1495.51</v>
      </c>
      <c r="E1727">
        <v>1442.61</v>
      </c>
      <c r="F1727">
        <v>997.77499999999998</v>
      </c>
      <c r="G1727">
        <v>1.16317E-2</v>
      </c>
      <c r="H1727">
        <v>0.98100799999999999</v>
      </c>
      <c r="I1727">
        <v>212458790</v>
      </c>
    </row>
    <row r="1728" spans="1:9" x14ac:dyDescent="0.25">
      <c r="A1728" t="s">
        <v>162</v>
      </c>
      <c r="B1728">
        <v>1546.94</v>
      </c>
      <c r="C1728">
        <v>1530.44</v>
      </c>
      <c r="D1728">
        <v>1494.29</v>
      </c>
      <c r="E1728">
        <v>1440.72</v>
      </c>
      <c r="F1728">
        <v>995.83199999999999</v>
      </c>
      <c r="G1728">
        <v>1.58482E-2</v>
      </c>
      <c r="H1728">
        <v>0.98101499999999997</v>
      </c>
      <c r="I1728">
        <v>212458790</v>
      </c>
    </row>
    <row r="1729" spans="1:25" x14ac:dyDescent="0.25">
      <c r="A1729" t="s">
        <v>162</v>
      </c>
      <c r="B1729">
        <v>1550.06</v>
      </c>
      <c r="C1729">
        <v>1533.38</v>
      </c>
      <c r="D1729">
        <v>1497.54</v>
      </c>
      <c r="E1729">
        <v>1444.5</v>
      </c>
      <c r="F1729">
        <v>999.23599999999999</v>
      </c>
      <c r="G1729">
        <v>1.11147E-2</v>
      </c>
      <c r="H1729">
        <v>0.98101899999999997</v>
      </c>
      <c r="I1729">
        <v>212458790</v>
      </c>
    </row>
    <row r="1730" spans="1:25" x14ac:dyDescent="0.25">
      <c r="A1730" t="s">
        <v>162</v>
      </c>
      <c r="B1730">
        <v>1550.33</v>
      </c>
      <c r="C1730">
        <v>1533.31</v>
      </c>
      <c r="D1730">
        <v>1497.1</v>
      </c>
      <c r="E1730">
        <v>1443.62</v>
      </c>
      <c r="F1730">
        <v>999.02</v>
      </c>
      <c r="G1730">
        <v>1.40389E-2</v>
      </c>
      <c r="H1730">
        <v>0.98101899999999997</v>
      </c>
      <c r="I1730">
        <v>212458790</v>
      </c>
    </row>
    <row r="1731" spans="1:25" x14ac:dyDescent="0.25">
      <c r="A1731" t="s">
        <v>162</v>
      </c>
      <c r="B1731">
        <v>1547.81</v>
      </c>
      <c r="C1731">
        <v>1530.71</v>
      </c>
      <c r="D1731">
        <v>1494.86</v>
      </c>
      <c r="E1731">
        <v>1441.99</v>
      </c>
      <c r="F1731">
        <v>996.96900000000005</v>
      </c>
      <c r="G1731">
        <v>2.6017999999999999E-2</v>
      </c>
      <c r="H1731">
        <v>0.98101799999999995</v>
      </c>
      <c r="I1731">
        <v>212458790</v>
      </c>
    </row>
    <row r="1732" spans="1:25" x14ac:dyDescent="0.25">
      <c r="A1732" t="s">
        <v>162</v>
      </c>
      <c r="B1732">
        <v>1548.21</v>
      </c>
      <c r="C1732">
        <v>1531.27</v>
      </c>
      <c r="D1732">
        <v>1495.25</v>
      </c>
      <c r="E1732">
        <v>1441.68</v>
      </c>
      <c r="F1732">
        <v>996.94200000000001</v>
      </c>
      <c r="G1732">
        <v>1.33504E-2</v>
      </c>
      <c r="H1732">
        <v>0.98101300000000002</v>
      </c>
      <c r="I1732">
        <v>212458790</v>
      </c>
    </row>
    <row r="1733" spans="1:25" x14ac:dyDescent="0.25">
      <c r="A1733" t="s">
        <v>162</v>
      </c>
      <c r="B1733">
        <v>1547.35</v>
      </c>
      <c r="C1733">
        <v>1530.25</v>
      </c>
      <c r="D1733">
        <v>1494.33</v>
      </c>
      <c r="E1733">
        <v>1441.3</v>
      </c>
      <c r="F1733">
        <v>996.86099999999999</v>
      </c>
      <c r="G1733">
        <v>1.2026500000000001E-2</v>
      </c>
      <c r="H1733">
        <v>0.98101799999999995</v>
      </c>
      <c r="I1733">
        <v>212458790</v>
      </c>
    </row>
    <row r="1734" spans="1:25" x14ac:dyDescent="0.25">
      <c r="A1734" t="s">
        <v>162</v>
      </c>
      <c r="B1734">
        <v>1546.4</v>
      </c>
      <c r="C1734">
        <v>1529.87</v>
      </c>
      <c r="D1734">
        <v>1493.63</v>
      </c>
      <c r="E1734">
        <v>1440.19</v>
      </c>
      <c r="F1734">
        <v>995.86699999999996</v>
      </c>
      <c r="G1734">
        <v>1.1221200000000001E-2</v>
      </c>
      <c r="H1734">
        <v>0.98086200000000001</v>
      </c>
      <c r="I1734">
        <v>212458790</v>
      </c>
    </row>
    <row r="1735" spans="1:25" x14ac:dyDescent="0.25">
      <c r="A1735" t="s">
        <v>162</v>
      </c>
      <c r="B1735">
        <v>1549.72</v>
      </c>
      <c r="C1735">
        <v>1532.6</v>
      </c>
      <c r="D1735">
        <v>1496.52</v>
      </c>
      <c r="E1735">
        <v>1443.54</v>
      </c>
      <c r="F1735">
        <v>998.57500000000005</v>
      </c>
      <c r="G1735">
        <v>1.14403E-2</v>
      </c>
      <c r="H1735">
        <v>0.99292400000000003</v>
      </c>
      <c r="I1735">
        <v>212458790</v>
      </c>
      <c r="R1735" t="s">
        <v>69</v>
      </c>
      <c r="U1735" t="s">
        <v>68</v>
      </c>
      <c r="X1735" t="s">
        <v>66</v>
      </c>
    </row>
    <row r="1736" spans="1:25" x14ac:dyDescent="0.25">
      <c r="A1736" t="s">
        <v>162</v>
      </c>
      <c r="B1736">
        <v>1548.33</v>
      </c>
      <c r="C1736">
        <v>1531.7</v>
      </c>
      <c r="D1736">
        <v>1495.58</v>
      </c>
      <c r="E1736">
        <v>1442.01</v>
      </c>
      <c r="F1736">
        <v>997.46600000000001</v>
      </c>
      <c r="G1736">
        <v>1.3122099999999999E-2</v>
      </c>
      <c r="H1736">
        <v>0.98101899999999997</v>
      </c>
      <c r="I1736">
        <v>212458790</v>
      </c>
      <c r="R1736">
        <f>AVERAGE(B1687:B1736)</f>
        <v>1548.7864000000004</v>
      </c>
      <c r="S1736">
        <f>AVERAGE(C1687:C1736)</f>
        <v>1531.9398000000001</v>
      </c>
      <c r="U1736">
        <f>_xlfn.VAR.P(B1687:B1736)</f>
        <v>11.966715040000008</v>
      </c>
      <c r="V1736">
        <f>_xlfn.VAR.P(C1687:C1736)</f>
        <v>12.076201960000066</v>
      </c>
      <c r="X1736">
        <f>1.96*SQRT(U1736)/50</f>
        <v>0.13560432514881526</v>
      </c>
      <c r="Y1736">
        <f>1.96*SQRT(V1736)/50</f>
        <v>0.1362232541815622</v>
      </c>
    </row>
    <row r="1737" spans="1:25" x14ac:dyDescent="0.25">
      <c r="A1737" t="s">
        <v>163</v>
      </c>
      <c r="B1737">
        <v>77446.388665999999</v>
      </c>
      <c r="C1737" t="s">
        <v>36</v>
      </c>
    </row>
    <row r="1738" spans="1:25" x14ac:dyDescent="0.25">
      <c r="A1738" t="s">
        <v>164</v>
      </c>
      <c r="B1738">
        <v>861.48800000000006</v>
      </c>
      <c r="C1738">
        <v>844.78499999999997</v>
      </c>
      <c r="D1738">
        <v>809.03300000000002</v>
      </c>
      <c r="E1738">
        <v>786.851</v>
      </c>
      <c r="F1738">
        <v>341.79599999999999</v>
      </c>
      <c r="G1738">
        <v>1.15104E-2</v>
      </c>
      <c r="H1738">
        <v>0.99458400000000002</v>
      </c>
      <c r="I1738">
        <v>212458790</v>
      </c>
    </row>
    <row r="1739" spans="1:25" x14ac:dyDescent="0.25">
      <c r="A1739" t="s">
        <v>164</v>
      </c>
      <c r="B1739">
        <v>858.44</v>
      </c>
      <c r="C1739">
        <v>841.93399999999997</v>
      </c>
      <c r="D1739">
        <v>806.25300000000004</v>
      </c>
      <c r="E1739">
        <v>784.08299999999997</v>
      </c>
      <c r="F1739">
        <v>339.63600000000002</v>
      </c>
      <c r="G1739">
        <v>1.5040700000000001E-2</v>
      </c>
      <c r="H1739">
        <v>0.98101799999999995</v>
      </c>
      <c r="I1739">
        <v>212458790</v>
      </c>
    </row>
    <row r="1740" spans="1:25" x14ac:dyDescent="0.25">
      <c r="A1740" t="s">
        <v>164</v>
      </c>
      <c r="B1740">
        <v>861.49900000000002</v>
      </c>
      <c r="C1740">
        <v>844.76900000000001</v>
      </c>
      <c r="D1740">
        <v>809.01300000000003</v>
      </c>
      <c r="E1740">
        <v>786.84500000000003</v>
      </c>
      <c r="F1740">
        <v>342.10700000000003</v>
      </c>
      <c r="G1740">
        <v>1.8675500000000001E-2</v>
      </c>
      <c r="H1740">
        <v>0.98960499999999996</v>
      </c>
      <c r="I1740">
        <v>212458790</v>
      </c>
    </row>
    <row r="1741" spans="1:25" x14ac:dyDescent="0.25">
      <c r="A1741" t="s">
        <v>164</v>
      </c>
      <c r="B1741">
        <v>858.53200000000004</v>
      </c>
      <c r="C1741">
        <v>841.91300000000001</v>
      </c>
      <c r="D1741">
        <v>806.04700000000003</v>
      </c>
      <c r="E1741">
        <v>783.87699999999995</v>
      </c>
      <c r="F1741">
        <v>339.45400000000001</v>
      </c>
      <c r="G1741">
        <v>1.49053E-2</v>
      </c>
      <c r="H1741">
        <v>0.99510500000000002</v>
      </c>
      <c r="I1741">
        <v>212458790</v>
      </c>
    </row>
    <row r="1742" spans="1:25" x14ac:dyDescent="0.25">
      <c r="A1742" t="s">
        <v>164</v>
      </c>
      <c r="B1742">
        <v>861.51099999999997</v>
      </c>
      <c r="C1742">
        <v>844.71600000000001</v>
      </c>
      <c r="D1742">
        <v>809.05100000000004</v>
      </c>
      <c r="E1742">
        <v>786.83799999999997</v>
      </c>
      <c r="F1742">
        <v>341.79300000000001</v>
      </c>
      <c r="G1742">
        <v>1.13239E-2</v>
      </c>
      <c r="H1742">
        <v>0.99398200000000003</v>
      </c>
      <c r="I1742">
        <v>212458790</v>
      </c>
    </row>
    <row r="1743" spans="1:25" x14ac:dyDescent="0.25">
      <c r="A1743" t="s">
        <v>164</v>
      </c>
      <c r="B1743">
        <v>860.33699999999999</v>
      </c>
      <c r="C1743">
        <v>843.29700000000003</v>
      </c>
      <c r="D1743">
        <v>807.29</v>
      </c>
      <c r="E1743">
        <v>785.08</v>
      </c>
      <c r="F1743">
        <v>339.86500000000001</v>
      </c>
      <c r="G1743">
        <v>1.30817E-2</v>
      </c>
      <c r="H1743">
        <v>0.98716099999999996</v>
      </c>
      <c r="I1743">
        <v>212458790</v>
      </c>
    </row>
    <row r="1744" spans="1:25" x14ac:dyDescent="0.25">
      <c r="A1744" t="s">
        <v>164</v>
      </c>
      <c r="B1744">
        <v>861.50800000000004</v>
      </c>
      <c r="C1744">
        <v>844.79100000000005</v>
      </c>
      <c r="D1744">
        <v>809.23199999999997</v>
      </c>
      <c r="E1744">
        <v>787.07899999999995</v>
      </c>
      <c r="F1744">
        <v>342.22699999999998</v>
      </c>
      <c r="G1744">
        <v>1.1025099999999999E-2</v>
      </c>
      <c r="H1744">
        <v>0.98101799999999995</v>
      </c>
      <c r="I1744">
        <v>212458790</v>
      </c>
    </row>
    <row r="1745" spans="1:9" x14ac:dyDescent="0.25">
      <c r="A1745" t="s">
        <v>164</v>
      </c>
      <c r="B1745">
        <v>858.68</v>
      </c>
      <c r="C1745">
        <v>841.77</v>
      </c>
      <c r="D1745">
        <v>806.10699999999997</v>
      </c>
      <c r="E1745">
        <v>783.90599999999995</v>
      </c>
      <c r="F1745">
        <v>339.11900000000003</v>
      </c>
      <c r="G1745">
        <v>1.0903899999999999E-2</v>
      </c>
      <c r="H1745">
        <v>0.98101899999999997</v>
      </c>
      <c r="I1745">
        <v>212458790</v>
      </c>
    </row>
    <row r="1746" spans="1:9" x14ac:dyDescent="0.25">
      <c r="A1746" t="s">
        <v>164</v>
      </c>
      <c r="B1746">
        <v>861.57600000000002</v>
      </c>
      <c r="C1746">
        <v>844.29</v>
      </c>
      <c r="D1746">
        <v>808.59299999999996</v>
      </c>
      <c r="E1746">
        <v>786.36</v>
      </c>
      <c r="F1746">
        <v>341.82799999999997</v>
      </c>
      <c r="G1746">
        <v>1.1539000000000001E-2</v>
      </c>
      <c r="H1746">
        <v>0.98093399999999997</v>
      </c>
      <c r="I1746">
        <v>212458790</v>
      </c>
    </row>
    <row r="1747" spans="1:9" x14ac:dyDescent="0.25">
      <c r="A1747" t="s">
        <v>164</v>
      </c>
      <c r="B1747">
        <v>858.80200000000002</v>
      </c>
      <c r="C1747">
        <v>842.19799999999998</v>
      </c>
      <c r="D1747">
        <v>806.29600000000005</v>
      </c>
      <c r="E1747">
        <v>784.08500000000004</v>
      </c>
      <c r="F1747">
        <v>339.77199999999999</v>
      </c>
      <c r="G1747">
        <v>2.05807E-2</v>
      </c>
      <c r="H1747">
        <v>0.98097900000000005</v>
      </c>
      <c r="I1747">
        <v>212458790</v>
      </c>
    </row>
    <row r="1748" spans="1:9" x14ac:dyDescent="0.25">
      <c r="A1748" t="s">
        <v>164</v>
      </c>
      <c r="B1748">
        <v>861.73599999999999</v>
      </c>
      <c r="C1748">
        <v>844.93899999999996</v>
      </c>
      <c r="D1748">
        <v>809.322</v>
      </c>
      <c r="E1748">
        <v>787.149</v>
      </c>
      <c r="F1748">
        <v>342.29399999999998</v>
      </c>
      <c r="G1748">
        <v>1.0926399999999999E-2</v>
      </c>
      <c r="H1748">
        <v>0.98101899999999997</v>
      </c>
      <c r="I1748">
        <v>212458790</v>
      </c>
    </row>
    <row r="1749" spans="1:9" x14ac:dyDescent="0.25">
      <c r="A1749" t="s">
        <v>164</v>
      </c>
      <c r="B1749">
        <v>858.12599999999998</v>
      </c>
      <c r="C1749">
        <v>841.51</v>
      </c>
      <c r="D1749">
        <v>805.85199999999998</v>
      </c>
      <c r="E1749">
        <v>783.66200000000003</v>
      </c>
      <c r="F1749">
        <v>338.83300000000003</v>
      </c>
      <c r="G1749">
        <v>2.9037799999999999E-2</v>
      </c>
      <c r="H1749">
        <v>0.98095900000000003</v>
      </c>
      <c r="I1749">
        <v>212458790</v>
      </c>
    </row>
    <row r="1750" spans="1:9" x14ac:dyDescent="0.25">
      <c r="A1750" t="s">
        <v>164</v>
      </c>
      <c r="B1750">
        <v>861.84100000000001</v>
      </c>
      <c r="C1750">
        <v>845.173</v>
      </c>
      <c r="D1750">
        <v>809.46900000000005</v>
      </c>
      <c r="E1750">
        <v>787.27499999999998</v>
      </c>
      <c r="F1750">
        <v>342.09100000000001</v>
      </c>
      <c r="G1750">
        <v>1.51605E-2</v>
      </c>
      <c r="H1750">
        <v>0.98099199999999998</v>
      </c>
      <c r="I1750">
        <v>212458791</v>
      </c>
    </row>
    <row r="1751" spans="1:9" x14ac:dyDescent="0.25">
      <c r="A1751" t="s">
        <v>164</v>
      </c>
      <c r="B1751">
        <v>859.803</v>
      </c>
      <c r="C1751">
        <v>842.82899999999995</v>
      </c>
      <c r="D1751">
        <v>807.17100000000005</v>
      </c>
      <c r="E1751">
        <v>784.97900000000004</v>
      </c>
      <c r="F1751">
        <v>339.76</v>
      </c>
      <c r="G1751">
        <v>1.08576E-2</v>
      </c>
      <c r="H1751">
        <v>0.98101899999999997</v>
      </c>
      <c r="I1751">
        <v>212458791</v>
      </c>
    </row>
    <row r="1752" spans="1:9" x14ac:dyDescent="0.25">
      <c r="A1752" t="s">
        <v>164</v>
      </c>
      <c r="B1752">
        <v>862.34299999999996</v>
      </c>
      <c r="C1752">
        <v>845.255</v>
      </c>
      <c r="D1752">
        <v>809.53800000000001</v>
      </c>
      <c r="E1752">
        <v>787.36699999999996</v>
      </c>
      <c r="F1752">
        <v>342.29700000000003</v>
      </c>
      <c r="G1752">
        <v>1.14111E-2</v>
      </c>
      <c r="H1752">
        <v>0.98315600000000003</v>
      </c>
      <c r="I1752">
        <v>212458791</v>
      </c>
    </row>
    <row r="1753" spans="1:9" x14ac:dyDescent="0.25">
      <c r="A1753" t="s">
        <v>164</v>
      </c>
      <c r="B1753">
        <v>858.77499999999998</v>
      </c>
      <c r="C1753">
        <v>842.24400000000003</v>
      </c>
      <c r="D1753">
        <v>806.44</v>
      </c>
      <c r="E1753">
        <v>784.25900000000001</v>
      </c>
      <c r="F1753">
        <v>339.26100000000002</v>
      </c>
      <c r="G1753">
        <v>1.10226E-2</v>
      </c>
      <c r="H1753">
        <v>0.98100500000000002</v>
      </c>
      <c r="I1753">
        <v>212458792</v>
      </c>
    </row>
    <row r="1754" spans="1:9" x14ac:dyDescent="0.25">
      <c r="A1754" t="s">
        <v>164</v>
      </c>
      <c r="B1754">
        <v>860.81700000000001</v>
      </c>
      <c r="C1754">
        <v>844.12900000000002</v>
      </c>
      <c r="D1754">
        <v>808.47</v>
      </c>
      <c r="E1754">
        <v>786.26400000000001</v>
      </c>
      <c r="F1754">
        <v>341.65</v>
      </c>
      <c r="G1754">
        <v>1.3509200000000001E-2</v>
      </c>
      <c r="H1754">
        <v>0.98092999999999997</v>
      </c>
      <c r="I1754">
        <v>212458792</v>
      </c>
    </row>
    <row r="1755" spans="1:9" x14ac:dyDescent="0.25">
      <c r="A1755" t="s">
        <v>164</v>
      </c>
      <c r="B1755">
        <v>858.55799999999999</v>
      </c>
      <c r="C1755">
        <v>842.06500000000005</v>
      </c>
      <c r="D1755">
        <v>806.28899999999999</v>
      </c>
      <c r="E1755">
        <v>784.11</v>
      </c>
      <c r="F1755">
        <v>339.52499999999998</v>
      </c>
      <c r="G1755">
        <v>2.90377E-2</v>
      </c>
      <c r="H1755">
        <v>0.98098300000000005</v>
      </c>
      <c r="I1755">
        <v>212458792</v>
      </c>
    </row>
    <row r="1756" spans="1:9" x14ac:dyDescent="0.25">
      <c r="A1756" t="s">
        <v>164</v>
      </c>
      <c r="B1756">
        <v>861.88900000000001</v>
      </c>
      <c r="C1756">
        <v>845.14599999999996</v>
      </c>
      <c r="D1756">
        <v>809.58100000000002</v>
      </c>
      <c r="E1756">
        <v>787.41300000000001</v>
      </c>
      <c r="F1756">
        <v>342.16699999999997</v>
      </c>
      <c r="G1756">
        <v>1.0902200000000001E-2</v>
      </c>
      <c r="H1756">
        <v>0.98101899999999997</v>
      </c>
      <c r="I1756">
        <v>212458792</v>
      </c>
    </row>
    <row r="1757" spans="1:9" x14ac:dyDescent="0.25">
      <c r="A1757" t="s">
        <v>164</v>
      </c>
      <c r="B1757">
        <v>858.67</v>
      </c>
      <c r="C1757">
        <v>842.101</v>
      </c>
      <c r="D1757">
        <v>806.31100000000004</v>
      </c>
      <c r="E1757">
        <v>784.14800000000002</v>
      </c>
      <c r="F1757">
        <v>339.18200000000002</v>
      </c>
      <c r="G1757">
        <v>1.09415E-2</v>
      </c>
      <c r="H1757">
        <v>0.99239200000000005</v>
      </c>
      <c r="I1757">
        <v>212458792</v>
      </c>
    </row>
    <row r="1758" spans="1:9" x14ac:dyDescent="0.25">
      <c r="A1758" t="s">
        <v>164</v>
      </c>
      <c r="B1758">
        <v>861.20899999999995</v>
      </c>
      <c r="C1758">
        <v>844.04899999999998</v>
      </c>
      <c r="D1758">
        <v>808.52599999999995</v>
      </c>
      <c r="E1758">
        <v>786.3</v>
      </c>
      <c r="F1758">
        <v>341.46199999999999</v>
      </c>
      <c r="G1758">
        <v>1.0858E-2</v>
      </c>
      <c r="H1758">
        <v>0.99163900000000005</v>
      </c>
      <c r="I1758">
        <v>212458792</v>
      </c>
    </row>
    <row r="1759" spans="1:9" x14ac:dyDescent="0.25">
      <c r="A1759" t="s">
        <v>164</v>
      </c>
      <c r="B1759">
        <v>858.428</v>
      </c>
      <c r="C1759">
        <v>841.82799999999997</v>
      </c>
      <c r="D1759">
        <v>806.26</v>
      </c>
      <c r="E1759">
        <v>784.07399999999996</v>
      </c>
      <c r="F1759">
        <v>339.20400000000001</v>
      </c>
      <c r="G1759">
        <v>1.18371E-2</v>
      </c>
      <c r="H1759">
        <v>0.98092299999999999</v>
      </c>
      <c r="I1759">
        <v>212458793</v>
      </c>
    </row>
    <row r="1760" spans="1:9" x14ac:dyDescent="0.25">
      <c r="A1760" t="s">
        <v>164</v>
      </c>
      <c r="B1760">
        <v>861.14700000000005</v>
      </c>
      <c r="C1760">
        <v>844.44100000000003</v>
      </c>
      <c r="D1760">
        <v>808.83799999999997</v>
      </c>
      <c r="E1760">
        <v>786.678</v>
      </c>
      <c r="F1760">
        <v>341.94900000000001</v>
      </c>
      <c r="G1760">
        <v>1.08571E-2</v>
      </c>
      <c r="H1760">
        <v>0.98090200000000005</v>
      </c>
      <c r="I1760">
        <v>212458793</v>
      </c>
    </row>
    <row r="1761" spans="1:9" x14ac:dyDescent="0.25">
      <c r="A1761" t="s">
        <v>164</v>
      </c>
      <c r="B1761">
        <v>858.68100000000004</v>
      </c>
      <c r="C1761">
        <v>842.18799999999999</v>
      </c>
      <c r="D1761">
        <v>806.61699999999996</v>
      </c>
      <c r="E1761">
        <v>784.44</v>
      </c>
      <c r="F1761">
        <v>339.29399999999998</v>
      </c>
      <c r="G1761">
        <v>1.09801E-2</v>
      </c>
      <c r="H1761">
        <v>0.98101899999999997</v>
      </c>
      <c r="I1761">
        <v>212458793</v>
      </c>
    </row>
    <row r="1762" spans="1:9" x14ac:dyDescent="0.25">
      <c r="A1762" t="s">
        <v>164</v>
      </c>
      <c r="B1762">
        <v>861.53700000000003</v>
      </c>
      <c r="C1762">
        <v>844.42600000000004</v>
      </c>
      <c r="D1762">
        <v>808.85599999999999</v>
      </c>
      <c r="E1762">
        <v>786.61900000000003</v>
      </c>
      <c r="F1762">
        <v>341.48399999999998</v>
      </c>
      <c r="G1762">
        <v>2.90377E-2</v>
      </c>
      <c r="H1762">
        <v>0.99251500000000004</v>
      </c>
      <c r="I1762">
        <v>212458793</v>
      </c>
    </row>
    <row r="1763" spans="1:9" x14ac:dyDescent="0.25">
      <c r="A1763" t="s">
        <v>164</v>
      </c>
      <c r="B1763">
        <v>859.32600000000002</v>
      </c>
      <c r="C1763">
        <v>842.31799999999998</v>
      </c>
      <c r="D1763">
        <v>806.58500000000004</v>
      </c>
      <c r="E1763">
        <v>784.351</v>
      </c>
      <c r="F1763">
        <v>339.41399999999999</v>
      </c>
      <c r="G1763">
        <v>1.6219600000000001E-2</v>
      </c>
      <c r="H1763">
        <v>0.98082199999999997</v>
      </c>
      <c r="I1763">
        <v>212458793</v>
      </c>
    </row>
    <row r="1764" spans="1:9" x14ac:dyDescent="0.25">
      <c r="A1764" t="s">
        <v>164</v>
      </c>
      <c r="B1764">
        <v>861.71199999999999</v>
      </c>
      <c r="C1764">
        <v>844.63699999999994</v>
      </c>
      <c r="D1764">
        <v>808.88800000000003</v>
      </c>
      <c r="E1764">
        <v>786.75400000000002</v>
      </c>
      <c r="F1764">
        <v>341.84</v>
      </c>
      <c r="G1764">
        <v>1.1237499999999999E-2</v>
      </c>
      <c r="H1764">
        <v>0.98101899999999997</v>
      </c>
      <c r="I1764">
        <v>212458793</v>
      </c>
    </row>
    <row r="1765" spans="1:9" x14ac:dyDescent="0.25">
      <c r="A1765" t="s">
        <v>164</v>
      </c>
      <c r="B1765">
        <v>859.55100000000004</v>
      </c>
      <c r="C1765">
        <v>842.59100000000001</v>
      </c>
      <c r="D1765">
        <v>806.76099999999997</v>
      </c>
      <c r="E1765">
        <v>784.58500000000004</v>
      </c>
      <c r="F1765">
        <v>339.46800000000002</v>
      </c>
      <c r="G1765">
        <v>2.9041500000000001E-2</v>
      </c>
      <c r="H1765">
        <v>0.99063199999999996</v>
      </c>
      <c r="I1765">
        <v>212458794</v>
      </c>
    </row>
    <row r="1766" spans="1:9" x14ac:dyDescent="0.25">
      <c r="A1766" t="s">
        <v>164</v>
      </c>
      <c r="B1766">
        <v>861.22299999999996</v>
      </c>
      <c r="C1766">
        <v>844.47799999999995</v>
      </c>
      <c r="D1766">
        <v>809.01900000000001</v>
      </c>
      <c r="E1766">
        <v>786.78899999999999</v>
      </c>
      <c r="F1766">
        <v>342.10300000000001</v>
      </c>
      <c r="G1766">
        <v>1.1575999999999999E-2</v>
      </c>
      <c r="H1766">
        <v>0.98094999999999999</v>
      </c>
      <c r="I1766">
        <v>212458794</v>
      </c>
    </row>
    <row r="1767" spans="1:9" x14ac:dyDescent="0.25">
      <c r="A1767" t="s">
        <v>164</v>
      </c>
      <c r="B1767">
        <v>860.49199999999996</v>
      </c>
      <c r="C1767">
        <v>843.91899999999998</v>
      </c>
      <c r="D1767">
        <v>808.28099999999995</v>
      </c>
      <c r="E1767">
        <v>786.07399999999996</v>
      </c>
      <c r="F1767">
        <v>340.31299999999999</v>
      </c>
      <c r="G1767">
        <v>1.7548299999999999E-2</v>
      </c>
      <c r="H1767">
        <v>0.98101899999999997</v>
      </c>
      <c r="I1767">
        <v>212458794</v>
      </c>
    </row>
    <row r="1768" spans="1:9" x14ac:dyDescent="0.25">
      <c r="A1768" t="s">
        <v>164</v>
      </c>
      <c r="B1768">
        <v>863.05399999999997</v>
      </c>
      <c r="C1768">
        <v>845.91</v>
      </c>
      <c r="D1768">
        <v>810.20500000000004</v>
      </c>
      <c r="E1768">
        <v>787.98099999999999</v>
      </c>
      <c r="F1768">
        <v>342.78699999999998</v>
      </c>
      <c r="G1768">
        <v>1.2827099999999999E-2</v>
      </c>
      <c r="H1768">
        <v>0.98099599999999998</v>
      </c>
      <c r="I1768">
        <v>212458794</v>
      </c>
    </row>
    <row r="1769" spans="1:9" x14ac:dyDescent="0.25">
      <c r="A1769" t="s">
        <v>164</v>
      </c>
      <c r="B1769">
        <v>858.68</v>
      </c>
      <c r="C1769">
        <v>842.16099999999994</v>
      </c>
      <c r="D1769">
        <v>806.553</v>
      </c>
      <c r="E1769">
        <v>784.346</v>
      </c>
      <c r="F1769">
        <v>339.601</v>
      </c>
      <c r="G1769">
        <v>2.08775E-2</v>
      </c>
      <c r="H1769">
        <v>0.98101899999999997</v>
      </c>
      <c r="I1769">
        <v>212458794</v>
      </c>
    </row>
    <row r="1770" spans="1:9" x14ac:dyDescent="0.25">
      <c r="A1770" t="s">
        <v>164</v>
      </c>
      <c r="B1770">
        <v>861.92899999999997</v>
      </c>
      <c r="C1770">
        <v>844.84</v>
      </c>
      <c r="D1770">
        <v>809.08199999999999</v>
      </c>
      <c r="E1770">
        <v>786.83900000000006</v>
      </c>
      <c r="F1770">
        <v>341.78100000000001</v>
      </c>
      <c r="G1770">
        <v>1.24732E-2</v>
      </c>
      <c r="H1770">
        <v>0.99445099999999997</v>
      </c>
      <c r="I1770">
        <v>212458794</v>
      </c>
    </row>
    <row r="1771" spans="1:9" x14ac:dyDescent="0.25">
      <c r="A1771" t="s">
        <v>164</v>
      </c>
      <c r="B1771">
        <v>859.35199999999998</v>
      </c>
      <c r="C1771">
        <v>842.41399999999999</v>
      </c>
      <c r="D1771">
        <v>806.68700000000001</v>
      </c>
      <c r="E1771">
        <v>784.46799999999996</v>
      </c>
      <c r="F1771">
        <v>339.68299999999999</v>
      </c>
      <c r="G1771">
        <v>1.08655E-2</v>
      </c>
      <c r="H1771">
        <v>0.98101899999999997</v>
      </c>
      <c r="I1771">
        <v>212458794</v>
      </c>
    </row>
    <row r="1772" spans="1:9" x14ac:dyDescent="0.25">
      <c r="A1772" t="s">
        <v>164</v>
      </c>
      <c r="B1772">
        <v>862.69</v>
      </c>
      <c r="C1772">
        <v>845.48400000000004</v>
      </c>
      <c r="D1772">
        <v>809.601</v>
      </c>
      <c r="E1772">
        <v>787.423</v>
      </c>
      <c r="F1772">
        <v>342.20499999999998</v>
      </c>
      <c r="G1772">
        <v>2.1168800000000002E-2</v>
      </c>
      <c r="H1772">
        <v>0.98101000000000005</v>
      </c>
      <c r="I1772">
        <v>212458794</v>
      </c>
    </row>
    <row r="1773" spans="1:9" x14ac:dyDescent="0.25">
      <c r="A1773" t="s">
        <v>164</v>
      </c>
      <c r="B1773">
        <v>857.197</v>
      </c>
      <c r="C1773">
        <v>840.601</v>
      </c>
      <c r="D1773">
        <v>805.00599999999997</v>
      </c>
      <c r="E1773">
        <v>782.82100000000003</v>
      </c>
      <c r="F1773">
        <v>338.58</v>
      </c>
      <c r="G1773">
        <v>1.9810600000000001E-2</v>
      </c>
      <c r="H1773">
        <v>0.98101899999999997</v>
      </c>
      <c r="I1773">
        <v>212458795</v>
      </c>
    </row>
    <row r="1774" spans="1:9" x14ac:dyDescent="0.25">
      <c r="A1774" t="s">
        <v>164</v>
      </c>
      <c r="B1774">
        <v>862.36199999999997</v>
      </c>
      <c r="C1774">
        <v>845.13</v>
      </c>
      <c r="D1774">
        <v>809.61</v>
      </c>
      <c r="E1774">
        <v>787.37099999999998</v>
      </c>
      <c r="F1774">
        <v>342.11599999999999</v>
      </c>
      <c r="G1774">
        <v>1.09862E-2</v>
      </c>
      <c r="H1774">
        <v>0.98099999999999998</v>
      </c>
      <c r="I1774">
        <v>212458795</v>
      </c>
    </row>
    <row r="1775" spans="1:9" x14ac:dyDescent="0.25">
      <c r="A1775" t="s">
        <v>164</v>
      </c>
      <c r="B1775">
        <v>858.17399999999998</v>
      </c>
      <c r="C1775">
        <v>841.60599999999999</v>
      </c>
      <c r="D1775">
        <v>805.88199999999995</v>
      </c>
      <c r="E1775">
        <v>783.66899999999998</v>
      </c>
      <c r="F1775">
        <v>339.63799999999998</v>
      </c>
      <c r="G1775">
        <v>1.48857E-2</v>
      </c>
      <c r="H1775">
        <v>0.99215299999999995</v>
      </c>
      <c r="I1775">
        <v>212458795</v>
      </c>
    </row>
    <row r="1776" spans="1:9" x14ac:dyDescent="0.25">
      <c r="A1776" t="s">
        <v>164</v>
      </c>
      <c r="B1776">
        <v>861.84799999999996</v>
      </c>
      <c r="C1776">
        <v>845.07</v>
      </c>
      <c r="D1776">
        <v>809.30700000000002</v>
      </c>
      <c r="E1776">
        <v>787.11300000000006</v>
      </c>
      <c r="F1776">
        <v>342.16300000000001</v>
      </c>
      <c r="G1776">
        <v>1.12747E-2</v>
      </c>
      <c r="H1776">
        <v>0.98101899999999997</v>
      </c>
      <c r="I1776">
        <v>212458795</v>
      </c>
    </row>
    <row r="1777" spans="1:25" x14ac:dyDescent="0.25">
      <c r="A1777" t="s">
        <v>164</v>
      </c>
      <c r="B1777">
        <v>860.02300000000002</v>
      </c>
      <c r="C1777">
        <v>843.37099999999998</v>
      </c>
      <c r="D1777">
        <v>806.77499999999998</v>
      </c>
      <c r="E1777">
        <v>784.61599999999999</v>
      </c>
      <c r="F1777">
        <v>339.19799999999998</v>
      </c>
      <c r="G1777">
        <v>1.47066E-2</v>
      </c>
      <c r="H1777">
        <v>0.98099599999999998</v>
      </c>
      <c r="I1777">
        <v>212458796</v>
      </c>
    </row>
    <row r="1778" spans="1:25" x14ac:dyDescent="0.25">
      <c r="A1778" t="s">
        <v>164</v>
      </c>
      <c r="B1778">
        <v>862.34199999999998</v>
      </c>
      <c r="C1778">
        <v>845.15</v>
      </c>
      <c r="D1778">
        <v>809.423</v>
      </c>
      <c r="E1778">
        <v>787.21600000000001</v>
      </c>
      <c r="F1778">
        <v>342.05500000000001</v>
      </c>
      <c r="G1778">
        <v>1.1165400000000001E-2</v>
      </c>
      <c r="H1778">
        <v>0.98100799999999999</v>
      </c>
      <c r="I1778">
        <v>212458796</v>
      </c>
    </row>
    <row r="1779" spans="1:25" x14ac:dyDescent="0.25">
      <c r="A1779" t="s">
        <v>164</v>
      </c>
      <c r="B1779">
        <v>860.00699999999995</v>
      </c>
      <c r="C1779">
        <v>842.95500000000004</v>
      </c>
      <c r="D1779">
        <v>807.01099999999997</v>
      </c>
      <c r="E1779">
        <v>784.8</v>
      </c>
      <c r="F1779">
        <v>339.89600000000002</v>
      </c>
      <c r="G1779">
        <v>1.1317799999999999E-2</v>
      </c>
      <c r="H1779">
        <v>0.98306199999999999</v>
      </c>
      <c r="I1779">
        <v>212458796</v>
      </c>
    </row>
    <row r="1780" spans="1:25" x14ac:dyDescent="0.25">
      <c r="A1780" t="s">
        <v>164</v>
      </c>
      <c r="B1780">
        <v>861.91800000000001</v>
      </c>
      <c r="C1780">
        <v>845.06899999999996</v>
      </c>
      <c r="D1780">
        <v>809.59699999999998</v>
      </c>
      <c r="E1780">
        <v>787.41600000000005</v>
      </c>
      <c r="F1780">
        <v>342.46199999999999</v>
      </c>
      <c r="G1780">
        <v>1.0859499999999999E-2</v>
      </c>
      <c r="H1780">
        <v>0.98101499999999997</v>
      </c>
      <c r="I1780">
        <v>212458796</v>
      </c>
    </row>
    <row r="1781" spans="1:25" x14ac:dyDescent="0.25">
      <c r="A1781" t="s">
        <v>164</v>
      </c>
      <c r="B1781">
        <v>858.3</v>
      </c>
      <c r="C1781">
        <v>841.7</v>
      </c>
      <c r="D1781">
        <v>805.97900000000004</v>
      </c>
      <c r="E1781">
        <v>783.79300000000001</v>
      </c>
      <c r="F1781">
        <v>339.05200000000002</v>
      </c>
      <c r="G1781">
        <v>1.0873300000000001E-2</v>
      </c>
      <c r="H1781">
        <v>0.98101899999999997</v>
      </c>
      <c r="I1781">
        <v>212458796</v>
      </c>
    </row>
    <row r="1782" spans="1:25" x14ac:dyDescent="0.25">
      <c r="A1782" t="s">
        <v>164</v>
      </c>
      <c r="B1782">
        <v>861.31100000000004</v>
      </c>
      <c r="C1782">
        <v>844.57399999999996</v>
      </c>
      <c r="D1782">
        <v>808.74699999999996</v>
      </c>
      <c r="E1782">
        <v>786.52300000000002</v>
      </c>
      <c r="F1782">
        <v>341.62599999999998</v>
      </c>
      <c r="G1782">
        <v>1.16271E-2</v>
      </c>
      <c r="H1782">
        <v>0.98101000000000005</v>
      </c>
      <c r="I1782">
        <v>212458796</v>
      </c>
    </row>
    <row r="1783" spans="1:25" x14ac:dyDescent="0.25">
      <c r="A1783" t="s">
        <v>164</v>
      </c>
      <c r="B1783">
        <v>859.75400000000002</v>
      </c>
      <c r="C1783">
        <v>842.99599999999998</v>
      </c>
      <c r="D1783">
        <v>807.279</v>
      </c>
      <c r="E1783">
        <v>785.09100000000001</v>
      </c>
      <c r="F1783">
        <v>339.84899999999999</v>
      </c>
      <c r="G1783">
        <v>1.1539799999999999E-2</v>
      </c>
      <c r="H1783">
        <v>0.99194199999999999</v>
      </c>
      <c r="I1783">
        <v>212458796</v>
      </c>
    </row>
    <row r="1784" spans="1:25" x14ac:dyDescent="0.25">
      <c r="A1784" t="s">
        <v>164</v>
      </c>
      <c r="B1784">
        <v>862.00599999999997</v>
      </c>
      <c r="C1784">
        <v>845.15599999999995</v>
      </c>
      <c r="D1784">
        <v>809.47299999999996</v>
      </c>
      <c r="E1784">
        <v>787.27300000000002</v>
      </c>
      <c r="F1784">
        <v>342.113</v>
      </c>
      <c r="G1784">
        <v>1.08722E-2</v>
      </c>
      <c r="H1784">
        <v>0.98092299999999999</v>
      </c>
      <c r="I1784">
        <v>212458796</v>
      </c>
    </row>
    <row r="1785" spans="1:25" x14ac:dyDescent="0.25">
      <c r="A1785" t="s">
        <v>164</v>
      </c>
      <c r="B1785">
        <v>859.65800000000002</v>
      </c>
      <c r="C1785">
        <v>842.53099999999995</v>
      </c>
      <c r="D1785">
        <v>806.56799999999998</v>
      </c>
      <c r="E1785">
        <v>784.39300000000003</v>
      </c>
      <c r="F1785">
        <v>339.452</v>
      </c>
      <c r="G1785">
        <v>1.17039E-2</v>
      </c>
      <c r="H1785">
        <v>0.993143</v>
      </c>
      <c r="I1785">
        <v>212458796</v>
      </c>
    </row>
    <row r="1786" spans="1:25" x14ac:dyDescent="0.25">
      <c r="A1786" t="s">
        <v>164</v>
      </c>
      <c r="B1786">
        <v>862.83100000000002</v>
      </c>
      <c r="C1786">
        <v>845.63900000000001</v>
      </c>
      <c r="D1786">
        <v>809.87</v>
      </c>
      <c r="E1786">
        <v>787.63499999999999</v>
      </c>
      <c r="F1786">
        <v>342.52</v>
      </c>
      <c r="G1786">
        <v>1.2328E-2</v>
      </c>
      <c r="H1786">
        <v>0.98101700000000003</v>
      </c>
      <c r="I1786">
        <v>212458796</v>
      </c>
    </row>
    <row r="1787" spans="1:25" x14ac:dyDescent="0.25">
      <c r="A1787" t="s">
        <v>164</v>
      </c>
      <c r="B1787">
        <v>860.83299999999997</v>
      </c>
      <c r="C1787">
        <v>842.63400000000001</v>
      </c>
      <c r="D1787">
        <v>806.82799999999997</v>
      </c>
      <c r="E1787">
        <v>784.64</v>
      </c>
      <c r="F1787">
        <v>339.64100000000002</v>
      </c>
      <c r="G1787">
        <v>1.8716E-2</v>
      </c>
      <c r="H1787">
        <v>0.98099700000000001</v>
      </c>
      <c r="I1787">
        <v>212458796</v>
      </c>
    </row>
    <row r="1788" spans="1:25" x14ac:dyDescent="0.25">
      <c r="A1788" t="s">
        <v>164</v>
      </c>
      <c r="B1788">
        <v>861.55499999999995</v>
      </c>
      <c r="C1788">
        <v>844.89300000000003</v>
      </c>
      <c r="D1788">
        <v>809.36599999999999</v>
      </c>
      <c r="E1788">
        <v>787.16300000000001</v>
      </c>
      <c r="F1788">
        <v>342.22899999999998</v>
      </c>
      <c r="G1788">
        <v>1.1703699999999999E-2</v>
      </c>
      <c r="H1788">
        <v>0.98101899999999997</v>
      </c>
      <c r="I1788">
        <v>212458796</v>
      </c>
    </row>
    <row r="1789" spans="1:25" x14ac:dyDescent="0.25">
      <c r="A1789" t="s">
        <v>164</v>
      </c>
      <c r="B1789">
        <v>859.19500000000005</v>
      </c>
      <c r="C1789">
        <v>842.63499999999999</v>
      </c>
      <c r="D1789">
        <v>806.98</v>
      </c>
      <c r="E1789">
        <v>784.78499999999997</v>
      </c>
      <c r="F1789">
        <v>339.58300000000003</v>
      </c>
      <c r="G1789">
        <v>1.1621899999999999E-2</v>
      </c>
      <c r="H1789">
        <v>0.981012</v>
      </c>
      <c r="I1789">
        <v>212458796</v>
      </c>
    </row>
    <row r="1790" spans="1:25" x14ac:dyDescent="0.25">
      <c r="A1790" t="s">
        <v>164</v>
      </c>
      <c r="B1790">
        <v>861.57799999999997</v>
      </c>
      <c r="C1790">
        <v>844.27800000000002</v>
      </c>
      <c r="D1790">
        <v>808.73099999999999</v>
      </c>
      <c r="E1790">
        <v>786.53099999999995</v>
      </c>
      <c r="F1790">
        <v>341.37599999999998</v>
      </c>
      <c r="G1790">
        <v>1.12012E-2</v>
      </c>
      <c r="H1790">
        <v>0.98101700000000003</v>
      </c>
      <c r="I1790">
        <v>212458796</v>
      </c>
    </row>
    <row r="1791" spans="1:25" x14ac:dyDescent="0.25">
      <c r="A1791" t="s">
        <v>164</v>
      </c>
      <c r="B1791">
        <v>859.62199999999996</v>
      </c>
      <c r="C1791">
        <v>842.55799999999999</v>
      </c>
      <c r="D1791">
        <v>806.57100000000003</v>
      </c>
      <c r="E1791">
        <v>784.34400000000005</v>
      </c>
      <c r="F1791">
        <v>339.68599999999998</v>
      </c>
      <c r="G1791">
        <v>1.09234E-2</v>
      </c>
      <c r="H1791">
        <v>0.98095600000000005</v>
      </c>
      <c r="I1791">
        <v>212458796</v>
      </c>
      <c r="R1791" t="s">
        <v>69</v>
      </c>
      <c r="U1791" t="s">
        <v>68</v>
      </c>
      <c r="X1791" t="s">
        <v>66</v>
      </c>
    </row>
    <row r="1792" spans="1:25" x14ac:dyDescent="0.25">
      <c r="A1792" t="s">
        <v>164</v>
      </c>
      <c r="B1792">
        <v>862.21199999999999</v>
      </c>
      <c r="C1792">
        <v>845.53700000000003</v>
      </c>
      <c r="D1792">
        <v>809.75800000000004</v>
      </c>
      <c r="E1792">
        <v>787.58199999999999</v>
      </c>
      <c r="F1792">
        <v>342.22800000000001</v>
      </c>
      <c r="G1792">
        <v>1.09056E-2</v>
      </c>
      <c r="H1792">
        <v>0.98089499999999996</v>
      </c>
      <c r="I1792">
        <v>212458796</v>
      </c>
      <c r="R1792">
        <f>AVERAGE(B1743:B1792)</f>
        <v>860.50396000000023</v>
      </c>
      <c r="S1792">
        <f>AVERAGE(C1743:C1792)</f>
        <v>843.63008000000013</v>
      </c>
      <c r="U1792">
        <f>_xlfn.VAR.P(B1743:B1792)</f>
        <v>2.2991993184000044</v>
      </c>
      <c r="V1792">
        <f>_xlfn.VAR.P(C1743:C1792)</f>
        <v>1.9510137536000014</v>
      </c>
      <c r="X1792">
        <f>1.96*SQRT(U1792)/50</f>
        <v>5.9439394685899885E-2</v>
      </c>
      <c r="Y1792">
        <f>1.96*SQRT(V1792)/50</f>
        <v>5.4754048017766746E-2</v>
      </c>
    </row>
    <row r="1793" spans="1:9" x14ac:dyDescent="0.25">
      <c r="A1793" t="s">
        <v>165</v>
      </c>
      <c r="B1793">
        <v>43032.131367000002</v>
      </c>
      <c r="C1793" t="s">
        <v>36</v>
      </c>
    </row>
    <row r="1794" spans="1:9" x14ac:dyDescent="0.25">
      <c r="A1794" t="s">
        <v>166</v>
      </c>
      <c r="B1794">
        <v>1260.6500000000001</v>
      </c>
      <c r="C1794">
        <v>1243.54</v>
      </c>
      <c r="D1794">
        <v>970.42399999999998</v>
      </c>
      <c r="E1794">
        <v>961.3</v>
      </c>
      <c r="F1794">
        <v>427.13600000000002</v>
      </c>
      <c r="G1794">
        <v>1.2515099999999999E-2</v>
      </c>
      <c r="H1794">
        <v>0.98101899999999997</v>
      </c>
      <c r="I1794">
        <v>212458949</v>
      </c>
    </row>
    <row r="1795" spans="1:9" x14ac:dyDescent="0.25">
      <c r="A1795" t="s">
        <v>166</v>
      </c>
      <c r="B1795">
        <v>1255.3399999999999</v>
      </c>
      <c r="C1795">
        <v>1238.24</v>
      </c>
      <c r="D1795">
        <v>970.08699999999999</v>
      </c>
      <c r="E1795">
        <v>960.93200000000002</v>
      </c>
      <c r="F1795">
        <v>426.12700000000001</v>
      </c>
      <c r="G1795">
        <v>1.19177E-2</v>
      </c>
      <c r="H1795">
        <v>0.99129299999999998</v>
      </c>
      <c r="I1795">
        <v>212459092</v>
      </c>
    </row>
    <row r="1796" spans="1:9" x14ac:dyDescent="0.25">
      <c r="A1796" t="s">
        <v>166</v>
      </c>
      <c r="B1796">
        <v>1256.71</v>
      </c>
      <c r="C1796">
        <v>1239.79</v>
      </c>
      <c r="D1796">
        <v>971.43899999999996</v>
      </c>
      <c r="E1796">
        <v>962.37</v>
      </c>
      <c r="F1796">
        <v>427.47300000000001</v>
      </c>
      <c r="G1796">
        <v>1.35256E-2</v>
      </c>
      <c r="H1796">
        <v>0.981012</v>
      </c>
      <c r="I1796">
        <v>212459196</v>
      </c>
    </row>
    <row r="1797" spans="1:9" x14ac:dyDescent="0.25">
      <c r="A1797" t="s">
        <v>166</v>
      </c>
      <c r="B1797">
        <v>1256.26</v>
      </c>
      <c r="C1797">
        <v>1239.1199999999999</v>
      </c>
      <c r="D1797">
        <v>970.57299999999998</v>
      </c>
      <c r="E1797">
        <v>961.48099999999999</v>
      </c>
      <c r="F1797">
        <v>426.42500000000001</v>
      </c>
      <c r="G1797">
        <v>1.0922299999999999E-2</v>
      </c>
      <c r="H1797">
        <v>0.991618</v>
      </c>
      <c r="I1797">
        <v>212459337</v>
      </c>
    </row>
    <row r="1798" spans="1:9" x14ac:dyDescent="0.25">
      <c r="A1798" t="s">
        <v>166</v>
      </c>
      <c r="B1798">
        <v>1258.0899999999999</v>
      </c>
      <c r="C1798">
        <v>1241.1400000000001</v>
      </c>
      <c r="D1798">
        <v>971.86300000000006</v>
      </c>
      <c r="E1798">
        <v>962.76900000000001</v>
      </c>
      <c r="F1798">
        <v>427.07100000000003</v>
      </c>
      <c r="G1798">
        <v>1.1007100000000001E-2</v>
      </c>
      <c r="H1798">
        <v>0.98097199999999996</v>
      </c>
      <c r="I1798">
        <v>212459481</v>
      </c>
    </row>
    <row r="1799" spans="1:9" x14ac:dyDescent="0.25">
      <c r="A1799" t="s">
        <v>166</v>
      </c>
      <c r="B1799">
        <v>1255.8599999999999</v>
      </c>
      <c r="C1799">
        <v>1238.76</v>
      </c>
      <c r="D1799">
        <v>970.31200000000001</v>
      </c>
      <c r="E1799">
        <v>961.23299999999995</v>
      </c>
      <c r="F1799">
        <v>426.2</v>
      </c>
      <c r="G1799">
        <v>1.1032200000000001E-2</v>
      </c>
      <c r="H1799">
        <v>0.98101899999999997</v>
      </c>
      <c r="I1799">
        <v>212459638</v>
      </c>
    </row>
    <row r="1800" spans="1:9" x14ac:dyDescent="0.25">
      <c r="A1800" t="s">
        <v>166</v>
      </c>
      <c r="B1800">
        <v>1256.45</v>
      </c>
      <c r="C1800">
        <v>1239.52</v>
      </c>
      <c r="D1800">
        <v>971.71799999999996</v>
      </c>
      <c r="E1800">
        <v>962.60900000000004</v>
      </c>
      <c r="F1800">
        <v>427.12</v>
      </c>
      <c r="G1800">
        <v>1.0909800000000001E-2</v>
      </c>
      <c r="H1800">
        <v>0.98101899999999997</v>
      </c>
      <c r="I1800">
        <v>212459793</v>
      </c>
    </row>
    <row r="1801" spans="1:9" x14ac:dyDescent="0.25">
      <c r="A1801" t="s">
        <v>166</v>
      </c>
      <c r="B1801">
        <v>1256.21</v>
      </c>
      <c r="C1801">
        <v>1239.08</v>
      </c>
      <c r="D1801">
        <v>970.41399999999999</v>
      </c>
      <c r="E1801">
        <v>961.31500000000005</v>
      </c>
      <c r="F1801">
        <v>426.48</v>
      </c>
      <c r="G1801">
        <v>2.904E-2</v>
      </c>
      <c r="H1801">
        <v>0.98101099999999997</v>
      </c>
      <c r="I1801">
        <v>212459916</v>
      </c>
    </row>
    <row r="1802" spans="1:9" x14ac:dyDescent="0.25">
      <c r="A1802" t="s">
        <v>166</v>
      </c>
      <c r="B1802">
        <v>1256.42</v>
      </c>
      <c r="C1802">
        <v>1239.48</v>
      </c>
      <c r="D1802">
        <v>970.92499999999995</v>
      </c>
      <c r="E1802">
        <v>961.79499999999996</v>
      </c>
      <c r="F1802">
        <v>426.96300000000002</v>
      </c>
      <c r="G1802">
        <v>1.4461099999999999E-2</v>
      </c>
      <c r="H1802">
        <v>0.98096300000000003</v>
      </c>
      <c r="I1802">
        <v>212460055</v>
      </c>
    </row>
    <row r="1803" spans="1:9" x14ac:dyDescent="0.25">
      <c r="A1803" t="s">
        <v>166</v>
      </c>
      <c r="B1803">
        <v>1255.8499999999999</v>
      </c>
      <c r="C1803">
        <v>1238.73</v>
      </c>
      <c r="D1803">
        <v>970.76300000000003</v>
      </c>
      <c r="E1803">
        <v>961.65800000000002</v>
      </c>
      <c r="F1803">
        <v>426.36900000000003</v>
      </c>
      <c r="G1803">
        <v>1.1143200000000001E-2</v>
      </c>
      <c r="H1803">
        <v>0.98027799999999998</v>
      </c>
      <c r="I1803">
        <v>212460189</v>
      </c>
    </row>
    <row r="1804" spans="1:9" x14ac:dyDescent="0.25">
      <c r="A1804" t="s">
        <v>166</v>
      </c>
      <c r="B1804">
        <v>1256.29</v>
      </c>
      <c r="C1804">
        <v>1239.33</v>
      </c>
      <c r="D1804">
        <v>971.12</v>
      </c>
      <c r="E1804">
        <v>961.99300000000005</v>
      </c>
      <c r="F1804">
        <v>427.06</v>
      </c>
      <c r="G1804">
        <v>1.14781E-2</v>
      </c>
      <c r="H1804">
        <v>0.98401899999999998</v>
      </c>
      <c r="I1804">
        <v>212460328</v>
      </c>
    </row>
    <row r="1805" spans="1:9" x14ac:dyDescent="0.25">
      <c r="A1805" t="s">
        <v>166</v>
      </c>
      <c r="B1805">
        <v>1257.47</v>
      </c>
      <c r="C1805">
        <v>1240.3800000000001</v>
      </c>
      <c r="D1805">
        <v>970.91499999999996</v>
      </c>
      <c r="E1805">
        <v>961.81899999999996</v>
      </c>
      <c r="F1805">
        <v>426.47699999999998</v>
      </c>
      <c r="G1805">
        <v>1.08608E-2</v>
      </c>
      <c r="H1805">
        <v>0.98089400000000004</v>
      </c>
      <c r="I1805">
        <v>212460449</v>
      </c>
    </row>
    <row r="1806" spans="1:9" x14ac:dyDescent="0.25">
      <c r="A1806" t="s">
        <v>166</v>
      </c>
      <c r="B1806">
        <v>1256.8900000000001</v>
      </c>
      <c r="C1806">
        <v>1239.8499999999999</v>
      </c>
      <c r="D1806">
        <v>971.55600000000004</v>
      </c>
      <c r="E1806">
        <v>962.43299999999999</v>
      </c>
      <c r="F1806">
        <v>427.23099999999999</v>
      </c>
      <c r="G1806">
        <v>1.1354E-2</v>
      </c>
      <c r="H1806">
        <v>0.98094700000000001</v>
      </c>
      <c r="I1806">
        <v>212460575</v>
      </c>
    </row>
    <row r="1807" spans="1:9" x14ac:dyDescent="0.25">
      <c r="A1807" t="s">
        <v>166</v>
      </c>
      <c r="B1807">
        <v>1253.49</v>
      </c>
      <c r="C1807">
        <v>1236.3399999999999</v>
      </c>
      <c r="D1807">
        <v>968.89599999999996</v>
      </c>
      <c r="E1807">
        <v>959.8</v>
      </c>
      <c r="F1807">
        <v>425.928</v>
      </c>
      <c r="G1807">
        <v>1.1373100000000001E-2</v>
      </c>
      <c r="H1807">
        <v>0.98099499999999995</v>
      </c>
      <c r="I1807">
        <v>212460714</v>
      </c>
    </row>
    <row r="1808" spans="1:9" x14ac:dyDescent="0.25">
      <c r="A1808" t="s">
        <v>166</v>
      </c>
      <c r="B1808">
        <v>1257.47</v>
      </c>
      <c r="C1808">
        <v>1240.44</v>
      </c>
      <c r="D1808">
        <v>971.572</v>
      </c>
      <c r="E1808">
        <v>962.46500000000003</v>
      </c>
      <c r="F1808">
        <v>427.16899999999998</v>
      </c>
      <c r="G1808">
        <v>2.9038600000000001E-2</v>
      </c>
      <c r="H1808">
        <v>0.98101400000000005</v>
      </c>
      <c r="I1808">
        <v>212460864</v>
      </c>
    </row>
    <row r="1809" spans="1:9" x14ac:dyDescent="0.25">
      <c r="A1809" t="s">
        <v>166</v>
      </c>
      <c r="B1809">
        <v>1256.81</v>
      </c>
      <c r="C1809">
        <v>1239.22</v>
      </c>
      <c r="D1809">
        <v>970.79399999999998</v>
      </c>
      <c r="E1809">
        <v>961.68299999999999</v>
      </c>
      <c r="F1809">
        <v>426.113</v>
      </c>
      <c r="G1809">
        <v>1.10397E-2</v>
      </c>
      <c r="H1809">
        <v>0.98089300000000001</v>
      </c>
      <c r="I1809">
        <v>212460994</v>
      </c>
    </row>
    <row r="1810" spans="1:9" x14ac:dyDescent="0.25">
      <c r="A1810" t="s">
        <v>166</v>
      </c>
      <c r="B1810">
        <v>1257.5999999999999</v>
      </c>
      <c r="C1810">
        <v>1240.0899999999999</v>
      </c>
      <c r="D1810">
        <v>971.93499999999995</v>
      </c>
      <c r="E1810">
        <v>962.79700000000003</v>
      </c>
      <c r="F1810">
        <v>427.21800000000002</v>
      </c>
      <c r="G1810">
        <v>2.1156100000000001E-2</v>
      </c>
      <c r="H1810">
        <v>0.98101000000000005</v>
      </c>
      <c r="I1810">
        <v>212461131</v>
      </c>
    </row>
    <row r="1811" spans="1:9" x14ac:dyDescent="0.25">
      <c r="A1811" t="s">
        <v>166</v>
      </c>
      <c r="B1811">
        <v>1256.2</v>
      </c>
      <c r="C1811">
        <v>1239.05</v>
      </c>
      <c r="D1811">
        <v>970.72199999999998</v>
      </c>
      <c r="E1811">
        <v>961.66899999999998</v>
      </c>
      <c r="F1811">
        <v>426.63</v>
      </c>
      <c r="G1811">
        <v>1.0858400000000001E-2</v>
      </c>
      <c r="H1811">
        <v>0.98359099999999999</v>
      </c>
      <c r="I1811">
        <v>212461275</v>
      </c>
    </row>
    <row r="1812" spans="1:9" x14ac:dyDescent="0.25">
      <c r="A1812" t="s">
        <v>166</v>
      </c>
      <c r="B1812">
        <v>1263.92</v>
      </c>
      <c r="C1812">
        <v>1246.8599999999999</v>
      </c>
      <c r="D1812">
        <v>972.13300000000004</v>
      </c>
      <c r="E1812">
        <v>962.96600000000001</v>
      </c>
      <c r="F1812">
        <v>426.83</v>
      </c>
      <c r="G1812">
        <v>1.1776999999999999E-2</v>
      </c>
      <c r="H1812">
        <v>0.98101899999999997</v>
      </c>
      <c r="I1812">
        <v>212461404</v>
      </c>
    </row>
    <row r="1813" spans="1:9" x14ac:dyDescent="0.25">
      <c r="A1813" t="s">
        <v>166</v>
      </c>
      <c r="B1813">
        <v>1253.9000000000001</v>
      </c>
      <c r="C1813">
        <v>1236.71</v>
      </c>
      <c r="D1813">
        <v>969.25199999999995</v>
      </c>
      <c r="E1813">
        <v>960.13</v>
      </c>
      <c r="F1813">
        <v>426.02300000000002</v>
      </c>
      <c r="G1813">
        <v>1.09103E-2</v>
      </c>
      <c r="H1813">
        <v>0.98099199999999998</v>
      </c>
      <c r="I1813">
        <v>212461547</v>
      </c>
    </row>
    <row r="1814" spans="1:9" x14ac:dyDescent="0.25">
      <c r="A1814" t="s">
        <v>166</v>
      </c>
      <c r="B1814">
        <v>1256.3</v>
      </c>
      <c r="C1814">
        <v>1239.19</v>
      </c>
      <c r="D1814">
        <v>970.93499999999995</v>
      </c>
      <c r="E1814">
        <v>961.87199999999996</v>
      </c>
      <c r="F1814">
        <v>427.37599999999998</v>
      </c>
      <c r="G1814">
        <v>1.14019E-2</v>
      </c>
      <c r="H1814">
        <v>0.98100799999999999</v>
      </c>
      <c r="I1814">
        <v>212461663</v>
      </c>
    </row>
    <row r="1815" spans="1:9" x14ac:dyDescent="0.25">
      <c r="A1815" t="s">
        <v>166</v>
      </c>
      <c r="B1815">
        <v>1256.0899999999999</v>
      </c>
      <c r="C1815">
        <v>1238.55</v>
      </c>
      <c r="D1815">
        <v>970.57899999999995</v>
      </c>
      <c r="E1815">
        <v>961.42100000000005</v>
      </c>
      <c r="F1815">
        <v>426.54899999999998</v>
      </c>
      <c r="G1815">
        <v>1.9754299999999999E-2</v>
      </c>
      <c r="H1815">
        <v>0.98101000000000005</v>
      </c>
      <c r="I1815">
        <v>212461779</v>
      </c>
    </row>
    <row r="1816" spans="1:9" x14ac:dyDescent="0.25">
      <c r="A1816" t="s">
        <v>166</v>
      </c>
      <c r="B1816">
        <v>1257</v>
      </c>
      <c r="C1816">
        <v>1239.31</v>
      </c>
      <c r="D1816">
        <v>971.27099999999996</v>
      </c>
      <c r="E1816">
        <v>962.19899999999996</v>
      </c>
      <c r="F1816">
        <v>426.90699999999998</v>
      </c>
      <c r="G1816">
        <v>1.10334E-2</v>
      </c>
      <c r="H1816">
        <v>0.98095600000000005</v>
      </c>
      <c r="I1816">
        <v>212461911</v>
      </c>
    </row>
    <row r="1817" spans="1:9" x14ac:dyDescent="0.25">
      <c r="A1817" t="s">
        <v>166</v>
      </c>
      <c r="B1817">
        <v>1256.54</v>
      </c>
      <c r="C1817">
        <v>1239.3699999999999</v>
      </c>
      <c r="D1817">
        <v>970.01</v>
      </c>
      <c r="E1817">
        <v>960.88800000000003</v>
      </c>
      <c r="F1817">
        <v>426.22</v>
      </c>
      <c r="G1817">
        <v>1.55911E-2</v>
      </c>
      <c r="H1817">
        <v>0.98096700000000003</v>
      </c>
      <c r="I1817">
        <v>212462061</v>
      </c>
    </row>
    <row r="1818" spans="1:9" x14ac:dyDescent="0.25">
      <c r="A1818" t="s">
        <v>166</v>
      </c>
      <c r="B1818">
        <v>1257.3900000000001</v>
      </c>
      <c r="C1818">
        <v>1240.17</v>
      </c>
      <c r="D1818">
        <v>971.29200000000003</v>
      </c>
      <c r="E1818">
        <v>962.14599999999996</v>
      </c>
      <c r="F1818">
        <v>427.04899999999998</v>
      </c>
      <c r="G1818">
        <v>1.0945399999999999E-2</v>
      </c>
      <c r="H1818">
        <v>0.981016</v>
      </c>
      <c r="I1818">
        <v>212462202</v>
      </c>
    </row>
    <row r="1819" spans="1:9" x14ac:dyDescent="0.25">
      <c r="A1819" t="s">
        <v>166</v>
      </c>
      <c r="B1819">
        <v>1258.03</v>
      </c>
      <c r="C1819">
        <v>1240.47</v>
      </c>
      <c r="D1819">
        <v>970.05600000000004</v>
      </c>
      <c r="E1819">
        <v>960.93100000000004</v>
      </c>
      <c r="F1819">
        <v>426.26799999999997</v>
      </c>
      <c r="G1819">
        <v>1.1300899999999999E-2</v>
      </c>
      <c r="H1819">
        <v>0.98101799999999995</v>
      </c>
      <c r="I1819">
        <v>212462331</v>
      </c>
    </row>
    <row r="1820" spans="1:9" x14ac:dyDescent="0.25">
      <c r="A1820" t="s">
        <v>166</v>
      </c>
      <c r="B1820">
        <v>1257.57</v>
      </c>
      <c r="C1820">
        <v>1239.67</v>
      </c>
      <c r="D1820">
        <v>970.35400000000004</v>
      </c>
      <c r="E1820">
        <v>961.23099999999999</v>
      </c>
      <c r="F1820">
        <v>426.899</v>
      </c>
      <c r="G1820">
        <v>1.2267399999999999E-2</v>
      </c>
      <c r="H1820">
        <v>0.98101899999999997</v>
      </c>
      <c r="I1820">
        <v>212462461</v>
      </c>
    </row>
    <row r="1821" spans="1:9" x14ac:dyDescent="0.25">
      <c r="A1821" t="s">
        <v>166</v>
      </c>
      <c r="B1821">
        <v>1257.76</v>
      </c>
      <c r="C1821">
        <v>1240.6300000000001</v>
      </c>
      <c r="D1821">
        <v>971.73199999999997</v>
      </c>
      <c r="E1821">
        <v>962.63400000000001</v>
      </c>
      <c r="F1821">
        <v>426.35</v>
      </c>
      <c r="G1821">
        <v>1.11848E-2</v>
      </c>
      <c r="H1821">
        <v>0.98034699999999997</v>
      </c>
      <c r="I1821">
        <v>212462613</v>
      </c>
    </row>
    <row r="1822" spans="1:9" x14ac:dyDescent="0.25">
      <c r="A1822" t="s">
        <v>166</v>
      </c>
      <c r="B1822">
        <v>1256.48</v>
      </c>
      <c r="C1822">
        <v>1239.33</v>
      </c>
      <c r="D1822">
        <v>971.61300000000006</v>
      </c>
      <c r="E1822">
        <v>962.51</v>
      </c>
      <c r="F1822">
        <v>426.88400000000001</v>
      </c>
      <c r="G1822">
        <v>1.0866300000000001E-2</v>
      </c>
      <c r="H1822">
        <v>0.98042399999999996</v>
      </c>
      <c r="I1822">
        <v>212462754</v>
      </c>
    </row>
    <row r="1823" spans="1:9" x14ac:dyDescent="0.25">
      <c r="A1823" t="s">
        <v>166</v>
      </c>
      <c r="B1823">
        <v>1256.25</v>
      </c>
      <c r="C1823">
        <v>1239.07</v>
      </c>
      <c r="D1823">
        <v>970.68200000000002</v>
      </c>
      <c r="E1823">
        <v>961.56200000000001</v>
      </c>
      <c r="F1823">
        <v>426.67399999999998</v>
      </c>
      <c r="G1823">
        <v>1.2120300000000001E-2</v>
      </c>
      <c r="H1823">
        <v>0.98100600000000004</v>
      </c>
      <c r="I1823">
        <v>212462882</v>
      </c>
    </row>
    <row r="1824" spans="1:9" x14ac:dyDescent="0.25">
      <c r="A1824" t="s">
        <v>166</v>
      </c>
      <c r="B1824">
        <v>1257.1500000000001</v>
      </c>
      <c r="C1824">
        <v>1240</v>
      </c>
      <c r="D1824">
        <v>971.46900000000005</v>
      </c>
      <c r="E1824">
        <v>962.36</v>
      </c>
      <c r="F1824">
        <v>427.16800000000001</v>
      </c>
      <c r="G1824">
        <v>1.25392E-2</v>
      </c>
      <c r="H1824">
        <v>0.98101899999999997</v>
      </c>
      <c r="I1824">
        <v>212463020</v>
      </c>
    </row>
    <row r="1825" spans="1:9" x14ac:dyDescent="0.25">
      <c r="A1825" t="s">
        <v>166</v>
      </c>
      <c r="B1825">
        <v>1257.3800000000001</v>
      </c>
      <c r="C1825">
        <v>1240.2</v>
      </c>
      <c r="D1825">
        <v>971.505</v>
      </c>
      <c r="E1825">
        <v>962.38199999999995</v>
      </c>
      <c r="F1825">
        <v>426.58300000000003</v>
      </c>
      <c r="G1825">
        <v>1.14523E-2</v>
      </c>
      <c r="H1825">
        <v>0.98100600000000004</v>
      </c>
      <c r="I1825">
        <v>212463159</v>
      </c>
    </row>
    <row r="1826" spans="1:9" x14ac:dyDescent="0.25">
      <c r="A1826" t="s">
        <v>166</v>
      </c>
      <c r="B1826">
        <v>1256.3599999999999</v>
      </c>
      <c r="C1826">
        <v>1238.9000000000001</v>
      </c>
      <c r="D1826">
        <v>971.55399999999997</v>
      </c>
      <c r="E1826">
        <v>962.44899999999996</v>
      </c>
      <c r="F1826">
        <v>426.90600000000001</v>
      </c>
      <c r="G1826">
        <v>1.37088E-2</v>
      </c>
      <c r="H1826">
        <v>0.98098700000000005</v>
      </c>
      <c r="I1826">
        <v>212463290</v>
      </c>
    </row>
    <row r="1827" spans="1:9" x14ac:dyDescent="0.25">
      <c r="A1827" t="s">
        <v>166</v>
      </c>
      <c r="B1827">
        <v>1256.81</v>
      </c>
      <c r="C1827">
        <v>1239.44</v>
      </c>
      <c r="D1827">
        <v>971.43899999999996</v>
      </c>
      <c r="E1827">
        <v>962.29100000000005</v>
      </c>
      <c r="F1827">
        <v>426.12799999999999</v>
      </c>
      <c r="G1827">
        <v>1.42647E-2</v>
      </c>
      <c r="H1827">
        <v>0.98543000000000003</v>
      </c>
      <c r="I1827">
        <v>212463419</v>
      </c>
    </row>
    <row r="1828" spans="1:9" x14ac:dyDescent="0.25">
      <c r="A1828" t="s">
        <v>166</v>
      </c>
      <c r="B1828">
        <v>1258.08</v>
      </c>
      <c r="C1828">
        <v>1240.77</v>
      </c>
      <c r="D1828">
        <v>972.61300000000006</v>
      </c>
      <c r="E1828">
        <v>963.53300000000002</v>
      </c>
      <c r="F1828">
        <v>427.43</v>
      </c>
      <c r="G1828">
        <v>2.1154200000000001E-2</v>
      </c>
      <c r="H1828">
        <v>0.98101899999999997</v>
      </c>
      <c r="I1828">
        <v>212463545</v>
      </c>
    </row>
    <row r="1829" spans="1:9" x14ac:dyDescent="0.25">
      <c r="A1829" t="s">
        <v>166</v>
      </c>
      <c r="B1829">
        <v>1256.81</v>
      </c>
      <c r="C1829">
        <v>1239.7</v>
      </c>
      <c r="D1829">
        <v>970.64599999999996</v>
      </c>
      <c r="E1829">
        <v>961.54100000000005</v>
      </c>
      <c r="F1829">
        <v>426.322</v>
      </c>
      <c r="G1829">
        <v>2.7900600000000001E-2</v>
      </c>
      <c r="H1829">
        <v>0.98077800000000004</v>
      </c>
      <c r="I1829">
        <v>212463685</v>
      </c>
    </row>
    <row r="1830" spans="1:9" x14ac:dyDescent="0.25">
      <c r="A1830" t="s">
        <v>166</v>
      </c>
      <c r="B1830">
        <v>1256.54</v>
      </c>
      <c r="C1830">
        <v>1239.43</v>
      </c>
      <c r="D1830">
        <v>971.42499999999995</v>
      </c>
      <c r="E1830">
        <v>962.33</v>
      </c>
      <c r="F1830">
        <v>427.10899999999998</v>
      </c>
      <c r="G1830">
        <v>1.1283700000000001E-2</v>
      </c>
      <c r="H1830">
        <v>0.98100200000000004</v>
      </c>
      <c r="I1830">
        <v>212463816</v>
      </c>
    </row>
    <row r="1831" spans="1:9" x14ac:dyDescent="0.25">
      <c r="A1831" t="s">
        <v>166</v>
      </c>
      <c r="B1831">
        <v>1255.03</v>
      </c>
      <c r="C1831">
        <v>1237.81</v>
      </c>
      <c r="D1831">
        <v>969.43399999999997</v>
      </c>
      <c r="E1831">
        <v>960.31600000000003</v>
      </c>
      <c r="F1831">
        <v>425.87700000000001</v>
      </c>
      <c r="G1831">
        <v>1.08641E-2</v>
      </c>
      <c r="H1831">
        <v>0.99386300000000005</v>
      </c>
      <c r="I1831">
        <v>212463942</v>
      </c>
    </row>
    <row r="1832" spans="1:9" x14ac:dyDescent="0.25">
      <c r="A1832" t="s">
        <v>166</v>
      </c>
      <c r="B1832">
        <v>1257.0999999999999</v>
      </c>
      <c r="C1832">
        <v>1239.97</v>
      </c>
      <c r="D1832">
        <v>971.95399999999995</v>
      </c>
      <c r="E1832">
        <v>962.84699999999998</v>
      </c>
      <c r="F1832">
        <v>427.52</v>
      </c>
      <c r="G1832">
        <v>1.4491499999999999E-2</v>
      </c>
      <c r="H1832">
        <v>0.98101300000000002</v>
      </c>
      <c r="I1832">
        <v>212464078</v>
      </c>
    </row>
    <row r="1833" spans="1:9" x14ac:dyDescent="0.25">
      <c r="A1833" t="s">
        <v>166</v>
      </c>
      <c r="B1833">
        <v>1256.1199999999999</v>
      </c>
      <c r="C1833">
        <v>1239.02</v>
      </c>
      <c r="D1833">
        <v>970.44</v>
      </c>
      <c r="E1833">
        <v>961.351</v>
      </c>
      <c r="F1833">
        <v>426.35199999999998</v>
      </c>
      <c r="G1833">
        <v>1.12947E-2</v>
      </c>
      <c r="H1833">
        <v>0.98100200000000004</v>
      </c>
      <c r="I1833">
        <v>212464207</v>
      </c>
    </row>
    <row r="1834" spans="1:9" x14ac:dyDescent="0.25">
      <c r="A1834" t="s">
        <v>166</v>
      </c>
      <c r="B1834">
        <v>1257.3800000000001</v>
      </c>
      <c r="C1834">
        <v>1240.21</v>
      </c>
      <c r="D1834">
        <v>971.7</v>
      </c>
      <c r="E1834">
        <v>962.59699999999998</v>
      </c>
      <c r="F1834">
        <v>427.23899999999998</v>
      </c>
      <c r="G1834">
        <v>1.43485E-2</v>
      </c>
      <c r="H1834">
        <v>0.98101899999999997</v>
      </c>
      <c r="I1834">
        <v>212464337</v>
      </c>
    </row>
    <row r="1835" spans="1:9" x14ac:dyDescent="0.25">
      <c r="A1835" t="s">
        <v>166</v>
      </c>
      <c r="B1835">
        <v>1255.48</v>
      </c>
      <c r="C1835">
        <v>1238.3699999999999</v>
      </c>
      <c r="D1835">
        <v>970.322</v>
      </c>
      <c r="E1835">
        <v>961.23199999999997</v>
      </c>
      <c r="F1835">
        <v>426.53899999999999</v>
      </c>
      <c r="G1835">
        <v>2.9037799999999999E-2</v>
      </c>
      <c r="H1835">
        <v>0.98100699999999996</v>
      </c>
      <c r="I1835">
        <v>212464477</v>
      </c>
    </row>
    <row r="1836" spans="1:9" x14ac:dyDescent="0.25">
      <c r="A1836" t="s">
        <v>166</v>
      </c>
      <c r="B1836">
        <v>1256.71</v>
      </c>
      <c r="C1836">
        <v>1239.44</v>
      </c>
      <c r="D1836">
        <v>971.77599999999995</v>
      </c>
      <c r="E1836">
        <v>962.68799999999999</v>
      </c>
      <c r="F1836">
        <v>427.07100000000003</v>
      </c>
      <c r="G1836">
        <v>1.10665E-2</v>
      </c>
      <c r="H1836">
        <v>0.98101300000000002</v>
      </c>
      <c r="I1836">
        <v>212464606</v>
      </c>
    </row>
    <row r="1837" spans="1:9" x14ac:dyDescent="0.25">
      <c r="A1837" t="s">
        <v>166</v>
      </c>
      <c r="B1837">
        <v>1255.74</v>
      </c>
      <c r="C1837">
        <v>1238.5999999999999</v>
      </c>
      <c r="D1837">
        <v>971.13499999999999</v>
      </c>
      <c r="E1837">
        <v>962.04</v>
      </c>
      <c r="F1837">
        <v>426.16899999999998</v>
      </c>
      <c r="G1837">
        <v>1.08874E-2</v>
      </c>
      <c r="H1837">
        <v>0.98099899999999995</v>
      </c>
      <c r="I1837">
        <v>212464738</v>
      </c>
    </row>
    <row r="1838" spans="1:9" x14ac:dyDescent="0.25">
      <c r="A1838" t="s">
        <v>166</v>
      </c>
      <c r="B1838">
        <v>1256.51</v>
      </c>
      <c r="C1838">
        <v>1239.4000000000001</v>
      </c>
      <c r="D1838">
        <v>971.00400000000002</v>
      </c>
      <c r="E1838">
        <v>961.91099999999994</v>
      </c>
      <c r="F1838">
        <v>426.99599999999998</v>
      </c>
      <c r="G1838">
        <v>1.1003199999999999E-2</v>
      </c>
      <c r="H1838">
        <v>0.98098600000000002</v>
      </c>
      <c r="I1838">
        <v>212464861</v>
      </c>
    </row>
    <row r="1839" spans="1:9" x14ac:dyDescent="0.25">
      <c r="A1839" t="s">
        <v>166</v>
      </c>
      <c r="B1839">
        <v>1255.79</v>
      </c>
      <c r="C1839">
        <v>1238.6099999999999</v>
      </c>
      <c r="D1839">
        <v>969.88900000000001</v>
      </c>
      <c r="E1839">
        <v>960.74599999999998</v>
      </c>
      <c r="F1839">
        <v>426.31799999999998</v>
      </c>
      <c r="G1839">
        <v>1.6150999999999999E-2</v>
      </c>
      <c r="H1839">
        <v>0.98101799999999995</v>
      </c>
      <c r="I1839">
        <v>212464995</v>
      </c>
    </row>
    <row r="1840" spans="1:9" x14ac:dyDescent="0.25">
      <c r="A1840" t="s">
        <v>166</v>
      </c>
      <c r="B1840">
        <v>1256.6300000000001</v>
      </c>
      <c r="C1840">
        <v>1239.3900000000001</v>
      </c>
      <c r="D1840">
        <v>970.91899999999998</v>
      </c>
      <c r="E1840">
        <v>961.83600000000001</v>
      </c>
      <c r="F1840">
        <v>427.00099999999998</v>
      </c>
      <c r="G1840">
        <v>1.0935E-2</v>
      </c>
      <c r="H1840">
        <v>0.98101899999999997</v>
      </c>
      <c r="I1840">
        <v>212465122</v>
      </c>
    </row>
    <row r="1841" spans="1:25" x14ac:dyDescent="0.25">
      <c r="A1841" t="s">
        <v>166</v>
      </c>
      <c r="B1841">
        <v>1255.25</v>
      </c>
      <c r="C1841">
        <v>1238.04</v>
      </c>
      <c r="D1841">
        <v>970.18299999999999</v>
      </c>
      <c r="E1841">
        <v>961.10900000000004</v>
      </c>
      <c r="F1841">
        <v>426.34300000000002</v>
      </c>
      <c r="G1841">
        <v>1.09899E-2</v>
      </c>
      <c r="H1841">
        <v>0.98450899999999997</v>
      </c>
      <c r="I1841">
        <v>212465258</v>
      </c>
    </row>
    <row r="1842" spans="1:25" x14ac:dyDescent="0.25">
      <c r="A1842" t="s">
        <v>166</v>
      </c>
      <c r="B1842">
        <v>1255.83</v>
      </c>
      <c r="C1842">
        <v>1238.7</v>
      </c>
      <c r="D1842">
        <v>970.83399999999995</v>
      </c>
      <c r="E1842">
        <v>961.70600000000002</v>
      </c>
      <c r="F1842">
        <v>427.12099999999998</v>
      </c>
      <c r="G1842">
        <v>1.1583100000000001E-2</v>
      </c>
      <c r="H1842">
        <v>0.98101799999999995</v>
      </c>
      <c r="I1842">
        <v>212465387</v>
      </c>
    </row>
    <row r="1843" spans="1:25" x14ac:dyDescent="0.25">
      <c r="A1843" t="s">
        <v>166</v>
      </c>
      <c r="B1843">
        <v>1255.7</v>
      </c>
      <c r="C1843">
        <v>1238.56</v>
      </c>
      <c r="D1843">
        <v>970.58600000000001</v>
      </c>
      <c r="E1843">
        <v>961.46100000000001</v>
      </c>
      <c r="F1843">
        <v>426.12700000000001</v>
      </c>
      <c r="G1843">
        <v>1.11393E-2</v>
      </c>
      <c r="H1843">
        <v>0.98101400000000005</v>
      </c>
      <c r="I1843">
        <v>212465522</v>
      </c>
    </row>
    <row r="1844" spans="1:25" x14ac:dyDescent="0.25">
      <c r="A1844" t="s">
        <v>166</v>
      </c>
      <c r="B1844">
        <v>1256.72</v>
      </c>
      <c r="C1844">
        <v>1239.04</v>
      </c>
      <c r="D1844">
        <v>971.56399999999996</v>
      </c>
      <c r="E1844">
        <v>962.40700000000004</v>
      </c>
      <c r="F1844">
        <v>427.14400000000001</v>
      </c>
      <c r="G1844">
        <v>1.36069E-2</v>
      </c>
      <c r="H1844">
        <v>0.98101899999999997</v>
      </c>
      <c r="I1844">
        <v>212465647</v>
      </c>
    </row>
    <row r="1845" spans="1:25" x14ac:dyDescent="0.25">
      <c r="A1845" t="s">
        <v>166</v>
      </c>
      <c r="B1845">
        <v>1256.32</v>
      </c>
      <c r="C1845">
        <v>1239.07</v>
      </c>
      <c r="D1845">
        <v>971.12800000000004</v>
      </c>
      <c r="E1845">
        <v>962.03399999999999</v>
      </c>
      <c r="F1845">
        <v>426.16300000000001</v>
      </c>
      <c r="G1845">
        <v>1.21116E-2</v>
      </c>
      <c r="H1845">
        <v>0.98099199999999998</v>
      </c>
      <c r="I1845">
        <v>212465805</v>
      </c>
    </row>
    <row r="1846" spans="1:25" x14ac:dyDescent="0.25">
      <c r="A1846" t="s">
        <v>166</v>
      </c>
      <c r="B1846">
        <v>1256.07</v>
      </c>
      <c r="C1846">
        <v>1238.94</v>
      </c>
      <c r="D1846">
        <v>970.71400000000006</v>
      </c>
      <c r="E1846">
        <v>961.60500000000002</v>
      </c>
      <c r="F1846">
        <v>426.90699999999998</v>
      </c>
      <c r="G1846">
        <v>1.1182599999999999E-2</v>
      </c>
      <c r="H1846">
        <v>0.98101799999999995</v>
      </c>
      <c r="I1846">
        <v>212465925</v>
      </c>
    </row>
    <row r="1847" spans="1:25" x14ac:dyDescent="0.25">
      <c r="A1847" t="s">
        <v>166</v>
      </c>
      <c r="B1847">
        <v>1257.08</v>
      </c>
      <c r="C1847">
        <v>1239.82</v>
      </c>
      <c r="D1847">
        <v>970.38699999999994</v>
      </c>
      <c r="E1847">
        <v>961.3</v>
      </c>
      <c r="F1847">
        <v>425.99400000000003</v>
      </c>
      <c r="G1847">
        <v>1.6577000000000001E-2</v>
      </c>
      <c r="H1847">
        <v>0.98095200000000005</v>
      </c>
      <c r="I1847">
        <v>212466062</v>
      </c>
      <c r="R1847" t="s">
        <v>69</v>
      </c>
      <c r="U1847" t="s">
        <v>68</v>
      </c>
      <c r="X1847" t="s">
        <v>66</v>
      </c>
    </row>
    <row r="1848" spans="1:25" x14ac:dyDescent="0.25">
      <c r="A1848" t="s">
        <v>166</v>
      </c>
      <c r="B1848">
        <v>1256.21</v>
      </c>
      <c r="C1848">
        <v>1239.07</v>
      </c>
      <c r="D1848">
        <v>970.75199999999995</v>
      </c>
      <c r="E1848">
        <v>961.68899999999996</v>
      </c>
      <c r="F1848">
        <v>426.97500000000002</v>
      </c>
      <c r="G1848">
        <v>1.56501E-2</v>
      </c>
      <c r="H1848">
        <v>0.98101799999999995</v>
      </c>
      <c r="I1848">
        <v>212466185</v>
      </c>
      <c r="R1848">
        <f>AVERAGE(B1799:B1848)</f>
        <v>1256.6207999999999</v>
      </c>
      <c r="S1848">
        <f>AVERAGE(C1799:C1848)</f>
        <v>1239.4019999999996</v>
      </c>
      <c r="U1848">
        <f>_xlfn.VAR.P(B1799:B1848)</f>
        <v>1.8760273600000219</v>
      </c>
      <c r="V1848">
        <f>_xlfn.VAR.P(C1799:C1848)</f>
        <v>1.8661280000000111</v>
      </c>
      <c r="X1848">
        <f>1.96*SQRT(U1848)/50</f>
        <v>5.3691514063867053E-2</v>
      </c>
      <c r="Y1848">
        <f>1.96*SQRT(V1848)/50</f>
        <v>5.3549667878708795E-2</v>
      </c>
    </row>
    <row r="1849" spans="1:25" x14ac:dyDescent="0.25">
      <c r="A1849" t="s">
        <v>166</v>
      </c>
      <c r="B1849">
        <v>62838.910171000003</v>
      </c>
      <c r="C1849" t="s">
        <v>36</v>
      </c>
    </row>
    <row r="1850" spans="1:25" x14ac:dyDescent="0.25">
      <c r="A1850" t="s">
        <v>167</v>
      </c>
      <c r="B1850">
        <v>1914.27</v>
      </c>
      <c r="C1850">
        <v>1897.01</v>
      </c>
      <c r="D1850">
        <v>1860.93</v>
      </c>
      <c r="E1850">
        <v>1322.09</v>
      </c>
      <c r="F1850">
        <v>0</v>
      </c>
      <c r="G1850">
        <v>0.16230900000000001</v>
      </c>
      <c r="H1850">
        <v>1</v>
      </c>
      <c r="I1850">
        <v>1264679</v>
      </c>
    </row>
    <row r="1851" spans="1:25" x14ac:dyDescent="0.25">
      <c r="A1851" t="s">
        <v>167</v>
      </c>
      <c r="B1851">
        <v>1916.28</v>
      </c>
      <c r="C1851">
        <v>1899.02</v>
      </c>
      <c r="D1851">
        <v>1862.91</v>
      </c>
      <c r="E1851">
        <v>1322.26</v>
      </c>
      <c r="F1851">
        <v>0</v>
      </c>
      <c r="G1851">
        <v>0.16230900000000001</v>
      </c>
      <c r="H1851">
        <v>1</v>
      </c>
      <c r="I1851">
        <v>1264679</v>
      </c>
    </row>
    <row r="1852" spans="1:25" x14ac:dyDescent="0.25">
      <c r="A1852" t="s">
        <v>167</v>
      </c>
      <c r="B1852">
        <v>1919.8</v>
      </c>
      <c r="C1852">
        <v>1902.55</v>
      </c>
      <c r="D1852">
        <v>1866.88</v>
      </c>
      <c r="E1852">
        <v>1322.51</v>
      </c>
      <c r="F1852">
        <v>0</v>
      </c>
      <c r="G1852">
        <v>0.161969</v>
      </c>
      <c r="H1852">
        <v>1</v>
      </c>
      <c r="I1852">
        <v>1264679</v>
      </c>
    </row>
    <row r="1853" spans="1:25" x14ac:dyDescent="0.25">
      <c r="A1853" t="s">
        <v>167</v>
      </c>
      <c r="B1853">
        <v>1919.01</v>
      </c>
      <c r="C1853">
        <v>1901.05</v>
      </c>
      <c r="D1853">
        <v>1864.8</v>
      </c>
      <c r="E1853">
        <v>1322.07</v>
      </c>
      <c r="F1853">
        <v>0</v>
      </c>
      <c r="G1853">
        <v>0.161801</v>
      </c>
      <c r="H1853">
        <v>1</v>
      </c>
      <c r="I1853">
        <v>1264679</v>
      </c>
    </row>
    <row r="1854" spans="1:25" x14ac:dyDescent="0.25">
      <c r="A1854" t="s">
        <v>167</v>
      </c>
      <c r="B1854">
        <v>1917.31</v>
      </c>
      <c r="C1854">
        <v>1899.89</v>
      </c>
      <c r="D1854">
        <v>1863.97</v>
      </c>
      <c r="E1854">
        <v>1322.04</v>
      </c>
      <c r="F1854">
        <v>0</v>
      </c>
      <c r="G1854">
        <v>0.161969</v>
      </c>
      <c r="H1854">
        <v>1</v>
      </c>
      <c r="I1854">
        <v>1264679</v>
      </c>
    </row>
    <row r="1855" spans="1:25" x14ac:dyDescent="0.25">
      <c r="A1855" t="s">
        <v>167</v>
      </c>
      <c r="B1855">
        <v>1918.69</v>
      </c>
      <c r="C1855">
        <v>1900.78</v>
      </c>
      <c r="D1855">
        <v>1864.89</v>
      </c>
      <c r="E1855">
        <v>1322.41</v>
      </c>
      <c r="F1855">
        <v>0</v>
      </c>
      <c r="G1855">
        <v>0.161801</v>
      </c>
      <c r="H1855">
        <v>1</v>
      </c>
      <c r="I1855">
        <v>1264679</v>
      </c>
    </row>
    <row r="1856" spans="1:25" x14ac:dyDescent="0.25">
      <c r="A1856" t="s">
        <v>167</v>
      </c>
      <c r="B1856">
        <v>1917.63</v>
      </c>
      <c r="C1856">
        <v>1900.48</v>
      </c>
      <c r="D1856">
        <v>1864.5</v>
      </c>
      <c r="E1856">
        <v>1322.21</v>
      </c>
      <c r="F1856">
        <v>0</v>
      </c>
      <c r="G1856">
        <v>0.161801</v>
      </c>
      <c r="H1856">
        <v>1</v>
      </c>
      <c r="I1856">
        <v>1264679</v>
      </c>
    </row>
    <row r="1857" spans="1:9" x14ac:dyDescent="0.25">
      <c r="A1857" t="s">
        <v>167</v>
      </c>
      <c r="B1857">
        <v>1917.36</v>
      </c>
      <c r="C1857">
        <v>1899.89</v>
      </c>
      <c r="D1857">
        <v>1863.94</v>
      </c>
      <c r="E1857">
        <v>1322.09</v>
      </c>
      <c r="F1857">
        <v>0</v>
      </c>
      <c r="G1857">
        <v>0.161969</v>
      </c>
      <c r="H1857">
        <v>1</v>
      </c>
      <c r="I1857">
        <v>1264679</v>
      </c>
    </row>
    <row r="1858" spans="1:9" x14ac:dyDescent="0.25">
      <c r="A1858" t="s">
        <v>167</v>
      </c>
      <c r="B1858">
        <v>1917.1</v>
      </c>
      <c r="C1858">
        <v>1899.91</v>
      </c>
      <c r="D1858">
        <v>1864.13</v>
      </c>
      <c r="E1858">
        <v>1321.96</v>
      </c>
      <c r="F1858">
        <v>0</v>
      </c>
      <c r="G1858">
        <v>0.161801</v>
      </c>
      <c r="H1858">
        <v>1</v>
      </c>
      <c r="I1858">
        <v>1264679</v>
      </c>
    </row>
    <row r="1859" spans="1:9" x14ac:dyDescent="0.25">
      <c r="A1859" t="s">
        <v>167</v>
      </c>
      <c r="B1859">
        <v>1915.86</v>
      </c>
      <c r="C1859">
        <v>1898.69</v>
      </c>
      <c r="D1859">
        <v>1862.71</v>
      </c>
      <c r="E1859">
        <v>1321.94</v>
      </c>
      <c r="F1859">
        <v>0</v>
      </c>
      <c r="G1859">
        <v>0.161801</v>
      </c>
      <c r="H1859">
        <v>1</v>
      </c>
      <c r="I1859">
        <v>1264679</v>
      </c>
    </row>
    <row r="1860" spans="1:9" x14ac:dyDescent="0.25">
      <c r="A1860" t="s">
        <v>167</v>
      </c>
      <c r="B1860">
        <v>1918.94</v>
      </c>
      <c r="C1860">
        <v>1901.06</v>
      </c>
      <c r="D1860">
        <v>1865.19</v>
      </c>
      <c r="E1860">
        <v>1321.52</v>
      </c>
      <c r="F1860">
        <v>0</v>
      </c>
      <c r="G1860">
        <v>0.161801</v>
      </c>
      <c r="H1860">
        <v>1</v>
      </c>
      <c r="I1860">
        <v>1264679</v>
      </c>
    </row>
    <row r="1861" spans="1:9" x14ac:dyDescent="0.25">
      <c r="A1861" t="s">
        <v>167</v>
      </c>
      <c r="B1861">
        <v>1911.57</v>
      </c>
      <c r="C1861">
        <v>1894.03</v>
      </c>
      <c r="D1861">
        <v>1858.35</v>
      </c>
      <c r="E1861">
        <v>1321.64</v>
      </c>
      <c r="F1861">
        <v>0</v>
      </c>
      <c r="G1861">
        <v>0.16248000000000001</v>
      </c>
      <c r="H1861">
        <v>1</v>
      </c>
      <c r="I1861">
        <v>1264679</v>
      </c>
    </row>
    <row r="1862" spans="1:9" x14ac:dyDescent="0.25">
      <c r="A1862" t="s">
        <v>167</v>
      </c>
      <c r="B1862">
        <v>1918.39</v>
      </c>
      <c r="C1862">
        <v>1900.71</v>
      </c>
      <c r="D1862">
        <v>1864.58</v>
      </c>
      <c r="E1862">
        <v>1321.69</v>
      </c>
      <c r="F1862">
        <v>0</v>
      </c>
      <c r="G1862">
        <v>0.161801</v>
      </c>
      <c r="H1862">
        <v>1</v>
      </c>
      <c r="I1862">
        <v>1264679</v>
      </c>
    </row>
    <row r="1863" spans="1:9" x14ac:dyDescent="0.25">
      <c r="A1863" t="s">
        <v>167</v>
      </c>
      <c r="B1863">
        <v>1917.39</v>
      </c>
      <c r="C1863">
        <v>1900.11</v>
      </c>
      <c r="D1863">
        <v>1864.24</v>
      </c>
      <c r="E1863">
        <v>1321.52</v>
      </c>
      <c r="F1863">
        <v>0</v>
      </c>
      <c r="G1863">
        <v>0.161801</v>
      </c>
      <c r="H1863">
        <v>1</v>
      </c>
      <c r="I1863">
        <v>1264679</v>
      </c>
    </row>
    <row r="1864" spans="1:9" x14ac:dyDescent="0.25">
      <c r="A1864" t="s">
        <v>167</v>
      </c>
      <c r="B1864">
        <v>1916.22</v>
      </c>
      <c r="C1864">
        <v>1899.1</v>
      </c>
      <c r="D1864">
        <v>1863.36</v>
      </c>
      <c r="E1864">
        <v>1321.71</v>
      </c>
      <c r="F1864">
        <v>0</v>
      </c>
      <c r="G1864">
        <v>0.161969</v>
      </c>
      <c r="H1864">
        <v>1</v>
      </c>
      <c r="I1864">
        <v>1264679</v>
      </c>
    </row>
    <row r="1865" spans="1:9" x14ac:dyDescent="0.25">
      <c r="A1865" t="s">
        <v>167</v>
      </c>
      <c r="B1865">
        <v>1917.76</v>
      </c>
      <c r="C1865">
        <v>1899.85</v>
      </c>
      <c r="D1865">
        <v>1863.91</v>
      </c>
      <c r="E1865">
        <v>1322.08</v>
      </c>
      <c r="F1865">
        <v>0</v>
      </c>
      <c r="G1865">
        <v>0.161801</v>
      </c>
      <c r="H1865">
        <v>1</v>
      </c>
      <c r="I1865">
        <v>1264679</v>
      </c>
    </row>
    <row r="1866" spans="1:9" x14ac:dyDescent="0.25">
      <c r="A1866" t="s">
        <v>167</v>
      </c>
      <c r="B1866">
        <v>1916.34</v>
      </c>
      <c r="C1866">
        <v>1899.13</v>
      </c>
      <c r="D1866">
        <v>1863.35</v>
      </c>
      <c r="E1866">
        <v>1322.36</v>
      </c>
      <c r="F1866">
        <v>0</v>
      </c>
      <c r="G1866">
        <v>0.161969</v>
      </c>
      <c r="H1866">
        <v>1</v>
      </c>
      <c r="I1866">
        <v>1264679</v>
      </c>
    </row>
    <row r="1867" spans="1:9" x14ac:dyDescent="0.25">
      <c r="A1867" t="s">
        <v>167</v>
      </c>
      <c r="B1867">
        <v>1914.32</v>
      </c>
      <c r="C1867">
        <v>1897.13</v>
      </c>
      <c r="D1867">
        <v>1861.31</v>
      </c>
      <c r="E1867">
        <v>1322.2</v>
      </c>
      <c r="F1867">
        <v>0</v>
      </c>
      <c r="G1867">
        <v>0.16230900000000001</v>
      </c>
      <c r="H1867">
        <v>1</v>
      </c>
      <c r="I1867">
        <v>1264679</v>
      </c>
    </row>
    <row r="1868" spans="1:9" x14ac:dyDescent="0.25">
      <c r="A1868" t="s">
        <v>167</v>
      </c>
      <c r="B1868">
        <v>1918.82</v>
      </c>
      <c r="C1868">
        <v>1901.68</v>
      </c>
      <c r="D1868">
        <v>1865.83</v>
      </c>
      <c r="E1868">
        <v>1321.98</v>
      </c>
      <c r="F1868">
        <v>0</v>
      </c>
      <c r="G1868">
        <v>0.161969</v>
      </c>
      <c r="H1868">
        <v>1</v>
      </c>
      <c r="I1868">
        <v>1264679</v>
      </c>
    </row>
    <row r="1869" spans="1:9" x14ac:dyDescent="0.25">
      <c r="A1869" t="s">
        <v>167</v>
      </c>
      <c r="B1869">
        <v>1918.83</v>
      </c>
      <c r="C1869">
        <v>1900.94</v>
      </c>
      <c r="D1869">
        <v>1865.05</v>
      </c>
      <c r="E1869">
        <v>1322.13</v>
      </c>
      <c r="F1869">
        <v>0</v>
      </c>
      <c r="G1869">
        <v>0.16230900000000001</v>
      </c>
      <c r="H1869">
        <v>1</v>
      </c>
      <c r="I1869">
        <v>1264679</v>
      </c>
    </row>
    <row r="1870" spans="1:9" x14ac:dyDescent="0.25">
      <c r="A1870" t="s">
        <v>167</v>
      </c>
      <c r="B1870">
        <v>1913.72</v>
      </c>
      <c r="C1870">
        <v>1896.61</v>
      </c>
      <c r="D1870">
        <v>1860.81</v>
      </c>
      <c r="E1870">
        <v>1321.88</v>
      </c>
      <c r="F1870">
        <v>0</v>
      </c>
      <c r="G1870">
        <v>0.16230900000000001</v>
      </c>
      <c r="H1870">
        <v>1</v>
      </c>
      <c r="I1870">
        <v>1264679</v>
      </c>
    </row>
    <row r="1871" spans="1:9" x14ac:dyDescent="0.25">
      <c r="A1871" t="s">
        <v>167</v>
      </c>
      <c r="B1871">
        <v>1918.08</v>
      </c>
      <c r="C1871">
        <v>1901.01</v>
      </c>
      <c r="D1871">
        <v>1864.98</v>
      </c>
      <c r="E1871">
        <v>1321.31</v>
      </c>
      <c r="F1871">
        <v>0</v>
      </c>
      <c r="G1871">
        <v>0.161801</v>
      </c>
      <c r="H1871">
        <v>1</v>
      </c>
      <c r="I1871">
        <v>1264679</v>
      </c>
    </row>
    <row r="1872" spans="1:9" x14ac:dyDescent="0.25">
      <c r="A1872" t="s">
        <v>167</v>
      </c>
      <c r="B1872">
        <v>1916.65</v>
      </c>
      <c r="C1872">
        <v>1899.55</v>
      </c>
      <c r="D1872">
        <v>1863.81</v>
      </c>
      <c r="E1872">
        <v>1320.8</v>
      </c>
      <c r="F1872">
        <v>0</v>
      </c>
      <c r="G1872">
        <v>0.161801</v>
      </c>
      <c r="H1872">
        <v>1</v>
      </c>
      <c r="I1872">
        <v>1264679</v>
      </c>
    </row>
    <row r="1873" spans="1:9" x14ac:dyDescent="0.25">
      <c r="A1873" t="s">
        <v>167</v>
      </c>
      <c r="B1873">
        <v>1913.33</v>
      </c>
      <c r="C1873">
        <v>1896.1</v>
      </c>
      <c r="D1873">
        <v>1860.33</v>
      </c>
      <c r="E1873">
        <v>1321.44</v>
      </c>
      <c r="F1873">
        <v>0</v>
      </c>
      <c r="G1873">
        <v>0.16248000000000001</v>
      </c>
      <c r="H1873">
        <v>1</v>
      </c>
      <c r="I1873">
        <v>1264679</v>
      </c>
    </row>
    <row r="1874" spans="1:9" x14ac:dyDescent="0.25">
      <c r="A1874" t="s">
        <v>167</v>
      </c>
      <c r="B1874">
        <v>1917.69</v>
      </c>
      <c r="C1874">
        <v>1899.9</v>
      </c>
      <c r="D1874">
        <v>1864.06</v>
      </c>
      <c r="E1874">
        <v>1321.62</v>
      </c>
      <c r="F1874">
        <v>0</v>
      </c>
      <c r="G1874">
        <v>0.161969</v>
      </c>
      <c r="H1874">
        <v>1</v>
      </c>
      <c r="I1874">
        <v>1264679</v>
      </c>
    </row>
    <row r="1875" spans="1:9" x14ac:dyDescent="0.25">
      <c r="A1875" t="s">
        <v>167</v>
      </c>
      <c r="B1875">
        <v>1914.16</v>
      </c>
      <c r="C1875">
        <v>1896.93</v>
      </c>
      <c r="D1875">
        <v>1861.02</v>
      </c>
      <c r="E1875">
        <v>1321.97</v>
      </c>
      <c r="F1875">
        <v>0</v>
      </c>
      <c r="G1875">
        <v>0.16230900000000001</v>
      </c>
      <c r="H1875">
        <v>1</v>
      </c>
      <c r="I1875">
        <v>1264679</v>
      </c>
    </row>
    <row r="1876" spans="1:9" x14ac:dyDescent="0.25">
      <c r="A1876" t="s">
        <v>167</v>
      </c>
      <c r="B1876">
        <v>1919.34</v>
      </c>
      <c r="C1876">
        <v>1901.52</v>
      </c>
      <c r="D1876">
        <v>1865.61</v>
      </c>
      <c r="E1876">
        <v>1322.67</v>
      </c>
      <c r="F1876">
        <v>0</v>
      </c>
      <c r="G1876">
        <v>0.161801</v>
      </c>
      <c r="H1876">
        <v>1</v>
      </c>
      <c r="I1876">
        <v>1264679</v>
      </c>
    </row>
    <row r="1877" spans="1:9" x14ac:dyDescent="0.25">
      <c r="A1877" t="s">
        <v>167</v>
      </c>
      <c r="B1877">
        <v>1918.41</v>
      </c>
      <c r="C1877">
        <v>1900.59</v>
      </c>
      <c r="D1877">
        <v>1864.46</v>
      </c>
      <c r="E1877">
        <v>1322.6</v>
      </c>
      <c r="F1877">
        <v>0</v>
      </c>
      <c r="G1877">
        <v>0.16213900000000001</v>
      </c>
      <c r="H1877">
        <v>1</v>
      </c>
      <c r="I1877">
        <v>1264679</v>
      </c>
    </row>
    <row r="1878" spans="1:9" x14ac:dyDescent="0.25">
      <c r="A1878" t="s">
        <v>167</v>
      </c>
      <c r="B1878">
        <v>1914.57</v>
      </c>
      <c r="C1878">
        <v>1897.32</v>
      </c>
      <c r="D1878">
        <v>1861.38</v>
      </c>
      <c r="E1878">
        <v>1322.34</v>
      </c>
      <c r="F1878">
        <v>0</v>
      </c>
      <c r="G1878">
        <v>0.16213900000000001</v>
      </c>
      <c r="H1878">
        <v>1</v>
      </c>
      <c r="I1878">
        <v>1264679</v>
      </c>
    </row>
    <row r="1879" spans="1:9" x14ac:dyDescent="0.25">
      <c r="A1879" t="s">
        <v>167</v>
      </c>
      <c r="B1879">
        <v>1914.3</v>
      </c>
      <c r="C1879">
        <v>1897.13</v>
      </c>
      <c r="D1879">
        <v>1861.43</v>
      </c>
      <c r="E1879">
        <v>1322.12</v>
      </c>
      <c r="F1879">
        <v>0</v>
      </c>
      <c r="G1879">
        <v>0.16213900000000001</v>
      </c>
      <c r="H1879">
        <v>1</v>
      </c>
      <c r="I1879">
        <v>1264679</v>
      </c>
    </row>
    <row r="1880" spans="1:9" x14ac:dyDescent="0.25">
      <c r="A1880" t="s">
        <v>167</v>
      </c>
      <c r="B1880">
        <v>1914.49</v>
      </c>
      <c r="C1880">
        <v>1896.63</v>
      </c>
      <c r="D1880">
        <v>1860.75</v>
      </c>
      <c r="E1880">
        <v>1322.46</v>
      </c>
      <c r="F1880">
        <v>0</v>
      </c>
      <c r="G1880">
        <v>0.16213900000000001</v>
      </c>
      <c r="H1880">
        <v>1</v>
      </c>
      <c r="I1880">
        <v>1264679</v>
      </c>
    </row>
    <row r="1881" spans="1:9" x14ac:dyDescent="0.25">
      <c r="A1881" t="s">
        <v>167</v>
      </c>
      <c r="B1881">
        <v>1914.82</v>
      </c>
      <c r="C1881">
        <v>1896.93</v>
      </c>
      <c r="D1881">
        <v>1861.05</v>
      </c>
      <c r="E1881">
        <v>1321.51</v>
      </c>
      <c r="F1881">
        <v>0</v>
      </c>
      <c r="G1881">
        <v>0.16213900000000001</v>
      </c>
      <c r="H1881">
        <v>1</v>
      </c>
      <c r="I1881">
        <v>1264679</v>
      </c>
    </row>
    <row r="1882" spans="1:9" x14ac:dyDescent="0.25">
      <c r="A1882" t="s">
        <v>167</v>
      </c>
      <c r="B1882">
        <v>1913.32</v>
      </c>
      <c r="C1882">
        <v>1896.21</v>
      </c>
      <c r="D1882">
        <v>1860.49</v>
      </c>
      <c r="E1882">
        <v>1322.1</v>
      </c>
      <c r="F1882">
        <v>0</v>
      </c>
      <c r="G1882">
        <v>0.16213900000000001</v>
      </c>
      <c r="H1882">
        <v>1</v>
      </c>
      <c r="I1882">
        <v>1264679</v>
      </c>
    </row>
    <row r="1883" spans="1:9" x14ac:dyDescent="0.25">
      <c r="A1883" t="s">
        <v>167</v>
      </c>
      <c r="B1883">
        <v>1917.2</v>
      </c>
      <c r="C1883">
        <v>1899.38</v>
      </c>
      <c r="D1883">
        <v>1863.29</v>
      </c>
      <c r="E1883">
        <v>1322.29</v>
      </c>
      <c r="F1883">
        <v>0</v>
      </c>
      <c r="G1883">
        <v>0.161801</v>
      </c>
      <c r="H1883">
        <v>1</v>
      </c>
      <c r="I1883">
        <v>1264679</v>
      </c>
    </row>
    <row r="1884" spans="1:9" x14ac:dyDescent="0.25">
      <c r="A1884" t="s">
        <v>167</v>
      </c>
      <c r="B1884">
        <v>1916.99</v>
      </c>
      <c r="C1884">
        <v>1900</v>
      </c>
      <c r="D1884">
        <v>1863.98</v>
      </c>
      <c r="E1884">
        <v>1322.62</v>
      </c>
      <c r="F1884">
        <v>0</v>
      </c>
      <c r="G1884">
        <v>0.161969</v>
      </c>
      <c r="H1884">
        <v>1</v>
      </c>
      <c r="I1884">
        <v>1264679</v>
      </c>
    </row>
    <row r="1885" spans="1:9" x14ac:dyDescent="0.25">
      <c r="A1885" t="s">
        <v>167</v>
      </c>
      <c r="B1885">
        <v>1913.65</v>
      </c>
      <c r="C1885">
        <v>1896.58</v>
      </c>
      <c r="D1885">
        <v>1860.81</v>
      </c>
      <c r="E1885">
        <v>1321.82</v>
      </c>
      <c r="F1885">
        <v>0</v>
      </c>
      <c r="G1885">
        <v>0.16213900000000001</v>
      </c>
      <c r="H1885">
        <v>1</v>
      </c>
      <c r="I1885">
        <v>1264679</v>
      </c>
    </row>
    <row r="1886" spans="1:9" x14ac:dyDescent="0.25">
      <c r="A1886" t="s">
        <v>167</v>
      </c>
      <c r="B1886">
        <v>1917.9</v>
      </c>
      <c r="C1886">
        <v>1900.15</v>
      </c>
      <c r="D1886">
        <v>1864.19</v>
      </c>
      <c r="E1886">
        <v>1322.24</v>
      </c>
      <c r="F1886">
        <v>0</v>
      </c>
      <c r="G1886">
        <v>0.161801</v>
      </c>
      <c r="H1886">
        <v>1</v>
      </c>
      <c r="I1886">
        <v>1264679</v>
      </c>
    </row>
    <row r="1887" spans="1:9" x14ac:dyDescent="0.25">
      <c r="A1887" t="s">
        <v>167</v>
      </c>
      <c r="B1887">
        <v>1918.44</v>
      </c>
      <c r="C1887">
        <v>1901.22</v>
      </c>
      <c r="D1887">
        <v>1865.25</v>
      </c>
      <c r="E1887">
        <v>1322.7</v>
      </c>
      <c r="F1887">
        <v>0</v>
      </c>
      <c r="G1887">
        <v>0.161801</v>
      </c>
      <c r="H1887">
        <v>1</v>
      </c>
      <c r="I1887">
        <v>1264679</v>
      </c>
    </row>
    <row r="1888" spans="1:9" x14ac:dyDescent="0.25">
      <c r="A1888" t="s">
        <v>167</v>
      </c>
      <c r="B1888">
        <v>1919.59</v>
      </c>
      <c r="C1888">
        <v>1901.82</v>
      </c>
      <c r="D1888">
        <v>1865.95</v>
      </c>
      <c r="E1888">
        <v>1322.9</v>
      </c>
      <c r="F1888">
        <v>0</v>
      </c>
      <c r="G1888">
        <v>0.161969</v>
      </c>
      <c r="H1888">
        <v>1</v>
      </c>
      <c r="I1888">
        <v>1264679</v>
      </c>
    </row>
    <row r="1889" spans="1:25" x14ac:dyDescent="0.25">
      <c r="A1889" t="s">
        <v>167</v>
      </c>
      <c r="B1889">
        <v>1917.44</v>
      </c>
      <c r="C1889">
        <v>1899.59</v>
      </c>
      <c r="D1889">
        <v>1863.55</v>
      </c>
      <c r="E1889">
        <v>1322.82</v>
      </c>
      <c r="F1889">
        <v>0</v>
      </c>
      <c r="G1889">
        <v>0.16213900000000001</v>
      </c>
      <c r="H1889">
        <v>1</v>
      </c>
      <c r="I1889">
        <v>1264679</v>
      </c>
    </row>
    <row r="1890" spans="1:25" x14ac:dyDescent="0.25">
      <c r="A1890" t="s">
        <v>167</v>
      </c>
      <c r="B1890">
        <v>1913.15</v>
      </c>
      <c r="C1890">
        <v>1896.06</v>
      </c>
      <c r="D1890">
        <v>1860.24</v>
      </c>
      <c r="E1890">
        <v>1322.89</v>
      </c>
      <c r="F1890">
        <v>0</v>
      </c>
      <c r="G1890">
        <v>0.16213900000000001</v>
      </c>
      <c r="H1890">
        <v>1</v>
      </c>
      <c r="I1890">
        <v>1264679</v>
      </c>
    </row>
    <row r="1891" spans="1:25" x14ac:dyDescent="0.25">
      <c r="A1891" t="s">
        <v>167</v>
      </c>
      <c r="B1891">
        <v>1918.42</v>
      </c>
      <c r="C1891">
        <v>1900.54</v>
      </c>
      <c r="D1891">
        <v>1864.71</v>
      </c>
      <c r="E1891">
        <v>1322.63</v>
      </c>
      <c r="F1891">
        <v>0</v>
      </c>
      <c r="G1891">
        <v>0.161801</v>
      </c>
      <c r="H1891">
        <v>1</v>
      </c>
      <c r="I1891">
        <v>1264679</v>
      </c>
    </row>
    <row r="1892" spans="1:25" x14ac:dyDescent="0.25">
      <c r="A1892" t="s">
        <v>167</v>
      </c>
      <c r="B1892">
        <v>1917.31</v>
      </c>
      <c r="C1892">
        <v>1899.44</v>
      </c>
      <c r="D1892">
        <v>1863.41</v>
      </c>
      <c r="E1892">
        <v>1322.36</v>
      </c>
      <c r="F1892">
        <v>0</v>
      </c>
      <c r="G1892">
        <v>0.161801</v>
      </c>
      <c r="H1892">
        <v>1</v>
      </c>
      <c r="I1892">
        <v>1264679</v>
      </c>
    </row>
    <row r="1893" spans="1:25" x14ac:dyDescent="0.25">
      <c r="A1893" t="s">
        <v>167</v>
      </c>
      <c r="B1893">
        <v>1919.59</v>
      </c>
      <c r="C1893">
        <v>1902.41</v>
      </c>
      <c r="D1893">
        <v>1866.5</v>
      </c>
      <c r="E1893">
        <v>1322.09</v>
      </c>
      <c r="F1893">
        <v>0</v>
      </c>
      <c r="G1893">
        <v>0.161801</v>
      </c>
      <c r="H1893">
        <v>1</v>
      </c>
      <c r="I1893">
        <v>1264679</v>
      </c>
    </row>
    <row r="1894" spans="1:25" x14ac:dyDescent="0.25">
      <c r="A1894" t="s">
        <v>167</v>
      </c>
      <c r="B1894">
        <v>1918.03</v>
      </c>
      <c r="C1894">
        <v>1900.61</v>
      </c>
      <c r="D1894">
        <v>1864.9</v>
      </c>
      <c r="E1894">
        <v>1321.6</v>
      </c>
      <c r="F1894">
        <v>0</v>
      </c>
      <c r="G1894">
        <v>0.161801</v>
      </c>
      <c r="H1894">
        <v>1</v>
      </c>
      <c r="I1894">
        <v>1264679</v>
      </c>
    </row>
    <row r="1895" spans="1:25" x14ac:dyDescent="0.25">
      <c r="A1895" t="s">
        <v>167</v>
      </c>
      <c r="B1895">
        <v>1918.16</v>
      </c>
      <c r="C1895">
        <v>1900.89</v>
      </c>
      <c r="D1895">
        <v>1864.95</v>
      </c>
      <c r="E1895">
        <v>1322.04</v>
      </c>
      <c r="F1895">
        <v>0</v>
      </c>
      <c r="G1895">
        <v>0.161801</v>
      </c>
      <c r="H1895">
        <v>1</v>
      </c>
      <c r="I1895">
        <v>1264679</v>
      </c>
    </row>
    <row r="1896" spans="1:25" x14ac:dyDescent="0.25">
      <c r="A1896" t="s">
        <v>167</v>
      </c>
      <c r="B1896">
        <v>1919.54</v>
      </c>
      <c r="C1896">
        <v>1901.67</v>
      </c>
      <c r="D1896">
        <v>1865.82</v>
      </c>
      <c r="E1896">
        <v>1322.28</v>
      </c>
      <c r="F1896">
        <v>0</v>
      </c>
      <c r="G1896">
        <v>0.16213900000000001</v>
      </c>
      <c r="H1896">
        <v>1</v>
      </c>
      <c r="I1896">
        <v>1264679</v>
      </c>
    </row>
    <row r="1897" spans="1:25" x14ac:dyDescent="0.25">
      <c r="A1897" t="s">
        <v>167</v>
      </c>
      <c r="B1897">
        <v>1917.41</v>
      </c>
      <c r="C1897">
        <v>1900.23</v>
      </c>
      <c r="D1897">
        <v>1864.49</v>
      </c>
      <c r="E1897">
        <v>1322.27</v>
      </c>
      <c r="F1897">
        <v>0</v>
      </c>
      <c r="G1897">
        <v>0.161801</v>
      </c>
      <c r="H1897">
        <v>1</v>
      </c>
      <c r="I1897">
        <v>1264679</v>
      </c>
    </row>
    <row r="1898" spans="1:25" x14ac:dyDescent="0.25">
      <c r="A1898" t="s">
        <v>167</v>
      </c>
      <c r="B1898">
        <v>1918.79</v>
      </c>
      <c r="C1898">
        <v>1900.93</v>
      </c>
      <c r="D1898">
        <v>1864.87</v>
      </c>
      <c r="E1898">
        <v>1322.37</v>
      </c>
      <c r="F1898">
        <v>0</v>
      </c>
      <c r="G1898">
        <v>0.161969</v>
      </c>
      <c r="H1898">
        <v>1</v>
      </c>
      <c r="I1898">
        <v>1264679</v>
      </c>
    </row>
    <row r="1899" spans="1:25" x14ac:dyDescent="0.25">
      <c r="A1899" t="s">
        <v>167</v>
      </c>
      <c r="B1899">
        <v>1914.52</v>
      </c>
      <c r="C1899">
        <v>1897.34</v>
      </c>
      <c r="D1899">
        <v>1861.32</v>
      </c>
      <c r="E1899">
        <v>1322.33</v>
      </c>
      <c r="F1899">
        <v>0</v>
      </c>
      <c r="G1899">
        <v>0.161969</v>
      </c>
      <c r="H1899">
        <v>1</v>
      </c>
      <c r="I1899">
        <v>1264679</v>
      </c>
    </row>
    <row r="1900" spans="1:25" x14ac:dyDescent="0.25">
      <c r="A1900" t="s">
        <v>167</v>
      </c>
      <c r="B1900">
        <v>1919.2</v>
      </c>
      <c r="C1900">
        <v>1901.35</v>
      </c>
      <c r="D1900">
        <v>1865.35</v>
      </c>
      <c r="E1900">
        <v>1322.67</v>
      </c>
      <c r="F1900">
        <v>0</v>
      </c>
      <c r="G1900">
        <v>0.161969</v>
      </c>
      <c r="H1900">
        <v>1</v>
      </c>
      <c r="I1900">
        <v>1264679</v>
      </c>
    </row>
    <row r="1901" spans="1:25" x14ac:dyDescent="0.25">
      <c r="A1901" t="s">
        <v>167</v>
      </c>
      <c r="B1901">
        <v>1918.13</v>
      </c>
      <c r="C1901">
        <v>1900.24</v>
      </c>
      <c r="D1901">
        <v>1864.24</v>
      </c>
      <c r="E1901">
        <v>1322.55</v>
      </c>
      <c r="F1901">
        <v>0</v>
      </c>
      <c r="G1901">
        <v>0.16213900000000001</v>
      </c>
      <c r="H1901">
        <v>1</v>
      </c>
      <c r="I1901">
        <v>1264679</v>
      </c>
    </row>
    <row r="1902" spans="1:25" x14ac:dyDescent="0.25">
      <c r="A1902" t="s">
        <v>167</v>
      </c>
      <c r="B1902">
        <v>1913.08</v>
      </c>
      <c r="C1902">
        <v>1895.92</v>
      </c>
      <c r="D1902">
        <v>1860</v>
      </c>
      <c r="E1902">
        <v>1322.86</v>
      </c>
      <c r="F1902">
        <v>0</v>
      </c>
      <c r="G1902">
        <v>0.16213900000000001</v>
      </c>
      <c r="H1902">
        <v>1</v>
      </c>
      <c r="I1902">
        <v>1264679</v>
      </c>
    </row>
    <row r="1903" spans="1:25" x14ac:dyDescent="0.25">
      <c r="A1903" t="s">
        <v>167</v>
      </c>
      <c r="B1903">
        <v>1919.01</v>
      </c>
      <c r="C1903">
        <v>1901.84</v>
      </c>
      <c r="D1903">
        <v>1866.06</v>
      </c>
      <c r="E1903">
        <v>1322.72</v>
      </c>
      <c r="F1903">
        <v>0</v>
      </c>
      <c r="G1903">
        <v>0.161801</v>
      </c>
      <c r="H1903">
        <v>1</v>
      </c>
      <c r="I1903">
        <v>1264679</v>
      </c>
      <c r="R1903" t="s">
        <v>69</v>
      </c>
      <c r="U1903" t="s">
        <v>68</v>
      </c>
      <c r="X1903" t="s">
        <v>66</v>
      </c>
    </row>
    <row r="1904" spans="1:25" x14ac:dyDescent="0.25">
      <c r="A1904" t="s">
        <v>167</v>
      </c>
      <c r="B1904">
        <v>1918.25</v>
      </c>
      <c r="C1904">
        <v>1901.17</v>
      </c>
      <c r="D1904">
        <v>1865.3</v>
      </c>
      <c r="E1904">
        <v>1322.81</v>
      </c>
      <c r="F1904">
        <v>0</v>
      </c>
      <c r="G1904">
        <v>0.16213900000000001</v>
      </c>
      <c r="H1904">
        <v>1</v>
      </c>
      <c r="I1904">
        <v>1264679</v>
      </c>
      <c r="R1904">
        <f>AVERAGE(B1855:B1904)</f>
        <v>1916.838</v>
      </c>
      <c r="S1904">
        <f>AVERAGE(C1855:C1904)</f>
        <v>1899.3859999999995</v>
      </c>
      <c r="U1904">
        <f>_xlfn.VAR.P(B1855:B1904)</f>
        <v>4.4729400000000377</v>
      </c>
      <c r="V1904">
        <f>_xlfn.VAR.P(C1855:C1904)</f>
        <v>3.9871640000000057</v>
      </c>
      <c r="X1904">
        <f>1.96*SQRT(U1904)/50</f>
        <v>8.2905358823178968E-2</v>
      </c>
      <c r="Y1904">
        <f>1.96*SQRT(V1904)/50</f>
        <v>7.8274106120479012E-2</v>
      </c>
    </row>
    <row r="1905" spans="1:9" x14ac:dyDescent="0.25">
      <c r="A1905" t="s">
        <v>167</v>
      </c>
      <c r="B1905">
        <v>95849.287370000005</v>
      </c>
      <c r="C1905" t="s">
        <v>36</v>
      </c>
    </row>
    <row r="1906" spans="1:9" x14ac:dyDescent="0.25">
      <c r="A1906" t="s">
        <v>168</v>
      </c>
      <c r="B1906">
        <v>1486</v>
      </c>
      <c r="C1906">
        <v>1468.9</v>
      </c>
      <c r="D1906">
        <v>1433</v>
      </c>
      <c r="E1906">
        <v>443.98399999999998</v>
      </c>
      <c r="F1906">
        <v>0</v>
      </c>
      <c r="G1906">
        <v>4.9182799999999999E-2</v>
      </c>
      <c r="H1906">
        <v>0.95922300000000005</v>
      </c>
      <c r="I1906">
        <v>212466185</v>
      </c>
    </row>
    <row r="1907" spans="1:9" x14ac:dyDescent="0.25">
      <c r="A1907" t="s">
        <v>168</v>
      </c>
      <c r="B1907">
        <v>1485.1</v>
      </c>
      <c r="C1907">
        <v>1467.98</v>
      </c>
      <c r="D1907">
        <v>1432.27</v>
      </c>
      <c r="E1907">
        <v>443.36099999999999</v>
      </c>
      <c r="F1907">
        <v>0</v>
      </c>
      <c r="G1907">
        <v>3.23045E-2</v>
      </c>
      <c r="H1907">
        <v>0.95922499999999999</v>
      </c>
      <c r="I1907">
        <v>212466185</v>
      </c>
    </row>
    <row r="1908" spans="1:9" x14ac:dyDescent="0.25">
      <c r="A1908" t="s">
        <v>168</v>
      </c>
      <c r="B1908">
        <v>1483.36</v>
      </c>
      <c r="C1908">
        <v>1466.15</v>
      </c>
      <c r="D1908">
        <v>1430.23</v>
      </c>
      <c r="E1908">
        <v>443.31400000000002</v>
      </c>
      <c r="F1908">
        <v>0</v>
      </c>
      <c r="G1908">
        <v>5.3919300000000003E-2</v>
      </c>
      <c r="H1908">
        <v>0.95909299999999997</v>
      </c>
      <c r="I1908">
        <v>212466185</v>
      </c>
    </row>
    <row r="1909" spans="1:9" x14ac:dyDescent="0.25">
      <c r="A1909" t="s">
        <v>168</v>
      </c>
      <c r="B1909">
        <v>1485.19</v>
      </c>
      <c r="C1909">
        <v>1467.39</v>
      </c>
      <c r="D1909">
        <v>1431.52</v>
      </c>
      <c r="E1909">
        <v>443.44799999999998</v>
      </c>
      <c r="F1909">
        <v>0</v>
      </c>
      <c r="G1909">
        <v>2.9269300000000002E-2</v>
      </c>
      <c r="H1909">
        <v>0.95921400000000001</v>
      </c>
      <c r="I1909">
        <v>212466185</v>
      </c>
    </row>
    <row r="1910" spans="1:9" x14ac:dyDescent="0.25">
      <c r="A1910" t="s">
        <v>168</v>
      </c>
      <c r="B1910">
        <v>1486.2</v>
      </c>
      <c r="C1910">
        <v>1468.71</v>
      </c>
      <c r="D1910">
        <v>1433.05</v>
      </c>
      <c r="E1910">
        <v>443.69099999999997</v>
      </c>
      <c r="F1910">
        <v>0</v>
      </c>
      <c r="G1910">
        <v>5.391E-2</v>
      </c>
      <c r="H1910">
        <v>0.95918700000000001</v>
      </c>
      <c r="I1910">
        <v>212466185</v>
      </c>
    </row>
    <row r="1911" spans="1:9" x14ac:dyDescent="0.25">
      <c r="A1911" t="s">
        <v>168</v>
      </c>
      <c r="B1911">
        <v>1485.44</v>
      </c>
      <c r="C1911">
        <v>1468</v>
      </c>
      <c r="D1911">
        <v>1432.02</v>
      </c>
      <c r="E1911">
        <v>443.79399999999998</v>
      </c>
      <c r="F1911">
        <v>0</v>
      </c>
      <c r="G1911">
        <v>2.9749999999999999E-2</v>
      </c>
      <c r="H1911">
        <v>0.95922099999999999</v>
      </c>
      <c r="I1911">
        <v>212466185</v>
      </c>
    </row>
    <row r="1912" spans="1:9" x14ac:dyDescent="0.25">
      <c r="A1912" t="s">
        <v>168</v>
      </c>
      <c r="B1912">
        <v>1483.05</v>
      </c>
      <c r="C1912">
        <v>1465.91</v>
      </c>
      <c r="D1912">
        <v>1430.12</v>
      </c>
      <c r="E1912">
        <v>443.65899999999999</v>
      </c>
      <c r="F1912">
        <v>0</v>
      </c>
      <c r="G1912">
        <v>5.3911100000000003E-2</v>
      </c>
      <c r="H1912">
        <v>0.95865699999999998</v>
      </c>
      <c r="I1912">
        <v>212466185</v>
      </c>
    </row>
    <row r="1913" spans="1:9" x14ac:dyDescent="0.25">
      <c r="A1913" t="s">
        <v>168</v>
      </c>
      <c r="B1913">
        <v>1484.66</v>
      </c>
      <c r="C1913">
        <v>1467.55</v>
      </c>
      <c r="D1913">
        <v>1431.68</v>
      </c>
      <c r="E1913">
        <v>443.72199999999998</v>
      </c>
      <c r="F1913">
        <v>0</v>
      </c>
      <c r="G1913">
        <v>3.9603600000000003E-2</v>
      </c>
      <c r="H1913">
        <v>0.95870699999999998</v>
      </c>
      <c r="I1913">
        <v>212466186</v>
      </c>
    </row>
    <row r="1914" spans="1:9" x14ac:dyDescent="0.25">
      <c r="A1914" t="s">
        <v>168</v>
      </c>
      <c r="B1914">
        <v>1485.3</v>
      </c>
      <c r="C1914">
        <v>1467.39</v>
      </c>
      <c r="D1914">
        <v>1431.55</v>
      </c>
      <c r="E1914">
        <v>443.202</v>
      </c>
      <c r="F1914">
        <v>0</v>
      </c>
      <c r="G1914">
        <v>5.3915499999999998E-2</v>
      </c>
      <c r="H1914">
        <v>0.95922499999999999</v>
      </c>
      <c r="I1914">
        <v>212466186</v>
      </c>
    </row>
    <row r="1915" spans="1:9" x14ac:dyDescent="0.25">
      <c r="A1915" t="s">
        <v>168</v>
      </c>
      <c r="B1915">
        <v>1485.91</v>
      </c>
      <c r="C1915">
        <v>1468.06</v>
      </c>
      <c r="D1915">
        <v>1432.17</v>
      </c>
      <c r="E1915">
        <v>443.12400000000002</v>
      </c>
      <c r="F1915">
        <v>0</v>
      </c>
      <c r="G1915">
        <v>3.1848899999999999E-2</v>
      </c>
      <c r="H1915">
        <v>0.959198</v>
      </c>
      <c r="I1915">
        <v>212466186</v>
      </c>
    </row>
    <row r="1916" spans="1:9" x14ac:dyDescent="0.25">
      <c r="A1916" t="s">
        <v>168</v>
      </c>
      <c r="B1916">
        <v>1485.82</v>
      </c>
      <c r="C1916">
        <v>1468.65</v>
      </c>
      <c r="D1916">
        <v>1432.76</v>
      </c>
      <c r="E1916">
        <v>444.56299999999999</v>
      </c>
      <c r="F1916">
        <v>0</v>
      </c>
      <c r="G1916">
        <v>2.9129499999999999E-2</v>
      </c>
      <c r="H1916">
        <v>0.95922600000000002</v>
      </c>
      <c r="I1916">
        <v>212466186</v>
      </c>
    </row>
    <row r="1917" spans="1:9" x14ac:dyDescent="0.25">
      <c r="A1917" t="s">
        <v>168</v>
      </c>
      <c r="B1917">
        <v>1485.53</v>
      </c>
      <c r="C1917">
        <v>1468.31</v>
      </c>
      <c r="D1917">
        <v>1432.28</v>
      </c>
      <c r="E1917">
        <v>443.72300000000001</v>
      </c>
      <c r="F1917">
        <v>0</v>
      </c>
      <c r="G1917">
        <v>3.45648E-2</v>
      </c>
      <c r="H1917">
        <v>0.95918099999999995</v>
      </c>
      <c r="I1917">
        <v>212466186</v>
      </c>
    </row>
    <row r="1918" spans="1:9" x14ac:dyDescent="0.25">
      <c r="A1918" t="s">
        <v>168</v>
      </c>
      <c r="B1918">
        <v>1484.44</v>
      </c>
      <c r="C1918">
        <v>1467.3</v>
      </c>
      <c r="D1918">
        <v>1431.36</v>
      </c>
      <c r="E1918">
        <v>443.57499999999999</v>
      </c>
      <c r="F1918">
        <v>0</v>
      </c>
      <c r="G1918">
        <v>5.3914700000000003E-2</v>
      </c>
      <c r="H1918">
        <v>0.95885299999999996</v>
      </c>
      <c r="I1918">
        <v>212466186</v>
      </c>
    </row>
    <row r="1919" spans="1:9" x14ac:dyDescent="0.25">
      <c r="A1919" t="s">
        <v>168</v>
      </c>
      <c r="B1919">
        <v>1484.71</v>
      </c>
      <c r="C1919">
        <v>1467.76</v>
      </c>
      <c r="D1919">
        <v>1432.1</v>
      </c>
      <c r="E1919">
        <v>443.64499999999998</v>
      </c>
      <c r="F1919">
        <v>0</v>
      </c>
      <c r="G1919">
        <v>4.4913500000000002E-2</v>
      </c>
      <c r="H1919">
        <v>0.95891499999999996</v>
      </c>
      <c r="I1919">
        <v>212466186</v>
      </c>
    </row>
    <row r="1920" spans="1:9" x14ac:dyDescent="0.25">
      <c r="A1920" t="s">
        <v>168</v>
      </c>
      <c r="B1920">
        <v>1484.38</v>
      </c>
      <c r="C1920">
        <v>1467.26</v>
      </c>
      <c r="D1920">
        <v>1431.22</v>
      </c>
      <c r="E1920">
        <v>443.53899999999999</v>
      </c>
      <c r="F1920">
        <v>0</v>
      </c>
      <c r="G1920">
        <v>3.0794100000000001E-2</v>
      </c>
      <c r="H1920">
        <v>0.95915300000000003</v>
      </c>
      <c r="I1920">
        <v>212466186</v>
      </c>
    </row>
    <row r="1921" spans="1:9" x14ac:dyDescent="0.25">
      <c r="A1921" t="s">
        <v>168</v>
      </c>
      <c r="B1921">
        <v>1483.92</v>
      </c>
      <c r="C1921">
        <v>1466.87</v>
      </c>
      <c r="D1921">
        <v>1431.04</v>
      </c>
      <c r="E1921">
        <v>443.35500000000002</v>
      </c>
      <c r="F1921">
        <v>0</v>
      </c>
      <c r="G1921">
        <v>5.39281E-2</v>
      </c>
      <c r="H1921">
        <v>0.95677500000000004</v>
      </c>
      <c r="I1921">
        <v>212466186</v>
      </c>
    </row>
    <row r="1922" spans="1:9" x14ac:dyDescent="0.25">
      <c r="A1922" t="s">
        <v>168</v>
      </c>
      <c r="B1922">
        <v>1485.26</v>
      </c>
      <c r="C1922">
        <v>1468.15</v>
      </c>
      <c r="D1922">
        <v>1432.32</v>
      </c>
      <c r="E1922">
        <v>443.41899999999998</v>
      </c>
      <c r="F1922">
        <v>0</v>
      </c>
      <c r="G1922">
        <v>5.3909600000000002E-2</v>
      </c>
      <c r="H1922">
        <v>0.95906000000000002</v>
      </c>
      <c r="I1922">
        <v>212466186</v>
      </c>
    </row>
    <row r="1923" spans="1:9" x14ac:dyDescent="0.25">
      <c r="A1923" t="s">
        <v>168</v>
      </c>
      <c r="B1923">
        <v>1486.19</v>
      </c>
      <c r="C1923">
        <v>1469.16</v>
      </c>
      <c r="D1923">
        <v>1433.25</v>
      </c>
      <c r="E1923">
        <v>443.67200000000003</v>
      </c>
      <c r="F1923">
        <v>0</v>
      </c>
      <c r="G1923">
        <v>3.7110700000000003E-2</v>
      </c>
      <c r="H1923">
        <v>0.95920000000000005</v>
      </c>
      <c r="I1923">
        <v>212466186</v>
      </c>
    </row>
    <row r="1924" spans="1:9" x14ac:dyDescent="0.25">
      <c r="A1924" t="s">
        <v>168</v>
      </c>
      <c r="B1924">
        <v>1483.93</v>
      </c>
      <c r="C1924">
        <v>1466.7</v>
      </c>
      <c r="D1924">
        <v>1430.78</v>
      </c>
      <c r="E1924">
        <v>443.48899999999998</v>
      </c>
      <c r="F1924">
        <v>0</v>
      </c>
      <c r="G1924">
        <v>3.3644500000000001E-2</v>
      </c>
      <c r="H1924">
        <v>0.95921699999999999</v>
      </c>
      <c r="I1924">
        <v>212466186</v>
      </c>
    </row>
    <row r="1925" spans="1:9" x14ac:dyDescent="0.25">
      <c r="A1925" t="s">
        <v>168</v>
      </c>
      <c r="B1925">
        <v>1483.92</v>
      </c>
      <c r="C1925">
        <v>1466.85</v>
      </c>
      <c r="D1925">
        <v>1431.18</v>
      </c>
      <c r="E1925">
        <v>443.38799999999998</v>
      </c>
      <c r="F1925">
        <v>0</v>
      </c>
      <c r="G1925">
        <v>4.7555699999999999E-2</v>
      </c>
      <c r="H1925">
        <v>0.95921400000000001</v>
      </c>
      <c r="I1925">
        <v>212466186</v>
      </c>
    </row>
    <row r="1926" spans="1:9" x14ac:dyDescent="0.25">
      <c r="A1926" t="s">
        <v>168</v>
      </c>
      <c r="B1926">
        <v>1484.99</v>
      </c>
      <c r="C1926">
        <v>1467.86</v>
      </c>
      <c r="D1926">
        <v>1431.86</v>
      </c>
      <c r="E1926">
        <v>443.22699999999998</v>
      </c>
      <c r="F1926">
        <v>0</v>
      </c>
      <c r="G1926">
        <v>5.3913799999999998E-2</v>
      </c>
      <c r="H1926">
        <v>0.95898700000000003</v>
      </c>
      <c r="I1926">
        <v>212466186</v>
      </c>
    </row>
    <row r="1927" spans="1:9" x14ac:dyDescent="0.25">
      <c r="A1927" t="s">
        <v>168</v>
      </c>
      <c r="B1927">
        <v>1484.82</v>
      </c>
      <c r="C1927">
        <v>1467.82</v>
      </c>
      <c r="D1927">
        <v>1432</v>
      </c>
      <c r="E1927">
        <v>443.46100000000001</v>
      </c>
      <c r="F1927">
        <v>0</v>
      </c>
      <c r="G1927">
        <v>3.5628800000000002E-2</v>
      </c>
      <c r="H1927">
        <v>0.95916500000000005</v>
      </c>
      <c r="I1927">
        <v>212466186</v>
      </c>
    </row>
    <row r="1928" spans="1:9" x14ac:dyDescent="0.25">
      <c r="A1928" t="s">
        <v>168</v>
      </c>
      <c r="B1928">
        <v>1484.91</v>
      </c>
      <c r="C1928">
        <v>1467.71</v>
      </c>
      <c r="D1928">
        <v>1431.85</v>
      </c>
      <c r="E1928">
        <v>443.67399999999998</v>
      </c>
      <c r="F1928">
        <v>0</v>
      </c>
      <c r="G1928">
        <v>5.3911800000000003E-2</v>
      </c>
      <c r="H1928">
        <v>0.95922399999999997</v>
      </c>
      <c r="I1928">
        <v>212466186</v>
      </c>
    </row>
    <row r="1929" spans="1:9" x14ac:dyDescent="0.25">
      <c r="A1929" t="s">
        <v>168</v>
      </c>
      <c r="B1929">
        <v>1485.1</v>
      </c>
      <c r="C1929">
        <v>1468.08</v>
      </c>
      <c r="D1929">
        <v>1432.24</v>
      </c>
      <c r="E1929">
        <v>443.41699999999997</v>
      </c>
      <c r="F1929">
        <v>0</v>
      </c>
      <c r="G1929">
        <v>5.3502899999999999E-2</v>
      </c>
      <c r="H1929">
        <v>0.95921599999999996</v>
      </c>
      <c r="I1929">
        <v>212466186</v>
      </c>
    </row>
    <row r="1930" spans="1:9" x14ac:dyDescent="0.25">
      <c r="A1930" t="s">
        <v>168</v>
      </c>
      <c r="B1930">
        <v>1485.37</v>
      </c>
      <c r="C1930">
        <v>1468.16</v>
      </c>
      <c r="D1930">
        <v>1432.17</v>
      </c>
      <c r="E1930">
        <v>443.27</v>
      </c>
      <c r="F1930">
        <v>0</v>
      </c>
      <c r="G1930">
        <v>3.6290299999999998E-2</v>
      </c>
      <c r="H1930">
        <v>0.95850999999999997</v>
      </c>
      <c r="I1930">
        <v>212466186</v>
      </c>
    </row>
    <row r="1931" spans="1:9" x14ac:dyDescent="0.25">
      <c r="A1931" t="s">
        <v>168</v>
      </c>
      <c r="B1931">
        <v>1485.92</v>
      </c>
      <c r="C1931">
        <v>1468.78</v>
      </c>
      <c r="D1931">
        <v>1432.91</v>
      </c>
      <c r="E1931">
        <v>443.95400000000001</v>
      </c>
      <c r="F1931">
        <v>0</v>
      </c>
      <c r="G1931">
        <v>2.9041999999999998E-2</v>
      </c>
      <c r="H1931">
        <v>0.95921100000000004</v>
      </c>
      <c r="I1931">
        <v>212466186</v>
      </c>
    </row>
    <row r="1932" spans="1:9" x14ac:dyDescent="0.25">
      <c r="A1932" t="s">
        <v>168</v>
      </c>
      <c r="B1932">
        <v>1483.44</v>
      </c>
      <c r="C1932">
        <v>1466.19</v>
      </c>
      <c r="D1932">
        <v>1430.31</v>
      </c>
      <c r="E1932">
        <v>443.29300000000001</v>
      </c>
      <c r="F1932">
        <v>0</v>
      </c>
      <c r="G1932">
        <v>3.6770799999999999E-2</v>
      </c>
      <c r="H1932">
        <v>0.95921599999999996</v>
      </c>
      <c r="I1932">
        <v>212466186</v>
      </c>
    </row>
    <row r="1933" spans="1:9" x14ac:dyDescent="0.25">
      <c r="A1933" t="s">
        <v>168</v>
      </c>
      <c r="B1933">
        <v>1486.23</v>
      </c>
      <c r="C1933">
        <v>1468.78</v>
      </c>
      <c r="D1933">
        <v>1433.16</v>
      </c>
      <c r="E1933">
        <v>443.69900000000001</v>
      </c>
      <c r="F1933">
        <v>0</v>
      </c>
      <c r="G1933">
        <v>3.6638200000000003E-2</v>
      </c>
      <c r="H1933">
        <v>0.95922700000000005</v>
      </c>
      <c r="I1933">
        <v>212466186</v>
      </c>
    </row>
    <row r="1934" spans="1:9" x14ac:dyDescent="0.25">
      <c r="A1934" t="s">
        <v>168</v>
      </c>
      <c r="B1934">
        <v>1486.48</v>
      </c>
      <c r="C1934">
        <v>1469.34</v>
      </c>
      <c r="D1934">
        <v>1433.4</v>
      </c>
      <c r="E1934">
        <v>443.71300000000002</v>
      </c>
      <c r="F1934">
        <v>0</v>
      </c>
      <c r="G1934">
        <v>5.3909499999999999E-2</v>
      </c>
      <c r="H1934">
        <v>0.95908400000000005</v>
      </c>
      <c r="I1934">
        <v>212466186</v>
      </c>
    </row>
    <row r="1935" spans="1:9" x14ac:dyDescent="0.25">
      <c r="A1935" t="s">
        <v>168</v>
      </c>
      <c r="B1935">
        <v>1486.77</v>
      </c>
      <c r="C1935">
        <v>1468.87</v>
      </c>
      <c r="D1935">
        <v>1433.17</v>
      </c>
      <c r="E1935">
        <v>443.98399999999998</v>
      </c>
      <c r="F1935">
        <v>0</v>
      </c>
      <c r="G1935">
        <v>3.21286E-2</v>
      </c>
      <c r="H1935">
        <v>0.95921900000000004</v>
      </c>
      <c r="I1935">
        <v>212466187</v>
      </c>
    </row>
    <row r="1936" spans="1:9" x14ac:dyDescent="0.25">
      <c r="A1936" t="s">
        <v>168</v>
      </c>
      <c r="B1936">
        <v>1484.42</v>
      </c>
      <c r="C1936">
        <v>1467.25</v>
      </c>
      <c r="D1936">
        <v>1431.39</v>
      </c>
      <c r="E1936">
        <v>443.685</v>
      </c>
      <c r="F1936">
        <v>0</v>
      </c>
      <c r="G1936">
        <v>5.3909899999999997E-2</v>
      </c>
      <c r="H1936">
        <v>0.95905700000000005</v>
      </c>
      <c r="I1936">
        <v>212466187</v>
      </c>
    </row>
    <row r="1937" spans="1:9" x14ac:dyDescent="0.25">
      <c r="A1937" t="s">
        <v>168</v>
      </c>
      <c r="B1937">
        <v>1485.61</v>
      </c>
      <c r="C1937">
        <v>1468.46</v>
      </c>
      <c r="D1937">
        <v>1432.88</v>
      </c>
      <c r="E1937">
        <v>443.64400000000001</v>
      </c>
      <c r="F1937">
        <v>0</v>
      </c>
      <c r="G1937">
        <v>5.3909699999999998E-2</v>
      </c>
      <c r="H1937">
        <v>0.95918400000000004</v>
      </c>
      <c r="I1937">
        <v>212466187</v>
      </c>
    </row>
    <row r="1938" spans="1:9" x14ac:dyDescent="0.25">
      <c r="A1938" t="s">
        <v>168</v>
      </c>
      <c r="B1938">
        <v>1486.74</v>
      </c>
      <c r="C1938">
        <v>1469.56</v>
      </c>
      <c r="D1938">
        <v>1433.49</v>
      </c>
      <c r="E1938">
        <v>443.31700000000001</v>
      </c>
      <c r="F1938">
        <v>0</v>
      </c>
      <c r="G1938">
        <v>3.4548099999999998E-2</v>
      </c>
      <c r="H1938">
        <v>0.95901700000000001</v>
      </c>
      <c r="I1938">
        <v>212466187</v>
      </c>
    </row>
    <row r="1939" spans="1:9" x14ac:dyDescent="0.25">
      <c r="A1939" t="s">
        <v>168</v>
      </c>
      <c r="B1939">
        <v>1485.72</v>
      </c>
      <c r="C1939">
        <v>1467.86</v>
      </c>
      <c r="D1939">
        <v>1432.13</v>
      </c>
      <c r="E1939">
        <v>443.82900000000001</v>
      </c>
      <c r="F1939">
        <v>0</v>
      </c>
      <c r="G1939">
        <v>2.91849E-2</v>
      </c>
      <c r="H1939">
        <v>0.95913199999999998</v>
      </c>
      <c r="I1939">
        <v>212466187</v>
      </c>
    </row>
    <row r="1940" spans="1:9" x14ac:dyDescent="0.25">
      <c r="A1940" t="s">
        <v>168</v>
      </c>
      <c r="B1940">
        <v>1486.4</v>
      </c>
      <c r="C1940">
        <v>1468.47</v>
      </c>
      <c r="D1940">
        <v>1432.85</v>
      </c>
      <c r="E1940">
        <v>444.15499999999997</v>
      </c>
      <c r="F1940">
        <v>0</v>
      </c>
      <c r="G1940">
        <v>5.3912099999999998E-2</v>
      </c>
      <c r="H1940">
        <v>0.95921299999999998</v>
      </c>
      <c r="I1940">
        <v>212466187</v>
      </c>
    </row>
    <row r="1941" spans="1:9" x14ac:dyDescent="0.25">
      <c r="A1941" t="s">
        <v>168</v>
      </c>
      <c r="B1941">
        <v>1485.53</v>
      </c>
      <c r="C1941">
        <v>1468.4</v>
      </c>
      <c r="D1941">
        <v>1432.48</v>
      </c>
      <c r="E1941">
        <v>444.101</v>
      </c>
      <c r="F1941">
        <v>0</v>
      </c>
      <c r="G1941">
        <v>5.3909499999999999E-2</v>
      </c>
      <c r="H1941">
        <v>0.95912399999999998</v>
      </c>
      <c r="I1941">
        <v>212466187</v>
      </c>
    </row>
    <row r="1942" spans="1:9" x14ac:dyDescent="0.25">
      <c r="A1942" t="s">
        <v>168</v>
      </c>
      <c r="B1942">
        <v>1487.27</v>
      </c>
      <c r="C1942">
        <v>1469.4</v>
      </c>
      <c r="D1942">
        <v>1433.5</v>
      </c>
      <c r="E1942">
        <v>444.05900000000003</v>
      </c>
      <c r="F1942">
        <v>0</v>
      </c>
      <c r="G1942">
        <v>2.9540400000000001E-2</v>
      </c>
      <c r="H1942">
        <v>0.95731500000000003</v>
      </c>
      <c r="I1942">
        <v>212466187</v>
      </c>
    </row>
    <row r="1943" spans="1:9" x14ac:dyDescent="0.25">
      <c r="A1943" t="s">
        <v>168</v>
      </c>
      <c r="B1943">
        <v>1485.76</v>
      </c>
      <c r="C1943">
        <v>1468.64</v>
      </c>
      <c r="D1943">
        <v>1432.92</v>
      </c>
      <c r="E1943">
        <v>443.815</v>
      </c>
      <c r="F1943">
        <v>0</v>
      </c>
      <c r="G1943">
        <v>2.95524E-2</v>
      </c>
      <c r="H1943">
        <v>0.95922399999999997</v>
      </c>
      <c r="I1943">
        <v>212466187</v>
      </c>
    </row>
    <row r="1944" spans="1:9" x14ac:dyDescent="0.25">
      <c r="A1944" t="s">
        <v>168</v>
      </c>
      <c r="B1944">
        <v>1485.52</v>
      </c>
      <c r="C1944">
        <v>1467.71</v>
      </c>
      <c r="D1944">
        <v>1431.76</v>
      </c>
      <c r="E1944">
        <v>443.80399999999997</v>
      </c>
      <c r="F1944">
        <v>0</v>
      </c>
      <c r="G1944">
        <v>5.3930800000000001E-2</v>
      </c>
      <c r="H1944">
        <v>0.95920499999999997</v>
      </c>
      <c r="I1944">
        <v>212466187</v>
      </c>
    </row>
    <row r="1945" spans="1:9" x14ac:dyDescent="0.25">
      <c r="A1945" t="s">
        <v>168</v>
      </c>
      <c r="B1945">
        <v>1485.41</v>
      </c>
      <c r="C1945">
        <v>1467.66</v>
      </c>
      <c r="D1945">
        <v>1431.87</v>
      </c>
      <c r="E1945">
        <v>443.42</v>
      </c>
      <c r="F1945">
        <v>0</v>
      </c>
      <c r="G1945">
        <v>3.1286099999999997E-2</v>
      </c>
      <c r="H1945">
        <v>0.95906899999999995</v>
      </c>
      <c r="I1945">
        <v>212466188</v>
      </c>
    </row>
    <row r="1946" spans="1:9" x14ac:dyDescent="0.25">
      <c r="A1946" t="s">
        <v>168</v>
      </c>
      <c r="B1946">
        <v>1486.52</v>
      </c>
      <c r="C1946">
        <v>1468.32</v>
      </c>
      <c r="D1946">
        <v>1432.29</v>
      </c>
      <c r="E1946">
        <v>443.827</v>
      </c>
      <c r="F1946">
        <v>0</v>
      </c>
      <c r="G1946">
        <v>5.391E-2</v>
      </c>
      <c r="H1946">
        <v>0.95921299999999998</v>
      </c>
      <c r="I1946">
        <v>212466188</v>
      </c>
    </row>
    <row r="1947" spans="1:9" x14ac:dyDescent="0.25">
      <c r="A1947" t="s">
        <v>168</v>
      </c>
      <c r="B1947">
        <v>1485.01</v>
      </c>
      <c r="C1947">
        <v>1467.93</v>
      </c>
      <c r="D1947">
        <v>1432.09</v>
      </c>
      <c r="E1947">
        <v>443.40699999999998</v>
      </c>
      <c r="F1947">
        <v>0</v>
      </c>
      <c r="G1947">
        <v>5.3909499999999999E-2</v>
      </c>
      <c r="H1947">
        <v>0.95922600000000002</v>
      </c>
      <c r="I1947">
        <v>212466189</v>
      </c>
    </row>
    <row r="1948" spans="1:9" x14ac:dyDescent="0.25">
      <c r="A1948" t="s">
        <v>168</v>
      </c>
      <c r="B1948">
        <v>1485.9</v>
      </c>
      <c r="C1948">
        <v>1468.66</v>
      </c>
      <c r="D1948">
        <v>1432.93</v>
      </c>
      <c r="E1948">
        <v>443.65100000000001</v>
      </c>
      <c r="F1948">
        <v>0</v>
      </c>
      <c r="G1948">
        <v>5.0509499999999999E-2</v>
      </c>
      <c r="H1948">
        <v>0.95922600000000002</v>
      </c>
      <c r="I1948">
        <v>212466189</v>
      </c>
    </row>
    <row r="1949" spans="1:9" x14ac:dyDescent="0.25">
      <c r="A1949" t="s">
        <v>168</v>
      </c>
      <c r="B1949">
        <v>1484.8</v>
      </c>
      <c r="C1949">
        <v>1467.01</v>
      </c>
      <c r="D1949">
        <v>1431.19</v>
      </c>
      <c r="E1949">
        <v>443.36900000000003</v>
      </c>
      <c r="F1949">
        <v>0</v>
      </c>
      <c r="G1949">
        <v>4.9544600000000001E-2</v>
      </c>
      <c r="H1949">
        <v>0.95922700000000005</v>
      </c>
      <c r="I1949">
        <v>212466189</v>
      </c>
    </row>
    <row r="1950" spans="1:9" x14ac:dyDescent="0.25">
      <c r="A1950" t="s">
        <v>168</v>
      </c>
      <c r="B1950">
        <v>1486.62</v>
      </c>
      <c r="C1950">
        <v>1469.49</v>
      </c>
      <c r="D1950">
        <v>1433.61</v>
      </c>
      <c r="E1950">
        <v>443.96899999999999</v>
      </c>
      <c r="F1950">
        <v>0</v>
      </c>
      <c r="G1950">
        <v>5.3973899999999998E-2</v>
      </c>
      <c r="H1950">
        <v>0.95906000000000002</v>
      </c>
      <c r="I1950">
        <v>212466189</v>
      </c>
    </row>
    <row r="1951" spans="1:9" x14ac:dyDescent="0.25">
      <c r="A1951" t="s">
        <v>168</v>
      </c>
      <c r="B1951">
        <v>1484.74</v>
      </c>
      <c r="C1951">
        <v>1467.65</v>
      </c>
      <c r="D1951">
        <v>1432.06</v>
      </c>
      <c r="E1951">
        <v>443.54700000000003</v>
      </c>
      <c r="F1951">
        <v>0</v>
      </c>
      <c r="G1951">
        <v>5.3910600000000003E-2</v>
      </c>
      <c r="H1951">
        <v>0.95921699999999999</v>
      </c>
      <c r="I1951">
        <v>212466189</v>
      </c>
    </row>
    <row r="1952" spans="1:9" x14ac:dyDescent="0.25">
      <c r="A1952" t="s">
        <v>168</v>
      </c>
      <c r="B1952">
        <v>1485.37</v>
      </c>
      <c r="C1952">
        <v>1467.52</v>
      </c>
      <c r="D1952">
        <v>1431.73</v>
      </c>
      <c r="E1952">
        <v>443.59800000000001</v>
      </c>
      <c r="F1952">
        <v>0</v>
      </c>
      <c r="G1952">
        <v>4.2151300000000003E-2</v>
      </c>
      <c r="H1952">
        <v>0.95773900000000001</v>
      </c>
      <c r="I1952">
        <v>212466189</v>
      </c>
    </row>
    <row r="1953" spans="1:25" x14ac:dyDescent="0.25">
      <c r="A1953" t="s">
        <v>168</v>
      </c>
      <c r="B1953">
        <v>1484.95</v>
      </c>
      <c r="C1953">
        <v>1467.75</v>
      </c>
      <c r="D1953">
        <v>1431.79</v>
      </c>
      <c r="E1953">
        <v>443.553</v>
      </c>
      <c r="F1953">
        <v>0</v>
      </c>
      <c r="G1953">
        <v>3.1864200000000002E-2</v>
      </c>
      <c r="H1953">
        <v>0.95913700000000002</v>
      </c>
      <c r="I1953">
        <v>212466189</v>
      </c>
    </row>
    <row r="1954" spans="1:25" x14ac:dyDescent="0.25">
      <c r="A1954" t="s">
        <v>168</v>
      </c>
      <c r="B1954">
        <v>1485.78</v>
      </c>
      <c r="C1954">
        <v>1468.64</v>
      </c>
      <c r="D1954">
        <v>1432.91</v>
      </c>
      <c r="E1954">
        <v>443.58100000000002</v>
      </c>
      <c r="F1954">
        <v>0</v>
      </c>
      <c r="G1954">
        <v>5.3909499999999999E-2</v>
      </c>
      <c r="H1954">
        <v>0.98044399999999998</v>
      </c>
      <c r="I1954">
        <v>212466189</v>
      </c>
    </row>
    <row r="1955" spans="1:25" x14ac:dyDescent="0.25">
      <c r="A1955" t="s">
        <v>168</v>
      </c>
      <c r="B1955">
        <v>1487.97</v>
      </c>
      <c r="C1955">
        <v>1470.16</v>
      </c>
      <c r="D1955">
        <v>1434.44</v>
      </c>
      <c r="E1955">
        <v>443.97</v>
      </c>
      <c r="F1955">
        <v>0</v>
      </c>
      <c r="G1955">
        <v>5.39105E-2</v>
      </c>
      <c r="H1955">
        <v>0.95832600000000001</v>
      </c>
      <c r="I1955">
        <v>212466189</v>
      </c>
    </row>
    <row r="1956" spans="1:25" x14ac:dyDescent="0.25">
      <c r="A1956" t="s">
        <v>168</v>
      </c>
      <c r="B1956">
        <v>1485.1</v>
      </c>
      <c r="C1956">
        <v>1467.26</v>
      </c>
      <c r="D1956">
        <v>1431.47</v>
      </c>
      <c r="E1956">
        <v>443.62</v>
      </c>
      <c r="F1956">
        <v>0</v>
      </c>
      <c r="G1956">
        <v>5.391E-2</v>
      </c>
      <c r="H1956">
        <v>0.95922200000000002</v>
      </c>
      <c r="I1956">
        <v>212466189</v>
      </c>
    </row>
    <row r="1957" spans="1:25" x14ac:dyDescent="0.25">
      <c r="A1957" t="s">
        <v>168</v>
      </c>
      <c r="B1957">
        <v>1484.68</v>
      </c>
      <c r="C1957">
        <v>1467.54</v>
      </c>
      <c r="D1957">
        <v>1431.72</v>
      </c>
      <c r="E1957">
        <v>443.63799999999998</v>
      </c>
      <c r="F1957">
        <v>0</v>
      </c>
      <c r="G1957">
        <v>5.3909499999999999E-2</v>
      </c>
      <c r="H1957">
        <v>0.95916299999999999</v>
      </c>
      <c r="I1957">
        <v>212466190</v>
      </c>
    </row>
    <row r="1958" spans="1:25" x14ac:dyDescent="0.25">
      <c r="A1958" t="s">
        <v>168</v>
      </c>
      <c r="B1958">
        <v>1486.2</v>
      </c>
      <c r="C1958">
        <v>1469.02</v>
      </c>
      <c r="D1958">
        <v>1433.14</v>
      </c>
      <c r="E1958">
        <v>444.13900000000001</v>
      </c>
      <c r="F1958">
        <v>0</v>
      </c>
      <c r="G1958">
        <v>5.3909699999999998E-2</v>
      </c>
      <c r="H1958">
        <v>0.95906000000000002</v>
      </c>
      <c r="I1958">
        <v>212466190</v>
      </c>
    </row>
    <row r="1959" spans="1:25" x14ac:dyDescent="0.25">
      <c r="A1959" t="s">
        <v>168</v>
      </c>
      <c r="B1959">
        <v>1485.33</v>
      </c>
      <c r="C1959">
        <v>1468.13</v>
      </c>
      <c r="D1959">
        <v>1432.33</v>
      </c>
      <c r="E1959">
        <v>444.19499999999999</v>
      </c>
      <c r="F1959">
        <v>0</v>
      </c>
      <c r="G1959">
        <v>5.3909600000000002E-2</v>
      </c>
      <c r="H1959">
        <v>0.95909999999999995</v>
      </c>
      <c r="I1959">
        <v>212466190</v>
      </c>
      <c r="R1959" t="s">
        <v>69</v>
      </c>
      <c r="U1959" t="s">
        <v>68</v>
      </c>
      <c r="X1959" t="s">
        <v>66</v>
      </c>
    </row>
    <row r="1960" spans="1:25" x14ac:dyDescent="0.25">
      <c r="A1960" t="s">
        <v>168</v>
      </c>
      <c r="B1960">
        <v>1484.09</v>
      </c>
      <c r="C1960">
        <v>1466.97</v>
      </c>
      <c r="D1960">
        <v>1431.07</v>
      </c>
      <c r="E1960">
        <v>443.255</v>
      </c>
      <c r="F1960">
        <v>0</v>
      </c>
      <c r="G1960">
        <v>5.3911199999999999E-2</v>
      </c>
      <c r="H1960">
        <v>0.95901199999999998</v>
      </c>
      <c r="I1960">
        <v>212466190</v>
      </c>
      <c r="R1960">
        <f>AVERAGE(B1911:B1960)</f>
        <v>1485.3585999999998</v>
      </c>
      <c r="S1960">
        <f>AVERAGE(C1911:C1960)</f>
        <v>1468.0194000000001</v>
      </c>
      <c r="U1960">
        <f>_xlfn.VAR.P(B1911:B1960)</f>
        <v>0.92351203999998599</v>
      </c>
      <c r="V1960">
        <f>_xlfn.VAR.P(C1911:C1960)</f>
        <v>0.75401764000000882</v>
      </c>
      <c r="X1960">
        <f>1.96*SQRT(U1960)/50</f>
        <v>3.7671017256580404E-2</v>
      </c>
      <c r="Y1960">
        <f>1.96*SQRT(V1960)/50</f>
        <v>3.4039002134751445E-2</v>
      </c>
    </row>
    <row r="1961" spans="1:25" x14ac:dyDescent="0.25">
      <c r="A1961" t="s">
        <v>169</v>
      </c>
      <c r="B1961">
        <v>74275.067421</v>
      </c>
      <c r="C1961" t="s">
        <v>36</v>
      </c>
    </row>
    <row r="1962" spans="1:25" x14ac:dyDescent="0.25">
      <c r="A1962" t="s">
        <v>170</v>
      </c>
      <c r="B1962">
        <v>856.65599999999995</v>
      </c>
      <c r="C1962">
        <v>838.97299999999996</v>
      </c>
      <c r="D1962">
        <v>803.69200000000001</v>
      </c>
      <c r="E1962">
        <v>444.51900000000001</v>
      </c>
      <c r="F1962">
        <v>0</v>
      </c>
      <c r="G1962">
        <v>5.3909800000000001E-2</v>
      </c>
      <c r="H1962">
        <v>0.95919500000000002</v>
      </c>
      <c r="I1962">
        <v>212466190</v>
      </c>
    </row>
    <row r="1963" spans="1:25" x14ac:dyDescent="0.25">
      <c r="A1963" t="s">
        <v>170</v>
      </c>
      <c r="B1963">
        <v>854.27300000000002</v>
      </c>
      <c r="C1963">
        <v>837.10500000000002</v>
      </c>
      <c r="D1963">
        <v>801.67499999999995</v>
      </c>
      <c r="E1963">
        <v>444.11700000000002</v>
      </c>
      <c r="F1963">
        <v>0</v>
      </c>
      <c r="G1963">
        <v>5.3382300000000001E-2</v>
      </c>
      <c r="H1963">
        <v>0.95922600000000002</v>
      </c>
      <c r="I1963">
        <v>212466191</v>
      </c>
    </row>
    <row r="1964" spans="1:25" x14ac:dyDescent="0.25">
      <c r="A1964" t="s">
        <v>170</v>
      </c>
      <c r="B1964">
        <v>857.16800000000001</v>
      </c>
      <c r="C1964">
        <v>839.27800000000002</v>
      </c>
      <c r="D1964">
        <v>803.83399999999995</v>
      </c>
      <c r="E1964">
        <v>444.274</v>
      </c>
      <c r="F1964">
        <v>0</v>
      </c>
      <c r="G1964">
        <v>3.51273E-2</v>
      </c>
      <c r="H1964">
        <v>0.95917399999999997</v>
      </c>
      <c r="I1964">
        <v>212466191</v>
      </c>
    </row>
    <row r="1965" spans="1:25" x14ac:dyDescent="0.25">
      <c r="A1965" t="s">
        <v>170</v>
      </c>
      <c r="B1965">
        <v>852.71900000000005</v>
      </c>
      <c r="C1965">
        <v>835.59900000000005</v>
      </c>
      <c r="D1965">
        <v>800.572</v>
      </c>
      <c r="E1965">
        <v>443.91399999999999</v>
      </c>
      <c r="F1965">
        <v>0</v>
      </c>
      <c r="G1965">
        <v>5.3909699999999998E-2</v>
      </c>
      <c r="H1965">
        <v>0.95913300000000001</v>
      </c>
      <c r="I1965">
        <v>212466191</v>
      </c>
    </row>
    <row r="1966" spans="1:25" x14ac:dyDescent="0.25">
      <c r="A1966" t="s">
        <v>170</v>
      </c>
      <c r="B1966">
        <v>857.40700000000004</v>
      </c>
      <c r="C1966">
        <v>839.50199999999995</v>
      </c>
      <c r="D1966">
        <v>804.29</v>
      </c>
      <c r="E1966">
        <v>444.75099999999998</v>
      </c>
      <c r="F1966">
        <v>0</v>
      </c>
      <c r="G1966">
        <v>5.3909499999999999E-2</v>
      </c>
      <c r="H1966">
        <v>0.959202</v>
      </c>
      <c r="I1966">
        <v>212466191</v>
      </c>
    </row>
    <row r="1967" spans="1:25" x14ac:dyDescent="0.25">
      <c r="A1967" t="s">
        <v>170</v>
      </c>
      <c r="B1967">
        <v>853.69100000000003</v>
      </c>
      <c r="C1967">
        <v>836.53899999999999</v>
      </c>
      <c r="D1967">
        <v>801.24699999999996</v>
      </c>
      <c r="E1967">
        <v>443.73599999999999</v>
      </c>
      <c r="F1967">
        <v>0</v>
      </c>
      <c r="G1967">
        <v>5.3909699999999998E-2</v>
      </c>
      <c r="H1967">
        <v>0.95922300000000005</v>
      </c>
      <c r="I1967">
        <v>212466191</v>
      </c>
    </row>
    <row r="1968" spans="1:25" x14ac:dyDescent="0.25">
      <c r="A1968" t="s">
        <v>170</v>
      </c>
      <c r="B1968">
        <v>855.29200000000003</v>
      </c>
      <c r="C1968">
        <v>838.07399999999996</v>
      </c>
      <c r="D1968">
        <v>803.17399999999998</v>
      </c>
      <c r="E1968">
        <v>443.858</v>
      </c>
      <c r="F1968">
        <v>0</v>
      </c>
      <c r="G1968">
        <v>5.3909600000000002E-2</v>
      </c>
      <c r="H1968">
        <v>0.95920700000000003</v>
      </c>
      <c r="I1968">
        <v>212466191</v>
      </c>
    </row>
    <row r="1969" spans="1:9" x14ac:dyDescent="0.25">
      <c r="A1969" t="s">
        <v>170</v>
      </c>
      <c r="B1969">
        <v>853.78800000000001</v>
      </c>
      <c r="C1969">
        <v>836.66099999999994</v>
      </c>
      <c r="D1969">
        <v>801.17700000000002</v>
      </c>
      <c r="E1969">
        <v>444.60300000000001</v>
      </c>
      <c r="F1969">
        <v>0</v>
      </c>
      <c r="G1969">
        <v>5.3928299999999998E-2</v>
      </c>
      <c r="H1969">
        <v>0.95921400000000001</v>
      </c>
      <c r="I1969">
        <v>212466191</v>
      </c>
    </row>
    <row r="1970" spans="1:9" x14ac:dyDescent="0.25">
      <c r="A1970" t="s">
        <v>170</v>
      </c>
      <c r="B1970">
        <v>855.90899999999999</v>
      </c>
      <c r="C1970">
        <v>838.04899999999998</v>
      </c>
      <c r="D1970">
        <v>802.63699999999994</v>
      </c>
      <c r="E1970">
        <v>444.24900000000002</v>
      </c>
      <c r="F1970">
        <v>0</v>
      </c>
      <c r="G1970">
        <v>3.0026000000000001E-2</v>
      </c>
      <c r="H1970">
        <v>0.95921500000000004</v>
      </c>
      <c r="I1970">
        <v>212466191</v>
      </c>
    </row>
    <row r="1971" spans="1:9" x14ac:dyDescent="0.25">
      <c r="A1971" t="s">
        <v>170</v>
      </c>
      <c r="B1971">
        <v>855.53899999999999</v>
      </c>
      <c r="C1971">
        <v>837.36099999999999</v>
      </c>
      <c r="D1971">
        <v>802.154</v>
      </c>
      <c r="E1971">
        <v>444.303</v>
      </c>
      <c r="F1971">
        <v>0</v>
      </c>
      <c r="G1971">
        <v>2.90558E-2</v>
      </c>
      <c r="H1971">
        <v>0.95879700000000001</v>
      </c>
      <c r="I1971">
        <v>212466191</v>
      </c>
    </row>
    <row r="1972" spans="1:9" x14ac:dyDescent="0.25">
      <c r="A1972" t="s">
        <v>170</v>
      </c>
      <c r="B1972">
        <v>857.26</v>
      </c>
      <c r="C1972">
        <v>840.048</v>
      </c>
      <c r="D1972">
        <v>804.86099999999999</v>
      </c>
      <c r="E1972">
        <v>444.59800000000001</v>
      </c>
      <c r="F1972">
        <v>0</v>
      </c>
      <c r="G1972">
        <v>5.3909600000000002E-2</v>
      </c>
      <c r="H1972">
        <v>0.95919299999999996</v>
      </c>
      <c r="I1972">
        <v>212466191</v>
      </c>
    </row>
    <row r="1973" spans="1:9" x14ac:dyDescent="0.25">
      <c r="A1973" t="s">
        <v>170</v>
      </c>
      <c r="B1973">
        <v>853.80700000000002</v>
      </c>
      <c r="C1973">
        <v>835.96199999999999</v>
      </c>
      <c r="D1973">
        <v>800.58799999999997</v>
      </c>
      <c r="E1973">
        <v>444.04399999999998</v>
      </c>
      <c r="F1973">
        <v>0</v>
      </c>
      <c r="G1973">
        <v>3.0052499999999999E-2</v>
      </c>
      <c r="H1973">
        <v>0.95920799999999995</v>
      </c>
      <c r="I1973">
        <v>212466191</v>
      </c>
    </row>
    <row r="1974" spans="1:9" x14ac:dyDescent="0.25">
      <c r="A1974" t="s">
        <v>170</v>
      </c>
      <c r="B1974">
        <v>857.19799999999998</v>
      </c>
      <c r="C1974">
        <v>839.41300000000001</v>
      </c>
      <c r="D1974">
        <v>804.15499999999997</v>
      </c>
      <c r="E1974">
        <v>444.37900000000002</v>
      </c>
      <c r="F1974">
        <v>0</v>
      </c>
      <c r="G1974">
        <v>3.8322799999999997E-2</v>
      </c>
      <c r="H1974">
        <v>0.95919699999999997</v>
      </c>
      <c r="I1974">
        <v>212466191</v>
      </c>
    </row>
    <row r="1975" spans="1:9" x14ac:dyDescent="0.25">
      <c r="A1975" t="s">
        <v>170</v>
      </c>
      <c r="B1975">
        <v>855.18799999999999</v>
      </c>
      <c r="C1975">
        <v>837.99300000000005</v>
      </c>
      <c r="D1975">
        <v>802.77700000000004</v>
      </c>
      <c r="E1975">
        <v>444.72199999999998</v>
      </c>
      <c r="F1975">
        <v>0</v>
      </c>
      <c r="G1975">
        <v>5.3910899999999998E-2</v>
      </c>
      <c r="H1975">
        <v>0.95895900000000001</v>
      </c>
      <c r="I1975">
        <v>212466191</v>
      </c>
    </row>
    <row r="1976" spans="1:9" x14ac:dyDescent="0.25">
      <c r="A1976" t="s">
        <v>170</v>
      </c>
      <c r="B1976">
        <v>856.23500000000001</v>
      </c>
      <c r="C1976">
        <v>839.09</v>
      </c>
      <c r="D1976">
        <v>803.94</v>
      </c>
      <c r="E1976">
        <v>444.32900000000001</v>
      </c>
      <c r="F1976">
        <v>0</v>
      </c>
      <c r="G1976">
        <v>4.4120699999999999E-2</v>
      </c>
      <c r="H1976">
        <v>0.95913099999999996</v>
      </c>
      <c r="I1976">
        <v>212466191</v>
      </c>
    </row>
    <row r="1977" spans="1:9" x14ac:dyDescent="0.25">
      <c r="A1977" t="s">
        <v>170</v>
      </c>
      <c r="B1977">
        <v>853.06200000000001</v>
      </c>
      <c r="C1977">
        <v>835.86400000000003</v>
      </c>
      <c r="D1977">
        <v>800.54</v>
      </c>
      <c r="E1977">
        <v>444.09899999999999</v>
      </c>
      <c r="F1977">
        <v>0</v>
      </c>
      <c r="G1977">
        <v>5.3909699999999998E-2</v>
      </c>
      <c r="H1977">
        <v>0.95891499999999996</v>
      </c>
      <c r="I1977">
        <v>212466191</v>
      </c>
    </row>
    <row r="1978" spans="1:9" x14ac:dyDescent="0.25">
      <c r="A1978" t="s">
        <v>170</v>
      </c>
      <c r="B1978">
        <v>856.98800000000006</v>
      </c>
      <c r="C1978">
        <v>839.77800000000002</v>
      </c>
      <c r="D1978">
        <v>804.25099999999998</v>
      </c>
      <c r="E1978">
        <v>444.45</v>
      </c>
      <c r="F1978">
        <v>0</v>
      </c>
      <c r="G1978">
        <v>3.78053E-2</v>
      </c>
      <c r="H1978">
        <v>0.95902100000000001</v>
      </c>
      <c r="I1978">
        <v>212466191</v>
      </c>
    </row>
    <row r="1979" spans="1:9" x14ac:dyDescent="0.25">
      <c r="A1979" t="s">
        <v>170</v>
      </c>
      <c r="B1979">
        <v>854.42499999999995</v>
      </c>
      <c r="C1979">
        <v>837.26300000000003</v>
      </c>
      <c r="D1979">
        <v>801.94299999999998</v>
      </c>
      <c r="E1979">
        <v>444.233</v>
      </c>
      <c r="F1979">
        <v>0</v>
      </c>
      <c r="G1979">
        <v>5.3935700000000003E-2</v>
      </c>
      <c r="H1979">
        <v>0.95887100000000003</v>
      </c>
      <c r="I1979">
        <v>212466191</v>
      </c>
    </row>
    <row r="1980" spans="1:9" x14ac:dyDescent="0.25">
      <c r="A1980" t="s">
        <v>170</v>
      </c>
      <c r="B1980">
        <v>856.19600000000003</v>
      </c>
      <c r="C1980">
        <v>838.99900000000002</v>
      </c>
      <c r="D1980">
        <v>803.69600000000003</v>
      </c>
      <c r="E1980">
        <v>444.44200000000001</v>
      </c>
      <c r="F1980">
        <v>0</v>
      </c>
      <c r="G1980">
        <v>2.9200400000000001E-2</v>
      </c>
      <c r="H1980">
        <v>0.95903300000000002</v>
      </c>
      <c r="I1980">
        <v>212466191</v>
      </c>
    </row>
    <row r="1981" spans="1:9" x14ac:dyDescent="0.25">
      <c r="A1981" t="s">
        <v>170</v>
      </c>
      <c r="B1981">
        <v>853.13900000000001</v>
      </c>
      <c r="C1981">
        <v>835.98900000000003</v>
      </c>
      <c r="D1981">
        <v>800.44200000000001</v>
      </c>
      <c r="E1981">
        <v>444.06799999999998</v>
      </c>
      <c r="F1981">
        <v>0</v>
      </c>
      <c r="G1981">
        <v>5.3909600000000002E-2</v>
      </c>
      <c r="H1981">
        <v>0.95918400000000004</v>
      </c>
      <c r="I1981">
        <v>212466191</v>
      </c>
    </row>
    <row r="1982" spans="1:9" x14ac:dyDescent="0.25">
      <c r="A1982" t="s">
        <v>170</v>
      </c>
      <c r="B1982">
        <v>856.279</v>
      </c>
      <c r="C1982">
        <v>839.13199999999995</v>
      </c>
      <c r="D1982">
        <v>803.92100000000005</v>
      </c>
      <c r="E1982">
        <v>444.166</v>
      </c>
      <c r="F1982">
        <v>0</v>
      </c>
      <c r="G1982">
        <v>5.3915699999999997E-2</v>
      </c>
      <c r="H1982">
        <v>0.95911999999999997</v>
      </c>
      <c r="I1982">
        <v>212466191</v>
      </c>
    </row>
    <row r="1983" spans="1:9" x14ac:dyDescent="0.25">
      <c r="A1983" t="s">
        <v>170</v>
      </c>
      <c r="B1983">
        <v>855.04600000000005</v>
      </c>
      <c r="C1983">
        <v>837.89499999999998</v>
      </c>
      <c r="D1983">
        <v>802.5</v>
      </c>
      <c r="E1983">
        <v>444.32100000000003</v>
      </c>
      <c r="F1983">
        <v>0</v>
      </c>
      <c r="G1983">
        <v>5.391E-2</v>
      </c>
      <c r="H1983">
        <v>0.95913000000000004</v>
      </c>
      <c r="I1983">
        <v>212466192</v>
      </c>
    </row>
    <row r="1984" spans="1:9" x14ac:dyDescent="0.25">
      <c r="A1984" t="s">
        <v>170</v>
      </c>
      <c r="B1984">
        <v>860.60500000000002</v>
      </c>
      <c r="C1984">
        <v>840.279</v>
      </c>
      <c r="D1984">
        <v>803.89400000000001</v>
      </c>
      <c r="E1984">
        <v>444.07400000000001</v>
      </c>
      <c r="F1984">
        <v>0</v>
      </c>
      <c r="G1984">
        <v>3.4658000000000001E-2</v>
      </c>
      <c r="H1984">
        <v>0.95825499999999997</v>
      </c>
      <c r="I1984">
        <v>212466192</v>
      </c>
    </row>
    <row r="1985" spans="1:9" x14ac:dyDescent="0.25">
      <c r="A1985" t="s">
        <v>170</v>
      </c>
      <c r="B1985">
        <v>854.077</v>
      </c>
      <c r="C1985">
        <v>836.86699999999996</v>
      </c>
      <c r="D1985">
        <v>801.42200000000003</v>
      </c>
      <c r="E1985">
        <v>444.36900000000003</v>
      </c>
      <c r="F1985">
        <v>0</v>
      </c>
      <c r="G1985">
        <v>2.93706E-2</v>
      </c>
      <c r="H1985">
        <v>0.95803300000000002</v>
      </c>
      <c r="I1985">
        <v>212466192</v>
      </c>
    </row>
    <row r="1986" spans="1:9" x14ac:dyDescent="0.25">
      <c r="A1986" t="s">
        <v>170</v>
      </c>
      <c r="B1986">
        <v>855.82899999999995</v>
      </c>
      <c r="C1986">
        <v>838.57500000000005</v>
      </c>
      <c r="D1986">
        <v>803.52200000000005</v>
      </c>
      <c r="E1986">
        <v>444.17500000000001</v>
      </c>
      <c r="F1986">
        <v>0</v>
      </c>
      <c r="G1986">
        <v>3.4889200000000002E-2</v>
      </c>
      <c r="H1986">
        <v>0.95922700000000005</v>
      </c>
      <c r="I1986">
        <v>212466192</v>
      </c>
    </row>
    <row r="1987" spans="1:9" x14ac:dyDescent="0.25">
      <c r="A1987" t="s">
        <v>170</v>
      </c>
      <c r="B1987">
        <v>854.78700000000003</v>
      </c>
      <c r="C1987">
        <v>837.59</v>
      </c>
      <c r="D1987">
        <v>802.37699999999995</v>
      </c>
      <c r="E1987">
        <v>444.363</v>
      </c>
      <c r="F1987">
        <v>0</v>
      </c>
      <c r="G1987">
        <v>5.3909699999999998E-2</v>
      </c>
      <c r="H1987">
        <v>0.95921800000000002</v>
      </c>
      <c r="I1987">
        <v>212466192</v>
      </c>
    </row>
    <row r="1988" spans="1:9" x14ac:dyDescent="0.25">
      <c r="A1988" t="s">
        <v>170</v>
      </c>
      <c r="B1988">
        <v>856.31600000000003</v>
      </c>
      <c r="C1988">
        <v>839.09900000000005</v>
      </c>
      <c r="D1988">
        <v>803.88800000000003</v>
      </c>
      <c r="E1988">
        <v>444.56799999999998</v>
      </c>
      <c r="F1988">
        <v>0</v>
      </c>
      <c r="G1988">
        <v>5.3911500000000001E-2</v>
      </c>
      <c r="H1988">
        <v>0.959117</v>
      </c>
      <c r="I1988">
        <v>212466192</v>
      </c>
    </row>
    <row r="1989" spans="1:9" x14ac:dyDescent="0.25">
      <c r="A1989" t="s">
        <v>170</v>
      </c>
      <c r="B1989">
        <v>854.21400000000006</v>
      </c>
      <c r="C1989">
        <v>836.41600000000005</v>
      </c>
      <c r="D1989">
        <v>801.22</v>
      </c>
      <c r="E1989">
        <v>444.149</v>
      </c>
      <c r="F1989">
        <v>0</v>
      </c>
      <c r="G1989">
        <v>3.3683900000000003E-2</v>
      </c>
      <c r="H1989">
        <v>0.95922700000000005</v>
      </c>
      <c r="I1989">
        <v>212466192</v>
      </c>
    </row>
    <row r="1990" spans="1:9" x14ac:dyDescent="0.25">
      <c r="A1990" t="s">
        <v>170</v>
      </c>
      <c r="B1990">
        <v>857.71199999999999</v>
      </c>
      <c r="C1990">
        <v>839.76400000000001</v>
      </c>
      <c r="D1990">
        <v>804.26900000000001</v>
      </c>
      <c r="E1990">
        <v>444.887</v>
      </c>
      <c r="F1990">
        <v>0</v>
      </c>
      <c r="G1990">
        <v>5.0373099999999997E-2</v>
      </c>
      <c r="H1990">
        <v>0.95921199999999995</v>
      </c>
      <c r="I1990">
        <v>212466192</v>
      </c>
    </row>
    <row r="1991" spans="1:9" x14ac:dyDescent="0.25">
      <c r="A1991" t="s">
        <v>170</v>
      </c>
      <c r="B1991">
        <v>855.74400000000003</v>
      </c>
      <c r="C1991">
        <v>837.78399999999999</v>
      </c>
      <c r="D1991">
        <v>802.553</v>
      </c>
      <c r="E1991">
        <v>444.32799999999997</v>
      </c>
      <c r="F1991">
        <v>0</v>
      </c>
      <c r="G1991">
        <v>5.3910199999999998E-2</v>
      </c>
      <c r="H1991">
        <v>0.95909299999999997</v>
      </c>
      <c r="I1991">
        <v>212466192</v>
      </c>
    </row>
    <row r="1992" spans="1:9" x14ac:dyDescent="0.25">
      <c r="A1992" t="s">
        <v>170</v>
      </c>
      <c r="B1992">
        <v>856.63099999999997</v>
      </c>
      <c r="C1992">
        <v>839.01900000000001</v>
      </c>
      <c r="D1992">
        <v>803.56700000000001</v>
      </c>
      <c r="E1992">
        <v>444.23500000000001</v>
      </c>
      <c r="F1992">
        <v>0</v>
      </c>
      <c r="G1992">
        <v>5.3910199999999998E-2</v>
      </c>
      <c r="H1992">
        <v>0.95903400000000005</v>
      </c>
      <c r="I1992">
        <v>212466192</v>
      </c>
    </row>
    <row r="1993" spans="1:9" x14ac:dyDescent="0.25">
      <c r="A1993" t="s">
        <v>170</v>
      </c>
      <c r="B1993">
        <v>854.13499999999999</v>
      </c>
      <c r="C1993">
        <v>836.85799999999995</v>
      </c>
      <c r="D1993">
        <v>801.48699999999997</v>
      </c>
      <c r="E1993">
        <v>444.36</v>
      </c>
      <c r="F1993">
        <v>0</v>
      </c>
      <c r="G1993">
        <v>2.9797000000000001E-2</v>
      </c>
      <c r="H1993">
        <v>0.95913999999999999</v>
      </c>
      <c r="I1993">
        <v>212466192</v>
      </c>
    </row>
    <row r="1994" spans="1:9" x14ac:dyDescent="0.25">
      <c r="A1994" t="s">
        <v>170</v>
      </c>
      <c r="B1994">
        <v>856.54200000000003</v>
      </c>
      <c r="C1994">
        <v>839.32299999999998</v>
      </c>
      <c r="D1994">
        <v>803.89200000000005</v>
      </c>
      <c r="E1994">
        <v>444.315</v>
      </c>
      <c r="F1994">
        <v>0</v>
      </c>
      <c r="G1994">
        <v>5.3910600000000003E-2</v>
      </c>
      <c r="H1994">
        <v>0.95922300000000005</v>
      </c>
      <c r="I1994">
        <v>212466192</v>
      </c>
    </row>
    <row r="1995" spans="1:9" x14ac:dyDescent="0.25">
      <c r="A1995" t="s">
        <v>170</v>
      </c>
      <c r="B1995">
        <v>855.25599999999997</v>
      </c>
      <c r="C1995">
        <v>837.97500000000002</v>
      </c>
      <c r="D1995">
        <v>802.70100000000002</v>
      </c>
      <c r="E1995">
        <v>444.41199999999998</v>
      </c>
      <c r="F1995">
        <v>0</v>
      </c>
      <c r="G1995">
        <v>5.3909499999999999E-2</v>
      </c>
      <c r="H1995">
        <v>0.95919100000000002</v>
      </c>
      <c r="I1995">
        <v>212466192</v>
      </c>
    </row>
    <row r="1996" spans="1:9" x14ac:dyDescent="0.25">
      <c r="A1996" t="s">
        <v>170</v>
      </c>
      <c r="B1996">
        <v>856.49300000000005</v>
      </c>
      <c r="C1996">
        <v>839.32899999999995</v>
      </c>
      <c r="D1996">
        <v>804.00800000000004</v>
      </c>
      <c r="E1996">
        <v>444.63900000000001</v>
      </c>
      <c r="F1996">
        <v>0</v>
      </c>
      <c r="G1996">
        <v>5.3909600000000002E-2</v>
      </c>
      <c r="H1996">
        <v>0.95921999999999996</v>
      </c>
      <c r="I1996">
        <v>212466193</v>
      </c>
    </row>
    <row r="1997" spans="1:9" x14ac:dyDescent="0.25">
      <c r="A1997" t="s">
        <v>170</v>
      </c>
      <c r="B1997">
        <v>853.15599999999995</v>
      </c>
      <c r="C1997">
        <v>835.83600000000001</v>
      </c>
      <c r="D1997">
        <v>800.43499999999995</v>
      </c>
      <c r="E1997">
        <v>443.97899999999998</v>
      </c>
      <c r="F1997">
        <v>0</v>
      </c>
      <c r="G1997">
        <v>3.6684700000000001E-2</v>
      </c>
      <c r="H1997">
        <v>0.95911599999999997</v>
      </c>
      <c r="I1997">
        <v>212466193</v>
      </c>
    </row>
    <row r="1998" spans="1:9" x14ac:dyDescent="0.25">
      <c r="A1998" t="s">
        <v>170</v>
      </c>
      <c r="B1998">
        <v>856.83900000000006</v>
      </c>
      <c r="C1998">
        <v>838.89099999999996</v>
      </c>
      <c r="D1998">
        <v>803.53700000000003</v>
      </c>
      <c r="E1998">
        <v>444.20600000000002</v>
      </c>
      <c r="F1998">
        <v>0</v>
      </c>
      <c r="G1998">
        <v>3.5615099999999997E-2</v>
      </c>
      <c r="H1998">
        <v>0.95919900000000002</v>
      </c>
      <c r="I1998">
        <v>212466193</v>
      </c>
    </row>
    <row r="1999" spans="1:9" x14ac:dyDescent="0.25">
      <c r="A1999" t="s">
        <v>170</v>
      </c>
      <c r="B1999">
        <v>854.44899999999996</v>
      </c>
      <c r="C1999">
        <v>837.16099999999994</v>
      </c>
      <c r="D1999">
        <v>801.76800000000003</v>
      </c>
      <c r="E1999">
        <v>444.13</v>
      </c>
      <c r="F1999">
        <v>0</v>
      </c>
      <c r="G1999">
        <v>4.3700700000000002E-2</v>
      </c>
      <c r="H1999">
        <v>0.95895600000000003</v>
      </c>
      <c r="I1999">
        <v>212466194</v>
      </c>
    </row>
    <row r="2000" spans="1:9" x14ac:dyDescent="0.25">
      <c r="A2000" t="s">
        <v>170</v>
      </c>
      <c r="B2000">
        <v>855.86099999999999</v>
      </c>
      <c r="C2000">
        <v>838.601</v>
      </c>
      <c r="D2000">
        <v>803.43600000000004</v>
      </c>
      <c r="E2000">
        <v>444.16300000000001</v>
      </c>
      <c r="F2000">
        <v>0</v>
      </c>
      <c r="G2000">
        <v>4.1206399999999997E-2</v>
      </c>
      <c r="H2000">
        <v>0.95922099999999999</v>
      </c>
      <c r="I2000">
        <v>212466194</v>
      </c>
    </row>
    <row r="2001" spans="1:25" x14ac:dyDescent="0.25">
      <c r="A2001" t="s">
        <v>170</v>
      </c>
      <c r="B2001">
        <v>852.65800000000002</v>
      </c>
      <c r="C2001">
        <v>835.41899999999998</v>
      </c>
      <c r="D2001">
        <v>800.12900000000002</v>
      </c>
      <c r="E2001">
        <v>443.65499999999997</v>
      </c>
      <c r="F2001">
        <v>0</v>
      </c>
      <c r="G2001">
        <v>5.3965100000000002E-2</v>
      </c>
      <c r="H2001">
        <v>0.95893799999999996</v>
      </c>
      <c r="I2001">
        <v>212466194</v>
      </c>
    </row>
    <row r="2002" spans="1:25" x14ac:dyDescent="0.25">
      <c r="A2002" t="s">
        <v>170</v>
      </c>
      <c r="B2002">
        <v>856.42700000000002</v>
      </c>
      <c r="C2002">
        <v>839.3</v>
      </c>
      <c r="D2002">
        <v>804.10799999999995</v>
      </c>
      <c r="E2002">
        <v>444.572</v>
      </c>
      <c r="F2002">
        <v>0</v>
      </c>
      <c r="G2002">
        <v>5.39117E-2</v>
      </c>
      <c r="H2002">
        <v>0.95904100000000003</v>
      </c>
      <c r="I2002">
        <v>212466194</v>
      </c>
    </row>
    <row r="2003" spans="1:25" x14ac:dyDescent="0.25">
      <c r="A2003" t="s">
        <v>170</v>
      </c>
      <c r="B2003">
        <v>855.41499999999996</v>
      </c>
      <c r="C2003">
        <v>837.22900000000004</v>
      </c>
      <c r="D2003">
        <v>801.89400000000001</v>
      </c>
      <c r="E2003">
        <v>443.96</v>
      </c>
      <c r="F2003">
        <v>0</v>
      </c>
      <c r="G2003">
        <v>5.3909499999999999E-2</v>
      </c>
      <c r="H2003">
        <v>0.95922700000000005</v>
      </c>
      <c r="I2003">
        <v>212466194</v>
      </c>
    </row>
    <row r="2004" spans="1:25" x14ac:dyDescent="0.25">
      <c r="A2004" t="s">
        <v>170</v>
      </c>
      <c r="B2004">
        <v>856.154</v>
      </c>
      <c r="C2004">
        <v>839.048</v>
      </c>
      <c r="D2004">
        <v>803.73800000000006</v>
      </c>
      <c r="E2004">
        <v>444.15199999999999</v>
      </c>
      <c r="F2004">
        <v>0</v>
      </c>
      <c r="G2004">
        <v>5.3909499999999999E-2</v>
      </c>
      <c r="H2004">
        <v>0.95922600000000002</v>
      </c>
      <c r="I2004">
        <v>212466194</v>
      </c>
    </row>
    <row r="2005" spans="1:25" x14ac:dyDescent="0.25">
      <c r="A2005" t="s">
        <v>170</v>
      </c>
      <c r="B2005">
        <v>853.93100000000004</v>
      </c>
      <c r="C2005">
        <v>835.928</v>
      </c>
      <c r="D2005">
        <v>800.64099999999996</v>
      </c>
      <c r="E2005">
        <v>443.82600000000002</v>
      </c>
      <c r="F2005">
        <v>0</v>
      </c>
      <c r="G2005">
        <v>3.69354E-2</v>
      </c>
      <c r="H2005">
        <v>0.95904599999999995</v>
      </c>
      <c r="I2005">
        <v>212466194</v>
      </c>
    </row>
    <row r="2006" spans="1:25" x14ac:dyDescent="0.25">
      <c r="A2006" t="s">
        <v>170</v>
      </c>
      <c r="B2006">
        <v>856.61099999999999</v>
      </c>
      <c r="C2006">
        <v>838.68299999999999</v>
      </c>
      <c r="D2006">
        <v>803.58699999999999</v>
      </c>
      <c r="E2006">
        <v>444.36</v>
      </c>
      <c r="F2006">
        <v>0</v>
      </c>
      <c r="G2006">
        <v>5.3912599999999998E-2</v>
      </c>
      <c r="H2006">
        <v>0.95915799999999996</v>
      </c>
      <c r="I2006">
        <v>212466194</v>
      </c>
    </row>
    <row r="2007" spans="1:25" x14ac:dyDescent="0.25">
      <c r="A2007" t="s">
        <v>170</v>
      </c>
      <c r="B2007">
        <v>853.53300000000002</v>
      </c>
      <c r="C2007">
        <v>836.33500000000004</v>
      </c>
      <c r="D2007">
        <v>801.101</v>
      </c>
      <c r="E2007">
        <v>443.565</v>
      </c>
      <c r="F2007">
        <v>0</v>
      </c>
      <c r="G2007">
        <v>5.3909499999999999E-2</v>
      </c>
      <c r="H2007">
        <v>0.95921699999999999</v>
      </c>
      <c r="I2007">
        <v>212466194</v>
      </c>
    </row>
    <row r="2008" spans="1:25" x14ac:dyDescent="0.25">
      <c r="A2008" t="s">
        <v>170</v>
      </c>
      <c r="B2008">
        <v>856.17100000000005</v>
      </c>
      <c r="C2008">
        <v>839.10500000000002</v>
      </c>
      <c r="D2008">
        <v>803.88300000000004</v>
      </c>
      <c r="E2008">
        <v>444.29</v>
      </c>
      <c r="F2008">
        <v>0</v>
      </c>
      <c r="G2008">
        <v>5.3911399999999998E-2</v>
      </c>
      <c r="H2008">
        <v>0.95919299999999996</v>
      </c>
      <c r="I2008">
        <v>212466194</v>
      </c>
    </row>
    <row r="2009" spans="1:25" x14ac:dyDescent="0.25">
      <c r="A2009" t="s">
        <v>170</v>
      </c>
      <c r="B2009">
        <v>855.65599999999995</v>
      </c>
      <c r="C2009">
        <v>837.66399999999999</v>
      </c>
      <c r="D2009">
        <v>802.36199999999997</v>
      </c>
      <c r="E2009">
        <v>445.00599999999997</v>
      </c>
      <c r="F2009">
        <v>0</v>
      </c>
      <c r="G2009">
        <v>3.9520100000000002E-2</v>
      </c>
      <c r="H2009">
        <v>0.959094</v>
      </c>
      <c r="I2009">
        <v>212466194</v>
      </c>
    </row>
    <row r="2010" spans="1:25" x14ac:dyDescent="0.25">
      <c r="A2010" t="s">
        <v>170</v>
      </c>
      <c r="B2010">
        <v>858.26800000000003</v>
      </c>
      <c r="C2010">
        <v>840.35400000000004</v>
      </c>
      <c r="D2010">
        <v>805.28300000000002</v>
      </c>
      <c r="E2010">
        <v>444.858</v>
      </c>
      <c r="F2010">
        <v>0</v>
      </c>
      <c r="G2010">
        <v>3.0225800000000001E-2</v>
      </c>
      <c r="H2010">
        <v>0.95922700000000005</v>
      </c>
      <c r="I2010">
        <v>212466194</v>
      </c>
    </row>
    <row r="2011" spans="1:25" x14ac:dyDescent="0.25">
      <c r="A2011" t="s">
        <v>170</v>
      </c>
      <c r="B2011">
        <v>855.68899999999996</v>
      </c>
      <c r="C2011">
        <v>838.02099999999996</v>
      </c>
      <c r="D2011">
        <v>802.58299999999997</v>
      </c>
      <c r="E2011">
        <v>444.39</v>
      </c>
      <c r="F2011">
        <v>0</v>
      </c>
      <c r="G2011">
        <v>5.3911500000000001E-2</v>
      </c>
      <c r="H2011">
        <v>0.95821000000000001</v>
      </c>
      <c r="I2011">
        <v>212466194</v>
      </c>
    </row>
    <row r="2012" spans="1:25" x14ac:dyDescent="0.25">
      <c r="A2012" t="s">
        <v>170</v>
      </c>
      <c r="B2012">
        <v>858.03099999999995</v>
      </c>
      <c r="C2012">
        <v>840.05799999999999</v>
      </c>
      <c r="D2012">
        <v>804.65499999999997</v>
      </c>
      <c r="E2012">
        <v>444.70499999999998</v>
      </c>
      <c r="F2012">
        <v>0</v>
      </c>
      <c r="G2012">
        <v>2.9441700000000001E-2</v>
      </c>
      <c r="H2012">
        <v>0.95922700000000005</v>
      </c>
      <c r="I2012">
        <v>212466194</v>
      </c>
    </row>
    <row r="2013" spans="1:25" x14ac:dyDescent="0.25">
      <c r="A2013" t="s">
        <v>170</v>
      </c>
      <c r="B2013">
        <v>854.10500000000002</v>
      </c>
      <c r="C2013">
        <v>836.80100000000004</v>
      </c>
      <c r="D2013">
        <v>801.67</v>
      </c>
      <c r="E2013">
        <v>444.60599999999999</v>
      </c>
      <c r="F2013">
        <v>0</v>
      </c>
      <c r="G2013">
        <v>3.0701200000000001E-2</v>
      </c>
      <c r="H2013">
        <v>0.95914100000000002</v>
      </c>
      <c r="I2013">
        <v>212466195</v>
      </c>
    </row>
    <row r="2014" spans="1:25" x14ac:dyDescent="0.25">
      <c r="A2014" t="s">
        <v>170</v>
      </c>
      <c r="B2014">
        <v>856.60299999999995</v>
      </c>
      <c r="C2014">
        <v>839.43299999999999</v>
      </c>
      <c r="D2014">
        <v>804.16099999999994</v>
      </c>
      <c r="E2014">
        <v>444.709</v>
      </c>
      <c r="F2014">
        <v>0</v>
      </c>
      <c r="G2014">
        <v>2.9038499999999998E-2</v>
      </c>
      <c r="H2014">
        <v>0.95914100000000002</v>
      </c>
      <c r="I2014">
        <v>212466195</v>
      </c>
    </row>
    <row r="2015" spans="1:25" x14ac:dyDescent="0.25">
      <c r="A2015" t="s">
        <v>170</v>
      </c>
      <c r="B2015">
        <v>855.95699999999999</v>
      </c>
      <c r="C2015">
        <v>838.65800000000002</v>
      </c>
      <c r="D2015">
        <v>803.47799999999995</v>
      </c>
      <c r="E2015">
        <v>445.21499999999997</v>
      </c>
      <c r="F2015">
        <v>0</v>
      </c>
      <c r="G2015">
        <v>4.86025E-2</v>
      </c>
      <c r="H2015">
        <v>0.95845999999999998</v>
      </c>
      <c r="I2015">
        <v>212466195</v>
      </c>
      <c r="R2015" t="s">
        <v>69</v>
      </c>
      <c r="U2015" t="s">
        <v>68</v>
      </c>
      <c r="X2015" t="s">
        <v>66</v>
      </c>
    </row>
    <row r="2016" spans="1:25" x14ac:dyDescent="0.25">
      <c r="A2016" t="s">
        <v>170</v>
      </c>
      <c r="B2016">
        <v>857.74900000000002</v>
      </c>
      <c r="C2016">
        <v>840.42200000000003</v>
      </c>
      <c r="D2016">
        <v>805.25099999999998</v>
      </c>
      <c r="E2016">
        <v>445.226</v>
      </c>
      <c r="F2016">
        <v>0</v>
      </c>
      <c r="G2016">
        <v>5.3909499999999999E-2</v>
      </c>
      <c r="H2016">
        <v>0.95881499999999997</v>
      </c>
      <c r="I2016">
        <v>212466195</v>
      </c>
      <c r="R2016">
        <f>AVERAGE(B1967:B2016)</f>
        <v>855.61292000000026</v>
      </c>
      <c r="S2016">
        <f>AVERAGE(C1967:C2016)</f>
        <v>838.11869999999976</v>
      </c>
      <c r="U2016">
        <f>_xlfn.VAR.P(B1967:B2016)</f>
        <v>2.4232491136000012</v>
      </c>
      <c r="V2016">
        <f>_xlfn.VAR.P(C1967:C2016)</f>
        <v>1.8900721699999996</v>
      </c>
      <c r="X2016">
        <f>1.96*SQRT(U2016)/50</f>
        <v>6.1021811821039086E-2</v>
      </c>
      <c r="Y2016">
        <f>1.96*SQRT(V2016)/50</f>
        <v>5.3892119083487511E-2</v>
      </c>
    </row>
    <row r="2017" spans="1:22" x14ac:dyDescent="0.25">
      <c r="A2017" t="s">
        <v>171</v>
      </c>
      <c r="B2017">
        <v>42787.667999999998</v>
      </c>
      <c r="C2017" t="s">
        <v>36</v>
      </c>
      <c r="U2017" t="s">
        <v>82</v>
      </c>
    </row>
    <row r="2018" spans="1:22" x14ac:dyDescent="0.25">
      <c r="A2018" t="s">
        <v>182</v>
      </c>
      <c r="B2018">
        <v>1038.03</v>
      </c>
      <c r="C2018">
        <v>979.82600000000002</v>
      </c>
      <c r="D2018">
        <v>942.51499999999999</v>
      </c>
      <c r="E2018">
        <v>919.30799999999999</v>
      </c>
      <c r="F2018">
        <v>353.66300000000001</v>
      </c>
      <c r="G2018">
        <v>1.09672E-2</v>
      </c>
      <c r="H2018">
        <v>0.98547099999999999</v>
      </c>
      <c r="I2018">
        <v>0</v>
      </c>
      <c r="U2018">
        <f>_xlfn.STDEV.P(B1967:B2016)</f>
        <v>1.5566788729856911</v>
      </c>
      <c r="V2018">
        <f>_xlfn.STDEV.P(C1967:C2016)</f>
        <v>1.3747989562114162</v>
      </c>
    </row>
    <row r="2019" spans="1:22" x14ac:dyDescent="0.25">
      <c r="A2019" t="s">
        <v>182</v>
      </c>
      <c r="B2019">
        <v>998.11500000000001</v>
      </c>
      <c r="C2019">
        <v>939.274</v>
      </c>
      <c r="D2019">
        <v>902.47900000000004</v>
      </c>
      <c r="E2019">
        <v>880.44200000000001</v>
      </c>
      <c r="F2019">
        <v>338.40800000000002</v>
      </c>
      <c r="G2019">
        <v>1.16314E-2</v>
      </c>
      <c r="H2019">
        <v>0.98101799999999995</v>
      </c>
      <c r="I2019">
        <v>3</v>
      </c>
    </row>
    <row r="2020" spans="1:22" x14ac:dyDescent="0.25">
      <c r="A2020" t="s">
        <v>182</v>
      </c>
      <c r="B2020">
        <v>954.18</v>
      </c>
      <c r="C2020">
        <v>939.17100000000005</v>
      </c>
      <c r="D2020">
        <v>902.07399999999996</v>
      </c>
      <c r="E2020">
        <v>880</v>
      </c>
      <c r="F2020">
        <v>338.27699999999999</v>
      </c>
      <c r="G2020">
        <v>1.08603E-2</v>
      </c>
      <c r="H2020">
        <v>0.99182099999999995</v>
      </c>
      <c r="I2020">
        <v>0</v>
      </c>
    </row>
    <row r="2021" spans="1:22" x14ac:dyDescent="0.25">
      <c r="A2021" t="s">
        <v>182</v>
      </c>
      <c r="B2021">
        <v>958.12699999999995</v>
      </c>
      <c r="C2021">
        <v>943.48800000000006</v>
      </c>
      <c r="D2021">
        <v>906.70299999999997</v>
      </c>
      <c r="E2021">
        <v>884.54300000000001</v>
      </c>
      <c r="F2021">
        <v>340.202</v>
      </c>
      <c r="G2021">
        <v>1.08661E-2</v>
      </c>
      <c r="H2021">
        <v>0.981016</v>
      </c>
      <c r="I2021">
        <v>0</v>
      </c>
    </row>
    <row r="2022" spans="1:22" x14ac:dyDescent="0.25">
      <c r="A2022" t="s">
        <v>182</v>
      </c>
      <c r="B2022">
        <v>961.08299999999997</v>
      </c>
      <c r="C2022">
        <v>945.58699999999999</v>
      </c>
      <c r="D2022">
        <v>908.84699999999998</v>
      </c>
      <c r="E2022">
        <v>886.65099999999995</v>
      </c>
      <c r="F2022">
        <v>341.005</v>
      </c>
      <c r="G2022">
        <v>1.4409999999999999E-2</v>
      </c>
      <c r="H2022">
        <v>0.98051999999999995</v>
      </c>
      <c r="I2022">
        <v>0</v>
      </c>
    </row>
    <row r="2023" spans="1:22" x14ac:dyDescent="0.25">
      <c r="A2023" t="s">
        <v>182</v>
      </c>
      <c r="B2023">
        <v>964.22500000000002</v>
      </c>
      <c r="C2023">
        <v>949.39499999999998</v>
      </c>
      <c r="D2023">
        <v>909.11199999999997</v>
      </c>
      <c r="E2023">
        <v>886.80600000000004</v>
      </c>
      <c r="F2023">
        <v>341.20299999999997</v>
      </c>
      <c r="G2023">
        <v>1.34086E-2</v>
      </c>
      <c r="H2023">
        <v>0.98098200000000002</v>
      </c>
      <c r="I2023">
        <v>0</v>
      </c>
    </row>
    <row r="2024" spans="1:22" x14ac:dyDescent="0.25">
      <c r="A2024" t="s">
        <v>182</v>
      </c>
      <c r="B2024">
        <v>984.28899999999999</v>
      </c>
      <c r="C2024">
        <v>969.55899999999997</v>
      </c>
      <c r="D2024">
        <v>909.19799999999998</v>
      </c>
      <c r="E2024">
        <v>886.51599999999996</v>
      </c>
      <c r="F2024">
        <v>341.00799999999998</v>
      </c>
      <c r="G2024">
        <v>1.1151599999999999E-2</v>
      </c>
      <c r="H2024">
        <v>0.98101899999999997</v>
      </c>
      <c r="I2024">
        <v>0</v>
      </c>
    </row>
    <row r="2025" spans="1:22" x14ac:dyDescent="0.25">
      <c r="A2025" t="s">
        <v>182</v>
      </c>
      <c r="B2025">
        <v>959.94500000000005</v>
      </c>
      <c r="C2025">
        <v>945.32500000000005</v>
      </c>
      <c r="D2025">
        <v>908.36800000000005</v>
      </c>
      <c r="E2025">
        <v>886.12900000000002</v>
      </c>
      <c r="F2025">
        <v>340.81299999999999</v>
      </c>
      <c r="G2025">
        <v>1.12614E-2</v>
      </c>
      <c r="H2025">
        <v>0.98086700000000004</v>
      </c>
      <c r="I2025">
        <v>0</v>
      </c>
    </row>
    <row r="2026" spans="1:22" x14ac:dyDescent="0.25">
      <c r="A2026" t="s">
        <v>182</v>
      </c>
      <c r="B2026">
        <v>961.952</v>
      </c>
      <c r="C2026">
        <v>946.98</v>
      </c>
      <c r="D2026">
        <v>910.31399999999996</v>
      </c>
      <c r="E2026">
        <v>888.11400000000003</v>
      </c>
      <c r="F2026">
        <v>341.68400000000003</v>
      </c>
      <c r="G2026">
        <v>1.6665300000000001E-2</v>
      </c>
      <c r="H2026">
        <v>0.99256100000000003</v>
      </c>
      <c r="I2026">
        <v>0</v>
      </c>
    </row>
    <row r="2027" spans="1:22" x14ac:dyDescent="0.25">
      <c r="A2027" t="s">
        <v>182</v>
      </c>
      <c r="B2027">
        <v>960.61</v>
      </c>
      <c r="C2027">
        <v>945.89300000000003</v>
      </c>
      <c r="D2027">
        <v>910.14300000000003</v>
      </c>
      <c r="E2027">
        <v>887.93700000000001</v>
      </c>
      <c r="F2027">
        <v>341.51</v>
      </c>
      <c r="G2027">
        <v>1.49493E-2</v>
      </c>
      <c r="H2027">
        <v>0.98101899999999997</v>
      </c>
      <c r="I2027">
        <v>0</v>
      </c>
    </row>
    <row r="2028" spans="1:22" x14ac:dyDescent="0.25">
      <c r="A2028" t="s">
        <v>182</v>
      </c>
      <c r="B2028">
        <v>960.255</v>
      </c>
      <c r="C2028">
        <v>945.59100000000001</v>
      </c>
      <c r="D2028">
        <v>908.89</v>
      </c>
      <c r="E2028">
        <v>886.67100000000005</v>
      </c>
      <c r="F2028">
        <v>341.04399999999998</v>
      </c>
      <c r="G2028">
        <v>1.08612E-2</v>
      </c>
      <c r="H2028">
        <v>0.99506700000000003</v>
      </c>
      <c r="I2028">
        <v>0</v>
      </c>
    </row>
    <row r="2029" spans="1:22" x14ac:dyDescent="0.25">
      <c r="A2029" t="s">
        <v>182</v>
      </c>
      <c r="B2029">
        <v>960.01</v>
      </c>
      <c r="C2029">
        <v>945.33500000000004</v>
      </c>
      <c r="D2029">
        <v>908.84</v>
      </c>
      <c r="E2029">
        <v>886.67499999999995</v>
      </c>
      <c r="F2029">
        <v>341.19200000000001</v>
      </c>
      <c r="G2029">
        <v>1.17558E-2</v>
      </c>
      <c r="H2029">
        <v>0.98101899999999997</v>
      </c>
      <c r="I2029">
        <v>0</v>
      </c>
    </row>
    <row r="2030" spans="1:22" x14ac:dyDescent="0.25">
      <c r="A2030" t="s">
        <v>182</v>
      </c>
      <c r="B2030">
        <v>960.101</v>
      </c>
      <c r="C2030">
        <v>945.44799999999998</v>
      </c>
      <c r="D2030">
        <v>909.00599999999997</v>
      </c>
      <c r="E2030">
        <v>886.82899999999995</v>
      </c>
      <c r="F2030">
        <v>341.00599999999997</v>
      </c>
      <c r="G2030">
        <v>1.4194999999999999E-2</v>
      </c>
      <c r="H2030">
        <v>0.98101099999999997</v>
      </c>
      <c r="I2030">
        <v>2</v>
      </c>
    </row>
    <row r="2031" spans="1:22" x14ac:dyDescent="0.25">
      <c r="A2031" t="s">
        <v>182</v>
      </c>
      <c r="B2031">
        <v>958.923</v>
      </c>
      <c r="C2031">
        <v>944.27099999999996</v>
      </c>
      <c r="D2031">
        <v>908.30499999999995</v>
      </c>
      <c r="E2031">
        <v>886.13800000000003</v>
      </c>
      <c r="F2031">
        <v>340.61200000000002</v>
      </c>
      <c r="G2031">
        <v>1.2771299999999999E-2</v>
      </c>
      <c r="H2031">
        <v>0.98100600000000004</v>
      </c>
      <c r="I2031">
        <v>0</v>
      </c>
    </row>
    <row r="2032" spans="1:22" x14ac:dyDescent="0.25">
      <c r="A2032" t="s">
        <v>182</v>
      </c>
      <c r="B2032">
        <v>959.54399999999998</v>
      </c>
      <c r="C2032">
        <v>944.84299999999996</v>
      </c>
      <c r="D2032">
        <v>908.29300000000001</v>
      </c>
      <c r="E2032">
        <v>886.13699999999994</v>
      </c>
      <c r="F2032">
        <v>340.80099999999999</v>
      </c>
      <c r="G2032">
        <v>1.22045E-2</v>
      </c>
      <c r="H2032">
        <v>0.98101499999999997</v>
      </c>
      <c r="I2032">
        <v>1</v>
      </c>
    </row>
    <row r="2033" spans="1:9" x14ac:dyDescent="0.25">
      <c r="A2033" t="s">
        <v>182</v>
      </c>
      <c r="B2033">
        <v>958.32899999999995</v>
      </c>
      <c r="C2033">
        <v>943.72299999999996</v>
      </c>
      <c r="D2033">
        <v>907.68399999999997</v>
      </c>
      <c r="E2033">
        <v>885.548</v>
      </c>
      <c r="F2033">
        <v>340.72699999999998</v>
      </c>
      <c r="G2033">
        <v>1.0857199999999999E-2</v>
      </c>
      <c r="H2033">
        <v>0.98101099999999997</v>
      </c>
      <c r="I2033">
        <v>0</v>
      </c>
    </row>
    <row r="2034" spans="1:9" x14ac:dyDescent="0.25">
      <c r="A2034" t="s">
        <v>182</v>
      </c>
      <c r="B2034">
        <v>959.66300000000001</v>
      </c>
      <c r="C2034">
        <v>945.00400000000002</v>
      </c>
      <c r="D2034">
        <v>908.27599999999995</v>
      </c>
      <c r="E2034">
        <v>886.13499999999999</v>
      </c>
      <c r="F2034">
        <v>341.02</v>
      </c>
      <c r="G2034">
        <v>1.1099700000000001E-2</v>
      </c>
      <c r="H2034">
        <v>0.98100699999999996</v>
      </c>
      <c r="I2034">
        <v>1</v>
      </c>
    </row>
    <row r="2035" spans="1:9" x14ac:dyDescent="0.25">
      <c r="A2035" t="s">
        <v>182</v>
      </c>
      <c r="B2035">
        <v>959.86300000000006</v>
      </c>
      <c r="C2035">
        <v>945.14</v>
      </c>
      <c r="D2035">
        <v>908.45</v>
      </c>
      <c r="E2035">
        <v>886.255</v>
      </c>
      <c r="F2035">
        <v>341.13</v>
      </c>
      <c r="G2035">
        <v>1.09766E-2</v>
      </c>
      <c r="H2035">
        <v>0.98101899999999997</v>
      </c>
      <c r="I2035">
        <v>0</v>
      </c>
    </row>
    <row r="2036" spans="1:9" x14ac:dyDescent="0.25">
      <c r="A2036" t="s">
        <v>182</v>
      </c>
      <c r="B2036">
        <v>960.78800000000001</v>
      </c>
      <c r="C2036">
        <v>946.14700000000005</v>
      </c>
      <c r="D2036">
        <v>909.44200000000001</v>
      </c>
      <c r="E2036">
        <v>887.26</v>
      </c>
      <c r="F2036">
        <v>341.61599999999999</v>
      </c>
      <c r="G2036">
        <v>1.14196E-2</v>
      </c>
      <c r="H2036">
        <v>0.98101899999999997</v>
      </c>
      <c r="I2036">
        <v>0</v>
      </c>
    </row>
    <row r="2037" spans="1:9" x14ac:dyDescent="0.25">
      <c r="A2037" t="s">
        <v>182</v>
      </c>
      <c r="B2037">
        <v>960.89800000000002</v>
      </c>
      <c r="C2037">
        <v>946.22199999999998</v>
      </c>
      <c r="D2037">
        <v>909.68200000000002</v>
      </c>
      <c r="E2037">
        <v>887.43799999999999</v>
      </c>
      <c r="F2037">
        <v>341.48399999999998</v>
      </c>
      <c r="G2037">
        <v>1.1195099999999999E-2</v>
      </c>
      <c r="H2037">
        <v>0.98098799999999997</v>
      </c>
      <c r="I2037">
        <v>0</v>
      </c>
    </row>
    <row r="2038" spans="1:9" x14ac:dyDescent="0.25">
      <c r="A2038" t="s">
        <v>182</v>
      </c>
      <c r="B2038">
        <v>958.43200000000002</v>
      </c>
      <c r="C2038">
        <v>943.81</v>
      </c>
      <c r="D2038">
        <v>907.24900000000002</v>
      </c>
      <c r="E2038">
        <v>885.06100000000004</v>
      </c>
      <c r="F2038">
        <v>340.21300000000002</v>
      </c>
      <c r="G2038">
        <v>1.0965300000000001E-2</v>
      </c>
      <c r="H2038">
        <v>0.98419000000000001</v>
      </c>
      <c r="I2038">
        <v>0</v>
      </c>
    </row>
    <row r="2039" spans="1:9" x14ac:dyDescent="0.25">
      <c r="A2039" t="s">
        <v>182</v>
      </c>
      <c r="B2039">
        <v>959.18799999999999</v>
      </c>
      <c r="C2039">
        <v>944.54200000000003</v>
      </c>
      <c r="D2039">
        <v>907.875</v>
      </c>
      <c r="E2039">
        <v>885.673</v>
      </c>
      <c r="F2039">
        <v>340.49900000000002</v>
      </c>
      <c r="G2039">
        <v>1.1136E-2</v>
      </c>
      <c r="H2039">
        <v>0.99043400000000004</v>
      </c>
      <c r="I2039">
        <v>0</v>
      </c>
    </row>
    <row r="2040" spans="1:9" x14ac:dyDescent="0.25">
      <c r="A2040" t="s">
        <v>182</v>
      </c>
      <c r="B2040">
        <v>959.83500000000004</v>
      </c>
      <c r="C2040">
        <v>945.09100000000001</v>
      </c>
      <c r="D2040">
        <v>908.27499999999998</v>
      </c>
      <c r="E2040">
        <v>886.077</v>
      </c>
      <c r="F2040">
        <v>340.68</v>
      </c>
      <c r="G2040">
        <v>2.0313100000000001E-2</v>
      </c>
      <c r="H2040">
        <v>0.98100900000000002</v>
      </c>
      <c r="I2040">
        <v>0</v>
      </c>
    </row>
    <row r="2041" spans="1:9" x14ac:dyDescent="0.25">
      <c r="A2041" t="s">
        <v>182</v>
      </c>
      <c r="B2041">
        <v>960.548</v>
      </c>
      <c r="C2041">
        <v>945.91099999999994</v>
      </c>
      <c r="D2041">
        <v>909.15800000000002</v>
      </c>
      <c r="E2041">
        <v>886.94</v>
      </c>
      <c r="F2041">
        <v>341.11</v>
      </c>
      <c r="G2041">
        <v>1.49575E-2</v>
      </c>
      <c r="H2041">
        <v>0.98098399999999997</v>
      </c>
      <c r="I2041">
        <v>0</v>
      </c>
    </row>
    <row r="2042" spans="1:9" x14ac:dyDescent="0.25">
      <c r="A2042" t="s">
        <v>182</v>
      </c>
      <c r="B2042">
        <v>959.28300000000002</v>
      </c>
      <c r="C2042">
        <v>944.60599999999999</v>
      </c>
      <c r="D2042">
        <v>907.97500000000002</v>
      </c>
      <c r="E2042">
        <v>885.78</v>
      </c>
      <c r="F2042">
        <v>340.32499999999999</v>
      </c>
      <c r="G2042">
        <v>1.0980999999999999E-2</v>
      </c>
      <c r="H2042">
        <v>0.98101499999999997</v>
      </c>
      <c r="I2042">
        <v>0</v>
      </c>
    </row>
    <row r="2043" spans="1:9" x14ac:dyDescent="0.25">
      <c r="A2043" t="s">
        <v>182</v>
      </c>
      <c r="B2043">
        <v>959.827</v>
      </c>
      <c r="C2043">
        <v>945.15099999999995</v>
      </c>
      <c r="D2043">
        <v>908.43100000000004</v>
      </c>
      <c r="E2043">
        <v>886.26400000000001</v>
      </c>
      <c r="F2043">
        <v>340.935</v>
      </c>
      <c r="G2043">
        <v>1.2827699999999999E-2</v>
      </c>
      <c r="H2043">
        <v>0.98099099999999995</v>
      </c>
      <c r="I2043">
        <v>0</v>
      </c>
    </row>
    <row r="2044" spans="1:9" x14ac:dyDescent="0.25">
      <c r="A2044" t="s">
        <v>182</v>
      </c>
      <c r="B2044">
        <v>959.02499999999998</v>
      </c>
      <c r="C2044">
        <v>944.27200000000005</v>
      </c>
      <c r="D2044">
        <v>907.84799999999996</v>
      </c>
      <c r="E2044">
        <v>885.65300000000002</v>
      </c>
      <c r="F2044">
        <v>341.26900000000001</v>
      </c>
      <c r="G2044">
        <v>1.14495E-2</v>
      </c>
      <c r="H2044">
        <v>0.99403399999999997</v>
      </c>
      <c r="I2044">
        <v>1</v>
      </c>
    </row>
    <row r="2045" spans="1:9" x14ac:dyDescent="0.25">
      <c r="A2045" t="s">
        <v>182</v>
      </c>
      <c r="B2045">
        <v>959.76700000000005</v>
      </c>
      <c r="C2045">
        <v>945.07500000000005</v>
      </c>
      <c r="D2045">
        <v>908.31</v>
      </c>
      <c r="E2045">
        <v>886.15</v>
      </c>
      <c r="F2045">
        <v>341.03800000000001</v>
      </c>
      <c r="G2045">
        <v>1.1579799999999999E-2</v>
      </c>
      <c r="H2045">
        <v>0.98101899999999997</v>
      </c>
      <c r="I2045">
        <v>0</v>
      </c>
    </row>
    <row r="2046" spans="1:9" x14ac:dyDescent="0.25">
      <c r="A2046" t="s">
        <v>182</v>
      </c>
      <c r="B2046">
        <v>959.59799999999996</v>
      </c>
      <c r="C2046">
        <v>944.90300000000002</v>
      </c>
      <c r="D2046">
        <v>908.09400000000005</v>
      </c>
      <c r="E2046">
        <v>885.91499999999996</v>
      </c>
      <c r="F2046">
        <v>340.96899999999999</v>
      </c>
      <c r="G2046">
        <v>1.5423900000000001E-2</v>
      </c>
      <c r="H2046">
        <v>0.98089000000000004</v>
      </c>
      <c r="I2046">
        <v>1</v>
      </c>
    </row>
    <row r="2047" spans="1:9" x14ac:dyDescent="0.25">
      <c r="A2047" t="s">
        <v>182</v>
      </c>
      <c r="B2047">
        <v>959.60400000000004</v>
      </c>
      <c r="C2047">
        <v>944.94899999999996</v>
      </c>
      <c r="D2047">
        <v>908.49400000000003</v>
      </c>
      <c r="E2047">
        <v>886.34299999999996</v>
      </c>
      <c r="F2047">
        <v>340.59500000000003</v>
      </c>
      <c r="G2047">
        <v>1.1816500000000001E-2</v>
      </c>
      <c r="H2047">
        <v>0.98097299999999998</v>
      </c>
      <c r="I2047">
        <v>0</v>
      </c>
    </row>
    <row r="2048" spans="1:9" x14ac:dyDescent="0.25">
      <c r="A2048" t="s">
        <v>182</v>
      </c>
      <c r="B2048">
        <v>960.65800000000002</v>
      </c>
      <c r="C2048">
        <v>946.02800000000002</v>
      </c>
      <c r="D2048">
        <v>909.48500000000001</v>
      </c>
      <c r="E2048">
        <v>887.28300000000002</v>
      </c>
      <c r="F2048">
        <v>341.30099999999999</v>
      </c>
      <c r="G2048">
        <v>1.29608E-2</v>
      </c>
      <c r="H2048">
        <v>0.98097500000000004</v>
      </c>
      <c r="I2048">
        <v>0</v>
      </c>
    </row>
    <row r="2049" spans="1:9" x14ac:dyDescent="0.25">
      <c r="A2049" t="s">
        <v>182</v>
      </c>
      <c r="B2049">
        <v>960.46400000000006</v>
      </c>
      <c r="C2049">
        <v>945.84500000000003</v>
      </c>
      <c r="D2049">
        <v>909.21900000000005</v>
      </c>
      <c r="E2049">
        <v>886.99800000000005</v>
      </c>
      <c r="F2049">
        <v>341.09300000000002</v>
      </c>
      <c r="G2049">
        <v>1.24241E-2</v>
      </c>
      <c r="H2049">
        <v>0.98101700000000003</v>
      </c>
      <c r="I2049">
        <v>0</v>
      </c>
    </row>
    <row r="2050" spans="1:9" x14ac:dyDescent="0.25">
      <c r="A2050" t="s">
        <v>182</v>
      </c>
      <c r="B2050">
        <v>958.91600000000005</v>
      </c>
      <c r="C2050">
        <v>944.197</v>
      </c>
      <c r="D2050">
        <v>907.83500000000004</v>
      </c>
      <c r="E2050">
        <v>885.64800000000002</v>
      </c>
      <c r="F2050">
        <v>340.73700000000002</v>
      </c>
      <c r="G2050">
        <v>1.30566E-2</v>
      </c>
      <c r="H2050">
        <v>0.98099099999999995</v>
      </c>
      <c r="I2050">
        <v>0</v>
      </c>
    </row>
    <row r="2051" spans="1:9" x14ac:dyDescent="0.25">
      <c r="A2051" t="s">
        <v>182</v>
      </c>
      <c r="B2051">
        <v>958.59400000000005</v>
      </c>
      <c r="C2051">
        <v>943.94500000000005</v>
      </c>
      <c r="D2051">
        <v>908.28</v>
      </c>
      <c r="E2051">
        <v>886.10199999999998</v>
      </c>
      <c r="F2051">
        <v>340.709</v>
      </c>
      <c r="G2051">
        <v>1.0870100000000001E-2</v>
      </c>
      <c r="H2051">
        <v>0.98098399999999997</v>
      </c>
      <c r="I2051">
        <v>0</v>
      </c>
    </row>
    <row r="2052" spans="1:9" x14ac:dyDescent="0.25">
      <c r="A2052" t="s">
        <v>182</v>
      </c>
      <c r="B2052">
        <v>959.69200000000001</v>
      </c>
      <c r="C2052">
        <v>945.00599999999997</v>
      </c>
      <c r="D2052">
        <v>908.44100000000003</v>
      </c>
      <c r="E2052">
        <v>886.28700000000003</v>
      </c>
      <c r="F2052">
        <v>341.01499999999999</v>
      </c>
      <c r="G2052">
        <v>1.5072E-2</v>
      </c>
      <c r="H2052">
        <v>0.98092400000000002</v>
      </c>
      <c r="I2052">
        <v>0</v>
      </c>
    </row>
    <row r="2053" spans="1:9" x14ac:dyDescent="0.25">
      <c r="A2053" t="s">
        <v>182</v>
      </c>
      <c r="B2053">
        <v>958.82100000000003</v>
      </c>
      <c r="C2053">
        <v>944.14300000000003</v>
      </c>
      <c r="D2053">
        <v>908.41399999999999</v>
      </c>
      <c r="E2053">
        <v>886.221</v>
      </c>
      <c r="F2053">
        <v>341.14299999999997</v>
      </c>
      <c r="G2053">
        <v>1.17757E-2</v>
      </c>
      <c r="H2053">
        <v>0.99498500000000001</v>
      </c>
      <c r="I2053">
        <v>0</v>
      </c>
    </row>
    <row r="2054" spans="1:9" x14ac:dyDescent="0.25">
      <c r="A2054" t="s">
        <v>182</v>
      </c>
      <c r="B2054">
        <v>960.15599999999995</v>
      </c>
      <c r="C2054">
        <v>945.47400000000005</v>
      </c>
      <c r="D2054">
        <v>908.92700000000002</v>
      </c>
      <c r="E2054">
        <v>886.72</v>
      </c>
      <c r="F2054">
        <v>341.01299999999998</v>
      </c>
      <c r="G2054">
        <v>1.08869E-2</v>
      </c>
      <c r="H2054">
        <v>0.98099199999999998</v>
      </c>
      <c r="I2054">
        <v>0</v>
      </c>
    </row>
    <row r="2055" spans="1:9" x14ac:dyDescent="0.25">
      <c r="A2055" t="s">
        <v>182</v>
      </c>
      <c r="B2055">
        <v>959.09400000000005</v>
      </c>
      <c r="C2055">
        <v>944.40200000000004</v>
      </c>
      <c r="D2055">
        <v>908.00900000000001</v>
      </c>
      <c r="E2055">
        <v>885.82799999999997</v>
      </c>
      <c r="F2055">
        <v>340.98399999999998</v>
      </c>
      <c r="G2055">
        <v>1.08605E-2</v>
      </c>
      <c r="H2055">
        <v>0.98097999999999996</v>
      </c>
      <c r="I2055">
        <v>0</v>
      </c>
    </row>
    <row r="2056" spans="1:9" x14ac:dyDescent="0.25">
      <c r="A2056" t="s">
        <v>182</v>
      </c>
      <c r="B2056">
        <v>958.97199999999998</v>
      </c>
      <c r="C2056">
        <v>944.29200000000003</v>
      </c>
      <c r="D2056">
        <v>907.59799999999996</v>
      </c>
      <c r="E2056">
        <v>885.428</v>
      </c>
      <c r="F2056">
        <v>340.47399999999999</v>
      </c>
      <c r="G2056">
        <v>1.08574E-2</v>
      </c>
      <c r="H2056">
        <v>0.98101799999999995</v>
      </c>
      <c r="I2056">
        <v>0</v>
      </c>
    </row>
    <row r="2057" spans="1:9" x14ac:dyDescent="0.25">
      <c r="A2057" t="s">
        <v>182</v>
      </c>
      <c r="B2057">
        <v>958.78700000000003</v>
      </c>
      <c r="C2057">
        <v>944.17399999999998</v>
      </c>
      <c r="D2057">
        <v>907.649</v>
      </c>
      <c r="E2057">
        <v>885.49099999999999</v>
      </c>
      <c r="F2057">
        <v>340.548</v>
      </c>
      <c r="G2057">
        <v>1.8112099999999999E-2</v>
      </c>
      <c r="H2057">
        <v>0.98280199999999995</v>
      </c>
      <c r="I2057">
        <v>0</v>
      </c>
    </row>
    <row r="2058" spans="1:9" x14ac:dyDescent="0.25">
      <c r="A2058" t="s">
        <v>182</v>
      </c>
      <c r="B2058">
        <v>959.76499999999999</v>
      </c>
      <c r="C2058">
        <v>945.08600000000001</v>
      </c>
      <c r="D2058">
        <v>908.40899999999999</v>
      </c>
      <c r="E2058">
        <v>886.23900000000003</v>
      </c>
      <c r="F2058">
        <v>340.87599999999998</v>
      </c>
      <c r="G2058">
        <v>1.28457E-2</v>
      </c>
      <c r="H2058">
        <v>0.98101799999999995</v>
      </c>
      <c r="I2058">
        <v>0</v>
      </c>
    </row>
    <row r="2059" spans="1:9" x14ac:dyDescent="0.25">
      <c r="A2059" t="s">
        <v>182</v>
      </c>
      <c r="B2059">
        <v>959.75900000000001</v>
      </c>
      <c r="C2059">
        <v>945.11099999999999</v>
      </c>
      <c r="D2059">
        <v>908.61099999999999</v>
      </c>
      <c r="E2059">
        <v>886.42200000000003</v>
      </c>
      <c r="F2059">
        <v>341.03899999999999</v>
      </c>
      <c r="G2059">
        <v>1.0857E-2</v>
      </c>
      <c r="H2059">
        <v>0.98100900000000002</v>
      </c>
      <c r="I2059">
        <v>0</v>
      </c>
    </row>
    <row r="2060" spans="1:9" x14ac:dyDescent="0.25">
      <c r="A2060" t="s">
        <v>182</v>
      </c>
      <c r="B2060">
        <v>960.75599999999997</v>
      </c>
      <c r="C2060">
        <v>946.00099999999998</v>
      </c>
      <c r="D2060">
        <v>909.322</v>
      </c>
      <c r="E2060">
        <v>887.09799999999996</v>
      </c>
      <c r="F2060">
        <v>341.29</v>
      </c>
      <c r="G2060">
        <v>1.09704E-2</v>
      </c>
      <c r="H2060">
        <v>0.98101899999999997</v>
      </c>
      <c r="I2060">
        <v>0</v>
      </c>
    </row>
    <row r="2061" spans="1:9" x14ac:dyDescent="0.25">
      <c r="A2061" t="s">
        <v>182</v>
      </c>
      <c r="B2061">
        <v>958.16399999999999</v>
      </c>
      <c r="C2061">
        <v>943.44899999999996</v>
      </c>
      <c r="D2061">
        <v>907.86599999999999</v>
      </c>
      <c r="E2061">
        <v>885.70100000000002</v>
      </c>
      <c r="F2061">
        <v>341.14499999999998</v>
      </c>
      <c r="G2061">
        <v>1.1896E-2</v>
      </c>
      <c r="H2061">
        <v>0.980958</v>
      </c>
      <c r="I2061">
        <v>1</v>
      </c>
    </row>
    <row r="2062" spans="1:9" x14ac:dyDescent="0.25">
      <c r="A2062" t="s">
        <v>182</v>
      </c>
      <c r="B2062">
        <v>959.92899999999997</v>
      </c>
      <c r="C2062">
        <v>945.17100000000005</v>
      </c>
      <c r="D2062">
        <v>908.39499999999998</v>
      </c>
      <c r="E2062">
        <v>886.19299999999998</v>
      </c>
      <c r="F2062">
        <v>340.74900000000002</v>
      </c>
      <c r="G2062">
        <v>1.13388E-2</v>
      </c>
      <c r="H2062">
        <v>0.98101899999999997</v>
      </c>
      <c r="I2062">
        <v>0</v>
      </c>
    </row>
    <row r="2063" spans="1:9" x14ac:dyDescent="0.25">
      <c r="A2063" t="s">
        <v>182</v>
      </c>
      <c r="B2063">
        <v>958.98199999999997</v>
      </c>
      <c r="C2063">
        <v>944.22400000000005</v>
      </c>
      <c r="D2063">
        <v>907.82799999999997</v>
      </c>
      <c r="E2063">
        <v>885.65</v>
      </c>
      <c r="F2063">
        <v>340.291</v>
      </c>
      <c r="G2063">
        <v>1.125E-2</v>
      </c>
      <c r="H2063">
        <v>0.98101799999999995</v>
      </c>
      <c r="I2063">
        <v>0</v>
      </c>
    </row>
    <row r="2064" spans="1:9" x14ac:dyDescent="0.25">
      <c r="A2064" t="s">
        <v>182</v>
      </c>
      <c r="B2064">
        <v>959.404</v>
      </c>
      <c r="C2064">
        <v>944.65099999999995</v>
      </c>
      <c r="D2064">
        <v>907.91700000000003</v>
      </c>
      <c r="E2064">
        <v>885.74</v>
      </c>
      <c r="F2064">
        <v>340.76600000000002</v>
      </c>
      <c r="G2064">
        <v>1.0896400000000001E-2</v>
      </c>
      <c r="H2064">
        <v>0.99369700000000005</v>
      </c>
      <c r="I2064">
        <v>0</v>
      </c>
    </row>
    <row r="2065" spans="1:25" x14ac:dyDescent="0.25">
      <c r="A2065" t="s">
        <v>182</v>
      </c>
      <c r="B2065">
        <v>959.99099999999999</v>
      </c>
      <c r="C2065">
        <v>945.34500000000003</v>
      </c>
      <c r="D2065">
        <v>908.79899999999998</v>
      </c>
      <c r="E2065">
        <v>886.58299999999997</v>
      </c>
      <c r="F2065">
        <v>341.12599999999998</v>
      </c>
      <c r="G2065">
        <v>1.08684E-2</v>
      </c>
      <c r="H2065">
        <v>0.98094199999999998</v>
      </c>
      <c r="I2065">
        <v>0</v>
      </c>
    </row>
    <row r="2066" spans="1:25" x14ac:dyDescent="0.25">
      <c r="A2066" t="s">
        <v>182</v>
      </c>
      <c r="B2066">
        <v>959.88499999999999</v>
      </c>
      <c r="C2066">
        <v>945.221</v>
      </c>
      <c r="D2066">
        <v>908.88199999999995</v>
      </c>
      <c r="E2066">
        <v>886.64499999999998</v>
      </c>
      <c r="F2066">
        <v>341.05099999999999</v>
      </c>
      <c r="G2066">
        <v>1.13451E-2</v>
      </c>
      <c r="H2066">
        <v>0.98101499999999997</v>
      </c>
      <c r="I2066">
        <v>0</v>
      </c>
    </row>
    <row r="2067" spans="1:25" x14ac:dyDescent="0.25">
      <c r="A2067" t="s">
        <v>182</v>
      </c>
      <c r="B2067">
        <v>959.20699999999999</v>
      </c>
      <c r="C2067">
        <v>944.50400000000002</v>
      </c>
      <c r="D2067">
        <v>908.029</v>
      </c>
      <c r="E2067">
        <v>885.822</v>
      </c>
      <c r="F2067">
        <v>340.798</v>
      </c>
      <c r="G2067">
        <v>1.6434899999999999E-2</v>
      </c>
      <c r="H2067">
        <v>0.981016</v>
      </c>
      <c r="I2067">
        <v>0</v>
      </c>
    </row>
    <row r="2068" spans="1:25" x14ac:dyDescent="0.25">
      <c r="A2068" t="s">
        <v>182</v>
      </c>
      <c r="B2068">
        <v>960.33600000000001</v>
      </c>
      <c r="C2068">
        <v>945.56399999999996</v>
      </c>
      <c r="D2068">
        <v>908.87300000000005</v>
      </c>
      <c r="E2068">
        <v>886.673</v>
      </c>
      <c r="F2068">
        <v>341.15699999999998</v>
      </c>
      <c r="G2068">
        <v>1.10554E-2</v>
      </c>
      <c r="H2068">
        <v>0.98506199999999999</v>
      </c>
      <c r="I2068">
        <v>0</v>
      </c>
    </row>
    <row r="2069" spans="1:25" x14ac:dyDescent="0.25">
      <c r="A2069" t="s">
        <v>182</v>
      </c>
      <c r="B2069">
        <v>959.23800000000006</v>
      </c>
      <c r="C2069">
        <v>944.45399999999995</v>
      </c>
      <c r="D2069">
        <v>908.31600000000003</v>
      </c>
      <c r="E2069">
        <v>886.12300000000005</v>
      </c>
      <c r="F2069">
        <v>341.02800000000002</v>
      </c>
      <c r="G2069">
        <v>1.09754E-2</v>
      </c>
      <c r="H2069">
        <v>0.980989</v>
      </c>
      <c r="I2069">
        <v>0</v>
      </c>
    </row>
    <row r="2070" spans="1:25" x14ac:dyDescent="0.25">
      <c r="A2070" t="s">
        <v>182</v>
      </c>
      <c r="B2070">
        <v>959.65300000000002</v>
      </c>
      <c r="C2070">
        <v>944.86</v>
      </c>
      <c r="D2070">
        <v>908.06500000000005</v>
      </c>
      <c r="E2070">
        <v>885.89400000000001</v>
      </c>
      <c r="F2070">
        <v>340.39699999999999</v>
      </c>
      <c r="G2070">
        <v>2.75438E-2</v>
      </c>
      <c r="H2070">
        <v>0.98098600000000002</v>
      </c>
      <c r="I2070">
        <v>0</v>
      </c>
    </row>
    <row r="2071" spans="1:25" x14ac:dyDescent="0.25">
      <c r="A2071" t="s">
        <v>182</v>
      </c>
      <c r="B2071">
        <v>959.024</v>
      </c>
      <c r="C2071">
        <v>944.30399999999997</v>
      </c>
      <c r="D2071">
        <v>907.72900000000004</v>
      </c>
      <c r="E2071">
        <v>885.58299999999997</v>
      </c>
      <c r="F2071">
        <v>340.553</v>
      </c>
      <c r="G2071">
        <v>1.25802E-2</v>
      </c>
      <c r="H2071">
        <v>0.981012</v>
      </c>
      <c r="I2071">
        <v>0</v>
      </c>
      <c r="R2071" t="s">
        <v>69</v>
      </c>
      <c r="U2071" t="s">
        <v>68</v>
      </c>
      <c r="X2071" t="s">
        <v>66</v>
      </c>
    </row>
    <row r="2072" spans="1:25" x14ac:dyDescent="0.25">
      <c r="A2072" t="s">
        <v>182</v>
      </c>
      <c r="B2072">
        <v>960.00599999999997</v>
      </c>
      <c r="C2072">
        <v>944.76300000000003</v>
      </c>
      <c r="D2072">
        <v>908.15099999999995</v>
      </c>
      <c r="E2072">
        <v>885.98599999999999</v>
      </c>
      <c r="F2072">
        <v>340.48</v>
      </c>
      <c r="G2072">
        <v>1.23985E-2</v>
      </c>
      <c r="H2072">
        <v>0.994112</v>
      </c>
      <c r="I2072">
        <v>0</v>
      </c>
      <c r="R2072">
        <f>AVERAGE(B2023:B2072)</f>
        <v>960.25510000000008</v>
      </c>
      <c r="S2072">
        <f>AVERAGE(C2023:C2072)</f>
        <v>945.54799999999989</v>
      </c>
      <c r="U2072">
        <f>_xlfn.VAR.P(B2023:B2072)</f>
        <v>12.727303169999988</v>
      </c>
      <c r="V2072">
        <f>_xlfn.VAR.P(C2023:C2072)</f>
        <v>12.658716079999982</v>
      </c>
      <c r="X2072">
        <f>1.96*SQRT(U2072)/50</f>
        <v>0.13984735658262828</v>
      </c>
      <c r="Y2072">
        <f>1.96*SQRT(V2072)/50</f>
        <v>0.13947003074915831</v>
      </c>
    </row>
    <row r="2073" spans="1:25" x14ac:dyDescent="0.25">
      <c r="A2073" t="s">
        <v>182</v>
      </c>
      <c r="B2073">
        <v>48019.262459999998</v>
      </c>
      <c r="C2073" t="s">
        <v>36</v>
      </c>
    </row>
    <row r="2074" spans="1:25" x14ac:dyDescent="0.25">
      <c r="A2074" t="s">
        <v>183</v>
      </c>
      <c r="B2074">
        <v>1395.85</v>
      </c>
      <c r="C2074">
        <v>1381.07</v>
      </c>
      <c r="D2074">
        <v>1104.5899999999999</v>
      </c>
      <c r="E2074">
        <v>1095.3699999999999</v>
      </c>
      <c r="F2074">
        <v>455.13900000000001</v>
      </c>
      <c r="G2074">
        <v>1.11132E-2</v>
      </c>
      <c r="H2074">
        <v>0.98101899999999997</v>
      </c>
      <c r="I2074">
        <v>124</v>
      </c>
    </row>
    <row r="2075" spans="1:25" x14ac:dyDescent="0.25">
      <c r="A2075" t="s">
        <v>183</v>
      </c>
      <c r="B2075">
        <v>1391.4</v>
      </c>
      <c r="C2075">
        <v>1376.28</v>
      </c>
      <c r="D2075">
        <v>1103.67</v>
      </c>
      <c r="E2075">
        <v>1094.5</v>
      </c>
      <c r="F2075">
        <v>455.02</v>
      </c>
      <c r="G2075">
        <v>1.09155E-2</v>
      </c>
      <c r="H2075">
        <v>0.981016</v>
      </c>
      <c r="I2075">
        <v>149</v>
      </c>
    </row>
    <row r="2076" spans="1:25" x14ac:dyDescent="0.25">
      <c r="A2076" t="s">
        <v>183</v>
      </c>
      <c r="B2076">
        <v>1392.09</v>
      </c>
      <c r="C2076">
        <v>1376.93</v>
      </c>
      <c r="D2076">
        <v>1103.58</v>
      </c>
      <c r="E2076">
        <v>1094.3499999999999</v>
      </c>
      <c r="F2076">
        <v>455.04199999999997</v>
      </c>
      <c r="G2076">
        <v>1.086E-2</v>
      </c>
      <c r="H2076">
        <v>0.98100299999999996</v>
      </c>
      <c r="I2076">
        <v>139</v>
      </c>
    </row>
    <row r="2077" spans="1:25" x14ac:dyDescent="0.25">
      <c r="A2077" t="s">
        <v>183</v>
      </c>
      <c r="B2077">
        <v>1391.39</v>
      </c>
      <c r="C2077">
        <v>1376.17</v>
      </c>
      <c r="D2077">
        <v>1102.2</v>
      </c>
      <c r="E2077">
        <v>1093.06</v>
      </c>
      <c r="F2077">
        <v>455.16300000000001</v>
      </c>
      <c r="G2077">
        <v>1.2426100000000001E-2</v>
      </c>
      <c r="H2077">
        <v>0.99412100000000003</v>
      </c>
      <c r="I2077">
        <v>124</v>
      </c>
    </row>
    <row r="2078" spans="1:25" x14ac:dyDescent="0.25">
      <c r="A2078" t="s">
        <v>183</v>
      </c>
      <c r="B2078">
        <v>1391.92</v>
      </c>
      <c r="C2078">
        <v>1376.29</v>
      </c>
      <c r="D2078">
        <v>1103.05</v>
      </c>
      <c r="E2078">
        <v>1093.8599999999999</v>
      </c>
      <c r="F2078">
        <v>455.09100000000001</v>
      </c>
      <c r="G2078">
        <v>2.0936E-2</v>
      </c>
      <c r="H2078">
        <v>0.981012</v>
      </c>
      <c r="I2078">
        <v>120</v>
      </c>
    </row>
    <row r="2079" spans="1:25" x14ac:dyDescent="0.25">
      <c r="A2079" t="s">
        <v>183</v>
      </c>
      <c r="B2079">
        <v>1391.46</v>
      </c>
      <c r="C2079">
        <v>1376.37</v>
      </c>
      <c r="D2079">
        <v>1103.98</v>
      </c>
      <c r="E2079">
        <v>1094.77</v>
      </c>
      <c r="F2079">
        <v>455.29899999999998</v>
      </c>
      <c r="G2079">
        <v>1.08834E-2</v>
      </c>
      <c r="H2079">
        <v>0.98082199999999997</v>
      </c>
      <c r="I2079">
        <v>146</v>
      </c>
    </row>
    <row r="2080" spans="1:25" x14ac:dyDescent="0.25">
      <c r="A2080" t="s">
        <v>183</v>
      </c>
      <c r="B2080">
        <v>1391.29</v>
      </c>
      <c r="C2080">
        <v>1376.08</v>
      </c>
      <c r="D2080">
        <v>1104.1300000000001</v>
      </c>
      <c r="E2080">
        <v>1094.9100000000001</v>
      </c>
      <c r="F2080">
        <v>454.87099999999998</v>
      </c>
      <c r="G2080">
        <v>1.0992999999999999E-2</v>
      </c>
      <c r="H2080">
        <v>0.98101899999999997</v>
      </c>
      <c r="I2080">
        <v>145</v>
      </c>
    </row>
    <row r="2081" spans="1:9" x14ac:dyDescent="0.25">
      <c r="A2081" t="s">
        <v>183</v>
      </c>
      <c r="B2081">
        <v>1392.75</v>
      </c>
      <c r="C2081">
        <v>1377.53</v>
      </c>
      <c r="D2081">
        <v>1103.06</v>
      </c>
      <c r="E2081">
        <v>1093.8900000000001</v>
      </c>
      <c r="F2081">
        <v>455.11099999999999</v>
      </c>
      <c r="G2081">
        <v>2.5946E-2</v>
      </c>
      <c r="H2081">
        <v>0.98101899999999997</v>
      </c>
      <c r="I2081">
        <v>124</v>
      </c>
    </row>
    <row r="2082" spans="1:9" x14ac:dyDescent="0.25">
      <c r="A2082" t="s">
        <v>183</v>
      </c>
      <c r="B2082">
        <v>1392.27</v>
      </c>
      <c r="C2082">
        <v>1377.1</v>
      </c>
      <c r="D2082">
        <v>1104.54</v>
      </c>
      <c r="E2082">
        <v>1095.3499999999999</v>
      </c>
      <c r="F2082">
        <v>455.21100000000001</v>
      </c>
      <c r="G2082">
        <v>1.1075399999999999E-2</v>
      </c>
      <c r="H2082">
        <v>0.98101899999999997</v>
      </c>
      <c r="I2082">
        <v>127</v>
      </c>
    </row>
    <row r="2083" spans="1:9" x14ac:dyDescent="0.25">
      <c r="A2083" t="s">
        <v>183</v>
      </c>
      <c r="B2083">
        <v>1391</v>
      </c>
      <c r="C2083">
        <v>1375.81</v>
      </c>
      <c r="D2083">
        <v>1101.79</v>
      </c>
      <c r="E2083">
        <v>1092.6300000000001</v>
      </c>
      <c r="F2083">
        <v>454.65899999999999</v>
      </c>
      <c r="G2083">
        <v>1.0911300000000001E-2</v>
      </c>
      <c r="H2083">
        <v>0.98100399999999999</v>
      </c>
      <c r="I2083">
        <v>130</v>
      </c>
    </row>
    <row r="2084" spans="1:9" x14ac:dyDescent="0.25">
      <c r="A2084" t="s">
        <v>183</v>
      </c>
      <c r="B2084">
        <v>1395.97</v>
      </c>
      <c r="C2084">
        <v>1380.82</v>
      </c>
      <c r="D2084">
        <v>1104.8900000000001</v>
      </c>
      <c r="E2084">
        <v>1095.69</v>
      </c>
      <c r="F2084">
        <v>454.74700000000001</v>
      </c>
      <c r="G2084">
        <v>1.1561E-2</v>
      </c>
      <c r="H2084">
        <v>0.98489899999999997</v>
      </c>
      <c r="I2084">
        <v>121</v>
      </c>
    </row>
    <row r="2085" spans="1:9" x14ac:dyDescent="0.25">
      <c r="A2085" t="s">
        <v>183</v>
      </c>
      <c r="B2085">
        <v>1391.22</v>
      </c>
      <c r="C2085">
        <v>1376.05</v>
      </c>
      <c r="D2085">
        <v>1102.6500000000001</v>
      </c>
      <c r="E2085">
        <v>1093.53</v>
      </c>
      <c r="F2085">
        <v>454.8</v>
      </c>
      <c r="G2085">
        <v>1.44975E-2</v>
      </c>
      <c r="H2085">
        <v>0.99433499999999997</v>
      </c>
      <c r="I2085">
        <v>130</v>
      </c>
    </row>
    <row r="2086" spans="1:9" x14ac:dyDescent="0.25">
      <c r="A2086" t="s">
        <v>183</v>
      </c>
      <c r="B2086">
        <v>1390.89</v>
      </c>
      <c r="C2086">
        <v>1375.74</v>
      </c>
      <c r="D2086">
        <v>1102.3499999999999</v>
      </c>
      <c r="E2086">
        <v>1093.1300000000001</v>
      </c>
      <c r="F2086">
        <v>454.774</v>
      </c>
      <c r="G2086">
        <v>1.14929E-2</v>
      </c>
      <c r="H2086">
        <v>0.980985</v>
      </c>
      <c r="I2086">
        <v>125</v>
      </c>
    </row>
    <row r="2087" spans="1:9" x14ac:dyDescent="0.25">
      <c r="A2087" t="s">
        <v>183</v>
      </c>
      <c r="B2087">
        <v>1391.1</v>
      </c>
      <c r="C2087">
        <v>1375.88</v>
      </c>
      <c r="D2087">
        <v>1102.08</v>
      </c>
      <c r="E2087">
        <v>1092.92</v>
      </c>
      <c r="F2087">
        <v>455.05799999999999</v>
      </c>
      <c r="G2087">
        <v>1.08606E-2</v>
      </c>
      <c r="H2087">
        <v>0.98101899999999997</v>
      </c>
      <c r="I2087">
        <v>122</v>
      </c>
    </row>
    <row r="2088" spans="1:9" x14ac:dyDescent="0.25">
      <c r="A2088" t="s">
        <v>183</v>
      </c>
      <c r="B2088">
        <v>1390.56</v>
      </c>
      <c r="C2088">
        <v>1375.45</v>
      </c>
      <c r="D2088">
        <v>1102.3</v>
      </c>
      <c r="E2088">
        <v>1093.08</v>
      </c>
      <c r="F2088">
        <v>454.96</v>
      </c>
      <c r="G2088">
        <v>1.26353E-2</v>
      </c>
      <c r="H2088">
        <v>0.98095200000000005</v>
      </c>
      <c r="I2088">
        <v>125</v>
      </c>
    </row>
    <row r="2089" spans="1:9" x14ac:dyDescent="0.25">
      <c r="A2089" t="s">
        <v>183</v>
      </c>
      <c r="B2089">
        <v>1391.49</v>
      </c>
      <c r="C2089">
        <v>1376.31</v>
      </c>
      <c r="D2089">
        <v>1103.25</v>
      </c>
      <c r="E2089">
        <v>1094.06</v>
      </c>
      <c r="F2089">
        <v>454.80900000000003</v>
      </c>
      <c r="G2089">
        <v>1.24253E-2</v>
      </c>
      <c r="H2089">
        <v>0.99425799999999998</v>
      </c>
      <c r="I2089">
        <v>157</v>
      </c>
    </row>
    <row r="2090" spans="1:9" x14ac:dyDescent="0.25">
      <c r="A2090" t="s">
        <v>183</v>
      </c>
      <c r="B2090">
        <v>1391.09</v>
      </c>
      <c r="C2090">
        <v>1375.96</v>
      </c>
      <c r="D2090">
        <v>1102.6600000000001</v>
      </c>
      <c r="E2090">
        <v>1093.42</v>
      </c>
      <c r="F2090">
        <v>454.69900000000001</v>
      </c>
      <c r="G2090">
        <v>1.0863899999999999E-2</v>
      </c>
      <c r="H2090">
        <v>0.98101099999999997</v>
      </c>
      <c r="I2090">
        <v>133</v>
      </c>
    </row>
    <row r="2091" spans="1:9" x14ac:dyDescent="0.25">
      <c r="A2091" t="s">
        <v>183</v>
      </c>
      <c r="B2091">
        <v>1390.87</v>
      </c>
      <c r="C2091">
        <v>1375.75</v>
      </c>
      <c r="D2091">
        <v>1101.53</v>
      </c>
      <c r="E2091">
        <v>1092.3499999999999</v>
      </c>
      <c r="F2091">
        <v>454.80200000000002</v>
      </c>
      <c r="G2091">
        <v>1.23509E-2</v>
      </c>
      <c r="H2091">
        <v>0.98101300000000002</v>
      </c>
      <c r="I2091">
        <v>146</v>
      </c>
    </row>
    <row r="2092" spans="1:9" x14ac:dyDescent="0.25">
      <c r="A2092" t="s">
        <v>183</v>
      </c>
      <c r="B2092">
        <v>1391.84</v>
      </c>
      <c r="C2092">
        <v>1376.66</v>
      </c>
      <c r="D2092">
        <v>1102.3399999999999</v>
      </c>
      <c r="E2092">
        <v>1093.1199999999999</v>
      </c>
      <c r="F2092">
        <v>454.887</v>
      </c>
      <c r="G2092">
        <v>1.1694299999999999E-2</v>
      </c>
      <c r="H2092">
        <v>0.98101099999999997</v>
      </c>
      <c r="I2092">
        <v>119</v>
      </c>
    </row>
    <row r="2093" spans="1:9" x14ac:dyDescent="0.25">
      <c r="A2093" t="s">
        <v>183</v>
      </c>
      <c r="B2093">
        <v>1390.62</v>
      </c>
      <c r="C2093">
        <v>1375.45</v>
      </c>
      <c r="D2093">
        <v>1103.72</v>
      </c>
      <c r="E2093">
        <v>1094.53</v>
      </c>
      <c r="F2093">
        <v>454.98</v>
      </c>
      <c r="G2093">
        <v>1.0922100000000001E-2</v>
      </c>
      <c r="H2093">
        <v>0.98101400000000005</v>
      </c>
      <c r="I2093">
        <v>129</v>
      </c>
    </row>
    <row r="2094" spans="1:9" x14ac:dyDescent="0.25">
      <c r="A2094" t="s">
        <v>183</v>
      </c>
      <c r="B2094">
        <v>1391.22</v>
      </c>
      <c r="C2094">
        <v>1376.08</v>
      </c>
      <c r="D2094">
        <v>1103.17</v>
      </c>
      <c r="E2094">
        <v>1093.99</v>
      </c>
      <c r="F2094">
        <v>455.10500000000002</v>
      </c>
      <c r="G2094">
        <v>1.30461E-2</v>
      </c>
      <c r="H2094">
        <v>0.98101799999999995</v>
      </c>
      <c r="I2094">
        <v>150</v>
      </c>
    </row>
    <row r="2095" spans="1:9" x14ac:dyDescent="0.25">
      <c r="A2095" t="s">
        <v>183</v>
      </c>
      <c r="B2095">
        <v>1391.23</v>
      </c>
      <c r="C2095">
        <v>1376.04</v>
      </c>
      <c r="D2095">
        <v>1102.3900000000001</v>
      </c>
      <c r="E2095">
        <v>1093.1600000000001</v>
      </c>
      <c r="F2095">
        <v>454.74700000000001</v>
      </c>
      <c r="G2095">
        <v>1.08586E-2</v>
      </c>
      <c r="H2095">
        <v>0.99454600000000004</v>
      </c>
      <c r="I2095">
        <v>128</v>
      </c>
    </row>
    <row r="2096" spans="1:9" x14ac:dyDescent="0.25">
      <c r="A2096" t="s">
        <v>183</v>
      </c>
      <c r="B2096">
        <v>1392.44</v>
      </c>
      <c r="C2096">
        <v>1377.21</v>
      </c>
      <c r="D2096">
        <v>1104</v>
      </c>
      <c r="E2096">
        <v>1094.81</v>
      </c>
      <c r="F2096">
        <v>454.77100000000002</v>
      </c>
      <c r="G2096">
        <v>1.08805E-2</v>
      </c>
      <c r="H2096">
        <v>0.98099499999999995</v>
      </c>
      <c r="I2096">
        <v>140</v>
      </c>
    </row>
    <row r="2097" spans="1:9" x14ac:dyDescent="0.25">
      <c r="A2097" t="s">
        <v>183</v>
      </c>
      <c r="B2097">
        <v>1394.41</v>
      </c>
      <c r="C2097">
        <v>1379.15</v>
      </c>
      <c r="D2097">
        <v>1105.08</v>
      </c>
      <c r="E2097">
        <v>1095.8699999999999</v>
      </c>
      <c r="F2097">
        <v>454.82900000000001</v>
      </c>
      <c r="G2097">
        <v>1.15718E-2</v>
      </c>
      <c r="H2097">
        <v>0.992946</v>
      </c>
      <c r="I2097">
        <v>133</v>
      </c>
    </row>
    <row r="2098" spans="1:9" x14ac:dyDescent="0.25">
      <c r="A2098" t="s">
        <v>183</v>
      </c>
      <c r="B2098">
        <v>1391.77</v>
      </c>
      <c r="C2098">
        <v>1376.56</v>
      </c>
      <c r="D2098">
        <v>1104.17</v>
      </c>
      <c r="E2098">
        <v>1094.92</v>
      </c>
      <c r="F2098">
        <v>454.96300000000002</v>
      </c>
      <c r="G2098">
        <v>1.1077200000000001E-2</v>
      </c>
      <c r="H2098">
        <v>0.98101499999999997</v>
      </c>
      <c r="I2098">
        <v>138</v>
      </c>
    </row>
    <row r="2099" spans="1:9" x14ac:dyDescent="0.25">
      <c r="A2099" t="s">
        <v>183</v>
      </c>
      <c r="B2099">
        <v>1390.59</v>
      </c>
      <c r="C2099">
        <v>1375.38</v>
      </c>
      <c r="D2099">
        <v>1102.18</v>
      </c>
      <c r="E2099">
        <v>1093</v>
      </c>
      <c r="F2099">
        <v>454.625</v>
      </c>
      <c r="G2099">
        <v>1.17158E-2</v>
      </c>
      <c r="H2099">
        <v>0.99504099999999995</v>
      </c>
      <c r="I2099">
        <v>137</v>
      </c>
    </row>
    <row r="2100" spans="1:9" x14ac:dyDescent="0.25">
      <c r="A2100" t="s">
        <v>183</v>
      </c>
      <c r="B2100">
        <v>1391.56</v>
      </c>
      <c r="C2100">
        <v>1376.28</v>
      </c>
      <c r="D2100">
        <v>1102.1099999999999</v>
      </c>
      <c r="E2100">
        <v>1092.8900000000001</v>
      </c>
      <c r="F2100">
        <v>454.98700000000002</v>
      </c>
      <c r="G2100">
        <v>1.2507000000000001E-2</v>
      </c>
      <c r="H2100">
        <v>0.98101700000000003</v>
      </c>
      <c r="I2100">
        <v>139</v>
      </c>
    </row>
    <row r="2101" spans="1:9" x14ac:dyDescent="0.25">
      <c r="A2101" t="s">
        <v>183</v>
      </c>
      <c r="B2101">
        <v>1392.06</v>
      </c>
      <c r="C2101">
        <v>1376.83</v>
      </c>
      <c r="D2101">
        <v>1103.32</v>
      </c>
      <c r="E2101">
        <v>1094.1099999999999</v>
      </c>
      <c r="F2101">
        <v>454.83499999999998</v>
      </c>
      <c r="G2101">
        <v>2.90394E-2</v>
      </c>
      <c r="H2101">
        <v>0.98862000000000005</v>
      </c>
      <c r="I2101">
        <v>130</v>
      </c>
    </row>
    <row r="2102" spans="1:9" x14ac:dyDescent="0.25">
      <c r="A2102" t="s">
        <v>183</v>
      </c>
      <c r="B2102">
        <v>1392.54</v>
      </c>
      <c r="C2102">
        <v>1377.23</v>
      </c>
      <c r="D2102">
        <v>1104.05</v>
      </c>
      <c r="E2102">
        <v>1094.8499999999999</v>
      </c>
      <c r="F2102">
        <v>454.85199999999998</v>
      </c>
      <c r="G2102">
        <v>1.17839E-2</v>
      </c>
      <c r="H2102">
        <v>0.98101499999999997</v>
      </c>
      <c r="I2102">
        <v>119</v>
      </c>
    </row>
    <row r="2103" spans="1:9" x14ac:dyDescent="0.25">
      <c r="A2103" t="s">
        <v>183</v>
      </c>
      <c r="B2103">
        <v>1392.13</v>
      </c>
      <c r="C2103">
        <v>1376.79</v>
      </c>
      <c r="D2103">
        <v>1103.03</v>
      </c>
      <c r="E2103">
        <v>1093.8399999999999</v>
      </c>
      <c r="F2103">
        <v>454.93900000000002</v>
      </c>
      <c r="G2103">
        <v>1.1412800000000001E-2</v>
      </c>
      <c r="H2103">
        <v>0.98097999999999996</v>
      </c>
      <c r="I2103">
        <v>123</v>
      </c>
    </row>
    <row r="2104" spans="1:9" x14ac:dyDescent="0.25">
      <c r="A2104" t="s">
        <v>183</v>
      </c>
      <c r="B2104">
        <v>1402.13</v>
      </c>
      <c r="C2104">
        <v>1386.76</v>
      </c>
      <c r="D2104">
        <v>1105.94</v>
      </c>
      <c r="E2104">
        <v>1096.69</v>
      </c>
      <c r="F2104">
        <v>454.78800000000001</v>
      </c>
      <c r="G2104">
        <v>1.10466E-2</v>
      </c>
      <c r="H2104">
        <v>0.98101499999999997</v>
      </c>
      <c r="I2104">
        <v>120</v>
      </c>
    </row>
    <row r="2105" spans="1:9" x14ac:dyDescent="0.25">
      <c r="A2105" t="s">
        <v>183</v>
      </c>
      <c r="B2105">
        <v>1391.05</v>
      </c>
      <c r="C2105">
        <v>1375.86</v>
      </c>
      <c r="D2105">
        <v>1102.03</v>
      </c>
      <c r="E2105">
        <v>1092.83</v>
      </c>
      <c r="F2105">
        <v>455.02600000000001</v>
      </c>
      <c r="G2105">
        <v>1.1210299999999999E-2</v>
      </c>
      <c r="H2105">
        <v>0.98101899999999997</v>
      </c>
      <c r="I2105">
        <v>125</v>
      </c>
    </row>
    <row r="2106" spans="1:9" x14ac:dyDescent="0.25">
      <c r="A2106" t="s">
        <v>183</v>
      </c>
      <c r="B2106">
        <v>1391.54</v>
      </c>
      <c r="C2106">
        <v>1376.19</v>
      </c>
      <c r="D2106">
        <v>1103.3699999999999</v>
      </c>
      <c r="E2106">
        <v>1094.24</v>
      </c>
      <c r="F2106">
        <v>454.762</v>
      </c>
      <c r="G2106">
        <v>1.5868299999999998E-2</v>
      </c>
      <c r="H2106">
        <v>0.98101700000000003</v>
      </c>
      <c r="I2106">
        <v>126</v>
      </c>
    </row>
    <row r="2107" spans="1:9" x14ac:dyDescent="0.25">
      <c r="A2107" t="s">
        <v>183</v>
      </c>
      <c r="B2107">
        <v>1392.5</v>
      </c>
      <c r="C2107">
        <v>1377.22</v>
      </c>
      <c r="D2107">
        <v>1102.93</v>
      </c>
      <c r="E2107">
        <v>1093.75</v>
      </c>
      <c r="F2107">
        <v>454.565</v>
      </c>
      <c r="G2107">
        <v>1.12538E-2</v>
      </c>
      <c r="H2107">
        <v>0.99316000000000004</v>
      </c>
      <c r="I2107">
        <v>132</v>
      </c>
    </row>
    <row r="2108" spans="1:9" x14ac:dyDescent="0.25">
      <c r="A2108" t="s">
        <v>183</v>
      </c>
      <c r="B2108">
        <v>1392.41</v>
      </c>
      <c r="C2108">
        <v>1377.02</v>
      </c>
      <c r="D2108">
        <v>1103.7</v>
      </c>
      <c r="E2108">
        <v>1094.49</v>
      </c>
      <c r="F2108">
        <v>454.88200000000001</v>
      </c>
      <c r="G2108">
        <v>1.0856899999999999E-2</v>
      </c>
      <c r="H2108">
        <v>0.980985</v>
      </c>
      <c r="I2108">
        <v>114</v>
      </c>
    </row>
    <row r="2109" spans="1:9" x14ac:dyDescent="0.25">
      <c r="A2109" t="s">
        <v>183</v>
      </c>
      <c r="B2109">
        <v>1392.29</v>
      </c>
      <c r="C2109">
        <v>1377.08</v>
      </c>
      <c r="D2109">
        <v>1102.8399999999999</v>
      </c>
      <c r="E2109">
        <v>1093.6099999999999</v>
      </c>
      <c r="F2109">
        <v>455.029</v>
      </c>
      <c r="G2109">
        <v>1.33382E-2</v>
      </c>
      <c r="H2109">
        <v>0.98101799999999995</v>
      </c>
      <c r="I2109">
        <v>137</v>
      </c>
    </row>
    <row r="2110" spans="1:9" x14ac:dyDescent="0.25">
      <c r="A2110" t="s">
        <v>183</v>
      </c>
      <c r="B2110">
        <v>1391.18</v>
      </c>
      <c r="C2110">
        <v>1375.83</v>
      </c>
      <c r="D2110">
        <v>1102.8499999999999</v>
      </c>
      <c r="E2110">
        <v>1093.68</v>
      </c>
      <c r="F2110">
        <v>454.786</v>
      </c>
      <c r="G2110">
        <v>1.1068700000000001E-2</v>
      </c>
      <c r="H2110">
        <v>0.99212199999999995</v>
      </c>
      <c r="I2110">
        <v>139</v>
      </c>
    </row>
    <row r="2111" spans="1:9" x14ac:dyDescent="0.25">
      <c r="A2111" t="s">
        <v>183</v>
      </c>
      <c r="B2111">
        <v>1394.43</v>
      </c>
      <c r="C2111">
        <v>1379.09</v>
      </c>
      <c r="D2111">
        <v>1106.08</v>
      </c>
      <c r="E2111">
        <v>1096.92</v>
      </c>
      <c r="F2111">
        <v>455.154</v>
      </c>
      <c r="G2111">
        <v>1.14042E-2</v>
      </c>
      <c r="H2111">
        <v>0.98092500000000005</v>
      </c>
      <c r="I2111">
        <v>127</v>
      </c>
    </row>
    <row r="2112" spans="1:9" x14ac:dyDescent="0.25">
      <c r="A2112" t="s">
        <v>183</v>
      </c>
      <c r="B2112">
        <v>1393.43</v>
      </c>
      <c r="C2112">
        <v>1378.05</v>
      </c>
      <c r="D2112">
        <v>1103.33</v>
      </c>
      <c r="E2112">
        <v>1094.1400000000001</v>
      </c>
      <c r="F2112">
        <v>454.67899999999997</v>
      </c>
      <c r="G2112">
        <v>1.0962899999999999E-2</v>
      </c>
      <c r="H2112">
        <v>0.98101899999999997</v>
      </c>
      <c r="I2112">
        <v>125</v>
      </c>
    </row>
    <row r="2113" spans="1:25" x14ac:dyDescent="0.25">
      <c r="A2113" t="s">
        <v>183</v>
      </c>
      <c r="B2113">
        <v>1390.57</v>
      </c>
      <c r="C2113">
        <v>1375.3</v>
      </c>
      <c r="D2113">
        <v>1102.31</v>
      </c>
      <c r="E2113">
        <v>1093.0899999999999</v>
      </c>
      <c r="F2113">
        <v>454.59</v>
      </c>
      <c r="G2113">
        <v>2.90377E-2</v>
      </c>
      <c r="H2113">
        <v>0.98099999999999998</v>
      </c>
      <c r="I2113">
        <v>134</v>
      </c>
    </row>
    <row r="2114" spans="1:25" x14ac:dyDescent="0.25">
      <c r="A2114" t="s">
        <v>183</v>
      </c>
      <c r="B2114">
        <v>1396.11</v>
      </c>
      <c r="C2114">
        <v>1380.66</v>
      </c>
      <c r="D2114">
        <v>1105.5</v>
      </c>
      <c r="E2114">
        <v>1096.28</v>
      </c>
      <c r="F2114">
        <v>454.96699999999998</v>
      </c>
      <c r="G2114">
        <v>1.0902500000000001E-2</v>
      </c>
      <c r="H2114">
        <v>0.98101899999999997</v>
      </c>
      <c r="I2114">
        <v>127</v>
      </c>
    </row>
    <row r="2115" spans="1:25" x14ac:dyDescent="0.25">
      <c r="A2115" t="s">
        <v>183</v>
      </c>
      <c r="B2115">
        <v>1408.26</v>
      </c>
      <c r="C2115">
        <v>1391.92</v>
      </c>
      <c r="D2115">
        <v>1111.8499999999999</v>
      </c>
      <c r="E2115">
        <v>1102.5999999999999</v>
      </c>
      <c r="F2115">
        <v>455.041</v>
      </c>
      <c r="G2115">
        <v>1.31685E-2</v>
      </c>
      <c r="H2115">
        <v>0.980985</v>
      </c>
      <c r="I2115">
        <v>107</v>
      </c>
    </row>
    <row r="2116" spans="1:25" x14ac:dyDescent="0.25">
      <c r="A2116" t="s">
        <v>183</v>
      </c>
      <c r="B2116">
        <v>1391.28</v>
      </c>
      <c r="C2116">
        <v>1375.89</v>
      </c>
      <c r="D2116">
        <v>1102.51</v>
      </c>
      <c r="E2116">
        <v>1093.23</v>
      </c>
      <c r="F2116">
        <v>454.91399999999999</v>
      </c>
      <c r="G2116">
        <v>1.08991E-2</v>
      </c>
      <c r="H2116">
        <v>0.98101799999999995</v>
      </c>
      <c r="I2116">
        <v>124</v>
      </c>
    </row>
    <row r="2117" spans="1:25" x14ac:dyDescent="0.25">
      <c r="A2117" t="s">
        <v>183</v>
      </c>
      <c r="B2117">
        <v>1391.95</v>
      </c>
      <c r="C2117">
        <v>1376.61</v>
      </c>
      <c r="D2117">
        <v>1103.2</v>
      </c>
      <c r="E2117">
        <v>1094</v>
      </c>
      <c r="F2117">
        <v>454.92200000000003</v>
      </c>
      <c r="G2117">
        <v>1.10697E-2</v>
      </c>
      <c r="H2117">
        <v>0.981012</v>
      </c>
      <c r="I2117">
        <v>131</v>
      </c>
    </row>
    <row r="2118" spans="1:25" x14ac:dyDescent="0.25">
      <c r="A2118" t="s">
        <v>183</v>
      </c>
      <c r="B2118">
        <v>1401.66</v>
      </c>
      <c r="C2118">
        <v>1386.26</v>
      </c>
      <c r="D2118">
        <v>1105.78</v>
      </c>
      <c r="E2118">
        <v>1096.54</v>
      </c>
      <c r="F2118">
        <v>454.67599999999999</v>
      </c>
      <c r="G2118">
        <v>1.0916E-2</v>
      </c>
      <c r="H2118">
        <v>0.98099099999999995</v>
      </c>
      <c r="I2118">
        <v>110</v>
      </c>
    </row>
    <row r="2119" spans="1:25" x14ac:dyDescent="0.25">
      <c r="A2119" t="s">
        <v>183</v>
      </c>
      <c r="B2119">
        <v>1393</v>
      </c>
      <c r="C2119">
        <v>1377.59</v>
      </c>
      <c r="D2119">
        <v>1103.1199999999999</v>
      </c>
      <c r="E2119">
        <v>1093.8900000000001</v>
      </c>
      <c r="F2119">
        <v>454.79599999999999</v>
      </c>
      <c r="G2119">
        <v>1.2921999999999999E-2</v>
      </c>
      <c r="H2119">
        <v>0.98101899999999997</v>
      </c>
      <c r="I2119">
        <v>123</v>
      </c>
    </row>
    <row r="2120" spans="1:25" x14ac:dyDescent="0.25">
      <c r="A2120" t="s">
        <v>183</v>
      </c>
      <c r="B2120">
        <v>1391.18</v>
      </c>
      <c r="C2120">
        <v>1375.85</v>
      </c>
      <c r="D2120">
        <v>1101.69</v>
      </c>
      <c r="E2120">
        <v>1092.47</v>
      </c>
      <c r="F2120">
        <v>455.14699999999999</v>
      </c>
      <c r="G2120">
        <v>1.1048799999999999E-2</v>
      </c>
      <c r="H2120">
        <v>0.98101899999999997</v>
      </c>
      <c r="I2120">
        <v>116</v>
      </c>
    </row>
    <row r="2121" spans="1:25" x14ac:dyDescent="0.25">
      <c r="A2121" t="s">
        <v>183</v>
      </c>
      <c r="B2121">
        <v>1395.61</v>
      </c>
      <c r="C2121">
        <v>1380.28</v>
      </c>
      <c r="D2121">
        <v>1105.46</v>
      </c>
      <c r="E2121">
        <v>1096.2</v>
      </c>
      <c r="F2121">
        <v>454.71300000000002</v>
      </c>
      <c r="G2121">
        <v>1.08939E-2</v>
      </c>
      <c r="H2121">
        <v>0.980854</v>
      </c>
      <c r="I2121">
        <v>161</v>
      </c>
    </row>
    <row r="2122" spans="1:25" x14ac:dyDescent="0.25">
      <c r="A2122" t="s">
        <v>183</v>
      </c>
      <c r="B2122">
        <v>1391.64</v>
      </c>
      <c r="C2122">
        <v>1376.27</v>
      </c>
      <c r="D2122">
        <v>1102.95</v>
      </c>
      <c r="E2122">
        <v>1093.75</v>
      </c>
      <c r="F2122">
        <v>454.904</v>
      </c>
      <c r="G2122">
        <v>1.3513600000000001E-2</v>
      </c>
      <c r="H2122">
        <v>0.98101799999999995</v>
      </c>
      <c r="I2122">
        <v>149</v>
      </c>
    </row>
    <row r="2123" spans="1:25" x14ac:dyDescent="0.25">
      <c r="A2123" t="s">
        <v>183</v>
      </c>
      <c r="B2123">
        <v>1391.08</v>
      </c>
      <c r="C2123">
        <v>1375.72</v>
      </c>
      <c r="D2123">
        <v>1102.8499999999999</v>
      </c>
      <c r="E2123">
        <v>1093.6500000000001</v>
      </c>
      <c r="F2123">
        <v>454.70800000000003</v>
      </c>
      <c r="G2123">
        <v>1.0907699999999999E-2</v>
      </c>
      <c r="H2123">
        <v>0.981016</v>
      </c>
      <c r="I2123">
        <v>135</v>
      </c>
    </row>
    <row r="2124" spans="1:25" x14ac:dyDescent="0.25">
      <c r="A2124" t="s">
        <v>183</v>
      </c>
      <c r="B2124">
        <v>1393.71</v>
      </c>
      <c r="C2124">
        <v>1378.34</v>
      </c>
      <c r="D2124">
        <v>1104.6099999999999</v>
      </c>
      <c r="E2124">
        <v>1095.42</v>
      </c>
      <c r="F2124">
        <v>455.11399999999998</v>
      </c>
      <c r="G2124">
        <v>1.14565E-2</v>
      </c>
      <c r="H2124">
        <v>0.98101899999999997</v>
      </c>
      <c r="I2124">
        <v>142</v>
      </c>
    </row>
    <row r="2125" spans="1:25" x14ac:dyDescent="0.25">
      <c r="A2125" t="s">
        <v>183</v>
      </c>
      <c r="B2125">
        <v>1391.33</v>
      </c>
      <c r="C2125">
        <v>1375.91</v>
      </c>
      <c r="D2125">
        <v>1103.25</v>
      </c>
      <c r="E2125">
        <v>1094.03</v>
      </c>
      <c r="F2125">
        <v>454.52199999999999</v>
      </c>
      <c r="G2125">
        <v>1.30688E-2</v>
      </c>
      <c r="H2125">
        <v>0.98099999999999998</v>
      </c>
      <c r="I2125">
        <v>107</v>
      </c>
    </row>
    <row r="2126" spans="1:25" x14ac:dyDescent="0.25">
      <c r="A2126" t="s">
        <v>183</v>
      </c>
      <c r="B2126">
        <v>1391.66</v>
      </c>
      <c r="C2126">
        <v>1376.27</v>
      </c>
      <c r="D2126">
        <v>1102.27</v>
      </c>
      <c r="E2126">
        <v>1093.08</v>
      </c>
      <c r="F2126">
        <v>454.55099999999999</v>
      </c>
      <c r="G2126">
        <v>1.1854200000000001E-2</v>
      </c>
      <c r="H2126">
        <v>0.99504000000000004</v>
      </c>
      <c r="I2126">
        <v>126</v>
      </c>
    </row>
    <row r="2127" spans="1:25" x14ac:dyDescent="0.25">
      <c r="A2127" t="s">
        <v>183</v>
      </c>
      <c r="B2127">
        <v>1392.08</v>
      </c>
      <c r="C2127">
        <v>1376.72</v>
      </c>
      <c r="D2127">
        <v>1103.1600000000001</v>
      </c>
      <c r="E2127">
        <v>1093.95</v>
      </c>
      <c r="F2127">
        <v>454.81200000000001</v>
      </c>
      <c r="G2127">
        <v>1.3472700000000001E-2</v>
      </c>
      <c r="H2127">
        <v>0.981016</v>
      </c>
      <c r="I2127">
        <v>144</v>
      </c>
      <c r="R2127" t="s">
        <v>69</v>
      </c>
      <c r="U2127" t="s">
        <v>68</v>
      </c>
      <c r="X2127" t="s">
        <v>66</v>
      </c>
    </row>
    <row r="2128" spans="1:25" x14ac:dyDescent="0.25">
      <c r="A2128" t="s">
        <v>183</v>
      </c>
      <c r="B2128">
        <v>1399.71</v>
      </c>
      <c r="C2128">
        <v>1384.32</v>
      </c>
      <c r="D2128">
        <v>1106.4100000000001</v>
      </c>
      <c r="E2128">
        <v>1097.19</v>
      </c>
      <c r="F2128">
        <v>455.15300000000002</v>
      </c>
      <c r="G2128">
        <v>1.2709E-2</v>
      </c>
      <c r="H2128">
        <v>0.98101899999999997</v>
      </c>
      <c r="I2128">
        <v>125</v>
      </c>
      <c r="R2128">
        <f>AVERAGE(B2079:B2128)</f>
        <v>1392.9232000000004</v>
      </c>
      <c r="S2128">
        <f>AVERAGE(C2079:C2128)</f>
        <v>1377.6304000000005</v>
      </c>
      <c r="U2128">
        <f>_xlfn.VAR.P(B2079:B2128)</f>
        <v>11.259641760000106</v>
      </c>
      <c r="V2128">
        <f>_xlfn.VAR.P(C2079:C2128)</f>
        <v>10.425283840000029</v>
      </c>
      <c r="X2128">
        <f>1.96*SQRT(U2128)/50</f>
        <v>0.13153712751191796</v>
      </c>
      <c r="Y2128">
        <f>1.96*SQRT(V2128)/50</f>
        <v>0.12656977585465515</v>
      </c>
    </row>
    <row r="2129" spans="1:9" x14ac:dyDescent="0.25">
      <c r="A2129" t="s">
        <v>183</v>
      </c>
      <c r="B2129">
        <v>69653.632268000001</v>
      </c>
      <c r="C2129" t="s">
        <v>36</v>
      </c>
    </row>
    <row r="2130" spans="1:9" x14ac:dyDescent="0.25">
      <c r="A2130" t="s">
        <v>184</v>
      </c>
      <c r="B2130">
        <v>954.17399999999998</v>
      </c>
      <c r="C2130">
        <v>938.83699999999999</v>
      </c>
      <c r="D2130">
        <v>902.04600000000005</v>
      </c>
      <c r="E2130">
        <v>543.91399999999999</v>
      </c>
      <c r="F2130">
        <v>0</v>
      </c>
      <c r="G2130">
        <v>5.3910899999999998E-2</v>
      </c>
      <c r="H2130">
        <v>0.95914999999999995</v>
      </c>
      <c r="I2130">
        <v>0</v>
      </c>
    </row>
    <row r="2131" spans="1:9" x14ac:dyDescent="0.25">
      <c r="A2131" t="s">
        <v>184</v>
      </c>
      <c r="B2131">
        <v>953.60900000000004</v>
      </c>
      <c r="C2131">
        <v>938.298</v>
      </c>
      <c r="D2131">
        <v>902.17</v>
      </c>
      <c r="E2131">
        <v>544.46199999999999</v>
      </c>
      <c r="F2131">
        <v>0</v>
      </c>
      <c r="G2131">
        <v>5.39117E-2</v>
      </c>
      <c r="H2131">
        <v>0.95892299999999997</v>
      </c>
      <c r="I2131">
        <v>0</v>
      </c>
    </row>
    <row r="2132" spans="1:9" x14ac:dyDescent="0.25">
      <c r="A2132" t="s">
        <v>184</v>
      </c>
      <c r="B2132">
        <v>953.41</v>
      </c>
      <c r="C2132">
        <v>938.255</v>
      </c>
      <c r="D2132">
        <v>901.85799999999995</v>
      </c>
      <c r="E2132">
        <v>543.68600000000004</v>
      </c>
      <c r="F2132">
        <v>0</v>
      </c>
      <c r="G2132">
        <v>3.3413100000000001E-2</v>
      </c>
      <c r="H2132">
        <v>0.95916699999999999</v>
      </c>
      <c r="I2132">
        <v>0</v>
      </c>
    </row>
    <row r="2133" spans="1:9" x14ac:dyDescent="0.25">
      <c r="A2133" t="s">
        <v>184</v>
      </c>
      <c r="B2133">
        <v>951.88400000000001</v>
      </c>
      <c r="C2133">
        <v>936.68700000000001</v>
      </c>
      <c r="D2133">
        <v>900.41200000000003</v>
      </c>
      <c r="E2133">
        <v>543.18700000000001</v>
      </c>
      <c r="F2133">
        <v>0</v>
      </c>
      <c r="G2133">
        <v>3.72281E-2</v>
      </c>
      <c r="H2133">
        <v>0.95922600000000002</v>
      </c>
      <c r="I2133">
        <v>0</v>
      </c>
    </row>
    <row r="2134" spans="1:9" x14ac:dyDescent="0.25">
      <c r="A2134" t="s">
        <v>184</v>
      </c>
      <c r="B2134">
        <v>952.19799999999998</v>
      </c>
      <c r="C2134">
        <v>936.79600000000005</v>
      </c>
      <c r="D2134">
        <v>900.99699999999996</v>
      </c>
      <c r="E2134">
        <v>543.46699999999998</v>
      </c>
      <c r="F2134">
        <v>0</v>
      </c>
      <c r="G2134">
        <v>4.5735499999999998E-2</v>
      </c>
      <c r="H2134">
        <v>0.95922300000000005</v>
      </c>
      <c r="I2134">
        <v>0</v>
      </c>
    </row>
    <row r="2135" spans="1:9" x14ac:dyDescent="0.25">
      <c r="A2135" t="s">
        <v>184</v>
      </c>
      <c r="B2135">
        <v>952.64599999999996</v>
      </c>
      <c r="C2135">
        <v>937.16399999999999</v>
      </c>
      <c r="D2135">
        <v>900.803</v>
      </c>
      <c r="E2135">
        <v>543.62900000000002</v>
      </c>
      <c r="F2135">
        <v>0</v>
      </c>
      <c r="G2135">
        <v>5.3909899999999997E-2</v>
      </c>
      <c r="H2135">
        <v>0.95869899999999997</v>
      </c>
      <c r="I2135">
        <v>0</v>
      </c>
    </row>
    <row r="2136" spans="1:9" x14ac:dyDescent="0.25">
      <c r="A2136" t="s">
        <v>184</v>
      </c>
      <c r="B2136">
        <v>951.00599999999997</v>
      </c>
      <c r="C2136">
        <v>935.92700000000002</v>
      </c>
      <c r="D2136">
        <v>899.88699999999994</v>
      </c>
      <c r="E2136">
        <v>542.54499999999996</v>
      </c>
      <c r="F2136">
        <v>0</v>
      </c>
      <c r="G2136">
        <v>5.3914900000000002E-2</v>
      </c>
      <c r="H2136">
        <v>0.95916599999999996</v>
      </c>
      <c r="I2136">
        <v>0</v>
      </c>
    </row>
    <row r="2137" spans="1:9" x14ac:dyDescent="0.25">
      <c r="A2137" t="s">
        <v>184</v>
      </c>
      <c r="B2137">
        <v>952.38699999999994</v>
      </c>
      <c r="C2137">
        <v>936.97699999999998</v>
      </c>
      <c r="D2137">
        <v>900.73699999999997</v>
      </c>
      <c r="E2137">
        <v>543.01599999999996</v>
      </c>
      <c r="F2137">
        <v>0</v>
      </c>
      <c r="G2137">
        <v>2.9138899999999999E-2</v>
      </c>
      <c r="H2137">
        <v>0.959067</v>
      </c>
      <c r="I2137">
        <v>0</v>
      </c>
    </row>
    <row r="2138" spans="1:9" x14ac:dyDescent="0.25">
      <c r="A2138" t="s">
        <v>184</v>
      </c>
      <c r="B2138">
        <v>951.16099999999994</v>
      </c>
      <c r="C2138">
        <v>936.04899999999998</v>
      </c>
      <c r="D2138">
        <v>899.80399999999997</v>
      </c>
      <c r="E2138">
        <v>542.53300000000002</v>
      </c>
      <c r="F2138">
        <v>0</v>
      </c>
      <c r="G2138">
        <v>2.9299200000000001E-2</v>
      </c>
      <c r="H2138">
        <v>0.95919299999999996</v>
      </c>
      <c r="I2138">
        <v>0</v>
      </c>
    </row>
    <row r="2139" spans="1:9" x14ac:dyDescent="0.25">
      <c r="A2139" t="s">
        <v>184</v>
      </c>
      <c r="B2139">
        <v>950.95</v>
      </c>
      <c r="C2139">
        <v>935.79700000000003</v>
      </c>
      <c r="D2139">
        <v>899.49800000000005</v>
      </c>
      <c r="E2139">
        <v>542.96400000000006</v>
      </c>
      <c r="F2139">
        <v>0</v>
      </c>
      <c r="G2139">
        <v>3.00962E-2</v>
      </c>
      <c r="H2139">
        <v>0.959198</v>
      </c>
      <c r="I2139">
        <v>0</v>
      </c>
    </row>
    <row r="2140" spans="1:9" x14ac:dyDescent="0.25">
      <c r="A2140" t="s">
        <v>184</v>
      </c>
      <c r="B2140">
        <v>952.81700000000001</v>
      </c>
      <c r="C2140">
        <v>937.279</v>
      </c>
      <c r="D2140">
        <v>900.94100000000003</v>
      </c>
      <c r="E2140">
        <v>542.95399999999995</v>
      </c>
      <c r="F2140">
        <v>0</v>
      </c>
      <c r="G2140">
        <v>5.1031800000000002E-2</v>
      </c>
      <c r="H2140">
        <v>0.95920099999999997</v>
      </c>
      <c r="I2140">
        <v>0</v>
      </c>
    </row>
    <row r="2141" spans="1:9" x14ac:dyDescent="0.25">
      <c r="A2141" t="s">
        <v>184</v>
      </c>
      <c r="B2141">
        <v>952.29399999999998</v>
      </c>
      <c r="C2141">
        <v>937.13099999999997</v>
      </c>
      <c r="D2141">
        <v>900.65899999999999</v>
      </c>
      <c r="E2141">
        <v>543.01599999999996</v>
      </c>
      <c r="F2141">
        <v>0</v>
      </c>
      <c r="G2141">
        <v>2.98952E-2</v>
      </c>
      <c r="H2141">
        <v>0.95920499999999997</v>
      </c>
      <c r="I2141">
        <v>0</v>
      </c>
    </row>
    <row r="2142" spans="1:9" x14ac:dyDescent="0.25">
      <c r="A2142" t="s">
        <v>184</v>
      </c>
      <c r="B2142">
        <v>952.154</v>
      </c>
      <c r="C2142">
        <v>936.83100000000002</v>
      </c>
      <c r="D2142">
        <v>901.11400000000003</v>
      </c>
      <c r="E2142">
        <v>543.21699999999998</v>
      </c>
      <c r="F2142">
        <v>0</v>
      </c>
      <c r="G2142">
        <v>3.3442699999999999E-2</v>
      </c>
      <c r="H2142">
        <v>0.95922600000000002</v>
      </c>
      <c r="I2142">
        <v>0</v>
      </c>
    </row>
    <row r="2143" spans="1:9" x14ac:dyDescent="0.25">
      <c r="A2143" t="s">
        <v>184</v>
      </c>
      <c r="B2143">
        <v>952.346</v>
      </c>
      <c r="C2143">
        <v>937.23400000000004</v>
      </c>
      <c r="D2143">
        <v>901.14</v>
      </c>
      <c r="E2143">
        <v>543.39</v>
      </c>
      <c r="F2143">
        <v>0</v>
      </c>
      <c r="G2143">
        <v>2.9591200000000002E-2</v>
      </c>
      <c r="H2143">
        <v>0.95903400000000005</v>
      </c>
      <c r="I2143">
        <v>0</v>
      </c>
    </row>
    <row r="2144" spans="1:9" x14ac:dyDescent="0.25">
      <c r="A2144" t="s">
        <v>184</v>
      </c>
      <c r="B2144">
        <v>951.20899999999995</v>
      </c>
      <c r="C2144">
        <v>936.19299999999998</v>
      </c>
      <c r="D2144">
        <v>900.524</v>
      </c>
      <c r="E2144">
        <v>542.60400000000004</v>
      </c>
      <c r="F2144">
        <v>0</v>
      </c>
      <c r="G2144">
        <v>5.3911100000000003E-2</v>
      </c>
      <c r="H2144">
        <v>0.95922099999999999</v>
      </c>
      <c r="I2144">
        <v>0</v>
      </c>
    </row>
    <row r="2145" spans="1:9" x14ac:dyDescent="0.25">
      <c r="A2145" t="s">
        <v>184</v>
      </c>
      <c r="B2145">
        <v>950.399</v>
      </c>
      <c r="C2145">
        <v>935.36199999999997</v>
      </c>
      <c r="D2145">
        <v>899.71900000000005</v>
      </c>
      <c r="E2145">
        <v>542.57799999999997</v>
      </c>
      <c r="F2145">
        <v>0</v>
      </c>
      <c r="G2145">
        <v>5.3911000000000001E-2</v>
      </c>
      <c r="H2145">
        <v>0.95908099999999996</v>
      </c>
      <c r="I2145">
        <v>0</v>
      </c>
    </row>
    <row r="2146" spans="1:9" x14ac:dyDescent="0.25">
      <c r="A2146" t="s">
        <v>184</v>
      </c>
      <c r="B2146">
        <v>951.25</v>
      </c>
      <c r="C2146">
        <v>936.15599999999995</v>
      </c>
      <c r="D2146">
        <v>900.16800000000001</v>
      </c>
      <c r="E2146">
        <v>543.03899999999999</v>
      </c>
      <c r="F2146">
        <v>0</v>
      </c>
      <c r="G2146">
        <v>4.9734899999999999E-2</v>
      </c>
      <c r="H2146">
        <v>0.95921100000000004</v>
      </c>
      <c r="I2146">
        <v>0</v>
      </c>
    </row>
    <row r="2147" spans="1:9" x14ac:dyDescent="0.25">
      <c r="A2147" t="s">
        <v>184</v>
      </c>
      <c r="B2147">
        <v>952.197</v>
      </c>
      <c r="C2147">
        <v>937.02700000000004</v>
      </c>
      <c r="D2147">
        <v>900.83299999999997</v>
      </c>
      <c r="E2147">
        <v>543.45500000000004</v>
      </c>
      <c r="F2147">
        <v>0</v>
      </c>
      <c r="G2147">
        <v>2.95512E-2</v>
      </c>
      <c r="H2147">
        <v>0.95922700000000005</v>
      </c>
      <c r="I2147">
        <v>0</v>
      </c>
    </row>
    <row r="2148" spans="1:9" x14ac:dyDescent="0.25">
      <c r="A2148" t="s">
        <v>184</v>
      </c>
      <c r="B2148">
        <v>952.09299999999996</v>
      </c>
      <c r="C2148">
        <v>936.68399999999997</v>
      </c>
      <c r="D2148">
        <v>900.529</v>
      </c>
      <c r="E2148">
        <v>543.053</v>
      </c>
      <c r="F2148">
        <v>0</v>
      </c>
      <c r="G2148">
        <v>5.3909600000000002E-2</v>
      </c>
      <c r="H2148">
        <v>0.95918999999999999</v>
      </c>
      <c r="I2148">
        <v>0</v>
      </c>
    </row>
    <row r="2149" spans="1:9" x14ac:dyDescent="0.25">
      <c r="A2149" t="s">
        <v>184</v>
      </c>
      <c r="B2149">
        <v>950.36400000000003</v>
      </c>
      <c r="C2149">
        <v>935.24699999999996</v>
      </c>
      <c r="D2149">
        <v>899.14499999999998</v>
      </c>
      <c r="E2149">
        <v>542.19200000000001</v>
      </c>
      <c r="F2149">
        <v>0</v>
      </c>
      <c r="G2149">
        <v>4.8909800000000003E-2</v>
      </c>
      <c r="H2149">
        <v>0.95919699999999997</v>
      </c>
      <c r="I2149">
        <v>0</v>
      </c>
    </row>
    <row r="2150" spans="1:9" x14ac:dyDescent="0.25">
      <c r="A2150" t="s">
        <v>184</v>
      </c>
      <c r="B2150">
        <v>950.87699999999995</v>
      </c>
      <c r="C2150">
        <v>935.75400000000002</v>
      </c>
      <c r="D2150">
        <v>899.327</v>
      </c>
      <c r="E2150">
        <v>542.48400000000004</v>
      </c>
      <c r="F2150">
        <v>0</v>
      </c>
      <c r="G2150">
        <v>5.3279300000000002E-2</v>
      </c>
      <c r="H2150">
        <v>0.95915499999999998</v>
      </c>
      <c r="I2150">
        <v>0</v>
      </c>
    </row>
    <row r="2151" spans="1:9" x14ac:dyDescent="0.25">
      <c r="A2151" t="s">
        <v>184</v>
      </c>
      <c r="B2151">
        <v>952.25099999999998</v>
      </c>
      <c r="C2151">
        <v>937.14200000000005</v>
      </c>
      <c r="D2151">
        <v>901.07899999999995</v>
      </c>
      <c r="E2151">
        <v>543.22799999999995</v>
      </c>
      <c r="F2151">
        <v>0</v>
      </c>
      <c r="G2151">
        <v>3.6693299999999998E-2</v>
      </c>
      <c r="H2151">
        <v>0.95920399999999995</v>
      </c>
      <c r="I2151">
        <v>0</v>
      </c>
    </row>
    <row r="2152" spans="1:9" x14ac:dyDescent="0.25">
      <c r="A2152" t="s">
        <v>184</v>
      </c>
      <c r="B2152">
        <v>951.51700000000005</v>
      </c>
      <c r="C2152">
        <v>936.34799999999996</v>
      </c>
      <c r="D2152">
        <v>900.27800000000002</v>
      </c>
      <c r="E2152">
        <v>542.76300000000003</v>
      </c>
      <c r="F2152">
        <v>0</v>
      </c>
      <c r="G2152">
        <v>5.3909600000000002E-2</v>
      </c>
      <c r="H2152">
        <v>0.95908400000000005</v>
      </c>
      <c r="I2152">
        <v>0</v>
      </c>
    </row>
    <row r="2153" spans="1:9" x14ac:dyDescent="0.25">
      <c r="A2153" t="s">
        <v>184</v>
      </c>
      <c r="B2153">
        <v>950.79700000000003</v>
      </c>
      <c r="C2153">
        <v>935.64</v>
      </c>
      <c r="D2153">
        <v>899.81700000000001</v>
      </c>
      <c r="E2153">
        <v>542.721</v>
      </c>
      <c r="F2153">
        <v>0</v>
      </c>
      <c r="G2153">
        <v>5.3911100000000003E-2</v>
      </c>
      <c r="H2153">
        <v>0.95918000000000003</v>
      </c>
      <c r="I2153">
        <v>0</v>
      </c>
    </row>
    <row r="2154" spans="1:9" x14ac:dyDescent="0.25">
      <c r="A2154" t="s">
        <v>184</v>
      </c>
      <c r="B2154">
        <v>951.31</v>
      </c>
      <c r="C2154">
        <v>935.89499999999998</v>
      </c>
      <c r="D2154">
        <v>899.58</v>
      </c>
      <c r="E2154">
        <v>542.58799999999997</v>
      </c>
      <c r="F2154">
        <v>0</v>
      </c>
      <c r="G2154">
        <v>3.4028500000000003E-2</v>
      </c>
      <c r="H2154">
        <v>0.95846500000000001</v>
      </c>
      <c r="I2154">
        <v>1</v>
      </c>
    </row>
    <row r="2155" spans="1:9" x14ac:dyDescent="0.25">
      <c r="A2155" t="s">
        <v>184</v>
      </c>
      <c r="B2155">
        <v>952.14499999999998</v>
      </c>
      <c r="C2155">
        <v>936.97799999999995</v>
      </c>
      <c r="D2155">
        <v>901.10500000000002</v>
      </c>
      <c r="E2155">
        <v>543.40300000000002</v>
      </c>
      <c r="F2155">
        <v>0</v>
      </c>
      <c r="G2155">
        <v>3.4784099999999998E-2</v>
      </c>
      <c r="H2155">
        <v>0.95922200000000002</v>
      </c>
      <c r="I2155">
        <v>0</v>
      </c>
    </row>
    <row r="2156" spans="1:9" x14ac:dyDescent="0.25">
      <c r="A2156" t="s">
        <v>184</v>
      </c>
      <c r="B2156">
        <v>951.48400000000004</v>
      </c>
      <c r="C2156">
        <v>936.36199999999997</v>
      </c>
      <c r="D2156">
        <v>900.13900000000001</v>
      </c>
      <c r="E2156">
        <v>543.00099999999998</v>
      </c>
      <c r="F2156">
        <v>0</v>
      </c>
      <c r="G2156">
        <v>5.3909699999999998E-2</v>
      </c>
      <c r="H2156">
        <v>0.95918199999999998</v>
      </c>
      <c r="I2156">
        <v>0</v>
      </c>
    </row>
    <row r="2157" spans="1:9" x14ac:dyDescent="0.25">
      <c r="A2157" t="s">
        <v>184</v>
      </c>
      <c r="B2157">
        <v>951.93499999999995</v>
      </c>
      <c r="C2157">
        <v>936.81399999999996</v>
      </c>
      <c r="D2157">
        <v>900.6</v>
      </c>
      <c r="E2157">
        <v>543.19399999999996</v>
      </c>
      <c r="F2157">
        <v>0</v>
      </c>
      <c r="G2157">
        <v>5.3910199999999998E-2</v>
      </c>
      <c r="H2157">
        <v>0.95899299999999998</v>
      </c>
      <c r="I2157">
        <v>0</v>
      </c>
    </row>
    <row r="2158" spans="1:9" x14ac:dyDescent="0.25">
      <c r="A2158" t="s">
        <v>184</v>
      </c>
      <c r="B2158">
        <v>951.94299999999998</v>
      </c>
      <c r="C2158">
        <v>936.86599999999999</v>
      </c>
      <c r="D2158">
        <v>900.66600000000005</v>
      </c>
      <c r="E2158">
        <v>543.11699999999996</v>
      </c>
      <c r="F2158">
        <v>0</v>
      </c>
      <c r="G2158">
        <v>3.4247199999999998E-2</v>
      </c>
      <c r="H2158">
        <v>0.954538</v>
      </c>
      <c r="I2158">
        <v>0</v>
      </c>
    </row>
    <row r="2159" spans="1:9" x14ac:dyDescent="0.25">
      <c r="A2159" t="s">
        <v>184</v>
      </c>
      <c r="B2159">
        <v>952.19399999999996</v>
      </c>
      <c r="C2159">
        <v>937.06399999999996</v>
      </c>
      <c r="D2159">
        <v>900.73400000000004</v>
      </c>
      <c r="E2159">
        <v>543.09699999999998</v>
      </c>
      <c r="F2159">
        <v>0</v>
      </c>
      <c r="G2159">
        <v>5.39129E-2</v>
      </c>
      <c r="H2159">
        <v>0.95917200000000002</v>
      </c>
      <c r="I2159">
        <v>0</v>
      </c>
    </row>
    <row r="2160" spans="1:9" x14ac:dyDescent="0.25">
      <c r="A2160" t="s">
        <v>184</v>
      </c>
      <c r="B2160">
        <v>952.02200000000005</v>
      </c>
      <c r="C2160">
        <v>936.95899999999995</v>
      </c>
      <c r="D2160">
        <v>900.58600000000001</v>
      </c>
      <c r="E2160">
        <v>543.26499999999999</v>
      </c>
      <c r="F2160">
        <v>0</v>
      </c>
      <c r="G2160">
        <v>4.9504300000000001E-2</v>
      </c>
      <c r="H2160">
        <v>0.959206</v>
      </c>
      <c r="I2160">
        <v>0</v>
      </c>
    </row>
    <row r="2161" spans="1:9" x14ac:dyDescent="0.25">
      <c r="A2161" t="s">
        <v>184</v>
      </c>
      <c r="B2161">
        <v>952.08</v>
      </c>
      <c r="C2161">
        <v>937.03</v>
      </c>
      <c r="D2161">
        <v>900.88599999999997</v>
      </c>
      <c r="E2161">
        <v>543.31700000000001</v>
      </c>
      <c r="F2161">
        <v>0</v>
      </c>
      <c r="G2161">
        <v>5.3910300000000001E-2</v>
      </c>
      <c r="H2161">
        <v>0.95915300000000003</v>
      </c>
      <c r="I2161">
        <v>0</v>
      </c>
    </row>
    <row r="2162" spans="1:9" x14ac:dyDescent="0.25">
      <c r="A2162" t="s">
        <v>184</v>
      </c>
      <c r="B2162">
        <v>951.42</v>
      </c>
      <c r="C2162">
        <v>936.34</v>
      </c>
      <c r="D2162">
        <v>900.01800000000003</v>
      </c>
      <c r="E2162">
        <v>542.91300000000001</v>
      </c>
      <c r="F2162">
        <v>0</v>
      </c>
      <c r="G2162">
        <v>2.96364E-2</v>
      </c>
      <c r="H2162">
        <v>0.959202</v>
      </c>
      <c r="I2162">
        <v>0</v>
      </c>
    </row>
    <row r="2163" spans="1:9" x14ac:dyDescent="0.25">
      <c r="A2163" t="s">
        <v>184</v>
      </c>
      <c r="B2163">
        <v>951.75699999999995</v>
      </c>
      <c r="C2163">
        <v>936.60500000000002</v>
      </c>
      <c r="D2163">
        <v>900.66899999999998</v>
      </c>
      <c r="E2163">
        <v>543.15899999999999</v>
      </c>
      <c r="F2163">
        <v>0</v>
      </c>
      <c r="G2163">
        <v>5.3923199999999998E-2</v>
      </c>
      <c r="H2163">
        <v>0.95726800000000001</v>
      </c>
      <c r="I2163">
        <v>0</v>
      </c>
    </row>
    <row r="2164" spans="1:9" x14ac:dyDescent="0.25">
      <c r="A2164" t="s">
        <v>184</v>
      </c>
      <c r="B2164">
        <v>952.70699999999999</v>
      </c>
      <c r="C2164">
        <v>937.33100000000002</v>
      </c>
      <c r="D2164">
        <v>901.12900000000002</v>
      </c>
      <c r="E2164">
        <v>543.71</v>
      </c>
      <c r="F2164">
        <v>0</v>
      </c>
      <c r="G2164">
        <v>2.9259199999999999E-2</v>
      </c>
      <c r="H2164">
        <v>0.95913899999999996</v>
      </c>
      <c r="I2164">
        <v>0</v>
      </c>
    </row>
    <row r="2165" spans="1:9" x14ac:dyDescent="0.25">
      <c r="A2165" t="s">
        <v>184</v>
      </c>
      <c r="B2165">
        <v>951.77800000000002</v>
      </c>
      <c r="C2165">
        <v>936.62099999999998</v>
      </c>
      <c r="D2165">
        <v>900.322</v>
      </c>
      <c r="E2165">
        <v>543.202</v>
      </c>
      <c r="F2165">
        <v>0</v>
      </c>
      <c r="G2165">
        <v>5.39105E-2</v>
      </c>
      <c r="H2165">
        <v>0.95759799999999995</v>
      </c>
      <c r="I2165">
        <v>0</v>
      </c>
    </row>
    <row r="2166" spans="1:9" x14ac:dyDescent="0.25">
      <c r="A2166" t="s">
        <v>184</v>
      </c>
      <c r="B2166">
        <v>951.85699999999997</v>
      </c>
      <c r="C2166">
        <v>936.73099999999999</v>
      </c>
      <c r="D2166">
        <v>900.505</v>
      </c>
      <c r="E2166">
        <v>543.32100000000003</v>
      </c>
      <c r="F2166">
        <v>0</v>
      </c>
      <c r="G2166">
        <v>3.18366E-2</v>
      </c>
      <c r="H2166">
        <v>0.95922600000000002</v>
      </c>
      <c r="I2166">
        <v>0</v>
      </c>
    </row>
    <row r="2167" spans="1:9" x14ac:dyDescent="0.25">
      <c r="A2167" t="s">
        <v>184</v>
      </c>
      <c r="B2167">
        <v>951.29399999999998</v>
      </c>
      <c r="C2167">
        <v>936.15700000000004</v>
      </c>
      <c r="D2167">
        <v>900.21199999999999</v>
      </c>
      <c r="E2167">
        <v>542.77300000000002</v>
      </c>
      <c r="F2167">
        <v>0</v>
      </c>
      <c r="G2167">
        <v>5.3910100000000002E-2</v>
      </c>
      <c r="H2167">
        <v>0.95922600000000002</v>
      </c>
      <c r="I2167">
        <v>0</v>
      </c>
    </row>
    <row r="2168" spans="1:9" x14ac:dyDescent="0.25">
      <c r="A2168" t="s">
        <v>184</v>
      </c>
      <c r="B2168">
        <v>952.68</v>
      </c>
      <c r="C2168">
        <v>937.28499999999997</v>
      </c>
      <c r="D2168">
        <v>901.13</v>
      </c>
      <c r="E2168">
        <v>543.21600000000001</v>
      </c>
      <c r="F2168">
        <v>0</v>
      </c>
      <c r="G2168">
        <v>5.3911100000000003E-2</v>
      </c>
      <c r="H2168">
        <v>0.95906100000000005</v>
      </c>
      <c r="I2168">
        <v>1</v>
      </c>
    </row>
    <row r="2169" spans="1:9" x14ac:dyDescent="0.25">
      <c r="A2169" t="s">
        <v>184</v>
      </c>
      <c r="B2169">
        <v>951.12800000000004</v>
      </c>
      <c r="C2169">
        <v>936.10599999999999</v>
      </c>
      <c r="D2169">
        <v>900.63499999999999</v>
      </c>
      <c r="E2169">
        <v>543.28800000000001</v>
      </c>
      <c r="F2169">
        <v>0</v>
      </c>
      <c r="G2169">
        <v>5.2674699999999998E-2</v>
      </c>
      <c r="H2169">
        <v>0.95920300000000003</v>
      </c>
      <c r="I2169">
        <v>0</v>
      </c>
    </row>
    <row r="2170" spans="1:9" x14ac:dyDescent="0.25">
      <c r="A2170" t="s">
        <v>184</v>
      </c>
      <c r="B2170">
        <v>950.78499999999997</v>
      </c>
      <c r="C2170">
        <v>935.65599999999995</v>
      </c>
      <c r="D2170">
        <v>900.12400000000002</v>
      </c>
      <c r="E2170">
        <v>543.298</v>
      </c>
      <c r="F2170">
        <v>0</v>
      </c>
      <c r="G2170">
        <v>3.4808800000000001E-2</v>
      </c>
      <c r="H2170">
        <v>0.95918199999999998</v>
      </c>
      <c r="I2170">
        <v>0</v>
      </c>
    </row>
    <row r="2171" spans="1:9" x14ac:dyDescent="0.25">
      <c r="A2171" t="s">
        <v>184</v>
      </c>
      <c r="B2171">
        <v>952.07</v>
      </c>
      <c r="C2171">
        <v>936.88699999999994</v>
      </c>
      <c r="D2171">
        <v>901.27599999999995</v>
      </c>
      <c r="E2171">
        <v>543.779</v>
      </c>
      <c r="F2171">
        <v>0</v>
      </c>
      <c r="G2171">
        <v>3.9536000000000002E-2</v>
      </c>
      <c r="H2171">
        <v>0.959198</v>
      </c>
      <c r="I2171">
        <v>0</v>
      </c>
    </row>
    <row r="2172" spans="1:9" x14ac:dyDescent="0.25">
      <c r="A2172" t="s">
        <v>184</v>
      </c>
      <c r="B2172">
        <v>952.10400000000004</v>
      </c>
      <c r="C2172">
        <v>936.71</v>
      </c>
      <c r="D2172">
        <v>901.06899999999996</v>
      </c>
      <c r="E2172">
        <v>543.17100000000005</v>
      </c>
      <c r="F2172">
        <v>0</v>
      </c>
      <c r="G2172">
        <v>2.9049999999999999E-2</v>
      </c>
      <c r="H2172">
        <v>0.95898000000000005</v>
      </c>
      <c r="I2172">
        <v>0</v>
      </c>
    </row>
    <row r="2173" spans="1:9" x14ac:dyDescent="0.25">
      <c r="A2173" t="s">
        <v>184</v>
      </c>
      <c r="B2173">
        <v>952.13900000000001</v>
      </c>
      <c r="C2173">
        <v>936.94899999999996</v>
      </c>
      <c r="D2173">
        <v>900.71699999999998</v>
      </c>
      <c r="E2173">
        <v>543.20100000000002</v>
      </c>
      <c r="F2173">
        <v>0</v>
      </c>
      <c r="G2173">
        <v>3.9496499999999997E-2</v>
      </c>
      <c r="H2173">
        <v>0.95922700000000005</v>
      </c>
      <c r="I2173">
        <v>0</v>
      </c>
    </row>
    <row r="2174" spans="1:9" x14ac:dyDescent="0.25">
      <c r="A2174" t="s">
        <v>184</v>
      </c>
      <c r="B2174">
        <v>951.94600000000003</v>
      </c>
      <c r="C2174">
        <v>936.48900000000003</v>
      </c>
      <c r="D2174">
        <v>900.64499999999998</v>
      </c>
      <c r="E2174">
        <v>543.21900000000005</v>
      </c>
      <c r="F2174">
        <v>0</v>
      </c>
      <c r="G2174">
        <v>5.22245E-2</v>
      </c>
      <c r="H2174">
        <v>0.95918300000000001</v>
      </c>
      <c r="I2174">
        <v>0</v>
      </c>
    </row>
    <row r="2175" spans="1:9" x14ac:dyDescent="0.25">
      <c r="A2175" t="s">
        <v>184</v>
      </c>
      <c r="B2175">
        <v>952.87199999999996</v>
      </c>
      <c r="C2175">
        <v>937.62599999999998</v>
      </c>
      <c r="D2175">
        <v>901.27599999999995</v>
      </c>
      <c r="E2175">
        <v>543.94399999999996</v>
      </c>
      <c r="F2175">
        <v>0</v>
      </c>
      <c r="G2175">
        <v>3.0230799999999999E-2</v>
      </c>
      <c r="H2175">
        <v>0.95921299999999998</v>
      </c>
      <c r="I2175">
        <v>0</v>
      </c>
    </row>
    <row r="2176" spans="1:9" x14ac:dyDescent="0.25">
      <c r="A2176" t="s">
        <v>184</v>
      </c>
      <c r="B2176">
        <v>951.78</v>
      </c>
      <c r="C2176">
        <v>936.68899999999996</v>
      </c>
      <c r="D2176">
        <v>900.80700000000002</v>
      </c>
      <c r="E2176">
        <v>543.423</v>
      </c>
      <c r="F2176">
        <v>0</v>
      </c>
      <c r="G2176">
        <v>5.3924800000000002E-2</v>
      </c>
      <c r="H2176">
        <v>0.95843400000000001</v>
      </c>
      <c r="I2176">
        <v>0</v>
      </c>
    </row>
    <row r="2177" spans="1:25" x14ac:dyDescent="0.25">
      <c r="A2177" t="s">
        <v>184</v>
      </c>
      <c r="B2177">
        <v>951.75099999999998</v>
      </c>
      <c r="C2177">
        <v>936.59500000000003</v>
      </c>
      <c r="D2177">
        <v>900.58299999999997</v>
      </c>
      <c r="E2177">
        <v>542.69100000000003</v>
      </c>
      <c r="F2177">
        <v>0</v>
      </c>
      <c r="G2177">
        <v>3.3008299999999997E-2</v>
      </c>
      <c r="H2177">
        <v>0.95919600000000005</v>
      </c>
      <c r="I2177">
        <v>0</v>
      </c>
    </row>
    <row r="2178" spans="1:25" x14ac:dyDescent="0.25">
      <c r="A2178" t="s">
        <v>184</v>
      </c>
      <c r="B2178">
        <v>952.25699999999995</v>
      </c>
      <c r="C2178">
        <v>937.10699999999997</v>
      </c>
      <c r="D2178">
        <v>900.67899999999997</v>
      </c>
      <c r="E2178">
        <v>542.97500000000002</v>
      </c>
      <c r="F2178">
        <v>0</v>
      </c>
      <c r="G2178">
        <v>3.8068699999999997E-2</v>
      </c>
      <c r="H2178">
        <v>0.95904</v>
      </c>
      <c r="I2178">
        <v>0</v>
      </c>
    </row>
    <row r="2179" spans="1:25" x14ac:dyDescent="0.25">
      <c r="A2179" t="s">
        <v>184</v>
      </c>
      <c r="B2179">
        <v>952.22699999999998</v>
      </c>
      <c r="C2179">
        <v>936.99699999999996</v>
      </c>
      <c r="D2179">
        <v>900.64300000000003</v>
      </c>
      <c r="E2179">
        <v>543.15099999999995</v>
      </c>
      <c r="F2179">
        <v>0</v>
      </c>
      <c r="G2179">
        <v>3.0087699999999998E-2</v>
      </c>
      <c r="H2179">
        <v>0.95901099999999995</v>
      </c>
      <c r="I2179">
        <v>0</v>
      </c>
    </row>
    <row r="2180" spans="1:25" x14ac:dyDescent="0.25">
      <c r="A2180" t="s">
        <v>184</v>
      </c>
      <c r="B2180">
        <v>951.08900000000006</v>
      </c>
      <c r="C2180">
        <v>935.923</v>
      </c>
      <c r="D2180">
        <v>899.81799999999998</v>
      </c>
      <c r="E2180">
        <v>542.61599999999999</v>
      </c>
      <c r="F2180">
        <v>0</v>
      </c>
      <c r="G2180">
        <v>2.93041E-2</v>
      </c>
      <c r="H2180">
        <v>0.95922200000000002</v>
      </c>
      <c r="I2180">
        <v>0</v>
      </c>
    </row>
    <row r="2181" spans="1:25" x14ac:dyDescent="0.25">
      <c r="A2181" t="s">
        <v>184</v>
      </c>
      <c r="B2181">
        <v>952.404</v>
      </c>
      <c r="C2181">
        <v>937.21400000000006</v>
      </c>
      <c r="D2181">
        <v>900.94899999999996</v>
      </c>
      <c r="E2181">
        <v>543.03200000000004</v>
      </c>
      <c r="F2181">
        <v>0</v>
      </c>
      <c r="G2181">
        <v>3.9420299999999998E-2</v>
      </c>
      <c r="H2181">
        <v>0.95883099999999999</v>
      </c>
      <c r="I2181">
        <v>0</v>
      </c>
    </row>
    <row r="2182" spans="1:25" x14ac:dyDescent="0.25">
      <c r="A2182" t="s">
        <v>184</v>
      </c>
      <c r="B2182">
        <v>951.13</v>
      </c>
      <c r="C2182">
        <v>935.95299999999997</v>
      </c>
      <c r="D2182">
        <v>900.13400000000001</v>
      </c>
      <c r="E2182">
        <v>542.70000000000005</v>
      </c>
      <c r="F2182">
        <v>0</v>
      </c>
      <c r="G2182">
        <v>5.3909499999999999E-2</v>
      </c>
      <c r="H2182">
        <v>0.95912200000000003</v>
      </c>
      <c r="I2182">
        <v>1</v>
      </c>
    </row>
    <row r="2183" spans="1:25" x14ac:dyDescent="0.25">
      <c r="A2183" t="s">
        <v>184</v>
      </c>
      <c r="B2183">
        <v>950.875</v>
      </c>
      <c r="C2183">
        <v>935.68799999999999</v>
      </c>
      <c r="D2183">
        <v>899.65300000000002</v>
      </c>
      <c r="E2183">
        <v>542.17100000000005</v>
      </c>
      <c r="F2183">
        <v>0</v>
      </c>
      <c r="G2183">
        <v>4.2407E-2</v>
      </c>
      <c r="H2183">
        <v>0.95919299999999996</v>
      </c>
      <c r="I2183">
        <v>0</v>
      </c>
      <c r="R2183" t="s">
        <v>69</v>
      </c>
      <c r="U2183" t="s">
        <v>68</v>
      </c>
      <c r="X2183" t="s">
        <v>66</v>
      </c>
    </row>
    <row r="2184" spans="1:25" x14ac:dyDescent="0.25">
      <c r="A2184" t="s">
        <v>184</v>
      </c>
      <c r="B2184">
        <v>952.35400000000004</v>
      </c>
      <c r="C2184">
        <v>937.10599999999999</v>
      </c>
      <c r="D2184">
        <v>900.77499999999998</v>
      </c>
      <c r="E2184">
        <v>543.35500000000002</v>
      </c>
      <c r="F2184">
        <v>0</v>
      </c>
      <c r="G2184">
        <v>2.9783E-2</v>
      </c>
      <c r="H2184">
        <v>0.95922700000000005</v>
      </c>
      <c r="I2184">
        <v>0</v>
      </c>
      <c r="R2184">
        <f>AVERAGE(B2135:B2184)</f>
        <v>951.7646400000001</v>
      </c>
      <c r="S2184">
        <f>AVERAGE(C2135:C2184)</f>
        <v>936.57350000000008</v>
      </c>
      <c r="U2184">
        <f>_xlfn.VAR.P(B2135:B2184)</f>
        <v>0.40228583039999299</v>
      </c>
      <c r="V2184">
        <f>_xlfn.VAR.P(C2135:C2184)</f>
        <v>0.33485557000000254</v>
      </c>
      <c r="X2184">
        <f>1.96*SQRT(U2184)/50</f>
        <v>2.4862994558697976E-2</v>
      </c>
      <c r="Y2184">
        <f>1.96*SQRT(V2184)/50</f>
        <v>2.2683748876338849E-2</v>
      </c>
    </row>
    <row r="2185" spans="1:25" x14ac:dyDescent="0.25">
      <c r="A2185" t="s">
        <v>184</v>
      </c>
      <c r="B2185">
        <v>47595.02807</v>
      </c>
      <c r="C2185" t="s">
        <v>36</v>
      </c>
    </row>
    <row r="2239" spans="18:25" x14ac:dyDescent="0.25">
      <c r="R2239" t="s">
        <v>69</v>
      </c>
      <c r="U2239" t="s">
        <v>68</v>
      </c>
      <c r="X2239" t="s">
        <v>66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69</v>
      </c>
      <c r="U2295" t="s">
        <v>68</v>
      </c>
      <c r="X2295" t="s">
        <v>66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69</v>
      </c>
      <c r="U2351" t="s">
        <v>68</v>
      </c>
      <c r="X2351" t="s">
        <v>66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69</v>
      </c>
      <c r="U2407" t="s">
        <v>68</v>
      </c>
      <c r="X2407" t="s">
        <v>66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69</v>
      </c>
      <c r="U2463" t="s">
        <v>68</v>
      </c>
      <c r="X2463" t="s">
        <v>66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69</v>
      </c>
      <c r="U2519" t="s">
        <v>68</v>
      </c>
      <c r="X2519" t="s">
        <v>66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69</v>
      </c>
      <c r="U2575" t="s">
        <v>68</v>
      </c>
      <c r="X2575" t="s">
        <v>66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7"/>
  <sheetViews>
    <sheetView topLeftCell="A25" zoomScale="85" zoomScaleNormal="85" workbookViewId="0">
      <selection activeCell="J25" sqref="J1:J1048576"/>
    </sheetView>
  </sheetViews>
  <sheetFormatPr defaultRowHeight="15" x14ac:dyDescent="0.25"/>
  <cols>
    <col min="2" max="2" width="17.85546875" customWidth="1"/>
    <col min="3" max="3" width="27.5703125" bestFit="1" customWidth="1"/>
    <col min="4" max="4" width="12" bestFit="1" customWidth="1"/>
    <col min="5" max="5" width="12.7109375" bestFit="1" customWidth="1"/>
    <col min="11" max="11" width="14" bestFit="1" customWidth="1"/>
  </cols>
  <sheetData>
    <row r="2" spans="1:8" x14ac:dyDescent="0.25">
      <c r="D2" t="s">
        <v>59</v>
      </c>
      <c r="E2" t="s">
        <v>55</v>
      </c>
      <c r="F2" t="s">
        <v>56</v>
      </c>
      <c r="G2" t="s">
        <v>57</v>
      </c>
      <c r="H2" t="s">
        <v>58</v>
      </c>
    </row>
    <row r="3" spans="1:8" x14ac:dyDescent="0.25">
      <c r="A3">
        <v>1</v>
      </c>
      <c r="C3" t="str">
        <f ca="1">OFFSET('168p stat'!$A$1,A3*20,0)</f>
        <v>CUDA Time</v>
      </c>
      <c r="D3">
        <f ca="1">OFFSET('168p trace'!$M$56,(A3-1)*56,0)-OFFSET('168p trace'!$N$56,(A3-1)*56,0)</f>
        <v>0</v>
      </c>
      <c r="E3">
        <f ca="1">OFFSET('168p trace'!$N$56,(A3-1)*56,0)-OFFSET('168p stat'!$H$1,A3*20,0)</f>
        <v>-1861.756079</v>
      </c>
      <c r="F3">
        <f ca="1">OFFSET('168p stat'!$H$1,A3*20,0)-OFFSET('168p stat'!$K$1,A3*20,0)</f>
        <v>22.667155999999977</v>
      </c>
      <c r="G3">
        <f ca="1">OFFSET('168p stat'!$K$1,A3*20,0)-OFFSET('168p stat'!$N$1,A3*20,0)</f>
        <v>1315.6686</v>
      </c>
      <c r="H3">
        <f ca="1">OFFSET('168p stat'!$N$1,A3*20,0)</f>
        <v>523.42032300000005</v>
      </c>
    </row>
    <row r="4" spans="1:8" x14ac:dyDescent="0.25">
      <c r="A4">
        <v>1</v>
      </c>
      <c r="C4" t="str">
        <f ca="1">OFFSET('168p stat'!$A$1,A4*20,0)</f>
        <v>CUDA Time</v>
      </c>
      <c r="D4" s="5">
        <f ca="1">OFFSET('168p trace'!$P$56,(A4-1)*56,0)</f>
        <v>0</v>
      </c>
      <c r="E4" s="5">
        <f ca="1">OFFSET('168p trace'!$Q$56,(A4-1)*56,0)</f>
        <v>0</v>
      </c>
      <c r="F4" s="5">
        <f ca="1">OFFSET('168p stat'!$H$1,A4*20,1)</f>
        <v>3.5266359999999999</v>
      </c>
      <c r="G4" s="5">
        <f ca="1">OFFSET('168p stat'!$K$1,A4*20,1)</f>
        <v>3.504451</v>
      </c>
      <c r="H4" s="5">
        <f ca="1">OFFSET('168p stat'!$N$1,A4*20,1)</f>
        <v>2.8790659999999999</v>
      </c>
    </row>
    <row r="5" spans="1:8" x14ac:dyDescent="0.25">
      <c r="A5">
        <v>2</v>
      </c>
      <c r="C5" t="str">
        <f ca="1">OFFSET('168p stat'!$A$1,A5*20,0)</f>
        <v>CUDA</v>
      </c>
      <c r="D5">
        <f ca="1">OFFSET('168p trace'!$M$56,(A5-1)*56,0)-OFFSET('168p trace'!$N$56,(A5-1)*56,0)</f>
        <v>0</v>
      </c>
      <c r="E5">
        <f ca="1">OFFSET('168p trace'!$N$56,(A5-1)*56,0)-OFFSET('168p stat'!$H$1,A5*20,0)</f>
        <v>0</v>
      </c>
      <c r="F5">
        <f ca="1">OFFSET('168p stat'!$H$1,A5*20,0)-OFFSET('168p stat'!$K$1,A5*20,0)</f>
        <v>0</v>
      </c>
      <c r="G5">
        <f ca="1">OFFSET('168p stat'!$K$1,A5*20,0)-OFFSET('168p stat'!$N$1,A5*20,0)</f>
        <v>0</v>
      </c>
      <c r="H5">
        <f ca="1">OFFSET('168p stat'!$N$1,A5*20,0)</f>
        <v>0</v>
      </c>
    </row>
    <row r="6" spans="1:8" x14ac:dyDescent="0.25">
      <c r="A6">
        <v>2</v>
      </c>
      <c r="C6" t="str">
        <f ca="1">OFFSET('168p stat'!$A$1,A6*20,0)</f>
        <v>CUDA</v>
      </c>
      <c r="D6" s="5">
        <f ca="1">OFFSET('168p trace'!$P$56,(A6-1)*56,0)</f>
        <v>0</v>
      </c>
      <c r="E6" s="5">
        <f ca="1">OFFSET('168p trace'!$Q$56,(A6-1)*56,0)</f>
        <v>0</v>
      </c>
      <c r="F6" s="5">
        <f ca="1">OFFSET('168p stat'!$H$1,A6*20,1)</f>
        <v>0</v>
      </c>
      <c r="G6" s="5">
        <f ca="1">OFFSET('168p stat'!$K$1,A6*20,1)</f>
        <v>0</v>
      </c>
      <c r="H6" s="5">
        <f ca="1">OFFSET('168p stat'!$N$1,A6*20,1)</f>
        <v>0</v>
      </c>
    </row>
    <row r="7" spans="1:8" x14ac:dyDescent="0.25">
      <c r="A7">
        <v>3</v>
      </c>
      <c r="C7" t="str">
        <f ca="1">OFFSET('168p stat'!$A$1,A7*20,0)</f>
        <v>CUDA non hash</v>
      </c>
      <c r="D7">
        <f ca="1">OFFSET('168p trace'!$M$56,(A7-1)*56,0)-OFFSET('168p trace'!$N$56,(A7-1)*56,0)</f>
        <v>0</v>
      </c>
      <c r="E7">
        <f ca="1">OFFSET('168p trace'!$N$56,(A7-1)*56,0)-OFFSET('168p stat'!$H$1,A7*20,0)</f>
        <v>-1907.0251000000001</v>
      </c>
      <c r="F7">
        <f ca="1">OFFSET('168p stat'!$H$1,A7*20,0)-OFFSET('168p stat'!$K$1,A7*20,0)</f>
        <v>24.123218000000179</v>
      </c>
      <c r="G7">
        <f ca="1">OFFSET('168p stat'!$K$1,A7*20,0)-OFFSET('168p stat'!$N$1,A7*20,0)</f>
        <v>1362.3239679999999</v>
      </c>
      <c r="H7">
        <f ca="1">OFFSET('168p stat'!$N$1,A7*20,0)</f>
        <v>520.57791399999996</v>
      </c>
    </row>
    <row r="8" spans="1:8" x14ac:dyDescent="0.25">
      <c r="A8">
        <v>3</v>
      </c>
      <c r="B8" s="2"/>
      <c r="C8" t="str">
        <f ca="1">OFFSET('168p stat'!$A$1,A8*20,0)</f>
        <v>CUDA non hash</v>
      </c>
      <c r="D8" s="5">
        <f ca="1">OFFSET('168p trace'!$P$56,(A8-1)*56,0)</f>
        <v>0</v>
      </c>
      <c r="E8" s="5">
        <f ca="1">OFFSET('168p trace'!$Q$56,(A8-1)*56,0)</f>
        <v>0</v>
      </c>
      <c r="F8" s="5">
        <f ca="1">OFFSET('168p stat'!$H$1,A8*20,1)</f>
        <v>5.0626110000000004</v>
      </c>
      <c r="G8" s="5">
        <f ca="1">OFFSET('168p stat'!$K$1,A8*20,1)</f>
        <v>5.1044970000000003</v>
      </c>
      <c r="H8" s="5">
        <f ca="1">OFFSET('168p stat'!$N$1,A8*20,1)</f>
        <v>1.6501479999999999</v>
      </c>
    </row>
    <row r="9" spans="1:8" x14ac:dyDescent="0.25">
      <c r="A9">
        <v>4</v>
      </c>
      <c r="B9" s="2"/>
      <c r="C9" t="str">
        <f ca="1">OFFSET('168p stat'!$A$1,A9*20,0)</f>
        <v>CUDA ant</v>
      </c>
      <c r="D9">
        <f ca="1">OFFSET('168p trace'!$M$56,(A9-1)*56,0)-OFFSET('168p trace'!$N$56,(A9-1)*56,0)</f>
        <v>0</v>
      </c>
      <c r="E9">
        <f ca="1">OFFSET('168p trace'!$N$56,(A9-1)*56,0)-OFFSET('168p stat'!$H$1,A9*20,0)</f>
        <v>-1492.2216920000001</v>
      </c>
      <c r="F9">
        <f ca="1">OFFSET('168p stat'!$H$1,A9*20,0)-OFFSET('168p stat'!$K$1,A9*20,0)</f>
        <v>53.291662999999971</v>
      </c>
      <c r="G9">
        <f ca="1">OFFSET('168p stat'!$K$1,A9*20,0)-OFFSET('168p stat'!$N$1,A9*20,0)</f>
        <v>439.8087230000001</v>
      </c>
      <c r="H9">
        <f ca="1">OFFSET('168p stat'!$N$1,A9*20,0)</f>
        <v>999.121306</v>
      </c>
    </row>
    <row r="10" spans="1:8" x14ac:dyDescent="0.25">
      <c r="A10">
        <v>4</v>
      </c>
      <c r="B10" s="2"/>
      <c r="C10" t="str">
        <f ca="1">OFFSET('168p stat'!$A$1,A10*20,0)</f>
        <v>CUDA ant</v>
      </c>
      <c r="D10" s="5">
        <f ca="1">OFFSET('168p trace'!$P$56,(A10-1)*56,0)</f>
        <v>0</v>
      </c>
      <c r="E10" s="5">
        <f ca="1">OFFSET('168p trace'!$Q$56,(A10-1)*56,0)</f>
        <v>0</v>
      </c>
      <c r="F10" s="5">
        <f ca="1">OFFSET('168p stat'!$H$1,A10*20,1)</f>
        <v>3.4371160000000001</v>
      </c>
      <c r="G10" s="5">
        <f ca="1">OFFSET('168p stat'!$K$1,A10*20,1)</f>
        <v>3.5564969999999998</v>
      </c>
      <c r="H10" s="5">
        <f ca="1">OFFSET('168p stat'!$N$1,A10*20,1)</f>
        <v>3.2616269999999998</v>
      </c>
    </row>
    <row r="11" spans="1:8" x14ac:dyDescent="0.25">
      <c r="A11">
        <v>5</v>
      </c>
      <c r="B11" s="2"/>
      <c r="C11" t="str">
        <f ca="1">OFFSET('168p stat'!$A$1,A11*20,0)</f>
        <v>CUDA ant par</v>
      </c>
      <c r="D11">
        <f ca="1">OFFSET('168p trace'!$M$56,(A11-1)*56,0)-OFFSET('168p trace'!$N$56,(A11-1)*56,0)</f>
        <v>0</v>
      </c>
      <c r="E11">
        <f ca="1">OFFSET('168p trace'!$N$56,(A11-1)*56,0)-OFFSET('168p stat'!$H$1,A11*20,0)</f>
        <v>-802.60805100000005</v>
      </c>
      <c r="F11">
        <f ca="1">OFFSET('168p stat'!$H$1,A11*20,0)-OFFSET('168p stat'!$K$1,A11*20,0)</f>
        <v>22.223941000000082</v>
      </c>
      <c r="G11">
        <f ca="1">OFFSET('168p stat'!$K$1,A11*20,0)-OFFSET('168p stat'!$N$1,A11*20,0)</f>
        <v>439.89504199999999</v>
      </c>
      <c r="H11">
        <f ca="1">OFFSET('168p stat'!$N$1,A11*20,0)</f>
        <v>340.48906799999997</v>
      </c>
    </row>
    <row r="12" spans="1:8" x14ac:dyDescent="0.25">
      <c r="A12">
        <v>5</v>
      </c>
      <c r="B12" s="2"/>
      <c r="C12" t="str">
        <f ca="1">OFFSET('168p stat'!$A$1,A12*20,0)</f>
        <v>CUDA ant par</v>
      </c>
      <c r="D12" s="5">
        <f ca="1">OFFSET('168p trace'!$P$56,(A12-1)*56,0)</f>
        <v>0</v>
      </c>
      <c r="E12" s="5">
        <f ca="1">OFFSET('168p trace'!$Q$56,(A12-1)*56,0)</f>
        <v>0</v>
      </c>
      <c r="F12" s="5">
        <f ca="1">OFFSET('168p stat'!$H$1,A12*20,1)</f>
        <v>0.334231</v>
      </c>
      <c r="G12" s="5">
        <f ca="1">OFFSET('168p stat'!$K$1,A12*20,1)</f>
        <v>0.324241</v>
      </c>
      <c r="H12" s="5">
        <f ca="1">OFFSET('168p stat'!$N$1,A12*20,1)</f>
        <v>0.111424</v>
      </c>
    </row>
    <row r="13" spans="1:8" x14ac:dyDescent="0.25">
      <c r="A13">
        <v>6</v>
      </c>
      <c r="B13" s="2"/>
      <c r="C13" t="str">
        <f ca="1">OFFSET('168p stat'!$A$1,A13*20,0)</f>
        <v>CUDA ant non hash</v>
      </c>
      <c r="D13">
        <f ca="1">OFFSET('168p trace'!$M$56,(A13-1)*56,0)-OFFSET('168p trace'!$N$56,(A13-1)*56,0)</f>
        <v>0</v>
      </c>
      <c r="E13">
        <f ca="1">OFFSET('168p trace'!$N$56,(A13-1)*56,0)-OFFSET('168p stat'!$H$1,A13*20,0)</f>
        <v>-1419.9045040000001</v>
      </c>
      <c r="F13">
        <f ca="1">OFFSET('168p stat'!$H$1,A13*20,0)-OFFSET('168p stat'!$K$1,A13*20,0)</f>
        <v>53.234022999999979</v>
      </c>
      <c r="G13">
        <f ca="1">OFFSET('168p stat'!$K$1,A13*20,0)-OFFSET('168p stat'!$N$1,A13*20,0)</f>
        <v>368.41556300000013</v>
      </c>
      <c r="H13">
        <f ca="1">OFFSET('168p stat'!$N$1,A13*20,0)</f>
        <v>998.25491799999998</v>
      </c>
    </row>
    <row r="14" spans="1:8" x14ac:dyDescent="0.25">
      <c r="A14">
        <v>6</v>
      </c>
      <c r="B14" s="2"/>
      <c r="C14" t="str">
        <f ca="1">OFFSET('168p stat'!$A$1,A14*20,0)</f>
        <v>CUDA ant non hash</v>
      </c>
      <c r="D14" s="5">
        <f ca="1">OFFSET('168p trace'!$P$56,(A14-1)*56,0)</f>
        <v>0</v>
      </c>
      <c r="E14" s="5">
        <f ca="1">OFFSET('168p trace'!$Q$56,(A14-1)*56,0)</f>
        <v>0</v>
      </c>
      <c r="F14" s="5">
        <f ca="1">OFFSET('168p stat'!$H$1,A14*20,1)</f>
        <v>5.4067619999999996</v>
      </c>
      <c r="G14" s="5">
        <f ca="1">OFFSET('168p stat'!$K$1,A14*20,1)</f>
        <v>5.2246759999999997</v>
      </c>
      <c r="H14" s="5">
        <f ca="1">OFFSET('168p stat'!$N$1,A14*20,1)</f>
        <v>5.0802779999999998</v>
      </c>
    </row>
    <row r="15" spans="1:8" x14ac:dyDescent="0.25">
      <c r="A15">
        <v>7</v>
      </c>
      <c r="C15" t="str">
        <f ca="1">OFFSET('168p stat'!$A$1,A15*20,0)</f>
        <v>CUDA ant add CPU Time</v>
      </c>
      <c r="D15">
        <f ca="1">OFFSET('168p trace'!$M$56,(A15-1)*56,0)-OFFSET('168p trace'!$N$56,(A15-1)*56,0)</f>
        <v>0</v>
      </c>
      <c r="E15">
        <f ca="1">OFFSET('168p trace'!$N$56,(A15-1)*56,0)-OFFSET('168p stat'!$H$1,A15*20,0)</f>
        <v>-967.431602</v>
      </c>
      <c r="F15">
        <f ca="1">OFFSET('168p stat'!$H$1,A15*20,0)-OFFSET('168p stat'!$K$1,A15*20,0)</f>
        <v>9.3294949999999517</v>
      </c>
      <c r="G15">
        <f ca="1">OFFSET('168p stat'!$K$1,A15*20,0)-OFFSET('168p stat'!$N$1,A15*20,0)</f>
        <v>531.34085600000003</v>
      </c>
      <c r="H15">
        <f ca="1">OFFSET('168p stat'!$N$1,A15*20,0)</f>
        <v>426.76125100000002</v>
      </c>
    </row>
    <row r="16" spans="1:8" x14ac:dyDescent="0.25">
      <c r="A16">
        <v>7</v>
      </c>
      <c r="C16" t="str">
        <f ca="1">OFFSET('168p stat'!$A$1,A16*20,0)</f>
        <v>CUDA ant add CPU Time</v>
      </c>
      <c r="D16" s="5">
        <f ca="1">OFFSET('168p trace'!$P$56,(A16-1)*56,0)</f>
        <v>0</v>
      </c>
      <c r="E16" s="5">
        <f ca="1">OFFSET('168p trace'!$Q$56,(A16-1)*56,0)</f>
        <v>0</v>
      </c>
      <c r="F16" s="5">
        <f ca="1">OFFSET('168p stat'!$H$1,A16*20,1)</f>
        <v>1.751768</v>
      </c>
      <c r="G16" s="5">
        <f ca="1">OFFSET('168p stat'!$K$1,A16*20,1)</f>
        <v>1.738583</v>
      </c>
      <c r="H16" s="5">
        <f ca="1">OFFSET('168p stat'!$N$1,A16*20,1)</f>
        <v>0.97726800000000003</v>
      </c>
    </row>
    <row r="17" spans="1:12" x14ac:dyDescent="0.25">
      <c r="A17">
        <v>8</v>
      </c>
      <c r="C17" t="str">
        <f ca="1">OFFSET('168p stat'!$A$1,A17*20,0)</f>
        <v>CUDA ant add CPU</v>
      </c>
      <c r="D17">
        <f ca="1">OFFSET('168p trace'!$M$56,(A17-1)*56,0)-OFFSET('168p trace'!$N$56,(A17-1)*56,0)</f>
        <v>0</v>
      </c>
      <c r="E17">
        <f ca="1">OFFSET('168p trace'!$N$56,(A17-1)*56,0)-OFFSET('168p stat'!$H$1,A17*20,0)</f>
        <v>0</v>
      </c>
      <c r="F17">
        <f ca="1">OFFSET('168p stat'!$H$1,A17*20,0)-OFFSET('168p stat'!$K$1,A17*20,0)</f>
        <v>0</v>
      </c>
      <c r="G17">
        <f ca="1">OFFSET('168p stat'!$K$1,A17*20,0)-OFFSET('168p stat'!$N$1,A17*20,0)</f>
        <v>0</v>
      </c>
      <c r="H17">
        <f ca="1">OFFSET('168p stat'!$N$1,A17*20,0)</f>
        <v>0</v>
      </c>
    </row>
    <row r="18" spans="1:12" x14ac:dyDescent="0.25">
      <c r="A18">
        <v>8</v>
      </c>
      <c r="C18" t="str">
        <f ca="1">OFFSET('168p stat'!$A$1,A18*20,0)</f>
        <v>CUDA ant add CPU</v>
      </c>
      <c r="D18" s="5">
        <f ca="1">OFFSET('168p trace'!$P$56,(A18-1)*56,0)</f>
        <v>0</v>
      </c>
      <c r="E18" s="5">
        <f ca="1">OFFSET('168p trace'!$Q$56,(A18-1)*56,0)</f>
        <v>0</v>
      </c>
      <c r="F18" s="5">
        <f ca="1">OFFSET('168p stat'!$H$1,A18*20,1)</f>
        <v>0</v>
      </c>
      <c r="G18" s="5">
        <f ca="1">OFFSET('168p stat'!$K$1,A18*20,1)</f>
        <v>0</v>
      </c>
      <c r="H18" s="5">
        <f ca="1">OFFSET('168p stat'!$N$1,A18*20,1)</f>
        <v>0</v>
      </c>
    </row>
    <row r="19" spans="1:12" x14ac:dyDescent="0.25">
      <c r="A19">
        <v>9</v>
      </c>
      <c r="C19" t="str">
        <f ca="1">OFFSET('168p stat'!$A$1,A19*20,0)</f>
        <v>CUDA ant add CPU non hash</v>
      </c>
      <c r="D19">
        <f ca="1">OFFSET('168p trace'!$M$56,(A19-1)*56,0)-OFFSET('168p trace'!$N$56,(A19-1)*56,0)</f>
        <v>0</v>
      </c>
      <c r="E19">
        <f ca="1">OFFSET('168p trace'!$N$56,(A19-1)*56,0)-OFFSET('168p stat'!$H$1,A19*20,0)</f>
        <v>-969.93429300000003</v>
      </c>
      <c r="F19">
        <f ca="1">OFFSET('168p stat'!$H$1,A19*20,0)-OFFSET('168p stat'!$K$1,A19*20,0)</f>
        <v>9.6502830000000586</v>
      </c>
      <c r="G19">
        <f ca="1">OFFSET('168p stat'!$K$1,A19*20,0)-OFFSET('168p stat'!$N$1,A19*20,0)</f>
        <v>533.83946500000002</v>
      </c>
      <c r="H19">
        <f ca="1">OFFSET('168p stat'!$N$1,A19*20,0)</f>
        <v>426.44454500000001</v>
      </c>
    </row>
    <row r="20" spans="1:12" x14ac:dyDescent="0.25">
      <c r="A20">
        <v>9</v>
      </c>
      <c r="C20" t="str">
        <f ca="1">OFFSET('168p stat'!$A$1,A20*20,0)</f>
        <v>CUDA ant add CPU non hash</v>
      </c>
      <c r="D20" s="5">
        <f ca="1">OFFSET('168p trace'!$P$56,(A20-1)*56,0)</f>
        <v>0</v>
      </c>
      <c r="E20" s="5">
        <f ca="1">OFFSET('168p trace'!$Q$56,(A20-1)*56,0)</f>
        <v>0</v>
      </c>
      <c r="F20" s="5">
        <f ca="1">OFFSET('168p stat'!$H$1,A20*20,1)</f>
        <v>1.0480640000000001</v>
      </c>
      <c r="G20" s="5">
        <f ca="1">OFFSET('168p stat'!$K$1,A20*20,1)</f>
        <v>1.0307649999999999</v>
      </c>
      <c r="H20" s="5">
        <f ca="1">OFFSET('168p stat'!$N$1,A20*20,1)</f>
        <v>2.7465E-2</v>
      </c>
    </row>
    <row r="21" spans="1:12" x14ac:dyDescent="0.25">
      <c r="A21">
        <v>10</v>
      </c>
      <c r="C21" t="str">
        <f ca="1">OFFSET('168p stat'!$A$1,A21*20,0)</f>
        <v>CUDA ant add CPU12</v>
      </c>
      <c r="D21">
        <f ca="1">OFFSET('168p trace'!$M$56,(A21-1)*56,0)-OFFSET('168p trace'!$N$56,(A21-1)*56,0)</f>
        <v>0</v>
      </c>
      <c r="E21">
        <f ca="1">OFFSET('168p trace'!$N$56,(A21-1)*56,0)-OFFSET('168p stat'!$H$1,A21*20,0)</f>
        <v>-9892.1642580000007</v>
      </c>
      <c r="F21">
        <f ca="1">OFFSET('168p stat'!$H$1,A21*20,0)-OFFSET('168p stat'!$K$1,A21*20,0)</f>
        <v>41.517305000001215</v>
      </c>
      <c r="G21">
        <f ca="1">OFFSET('168p stat'!$K$1,A21*20,0)-OFFSET('168p stat'!$N$1,A21*20,0)</f>
        <v>9157.8426589999999</v>
      </c>
      <c r="H21">
        <f ca="1">OFFSET('168p stat'!$N$1,A21*20,0)</f>
        <v>692.80429400000003</v>
      </c>
    </row>
    <row r="22" spans="1:12" x14ac:dyDescent="0.25">
      <c r="A22">
        <v>10</v>
      </c>
      <c r="C22" t="str">
        <f ca="1">OFFSET('168p stat'!$A$1,A22*20,0)</f>
        <v>CUDA ant add CPU12</v>
      </c>
      <c r="D22" s="5">
        <f ca="1">OFFSET('168p trace'!$P$56,(A22-1)*56,0)</f>
        <v>0</v>
      </c>
      <c r="E22" s="5">
        <f ca="1">OFFSET('168p trace'!$Q$56,(A22-1)*56,0)</f>
        <v>0</v>
      </c>
      <c r="F22" s="5">
        <f ca="1">OFFSET('168p stat'!$H$1,A22*20,1)</f>
        <v>2078.2390949999999</v>
      </c>
      <c r="G22" s="5">
        <f ca="1">OFFSET('168p stat'!$K$1,A22*20,1)</f>
        <v>2078.8880749999998</v>
      </c>
      <c r="H22" s="5">
        <f ca="1">OFFSET('168p stat'!$N$1,A22*20,1)</f>
        <v>0.97988699999999995</v>
      </c>
    </row>
    <row r="23" spans="1:12" x14ac:dyDescent="0.25">
      <c r="A23">
        <v>11</v>
      </c>
      <c r="C23" t="str">
        <f ca="1">OFFSET('168p stat'!$A$1,A23*20,0)</f>
        <v>CUDA opt</v>
      </c>
      <c r="D23">
        <f ca="1">OFFSET('168p trace'!$M$56,(A23-1)*56,0)-OFFSET('168p trace'!$N$56,(A23-1)*56,0)</f>
        <v>0</v>
      </c>
      <c r="E23">
        <f ca="1">OFFSET('168p trace'!$N$56,(A23-1)*56,0)-OFFSET('168p stat'!$H$1,A23*20,0)</f>
        <v>0</v>
      </c>
      <c r="F23">
        <f ca="1">OFFSET('168p stat'!$H$1,A23*20,0)-OFFSET('168p stat'!$K$1,A23*20,0)</f>
        <v>0</v>
      </c>
      <c r="G23">
        <f ca="1">OFFSET('168p stat'!$K$1,A23*20,0)-OFFSET('168p stat'!$N$1,A23*20,0)</f>
        <v>0</v>
      </c>
      <c r="H23">
        <f ca="1">OFFSET('168p stat'!$N$1,A23*20,0)</f>
        <v>0</v>
      </c>
    </row>
    <row r="24" spans="1:12" x14ac:dyDescent="0.25">
      <c r="A24">
        <v>11</v>
      </c>
      <c r="C24" t="str">
        <f ca="1">OFFSET('168p stat'!$A$1,A24*20,0)</f>
        <v>CUDA opt</v>
      </c>
      <c r="D24" s="5">
        <f ca="1">OFFSET('168p trace'!$P$56,(A24-1)*56,0)</f>
        <v>0</v>
      </c>
      <c r="E24" s="5">
        <f ca="1">OFFSET('168p trace'!$Q$56,(A24-1)*56,0)</f>
        <v>0</v>
      </c>
      <c r="F24" s="5">
        <f ca="1">OFFSET('168p stat'!$H$1,A24*20,1)</f>
        <v>0</v>
      </c>
      <c r="G24" s="5">
        <f ca="1">OFFSET('168p stat'!$K$1,A24*20,1)</f>
        <v>0</v>
      </c>
      <c r="H24" s="5">
        <f ca="1">OFFSET('168p stat'!$N$1,A24*20,1)</f>
        <v>0</v>
      </c>
    </row>
    <row r="25" spans="1:12" x14ac:dyDescent="0.25">
      <c r="A25">
        <v>12</v>
      </c>
      <c r="C25" t="str">
        <f ca="1">OFFSET('168p stat'!$A$1,A25*20,0)</f>
        <v>CUDA opt Time</v>
      </c>
      <c r="D25">
        <f ca="1">OFFSET('168p trace'!$M$56,(A25-1)*56,0)-OFFSET('168p trace'!$N$56,(A25-1)*56,0)</f>
        <v>0</v>
      </c>
      <c r="E25">
        <f ca="1">OFFSET('168p trace'!$N$56,(A25-1)*56,0)-OFFSET('168p stat'!$H$1,A25*20,0)</f>
        <v>-1857.904871</v>
      </c>
      <c r="F25">
        <f ca="1">OFFSET('168p stat'!$H$1,A25*20,0)-OFFSET('168p stat'!$K$1,A25*20,0)</f>
        <v>542.37531799999988</v>
      </c>
      <c r="G25">
        <f ca="1">OFFSET('168p stat'!$K$1,A25*20,0)-OFFSET('168p stat'!$N$1,A25*20,0)</f>
        <v>1315.5295530000001</v>
      </c>
      <c r="H25">
        <f ca="1">OFFSET('168p stat'!$N$1,A25*20,0)</f>
        <v>0</v>
      </c>
    </row>
    <row r="26" spans="1:12" x14ac:dyDescent="0.25">
      <c r="A26">
        <v>12</v>
      </c>
      <c r="C26" t="str">
        <f ca="1">OFFSET('168p stat'!$A$1,A26*20,0)</f>
        <v>CUDA opt Time</v>
      </c>
      <c r="D26" s="5">
        <f ca="1">OFFSET('168p trace'!$P$56,(A26-1)*56,0)</f>
        <v>0</v>
      </c>
      <c r="E26" s="5">
        <f ca="1">OFFSET('168p trace'!$Q$56,(A26-1)*56,0)</f>
        <v>0</v>
      </c>
      <c r="F26" s="5">
        <f ca="1">OFFSET('168p stat'!$H$1,A26*20,1)</f>
        <v>5.2934279999999996</v>
      </c>
      <c r="G26" s="5">
        <f ca="1">OFFSET('168p stat'!$K$1,A26*20,1)</f>
        <v>0.21748100000000001</v>
      </c>
      <c r="H26" s="5">
        <f ca="1">OFFSET('168p stat'!$N$1,A26*20,1)</f>
        <v>0</v>
      </c>
    </row>
    <row r="27" spans="1:12" x14ac:dyDescent="0.25">
      <c r="A27">
        <v>13</v>
      </c>
      <c r="C27" t="str">
        <f ca="1">OFFSET('168p stat'!$A$1,A27*20,0)</f>
        <v>CUDA opt non hash</v>
      </c>
      <c r="D27">
        <f ca="1">OFFSET('168p trace'!$M$56,(A27-1)*56,0)-OFFSET('168p trace'!$N$56,(A27-1)*56,0)</f>
        <v>0</v>
      </c>
      <c r="E27">
        <f ca="1">OFFSET('168p trace'!$N$56,(A27-1)*56,0)-OFFSET('168p stat'!$H$1,A27*20,0)</f>
        <v>-1829.813586</v>
      </c>
      <c r="F27">
        <f ca="1">OFFSET('168p stat'!$H$1,A27*20,0)-OFFSET('168p stat'!$K$1,A27*20,0)</f>
        <v>537.70045600000003</v>
      </c>
      <c r="G27">
        <f ca="1">OFFSET('168p stat'!$K$1,A27*20,0)-OFFSET('168p stat'!$N$1,A27*20,0)</f>
        <v>1292.11313</v>
      </c>
      <c r="H27">
        <f ca="1">OFFSET('168p stat'!$N$1,A27*20,0)</f>
        <v>0</v>
      </c>
    </row>
    <row r="28" spans="1:12" x14ac:dyDescent="0.25">
      <c r="A28">
        <v>13</v>
      </c>
      <c r="C28" t="str">
        <f ca="1">OFFSET('168p stat'!$A$1,A28*20,0)</f>
        <v>CUDA opt non hash</v>
      </c>
      <c r="D28" s="5">
        <f ca="1">OFFSET('168p trace'!$P$56,(A28-1)*56,0)</f>
        <v>0</v>
      </c>
      <c r="E28" s="5">
        <f ca="1">OFFSET('168p trace'!$Q$56,(A28-1)*56,0)</f>
        <v>0</v>
      </c>
      <c r="F28" s="5">
        <f ca="1">OFFSET('168p stat'!$H$1,A28*20,1)</f>
        <v>2.5036520000000002</v>
      </c>
      <c r="G28" s="5">
        <f ca="1">OFFSET('168p stat'!$K$1,A28*20,1)</f>
        <v>0.25160100000000002</v>
      </c>
      <c r="H28" s="5">
        <f ca="1">OFFSET('168p stat'!$N$1,A28*20,1)</f>
        <v>0</v>
      </c>
    </row>
    <row r="29" spans="1:12" x14ac:dyDescent="0.25">
      <c r="K29">
        <v>1.96</v>
      </c>
      <c r="L29">
        <v>50</v>
      </c>
    </row>
    <row r="30" spans="1:12" x14ac:dyDescent="0.25">
      <c r="D30" t="s">
        <v>59</v>
      </c>
      <c r="E30" t="s">
        <v>55</v>
      </c>
      <c r="F30" t="s">
        <v>56</v>
      </c>
      <c r="G30" t="s">
        <v>57</v>
      </c>
      <c r="H30" t="s">
        <v>58</v>
      </c>
      <c r="J30" t="s">
        <v>78</v>
      </c>
      <c r="K30" t="s">
        <v>81</v>
      </c>
      <c r="L30" t="s">
        <v>85</v>
      </c>
    </row>
    <row r="31" spans="1:12" x14ac:dyDescent="0.25">
      <c r="A31">
        <v>1</v>
      </c>
      <c r="C31" t="str">
        <f ca="1">OFFSET('168p stat'!$A$1,A31*20,0)</f>
        <v>CUDA Time</v>
      </c>
      <c r="D31" s="5">
        <f ca="1">OFFSET('168p trace'!$R$56,(A31-1)*56,0)-OFFSET('168p trace'!$S$56,(A31-1)*56,0)</f>
        <v>15.6204000000007</v>
      </c>
      <c r="E31" s="5">
        <f ca="1">OFFSET('168p trace'!$S$56,(A31-1)*56,0)-OFFSET('168p stat'!$H$1,A31*20,0)</f>
        <v>36.502320999999938</v>
      </c>
      <c r="F31" s="5">
        <f ca="1">OFFSET('168p stat'!$H$1,A31*20,0)-OFFSET('168p stat'!$K$1,A31*20,0)</f>
        <v>22.667155999999977</v>
      </c>
      <c r="G31" s="5">
        <f ca="1">OFFSET('168p stat'!$K$1,A31*20,0)-OFFSET('168p stat'!$N$1,A31*20,0)</f>
        <v>1315.6686</v>
      </c>
      <c r="H31" s="5">
        <f ca="1">OFFSET('168p stat'!$N$1,A31*20,0)</f>
        <v>523.42032300000005</v>
      </c>
      <c r="I31" s="5"/>
      <c r="J31" s="5">
        <f ca="1">SUM(E31:H31)</f>
        <v>1898.2583999999999</v>
      </c>
      <c r="K31" s="10">
        <f ca="1">G31/J31</f>
        <v>0.69309246833834637</v>
      </c>
      <c r="L31">
        <f ca="1">$K$29*POWER(K31,2)*SQRT(G139/(POWER(G31,2)*$L$29)+J139/(POWER(J31,2)*$L$29))</f>
        <v>3.4657859549793943E-4</v>
      </c>
    </row>
    <row r="32" spans="1:12" x14ac:dyDescent="0.25">
      <c r="A32">
        <v>2</v>
      </c>
      <c r="C32" t="str">
        <f ca="1">OFFSET('168p stat'!$A$1,A32*20,0)</f>
        <v>CUDA</v>
      </c>
      <c r="D32" s="5">
        <f ca="1">OFFSET('168p trace'!$R$56,(A32-1)*56,0)-OFFSET('168p trace'!$S$56,(A32-1)*56,0)</f>
        <v>1910.1219999999998</v>
      </c>
      <c r="E32" s="5">
        <f ca="1">OFFSET('168p trace'!$S$56,(A32-1)*56,0)-OFFSET('168p stat'!$H$1,A32*20,0)</f>
        <v>0</v>
      </c>
      <c r="F32" s="5">
        <f ca="1">OFFSET('168p stat'!$H$1,A32*20,0)-OFFSET('168p stat'!$K$1,A32*20,0)</f>
        <v>0</v>
      </c>
      <c r="G32" s="5">
        <f ca="1">OFFSET('168p stat'!$K$1,A32*20,0)-OFFSET('168p stat'!$N$1,A32*20,0)</f>
        <v>0</v>
      </c>
      <c r="H32" s="5">
        <f ca="1">OFFSET('168p stat'!$N$1,A32*20,0)</f>
        <v>0</v>
      </c>
      <c r="I32" s="5"/>
      <c r="J32" s="5">
        <f ca="1">SUM(D32:H32)</f>
        <v>1910.1219999999998</v>
      </c>
      <c r="K32" s="10">
        <f t="shared" ref="K32:K43" ca="1" si="0">G32/J32</f>
        <v>0</v>
      </c>
      <c r="L32" t="e">
        <f ca="1">$K$29*POWER(K32,2)*SQRT(G140/(POWER(G32,2)*$L$29)+J140/(POWER(J32,2)*$L$29))</f>
        <v>#DIV/0!</v>
      </c>
    </row>
    <row r="33" spans="1:12" x14ac:dyDescent="0.25">
      <c r="A33">
        <v>3</v>
      </c>
      <c r="C33" t="str">
        <f ca="1">OFFSET('168p stat'!$A$1,A33*20,0)</f>
        <v>CUDA non hash</v>
      </c>
      <c r="D33" s="5">
        <f ca="1">OFFSET('168p trace'!$R$56,(A33-1)*56,0)-OFFSET('168p trace'!$S$56,(A33-1)*56,0)</f>
        <v>1.6012000000007447</v>
      </c>
      <c r="E33" s="5">
        <f ca="1">OFFSET('168p trace'!$S$56,(A33-1)*56,0)-OFFSET('168p stat'!$H$1,A33*20,0)</f>
        <v>38.460299999999506</v>
      </c>
      <c r="F33" s="5">
        <f ca="1">OFFSET('168p stat'!$H$1,A33*20,0)-OFFSET('168p stat'!$K$1,A33*20,0)</f>
        <v>24.123218000000179</v>
      </c>
      <c r="G33" s="5">
        <f ca="1">OFFSET('168p stat'!$K$1,A33*20,0)-OFFSET('168p stat'!$N$1,A33*20,0)</f>
        <v>1362.3239679999999</v>
      </c>
      <c r="H33" s="5">
        <f ca="1">OFFSET('168p stat'!$N$1,A33*20,0)</f>
        <v>520.57791399999996</v>
      </c>
      <c r="I33" s="5"/>
      <c r="J33" s="5">
        <f t="shared" ref="J33:J80" ca="1" si="1">SUM(E33:H33)</f>
        <v>1945.4853999999996</v>
      </c>
      <c r="K33" s="10">
        <f t="shared" ca="1" si="0"/>
        <v>0.7002488777350887</v>
      </c>
      <c r="L33">
        <f ca="1">$K$29*POWER(K33,2)*SQRT(G141/(POWER(G33,2)*$L$29)+J141/(POWER(J33,2)*$L$29))</f>
        <v>4.004635110398942E-4</v>
      </c>
    </row>
    <row r="34" spans="1:12" x14ac:dyDescent="0.25">
      <c r="A34">
        <v>4</v>
      </c>
      <c r="C34" t="str">
        <f ca="1">OFFSET('168p stat'!$A$1,A34*20,0)</f>
        <v>CUDA ant</v>
      </c>
      <c r="D34" s="5">
        <f ca="1">OFFSET('168p trace'!$R$56,(A34-1)*56,0)-OFFSET('168p trace'!$S$56,(A34-1)*56,0)</f>
        <v>15.998199999999542</v>
      </c>
      <c r="E34" s="5">
        <f ca="1">OFFSET('168p trace'!$S$56,(A34-1)*56,0)-OFFSET('168p stat'!$H$1,A34*20,0)</f>
        <v>36.336108000000422</v>
      </c>
      <c r="F34" s="5">
        <f ca="1">OFFSET('168p stat'!$H$1,A34*20,0)-OFFSET('168p stat'!$K$1,A34*20,0)</f>
        <v>53.291662999999971</v>
      </c>
      <c r="G34" s="5">
        <f ca="1">OFFSET('168p stat'!$K$1,A34*20,0)-OFFSET('168p stat'!$N$1,A34*20,0)</f>
        <v>439.8087230000001</v>
      </c>
      <c r="H34" s="5">
        <f ca="1">OFFSET('168p stat'!$N$1,A34*20,0)</f>
        <v>999.121306</v>
      </c>
      <c r="I34" s="5"/>
      <c r="J34" s="5">
        <f t="shared" ca="1" si="1"/>
        <v>1528.5578000000005</v>
      </c>
      <c r="K34" s="10">
        <f t="shared" ca="1" si="0"/>
        <v>0.28772789815340966</v>
      </c>
      <c r="L34">
        <f ca="1">$K$29*POWER(K34,2)*SQRT(G142/(POWER(G34,2)*$L$29)+J142/(POWER(J34,2)*$L$29))</f>
        <v>1.1634764017713522E-4</v>
      </c>
    </row>
    <row r="35" spans="1:12" x14ac:dyDescent="0.25">
      <c r="A35">
        <v>5</v>
      </c>
      <c r="C35" t="str">
        <f ca="1">OFFSET('168p stat'!$A$1,A35*20,0)</f>
        <v>CUDA ant par</v>
      </c>
      <c r="D35" s="5">
        <f ca="1">OFFSET('168p trace'!$R$56,(A35-1)*56,0)-OFFSET('168p trace'!$S$56,(A35-1)*56,0)</f>
        <v>16.099479999999517</v>
      </c>
      <c r="E35" s="5">
        <f ca="1">OFFSET('168p trace'!$S$56,(A35-1)*56,0)-OFFSET('168p stat'!$H$1,A35*20,0)</f>
        <v>36.085468999999989</v>
      </c>
      <c r="F35" s="5">
        <f ca="1">OFFSET('168p stat'!$H$1,A35*20,0)-OFFSET('168p stat'!$K$1,A35*20,0)</f>
        <v>22.223941000000082</v>
      </c>
      <c r="G35" s="5">
        <f ca="1">OFFSET('168p stat'!$K$1,A35*20,0)-OFFSET('168p stat'!$N$1,A35*20,0)</f>
        <v>439.89504199999999</v>
      </c>
      <c r="H35" s="5">
        <f ca="1">OFFSET('168p stat'!$N$1,A35*20,0)</f>
        <v>340.48906799999997</v>
      </c>
      <c r="I35" s="5"/>
      <c r="J35" s="5">
        <f t="shared" ca="1" si="1"/>
        <v>838.69352000000003</v>
      </c>
      <c r="K35" s="10">
        <f ca="1">E35/J35</f>
        <v>4.3025811144934076E-2</v>
      </c>
      <c r="L35">
        <f ca="1">$K$29*POWER(K35,2)*SQRT(E143/(POWER(E35,2)*$L$29)+J143/(POWER(J35,2)*$L$29))</f>
        <v>8.4370211403949044E-6</v>
      </c>
    </row>
    <row r="36" spans="1:12" x14ac:dyDescent="0.25">
      <c r="A36">
        <v>6</v>
      </c>
      <c r="C36" t="str">
        <f ca="1">OFFSET('168p stat'!$A$1,A36*20,0)</f>
        <v>CUDA ant non hash</v>
      </c>
      <c r="D36" s="5">
        <f ca="1">OFFSET('168p trace'!$R$56,(A36-1)*56,0)-OFFSET('168p trace'!$S$56,(A36-1)*56,0)</f>
        <v>1.5538000000001375</v>
      </c>
      <c r="E36" s="5">
        <f ca="1">OFFSET('168p trace'!$S$56,(A36-1)*56,0)-OFFSET('168p stat'!$H$1,A36*20,0)</f>
        <v>36.261295999999675</v>
      </c>
      <c r="F36" s="5">
        <f ca="1">OFFSET('168p stat'!$H$1,A36*20,0)-OFFSET('168p stat'!$K$1,A36*20,0)</f>
        <v>53.234022999999979</v>
      </c>
      <c r="G36" s="5">
        <f ca="1">OFFSET('168p stat'!$K$1,A36*20,0)-OFFSET('168p stat'!$N$1,A36*20,0)</f>
        <v>368.41556300000013</v>
      </c>
      <c r="H36" s="5">
        <f ca="1">OFFSET('168p stat'!$N$1,A36*20,0)</f>
        <v>998.25491799999998</v>
      </c>
      <c r="I36" s="5"/>
      <c r="J36" s="5">
        <f t="shared" ca="1" si="1"/>
        <v>1456.1657999999998</v>
      </c>
      <c r="K36" s="10">
        <f ca="1">E36/J36</f>
        <v>2.490190059401181E-2</v>
      </c>
      <c r="L36">
        <f ca="1">$K$29*POWER(K36,2)*SQRT(E144/(POWER(E36,2)*$L$29)+J144/(POWER(J36,2)*$L$29))</f>
        <v>1.1111026139188601E-5</v>
      </c>
    </row>
    <row r="37" spans="1:12" x14ac:dyDescent="0.25">
      <c r="A37">
        <v>7</v>
      </c>
      <c r="C37" t="str">
        <f ca="1">OFFSET('168p stat'!$A$1,A37*20,0)</f>
        <v>CUDA ant add CPU Time</v>
      </c>
      <c r="D37" s="5">
        <f ca="1">OFFSET('168p trace'!$R$56,(A37-1)*56,0)-OFFSET('168p trace'!$S$56,(A37-1)*56,0)</f>
        <v>16.535000000000537</v>
      </c>
      <c r="E37" s="5">
        <f ca="1">OFFSET('168p trace'!$S$56,(A37-1)*56,0)-OFFSET('168p stat'!$H$1,A37*20,0)</f>
        <v>269.04019799999958</v>
      </c>
      <c r="F37" s="5">
        <f ca="1">OFFSET('168p stat'!$H$1,A37*20,0)-OFFSET('168p stat'!$K$1,A37*20,0)</f>
        <v>9.3294949999999517</v>
      </c>
      <c r="G37" s="5">
        <f ca="1">OFFSET('168p stat'!$K$1,A37*20,0)-OFFSET('168p stat'!$N$1,A37*20,0)</f>
        <v>531.34085600000003</v>
      </c>
      <c r="H37" s="5">
        <f ca="1">OFFSET('168p stat'!$N$1,A37*20,0)</f>
        <v>426.76125100000002</v>
      </c>
      <c r="I37" s="5"/>
      <c r="J37" s="5">
        <f t="shared" ca="1" si="1"/>
        <v>1236.4717999999996</v>
      </c>
      <c r="K37" s="10">
        <f t="shared" ca="1" si="0"/>
        <v>0.42972339199325066</v>
      </c>
      <c r="L37">
        <f ca="1">$K$29*POWER(K37,2)*SQRT(G145/(POWER(G37,2)*$L$29)+J145/(POWER(J37,2)*$L$29))</f>
        <v>2.0580321407090587E-4</v>
      </c>
    </row>
    <row r="38" spans="1:12" x14ac:dyDescent="0.25">
      <c r="A38">
        <v>8</v>
      </c>
      <c r="C38" t="str">
        <f ca="1">OFFSET('168p stat'!$A$1,A38*20,0)</f>
        <v>CUDA ant add CPU</v>
      </c>
      <c r="D38" s="5">
        <f ca="1">OFFSET('168p trace'!$R$56,(A38-1)*56,0)-OFFSET('168p trace'!$S$56,(A38-1)*56,0)</f>
        <v>1250.6801999999998</v>
      </c>
      <c r="E38" s="5">
        <f ca="1">OFFSET('168p trace'!$S$56,(A38-1)*56,0)-OFFSET('168p stat'!$H$1,A38*20,0)</f>
        <v>0</v>
      </c>
      <c r="F38" s="5">
        <f ca="1">OFFSET('168p stat'!$H$1,A38*20,0)-OFFSET('168p stat'!$K$1,A38*20,0)</f>
        <v>0</v>
      </c>
      <c r="G38" s="5">
        <f ca="1">OFFSET('168p stat'!$K$1,A38*20,0)-OFFSET('168p stat'!$N$1,A38*20,0)</f>
        <v>0</v>
      </c>
      <c r="H38" s="5">
        <f ca="1">OFFSET('168p stat'!$N$1,A38*20,0)</f>
        <v>0</v>
      </c>
      <c r="I38" s="5"/>
      <c r="J38" s="5">
        <f ca="1">SUM(D38:H38)</f>
        <v>1250.6801999999998</v>
      </c>
      <c r="K38" s="10"/>
    </row>
    <row r="39" spans="1:12" x14ac:dyDescent="0.25">
      <c r="A39">
        <v>9</v>
      </c>
      <c r="C39" t="str">
        <f ca="1">OFFSET('168p stat'!$A$1,A39*20,0)</f>
        <v>CUDA ant add CPU non hash</v>
      </c>
      <c r="D39" s="5">
        <f ca="1">OFFSET('168p trace'!$R$56,(A39-1)*56,0)-OFFSET('168p trace'!$S$56,(A39-1)*56,0)</f>
        <v>1.6561999999996715</v>
      </c>
      <c r="E39" s="5">
        <f ca="1">OFFSET('168p trace'!$S$56,(A39-1)*56,0)-OFFSET('168p stat'!$H$1,A39*20,0)</f>
        <v>291.92710700000021</v>
      </c>
      <c r="F39" s="5">
        <f ca="1">OFFSET('168p stat'!$H$1,A39*20,0)-OFFSET('168p stat'!$K$1,A39*20,0)</f>
        <v>9.6502830000000586</v>
      </c>
      <c r="G39" s="5">
        <f ca="1">OFFSET('168p stat'!$K$1,A39*20,0)-OFFSET('168p stat'!$N$1,A39*20,0)</f>
        <v>533.83946500000002</v>
      </c>
      <c r="H39" s="5">
        <f ca="1">OFFSET('168p stat'!$N$1,A39*20,0)</f>
        <v>426.44454500000001</v>
      </c>
      <c r="I39" s="5"/>
      <c r="J39" s="5">
        <f t="shared" ca="1" si="1"/>
        <v>1261.8614000000002</v>
      </c>
      <c r="K39" s="10">
        <f t="shared" ca="1" si="0"/>
        <v>0.42305713210658469</v>
      </c>
      <c r="L39">
        <f t="shared" ref="L39:L59" ca="1" si="2">$K$29*POWER(K39,2)*SQRT(G147/(POWER(G39,2)*$L$29)+J147/(POWER(J39,2)*$L$29))</f>
        <v>1.408120412490371E-4</v>
      </c>
    </row>
    <row r="40" spans="1:12" x14ac:dyDescent="0.25">
      <c r="A40">
        <v>10</v>
      </c>
      <c r="C40" t="str">
        <f ca="1">OFFSET('168p stat'!$A$1,A40*20,0)</f>
        <v>CUDA ant add CPU12</v>
      </c>
      <c r="D40" s="5">
        <f ca="1">OFFSET('168p trace'!$R$56,(A40-1)*56,0)-OFFSET('168p trace'!$S$56,(A40-1)*56,0)</f>
        <v>52.089400000000751</v>
      </c>
      <c r="E40" s="5">
        <f ca="1">OFFSET('168p trace'!$S$56,(A40-1)*56,0)-OFFSET('168p stat'!$H$1,A40*20,0)</f>
        <v>9.114741999997932</v>
      </c>
      <c r="F40" s="5">
        <f ca="1">OFFSET('168p stat'!$H$1,A40*20,0)-OFFSET('168p stat'!$K$1,A40*20,0)</f>
        <v>41.517305000001215</v>
      </c>
      <c r="G40" s="5">
        <f ca="1">OFFSET('168p stat'!$K$1,A40*20,0)-OFFSET('168p stat'!$N$1,A40*20,0)</f>
        <v>9157.8426589999999</v>
      </c>
      <c r="H40" s="5">
        <f ca="1">OFFSET('168p stat'!$N$1,A40*20,0)</f>
        <v>692.80429400000003</v>
      </c>
      <c r="I40" s="5"/>
      <c r="J40" s="5">
        <f t="shared" ca="1" si="1"/>
        <v>9901.2789999999986</v>
      </c>
      <c r="K40" s="10">
        <f t="shared" ca="1" si="0"/>
        <v>0.92491512046070024</v>
      </c>
      <c r="L40">
        <f t="shared" ca="1" si="2"/>
        <v>2.4826984602813874E-3</v>
      </c>
    </row>
    <row r="41" spans="1:12" x14ac:dyDescent="0.25">
      <c r="A41">
        <v>11</v>
      </c>
      <c r="C41" t="str">
        <f ca="1">OFFSET('168p stat'!$A$1,A41*20,0)</f>
        <v>CUDA opt</v>
      </c>
      <c r="D41" s="5">
        <f ca="1">OFFSET('168p trace'!$R$56,(A41-1)*56,0)-OFFSET('168p trace'!$S$56,(A41-1)*56,0)</f>
        <v>1908.0008000000005</v>
      </c>
      <c r="E41" s="5">
        <f ca="1">OFFSET('168p trace'!$S$56,(A41-1)*56,0)-OFFSET('168p stat'!$H$1,A41*20,0)</f>
        <v>0</v>
      </c>
      <c r="F41" s="5">
        <f ca="1">OFFSET('168p stat'!$H$1,A41*20,0)-OFFSET('168p stat'!$K$1,A41*20,0)</f>
        <v>0</v>
      </c>
      <c r="G41" s="5">
        <f ca="1">OFFSET('168p stat'!$K$1,A41*20,0)-OFFSET('168p stat'!$N$1,A41*20,0)</f>
        <v>0</v>
      </c>
      <c r="H41" s="5">
        <f ca="1">OFFSET('168p stat'!$N$1,A41*20,0)</f>
        <v>0</v>
      </c>
      <c r="I41" s="5"/>
      <c r="J41" s="5">
        <f ca="1">SUM(D41:H41)</f>
        <v>1908.0008000000005</v>
      </c>
      <c r="K41" s="10">
        <f t="shared" ca="1" si="0"/>
        <v>0</v>
      </c>
      <c r="L41" t="e">
        <f t="shared" ca="1" si="2"/>
        <v>#DIV/0!</v>
      </c>
    </row>
    <row r="42" spans="1:12" x14ac:dyDescent="0.25">
      <c r="A42">
        <v>12</v>
      </c>
      <c r="C42" t="str">
        <f ca="1">OFFSET('168p stat'!$A$1,A42*20,0)</f>
        <v>CUDA opt Time</v>
      </c>
      <c r="D42" s="5">
        <f ca="1">OFFSET('168p trace'!$R$56,(A42-1)*56,0)-OFFSET('168p trace'!$S$56,(A42-1)*56,0)</f>
        <v>16.906799999999748</v>
      </c>
      <c r="E42" s="5">
        <f ca="1">OFFSET('168p trace'!$S$56,(A42-1)*56,0)-OFFSET('168p stat'!$H$1,A42*20,0)</f>
        <v>35.735129000000143</v>
      </c>
      <c r="F42" s="5">
        <f ca="1">OFFSET('168p stat'!$H$1,A42*20,0)-OFFSET('168p stat'!$K$1,A42*20,0)</f>
        <v>542.37531799999988</v>
      </c>
      <c r="G42" s="5">
        <f ca="1">OFFSET('168p stat'!$K$1,A42*20,0)-OFFSET('168p stat'!$N$1,A42*20,0)</f>
        <v>1315.5295530000001</v>
      </c>
      <c r="H42" s="5">
        <f ca="1">OFFSET('168p stat'!$N$1,A42*20,0)</f>
        <v>0</v>
      </c>
      <c r="I42" s="5"/>
      <c r="J42" s="5">
        <f t="shared" ca="1" si="1"/>
        <v>1893.64</v>
      </c>
      <c r="K42" s="10">
        <f t="shared" ca="1" si="0"/>
        <v>0.69470942364969057</v>
      </c>
      <c r="L42">
        <f t="shared" ca="1" si="2"/>
        <v>2.8773451394488941E-4</v>
      </c>
    </row>
    <row r="43" spans="1:12" x14ac:dyDescent="0.25">
      <c r="A43">
        <v>13</v>
      </c>
      <c r="C43" t="str">
        <f ca="1">OFFSET('168p stat'!$A$1,A43*20,0)</f>
        <v>CUDA opt non hash</v>
      </c>
      <c r="D43" s="5">
        <f ca="1">OFFSET('168p trace'!$R$56,(A43-1)*56,0)-OFFSET('168p trace'!$S$56,(A43-1)*56,0)</f>
        <v>2.1160000000011223</v>
      </c>
      <c r="E43" s="5">
        <f ca="1">OFFSET('168p trace'!$S$56,(A43-1)*56,0)-OFFSET('168p stat'!$H$1,A43*20,0)</f>
        <v>35.552413999999544</v>
      </c>
      <c r="F43" s="5">
        <f ca="1">OFFSET('168p stat'!$H$1,A43*20,0)-OFFSET('168p stat'!$K$1,A43*20,0)</f>
        <v>537.70045600000003</v>
      </c>
      <c r="G43" s="5">
        <f ca="1">OFFSET('168p stat'!$K$1,A43*20,0)-OFFSET('168p stat'!$N$1,A43*20,0)</f>
        <v>1292.11313</v>
      </c>
      <c r="H43" s="5">
        <f ca="1">OFFSET('168p stat'!$N$1,A43*20,0)</f>
        <v>0</v>
      </c>
      <c r="I43" s="5"/>
      <c r="J43" s="5">
        <f t="shared" ca="1" si="1"/>
        <v>1865.3659999999995</v>
      </c>
      <c r="K43" s="10">
        <f t="shared" ca="1" si="0"/>
        <v>0.69268611629031529</v>
      </c>
      <c r="L43">
        <f t="shared" ca="1" si="2"/>
        <v>2.0580755062255562E-4</v>
      </c>
    </row>
    <row r="44" spans="1:12" x14ac:dyDescent="0.25">
      <c r="A44">
        <v>14</v>
      </c>
      <c r="C44" t="str">
        <f ca="1">OFFSET('168p stat'!$A$1,A44*20,0)</f>
        <v>CUDA opt ant</v>
      </c>
      <c r="D44" s="5">
        <f ca="1">OFFSET('168p trace'!$R$56,(A44-1)*56,0)-OFFSET('168p trace'!$S$56,(A44-1)*56,0)</f>
        <v>17.104399999999714</v>
      </c>
      <c r="E44" s="5">
        <f ca="1">OFFSET('168p trace'!$S$56,(A44-1)*56,0)-OFFSET('168p stat'!$H$1,A44*20,0)</f>
        <v>35.447434000000385</v>
      </c>
      <c r="F44" s="5">
        <f ca="1">OFFSET('168p stat'!$H$1,A44*20,0)-OFFSET('168p stat'!$K$1,A44*20,0)</f>
        <v>987.53304200000002</v>
      </c>
      <c r="G44" s="5">
        <f ca="1">OFFSET('168p stat'!$K$1,A44*20,0)-OFFSET('168p stat'!$N$1,A44*20,0)</f>
        <v>439.10752400000001</v>
      </c>
      <c r="H44" s="5">
        <f ca="1">OFFSET('168p stat'!$N$1,A44*20,0)</f>
        <v>0</v>
      </c>
      <c r="I44" s="5"/>
      <c r="J44" s="5">
        <f t="shared" ca="1" si="1"/>
        <v>1462.0880000000004</v>
      </c>
      <c r="K44" s="10">
        <f t="shared" ref="K44:K59" ca="1" si="3">G44/J44</f>
        <v>0.30032906637630558</v>
      </c>
      <c r="L44">
        <f t="shared" ca="1" si="2"/>
        <v>2.9603360098458374E-5</v>
      </c>
    </row>
    <row r="45" spans="1:12" x14ac:dyDescent="0.25">
      <c r="A45">
        <v>15</v>
      </c>
      <c r="C45" t="str">
        <f ca="1">OFFSET('168p stat'!$A$1,A45*20,0)</f>
        <v>CUDA opt ant non hash</v>
      </c>
      <c r="D45" s="5">
        <f ca="1">OFFSET('168p trace'!$R$56,(A45-1)*56,0)-OFFSET('168p trace'!$S$56,(A45-1)*56,0)</f>
        <v>2.1711999999995442</v>
      </c>
      <c r="E45" s="5">
        <f ca="1">OFFSET('168p trace'!$S$56,(A45-1)*56,0)-OFFSET('168p stat'!$H$1,A45*20,0)</f>
        <v>35.471264000000019</v>
      </c>
      <c r="F45" s="5">
        <f ca="1">OFFSET('168p stat'!$H$1,A45*20,0)-OFFSET('168p stat'!$K$1,A45*20,0)</f>
        <v>986.97186900000008</v>
      </c>
      <c r="G45" s="5">
        <f ca="1">OFFSET('168p stat'!$K$1,A45*20,0)-OFFSET('168p stat'!$N$1,A45*20,0)</f>
        <v>367.63786700000003</v>
      </c>
      <c r="H45" s="5">
        <f ca="1">OFFSET('168p stat'!$N$1,A45*20,0)</f>
        <v>0</v>
      </c>
      <c r="I45" s="5"/>
      <c r="J45" s="5">
        <f t="shared" ca="1" si="1"/>
        <v>1390.0810000000001</v>
      </c>
      <c r="K45" s="10">
        <f t="shared" ca="1" si="3"/>
        <v>0.2644722624077302</v>
      </c>
      <c r="L45">
        <f t="shared" ca="1" si="2"/>
        <v>2.485096971378109E-5</v>
      </c>
    </row>
    <row r="46" spans="1:12" x14ac:dyDescent="0.25">
      <c r="A46">
        <v>16</v>
      </c>
      <c r="C46" t="str">
        <f ca="1">OFFSET('168p stat'!$A$1,A46*20,0)</f>
        <v>CUDA opt ant par</v>
      </c>
      <c r="D46" s="5">
        <f ca="1">OFFSET('168p trace'!$R$56,(A46-1)*56,0)-OFFSET('168p trace'!$S$56,(A46-1)*56,0)</f>
        <v>17.295640000000049</v>
      </c>
      <c r="E46" s="5">
        <f ca="1">OFFSET('168p trace'!$S$56,(A46-1)*56,0)-OFFSET('168p stat'!$H$1,A46*20,0)</f>
        <v>35.160369999999944</v>
      </c>
      <c r="F46" s="5">
        <f ca="1">OFFSET('168p stat'!$H$1,A46*20,0)-OFFSET('168p stat'!$K$1,A46*20,0)</f>
        <v>357.50171499999999</v>
      </c>
      <c r="G46" s="5">
        <f ca="1">OFFSET('168p stat'!$K$1,A46*20,0)-OFFSET('168p stat'!$N$1,A46*20,0)</f>
        <v>439.17917499999999</v>
      </c>
      <c r="H46" s="5">
        <f ca="1">OFFSET('168p stat'!$N$1,A46*20,0)</f>
        <v>0</v>
      </c>
      <c r="I46" s="5"/>
      <c r="J46" s="5">
        <f t="shared" ca="1" si="1"/>
        <v>831.84125999999992</v>
      </c>
      <c r="K46" s="10">
        <f t="shared" ca="1" si="3"/>
        <v>0.52796031661136889</v>
      </c>
      <c r="L46">
        <f t="shared" ca="1" si="2"/>
        <v>1.2774935367186675E-4</v>
      </c>
    </row>
    <row r="47" spans="1:12" x14ac:dyDescent="0.25">
      <c r="A47">
        <v>17</v>
      </c>
      <c r="C47" t="str">
        <f ca="1">OFFSET('168p stat'!$A$1,A47*20,0)</f>
        <v>CUDA opt_one_GPU</v>
      </c>
      <c r="D47" s="5">
        <f ca="1">OFFSET('168p trace'!$R$56,(A47-1)*56,0)-OFFSET('168p trace'!$S$56,(A47-1)*56,0)</f>
        <v>18.65099999999984</v>
      </c>
      <c r="E47" s="5">
        <f ca="1">OFFSET('168p trace'!$S$56,(A47-1)*56,0)-OFFSET('168p stat'!$H$1,A47*20,0)</f>
        <v>10985.558999999997</v>
      </c>
      <c r="F47" s="5">
        <f ca="1">OFFSET('168p stat'!$H$1,A47*20,0)-OFFSET('168p stat'!$K$1,A47*20,0)</f>
        <v>0</v>
      </c>
      <c r="G47" s="5">
        <f ca="1">OFFSET('168p stat'!$K$1,A47*20,0)-OFFSET('168p stat'!$N$1,A47*20,0)</f>
        <v>0</v>
      </c>
      <c r="H47" s="5">
        <f ca="1">OFFSET('168p stat'!$N$1,A47*20,0)</f>
        <v>0</v>
      </c>
      <c r="I47" s="5"/>
      <c r="J47" s="5">
        <f t="shared" ca="1" si="1"/>
        <v>10985.558999999997</v>
      </c>
      <c r="K47" s="10">
        <f t="shared" ca="1" si="3"/>
        <v>0</v>
      </c>
      <c r="L47" t="e">
        <f t="shared" ca="1" si="2"/>
        <v>#DIV/0!</v>
      </c>
    </row>
    <row r="48" spans="1:12" x14ac:dyDescent="0.25">
      <c r="A48">
        <v>18</v>
      </c>
      <c r="C48" t="str">
        <f ca="1">OFFSET('168p stat'!$A$1,A48*20,0)</f>
        <v>CUDA opt_one_GPU ant</v>
      </c>
      <c r="D48" s="5">
        <f ca="1">OFFSET('168p trace'!$R$56,(A48-1)*56,0)-OFFSET('168p trace'!$S$56,(A48-1)*56,0)</f>
        <v>17.80000000000291</v>
      </c>
      <c r="E48" s="5">
        <f ca="1">OFFSET('168p trace'!$S$56,(A48-1)*56,0)-OFFSET('168p stat'!$H$1,A48*20,0)</f>
        <v>112388.02</v>
      </c>
      <c r="F48" s="5">
        <f ca="1">OFFSET('168p stat'!$H$1,A48*20,0)-OFFSET('168p stat'!$K$1,A48*20,0)</f>
        <v>0</v>
      </c>
      <c r="G48" s="5">
        <f ca="1">OFFSET('168p stat'!$K$1,A48*20,0)-OFFSET('168p stat'!$N$1,A48*20,0)</f>
        <v>0</v>
      </c>
      <c r="H48" s="5">
        <f ca="1">OFFSET('168p stat'!$N$1,A48*20,0)</f>
        <v>0</v>
      </c>
      <c r="I48" s="5"/>
      <c r="J48" s="5">
        <f t="shared" ca="1" si="1"/>
        <v>112388.02</v>
      </c>
      <c r="K48" s="10">
        <f t="shared" ca="1" si="3"/>
        <v>0</v>
      </c>
      <c r="L48" t="e">
        <f t="shared" ca="1" si="2"/>
        <v>#DIV/0!</v>
      </c>
    </row>
    <row r="49" spans="1:12" x14ac:dyDescent="0.25">
      <c r="A49">
        <v>19</v>
      </c>
      <c r="C49" t="str">
        <f ca="1">OFFSET('168p stat'!$A$1,A49*20,0)</f>
        <v>CUDA opt_one_GPU ant local</v>
      </c>
      <c r="D49" s="5">
        <f ca="1">OFFSET('168p trace'!$R$56,(A49-1)*56,0)-OFFSET('168p trace'!$S$56,(A49-1)*56,0)</f>
        <v>17.373399999999492</v>
      </c>
      <c r="E49" s="5">
        <f ca="1">OFFSET('168p trace'!$S$56,(A49-1)*56,0)-OFFSET('168p stat'!$H$1,A49*20,0)</f>
        <v>6304.6113999999989</v>
      </c>
      <c r="F49" s="5">
        <f ca="1">OFFSET('168p stat'!$H$1,A49*20,0)-OFFSET('168p stat'!$K$1,A49*20,0)</f>
        <v>0</v>
      </c>
      <c r="G49" s="5">
        <f ca="1">OFFSET('168p stat'!$K$1,A49*20,0)-OFFSET('168p stat'!$N$1,A49*20,0)</f>
        <v>0</v>
      </c>
      <c r="H49" s="5">
        <f ca="1">OFFSET('168p stat'!$N$1,A49*20,0)</f>
        <v>0</v>
      </c>
      <c r="I49" s="5"/>
      <c r="J49" s="5">
        <f t="shared" ca="1" si="1"/>
        <v>6304.6113999999989</v>
      </c>
      <c r="K49" s="10">
        <f t="shared" ca="1" si="3"/>
        <v>0</v>
      </c>
      <c r="L49" t="e">
        <f t="shared" ca="1" si="2"/>
        <v>#DIV/0!</v>
      </c>
    </row>
    <row r="50" spans="1:12" x14ac:dyDescent="0.25">
      <c r="A50">
        <v>20</v>
      </c>
      <c r="C50" t="str">
        <f ca="1">OFFSET('168p stat'!$A$1,A50*20,0)</f>
        <v>non CUDA Time</v>
      </c>
      <c r="D50" s="5">
        <f ca="1">OFFSET('168p trace'!$R$56,(A50-1)*56,0)-OFFSET('168p trace'!$S$56,(A50-1)*56,0)</f>
        <v>50.877399999999398</v>
      </c>
      <c r="E50" s="5">
        <f ca="1">OFFSET('168p trace'!$S$56,(A50-1)*56,0)-OFFSET('168p stat'!$H$1,A50*20,0)</f>
        <v>0.19517699999960314</v>
      </c>
      <c r="F50" s="5">
        <f ca="1">OFFSET('168p stat'!$H$1,A50*20,0)-OFFSET('168p stat'!$K$1,A50*20,0)</f>
        <v>9.4087020000006305</v>
      </c>
      <c r="G50" s="5">
        <f ca="1">OFFSET('168p stat'!$K$1,A50*20,0)-OFFSET('168p stat'!$N$1,A50*20,0)</f>
        <v>8933.0490599999994</v>
      </c>
      <c r="H50" s="5">
        <f ca="1">OFFSET('168p stat'!$N$1,A50*20,0)</f>
        <v>427.42866099999998</v>
      </c>
      <c r="I50" s="5"/>
      <c r="J50" s="5">
        <f t="shared" ca="1" si="1"/>
        <v>9370.0815999999995</v>
      </c>
      <c r="K50" s="10">
        <f t="shared" ca="1" si="3"/>
        <v>0.95335872635303409</v>
      </c>
      <c r="L50">
        <f t="shared" ca="1" si="2"/>
        <v>2.1838210211057641E-4</v>
      </c>
    </row>
    <row r="51" spans="1:12" x14ac:dyDescent="0.25">
      <c r="A51">
        <v>21</v>
      </c>
      <c r="C51" t="str">
        <f ca="1">OFFSET('168p stat'!$A$1,A51*20,0)</f>
        <v>non CUDA</v>
      </c>
      <c r="D51" s="5">
        <f ca="1">OFFSET('168p trace'!$R$56,(A51-1)*56,0)-OFFSET('168p trace'!$S$56,(A51-1)*56,0)</f>
        <v>8928.8003999999964</v>
      </c>
      <c r="E51" s="5">
        <f ca="1">OFFSET('168p trace'!$S$56,(A51-1)*56,0)-OFFSET('168p stat'!$H$1,A51*20,0)</f>
        <v>0</v>
      </c>
      <c r="F51" s="5">
        <f ca="1">OFFSET('168p stat'!$H$1,A51*20,0)-OFFSET('168p stat'!$K$1,A51*20,0)</f>
        <v>0</v>
      </c>
      <c r="G51" s="5">
        <f ca="1">OFFSET('168p stat'!$K$1,A51*20,0)-OFFSET('168p stat'!$N$1,A51*20,0)</f>
        <v>0</v>
      </c>
      <c r="H51" s="5">
        <f ca="1">OFFSET('168p stat'!$N$1,A51*20,0)</f>
        <v>0</v>
      </c>
      <c r="I51" s="5"/>
      <c r="J51" s="5">
        <f ca="1">SUM(D51:H51)</f>
        <v>8928.8003999999964</v>
      </c>
      <c r="K51" s="10">
        <f t="shared" ca="1" si="3"/>
        <v>0</v>
      </c>
      <c r="L51" t="e">
        <f t="shared" ca="1" si="2"/>
        <v>#DIV/0!</v>
      </c>
    </row>
    <row r="52" spans="1:12" x14ac:dyDescent="0.25">
      <c r="A52">
        <v>22</v>
      </c>
      <c r="C52" t="str">
        <f ca="1">OFFSET('168p stat'!$A$1,A52*20,0)</f>
        <v>non CUDA non hash</v>
      </c>
      <c r="D52" s="5">
        <f ca="1">OFFSET('168p trace'!$R$56,(A52-1)*56,0)-OFFSET('168p trace'!$S$56,(A52-1)*56,0)</f>
        <v>0.33380000000215659</v>
      </c>
      <c r="E52" s="5">
        <f ca="1">OFFSET('168p trace'!$S$56,(A52-1)*56,0)-OFFSET('168p stat'!$H$1,A52*20,0)</f>
        <v>0.14568700000017998</v>
      </c>
      <c r="F52" s="5">
        <f ca="1">OFFSET('168p stat'!$H$1,A52*20,0)-OFFSET('168p stat'!$K$1,A52*20,0)</f>
        <v>9.5654880000001867</v>
      </c>
      <c r="G52" s="5">
        <f ca="1">OFFSET('168p stat'!$K$1,A52*20,0)-OFFSET('168p stat'!$N$1,A52*20,0)</f>
        <v>7698.0866120000001</v>
      </c>
      <c r="H52" s="5">
        <f ca="1">OFFSET('168p stat'!$N$1,A52*20,0)</f>
        <v>426.42121300000002</v>
      </c>
      <c r="I52" s="5"/>
      <c r="J52" s="5">
        <f t="shared" ca="1" si="1"/>
        <v>8134.2190000000001</v>
      </c>
      <c r="K52" s="10">
        <f t="shared" ca="1" si="3"/>
        <v>0.94638300394911912</v>
      </c>
      <c r="L52">
        <f t="shared" ca="1" si="2"/>
        <v>2.4969465518998577E-4</v>
      </c>
    </row>
    <row r="53" spans="1:12" x14ac:dyDescent="0.25">
      <c r="A53">
        <v>23</v>
      </c>
      <c r="C53" t="str">
        <f ca="1">OFFSET('168p stat'!$A$1,A53*20,0)</f>
        <v>Classic ACO</v>
      </c>
      <c r="D53" s="5">
        <f ca="1">OFFSET('168p trace'!$R$56,(A53-1)*56,0)-OFFSET('168p trace'!$S$56,(A53-1)*56,0)</f>
        <v>2172.5299999999952</v>
      </c>
      <c r="E53" s="5">
        <f ca="1">OFFSET('168p trace'!$S$56,(A53-1)*56,0)-OFFSET('168p stat'!$H$1,A53*20,0)</f>
        <v>16.61683599999742</v>
      </c>
      <c r="F53" s="5">
        <f ca="1">OFFSET('168p stat'!$H$1,A53*20,0)-OFFSET('168p stat'!$K$1,A53*20,0)</f>
        <v>14.499883000000409</v>
      </c>
      <c r="G53" s="5">
        <f ca="1">OFFSET('168p stat'!$K$1,A53*20,0)-OFFSET('168p stat'!$N$1,A53*20,0)</f>
        <v>27251.077641</v>
      </c>
      <c r="H53" s="5">
        <f ca="1">OFFSET('168p stat'!$N$1,A53*20,0)</f>
        <v>919.39563999999996</v>
      </c>
      <c r="I53" s="5"/>
      <c r="J53" s="5">
        <f t="shared" ca="1" si="1"/>
        <v>28201.589999999997</v>
      </c>
      <c r="K53" s="10">
        <f t="shared" ca="1" si="3"/>
        <v>0.96629578832257346</v>
      </c>
      <c r="L53">
        <f t="shared" ca="1" si="2"/>
        <v>1.1082976269012397E-3</v>
      </c>
    </row>
    <row r="54" spans="1:12" x14ac:dyDescent="0.25">
      <c r="A54">
        <v>24</v>
      </c>
      <c r="C54" t="str">
        <f ca="1">OFFSET('168p stat'!$A$1,A54*20,0)</f>
        <v>Classic ACO non hash</v>
      </c>
      <c r="D54" s="5">
        <f ca="1">OFFSET('168p trace'!$R$56,(A54-1)*56,0)-OFFSET('168p trace'!$S$56,(A54-1)*56,0)</f>
        <v>0.75999999999839929</v>
      </c>
      <c r="E54" s="5">
        <f ca="1">OFFSET('168p trace'!$S$56,(A54-1)*56,0)-OFFSET('168p stat'!$H$1,A54*20,0)</f>
        <v>15.400570000001608</v>
      </c>
      <c r="F54" s="5">
        <f ca="1">OFFSET('168p stat'!$H$1,A54*20,0)-OFFSET('168p stat'!$K$1,A54*20,0)</f>
        <v>14.513789000000543</v>
      </c>
      <c r="G54" s="5">
        <f ca="1">OFFSET('168p stat'!$K$1,A54*20,0)-OFFSET('168p stat'!$N$1,A54*20,0)</f>
        <v>25552.806962999999</v>
      </c>
      <c r="H54" s="5">
        <f ca="1">OFFSET('168p stat'!$N$1,A54*20,0)</f>
        <v>906.71467800000005</v>
      </c>
      <c r="I54" s="5"/>
      <c r="J54" s="5">
        <f t="shared" ca="1" si="1"/>
        <v>26489.436000000002</v>
      </c>
      <c r="K54" s="10">
        <f t="shared" ca="1" si="3"/>
        <v>0.96464141263709791</v>
      </c>
      <c r="L54">
        <f t="shared" ca="1" si="2"/>
        <v>1.185977306982092E-3</v>
      </c>
    </row>
    <row r="55" spans="1:12" x14ac:dyDescent="0.25">
      <c r="A55">
        <v>25</v>
      </c>
      <c r="C55" t="str">
        <f ca="1">OFFSET('168p stat'!$A$1,A55*20,0)</f>
        <v>omp</v>
      </c>
      <c r="D55" s="5">
        <f ca="1">OFFSET('168p trace'!$R$56,(A55-1)*56,0)-OFFSET('168p trace'!$S$56,(A55-1)*56,0)</f>
        <v>50.86160000000018</v>
      </c>
      <c r="E55" s="5">
        <f ca="1">OFFSET('168p trace'!$S$56,(A55-1)*56,0)-OFFSET('168p stat'!$H$1,A55*20,0)</f>
        <v>0.18983500000285858</v>
      </c>
      <c r="F55" s="5">
        <f ca="1">OFFSET('168p stat'!$H$1,A55*20,0)-OFFSET('168p stat'!$K$1,A55*20,0)</f>
        <v>9.8044839999984106</v>
      </c>
      <c r="G55" s="5">
        <f ca="1">OFFSET('168p stat'!$K$1,A55*20,0)-OFFSET('168p stat'!$N$1,A55*20,0)</f>
        <v>8589.6972130000013</v>
      </c>
      <c r="H55" s="5">
        <f ca="1">OFFSET('168p stat'!$N$1,A55*20,0)</f>
        <v>428.62606799999998</v>
      </c>
      <c r="I55" s="5"/>
      <c r="J55" s="5">
        <f t="shared" ca="1" si="1"/>
        <v>9028.3176000000021</v>
      </c>
      <c r="K55" s="10">
        <f t="shared" ca="1" si="3"/>
        <v>0.95141726217075029</v>
      </c>
      <c r="L55">
        <f t="shared" ca="1" si="2"/>
        <v>3.4121866625154846E-4</v>
      </c>
    </row>
    <row r="56" spans="1:12" x14ac:dyDescent="0.25">
      <c r="A56">
        <v>26</v>
      </c>
      <c r="C56" t="str">
        <f ca="1">OFFSET('168p stat'!$A$1,A56*20,0)</f>
        <v>omp non hash</v>
      </c>
      <c r="D56" s="5">
        <f ca="1">OFFSET('168p trace'!$R$56,(A56-1)*56,0)-OFFSET('168p trace'!$S$56,(A56-1)*56,0)</f>
        <v>0.33439999999609427</v>
      </c>
      <c r="E56" s="5">
        <f ca="1">OFFSET('168p trace'!$S$56,(A56-1)*56,0)-OFFSET('168p stat'!$H$1,A56*20,0)</f>
        <v>0.14247800000339339</v>
      </c>
      <c r="F56" s="5">
        <f ca="1">OFFSET('168p stat'!$H$1,A56*20,0)-OFFSET('168p stat'!$K$1,A56*20,0)</f>
        <v>9.8194170000006125</v>
      </c>
      <c r="G56" s="5">
        <f ca="1">OFFSET('168p stat'!$K$1,A56*20,0)-OFFSET('168p stat'!$N$1,A56*20,0)</f>
        <v>7975.5477659999997</v>
      </c>
      <c r="H56" s="5">
        <f ca="1">OFFSET('168p stat'!$N$1,A56*20,0)</f>
        <v>428.18273900000003</v>
      </c>
      <c r="I56" s="5"/>
      <c r="J56" s="5">
        <f t="shared" ca="1" si="1"/>
        <v>8413.6924000000035</v>
      </c>
      <c r="K56" s="10">
        <f t="shared" ca="1" si="3"/>
        <v>0.94792480956399072</v>
      </c>
      <c r="L56">
        <f t="shared" ca="1" si="2"/>
        <v>2.2323308661066922E-4</v>
      </c>
    </row>
    <row r="57" spans="1:12" x14ac:dyDescent="0.25">
      <c r="A57">
        <v>27</v>
      </c>
      <c r="C57" t="str">
        <f ca="1">OFFSET('168p stat'!$A$1,A57*20,0)</f>
        <v>non CUDA transp Time</v>
      </c>
      <c r="D57" s="5">
        <f ca="1">OFFSET('168p trace'!$R$56,(A57-1)*56,0)-OFFSET('168p trace'!$S$56,(A57-1)*56,0)</f>
        <v>50.933999999997468</v>
      </c>
      <c r="E57" s="5">
        <f ca="1">OFFSET('168p trace'!$S$56,(A57-1)*56,0)-OFFSET('168p stat'!$H$1,A57*20,0)</f>
        <v>0.19834199999968405</v>
      </c>
      <c r="F57" s="5">
        <f ca="1">OFFSET('168p stat'!$H$1,A57*20,0)-OFFSET('168p stat'!$K$1,A57*20,0)</f>
        <v>10.587945000001127</v>
      </c>
      <c r="G57" s="5">
        <f ca="1">OFFSET('168p stat'!$K$1,A57*20,0)-OFFSET('168p stat'!$N$1,A57*20,0)</f>
        <v>8970.7409790000002</v>
      </c>
      <c r="H57" s="5">
        <f ca="1">OFFSET('168p stat'!$N$1,A57*20,0)</f>
        <v>442.96393399999999</v>
      </c>
      <c r="I57" s="5"/>
      <c r="J57" s="5">
        <f t="shared" ca="1" si="1"/>
        <v>9424.4912000000004</v>
      </c>
      <c r="K57" s="10">
        <f t="shared" ca="1" si="3"/>
        <v>0.95185414136733448</v>
      </c>
      <c r="L57">
        <f t="shared" ca="1" si="2"/>
        <v>3.0801589839928934E-4</v>
      </c>
    </row>
    <row r="58" spans="1:12" x14ac:dyDescent="0.25">
      <c r="A58">
        <v>28</v>
      </c>
      <c r="C58" t="str">
        <f ca="1">OFFSET('168p stat'!$A$1,A58*20,0)</f>
        <v>non CUDA transp</v>
      </c>
      <c r="D58" s="5">
        <f ca="1">OFFSET('168p trace'!$R$56,(A58-1)*56,0)-OFFSET('168p trace'!$S$56,(A58-1)*56,0)</f>
        <v>8949.473600000003</v>
      </c>
      <c r="E58" s="5">
        <f ca="1">OFFSET('168p trace'!$S$56,(A58-1)*56,0)-OFFSET('168p stat'!$H$1,A58*20,0)</f>
        <v>0</v>
      </c>
      <c r="F58" s="5">
        <f ca="1">OFFSET('168p stat'!$H$1,A58*20,0)-OFFSET('168p stat'!$K$1,A58*20,0)</f>
        <v>0</v>
      </c>
      <c r="G58" s="5">
        <f ca="1">OFFSET('168p stat'!$K$1,A58*20,0)-OFFSET('168p stat'!$N$1,A58*20,0)</f>
        <v>0</v>
      </c>
      <c r="H58" s="5">
        <f ca="1">OFFSET('168p stat'!$N$1,A58*20,0)</f>
        <v>0</v>
      </c>
      <c r="I58" s="5"/>
      <c r="J58" s="5">
        <f ca="1">SUM(D58:H58)</f>
        <v>8949.473600000003</v>
      </c>
      <c r="K58" s="10">
        <f t="shared" ca="1" si="3"/>
        <v>0</v>
      </c>
      <c r="L58" t="e">
        <f t="shared" ca="1" si="2"/>
        <v>#DIV/0!</v>
      </c>
    </row>
    <row r="59" spans="1:12" x14ac:dyDescent="0.25">
      <c r="A59">
        <v>29</v>
      </c>
      <c r="C59" t="str">
        <f ca="1">OFFSET('168p stat'!$A$1,A59*20,0)</f>
        <v>non CUDA transp non hash</v>
      </c>
      <c r="D59" s="5">
        <f ca="1">OFFSET('168p trace'!$R$56,(A59-1)*56,0)-OFFSET('168p trace'!$S$56,(A59-1)*56,0)</f>
        <v>0.32660000000214495</v>
      </c>
      <c r="E59" s="5">
        <f ca="1">OFFSET('168p trace'!$S$56,(A59-1)*56,0)-OFFSET('168p stat'!$H$1,A59*20,0)</f>
        <v>0.14616799999930663</v>
      </c>
      <c r="F59" s="5">
        <f ca="1">OFFSET('168p stat'!$H$1,A59*20,0)-OFFSET('168p stat'!$K$1,A59*20,0)</f>
        <v>10.575600000000122</v>
      </c>
      <c r="G59" s="5">
        <f ca="1">OFFSET('168p stat'!$K$1,A59*20,0)-OFFSET('168p stat'!$N$1,A59*20,0)</f>
        <v>7722.1358489999993</v>
      </c>
      <c r="H59" s="5">
        <f ca="1">OFFSET('168p stat'!$N$1,A59*20,0)</f>
        <v>442.79438299999998</v>
      </c>
      <c r="I59" s="5"/>
      <c r="J59" s="5">
        <f t="shared" ca="1" si="1"/>
        <v>8175.6519999999991</v>
      </c>
      <c r="K59" s="10">
        <f t="shared" ca="1" si="3"/>
        <v>0.94452844237988609</v>
      </c>
      <c r="L59">
        <f t="shared" ca="1" si="2"/>
        <v>2.7668964281778679E-4</v>
      </c>
    </row>
    <row r="60" spans="1:12" x14ac:dyDescent="0.25">
      <c r="A60">
        <v>30</v>
      </c>
      <c r="C60" t="str">
        <f ca="1">OFFSET('168p stat'!$A$1,A60*20,0)</f>
        <v>CUDA Const</v>
      </c>
      <c r="D60" s="5">
        <f ca="1">OFFSET('168p trace'!$R$56,(A60-1)*56,0)-OFFSET('168p trace'!$S$56,(A60-1)*56,0)</f>
        <v>16.614400000001069</v>
      </c>
      <c r="E60" s="5">
        <f ca="1">OFFSET('168p trace'!$S$56,(A60-1)*56,0)-OFFSET('168p stat'!$H$1,A60*20,0)</f>
        <v>60.795509999999695</v>
      </c>
      <c r="F60" s="5">
        <f ca="1">OFFSET('168p stat'!$H$1,A60*20,0)-OFFSET('168p stat'!$K$1,A60*20,0)</f>
        <v>22.929875000000038</v>
      </c>
      <c r="G60" s="5">
        <f ca="1">OFFSET('168p stat'!$K$1,A60*20,0)-OFFSET('168p stat'!$N$1,A60*20,0)</f>
        <v>1321.4872230000001</v>
      </c>
      <c r="H60" s="5">
        <f ca="1">OFFSET('168p stat'!$N$1,A60*20,0)</f>
        <v>523.122792</v>
      </c>
      <c r="I60" s="5"/>
      <c r="J60" s="5">
        <f t="shared" ca="1" si="1"/>
        <v>1928.3353999999999</v>
      </c>
      <c r="K60" s="10">
        <f t="shared" ref="K60:K80" ca="1" si="4">G60/J60</f>
        <v>0.68529946761336236</v>
      </c>
      <c r="L60">
        <f t="shared" ref="L60:L80" ca="1" si="5">$K$29*POWER(K60,2)*SQRT(G168/(POWER(G60,2)*$L$29)+J168/(POWER(J60,2)*$L$29))</f>
        <v>3.5768220670604476E-4</v>
      </c>
    </row>
    <row r="61" spans="1:12" x14ac:dyDescent="0.25">
      <c r="A61">
        <v>31</v>
      </c>
      <c r="C61" t="str">
        <f ca="1">OFFSET('168p stat'!$A$1,A61*20,0)</f>
        <v>CUDA ant Const</v>
      </c>
      <c r="D61" s="5">
        <f ca="1">OFFSET('168p trace'!$R$56,(A61-1)*56,0)-OFFSET('168p trace'!$S$56,(A61-1)*56,0)</f>
        <v>16.846600000000308</v>
      </c>
      <c r="E61" s="5">
        <f ca="1">OFFSET('168p trace'!$S$56,(A61-1)*56,0)-OFFSET('168p stat'!$H$1,A61*20,0)</f>
        <v>36.498235000000022</v>
      </c>
      <c r="F61" s="5">
        <f ca="1">OFFSET('168p stat'!$H$1,A61*20,0)-OFFSET('168p stat'!$K$1,A61*20,0)</f>
        <v>53.276069000000007</v>
      </c>
      <c r="G61" s="5">
        <f ca="1">OFFSET('168p stat'!$K$1,A61*20,0)-OFFSET('168p stat'!$N$1,A61*20,0)</f>
        <v>444.70145800000012</v>
      </c>
      <c r="H61" s="5">
        <f ca="1">OFFSET('168p stat'!$N$1,A61*20,0)</f>
        <v>997.46403799999996</v>
      </c>
      <c r="I61" s="5"/>
      <c r="J61" s="5">
        <f t="shared" ca="1" si="1"/>
        <v>1531.9398000000001</v>
      </c>
      <c r="K61" s="10">
        <f t="shared" ca="1" si="4"/>
        <v>0.29028650995293687</v>
      </c>
      <c r="L61">
        <f t="shared" ca="1" si="5"/>
        <v>1.4185818715866161E-4</v>
      </c>
    </row>
    <row r="62" spans="1:12" x14ac:dyDescent="0.25">
      <c r="A62">
        <v>32</v>
      </c>
      <c r="C62" t="str">
        <f ca="1">OFFSET('168p stat'!$A$1,A62*20,0)</f>
        <v>CUDA ant par Const</v>
      </c>
      <c r="D62" s="5">
        <f ca="1">OFFSET('168p trace'!$R$56,(A62-1)*56,0)-OFFSET('168p trace'!$S$56,(A62-1)*56,0)</f>
        <v>16.873880000000099</v>
      </c>
      <c r="E62" s="5">
        <f ca="1">OFFSET('168p trace'!$S$56,(A62-1)*56,0)-OFFSET('168p stat'!$H$1,A62*20,0)</f>
        <v>35.720418000000109</v>
      </c>
      <c r="F62" s="5">
        <f ca="1">OFFSET('168p stat'!$H$1,A62*20,0)-OFFSET('168p stat'!$K$1,A62*20,0)</f>
        <v>22.197029000000043</v>
      </c>
      <c r="G62" s="5">
        <f ca="1">OFFSET('168p stat'!$K$1,A62*20,0)-OFFSET('168p stat'!$N$1,A62*20,0)</f>
        <v>444.95416499999999</v>
      </c>
      <c r="H62" s="5">
        <f ca="1">OFFSET('168p stat'!$N$1,A62*20,0)</f>
        <v>340.75846799999999</v>
      </c>
      <c r="I62" s="5"/>
      <c r="J62" s="5">
        <f t="shared" ca="1" si="1"/>
        <v>843.63008000000013</v>
      </c>
      <c r="K62" s="10">
        <f t="shared" ca="1" si="4"/>
        <v>0.52742804642527674</v>
      </c>
      <c r="L62">
        <f t="shared" ca="1" si="5"/>
        <v>3.8265089708828241E-4</v>
      </c>
    </row>
    <row r="63" spans="1:12" x14ac:dyDescent="0.25">
      <c r="A63">
        <v>33</v>
      </c>
      <c r="C63" t="str">
        <f ca="1">OFFSET('168p stat'!$A$1,A63*20,0)</f>
        <v>CUDA ant add CPU Const</v>
      </c>
      <c r="D63" s="5">
        <f ca="1">OFFSET('168p trace'!$R$56,(A63-1)*56,0)-OFFSET('168p trace'!$S$56,(A63-1)*56,0)</f>
        <v>17.218800000000329</v>
      </c>
      <c r="E63" s="5">
        <f ca="1">OFFSET('168p trace'!$S$56,(A63-1)*56,0)-OFFSET('168p stat'!$H$1,A63*20,0)</f>
        <v>268.46348599999953</v>
      </c>
      <c r="F63" s="5">
        <f ca="1">OFFSET('168p stat'!$H$1,A63*20,0)-OFFSET('168p stat'!$K$1,A63*20,0)</f>
        <v>9.108120000000099</v>
      </c>
      <c r="G63" s="5">
        <f ca="1">OFFSET('168p stat'!$K$1,A63*20,0)-OFFSET('168p stat'!$N$1,A63*20,0)</f>
        <v>535.14064099999996</v>
      </c>
      <c r="H63" s="5">
        <f ca="1">OFFSET('168p stat'!$N$1,A63*20,0)</f>
        <v>426.689753</v>
      </c>
      <c r="I63" s="5"/>
      <c r="J63" s="5">
        <f t="shared" ca="1" si="1"/>
        <v>1239.4019999999996</v>
      </c>
      <c r="K63" s="10">
        <f t="shared" ca="1" si="4"/>
        <v>0.43177325920080822</v>
      </c>
      <c r="L63">
        <f t="shared" ca="1" si="5"/>
        <v>1.1761446540949044E-4</v>
      </c>
    </row>
    <row r="64" spans="1:12" x14ac:dyDescent="0.25">
      <c r="A64">
        <v>34</v>
      </c>
      <c r="C64" t="str">
        <f ca="1">OFFSET('168p stat'!$A$1,A64*20,0)</f>
        <v>CUDA opt Const</v>
      </c>
      <c r="D64" s="5">
        <f ca="1">OFFSET('168p trace'!$R$56,(A64-1)*56,0)-OFFSET('168p trace'!$S$56,(A64-1)*56,0)</f>
        <v>17.452000000000453</v>
      </c>
      <c r="E64" s="5">
        <f ca="1">OFFSET('168p trace'!$S$56,(A64-1)*56,0)-OFFSET('168p stat'!$H$1,A64*20,0)</f>
        <v>35.891646999999466</v>
      </c>
      <c r="F64" s="5">
        <f ca="1">OFFSET('168p stat'!$H$1,A64*20,0)-OFFSET('168p stat'!$K$1,A64*20,0)</f>
        <v>541.33172400000012</v>
      </c>
      <c r="G64" s="5">
        <f ca="1">OFFSET('168p stat'!$K$1,A64*20,0)-OFFSET('168p stat'!$N$1,A64*20,0)</f>
        <v>1322.1626289999999</v>
      </c>
      <c r="H64" s="5">
        <f ca="1">OFFSET('168p stat'!$N$1,A64*20,0)</f>
        <v>0</v>
      </c>
      <c r="I64" s="5"/>
      <c r="J64" s="5">
        <f t="shared" ca="1" si="1"/>
        <v>1899.3859999999995</v>
      </c>
      <c r="K64" s="10">
        <f t="shared" ca="1" si="4"/>
        <v>0.69610001811111599</v>
      </c>
      <c r="L64">
        <f t="shared" ca="1" si="5"/>
        <v>2.5458278534772164E-4</v>
      </c>
    </row>
    <row r="65" spans="1:12" x14ac:dyDescent="0.25">
      <c r="A65">
        <v>35</v>
      </c>
      <c r="C65" t="str">
        <f ca="1">OFFSET('168p stat'!$A$1,A65*20,0)</f>
        <v>CUDA opt ant Const</v>
      </c>
      <c r="D65" s="5">
        <f ca="1">OFFSET('168p trace'!$R$56,(A65-1)*56,0)-OFFSET('168p trace'!$S$56,(A65-1)*56,0)</f>
        <v>17.339199999999664</v>
      </c>
      <c r="E65" s="5">
        <f ca="1">OFFSET('168p trace'!$S$56,(A65-1)*56,0)-OFFSET('168p stat'!$H$1,A65*20,0)</f>
        <v>35.840233000000126</v>
      </c>
      <c r="F65" s="5">
        <f ca="1">OFFSET('168p stat'!$H$1,A65*20,0)-OFFSET('168p stat'!$K$1,A65*20,0)</f>
        <v>988.52498500000002</v>
      </c>
      <c r="G65" s="5">
        <f ca="1">OFFSET('168p stat'!$K$1,A65*20,0)-OFFSET('168p stat'!$N$1,A65*20,0)</f>
        <v>443.65418199999999</v>
      </c>
      <c r="H65" s="5">
        <f ca="1">OFFSET('168p stat'!$N$1,A65*20,0)</f>
        <v>0</v>
      </c>
      <c r="I65" s="5"/>
      <c r="J65" s="5">
        <f t="shared" ca="1" si="1"/>
        <v>1468.0194000000001</v>
      </c>
      <c r="K65" s="10">
        <f t="shared" ca="1" si="4"/>
        <v>0.30221275141186821</v>
      </c>
      <c r="L65">
        <f t="shared" ca="1" si="5"/>
        <v>3.2162845430391609E-5</v>
      </c>
    </row>
    <row r="66" spans="1:12" x14ac:dyDescent="0.25">
      <c r="A66">
        <v>36</v>
      </c>
      <c r="C66" t="str">
        <f ca="1">OFFSET('168p stat'!$A$1,A66*20,0)</f>
        <v>CUDA opt ant par Const</v>
      </c>
      <c r="D66" s="5">
        <f ca="1">OFFSET('168p trace'!$R$56,(A66-1)*56,0)-OFFSET('168p trace'!$S$56,(A66-1)*56,0)</f>
        <v>17.494220000000496</v>
      </c>
      <c r="E66" s="5">
        <f ca="1">OFFSET('168p trace'!$S$56,(A66-1)*56,0)-OFFSET('168p stat'!$H$1,A66*20,0)</f>
        <v>35.308640999999739</v>
      </c>
      <c r="F66" s="5">
        <f ca="1">OFFSET('168p stat'!$H$1,A66*20,0)-OFFSET('168p stat'!$K$1,A66*20,0)</f>
        <v>358.46905700000002</v>
      </c>
      <c r="G66" s="5">
        <f ca="1">OFFSET('168p stat'!$K$1,A66*20,0)-OFFSET('168p stat'!$N$1,A66*20,0)</f>
        <v>444.341002</v>
      </c>
      <c r="H66" s="5">
        <f ca="1">OFFSET('168p stat'!$N$1,A66*20,0)</f>
        <v>0</v>
      </c>
      <c r="I66" s="5"/>
      <c r="J66" s="5">
        <f t="shared" ca="1" si="1"/>
        <v>838.11869999999976</v>
      </c>
      <c r="K66" s="10">
        <f t="shared" ca="1" si="4"/>
        <v>0.53016476305802518</v>
      </c>
      <c r="L66">
        <f t="shared" ca="1" si="5"/>
        <v>2.4202338634506156E-4</v>
      </c>
    </row>
    <row r="67" spans="1:12" x14ac:dyDescent="0.25">
      <c r="A67">
        <v>37</v>
      </c>
      <c r="C67" t="str">
        <f ca="1">OFFSET('168p stat'!$A$1,A67*20,0)</f>
        <v>CUDA ant par global</v>
      </c>
      <c r="D67" s="5">
        <f ca="1">OFFSET('168p trace'!$R$56,(A67-1)*56,0)-OFFSET('168p trace'!$S$56,(A67-1)*56,0)</f>
        <v>14.707100000000196</v>
      </c>
      <c r="E67" s="5">
        <f ca="1">OFFSET('168p trace'!$S$56,(A67-1)*56,0)-OFFSET('168p stat'!$H$1,A67*20,0)</f>
        <v>37.052829999999858</v>
      </c>
      <c r="F67" s="5">
        <f ca="1">OFFSET('168p stat'!$H$1,A67*20,0)-OFFSET('168p stat'!$K$1,A67*20,0)</f>
        <v>22.199136000000067</v>
      </c>
      <c r="G67" s="5">
        <f ca="1">OFFSET('168p stat'!$K$1,A67*20,0)-OFFSET('168p stat'!$N$1,A67*20,0)</f>
        <v>545.37110199999995</v>
      </c>
      <c r="H67" s="5">
        <f ca="1">OFFSET('168p stat'!$N$1,A67*20,0)</f>
        <v>340.92493200000001</v>
      </c>
      <c r="I67" s="5"/>
      <c r="J67" s="5">
        <f t="shared" ca="1" si="1"/>
        <v>945.54799999999989</v>
      </c>
      <c r="K67" s="10">
        <f t="shared" ca="1" si="4"/>
        <v>0.57677780715521587</v>
      </c>
      <c r="L67">
        <f t="shared" ca="1" si="5"/>
        <v>5.1151926633680959E-4</v>
      </c>
    </row>
    <row r="68" spans="1:12" x14ac:dyDescent="0.25">
      <c r="A68">
        <v>38</v>
      </c>
      <c r="C68" t="str">
        <f ca="1">OFFSET('168p stat'!$A$1,A68*20,0)</f>
        <v>CUDA ant add CPU Time global</v>
      </c>
      <c r="D68" s="5">
        <f ca="1">OFFSET('168p trace'!$R$56,(A68-1)*56,0)-OFFSET('168p trace'!$S$56,(A68-1)*56,0)</f>
        <v>15.292799999999943</v>
      </c>
      <c r="E68" s="5">
        <f ca="1">OFFSET('168p trace'!$S$56,(A68-1)*56,0)-OFFSET('168p stat'!$H$1,A68*20,0)</f>
        <v>274.05544600000053</v>
      </c>
      <c r="F68" s="5">
        <f ca="1">OFFSET('168p stat'!$H$1,A68*20,0)-OFFSET('168p stat'!$K$1,A68*20,0)</f>
        <v>9.2043220000000474</v>
      </c>
      <c r="G68" s="5">
        <f ca="1">OFFSET('168p stat'!$K$1,A68*20,0)-OFFSET('168p stat'!$N$1,A68*20,0)</f>
        <v>639.50024399999984</v>
      </c>
      <c r="H68" s="5">
        <f ca="1">OFFSET('168p stat'!$N$1,A68*20,0)</f>
        <v>454.87038799999999</v>
      </c>
      <c r="I68" s="5"/>
      <c r="J68" s="5">
        <f t="shared" ca="1" si="1"/>
        <v>1377.6304000000005</v>
      </c>
      <c r="K68" s="10">
        <f t="shared" ca="1" si="4"/>
        <v>0.46420305765610254</v>
      </c>
      <c r="L68">
        <f t="shared" ca="1" si="5"/>
        <v>2.7634836764586285E-4</v>
      </c>
    </row>
    <row r="69" spans="1:12" x14ac:dyDescent="0.25">
      <c r="A69">
        <v>39</v>
      </c>
      <c r="C69" t="str">
        <f ca="1">OFFSET('168p stat'!$A$1,A69*20,0)</f>
        <v>CUDA opt ant par global</v>
      </c>
      <c r="D69" s="5">
        <f ca="1">OFFSET('168p trace'!$R$56,(A69-1)*56,0)-OFFSET('168p trace'!$S$56,(A69-1)*56,0)</f>
        <v>15.191140000000019</v>
      </c>
      <c r="E69" s="5">
        <f ca="1">OFFSET('168p trace'!$S$56,(A69-1)*56,0)-OFFSET('168p stat'!$H$1,A69*20,0)</f>
        <v>36.092144000000076</v>
      </c>
      <c r="F69" s="5">
        <f ca="1">OFFSET('168p stat'!$H$1,A69*20,0)-OFFSET('168p stat'!$K$1,A69*20,0)</f>
        <v>357.42787699999997</v>
      </c>
      <c r="G69" s="5">
        <f ca="1">OFFSET('168p stat'!$K$1,A69*20,0)-OFFSET('168p stat'!$N$1,A69*20,0)</f>
        <v>543.05347900000004</v>
      </c>
      <c r="H69" s="5">
        <f ca="1">OFFSET('168p stat'!$N$1,A69*20,0)</f>
        <v>0</v>
      </c>
      <c r="I69" s="5"/>
      <c r="J69" s="5">
        <f t="shared" ca="1" si="1"/>
        <v>936.57350000000008</v>
      </c>
      <c r="K69" s="10">
        <f t="shared" ca="1" si="4"/>
        <v>0.57983007099816508</v>
      </c>
      <c r="L69">
        <f t="shared" ca="1" si="5"/>
        <v>1.2497446463545918E-4</v>
      </c>
    </row>
    <row r="70" spans="1:12" x14ac:dyDescent="0.25">
      <c r="A70">
        <v>40</v>
      </c>
      <c r="C70">
        <f ca="1">OFFSET('168p stat'!$A$1,A70*20,0)</f>
        <v>0</v>
      </c>
      <c r="D70" s="5" t="e">
        <f ca="1">OFFSET('168p trace'!$R$56,(A70-1)*56,0)-OFFSET('168p trace'!$S$56,(A70-1)*56,0)</f>
        <v>#DIV/0!</v>
      </c>
      <c r="E70" s="5" t="e">
        <f ca="1">OFFSET('168p trace'!$S$56,(A70-1)*56,0)-OFFSET('168p stat'!$H$1,A70*20,0)</f>
        <v>#DIV/0!</v>
      </c>
      <c r="F70" s="5">
        <f ca="1">OFFSET('168p stat'!$H$1,A70*20,0)-OFFSET('168p stat'!$K$1,A70*20,0)</f>
        <v>0</v>
      </c>
      <c r="G70" s="5">
        <f ca="1">OFFSET('168p stat'!$K$1,A70*20,0)-OFFSET('168p stat'!$N$1,A70*20,0)</f>
        <v>0</v>
      </c>
      <c r="H70" s="5">
        <f ca="1">OFFSET('168p stat'!$N$1,A70*20,0)</f>
        <v>0</v>
      </c>
      <c r="I70" s="5"/>
      <c r="J70" s="5" t="e">
        <f t="shared" ca="1" si="1"/>
        <v>#DIV/0!</v>
      </c>
      <c r="K70" s="10" t="e">
        <f t="shared" ca="1" si="4"/>
        <v>#DIV/0!</v>
      </c>
      <c r="L70" t="e">
        <f t="shared" ca="1" si="5"/>
        <v>#DIV/0!</v>
      </c>
    </row>
    <row r="71" spans="1:12" x14ac:dyDescent="0.25">
      <c r="A71">
        <v>41</v>
      </c>
      <c r="C71">
        <f ca="1">OFFSET('168p stat'!$A$1,A71*20,0)</f>
        <v>0</v>
      </c>
      <c r="D71" s="5" t="e">
        <f ca="1">OFFSET('168p trace'!$R$56,(A71-1)*56,0)-OFFSET('168p trace'!$S$56,(A71-1)*56,0)</f>
        <v>#DIV/0!</v>
      </c>
      <c r="E71" s="5" t="e">
        <f ca="1">OFFSET('168p trace'!$S$56,(A71-1)*56,0)-OFFSET('168p stat'!$H$1,A71*20,0)</f>
        <v>#DIV/0!</v>
      </c>
      <c r="F71" s="5">
        <f ca="1">OFFSET('168p stat'!$H$1,A71*20,0)-OFFSET('168p stat'!$K$1,A71*20,0)</f>
        <v>0</v>
      </c>
      <c r="G71" s="5">
        <f ca="1">OFFSET('168p stat'!$K$1,A71*20,0)-OFFSET('168p stat'!$N$1,A71*20,0)</f>
        <v>0</v>
      </c>
      <c r="H71" s="5">
        <f ca="1">OFFSET('168p stat'!$N$1,A71*20,0)</f>
        <v>0</v>
      </c>
      <c r="I71" s="5"/>
      <c r="J71" s="5" t="e">
        <f t="shared" ca="1" si="1"/>
        <v>#DIV/0!</v>
      </c>
      <c r="K71" s="10" t="e">
        <f t="shared" ca="1" si="4"/>
        <v>#DIV/0!</v>
      </c>
      <c r="L71" t="e">
        <f t="shared" ca="1" si="5"/>
        <v>#DIV/0!</v>
      </c>
    </row>
    <row r="72" spans="1:12" x14ac:dyDescent="0.25">
      <c r="A72">
        <v>42</v>
      </c>
      <c r="C72">
        <f ca="1">OFFSET('168p stat'!$A$1,A72*20,0)</f>
        <v>0</v>
      </c>
      <c r="D72" s="5" t="e">
        <f ca="1">OFFSET('168p trace'!$R$56,(A72-1)*56,0)-OFFSET('168p trace'!$S$56,(A72-1)*56,0)</f>
        <v>#DIV/0!</v>
      </c>
      <c r="E72" s="5" t="e">
        <f ca="1">OFFSET('168p trace'!$S$56,(A72-1)*56,0)-OFFSET('168p stat'!$H$1,A72*20,0)</f>
        <v>#DIV/0!</v>
      </c>
      <c r="F72" s="5">
        <f ca="1">OFFSET('168p stat'!$H$1,A72*20,0)-OFFSET('168p stat'!$K$1,A72*20,0)</f>
        <v>0</v>
      </c>
      <c r="G72" s="5">
        <f ca="1">OFFSET('168p stat'!$K$1,A72*20,0)-OFFSET('168p stat'!$N$1,A72*20,0)</f>
        <v>0</v>
      </c>
      <c r="H72" s="5">
        <f ca="1">OFFSET('168p stat'!$N$1,A72*20,0)</f>
        <v>0</v>
      </c>
      <c r="I72" s="5"/>
      <c r="J72" s="5" t="e">
        <f t="shared" ca="1" si="1"/>
        <v>#DIV/0!</v>
      </c>
      <c r="K72" s="10" t="e">
        <f t="shared" ca="1" si="4"/>
        <v>#DIV/0!</v>
      </c>
      <c r="L72" t="e">
        <f t="shared" ca="1" si="5"/>
        <v>#DIV/0!</v>
      </c>
    </row>
    <row r="73" spans="1:12" x14ac:dyDescent="0.25">
      <c r="A73">
        <v>43</v>
      </c>
      <c r="C73">
        <f ca="1">OFFSET('168p stat'!$A$1,A73*20,0)</f>
        <v>0</v>
      </c>
      <c r="D73" s="5" t="e">
        <f ca="1">OFFSET('168p trace'!$R$56,(A73-1)*56,0)-OFFSET('168p trace'!$S$56,(A73-1)*56,0)</f>
        <v>#DIV/0!</v>
      </c>
      <c r="E73" s="5" t="e">
        <f ca="1">OFFSET('168p trace'!$S$56,(A73-1)*56,0)-OFFSET('168p stat'!$H$1,A73*20,0)</f>
        <v>#DIV/0!</v>
      </c>
      <c r="F73" s="5">
        <f ca="1">OFFSET('168p stat'!$H$1,A73*20,0)-OFFSET('168p stat'!$K$1,A73*20,0)</f>
        <v>0</v>
      </c>
      <c r="G73" s="5">
        <f ca="1">OFFSET('168p stat'!$K$1,A73*20,0)-OFFSET('168p stat'!$N$1,A73*20,0)</f>
        <v>0</v>
      </c>
      <c r="H73" s="5">
        <f ca="1">OFFSET('168p stat'!$N$1,A73*20,0)</f>
        <v>0</v>
      </c>
      <c r="I73" s="5"/>
      <c r="J73" s="5" t="e">
        <f t="shared" ca="1" si="1"/>
        <v>#DIV/0!</v>
      </c>
      <c r="K73" s="10" t="e">
        <f t="shared" ca="1" si="4"/>
        <v>#DIV/0!</v>
      </c>
      <c r="L73" t="e">
        <f t="shared" ca="1" si="5"/>
        <v>#DIV/0!</v>
      </c>
    </row>
    <row r="74" spans="1:12" x14ac:dyDescent="0.25">
      <c r="A74">
        <v>44</v>
      </c>
      <c r="C74">
        <f ca="1">OFFSET('168p stat'!$A$1,A74*20,0)</f>
        <v>0</v>
      </c>
      <c r="D74" s="5" t="e">
        <f ca="1">OFFSET('168p trace'!$R$56,(A74-1)*56,0)-OFFSET('168p trace'!$S$56,(A74-1)*56,0)</f>
        <v>#DIV/0!</v>
      </c>
      <c r="E74" s="5" t="e">
        <f ca="1">OFFSET('168p trace'!$S$56,(A74-1)*56,0)-OFFSET('168p stat'!$H$1,A74*20,0)</f>
        <v>#DIV/0!</v>
      </c>
      <c r="F74" s="5">
        <f ca="1">OFFSET('168p stat'!$H$1,A74*20,0)-OFFSET('168p stat'!$K$1,A74*20,0)</f>
        <v>0</v>
      </c>
      <c r="G74" s="5">
        <f ca="1">OFFSET('168p stat'!$K$1,A74*20,0)-OFFSET('168p stat'!$N$1,A74*20,0)</f>
        <v>0</v>
      </c>
      <c r="H74" s="5">
        <f ca="1">OFFSET('168p stat'!$N$1,A74*20,0)</f>
        <v>0</v>
      </c>
      <c r="I74" s="5"/>
      <c r="J74" s="5" t="e">
        <f t="shared" ca="1" si="1"/>
        <v>#DIV/0!</v>
      </c>
      <c r="K74" s="10" t="e">
        <f t="shared" ca="1" si="4"/>
        <v>#DIV/0!</v>
      </c>
      <c r="L74" t="e">
        <f t="shared" ca="1" si="5"/>
        <v>#DIV/0!</v>
      </c>
    </row>
    <row r="75" spans="1:12" x14ac:dyDescent="0.25">
      <c r="A75">
        <v>45</v>
      </c>
      <c r="C75">
        <f ca="1">OFFSET('168p stat'!$A$1,A75*20,0)</f>
        <v>0</v>
      </c>
      <c r="D75" s="5" t="e">
        <f ca="1">OFFSET('168p trace'!$R$56,(A75-1)*56,0)-OFFSET('168p trace'!$S$56,(A75-1)*56,0)</f>
        <v>#DIV/0!</v>
      </c>
      <c r="E75" s="5" t="e">
        <f ca="1">OFFSET('168p trace'!$S$56,(A75-1)*56,0)-OFFSET('168p stat'!$H$1,A75*20,0)</f>
        <v>#DIV/0!</v>
      </c>
      <c r="F75" s="5">
        <f ca="1">OFFSET('168p stat'!$H$1,A75*20,0)-OFFSET('168p stat'!$K$1,A75*20,0)</f>
        <v>0</v>
      </c>
      <c r="G75" s="5">
        <f ca="1">OFFSET('168p stat'!$K$1,A75*20,0)-OFFSET('168p stat'!$N$1,A75*20,0)</f>
        <v>0</v>
      </c>
      <c r="H75" s="5">
        <f ca="1">OFFSET('168p stat'!$N$1,A75*20,0)</f>
        <v>0</v>
      </c>
      <c r="I75" s="5"/>
      <c r="J75" s="5" t="e">
        <f t="shared" ca="1" si="1"/>
        <v>#DIV/0!</v>
      </c>
      <c r="K75" s="10" t="e">
        <f t="shared" ca="1" si="4"/>
        <v>#DIV/0!</v>
      </c>
      <c r="L75" t="e">
        <f t="shared" ca="1" si="5"/>
        <v>#DIV/0!</v>
      </c>
    </row>
    <row r="76" spans="1:12" x14ac:dyDescent="0.25">
      <c r="A76">
        <v>46</v>
      </c>
      <c r="C76">
        <f ca="1">OFFSET('168p stat'!$A$1,A76*20,0)</f>
        <v>0</v>
      </c>
      <c r="D76" s="5" t="e">
        <f ca="1">OFFSET('168p trace'!$R$56,(A76-1)*56,0)-OFFSET('168p trace'!$S$56,(A76-1)*56,0)</f>
        <v>#DIV/0!</v>
      </c>
      <c r="E76" s="5" t="e">
        <f ca="1">OFFSET('168p trace'!$S$56,(A76-1)*56,0)-OFFSET('168p stat'!$H$1,A76*20,0)</f>
        <v>#DIV/0!</v>
      </c>
      <c r="F76" s="5">
        <f ca="1">OFFSET('168p stat'!$H$1,A76*20,0)-OFFSET('168p stat'!$K$1,A76*20,0)</f>
        <v>0</v>
      </c>
      <c r="G76" s="5">
        <f ca="1">OFFSET('168p stat'!$K$1,A76*20,0)-OFFSET('168p stat'!$N$1,A76*20,0)</f>
        <v>0</v>
      </c>
      <c r="H76" s="5">
        <f ca="1">OFFSET('168p stat'!$N$1,A76*20,0)</f>
        <v>0</v>
      </c>
      <c r="I76" s="5"/>
      <c r="J76" s="5" t="e">
        <f t="shared" ca="1" si="1"/>
        <v>#DIV/0!</v>
      </c>
      <c r="K76" s="10" t="e">
        <f t="shared" ca="1" si="4"/>
        <v>#DIV/0!</v>
      </c>
      <c r="L76" t="e">
        <f t="shared" ca="1" si="5"/>
        <v>#DIV/0!</v>
      </c>
    </row>
    <row r="77" spans="1:12" x14ac:dyDescent="0.25">
      <c r="A77">
        <v>47</v>
      </c>
      <c r="C77">
        <f ca="1">OFFSET('168p stat'!$A$1,A77*20,0)</f>
        <v>0</v>
      </c>
      <c r="D77" s="5">
        <f ca="1">OFFSET('168p trace'!$R$56,(A77-1)*56,0)-OFFSET('168p trace'!$S$56,(A77-1)*56,0)</f>
        <v>0</v>
      </c>
      <c r="E77" s="5">
        <f ca="1">OFFSET('168p trace'!$S$56,(A77-1)*56,0)-OFFSET('168p stat'!$H$1,A77*20,0)</f>
        <v>0</v>
      </c>
      <c r="F77" s="5">
        <f ca="1">OFFSET('168p stat'!$H$1,A77*20,0)-OFFSET('168p stat'!$K$1,A77*20,0)</f>
        <v>0</v>
      </c>
      <c r="G77" s="5">
        <f ca="1">OFFSET('168p stat'!$K$1,A77*20,0)-OFFSET('168p stat'!$N$1,A77*20,0)</f>
        <v>0</v>
      </c>
      <c r="H77" s="5">
        <f ca="1">OFFSET('168p stat'!$N$1,A77*20,0)</f>
        <v>0</v>
      </c>
      <c r="I77" s="5"/>
      <c r="J77" s="5">
        <f t="shared" ca="1" si="1"/>
        <v>0</v>
      </c>
      <c r="K77" s="10" t="e">
        <f t="shared" ca="1" si="4"/>
        <v>#DIV/0!</v>
      </c>
      <c r="L77" t="e">
        <f t="shared" ca="1" si="5"/>
        <v>#DIV/0!</v>
      </c>
    </row>
    <row r="78" spans="1:12" x14ac:dyDescent="0.25">
      <c r="A78">
        <v>48</v>
      </c>
      <c r="C78">
        <f ca="1">OFFSET('168p stat'!$A$1,A78*20,0)</f>
        <v>0</v>
      </c>
      <c r="D78" s="5">
        <f ca="1">OFFSET('168p trace'!$R$56,(A78-1)*56,0)-OFFSET('168p trace'!$S$56,(A78-1)*56,0)</f>
        <v>0</v>
      </c>
      <c r="E78" s="5">
        <f ca="1">OFFSET('168p trace'!$S$56,(A78-1)*56,0)-OFFSET('168p stat'!$H$1,A78*20,0)</f>
        <v>0</v>
      </c>
      <c r="F78" s="5">
        <f ca="1">OFFSET('168p stat'!$H$1,A78*20,0)-OFFSET('168p stat'!$K$1,A78*20,0)</f>
        <v>0</v>
      </c>
      <c r="G78" s="5">
        <f ca="1">OFFSET('168p stat'!$K$1,A78*20,0)-OFFSET('168p stat'!$N$1,A78*20,0)</f>
        <v>0</v>
      </c>
      <c r="H78" s="5">
        <f ca="1">OFFSET('168p stat'!$N$1,A78*20,0)</f>
        <v>0</v>
      </c>
      <c r="I78" s="5"/>
      <c r="J78" s="5">
        <f t="shared" ca="1" si="1"/>
        <v>0</v>
      </c>
      <c r="K78" s="10" t="e">
        <f t="shared" ca="1" si="4"/>
        <v>#DIV/0!</v>
      </c>
      <c r="L78" t="e">
        <f t="shared" ca="1" si="5"/>
        <v>#DIV/0!</v>
      </c>
    </row>
    <row r="79" spans="1:12" x14ac:dyDescent="0.25">
      <c r="A79">
        <v>49</v>
      </c>
      <c r="C79">
        <f ca="1">OFFSET('168p stat'!$A$1,A79*20,0)</f>
        <v>0</v>
      </c>
      <c r="D79" s="5">
        <f ca="1">OFFSET('168p trace'!$R$56,(A79-1)*56,0)-OFFSET('168p trace'!$S$56,(A79-1)*56,0)</f>
        <v>0</v>
      </c>
      <c r="E79" s="5">
        <f ca="1">OFFSET('168p trace'!$S$56,(A79-1)*56,0)-OFFSET('168p stat'!$H$1,A79*20,0)</f>
        <v>0</v>
      </c>
      <c r="F79" s="5">
        <f ca="1">OFFSET('168p stat'!$H$1,A79*20,0)-OFFSET('168p stat'!$K$1,A79*20,0)</f>
        <v>0</v>
      </c>
      <c r="G79" s="5">
        <f ca="1">OFFSET('168p stat'!$K$1,A79*20,0)-OFFSET('168p stat'!$N$1,A79*20,0)</f>
        <v>0</v>
      </c>
      <c r="H79" s="5">
        <f ca="1">OFFSET('168p stat'!$N$1,A79*20,0)</f>
        <v>0</v>
      </c>
      <c r="I79" s="5"/>
      <c r="J79" s="5">
        <f t="shared" ca="1" si="1"/>
        <v>0</v>
      </c>
      <c r="K79" s="10" t="e">
        <f t="shared" ca="1" si="4"/>
        <v>#DIV/0!</v>
      </c>
      <c r="L79" t="e">
        <f t="shared" ca="1" si="5"/>
        <v>#DIV/0!</v>
      </c>
    </row>
    <row r="80" spans="1:12" x14ac:dyDescent="0.25">
      <c r="A80">
        <v>50</v>
      </c>
      <c r="C80">
        <f ca="1">OFFSET('168p stat'!$A$1,A80*20,0)</f>
        <v>0</v>
      </c>
      <c r="D80" s="5">
        <f ca="1">OFFSET('168p trace'!$R$56,(A80-1)*56,0)-OFFSET('168p trace'!$S$56,(A80-1)*56,0)</f>
        <v>0</v>
      </c>
      <c r="E80" s="5">
        <f ca="1">OFFSET('168p trace'!$S$56,(A80-1)*56,0)-OFFSET('168p stat'!$H$1,A80*20,0)</f>
        <v>0</v>
      </c>
      <c r="F80" s="5">
        <f ca="1">OFFSET('168p stat'!$H$1,A80*20,0)-OFFSET('168p stat'!$K$1,A80*20,0)</f>
        <v>0</v>
      </c>
      <c r="G80" s="5">
        <f ca="1">OFFSET('168p stat'!$K$1,A80*20,0)-OFFSET('168p stat'!$N$1,A80*20,0)</f>
        <v>0</v>
      </c>
      <c r="H80" s="5">
        <f ca="1">OFFSET('168p stat'!$N$1,A80*20,0)</f>
        <v>0</v>
      </c>
      <c r="I80" s="5"/>
      <c r="J80" s="5">
        <f t="shared" ca="1" si="1"/>
        <v>0</v>
      </c>
      <c r="K80" s="10" t="e">
        <f t="shared" ca="1" si="4"/>
        <v>#DIV/0!</v>
      </c>
      <c r="L80" t="e">
        <f t="shared" ca="1" si="5"/>
        <v>#DIV/0!</v>
      </c>
    </row>
    <row r="81" spans="1:10" x14ac:dyDescent="0.25">
      <c r="J81" s="5"/>
    </row>
    <row r="83" spans="1:10" x14ac:dyDescent="0.25">
      <c r="D83" t="s">
        <v>70</v>
      </c>
    </row>
    <row r="84" spans="1:10" x14ac:dyDescent="0.25">
      <c r="D84" t="s">
        <v>59</v>
      </c>
      <c r="E84" t="s">
        <v>55</v>
      </c>
      <c r="F84" t="s">
        <v>56</v>
      </c>
      <c r="G84" t="s">
        <v>57</v>
      </c>
      <c r="H84" t="s">
        <v>58</v>
      </c>
    </row>
    <row r="85" spans="1:10" x14ac:dyDescent="0.25">
      <c r="A85">
        <v>1</v>
      </c>
      <c r="C85" t="str">
        <f ca="1">OFFSET('168p stat'!$A$1,A85*20,0)</f>
        <v>CUDA Time</v>
      </c>
      <c r="D85" s="5">
        <f ca="1">OFFSET('168p trace'!$R$56,(A85-1)*56,0)</f>
        <v>1913.8788000000006</v>
      </c>
      <c r="E85" s="5">
        <f ca="1">OFFSET('168p trace'!$S$56,(A85-1)*56,0)</f>
        <v>1898.2583999999999</v>
      </c>
      <c r="F85" s="5">
        <f ca="1">OFFSET('168p stat'!$H$1,A85*20,0)</f>
        <v>1861.756079</v>
      </c>
      <c r="G85" s="5">
        <f ca="1">OFFSET('168p stat'!$K$1,A85*20,0)</f>
        <v>1839.088923</v>
      </c>
      <c r="H85" s="5">
        <f ca="1">OFFSET('168p stat'!$N$1,A85*20,0)</f>
        <v>523.42032300000005</v>
      </c>
    </row>
    <row r="86" spans="1:10" x14ac:dyDescent="0.25">
      <c r="A86">
        <v>2</v>
      </c>
      <c r="C86" t="str">
        <f ca="1">OFFSET('168p stat'!$A$1,A86*20,0)</f>
        <v>CUDA</v>
      </c>
      <c r="D86" s="5">
        <f ca="1">OFFSET('168p trace'!$R$56,(A86-1)*56,0)</f>
        <v>1910.1219999999998</v>
      </c>
      <c r="E86" s="5">
        <f ca="1">OFFSET('168p trace'!$S$56,(A86-1)*56,0)</f>
        <v>0</v>
      </c>
      <c r="F86" s="5">
        <f ca="1">OFFSET('168p stat'!$H$1,A86*20,0)</f>
        <v>0</v>
      </c>
      <c r="G86" s="5">
        <f ca="1">OFFSET('168p stat'!$K$1,A86*20,0)</f>
        <v>0</v>
      </c>
      <c r="H86" s="5">
        <f ca="1">OFFSET('168p stat'!$N$1,A86*20,0)</f>
        <v>0</v>
      </c>
    </row>
    <row r="87" spans="1:10" x14ac:dyDescent="0.25">
      <c r="A87">
        <v>3</v>
      </c>
      <c r="C87" t="str">
        <f ca="1">OFFSET('168p stat'!$A$1,A87*20,0)</f>
        <v>CUDA non hash</v>
      </c>
      <c r="D87" s="5">
        <f ca="1">OFFSET('168p trace'!$R$56,(A87-1)*56,0)</f>
        <v>1947.0866000000003</v>
      </c>
      <c r="E87" s="5">
        <f ca="1">OFFSET('168p trace'!$S$56,(A87-1)*56,0)</f>
        <v>1945.4853999999996</v>
      </c>
      <c r="F87" s="5">
        <f ca="1">OFFSET('168p stat'!$H$1,A87*20,0)</f>
        <v>1907.0251000000001</v>
      </c>
      <c r="G87" s="5">
        <f ca="1">OFFSET('168p stat'!$K$1,A87*20,0)</f>
        <v>1882.9018819999999</v>
      </c>
      <c r="H87" s="5">
        <f ca="1">OFFSET('168p stat'!$N$1,A87*20,0)</f>
        <v>520.57791399999996</v>
      </c>
    </row>
    <row r="88" spans="1:10" x14ac:dyDescent="0.25">
      <c r="A88">
        <v>4</v>
      </c>
      <c r="C88" t="str">
        <f ca="1">OFFSET('168p stat'!$A$1,A88*20,0)</f>
        <v>CUDA ant</v>
      </c>
      <c r="D88" s="5">
        <f ca="1">OFFSET('168p trace'!$R$56,(A88-1)*56,0)</f>
        <v>1544.556</v>
      </c>
      <c r="E88" s="5">
        <f ca="1">OFFSET('168p trace'!$S$56,(A88-1)*56,0)</f>
        <v>1528.5578000000005</v>
      </c>
      <c r="F88" s="5">
        <f ca="1">OFFSET('168p stat'!$H$1,A88*20,0)</f>
        <v>1492.2216920000001</v>
      </c>
      <c r="G88" s="5">
        <f ca="1">OFFSET('168p stat'!$K$1,A88*20,0)</f>
        <v>1438.9300290000001</v>
      </c>
      <c r="H88" s="5">
        <f ca="1">OFFSET('168p stat'!$N$1,A88*20,0)</f>
        <v>999.121306</v>
      </c>
    </row>
    <row r="89" spans="1:10" x14ac:dyDescent="0.25">
      <c r="A89">
        <v>5</v>
      </c>
      <c r="C89" t="str">
        <f ca="1">OFFSET('168p stat'!$A$1,A89*20,0)</f>
        <v>CUDA ant par</v>
      </c>
      <c r="D89" s="5">
        <f ca="1">OFFSET('168p trace'!$R$56,(A89-1)*56,0)</f>
        <v>854.79299999999955</v>
      </c>
      <c r="E89" s="5">
        <f ca="1">OFFSET('168p trace'!$S$56,(A89-1)*56,0)</f>
        <v>838.69352000000003</v>
      </c>
      <c r="F89" s="5">
        <f ca="1">OFFSET('168p stat'!$H$1,A89*20,0)</f>
        <v>802.60805100000005</v>
      </c>
      <c r="G89" s="5">
        <f ca="1">OFFSET('168p stat'!$K$1,A89*20,0)</f>
        <v>780.38410999999996</v>
      </c>
      <c r="H89" s="5">
        <f ca="1">OFFSET('168p stat'!$N$1,A89*20,0)</f>
        <v>340.48906799999997</v>
      </c>
    </row>
    <row r="90" spans="1:10" x14ac:dyDescent="0.25">
      <c r="A90">
        <v>6</v>
      </c>
      <c r="C90" t="str">
        <f ca="1">OFFSET('168p stat'!$A$1,A90*20,0)</f>
        <v>CUDA ant non hash</v>
      </c>
      <c r="D90" s="5">
        <f ca="1">OFFSET('168p trace'!$R$56,(A90-1)*56,0)</f>
        <v>1457.7195999999999</v>
      </c>
      <c r="E90" s="5">
        <f ca="1">OFFSET('168p trace'!$S$56,(A90-1)*56,0)</f>
        <v>1456.1657999999998</v>
      </c>
      <c r="F90" s="5">
        <f ca="1">OFFSET('168p stat'!$H$1,A90*20,0)</f>
        <v>1419.9045040000001</v>
      </c>
      <c r="G90" s="5">
        <f ca="1">OFFSET('168p stat'!$K$1,A90*20,0)</f>
        <v>1366.6704810000001</v>
      </c>
      <c r="H90" s="5">
        <f ca="1">OFFSET('168p stat'!$N$1,A90*20,0)</f>
        <v>998.25491799999998</v>
      </c>
    </row>
    <row r="91" spans="1:10" x14ac:dyDescent="0.25">
      <c r="A91">
        <v>7</v>
      </c>
      <c r="C91" t="str">
        <f ca="1">OFFSET('168p stat'!$A$1,A91*20,0)</f>
        <v>CUDA ant add CPU Time</v>
      </c>
      <c r="D91" s="5">
        <f ca="1">OFFSET('168p trace'!$R$56,(A91-1)*56,0)</f>
        <v>1253.0068000000001</v>
      </c>
      <c r="E91" s="5">
        <f ca="1">OFFSET('168p trace'!$S$56,(A91-1)*56,0)</f>
        <v>1236.4717999999996</v>
      </c>
      <c r="F91" s="5">
        <f ca="1">OFFSET('168p stat'!$H$1,A91*20,0)</f>
        <v>967.431602</v>
      </c>
      <c r="G91" s="5">
        <f ca="1">OFFSET('168p stat'!$K$1,A91*20,0)</f>
        <v>958.10210700000005</v>
      </c>
      <c r="H91" s="5">
        <f ca="1">OFFSET('168p stat'!$N$1,A91*20,0)</f>
        <v>426.76125100000002</v>
      </c>
    </row>
    <row r="92" spans="1:10" x14ac:dyDescent="0.25">
      <c r="A92">
        <v>8</v>
      </c>
      <c r="C92" t="str">
        <f ca="1">OFFSET('168p stat'!$A$1,A92*20,0)</f>
        <v>CUDA ant add CPU</v>
      </c>
      <c r="D92" s="5">
        <f ca="1">OFFSET('168p trace'!$R$56,(A92-1)*56,0)</f>
        <v>1250.6801999999998</v>
      </c>
      <c r="E92" s="5">
        <f ca="1">OFFSET('168p trace'!$S$56,(A92-1)*56,0)</f>
        <v>0</v>
      </c>
      <c r="F92" s="5">
        <f ca="1">OFFSET('168p stat'!$H$1,A92*20,0)</f>
        <v>0</v>
      </c>
      <c r="G92" s="5">
        <f ca="1">OFFSET('168p stat'!$K$1,A92*20,0)</f>
        <v>0</v>
      </c>
      <c r="H92" s="5">
        <f ca="1">OFFSET('168p stat'!$N$1,A92*20,0)</f>
        <v>0</v>
      </c>
    </row>
    <row r="93" spans="1:10" x14ac:dyDescent="0.25">
      <c r="A93">
        <v>9</v>
      </c>
      <c r="C93" t="str">
        <f ca="1">OFFSET('168p stat'!$A$1,A93*20,0)</f>
        <v>CUDA ant add CPU non hash</v>
      </c>
      <c r="D93" s="5">
        <f ca="1">OFFSET('168p trace'!$R$56,(A93-1)*56,0)</f>
        <v>1263.5175999999999</v>
      </c>
      <c r="E93" s="5">
        <f ca="1">OFFSET('168p trace'!$S$56,(A93-1)*56,0)</f>
        <v>1261.8614000000002</v>
      </c>
      <c r="F93" s="5">
        <f ca="1">OFFSET('168p stat'!$H$1,A93*20,0)</f>
        <v>969.93429300000003</v>
      </c>
      <c r="G93" s="5">
        <f ca="1">OFFSET('168p stat'!$K$1,A93*20,0)</f>
        <v>960.28400999999997</v>
      </c>
      <c r="H93" s="5">
        <f ca="1">OFFSET('168p stat'!$N$1,A93*20,0)</f>
        <v>426.44454500000001</v>
      </c>
    </row>
    <row r="94" spans="1:10" x14ac:dyDescent="0.25">
      <c r="A94">
        <v>10</v>
      </c>
      <c r="C94" t="str">
        <f ca="1">OFFSET('168p stat'!$A$1,A94*20,0)</f>
        <v>CUDA ant add CPU12</v>
      </c>
      <c r="D94" s="5">
        <f ca="1">OFFSET('168p trace'!$R$56,(A94-1)*56,0)</f>
        <v>9953.3683999999994</v>
      </c>
      <c r="E94" s="5">
        <f ca="1">OFFSET('168p trace'!$S$56,(A94-1)*56,0)</f>
        <v>9901.2789999999986</v>
      </c>
      <c r="F94" s="5">
        <f ca="1">OFFSET('168p stat'!$H$1,A94*20,0)</f>
        <v>9892.1642580000007</v>
      </c>
      <c r="G94" s="5">
        <f ca="1">OFFSET('168p stat'!$K$1,A94*20,0)</f>
        <v>9850.6469529999995</v>
      </c>
      <c r="H94" s="5">
        <f ca="1">OFFSET('168p stat'!$N$1,A94*20,0)</f>
        <v>692.80429400000003</v>
      </c>
    </row>
    <row r="95" spans="1:10" x14ac:dyDescent="0.25">
      <c r="A95">
        <v>11</v>
      </c>
      <c r="C95" t="str">
        <f ca="1">OFFSET('168p stat'!$A$1,A95*20,0)</f>
        <v>CUDA opt</v>
      </c>
      <c r="D95" s="5">
        <f ca="1">OFFSET('168p trace'!$R$56,(A95-1)*56,0)</f>
        <v>1908.0008000000005</v>
      </c>
      <c r="E95" s="5">
        <f ca="1">OFFSET('168p trace'!$S$56,(A95-1)*56,0)</f>
        <v>0</v>
      </c>
      <c r="F95" s="5">
        <f ca="1">OFFSET('168p stat'!$H$1,A95*20,0)</f>
        <v>0</v>
      </c>
      <c r="G95" s="5">
        <f ca="1">OFFSET('168p stat'!$K$1,A95*20,0)</f>
        <v>0</v>
      </c>
      <c r="H95" s="5">
        <f ca="1">OFFSET('168p stat'!$N$1,A95*20,0)</f>
        <v>0</v>
      </c>
    </row>
    <row r="96" spans="1:10" x14ac:dyDescent="0.25">
      <c r="A96">
        <v>12</v>
      </c>
      <c r="C96" t="str">
        <f ca="1">OFFSET('168p stat'!$A$1,A96*20,0)</f>
        <v>CUDA opt Time</v>
      </c>
      <c r="D96" s="5">
        <f ca="1">OFFSET('168p trace'!$R$56,(A96-1)*56,0)</f>
        <v>1910.5467999999998</v>
      </c>
      <c r="E96" s="5">
        <f ca="1">OFFSET('168p trace'!$S$56,(A96-1)*56,0)</f>
        <v>1893.64</v>
      </c>
      <c r="F96" s="5">
        <f ca="1">OFFSET('168p stat'!$H$1,A96*20,0)</f>
        <v>1857.904871</v>
      </c>
      <c r="G96" s="5">
        <f ca="1">OFFSET('168p stat'!$K$1,A96*20,0)</f>
        <v>1315.5295530000001</v>
      </c>
      <c r="H96" s="5">
        <f ca="1">OFFSET('168p stat'!$N$1,A96*20,0)</f>
        <v>0</v>
      </c>
    </row>
    <row r="97" spans="1:8" x14ac:dyDescent="0.25">
      <c r="A97">
        <v>13</v>
      </c>
      <c r="C97" t="str">
        <f ca="1">OFFSET('168p stat'!$A$1,A97*20,0)</f>
        <v>CUDA opt non hash</v>
      </c>
      <c r="D97" s="5">
        <f ca="1">OFFSET('168p trace'!$R$56,(A97-1)*56,0)</f>
        <v>1867.4820000000007</v>
      </c>
      <c r="E97" s="5">
        <f ca="1">OFFSET('168p trace'!$S$56,(A97-1)*56,0)</f>
        <v>1865.3659999999995</v>
      </c>
      <c r="F97" s="5">
        <f ca="1">OFFSET('168p stat'!$H$1,A97*20,0)</f>
        <v>1829.813586</v>
      </c>
      <c r="G97" s="5">
        <f ca="1">OFFSET('168p stat'!$K$1,A97*20,0)</f>
        <v>1292.11313</v>
      </c>
      <c r="H97" s="5">
        <f ca="1">OFFSET('168p stat'!$N$1,A97*20,0)</f>
        <v>0</v>
      </c>
    </row>
    <row r="98" spans="1:8" x14ac:dyDescent="0.25">
      <c r="A98">
        <v>14</v>
      </c>
      <c r="C98" t="str">
        <f ca="1">OFFSET('168p stat'!$A$1,A98*20,0)</f>
        <v>CUDA opt ant</v>
      </c>
      <c r="D98" s="5">
        <f ca="1">OFFSET('168p trace'!$R$56,(A98-1)*56,0)</f>
        <v>1479.1924000000001</v>
      </c>
      <c r="E98" s="5">
        <f ca="1">OFFSET('168p trace'!$S$56,(A98-1)*56,0)</f>
        <v>1462.0880000000004</v>
      </c>
      <c r="F98" s="5">
        <f ca="1">OFFSET('168p stat'!$H$1,A98*20,0)</f>
        <v>1426.640566</v>
      </c>
      <c r="G98" s="5">
        <f ca="1">OFFSET('168p stat'!$K$1,A98*20,0)</f>
        <v>439.10752400000001</v>
      </c>
      <c r="H98" s="5">
        <f ca="1">OFFSET('168p stat'!$N$1,A98*20,0)</f>
        <v>0</v>
      </c>
    </row>
    <row r="99" spans="1:8" x14ac:dyDescent="0.25">
      <c r="A99">
        <v>15</v>
      </c>
      <c r="C99" t="str">
        <f ca="1">OFFSET('168p stat'!$A$1,A99*20,0)</f>
        <v>CUDA opt ant non hash</v>
      </c>
      <c r="D99" s="5">
        <f ca="1">OFFSET('168p trace'!$R$56,(A99-1)*56,0)</f>
        <v>1392.2521999999997</v>
      </c>
      <c r="E99" s="5">
        <f ca="1">OFFSET('168p trace'!$S$56,(A99-1)*56,0)</f>
        <v>1390.0810000000001</v>
      </c>
      <c r="F99" s="5">
        <f ca="1">OFFSET('168p stat'!$H$1,A99*20,0)</f>
        <v>1354.6097360000001</v>
      </c>
      <c r="G99" s="5">
        <f ca="1">OFFSET('168p stat'!$K$1,A99*20,0)</f>
        <v>367.63786700000003</v>
      </c>
      <c r="H99" s="5">
        <f ca="1">OFFSET('168p stat'!$N$1,A99*20,0)</f>
        <v>0</v>
      </c>
    </row>
    <row r="100" spans="1:8" x14ac:dyDescent="0.25">
      <c r="A100">
        <v>16</v>
      </c>
      <c r="C100" t="str">
        <f ca="1">OFFSET('168p stat'!$A$1,A100*20,0)</f>
        <v>CUDA opt ant par</v>
      </c>
      <c r="D100" s="5">
        <f ca="1">OFFSET('168p trace'!$R$56,(A100-1)*56,0)</f>
        <v>849.13689999999997</v>
      </c>
      <c r="E100" s="5">
        <f ca="1">OFFSET('168p trace'!$S$56,(A100-1)*56,0)</f>
        <v>831.84125999999992</v>
      </c>
      <c r="F100" s="5">
        <f ca="1">OFFSET('168p stat'!$H$1,A100*20,0)</f>
        <v>796.68088999999998</v>
      </c>
      <c r="G100" s="5">
        <f ca="1">OFFSET('168p stat'!$K$1,A100*20,0)</f>
        <v>439.17917499999999</v>
      </c>
      <c r="H100" s="5">
        <f ca="1">OFFSET('168p stat'!$N$1,A100*20,0)</f>
        <v>0</v>
      </c>
    </row>
    <row r="101" spans="1:8" x14ac:dyDescent="0.25">
      <c r="A101">
        <v>17</v>
      </c>
      <c r="C101" t="str">
        <f ca="1">OFFSET('168p stat'!$A$1,A101*20,0)</f>
        <v>CUDA opt_one_GPU</v>
      </c>
      <c r="D101" s="5">
        <f ca="1">OFFSET('168p trace'!$R$56,(A101-1)*56,0)</f>
        <v>11004.209999999997</v>
      </c>
      <c r="E101" s="5">
        <f ca="1">OFFSET('168p trace'!$S$56,(A101-1)*56,0)</f>
        <v>10985.558999999997</v>
      </c>
      <c r="F101" s="5">
        <f ca="1">OFFSET('168p stat'!$H$1,A101*20,0)</f>
        <v>0</v>
      </c>
      <c r="G101" s="5">
        <f ca="1">OFFSET('168p stat'!$K$1,A101*20,0)</f>
        <v>0</v>
      </c>
      <c r="H101" s="5">
        <f ca="1">OFFSET('168p stat'!$N$1,A101*20,0)</f>
        <v>0</v>
      </c>
    </row>
    <row r="102" spans="1:8" x14ac:dyDescent="0.25">
      <c r="A102">
        <v>18</v>
      </c>
      <c r="C102" t="str">
        <f ca="1">OFFSET('168p stat'!$A$1,A102*20,0)</f>
        <v>CUDA opt_one_GPU ant</v>
      </c>
      <c r="D102" s="5">
        <f ca="1">OFFSET('168p trace'!$R$56,(A102-1)*56,0)</f>
        <v>112405.82</v>
      </c>
      <c r="E102" s="5">
        <f ca="1">OFFSET('168p trace'!$S$56,(A102-1)*56,0)</f>
        <v>112388.02</v>
      </c>
      <c r="F102" s="5">
        <f ca="1">OFFSET('168p stat'!$H$1,A102*20,0)</f>
        <v>0</v>
      </c>
      <c r="G102" s="5">
        <f ca="1">OFFSET('168p stat'!$K$1,A102*20,0)</f>
        <v>0</v>
      </c>
      <c r="H102" s="5">
        <f ca="1">OFFSET('168p stat'!$N$1,A102*20,0)</f>
        <v>0</v>
      </c>
    </row>
    <row r="103" spans="1:8" x14ac:dyDescent="0.25">
      <c r="A103">
        <v>19</v>
      </c>
      <c r="C103" t="str">
        <f ca="1">OFFSET('168p stat'!$A$1,A103*20,0)</f>
        <v>CUDA opt_one_GPU ant local</v>
      </c>
      <c r="D103" s="5">
        <f ca="1">OFFSET('168p trace'!$R$56,(A103-1)*56,0)</f>
        <v>6321.9847999999984</v>
      </c>
      <c r="E103" s="5">
        <f ca="1">OFFSET('168p trace'!$S$56,(A103-1)*56,0)</f>
        <v>6304.6113999999989</v>
      </c>
      <c r="F103" s="5">
        <f ca="1">OFFSET('168p stat'!$H$1,A103*20,0)</f>
        <v>0</v>
      </c>
      <c r="G103" s="5">
        <f ca="1">OFFSET('168p stat'!$K$1,A103*20,0)</f>
        <v>0</v>
      </c>
      <c r="H103" s="5">
        <f ca="1">OFFSET('168p stat'!$N$1,A103*20,0)</f>
        <v>0</v>
      </c>
    </row>
    <row r="104" spans="1:8" x14ac:dyDescent="0.25">
      <c r="A104">
        <v>20</v>
      </c>
      <c r="C104" t="str">
        <f ca="1">OFFSET('168p stat'!$A$1,A104*20,0)</f>
        <v>non CUDA Time</v>
      </c>
      <c r="D104" s="5">
        <f ca="1">OFFSET('168p trace'!$R$56,(A104-1)*56,0)</f>
        <v>9420.9589999999989</v>
      </c>
      <c r="E104" s="5">
        <f ca="1">OFFSET('168p trace'!$S$56,(A104-1)*56,0)</f>
        <v>9370.0815999999995</v>
      </c>
      <c r="F104" s="5">
        <f ca="1">OFFSET('168p stat'!$H$1,A104*20,0)</f>
        <v>9369.8864229999999</v>
      </c>
      <c r="G104" s="5">
        <f ca="1">OFFSET('168p stat'!$K$1,A104*20,0)</f>
        <v>9360.4777209999993</v>
      </c>
      <c r="H104" s="5">
        <f ca="1">OFFSET('168p stat'!$N$1,A104*20,0)</f>
        <v>427.42866099999998</v>
      </c>
    </row>
    <row r="105" spans="1:8" x14ac:dyDescent="0.25">
      <c r="A105">
        <v>21</v>
      </c>
      <c r="C105" t="str">
        <f ca="1">OFFSET('168p stat'!$A$1,A105*20,0)</f>
        <v>non CUDA</v>
      </c>
      <c r="D105" s="5">
        <f ca="1">OFFSET('168p trace'!$R$56,(A105-1)*56,0)</f>
        <v>8928.8003999999964</v>
      </c>
      <c r="E105" s="5">
        <f ca="1">OFFSET('168p trace'!$S$56,(A105-1)*56,0)</f>
        <v>0</v>
      </c>
      <c r="F105" s="5">
        <f ca="1">OFFSET('168p stat'!$H$1,A105*20,0)</f>
        <v>0</v>
      </c>
      <c r="G105" s="5">
        <f ca="1">OFFSET('168p stat'!$K$1,A105*20,0)</f>
        <v>0</v>
      </c>
      <c r="H105" s="5">
        <f ca="1">OFFSET('168p stat'!$N$1,A105*20,0)</f>
        <v>0</v>
      </c>
    </row>
    <row r="106" spans="1:8" x14ac:dyDescent="0.25">
      <c r="A106">
        <v>22</v>
      </c>
      <c r="C106" t="str">
        <f ca="1">OFFSET('168p stat'!$A$1,A106*20,0)</f>
        <v>non CUDA non hash</v>
      </c>
      <c r="D106" s="5">
        <f ca="1">OFFSET('168p trace'!$R$56,(A106-1)*56,0)</f>
        <v>8134.5528000000022</v>
      </c>
      <c r="E106" s="5">
        <f ca="1">OFFSET('168p trace'!$S$56,(A106-1)*56,0)</f>
        <v>8134.2190000000001</v>
      </c>
      <c r="F106" s="5">
        <f ca="1">OFFSET('168p stat'!$H$1,A106*20,0)</f>
        <v>8134.0733129999999</v>
      </c>
      <c r="G106" s="5">
        <f ca="1">OFFSET('168p stat'!$K$1,A106*20,0)</f>
        <v>8124.5078249999997</v>
      </c>
      <c r="H106" s="5">
        <f ca="1">OFFSET('168p stat'!$N$1,A106*20,0)</f>
        <v>426.42121300000002</v>
      </c>
    </row>
    <row r="107" spans="1:8" x14ac:dyDescent="0.25">
      <c r="A107">
        <v>23</v>
      </c>
      <c r="C107" t="str">
        <f ca="1">OFFSET('168p stat'!$A$1,A107*20,0)</f>
        <v>Classic ACO</v>
      </c>
      <c r="D107" s="5">
        <f ca="1">OFFSET('168p trace'!$R$56,(A107-1)*56,0)</f>
        <v>30374.119999999992</v>
      </c>
      <c r="E107" s="5">
        <f ca="1">OFFSET('168p trace'!$S$56,(A107-1)*56,0)</f>
        <v>28201.589999999997</v>
      </c>
      <c r="F107" s="5">
        <f ca="1">OFFSET('168p stat'!$H$1,A107*20,0)</f>
        <v>28184.973163999999</v>
      </c>
      <c r="G107" s="5">
        <f ca="1">OFFSET('168p stat'!$K$1,A107*20,0)</f>
        <v>28170.473280999999</v>
      </c>
      <c r="H107" s="5">
        <f ca="1">OFFSET('168p stat'!$N$1,A107*20,0)</f>
        <v>919.39563999999996</v>
      </c>
    </row>
    <row r="108" spans="1:8" x14ac:dyDescent="0.25">
      <c r="A108">
        <v>24</v>
      </c>
      <c r="C108" t="str">
        <f ca="1">OFFSET('168p stat'!$A$1,A108*20,0)</f>
        <v>Classic ACO non hash</v>
      </c>
      <c r="D108" s="5">
        <f ca="1">OFFSET('168p trace'!$R$56,(A108-1)*56,0)</f>
        <v>26490.196</v>
      </c>
      <c r="E108" s="5">
        <f ca="1">OFFSET('168p trace'!$S$56,(A108-1)*56,0)</f>
        <v>26489.436000000002</v>
      </c>
      <c r="F108" s="5">
        <f ca="1">OFFSET('168p stat'!$H$1,A108*20,0)</f>
        <v>26474.03543</v>
      </c>
      <c r="G108" s="5">
        <f ca="1">OFFSET('168p stat'!$K$1,A108*20,0)</f>
        <v>26459.521640999999</v>
      </c>
      <c r="H108" s="5">
        <f ca="1">OFFSET('168p stat'!$N$1,A108*20,0)</f>
        <v>906.71467800000005</v>
      </c>
    </row>
    <row r="109" spans="1:8" x14ac:dyDescent="0.25">
      <c r="A109">
        <v>25</v>
      </c>
      <c r="C109" t="str">
        <f ca="1">OFFSET('168p stat'!$A$1,A109*20,0)</f>
        <v>omp</v>
      </c>
      <c r="D109" s="5">
        <f ca="1">OFFSET('168p trace'!$R$56,(A109-1)*56,0)</f>
        <v>9079.1792000000023</v>
      </c>
      <c r="E109" s="5">
        <f ca="1">OFFSET('168p trace'!$S$56,(A109-1)*56,0)</f>
        <v>9028.3176000000021</v>
      </c>
      <c r="F109" s="5">
        <f ca="1">OFFSET('168p stat'!$H$1,A109*20,0)</f>
        <v>9028.1277649999993</v>
      </c>
      <c r="G109" s="5">
        <f ca="1">OFFSET('168p stat'!$K$1,A109*20,0)</f>
        <v>9018.3232810000009</v>
      </c>
      <c r="H109" s="5">
        <f ca="1">OFFSET('168p stat'!$N$1,A109*20,0)</f>
        <v>428.62606799999998</v>
      </c>
    </row>
    <row r="110" spans="1:8" x14ac:dyDescent="0.25">
      <c r="A110">
        <v>26</v>
      </c>
      <c r="C110" t="str">
        <f ca="1">OFFSET('168p stat'!$A$1,A110*20,0)</f>
        <v>omp non hash</v>
      </c>
      <c r="D110" s="5">
        <f ca="1">OFFSET('168p trace'!$R$56,(A110-1)*56,0)</f>
        <v>8414.0267999999996</v>
      </c>
      <c r="E110" s="5">
        <f ca="1">OFFSET('168p trace'!$S$56,(A110-1)*56,0)</f>
        <v>8413.6924000000035</v>
      </c>
      <c r="F110" s="5">
        <f ca="1">OFFSET('168p stat'!$H$1,A110*20,0)</f>
        <v>8413.5499220000002</v>
      </c>
      <c r="G110" s="5">
        <f ca="1">OFFSET('168p stat'!$K$1,A110*20,0)</f>
        <v>8403.7305049999995</v>
      </c>
      <c r="H110" s="5">
        <f ca="1">OFFSET('168p stat'!$N$1,A110*20,0)</f>
        <v>428.18273900000003</v>
      </c>
    </row>
    <row r="111" spans="1:8" x14ac:dyDescent="0.25">
      <c r="A111">
        <v>27</v>
      </c>
      <c r="C111" t="str">
        <f ca="1">OFFSET('168p stat'!$A$1,A111*20,0)</f>
        <v>non CUDA transp Time</v>
      </c>
      <c r="D111" s="5">
        <f ca="1">OFFSET('168p trace'!$R$56,(A111-1)*56,0)</f>
        <v>9475.4251999999979</v>
      </c>
      <c r="E111" s="5">
        <f ca="1">OFFSET('168p trace'!$S$56,(A111-1)*56,0)</f>
        <v>9424.4912000000004</v>
      </c>
      <c r="F111" s="5">
        <f ca="1">OFFSET('168p stat'!$H$1,A111*20,0)</f>
        <v>9424.2928580000007</v>
      </c>
      <c r="G111" s="5">
        <f ca="1">OFFSET('168p stat'!$K$1,A111*20,0)</f>
        <v>9413.7049129999996</v>
      </c>
      <c r="H111" s="5">
        <f ca="1">OFFSET('168p stat'!$N$1,A111*20,0)</f>
        <v>442.96393399999999</v>
      </c>
    </row>
    <row r="112" spans="1:8" x14ac:dyDescent="0.25">
      <c r="A112">
        <v>28</v>
      </c>
      <c r="C112" t="str">
        <f ca="1">OFFSET('168p stat'!$A$1,A112*20,0)</f>
        <v>non CUDA transp</v>
      </c>
      <c r="D112" s="5">
        <f ca="1">OFFSET('168p trace'!$R$56,(A112-1)*56,0)</f>
        <v>8949.473600000003</v>
      </c>
      <c r="E112" s="5">
        <f ca="1">OFFSET('168p trace'!$S$56,(A112-1)*56,0)</f>
        <v>0</v>
      </c>
      <c r="F112" s="5">
        <f ca="1">OFFSET('168p stat'!$H$1,A112*20,0)</f>
        <v>0</v>
      </c>
      <c r="G112" s="5">
        <f ca="1">OFFSET('168p stat'!$K$1,A112*20,0)</f>
        <v>0</v>
      </c>
      <c r="H112" s="5">
        <f ca="1">OFFSET('168p stat'!$N$1,A112*20,0)</f>
        <v>0</v>
      </c>
    </row>
    <row r="113" spans="1:8" x14ac:dyDescent="0.25">
      <c r="A113">
        <v>29</v>
      </c>
      <c r="C113" t="str">
        <f ca="1">OFFSET('168p stat'!$A$1,A113*20,0)</f>
        <v>non CUDA transp non hash</v>
      </c>
      <c r="D113" s="5">
        <f ca="1">OFFSET('168p trace'!$R$56,(A113-1)*56,0)</f>
        <v>8175.9786000000013</v>
      </c>
      <c r="E113" s="5">
        <f ca="1">OFFSET('168p trace'!$S$56,(A113-1)*56,0)</f>
        <v>8175.6519999999991</v>
      </c>
      <c r="F113" s="5">
        <f ca="1">OFFSET('168p stat'!$H$1,A113*20,0)</f>
        <v>8175.5058319999998</v>
      </c>
      <c r="G113" s="5">
        <f ca="1">OFFSET('168p stat'!$K$1,A113*20,0)</f>
        <v>8164.9302319999997</v>
      </c>
      <c r="H113" s="5">
        <f ca="1">OFFSET('168p stat'!$N$1,A113*20,0)</f>
        <v>442.79438299999998</v>
      </c>
    </row>
    <row r="114" spans="1:8" x14ac:dyDescent="0.25">
      <c r="A114">
        <v>30</v>
      </c>
      <c r="C114" t="str">
        <f ca="1">OFFSET('168p stat'!$A$1,A114*20,0)</f>
        <v>CUDA Const</v>
      </c>
      <c r="D114" s="5">
        <f ca="1">OFFSET('168p trace'!$R$56,(A114-1)*56,0)</f>
        <v>1944.9498000000008</v>
      </c>
      <c r="E114" s="5">
        <f ca="1">OFFSET('168p trace'!$S$56,(A114-1)*56,0)</f>
        <v>1928.3353999999997</v>
      </c>
      <c r="F114" s="5">
        <f ca="1">OFFSET('168p stat'!$H$1,A114*20,0)</f>
        <v>1867.53989</v>
      </c>
      <c r="G114" s="5">
        <f ca="1">OFFSET('168p stat'!$K$1,A114*20,0)</f>
        <v>1844.610015</v>
      </c>
      <c r="H114" s="5">
        <f ca="1">OFFSET('168p stat'!$N$1,A114*20,0)</f>
        <v>523.122792</v>
      </c>
    </row>
    <row r="115" spans="1:8" x14ac:dyDescent="0.25">
      <c r="A115">
        <v>31</v>
      </c>
      <c r="C115" t="str">
        <f ca="1">OFFSET('168p stat'!$A$1,A115*20,0)</f>
        <v>CUDA ant Const</v>
      </c>
      <c r="D115" s="5">
        <f ca="1">OFFSET('168p trace'!$R$56,(A115-1)*56,0)</f>
        <v>1548.7864000000004</v>
      </c>
      <c r="E115" s="5">
        <f ca="1">OFFSET('168p trace'!$S$56,(A115-1)*56,0)</f>
        <v>1531.9398000000001</v>
      </c>
      <c r="F115" s="5">
        <f ca="1">OFFSET('168p stat'!$H$1,A115*20,0)</f>
        <v>1495.4415650000001</v>
      </c>
      <c r="G115" s="5">
        <f ca="1">OFFSET('168p stat'!$K$1,A115*20,0)</f>
        <v>1442.1654960000001</v>
      </c>
      <c r="H115" s="5">
        <f ca="1">OFFSET('168p stat'!$N$1,A115*20,0)</f>
        <v>997.46403799999996</v>
      </c>
    </row>
    <row r="116" spans="1:8" x14ac:dyDescent="0.25">
      <c r="A116">
        <v>32</v>
      </c>
      <c r="C116" t="str">
        <f ca="1">OFFSET('168p stat'!$A$1,A116*20,0)</f>
        <v>CUDA ant par Const</v>
      </c>
      <c r="D116" s="5">
        <f ca="1">OFFSET('168p trace'!$R$56,(A116-1)*56,0)</f>
        <v>860.50396000000023</v>
      </c>
      <c r="E116" s="5">
        <f ca="1">OFFSET('168p trace'!$S$56,(A116-1)*56,0)</f>
        <v>843.63008000000013</v>
      </c>
      <c r="F116" s="5">
        <f ca="1">OFFSET('168p stat'!$H$1,A116*20,0)</f>
        <v>807.90966200000003</v>
      </c>
      <c r="G116" s="5">
        <f ca="1">OFFSET('168p stat'!$K$1,A116*20,0)</f>
        <v>785.71263299999998</v>
      </c>
      <c r="H116" s="5">
        <f ca="1">OFFSET('168p stat'!$N$1,A116*20,0)</f>
        <v>340.75846799999999</v>
      </c>
    </row>
    <row r="117" spans="1:8" x14ac:dyDescent="0.25">
      <c r="A117">
        <v>33</v>
      </c>
      <c r="C117" t="str">
        <f ca="1">OFFSET('168p stat'!$A$1,A117*20,0)</f>
        <v>CUDA ant add CPU Const</v>
      </c>
      <c r="D117" s="5">
        <f ca="1">OFFSET('168p trace'!$R$56,(A117-1)*56,0)</f>
        <v>1256.6207999999999</v>
      </c>
      <c r="E117" s="5">
        <f ca="1">OFFSET('168p trace'!$S$56,(A117-1)*56,0)</f>
        <v>1239.4019999999996</v>
      </c>
      <c r="F117" s="5">
        <f ca="1">OFFSET('168p stat'!$H$1,A117*20,0)</f>
        <v>970.93851400000005</v>
      </c>
      <c r="G117" s="5">
        <f ca="1">OFFSET('168p stat'!$K$1,A117*20,0)</f>
        <v>961.83039399999996</v>
      </c>
      <c r="H117" s="5">
        <f ca="1">OFFSET('168p stat'!$N$1,A117*20,0)</f>
        <v>426.689753</v>
      </c>
    </row>
    <row r="118" spans="1:8" x14ac:dyDescent="0.25">
      <c r="A118">
        <v>34</v>
      </c>
      <c r="C118" t="str">
        <f ca="1">OFFSET('168p stat'!$A$1,A118*20,0)</f>
        <v>CUDA opt Const</v>
      </c>
      <c r="D118" s="5">
        <f ca="1">OFFSET('168p trace'!$R$56,(A118-1)*56,0)</f>
        <v>1916.838</v>
      </c>
      <c r="E118" s="5">
        <f ca="1">OFFSET('168p trace'!$S$56,(A118-1)*56,0)</f>
        <v>1899.3859999999995</v>
      </c>
      <c r="F118" s="5">
        <f ca="1">OFFSET('168p stat'!$H$1,A118*20,0)</f>
        <v>1863.494353</v>
      </c>
      <c r="G118" s="5">
        <f ca="1">OFFSET('168p stat'!$K$1,A118*20,0)</f>
        <v>1322.1626289999999</v>
      </c>
      <c r="H118" s="5">
        <f ca="1">OFFSET('168p stat'!$N$1,A118*20,0)</f>
        <v>0</v>
      </c>
    </row>
    <row r="119" spans="1:8" x14ac:dyDescent="0.25">
      <c r="A119">
        <v>35</v>
      </c>
      <c r="C119" t="str">
        <f ca="1">OFFSET('168p stat'!$A$1,A119*20,0)</f>
        <v>CUDA opt ant Const</v>
      </c>
      <c r="D119" s="5">
        <f ca="1">OFFSET('168p trace'!$R$56,(A119-1)*56,0)</f>
        <v>1485.3585999999998</v>
      </c>
      <c r="E119" s="5">
        <f ca="1">OFFSET('168p trace'!$S$56,(A119-1)*56,0)</f>
        <v>1468.0194000000001</v>
      </c>
      <c r="F119" s="5">
        <f ca="1">OFFSET('168p stat'!$H$1,A119*20,0)</f>
        <v>1432.179167</v>
      </c>
      <c r="G119" s="5">
        <f ca="1">OFFSET('168p stat'!$K$1,A119*20,0)</f>
        <v>443.65418199999999</v>
      </c>
      <c r="H119" s="5">
        <f ca="1">OFFSET('168p stat'!$N$1,A119*20,0)</f>
        <v>0</v>
      </c>
    </row>
    <row r="120" spans="1:8" x14ac:dyDescent="0.25">
      <c r="A120">
        <v>36</v>
      </c>
      <c r="C120" t="str">
        <f ca="1">OFFSET('168p stat'!$A$1,A120*20,0)</f>
        <v>CUDA opt ant par Const</v>
      </c>
      <c r="D120" s="5">
        <f ca="1">OFFSET('168p trace'!$R$56,(A120-1)*56,0)</f>
        <v>855.61292000000026</v>
      </c>
      <c r="E120" s="5">
        <f ca="1">OFFSET('168p trace'!$S$56,(A120-1)*56,0)</f>
        <v>838.11869999999976</v>
      </c>
      <c r="F120" s="5">
        <f ca="1">OFFSET('168p stat'!$H$1,A120*20,0)</f>
        <v>802.81005900000002</v>
      </c>
      <c r="G120" s="5">
        <f ca="1">OFFSET('168p stat'!$K$1,A120*20,0)</f>
        <v>444.341002</v>
      </c>
      <c r="H120" s="5">
        <f ca="1">OFFSET('168p stat'!$N$1,A120*20,0)</f>
        <v>0</v>
      </c>
    </row>
    <row r="121" spans="1:8" x14ac:dyDescent="0.25">
      <c r="A121">
        <v>37</v>
      </c>
      <c r="C121" t="str">
        <f ca="1">OFFSET('168p stat'!$A$1,A121*20,0)</f>
        <v>CUDA ant par global</v>
      </c>
      <c r="D121" s="5">
        <f ca="1">OFFSET('168p trace'!$R$56,(A121-1)*56,0)</f>
        <v>960.25510000000008</v>
      </c>
      <c r="E121" s="5">
        <f ca="1">OFFSET('168p trace'!$S$56,(A121-1)*56,0)</f>
        <v>945.54799999999989</v>
      </c>
      <c r="F121" s="5">
        <f ca="1">OFFSET('168p stat'!$H$1,A121*20,0)</f>
        <v>908.49517000000003</v>
      </c>
      <c r="G121" s="5">
        <f ca="1">OFFSET('168p stat'!$K$1,A121*20,0)</f>
        <v>886.29603399999996</v>
      </c>
      <c r="H121" s="5">
        <f ca="1">OFFSET('168p stat'!$N$1,A121*20,0)</f>
        <v>340.92493200000001</v>
      </c>
    </row>
    <row r="122" spans="1:8" x14ac:dyDescent="0.25">
      <c r="A122">
        <v>38</v>
      </c>
      <c r="C122" t="str">
        <f ca="1">OFFSET('168p stat'!$A$1,A122*20,0)</f>
        <v>CUDA ant add CPU Time global</v>
      </c>
      <c r="D122" s="5">
        <f ca="1">OFFSET('168p trace'!$R$56,(A122-1)*56,0)</f>
        <v>1392.9232000000004</v>
      </c>
      <c r="E122" s="5">
        <f ca="1">OFFSET('168p trace'!$S$56,(A122-1)*56,0)</f>
        <v>1377.6304000000005</v>
      </c>
      <c r="F122" s="5">
        <f ca="1">OFFSET('168p stat'!$H$1,A122*20,0)</f>
        <v>1103.5749539999999</v>
      </c>
      <c r="G122" s="5">
        <f ca="1">OFFSET('168p stat'!$K$1,A122*20,0)</f>
        <v>1094.3706319999999</v>
      </c>
      <c r="H122" s="5">
        <f ca="1">OFFSET('168p stat'!$N$1,A122*20,0)</f>
        <v>454.87038799999999</v>
      </c>
    </row>
    <row r="123" spans="1:8" x14ac:dyDescent="0.25">
      <c r="A123">
        <v>39</v>
      </c>
      <c r="C123" t="str">
        <f ca="1">OFFSET('168p stat'!$A$1,A123*20,0)</f>
        <v>CUDA opt ant par global</v>
      </c>
      <c r="D123" s="5">
        <f ca="1">OFFSET('168p trace'!$R$56,(A123-1)*56,0)</f>
        <v>951.7646400000001</v>
      </c>
      <c r="E123" s="5">
        <f ca="1">OFFSET('168p trace'!$S$56,(A123-1)*56,0)</f>
        <v>936.57350000000008</v>
      </c>
      <c r="F123" s="5">
        <f ca="1">OFFSET('168p stat'!$H$1,A123*20,0)</f>
        <v>900.48135600000001</v>
      </c>
      <c r="G123" s="5">
        <f ca="1">OFFSET('168p stat'!$K$1,A123*20,0)</f>
        <v>543.05347900000004</v>
      </c>
      <c r="H123" s="5">
        <f ca="1">OFFSET('168p stat'!$N$1,A123*20,0)</f>
        <v>0</v>
      </c>
    </row>
    <row r="124" spans="1:8" x14ac:dyDescent="0.25">
      <c r="A124">
        <v>40</v>
      </c>
      <c r="C124">
        <f ca="1">OFFSET('168p stat'!$A$1,A124*20,0)</f>
        <v>0</v>
      </c>
      <c r="D124" s="5" t="e">
        <f ca="1">OFFSET('168p trace'!$R$56,(A124-1)*56,0)</f>
        <v>#DIV/0!</v>
      </c>
      <c r="E124" s="5" t="e">
        <f ca="1">OFFSET('168p trace'!$S$56,(A124-1)*56,0)</f>
        <v>#DIV/0!</v>
      </c>
      <c r="F124" s="5">
        <f ca="1">OFFSET('168p stat'!$H$1,A124*20,0)</f>
        <v>0</v>
      </c>
      <c r="G124" s="5">
        <f ca="1">OFFSET('168p stat'!$K$1,A124*20,0)</f>
        <v>0</v>
      </c>
      <c r="H124" s="5">
        <f ca="1">OFFSET('168p stat'!$N$1,A124*20,0)</f>
        <v>0</v>
      </c>
    </row>
    <row r="125" spans="1:8" x14ac:dyDescent="0.25">
      <c r="A125">
        <v>41</v>
      </c>
      <c r="C125">
        <f ca="1">OFFSET('168p stat'!$A$1,A125*20,0)</f>
        <v>0</v>
      </c>
      <c r="D125" s="5" t="e">
        <f ca="1">OFFSET('168p trace'!$R$56,(A125-1)*56,0)</f>
        <v>#DIV/0!</v>
      </c>
      <c r="E125" s="5" t="e">
        <f ca="1">OFFSET('168p trace'!$S$56,(A125-1)*56,0)</f>
        <v>#DIV/0!</v>
      </c>
      <c r="F125" s="5">
        <f ca="1">OFFSET('168p stat'!$H$1,A125*20,0)</f>
        <v>0</v>
      </c>
      <c r="G125" s="5">
        <f ca="1">OFFSET('168p stat'!$K$1,A125*20,0)</f>
        <v>0</v>
      </c>
      <c r="H125" s="5">
        <f ca="1">OFFSET('168p stat'!$N$1,A125*20,0)</f>
        <v>0</v>
      </c>
    </row>
    <row r="126" spans="1:8" x14ac:dyDescent="0.25">
      <c r="A126">
        <v>42</v>
      </c>
      <c r="C126">
        <f ca="1">OFFSET('168p stat'!$A$1,A126*20,0)</f>
        <v>0</v>
      </c>
      <c r="D126" s="5" t="e">
        <f ca="1">OFFSET('168p trace'!$R$56,(A126-1)*56,0)</f>
        <v>#DIV/0!</v>
      </c>
      <c r="E126" s="5" t="e">
        <f ca="1">OFFSET('168p trace'!$S$56,(A126-1)*56,0)</f>
        <v>#DIV/0!</v>
      </c>
      <c r="F126" s="5">
        <f ca="1">OFFSET('168p stat'!$H$1,A126*20,0)</f>
        <v>0</v>
      </c>
      <c r="G126" s="5">
        <f ca="1">OFFSET('168p stat'!$K$1,A126*20,0)</f>
        <v>0</v>
      </c>
      <c r="H126" s="5">
        <f ca="1">OFFSET('168p stat'!$N$1,A126*20,0)</f>
        <v>0</v>
      </c>
    </row>
    <row r="127" spans="1:8" x14ac:dyDescent="0.25">
      <c r="A127">
        <v>43</v>
      </c>
      <c r="C127">
        <f ca="1">OFFSET('168p stat'!$A$1,A127*20,0)</f>
        <v>0</v>
      </c>
      <c r="D127" s="5" t="e">
        <f ca="1">OFFSET('168p trace'!$R$56,(A127-1)*56,0)</f>
        <v>#DIV/0!</v>
      </c>
      <c r="E127" s="5" t="e">
        <f ca="1">OFFSET('168p trace'!$S$56,(A127-1)*56,0)</f>
        <v>#DIV/0!</v>
      </c>
      <c r="F127" s="5">
        <f ca="1">OFFSET('168p stat'!$H$1,A127*20,0)</f>
        <v>0</v>
      </c>
      <c r="G127" s="5">
        <f ca="1">OFFSET('168p stat'!$K$1,A127*20,0)</f>
        <v>0</v>
      </c>
      <c r="H127" s="5">
        <f ca="1">OFFSET('168p stat'!$N$1,A127*20,0)</f>
        <v>0</v>
      </c>
    </row>
    <row r="128" spans="1:8" x14ac:dyDescent="0.25">
      <c r="A128">
        <v>44</v>
      </c>
      <c r="C128">
        <f ca="1">OFFSET('168p stat'!$A$1,A128*20,0)</f>
        <v>0</v>
      </c>
      <c r="D128" s="5" t="e">
        <f ca="1">OFFSET('168p trace'!$R$56,(A128-1)*56,0)</f>
        <v>#DIV/0!</v>
      </c>
      <c r="E128" s="5" t="e">
        <f ca="1">OFFSET('168p trace'!$S$56,(A128-1)*56,0)</f>
        <v>#DIV/0!</v>
      </c>
      <c r="F128" s="5">
        <f ca="1">OFFSET('168p stat'!$H$1,A128*20,0)</f>
        <v>0</v>
      </c>
      <c r="G128" s="5">
        <f ca="1">OFFSET('168p stat'!$K$1,A128*20,0)</f>
        <v>0</v>
      </c>
      <c r="H128" s="5">
        <f ca="1">OFFSET('168p stat'!$N$1,A128*20,0)</f>
        <v>0</v>
      </c>
    </row>
    <row r="129" spans="1:10" x14ac:dyDescent="0.25">
      <c r="A129">
        <v>45</v>
      </c>
      <c r="C129">
        <f ca="1">OFFSET('168p stat'!$A$1,A129*20,0)</f>
        <v>0</v>
      </c>
      <c r="D129" s="5" t="e">
        <f ca="1">OFFSET('168p trace'!$R$56,(A129-1)*56,0)</f>
        <v>#DIV/0!</v>
      </c>
      <c r="E129" s="5" t="e">
        <f ca="1">OFFSET('168p trace'!$S$56,(A129-1)*56,0)</f>
        <v>#DIV/0!</v>
      </c>
      <c r="F129" s="5">
        <f ca="1">OFFSET('168p stat'!$H$1,A129*20,0)</f>
        <v>0</v>
      </c>
      <c r="G129" s="5">
        <f ca="1">OFFSET('168p stat'!$K$1,A129*20,0)</f>
        <v>0</v>
      </c>
      <c r="H129" s="5">
        <f ca="1">OFFSET('168p stat'!$N$1,A129*20,0)</f>
        <v>0</v>
      </c>
    </row>
    <row r="130" spans="1:10" x14ac:dyDescent="0.25">
      <c r="A130">
        <v>46</v>
      </c>
      <c r="C130">
        <f ca="1">OFFSET('168p stat'!$A$1,A130*20,0)</f>
        <v>0</v>
      </c>
      <c r="D130" s="5" t="e">
        <f ca="1">OFFSET('168p trace'!$R$56,(A130-1)*56,0)</f>
        <v>#DIV/0!</v>
      </c>
      <c r="E130" s="5" t="e">
        <f ca="1">OFFSET('168p trace'!$S$56,(A130-1)*56,0)</f>
        <v>#DIV/0!</v>
      </c>
      <c r="F130" s="5">
        <f ca="1">OFFSET('168p stat'!$H$1,A130*20,0)</f>
        <v>0</v>
      </c>
      <c r="G130" s="5">
        <f ca="1">OFFSET('168p stat'!$K$1,A130*20,0)</f>
        <v>0</v>
      </c>
      <c r="H130" s="5">
        <f ca="1">OFFSET('168p stat'!$N$1,A130*20,0)</f>
        <v>0</v>
      </c>
    </row>
    <row r="131" spans="1:10" x14ac:dyDescent="0.25">
      <c r="A131">
        <v>47</v>
      </c>
      <c r="C131">
        <f ca="1">OFFSET('168p stat'!$A$1,A131*20,0)</f>
        <v>0</v>
      </c>
      <c r="D131" s="5">
        <f ca="1">OFFSET('168p trace'!$R$56,(A131-1)*56,0)</f>
        <v>0</v>
      </c>
      <c r="E131" s="5">
        <f ca="1">OFFSET('168p trace'!$S$56,(A131-1)*56,0)</f>
        <v>0</v>
      </c>
      <c r="F131" s="5">
        <f ca="1">OFFSET('168p stat'!$H$1,A131*20,0)</f>
        <v>0</v>
      </c>
      <c r="G131" s="5">
        <f ca="1">OFFSET('168p stat'!$K$1,A131*20,0)</f>
        <v>0</v>
      </c>
      <c r="H131" s="5">
        <f ca="1">OFFSET('168p stat'!$N$1,A131*20,0)</f>
        <v>0</v>
      </c>
    </row>
    <row r="132" spans="1:10" x14ac:dyDescent="0.25">
      <c r="A132">
        <v>48</v>
      </c>
      <c r="C132">
        <f ca="1">OFFSET('168p stat'!$A$1,A132*20,0)</f>
        <v>0</v>
      </c>
      <c r="D132" s="5">
        <f ca="1">OFFSET('168p trace'!$R$56,(A132-1)*56,0)</f>
        <v>0</v>
      </c>
      <c r="E132" s="5">
        <f ca="1">OFFSET('168p trace'!$S$56,(A132-1)*56,0)</f>
        <v>0</v>
      </c>
      <c r="F132" s="5">
        <f ca="1">OFFSET('168p stat'!$H$1,A132*20,0)</f>
        <v>0</v>
      </c>
      <c r="G132" s="5">
        <f ca="1">OFFSET('168p stat'!$K$1,A132*20,0)</f>
        <v>0</v>
      </c>
      <c r="H132" s="5">
        <f ca="1">OFFSET('168p stat'!$N$1,A132*20,0)</f>
        <v>0</v>
      </c>
    </row>
    <row r="133" spans="1:10" x14ac:dyDescent="0.25">
      <c r="A133">
        <v>49</v>
      </c>
      <c r="C133">
        <f ca="1">OFFSET('168p stat'!$A$1,A133*20,0)</f>
        <v>0</v>
      </c>
      <c r="D133" s="5">
        <f ca="1">OFFSET('168p trace'!$R$56,(A133-1)*56,0)</f>
        <v>0</v>
      </c>
      <c r="E133" s="5">
        <f ca="1">OFFSET('168p trace'!$S$56,(A133-1)*56,0)</f>
        <v>0</v>
      </c>
      <c r="F133" s="5">
        <f ca="1">OFFSET('168p stat'!$H$1,A133*20,0)</f>
        <v>0</v>
      </c>
      <c r="G133" s="5">
        <f ca="1">OFFSET('168p stat'!$K$1,A133*20,0)</f>
        <v>0</v>
      </c>
      <c r="H133" s="5">
        <f ca="1">OFFSET('168p stat'!$N$1,A133*20,0)</f>
        <v>0</v>
      </c>
    </row>
    <row r="134" spans="1:10" x14ac:dyDescent="0.25">
      <c r="A134">
        <v>50</v>
      </c>
      <c r="C134">
        <f ca="1">OFFSET('168p stat'!$A$1,A134*20,0)</f>
        <v>0</v>
      </c>
      <c r="D134" s="5">
        <f ca="1">OFFSET('168p trace'!$R$56,(A134-1)*56,0)</f>
        <v>0</v>
      </c>
      <c r="E134" s="5">
        <f ca="1">OFFSET('168p trace'!$S$56,(A134-1)*56,0)</f>
        <v>0</v>
      </c>
      <c r="F134" s="5">
        <f ca="1">OFFSET('168p stat'!$H$1,A134*20,0)</f>
        <v>0</v>
      </c>
      <c r="G134" s="5">
        <f ca="1">OFFSET('168p stat'!$K$1,A134*20,0)</f>
        <v>0</v>
      </c>
      <c r="H134" s="5">
        <f ca="1">OFFSET('168p stat'!$N$1,A134*20,0)</f>
        <v>0</v>
      </c>
    </row>
    <row r="137" spans="1:10" x14ac:dyDescent="0.25">
      <c r="C137" t="s">
        <v>79</v>
      </c>
      <c r="J137" t="s">
        <v>78</v>
      </c>
    </row>
    <row r="138" spans="1:10" x14ac:dyDescent="0.25">
      <c r="D138" t="s">
        <v>59</v>
      </c>
      <c r="E138" t="s">
        <v>55</v>
      </c>
      <c r="F138" t="s">
        <v>56</v>
      </c>
      <c r="G138" t="s">
        <v>57</v>
      </c>
      <c r="H138" t="s">
        <v>58</v>
      </c>
      <c r="J138" s="5">
        <f>SUM(D138:H138)</f>
        <v>0</v>
      </c>
    </row>
    <row r="139" spans="1:10" x14ac:dyDescent="0.25">
      <c r="A139">
        <v>1</v>
      </c>
      <c r="C139" t="str">
        <f ca="1">OFFSET('168p stat'!$A$1,A139*20,0)</f>
        <v>CUDA Time</v>
      </c>
      <c r="D139" s="5">
        <f ca="1">OFFSET('168p trace'!$U$56,(A31-1)*56,0)</f>
        <v>3.5823865599999851</v>
      </c>
      <c r="E139" s="5">
        <f ca="1">OFFSET('168p trace'!$V$56,(A31-1)*56,0)</f>
        <v>3.6244734400000236</v>
      </c>
      <c r="F139" s="5">
        <f ca="1">OFFSET('168p stat'!$H$1,A139*20,1)</f>
        <v>3.5266359999999999</v>
      </c>
      <c r="G139" s="5">
        <f ca="1">OFFSET('168p stat'!$K$1,A139*20,1)</f>
        <v>3.504451</v>
      </c>
      <c r="H139" s="5">
        <f ca="1">OFFSET('168p stat'!$N$1,A139*20,1)</f>
        <v>2.8790659999999999</v>
      </c>
      <c r="J139" s="5">
        <f t="shared" ref="J139:J187" ca="1" si="6">SUM(D139:H139)</f>
        <v>17.117013000000007</v>
      </c>
    </row>
    <row r="140" spans="1:10" x14ac:dyDescent="0.25">
      <c r="A140">
        <v>2</v>
      </c>
      <c r="C140" t="str">
        <f ca="1">OFFSET('168p stat'!$A$1,A140*20,0)</f>
        <v>CUDA</v>
      </c>
      <c r="D140" s="5">
        <f ca="1">OFFSET('168p trace'!$U$56,(A32-1)*56,0)</f>
        <v>3.5679480000000026</v>
      </c>
      <c r="E140" s="5">
        <f ca="1">OFFSET('168p trace'!$V$56,(A32-1)*56,0)</f>
        <v>0</v>
      </c>
      <c r="F140" s="5">
        <f ca="1">OFFSET('168p stat'!$H$1,A140*20,1)</f>
        <v>0</v>
      </c>
      <c r="G140" s="5">
        <f ca="1">OFFSET('168p stat'!$K$1,A140*20,1)</f>
        <v>0</v>
      </c>
      <c r="H140" s="5">
        <f ca="1">OFFSET('168p stat'!$N$1,A140*20,1)</f>
        <v>0</v>
      </c>
      <c r="J140" s="5">
        <f t="shared" ca="1" si="6"/>
        <v>3.5679480000000026</v>
      </c>
    </row>
    <row r="141" spans="1:10" x14ac:dyDescent="0.25">
      <c r="A141">
        <v>3</v>
      </c>
      <c r="C141" t="str">
        <f ca="1">OFFSET('168p stat'!$A$1,A141*20,0)</f>
        <v>CUDA non hash</v>
      </c>
      <c r="D141" s="5">
        <f ca="1">OFFSET('168p trace'!$U$56,(A33-1)*56,0)</f>
        <v>5.4990944399999595</v>
      </c>
      <c r="E141" s="5">
        <f ca="1">OFFSET('168p trace'!$V$56,(A33-1)*56,0)</f>
        <v>5.1308728399999781</v>
      </c>
      <c r="F141" s="5">
        <f ca="1">OFFSET('168p stat'!$H$1,A141*20,1)</f>
        <v>5.0626110000000004</v>
      </c>
      <c r="G141" s="5">
        <f ca="1">OFFSET('168p stat'!$K$1,A141*20,1)</f>
        <v>5.1044970000000003</v>
      </c>
      <c r="H141" s="5">
        <f ca="1">OFFSET('168p stat'!$N$1,A141*20,1)</f>
        <v>1.6501479999999999</v>
      </c>
      <c r="J141" s="5">
        <f t="shared" ca="1" si="6"/>
        <v>22.447223279999939</v>
      </c>
    </row>
    <row r="142" spans="1:10" x14ac:dyDescent="0.25">
      <c r="A142">
        <v>4</v>
      </c>
      <c r="C142" t="str">
        <f ca="1">OFFSET('168p stat'!$A$1,A142*20,0)</f>
        <v>CUDA ant</v>
      </c>
      <c r="D142" s="5">
        <f ca="1">OFFSET('168p trace'!$U$56,(A34-1)*56,0)</f>
        <v>3.376071999999978</v>
      </c>
      <c r="E142" s="5">
        <f ca="1">OFFSET('168p trace'!$V$56,(A34-1)*56,0)</f>
        <v>3.4725131600000201</v>
      </c>
      <c r="F142" s="5">
        <f ca="1">OFFSET('168p stat'!$H$1,A142*20,1)</f>
        <v>3.4371160000000001</v>
      </c>
      <c r="G142" s="5">
        <f ca="1">OFFSET('168p stat'!$K$1,A142*20,1)</f>
        <v>3.5564969999999998</v>
      </c>
      <c r="H142" s="5">
        <f ca="1">OFFSET('168p stat'!$N$1,A142*20,1)</f>
        <v>3.2616269999999998</v>
      </c>
      <c r="J142" s="5">
        <f t="shared" ca="1" si="6"/>
        <v>17.10382516</v>
      </c>
    </row>
    <row r="143" spans="1:10" x14ac:dyDescent="0.25">
      <c r="A143">
        <v>5</v>
      </c>
      <c r="C143" t="str">
        <f ca="1">OFFSET('168p stat'!$A$1,A143*20,0)</f>
        <v>CUDA ant par</v>
      </c>
      <c r="D143" s="5">
        <f ca="1">OFFSET('168p trace'!$U$56,(A35-1)*56,0)</f>
        <v>0.47095056000000218</v>
      </c>
      <c r="E143" s="5">
        <f ca="1">OFFSET('168p trace'!$V$56,(A35-1)*56,0)</f>
        <v>0.34909064959999719</v>
      </c>
      <c r="F143" s="5">
        <f ca="1">OFFSET('168p stat'!$H$1,A143*20,1)</f>
        <v>0.334231</v>
      </c>
      <c r="G143" s="5">
        <f ca="1">OFFSET('168p stat'!$K$1,A143*20,1)</f>
        <v>0.324241</v>
      </c>
      <c r="H143" s="5">
        <f ca="1">OFFSET('168p stat'!$N$1,A143*20,1)</f>
        <v>0.111424</v>
      </c>
      <c r="J143" s="5">
        <f t="shared" ca="1" si="6"/>
        <v>1.5899372095999993</v>
      </c>
    </row>
    <row r="144" spans="1:10" x14ac:dyDescent="0.25">
      <c r="A144">
        <v>6</v>
      </c>
      <c r="C144" t="str">
        <f ca="1">OFFSET('168p stat'!$A$1,A144*20,0)</f>
        <v>CUDA ant non hash</v>
      </c>
      <c r="D144" s="5">
        <f ca="1">OFFSET('168p trace'!$U$56,(A36-1)*56,0)</f>
        <v>5.8196038399999859</v>
      </c>
      <c r="E144" s="5">
        <f ca="1">OFFSET('168p trace'!$V$56,(A36-1)*56,0)</f>
        <v>5.4776843599999863</v>
      </c>
      <c r="F144" s="5">
        <f ca="1">OFFSET('168p stat'!$H$1,A144*20,1)</f>
        <v>5.4067619999999996</v>
      </c>
      <c r="G144" s="5">
        <f ca="1">OFFSET('168p stat'!$K$1,A144*20,1)</f>
        <v>5.2246759999999997</v>
      </c>
      <c r="H144" s="5">
        <f ca="1">OFFSET('168p stat'!$N$1,A144*20,1)</f>
        <v>5.0802779999999998</v>
      </c>
      <c r="J144" s="5">
        <f t="shared" ca="1" si="6"/>
        <v>27.009004199999971</v>
      </c>
    </row>
    <row r="145" spans="1:10" x14ac:dyDescent="0.25">
      <c r="A145">
        <v>7</v>
      </c>
      <c r="C145" t="str">
        <f ca="1">OFFSET('168p stat'!$A$1,A145*20,0)</f>
        <v>CUDA ant add CPU Time</v>
      </c>
      <c r="D145" s="5">
        <f ca="1">OFFSET('168p trace'!$U$56,(A37-1)*56,0)</f>
        <v>5.3956137600000451</v>
      </c>
      <c r="E145" s="5">
        <f ca="1">OFFSET('168p trace'!$V$56,(A37-1)*56,0)</f>
        <v>5.437626759999997</v>
      </c>
      <c r="F145" s="5">
        <f ca="1">OFFSET('168p stat'!$H$1,A145*20,1)</f>
        <v>1.751768</v>
      </c>
      <c r="G145" s="5">
        <f ca="1">OFFSET('168p stat'!$K$1,A145*20,1)</f>
        <v>1.738583</v>
      </c>
      <c r="H145" s="5">
        <f ca="1">OFFSET('168p stat'!$N$1,A145*20,1)</f>
        <v>0.97726800000000003</v>
      </c>
      <c r="J145" s="5">
        <f t="shared" ca="1" si="6"/>
        <v>15.300859520000044</v>
      </c>
    </row>
    <row r="146" spans="1:10" x14ac:dyDescent="0.25">
      <c r="A146">
        <v>8</v>
      </c>
      <c r="C146" t="str">
        <f ca="1">OFFSET('168p stat'!$A$1,A146*20,0)</f>
        <v>CUDA ant add CPU</v>
      </c>
      <c r="D146" s="5">
        <f ca="1">OFFSET('168p trace'!$U$56,(A38-1)*56,0)</f>
        <v>7.0277539600000649</v>
      </c>
      <c r="E146" s="5">
        <f ca="1">OFFSET('168p trace'!$V$56,(A38-1)*56,0)</f>
        <v>0</v>
      </c>
      <c r="F146" s="5">
        <f ca="1">OFFSET('168p stat'!$H$1,A146*20,1)</f>
        <v>0</v>
      </c>
      <c r="G146" s="5">
        <f ca="1">OFFSET('168p stat'!$K$1,A146*20,1)</f>
        <v>0</v>
      </c>
      <c r="H146" s="5">
        <f ca="1">OFFSET('168p stat'!$N$1,A146*20,1)</f>
        <v>0</v>
      </c>
      <c r="J146" s="5">
        <f t="shared" ca="1" si="6"/>
        <v>7.0277539600000649</v>
      </c>
    </row>
    <row r="147" spans="1:10" x14ac:dyDescent="0.25">
      <c r="A147">
        <v>9</v>
      </c>
      <c r="C147" t="str">
        <f ca="1">OFFSET('168p stat'!$A$1,A147*20,0)</f>
        <v>CUDA ant add CPU non hash</v>
      </c>
      <c r="D147" s="5">
        <f ca="1">OFFSET('168p trace'!$U$56,(A39-1)*56,0)</f>
        <v>2.5125422400000632</v>
      </c>
      <c r="E147" s="5">
        <f ca="1">OFFSET('168p trace'!$V$56,(A39-1)*56,0)</f>
        <v>2.4501400399999915</v>
      </c>
      <c r="F147" s="5">
        <f ca="1">OFFSET('168p stat'!$H$1,A147*20,1)</f>
        <v>1.0480640000000001</v>
      </c>
      <c r="G147" s="5">
        <f ca="1">OFFSET('168p stat'!$K$1,A147*20,1)</f>
        <v>1.0307649999999999</v>
      </c>
      <c r="H147" s="5">
        <f ca="1">OFFSET('168p stat'!$N$1,A147*20,1)</f>
        <v>2.7465E-2</v>
      </c>
      <c r="J147" s="5">
        <f t="shared" ca="1" si="6"/>
        <v>7.0689762800000544</v>
      </c>
    </row>
    <row r="148" spans="1:10" x14ac:dyDescent="0.25">
      <c r="A148">
        <v>10</v>
      </c>
      <c r="C148" t="str">
        <f ca="1">OFFSET('168p stat'!$A$1,A148*20,0)</f>
        <v>CUDA ant add CPU12</v>
      </c>
      <c r="D148" s="5">
        <f ca="1">OFFSET('168p trace'!$U$56,(A40-1)*56,0)</f>
        <v>2081.620253439999</v>
      </c>
      <c r="E148" s="5">
        <f ca="1">OFFSET('168p trace'!$V$56,(A40-1)*56,0)</f>
        <v>2076.9974249999955</v>
      </c>
      <c r="F148" s="5">
        <f ca="1">OFFSET('168p stat'!$H$1,A148*20,1)</f>
        <v>2078.2390949999999</v>
      </c>
      <c r="G148" s="5">
        <f ca="1">OFFSET('168p stat'!$K$1,A148*20,1)</f>
        <v>2078.8880749999998</v>
      </c>
      <c r="H148" s="5">
        <f ca="1">OFFSET('168p stat'!$N$1,A148*20,1)</f>
        <v>0.97988699999999995</v>
      </c>
      <c r="J148" s="5">
        <f t="shared" ca="1" si="6"/>
        <v>8316.7247354399933</v>
      </c>
    </row>
    <row r="149" spans="1:10" x14ac:dyDescent="0.25">
      <c r="A149">
        <v>11</v>
      </c>
      <c r="C149" t="str">
        <f ca="1">OFFSET('168p stat'!$A$1,A149*20,0)</f>
        <v>CUDA opt</v>
      </c>
      <c r="D149" s="5">
        <f ca="1">OFFSET('168p trace'!$U$56,(A41-1)*56,0)</f>
        <v>3.506287360000008</v>
      </c>
      <c r="E149" s="5">
        <f ca="1">OFFSET('168p trace'!$V$56,(A41-1)*56,0)</f>
        <v>0</v>
      </c>
      <c r="F149" s="5">
        <f ca="1">OFFSET('168p stat'!$H$1,A149*20,1)</f>
        <v>0</v>
      </c>
      <c r="G149" s="5">
        <f ca="1">OFFSET('168p stat'!$K$1,A149*20,1)</f>
        <v>0</v>
      </c>
      <c r="H149" s="5">
        <f ca="1">OFFSET('168p stat'!$N$1,A149*20,1)</f>
        <v>0</v>
      </c>
      <c r="J149" s="5">
        <f t="shared" ca="1" si="6"/>
        <v>3.506287360000008</v>
      </c>
    </row>
    <row r="150" spans="1:10" x14ac:dyDescent="0.25">
      <c r="A150">
        <v>12</v>
      </c>
      <c r="C150" t="str">
        <f ca="1">OFFSET('168p stat'!$A$1,A150*20,0)</f>
        <v>CUDA opt Time</v>
      </c>
      <c r="D150" s="5">
        <f ca="1">OFFSET('168p trace'!$U$56,(A42-1)*56,0)</f>
        <v>5.2978857600000495</v>
      </c>
      <c r="E150" s="5">
        <f ca="1">OFFSET('168p trace'!$V$56,(A42-1)*56,0)</f>
        <v>5.3297199999999432</v>
      </c>
      <c r="F150" s="5">
        <f ca="1">OFFSET('168p stat'!$H$1,A150*20,1)</f>
        <v>5.2934279999999996</v>
      </c>
      <c r="G150" s="5">
        <f ca="1">OFFSET('168p stat'!$K$1,A150*20,1)</f>
        <v>0.21748100000000001</v>
      </c>
      <c r="H150" s="5">
        <f ca="1">OFFSET('168p stat'!$N$1,A150*20,1)</f>
        <v>0</v>
      </c>
      <c r="J150" s="5">
        <f t="shared" ca="1" si="6"/>
        <v>16.138514759999993</v>
      </c>
    </row>
    <row r="151" spans="1:10" x14ac:dyDescent="0.25">
      <c r="A151">
        <v>13</v>
      </c>
      <c r="C151" t="str">
        <f ca="1">OFFSET('168p stat'!$A$1,A151*20,0)</f>
        <v>CUDA opt non hash</v>
      </c>
      <c r="D151" s="5">
        <f ca="1">OFFSET('168p trace'!$U$56,(A43-1)*56,0)</f>
        <v>2.5425919999999347</v>
      </c>
      <c r="E151" s="5">
        <f ca="1">OFFSET('168p trace'!$V$56,(A43-1)*56,0)</f>
        <v>2.5100400000000165</v>
      </c>
      <c r="F151" s="5">
        <f ca="1">OFFSET('168p stat'!$H$1,A151*20,1)</f>
        <v>2.5036520000000002</v>
      </c>
      <c r="G151" s="5">
        <f ca="1">OFFSET('168p stat'!$K$1,A151*20,1)</f>
        <v>0.25160100000000002</v>
      </c>
      <c r="H151" s="5">
        <f ca="1">OFFSET('168p stat'!$N$1,A151*20,1)</f>
        <v>0</v>
      </c>
      <c r="J151" s="5">
        <f t="shared" ca="1" si="6"/>
        <v>7.8078849999999518</v>
      </c>
    </row>
    <row r="152" spans="1:10" x14ac:dyDescent="0.25">
      <c r="A152">
        <v>14</v>
      </c>
      <c r="C152" t="str">
        <f ca="1">OFFSET('168p stat'!$A$1,A152*20,0)</f>
        <v>CUDA opt ant</v>
      </c>
      <c r="D152" s="5">
        <f ca="1">OFFSET('168p trace'!$U$56,(A44-1)*56,0)</f>
        <v>0.82152623999999919</v>
      </c>
      <c r="E152" s="5">
        <f ca="1">OFFSET('168p trace'!$V$56,(A44-1)*56,0)</f>
        <v>0.6726600000000077</v>
      </c>
      <c r="F152" s="5">
        <f ca="1">OFFSET('168p stat'!$H$1,A152*20,1)</f>
        <v>0.61610500000000001</v>
      </c>
      <c r="G152" s="5">
        <f ca="1">OFFSET('168p stat'!$K$1,A152*20,1)</f>
        <v>7.3368000000000003E-2</v>
      </c>
      <c r="H152" s="5">
        <f ca="1">OFFSET('168p stat'!$N$1,A152*20,1)</f>
        <v>0</v>
      </c>
      <c r="J152" s="5">
        <f t="shared" ca="1" si="6"/>
        <v>2.183659240000007</v>
      </c>
    </row>
    <row r="153" spans="1:10" x14ac:dyDescent="0.25">
      <c r="A153">
        <v>15</v>
      </c>
      <c r="C153" t="str">
        <f ca="1">OFFSET('168p stat'!$A$1,A153*20,0)</f>
        <v>CUDA opt ant non hash</v>
      </c>
      <c r="D153" s="5">
        <f ca="1">OFFSET('168p trace'!$U$56,(A45-1)*56,0)</f>
        <v>0.95836915999999339</v>
      </c>
      <c r="E153" s="5">
        <f ca="1">OFFSET('168p trace'!$V$56,(A45-1)*56,0)</f>
        <v>0.73605700000000029</v>
      </c>
      <c r="F153" s="5">
        <f ca="1">OFFSET('168p stat'!$H$1,A153*20,1)</f>
        <v>0.67897600000000002</v>
      </c>
      <c r="G153" s="5">
        <f ca="1">OFFSET('168p stat'!$K$1,A153*20,1)</f>
        <v>5.2384E-2</v>
      </c>
      <c r="H153" s="5">
        <f ca="1">OFFSET('168p stat'!$N$1,A153*20,1)</f>
        <v>0</v>
      </c>
      <c r="J153" s="5">
        <f t="shared" ca="1" si="6"/>
        <v>2.4257861599999937</v>
      </c>
    </row>
    <row r="154" spans="1:10" x14ac:dyDescent="0.25">
      <c r="A154">
        <v>16</v>
      </c>
      <c r="C154" t="str">
        <f ca="1">OFFSET('168p stat'!$A$1,A154*20,0)</f>
        <v>CUDA opt ant par</v>
      </c>
      <c r="D154" s="5">
        <f ca="1">OFFSET('168p trace'!$U$56,(A46-1)*56,0)</f>
        <v>0.5860951699999819</v>
      </c>
      <c r="E154" s="5">
        <f ca="1">OFFSET('168p trace'!$V$56,(A46-1)*56,0)</f>
        <v>0.39807951239999645</v>
      </c>
      <c r="F154" s="5">
        <f ca="1">OFFSET('168p stat'!$H$1,A154*20,1)</f>
        <v>0.361093</v>
      </c>
      <c r="G154" s="5">
        <f ca="1">OFFSET('168p stat'!$K$1,A154*20,1)</f>
        <v>0.11911099999999999</v>
      </c>
      <c r="H154" s="5">
        <f ca="1">OFFSET('168p stat'!$N$1,A154*20,1)</f>
        <v>0</v>
      </c>
      <c r="J154" s="5">
        <f t="shared" ca="1" si="6"/>
        <v>1.4643786823999785</v>
      </c>
    </row>
    <row r="155" spans="1:10" x14ac:dyDescent="0.25">
      <c r="A155">
        <v>17</v>
      </c>
      <c r="C155" t="str">
        <f ca="1">OFFSET('168p stat'!$A$1,A155*20,0)</f>
        <v>CUDA opt_one_GPU</v>
      </c>
      <c r="D155" s="5">
        <f ca="1">OFFSET('168p trace'!$U$56,(A47-1)*56,0)</f>
        <v>931078.98489999981</v>
      </c>
      <c r="E155" s="5">
        <f ca="1">OFFSET('168p trace'!$V$56,(A47-1)*56,0)</f>
        <v>930791.64593699994</v>
      </c>
      <c r="F155" s="5">
        <f ca="1">OFFSET('168p stat'!$H$1,A155*20,1)</f>
        <v>0</v>
      </c>
      <c r="G155" s="5">
        <f ca="1">OFFSET('168p stat'!$K$1,A155*20,1)</f>
        <v>0</v>
      </c>
      <c r="H155" s="5">
        <f ca="1">OFFSET('168p stat'!$N$1,A155*20,1)</f>
        <v>0</v>
      </c>
      <c r="J155" s="5">
        <f t="shared" ca="1" si="6"/>
        <v>1861870.6308369997</v>
      </c>
    </row>
    <row r="156" spans="1:10" x14ac:dyDescent="0.25">
      <c r="A156">
        <v>18</v>
      </c>
      <c r="C156" t="str">
        <f ca="1">OFFSET('168p stat'!$A$1,A156*20,0)</f>
        <v>CUDA opt_one_GPU ant</v>
      </c>
      <c r="D156" s="5">
        <f ca="1">OFFSET('168p trace'!$U$56,(A48-1)*56,0)</f>
        <v>4582.3475999999991</v>
      </c>
      <c r="E156" s="5">
        <f ca="1">OFFSET('168p trace'!$V$56,(A48-1)*56,0)</f>
        <v>4542.0996000000005</v>
      </c>
      <c r="F156" s="5">
        <f ca="1">OFFSET('168p stat'!$H$1,A156*20,1)</f>
        <v>0</v>
      </c>
      <c r="G156" s="5">
        <f ca="1">OFFSET('168p stat'!$K$1,A156*20,1)</f>
        <v>0</v>
      </c>
      <c r="H156" s="5">
        <f ca="1">OFFSET('168p stat'!$N$1,A156*20,1)</f>
        <v>0</v>
      </c>
      <c r="J156" s="5">
        <f t="shared" ca="1" si="6"/>
        <v>9124.4471999999987</v>
      </c>
    </row>
    <row r="157" spans="1:10" x14ac:dyDescent="0.25">
      <c r="A157">
        <v>19</v>
      </c>
      <c r="C157" t="str">
        <f ca="1">OFFSET('168p stat'!$A$1,A157*20,0)</f>
        <v>CUDA opt_one_GPU ant local</v>
      </c>
      <c r="D157" s="5">
        <f ca="1">OFFSET('168p trace'!$U$56,(A49-1)*56,0)</f>
        <v>38.371716959999915</v>
      </c>
      <c r="E157" s="5">
        <f ca="1">OFFSET('168p trace'!$V$56,(A49-1)*56,0)</f>
        <v>39.184316039999764</v>
      </c>
      <c r="F157" s="5">
        <f ca="1">OFFSET('168p stat'!$H$1,A157*20,1)</f>
        <v>0</v>
      </c>
      <c r="G157" s="5">
        <f ca="1">OFFSET('168p stat'!$K$1,A157*20,1)</f>
        <v>0</v>
      </c>
      <c r="H157" s="5">
        <f ca="1">OFFSET('168p stat'!$N$1,A157*20,1)</f>
        <v>0</v>
      </c>
      <c r="J157" s="5">
        <f t="shared" ca="1" si="6"/>
        <v>77.556032999999672</v>
      </c>
    </row>
    <row r="158" spans="1:10" x14ac:dyDescent="0.25">
      <c r="A158">
        <v>20</v>
      </c>
      <c r="C158" t="str">
        <f ca="1">OFFSET('168p stat'!$A$1,A158*20,0)</f>
        <v>non CUDA Time</v>
      </c>
      <c r="D158" s="5">
        <f ca="1">OFFSET('168p trace'!$U$56,(A50-1)*56,0)</f>
        <v>13.098440999999523</v>
      </c>
      <c r="E158" s="5">
        <f ca="1">OFFSET('168p trace'!$V$56,(A50-1)*56,0)</f>
        <v>12.866641440000219</v>
      </c>
      <c r="F158" s="5">
        <f ca="1">OFFSET('168p stat'!$H$1,A158*20,1)</f>
        <v>12.863386999999999</v>
      </c>
      <c r="G158" s="5">
        <f ca="1">OFFSET('168p stat'!$K$1,A158*20,1)</f>
        <v>12.849601</v>
      </c>
      <c r="H158" s="5">
        <f ca="1">OFFSET('168p stat'!$N$1,A158*20,1)</f>
        <v>0.15532499999999999</v>
      </c>
      <c r="J158" s="5">
        <f t="shared" ca="1" si="6"/>
        <v>51.833395439999734</v>
      </c>
    </row>
    <row r="159" spans="1:10" x14ac:dyDescent="0.25">
      <c r="A159">
        <v>21</v>
      </c>
      <c r="C159" t="str">
        <f ca="1">OFFSET('168p stat'!$A$1,A159*20,0)</f>
        <v>non CUDA</v>
      </c>
      <c r="D159" s="5">
        <f ca="1">OFFSET('168p trace'!$U$56,(A51-1)*56,0)</f>
        <v>14.688347840000125</v>
      </c>
      <c r="E159" s="5">
        <f ca="1">OFFSET('168p trace'!$V$56,(A51-1)*56,0)</f>
        <v>0</v>
      </c>
      <c r="F159" s="5">
        <f ca="1">OFFSET('168p stat'!$H$1,A159*20,1)</f>
        <v>0</v>
      </c>
      <c r="G159" s="5">
        <f ca="1">OFFSET('168p stat'!$K$1,A159*20,1)</f>
        <v>0</v>
      </c>
      <c r="H159" s="5">
        <f ca="1">OFFSET('168p stat'!$N$1,A159*20,1)</f>
        <v>0</v>
      </c>
      <c r="J159" s="5">
        <f t="shared" ca="1" si="6"/>
        <v>14.688347840000125</v>
      </c>
    </row>
    <row r="160" spans="1:10" x14ac:dyDescent="0.25">
      <c r="A160">
        <v>22</v>
      </c>
      <c r="C160" t="str">
        <f ca="1">OFFSET('168p stat'!$A$1,A160*20,0)</f>
        <v>non CUDA non hash</v>
      </c>
      <c r="D160" s="5">
        <f ca="1">OFFSET('168p trace'!$U$56,(A52-1)*56,0)</f>
        <v>13.096904159999601</v>
      </c>
      <c r="E160" s="5">
        <f ca="1">OFFSET('168p trace'!$V$56,(A52-1)*56,0)</f>
        <v>13.068928999999919</v>
      </c>
      <c r="F160" s="5">
        <f ca="1">OFFSET('168p stat'!$H$1,A160*20,1)</f>
        <v>13.063356000000001</v>
      </c>
      <c r="G160" s="5">
        <f ca="1">OFFSET('168p stat'!$K$1,A160*20,1)</f>
        <v>13.062006</v>
      </c>
      <c r="H160" s="5">
        <f ca="1">OFFSET('168p stat'!$N$1,A160*20,1)</f>
        <v>5.7834999999999998E-2</v>
      </c>
      <c r="J160" s="5">
        <f t="shared" ca="1" si="6"/>
        <v>52.349030159999515</v>
      </c>
    </row>
    <row r="161" spans="1:10" x14ac:dyDescent="0.25">
      <c r="A161">
        <v>23</v>
      </c>
      <c r="C161" t="str">
        <f ca="1">OFFSET('168p stat'!$A$1,A161*20,0)</f>
        <v>Classic ACO</v>
      </c>
      <c r="D161" s="5">
        <f ca="1">OFFSET('168p trace'!$U$56,(A53-1)*56,0)</f>
        <v>2783.0255999999849</v>
      </c>
      <c r="E161" s="5">
        <f ca="1">OFFSET('168p trace'!$V$56,(A53-1)*56,0)</f>
        <v>2886.6696999999963</v>
      </c>
      <c r="F161" s="5">
        <f ca="1">OFFSET('168p stat'!$H$1,A161*20,1)</f>
        <v>2892.0728960000001</v>
      </c>
      <c r="G161" s="5">
        <f ca="1">OFFSET('168p stat'!$K$1,A161*20,1)</f>
        <v>2895.5984330000001</v>
      </c>
      <c r="H161" s="5">
        <f ca="1">OFFSET('168p stat'!$N$1,A161*20,1)</f>
        <v>25.545024999999999</v>
      </c>
      <c r="J161" s="5">
        <f t="shared" ca="1" si="6"/>
        <v>11482.911653999981</v>
      </c>
    </row>
    <row r="162" spans="1:10" x14ac:dyDescent="0.25">
      <c r="A162">
        <v>24</v>
      </c>
      <c r="C162" t="str">
        <f ca="1">OFFSET('168p stat'!$A$1,A162*20,0)</f>
        <v>Classic ACO non hash</v>
      </c>
      <c r="D162" s="5">
        <f ca="1">OFFSET('168p trace'!$U$56,(A54-1)*56,0)</f>
        <v>2922.0215839999837</v>
      </c>
      <c r="E162" s="5">
        <f ca="1">OFFSET('168p trace'!$V$56,(A54-1)*56,0)</f>
        <v>2920.8375040000165</v>
      </c>
      <c r="F162" s="5">
        <f ca="1">OFFSET('168p stat'!$H$1,A162*20,1)</f>
        <v>2920.4136330000001</v>
      </c>
      <c r="G162" s="5">
        <f ca="1">OFFSET('168p stat'!$K$1,A162*20,1)</f>
        <v>2924.9979170000001</v>
      </c>
      <c r="H162" s="5">
        <f ca="1">OFFSET('168p stat'!$N$1,A162*20,1)</f>
        <v>3.5387909999999998</v>
      </c>
      <c r="J162" s="5">
        <f t="shared" ca="1" si="6"/>
        <v>11691.809429000003</v>
      </c>
    </row>
    <row r="163" spans="1:10" x14ac:dyDescent="0.25">
      <c r="A163">
        <v>25</v>
      </c>
      <c r="C163" t="str">
        <f ca="1">OFFSET('168p stat'!$A$1,A163*20,0)</f>
        <v>omp</v>
      </c>
      <c r="D163" s="5">
        <f ca="1">OFFSET('168p trace'!$U$56,(A55-1)*56,0)</f>
        <v>29.937219360000018</v>
      </c>
      <c r="E163" s="5">
        <f ca="1">OFFSET('168p trace'!$V$56,(A55-1)*56,0)</f>
        <v>29.479030240001322</v>
      </c>
      <c r="F163" s="5">
        <f ca="1">OFFSET('168p stat'!$H$1,A163*20,1)</f>
        <v>29.457948999999999</v>
      </c>
      <c r="G163" s="5">
        <f ca="1">OFFSET('168p stat'!$K$1,A163*20,1)</f>
        <v>29.335597</v>
      </c>
      <c r="H163" s="5">
        <f ca="1">OFFSET('168p stat'!$N$1,A163*20,1)</f>
        <v>0.13064700000000001</v>
      </c>
      <c r="J163" s="5">
        <f t="shared" ca="1" si="6"/>
        <v>118.34044260000134</v>
      </c>
    </row>
    <row r="164" spans="1:10" x14ac:dyDescent="0.25">
      <c r="A164">
        <v>26</v>
      </c>
      <c r="C164" t="str">
        <f ca="1">OFFSET('168p stat'!$A$1,A164*20,0)</f>
        <v>omp non hash</v>
      </c>
      <c r="D164" s="5">
        <f ca="1">OFFSET('168p trace'!$U$56,(A56-1)*56,0)</f>
        <v>11.112581760000131</v>
      </c>
      <c r="E164" s="5">
        <f ca="1">OFFSET('168p trace'!$V$56,(A56-1)*56,0)</f>
        <v>11.114230239999845</v>
      </c>
      <c r="F164" s="5">
        <f ca="1">OFFSET('168p stat'!$H$1,A164*20,1)</f>
        <v>11.117633</v>
      </c>
      <c r="G164" s="5">
        <f ca="1">OFFSET('168p stat'!$K$1,A164*20,1)</f>
        <v>11.091265</v>
      </c>
      <c r="H164" s="5">
        <f ca="1">OFFSET('168p stat'!$N$1,A164*20,1)</f>
        <v>8.6933999999999997E-2</v>
      </c>
      <c r="J164" s="5">
        <f t="shared" ca="1" si="6"/>
        <v>44.522643999999971</v>
      </c>
    </row>
    <row r="165" spans="1:10" x14ac:dyDescent="0.25">
      <c r="A165">
        <v>27</v>
      </c>
      <c r="C165" t="str">
        <f ca="1">OFFSET('168p stat'!$A$1,A165*20,0)</f>
        <v>non CUDA transp Time</v>
      </c>
      <c r="D165" s="5">
        <f ca="1">OFFSET('168p trace'!$U$56,(A57-1)*56,0)</f>
        <v>26.724376960000765</v>
      </c>
      <c r="E165" s="5">
        <f ca="1">OFFSET('168p trace'!$V$56,(A57-1)*56,0)</f>
        <v>26.07180255999911</v>
      </c>
      <c r="F165" s="5">
        <f ca="1">OFFSET('168p stat'!$H$1,A165*20,1)</f>
        <v>26.052330999999999</v>
      </c>
      <c r="G165" s="5">
        <f ca="1">OFFSET('168p stat'!$K$1,A165*20,1)</f>
        <v>26.004819999999999</v>
      </c>
      <c r="H165" s="5">
        <f ca="1">OFFSET('168p stat'!$N$1,A165*20,1)</f>
        <v>5.4419000000000002E-2</v>
      </c>
      <c r="J165" s="5">
        <f t="shared" ca="1" si="6"/>
        <v>104.90774951999987</v>
      </c>
    </row>
    <row r="166" spans="1:10" x14ac:dyDescent="0.25">
      <c r="A166">
        <v>28</v>
      </c>
      <c r="C166" t="str">
        <f ca="1">OFFSET('168p stat'!$A$1,A166*20,0)</f>
        <v>non CUDA transp</v>
      </c>
      <c r="D166" s="5">
        <f ca="1">OFFSET('168p trace'!$U$56,(A58-1)*56,0)</f>
        <v>33.517515040000511</v>
      </c>
      <c r="E166" s="5">
        <f ca="1">OFFSET('168p trace'!$V$56,(A58-1)*56,0)</f>
        <v>0</v>
      </c>
      <c r="F166" s="5">
        <f ca="1">OFFSET('168p stat'!$H$1,A166*20,1)</f>
        <v>0</v>
      </c>
      <c r="G166" s="5">
        <f ca="1">OFFSET('168p stat'!$K$1,A166*20,1)</f>
        <v>0</v>
      </c>
      <c r="H166" s="5">
        <f ca="1">OFFSET('168p stat'!$N$1,A166*20,1)</f>
        <v>0</v>
      </c>
      <c r="J166" s="5">
        <f t="shared" ca="1" si="6"/>
        <v>33.517515040000511</v>
      </c>
    </row>
    <row r="167" spans="1:10" x14ac:dyDescent="0.25">
      <c r="A167">
        <v>29</v>
      </c>
      <c r="C167" t="str">
        <f ca="1">OFFSET('168p stat'!$A$1,A167*20,0)</f>
        <v>non CUDA transp non hash</v>
      </c>
      <c r="D167" s="5">
        <f ca="1">OFFSET('168p trace'!$U$56,(A59-1)*56,0)</f>
        <v>16.299840040000053</v>
      </c>
      <c r="E167" s="5">
        <f ca="1">OFFSET('168p trace'!$V$56,(A59-1)*56,0)</f>
        <v>16.32380399999969</v>
      </c>
      <c r="F167" s="5">
        <f ca="1">OFFSET('168p stat'!$H$1,A167*20,1)</f>
        <v>16.332125999999999</v>
      </c>
      <c r="G167" s="5">
        <f ca="1">OFFSET('168p stat'!$K$1,A167*20,1)</f>
        <v>16.355644999999999</v>
      </c>
      <c r="H167" s="5">
        <f ca="1">OFFSET('168p stat'!$N$1,A167*20,1)</f>
        <v>3.6691000000000001E-2</v>
      </c>
      <c r="J167" s="5">
        <f t="shared" ca="1" si="6"/>
        <v>65.348106039999749</v>
      </c>
    </row>
    <row r="168" spans="1:10" x14ac:dyDescent="0.25">
      <c r="A168">
        <v>30</v>
      </c>
      <c r="C168" t="str">
        <f ca="1">OFFSET('168p stat'!$A$1,A168*20,0)</f>
        <v>CUDA Const</v>
      </c>
      <c r="D168" s="5">
        <f ca="1">OFFSET('168p trace'!$U$56,(A60-1)*56,0)</f>
        <v>4.0437779600001047</v>
      </c>
      <c r="E168" s="5">
        <f ca="1">OFFSET('168p trace'!$V$56,(A60-1)*56,0)</f>
        <v>4.0782128399999742</v>
      </c>
      <c r="F168" s="5">
        <f ca="1">OFFSET('168p stat'!$H$1,A168*20,1)</f>
        <v>3.9882749999999998</v>
      </c>
      <c r="G168" s="5">
        <f ca="1">OFFSET('168p stat'!$K$1,A168*20,1)</f>
        <v>3.990167</v>
      </c>
      <c r="H168" s="5">
        <f ca="1">OFFSET('168p stat'!$N$1,A168*20,1)</f>
        <v>3.4767290000000002</v>
      </c>
      <c r="J168" s="5">
        <f t="shared" ca="1" si="6"/>
        <v>19.577161800000077</v>
      </c>
    </row>
    <row r="169" spans="1:10" x14ac:dyDescent="0.25">
      <c r="A169">
        <v>31</v>
      </c>
      <c r="C169" t="str">
        <f ca="1">OFFSET('168p stat'!$A$1,A169*20,0)</f>
        <v>CUDA ant Const</v>
      </c>
      <c r="D169" s="5">
        <f ca="1">OFFSET('168p trace'!$U$56,(A61-1)*56,0)</f>
        <v>11.966715040000008</v>
      </c>
      <c r="E169" s="5">
        <f ca="1">OFFSET('168p trace'!$V$56,(A61-1)*56,0)</f>
        <v>12.076201960000066</v>
      </c>
      <c r="F169" s="5">
        <f ca="1">OFFSET('168p stat'!$H$1,A169*20,1)</f>
        <v>4.4301360000000001</v>
      </c>
      <c r="G169" s="5">
        <f ca="1">OFFSET('168p stat'!$K$1,A169*20,1)</f>
        <v>4.2045820000000003</v>
      </c>
      <c r="H169" s="5">
        <f ca="1">OFFSET('168p stat'!$N$1,A169*20,1)</f>
        <v>3.9910399999999999</v>
      </c>
      <c r="J169" s="5">
        <f t="shared" ca="1" si="6"/>
        <v>36.668675000000071</v>
      </c>
    </row>
    <row r="170" spans="1:10" x14ac:dyDescent="0.25">
      <c r="A170">
        <v>32</v>
      </c>
      <c r="C170" t="str">
        <f ca="1">OFFSET('168p stat'!$A$1,A170*20,0)</f>
        <v>CUDA ant par Const</v>
      </c>
      <c r="D170" s="5">
        <f ca="1">OFFSET('168p trace'!$U$56,(A62-1)*56,0)</f>
        <v>2.2991993184000044</v>
      </c>
      <c r="E170" s="5">
        <f ca="1">OFFSET('168p trace'!$V$56,(A62-1)*56,0)</f>
        <v>1.9510137536000014</v>
      </c>
      <c r="F170" s="5">
        <f ca="1">OFFSET('168p stat'!$H$1,A170*20,1)</f>
        <v>2.0618989999999999</v>
      </c>
      <c r="G170" s="5">
        <f ca="1">OFFSET('168p stat'!$K$1,A170*20,1)</f>
        <v>2.0552800000000002</v>
      </c>
      <c r="H170" s="5">
        <f ca="1">OFFSET('168p stat'!$N$1,A170*20,1)</f>
        <v>1.7715890000000001</v>
      </c>
      <c r="J170" s="5">
        <f t="shared" ca="1" si="6"/>
        <v>10.138981072000005</v>
      </c>
    </row>
    <row r="171" spans="1:10" x14ac:dyDescent="0.25">
      <c r="A171">
        <v>33</v>
      </c>
      <c r="C171" t="str">
        <f ca="1">OFFSET('168p stat'!$A$1,A171*20,0)</f>
        <v>CUDA ant add CPU Const</v>
      </c>
      <c r="D171" s="5">
        <f ca="1">OFFSET('168p trace'!$U$56,(A63-1)*56,0)</f>
        <v>1.8760273600000219</v>
      </c>
      <c r="E171" s="5">
        <f ca="1">OFFSET('168p trace'!$V$56,(A63-1)*56,0)</f>
        <v>1.8661280000000111</v>
      </c>
      <c r="F171" s="5">
        <f ca="1">OFFSET('168p stat'!$H$1,A171*20,1)</f>
        <v>0.54707099999999997</v>
      </c>
      <c r="G171" s="5">
        <f ca="1">OFFSET('168p stat'!$K$1,A171*20,1)</f>
        <v>0.54503199999999996</v>
      </c>
      <c r="H171" s="5">
        <f ca="1">OFFSET('168p stat'!$N$1,A171*20,1)</f>
        <v>0.199767</v>
      </c>
      <c r="J171" s="5">
        <f t="shared" ca="1" si="6"/>
        <v>5.0340253600000322</v>
      </c>
    </row>
    <row r="172" spans="1:10" x14ac:dyDescent="0.25">
      <c r="A172">
        <v>34</v>
      </c>
      <c r="C172" t="str">
        <f ca="1">OFFSET('168p stat'!$A$1,A172*20,0)</f>
        <v>CUDA opt Const</v>
      </c>
      <c r="D172" s="5">
        <f ca="1">OFFSET('168p trace'!$U$56,(A64-1)*56,0)</f>
        <v>4.4729400000000377</v>
      </c>
      <c r="E172" s="5">
        <f ca="1">OFFSET('168p trace'!$V$56,(A64-1)*56,0)</f>
        <v>3.9871640000000057</v>
      </c>
      <c r="F172" s="5">
        <f ca="1">OFFSET('168p stat'!$H$1,A172*20,1)</f>
        <v>3.8415270000000001</v>
      </c>
      <c r="G172" s="5">
        <f ca="1">OFFSET('168p stat'!$K$1,A172*20,1)</f>
        <v>0.21538499999999999</v>
      </c>
      <c r="H172" s="5">
        <f ca="1">OFFSET('168p stat'!$N$1,A172*20,1)</f>
        <v>0</v>
      </c>
      <c r="J172" s="5">
        <f t="shared" ca="1" si="6"/>
        <v>12.517016000000043</v>
      </c>
    </row>
    <row r="173" spans="1:10" x14ac:dyDescent="0.25">
      <c r="A173">
        <v>35</v>
      </c>
      <c r="C173" t="str">
        <f ca="1">OFFSET('168p stat'!$A$1,A173*20,0)</f>
        <v>CUDA opt ant Const</v>
      </c>
      <c r="D173" s="5">
        <f ca="1">OFFSET('168p trace'!$U$56,(A65-1)*56,0)</f>
        <v>0.92351203999998599</v>
      </c>
      <c r="E173" s="5">
        <f ca="1">OFFSET('168p trace'!$V$56,(A65-1)*56,0)</f>
        <v>0.75401764000000882</v>
      </c>
      <c r="F173" s="5">
        <f ca="1">OFFSET('168p stat'!$H$1,A173*20,1)</f>
        <v>0.76976500000000003</v>
      </c>
      <c r="G173" s="5">
        <f ca="1">OFFSET('168p stat'!$K$1,A173*20,1)</f>
        <v>8.6291999999999994E-2</v>
      </c>
      <c r="H173" s="5">
        <f ca="1">OFFSET('168p stat'!$N$1,A173*20,1)</f>
        <v>0</v>
      </c>
      <c r="J173" s="5">
        <f t="shared" ca="1" si="6"/>
        <v>2.5335866799999947</v>
      </c>
    </row>
    <row r="174" spans="1:10" x14ac:dyDescent="0.25">
      <c r="A174">
        <v>36</v>
      </c>
      <c r="C174" t="str">
        <f ca="1">OFFSET('168p stat'!$A$1,A174*20,0)</f>
        <v>CUDA opt ant par Const</v>
      </c>
      <c r="D174" s="5">
        <f ca="1">OFFSET('168p trace'!$U$56,(A66-1)*56,0)</f>
        <v>2.4232491136000012</v>
      </c>
      <c r="E174" s="5">
        <f ca="1">OFFSET('168p trace'!$V$56,(A66-1)*56,0)</f>
        <v>1.8900721699999996</v>
      </c>
      <c r="F174" s="5">
        <f ca="1">OFFSET('168p stat'!$H$1,A174*20,1)</f>
        <v>1.9033850000000001</v>
      </c>
      <c r="G174" s="5">
        <f ca="1">OFFSET('168p stat'!$K$1,A174*20,1)</f>
        <v>0.123283</v>
      </c>
      <c r="H174" s="5">
        <f ca="1">OFFSET('168p stat'!$N$1,A174*20,1)</f>
        <v>0</v>
      </c>
      <c r="J174" s="5">
        <f t="shared" ca="1" si="6"/>
        <v>6.3399892836000005</v>
      </c>
    </row>
    <row r="175" spans="1:10" x14ac:dyDescent="0.25">
      <c r="A175">
        <v>37</v>
      </c>
      <c r="C175" t="str">
        <f ca="1">OFFSET('168p stat'!$A$1,A175*20,0)</f>
        <v>CUDA ant par global</v>
      </c>
      <c r="D175" s="5">
        <f ca="1">OFFSET('168p trace'!$U$56,(A67-1)*56,0)</f>
        <v>12.727303169999988</v>
      </c>
      <c r="E175" s="5">
        <f ca="1">OFFSET('168p trace'!$V$56,(A67-1)*56,0)</f>
        <v>12.658716079999982</v>
      </c>
      <c r="F175" s="5">
        <f ca="1">OFFSET('168p stat'!$H$1,A175*20,1)</f>
        <v>0.42402800000000002</v>
      </c>
      <c r="G175" s="5">
        <f ca="1">OFFSET('168p stat'!$K$1,A175*20,1)</f>
        <v>0.397005</v>
      </c>
      <c r="H175" s="5">
        <f ca="1">OFFSET('168p stat'!$N$1,A175*20,1)</f>
        <v>0.11110399999999999</v>
      </c>
      <c r="J175" s="5">
        <f t="shared" ca="1" si="6"/>
        <v>26.318156249999969</v>
      </c>
    </row>
    <row r="176" spans="1:10" x14ac:dyDescent="0.25">
      <c r="A176">
        <v>38</v>
      </c>
      <c r="C176" t="str">
        <f ca="1">OFFSET('168p stat'!$A$1,A176*20,0)</f>
        <v>CUDA ant add CPU Time global</v>
      </c>
      <c r="D176" s="5">
        <f ca="1">OFFSET('168p trace'!$U$56,(A68-1)*56,0)</f>
        <v>11.259641760000106</v>
      </c>
      <c r="E176" s="5">
        <f ca="1">OFFSET('168p trace'!$V$56,(A68-1)*56,0)</f>
        <v>10.425283840000029</v>
      </c>
      <c r="F176" s="5">
        <f ca="1">OFFSET('168p stat'!$H$1,A176*20,1)</f>
        <v>2.8724720000000001</v>
      </c>
      <c r="G176" s="5">
        <f ca="1">OFFSET('168p stat'!$K$1,A176*20,1)</f>
        <v>2.8428879999999999</v>
      </c>
      <c r="H176" s="5">
        <f ca="1">OFFSET('168p stat'!$N$1,A176*20,1)</f>
        <v>3.2807000000000003E-2</v>
      </c>
      <c r="J176" s="5">
        <f t="shared" ca="1" si="6"/>
        <v>27.433092600000133</v>
      </c>
    </row>
    <row r="177" spans="1:10" x14ac:dyDescent="0.25">
      <c r="A177">
        <v>39</v>
      </c>
      <c r="C177" t="str">
        <f ca="1">OFFSET('168p stat'!$A$1,A177*20,0)</f>
        <v>CUDA opt ant par global</v>
      </c>
      <c r="D177" s="5">
        <f ca="1">OFFSET('168p trace'!$U$56,(A69-1)*56,0)</f>
        <v>0.40228583039999299</v>
      </c>
      <c r="E177" s="5">
        <f ca="1">OFFSET('168p trace'!$V$56,(A69-1)*56,0)</f>
        <v>0.33485557000000254</v>
      </c>
      <c r="F177" s="5">
        <f ca="1">OFFSET('168p stat'!$H$1,A177*20,1)</f>
        <v>0.28312799999999999</v>
      </c>
      <c r="G177" s="5">
        <f ca="1">OFFSET('168p stat'!$K$1,A177*20,1)</f>
        <v>0.14021600000000001</v>
      </c>
      <c r="H177" s="5">
        <f ca="1">OFFSET('168p stat'!$N$1,A177*20,1)</f>
        <v>0</v>
      </c>
      <c r="J177" s="5">
        <f t="shared" ca="1" si="6"/>
        <v>1.1604854003999954</v>
      </c>
    </row>
    <row r="178" spans="1:10" x14ac:dyDescent="0.25">
      <c r="A178">
        <v>40</v>
      </c>
      <c r="C178">
        <f ca="1">OFFSET('168p stat'!$A$1,A178*20,0)</f>
        <v>0</v>
      </c>
      <c r="D178" s="5" t="e">
        <f ca="1">OFFSET('168p trace'!$U$56,(A70-1)*56,0)</f>
        <v>#DIV/0!</v>
      </c>
      <c r="E178" s="5" t="e">
        <f ca="1">OFFSET('168p trace'!$V$56,(A70-1)*56,0)</f>
        <v>#DIV/0!</v>
      </c>
      <c r="F178" s="5">
        <f ca="1">OFFSET('168p stat'!$H$1,A178*20,1)</f>
        <v>0</v>
      </c>
      <c r="G178" s="5">
        <f ca="1">OFFSET('168p stat'!$K$1,A178*20,1)</f>
        <v>0</v>
      </c>
      <c r="H178" s="5">
        <f ca="1">OFFSET('168p stat'!$N$1,A178*20,1)</f>
        <v>0</v>
      </c>
      <c r="J178" s="5" t="e">
        <f t="shared" ca="1" si="6"/>
        <v>#DIV/0!</v>
      </c>
    </row>
    <row r="179" spans="1:10" x14ac:dyDescent="0.25">
      <c r="A179">
        <v>41</v>
      </c>
      <c r="C179">
        <f ca="1">OFFSET('168p stat'!$A$1,A179*20,0)</f>
        <v>0</v>
      </c>
      <c r="D179" s="5" t="e">
        <f ca="1">OFFSET('168p trace'!$U$56,(A71-1)*56,0)</f>
        <v>#DIV/0!</v>
      </c>
      <c r="E179" s="5" t="e">
        <f ca="1">OFFSET('168p trace'!$V$56,(A71-1)*56,0)</f>
        <v>#DIV/0!</v>
      </c>
      <c r="F179" s="5">
        <f ca="1">OFFSET('168p stat'!$H$1,A179*20,1)</f>
        <v>0</v>
      </c>
      <c r="G179" s="5">
        <f ca="1">OFFSET('168p stat'!$K$1,A179*20,1)</f>
        <v>0</v>
      </c>
      <c r="H179" s="5">
        <f ca="1">OFFSET('168p stat'!$N$1,A179*20,1)</f>
        <v>0</v>
      </c>
      <c r="J179" s="5" t="e">
        <f t="shared" ca="1" si="6"/>
        <v>#DIV/0!</v>
      </c>
    </row>
    <row r="180" spans="1:10" x14ac:dyDescent="0.25">
      <c r="A180">
        <v>42</v>
      </c>
      <c r="C180">
        <f ca="1">OFFSET('168p stat'!$A$1,A180*20,0)</f>
        <v>0</v>
      </c>
      <c r="D180" s="5" t="e">
        <f ca="1">OFFSET('168p trace'!$U$56,(A72-1)*56,0)</f>
        <v>#DIV/0!</v>
      </c>
      <c r="E180" s="5" t="e">
        <f ca="1">OFFSET('168p trace'!$V$56,(A72-1)*56,0)</f>
        <v>#DIV/0!</v>
      </c>
      <c r="F180" s="5">
        <f ca="1">OFFSET('168p stat'!$H$1,A180*20,1)</f>
        <v>0</v>
      </c>
      <c r="G180" s="5">
        <f ca="1">OFFSET('168p stat'!$K$1,A180*20,1)</f>
        <v>0</v>
      </c>
      <c r="H180" s="5">
        <f ca="1">OFFSET('168p stat'!$N$1,A180*20,1)</f>
        <v>0</v>
      </c>
      <c r="J180" s="5" t="e">
        <f t="shared" ca="1" si="6"/>
        <v>#DIV/0!</v>
      </c>
    </row>
    <row r="181" spans="1:10" x14ac:dyDescent="0.25">
      <c r="A181">
        <v>43</v>
      </c>
      <c r="C181">
        <f ca="1">OFFSET('168p stat'!$A$1,A181*20,0)</f>
        <v>0</v>
      </c>
      <c r="D181" s="5" t="e">
        <f ca="1">OFFSET('168p trace'!$U$56,(A73-1)*56,0)</f>
        <v>#DIV/0!</v>
      </c>
      <c r="E181" s="5" t="e">
        <f ca="1">OFFSET('168p trace'!$V$56,(A73-1)*56,0)</f>
        <v>#DIV/0!</v>
      </c>
      <c r="F181" s="5">
        <f ca="1">OFFSET('168p stat'!$H$1,A181*20,1)</f>
        <v>0</v>
      </c>
      <c r="G181" s="5">
        <f ca="1">OFFSET('168p stat'!$K$1,A181*20,1)</f>
        <v>0</v>
      </c>
      <c r="H181" s="5">
        <f ca="1">OFFSET('168p stat'!$N$1,A181*20,1)</f>
        <v>0</v>
      </c>
      <c r="J181" s="5" t="e">
        <f t="shared" ca="1" si="6"/>
        <v>#DIV/0!</v>
      </c>
    </row>
    <row r="182" spans="1:10" x14ac:dyDescent="0.25">
      <c r="A182">
        <v>44</v>
      </c>
      <c r="C182">
        <f ca="1">OFFSET('168p stat'!$A$1,A182*20,0)</f>
        <v>0</v>
      </c>
      <c r="D182" s="5" t="e">
        <f ca="1">OFFSET('168p trace'!$U$56,(A74-1)*56,0)</f>
        <v>#DIV/0!</v>
      </c>
      <c r="E182" s="5" t="e">
        <f ca="1">OFFSET('168p trace'!$V$56,(A74-1)*56,0)</f>
        <v>#DIV/0!</v>
      </c>
      <c r="F182" s="5">
        <f ca="1">OFFSET('168p stat'!$H$1,A182*20,1)</f>
        <v>0</v>
      </c>
      <c r="G182" s="5">
        <f ca="1">OFFSET('168p stat'!$K$1,A182*20,1)</f>
        <v>0</v>
      </c>
      <c r="H182" s="5">
        <f ca="1">OFFSET('168p stat'!$N$1,A182*20,1)</f>
        <v>0</v>
      </c>
      <c r="J182" s="5" t="e">
        <f t="shared" ca="1" si="6"/>
        <v>#DIV/0!</v>
      </c>
    </row>
    <row r="183" spans="1:10" x14ac:dyDescent="0.25">
      <c r="A183">
        <v>45</v>
      </c>
      <c r="C183">
        <f ca="1">OFFSET('168p stat'!$A$1,A183*20,0)</f>
        <v>0</v>
      </c>
      <c r="D183" s="5" t="e">
        <f ca="1">OFFSET('168p trace'!$U$56,(A75-1)*56,0)</f>
        <v>#DIV/0!</v>
      </c>
      <c r="E183" s="5" t="e">
        <f ca="1">OFFSET('168p trace'!$V$56,(A75-1)*56,0)</f>
        <v>#DIV/0!</v>
      </c>
      <c r="F183" s="5">
        <f ca="1">OFFSET('168p stat'!$H$1,A183*20,1)</f>
        <v>0</v>
      </c>
      <c r="G183" s="5">
        <f ca="1">OFFSET('168p stat'!$K$1,A183*20,1)</f>
        <v>0</v>
      </c>
      <c r="H183" s="5">
        <f ca="1">OFFSET('168p stat'!$N$1,A183*20,1)</f>
        <v>0</v>
      </c>
      <c r="J183" s="5" t="e">
        <f t="shared" ca="1" si="6"/>
        <v>#DIV/0!</v>
      </c>
    </row>
    <row r="184" spans="1:10" x14ac:dyDescent="0.25">
      <c r="A184">
        <v>46</v>
      </c>
      <c r="C184">
        <f ca="1">OFFSET('168p stat'!$A$1,A184*20,0)</f>
        <v>0</v>
      </c>
      <c r="D184" s="5" t="e">
        <f ca="1">OFFSET('168p trace'!$U$56,(A76-1)*56,0)</f>
        <v>#DIV/0!</v>
      </c>
      <c r="E184" s="5" t="e">
        <f ca="1">OFFSET('168p trace'!$V$56,(A76-1)*56,0)</f>
        <v>#DIV/0!</v>
      </c>
      <c r="F184" s="5">
        <f ca="1">OFFSET('168p stat'!$H$1,A184*20,1)</f>
        <v>0</v>
      </c>
      <c r="G184" s="5">
        <f ca="1">OFFSET('168p stat'!$K$1,A184*20,1)</f>
        <v>0</v>
      </c>
      <c r="H184" s="5">
        <f ca="1">OFFSET('168p stat'!$N$1,A184*20,1)</f>
        <v>0</v>
      </c>
      <c r="J184" s="5" t="e">
        <f t="shared" ca="1" si="6"/>
        <v>#DIV/0!</v>
      </c>
    </row>
    <row r="185" spans="1:10" x14ac:dyDescent="0.25">
      <c r="A185">
        <v>47</v>
      </c>
      <c r="C185">
        <f ca="1">OFFSET('168p stat'!$A$1,A185*20,0)</f>
        <v>0</v>
      </c>
      <c r="D185" s="5">
        <f ca="1">OFFSET('168p trace'!$U$56,(A77-1)*56,0)</f>
        <v>0</v>
      </c>
      <c r="E185" s="5">
        <f ca="1">OFFSET('168p trace'!$V$56,(A77-1)*56,0)</f>
        <v>0</v>
      </c>
      <c r="F185" s="5">
        <f ca="1">OFFSET('168p stat'!$H$1,A185*20,1)</f>
        <v>0</v>
      </c>
      <c r="G185" s="5">
        <f ca="1">OFFSET('168p stat'!$K$1,A185*20,1)</f>
        <v>0</v>
      </c>
      <c r="H185" s="5">
        <f ca="1">OFFSET('168p stat'!$N$1,A185*20,1)</f>
        <v>0</v>
      </c>
      <c r="J185" s="5">
        <f t="shared" ca="1" si="6"/>
        <v>0</v>
      </c>
    </row>
    <row r="186" spans="1:10" x14ac:dyDescent="0.25">
      <c r="A186">
        <v>48</v>
      </c>
      <c r="C186">
        <f ca="1">OFFSET('168p stat'!$A$1,A186*20,0)</f>
        <v>0</v>
      </c>
      <c r="D186" s="5">
        <f ca="1">OFFSET('168p trace'!$U$56,(A78-1)*56,0)</f>
        <v>0</v>
      </c>
      <c r="E186" s="5">
        <f ca="1">OFFSET('168p trace'!$V$56,(A78-1)*56,0)</f>
        <v>0</v>
      </c>
      <c r="F186" s="5">
        <f ca="1">OFFSET('168p stat'!$H$1,A186*20,1)</f>
        <v>0</v>
      </c>
      <c r="G186" s="5">
        <f ca="1">OFFSET('168p stat'!$K$1,A186*20,1)</f>
        <v>0</v>
      </c>
      <c r="H186" s="5">
        <f ca="1">OFFSET('168p stat'!$N$1,A186*20,1)</f>
        <v>0</v>
      </c>
      <c r="J186" s="5">
        <f t="shared" ca="1" si="6"/>
        <v>0</v>
      </c>
    </row>
    <row r="187" spans="1:10" x14ac:dyDescent="0.25">
      <c r="A187">
        <v>49</v>
      </c>
      <c r="C187">
        <f ca="1">OFFSET('168p stat'!$A$1,A187*20,0)</f>
        <v>0</v>
      </c>
      <c r="D187" s="5">
        <f ca="1">OFFSET('168p trace'!$U$56,(A79-1)*56,0)</f>
        <v>0</v>
      </c>
      <c r="E187" s="5">
        <f ca="1">OFFSET('168p trace'!$V$56,(A79-1)*56,0)</f>
        <v>0</v>
      </c>
      <c r="F187" s="5">
        <f ca="1">OFFSET('168p stat'!$H$1,A187*20,1)</f>
        <v>0</v>
      </c>
      <c r="G187" s="5">
        <f ca="1">OFFSET('168p stat'!$K$1,A187*20,1)</f>
        <v>0</v>
      </c>
      <c r="H187" s="5">
        <f ca="1">OFFSET('168p stat'!$N$1,A187*20,1)</f>
        <v>0</v>
      </c>
      <c r="J187" s="5">
        <f t="shared" ca="1" si="6"/>
        <v>0</v>
      </c>
    </row>
    <row r="188" spans="1:10" x14ac:dyDescent="0.25">
      <c r="A188">
        <v>50</v>
      </c>
      <c r="C188">
        <f ca="1">OFFSET('168p stat'!$A$1,A188*20,0)</f>
        <v>0</v>
      </c>
      <c r="D188" s="5">
        <f ca="1">OFFSET('168p trace'!$U$56,(A80-1)*56,0)</f>
        <v>0</v>
      </c>
      <c r="E188" s="5">
        <f ca="1">OFFSET('168p trace'!$V$56,(A80-1)*56,0)</f>
        <v>0</v>
      </c>
      <c r="F188" s="5">
        <f ca="1">OFFSET('168p stat'!$H$1,A188*20,1)</f>
        <v>0</v>
      </c>
      <c r="G188" s="5">
        <f ca="1">OFFSET('168p stat'!$K$1,A188*20,1)</f>
        <v>0</v>
      </c>
      <c r="H188" s="5">
        <f ca="1">OFFSET('168p stat'!$N$1,A188*20,1)</f>
        <v>0</v>
      </c>
    </row>
    <row r="191" spans="1:10" x14ac:dyDescent="0.25">
      <c r="E191">
        <v>50</v>
      </c>
    </row>
    <row r="192" spans="1:10" x14ac:dyDescent="0.25">
      <c r="C192" t="s">
        <v>80</v>
      </c>
      <c r="D192">
        <v>1.96</v>
      </c>
      <c r="E192">
        <f>SQRT(E191)</f>
        <v>7.0710678118654755</v>
      </c>
    </row>
    <row r="193" spans="1:10" x14ac:dyDescent="0.25">
      <c r="D193" t="s">
        <v>59</v>
      </c>
      <c r="E193" t="s">
        <v>55</v>
      </c>
      <c r="F193" t="s">
        <v>56</v>
      </c>
      <c r="G193" t="s">
        <v>57</v>
      </c>
      <c r="H193" t="s">
        <v>58</v>
      </c>
    </row>
    <row r="194" spans="1:10" x14ac:dyDescent="0.25">
      <c r="A194">
        <v>1</v>
      </c>
      <c r="C194" t="str">
        <f ca="1">OFFSET('168p stat'!$A$1,A194*20,0)</f>
        <v>CUDA Time</v>
      </c>
      <c r="D194" s="8">
        <f t="shared" ref="D194:H194" ca="1" si="7">$D$192*SQRT(D139)/$E$192</f>
        <v>0.52463503902991349</v>
      </c>
      <c r="E194" s="8">
        <f t="shared" ca="1" si="7"/>
        <v>0.52770782005015027</v>
      </c>
      <c r="F194" s="8">
        <f t="shared" ca="1" si="7"/>
        <v>0.5205367394833913</v>
      </c>
      <c r="G194" s="8">
        <f t="shared" ca="1" si="7"/>
        <v>0.51889688689758007</v>
      </c>
      <c r="H194" s="8">
        <f t="shared" ca="1" si="7"/>
        <v>0.47032371714809357</v>
      </c>
      <c r="J194" s="8">
        <f>$D$192*SQRT(J138)/$E$192</f>
        <v>0</v>
      </c>
    </row>
    <row r="195" spans="1:10" x14ac:dyDescent="0.25">
      <c r="A195">
        <v>2</v>
      </c>
      <c r="C195" t="str">
        <f ca="1">OFFSET('168p stat'!$A$1,A195*20,0)</f>
        <v>CUDA</v>
      </c>
      <c r="D195" s="8">
        <f t="shared" ref="D195:H195" ca="1" si="8">$D$192*SQRT(D140)/$E$192</f>
        <v>0.52357671905461978</v>
      </c>
      <c r="E195" s="8">
        <f t="shared" ca="1" si="8"/>
        <v>0</v>
      </c>
      <c r="F195" s="8">
        <f t="shared" ca="1" si="8"/>
        <v>0</v>
      </c>
      <c r="G195" s="8">
        <f t="shared" ca="1" si="8"/>
        <v>0</v>
      </c>
      <c r="H195" s="8">
        <f t="shared" ca="1" si="8"/>
        <v>0</v>
      </c>
      <c r="J195" s="8">
        <f t="shared" ref="J195:J243" ca="1" si="9">$D$192*SQRT(J139)/$E$192</f>
        <v>1.1467930688733692</v>
      </c>
    </row>
    <row r="196" spans="1:10" x14ac:dyDescent="0.25">
      <c r="A196">
        <v>3</v>
      </c>
      <c r="C196" t="str">
        <f ca="1">OFFSET('168p stat'!$A$1,A196*20,0)</f>
        <v>CUDA non hash</v>
      </c>
      <c r="D196" s="8">
        <f t="shared" ref="D196:H196" ca="1" si="10">$D$192*SQRT(D141)/$E$192</f>
        <v>0.65000494153050625</v>
      </c>
      <c r="E196" s="8">
        <f t="shared" ca="1" si="10"/>
        <v>0.62786560826571658</v>
      </c>
      <c r="F196" s="8">
        <f t="shared" ca="1" si="10"/>
        <v>0.62367501822022664</v>
      </c>
      <c r="G196" s="8">
        <f t="shared" ca="1" si="10"/>
        <v>0.62624972136041701</v>
      </c>
      <c r="H196" s="8">
        <f t="shared" ca="1" si="10"/>
        <v>0.35606764966225174</v>
      </c>
      <c r="J196" s="8">
        <f t="shared" ca="1" si="9"/>
        <v>0.52357671905461978</v>
      </c>
    </row>
    <row r="197" spans="1:10" x14ac:dyDescent="0.25">
      <c r="A197">
        <v>4</v>
      </c>
      <c r="C197" t="str">
        <f ca="1">OFFSET('168p stat'!$A$1,A197*20,0)</f>
        <v>CUDA ant</v>
      </c>
      <c r="D197" s="8">
        <f t="shared" ref="D197:H197" ca="1" si="11">$D$192*SQRT(D142)/$E$192</f>
        <v>0.50930380315092705</v>
      </c>
      <c r="E197" s="8">
        <f t="shared" ca="1" si="11"/>
        <v>0.51652698971991917</v>
      </c>
      <c r="F197" s="8">
        <f t="shared" ca="1" si="11"/>
        <v>0.51388763023836248</v>
      </c>
      <c r="G197" s="8">
        <f t="shared" ca="1" si="11"/>
        <v>0.52273585825347768</v>
      </c>
      <c r="H197" s="8">
        <f t="shared" ca="1" si="11"/>
        <v>0.50059696929166475</v>
      </c>
      <c r="J197" s="8">
        <f t="shared" ca="1" si="9"/>
        <v>1.3132650376252901</v>
      </c>
    </row>
    <row r="198" spans="1:10" x14ac:dyDescent="0.25">
      <c r="A198">
        <v>5</v>
      </c>
      <c r="C198" t="str">
        <f ca="1">OFFSET('168p stat'!$A$1,A198*20,0)</f>
        <v>CUDA ant par</v>
      </c>
      <c r="D198" s="8">
        <f t="shared" ref="D198:H198" ca="1" si="12">$D$192*SQRT(D143)/$E$192</f>
        <v>0.19022111719238788</v>
      </c>
      <c r="E198" s="8">
        <f t="shared" ca="1" si="12"/>
        <v>0.16377219785441904</v>
      </c>
      <c r="F198" s="8">
        <f t="shared" ca="1" si="12"/>
        <v>0.16024866986031427</v>
      </c>
      <c r="G198" s="8">
        <f t="shared" ca="1" si="12"/>
        <v>0.15783562497737955</v>
      </c>
      <c r="H198" s="8">
        <f t="shared" ca="1" si="12"/>
        <v>9.2525287181397062E-2</v>
      </c>
      <c r="J198" s="8">
        <f t="shared" ca="1" si="9"/>
        <v>1.1463512091384209</v>
      </c>
    </row>
    <row r="199" spans="1:10" x14ac:dyDescent="0.25">
      <c r="A199">
        <v>6</v>
      </c>
      <c r="C199" t="str">
        <f ca="1">OFFSET('168p stat'!$A$1,A199*20,0)</f>
        <v>CUDA ant non hash</v>
      </c>
      <c r="D199" s="8">
        <f t="shared" ref="D199:H199" ca="1" si="13">$D$192*SQRT(D144)/$E$192</f>
        <v>0.66867914745031398</v>
      </c>
      <c r="E199" s="8">
        <f t="shared" ca="1" si="13"/>
        <v>0.64873834844837008</v>
      </c>
      <c r="F199" s="8">
        <f t="shared" ca="1" si="13"/>
        <v>0.64452489322290729</v>
      </c>
      <c r="G199" s="8">
        <f t="shared" ca="1" si="13"/>
        <v>0.63357896621652454</v>
      </c>
      <c r="H199" s="8">
        <f t="shared" ca="1" si="13"/>
        <v>0.62476229023205287</v>
      </c>
      <c r="J199" s="8">
        <f t="shared" ca="1" si="9"/>
        <v>0.34951116675721122</v>
      </c>
    </row>
    <row r="200" spans="1:10" x14ac:dyDescent="0.25">
      <c r="A200">
        <v>7</v>
      </c>
      <c r="C200" t="str">
        <f ca="1">OFFSET('168p stat'!$A$1,A200*20,0)</f>
        <v>CUDA ant add CPU Time</v>
      </c>
      <c r="D200" s="8">
        <f t="shared" ref="D200:H200" ca="1" si="14">$D$192*SQRT(D145)/$E$192</f>
        <v>0.64386007517808042</v>
      </c>
      <c r="E200" s="8">
        <f t="shared" ca="1" si="14"/>
        <v>0.64636192587769248</v>
      </c>
      <c r="F200" s="8">
        <f t="shared" ca="1" si="14"/>
        <v>0.36686760415168851</v>
      </c>
      <c r="G200" s="8">
        <f t="shared" ca="1" si="14"/>
        <v>0.36548434857870449</v>
      </c>
      <c r="H200" s="8">
        <f t="shared" ca="1" si="14"/>
        <v>0.27401725306264935</v>
      </c>
      <c r="J200" s="8">
        <f t="shared" ca="1" si="9"/>
        <v>1.4405401107551283</v>
      </c>
    </row>
    <row r="201" spans="1:10" x14ac:dyDescent="0.25">
      <c r="A201">
        <v>8</v>
      </c>
      <c r="C201" t="str">
        <f ca="1">OFFSET('168p stat'!$A$1,A201*20,0)</f>
        <v>CUDA ant add CPU</v>
      </c>
      <c r="D201" s="8">
        <f t="shared" ref="D201:H201" ca="1" si="15">$D$192*SQRT(D146)/$E$192</f>
        <v>0.73481725092346928</v>
      </c>
      <c r="E201" s="8">
        <f t="shared" ca="1" si="15"/>
        <v>0</v>
      </c>
      <c r="F201" s="8">
        <f t="shared" ca="1" si="15"/>
        <v>0</v>
      </c>
      <c r="G201" s="8">
        <f t="shared" ca="1" si="15"/>
        <v>0</v>
      </c>
      <c r="H201" s="8">
        <f t="shared" ca="1" si="15"/>
        <v>0</v>
      </c>
      <c r="J201" s="8">
        <f t="shared" ca="1" si="9"/>
        <v>1.0842488822409011</v>
      </c>
    </row>
    <row r="202" spans="1:10" x14ac:dyDescent="0.25">
      <c r="A202">
        <v>9</v>
      </c>
      <c r="C202" t="str">
        <f ca="1">OFFSET('168p stat'!$A$1,A202*20,0)</f>
        <v>CUDA ant add CPU non hash</v>
      </c>
      <c r="D202" s="8">
        <f t="shared" ref="D202:H216" ca="1" si="16">$D$192*SQRT(D147)/$E$192</f>
        <v>0.43936732398266121</v>
      </c>
      <c r="E202" s="8">
        <f t="shared" ref="E202:H206" ca="1" si="17">$D$192*SQRT(E147)/$E$192</f>
        <v>0.43387689446809602</v>
      </c>
      <c r="F202" s="8">
        <f t="shared" ca="1" si="17"/>
        <v>0.28376901389686643</v>
      </c>
      <c r="G202" s="8">
        <f t="shared" ca="1" si="17"/>
        <v>0.28141737060814137</v>
      </c>
      <c r="H202" s="8">
        <f t="shared" ca="1" si="17"/>
        <v>4.5936813994877784E-2</v>
      </c>
      <c r="J202" s="8">
        <f t="shared" ca="1" si="9"/>
        <v>0.73481725092346928</v>
      </c>
    </row>
    <row r="203" spans="1:10" x14ac:dyDescent="0.25">
      <c r="A203">
        <v>10</v>
      </c>
      <c r="C203" t="str">
        <f ca="1">OFFSET('168p stat'!$A$1,A203*20,0)</f>
        <v>CUDA ant add CPU12</v>
      </c>
      <c r="D203" s="8">
        <f t="shared" ca="1" si="16"/>
        <v>12.646542899634746</v>
      </c>
      <c r="E203" s="8">
        <f t="shared" ca="1" si="17"/>
        <v>12.632492476055534</v>
      </c>
      <c r="F203" s="8">
        <f t="shared" ca="1" si="17"/>
        <v>12.636267888385397</v>
      </c>
      <c r="G203" s="8">
        <f t="shared" ca="1" si="17"/>
        <v>12.638240723233594</v>
      </c>
      <c r="H203" s="8">
        <f t="shared" ca="1" si="17"/>
        <v>0.27438417954393796</v>
      </c>
      <c r="J203" s="8">
        <f t="shared" ca="1" si="9"/>
        <v>0.73696918900654473</v>
      </c>
    </row>
    <row r="204" spans="1:10" x14ac:dyDescent="0.25">
      <c r="A204">
        <v>11</v>
      </c>
      <c r="C204" t="str">
        <f ca="1">OFFSET('168p stat'!$A$1,A204*20,0)</f>
        <v>CUDA opt</v>
      </c>
      <c r="D204" s="8">
        <f t="shared" ca="1" si="16"/>
        <v>0.5190328221254612</v>
      </c>
      <c r="E204" s="8">
        <f t="shared" ca="1" si="17"/>
        <v>0</v>
      </c>
      <c r="F204" s="8">
        <f t="shared" ca="1" si="17"/>
        <v>0</v>
      </c>
      <c r="G204" s="8">
        <f t="shared" ca="1" si="17"/>
        <v>0</v>
      </c>
      <c r="H204" s="8">
        <f t="shared" ca="1" si="17"/>
        <v>0</v>
      </c>
      <c r="J204" s="8">
        <f t="shared" ca="1" si="9"/>
        <v>25.278263288314044</v>
      </c>
    </row>
    <row r="205" spans="1:10" x14ac:dyDescent="0.25">
      <c r="A205">
        <v>12</v>
      </c>
      <c r="C205" t="str">
        <f ca="1">OFFSET('168p stat'!$A$1,A205*20,0)</f>
        <v>CUDA opt Time</v>
      </c>
      <c r="D205" s="8">
        <f t="shared" ca="1" si="16"/>
        <v>0.63800247547507505</v>
      </c>
      <c r="E205" s="8">
        <f t="shared" ca="1" si="17"/>
        <v>0.63991643754477467</v>
      </c>
      <c r="F205" s="8">
        <f t="shared" ca="1" si="17"/>
        <v>0.63773400418669834</v>
      </c>
      <c r="G205" s="8">
        <f t="shared" ca="1" si="17"/>
        <v>0.12926523195353035</v>
      </c>
      <c r="H205" s="8">
        <f t="shared" ca="1" si="17"/>
        <v>0</v>
      </c>
      <c r="J205" s="8">
        <f t="shared" ca="1" si="9"/>
        <v>0.5190328221254612</v>
      </c>
    </row>
    <row r="206" spans="1:10" x14ac:dyDescent="0.25">
      <c r="A206">
        <v>13</v>
      </c>
      <c r="C206" t="str">
        <f ca="1">OFFSET('168p stat'!$A$1,A206*20,0)</f>
        <v>CUDA opt non hash</v>
      </c>
      <c r="D206" s="8">
        <f t="shared" ca="1" si="16"/>
        <v>0.4419869099238064</v>
      </c>
      <c r="E206" s="8">
        <f t="shared" ca="1" si="17"/>
        <v>0.43914848659650563</v>
      </c>
      <c r="F206" s="8">
        <f t="shared" ca="1" si="17"/>
        <v>0.43858931868434736</v>
      </c>
      <c r="G206" s="8">
        <f t="shared" ca="1" si="17"/>
        <v>0.13903599545441461</v>
      </c>
      <c r="H206" s="8">
        <f t="shared" ca="1" si="17"/>
        <v>0</v>
      </c>
      <c r="J206" s="8">
        <f t="shared" ca="1" si="9"/>
        <v>1.1135323821247047</v>
      </c>
    </row>
    <row r="207" spans="1:10" x14ac:dyDescent="0.25">
      <c r="A207">
        <v>14</v>
      </c>
      <c r="C207" t="str">
        <f ca="1">OFFSET('168p stat'!$A$1,A207*20,0)</f>
        <v>CUDA opt ant</v>
      </c>
      <c r="D207" s="8">
        <f t="shared" ca="1" si="16"/>
        <v>0.25123595298380352</v>
      </c>
      <c r="E207" s="8">
        <f t="shared" ca="1" si="16"/>
        <v>0.22733634359688418</v>
      </c>
      <c r="F207" s="8">
        <f t="shared" ca="1" si="16"/>
        <v>0.21756971149495971</v>
      </c>
      <c r="G207" s="8">
        <f t="shared" ca="1" si="16"/>
        <v>7.5080025146506163E-2</v>
      </c>
      <c r="H207" s="8">
        <f t="shared" ca="1" si="16"/>
        <v>0</v>
      </c>
      <c r="J207" s="8">
        <f t="shared" ca="1" si="9"/>
        <v>0.77452916040649888</v>
      </c>
    </row>
    <row r="208" spans="1:10" x14ac:dyDescent="0.25">
      <c r="A208">
        <v>15</v>
      </c>
      <c r="C208" t="str">
        <f ca="1">OFFSET('168p stat'!$A$1,A208*20,0)</f>
        <v>CUDA opt ant non hash</v>
      </c>
      <c r="D208" s="8">
        <f t="shared" ca="1" si="16"/>
        <v>0.27135478492394322</v>
      </c>
      <c r="E208" s="8">
        <f t="shared" ca="1" si="16"/>
        <v>0.23780818199548981</v>
      </c>
      <c r="F208" s="8">
        <f t="shared" ca="1" si="16"/>
        <v>0.22840114717750434</v>
      </c>
      <c r="G208" s="8">
        <f t="shared" ca="1" si="16"/>
        <v>6.3441055224515291E-2</v>
      </c>
      <c r="H208" s="8">
        <f t="shared" ca="1" si="16"/>
        <v>0</v>
      </c>
      <c r="J208" s="8">
        <f t="shared" ca="1" si="9"/>
        <v>0.40960335292533989</v>
      </c>
    </row>
    <row r="209" spans="1:10" x14ac:dyDescent="0.25">
      <c r="A209">
        <v>16</v>
      </c>
      <c r="C209" t="str">
        <f ca="1">OFFSET('168p stat'!$A$1,A209*20,0)</f>
        <v>CUDA opt ant par</v>
      </c>
      <c r="D209" s="8">
        <f t="shared" ca="1" si="16"/>
        <v>0.21220476927118911</v>
      </c>
      <c r="E209" s="8">
        <f t="shared" ca="1" si="16"/>
        <v>0.17488637767624018</v>
      </c>
      <c r="F209" s="8">
        <f t="shared" ca="1" si="16"/>
        <v>0.16656379371279939</v>
      </c>
      <c r="G209" s="8">
        <f t="shared" ca="1" si="16"/>
        <v>9.5663662652022682E-2</v>
      </c>
      <c r="H209" s="8">
        <f t="shared" ca="1" si="16"/>
        <v>0</v>
      </c>
      <c r="J209" s="8">
        <f t="shared" ca="1" si="9"/>
        <v>0.43171518648886964</v>
      </c>
    </row>
    <row r="210" spans="1:10" x14ac:dyDescent="0.25">
      <c r="A210">
        <v>17</v>
      </c>
      <c r="C210" t="str">
        <f ca="1">OFFSET('168p stat'!$A$1,A210*20,0)</f>
        <v>CUDA opt_one_GPU</v>
      </c>
      <c r="D210" s="8">
        <f t="shared" ca="1" si="16"/>
        <v>267.46338173259676</v>
      </c>
      <c r="E210" s="8">
        <f t="shared" ca="1" si="16"/>
        <v>267.4221078008166</v>
      </c>
      <c r="F210" s="8">
        <f t="shared" ca="1" si="16"/>
        <v>0</v>
      </c>
      <c r="G210" s="8">
        <f t="shared" ca="1" si="16"/>
        <v>0</v>
      </c>
      <c r="H210" s="8">
        <f t="shared" ca="1" si="16"/>
        <v>0</v>
      </c>
      <c r="J210" s="8">
        <f t="shared" ca="1" si="9"/>
        <v>0.33542680710723632</v>
      </c>
    </row>
    <row r="211" spans="1:10" x14ac:dyDescent="0.25">
      <c r="A211">
        <v>18</v>
      </c>
      <c r="C211" t="str">
        <f ca="1">OFFSET('168p stat'!$A$1,A211*20,0)</f>
        <v>CUDA opt_one_GPU ant</v>
      </c>
      <c r="D211" s="8">
        <f t="shared" ca="1" si="16"/>
        <v>18.763553256331804</v>
      </c>
      <c r="E211" s="8">
        <f t="shared" ca="1" si="16"/>
        <v>18.680968831064408</v>
      </c>
      <c r="F211" s="8">
        <f t="shared" ca="1" si="16"/>
        <v>0</v>
      </c>
      <c r="G211" s="8">
        <f t="shared" ca="1" si="16"/>
        <v>0</v>
      </c>
      <c r="H211" s="8">
        <f t="shared" ca="1" si="16"/>
        <v>0</v>
      </c>
      <c r="J211" s="8">
        <f t="shared" ca="1" si="9"/>
        <v>378.22115793338202</v>
      </c>
    </row>
    <row r="212" spans="1:10" x14ac:dyDescent="0.25">
      <c r="A212">
        <v>19</v>
      </c>
      <c r="C212" t="str">
        <f ca="1">OFFSET('168p stat'!$A$1,A212*20,0)</f>
        <v>CUDA opt_one_GPU ant local</v>
      </c>
      <c r="D212" s="8">
        <f t="shared" ca="1" si="16"/>
        <v>1.7170252640746766</v>
      </c>
      <c r="E212" s="8">
        <f t="shared" ca="1" si="16"/>
        <v>1.7351107659124423</v>
      </c>
      <c r="F212" s="8">
        <f t="shared" ca="1" si="16"/>
        <v>0</v>
      </c>
      <c r="G212" s="8">
        <f t="shared" ca="1" si="16"/>
        <v>0</v>
      </c>
      <c r="H212" s="8">
        <f t="shared" ca="1" si="16"/>
        <v>0</v>
      </c>
      <c r="J212" s="8">
        <f t="shared" ca="1" si="9"/>
        <v>26.477339882820555</v>
      </c>
    </row>
    <row r="213" spans="1:10" x14ac:dyDescent="0.25">
      <c r="A213">
        <v>20</v>
      </c>
      <c r="C213" t="str">
        <f ca="1">OFFSET('168p stat'!$A$1,A213*20,0)</f>
        <v>non CUDA Time</v>
      </c>
      <c r="D213" s="8">
        <f t="shared" ca="1" si="16"/>
        <v>1.0031846384948102</v>
      </c>
      <c r="E213" s="8">
        <f t="shared" ca="1" si="16"/>
        <v>0.99426847235447269</v>
      </c>
      <c r="F213" s="8">
        <f t="shared" ca="1" si="16"/>
        <v>0.9941427211341437</v>
      </c>
      <c r="G213" s="8">
        <f t="shared" ca="1" si="16"/>
        <v>0.99360985503969301</v>
      </c>
      <c r="H213" s="8">
        <f t="shared" ca="1" si="16"/>
        <v>0.10924253017941317</v>
      </c>
      <c r="J213" s="8">
        <f t="shared" ca="1" si="9"/>
        <v>2.4410622948740932</v>
      </c>
    </row>
    <row r="214" spans="1:10" x14ac:dyDescent="0.25">
      <c r="A214">
        <v>21</v>
      </c>
      <c r="C214" t="str">
        <f ca="1">OFFSET('168p stat'!$A$1,A214*20,0)</f>
        <v>non CUDA</v>
      </c>
      <c r="D214" s="8">
        <f t="shared" ca="1" si="16"/>
        <v>1.0623253462300941</v>
      </c>
      <c r="E214" s="8">
        <f t="shared" ca="1" si="16"/>
        <v>0</v>
      </c>
      <c r="F214" s="8">
        <f t="shared" ca="1" si="16"/>
        <v>0</v>
      </c>
      <c r="G214" s="8">
        <f t="shared" ca="1" si="16"/>
        <v>0</v>
      </c>
      <c r="H214" s="8">
        <f t="shared" ca="1" si="16"/>
        <v>0</v>
      </c>
      <c r="J214" s="8">
        <f t="shared" ca="1" si="9"/>
        <v>1.9956110438775536</v>
      </c>
    </row>
    <row r="215" spans="1:10" x14ac:dyDescent="0.25">
      <c r="A215">
        <v>22</v>
      </c>
      <c r="C215" t="str">
        <f ca="1">OFFSET('168p stat'!$A$1,A215*20,0)</f>
        <v>non CUDA non hash</v>
      </c>
      <c r="D215" s="8">
        <f t="shared" ca="1" si="16"/>
        <v>1.0031257849447841</v>
      </c>
      <c r="E215" s="8">
        <f t="shared" ca="1" si="16"/>
        <v>1.0020538672785977</v>
      </c>
      <c r="F215" s="8">
        <f t="shared" ca="1" si="16"/>
        <v>1.0018401909446437</v>
      </c>
      <c r="G215" s="8">
        <f t="shared" ca="1" si="16"/>
        <v>1.0017884232671088</v>
      </c>
      <c r="H215" s="8">
        <f t="shared" ca="1" si="16"/>
        <v>6.6660173417116164E-2</v>
      </c>
      <c r="J215" s="8">
        <f t="shared" ca="1" si="9"/>
        <v>1.0623253462300941</v>
      </c>
    </row>
    <row r="216" spans="1:10" x14ac:dyDescent="0.25">
      <c r="A216">
        <v>23</v>
      </c>
      <c r="C216" t="str">
        <f ca="1">OFFSET('168p stat'!$A$1,A216*20,0)</f>
        <v>Classic ACO</v>
      </c>
      <c r="D216" s="8">
        <f t="shared" ca="1" si="16"/>
        <v>14.622770698441483</v>
      </c>
      <c r="E216" s="8">
        <f t="shared" ca="1" si="16"/>
        <v>14.892568831145272</v>
      </c>
      <c r="F216" s="8">
        <f t="shared" ca="1" si="16"/>
        <v>14.906500083704154</v>
      </c>
      <c r="G216" s="8">
        <f t="shared" ca="1" si="16"/>
        <v>14.9155830862979</v>
      </c>
      <c r="H216" s="8">
        <f t="shared" ca="1" si="16"/>
        <v>1.4009551601675192</v>
      </c>
      <c r="J216" s="8">
        <f t="shared" ca="1" si="9"/>
        <v>2.0055125741947077</v>
      </c>
    </row>
    <row r="217" spans="1:10" x14ac:dyDescent="0.25">
      <c r="A217">
        <v>24</v>
      </c>
      <c r="C217" t="str">
        <f ca="1">OFFSET('168p stat'!$A$1,A217*20,0)</f>
        <v>Classic ACO non hash</v>
      </c>
      <c r="D217" s="8">
        <f t="shared" ref="D217:H222" ca="1" si="18">$D$192*SQRT(D162)/$E$192</f>
        <v>14.983482984336007</v>
      </c>
      <c r="E217" s="8">
        <f t="shared" ca="1" si="18"/>
        <v>14.98044682602389</v>
      </c>
      <c r="F217" s="8">
        <f t="shared" ca="1" si="18"/>
        <v>14.979359807770692</v>
      </c>
      <c r="G217" s="8">
        <f t="shared" ca="1" si="18"/>
        <v>14.991112032099021</v>
      </c>
      <c r="H217" s="8">
        <f t="shared" ca="1" si="18"/>
        <v>0.52143301593972735</v>
      </c>
      <c r="J217" s="8">
        <f t="shared" ca="1" si="9"/>
        <v>29.702778795932989</v>
      </c>
    </row>
    <row r="218" spans="1:10" x14ac:dyDescent="0.25">
      <c r="A218">
        <v>25</v>
      </c>
      <c r="C218" t="str">
        <f ca="1">OFFSET('168p stat'!$A$1,A218*20,0)</f>
        <v>omp</v>
      </c>
      <c r="D218" s="8">
        <f t="shared" ca="1" si="18"/>
        <v>1.5166200703760717</v>
      </c>
      <c r="E218" s="8">
        <f t="shared" ca="1" si="18"/>
        <v>1.5049693855357262</v>
      </c>
      <c r="F218" s="8">
        <f t="shared" ca="1" si="18"/>
        <v>1.5044311674410367</v>
      </c>
      <c r="G218" s="8">
        <f t="shared" ca="1" si="18"/>
        <v>1.5013036297511573</v>
      </c>
      <c r="H218" s="8">
        <f t="shared" ca="1" si="18"/>
        <v>0.10018917258865849</v>
      </c>
      <c r="J218" s="8">
        <f t="shared" ca="1" si="9"/>
        <v>29.971738388837711</v>
      </c>
    </row>
    <row r="219" spans="1:10" x14ac:dyDescent="0.25">
      <c r="A219">
        <v>26</v>
      </c>
      <c r="C219" t="str">
        <f ca="1">OFFSET('168p stat'!$A$1,A219*20,0)</f>
        <v>omp non hash</v>
      </c>
      <c r="D219" s="8">
        <f t="shared" ca="1" si="18"/>
        <v>0.92401400518841159</v>
      </c>
      <c r="E219" s="8">
        <f t="shared" ca="1" si="18"/>
        <v>0.92408253841292121</v>
      </c>
      <c r="F219" s="8">
        <f t="shared" ca="1" si="18"/>
        <v>0.9242239872758119</v>
      </c>
      <c r="G219" s="8">
        <f t="shared" ca="1" si="18"/>
        <v>0.9231273327553462</v>
      </c>
      <c r="H219" s="8">
        <f t="shared" ca="1" si="18"/>
        <v>8.1727064599188923E-2</v>
      </c>
      <c r="J219" s="8">
        <f t="shared" ca="1" si="9"/>
        <v>3.0153495462123963</v>
      </c>
    </row>
    <row r="220" spans="1:10" x14ac:dyDescent="0.25">
      <c r="A220">
        <v>27</v>
      </c>
      <c r="C220" t="str">
        <f ca="1">OFFSET('168p stat'!$A$1,A220*20,0)</f>
        <v>non CUDA transp Time</v>
      </c>
      <c r="D220" s="8">
        <f t="shared" ca="1" si="18"/>
        <v>1.4329296321141449</v>
      </c>
      <c r="E220" s="8">
        <f t="shared" ca="1" si="18"/>
        <v>1.4153263702375687</v>
      </c>
      <c r="F220" s="8">
        <f t="shared" ca="1" si="18"/>
        <v>1.4147977577703463</v>
      </c>
      <c r="G220" s="8">
        <f t="shared" ca="1" si="18"/>
        <v>1.4135071030030233</v>
      </c>
      <c r="H220" s="8">
        <f t="shared" ca="1" si="18"/>
        <v>6.4661585257399928E-2</v>
      </c>
      <c r="J220" s="8">
        <f t="shared" ca="1" si="9"/>
        <v>1.8495306928537296</v>
      </c>
    </row>
    <row r="221" spans="1:10" x14ac:dyDescent="0.25">
      <c r="A221">
        <v>28</v>
      </c>
      <c r="C221" t="str">
        <f ca="1">OFFSET('168p stat'!$A$1,A221*20,0)</f>
        <v>non CUDA transp</v>
      </c>
      <c r="D221" s="8">
        <f t="shared" ca="1" si="18"/>
        <v>1.6047484898118205</v>
      </c>
      <c r="E221" s="8">
        <f t="shared" ca="1" si="18"/>
        <v>0</v>
      </c>
      <c r="F221" s="8">
        <f t="shared" ca="1" si="18"/>
        <v>0</v>
      </c>
      <c r="G221" s="8">
        <f t="shared" ca="1" si="18"/>
        <v>0</v>
      </c>
      <c r="H221" s="8">
        <f t="shared" ca="1" si="18"/>
        <v>0</v>
      </c>
      <c r="J221" s="8">
        <f t="shared" ca="1" si="9"/>
        <v>2.8390618540497901</v>
      </c>
    </row>
    <row r="222" spans="1:10" x14ac:dyDescent="0.25">
      <c r="A222">
        <v>29</v>
      </c>
      <c r="C222" t="str">
        <f ca="1">OFFSET('168p stat'!$A$1,A222*20,0)</f>
        <v>non CUDA transp non hash</v>
      </c>
      <c r="D222" s="8">
        <f t="shared" ca="1" si="18"/>
        <v>1.1190841389070278</v>
      </c>
      <c r="E222" s="8">
        <f t="shared" ca="1" si="18"/>
        <v>1.1199064732949693</v>
      </c>
      <c r="F222" s="8">
        <f t="shared" ca="1" si="18"/>
        <v>1.1201919053590772</v>
      </c>
      <c r="G222" s="8">
        <f t="shared" ca="1" si="18"/>
        <v>1.1209981786961118</v>
      </c>
      <c r="H222" s="8">
        <f t="shared" ca="1" si="18"/>
        <v>5.3094659919807378E-2</v>
      </c>
      <c r="J222" s="8">
        <f t="shared" ca="1" si="9"/>
        <v>1.6047484898118205</v>
      </c>
    </row>
    <row r="223" spans="1:10" x14ac:dyDescent="0.25">
      <c r="A223">
        <v>30</v>
      </c>
      <c r="C223" t="str">
        <f ca="1">OFFSET('168p stat'!$A$1,A223*20,0)</f>
        <v>CUDA Const</v>
      </c>
      <c r="D223" s="8">
        <f t="shared" ref="D223:H223" ca="1" si="19">$D$192*SQRT(D168)/$E$192</f>
        <v>0.55739711895804411</v>
      </c>
      <c r="E223" s="8">
        <f t="shared" ca="1" si="19"/>
        <v>0.55976535166342511</v>
      </c>
      <c r="F223" s="8">
        <f t="shared" ca="1" si="19"/>
        <v>0.55355861911815629</v>
      </c>
      <c r="G223" s="8">
        <f t="shared" ca="1" si="19"/>
        <v>0.55368990504071858</v>
      </c>
      <c r="H223" s="8">
        <f t="shared" ca="1" si="19"/>
        <v>0.51684044203990076</v>
      </c>
      <c r="J223" s="8">
        <f t="shared" ca="1" si="9"/>
        <v>2.2407199029029177</v>
      </c>
    </row>
    <row r="224" spans="1:10" x14ac:dyDescent="0.25">
      <c r="A224">
        <v>31</v>
      </c>
      <c r="C224" t="str">
        <f ca="1">OFFSET('168p stat'!$A$1,A224*20,0)</f>
        <v>CUDA ant Const</v>
      </c>
      <c r="D224" s="8">
        <f t="shared" ref="D224:H224" ca="1" si="20">$D$192*SQRT(D169)/$E$192</f>
        <v>0.95886737870952754</v>
      </c>
      <c r="E224" s="8">
        <f t="shared" ca="1" si="20"/>
        <v>0.9632438678708134</v>
      </c>
      <c r="F224" s="8">
        <f t="shared" ca="1" si="20"/>
        <v>0.58341769698218793</v>
      </c>
      <c r="G224" s="8">
        <f t="shared" ca="1" si="20"/>
        <v>0.56837174826340542</v>
      </c>
      <c r="H224" s="8">
        <f t="shared" ca="1" si="20"/>
        <v>0.55375047203591621</v>
      </c>
      <c r="J224" s="8">
        <f t="shared" ca="1" si="9"/>
        <v>1.2264389489157648</v>
      </c>
    </row>
    <row r="225" spans="1:10" x14ac:dyDescent="0.25">
      <c r="A225">
        <v>32</v>
      </c>
      <c r="C225" t="str">
        <f ca="1">OFFSET('168p stat'!$A$1,A225*20,0)</f>
        <v>CUDA ant par Const</v>
      </c>
      <c r="D225" s="8">
        <f t="shared" ref="D225:H225" ca="1" si="21">$D$192*SQRT(D170)/$E$192</f>
        <v>0.42029999052023442</v>
      </c>
      <c r="E225" s="8">
        <f t="shared" ca="1" si="21"/>
        <v>0.38716958650776706</v>
      </c>
      <c r="F225" s="8">
        <f t="shared" ca="1" si="21"/>
        <v>0.39801987886034035</v>
      </c>
      <c r="G225" s="8">
        <f t="shared" ca="1" si="21"/>
        <v>0.3973805140668073</v>
      </c>
      <c r="H225" s="8">
        <f t="shared" ca="1" si="21"/>
        <v>0.36893729283985371</v>
      </c>
      <c r="J225" s="8">
        <f t="shared" ca="1" si="9"/>
        <v>1.678489689452993</v>
      </c>
    </row>
    <row r="226" spans="1:10" x14ac:dyDescent="0.25">
      <c r="A226">
        <v>33</v>
      </c>
      <c r="C226" t="str">
        <f ca="1">OFFSET('168p stat'!$A$1,A226*20,0)</f>
        <v>CUDA ant add CPU Const</v>
      </c>
      <c r="D226" s="8">
        <f t="shared" ref="D226:H226" ca="1" si="22">$D$192*SQRT(D171)/$E$192</f>
        <v>0.37965633686733274</v>
      </c>
      <c r="E226" s="8">
        <f t="shared" ca="1" si="22"/>
        <v>0.37865333287322434</v>
      </c>
      <c r="F226" s="8">
        <f t="shared" ca="1" si="22"/>
        <v>0.20501843593199123</v>
      </c>
      <c r="G226" s="8">
        <f t="shared" ca="1" si="22"/>
        <v>0.20463601497292697</v>
      </c>
      <c r="H226" s="8">
        <f t="shared" ca="1" si="22"/>
        <v>0.12388905578782977</v>
      </c>
      <c r="J226" s="8">
        <f t="shared" ca="1" si="9"/>
        <v>0.88260874328544026</v>
      </c>
    </row>
    <row r="227" spans="1:10" x14ac:dyDescent="0.25">
      <c r="A227">
        <v>34</v>
      </c>
      <c r="C227" t="str">
        <f ca="1">OFFSET('168p stat'!$A$1,A227*20,0)</f>
        <v>CUDA opt Const</v>
      </c>
      <c r="D227" s="8">
        <f t="shared" ref="D227:H227" ca="1" si="23">$D$192*SQRT(D172)/$E$192</f>
        <v>0.58622941420573815</v>
      </c>
      <c r="E227" s="8">
        <f t="shared" ca="1" si="23"/>
        <v>0.55348151229106146</v>
      </c>
      <c r="F227" s="8">
        <f t="shared" ca="1" si="23"/>
        <v>0.54327912021722313</v>
      </c>
      <c r="G227" s="8">
        <f t="shared" ca="1" si="23"/>
        <v>0.12864081902724345</v>
      </c>
      <c r="H227" s="8">
        <f t="shared" ca="1" si="23"/>
        <v>0</v>
      </c>
      <c r="J227" s="8">
        <f t="shared" ca="1" si="9"/>
        <v>0.62191175938353371</v>
      </c>
    </row>
    <row r="228" spans="1:10" x14ac:dyDescent="0.25">
      <c r="A228">
        <v>35</v>
      </c>
      <c r="C228" t="str">
        <f ca="1">OFFSET('168p stat'!$A$1,A228*20,0)</f>
        <v>CUDA opt ant Const</v>
      </c>
      <c r="D228" s="8">
        <f t="shared" ref="D228:H228" ca="1" si="24">$D$192*SQRT(D173)/$E$192</f>
        <v>0.26637431756323454</v>
      </c>
      <c r="E228" s="8">
        <f t="shared" ca="1" si="24"/>
        <v>0.24069209234306113</v>
      </c>
      <c r="F228" s="8">
        <f t="shared" ca="1" si="24"/>
        <v>0.24319248442334723</v>
      </c>
      <c r="G228" s="8">
        <f t="shared" ca="1" si="24"/>
        <v>8.1424731771127121E-2</v>
      </c>
      <c r="H228" s="8">
        <f t="shared" ca="1" si="24"/>
        <v>0</v>
      </c>
      <c r="J228" s="8">
        <f t="shared" ca="1" si="9"/>
        <v>0.98066680035168075</v>
      </c>
    </row>
    <row r="229" spans="1:10" x14ac:dyDescent="0.25">
      <c r="A229">
        <v>36</v>
      </c>
      <c r="C229" t="str">
        <f ca="1">OFFSET('168p stat'!$A$1,A229*20,0)</f>
        <v>CUDA opt ant par Const</v>
      </c>
      <c r="D229" s="8">
        <f t="shared" ref="D229:H229" ca="1" si="25">$D$192*SQRT(D174)/$E$192</f>
        <v>0.43148936938946164</v>
      </c>
      <c r="E229" s="8">
        <f t="shared" ca="1" si="25"/>
        <v>0.38107482856446967</v>
      </c>
      <c r="F229" s="8">
        <f t="shared" ca="1" si="25"/>
        <v>0.38241453466101422</v>
      </c>
      <c r="G229" s="8">
        <f t="shared" ca="1" si="25"/>
        <v>9.732460868660095E-2</v>
      </c>
      <c r="H229" s="8">
        <f t="shared" ca="1" si="25"/>
        <v>0</v>
      </c>
      <c r="J229" s="8">
        <f t="shared" ca="1" si="9"/>
        <v>0.44120350383667573</v>
      </c>
    </row>
    <row r="230" spans="1:10" x14ac:dyDescent="0.25">
      <c r="A230">
        <v>37</v>
      </c>
      <c r="C230" t="str">
        <f ca="1">OFFSET('168p stat'!$A$1,A230*20,0)</f>
        <v>CUDA ant par global</v>
      </c>
      <c r="D230" s="8">
        <f t="shared" ref="D230:H230" ca="1" si="26">$D$192*SQRT(D175)/$E$192</f>
        <v>0.98887014170589616</v>
      </c>
      <c r="E230" s="8">
        <f t="shared" ca="1" si="26"/>
        <v>0.98620204515026144</v>
      </c>
      <c r="F230" s="8">
        <f t="shared" ca="1" si="26"/>
        <v>0.18049631380169512</v>
      </c>
      <c r="G230" s="8">
        <f t="shared" ca="1" si="26"/>
        <v>0.17465018797585072</v>
      </c>
      <c r="H230" s="8">
        <f t="shared" ca="1" si="26"/>
        <v>9.2392329378579899E-2</v>
      </c>
      <c r="J230" s="8">
        <f t="shared" ca="1" si="9"/>
        <v>0.69793556768340381</v>
      </c>
    </row>
    <row r="231" spans="1:10" x14ac:dyDescent="0.25">
      <c r="A231">
        <v>38</v>
      </c>
      <c r="C231" t="str">
        <f ca="1">OFFSET('168p stat'!$A$1,A231*20,0)</f>
        <v>CUDA ant add CPU Time global</v>
      </c>
      <c r="D231" s="8">
        <f t="shared" ref="D231:H231" ca="1" si="27">$D$192*SQRT(D176)/$E$192</f>
        <v>0.93010794841476763</v>
      </c>
      <c r="E231" s="8">
        <f t="shared" ca="1" si="27"/>
        <v>0.89498346800088002</v>
      </c>
      <c r="F231" s="8">
        <f t="shared" ca="1" si="27"/>
        <v>0.46978481106140496</v>
      </c>
      <c r="G231" s="8">
        <f t="shared" ca="1" si="27"/>
        <v>0.46735935939702755</v>
      </c>
      <c r="H231" s="8">
        <f t="shared" ca="1" si="27"/>
        <v>5.0205850495734068E-2</v>
      </c>
      <c r="J231" s="8">
        <f t="shared" ca="1" si="9"/>
        <v>1.4219973913478174</v>
      </c>
    </row>
    <row r="232" spans="1:10" x14ac:dyDescent="0.25">
      <c r="A232">
        <v>39</v>
      </c>
      <c r="C232" t="str">
        <f ca="1">OFFSET('168p stat'!$A$1,A232*20,0)</f>
        <v>CUDA opt ant par global</v>
      </c>
      <c r="D232" s="8">
        <f t="shared" ref="D232:H232" ca="1" si="28">$D$192*SQRT(D177)/$E$192</f>
        <v>0.17580792053059571</v>
      </c>
      <c r="E232" s="8">
        <f t="shared" ca="1" si="28"/>
        <v>0.16039832653191927</v>
      </c>
      <c r="F232" s="8">
        <f t="shared" ca="1" si="28"/>
        <v>0.14748996744185686</v>
      </c>
      <c r="G232" s="8">
        <f t="shared" ca="1" si="28"/>
        <v>0.10379342807711864</v>
      </c>
      <c r="H232" s="8">
        <f t="shared" ca="1" si="28"/>
        <v>0</v>
      </c>
      <c r="J232" s="8">
        <f t="shared" ca="1" si="9"/>
        <v>1.4518055553837814</v>
      </c>
    </row>
    <row r="233" spans="1:10" x14ac:dyDescent="0.25">
      <c r="A233">
        <v>40</v>
      </c>
      <c r="C233">
        <f ca="1">OFFSET('168p stat'!$A$1,A233*20,0)</f>
        <v>0</v>
      </c>
      <c r="D233" s="8" t="e">
        <f t="shared" ref="D233:H233" ca="1" si="29">$D$192*SQRT(D178)/$E$192</f>
        <v>#DIV/0!</v>
      </c>
      <c r="E233" s="8" t="e">
        <f t="shared" ca="1" si="29"/>
        <v>#DIV/0!</v>
      </c>
      <c r="F233" s="8">
        <f t="shared" ca="1" si="29"/>
        <v>0</v>
      </c>
      <c r="G233" s="8">
        <f t="shared" ca="1" si="29"/>
        <v>0</v>
      </c>
      <c r="H233" s="8">
        <f t="shared" ca="1" si="29"/>
        <v>0</v>
      </c>
      <c r="J233" s="8">
        <f t="shared" ca="1" si="9"/>
        <v>0.29860076068813429</v>
      </c>
    </row>
    <row r="234" spans="1:10" x14ac:dyDescent="0.25">
      <c r="A234">
        <v>41</v>
      </c>
      <c r="C234">
        <f ca="1">OFFSET('168p stat'!$A$1,A234*20,0)</f>
        <v>0</v>
      </c>
      <c r="D234" s="8" t="e">
        <f t="shared" ref="D234:H234" ca="1" si="30">$D$192*SQRT(D179)/$E$192</f>
        <v>#DIV/0!</v>
      </c>
      <c r="E234" s="8" t="e">
        <f t="shared" ca="1" si="30"/>
        <v>#DIV/0!</v>
      </c>
      <c r="F234" s="8">
        <f t="shared" ca="1" si="30"/>
        <v>0</v>
      </c>
      <c r="G234" s="8">
        <f t="shared" ca="1" si="30"/>
        <v>0</v>
      </c>
      <c r="H234" s="8">
        <f t="shared" ca="1" si="30"/>
        <v>0</v>
      </c>
      <c r="J234" s="8" t="e">
        <f t="shared" ca="1" si="9"/>
        <v>#DIV/0!</v>
      </c>
    </row>
    <row r="235" spans="1:10" x14ac:dyDescent="0.25">
      <c r="A235">
        <v>42</v>
      </c>
      <c r="C235">
        <f ca="1">OFFSET('168p stat'!$A$1,A235*20,0)</f>
        <v>0</v>
      </c>
      <c r="D235" s="8" t="e">
        <f t="shared" ref="D235:H235" ca="1" si="31">$D$192*SQRT(D180)/$E$192</f>
        <v>#DIV/0!</v>
      </c>
      <c r="E235" s="8" t="e">
        <f t="shared" ca="1" si="31"/>
        <v>#DIV/0!</v>
      </c>
      <c r="F235" s="8">
        <f t="shared" ca="1" si="31"/>
        <v>0</v>
      </c>
      <c r="G235" s="8">
        <f t="shared" ca="1" si="31"/>
        <v>0</v>
      </c>
      <c r="H235" s="8">
        <f t="shared" ca="1" si="31"/>
        <v>0</v>
      </c>
      <c r="J235" s="8" t="e">
        <f t="shared" ca="1" si="9"/>
        <v>#DIV/0!</v>
      </c>
    </row>
    <row r="236" spans="1:10" x14ac:dyDescent="0.25">
      <c r="A236">
        <v>43</v>
      </c>
      <c r="C236">
        <f ca="1">OFFSET('168p stat'!$A$1,A236*20,0)</f>
        <v>0</v>
      </c>
      <c r="D236" s="8" t="e">
        <f t="shared" ref="D236:H236" ca="1" si="32">$D$192*SQRT(D181)/$E$192</f>
        <v>#DIV/0!</v>
      </c>
      <c r="E236" s="8" t="e">
        <f t="shared" ca="1" si="32"/>
        <v>#DIV/0!</v>
      </c>
      <c r="F236" s="8">
        <f t="shared" ca="1" si="32"/>
        <v>0</v>
      </c>
      <c r="G236" s="8">
        <f t="shared" ca="1" si="32"/>
        <v>0</v>
      </c>
      <c r="H236" s="8">
        <f t="shared" ca="1" si="32"/>
        <v>0</v>
      </c>
      <c r="J236" s="8" t="e">
        <f t="shared" ca="1" si="9"/>
        <v>#DIV/0!</v>
      </c>
    </row>
    <row r="237" spans="1:10" x14ac:dyDescent="0.25">
      <c r="A237">
        <v>44</v>
      </c>
      <c r="C237">
        <f ca="1">OFFSET('168p stat'!$A$1,A237*20,0)</f>
        <v>0</v>
      </c>
      <c r="D237" s="8" t="e">
        <f t="shared" ref="D237:H237" ca="1" si="33">$D$192*SQRT(D182)/$E$192</f>
        <v>#DIV/0!</v>
      </c>
      <c r="E237" s="8" t="e">
        <f t="shared" ca="1" si="33"/>
        <v>#DIV/0!</v>
      </c>
      <c r="F237" s="8">
        <f t="shared" ca="1" si="33"/>
        <v>0</v>
      </c>
      <c r="G237" s="8">
        <f t="shared" ca="1" si="33"/>
        <v>0</v>
      </c>
      <c r="H237" s="8">
        <f t="shared" ca="1" si="33"/>
        <v>0</v>
      </c>
      <c r="J237" s="8" t="e">
        <f t="shared" ca="1" si="9"/>
        <v>#DIV/0!</v>
      </c>
    </row>
    <row r="238" spans="1:10" x14ac:dyDescent="0.25">
      <c r="A238">
        <v>45</v>
      </c>
      <c r="C238">
        <f ca="1">OFFSET('168p stat'!$A$1,A238*20,0)</f>
        <v>0</v>
      </c>
      <c r="D238" s="8" t="e">
        <f t="shared" ref="D238:H238" ca="1" si="34">$D$192*SQRT(D183)/$E$192</f>
        <v>#DIV/0!</v>
      </c>
      <c r="E238" s="8" t="e">
        <f t="shared" ca="1" si="34"/>
        <v>#DIV/0!</v>
      </c>
      <c r="F238" s="8">
        <f t="shared" ca="1" si="34"/>
        <v>0</v>
      </c>
      <c r="G238" s="8">
        <f t="shared" ca="1" si="34"/>
        <v>0</v>
      </c>
      <c r="H238" s="8">
        <f t="shared" ca="1" si="34"/>
        <v>0</v>
      </c>
      <c r="J238" s="8" t="e">
        <f t="shared" ca="1" si="9"/>
        <v>#DIV/0!</v>
      </c>
    </row>
    <row r="239" spans="1:10" x14ac:dyDescent="0.25">
      <c r="A239">
        <v>46</v>
      </c>
      <c r="C239">
        <f ca="1">OFFSET('168p stat'!$A$1,A239*20,0)</f>
        <v>0</v>
      </c>
      <c r="D239" s="8" t="e">
        <f t="shared" ref="D239:H239" ca="1" si="35">$D$192*SQRT(D184)/$E$192</f>
        <v>#DIV/0!</v>
      </c>
      <c r="E239" s="8" t="e">
        <f t="shared" ca="1" si="35"/>
        <v>#DIV/0!</v>
      </c>
      <c r="F239" s="8">
        <f t="shared" ca="1" si="35"/>
        <v>0</v>
      </c>
      <c r="G239" s="8">
        <f t="shared" ca="1" si="35"/>
        <v>0</v>
      </c>
      <c r="H239" s="8">
        <f t="shared" ca="1" si="35"/>
        <v>0</v>
      </c>
      <c r="J239" s="8" t="e">
        <f t="shared" ca="1" si="9"/>
        <v>#DIV/0!</v>
      </c>
    </row>
    <row r="240" spans="1:10" x14ac:dyDescent="0.25">
      <c r="A240">
        <v>47</v>
      </c>
      <c r="C240">
        <f ca="1">OFFSET('168p stat'!$A$1,A240*20,0)</f>
        <v>0</v>
      </c>
      <c r="D240" s="8">
        <f t="shared" ref="D240:H240" ca="1" si="36">$D$192*SQRT(D185)/$E$192</f>
        <v>0</v>
      </c>
      <c r="E240" s="8">
        <f t="shared" ca="1" si="36"/>
        <v>0</v>
      </c>
      <c r="F240" s="8">
        <f t="shared" ca="1" si="36"/>
        <v>0</v>
      </c>
      <c r="G240" s="8">
        <f t="shared" ca="1" si="36"/>
        <v>0</v>
      </c>
      <c r="H240" s="8">
        <f t="shared" ca="1" si="36"/>
        <v>0</v>
      </c>
      <c r="J240" s="8" t="e">
        <f t="shared" ca="1" si="9"/>
        <v>#DIV/0!</v>
      </c>
    </row>
    <row r="241" spans="1:10" x14ac:dyDescent="0.25">
      <c r="A241">
        <v>48</v>
      </c>
      <c r="C241">
        <f ca="1">OFFSET('168p stat'!$A$1,A241*20,0)</f>
        <v>0</v>
      </c>
      <c r="D241" s="8">
        <f t="shared" ref="D241:H241" ca="1" si="37">$D$192*SQRT(D186)/$E$192</f>
        <v>0</v>
      </c>
      <c r="E241" s="8">
        <f t="shared" ca="1" si="37"/>
        <v>0</v>
      </c>
      <c r="F241" s="8">
        <f t="shared" ca="1" si="37"/>
        <v>0</v>
      </c>
      <c r="G241" s="8">
        <f t="shared" ca="1" si="37"/>
        <v>0</v>
      </c>
      <c r="H241" s="8">
        <f t="shared" ca="1" si="37"/>
        <v>0</v>
      </c>
      <c r="J241" s="8">
        <f t="shared" ca="1" si="9"/>
        <v>0</v>
      </c>
    </row>
    <row r="242" spans="1:10" x14ac:dyDescent="0.25">
      <c r="A242">
        <v>49</v>
      </c>
      <c r="C242">
        <f ca="1">OFFSET('168p stat'!$A$1,A242*20,0)</f>
        <v>0</v>
      </c>
      <c r="D242" s="8">
        <f t="shared" ref="D242:H242" ca="1" si="38">$D$192*SQRT(D187)/$E$192</f>
        <v>0</v>
      </c>
      <c r="E242" s="8">
        <f t="shared" ca="1" si="38"/>
        <v>0</v>
      </c>
      <c r="F242" s="8">
        <f t="shared" ca="1" si="38"/>
        <v>0</v>
      </c>
      <c r="G242" s="8">
        <f t="shared" ca="1" si="38"/>
        <v>0</v>
      </c>
      <c r="H242" s="8">
        <f t="shared" ca="1" si="38"/>
        <v>0</v>
      </c>
      <c r="J242" s="8">
        <f t="shared" ca="1" si="9"/>
        <v>0</v>
      </c>
    </row>
    <row r="243" spans="1:10" x14ac:dyDescent="0.25">
      <c r="A243">
        <v>50</v>
      </c>
      <c r="C243">
        <f ca="1">OFFSET('168p stat'!$A$1,A243*20,0)</f>
        <v>0</v>
      </c>
      <c r="D243" s="8">
        <f t="shared" ref="D243:H243" ca="1" si="39">$D$192*SQRT(D188)/$E$192</f>
        <v>0</v>
      </c>
      <c r="E243" s="8">
        <f t="shared" ca="1" si="39"/>
        <v>0</v>
      </c>
      <c r="F243" s="8">
        <f t="shared" ca="1" si="39"/>
        <v>0</v>
      </c>
      <c r="G243" s="8">
        <f t="shared" ca="1" si="39"/>
        <v>0</v>
      </c>
      <c r="H243" s="8">
        <f t="shared" ca="1" si="39"/>
        <v>0</v>
      </c>
      <c r="J243" s="8">
        <f t="shared" ca="1" si="9"/>
        <v>0</v>
      </c>
    </row>
    <row r="246" spans="1:10" x14ac:dyDescent="0.25">
      <c r="C246" t="s">
        <v>66</v>
      </c>
      <c r="D246">
        <v>1.96</v>
      </c>
      <c r="E246">
        <v>50</v>
      </c>
    </row>
    <row r="247" spans="1:10" x14ac:dyDescent="0.25">
      <c r="D247" t="s">
        <v>59</v>
      </c>
      <c r="E247" t="s">
        <v>55</v>
      </c>
      <c r="F247" t="s">
        <v>56</v>
      </c>
      <c r="G247" t="s">
        <v>57</v>
      </c>
      <c r="H247" t="s">
        <v>58</v>
      </c>
    </row>
    <row r="248" spans="1:10" x14ac:dyDescent="0.25">
      <c r="A248">
        <v>1</v>
      </c>
      <c r="C248" t="str">
        <f ca="1">OFFSET('168p stat'!$A$1,A248*20,0)</f>
        <v>CUDA Time</v>
      </c>
      <c r="D248" s="9">
        <f ca="1">POWER(SQRT(D139)/D85,2)</f>
        <v>9.7801064836962853E-7</v>
      </c>
      <c r="E248" s="9">
        <f ca="1">POWER(SQRT(E139)/E85,2)</f>
        <v>1.0058524101930625E-6</v>
      </c>
      <c r="F248" s="9">
        <f ca="1">POWER(SQRT(F139)/F85,2)</f>
        <v>1.0174546837121254E-6</v>
      </c>
      <c r="G248" s="9">
        <f ca="1">POWER(SQRT(G139)/G85,2)</f>
        <v>1.0361306831695183E-6</v>
      </c>
      <c r="H248" s="9">
        <f ca="1">POWER(SQRT(H139)/H85,2)</f>
        <v>1.0508735436806726E-5</v>
      </c>
    </row>
    <row r="249" spans="1:10" x14ac:dyDescent="0.25">
      <c r="A249">
        <v>2</v>
      </c>
      <c r="C249" t="str">
        <f ca="1">OFFSET('168p stat'!$A$1,A249*20,0)</f>
        <v>CUDA</v>
      </c>
      <c r="D249" s="9">
        <f t="shared" ref="D249:H249" ca="1" si="40">POWER(SQRT(D140)/D86,2)</f>
        <v>9.7790418107517059E-7</v>
      </c>
      <c r="E249" s="9" t="e">
        <f t="shared" ca="1" si="40"/>
        <v>#DIV/0!</v>
      </c>
      <c r="F249" s="9" t="e">
        <f t="shared" ca="1" si="40"/>
        <v>#DIV/0!</v>
      </c>
      <c r="G249" s="9" t="e">
        <f t="shared" ca="1" si="40"/>
        <v>#DIV/0!</v>
      </c>
      <c r="H249" s="9" t="e">
        <f t="shared" ca="1" si="40"/>
        <v>#DIV/0!</v>
      </c>
    </row>
    <row r="250" spans="1:10" x14ac:dyDescent="0.25">
      <c r="A250">
        <v>3</v>
      </c>
      <c r="C250" t="str">
        <f ca="1">OFFSET('168p stat'!$A$1,A250*20,0)</f>
        <v>CUDA non hash</v>
      </c>
      <c r="D250" s="9">
        <f t="shared" ref="D250:H250" ca="1" si="41">POWER(SQRT(D141)/D87,2)</f>
        <v>1.4505097164365161E-6</v>
      </c>
      <c r="E250" s="9">
        <f t="shared" ca="1" si="41"/>
        <v>1.3556116722746405E-6</v>
      </c>
      <c r="F250" s="9">
        <f t="shared" ca="1" si="41"/>
        <v>1.3920721340191725E-6</v>
      </c>
      <c r="G250" s="9">
        <f t="shared" ca="1" si="41"/>
        <v>1.4397847652306207E-6</v>
      </c>
      <c r="H250" s="9">
        <f t="shared" ca="1" si="41"/>
        <v>6.0890763512317297E-6</v>
      </c>
    </row>
    <row r="251" spans="1:10" x14ac:dyDescent="0.25">
      <c r="A251">
        <v>4</v>
      </c>
      <c r="C251" t="str">
        <f ca="1">OFFSET('168p stat'!$A$1,A251*20,0)</f>
        <v>CUDA ant</v>
      </c>
      <c r="D251" s="9">
        <f t="shared" ref="D251:H251" ca="1" si="42">POWER(SQRT(D142)/D88,2)</f>
        <v>1.4151562127499242E-6</v>
      </c>
      <c r="E251" s="9">
        <f t="shared" ca="1" si="42"/>
        <v>1.4862099660519951E-6</v>
      </c>
      <c r="F251" s="9">
        <f t="shared" ca="1" si="42"/>
        <v>1.5435741313803252E-6</v>
      </c>
      <c r="G251" s="9">
        <f t="shared" ca="1" si="42"/>
        <v>1.717683305818519E-6</v>
      </c>
      <c r="H251" s="9">
        <f t="shared" ca="1" si="42"/>
        <v>3.267366507948712E-6</v>
      </c>
    </row>
    <row r="252" spans="1:10" x14ac:dyDescent="0.25">
      <c r="A252">
        <v>5</v>
      </c>
      <c r="C252" t="str">
        <f ca="1">OFFSET('168p stat'!$A$1,A252*20,0)</f>
        <v>CUDA ant par</v>
      </c>
      <c r="D252" s="9">
        <f t="shared" ref="D252:H252" ca="1" si="43">POWER(SQRT(D143)/D89,2)</f>
        <v>6.4454523724840143E-7</v>
      </c>
      <c r="E252" s="9">
        <f t="shared" ca="1" si="43"/>
        <v>4.9628556253808006E-7</v>
      </c>
      <c r="F252" s="9">
        <f t="shared" ca="1" si="43"/>
        <v>5.1884747151362908E-7</v>
      </c>
      <c r="G252" s="9">
        <f t="shared" ca="1" si="43"/>
        <v>5.3241599540862529E-7</v>
      </c>
      <c r="H252" s="9">
        <f t="shared" ca="1" si="43"/>
        <v>9.6110845924169501E-7</v>
      </c>
    </row>
    <row r="253" spans="1:10" x14ac:dyDescent="0.25">
      <c r="A253">
        <v>6</v>
      </c>
      <c r="C253" t="str">
        <f ca="1">OFFSET('168p stat'!$A$1,A253*20,0)</f>
        <v>CUDA ant non hash</v>
      </c>
      <c r="D253" s="9">
        <f t="shared" ref="D253:H253" ca="1" si="44">POWER(SQRT(D144)/D90,2)</f>
        <v>2.7387061394807328E-6</v>
      </c>
      <c r="E253" s="9">
        <f t="shared" ca="1" si="44"/>
        <v>2.583303007965318E-6</v>
      </c>
      <c r="F253" s="9">
        <f t="shared" ca="1" si="44"/>
        <v>2.681754260300302E-6</v>
      </c>
      <c r="G253" s="9">
        <f t="shared" ca="1" si="44"/>
        <v>2.7972529164854072E-6</v>
      </c>
      <c r="H253" s="9">
        <f t="shared" ca="1" si="44"/>
        <v>5.0980555246967782E-6</v>
      </c>
    </row>
    <row r="254" spans="1:10" x14ac:dyDescent="0.25">
      <c r="A254">
        <v>7</v>
      </c>
      <c r="C254" t="str">
        <f ca="1">OFFSET('168p stat'!$A$1,A254*20,0)</f>
        <v>CUDA ant add CPU Time</v>
      </c>
      <c r="D254" s="9">
        <f t="shared" ref="D254:H254" ca="1" si="45">POWER(SQRT(D145)/D91,2)</f>
        <v>3.4366396605064089E-6</v>
      </c>
      <c r="E254" s="9">
        <f t="shared" ca="1" si="45"/>
        <v>3.5566486303548005E-6</v>
      </c>
      <c r="F254" s="9">
        <f t="shared" ca="1" si="45"/>
        <v>1.871699174993796E-6</v>
      </c>
      <c r="G254" s="9">
        <f t="shared" ca="1" si="45"/>
        <v>1.893964516689422E-6</v>
      </c>
      <c r="H254" s="9">
        <f t="shared" ca="1" si="45"/>
        <v>5.3659141398424771E-6</v>
      </c>
    </row>
    <row r="255" spans="1:10" x14ac:dyDescent="0.25">
      <c r="A255">
        <v>8</v>
      </c>
      <c r="C255" t="str">
        <f ca="1">OFFSET('168p stat'!$A$1,A255*20,0)</f>
        <v>CUDA ant add CPU</v>
      </c>
      <c r="D255" s="9">
        <f t="shared" ref="D255:H255" ca="1" si="46">POWER(SQRT(D146)/D92,2)</f>
        <v>4.4928715220804711E-6</v>
      </c>
      <c r="E255" s="9" t="e">
        <f t="shared" ca="1" si="46"/>
        <v>#DIV/0!</v>
      </c>
      <c r="F255" s="9" t="e">
        <f t="shared" ca="1" si="46"/>
        <v>#DIV/0!</v>
      </c>
      <c r="G255" s="9" t="e">
        <f t="shared" ca="1" si="46"/>
        <v>#DIV/0!</v>
      </c>
      <c r="H255" s="9" t="e">
        <f t="shared" ca="1" si="46"/>
        <v>#DIV/0!</v>
      </c>
    </row>
    <row r="256" spans="1:10" x14ac:dyDescent="0.25">
      <c r="A256">
        <v>9</v>
      </c>
      <c r="C256" t="str">
        <f ca="1">OFFSET('168p stat'!$A$1,A256*20,0)</f>
        <v>CUDA ant add CPU non hash</v>
      </c>
      <c r="D256" s="9">
        <f t="shared" ref="D256:H256" ca="1" si="47">POWER(SQRT(D147)/D93,2)</f>
        <v>1.573804490759363E-6</v>
      </c>
      <c r="E256" s="9">
        <f t="shared" ca="1" si="47"/>
        <v>1.5387483362456842E-6</v>
      </c>
      <c r="F256" s="9">
        <f t="shared" ca="1" si="47"/>
        <v>1.1140461307372557E-6</v>
      </c>
      <c r="G256" s="9">
        <f t="shared" ca="1" si="47"/>
        <v>1.1177901256248911E-6</v>
      </c>
      <c r="H256" s="9">
        <f t="shared" ca="1" si="47"/>
        <v>1.5102695860630827E-7</v>
      </c>
    </row>
    <row r="257" spans="1:8" x14ac:dyDescent="0.25">
      <c r="A257">
        <v>10</v>
      </c>
      <c r="C257" t="str">
        <f ca="1">OFFSET('168p stat'!$A$1,A257*20,0)</f>
        <v>CUDA ant add CPU12</v>
      </c>
      <c r="D257" s="9">
        <f t="shared" ref="D257:H257" ca="1" si="48">POWER(SQRT(D148)/D94,2)</f>
        <v>2.1011707541815263E-5</v>
      </c>
      <c r="E257" s="9">
        <f t="shared" ca="1" si="48"/>
        <v>2.1186214329290891E-5</v>
      </c>
      <c r="F257" s="9">
        <f t="shared" ca="1" si="48"/>
        <v>2.1237963595955503E-5</v>
      </c>
      <c r="G257" s="9">
        <f t="shared" ca="1" si="48"/>
        <v>2.1424051297937002E-5</v>
      </c>
      <c r="H257" s="9">
        <f t="shared" ca="1" si="48"/>
        <v>2.0415257140111789E-6</v>
      </c>
    </row>
    <row r="258" spans="1:8" x14ac:dyDescent="0.25">
      <c r="A258">
        <v>11</v>
      </c>
      <c r="C258" t="str">
        <f ca="1">OFFSET('168p stat'!$A$1,A258*20,0)</f>
        <v>CUDA opt</v>
      </c>
      <c r="D258" s="9">
        <f t="shared" ref="D258:H258" ca="1" si="49">POWER(SQRT(D149)/D95,2)</f>
        <v>9.6314217630471125E-7</v>
      </c>
      <c r="E258" s="9" t="e">
        <f t="shared" ca="1" si="49"/>
        <v>#DIV/0!</v>
      </c>
      <c r="F258" s="9" t="e">
        <f t="shared" ca="1" si="49"/>
        <v>#DIV/0!</v>
      </c>
      <c r="G258" s="9" t="e">
        <f t="shared" ca="1" si="49"/>
        <v>#DIV/0!</v>
      </c>
      <c r="H258" s="9" t="e">
        <f t="shared" ca="1" si="49"/>
        <v>#DIV/0!</v>
      </c>
    </row>
    <row r="259" spans="1:8" x14ac:dyDescent="0.25">
      <c r="A259">
        <v>12</v>
      </c>
      <c r="C259" t="str">
        <f ca="1">OFFSET('168p stat'!$A$1,A259*20,0)</f>
        <v>CUDA opt Time</v>
      </c>
      <c r="D259" s="9">
        <f t="shared" ref="D259:H259" ca="1" si="50">POWER(SQRT(D150)/D96,2)</f>
        <v>1.4514003661616396E-6</v>
      </c>
      <c r="E259" s="9">
        <f t="shared" ca="1" si="50"/>
        <v>1.4863105352769775E-6</v>
      </c>
      <c r="F259" s="9">
        <f t="shared" ca="1" si="50"/>
        <v>1.5335221864430355E-6</v>
      </c>
      <c r="G259" s="9">
        <f t="shared" ca="1" si="50"/>
        <v>1.2566666901346317E-7</v>
      </c>
      <c r="H259" s="9" t="e">
        <f t="shared" ca="1" si="50"/>
        <v>#DIV/0!</v>
      </c>
    </row>
    <row r="260" spans="1:8" x14ac:dyDescent="0.25">
      <c r="A260">
        <v>13</v>
      </c>
      <c r="C260" t="str">
        <f ca="1">OFFSET('168p stat'!$A$1,A260*20,0)</f>
        <v>CUDA opt non hash</v>
      </c>
      <c r="D260" s="9">
        <f t="shared" ref="D260:H260" ca="1" si="51">POWER(SQRT(D151)/D97,2)</f>
        <v>7.2906093329111515E-7</v>
      </c>
      <c r="E260" s="9">
        <f t="shared" ca="1" si="51"/>
        <v>7.213607848983563E-7</v>
      </c>
      <c r="F260" s="9">
        <f t="shared" ca="1" si="51"/>
        <v>7.4775662153057418E-7</v>
      </c>
      <c r="G260" s="9">
        <f t="shared" ca="1" si="51"/>
        <v>1.5069931685667954E-7</v>
      </c>
      <c r="H260" s="9" t="e">
        <f t="shared" ca="1" si="51"/>
        <v>#DIV/0!</v>
      </c>
    </row>
    <row r="261" spans="1:8" x14ac:dyDescent="0.25">
      <c r="A261">
        <v>14</v>
      </c>
      <c r="C261" t="str">
        <f ca="1">OFFSET('168p stat'!$A$1,A261*20,0)</f>
        <v>CUDA opt ant</v>
      </c>
      <c r="D261" s="9">
        <f t="shared" ref="D261:H261" ca="1" si="52">POWER(SQRT(D152)/D98,2)</f>
        <v>3.7546728824152559E-7</v>
      </c>
      <c r="E261" s="9">
        <f t="shared" ca="1" si="52"/>
        <v>3.146651002117366E-7</v>
      </c>
      <c r="F261" s="9">
        <f t="shared" ca="1" si="52"/>
        <v>3.0270918276436479E-7</v>
      </c>
      <c r="G261" s="9">
        <f t="shared" ca="1" si="52"/>
        <v>3.8050899093292717E-7</v>
      </c>
      <c r="H261" s="9" t="e">
        <f t="shared" ca="1" si="52"/>
        <v>#DIV/0!</v>
      </c>
    </row>
    <row r="262" spans="1:8" x14ac:dyDescent="0.25">
      <c r="A262">
        <v>15</v>
      </c>
      <c r="C262" t="str">
        <f ca="1">OFFSET('168p stat'!$A$1,A262*20,0)</f>
        <v>CUDA opt ant non hash</v>
      </c>
      <c r="D262" s="9">
        <f t="shared" ref="D262:H262" ca="1" si="53">POWER(SQRT(D153)/D99,2)</f>
        <v>4.9442110873213007E-7</v>
      </c>
      <c r="E262" s="9">
        <f t="shared" ca="1" si="53"/>
        <v>3.8091776949302009E-7</v>
      </c>
      <c r="F262" s="9">
        <f t="shared" ca="1" si="53"/>
        <v>3.7002071500384619E-7</v>
      </c>
      <c r="G262" s="9">
        <f t="shared" ca="1" si="53"/>
        <v>3.8757716558028075E-7</v>
      </c>
      <c r="H262" s="9" t="e">
        <f t="shared" ca="1" si="53"/>
        <v>#DIV/0!</v>
      </c>
    </row>
    <row r="263" spans="1:8" x14ac:dyDescent="0.25">
      <c r="A263">
        <v>16</v>
      </c>
      <c r="C263" t="str">
        <f ca="1">OFFSET('168p stat'!$A$1,A263*20,0)</f>
        <v>CUDA opt ant par</v>
      </c>
      <c r="D263" s="9">
        <f t="shared" ref="D263:H263" ca="1" si="54">POWER(SQRT(D154)/D100,2)</f>
        <v>8.1285431310584371E-7</v>
      </c>
      <c r="E263" s="9">
        <f t="shared" ca="1" si="54"/>
        <v>5.7529276313300919E-7</v>
      </c>
      <c r="F263" s="9">
        <f t="shared" ca="1" si="54"/>
        <v>5.6891877957505681E-7</v>
      </c>
      <c r="G263" s="9">
        <f t="shared" ca="1" si="54"/>
        <v>6.1754469274131914E-7</v>
      </c>
      <c r="H263" s="9" t="e">
        <f t="shared" ca="1" si="54"/>
        <v>#DIV/0!</v>
      </c>
    </row>
    <row r="264" spans="1:8" x14ac:dyDescent="0.25">
      <c r="A264">
        <v>17</v>
      </c>
      <c r="C264" t="str">
        <f ca="1">OFFSET('168p stat'!$A$1,A264*20,0)</f>
        <v>CUDA opt_one_GPU</v>
      </c>
      <c r="D264" s="9">
        <f t="shared" ref="D264:H264" ca="1" si="55">POWER(SQRT(D155)/D101,2)</f>
        <v>7.6889809520987572E-3</v>
      </c>
      <c r="E264" s="9">
        <f t="shared" ca="1" si="55"/>
        <v>7.7127304743985891E-3</v>
      </c>
      <c r="F264" s="9" t="e">
        <f t="shared" ca="1" si="55"/>
        <v>#DIV/0!</v>
      </c>
      <c r="G264" s="9" t="e">
        <f t="shared" ca="1" si="55"/>
        <v>#DIV/0!</v>
      </c>
      <c r="H264" s="9" t="e">
        <f t="shared" ca="1" si="55"/>
        <v>#DIV/0!</v>
      </c>
    </row>
    <row r="265" spans="1:8" x14ac:dyDescent="0.25">
      <c r="A265">
        <v>18</v>
      </c>
      <c r="C265" t="str">
        <f ca="1">OFFSET('168p stat'!$A$1,A265*20,0)</f>
        <v>CUDA opt_one_GPU ant</v>
      </c>
      <c r="D265" s="9">
        <f t="shared" ref="D265:H265" ca="1" si="56">POWER(SQRT(D156)/D102,2)</f>
        <v>3.6266899915843304E-7</v>
      </c>
      <c r="E265" s="9">
        <f t="shared" ca="1" si="56"/>
        <v>3.5959745806023861E-7</v>
      </c>
      <c r="F265" s="9" t="e">
        <f t="shared" ca="1" si="56"/>
        <v>#DIV/0!</v>
      </c>
      <c r="G265" s="9" t="e">
        <f t="shared" ca="1" si="56"/>
        <v>#DIV/0!</v>
      </c>
      <c r="H265" s="9" t="e">
        <f t="shared" ca="1" si="56"/>
        <v>#DIV/0!</v>
      </c>
    </row>
    <row r="266" spans="1:8" x14ac:dyDescent="0.25">
      <c r="A266">
        <v>19</v>
      </c>
      <c r="C266" t="str">
        <f ca="1">OFFSET('168p stat'!$A$1,A266*20,0)</f>
        <v>CUDA opt_one_GPU ant local</v>
      </c>
      <c r="D266" s="9">
        <f t="shared" ref="D266:H266" ca="1" si="57">POWER(SQRT(D157)/D103,2)</f>
        <v>9.6007317999938382E-7</v>
      </c>
      <c r="E266" s="9">
        <f t="shared" ca="1" si="57"/>
        <v>9.8581546006616483E-7</v>
      </c>
      <c r="F266" s="9" t="e">
        <f t="shared" ca="1" si="57"/>
        <v>#DIV/0!</v>
      </c>
      <c r="G266" s="9" t="e">
        <f t="shared" ca="1" si="57"/>
        <v>#DIV/0!</v>
      </c>
      <c r="H266" s="9" t="e">
        <f t="shared" ca="1" si="57"/>
        <v>#DIV/0!</v>
      </c>
    </row>
    <row r="267" spans="1:8" x14ac:dyDescent="0.25">
      <c r="A267">
        <v>20</v>
      </c>
      <c r="C267" t="str">
        <f ca="1">OFFSET('168p stat'!$A$1,A267*20,0)</f>
        <v>non CUDA Time</v>
      </c>
      <c r="D267" s="9">
        <f t="shared" ref="D267:H267" ca="1" si="58">POWER(SQRT(D158)/D104,2)</f>
        <v>1.4758063705827066E-7</v>
      </c>
      <c r="E267" s="9">
        <f t="shared" ca="1" si="58"/>
        <v>1.4654751296358256E-7</v>
      </c>
      <c r="F267" s="9">
        <f t="shared" ca="1" si="58"/>
        <v>1.4651654954521337E-7</v>
      </c>
      <c r="G267" s="9">
        <f t="shared" ca="1" si="58"/>
        <v>1.4665389922944319E-7</v>
      </c>
      <c r="H267" s="9">
        <f t="shared" ca="1" si="58"/>
        <v>8.5018625985337283E-7</v>
      </c>
    </row>
    <row r="268" spans="1:8" x14ac:dyDescent="0.25">
      <c r="A268">
        <v>21</v>
      </c>
      <c r="C268" t="str">
        <f ca="1">OFFSET('168p stat'!$A$1,A268*20,0)</f>
        <v>non CUDA</v>
      </c>
      <c r="D268" s="9">
        <f t="shared" ref="D268:H268" ca="1" si="59">POWER(SQRT(D159)/D105,2)</f>
        <v>1.8424118552708523E-7</v>
      </c>
      <c r="E268" s="9" t="e">
        <f t="shared" ca="1" si="59"/>
        <v>#DIV/0!</v>
      </c>
      <c r="F268" s="9" t="e">
        <f t="shared" ca="1" si="59"/>
        <v>#DIV/0!</v>
      </c>
      <c r="G268" s="9" t="e">
        <f t="shared" ca="1" si="59"/>
        <v>#DIV/0!</v>
      </c>
      <c r="H268" s="9" t="e">
        <f t="shared" ca="1" si="59"/>
        <v>#DIV/0!</v>
      </c>
    </row>
    <row r="269" spans="1:8" x14ac:dyDescent="0.25">
      <c r="A269">
        <v>22</v>
      </c>
      <c r="C269" t="str">
        <f ca="1">OFFSET('168p stat'!$A$1,A269*20,0)</f>
        <v>non CUDA non hash</v>
      </c>
      <c r="D269" s="9">
        <f t="shared" ref="D269:H269" ca="1" si="60">POWER(SQRT(D160)/D106,2)</f>
        <v>1.979252875658943E-7</v>
      </c>
      <c r="E269" s="9">
        <f t="shared" ca="1" si="60"/>
        <v>1.9751872650409482E-7</v>
      </c>
      <c r="F269" s="9">
        <f t="shared" ca="1" si="60"/>
        <v>1.9744157078862127E-7</v>
      </c>
      <c r="G269" s="9">
        <f t="shared" ca="1" si="60"/>
        <v>1.9788631276117578E-7</v>
      </c>
      <c r="H269" s="9">
        <f t="shared" ca="1" si="60"/>
        <v>3.180629901379908E-7</v>
      </c>
    </row>
    <row r="270" spans="1:8" x14ac:dyDescent="0.25">
      <c r="A270">
        <v>23</v>
      </c>
      <c r="C270" t="str">
        <f ca="1">OFFSET('168p stat'!$A$1,A270*20,0)</f>
        <v>Classic ACO</v>
      </c>
      <c r="D270" s="9">
        <f t="shared" ref="D270:H270" ca="1" si="61">POWER(SQRT(D161)/D107,2)</f>
        <v>3.0165448894619882E-6</v>
      </c>
      <c r="E270" s="9">
        <f t="shared" ca="1" si="61"/>
        <v>3.6295259411698256E-6</v>
      </c>
      <c r="F270" s="9">
        <f t="shared" ca="1" si="61"/>
        <v>3.6406085445937324E-6</v>
      </c>
      <c r="G270" s="9">
        <f t="shared" ca="1" si="61"/>
        <v>3.6487998889609815E-6</v>
      </c>
      <c r="H270" s="9">
        <f t="shared" ca="1" si="61"/>
        <v>3.022048655473126E-5</v>
      </c>
    </row>
    <row r="271" spans="1:8" x14ac:dyDescent="0.25">
      <c r="A271">
        <v>24</v>
      </c>
      <c r="C271" t="str">
        <f ca="1">OFFSET('168p stat'!$A$1,A271*20,0)</f>
        <v>Classic ACO non hash</v>
      </c>
      <c r="D271" s="9">
        <f t="shared" ref="D271:H271" ca="1" si="62">POWER(SQRT(D162)/D108,2)</f>
        <v>4.1640225843557581E-6</v>
      </c>
      <c r="E271" s="9">
        <f t="shared" ca="1" si="62"/>
        <v>4.1625740567867273E-6</v>
      </c>
      <c r="F271" s="9">
        <f t="shared" ca="1" si="62"/>
        <v>4.1668136257470291E-6</v>
      </c>
      <c r="G271" s="9">
        <f t="shared" ca="1" si="62"/>
        <v>4.1779340904418311E-6</v>
      </c>
      <c r="H271" s="9">
        <f t="shared" ca="1" si="62"/>
        <v>4.3044099010621011E-6</v>
      </c>
    </row>
    <row r="272" spans="1:8" x14ac:dyDescent="0.25">
      <c r="A272">
        <v>25</v>
      </c>
      <c r="C272" t="str">
        <f ca="1">OFFSET('168p stat'!$A$1,A272*20,0)</f>
        <v>omp</v>
      </c>
      <c r="D272" s="9">
        <f t="shared" ref="D272:H272" ca="1" si="63">POWER(SQRT(D163)/D109,2)</f>
        <v>3.6317695535809368E-7</v>
      </c>
      <c r="E272" s="9">
        <f t="shared" ca="1" si="63"/>
        <v>3.6165921546141075E-7</v>
      </c>
      <c r="F272" s="9">
        <f t="shared" ca="1" si="63"/>
        <v>3.6141578186447983E-7</v>
      </c>
      <c r="G272" s="9">
        <f t="shared" ca="1" si="63"/>
        <v>3.6069766585239524E-7</v>
      </c>
      <c r="H272" s="9">
        <f t="shared" ca="1" si="63"/>
        <v>7.1111899780811882E-7</v>
      </c>
    </row>
    <row r="273" spans="1:8" x14ac:dyDescent="0.25">
      <c r="A273">
        <v>26</v>
      </c>
      <c r="C273" t="str">
        <f ca="1">OFFSET('168p stat'!$A$1,A273*20,0)</f>
        <v>omp non hash</v>
      </c>
      <c r="D273" s="9">
        <f t="shared" ref="D273:H273" ca="1" si="64">POWER(SQRT(D164)/D110,2)</f>
        <v>1.5696657688683733E-7</v>
      </c>
      <c r="E273" s="9">
        <f t="shared" ca="1" si="64"/>
        <v>1.5700234115835364E-7</v>
      </c>
      <c r="F273" s="9">
        <f t="shared" ca="1" si="64"/>
        <v>1.5705572851861447E-7</v>
      </c>
      <c r="G273" s="9">
        <f t="shared" ca="1" si="64"/>
        <v>1.5704960495378664E-7</v>
      </c>
      <c r="H273" s="9">
        <f t="shared" ca="1" si="64"/>
        <v>4.7416702761072397E-7</v>
      </c>
    </row>
    <row r="274" spans="1:8" x14ac:dyDescent="0.25">
      <c r="A274">
        <v>27</v>
      </c>
      <c r="C274" t="str">
        <f ca="1">OFFSET('168p stat'!$A$1,A274*20,0)</f>
        <v>non CUDA transp Time</v>
      </c>
      <c r="D274" s="9">
        <f t="shared" ref="D274:H274" ca="1" si="65">POWER(SQRT(D165)/D111,2)</f>
        <v>2.9765293815254781E-7</v>
      </c>
      <c r="E274" s="9">
        <f t="shared" ca="1" si="65"/>
        <v>2.9353185022352379E-7</v>
      </c>
      <c r="F274" s="9">
        <f t="shared" ca="1" si="65"/>
        <v>2.9332497396846727E-7</v>
      </c>
      <c r="G274" s="9">
        <f t="shared" ca="1" si="65"/>
        <v>2.9344903852910763E-7</v>
      </c>
      <c r="H274" s="9">
        <f t="shared" ca="1" si="65"/>
        <v>2.7734083699976499E-7</v>
      </c>
    </row>
    <row r="275" spans="1:8" x14ac:dyDescent="0.25">
      <c r="A275">
        <v>28</v>
      </c>
      <c r="C275" t="str">
        <f ca="1">OFFSET('168p stat'!$A$1,A275*20,0)</f>
        <v>non CUDA transp</v>
      </c>
      <c r="D275" s="9">
        <f t="shared" ref="D275:H275" ca="1" si="66">POWER(SQRT(D166)/D112,2)</f>
        <v>4.1848204608131467E-7</v>
      </c>
      <c r="E275" s="9" t="e">
        <f t="shared" ca="1" si="66"/>
        <v>#DIV/0!</v>
      </c>
      <c r="F275" s="9" t="e">
        <f t="shared" ca="1" si="66"/>
        <v>#DIV/0!</v>
      </c>
      <c r="G275" s="9" t="e">
        <f t="shared" ca="1" si="66"/>
        <v>#DIV/0!</v>
      </c>
      <c r="H275" s="9" t="e">
        <f t="shared" ca="1" si="66"/>
        <v>#DIV/0!</v>
      </c>
    </row>
    <row r="276" spans="1:8" x14ac:dyDescent="0.25">
      <c r="A276">
        <v>29</v>
      </c>
      <c r="C276" t="str">
        <f ca="1">OFFSET('168p stat'!$A$1,A276*20,0)</f>
        <v>non CUDA transp non hash</v>
      </c>
      <c r="D276" s="9">
        <f t="shared" ref="D276:H276" ca="1" si="67">POWER(SQRT(D167)/D113,2)</f>
        <v>2.4383938276110413E-7</v>
      </c>
      <c r="E276" s="9">
        <f t="shared" ca="1" si="67"/>
        <v>2.4421738521840849E-7</v>
      </c>
      <c r="F276" s="9">
        <f t="shared" ca="1" si="67"/>
        <v>2.4435062625099257E-7</v>
      </c>
      <c r="G276" s="9">
        <f t="shared" ca="1" si="67"/>
        <v>2.4533681301184393E-7</v>
      </c>
      <c r="H276" s="9">
        <f t="shared" ca="1" si="67"/>
        <v>1.8713513823286324E-7</v>
      </c>
    </row>
    <row r="277" spans="1:8" x14ac:dyDescent="0.25">
      <c r="A277">
        <v>30</v>
      </c>
      <c r="C277" t="str">
        <f ca="1">OFFSET('168p stat'!$A$1,A277*20,0)</f>
        <v>CUDA Const</v>
      </c>
      <c r="D277" s="9">
        <f t="shared" ref="D277:H277" ca="1" si="68">POWER(SQRT(D168)/D114,2)</f>
        <v>1.0689822842906763E-6</v>
      </c>
      <c r="E277" s="9">
        <f t="shared" ca="1" si="68"/>
        <v>1.0967426677558965E-6</v>
      </c>
      <c r="F277" s="9">
        <f t="shared" ca="1" si="68"/>
        <v>1.1435241010081476E-6</v>
      </c>
      <c r="G277" s="9">
        <f t="shared" ca="1" si="68"/>
        <v>1.1726865607536588E-6</v>
      </c>
      <c r="H277" s="9">
        <f t="shared" ca="1" si="68"/>
        <v>1.2704674877292126E-5</v>
      </c>
    </row>
    <row r="278" spans="1:8" x14ac:dyDescent="0.25">
      <c r="A278">
        <v>31</v>
      </c>
      <c r="C278" t="str">
        <f ca="1">OFFSET('168p stat'!$A$1,A278*20,0)</f>
        <v>CUDA ant Const</v>
      </c>
      <c r="D278" s="9">
        <f t="shared" ref="D278:H278" ca="1" si="69">POWER(SQRT(D169)/D115,2)</f>
        <v>4.9887517897503322E-6</v>
      </c>
      <c r="E278" s="9">
        <f t="shared" ca="1" si="69"/>
        <v>5.1457296924111306E-6</v>
      </c>
      <c r="F278" s="9">
        <f t="shared" ca="1" si="69"/>
        <v>1.9809712098833675E-6</v>
      </c>
      <c r="G278" s="9">
        <f t="shared" ca="1" si="69"/>
        <v>2.0215878797621437E-6</v>
      </c>
      <c r="H278" s="9">
        <f t="shared" ca="1" si="69"/>
        <v>4.011359513119957E-6</v>
      </c>
    </row>
    <row r="279" spans="1:8" x14ac:dyDescent="0.25">
      <c r="A279">
        <v>32</v>
      </c>
      <c r="C279" t="str">
        <f ca="1">OFFSET('168p stat'!$A$1,A279*20,0)</f>
        <v>CUDA ant par Const</v>
      </c>
      <c r="D279" s="9">
        <f t="shared" ref="D279:H279" ca="1" si="70">POWER(SQRT(D170)/D116,2)</f>
        <v>3.1050662838792167E-6</v>
      </c>
      <c r="E279" s="9">
        <f t="shared" ca="1" si="70"/>
        <v>2.7412978050398392E-6</v>
      </c>
      <c r="F279" s="9">
        <f t="shared" ca="1" si="70"/>
        <v>3.1589429595198381E-6</v>
      </c>
      <c r="G279" s="9">
        <f t="shared" ca="1" si="70"/>
        <v>3.329227890041868E-6</v>
      </c>
      <c r="H279" s="9">
        <f t="shared" ca="1" si="70"/>
        <v>1.525701808170572E-5</v>
      </c>
    </row>
    <row r="280" spans="1:8" x14ac:dyDescent="0.25">
      <c r="A280">
        <v>33</v>
      </c>
      <c r="C280" t="str">
        <f ca="1">OFFSET('168p stat'!$A$1,A280*20,0)</f>
        <v>CUDA ant add CPU Const</v>
      </c>
      <c r="D280" s="9">
        <f t="shared" ref="D280:H280" ca="1" si="71">POWER(SQRT(D171)/D117,2)</f>
        <v>1.1880389514223283E-6</v>
      </c>
      <c r="E280" s="9">
        <f t="shared" ca="1" si="71"/>
        <v>1.2148342959317424E-6</v>
      </c>
      <c r="F280" s="9">
        <f t="shared" ca="1" si="71"/>
        <v>5.8031024342593165E-7</v>
      </c>
      <c r="G280" s="9">
        <f t="shared" ca="1" si="71"/>
        <v>5.8914881423273145E-7</v>
      </c>
      <c r="H280" s="9">
        <f t="shared" ca="1" si="71"/>
        <v>1.0972341624659303E-6</v>
      </c>
    </row>
    <row r="281" spans="1:8" x14ac:dyDescent="0.25">
      <c r="A281">
        <v>34</v>
      </c>
      <c r="C281" t="str">
        <f ca="1">OFFSET('168p stat'!$A$1,A281*20,0)</f>
        <v>CUDA opt Const</v>
      </c>
      <c r="D281" s="9">
        <f t="shared" ref="D281:H281" ca="1" si="72">POWER(SQRT(D172)/D118,2)</f>
        <v>1.2173690377313962E-6</v>
      </c>
      <c r="E281" s="9">
        <f t="shared" ca="1" si="72"/>
        <v>1.1051917497888493E-6</v>
      </c>
      <c r="F281" s="9">
        <f t="shared" ca="1" si="72"/>
        <v>1.106235848098394E-6</v>
      </c>
      <c r="G281" s="9">
        <f t="shared" ca="1" si="72"/>
        <v>1.2320992672150997E-7</v>
      </c>
      <c r="H281" s="9" t="e">
        <f t="shared" ca="1" si="72"/>
        <v>#DIV/0!</v>
      </c>
    </row>
    <row r="282" spans="1:8" x14ac:dyDescent="0.25">
      <c r="A282">
        <v>35</v>
      </c>
      <c r="C282" t="str">
        <f ca="1">OFFSET('168p stat'!$A$1,A282*20,0)</f>
        <v>CUDA opt ant Const</v>
      </c>
      <c r="D282" s="9">
        <f t="shared" ref="D282:H282" ca="1" si="73">POWER(SQRT(D173)/D119,2)</f>
        <v>4.1858140525158826E-7</v>
      </c>
      <c r="E282" s="9">
        <f t="shared" ca="1" si="73"/>
        <v>3.4987903212143577E-7</v>
      </c>
      <c r="F282" s="9">
        <f t="shared" ca="1" si="73"/>
        <v>3.7528694453683513E-7</v>
      </c>
      <c r="G282" s="9">
        <f t="shared" ca="1" si="73"/>
        <v>4.3841093254595362E-7</v>
      </c>
      <c r="H282" s="9" t="e">
        <f t="shared" ca="1" si="73"/>
        <v>#DIV/0!</v>
      </c>
    </row>
    <row r="283" spans="1:8" x14ac:dyDescent="0.25">
      <c r="A283">
        <v>36</v>
      </c>
      <c r="C283" t="str">
        <f ca="1">OFFSET('168p stat'!$A$1,A283*20,0)</f>
        <v>CUDA opt ant par Const</v>
      </c>
      <c r="D283" s="9">
        <f t="shared" ref="D283:H283" ca="1" si="74">POWER(SQRT(D174)/D120,2)</f>
        <v>3.3101173811658081E-6</v>
      </c>
      <c r="E283" s="9">
        <f t="shared" ca="1" si="74"/>
        <v>2.6907126845916311E-6</v>
      </c>
      <c r="F283" s="9">
        <f t="shared" ca="1" si="74"/>
        <v>2.953255568742285E-6</v>
      </c>
      <c r="G283" s="9">
        <f t="shared" ca="1" si="74"/>
        <v>6.2441081128833165E-7</v>
      </c>
      <c r="H283" s="9" t="e">
        <f t="shared" ca="1" si="74"/>
        <v>#DIV/0!</v>
      </c>
    </row>
    <row r="284" spans="1:8" x14ac:dyDescent="0.25">
      <c r="A284">
        <v>37</v>
      </c>
      <c r="C284" t="str">
        <f ca="1">OFFSET('168p stat'!$A$1,A284*20,0)</f>
        <v>CUDA ant par global</v>
      </c>
      <c r="D284" s="9">
        <f t="shared" ref="D284:H284" ca="1" si="75">POWER(SQRT(D175)/D121,2)</f>
        <v>1.3802671260650085E-5</v>
      </c>
      <c r="E284" s="9">
        <f t="shared" ca="1" si="75"/>
        <v>1.4158671267980956E-5</v>
      </c>
      <c r="F284" s="9">
        <f t="shared" ca="1" si="75"/>
        <v>5.1374698954090978E-7</v>
      </c>
      <c r="G284" s="9">
        <f t="shared" ca="1" si="75"/>
        <v>5.0540363898075142E-7</v>
      </c>
      <c r="H284" s="9">
        <f t="shared" ca="1" si="75"/>
        <v>9.558993575583219E-7</v>
      </c>
    </row>
    <row r="285" spans="1:8" x14ac:dyDescent="0.25">
      <c r="A285">
        <v>38</v>
      </c>
      <c r="C285" t="str">
        <f ca="1">OFFSET('168p stat'!$A$1,A285*20,0)</f>
        <v>CUDA ant add CPU Time global</v>
      </c>
      <c r="D285" s="9">
        <f t="shared" ref="D285:H285" ca="1" si="76">POWER(SQRT(D176)/D122,2)</f>
        <v>5.8032359593025147E-6</v>
      </c>
      <c r="E285" s="9">
        <f t="shared" ca="1" si="76"/>
        <v>5.4931625742746701E-6</v>
      </c>
      <c r="F285" s="9">
        <f t="shared" ca="1" si="76"/>
        <v>2.3585882632580342E-6</v>
      </c>
      <c r="G285" s="9">
        <f t="shared" ca="1" si="76"/>
        <v>2.3737276590387927E-6</v>
      </c>
      <c r="H285" s="9">
        <f t="shared" ca="1" si="76"/>
        <v>1.5855910587851234E-7</v>
      </c>
    </row>
    <row r="286" spans="1:8" x14ac:dyDescent="0.25">
      <c r="A286">
        <v>39</v>
      </c>
      <c r="C286" t="str">
        <f ca="1">OFFSET('168p stat'!$A$1,A286*20,0)</f>
        <v>CUDA opt ant par global</v>
      </c>
      <c r="D286" s="9">
        <f t="shared" ref="D286:H286" ca="1" si="77">POWER(SQRT(D177)/D123,2)</f>
        <v>4.4409471428892098E-7</v>
      </c>
      <c r="E286" s="9">
        <f t="shared" ca="1" si="77"/>
        <v>3.8174538595164403E-7</v>
      </c>
      <c r="F286" s="9">
        <f t="shared" ca="1" si="77"/>
        <v>3.4916714374981724E-7</v>
      </c>
      <c r="G286" s="9">
        <f t="shared" ca="1" si="77"/>
        <v>4.7545823416265674E-7</v>
      </c>
      <c r="H286" s="9" t="e">
        <f t="shared" ca="1" si="77"/>
        <v>#DIV/0!</v>
      </c>
    </row>
    <row r="287" spans="1:8" x14ac:dyDescent="0.25">
      <c r="A287">
        <v>40</v>
      </c>
      <c r="C287">
        <f ca="1">OFFSET('168p stat'!$A$1,A287*20,0)</f>
        <v>0</v>
      </c>
      <c r="D287" s="9" t="e">
        <f t="shared" ref="D287:H287" ca="1" si="78">POWER(SQRT(D178)/D124,2)</f>
        <v>#DIV/0!</v>
      </c>
      <c r="E287" s="9" t="e">
        <f t="shared" ca="1" si="78"/>
        <v>#DIV/0!</v>
      </c>
      <c r="F287" s="9" t="e">
        <f t="shared" ca="1" si="78"/>
        <v>#DIV/0!</v>
      </c>
      <c r="G287" s="9" t="e">
        <f t="shared" ca="1" si="78"/>
        <v>#DIV/0!</v>
      </c>
      <c r="H287" s="9" t="e">
        <f t="shared" ca="1" si="78"/>
        <v>#DIV/0!</v>
      </c>
    </row>
    <row r="288" spans="1:8" x14ac:dyDescent="0.25">
      <c r="A288">
        <v>41</v>
      </c>
      <c r="C288">
        <f ca="1">OFFSET('168p stat'!$A$1,A288*20,0)</f>
        <v>0</v>
      </c>
      <c r="D288" s="9" t="e">
        <f t="shared" ref="D288:H288" ca="1" si="79">POWER(SQRT(D179)/D125,2)</f>
        <v>#DIV/0!</v>
      </c>
      <c r="E288" s="9" t="e">
        <f t="shared" ca="1" si="79"/>
        <v>#DIV/0!</v>
      </c>
      <c r="F288" s="9" t="e">
        <f t="shared" ca="1" si="79"/>
        <v>#DIV/0!</v>
      </c>
      <c r="G288" s="9" t="e">
        <f t="shared" ca="1" si="79"/>
        <v>#DIV/0!</v>
      </c>
      <c r="H288" s="9" t="e">
        <f t="shared" ca="1" si="79"/>
        <v>#DIV/0!</v>
      </c>
    </row>
    <row r="289" spans="1:8" x14ac:dyDescent="0.25">
      <c r="A289">
        <v>42</v>
      </c>
      <c r="C289">
        <f ca="1">OFFSET('168p stat'!$A$1,A289*20,0)</f>
        <v>0</v>
      </c>
      <c r="D289" s="9" t="e">
        <f t="shared" ref="D289:H289" ca="1" si="80">POWER(SQRT(D180)/D126,2)</f>
        <v>#DIV/0!</v>
      </c>
      <c r="E289" s="9" t="e">
        <f t="shared" ca="1" si="80"/>
        <v>#DIV/0!</v>
      </c>
      <c r="F289" s="9" t="e">
        <f t="shared" ca="1" si="80"/>
        <v>#DIV/0!</v>
      </c>
      <c r="G289" s="9" t="e">
        <f t="shared" ca="1" si="80"/>
        <v>#DIV/0!</v>
      </c>
      <c r="H289" s="9" t="e">
        <f t="shared" ca="1" si="80"/>
        <v>#DIV/0!</v>
      </c>
    </row>
    <row r="290" spans="1:8" x14ac:dyDescent="0.25">
      <c r="A290">
        <v>43</v>
      </c>
      <c r="C290">
        <f ca="1">OFFSET('168p stat'!$A$1,A290*20,0)</f>
        <v>0</v>
      </c>
      <c r="D290" s="9" t="e">
        <f t="shared" ref="D290:H290" ca="1" si="81">POWER(SQRT(D181)/D127,2)</f>
        <v>#DIV/0!</v>
      </c>
      <c r="E290" s="9" t="e">
        <f t="shared" ca="1" si="81"/>
        <v>#DIV/0!</v>
      </c>
      <c r="F290" s="9" t="e">
        <f t="shared" ca="1" si="81"/>
        <v>#DIV/0!</v>
      </c>
      <c r="G290" s="9" t="e">
        <f t="shared" ca="1" si="81"/>
        <v>#DIV/0!</v>
      </c>
      <c r="H290" s="9" t="e">
        <f t="shared" ca="1" si="81"/>
        <v>#DIV/0!</v>
      </c>
    </row>
    <row r="291" spans="1:8" x14ac:dyDescent="0.25">
      <c r="A291">
        <v>44</v>
      </c>
      <c r="C291">
        <f ca="1">OFFSET('168p stat'!$A$1,A291*20,0)</f>
        <v>0</v>
      </c>
      <c r="D291" s="9" t="e">
        <f t="shared" ref="D291:H291" ca="1" si="82">POWER(SQRT(D182)/D128,2)</f>
        <v>#DIV/0!</v>
      </c>
      <c r="E291" s="9" t="e">
        <f t="shared" ca="1" si="82"/>
        <v>#DIV/0!</v>
      </c>
      <c r="F291" s="9" t="e">
        <f t="shared" ca="1" si="82"/>
        <v>#DIV/0!</v>
      </c>
      <c r="G291" s="9" t="e">
        <f t="shared" ca="1" si="82"/>
        <v>#DIV/0!</v>
      </c>
      <c r="H291" s="9" t="e">
        <f t="shared" ca="1" si="82"/>
        <v>#DIV/0!</v>
      </c>
    </row>
    <row r="292" spans="1:8" x14ac:dyDescent="0.25">
      <c r="A292">
        <v>45</v>
      </c>
      <c r="C292">
        <f ca="1">OFFSET('168p stat'!$A$1,A292*20,0)</f>
        <v>0</v>
      </c>
      <c r="D292" s="9" t="e">
        <f t="shared" ref="D292:H292" ca="1" si="83">POWER(SQRT(D183)/D129,2)</f>
        <v>#DIV/0!</v>
      </c>
      <c r="E292" s="9" t="e">
        <f t="shared" ca="1" si="83"/>
        <v>#DIV/0!</v>
      </c>
      <c r="F292" s="9" t="e">
        <f t="shared" ca="1" si="83"/>
        <v>#DIV/0!</v>
      </c>
      <c r="G292" s="9" t="e">
        <f t="shared" ca="1" si="83"/>
        <v>#DIV/0!</v>
      </c>
      <c r="H292" s="9" t="e">
        <f t="shared" ca="1" si="83"/>
        <v>#DIV/0!</v>
      </c>
    </row>
    <row r="293" spans="1:8" x14ac:dyDescent="0.25">
      <c r="A293">
        <v>46</v>
      </c>
      <c r="C293">
        <f ca="1">OFFSET('168p stat'!$A$1,A293*20,0)</f>
        <v>0</v>
      </c>
      <c r="D293" s="9" t="e">
        <f t="shared" ref="D293:H293" ca="1" si="84">POWER(SQRT(D184)/D130,2)</f>
        <v>#DIV/0!</v>
      </c>
      <c r="E293" s="9" t="e">
        <f t="shared" ca="1" si="84"/>
        <v>#DIV/0!</v>
      </c>
      <c r="F293" s="9" t="e">
        <f t="shared" ca="1" si="84"/>
        <v>#DIV/0!</v>
      </c>
      <c r="G293" s="9" t="e">
        <f t="shared" ca="1" si="84"/>
        <v>#DIV/0!</v>
      </c>
      <c r="H293" s="9" t="e">
        <f t="shared" ca="1" si="84"/>
        <v>#DIV/0!</v>
      </c>
    </row>
    <row r="294" spans="1:8" x14ac:dyDescent="0.25">
      <c r="A294">
        <v>47</v>
      </c>
      <c r="C294">
        <f ca="1">OFFSET('168p stat'!$A$1,A294*20,0)</f>
        <v>0</v>
      </c>
      <c r="D294" s="9" t="e">
        <f t="shared" ref="D294:H294" ca="1" si="85">POWER(SQRT(D185)/D131,2)</f>
        <v>#DIV/0!</v>
      </c>
      <c r="E294" s="9" t="e">
        <f t="shared" ca="1" si="85"/>
        <v>#DIV/0!</v>
      </c>
      <c r="F294" s="9" t="e">
        <f t="shared" ca="1" si="85"/>
        <v>#DIV/0!</v>
      </c>
      <c r="G294" s="9" t="e">
        <f t="shared" ca="1" si="85"/>
        <v>#DIV/0!</v>
      </c>
      <c r="H294" s="9" t="e">
        <f t="shared" ca="1" si="85"/>
        <v>#DIV/0!</v>
      </c>
    </row>
    <row r="295" spans="1:8" x14ac:dyDescent="0.25">
      <c r="A295">
        <v>48</v>
      </c>
      <c r="C295">
        <f ca="1">OFFSET('168p stat'!$A$1,A295*20,0)</f>
        <v>0</v>
      </c>
      <c r="D295" s="9" t="e">
        <f t="shared" ref="D295:H295" ca="1" si="86">POWER(SQRT(D186)/D132,2)</f>
        <v>#DIV/0!</v>
      </c>
      <c r="E295" s="9" t="e">
        <f t="shared" ca="1" si="86"/>
        <v>#DIV/0!</v>
      </c>
      <c r="F295" s="9" t="e">
        <f t="shared" ca="1" si="86"/>
        <v>#DIV/0!</v>
      </c>
      <c r="G295" s="9" t="e">
        <f t="shared" ca="1" si="86"/>
        <v>#DIV/0!</v>
      </c>
      <c r="H295" s="9" t="e">
        <f t="shared" ca="1" si="86"/>
        <v>#DIV/0!</v>
      </c>
    </row>
    <row r="296" spans="1:8" x14ac:dyDescent="0.25">
      <c r="A296">
        <v>49</v>
      </c>
      <c r="C296">
        <f ca="1">OFFSET('168p stat'!$A$1,A296*20,0)</f>
        <v>0</v>
      </c>
      <c r="D296" s="9" t="e">
        <f t="shared" ref="D296:H296" ca="1" si="87">POWER(SQRT(D187)/D133,2)</f>
        <v>#DIV/0!</v>
      </c>
      <c r="E296" s="9" t="e">
        <f t="shared" ca="1" si="87"/>
        <v>#DIV/0!</v>
      </c>
      <c r="F296" s="9" t="e">
        <f t="shared" ca="1" si="87"/>
        <v>#DIV/0!</v>
      </c>
      <c r="G296" s="9" t="e">
        <f t="shared" ca="1" si="87"/>
        <v>#DIV/0!</v>
      </c>
      <c r="H296" s="9" t="e">
        <f t="shared" ca="1" si="87"/>
        <v>#DIV/0!</v>
      </c>
    </row>
    <row r="297" spans="1:8" x14ac:dyDescent="0.25">
      <c r="A297">
        <v>50</v>
      </c>
      <c r="C297">
        <f ca="1">OFFSET('168p stat'!$A$1,A297*20,0)</f>
        <v>0</v>
      </c>
      <c r="D297" s="9" t="e">
        <f t="shared" ref="D297:H297" ca="1" si="88">POWER(SQRT(D188)/D134,2)</f>
        <v>#DIV/0!</v>
      </c>
      <c r="E297" s="9" t="e">
        <f t="shared" ca="1" si="88"/>
        <v>#DIV/0!</v>
      </c>
      <c r="F297" s="9" t="e">
        <f t="shared" ca="1" si="88"/>
        <v>#DIV/0!</v>
      </c>
      <c r="G297" s="9" t="e">
        <f t="shared" ca="1" si="88"/>
        <v>#DIV/0!</v>
      </c>
      <c r="H297" s="9" t="e">
        <f t="shared" ca="1" si="88"/>
        <v>#DIV/0!</v>
      </c>
    </row>
  </sheetData>
  <conditionalFormatting sqref="J31:J8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{23043C8E-1177-452D-83CE-4958A749B82A}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043C8E-1177-452D-83CE-4958A749B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J31:J80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781"/>
  <sheetViews>
    <sheetView topLeftCell="A355" workbookViewId="0">
      <selection activeCell="A174" sqref="A1:A1048576"/>
    </sheetView>
  </sheetViews>
  <sheetFormatPr defaultRowHeight="15" x14ac:dyDescent="0.25"/>
  <cols>
    <col min="1" max="1" width="27.5703125" bestFit="1" customWidth="1"/>
    <col min="2" max="2" width="3" bestFit="1" customWidth="1"/>
    <col min="3" max="3" width="4" bestFit="1" customWidth="1"/>
    <col min="4" max="4" width="15.28515625" bestFit="1" customWidth="1"/>
    <col min="5" max="6" width="9" bestFit="1" customWidth="1"/>
    <col min="7" max="7" width="17.7109375" bestFit="1" customWidth="1"/>
    <col min="8" max="9" width="13.140625" bestFit="1" customWidth="1"/>
    <col min="10" max="10" width="17.7109375" bestFit="1" customWidth="1"/>
    <col min="11" max="12" width="13.140625" bestFit="1" customWidth="1"/>
    <col min="13" max="13" width="17.7109375" bestFit="1" customWidth="1"/>
    <col min="14" max="14" width="11" bestFit="1" customWidth="1"/>
    <col min="15" max="15" width="10" bestFit="1" customWidth="1"/>
    <col min="16" max="16" width="17.7109375" bestFit="1" customWidth="1"/>
    <col min="17" max="17" width="12" bestFit="1" customWidth="1"/>
    <col min="18" max="18" width="11" bestFit="1" customWidth="1"/>
    <col min="19" max="19" width="17.7109375" bestFit="1" customWidth="1"/>
    <col min="20" max="20" width="11" bestFit="1" customWidth="1"/>
    <col min="21" max="21" width="10" bestFit="1" customWidth="1"/>
    <col min="22" max="22" width="17.7109375" bestFit="1" customWidth="1"/>
    <col min="23" max="23" width="11" bestFit="1" customWidth="1"/>
    <col min="24" max="24" width="10" bestFit="1" customWidth="1"/>
    <col min="25" max="25" width="17.7109375" bestFit="1" customWidth="1"/>
    <col min="26" max="26" width="11" bestFit="1" customWidth="1"/>
    <col min="27" max="27" width="10" bestFit="1" customWidth="1"/>
    <col min="28" max="28" width="17.7109375" bestFit="1" customWidth="1"/>
    <col min="29" max="30" width="12" bestFit="1" customWidth="1"/>
    <col min="31" max="31" width="17.28515625" bestFit="1" customWidth="1"/>
    <col min="32" max="32" width="13.140625" bestFit="1" customWidth="1"/>
    <col min="33" max="33" width="9.7109375" bestFit="1" customWidth="1"/>
    <col min="34" max="34" width="17.5703125" bestFit="1" customWidth="1"/>
    <col min="35" max="35" width="13.85546875" bestFit="1" customWidth="1"/>
    <col min="36" max="36" width="9" bestFit="1" customWidth="1"/>
    <col min="37" max="37" width="21.42578125" bestFit="1" customWidth="1"/>
    <col min="38" max="38" width="11" bestFit="1" customWidth="1"/>
    <col min="39" max="39" width="14.140625" bestFit="1" customWidth="1"/>
  </cols>
  <sheetData>
    <row r="2" spans="1:39" x14ac:dyDescent="0.25">
      <c r="A2" t="s">
        <v>100</v>
      </c>
      <c r="B2">
        <v>1</v>
      </c>
      <c r="C2">
        <v>25</v>
      </c>
      <c r="D2" t="s">
        <v>1</v>
      </c>
      <c r="E2">
        <v>0</v>
      </c>
      <c r="F2">
        <v>0</v>
      </c>
      <c r="G2" t="s">
        <v>2</v>
      </c>
      <c r="H2">
        <v>242.77608900000001</v>
      </c>
      <c r="I2">
        <v>1.4445E-2</v>
      </c>
      <c r="J2" t="s">
        <v>3</v>
      </c>
      <c r="K2">
        <v>241.001385</v>
      </c>
      <c r="L2">
        <v>1.4425E-2</v>
      </c>
      <c r="M2" t="s">
        <v>4</v>
      </c>
      <c r="N2">
        <v>24.732797000000001</v>
      </c>
      <c r="O2">
        <v>3.225E-3</v>
      </c>
      <c r="P2" t="s">
        <v>5</v>
      </c>
      <c r="Q2">
        <v>0</v>
      </c>
      <c r="R2">
        <v>0</v>
      </c>
      <c r="S2" t="s">
        <v>6</v>
      </c>
      <c r="T2">
        <v>0</v>
      </c>
      <c r="U2">
        <v>0</v>
      </c>
      <c r="V2" t="s">
        <v>7</v>
      </c>
      <c r="W2">
        <v>0</v>
      </c>
      <c r="X2">
        <v>0</v>
      </c>
      <c r="Y2" t="s">
        <v>8</v>
      </c>
      <c r="Z2">
        <v>0</v>
      </c>
      <c r="AA2">
        <v>0</v>
      </c>
      <c r="AB2" t="s">
        <v>9</v>
      </c>
      <c r="AC2">
        <v>0</v>
      </c>
      <c r="AD2">
        <v>0</v>
      </c>
      <c r="AE2" t="s">
        <v>10</v>
      </c>
      <c r="AF2">
        <v>1</v>
      </c>
      <c r="AG2">
        <v>0</v>
      </c>
      <c r="AH2" t="s">
        <v>11</v>
      </c>
      <c r="AI2">
        <v>1</v>
      </c>
      <c r="AJ2">
        <v>0</v>
      </c>
      <c r="AK2" t="s">
        <v>12</v>
      </c>
      <c r="AL2">
        <v>0</v>
      </c>
      <c r="AM2">
        <v>0</v>
      </c>
    </row>
    <row r="3" spans="1:39" x14ac:dyDescent="0.25">
      <c r="A3" t="s">
        <v>100</v>
      </c>
      <c r="B3">
        <v>2</v>
      </c>
      <c r="C3">
        <v>50</v>
      </c>
      <c r="D3" t="s">
        <v>1</v>
      </c>
      <c r="E3">
        <v>0</v>
      </c>
      <c r="F3">
        <v>0</v>
      </c>
      <c r="G3" t="s">
        <v>2</v>
      </c>
      <c r="H3">
        <v>485.57984099999999</v>
      </c>
      <c r="I3">
        <v>5.7111000000000002E-2</v>
      </c>
      <c r="J3" t="s">
        <v>3</v>
      </c>
      <c r="K3">
        <v>482.034539</v>
      </c>
      <c r="L3">
        <v>5.6936E-2</v>
      </c>
      <c r="M3" t="s">
        <v>4</v>
      </c>
      <c r="N3">
        <v>49.496999000000002</v>
      </c>
      <c r="O3">
        <v>1.1223E-2</v>
      </c>
      <c r="P3" t="s">
        <v>5</v>
      </c>
      <c r="Q3">
        <v>0</v>
      </c>
      <c r="R3">
        <v>0</v>
      </c>
      <c r="S3" t="s">
        <v>6</v>
      </c>
      <c r="T3">
        <v>0</v>
      </c>
      <c r="U3">
        <v>0</v>
      </c>
      <c r="V3" t="s">
        <v>7</v>
      </c>
      <c r="W3">
        <v>0</v>
      </c>
      <c r="X3">
        <v>0</v>
      </c>
      <c r="Y3" t="s">
        <v>8</v>
      </c>
      <c r="Z3">
        <v>0</v>
      </c>
      <c r="AA3">
        <v>0</v>
      </c>
      <c r="AB3" t="s">
        <v>9</v>
      </c>
      <c r="AC3">
        <v>0</v>
      </c>
      <c r="AD3">
        <v>0</v>
      </c>
      <c r="AE3" t="s">
        <v>10</v>
      </c>
      <c r="AF3">
        <v>1</v>
      </c>
      <c r="AG3">
        <v>0</v>
      </c>
      <c r="AH3" t="s">
        <v>11</v>
      </c>
      <c r="AI3">
        <v>1</v>
      </c>
      <c r="AJ3">
        <v>0</v>
      </c>
      <c r="AK3" t="s">
        <v>12</v>
      </c>
      <c r="AL3">
        <v>0</v>
      </c>
      <c r="AM3">
        <v>0</v>
      </c>
    </row>
    <row r="4" spans="1:39" x14ac:dyDescent="0.25">
      <c r="A4" t="s">
        <v>100</v>
      </c>
      <c r="B4">
        <v>3</v>
      </c>
      <c r="C4">
        <v>75</v>
      </c>
      <c r="D4" t="s">
        <v>1</v>
      </c>
      <c r="E4">
        <v>0</v>
      </c>
      <c r="F4">
        <v>0</v>
      </c>
      <c r="G4" t="s">
        <v>2</v>
      </c>
      <c r="H4">
        <v>728.37517300000002</v>
      </c>
      <c r="I4">
        <v>0.114818</v>
      </c>
      <c r="J4" t="s">
        <v>3</v>
      </c>
      <c r="K4">
        <v>723.06040199999995</v>
      </c>
      <c r="L4">
        <v>0.11457199999999999</v>
      </c>
      <c r="M4" t="s">
        <v>4</v>
      </c>
      <c r="N4">
        <v>74.261207999999996</v>
      </c>
      <c r="O4">
        <v>2.4605999999999999E-2</v>
      </c>
      <c r="P4" t="s">
        <v>5</v>
      </c>
      <c r="Q4">
        <v>0</v>
      </c>
      <c r="R4">
        <v>0</v>
      </c>
      <c r="S4" t="s">
        <v>6</v>
      </c>
      <c r="T4">
        <v>0</v>
      </c>
      <c r="U4">
        <v>0</v>
      </c>
      <c r="V4" t="s">
        <v>7</v>
      </c>
      <c r="W4">
        <v>0</v>
      </c>
      <c r="X4">
        <v>0</v>
      </c>
      <c r="Y4" t="s">
        <v>8</v>
      </c>
      <c r="Z4">
        <v>0</v>
      </c>
      <c r="AA4">
        <v>0</v>
      </c>
      <c r="AB4" t="s">
        <v>9</v>
      </c>
      <c r="AC4">
        <v>0</v>
      </c>
      <c r="AD4">
        <v>0</v>
      </c>
      <c r="AE4" t="s">
        <v>10</v>
      </c>
      <c r="AF4">
        <v>1</v>
      </c>
      <c r="AG4">
        <v>0</v>
      </c>
      <c r="AH4" t="s">
        <v>11</v>
      </c>
      <c r="AI4">
        <v>1</v>
      </c>
      <c r="AJ4">
        <v>0</v>
      </c>
      <c r="AK4" t="s">
        <v>12</v>
      </c>
      <c r="AL4">
        <v>0</v>
      </c>
      <c r="AM4">
        <v>0</v>
      </c>
    </row>
    <row r="5" spans="1:39" x14ac:dyDescent="0.25">
      <c r="A5" t="s">
        <v>100</v>
      </c>
      <c r="B5">
        <v>4</v>
      </c>
      <c r="C5">
        <v>100</v>
      </c>
      <c r="D5" t="s">
        <v>1</v>
      </c>
      <c r="E5">
        <v>0</v>
      </c>
      <c r="F5">
        <v>0</v>
      </c>
      <c r="G5" t="s">
        <v>2</v>
      </c>
      <c r="H5">
        <v>971.16073600000004</v>
      </c>
      <c r="I5">
        <v>0.19321099999999999</v>
      </c>
      <c r="J5" t="s">
        <v>3</v>
      </c>
      <c r="K5">
        <v>964.07656699999995</v>
      </c>
      <c r="L5">
        <v>0.19239400000000001</v>
      </c>
      <c r="M5" t="s">
        <v>4</v>
      </c>
      <c r="N5">
        <v>99.026712000000003</v>
      </c>
      <c r="O5">
        <v>4.2493999999999997E-2</v>
      </c>
      <c r="P5" t="s">
        <v>5</v>
      </c>
      <c r="Q5">
        <v>0</v>
      </c>
      <c r="R5">
        <v>0</v>
      </c>
      <c r="S5" t="s">
        <v>6</v>
      </c>
      <c r="T5">
        <v>0</v>
      </c>
      <c r="U5">
        <v>0</v>
      </c>
      <c r="V5" t="s">
        <v>7</v>
      </c>
      <c r="W5">
        <v>0</v>
      </c>
      <c r="X5">
        <v>0</v>
      </c>
      <c r="Y5" t="s">
        <v>8</v>
      </c>
      <c r="Z5">
        <v>0</v>
      </c>
      <c r="AA5">
        <v>0</v>
      </c>
      <c r="AB5" t="s">
        <v>9</v>
      </c>
      <c r="AC5">
        <v>0</v>
      </c>
      <c r="AD5">
        <v>0</v>
      </c>
      <c r="AE5" t="s">
        <v>10</v>
      </c>
      <c r="AF5">
        <v>1</v>
      </c>
      <c r="AG5">
        <v>0</v>
      </c>
      <c r="AH5" t="s">
        <v>11</v>
      </c>
      <c r="AI5">
        <v>1</v>
      </c>
      <c r="AJ5">
        <v>0</v>
      </c>
      <c r="AK5" t="s">
        <v>12</v>
      </c>
      <c r="AL5">
        <v>0</v>
      </c>
      <c r="AM5">
        <v>0</v>
      </c>
    </row>
    <row r="6" spans="1:39" x14ac:dyDescent="0.25">
      <c r="A6" t="s">
        <v>100</v>
      </c>
      <c r="B6">
        <v>5</v>
      </c>
      <c r="C6">
        <v>125</v>
      </c>
      <c r="D6" t="s">
        <v>1</v>
      </c>
      <c r="E6">
        <v>0</v>
      </c>
      <c r="F6">
        <v>0</v>
      </c>
      <c r="G6" t="s">
        <v>2</v>
      </c>
      <c r="H6">
        <v>1213.944551</v>
      </c>
      <c r="I6">
        <v>0.28660200000000002</v>
      </c>
      <c r="J6" t="s">
        <v>3</v>
      </c>
      <c r="K6">
        <v>1205.091165</v>
      </c>
      <c r="L6">
        <v>0.28577000000000002</v>
      </c>
      <c r="M6" t="s">
        <v>4</v>
      </c>
      <c r="N6">
        <v>123.79407500000001</v>
      </c>
      <c r="O6">
        <v>6.2546000000000004E-2</v>
      </c>
      <c r="P6" t="s">
        <v>5</v>
      </c>
      <c r="Q6">
        <v>0</v>
      </c>
      <c r="R6">
        <v>0</v>
      </c>
      <c r="S6" t="s">
        <v>6</v>
      </c>
      <c r="T6">
        <v>0</v>
      </c>
      <c r="U6">
        <v>0</v>
      </c>
      <c r="V6" t="s">
        <v>7</v>
      </c>
      <c r="W6">
        <v>0</v>
      </c>
      <c r="X6">
        <v>0</v>
      </c>
      <c r="Y6" t="s">
        <v>8</v>
      </c>
      <c r="Z6">
        <v>0</v>
      </c>
      <c r="AA6">
        <v>0</v>
      </c>
      <c r="AB6" t="s">
        <v>9</v>
      </c>
      <c r="AC6">
        <v>0</v>
      </c>
      <c r="AD6">
        <v>0</v>
      </c>
      <c r="AE6" t="s">
        <v>10</v>
      </c>
      <c r="AF6">
        <v>1</v>
      </c>
      <c r="AG6">
        <v>0</v>
      </c>
      <c r="AH6" t="s">
        <v>11</v>
      </c>
      <c r="AI6">
        <v>1</v>
      </c>
      <c r="AJ6">
        <v>0</v>
      </c>
      <c r="AK6" t="s">
        <v>12</v>
      </c>
      <c r="AL6">
        <v>0</v>
      </c>
      <c r="AM6">
        <v>0</v>
      </c>
    </row>
    <row r="7" spans="1:39" x14ac:dyDescent="0.25">
      <c r="A7" t="s">
        <v>100</v>
      </c>
      <c r="B7">
        <v>6</v>
      </c>
      <c r="C7">
        <v>150</v>
      </c>
      <c r="D7" t="s">
        <v>1</v>
      </c>
      <c r="E7">
        <v>0</v>
      </c>
      <c r="F7">
        <v>0</v>
      </c>
      <c r="G7" t="s">
        <v>2</v>
      </c>
      <c r="H7">
        <v>1456.7312159999999</v>
      </c>
      <c r="I7">
        <v>0.41953299999999999</v>
      </c>
      <c r="J7" t="s">
        <v>3</v>
      </c>
      <c r="K7">
        <v>1446.1081810000001</v>
      </c>
      <c r="L7">
        <v>0.41880499999999998</v>
      </c>
      <c r="M7" t="s">
        <v>4</v>
      </c>
      <c r="N7">
        <v>148.562241</v>
      </c>
      <c r="O7">
        <v>9.1224E-2</v>
      </c>
      <c r="P7" t="s">
        <v>5</v>
      </c>
      <c r="Q7">
        <v>0</v>
      </c>
      <c r="R7">
        <v>0</v>
      </c>
      <c r="S7" t="s">
        <v>6</v>
      </c>
      <c r="T7">
        <v>0</v>
      </c>
      <c r="U7">
        <v>0</v>
      </c>
      <c r="V7" t="s">
        <v>7</v>
      </c>
      <c r="W7">
        <v>0</v>
      </c>
      <c r="X7">
        <v>0</v>
      </c>
      <c r="Y7" t="s">
        <v>8</v>
      </c>
      <c r="Z7">
        <v>0</v>
      </c>
      <c r="AA7">
        <v>0</v>
      </c>
      <c r="AB7" t="s">
        <v>9</v>
      </c>
      <c r="AC7">
        <v>0</v>
      </c>
      <c r="AD7">
        <v>0</v>
      </c>
      <c r="AE7" t="s">
        <v>10</v>
      </c>
      <c r="AF7">
        <v>1</v>
      </c>
      <c r="AG7">
        <v>0</v>
      </c>
      <c r="AH7" t="s">
        <v>11</v>
      </c>
      <c r="AI7">
        <v>1</v>
      </c>
      <c r="AJ7">
        <v>0</v>
      </c>
      <c r="AK7" t="s">
        <v>12</v>
      </c>
      <c r="AL7">
        <v>0</v>
      </c>
      <c r="AM7">
        <v>0</v>
      </c>
    </row>
    <row r="8" spans="1:39" x14ac:dyDescent="0.25">
      <c r="A8" t="s">
        <v>100</v>
      </c>
      <c r="B8">
        <v>7</v>
      </c>
      <c r="C8">
        <v>175</v>
      </c>
      <c r="D8" t="s">
        <v>1</v>
      </c>
      <c r="E8">
        <v>0</v>
      </c>
      <c r="F8">
        <v>0</v>
      </c>
      <c r="G8" t="s">
        <v>2</v>
      </c>
      <c r="H8">
        <v>1699.5318239999999</v>
      </c>
      <c r="I8">
        <v>0.56261799999999995</v>
      </c>
      <c r="J8" t="s">
        <v>3</v>
      </c>
      <c r="K8">
        <v>1687.1386600000001</v>
      </c>
      <c r="L8">
        <v>0.56120899999999996</v>
      </c>
      <c r="M8" t="s">
        <v>4</v>
      </c>
      <c r="N8">
        <v>173.32985300000001</v>
      </c>
      <c r="O8">
        <v>0.12406300000000001</v>
      </c>
      <c r="P8" t="s">
        <v>5</v>
      </c>
      <c r="Q8">
        <v>0</v>
      </c>
      <c r="R8">
        <v>0</v>
      </c>
      <c r="S8" t="s">
        <v>6</v>
      </c>
      <c r="T8">
        <v>0</v>
      </c>
      <c r="U8">
        <v>0</v>
      </c>
      <c r="V8" t="s">
        <v>7</v>
      </c>
      <c r="W8">
        <v>0</v>
      </c>
      <c r="X8">
        <v>0</v>
      </c>
      <c r="Y8" t="s">
        <v>8</v>
      </c>
      <c r="Z8">
        <v>0</v>
      </c>
      <c r="AA8">
        <v>0</v>
      </c>
      <c r="AB8" t="s">
        <v>9</v>
      </c>
      <c r="AC8">
        <v>0</v>
      </c>
      <c r="AD8">
        <v>0</v>
      </c>
      <c r="AE8" t="s">
        <v>10</v>
      </c>
      <c r="AF8">
        <v>1</v>
      </c>
      <c r="AG8">
        <v>0</v>
      </c>
      <c r="AH8" t="s">
        <v>11</v>
      </c>
      <c r="AI8">
        <v>1</v>
      </c>
      <c r="AJ8">
        <v>0</v>
      </c>
      <c r="AK8" t="s">
        <v>12</v>
      </c>
      <c r="AL8">
        <v>0</v>
      </c>
      <c r="AM8">
        <v>0</v>
      </c>
    </row>
    <row r="9" spans="1:39" x14ac:dyDescent="0.25">
      <c r="A9" t="s">
        <v>100</v>
      </c>
      <c r="B9">
        <v>8</v>
      </c>
      <c r="C9">
        <v>200</v>
      </c>
      <c r="D9" t="s">
        <v>1</v>
      </c>
      <c r="E9">
        <v>0</v>
      </c>
      <c r="F9">
        <v>0</v>
      </c>
      <c r="G9" t="s">
        <v>2</v>
      </c>
      <c r="H9">
        <v>1942.324695</v>
      </c>
      <c r="I9">
        <v>0.69777100000000003</v>
      </c>
      <c r="J9" t="s">
        <v>3</v>
      </c>
      <c r="K9">
        <v>1928.161873</v>
      </c>
      <c r="L9">
        <v>0.695766</v>
      </c>
      <c r="M9" t="s">
        <v>4</v>
      </c>
      <c r="N9">
        <v>198.09473500000001</v>
      </c>
      <c r="O9">
        <v>0.159169</v>
      </c>
      <c r="P9" t="s">
        <v>5</v>
      </c>
      <c r="Q9">
        <v>0</v>
      </c>
      <c r="R9">
        <v>0</v>
      </c>
      <c r="S9" t="s">
        <v>6</v>
      </c>
      <c r="T9">
        <v>0</v>
      </c>
      <c r="U9">
        <v>0</v>
      </c>
      <c r="V9" t="s">
        <v>7</v>
      </c>
      <c r="W9">
        <v>0</v>
      </c>
      <c r="X9">
        <v>0</v>
      </c>
      <c r="Y9" t="s">
        <v>8</v>
      </c>
      <c r="Z9">
        <v>0</v>
      </c>
      <c r="AA9">
        <v>0</v>
      </c>
      <c r="AB9" t="s">
        <v>9</v>
      </c>
      <c r="AC9">
        <v>0</v>
      </c>
      <c r="AD9">
        <v>0</v>
      </c>
      <c r="AE9" t="s">
        <v>10</v>
      </c>
      <c r="AF9">
        <v>1</v>
      </c>
      <c r="AG9">
        <v>0</v>
      </c>
      <c r="AH9" t="s">
        <v>11</v>
      </c>
      <c r="AI9">
        <v>1</v>
      </c>
      <c r="AJ9">
        <v>0</v>
      </c>
      <c r="AK9" t="s">
        <v>12</v>
      </c>
      <c r="AL9">
        <v>0</v>
      </c>
      <c r="AM9">
        <v>0</v>
      </c>
    </row>
    <row r="10" spans="1:39" x14ac:dyDescent="0.25">
      <c r="A10" t="s">
        <v>100</v>
      </c>
      <c r="B10">
        <v>9</v>
      </c>
      <c r="C10">
        <v>225</v>
      </c>
      <c r="D10" t="s">
        <v>1</v>
      </c>
      <c r="E10">
        <v>0</v>
      </c>
      <c r="F10">
        <v>0</v>
      </c>
      <c r="G10" t="s">
        <v>2</v>
      </c>
      <c r="H10">
        <v>2185.1281789999998</v>
      </c>
      <c r="I10">
        <v>0.84569499999999997</v>
      </c>
      <c r="J10" t="s">
        <v>3</v>
      </c>
      <c r="K10">
        <v>2169.1960159999999</v>
      </c>
      <c r="L10">
        <v>0.84502699999999997</v>
      </c>
      <c r="M10" t="s">
        <v>4</v>
      </c>
      <c r="N10">
        <v>222.863584</v>
      </c>
      <c r="O10">
        <v>0.204151</v>
      </c>
      <c r="P10" t="s">
        <v>5</v>
      </c>
      <c r="Q10">
        <v>0</v>
      </c>
      <c r="R10">
        <v>0</v>
      </c>
      <c r="S10" t="s">
        <v>6</v>
      </c>
      <c r="T10">
        <v>0</v>
      </c>
      <c r="U10">
        <v>0</v>
      </c>
      <c r="V10" t="s">
        <v>7</v>
      </c>
      <c r="W10">
        <v>0</v>
      </c>
      <c r="X10">
        <v>0</v>
      </c>
      <c r="Y10" t="s">
        <v>8</v>
      </c>
      <c r="Z10">
        <v>0</v>
      </c>
      <c r="AA10">
        <v>0</v>
      </c>
      <c r="AB10" t="s">
        <v>9</v>
      </c>
      <c r="AC10">
        <v>0</v>
      </c>
      <c r="AD10">
        <v>0</v>
      </c>
      <c r="AE10" t="s">
        <v>10</v>
      </c>
      <c r="AF10">
        <v>1</v>
      </c>
      <c r="AG10">
        <v>0</v>
      </c>
      <c r="AH10" t="s">
        <v>11</v>
      </c>
      <c r="AI10">
        <v>1</v>
      </c>
      <c r="AJ10">
        <v>0</v>
      </c>
      <c r="AK10" t="s">
        <v>12</v>
      </c>
      <c r="AL10">
        <v>0</v>
      </c>
      <c r="AM10">
        <v>0</v>
      </c>
    </row>
    <row r="11" spans="1:39" x14ac:dyDescent="0.25">
      <c r="A11" t="s">
        <v>100</v>
      </c>
      <c r="B11">
        <v>10</v>
      </c>
      <c r="C11">
        <v>250</v>
      </c>
      <c r="D11" t="s">
        <v>1</v>
      </c>
      <c r="E11">
        <v>0</v>
      </c>
      <c r="F11">
        <v>0</v>
      </c>
      <c r="G11" t="s">
        <v>2</v>
      </c>
      <c r="H11">
        <v>2427.9364059999998</v>
      </c>
      <c r="I11">
        <v>1.023379</v>
      </c>
      <c r="J11" t="s">
        <v>3</v>
      </c>
      <c r="K11">
        <v>2410.2353320000002</v>
      </c>
      <c r="L11">
        <v>1.0231429999999999</v>
      </c>
      <c r="M11" t="s">
        <v>4</v>
      </c>
      <c r="N11">
        <v>247.631832</v>
      </c>
      <c r="O11">
        <v>0.25229099999999999</v>
      </c>
      <c r="P11" t="s">
        <v>5</v>
      </c>
      <c r="Q11">
        <v>0</v>
      </c>
      <c r="R11">
        <v>0</v>
      </c>
      <c r="S11" t="s">
        <v>6</v>
      </c>
      <c r="T11">
        <v>0</v>
      </c>
      <c r="U11">
        <v>0</v>
      </c>
      <c r="V11" t="s">
        <v>7</v>
      </c>
      <c r="W11">
        <v>0</v>
      </c>
      <c r="X11">
        <v>0</v>
      </c>
      <c r="Y11" t="s">
        <v>8</v>
      </c>
      <c r="Z11">
        <v>0</v>
      </c>
      <c r="AA11">
        <v>0</v>
      </c>
      <c r="AB11" t="s">
        <v>9</v>
      </c>
      <c r="AC11">
        <v>0</v>
      </c>
      <c r="AD11">
        <v>0</v>
      </c>
      <c r="AE11" t="s">
        <v>10</v>
      </c>
      <c r="AF11">
        <v>1</v>
      </c>
      <c r="AG11">
        <v>0</v>
      </c>
      <c r="AH11" t="s">
        <v>11</v>
      </c>
      <c r="AI11">
        <v>1</v>
      </c>
      <c r="AJ11">
        <v>0</v>
      </c>
      <c r="AK11" t="s">
        <v>12</v>
      </c>
      <c r="AL11">
        <v>0</v>
      </c>
      <c r="AM11">
        <v>0</v>
      </c>
    </row>
    <row r="12" spans="1:39" x14ac:dyDescent="0.25">
      <c r="A12" t="s">
        <v>100</v>
      </c>
      <c r="B12">
        <v>11</v>
      </c>
      <c r="C12">
        <v>275</v>
      </c>
      <c r="D12" t="s">
        <v>1</v>
      </c>
      <c r="E12">
        <v>0</v>
      </c>
      <c r="F12">
        <v>0</v>
      </c>
      <c r="G12" t="s">
        <v>2</v>
      </c>
      <c r="H12">
        <v>2670.7333060000001</v>
      </c>
      <c r="I12">
        <v>1.221147</v>
      </c>
      <c r="J12" t="s">
        <v>3</v>
      </c>
      <c r="K12">
        <v>2651.2633500000002</v>
      </c>
      <c r="L12">
        <v>1.2230730000000001</v>
      </c>
      <c r="M12" t="s">
        <v>4</v>
      </c>
      <c r="N12">
        <v>272.40257100000002</v>
      </c>
      <c r="O12">
        <v>0.30480600000000002</v>
      </c>
      <c r="P12" t="s">
        <v>5</v>
      </c>
      <c r="Q12">
        <v>0</v>
      </c>
      <c r="R12">
        <v>0</v>
      </c>
      <c r="S12" t="s">
        <v>6</v>
      </c>
      <c r="T12">
        <v>0</v>
      </c>
      <c r="U12">
        <v>0</v>
      </c>
      <c r="V12" t="s">
        <v>7</v>
      </c>
      <c r="W12">
        <v>0</v>
      </c>
      <c r="X12">
        <v>0</v>
      </c>
      <c r="Y12" t="s">
        <v>8</v>
      </c>
      <c r="Z12">
        <v>0</v>
      </c>
      <c r="AA12">
        <v>0</v>
      </c>
      <c r="AB12" t="s">
        <v>9</v>
      </c>
      <c r="AC12">
        <v>0</v>
      </c>
      <c r="AD12">
        <v>0</v>
      </c>
      <c r="AE12" t="s">
        <v>10</v>
      </c>
      <c r="AF12">
        <v>1</v>
      </c>
      <c r="AG12">
        <v>0</v>
      </c>
      <c r="AH12" t="s">
        <v>11</v>
      </c>
      <c r="AI12">
        <v>1</v>
      </c>
      <c r="AJ12">
        <v>0</v>
      </c>
      <c r="AK12" t="s">
        <v>12</v>
      </c>
      <c r="AL12">
        <v>0</v>
      </c>
      <c r="AM12">
        <v>0</v>
      </c>
    </row>
    <row r="13" spans="1:39" x14ac:dyDescent="0.25">
      <c r="A13" t="s">
        <v>100</v>
      </c>
      <c r="B13">
        <v>12</v>
      </c>
      <c r="C13">
        <v>300</v>
      </c>
      <c r="D13" t="s">
        <v>1</v>
      </c>
      <c r="E13">
        <v>0</v>
      </c>
      <c r="F13">
        <v>0</v>
      </c>
      <c r="G13" t="s">
        <v>2</v>
      </c>
      <c r="H13">
        <v>2913.52666</v>
      </c>
      <c r="I13">
        <v>1.4309959999999999</v>
      </c>
      <c r="J13" t="s">
        <v>3</v>
      </c>
      <c r="K13">
        <v>2892.2881149999998</v>
      </c>
      <c r="L13">
        <v>1.433983</v>
      </c>
      <c r="M13" t="s">
        <v>4</v>
      </c>
      <c r="N13">
        <v>297.17144200000001</v>
      </c>
      <c r="O13">
        <v>0.36388199999999998</v>
      </c>
      <c r="P13" t="s">
        <v>5</v>
      </c>
      <c r="Q13">
        <v>0</v>
      </c>
      <c r="R13">
        <v>0</v>
      </c>
      <c r="S13" t="s">
        <v>6</v>
      </c>
      <c r="T13">
        <v>0</v>
      </c>
      <c r="U13">
        <v>0</v>
      </c>
      <c r="V13" t="s">
        <v>7</v>
      </c>
      <c r="W13">
        <v>0</v>
      </c>
      <c r="X13">
        <v>0</v>
      </c>
      <c r="Y13" t="s">
        <v>8</v>
      </c>
      <c r="Z13">
        <v>0</v>
      </c>
      <c r="AA13">
        <v>0</v>
      </c>
      <c r="AB13" t="s">
        <v>9</v>
      </c>
      <c r="AC13">
        <v>0</v>
      </c>
      <c r="AD13">
        <v>0</v>
      </c>
      <c r="AE13" t="s">
        <v>10</v>
      </c>
      <c r="AF13">
        <v>1</v>
      </c>
      <c r="AG13">
        <v>0</v>
      </c>
      <c r="AH13" t="s">
        <v>11</v>
      </c>
      <c r="AI13">
        <v>1</v>
      </c>
      <c r="AJ13">
        <v>0</v>
      </c>
      <c r="AK13" t="s">
        <v>12</v>
      </c>
      <c r="AL13">
        <v>0</v>
      </c>
      <c r="AM13">
        <v>0</v>
      </c>
    </row>
    <row r="14" spans="1:39" x14ac:dyDescent="0.25">
      <c r="A14" t="s">
        <v>100</v>
      </c>
      <c r="B14">
        <v>13</v>
      </c>
      <c r="C14">
        <v>325</v>
      </c>
      <c r="D14" t="s">
        <v>1</v>
      </c>
      <c r="E14">
        <v>0</v>
      </c>
      <c r="F14">
        <v>0</v>
      </c>
      <c r="G14" t="s">
        <v>2</v>
      </c>
      <c r="H14">
        <v>3156.3285249999999</v>
      </c>
      <c r="I14">
        <v>1.6026039999999999</v>
      </c>
      <c r="J14" t="s">
        <v>3</v>
      </c>
      <c r="K14">
        <v>3133.3208840000002</v>
      </c>
      <c r="L14">
        <v>1.6081559999999999</v>
      </c>
      <c r="M14" t="s">
        <v>4</v>
      </c>
      <c r="N14">
        <v>321.93899499999998</v>
      </c>
      <c r="O14">
        <v>0.42480499999999999</v>
      </c>
      <c r="P14" t="s">
        <v>5</v>
      </c>
      <c r="Q14">
        <v>0</v>
      </c>
      <c r="R14">
        <v>0</v>
      </c>
      <c r="S14" t="s">
        <v>6</v>
      </c>
      <c r="T14">
        <v>0</v>
      </c>
      <c r="U14">
        <v>0</v>
      </c>
      <c r="V14" t="s">
        <v>7</v>
      </c>
      <c r="W14">
        <v>0</v>
      </c>
      <c r="X14">
        <v>0</v>
      </c>
      <c r="Y14" t="s">
        <v>8</v>
      </c>
      <c r="Z14">
        <v>0</v>
      </c>
      <c r="AA14">
        <v>0</v>
      </c>
      <c r="AB14" t="s">
        <v>9</v>
      </c>
      <c r="AC14">
        <v>0</v>
      </c>
      <c r="AD14">
        <v>0</v>
      </c>
      <c r="AE14" t="s">
        <v>10</v>
      </c>
      <c r="AF14">
        <v>1</v>
      </c>
      <c r="AG14">
        <v>0</v>
      </c>
      <c r="AH14" t="s">
        <v>11</v>
      </c>
      <c r="AI14">
        <v>1</v>
      </c>
      <c r="AJ14">
        <v>0</v>
      </c>
      <c r="AK14" t="s">
        <v>12</v>
      </c>
      <c r="AL14">
        <v>0</v>
      </c>
      <c r="AM14">
        <v>0</v>
      </c>
    </row>
    <row r="15" spans="1:39" x14ac:dyDescent="0.25">
      <c r="A15" t="s">
        <v>100</v>
      </c>
      <c r="B15">
        <v>14</v>
      </c>
      <c r="C15">
        <v>350</v>
      </c>
      <c r="D15" t="s">
        <v>1</v>
      </c>
      <c r="E15">
        <v>0</v>
      </c>
      <c r="F15">
        <v>0</v>
      </c>
      <c r="G15" t="s">
        <v>2</v>
      </c>
      <c r="H15">
        <v>3399.1043260000001</v>
      </c>
      <c r="I15">
        <v>1.7922959999999999</v>
      </c>
      <c r="J15" t="s">
        <v>3</v>
      </c>
      <c r="K15">
        <v>3374.3280319999999</v>
      </c>
      <c r="L15">
        <v>1.799272</v>
      </c>
      <c r="M15" t="s">
        <v>4</v>
      </c>
      <c r="N15">
        <v>346.69931000000003</v>
      </c>
      <c r="O15">
        <v>0.49876300000000001</v>
      </c>
      <c r="P15" t="s">
        <v>5</v>
      </c>
      <c r="Q15">
        <v>0</v>
      </c>
      <c r="R15">
        <v>0</v>
      </c>
      <c r="S15" t="s">
        <v>6</v>
      </c>
      <c r="T15">
        <v>0</v>
      </c>
      <c r="U15">
        <v>0</v>
      </c>
      <c r="V15" t="s">
        <v>7</v>
      </c>
      <c r="W15">
        <v>0</v>
      </c>
      <c r="X15">
        <v>0</v>
      </c>
      <c r="Y15" t="s">
        <v>8</v>
      </c>
      <c r="Z15">
        <v>0</v>
      </c>
      <c r="AA15">
        <v>0</v>
      </c>
      <c r="AB15" t="s">
        <v>9</v>
      </c>
      <c r="AC15">
        <v>0</v>
      </c>
      <c r="AD15">
        <v>0</v>
      </c>
      <c r="AE15" t="s">
        <v>10</v>
      </c>
      <c r="AF15">
        <v>1</v>
      </c>
      <c r="AG15">
        <v>0</v>
      </c>
      <c r="AH15" t="s">
        <v>11</v>
      </c>
      <c r="AI15">
        <v>1</v>
      </c>
      <c r="AJ15">
        <v>0</v>
      </c>
      <c r="AK15" t="s">
        <v>12</v>
      </c>
      <c r="AL15">
        <v>0</v>
      </c>
      <c r="AM15">
        <v>0</v>
      </c>
    </row>
    <row r="16" spans="1:39" x14ac:dyDescent="0.25">
      <c r="A16" t="s">
        <v>100</v>
      </c>
      <c r="B16">
        <v>15</v>
      </c>
      <c r="C16">
        <v>375</v>
      </c>
      <c r="D16" t="s">
        <v>1</v>
      </c>
      <c r="E16">
        <v>0</v>
      </c>
      <c r="F16">
        <v>0</v>
      </c>
      <c r="G16" t="s">
        <v>2</v>
      </c>
      <c r="H16">
        <v>3641.8981739999999</v>
      </c>
      <c r="I16">
        <v>2.0228269999999999</v>
      </c>
      <c r="J16" t="s">
        <v>3</v>
      </c>
      <c r="K16">
        <v>3615.3528999999999</v>
      </c>
      <c r="L16">
        <v>2.0323980000000001</v>
      </c>
      <c r="M16" t="s">
        <v>4</v>
      </c>
      <c r="N16">
        <v>371.463818</v>
      </c>
      <c r="O16">
        <v>0.57393000000000005</v>
      </c>
      <c r="P16" t="s">
        <v>5</v>
      </c>
      <c r="Q16">
        <v>0</v>
      </c>
      <c r="R16">
        <v>0</v>
      </c>
      <c r="S16" t="s">
        <v>6</v>
      </c>
      <c r="T16">
        <v>0</v>
      </c>
      <c r="U16">
        <v>0</v>
      </c>
      <c r="V16" t="s">
        <v>7</v>
      </c>
      <c r="W16">
        <v>0</v>
      </c>
      <c r="X16">
        <v>0</v>
      </c>
      <c r="Y16" t="s">
        <v>8</v>
      </c>
      <c r="Z16">
        <v>0</v>
      </c>
      <c r="AA16">
        <v>0</v>
      </c>
      <c r="AB16" t="s">
        <v>9</v>
      </c>
      <c r="AC16">
        <v>0</v>
      </c>
      <c r="AD16">
        <v>0</v>
      </c>
      <c r="AE16" t="s">
        <v>10</v>
      </c>
      <c r="AF16">
        <v>1</v>
      </c>
      <c r="AG16">
        <v>0</v>
      </c>
      <c r="AH16" t="s">
        <v>11</v>
      </c>
      <c r="AI16">
        <v>1</v>
      </c>
      <c r="AJ16">
        <v>0</v>
      </c>
      <c r="AK16" t="s">
        <v>12</v>
      </c>
      <c r="AL16">
        <v>0</v>
      </c>
      <c r="AM16">
        <v>0</v>
      </c>
    </row>
    <row r="17" spans="1:39" x14ac:dyDescent="0.25">
      <c r="A17" t="s">
        <v>100</v>
      </c>
      <c r="B17">
        <v>16</v>
      </c>
      <c r="C17">
        <v>400</v>
      </c>
      <c r="D17" t="s">
        <v>1</v>
      </c>
      <c r="E17">
        <v>0</v>
      </c>
      <c r="F17">
        <v>0</v>
      </c>
      <c r="G17" t="s">
        <v>2</v>
      </c>
      <c r="H17">
        <v>3884.6822950000001</v>
      </c>
      <c r="I17">
        <v>2.2493789999999998</v>
      </c>
      <c r="J17" t="s">
        <v>3</v>
      </c>
      <c r="K17">
        <v>3856.3684130000001</v>
      </c>
      <c r="L17">
        <v>2.2600090000000002</v>
      </c>
      <c r="M17" t="s">
        <v>4</v>
      </c>
      <c r="N17">
        <v>396.22700900000001</v>
      </c>
      <c r="O17">
        <v>0.65289299999999995</v>
      </c>
      <c r="P17" t="s">
        <v>5</v>
      </c>
      <c r="Q17">
        <v>0</v>
      </c>
      <c r="R17">
        <v>0</v>
      </c>
      <c r="S17" t="s">
        <v>6</v>
      </c>
      <c r="T17">
        <v>0</v>
      </c>
      <c r="U17">
        <v>0</v>
      </c>
      <c r="V17" t="s">
        <v>7</v>
      </c>
      <c r="W17">
        <v>0</v>
      </c>
      <c r="X17">
        <v>0</v>
      </c>
      <c r="Y17" t="s">
        <v>8</v>
      </c>
      <c r="Z17">
        <v>0</v>
      </c>
      <c r="AA17">
        <v>0</v>
      </c>
      <c r="AB17" t="s">
        <v>9</v>
      </c>
      <c r="AC17">
        <v>0</v>
      </c>
      <c r="AD17">
        <v>0</v>
      </c>
      <c r="AE17" t="s">
        <v>10</v>
      </c>
      <c r="AF17">
        <v>1</v>
      </c>
      <c r="AG17">
        <v>0</v>
      </c>
      <c r="AH17" t="s">
        <v>11</v>
      </c>
      <c r="AI17">
        <v>1</v>
      </c>
      <c r="AJ17">
        <v>0</v>
      </c>
      <c r="AK17" t="s">
        <v>12</v>
      </c>
      <c r="AL17">
        <v>0</v>
      </c>
      <c r="AM17">
        <v>0</v>
      </c>
    </row>
    <row r="18" spans="1:39" x14ac:dyDescent="0.25">
      <c r="A18" t="s">
        <v>100</v>
      </c>
      <c r="B18">
        <v>17</v>
      </c>
      <c r="C18">
        <v>425</v>
      </c>
      <c r="D18" t="s">
        <v>1</v>
      </c>
      <c r="E18">
        <v>0</v>
      </c>
      <c r="F18">
        <v>0</v>
      </c>
      <c r="G18" t="s">
        <v>2</v>
      </c>
      <c r="H18">
        <v>4127.4713769999998</v>
      </c>
      <c r="I18">
        <v>2.4984060000000001</v>
      </c>
      <c r="J18" t="s">
        <v>3</v>
      </c>
      <c r="K18">
        <v>4097.3888619999998</v>
      </c>
      <c r="L18">
        <v>2.5100880000000001</v>
      </c>
      <c r="M18" t="s">
        <v>4</v>
      </c>
      <c r="N18">
        <v>420.99063699999999</v>
      </c>
      <c r="O18">
        <v>0.73978999999999995</v>
      </c>
      <c r="P18" t="s">
        <v>5</v>
      </c>
      <c r="Q18">
        <v>0</v>
      </c>
      <c r="R18">
        <v>0</v>
      </c>
      <c r="S18" t="s">
        <v>6</v>
      </c>
      <c r="T18">
        <v>0</v>
      </c>
      <c r="U18">
        <v>0</v>
      </c>
      <c r="V18" t="s">
        <v>7</v>
      </c>
      <c r="W18">
        <v>0</v>
      </c>
      <c r="X18">
        <v>0</v>
      </c>
      <c r="Y18" t="s">
        <v>8</v>
      </c>
      <c r="Z18">
        <v>0</v>
      </c>
      <c r="AA18">
        <v>0</v>
      </c>
      <c r="AB18" t="s">
        <v>9</v>
      </c>
      <c r="AC18">
        <v>0</v>
      </c>
      <c r="AD18">
        <v>0</v>
      </c>
      <c r="AE18" t="s">
        <v>10</v>
      </c>
      <c r="AF18">
        <v>1</v>
      </c>
      <c r="AG18">
        <v>0</v>
      </c>
      <c r="AH18" t="s">
        <v>11</v>
      </c>
      <c r="AI18">
        <v>1</v>
      </c>
      <c r="AJ18">
        <v>0</v>
      </c>
      <c r="AK18" t="s">
        <v>12</v>
      </c>
      <c r="AL18">
        <v>0</v>
      </c>
      <c r="AM18">
        <v>0</v>
      </c>
    </row>
    <row r="19" spans="1:39" x14ac:dyDescent="0.25">
      <c r="A19" t="s">
        <v>100</v>
      </c>
      <c r="B19">
        <v>18</v>
      </c>
      <c r="C19">
        <v>450</v>
      </c>
      <c r="D19" t="s">
        <v>1</v>
      </c>
      <c r="E19">
        <v>0</v>
      </c>
      <c r="F19">
        <v>0</v>
      </c>
      <c r="G19" t="s">
        <v>2</v>
      </c>
      <c r="H19">
        <v>4370.2589550000002</v>
      </c>
      <c r="I19">
        <v>2.6766860000000001</v>
      </c>
      <c r="J19" t="s">
        <v>3</v>
      </c>
      <c r="K19">
        <v>4338.4078609999997</v>
      </c>
      <c r="L19">
        <v>2.6885050000000001</v>
      </c>
      <c r="M19" t="s">
        <v>4</v>
      </c>
      <c r="N19">
        <v>445.75843900000001</v>
      </c>
      <c r="O19">
        <v>0.81867699999999999</v>
      </c>
      <c r="P19" t="s">
        <v>5</v>
      </c>
      <c r="Q19">
        <v>0</v>
      </c>
      <c r="R19">
        <v>0</v>
      </c>
      <c r="S19" t="s">
        <v>6</v>
      </c>
      <c r="T19">
        <v>0</v>
      </c>
      <c r="U19">
        <v>0</v>
      </c>
      <c r="V19" t="s">
        <v>7</v>
      </c>
      <c r="W19">
        <v>0</v>
      </c>
      <c r="X19">
        <v>0</v>
      </c>
      <c r="Y19" t="s">
        <v>8</v>
      </c>
      <c r="Z19">
        <v>0</v>
      </c>
      <c r="AA19">
        <v>0</v>
      </c>
      <c r="AB19" t="s">
        <v>9</v>
      </c>
      <c r="AC19">
        <v>0</v>
      </c>
      <c r="AD19">
        <v>0</v>
      </c>
      <c r="AE19" t="s">
        <v>10</v>
      </c>
      <c r="AF19">
        <v>1</v>
      </c>
      <c r="AG19">
        <v>0</v>
      </c>
      <c r="AH19" t="s">
        <v>11</v>
      </c>
      <c r="AI19">
        <v>1</v>
      </c>
      <c r="AJ19">
        <v>0</v>
      </c>
      <c r="AK19" t="s">
        <v>12</v>
      </c>
      <c r="AL19">
        <v>0</v>
      </c>
      <c r="AM19">
        <v>0</v>
      </c>
    </row>
    <row r="20" spans="1:39" x14ac:dyDescent="0.25">
      <c r="A20" t="s">
        <v>100</v>
      </c>
      <c r="B20">
        <v>19</v>
      </c>
      <c r="C20">
        <v>475</v>
      </c>
      <c r="D20" t="s">
        <v>1</v>
      </c>
      <c r="E20">
        <v>0</v>
      </c>
      <c r="F20">
        <v>0</v>
      </c>
      <c r="G20" t="s">
        <v>2</v>
      </c>
      <c r="H20">
        <v>4613.0482419999998</v>
      </c>
      <c r="I20">
        <v>2.8856920000000001</v>
      </c>
      <c r="J20" t="s">
        <v>3</v>
      </c>
      <c r="K20">
        <v>4579.4281250000004</v>
      </c>
      <c r="L20">
        <v>2.898037</v>
      </c>
      <c r="M20" t="s">
        <v>4</v>
      </c>
      <c r="N20">
        <v>470.519609</v>
      </c>
      <c r="O20">
        <v>0.91332599999999997</v>
      </c>
      <c r="P20" t="s">
        <v>5</v>
      </c>
      <c r="Q20">
        <v>0</v>
      </c>
      <c r="R20">
        <v>0</v>
      </c>
      <c r="S20" t="s">
        <v>6</v>
      </c>
      <c r="T20">
        <v>0</v>
      </c>
      <c r="U20">
        <v>0</v>
      </c>
      <c r="V20" t="s">
        <v>7</v>
      </c>
      <c r="W20">
        <v>0</v>
      </c>
      <c r="X20">
        <v>0</v>
      </c>
      <c r="Y20" t="s">
        <v>8</v>
      </c>
      <c r="Z20">
        <v>0</v>
      </c>
      <c r="AA20">
        <v>0</v>
      </c>
      <c r="AB20" t="s">
        <v>9</v>
      </c>
      <c r="AC20">
        <v>0</v>
      </c>
      <c r="AD20">
        <v>0</v>
      </c>
      <c r="AE20" t="s">
        <v>10</v>
      </c>
      <c r="AF20">
        <v>1</v>
      </c>
      <c r="AG20">
        <v>0</v>
      </c>
      <c r="AH20" t="s">
        <v>11</v>
      </c>
      <c r="AI20">
        <v>1</v>
      </c>
      <c r="AJ20">
        <v>0</v>
      </c>
      <c r="AK20" t="s">
        <v>12</v>
      </c>
      <c r="AL20">
        <v>0</v>
      </c>
      <c r="AM20">
        <v>0</v>
      </c>
    </row>
    <row r="21" spans="1:39" x14ac:dyDescent="0.25">
      <c r="A21" t="s">
        <v>100</v>
      </c>
      <c r="B21">
        <v>20</v>
      </c>
      <c r="C21">
        <v>500</v>
      </c>
      <c r="D21" t="s">
        <v>1</v>
      </c>
      <c r="E21">
        <v>0</v>
      </c>
      <c r="F21">
        <v>0</v>
      </c>
      <c r="G21" t="s">
        <v>2</v>
      </c>
      <c r="H21">
        <v>4855.832324</v>
      </c>
      <c r="I21">
        <v>3.1602199999999998</v>
      </c>
      <c r="J21" t="s">
        <v>3</v>
      </c>
      <c r="K21">
        <v>4820.443096</v>
      </c>
      <c r="L21">
        <v>3.1738749999999998</v>
      </c>
      <c r="M21" t="s">
        <v>4</v>
      </c>
      <c r="N21">
        <v>495.28202499999998</v>
      </c>
      <c r="O21">
        <v>1.012985</v>
      </c>
      <c r="P21" t="s">
        <v>5</v>
      </c>
      <c r="Q21">
        <v>0</v>
      </c>
      <c r="R21">
        <v>0</v>
      </c>
      <c r="S21" t="s">
        <v>6</v>
      </c>
      <c r="T21">
        <v>0</v>
      </c>
      <c r="U21">
        <v>0</v>
      </c>
      <c r="V21" t="s">
        <v>7</v>
      </c>
      <c r="W21">
        <v>0</v>
      </c>
      <c r="X21">
        <v>0</v>
      </c>
      <c r="Y21" t="s">
        <v>8</v>
      </c>
      <c r="Z21">
        <v>0</v>
      </c>
      <c r="AA21">
        <v>0</v>
      </c>
      <c r="AB21" t="s">
        <v>9</v>
      </c>
      <c r="AC21">
        <v>0</v>
      </c>
      <c r="AD21">
        <v>0</v>
      </c>
      <c r="AE21" t="s">
        <v>10</v>
      </c>
      <c r="AF21">
        <v>1</v>
      </c>
      <c r="AG21">
        <v>0</v>
      </c>
      <c r="AH21" t="s">
        <v>11</v>
      </c>
      <c r="AI21">
        <v>1</v>
      </c>
      <c r="AJ21">
        <v>0</v>
      </c>
      <c r="AK21" t="s">
        <v>12</v>
      </c>
      <c r="AL21">
        <v>0</v>
      </c>
      <c r="AM21">
        <v>0</v>
      </c>
    </row>
    <row r="22" spans="1:39" x14ac:dyDescent="0.25">
      <c r="A22" t="s">
        <v>0</v>
      </c>
      <c r="B22">
        <v>1</v>
      </c>
      <c r="C22">
        <v>25</v>
      </c>
      <c r="D22" t="s">
        <v>1</v>
      </c>
      <c r="E22">
        <v>0</v>
      </c>
      <c r="F22">
        <v>0</v>
      </c>
      <c r="G22" t="s">
        <v>2</v>
      </c>
      <c r="H22">
        <v>0</v>
      </c>
      <c r="I22">
        <v>0</v>
      </c>
      <c r="J22" t="s">
        <v>3</v>
      </c>
      <c r="K22">
        <v>0</v>
      </c>
      <c r="L22">
        <v>0</v>
      </c>
      <c r="M22" t="s">
        <v>4</v>
      </c>
      <c r="N22">
        <v>0</v>
      </c>
      <c r="O22">
        <v>0</v>
      </c>
      <c r="P22" t="s">
        <v>5</v>
      </c>
      <c r="Q22">
        <v>0</v>
      </c>
      <c r="R22">
        <v>0</v>
      </c>
      <c r="S22" t="s">
        <v>6</v>
      </c>
      <c r="T22">
        <v>0</v>
      </c>
      <c r="U22">
        <v>0</v>
      </c>
      <c r="V22" t="s">
        <v>7</v>
      </c>
      <c r="W22">
        <v>0</v>
      </c>
      <c r="X22">
        <v>0</v>
      </c>
      <c r="Y22" t="s">
        <v>8</v>
      </c>
      <c r="Z22">
        <v>0</v>
      </c>
      <c r="AA22">
        <v>0</v>
      </c>
      <c r="AB22" t="s">
        <v>9</v>
      </c>
      <c r="AC22">
        <v>0</v>
      </c>
      <c r="AD22">
        <v>0</v>
      </c>
      <c r="AE22" t="s">
        <v>10</v>
      </c>
      <c r="AF22">
        <v>1</v>
      </c>
      <c r="AG22">
        <v>0</v>
      </c>
      <c r="AH22" t="s">
        <v>11</v>
      </c>
      <c r="AI22">
        <v>1</v>
      </c>
      <c r="AJ22">
        <v>0</v>
      </c>
      <c r="AK22" t="s">
        <v>12</v>
      </c>
      <c r="AL22">
        <v>0</v>
      </c>
      <c r="AM22">
        <v>0</v>
      </c>
    </row>
    <row r="23" spans="1:39" x14ac:dyDescent="0.25">
      <c r="A23" t="s">
        <v>0</v>
      </c>
      <c r="B23">
        <v>2</v>
      </c>
      <c r="C23">
        <v>50</v>
      </c>
      <c r="D23" t="s">
        <v>1</v>
      </c>
      <c r="E23">
        <v>0</v>
      </c>
      <c r="F23">
        <v>0</v>
      </c>
      <c r="G23" t="s">
        <v>2</v>
      </c>
      <c r="H23">
        <v>0</v>
      </c>
      <c r="I23">
        <v>0</v>
      </c>
      <c r="J23" t="s">
        <v>3</v>
      </c>
      <c r="K23">
        <v>0</v>
      </c>
      <c r="L23">
        <v>0</v>
      </c>
      <c r="M23" t="s">
        <v>4</v>
      </c>
      <c r="N23">
        <v>0</v>
      </c>
      <c r="O23">
        <v>0</v>
      </c>
      <c r="P23" t="s">
        <v>5</v>
      </c>
      <c r="Q23">
        <v>0</v>
      </c>
      <c r="R23">
        <v>0</v>
      </c>
      <c r="S23" t="s">
        <v>6</v>
      </c>
      <c r="T23">
        <v>0</v>
      </c>
      <c r="U23">
        <v>0</v>
      </c>
      <c r="V23" t="s">
        <v>7</v>
      </c>
      <c r="W23">
        <v>0</v>
      </c>
      <c r="X23">
        <v>0</v>
      </c>
      <c r="Y23" t="s">
        <v>8</v>
      </c>
      <c r="Z23">
        <v>0</v>
      </c>
      <c r="AA23">
        <v>0</v>
      </c>
      <c r="AB23" t="s">
        <v>9</v>
      </c>
      <c r="AC23">
        <v>0</v>
      </c>
      <c r="AD23">
        <v>0</v>
      </c>
      <c r="AE23" t="s">
        <v>10</v>
      </c>
      <c r="AF23">
        <v>1</v>
      </c>
      <c r="AG23">
        <v>0</v>
      </c>
      <c r="AH23" t="s">
        <v>11</v>
      </c>
      <c r="AI23">
        <v>1</v>
      </c>
      <c r="AJ23">
        <v>0</v>
      </c>
      <c r="AK23" t="s">
        <v>12</v>
      </c>
      <c r="AL23">
        <v>0</v>
      </c>
      <c r="AM23">
        <v>0</v>
      </c>
    </row>
    <row r="24" spans="1:39" x14ac:dyDescent="0.25">
      <c r="A24" t="s">
        <v>0</v>
      </c>
      <c r="B24">
        <v>3</v>
      </c>
      <c r="C24">
        <v>75</v>
      </c>
      <c r="D24" t="s">
        <v>1</v>
      </c>
      <c r="E24">
        <v>0</v>
      </c>
      <c r="F24">
        <v>0</v>
      </c>
      <c r="G24" t="s">
        <v>2</v>
      </c>
      <c r="H24">
        <v>0</v>
      </c>
      <c r="I24">
        <v>0</v>
      </c>
      <c r="J24" t="s">
        <v>3</v>
      </c>
      <c r="K24">
        <v>0</v>
      </c>
      <c r="L24">
        <v>0</v>
      </c>
      <c r="M24" t="s">
        <v>4</v>
      </c>
      <c r="N24">
        <v>0</v>
      </c>
      <c r="O24">
        <v>0</v>
      </c>
      <c r="P24" t="s">
        <v>5</v>
      </c>
      <c r="Q24">
        <v>0</v>
      </c>
      <c r="R24">
        <v>0</v>
      </c>
      <c r="S24" t="s">
        <v>6</v>
      </c>
      <c r="T24">
        <v>0</v>
      </c>
      <c r="U24">
        <v>0</v>
      </c>
      <c r="V24" t="s">
        <v>7</v>
      </c>
      <c r="W24">
        <v>0</v>
      </c>
      <c r="X24">
        <v>0</v>
      </c>
      <c r="Y24" t="s">
        <v>8</v>
      </c>
      <c r="Z24">
        <v>0</v>
      </c>
      <c r="AA24">
        <v>0</v>
      </c>
      <c r="AB24" t="s">
        <v>9</v>
      </c>
      <c r="AC24">
        <v>0</v>
      </c>
      <c r="AD24">
        <v>0</v>
      </c>
      <c r="AE24" t="s">
        <v>10</v>
      </c>
      <c r="AF24">
        <v>1</v>
      </c>
      <c r="AG24">
        <v>0</v>
      </c>
      <c r="AH24" t="s">
        <v>11</v>
      </c>
      <c r="AI24">
        <v>1</v>
      </c>
      <c r="AJ24">
        <v>0</v>
      </c>
      <c r="AK24" t="s">
        <v>12</v>
      </c>
      <c r="AL24">
        <v>0</v>
      </c>
      <c r="AM24">
        <v>0</v>
      </c>
    </row>
    <row r="25" spans="1:39" x14ac:dyDescent="0.25">
      <c r="A25" t="s">
        <v>0</v>
      </c>
      <c r="B25">
        <v>4</v>
      </c>
      <c r="C25">
        <v>100</v>
      </c>
      <c r="D25" t="s">
        <v>1</v>
      </c>
      <c r="E25">
        <v>0</v>
      </c>
      <c r="F25">
        <v>0</v>
      </c>
      <c r="G25" t="s">
        <v>2</v>
      </c>
      <c r="H25">
        <v>0</v>
      </c>
      <c r="I25">
        <v>0</v>
      </c>
      <c r="J25" t="s">
        <v>3</v>
      </c>
      <c r="K25">
        <v>0</v>
      </c>
      <c r="L25">
        <v>0</v>
      </c>
      <c r="M25" t="s">
        <v>4</v>
      </c>
      <c r="N25">
        <v>0</v>
      </c>
      <c r="O25">
        <v>0</v>
      </c>
      <c r="P25" t="s">
        <v>5</v>
      </c>
      <c r="Q25">
        <v>0</v>
      </c>
      <c r="R25">
        <v>0</v>
      </c>
      <c r="S25" t="s">
        <v>6</v>
      </c>
      <c r="T25">
        <v>0</v>
      </c>
      <c r="U25">
        <v>0</v>
      </c>
      <c r="V25" t="s">
        <v>7</v>
      </c>
      <c r="W25">
        <v>0</v>
      </c>
      <c r="X25">
        <v>0</v>
      </c>
      <c r="Y25" t="s">
        <v>8</v>
      </c>
      <c r="Z25">
        <v>0</v>
      </c>
      <c r="AA25">
        <v>0</v>
      </c>
      <c r="AB25" t="s">
        <v>9</v>
      </c>
      <c r="AC25">
        <v>0</v>
      </c>
      <c r="AD25">
        <v>0</v>
      </c>
      <c r="AE25" t="s">
        <v>10</v>
      </c>
      <c r="AF25">
        <v>1</v>
      </c>
      <c r="AG25">
        <v>0</v>
      </c>
      <c r="AH25" t="s">
        <v>11</v>
      </c>
      <c r="AI25">
        <v>1</v>
      </c>
      <c r="AJ25">
        <v>0</v>
      </c>
      <c r="AK25" t="s">
        <v>12</v>
      </c>
      <c r="AL25">
        <v>0</v>
      </c>
      <c r="AM25">
        <v>0</v>
      </c>
    </row>
    <row r="26" spans="1:39" x14ac:dyDescent="0.25">
      <c r="A26" t="s">
        <v>0</v>
      </c>
      <c r="B26">
        <v>5</v>
      </c>
      <c r="C26">
        <v>125</v>
      </c>
      <c r="D26" t="s">
        <v>1</v>
      </c>
      <c r="E26">
        <v>0</v>
      </c>
      <c r="F26">
        <v>0</v>
      </c>
      <c r="G26" t="s">
        <v>2</v>
      </c>
      <c r="H26">
        <v>0</v>
      </c>
      <c r="I26">
        <v>0</v>
      </c>
      <c r="J26" t="s">
        <v>3</v>
      </c>
      <c r="K26">
        <v>0</v>
      </c>
      <c r="L26">
        <v>0</v>
      </c>
      <c r="M26" t="s">
        <v>4</v>
      </c>
      <c r="N26">
        <v>0</v>
      </c>
      <c r="O26">
        <v>0</v>
      </c>
      <c r="P26" t="s">
        <v>5</v>
      </c>
      <c r="Q26">
        <v>0</v>
      </c>
      <c r="R26">
        <v>0</v>
      </c>
      <c r="S26" t="s">
        <v>6</v>
      </c>
      <c r="T26">
        <v>0</v>
      </c>
      <c r="U26">
        <v>0</v>
      </c>
      <c r="V26" t="s">
        <v>7</v>
      </c>
      <c r="W26">
        <v>0</v>
      </c>
      <c r="X26">
        <v>0</v>
      </c>
      <c r="Y26" t="s">
        <v>8</v>
      </c>
      <c r="Z26">
        <v>0</v>
      </c>
      <c r="AA26">
        <v>0</v>
      </c>
      <c r="AB26" t="s">
        <v>9</v>
      </c>
      <c r="AC26">
        <v>0</v>
      </c>
      <c r="AD26">
        <v>0</v>
      </c>
      <c r="AE26" t="s">
        <v>10</v>
      </c>
      <c r="AF26">
        <v>1</v>
      </c>
      <c r="AG26">
        <v>0</v>
      </c>
      <c r="AH26" t="s">
        <v>11</v>
      </c>
      <c r="AI26">
        <v>1</v>
      </c>
      <c r="AJ26">
        <v>0</v>
      </c>
      <c r="AK26" t="s">
        <v>12</v>
      </c>
      <c r="AL26">
        <v>0</v>
      </c>
      <c r="AM26">
        <v>0</v>
      </c>
    </row>
    <row r="27" spans="1:39" x14ac:dyDescent="0.25">
      <c r="A27" t="s">
        <v>0</v>
      </c>
      <c r="B27">
        <v>6</v>
      </c>
      <c r="C27">
        <v>150</v>
      </c>
      <c r="D27" t="s">
        <v>1</v>
      </c>
      <c r="E27">
        <v>0</v>
      </c>
      <c r="F27">
        <v>0</v>
      </c>
      <c r="G27" t="s">
        <v>2</v>
      </c>
      <c r="H27">
        <v>0</v>
      </c>
      <c r="I27">
        <v>0</v>
      </c>
      <c r="J27" t="s">
        <v>3</v>
      </c>
      <c r="K27">
        <v>0</v>
      </c>
      <c r="L27">
        <v>0</v>
      </c>
      <c r="M27" t="s">
        <v>4</v>
      </c>
      <c r="N27">
        <v>0</v>
      </c>
      <c r="O27">
        <v>0</v>
      </c>
      <c r="P27" t="s">
        <v>5</v>
      </c>
      <c r="Q27">
        <v>0</v>
      </c>
      <c r="R27">
        <v>0</v>
      </c>
      <c r="S27" t="s">
        <v>6</v>
      </c>
      <c r="T27">
        <v>0</v>
      </c>
      <c r="U27">
        <v>0</v>
      </c>
      <c r="V27" t="s">
        <v>7</v>
      </c>
      <c r="W27">
        <v>0</v>
      </c>
      <c r="X27">
        <v>0</v>
      </c>
      <c r="Y27" t="s">
        <v>8</v>
      </c>
      <c r="Z27">
        <v>0</v>
      </c>
      <c r="AA27">
        <v>0</v>
      </c>
      <c r="AB27" t="s">
        <v>9</v>
      </c>
      <c r="AC27">
        <v>0</v>
      </c>
      <c r="AD27">
        <v>0</v>
      </c>
      <c r="AE27" t="s">
        <v>10</v>
      </c>
      <c r="AF27">
        <v>1</v>
      </c>
      <c r="AG27">
        <v>0</v>
      </c>
      <c r="AH27" t="s">
        <v>11</v>
      </c>
      <c r="AI27">
        <v>1</v>
      </c>
      <c r="AJ27">
        <v>0</v>
      </c>
      <c r="AK27" t="s">
        <v>12</v>
      </c>
      <c r="AL27">
        <v>0</v>
      </c>
      <c r="AM27">
        <v>0</v>
      </c>
    </row>
    <row r="28" spans="1:39" x14ac:dyDescent="0.25">
      <c r="A28" t="s">
        <v>0</v>
      </c>
      <c r="B28">
        <v>7</v>
      </c>
      <c r="C28">
        <v>175</v>
      </c>
      <c r="D28" t="s">
        <v>1</v>
      </c>
      <c r="E28">
        <v>0</v>
      </c>
      <c r="F28">
        <v>0</v>
      </c>
      <c r="G28" t="s">
        <v>2</v>
      </c>
      <c r="H28">
        <v>0</v>
      </c>
      <c r="I28">
        <v>0</v>
      </c>
      <c r="J28" t="s">
        <v>3</v>
      </c>
      <c r="K28">
        <v>0</v>
      </c>
      <c r="L28">
        <v>0</v>
      </c>
      <c r="M28" t="s">
        <v>4</v>
      </c>
      <c r="N28">
        <v>0</v>
      </c>
      <c r="O28">
        <v>0</v>
      </c>
      <c r="P28" t="s">
        <v>5</v>
      </c>
      <c r="Q28">
        <v>0</v>
      </c>
      <c r="R28">
        <v>0</v>
      </c>
      <c r="S28" t="s">
        <v>6</v>
      </c>
      <c r="T28">
        <v>0</v>
      </c>
      <c r="U28">
        <v>0</v>
      </c>
      <c r="V28" t="s">
        <v>7</v>
      </c>
      <c r="W28">
        <v>0</v>
      </c>
      <c r="X28">
        <v>0</v>
      </c>
      <c r="Y28" t="s">
        <v>8</v>
      </c>
      <c r="Z28">
        <v>0</v>
      </c>
      <c r="AA28">
        <v>0</v>
      </c>
      <c r="AB28" t="s">
        <v>9</v>
      </c>
      <c r="AC28">
        <v>0</v>
      </c>
      <c r="AD28">
        <v>0</v>
      </c>
      <c r="AE28" t="s">
        <v>10</v>
      </c>
      <c r="AF28">
        <v>1</v>
      </c>
      <c r="AG28">
        <v>0</v>
      </c>
      <c r="AH28" t="s">
        <v>11</v>
      </c>
      <c r="AI28">
        <v>1</v>
      </c>
      <c r="AJ28">
        <v>0</v>
      </c>
      <c r="AK28" t="s">
        <v>12</v>
      </c>
      <c r="AL28">
        <v>0</v>
      </c>
      <c r="AM28">
        <v>0</v>
      </c>
    </row>
    <row r="29" spans="1:39" x14ac:dyDescent="0.25">
      <c r="A29" t="s">
        <v>0</v>
      </c>
      <c r="B29">
        <v>8</v>
      </c>
      <c r="C29">
        <v>200</v>
      </c>
      <c r="D29" t="s">
        <v>1</v>
      </c>
      <c r="E29">
        <v>0</v>
      </c>
      <c r="F29">
        <v>0</v>
      </c>
      <c r="G29" t="s">
        <v>2</v>
      </c>
      <c r="H29">
        <v>0</v>
      </c>
      <c r="I29">
        <v>0</v>
      </c>
      <c r="J29" t="s">
        <v>3</v>
      </c>
      <c r="K29">
        <v>0</v>
      </c>
      <c r="L29">
        <v>0</v>
      </c>
      <c r="M29" t="s">
        <v>4</v>
      </c>
      <c r="N29">
        <v>0</v>
      </c>
      <c r="O29">
        <v>0</v>
      </c>
      <c r="P29" t="s">
        <v>5</v>
      </c>
      <c r="Q29">
        <v>0</v>
      </c>
      <c r="R29">
        <v>0</v>
      </c>
      <c r="S29" t="s">
        <v>6</v>
      </c>
      <c r="T29">
        <v>0</v>
      </c>
      <c r="U29">
        <v>0</v>
      </c>
      <c r="V29" t="s">
        <v>7</v>
      </c>
      <c r="W29">
        <v>0</v>
      </c>
      <c r="X29">
        <v>0</v>
      </c>
      <c r="Y29" t="s">
        <v>8</v>
      </c>
      <c r="Z29">
        <v>0</v>
      </c>
      <c r="AA29">
        <v>0</v>
      </c>
      <c r="AB29" t="s">
        <v>9</v>
      </c>
      <c r="AC29">
        <v>0</v>
      </c>
      <c r="AD29">
        <v>0</v>
      </c>
      <c r="AE29" t="s">
        <v>10</v>
      </c>
      <c r="AF29">
        <v>1</v>
      </c>
      <c r="AG29">
        <v>0</v>
      </c>
      <c r="AH29" t="s">
        <v>11</v>
      </c>
      <c r="AI29">
        <v>1</v>
      </c>
      <c r="AJ29">
        <v>0</v>
      </c>
      <c r="AK29" t="s">
        <v>12</v>
      </c>
      <c r="AL29">
        <v>0</v>
      </c>
      <c r="AM29">
        <v>0</v>
      </c>
    </row>
    <row r="30" spans="1:39" x14ac:dyDescent="0.25">
      <c r="A30" t="s">
        <v>0</v>
      </c>
      <c r="B30">
        <v>9</v>
      </c>
      <c r="C30">
        <v>225</v>
      </c>
      <c r="D30" t="s">
        <v>1</v>
      </c>
      <c r="E30">
        <v>0</v>
      </c>
      <c r="F30">
        <v>0</v>
      </c>
      <c r="G30" t="s">
        <v>2</v>
      </c>
      <c r="H30">
        <v>0</v>
      </c>
      <c r="I30">
        <v>0</v>
      </c>
      <c r="J30" t="s">
        <v>3</v>
      </c>
      <c r="K30">
        <v>0</v>
      </c>
      <c r="L30">
        <v>0</v>
      </c>
      <c r="M30" t="s">
        <v>4</v>
      </c>
      <c r="N30">
        <v>0</v>
      </c>
      <c r="O30">
        <v>0</v>
      </c>
      <c r="P30" t="s">
        <v>5</v>
      </c>
      <c r="Q30">
        <v>0</v>
      </c>
      <c r="R30">
        <v>0</v>
      </c>
      <c r="S30" t="s">
        <v>6</v>
      </c>
      <c r="T30">
        <v>0</v>
      </c>
      <c r="U30">
        <v>0</v>
      </c>
      <c r="V30" t="s">
        <v>7</v>
      </c>
      <c r="W30">
        <v>0</v>
      </c>
      <c r="X30">
        <v>0</v>
      </c>
      <c r="Y30" t="s">
        <v>8</v>
      </c>
      <c r="Z30">
        <v>0</v>
      </c>
      <c r="AA30">
        <v>0</v>
      </c>
      <c r="AB30" t="s">
        <v>9</v>
      </c>
      <c r="AC30">
        <v>0</v>
      </c>
      <c r="AD30">
        <v>0</v>
      </c>
      <c r="AE30" t="s">
        <v>10</v>
      </c>
      <c r="AF30">
        <v>1</v>
      </c>
      <c r="AG30">
        <v>0</v>
      </c>
      <c r="AH30" t="s">
        <v>11</v>
      </c>
      <c r="AI30">
        <v>1</v>
      </c>
      <c r="AJ30">
        <v>0</v>
      </c>
      <c r="AK30" t="s">
        <v>12</v>
      </c>
      <c r="AL30">
        <v>0</v>
      </c>
      <c r="AM30">
        <v>0</v>
      </c>
    </row>
    <row r="31" spans="1:39" x14ac:dyDescent="0.25">
      <c r="A31" t="s">
        <v>0</v>
      </c>
      <c r="B31">
        <v>10</v>
      </c>
      <c r="C31">
        <v>250</v>
      </c>
      <c r="D31" t="s">
        <v>1</v>
      </c>
      <c r="E31">
        <v>0</v>
      </c>
      <c r="F31">
        <v>0</v>
      </c>
      <c r="G31" t="s">
        <v>2</v>
      </c>
      <c r="H31">
        <v>0</v>
      </c>
      <c r="I31">
        <v>0</v>
      </c>
      <c r="J31" t="s">
        <v>3</v>
      </c>
      <c r="K31">
        <v>0</v>
      </c>
      <c r="L31">
        <v>0</v>
      </c>
      <c r="M31" t="s">
        <v>4</v>
      </c>
      <c r="N31">
        <v>0</v>
      </c>
      <c r="O31">
        <v>0</v>
      </c>
      <c r="P31" t="s">
        <v>5</v>
      </c>
      <c r="Q31">
        <v>0</v>
      </c>
      <c r="R31">
        <v>0</v>
      </c>
      <c r="S31" t="s">
        <v>6</v>
      </c>
      <c r="T31">
        <v>0</v>
      </c>
      <c r="U31">
        <v>0</v>
      </c>
      <c r="V31" t="s">
        <v>7</v>
      </c>
      <c r="W31">
        <v>0</v>
      </c>
      <c r="X31">
        <v>0</v>
      </c>
      <c r="Y31" t="s">
        <v>8</v>
      </c>
      <c r="Z31">
        <v>0</v>
      </c>
      <c r="AA31">
        <v>0</v>
      </c>
      <c r="AB31" t="s">
        <v>9</v>
      </c>
      <c r="AC31">
        <v>0</v>
      </c>
      <c r="AD31">
        <v>0</v>
      </c>
      <c r="AE31" t="s">
        <v>10</v>
      </c>
      <c r="AF31">
        <v>1</v>
      </c>
      <c r="AG31">
        <v>0</v>
      </c>
      <c r="AH31" t="s">
        <v>11</v>
      </c>
      <c r="AI31">
        <v>1</v>
      </c>
      <c r="AJ31">
        <v>0</v>
      </c>
      <c r="AK31" t="s">
        <v>12</v>
      </c>
      <c r="AL31">
        <v>0</v>
      </c>
      <c r="AM31">
        <v>0</v>
      </c>
    </row>
    <row r="32" spans="1:39" x14ac:dyDescent="0.25">
      <c r="A32" t="s">
        <v>0</v>
      </c>
      <c r="B32">
        <v>11</v>
      </c>
      <c r="C32">
        <v>275</v>
      </c>
      <c r="D32" t="s">
        <v>1</v>
      </c>
      <c r="E32">
        <v>0</v>
      </c>
      <c r="F32">
        <v>0</v>
      </c>
      <c r="G32" t="s">
        <v>2</v>
      </c>
      <c r="H32">
        <v>0</v>
      </c>
      <c r="I32">
        <v>0</v>
      </c>
      <c r="J32" t="s">
        <v>3</v>
      </c>
      <c r="K32">
        <v>0</v>
      </c>
      <c r="L32">
        <v>0</v>
      </c>
      <c r="M32" t="s">
        <v>4</v>
      </c>
      <c r="N32">
        <v>0</v>
      </c>
      <c r="O32">
        <v>0</v>
      </c>
      <c r="P32" t="s">
        <v>5</v>
      </c>
      <c r="Q32">
        <v>0</v>
      </c>
      <c r="R32">
        <v>0</v>
      </c>
      <c r="S32" t="s">
        <v>6</v>
      </c>
      <c r="T32">
        <v>0</v>
      </c>
      <c r="U32">
        <v>0</v>
      </c>
      <c r="V32" t="s">
        <v>7</v>
      </c>
      <c r="W32">
        <v>0</v>
      </c>
      <c r="X32">
        <v>0</v>
      </c>
      <c r="Y32" t="s">
        <v>8</v>
      </c>
      <c r="Z32">
        <v>0</v>
      </c>
      <c r="AA32">
        <v>0</v>
      </c>
      <c r="AB32" t="s">
        <v>9</v>
      </c>
      <c r="AC32">
        <v>0</v>
      </c>
      <c r="AD32">
        <v>0</v>
      </c>
      <c r="AE32" t="s">
        <v>10</v>
      </c>
      <c r="AF32">
        <v>1</v>
      </c>
      <c r="AG32">
        <v>0</v>
      </c>
      <c r="AH32" t="s">
        <v>11</v>
      </c>
      <c r="AI32">
        <v>1</v>
      </c>
      <c r="AJ32">
        <v>0</v>
      </c>
      <c r="AK32" t="s">
        <v>12</v>
      </c>
      <c r="AL32">
        <v>0</v>
      </c>
      <c r="AM32">
        <v>0</v>
      </c>
    </row>
    <row r="33" spans="1:39" x14ac:dyDescent="0.25">
      <c r="A33" t="s">
        <v>0</v>
      </c>
      <c r="B33">
        <v>12</v>
      </c>
      <c r="C33">
        <v>300</v>
      </c>
      <c r="D33" t="s">
        <v>1</v>
      </c>
      <c r="E33">
        <v>0</v>
      </c>
      <c r="F33">
        <v>0</v>
      </c>
      <c r="G33" t="s">
        <v>2</v>
      </c>
      <c r="H33">
        <v>0</v>
      </c>
      <c r="I33">
        <v>0</v>
      </c>
      <c r="J33" t="s">
        <v>3</v>
      </c>
      <c r="K33">
        <v>0</v>
      </c>
      <c r="L33">
        <v>0</v>
      </c>
      <c r="M33" t="s">
        <v>4</v>
      </c>
      <c r="N33">
        <v>0</v>
      </c>
      <c r="O33">
        <v>0</v>
      </c>
      <c r="P33" t="s">
        <v>5</v>
      </c>
      <c r="Q33">
        <v>0</v>
      </c>
      <c r="R33">
        <v>0</v>
      </c>
      <c r="S33" t="s">
        <v>6</v>
      </c>
      <c r="T33">
        <v>0</v>
      </c>
      <c r="U33">
        <v>0</v>
      </c>
      <c r="V33" t="s">
        <v>7</v>
      </c>
      <c r="W33">
        <v>0</v>
      </c>
      <c r="X33">
        <v>0</v>
      </c>
      <c r="Y33" t="s">
        <v>8</v>
      </c>
      <c r="Z33">
        <v>0</v>
      </c>
      <c r="AA33">
        <v>0</v>
      </c>
      <c r="AB33" t="s">
        <v>9</v>
      </c>
      <c r="AC33">
        <v>0</v>
      </c>
      <c r="AD33">
        <v>0</v>
      </c>
      <c r="AE33" t="s">
        <v>10</v>
      </c>
      <c r="AF33">
        <v>1</v>
      </c>
      <c r="AG33">
        <v>0</v>
      </c>
      <c r="AH33" t="s">
        <v>11</v>
      </c>
      <c r="AI33">
        <v>1</v>
      </c>
      <c r="AJ33">
        <v>0</v>
      </c>
      <c r="AK33" t="s">
        <v>12</v>
      </c>
      <c r="AL33">
        <v>0</v>
      </c>
      <c r="AM33">
        <v>0</v>
      </c>
    </row>
    <row r="34" spans="1:39" x14ac:dyDescent="0.25">
      <c r="A34" t="s">
        <v>0</v>
      </c>
      <c r="B34">
        <v>13</v>
      </c>
      <c r="C34">
        <v>325</v>
      </c>
      <c r="D34" t="s">
        <v>1</v>
      </c>
      <c r="E34">
        <v>0</v>
      </c>
      <c r="F34">
        <v>0</v>
      </c>
      <c r="G34" t="s">
        <v>2</v>
      </c>
      <c r="H34">
        <v>0</v>
      </c>
      <c r="I34">
        <v>0</v>
      </c>
      <c r="J34" t="s">
        <v>3</v>
      </c>
      <c r="K34">
        <v>0</v>
      </c>
      <c r="L34">
        <v>0</v>
      </c>
      <c r="M34" t="s">
        <v>4</v>
      </c>
      <c r="N34">
        <v>0</v>
      </c>
      <c r="O34">
        <v>0</v>
      </c>
      <c r="P34" t="s">
        <v>5</v>
      </c>
      <c r="Q34">
        <v>0</v>
      </c>
      <c r="R34">
        <v>0</v>
      </c>
      <c r="S34" t="s">
        <v>6</v>
      </c>
      <c r="T34">
        <v>0</v>
      </c>
      <c r="U34">
        <v>0</v>
      </c>
      <c r="V34" t="s">
        <v>7</v>
      </c>
      <c r="W34">
        <v>0</v>
      </c>
      <c r="X34">
        <v>0</v>
      </c>
      <c r="Y34" t="s">
        <v>8</v>
      </c>
      <c r="Z34">
        <v>0</v>
      </c>
      <c r="AA34">
        <v>0</v>
      </c>
      <c r="AB34" t="s">
        <v>9</v>
      </c>
      <c r="AC34">
        <v>0</v>
      </c>
      <c r="AD34">
        <v>0</v>
      </c>
      <c r="AE34" t="s">
        <v>10</v>
      </c>
      <c r="AF34">
        <v>1</v>
      </c>
      <c r="AG34">
        <v>0</v>
      </c>
      <c r="AH34" t="s">
        <v>11</v>
      </c>
      <c r="AI34">
        <v>1</v>
      </c>
      <c r="AJ34">
        <v>0</v>
      </c>
      <c r="AK34" t="s">
        <v>12</v>
      </c>
      <c r="AL34">
        <v>0</v>
      </c>
      <c r="AM34">
        <v>0</v>
      </c>
    </row>
    <row r="35" spans="1:39" x14ac:dyDescent="0.25">
      <c r="A35" t="s">
        <v>0</v>
      </c>
      <c r="B35">
        <v>14</v>
      </c>
      <c r="C35">
        <v>350</v>
      </c>
      <c r="D35" t="s">
        <v>1</v>
      </c>
      <c r="E35">
        <v>0</v>
      </c>
      <c r="F35">
        <v>0</v>
      </c>
      <c r="G35" t="s">
        <v>2</v>
      </c>
      <c r="H35">
        <v>0</v>
      </c>
      <c r="I35">
        <v>0</v>
      </c>
      <c r="J35" t="s">
        <v>3</v>
      </c>
      <c r="K35">
        <v>0</v>
      </c>
      <c r="L35">
        <v>0</v>
      </c>
      <c r="M35" t="s">
        <v>4</v>
      </c>
      <c r="N35">
        <v>0</v>
      </c>
      <c r="O35">
        <v>0</v>
      </c>
      <c r="P35" t="s">
        <v>5</v>
      </c>
      <c r="Q35">
        <v>0</v>
      </c>
      <c r="R35">
        <v>0</v>
      </c>
      <c r="S35" t="s">
        <v>6</v>
      </c>
      <c r="T35">
        <v>0</v>
      </c>
      <c r="U35">
        <v>0</v>
      </c>
      <c r="V35" t="s">
        <v>7</v>
      </c>
      <c r="W35">
        <v>0</v>
      </c>
      <c r="X35">
        <v>0</v>
      </c>
      <c r="Y35" t="s">
        <v>8</v>
      </c>
      <c r="Z35">
        <v>0</v>
      </c>
      <c r="AA35">
        <v>0</v>
      </c>
      <c r="AB35" t="s">
        <v>9</v>
      </c>
      <c r="AC35">
        <v>0</v>
      </c>
      <c r="AD35">
        <v>0</v>
      </c>
      <c r="AE35" t="s">
        <v>10</v>
      </c>
      <c r="AF35">
        <v>1</v>
      </c>
      <c r="AG35">
        <v>0</v>
      </c>
      <c r="AH35" t="s">
        <v>11</v>
      </c>
      <c r="AI35">
        <v>1</v>
      </c>
      <c r="AJ35">
        <v>0</v>
      </c>
      <c r="AK35" t="s">
        <v>12</v>
      </c>
      <c r="AL35">
        <v>0</v>
      </c>
      <c r="AM35">
        <v>0</v>
      </c>
    </row>
    <row r="36" spans="1:39" x14ac:dyDescent="0.25">
      <c r="A36" t="s">
        <v>0</v>
      </c>
      <c r="B36">
        <v>15</v>
      </c>
      <c r="C36">
        <v>375</v>
      </c>
      <c r="D36" t="s">
        <v>1</v>
      </c>
      <c r="E36">
        <v>0</v>
      </c>
      <c r="F36">
        <v>0</v>
      </c>
      <c r="G36" t="s">
        <v>2</v>
      </c>
      <c r="H36">
        <v>0</v>
      </c>
      <c r="I36">
        <v>0</v>
      </c>
      <c r="J36" t="s">
        <v>3</v>
      </c>
      <c r="K36">
        <v>0</v>
      </c>
      <c r="L36">
        <v>0</v>
      </c>
      <c r="M36" t="s">
        <v>4</v>
      </c>
      <c r="N36">
        <v>0</v>
      </c>
      <c r="O36">
        <v>0</v>
      </c>
      <c r="P36" t="s">
        <v>5</v>
      </c>
      <c r="Q36">
        <v>0</v>
      </c>
      <c r="R36">
        <v>0</v>
      </c>
      <c r="S36" t="s">
        <v>6</v>
      </c>
      <c r="T36">
        <v>0</v>
      </c>
      <c r="U36">
        <v>0</v>
      </c>
      <c r="V36" t="s">
        <v>7</v>
      </c>
      <c r="W36">
        <v>0</v>
      </c>
      <c r="X36">
        <v>0</v>
      </c>
      <c r="Y36" t="s">
        <v>8</v>
      </c>
      <c r="Z36">
        <v>0</v>
      </c>
      <c r="AA36">
        <v>0</v>
      </c>
      <c r="AB36" t="s">
        <v>9</v>
      </c>
      <c r="AC36">
        <v>0</v>
      </c>
      <c r="AD36">
        <v>0</v>
      </c>
      <c r="AE36" t="s">
        <v>10</v>
      </c>
      <c r="AF36">
        <v>1</v>
      </c>
      <c r="AG36">
        <v>0</v>
      </c>
      <c r="AH36" t="s">
        <v>11</v>
      </c>
      <c r="AI36">
        <v>1</v>
      </c>
      <c r="AJ36">
        <v>0</v>
      </c>
      <c r="AK36" t="s">
        <v>12</v>
      </c>
      <c r="AL36">
        <v>0</v>
      </c>
      <c r="AM36">
        <v>0</v>
      </c>
    </row>
    <row r="37" spans="1:39" x14ac:dyDescent="0.25">
      <c r="A37" t="s">
        <v>0</v>
      </c>
      <c r="B37">
        <v>16</v>
      </c>
      <c r="C37">
        <v>400</v>
      </c>
      <c r="D37" t="s">
        <v>1</v>
      </c>
      <c r="E37">
        <v>0</v>
      </c>
      <c r="F37">
        <v>0</v>
      </c>
      <c r="G37" t="s">
        <v>2</v>
      </c>
      <c r="H37">
        <v>0</v>
      </c>
      <c r="I37">
        <v>0</v>
      </c>
      <c r="J37" t="s">
        <v>3</v>
      </c>
      <c r="K37">
        <v>0</v>
      </c>
      <c r="L37">
        <v>0</v>
      </c>
      <c r="M37" t="s">
        <v>4</v>
      </c>
      <c r="N37">
        <v>0</v>
      </c>
      <c r="O37">
        <v>0</v>
      </c>
      <c r="P37" t="s">
        <v>5</v>
      </c>
      <c r="Q37">
        <v>0</v>
      </c>
      <c r="R37">
        <v>0</v>
      </c>
      <c r="S37" t="s">
        <v>6</v>
      </c>
      <c r="T37">
        <v>0</v>
      </c>
      <c r="U37">
        <v>0</v>
      </c>
      <c r="V37" t="s">
        <v>7</v>
      </c>
      <c r="W37">
        <v>0</v>
      </c>
      <c r="X37">
        <v>0</v>
      </c>
      <c r="Y37" t="s">
        <v>8</v>
      </c>
      <c r="Z37">
        <v>0</v>
      </c>
      <c r="AA37">
        <v>0</v>
      </c>
      <c r="AB37" t="s">
        <v>9</v>
      </c>
      <c r="AC37">
        <v>0</v>
      </c>
      <c r="AD37">
        <v>0</v>
      </c>
      <c r="AE37" t="s">
        <v>10</v>
      </c>
      <c r="AF37">
        <v>1</v>
      </c>
      <c r="AG37">
        <v>0</v>
      </c>
      <c r="AH37" t="s">
        <v>11</v>
      </c>
      <c r="AI37">
        <v>1</v>
      </c>
      <c r="AJ37">
        <v>0</v>
      </c>
      <c r="AK37" t="s">
        <v>12</v>
      </c>
      <c r="AL37">
        <v>0</v>
      </c>
      <c r="AM37">
        <v>0</v>
      </c>
    </row>
    <row r="38" spans="1:39" x14ac:dyDescent="0.25">
      <c r="A38" t="s">
        <v>0</v>
      </c>
      <c r="B38">
        <v>17</v>
      </c>
      <c r="C38">
        <v>425</v>
      </c>
      <c r="D38" t="s">
        <v>1</v>
      </c>
      <c r="E38">
        <v>0</v>
      </c>
      <c r="F38">
        <v>0</v>
      </c>
      <c r="G38" t="s">
        <v>2</v>
      </c>
      <c r="H38">
        <v>0</v>
      </c>
      <c r="I38">
        <v>0</v>
      </c>
      <c r="J38" t="s">
        <v>3</v>
      </c>
      <c r="K38">
        <v>0</v>
      </c>
      <c r="L38">
        <v>0</v>
      </c>
      <c r="M38" t="s">
        <v>4</v>
      </c>
      <c r="N38">
        <v>0</v>
      </c>
      <c r="O38">
        <v>0</v>
      </c>
      <c r="P38" t="s">
        <v>5</v>
      </c>
      <c r="Q38">
        <v>0</v>
      </c>
      <c r="R38">
        <v>0</v>
      </c>
      <c r="S38" t="s">
        <v>6</v>
      </c>
      <c r="T38">
        <v>0</v>
      </c>
      <c r="U38">
        <v>0</v>
      </c>
      <c r="V38" t="s">
        <v>7</v>
      </c>
      <c r="W38">
        <v>0</v>
      </c>
      <c r="X38">
        <v>0</v>
      </c>
      <c r="Y38" t="s">
        <v>8</v>
      </c>
      <c r="Z38">
        <v>0</v>
      </c>
      <c r="AA38">
        <v>0</v>
      </c>
      <c r="AB38" t="s">
        <v>9</v>
      </c>
      <c r="AC38">
        <v>0</v>
      </c>
      <c r="AD38">
        <v>0</v>
      </c>
      <c r="AE38" t="s">
        <v>10</v>
      </c>
      <c r="AF38">
        <v>1</v>
      </c>
      <c r="AG38">
        <v>0</v>
      </c>
      <c r="AH38" t="s">
        <v>11</v>
      </c>
      <c r="AI38">
        <v>1</v>
      </c>
      <c r="AJ38">
        <v>0</v>
      </c>
      <c r="AK38" t="s">
        <v>12</v>
      </c>
      <c r="AL38">
        <v>0</v>
      </c>
      <c r="AM38">
        <v>0</v>
      </c>
    </row>
    <row r="39" spans="1:39" x14ac:dyDescent="0.25">
      <c r="A39" t="s">
        <v>0</v>
      </c>
      <c r="B39">
        <v>18</v>
      </c>
      <c r="C39">
        <v>450</v>
      </c>
      <c r="D39" t="s">
        <v>1</v>
      </c>
      <c r="E39">
        <v>0</v>
      </c>
      <c r="F39">
        <v>0</v>
      </c>
      <c r="G39" t="s">
        <v>2</v>
      </c>
      <c r="H39">
        <v>0</v>
      </c>
      <c r="I39">
        <v>0</v>
      </c>
      <c r="J39" t="s">
        <v>3</v>
      </c>
      <c r="K39">
        <v>0</v>
      </c>
      <c r="L39">
        <v>0</v>
      </c>
      <c r="M39" t="s">
        <v>4</v>
      </c>
      <c r="N39">
        <v>0</v>
      </c>
      <c r="O39">
        <v>0</v>
      </c>
      <c r="P39" t="s">
        <v>5</v>
      </c>
      <c r="Q39">
        <v>0</v>
      </c>
      <c r="R39">
        <v>0</v>
      </c>
      <c r="S39" t="s">
        <v>6</v>
      </c>
      <c r="T39">
        <v>0</v>
      </c>
      <c r="U39">
        <v>0</v>
      </c>
      <c r="V39" t="s">
        <v>7</v>
      </c>
      <c r="W39">
        <v>0</v>
      </c>
      <c r="X39">
        <v>0</v>
      </c>
      <c r="Y39" t="s">
        <v>8</v>
      </c>
      <c r="Z39">
        <v>0</v>
      </c>
      <c r="AA39">
        <v>0</v>
      </c>
      <c r="AB39" t="s">
        <v>9</v>
      </c>
      <c r="AC39">
        <v>0</v>
      </c>
      <c r="AD39">
        <v>0</v>
      </c>
      <c r="AE39" t="s">
        <v>10</v>
      </c>
      <c r="AF39">
        <v>1</v>
      </c>
      <c r="AG39">
        <v>0</v>
      </c>
      <c r="AH39" t="s">
        <v>11</v>
      </c>
      <c r="AI39">
        <v>1</v>
      </c>
      <c r="AJ39">
        <v>0</v>
      </c>
      <c r="AK39" t="s">
        <v>12</v>
      </c>
      <c r="AL39">
        <v>0</v>
      </c>
      <c r="AM39">
        <v>0</v>
      </c>
    </row>
    <row r="40" spans="1:39" x14ac:dyDescent="0.25">
      <c r="A40" t="s">
        <v>0</v>
      </c>
      <c r="B40">
        <v>19</v>
      </c>
      <c r="C40">
        <v>475</v>
      </c>
      <c r="D40" t="s">
        <v>1</v>
      </c>
      <c r="E40">
        <v>0</v>
      </c>
      <c r="F40">
        <v>0</v>
      </c>
      <c r="G40" t="s">
        <v>2</v>
      </c>
      <c r="H40">
        <v>0</v>
      </c>
      <c r="I40">
        <v>0</v>
      </c>
      <c r="J40" t="s">
        <v>3</v>
      </c>
      <c r="K40">
        <v>0</v>
      </c>
      <c r="L40">
        <v>0</v>
      </c>
      <c r="M40" t="s">
        <v>4</v>
      </c>
      <c r="N40">
        <v>0</v>
      </c>
      <c r="O40">
        <v>0</v>
      </c>
      <c r="P40" t="s">
        <v>5</v>
      </c>
      <c r="Q40">
        <v>0</v>
      </c>
      <c r="R40">
        <v>0</v>
      </c>
      <c r="S40" t="s">
        <v>6</v>
      </c>
      <c r="T40">
        <v>0</v>
      </c>
      <c r="U40">
        <v>0</v>
      </c>
      <c r="V40" t="s">
        <v>7</v>
      </c>
      <c r="W40">
        <v>0</v>
      </c>
      <c r="X40">
        <v>0</v>
      </c>
      <c r="Y40" t="s">
        <v>8</v>
      </c>
      <c r="Z40">
        <v>0</v>
      </c>
      <c r="AA40">
        <v>0</v>
      </c>
      <c r="AB40" t="s">
        <v>9</v>
      </c>
      <c r="AC40">
        <v>0</v>
      </c>
      <c r="AD40">
        <v>0</v>
      </c>
      <c r="AE40" t="s">
        <v>10</v>
      </c>
      <c r="AF40">
        <v>1</v>
      </c>
      <c r="AG40">
        <v>0</v>
      </c>
      <c r="AH40" t="s">
        <v>11</v>
      </c>
      <c r="AI40">
        <v>1</v>
      </c>
      <c r="AJ40">
        <v>0</v>
      </c>
      <c r="AK40" t="s">
        <v>12</v>
      </c>
      <c r="AL40">
        <v>0</v>
      </c>
      <c r="AM40">
        <v>0</v>
      </c>
    </row>
    <row r="41" spans="1:39" x14ac:dyDescent="0.25">
      <c r="A41" t="s">
        <v>0</v>
      </c>
      <c r="B41">
        <v>20</v>
      </c>
      <c r="C41">
        <v>500</v>
      </c>
      <c r="D41" t="s">
        <v>1</v>
      </c>
      <c r="E41">
        <v>0</v>
      </c>
      <c r="F41">
        <v>0</v>
      </c>
      <c r="G41" t="s">
        <v>2</v>
      </c>
      <c r="H41">
        <v>0</v>
      </c>
      <c r="I41">
        <v>0</v>
      </c>
      <c r="J41" t="s">
        <v>3</v>
      </c>
      <c r="K41">
        <v>0</v>
      </c>
      <c r="L41">
        <v>0</v>
      </c>
      <c r="M41" t="s">
        <v>4</v>
      </c>
      <c r="N41">
        <v>0</v>
      </c>
      <c r="O41">
        <v>0</v>
      </c>
      <c r="P41" t="s">
        <v>5</v>
      </c>
      <c r="Q41">
        <v>0</v>
      </c>
      <c r="R41">
        <v>0</v>
      </c>
      <c r="S41" t="s">
        <v>6</v>
      </c>
      <c r="T41">
        <v>0</v>
      </c>
      <c r="U41">
        <v>0</v>
      </c>
      <c r="V41" t="s">
        <v>7</v>
      </c>
      <c r="W41">
        <v>0</v>
      </c>
      <c r="X41">
        <v>0</v>
      </c>
      <c r="Y41" t="s">
        <v>8</v>
      </c>
      <c r="Z41">
        <v>0</v>
      </c>
      <c r="AA41">
        <v>0</v>
      </c>
      <c r="AB41" t="s">
        <v>9</v>
      </c>
      <c r="AC41">
        <v>0</v>
      </c>
      <c r="AD41">
        <v>0</v>
      </c>
      <c r="AE41" t="s">
        <v>10</v>
      </c>
      <c r="AF41">
        <v>1</v>
      </c>
      <c r="AG41">
        <v>0</v>
      </c>
      <c r="AH41" t="s">
        <v>11</v>
      </c>
      <c r="AI41">
        <v>1</v>
      </c>
      <c r="AJ41">
        <v>0</v>
      </c>
      <c r="AK41" t="s">
        <v>12</v>
      </c>
      <c r="AL41">
        <v>0</v>
      </c>
      <c r="AM41">
        <v>0</v>
      </c>
    </row>
    <row r="42" spans="1:39" x14ac:dyDescent="0.25">
      <c r="A42" t="s">
        <v>13</v>
      </c>
      <c r="B42">
        <v>1</v>
      </c>
      <c r="C42">
        <v>25</v>
      </c>
      <c r="D42" t="s">
        <v>1</v>
      </c>
      <c r="E42">
        <v>0</v>
      </c>
      <c r="F42">
        <v>0</v>
      </c>
      <c r="G42" t="s">
        <v>2</v>
      </c>
      <c r="H42">
        <v>239.59397300000001</v>
      </c>
      <c r="I42">
        <v>2.2776000000000001E-2</v>
      </c>
      <c r="J42" t="s">
        <v>3</v>
      </c>
      <c r="K42">
        <v>237.80759800000001</v>
      </c>
      <c r="L42">
        <v>2.3344E-2</v>
      </c>
      <c r="M42" t="s">
        <v>4</v>
      </c>
      <c r="N42">
        <v>24.785359</v>
      </c>
      <c r="O42">
        <v>2.5560000000000001E-3</v>
      </c>
      <c r="P42" t="s">
        <v>5</v>
      </c>
      <c r="Q42">
        <v>0</v>
      </c>
      <c r="R42">
        <v>0</v>
      </c>
      <c r="S42" t="s">
        <v>6</v>
      </c>
      <c r="T42">
        <v>0</v>
      </c>
      <c r="U42">
        <v>0</v>
      </c>
      <c r="V42" t="s">
        <v>7</v>
      </c>
      <c r="W42">
        <v>0</v>
      </c>
      <c r="X42">
        <v>0</v>
      </c>
      <c r="Y42" t="s">
        <v>8</v>
      </c>
      <c r="Z42">
        <v>0</v>
      </c>
      <c r="AA42">
        <v>0</v>
      </c>
      <c r="AB42" t="s">
        <v>9</v>
      </c>
      <c r="AC42">
        <v>0</v>
      </c>
      <c r="AD42">
        <v>0</v>
      </c>
      <c r="AE42" t="s">
        <v>10</v>
      </c>
      <c r="AF42">
        <v>32767</v>
      </c>
      <c r="AG42">
        <v>0</v>
      </c>
      <c r="AH42" t="s">
        <v>11</v>
      </c>
      <c r="AI42">
        <v>-32767</v>
      </c>
      <c r="AJ42">
        <v>0</v>
      </c>
      <c r="AK42" t="s">
        <v>12</v>
      </c>
      <c r="AL42">
        <v>0</v>
      </c>
      <c r="AM42">
        <v>0</v>
      </c>
    </row>
    <row r="43" spans="1:39" x14ac:dyDescent="0.25">
      <c r="A43" t="s">
        <v>13</v>
      </c>
      <c r="B43">
        <v>2</v>
      </c>
      <c r="C43">
        <v>50</v>
      </c>
      <c r="D43" t="s">
        <v>1</v>
      </c>
      <c r="E43">
        <v>0</v>
      </c>
      <c r="F43">
        <v>0</v>
      </c>
      <c r="G43" t="s">
        <v>2</v>
      </c>
      <c r="H43">
        <v>479.15554400000002</v>
      </c>
      <c r="I43">
        <v>7.7031000000000002E-2</v>
      </c>
      <c r="J43" t="s">
        <v>3</v>
      </c>
      <c r="K43">
        <v>475.59178400000002</v>
      </c>
      <c r="L43">
        <v>7.8908000000000006E-2</v>
      </c>
      <c r="M43" t="s">
        <v>4</v>
      </c>
      <c r="N43">
        <v>49.56908</v>
      </c>
      <c r="O43">
        <v>8.3599999999999994E-3</v>
      </c>
      <c r="P43" t="s">
        <v>5</v>
      </c>
      <c r="Q43">
        <v>0</v>
      </c>
      <c r="R43">
        <v>0</v>
      </c>
      <c r="S43" t="s">
        <v>6</v>
      </c>
      <c r="T43">
        <v>0</v>
      </c>
      <c r="U43">
        <v>0</v>
      </c>
      <c r="V43" t="s">
        <v>7</v>
      </c>
      <c r="W43">
        <v>0</v>
      </c>
      <c r="X43">
        <v>0</v>
      </c>
      <c r="Y43" t="s">
        <v>8</v>
      </c>
      <c r="Z43">
        <v>0</v>
      </c>
      <c r="AA43">
        <v>0</v>
      </c>
      <c r="AB43" t="s">
        <v>9</v>
      </c>
      <c r="AC43">
        <v>0</v>
      </c>
      <c r="AD43">
        <v>0</v>
      </c>
      <c r="AE43" t="s">
        <v>10</v>
      </c>
      <c r="AF43">
        <v>32767</v>
      </c>
      <c r="AG43">
        <v>0</v>
      </c>
      <c r="AH43" t="s">
        <v>11</v>
      </c>
      <c r="AI43">
        <v>-32767</v>
      </c>
      <c r="AJ43">
        <v>0</v>
      </c>
      <c r="AK43" t="s">
        <v>12</v>
      </c>
      <c r="AL43">
        <v>0</v>
      </c>
      <c r="AM43">
        <v>0</v>
      </c>
    </row>
    <row r="44" spans="1:39" x14ac:dyDescent="0.25">
      <c r="A44" t="s">
        <v>13</v>
      </c>
      <c r="B44">
        <v>3</v>
      </c>
      <c r="C44">
        <v>75</v>
      </c>
      <c r="D44" t="s">
        <v>1</v>
      </c>
      <c r="E44">
        <v>0</v>
      </c>
      <c r="F44">
        <v>0</v>
      </c>
      <c r="G44" t="s">
        <v>2</v>
      </c>
      <c r="H44">
        <v>718.73067400000002</v>
      </c>
      <c r="I44">
        <v>0.15437799999999999</v>
      </c>
      <c r="J44" t="s">
        <v>3</v>
      </c>
      <c r="K44">
        <v>713.39082399999995</v>
      </c>
      <c r="L44">
        <v>0.159084</v>
      </c>
      <c r="M44" t="s">
        <v>4</v>
      </c>
      <c r="N44">
        <v>74.354213999999999</v>
      </c>
      <c r="O44">
        <v>1.9290000000000002E-2</v>
      </c>
      <c r="P44" t="s">
        <v>5</v>
      </c>
      <c r="Q44">
        <v>0</v>
      </c>
      <c r="R44">
        <v>0</v>
      </c>
      <c r="S44" t="s">
        <v>6</v>
      </c>
      <c r="T44">
        <v>0</v>
      </c>
      <c r="U44">
        <v>0</v>
      </c>
      <c r="V44" t="s">
        <v>7</v>
      </c>
      <c r="W44">
        <v>0</v>
      </c>
      <c r="X44">
        <v>0</v>
      </c>
      <c r="Y44" t="s">
        <v>8</v>
      </c>
      <c r="Z44">
        <v>0</v>
      </c>
      <c r="AA44">
        <v>0</v>
      </c>
      <c r="AB44" t="s">
        <v>9</v>
      </c>
      <c r="AC44">
        <v>0</v>
      </c>
      <c r="AD44">
        <v>0</v>
      </c>
      <c r="AE44" t="s">
        <v>10</v>
      </c>
      <c r="AF44">
        <v>32767</v>
      </c>
      <c r="AG44">
        <v>0</v>
      </c>
      <c r="AH44" t="s">
        <v>11</v>
      </c>
      <c r="AI44">
        <v>-32767</v>
      </c>
      <c r="AJ44">
        <v>0</v>
      </c>
      <c r="AK44" t="s">
        <v>12</v>
      </c>
      <c r="AL44">
        <v>0</v>
      </c>
      <c r="AM44">
        <v>0</v>
      </c>
    </row>
    <row r="45" spans="1:39" x14ac:dyDescent="0.25">
      <c r="A45" t="s">
        <v>13</v>
      </c>
      <c r="B45">
        <v>4</v>
      </c>
      <c r="C45">
        <v>100</v>
      </c>
      <c r="D45" t="s">
        <v>1</v>
      </c>
      <c r="E45">
        <v>0</v>
      </c>
      <c r="F45">
        <v>0</v>
      </c>
      <c r="G45" t="s">
        <v>2</v>
      </c>
      <c r="H45">
        <v>958.30022299999996</v>
      </c>
      <c r="I45">
        <v>0.250054</v>
      </c>
      <c r="J45" t="s">
        <v>3</v>
      </c>
      <c r="K45">
        <v>951.18343600000003</v>
      </c>
      <c r="L45">
        <v>0.258969</v>
      </c>
      <c r="M45" t="s">
        <v>4</v>
      </c>
      <c r="N45">
        <v>99.139600000000002</v>
      </c>
      <c r="O45">
        <v>3.3550999999999997E-2</v>
      </c>
      <c r="P45" t="s">
        <v>5</v>
      </c>
      <c r="Q45">
        <v>0</v>
      </c>
      <c r="R45">
        <v>0</v>
      </c>
      <c r="S45" t="s">
        <v>6</v>
      </c>
      <c r="T45">
        <v>0</v>
      </c>
      <c r="U45">
        <v>0</v>
      </c>
      <c r="V45" t="s">
        <v>7</v>
      </c>
      <c r="W45">
        <v>0</v>
      </c>
      <c r="X45">
        <v>0</v>
      </c>
      <c r="Y45" t="s">
        <v>8</v>
      </c>
      <c r="Z45">
        <v>0</v>
      </c>
      <c r="AA45">
        <v>0</v>
      </c>
      <c r="AB45" t="s">
        <v>9</v>
      </c>
      <c r="AC45">
        <v>0</v>
      </c>
      <c r="AD45">
        <v>0</v>
      </c>
      <c r="AE45" t="s">
        <v>10</v>
      </c>
      <c r="AF45">
        <v>32767</v>
      </c>
      <c r="AG45">
        <v>0</v>
      </c>
      <c r="AH45" t="s">
        <v>11</v>
      </c>
      <c r="AI45">
        <v>-32767</v>
      </c>
      <c r="AJ45">
        <v>0</v>
      </c>
      <c r="AK45" t="s">
        <v>12</v>
      </c>
      <c r="AL45">
        <v>0</v>
      </c>
      <c r="AM45">
        <v>0</v>
      </c>
    </row>
    <row r="46" spans="1:39" x14ac:dyDescent="0.25">
      <c r="A46" t="s">
        <v>13</v>
      </c>
      <c r="B46">
        <v>5</v>
      </c>
      <c r="C46">
        <v>125</v>
      </c>
      <c r="D46" t="s">
        <v>1</v>
      </c>
      <c r="E46">
        <v>0</v>
      </c>
      <c r="F46">
        <v>0</v>
      </c>
      <c r="G46" t="s">
        <v>2</v>
      </c>
      <c r="H46">
        <v>1197.8749270000001</v>
      </c>
      <c r="I46">
        <v>0.40699200000000002</v>
      </c>
      <c r="J46" t="s">
        <v>3</v>
      </c>
      <c r="K46">
        <v>1188.980896</v>
      </c>
      <c r="L46">
        <v>0.42048000000000002</v>
      </c>
      <c r="M46" t="s">
        <v>4</v>
      </c>
      <c r="N46">
        <v>123.930486</v>
      </c>
      <c r="O46">
        <v>5.2562999999999999E-2</v>
      </c>
      <c r="P46" t="s">
        <v>5</v>
      </c>
      <c r="Q46">
        <v>0</v>
      </c>
      <c r="R46">
        <v>0</v>
      </c>
      <c r="S46" t="s">
        <v>6</v>
      </c>
      <c r="T46">
        <v>0</v>
      </c>
      <c r="U46">
        <v>0</v>
      </c>
      <c r="V46" t="s">
        <v>7</v>
      </c>
      <c r="W46">
        <v>0</v>
      </c>
      <c r="X46">
        <v>0</v>
      </c>
      <c r="Y46" t="s">
        <v>8</v>
      </c>
      <c r="Z46">
        <v>0</v>
      </c>
      <c r="AA46">
        <v>0</v>
      </c>
      <c r="AB46" t="s">
        <v>9</v>
      </c>
      <c r="AC46">
        <v>0</v>
      </c>
      <c r="AD46">
        <v>0</v>
      </c>
      <c r="AE46" t="s">
        <v>10</v>
      </c>
      <c r="AF46">
        <v>32767</v>
      </c>
      <c r="AG46">
        <v>0</v>
      </c>
      <c r="AH46" t="s">
        <v>11</v>
      </c>
      <c r="AI46">
        <v>-32767</v>
      </c>
      <c r="AJ46">
        <v>0</v>
      </c>
      <c r="AK46" t="s">
        <v>12</v>
      </c>
      <c r="AL46">
        <v>0</v>
      </c>
      <c r="AM46">
        <v>0</v>
      </c>
    </row>
    <row r="47" spans="1:39" x14ac:dyDescent="0.25">
      <c r="A47" t="s">
        <v>13</v>
      </c>
      <c r="B47">
        <v>6</v>
      </c>
      <c r="C47">
        <v>150</v>
      </c>
      <c r="D47" t="s">
        <v>1</v>
      </c>
      <c r="E47">
        <v>0</v>
      </c>
      <c r="F47">
        <v>0</v>
      </c>
      <c r="G47" t="s">
        <v>2</v>
      </c>
      <c r="H47">
        <v>1437.4600929999999</v>
      </c>
      <c r="I47">
        <v>0.59211800000000003</v>
      </c>
      <c r="J47" t="s">
        <v>3</v>
      </c>
      <c r="K47">
        <v>1426.788992</v>
      </c>
      <c r="L47">
        <v>0.61038999999999999</v>
      </c>
      <c r="M47" t="s">
        <v>4</v>
      </c>
      <c r="N47">
        <v>148.71831399999999</v>
      </c>
      <c r="O47">
        <v>7.5225E-2</v>
      </c>
      <c r="P47" t="s">
        <v>5</v>
      </c>
      <c r="Q47">
        <v>0</v>
      </c>
      <c r="R47">
        <v>0</v>
      </c>
      <c r="S47" t="s">
        <v>6</v>
      </c>
      <c r="T47">
        <v>0</v>
      </c>
      <c r="U47">
        <v>0</v>
      </c>
      <c r="V47" t="s">
        <v>7</v>
      </c>
      <c r="W47">
        <v>0</v>
      </c>
      <c r="X47">
        <v>0</v>
      </c>
      <c r="Y47" t="s">
        <v>8</v>
      </c>
      <c r="Z47">
        <v>0</v>
      </c>
      <c r="AA47">
        <v>0</v>
      </c>
      <c r="AB47" t="s">
        <v>9</v>
      </c>
      <c r="AC47">
        <v>0</v>
      </c>
      <c r="AD47">
        <v>0</v>
      </c>
      <c r="AE47" t="s">
        <v>10</v>
      </c>
      <c r="AF47">
        <v>32767</v>
      </c>
      <c r="AG47">
        <v>0</v>
      </c>
      <c r="AH47" t="s">
        <v>11</v>
      </c>
      <c r="AI47">
        <v>-32767</v>
      </c>
      <c r="AJ47">
        <v>0</v>
      </c>
      <c r="AK47" t="s">
        <v>12</v>
      </c>
      <c r="AL47">
        <v>0</v>
      </c>
      <c r="AM47">
        <v>0</v>
      </c>
    </row>
    <row r="48" spans="1:39" x14ac:dyDescent="0.25">
      <c r="A48" t="s">
        <v>13</v>
      </c>
      <c r="B48">
        <v>7</v>
      </c>
      <c r="C48">
        <v>175</v>
      </c>
      <c r="D48" t="s">
        <v>1</v>
      </c>
      <c r="E48">
        <v>0</v>
      </c>
      <c r="F48">
        <v>0</v>
      </c>
      <c r="G48" t="s">
        <v>2</v>
      </c>
      <c r="H48">
        <v>1677.036797</v>
      </c>
      <c r="I48">
        <v>0.79611799999999999</v>
      </c>
      <c r="J48" t="s">
        <v>3</v>
      </c>
      <c r="K48">
        <v>1664.588301</v>
      </c>
      <c r="L48">
        <v>0.82229799999999997</v>
      </c>
      <c r="M48" t="s">
        <v>4</v>
      </c>
      <c r="N48">
        <v>173.50498400000001</v>
      </c>
      <c r="O48">
        <v>0.10237400000000001</v>
      </c>
      <c r="P48" t="s">
        <v>5</v>
      </c>
      <c r="Q48">
        <v>0</v>
      </c>
      <c r="R48">
        <v>0</v>
      </c>
      <c r="S48" t="s">
        <v>6</v>
      </c>
      <c r="T48">
        <v>0</v>
      </c>
      <c r="U48">
        <v>0</v>
      </c>
      <c r="V48" t="s">
        <v>7</v>
      </c>
      <c r="W48">
        <v>0</v>
      </c>
      <c r="X48">
        <v>0</v>
      </c>
      <c r="Y48" t="s">
        <v>8</v>
      </c>
      <c r="Z48">
        <v>0</v>
      </c>
      <c r="AA48">
        <v>0</v>
      </c>
      <c r="AB48" t="s">
        <v>9</v>
      </c>
      <c r="AC48">
        <v>0</v>
      </c>
      <c r="AD48">
        <v>0</v>
      </c>
      <c r="AE48" t="s">
        <v>10</v>
      </c>
      <c r="AF48">
        <v>32767</v>
      </c>
      <c r="AG48">
        <v>0</v>
      </c>
      <c r="AH48" t="s">
        <v>11</v>
      </c>
      <c r="AI48">
        <v>-32767</v>
      </c>
      <c r="AJ48">
        <v>0</v>
      </c>
      <c r="AK48" t="s">
        <v>12</v>
      </c>
      <c r="AL48">
        <v>0</v>
      </c>
      <c r="AM48">
        <v>0</v>
      </c>
    </row>
    <row r="49" spans="1:39" x14ac:dyDescent="0.25">
      <c r="A49" t="s">
        <v>13</v>
      </c>
      <c r="B49">
        <v>8</v>
      </c>
      <c r="C49">
        <v>200</v>
      </c>
      <c r="D49" t="s">
        <v>1</v>
      </c>
      <c r="E49">
        <v>0</v>
      </c>
      <c r="F49">
        <v>0</v>
      </c>
      <c r="G49" t="s">
        <v>2</v>
      </c>
      <c r="H49">
        <v>1916.6268970000001</v>
      </c>
      <c r="I49">
        <v>1.0335909999999999</v>
      </c>
      <c r="J49" t="s">
        <v>3</v>
      </c>
      <c r="K49">
        <v>1902.401492</v>
      </c>
      <c r="L49">
        <v>1.0681240000000001</v>
      </c>
      <c r="M49" t="s">
        <v>4</v>
      </c>
      <c r="N49">
        <v>198.294217</v>
      </c>
      <c r="O49">
        <v>0.13261800000000001</v>
      </c>
      <c r="P49" t="s">
        <v>5</v>
      </c>
      <c r="Q49">
        <v>0</v>
      </c>
      <c r="R49">
        <v>0</v>
      </c>
      <c r="S49" t="s">
        <v>6</v>
      </c>
      <c r="T49">
        <v>0</v>
      </c>
      <c r="U49">
        <v>0</v>
      </c>
      <c r="V49" t="s">
        <v>7</v>
      </c>
      <c r="W49">
        <v>0</v>
      </c>
      <c r="X49">
        <v>0</v>
      </c>
      <c r="Y49" t="s">
        <v>8</v>
      </c>
      <c r="Z49">
        <v>0</v>
      </c>
      <c r="AA49">
        <v>0</v>
      </c>
      <c r="AB49" t="s">
        <v>9</v>
      </c>
      <c r="AC49">
        <v>0</v>
      </c>
      <c r="AD49">
        <v>0</v>
      </c>
      <c r="AE49" t="s">
        <v>10</v>
      </c>
      <c r="AF49">
        <v>32767</v>
      </c>
      <c r="AG49">
        <v>0</v>
      </c>
      <c r="AH49" t="s">
        <v>11</v>
      </c>
      <c r="AI49">
        <v>-32767</v>
      </c>
      <c r="AJ49">
        <v>0</v>
      </c>
      <c r="AK49" t="s">
        <v>12</v>
      </c>
      <c r="AL49">
        <v>0</v>
      </c>
      <c r="AM49">
        <v>0</v>
      </c>
    </row>
    <row r="50" spans="1:39" x14ac:dyDescent="0.25">
      <c r="A50" t="s">
        <v>13</v>
      </c>
      <c r="B50">
        <v>9</v>
      </c>
      <c r="C50">
        <v>225</v>
      </c>
      <c r="D50" t="s">
        <v>1</v>
      </c>
      <c r="E50">
        <v>0</v>
      </c>
      <c r="F50">
        <v>0</v>
      </c>
      <c r="G50" t="s">
        <v>2</v>
      </c>
      <c r="H50">
        <v>2156.2044919999998</v>
      </c>
      <c r="I50">
        <v>1.3133840000000001</v>
      </c>
      <c r="J50" t="s">
        <v>3</v>
      </c>
      <c r="K50">
        <v>2140.201611</v>
      </c>
      <c r="L50">
        <v>1.3550949999999999</v>
      </c>
      <c r="M50" t="s">
        <v>4</v>
      </c>
      <c r="N50">
        <v>223.08304699999999</v>
      </c>
      <c r="O50">
        <v>0.16817099999999999</v>
      </c>
      <c r="P50" t="s">
        <v>5</v>
      </c>
      <c r="Q50">
        <v>0</v>
      </c>
      <c r="R50">
        <v>0</v>
      </c>
      <c r="S50" t="s">
        <v>6</v>
      </c>
      <c r="T50">
        <v>0</v>
      </c>
      <c r="U50">
        <v>0</v>
      </c>
      <c r="V50" t="s">
        <v>7</v>
      </c>
      <c r="W50">
        <v>0</v>
      </c>
      <c r="X50">
        <v>0</v>
      </c>
      <c r="Y50" t="s">
        <v>8</v>
      </c>
      <c r="Z50">
        <v>0</v>
      </c>
      <c r="AA50">
        <v>0</v>
      </c>
      <c r="AB50" t="s">
        <v>9</v>
      </c>
      <c r="AC50">
        <v>0</v>
      </c>
      <c r="AD50">
        <v>0</v>
      </c>
      <c r="AE50" t="s">
        <v>10</v>
      </c>
      <c r="AF50">
        <v>32767</v>
      </c>
      <c r="AG50">
        <v>0</v>
      </c>
      <c r="AH50" t="s">
        <v>11</v>
      </c>
      <c r="AI50">
        <v>-32767</v>
      </c>
      <c r="AJ50">
        <v>0</v>
      </c>
      <c r="AK50" t="s">
        <v>12</v>
      </c>
      <c r="AL50">
        <v>0</v>
      </c>
      <c r="AM50">
        <v>0</v>
      </c>
    </row>
    <row r="51" spans="1:39" x14ac:dyDescent="0.25">
      <c r="A51" t="s">
        <v>13</v>
      </c>
      <c r="B51">
        <v>10</v>
      </c>
      <c r="C51">
        <v>250</v>
      </c>
      <c r="D51" t="s">
        <v>1</v>
      </c>
      <c r="E51">
        <v>0</v>
      </c>
      <c r="F51">
        <v>0</v>
      </c>
      <c r="G51" t="s">
        <v>2</v>
      </c>
      <c r="H51">
        <v>2395.7762349999998</v>
      </c>
      <c r="I51">
        <v>1.6084050000000001</v>
      </c>
      <c r="J51" t="s">
        <v>3</v>
      </c>
      <c r="K51">
        <v>2377.9962650000002</v>
      </c>
      <c r="L51">
        <v>1.6585190000000001</v>
      </c>
      <c r="M51" t="s">
        <v>4</v>
      </c>
      <c r="N51">
        <v>247.86983000000001</v>
      </c>
      <c r="O51">
        <v>0.20602400000000001</v>
      </c>
      <c r="P51" t="s">
        <v>5</v>
      </c>
      <c r="Q51">
        <v>0</v>
      </c>
      <c r="R51">
        <v>0</v>
      </c>
      <c r="S51" t="s">
        <v>6</v>
      </c>
      <c r="T51">
        <v>0</v>
      </c>
      <c r="U51">
        <v>0</v>
      </c>
      <c r="V51" t="s">
        <v>7</v>
      </c>
      <c r="W51">
        <v>0</v>
      </c>
      <c r="X51">
        <v>0</v>
      </c>
      <c r="Y51" t="s">
        <v>8</v>
      </c>
      <c r="Z51">
        <v>0</v>
      </c>
      <c r="AA51">
        <v>0</v>
      </c>
      <c r="AB51" t="s">
        <v>9</v>
      </c>
      <c r="AC51">
        <v>0</v>
      </c>
      <c r="AD51">
        <v>0</v>
      </c>
      <c r="AE51" t="s">
        <v>10</v>
      </c>
      <c r="AF51">
        <v>32767</v>
      </c>
      <c r="AG51">
        <v>0</v>
      </c>
      <c r="AH51" t="s">
        <v>11</v>
      </c>
      <c r="AI51">
        <v>-32767</v>
      </c>
      <c r="AJ51">
        <v>0</v>
      </c>
      <c r="AK51" t="s">
        <v>12</v>
      </c>
      <c r="AL51">
        <v>0</v>
      </c>
      <c r="AM51">
        <v>0</v>
      </c>
    </row>
    <row r="52" spans="1:39" x14ac:dyDescent="0.25">
      <c r="A52" t="s">
        <v>13</v>
      </c>
      <c r="B52">
        <v>11</v>
      </c>
      <c r="C52">
        <v>275</v>
      </c>
      <c r="D52" t="s">
        <v>1</v>
      </c>
      <c r="E52">
        <v>0</v>
      </c>
      <c r="F52">
        <v>0</v>
      </c>
      <c r="G52" t="s">
        <v>2</v>
      </c>
      <c r="H52">
        <v>2635.3360010000001</v>
      </c>
      <c r="I52">
        <v>1.963719</v>
      </c>
      <c r="J52" t="s">
        <v>3</v>
      </c>
      <c r="K52">
        <v>2615.7791550000002</v>
      </c>
      <c r="L52">
        <v>2.0220919999999998</v>
      </c>
      <c r="M52" t="s">
        <v>4</v>
      </c>
      <c r="N52">
        <v>272.65743300000003</v>
      </c>
      <c r="O52">
        <v>0.24524799999999999</v>
      </c>
      <c r="P52" t="s">
        <v>5</v>
      </c>
      <c r="Q52">
        <v>0</v>
      </c>
      <c r="R52">
        <v>0</v>
      </c>
      <c r="S52" t="s">
        <v>6</v>
      </c>
      <c r="T52">
        <v>0</v>
      </c>
      <c r="U52">
        <v>0</v>
      </c>
      <c r="V52" t="s">
        <v>7</v>
      </c>
      <c r="W52">
        <v>0</v>
      </c>
      <c r="X52">
        <v>0</v>
      </c>
      <c r="Y52" t="s">
        <v>8</v>
      </c>
      <c r="Z52">
        <v>0</v>
      </c>
      <c r="AA52">
        <v>0</v>
      </c>
      <c r="AB52" t="s">
        <v>9</v>
      </c>
      <c r="AC52">
        <v>0</v>
      </c>
      <c r="AD52">
        <v>0</v>
      </c>
      <c r="AE52" t="s">
        <v>10</v>
      </c>
      <c r="AF52">
        <v>32767</v>
      </c>
      <c r="AG52">
        <v>0</v>
      </c>
      <c r="AH52" t="s">
        <v>11</v>
      </c>
      <c r="AI52">
        <v>-32767</v>
      </c>
      <c r="AJ52">
        <v>0</v>
      </c>
      <c r="AK52" t="s">
        <v>12</v>
      </c>
      <c r="AL52">
        <v>0</v>
      </c>
      <c r="AM52">
        <v>0</v>
      </c>
    </row>
    <row r="53" spans="1:39" x14ac:dyDescent="0.25">
      <c r="A53" t="s">
        <v>13</v>
      </c>
      <c r="B53">
        <v>12</v>
      </c>
      <c r="C53">
        <v>300</v>
      </c>
      <c r="D53" t="s">
        <v>1</v>
      </c>
      <c r="E53">
        <v>0</v>
      </c>
      <c r="F53">
        <v>0</v>
      </c>
      <c r="G53" t="s">
        <v>2</v>
      </c>
      <c r="H53">
        <v>2874.896479</v>
      </c>
      <c r="I53">
        <v>2.3483930000000002</v>
      </c>
      <c r="J53" t="s">
        <v>3</v>
      </c>
      <c r="K53">
        <v>2853.562715</v>
      </c>
      <c r="L53">
        <v>2.4168799999999999</v>
      </c>
      <c r="M53" t="s">
        <v>4</v>
      </c>
      <c r="N53">
        <v>297.442654</v>
      </c>
      <c r="O53">
        <v>0.29338900000000001</v>
      </c>
      <c r="P53" t="s">
        <v>5</v>
      </c>
      <c r="Q53">
        <v>0</v>
      </c>
      <c r="R53">
        <v>0</v>
      </c>
      <c r="S53" t="s">
        <v>6</v>
      </c>
      <c r="T53">
        <v>0</v>
      </c>
      <c r="U53">
        <v>0</v>
      </c>
      <c r="V53" t="s">
        <v>7</v>
      </c>
      <c r="W53">
        <v>0</v>
      </c>
      <c r="X53">
        <v>0</v>
      </c>
      <c r="Y53" t="s">
        <v>8</v>
      </c>
      <c r="Z53">
        <v>0</v>
      </c>
      <c r="AA53">
        <v>0</v>
      </c>
      <c r="AB53" t="s">
        <v>9</v>
      </c>
      <c r="AC53">
        <v>0</v>
      </c>
      <c r="AD53">
        <v>0</v>
      </c>
      <c r="AE53" t="s">
        <v>10</v>
      </c>
      <c r="AF53">
        <v>32767</v>
      </c>
      <c r="AG53">
        <v>0</v>
      </c>
      <c r="AH53" t="s">
        <v>11</v>
      </c>
      <c r="AI53">
        <v>-32767</v>
      </c>
      <c r="AJ53">
        <v>0</v>
      </c>
      <c r="AK53" t="s">
        <v>12</v>
      </c>
      <c r="AL53">
        <v>0</v>
      </c>
      <c r="AM53">
        <v>0</v>
      </c>
    </row>
    <row r="54" spans="1:39" x14ac:dyDescent="0.25">
      <c r="A54" t="s">
        <v>13</v>
      </c>
      <c r="B54">
        <v>13</v>
      </c>
      <c r="C54">
        <v>325</v>
      </c>
      <c r="D54" t="s">
        <v>1</v>
      </c>
      <c r="E54">
        <v>0</v>
      </c>
      <c r="F54">
        <v>0</v>
      </c>
      <c r="G54" t="s">
        <v>2</v>
      </c>
      <c r="H54">
        <v>3114.4683300000002</v>
      </c>
      <c r="I54">
        <v>2.7489599999999998</v>
      </c>
      <c r="J54" t="s">
        <v>3</v>
      </c>
      <c r="K54">
        <v>3091.3579540000001</v>
      </c>
      <c r="L54">
        <v>2.8311899999999999</v>
      </c>
      <c r="M54" t="s">
        <v>4</v>
      </c>
      <c r="N54">
        <v>322.231605</v>
      </c>
      <c r="O54">
        <v>0.34991100000000003</v>
      </c>
      <c r="P54" t="s">
        <v>5</v>
      </c>
      <c r="Q54">
        <v>0</v>
      </c>
      <c r="R54">
        <v>0</v>
      </c>
      <c r="S54" t="s">
        <v>6</v>
      </c>
      <c r="T54">
        <v>0</v>
      </c>
      <c r="U54">
        <v>0</v>
      </c>
      <c r="V54" t="s">
        <v>7</v>
      </c>
      <c r="W54">
        <v>0</v>
      </c>
      <c r="X54">
        <v>0</v>
      </c>
      <c r="Y54" t="s">
        <v>8</v>
      </c>
      <c r="Z54">
        <v>0</v>
      </c>
      <c r="AA54">
        <v>0</v>
      </c>
      <c r="AB54" t="s">
        <v>9</v>
      </c>
      <c r="AC54">
        <v>0</v>
      </c>
      <c r="AD54">
        <v>0</v>
      </c>
      <c r="AE54" t="s">
        <v>10</v>
      </c>
      <c r="AF54">
        <v>32767</v>
      </c>
      <c r="AG54">
        <v>0</v>
      </c>
      <c r="AH54" t="s">
        <v>11</v>
      </c>
      <c r="AI54">
        <v>-32767</v>
      </c>
      <c r="AJ54">
        <v>0</v>
      </c>
      <c r="AK54" t="s">
        <v>12</v>
      </c>
      <c r="AL54">
        <v>0</v>
      </c>
      <c r="AM54">
        <v>0</v>
      </c>
    </row>
    <row r="55" spans="1:39" x14ac:dyDescent="0.25">
      <c r="A55" t="s">
        <v>13</v>
      </c>
      <c r="B55">
        <v>14</v>
      </c>
      <c r="C55">
        <v>350</v>
      </c>
      <c r="D55" t="s">
        <v>1</v>
      </c>
      <c r="E55">
        <v>0</v>
      </c>
      <c r="F55">
        <v>0</v>
      </c>
      <c r="G55" t="s">
        <v>2</v>
      </c>
      <c r="H55">
        <v>3354.0232230000001</v>
      </c>
      <c r="I55">
        <v>3.1254789999999999</v>
      </c>
      <c r="J55" t="s">
        <v>3</v>
      </c>
      <c r="K55">
        <v>3329.1365919999998</v>
      </c>
      <c r="L55">
        <v>3.2214710000000002</v>
      </c>
      <c r="M55" t="s">
        <v>4</v>
      </c>
      <c r="N55">
        <v>347.01777499999997</v>
      </c>
      <c r="O55">
        <v>0.40391700000000003</v>
      </c>
      <c r="P55" t="s">
        <v>5</v>
      </c>
      <c r="Q55">
        <v>0</v>
      </c>
      <c r="R55">
        <v>0</v>
      </c>
      <c r="S55" t="s">
        <v>6</v>
      </c>
      <c r="T55">
        <v>0</v>
      </c>
      <c r="U55">
        <v>0</v>
      </c>
      <c r="V55" t="s">
        <v>7</v>
      </c>
      <c r="W55">
        <v>0</v>
      </c>
      <c r="X55">
        <v>0</v>
      </c>
      <c r="Y55" t="s">
        <v>8</v>
      </c>
      <c r="Z55">
        <v>0</v>
      </c>
      <c r="AA55">
        <v>0</v>
      </c>
      <c r="AB55" t="s">
        <v>9</v>
      </c>
      <c r="AC55">
        <v>0</v>
      </c>
      <c r="AD55">
        <v>0</v>
      </c>
      <c r="AE55" t="s">
        <v>10</v>
      </c>
      <c r="AF55">
        <v>32767</v>
      </c>
      <c r="AG55">
        <v>0</v>
      </c>
      <c r="AH55" t="s">
        <v>11</v>
      </c>
      <c r="AI55">
        <v>-32767</v>
      </c>
      <c r="AJ55">
        <v>0</v>
      </c>
      <c r="AK55" t="s">
        <v>12</v>
      </c>
      <c r="AL55">
        <v>0</v>
      </c>
      <c r="AM55">
        <v>0</v>
      </c>
    </row>
    <row r="56" spans="1:39" x14ac:dyDescent="0.25">
      <c r="A56" t="s">
        <v>13</v>
      </c>
      <c r="B56">
        <v>15</v>
      </c>
      <c r="C56">
        <v>375</v>
      </c>
      <c r="D56" t="s">
        <v>1</v>
      </c>
      <c r="E56">
        <v>0</v>
      </c>
      <c r="F56">
        <v>0</v>
      </c>
      <c r="G56" t="s">
        <v>2</v>
      </c>
      <c r="H56">
        <v>3593.5903320000002</v>
      </c>
      <c r="I56">
        <v>3.5297700000000001</v>
      </c>
      <c r="J56" t="s">
        <v>3</v>
      </c>
      <c r="K56">
        <v>3566.9266940000002</v>
      </c>
      <c r="L56">
        <v>3.641</v>
      </c>
      <c r="M56" t="s">
        <v>4</v>
      </c>
      <c r="N56">
        <v>371.809121</v>
      </c>
      <c r="O56">
        <v>0.46032299999999998</v>
      </c>
      <c r="P56" t="s">
        <v>5</v>
      </c>
      <c r="Q56">
        <v>0</v>
      </c>
      <c r="R56">
        <v>0</v>
      </c>
      <c r="S56" t="s">
        <v>6</v>
      </c>
      <c r="T56">
        <v>0</v>
      </c>
      <c r="U56">
        <v>0</v>
      </c>
      <c r="V56" t="s">
        <v>7</v>
      </c>
      <c r="W56">
        <v>0</v>
      </c>
      <c r="X56">
        <v>0</v>
      </c>
      <c r="Y56" t="s">
        <v>8</v>
      </c>
      <c r="Z56">
        <v>0</v>
      </c>
      <c r="AA56">
        <v>0</v>
      </c>
      <c r="AB56" t="s">
        <v>9</v>
      </c>
      <c r="AC56">
        <v>0</v>
      </c>
      <c r="AD56">
        <v>0</v>
      </c>
      <c r="AE56" t="s">
        <v>10</v>
      </c>
      <c r="AF56">
        <v>32767</v>
      </c>
      <c r="AG56">
        <v>0</v>
      </c>
      <c r="AH56" t="s">
        <v>11</v>
      </c>
      <c r="AI56">
        <v>-32767</v>
      </c>
      <c r="AJ56">
        <v>0</v>
      </c>
      <c r="AK56" t="s">
        <v>12</v>
      </c>
      <c r="AL56">
        <v>0</v>
      </c>
      <c r="AM56">
        <v>0</v>
      </c>
    </row>
    <row r="57" spans="1:39" x14ac:dyDescent="0.25">
      <c r="A57" t="s">
        <v>13</v>
      </c>
      <c r="B57">
        <v>16</v>
      </c>
      <c r="C57">
        <v>400</v>
      </c>
      <c r="D57" t="s">
        <v>1</v>
      </c>
      <c r="E57">
        <v>0</v>
      </c>
      <c r="F57">
        <v>0</v>
      </c>
      <c r="G57" t="s">
        <v>2</v>
      </c>
      <c r="H57">
        <v>3833.1644339999998</v>
      </c>
      <c r="I57">
        <v>4.0385869999999997</v>
      </c>
      <c r="J57" t="s">
        <v>3</v>
      </c>
      <c r="K57">
        <v>3804.723735</v>
      </c>
      <c r="L57">
        <v>4.1656529999999998</v>
      </c>
      <c r="M57" t="s">
        <v>4</v>
      </c>
      <c r="N57">
        <v>396.59808500000003</v>
      </c>
      <c r="O57">
        <v>0.52924800000000005</v>
      </c>
      <c r="P57" t="s">
        <v>5</v>
      </c>
      <c r="Q57">
        <v>0</v>
      </c>
      <c r="R57">
        <v>0</v>
      </c>
      <c r="S57" t="s">
        <v>6</v>
      </c>
      <c r="T57">
        <v>0</v>
      </c>
      <c r="U57">
        <v>0</v>
      </c>
      <c r="V57" t="s">
        <v>7</v>
      </c>
      <c r="W57">
        <v>0</v>
      </c>
      <c r="X57">
        <v>0</v>
      </c>
      <c r="Y57" t="s">
        <v>8</v>
      </c>
      <c r="Z57">
        <v>0</v>
      </c>
      <c r="AA57">
        <v>0</v>
      </c>
      <c r="AB57" t="s">
        <v>9</v>
      </c>
      <c r="AC57">
        <v>0</v>
      </c>
      <c r="AD57">
        <v>0</v>
      </c>
      <c r="AE57" t="s">
        <v>10</v>
      </c>
      <c r="AF57">
        <v>32767</v>
      </c>
      <c r="AG57">
        <v>0</v>
      </c>
      <c r="AH57" t="s">
        <v>11</v>
      </c>
      <c r="AI57">
        <v>-32767</v>
      </c>
      <c r="AJ57">
        <v>0</v>
      </c>
      <c r="AK57" t="s">
        <v>12</v>
      </c>
      <c r="AL57">
        <v>0</v>
      </c>
      <c r="AM57">
        <v>0</v>
      </c>
    </row>
    <row r="58" spans="1:39" x14ac:dyDescent="0.25">
      <c r="A58" t="s">
        <v>13</v>
      </c>
      <c r="B58">
        <v>17</v>
      </c>
      <c r="C58">
        <v>425</v>
      </c>
      <c r="D58" t="s">
        <v>1</v>
      </c>
      <c r="E58">
        <v>0</v>
      </c>
      <c r="F58">
        <v>0</v>
      </c>
      <c r="G58" t="s">
        <v>2</v>
      </c>
      <c r="H58">
        <v>4072.7319480000001</v>
      </c>
      <c r="I58">
        <v>4.5419150000000004</v>
      </c>
      <c r="J58" t="s">
        <v>3</v>
      </c>
      <c r="K58">
        <v>4042.5142289999999</v>
      </c>
      <c r="L58">
        <v>4.6897080000000004</v>
      </c>
      <c r="M58" t="s">
        <v>4</v>
      </c>
      <c r="N58">
        <v>421.38637899999998</v>
      </c>
      <c r="O58">
        <v>0.59672000000000003</v>
      </c>
      <c r="P58" t="s">
        <v>5</v>
      </c>
      <c r="Q58">
        <v>0</v>
      </c>
      <c r="R58">
        <v>0</v>
      </c>
      <c r="S58" t="s">
        <v>6</v>
      </c>
      <c r="T58">
        <v>0</v>
      </c>
      <c r="U58">
        <v>0</v>
      </c>
      <c r="V58" t="s">
        <v>7</v>
      </c>
      <c r="W58">
        <v>0</v>
      </c>
      <c r="X58">
        <v>0</v>
      </c>
      <c r="Y58" t="s">
        <v>8</v>
      </c>
      <c r="Z58">
        <v>0</v>
      </c>
      <c r="AA58">
        <v>0</v>
      </c>
      <c r="AB58" t="s">
        <v>9</v>
      </c>
      <c r="AC58">
        <v>0</v>
      </c>
      <c r="AD58">
        <v>0</v>
      </c>
      <c r="AE58" t="s">
        <v>10</v>
      </c>
      <c r="AF58">
        <v>32767</v>
      </c>
      <c r="AG58">
        <v>0</v>
      </c>
      <c r="AH58" t="s">
        <v>11</v>
      </c>
      <c r="AI58">
        <v>-32767</v>
      </c>
      <c r="AJ58">
        <v>0</v>
      </c>
      <c r="AK58" t="s">
        <v>12</v>
      </c>
      <c r="AL58">
        <v>0</v>
      </c>
      <c r="AM58">
        <v>0</v>
      </c>
    </row>
    <row r="59" spans="1:39" x14ac:dyDescent="0.25">
      <c r="A59" t="s">
        <v>13</v>
      </c>
      <c r="B59">
        <v>18</v>
      </c>
      <c r="C59">
        <v>450</v>
      </c>
      <c r="D59" t="s">
        <v>1</v>
      </c>
      <c r="E59">
        <v>0</v>
      </c>
      <c r="F59">
        <v>0</v>
      </c>
      <c r="G59" t="s">
        <v>2</v>
      </c>
      <c r="H59">
        <v>4312.2929489999997</v>
      </c>
      <c r="I59">
        <v>5.006945</v>
      </c>
      <c r="J59" t="s">
        <v>3</v>
      </c>
      <c r="K59">
        <v>4280.2983590000003</v>
      </c>
      <c r="L59">
        <v>5.1706209999999997</v>
      </c>
      <c r="M59" t="s">
        <v>4</v>
      </c>
      <c r="N59">
        <v>446.173563</v>
      </c>
      <c r="O59">
        <v>0.66379100000000002</v>
      </c>
      <c r="P59" t="s">
        <v>5</v>
      </c>
      <c r="Q59">
        <v>0</v>
      </c>
      <c r="R59">
        <v>0</v>
      </c>
      <c r="S59" t="s">
        <v>6</v>
      </c>
      <c r="T59">
        <v>0</v>
      </c>
      <c r="U59">
        <v>0</v>
      </c>
      <c r="V59" t="s">
        <v>7</v>
      </c>
      <c r="W59">
        <v>0</v>
      </c>
      <c r="X59">
        <v>0</v>
      </c>
      <c r="Y59" t="s">
        <v>8</v>
      </c>
      <c r="Z59">
        <v>0</v>
      </c>
      <c r="AA59">
        <v>0</v>
      </c>
      <c r="AB59" t="s">
        <v>9</v>
      </c>
      <c r="AC59">
        <v>0</v>
      </c>
      <c r="AD59">
        <v>0</v>
      </c>
      <c r="AE59" t="s">
        <v>10</v>
      </c>
      <c r="AF59">
        <v>32767</v>
      </c>
      <c r="AG59">
        <v>0</v>
      </c>
      <c r="AH59" t="s">
        <v>11</v>
      </c>
      <c r="AI59">
        <v>-32767</v>
      </c>
      <c r="AJ59">
        <v>0</v>
      </c>
      <c r="AK59" t="s">
        <v>12</v>
      </c>
      <c r="AL59">
        <v>0</v>
      </c>
      <c r="AM59">
        <v>0</v>
      </c>
    </row>
    <row r="60" spans="1:39" x14ac:dyDescent="0.25">
      <c r="A60" t="s">
        <v>13</v>
      </c>
      <c r="B60">
        <v>19</v>
      </c>
      <c r="C60">
        <v>475</v>
      </c>
      <c r="D60" t="s">
        <v>1</v>
      </c>
      <c r="E60">
        <v>0</v>
      </c>
      <c r="F60">
        <v>0</v>
      </c>
      <c r="G60" t="s">
        <v>2</v>
      </c>
      <c r="H60">
        <v>4551.8627930000002</v>
      </c>
      <c r="I60">
        <v>5.4534440000000002</v>
      </c>
      <c r="J60" t="s">
        <v>3</v>
      </c>
      <c r="K60">
        <v>4518.0917680000002</v>
      </c>
      <c r="L60">
        <v>5.6388480000000003</v>
      </c>
      <c r="M60" t="s">
        <v>4</v>
      </c>
      <c r="N60">
        <v>470.96193099999999</v>
      </c>
      <c r="O60">
        <v>0.74477000000000004</v>
      </c>
      <c r="P60" t="s">
        <v>5</v>
      </c>
      <c r="Q60">
        <v>0</v>
      </c>
      <c r="R60">
        <v>0</v>
      </c>
      <c r="S60" t="s">
        <v>6</v>
      </c>
      <c r="T60">
        <v>0</v>
      </c>
      <c r="U60">
        <v>0</v>
      </c>
      <c r="V60" t="s">
        <v>7</v>
      </c>
      <c r="W60">
        <v>0</v>
      </c>
      <c r="X60">
        <v>0</v>
      </c>
      <c r="Y60" t="s">
        <v>8</v>
      </c>
      <c r="Z60">
        <v>0</v>
      </c>
      <c r="AA60">
        <v>0</v>
      </c>
      <c r="AB60" t="s">
        <v>9</v>
      </c>
      <c r="AC60">
        <v>0</v>
      </c>
      <c r="AD60">
        <v>0</v>
      </c>
      <c r="AE60" t="s">
        <v>10</v>
      </c>
      <c r="AF60">
        <v>32767</v>
      </c>
      <c r="AG60">
        <v>0</v>
      </c>
      <c r="AH60" t="s">
        <v>11</v>
      </c>
      <c r="AI60">
        <v>-32767</v>
      </c>
      <c r="AJ60">
        <v>0</v>
      </c>
      <c r="AK60" t="s">
        <v>12</v>
      </c>
      <c r="AL60">
        <v>0</v>
      </c>
      <c r="AM60">
        <v>0</v>
      </c>
    </row>
    <row r="61" spans="1:39" x14ac:dyDescent="0.25">
      <c r="A61" t="s">
        <v>13</v>
      </c>
      <c r="B61">
        <v>20</v>
      </c>
      <c r="C61">
        <v>500</v>
      </c>
      <c r="D61" t="s">
        <v>1</v>
      </c>
      <c r="E61">
        <v>0</v>
      </c>
      <c r="F61">
        <v>0</v>
      </c>
      <c r="G61" t="s">
        <v>2</v>
      </c>
      <c r="H61">
        <v>4791.4408890000004</v>
      </c>
      <c r="I61">
        <v>5.9791169999999996</v>
      </c>
      <c r="J61" t="s">
        <v>3</v>
      </c>
      <c r="K61">
        <v>4755.892441</v>
      </c>
      <c r="L61">
        <v>6.1888300000000003</v>
      </c>
      <c r="M61" t="s">
        <v>4</v>
      </c>
      <c r="N61">
        <v>495.75231500000001</v>
      </c>
      <c r="O61">
        <v>0.82958200000000004</v>
      </c>
      <c r="P61" t="s">
        <v>5</v>
      </c>
      <c r="Q61">
        <v>0</v>
      </c>
      <c r="R61">
        <v>0</v>
      </c>
      <c r="S61" t="s">
        <v>6</v>
      </c>
      <c r="T61">
        <v>0</v>
      </c>
      <c r="U61">
        <v>0</v>
      </c>
      <c r="V61" t="s">
        <v>7</v>
      </c>
      <c r="W61">
        <v>0</v>
      </c>
      <c r="X61">
        <v>0</v>
      </c>
      <c r="Y61" t="s">
        <v>8</v>
      </c>
      <c r="Z61">
        <v>0</v>
      </c>
      <c r="AA61">
        <v>0</v>
      </c>
      <c r="AB61" t="s">
        <v>9</v>
      </c>
      <c r="AC61">
        <v>0</v>
      </c>
      <c r="AD61">
        <v>0</v>
      </c>
      <c r="AE61" t="s">
        <v>10</v>
      </c>
      <c r="AF61">
        <v>32767</v>
      </c>
      <c r="AG61">
        <v>0</v>
      </c>
      <c r="AH61" t="s">
        <v>11</v>
      </c>
      <c r="AI61">
        <v>-32767</v>
      </c>
      <c r="AJ61">
        <v>0</v>
      </c>
      <c r="AK61" t="s">
        <v>12</v>
      </c>
      <c r="AL61">
        <v>0</v>
      </c>
      <c r="AM61">
        <v>0</v>
      </c>
    </row>
    <row r="62" spans="1:39" x14ac:dyDescent="0.25">
      <c r="A62" t="s">
        <v>91</v>
      </c>
      <c r="B62">
        <v>1</v>
      </c>
      <c r="C62">
        <v>25</v>
      </c>
      <c r="D62" t="s">
        <v>1</v>
      </c>
      <c r="E62">
        <v>0</v>
      </c>
      <c r="F62">
        <v>0</v>
      </c>
      <c r="G62" t="s">
        <v>2</v>
      </c>
      <c r="H62">
        <v>137.92170899999999</v>
      </c>
      <c r="I62">
        <v>0.225577</v>
      </c>
      <c r="J62" t="s">
        <v>3</v>
      </c>
      <c r="K62">
        <v>132.97111000000001</v>
      </c>
      <c r="L62">
        <v>0.22442500000000001</v>
      </c>
      <c r="M62" t="s">
        <v>4</v>
      </c>
      <c r="N62">
        <v>88.474742000000006</v>
      </c>
      <c r="O62">
        <v>0.20367299999999999</v>
      </c>
      <c r="P62" t="s">
        <v>5</v>
      </c>
      <c r="Q62">
        <v>0</v>
      </c>
      <c r="R62">
        <v>0</v>
      </c>
      <c r="S62" t="s">
        <v>6</v>
      </c>
      <c r="T62">
        <v>0</v>
      </c>
      <c r="U62">
        <v>0</v>
      </c>
      <c r="V62" t="s">
        <v>7</v>
      </c>
      <c r="W62">
        <v>0</v>
      </c>
      <c r="X62">
        <v>0</v>
      </c>
      <c r="Y62" t="s">
        <v>8</v>
      </c>
      <c r="Z62">
        <v>0</v>
      </c>
      <c r="AA62">
        <v>0</v>
      </c>
      <c r="AB62" t="s">
        <v>9</v>
      </c>
      <c r="AC62">
        <v>0</v>
      </c>
      <c r="AD62">
        <v>0</v>
      </c>
      <c r="AE62" t="s">
        <v>10</v>
      </c>
      <c r="AF62">
        <v>32767</v>
      </c>
      <c r="AG62">
        <v>0</v>
      </c>
      <c r="AH62" t="s">
        <v>11</v>
      </c>
      <c r="AI62">
        <v>-32767</v>
      </c>
      <c r="AJ62">
        <v>0</v>
      </c>
      <c r="AK62" t="s">
        <v>12</v>
      </c>
      <c r="AL62">
        <v>0</v>
      </c>
      <c r="AM62">
        <v>0</v>
      </c>
    </row>
    <row r="63" spans="1:39" x14ac:dyDescent="0.25">
      <c r="A63" t="s">
        <v>91</v>
      </c>
      <c r="B63">
        <v>2</v>
      </c>
      <c r="C63">
        <v>50</v>
      </c>
      <c r="D63" t="s">
        <v>1</v>
      </c>
      <c r="E63">
        <v>0</v>
      </c>
      <c r="F63">
        <v>0</v>
      </c>
      <c r="G63" t="s">
        <v>2</v>
      </c>
      <c r="H63">
        <v>276.25890600000002</v>
      </c>
      <c r="I63">
        <v>0.50423099999999998</v>
      </c>
      <c r="J63" t="s">
        <v>3</v>
      </c>
      <c r="K63">
        <v>266.36797200000001</v>
      </c>
      <c r="L63">
        <v>0.503409</v>
      </c>
      <c r="M63" t="s">
        <v>4</v>
      </c>
      <c r="N63">
        <v>177.03663499999999</v>
      </c>
      <c r="O63">
        <v>0.47328900000000002</v>
      </c>
      <c r="P63" t="s">
        <v>5</v>
      </c>
      <c r="Q63">
        <v>0</v>
      </c>
      <c r="R63">
        <v>0</v>
      </c>
      <c r="S63" t="s">
        <v>6</v>
      </c>
      <c r="T63">
        <v>0</v>
      </c>
      <c r="U63">
        <v>0</v>
      </c>
      <c r="V63" t="s">
        <v>7</v>
      </c>
      <c r="W63">
        <v>0</v>
      </c>
      <c r="X63">
        <v>0</v>
      </c>
      <c r="Y63" t="s">
        <v>8</v>
      </c>
      <c r="Z63">
        <v>0</v>
      </c>
      <c r="AA63">
        <v>0</v>
      </c>
      <c r="AB63" t="s">
        <v>9</v>
      </c>
      <c r="AC63">
        <v>0</v>
      </c>
      <c r="AD63">
        <v>0</v>
      </c>
      <c r="AE63" t="s">
        <v>10</v>
      </c>
      <c r="AF63">
        <v>32767</v>
      </c>
      <c r="AG63">
        <v>0</v>
      </c>
      <c r="AH63" t="s">
        <v>11</v>
      </c>
      <c r="AI63">
        <v>-32767</v>
      </c>
      <c r="AJ63">
        <v>0</v>
      </c>
      <c r="AK63" t="s">
        <v>12</v>
      </c>
      <c r="AL63">
        <v>0</v>
      </c>
      <c r="AM63">
        <v>0</v>
      </c>
    </row>
    <row r="64" spans="1:39" x14ac:dyDescent="0.25">
      <c r="A64" t="s">
        <v>91</v>
      </c>
      <c r="B64">
        <v>3</v>
      </c>
      <c r="C64">
        <v>75</v>
      </c>
      <c r="D64" t="s">
        <v>1</v>
      </c>
      <c r="E64">
        <v>0</v>
      </c>
      <c r="F64">
        <v>0</v>
      </c>
      <c r="G64" t="s">
        <v>2</v>
      </c>
      <c r="H64">
        <v>414.68511699999999</v>
      </c>
      <c r="I64">
        <v>1.0242279999999999</v>
      </c>
      <c r="J64" t="s">
        <v>3</v>
      </c>
      <c r="K64">
        <v>399.85418900000002</v>
      </c>
      <c r="L64">
        <v>1.0274920000000001</v>
      </c>
      <c r="M64" t="s">
        <v>4</v>
      </c>
      <c r="N64">
        <v>265.48230699999999</v>
      </c>
      <c r="O64">
        <v>0.94164400000000004</v>
      </c>
      <c r="P64" t="s">
        <v>5</v>
      </c>
      <c r="Q64">
        <v>0</v>
      </c>
      <c r="R64">
        <v>0</v>
      </c>
      <c r="S64" t="s">
        <v>6</v>
      </c>
      <c r="T64">
        <v>0</v>
      </c>
      <c r="U64">
        <v>0</v>
      </c>
      <c r="V64" t="s">
        <v>7</v>
      </c>
      <c r="W64">
        <v>0</v>
      </c>
      <c r="X64">
        <v>0</v>
      </c>
      <c r="Y64" t="s">
        <v>8</v>
      </c>
      <c r="Z64">
        <v>0</v>
      </c>
      <c r="AA64">
        <v>0</v>
      </c>
      <c r="AB64" t="s">
        <v>9</v>
      </c>
      <c r="AC64">
        <v>0</v>
      </c>
      <c r="AD64">
        <v>0</v>
      </c>
      <c r="AE64" t="s">
        <v>10</v>
      </c>
      <c r="AF64">
        <v>32767</v>
      </c>
      <c r="AG64">
        <v>0</v>
      </c>
      <c r="AH64" t="s">
        <v>11</v>
      </c>
      <c r="AI64">
        <v>-32767</v>
      </c>
      <c r="AJ64">
        <v>0</v>
      </c>
      <c r="AK64" t="s">
        <v>12</v>
      </c>
      <c r="AL64">
        <v>0</v>
      </c>
      <c r="AM64">
        <v>0</v>
      </c>
    </row>
    <row r="65" spans="1:39" x14ac:dyDescent="0.25">
      <c r="A65" t="s">
        <v>91</v>
      </c>
      <c r="B65">
        <v>4</v>
      </c>
      <c r="C65">
        <v>100</v>
      </c>
      <c r="D65" t="s">
        <v>1</v>
      </c>
      <c r="E65">
        <v>0</v>
      </c>
      <c r="F65">
        <v>0</v>
      </c>
      <c r="G65" t="s">
        <v>2</v>
      </c>
      <c r="H65">
        <v>553.35419200000001</v>
      </c>
      <c r="I65">
        <v>1.3439909999999999</v>
      </c>
      <c r="J65" t="s">
        <v>3</v>
      </c>
      <c r="K65">
        <v>533.58304199999998</v>
      </c>
      <c r="L65">
        <v>1.3568</v>
      </c>
      <c r="M65" t="s">
        <v>4</v>
      </c>
      <c r="N65">
        <v>353.96349500000002</v>
      </c>
      <c r="O65">
        <v>1.2831600000000001</v>
      </c>
      <c r="P65" t="s">
        <v>5</v>
      </c>
      <c r="Q65">
        <v>0</v>
      </c>
      <c r="R65">
        <v>0</v>
      </c>
      <c r="S65" t="s">
        <v>6</v>
      </c>
      <c r="T65">
        <v>0</v>
      </c>
      <c r="U65">
        <v>0</v>
      </c>
      <c r="V65" t="s">
        <v>7</v>
      </c>
      <c r="W65">
        <v>0</v>
      </c>
      <c r="X65">
        <v>0</v>
      </c>
      <c r="Y65" t="s">
        <v>8</v>
      </c>
      <c r="Z65">
        <v>0</v>
      </c>
      <c r="AA65">
        <v>0</v>
      </c>
      <c r="AB65" t="s">
        <v>9</v>
      </c>
      <c r="AC65">
        <v>0</v>
      </c>
      <c r="AD65">
        <v>0</v>
      </c>
      <c r="AE65" t="s">
        <v>10</v>
      </c>
      <c r="AF65">
        <v>32767</v>
      </c>
      <c r="AG65">
        <v>0</v>
      </c>
      <c r="AH65" t="s">
        <v>11</v>
      </c>
      <c r="AI65">
        <v>-32767</v>
      </c>
      <c r="AJ65">
        <v>0</v>
      </c>
      <c r="AK65" t="s">
        <v>12</v>
      </c>
      <c r="AL65">
        <v>0</v>
      </c>
      <c r="AM65">
        <v>0</v>
      </c>
    </row>
    <row r="66" spans="1:39" x14ac:dyDescent="0.25">
      <c r="A66" t="s">
        <v>91</v>
      </c>
      <c r="B66">
        <v>5</v>
      </c>
      <c r="C66">
        <v>125</v>
      </c>
      <c r="D66" t="s">
        <v>1</v>
      </c>
      <c r="E66">
        <v>0</v>
      </c>
      <c r="F66">
        <v>0</v>
      </c>
      <c r="G66" t="s">
        <v>2</v>
      </c>
      <c r="H66">
        <v>692.04592400000001</v>
      </c>
      <c r="I66">
        <v>1.897111</v>
      </c>
      <c r="J66" t="s">
        <v>3</v>
      </c>
      <c r="K66">
        <v>667.33305499999994</v>
      </c>
      <c r="L66">
        <v>1.9127209999999999</v>
      </c>
      <c r="M66" t="s">
        <v>4</v>
      </c>
      <c r="N66">
        <v>442.35679099999999</v>
      </c>
      <c r="O66">
        <v>1.833372</v>
      </c>
      <c r="P66" t="s">
        <v>5</v>
      </c>
      <c r="Q66">
        <v>0</v>
      </c>
      <c r="R66">
        <v>0</v>
      </c>
      <c r="S66" t="s">
        <v>6</v>
      </c>
      <c r="T66">
        <v>0</v>
      </c>
      <c r="U66">
        <v>0</v>
      </c>
      <c r="V66" t="s">
        <v>7</v>
      </c>
      <c r="W66">
        <v>0</v>
      </c>
      <c r="X66">
        <v>0</v>
      </c>
      <c r="Y66" t="s">
        <v>8</v>
      </c>
      <c r="Z66">
        <v>0</v>
      </c>
      <c r="AA66">
        <v>0</v>
      </c>
      <c r="AB66" t="s">
        <v>9</v>
      </c>
      <c r="AC66">
        <v>0</v>
      </c>
      <c r="AD66">
        <v>0</v>
      </c>
      <c r="AE66" t="s">
        <v>10</v>
      </c>
      <c r="AF66">
        <v>32767</v>
      </c>
      <c r="AG66">
        <v>0</v>
      </c>
      <c r="AH66" t="s">
        <v>11</v>
      </c>
      <c r="AI66">
        <v>-32767</v>
      </c>
      <c r="AJ66">
        <v>0</v>
      </c>
      <c r="AK66" t="s">
        <v>12</v>
      </c>
      <c r="AL66">
        <v>0</v>
      </c>
      <c r="AM66">
        <v>0</v>
      </c>
    </row>
    <row r="67" spans="1:39" x14ac:dyDescent="0.25">
      <c r="A67" t="s">
        <v>91</v>
      </c>
      <c r="B67">
        <v>6</v>
      </c>
      <c r="C67">
        <v>150</v>
      </c>
      <c r="D67" t="s">
        <v>1</v>
      </c>
      <c r="E67">
        <v>0</v>
      </c>
      <c r="F67">
        <v>0</v>
      </c>
      <c r="G67" t="s">
        <v>2</v>
      </c>
      <c r="H67">
        <v>830.78174100000001</v>
      </c>
      <c r="I67">
        <v>2.2011270000000001</v>
      </c>
      <c r="J67" t="s">
        <v>3</v>
      </c>
      <c r="K67">
        <v>801.12740599999995</v>
      </c>
      <c r="L67">
        <v>2.2063419999999998</v>
      </c>
      <c r="M67" t="s">
        <v>4</v>
      </c>
      <c r="N67">
        <v>530.69048599999996</v>
      </c>
      <c r="O67">
        <v>2.096536</v>
      </c>
      <c r="P67" t="s">
        <v>5</v>
      </c>
      <c r="Q67">
        <v>0</v>
      </c>
      <c r="R67">
        <v>0</v>
      </c>
      <c r="S67" t="s">
        <v>6</v>
      </c>
      <c r="T67">
        <v>0</v>
      </c>
      <c r="U67">
        <v>0</v>
      </c>
      <c r="V67" t="s">
        <v>7</v>
      </c>
      <c r="W67">
        <v>0</v>
      </c>
      <c r="X67">
        <v>0</v>
      </c>
      <c r="Y67" t="s">
        <v>8</v>
      </c>
      <c r="Z67">
        <v>0</v>
      </c>
      <c r="AA67">
        <v>0</v>
      </c>
      <c r="AB67" t="s">
        <v>9</v>
      </c>
      <c r="AC67">
        <v>0</v>
      </c>
      <c r="AD67">
        <v>0</v>
      </c>
      <c r="AE67" t="s">
        <v>10</v>
      </c>
      <c r="AF67">
        <v>32767</v>
      </c>
      <c r="AG67">
        <v>0</v>
      </c>
      <c r="AH67" t="s">
        <v>11</v>
      </c>
      <c r="AI67">
        <v>-32767</v>
      </c>
      <c r="AJ67">
        <v>0</v>
      </c>
      <c r="AK67" t="s">
        <v>12</v>
      </c>
      <c r="AL67">
        <v>0</v>
      </c>
      <c r="AM67">
        <v>0</v>
      </c>
    </row>
    <row r="68" spans="1:39" x14ac:dyDescent="0.25">
      <c r="A68" t="s">
        <v>91</v>
      </c>
      <c r="B68">
        <v>7</v>
      </c>
      <c r="C68">
        <v>175</v>
      </c>
      <c r="D68" t="s">
        <v>1</v>
      </c>
      <c r="E68">
        <v>0</v>
      </c>
      <c r="F68">
        <v>0</v>
      </c>
      <c r="G68" t="s">
        <v>2</v>
      </c>
      <c r="H68">
        <v>969.76270099999999</v>
      </c>
      <c r="I68">
        <v>2.411591</v>
      </c>
      <c r="J68" t="s">
        <v>3</v>
      </c>
      <c r="K68">
        <v>935.17556000000002</v>
      </c>
      <c r="L68">
        <v>2.4220459999999999</v>
      </c>
      <c r="M68" t="s">
        <v>4</v>
      </c>
      <c r="N68">
        <v>619.15715299999999</v>
      </c>
      <c r="O68">
        <v>2.2229999999999999</v>
      </c>
      <c r="P68" t="s">
        <v>5</v>
      </c>
      <c r="Q68">
        <v>0</v>
      </c>
      <c r="R68">
        <v>0</v>
      </c>
      <c r="S68" t="s">
        <v>6</v>
      </c>
      <c r="T68">
        <v>0</v>
      </c>
      <c r="U68">
        <v>0</v>
      </c>
      <c r="V68" t="s">
        <v>7</v>
      </c>
      <c r="W68">
        <v>0</v>
      </c>
      <c r="X68">
        <v>0</v>
      </c>
      <c r="Y68" t="s">
        <v>8</v>
      </c>
      <c r="Z68">
        <v>0</v>
      </c>
      <c r="AA68">
        <v>0</v>
      </c>
      <c r="AB68" t="s">
        <v>9</v>
      </c>
      <c r="AC68">
        <v>0</v>
      </c>
      <c r="AD68">
        <v>0</v>
      </c>
      <c r="AE68" t="s">
        <v>10</v>
      </c>
      <c r="AF68">
        <v>32767</v>
      </c>
      <c r="AG68">
        <v>0</v>
      </c>
      <c r="AH68" t="s">
        <v>11</v>
      </c>
      <c r="AI68">
        <v>-32767</v>
      </c>
      <c r="AJ68">
        <v>0</v>
      </c>
      <c r="AK68" t="s">
        <v>12</v>
      </c>
      <c r="AL68">
        <v>0</v>
      </c>
      <c r="AM68">
        <v>0</v>
      </c>
    </row>
    <row r="69" spans="1:39" x14ac:dyDescent="0.25">
      <c r="A69" t="s">
        <v>91</v>
      </c>
      <c r="B69">
        <v>8</v>
      </c>
      <c r="C69">
        <v>200</v>
      </c>
      <c r="D69" t="s">
        <v>1</v>
      </c>
      <c r="E69">
        <v>0</v>
      </c>
      <c r="F69">
        <v>0</v>
      </c>
      <c r="G69" t="s">
        <v>2</v>
      </c>
      <c r="H69">
        <v>1108.8544039999999</v>
      </c>
      <c r="I69">
        <v>2.9551989999999999</v>
      </c>
      <c r="J69" t="s">
        <v>3</v>
      </c>
      <c r="K69">
        <v>1069.3311819999999</v>
      </c>
      <c r="L69">
        <v>2.960496</v>
      </c>
      <c r="M69" t="s">
        <v>4</v>
      </c>
      <c r="N69">
        <v>707.65482099999997</v>
      </c>
      <c r="O69">
        <v>2.7787259999999998</v>
      </c>
      <c r="P69" t="s">
        <v>5</v>
      </c>
      <c r="Q69">
        <v>0</v>
      </c>
      <c r="R69">
        <v>0</v>
      </c>
      <c r="S69" t="s">
        <v>6</v>
      </c>
      <c r="T69">
        <v>0</v>
      </c>
      <c r="U69">
        <v>0</v>
      </c>
      <c r="V69" t="s">
        <v>7</v>
      </c>
      <c r="W69">
        <v>0</v>
      </c>
      <c r="X69">
        <v>0</v>
      </c>
      <c r="Y69" t="s">
        <v>8</v>
      </c>
      <c r="Z69">
        <v>0</v>
      </c>
      <c r="AA69">
        <v>0</v>
      </c>
      <c r="AB69" t="s">
        <v>9</v>
      </c>
      <c r="AC69">
        <v>0</v>
      </c>
      <c r="AD69">
        <v>0</v>
      </c>
      <c r="AE69" t="s">
        <v>10</v>
      </c>
      <c r="AF69">
        <v>32767</v>
      </c>
      <c r="AG69">
        <v>0</v>
      </c>
      <c r="AH69" t="s">
        <v>11</v>
      </c>
      <c r="AI69">
        <v>-32767</v>
      </c>
      <c r="AJ69">
        <v>0</v>
      </c>
      <c r="AK69" t="s">
        <v>12</v>
      </c>
      <c r="AL69">
        <v>0</v>
      </c>
      <c r="AM69">
        <v>0</v>
      </c>
    </row>
    <row r="70" spans="1:39" x14ac:dyDescent="0.25">
      <c r="A70" t="s">
        <v>91</v>
      </c>
      <c r="B70">
        <v>9</v>
      </c>
      <c r="C70">
        <v>225</v>
      </c>
      <c r="D70" t="s">
        <v>1</v>
      </c>
      <c r="E70">
        <v>0</v>
      </c>
      <c r="F70">
        <v>0</v>
      </c>
      <c r="G70" t="s">
        <v>2</v>
      </c>
      <c r="H70">
        <v>1248.096035</v>
      </c>
      <c r="I70">
        <v>3.4901239999999998</v>
      </c>
      <c r="J70" t="s">
        <v>3</v>
      </c>
      <c r="K70">
        <v>1203.6372490000001</v>
      </c>
      <c r="L70">
        <v>3.5066329999999999</v>
      </c>
      <c r="M70" t="s">
        <v>4</v>
      </c>
      <c r="N70">
        <v>796.20906500000001</v>
      </c>
      <c r="O70">
        <v>3.264141</v>
      </c>
      <c r="P70" t="s">
        <v>5</v>
      </c>
      <c r="Q70">
        <v>0</v>
      </c>
      <c r="R70">
        <v>0</v>
      </c>
      <c r="S70" t="s">
        <v>6</v>
      </c>
      <c r="T70">
        <v>0</v>
      </c>
      <c r="U70">
        <v>0</v>
      </c>
      <c r="V70" t="s">
        <v>7</v>
      </c>
      <c r="W70">
        <v>0</v>
      </c>
      <c r="X70">
        <v>0</v>
      </c>
      <c r="Y70" t="s">
        <v>8</v>
      </c>
      <c r="Z70">
        <v>0</v>
      </c>
      <c r="AA70">
        <v>0</v>
      </c>
      <c r="AB70" t="s">
        <v>9</v>
      </c>
      <c r="AC70">
        <v>0</v>
      </c>
      <c r="AD70">
        <v>0</v>
      </c>
      <c r="AE70" t="s">
        <v>10</v>
      </c>
      <c r="AF70">
        <v>32767</v>
      </c>
      <c r="AG70">
        <v>0</v>
      </c>
      <c r="AH70" t="s">
        <v>11</v>
      </c>
      <c r="AI70">
        <v>-32767</v>
      </c>
      <c r="AJ70">
        <v>0</v>
      </c>
      <c r="AK70" t="s">
        <v>12</v>
      </c>
      <c r="AL70">
        <v>0</v>
      </c>
      <c r="AM70">
        <v>0</v>
      </c>
    </row>
    <row r="71" spans="1:39" x14ac:dyDescent="0.25">
      <c r="A71" t="s">
        <v>91</v>
      </c>
      <c r="B71">
        <v>10</v>
      </c>
      <c r="C71">
        <v>250</v>
      </c>
      <c r="D71" t="s">
        <v>1</v>
      </c>
      <c r="E71">
        <v>0</v>
      </c>
      <c r="F71">
        <v>0</v>
      </c>
      <c r="G71" t="s">
        <v>2</v>
      </c>
      <c r="H71">
        <v>1387.278206</v>
      </c>
      <c r="I71">
        <v>4.00284</v>
      </c>
      <c r="J71" t="s">
        <v>3</v>
      </c>
      <c r="K71">
        <v>1337.8815500000001</v>
      </c>
      <c r="L71">
        <v>4.0081910000000001</v>
      </c>
      <c r="M71" t="s">
        <v>4</v>
      </c>
      <c r="N71">
        <v>884.58020099999999</v>
      </c>
      <c r="O71">
        <v>3.6818170000000001</v>
      </c>
      <c r="P71" t="s">
        <v>5</v>
      </c>
      <c r="Q71">
        <v>0</v>
      </c>
      <c r="R71">
        <v>0</v>
      </c>
      <c r="S71" t="s">
        <v>6</v>
      </c>
      <c r="T71">
        <v>0</v>
      </c>
      <c r="U71">
        <v>0</v>
      </c>
      <c r="V71" t="s">
        <v>7</v>
      </c>
      <c r="W71">
        <v>0</v>
      </c>
      <c r="X71">
        <v>0</v>
      </c>
      <c r="Y71" t="s">
        <v>8</v>
      </c>
      <c r="Z71">
        <v>0</v>
      </c>
      <c r="AA71">
        <v>0</v>
      </c>
      <c r="AB71" t="s">
        <v>9</v>
      </c>
      <c r="AC71">
        <v>0</v>
      </c>
      <c r="AD71">
        <v>0</v>
      </c>
      <c r="AE71" t="s">
        <v>10</v>
      </c>
      <c r="AF71">
        <v>32767</v>
      </c>
      <c r="AG71">
        <v>0</v>
      </c>
      <c r="AH71" t="s">
        <v>11</v>
      </c>
      <c r="AI71">
        <v>-32767</v>
      </c>
      <c r="AJ71">
        <v>0</v>
      </c>
      <c r="AK71" t="s">
        <v>12</v>
      </c>
      <c r="AL71">
        <v>0.02</v>
      </c>
      <c r="AM71">
        <v>1.9599999999999999E-2</v>
      </c>
    </row>
    <row r="72" spans="1:39" x14ac:dyDescent="0.25">
      <c r="A72" t="s">
        <v>91</v>
      </c>
      <c r="B72">
        <v>11</v>
      </c>
      <c r="C72">
        <v>275</v>
      </c>
      <c r="D72" t="s">
        <v>1</v>
      </c>
      <c r="E72">
        <v>0</v>
      </c>
      <c r="F72">
        <v>0</v>
      </c>
      <c r="G72" t="s">
        <v>2</v>
      </c>
      <c r="H72">
        <v>1526.589211</v>
      </c>
      <c r="I72">
        <v>4.2785419999999998</v>
      </c>
      <c r="J72" t="s">
        <v>3</v>
      </c>
      <c r="K72">
        <v>1472.2558839999999</v>
      </c>
      <c r="L72">
        <v>4.2578480000000001</v>
      </c>
      <c r="M72" t="s">
        <v>4</v>
      </c>
      <c r="N72">
        <v>973.01149999999996</v>
      </c>
      <c r="O72">
        <v>3.8524980000000002</v>
      </c>
      <c r="P72" t="s">
        <v>5</v>
      </c>
      <c r="Q72">
        <v>0</v>
      </c>
      <c r="R72">
        <v>0</v>
      </c>
      <c r="S72" t="s">
        <v>6</v>
      </c>
      <c r="T72">
        <v>0</v>
      </c>
      <c r="U72">
        <v>0</v>
      </c>
      <c r="V72" t="s">
        <v>7</v>
      </c>
      <c r="W72">
        <v>0</v>
      </c>
      <c r="X72">
        <v>0</v>
      </c>
      <c r="Y72" t="s">
        <v>8</v>
      </c>
      <c r="Z72">
        <v>0</v>
      </c>
      <c r="AA72">
        <v>0</v>
      </c>
      <c r="AB72" t="s">
        <v>9</v>
      </c>
      <c r="AC72">
        <v>0</v>
      </c>
      <c r="AD72">
        <v>0</v>
      </c>
      <c r="AE72" t="s">
        <v>10</v>
      </c>
      <c r="AF72">
        <v>32767</v>
      </c>
      <c r="AG72">
        <v>0</v>
      </c>
      <c r="AH72" t="s">
        <v>11</v>
      </c>
      <c r="AI72">
        <v>-32767</v>
      </c>
      <c r="AJ72">
        <v>0</v>
      </c>
      <c r="AK72" t="s">
        <v>12</v>
      </c>
      <c r="AL72">
        <v>0.02</v>
      </c>
      <c r="AM72">
        <v>1.9599999999999999E-2</v>
      </c>
    </row>
    <row r="73" spans="1:39" x14ac:dyDescent="0.25">
      <c r="A73" t="s">
        <v>91</v>
      </c>
      <c r="B73">
        <v>12</v>
      </c>
      <c r="C73">
        <v>300</v>
      </c>
      <c r="D73" t="s">
        <v>1</v>
      </c>
      <c r="E73">
        <v>0</v>
      </c>
      <c r="F73">
        <v>0</v>
      </c>
      <c r="G73" t="s">
        <v>2</v>
      </c>
      <c r="H73">
        <v>1666.055564</v>
      </c>
      <c r="I73">
        <v>4.8718269999999997</v>
      </c>
      <c r="J73" t="s">
        <v>3</v>
      </c>
      <c r="K73">
        <v>1606.786687</v>
      </c>
      <c r="L73">
        <v>4.8463710000000004</v>
      </c>
      <c r="M73" t="s">
        <v>4</v>
      </c>
      <c r="N73">
        <v>1061.500583</v>
      </c>
      <c r="O73">
        <v>4.4863429999999997</v>
      </c>
      <c r="P73" t="s">
        <v>5</v>
      </c>
      <c r="Q73">
        <v>0</v>
      </c>
      <c r="R73">
        <v>0</v>
      </c>
      <c r="S73" t="s">
        <v>6</v>
      </c>
      <c r="T73">
        <v>0</v>
      </c>
      <c r="U73">
        <v>0</v>
      </c>
      <c r="V73" t="s">
        <v>7</v>
      </c>
      <c r="W73">
        <v>0</v>
      </c>
      <c r="X73">
        <v>0</v>
      </c>
      <c r="Y73" t="s">
        <v>8</v>
      </c>
      <c r="Z73">
        <v>0</v>
      </c>
      <c r="AA73">
        <v>0</v>
      </c>
      <c r="AB73" t="s">
        <v>9</v>
      </c>
      <c r="AC73">
        <v>0</v>
      </c>
      <c r="AD73">
        <v>0</v>
      </c>
      <c r="AE73" t="s">
        <v>10</v>
      </c>
      <c r="AF73">
        <v>32767</v>
      </c>
      <c r="AG73">
        <v>0</v>
      </c>
      <c r="AH73" t="s">
        <v>11</v>
      </c>
      <c r="AI73">
        <v>-32767</v>
      </c>
      <c r="AJ73">
        <v>0</v>
      </c>
      <c r="AK73" t="s">
        <v>12</v>
      </c>
      <c r="AL73">
        <v>0.04</v>
      </c>
      <c r="AM73">
        <v>3.8399999999999997E-2</v>
      </c>
    </row>
    <row r="74" spans="1:39" x14ac:dyDescent="0.25">
      <c r="A74" t="s">
        <v>91</v>
      </c>
      <c r="B74">
        <v>13</v>
      </c>
      <c r="C74">
        <v>325</v>
      </c>
      <c r="D74" t="s">
        <v>1</v>
      </c>
      <c r="E74">
        <v>0</v>
      </c>
      <c r="F74">
        <v>0</v>
      </c>
      <c r="G74" t="s">
        <v>2</v>
      </c>
      <c r="H74">
        <v>1805.614202</v>
      </c>
      <c r="I74">
        <v>5.4668760000000001</v>
      </c>
      <c r="J74" t="s">
        <v>3</v>
      </c>
      <c r="K74">
        <v>1741.4058299999999</v>
      </c>
      <c r="L74">
        <v>5.4467369999999997</v>
      </c>
      <c r="M74" t="s">
        <v>4</v>
      </c>
      <c r="N74">
        <v>1150.023782</v>
      </c>
      <c r="O74">
        <v>4.9635210000000001</v>
      </c>
      <c r="P74" t="s">
        <v>5</v>
      </c>
      <c r="Q74">
        <v>0</v>
      </c>
      <c r="R74">
        <v>0</v>
      </c>
      <c r="S74" t="s">
        <v>6</v>
      </c>
      <c r="T74">
        <v>0</v>
      </c>
      <c r="U74">
        <v>0</v>
      </c>
      <c r="V74" t="s">
        <v>7</v>
      </c>
      <c r="W74">
        <v>0</v>
      </c>
      <c r="X74">
        <v>0</v>
      </c>
      <c r="Y74" t="s">
        <v>8</v>
      </c>
      <c r="Z74">
        <v>0</v>
      </c>
      <c r="AA74">
        <v>0</v>
      </c>
      <c r="AB74" t="s">
        <v>9</v>
      </c>
      <c r="AC74">
        <v>0</v>
      </c>
      <c r="AD74">
        <v>0</v>
      </c>
      <c r="AE74" t="s">
        <v>10</v>
      </c>
      <c r="AF74">
        <v>32767</v>
      </c>
      <c r="AG74">
        <v>0</v>
      </c>
      <c r="AH74" t="s">
        <v>11</v>
      </c>
      <c r="AI74">
        <v>-32767</v>
      </c>
      <c r="AJ74">
        <v>0</v>
      </c>
      <c r="AK74" t="s">
        <v>12</v>
      </c>
      <c r="AL74">
        <v>0.04</v>
      </c>
      <c r="AM74">
        <v>3.8399999999999997E-2</v>
      </c>
    </row>
    <row r="75" spans="1:39" x14ac:dyDescent="0.25">
      <c r="A75" t="s">
        <v>91</v>
      </c>
      <c r="B75">
        <v>14</v>
      </c>
      <c r="C75">
        <v>350</v>
      </c>
      <c r="D75" t="s">
        <v>1</v>
      </c>
      <c r="E75">
        <v>0</v>
      </c>
      <c r="F75">
        <v>0</v>
      </c>
      <c r="G75" t="s">
        <v>2</v>
      </c>
      <c r="H75">
        <v>1945.247556</v>
      </c>
      <c r="I75">
        <v>5.4627140000000001</v>
      </c>
      <c r="J75" t="s">
        <v>3</v>
      </c>
      <c r="K75">
        <v>1876.1059499999999</v>
      </c>
      <c r="L75">
        <v>5.4398390000000001</v>
      </c>
      <c r="M75" t="s">
        <v>4</v>
      </c>
      <c r="N75">
        <v>1238.505645</v>
      </c>
      <c r="O75">
        <v>5.0671889999999999</v>
      </c>
      <c r="P75" t="s">
        <v>5</v>
      </c>
      <c r="Q75">
        <v>0</v>
      </c>
      <c r="R75">
        <v>0</v>
      </c>
      <c r="S75" t="s">
        <v>6</v>
      </c>
      <c r="T75">
        <v>0</v>
      </c>
      <c r="U75">
        <v>0</v>
      </c>
      <c r="V75" t="s">
        <v>7</v>
      </c>
      <c r="W75">
        <v>0</v>
      </c>
      <c r="X75">
        <v>0</v>
      </c>
      <c r="Y75" t="s">
        <v>8</v>
      </c>
      <c r="Z75">
        <v>0</v>
      </c>
      <c r="AA75">
        <v>0</v>
      </c>
      <c r="AB75" t="s">
        <v>9</v>
      </c>
      <c r="AC75">
        <v>0</v>
      </c>
      <c r="AD75">
        <v>0</v>
      </c>
      <c r="AE75" t="s">
        <v>10</v>
      </c>
      <c r="AF75">
        <v>32767</v>
      </c>
      <c r="AG75">
        <v>0</v>
      </c>
      <c r="AH75" t="s">
        <v>11</v>
      </c>
      <c r="AI75">
        <v>-32767</v>
      </c>
      <c r="AJ75">
        <v>0</v>
      </c>
      <c r="AK75" t="s">
        <v>12</v>
      </c>
      <c r="AL75">
        <v>0.04</v>
      </c>
      <c r="AM75">
        <v>3.8399999999999997E-2</v>
      </c>
    </row>
    <row r="76" spans="1:39" x14ac:dyDescent="0.25">
      <c r="A76" t="s">
        <v>91</v>
      </c>
      <c r="B76">
        <v>15</v>
      </c>
      <c r="C76">
        <v>375</v>
      </c>
      <c r="D76" t="s">
        <v>1</v>
      </c>
      <c r="E76">
        <v>0</v>
      </c>
      <c r="F76">
        <v>0</v>
      </c>
      <c r="G76" t="s">
        <v>2</v>
      </c>
      <c r="H76">
        <v>2084.9671480000002</v>
      </c>
      <c r="I76">
        <v>5.9579199999999997</v>
      </c>
      <c r="J76" t="s">
        <v>3</v>
      </c>
      <c r="K76">
        <v>2010.8882149999999</v>
      </c>
      <c r="L76">
        <v>5.9245510000000001</v>
      </c>
      <c r="M76" t="s">
        <v>4</v>
      </c>
      <c r="N76">
        <v>1326.9913650000001</v>
      </c>
      <c r="O76">
        <v>5.4005580000000002</v>
      </c>
      <c r="P76" t="s">
        <v>5</v>
      </c>
      <c r="Q76">
        <v>0</v>
      </c>
      <c r="R76">
        <v>0</v>
      </c>
      <c r="S76" t="s">
        <v>6</v>
      </c>
      <c r="T76">
        <v>0</v>
      </c>
      <c r="U76">
        <v>0</v>
      </c>
      <c r="V76" t="s">
        <v>7</v>
      </c>
      <c r="W76">
        <v>0</v>
      </c>
      <c r="X76">
        <v>0</v>
      </c>
      <c r="Y76" t="s">
        <v>8</v>
      </c>
      <c r="Z76">
        <v>0</v>
      </c>
      <c r="AA76">
        <v>0</v>
      </c>
      <c r="AB76" t="s">
        <v>9</v>
      </c>
      <c r="AC76">
        <v>0</v>
      </c>
      <c r="AD76">
        <v>0</v>
      </c>
      <c r="AE76" t="s">
        <v>10</v>
      </c>
      <c r="AF76">
        <v>32767</v>
      </c>
      <c r="AG76">
        <v>0</v>
      </c>
      <c r="AH76" t="s">
        <v>11</v>
      </c>
      <c r="AI76">
        <v>-32767</v>
      </c>
      <c r="AJ76">
        <v>0</v>
      </c>
      <c r="AK76" t="s">
        <v>12</v>
      </c>
      <c r="AL76">
        <v>0.04</v>
      </c>
      <c r="AM76">
        <v>3.8399999999999997E-2</v>
      </c>
    </row>
    <row r="77" spans="1:39" x14ac:dyDescent="0.25">
      <c r="A77" t="s">
        <v>91</v>
      </c>
      <c r="B77">
        <v>16</v>
      </c>
      <c r="C77">
        <v>400</v>
      </c>
      <c r="D77" t="s">
        <v>1</v>
      </c>
      <c r="E77">
        <v>0</v>
      </c>
      <c r="F77">
        <v>0</v>
      </c>
      <c r="G77" t="s">
        <v>2</v>
      </c>
      <c r="H77">
        <v>2224.6638039999998</v>
      </c>
      <c r="I77">
        <v>6.8760500000000002</v>
      </c>
      <c r="J77" t="s">
        <v>3</v>
      </c>
      <c r="K77">
        <v>2145.646992</v>
      </c>
      <c r="L77">
        <v>6.8584199999999997</v>
      </c>
      <c r="M77" t="s">
        <v>4</v>
      </c>
      <c r="N77">
        <v>1415.3814789999999</v>
      </c>
      <c r="O77">
        <v>6.1859900000000003</v>
      </c>
      <c r="P77" t="s">
        <v>5</v>
      </c>
      <c r="Q77">
        <v>0</v>
      </c>
      <c r="R77">
        <v>0</v>
      </c>
      <c r="S77" t="s">
        <v>6</v>
      </c>
      <c r="T77">
        <v>0</v>
      </c>
      <c r="U77">
        <v>0</v>
      </c>
      <c r="V77" t="s">
        <v>7</v>
      </c>
      <c r="W77">
        <v>0</v>
      </c>
      <c r="X77">
        <v>0</v>
      </c>
      <c r="Y77" t="s">
        <v>8</v>
      </c>
      <c r="Z77">
        <v>0</v>
      </c>
      <c r="AA77">
        <v>0</v>
      </c>
      <c r="AB77" t="s">
        <v>9</v>
      </c>
      <c r="AC77">
        <v>0</v>
      </c>
      <c r="AD77">
        <v>0</v>
      </c>
      <c r="AE77" t="s">
        <v>10</v>
      </c>
      <c r="AF77">
        <v>32767</v>
      </c>
      <c r="AG77">
        <v>0</v>
      </c>
      <c r="AH77" t="s">
        <v>11</v>
      </c>
      <c r="AI77">
        <v>-32767</v>
      </c>
      <c r="AJ77">
        <v>0</v>
      </c>
      <c r="AK77" t="s">
        <v>12</v>
      </c>
      <c r="AL77">
        <v>0.04</v>
      </c>
      <c r="AM77">
        <v>3.8399999999999997E-2</v>
      </c>
    </row>
    <row r="78" spans="1:39" x14ac:dyDescent="0.25">
      <c r="A78" t="s">
        <v>91</v>
      </c>
      <c r="B78">
        <v>17</v>
      </c>
      <c r="C78">
        <v>425</v>
      </c>
      <c r="D78" t="s">
        <v>1</v>
      </c>
      <c r="E78">
        <v>0</v>
      </c>
      <c r="F78">
        <v>0</v>
      </c>
      <c r="G78" t="s">
        <v>2</v>
      </c>
      <c r="H78">
        <v>2364.3455760000002</v>
      </c>
      <c r="I78">
        <v>7.4898829999999998</v>
      </c>
      <c r="J78" t="s">
        <v>3</v>
      </c>
      <c r="K78">
        <v>2280.3872799999999</v>
      </c>
      <c r="L78">
        <v>7.4827269999999997</v>
      </c>
      <c r="M78" t="s">
        <v>4</v>
      </c>
      <c r="N78">
        <v>1503.659128</v>
      </c>
      <c r="O78">
        <v>6.6662340000000002</v>
      </c>
      <c r="P78" t="s">
        <v>5</v>
      </c>
      <c r="Q78">
        <v>0</v>
      </c>
      <c r="R78">
        <v>0</v>
      </c>
      <c r="S78" t="s">
        <v>6</v>
      </c>
      <c r="T78">
        <v>0</v>
      </c>
      <c r="U78">
        <v>0</v>
      </c>
      <c r="V78" t="s">
        <v>7</v>
      </c>
      <c r="W78">
        <v>0</v>
      </c>
      <c r="X78">
        <v>0</v>
      </c>
      <c r="Y78" t="s">
        <v>8</v>
      </c>
      <c r="Z78">
        <v>0</v>
      </c>
      <c r="AA78">
        <v>0</v>
      </c>
      <c r="AB78" t="s">
        <v>9</v>
      </c>
      <c r="AC78">
        <v>0</v>
      </c>
      <c r="AD78">
        <v>0</v>
      </c>
      <c r="AE78" t="s">
        <v>10</v>
      </c>
      <c r="AF78">
        <v>32767</v>
      </c>
      <c r="AG78">
        <v>0</v>
      </c>
      <c r="AH78" t="s">
        <v>11</v>
      </c>
      <c r="AI78">
        <v>-32767</v>
      </c>
      <c r="AJ78">
        <v>0</v>
      </c>
      <c r="AK78" t="s">
        <v>12</v>
      </c>
      <c r="AL78">
        <v>0.04</v>
      </c>
      <c r="AM78">
        <v>3.8399999999999997E-2</v>
      </c>
    </row>
    <row r="79" spans="1:39" x14ac:dyDescent="0.25">
      <c r="A79" t="s">
        <v>91</v>
      </c>
      <c r="B79">
        <v>18</v>
      </c>
      <c r="C79">
        <v>450</v>
      </c>
      <c r="D79" t="s">
        <v>1</v>
      </c>
      <c r="E79">
        <v>0</v>
      </c>
      <c r="F79">
        <v>0</v>
      </c>
      <c r="G79" t="s">
        <v>2</v>
      </c>
      <c r="H79">
        <v>2504.3328470000001</v>
      </c>
      <c r="I79">
        <v>7.997916</v>
      </c>
      <c r="J79" t="s">
        <v>3</v>
      </c>
      <c r="K79">
        <v>2415.438486</v>
      </c>
      <c r="L79">
        <v>7.9772740000000004</v>
      </c>
      <c r="M79" t="s">
        <v>4</v>
      </c>
      <c r="N79">
        <v>1592.1831319999999</v>
      </c>
      <c r="O79">
        <v>6.9731719999999999</v>
      </c>
      <c r="P79" t="s">
        <v>5</v>
      </c>
      <c r="Q79">
        <v>0</v>
      </c>
      <c r="R79">
        <v>0</v>
      </c>
      <c r="S79" t="s">
        <v>6</v>
      </c>
      <c r="T79">
        <v>0</v>
      </c>
      <c r="U79">
        <v>0</v>
      </c>
      <c r="V79" t="s">
        <v>7</v>
      </c>
      <c r="W79">
        <v>0</v>
      </c>
      <c r="X79">
        <v>0</v>
      </c>
      <c r="Y79" t="s">
        <v>8</v>
      </c>
      <c r="Z79">
        <v>0</v>
      </c>
      <c r="AA79">
        <v>0</v>
      </c>
      <c r="AB79" t="s">
        <v>9</v>
      </c>
      <c r="AC79">
        <v>0</v>
      </c>
      <c r="AD79">
        <v>0</v>
      </c>
      <c r="AE79" t="s">
        <v>10</v>
      </c>
      <c r="AF79">
        <v>32767</v>
      </c>
      <c r="AG79">
        <v>0</v>
      </c>
      <c r="AH79" t="s">
        <v>11</v>
      </c>
      <c r="AI79">
        <v>-32767</v>
      </c>
      <c r="AJ79">
        <v>0</v>
      </c>
      <c r="AK79" t="s">
        <v>12</v>
      </c>
      <c r="AL79">
        <v>0.04</v>
      </c>
      <c r="AM79">
        <v>3.8399999999999997E-2</v>
      </c>
    </row>
    <row r="80" spans="1:39" x14ac:dyDescent="0.25">
      <c r="A80" t="s">
        <v>91</v>
      </c>
      <c r="B80">
        <v>19</v>
      </c>
      <c r="C80">
        <v>475</v>
      </c>
      <c r="D80" t="s">
        <v>1</v>
      </c>
      <c r="E80">
        <v>0</v>
      </c>
      <c r="F80">
        <v>0</v>
      </c>
      <c r="G80" t="s">
        <v>2</v>
      </c>
      <c r="H80">
        <v>2644.334922</v>
      </c>
      <c r="I80">
        <v>9.0493930000000002</v>
      </c>
      <c r="J80" t="s">
        <v>3</v>
      </c>
      <c r="K80">
        <v>2550.5035939999998</v>
      </c>
      <c r="L80">
        <v>9.0483419999999999</v>
      </c>
      <c r="M80" t="s">
        <v>4</v>
      </c>
      <c r="N80">
        <v>1680.637344</v>
      </c>
      <c r="O80">
        <v>7.8017089999999998</v>
      </c>
      <c r="P80" t="s">
        <v>5</v>
      </c>
      <c r="Q80">
        <v>0</v>
      </c>
      <c r="R80">
        <v>0</v>
      </c>
      <c r="S80" t="s">
        <v>6</v>
      </c>
      <c r="T80">
        <v>0</v>
      </c>
      <c r="U80">
        <v>0</v>
      </c>
      <c r="V80" t="s">
        <v>7</v>
      </c>
      <c r="W80">
        <v>0</v>
      </c>
      <c r="X80">
        <v>0</v>
      </c>
      <c r="Y80" t="s">
        <v>8</v>
      </c>
      <c r="Z80">
        <v>0</v>
      </c>
      <c r="AA80">
        <v>0</v>
      </c>
      <c r="AB80" t="s">
        <v>9</v>
      </c>
      <c r="AC80">
        <v>0</v>
      </c>
      <c r="AD80">
        <v>0</v>
      </c>
      <c r="AE80" t="s">
        <v>10</v>
      </c>
      <c r="AF80">
        <v>32767</v>
      </c>
      <c r="AG80">
        <v>0</v>
      </c>
      <c r="AH80" t="s">
        <v>11</v>
      </c>
      <c r="AI80">
        <v>-32767</v>
      </c>
      <c r="AJ80">
        <v>0</v>
      </c>
      <c r="AK80" t="s">
        <v>12</v>
      </c>
      <c r="AL80">
        <v>0.04</v>
      </c>
      <c r="AM80">
        <v>3.8399999999999997E-2</v>
      </c>
    </row>
    <row r="81" spans="1:39" x14ac:dyDescent="0.25">
      <c r="A81" t="s">
        <v>91</v>
      </c>
      <c r="B81">
        <v>20</v>
      </c>
      <c r="C81">
        <v>500</v>
      </c>
      <c r="D81" t="s">
        <v>1</v>
      </c>
      <c r="E81">
        <v>0</v>
      </c>
      <c r="F81">
        <v>0</v>
      </c>
      <c r="G81" t="s">
        <v>2</v>
      </c>
      <c r="H81">
        <v>2784.3524900000002</v>
      </c>
      <c r="I81">
        <v>10.667731</v>
      </c>
      <c r="J81" t="s">
        <v>3</v>
      </c>
      <c r="K81">
        <v>2685.5854300000001</v>
      </c>
      <c r="L81">
        <v>10.68065</v>
      </c>
      <c r="M81" t="s">
        <v>4</v>
      </c>
      <c r="N81">
        <v>1769.0649000000001</v>
      </c>
      <c r="O81">
        <v>9.1761529999999993</v>
      </c>
      <c r="P81" t="s">
        <v>5</v>
      </c>
      <c r="Q81">
        <v>0</v>
      </c>
      <c r="R81">
        <v>0</v>
      </c>
      <c r="S81" t="s">
        <v>6</v>
      </c>
      <c r="T81">
        <v>0</v>
      </c>
      <c r="U81">
        <v>0</v>
      </c>
      <c r="V81" t="s">
        <v>7</v>
      </c>
      <c r="W81">
        <v>0</v>
      </c>
      <c r="X81">
        <v>0</v>
      </c>
      <c r="Y81" t="s">
        <v>8</v>
      </c>
      <c r="Z81">
        <v>0</v>
      </c>
      <c r="AA81">
        <v>0</v>
      </c>
      <c r="AB81" t="s">
        <v>9</v>
      </c>
      <c r="AC81">
        <v>0</v>
      </c>
      <c r="AD81">
        <v>0</v>
      </c>
      <c r="AE81" t="s">
        <v>10</v>
      </c>
      <c r="AF81">
        <v>32767</v>
      </c>
      <c r="AG81">
        <v>0</v>
      </c>
      <c r="AH81" t="s">
        <v>11</v>
      </c>
      <c r="AI81">
        <v>-32767</v>
      </c>
      <c r="AJ81">
        <v>0</v>
      </c>
      <c r="AK81" t="s">
        <v>12</v>
      </c>
      <c r="AL81">
        <v>0.04</v>
      </c>
      <c r="AM81">
        <v>3.8399999999999997E-2</v>
      </c>
    </row>
    <row r="82" spans="1:39" x14ac:dyDescent="0.25">
      <c r="A82" t="s">
        <v>101</v>
      </c>
      <c r="B82">
        <v>1</v>
      </c>
      <c r="C82">
        <v>25</v>
      </c>
      <c r="D82" t="s">
        <v>1</v>
      </c>
      <c r="E82">
        <v>0</v>
      </c>
      <c r="F82">
        <v>0</v>
      </c>
      <c r="G82" t="s">
        <v>2</v>
      </c>
      <c r="H82">
        <v>68.345917</v>
      </c>
      <c r="I82">
        <v>8.7320000000000002E-3</v>
      </c>
      <c r="J82" t="s">
        <v>3</v>
      </c>
      <c r="K82">
        <v>66.562473999999995</v>
      </c>
      <c r="L82">
        <v>8.652E-3</v>
      </c>
      <c r="M82" t="s">
        <v>4</v>
      </c>
      <c r="N82">
        <v>22.043572999999999</v>
      </c>
      <c r="O82">
        <v>4.08E-4</v>
      </c>
      <c r="P82" t="s">
        <v>5</v>
      </c>
      <c r="Q82">
        <v>0</v>
      </c>
      <c r="R82">
        <v>0</v>
      </c>
      <c r="S82" t="s">
        <v>6</v>
      </c>
      <c r="T82">
        <v>0</v>
      </c>
      <c r="U82">
        <v>0</v>
      </c>
      <c r="V82" t="s">
        <v>7</v>
      </c>
      <c r="W82">
        <v>0</v>
      </c>
      <c r="X82">
        <v>0</v>
      </c>
      <c r="Y82" t="s">
        <v>8</v>
      </c>
      <c r="Z82">
        <v>0</v>
      </c>
      <c r="AA82">
        <v>0</v>
      </c>
      <c r="AB82" t="s">
        <v>9</v>
      </c>
      <c r="AC82">
        <v>0</v>
      </c>
      <c r="AD82">
        <v>0</v>
      </c>
      <c r="AE82" t="s">
        <v>10</v>
      </c>
      <c r="AF82">
        <v>32767</v>
      </c>
      <c r="AG82">
        <v>0</v>
      </c>
      <c r="AH82" t="s">
        <v>11</v>
      </c>
      <c r="AI82">
        <v>-32767</v>
      </c>
      <c r="AJ82">
        <v>0</v>
      </c>
      <c r="AK82" t="s">
        <v>12</v>
      </c>
      <c r="AL82">
        <v>0</v>
      </c>
      <c r="AM82">
        <v>0</v>
      </c>
    </row>
    <row r="83" spans="1:39" x14ac:dyDescent="0.25">
      <c r="A83" t="s">
        <v>101</v>
      </c>
      <c r="B83">
        <v>2</v>
      </c>
      <c r="C83">
        <v>50</v>
      </c>
      <c r="D83" t="s">
        <v>1</v>
      </c>
      <c r="E83">
        <v>0</v>
      </c>
      <c r="F83">
        <v>0</v>
      </c>
      <c r="G83" t="s">
        <v>2</v>
      </c>
      <c r="H83">
        <v>137.04892699999999</v>
      </c>
      <c r="I83">
        <v>2.5588E-2</v>
      </c>
      <c r="J83" t="s">
        <v>3</v>
      </c>
      <c r="K83">
        <v>133.49100999999999</v>
      </c>
      <c r="L83">
        <v>2.5221E-2</v>
      </c>
      <c r="M83" t="s">
        <v>4</v>
      </c>
      <c r="N83">
        <v>44.079538999999997</v>
      </c>
      <c r="O83">
        <v>1.3760000000000001E-3</v>
      </c>
      <c r="P83" t="s">
        <v>5</v>
      </c>
      <c r="Q83">
        <v>0</v>
      </c>
      <c r="R83">
        <v>0</v>
      </c>
      <c r="S83" t="s">
        <v>6</v>
      </c>
      <c r="T83">
        <v>0</v>
      </c>
      <c r="U83">
        <v>0</v>
      </c>
      <c r="V83" t="s">
        <v>7</v>
      </c>
      <c r="W83">
        <v>0</v>
      </c>
      <c r="X83">
        <v>0</v>
      </c>
      <c r="Y83" t="s">
        <v>8</v>
      </c>
      <c r="Z83">
        <v>0</v>
      </c>
      <c r="AA83">
        <v>0</v>
      </c>
      <c r="AB83" t="s">
        <v>9</v>
      </c>
      <c r="AC83">
        <v>0</v>
      </c>
      <c r="AD83">
        <v>0</v>
      </c>
      <c r="AE83" t="s">
        <v>10</v>
      </c>
      <c r="AF83">
        <v>32767</v>
      </c>
      <c r="AG83">
        <v>0</v>
      </c>
      <c r="AH83" t="s">
        <v>11</v>
      </c>
      <c r="AI83">
        <v>-32767</v>
      </c>
      <c r="AJ83">
        <v>0</v>
      </c>
      <c r="AK83" t="s">
        <v>12</v>
      </c>
      <c r="AL83">
        <v>0</v>
      </c>
      <c r="AM83">
        <v>0</v>
      </c>
    </row>
    <row r="84" spans="1:39" x14ac:dyDescent="0.25">
      <c r="A84" t="s">
        <v>101</v>
      </c>
      <c r="B84">
        <v>3</v>
      </c>
      <c r="C84">
        <v>75</v>
      </c>
      <c r="D84" t="s">
        <v>1</v>
      </c>
      <c r="E84">
        <v>0</v>
      </c>
      <c r="F84">
        <v>0</v>
      </c>
      <c r="G84" t="s">
        <v>2</v>
      </c>
      <c r="H84">
        <v>205.99439000000001</v>
      </c>
      <c r="I84">
        <v>5.7376000000000003E-2</v>
      </c>
      <c r="J84" t="s">
        <v>3</v>
      </c>
      <c r="K84">
        <v>200.66107700000001</v>
      </c>
      <c r="L84">
        <v>5.6259000000000003E-2</v>
      </c>
      <c r="M84" t="s">
        <v>4</v>
      </c>
      <c r="N84">
        <v>66.118446000000006</v>
      </c>
      <c r="O84">
        <v>2.9520000000000002E-3</v>
      </c>
      <c r="P84" t="s">
        <v>5</v>
      </c>
      <c r="Q84">
        <v>0</v>
      </c>
      <c r="R84">
        <v>0</v>
      </c>
      <c r="S84" t="s">
        <v>6</v>
      </c>
      <c r="T84">
        <v>0</v>
      </c>
      <c r="U84">
        <v>0</v>
      </c>
      <c r="V84" t="s">
        <v>7</v>
      </c>
      <c r="W84">
        <v>0</v>
      </c>
      <c r="X84">
        <v>0</v>
      </c>
      <c r="Y84" t="s">
        <v>8</v>
      </c>
      <c r="Z84">
        <v>0</v>
      </c>
      <c r="AA84">
        <v>0</v>
      </c>
      <c r="AB84" t="s">
        <v>9</v>
      </c>
      <c r="AC84">
        <v>0</v>
      </c>
      <c r="AD84">
        <v>0</v>
      </c>
      <c r="AE84" t="s">
        <v>10</v>
      </c>
      <c r="AF84">
        <v>32767</v>
      </c>
      <c r="AG84">
        <v>0</v>
      </c>
      <c r="AH84" t="s">
        <v>11</v>
      </c>
      <c r="AI84">
        <v>-32767</v>
      </c>
      <c r="AJ84">
        <v>0</v>
      </c>
      <c r="AK84" t="s">
        <v>12</v>
      </c>
      <c r="AL84">
        <v>0</v>
      </c>
      <c r="AM84">
        <v>0</v>
      </c>
    </row>
    <row r="85" spans="1:39" x14ac:dyDescent="0.25">
      <c r="A85" t="s">
        <v>101</v>
      </c>
      <c r="B85">
        <v>4</v>
      </c>
      <c r="C85">
        <v>100</v>
      </c>
      <c r="D85" t="s">
        <v>1</v>
      </c>
      <c r="E85">
        <v>0</v>
      </c>
      <c r="F85">
        <v>0</v>
      </c>
      <c r="G85" t="s">
        <v>2</v>
      </c>
      <c r="H85">
        <v>275.05150400000002</v>
      </c>
      <c r="I85">
        <v>9.8517999999999994E-2</v>
      </c>
      <c r="J85" t="s">
        <v>3</v>
      </c>
      <c r="K85">
        <v>267.94262800000001</v>
      </c>
      <c r="L85">
        <v>9.6825999999999995E-2</v>
      </c>
      <c r="M85" t="s">
        <v>4</v>
      </c>
      <c r="N85">
        <v>88.158077000000006</v>
      </c>
      <c r="O85">
        <v>5.0210000000000003E-3</v>
      </c>
      <c r="P85" t="s">
        <v>5</v>
      </c>
      <c r="Q85">
        <v>0</v>
      </c>
      <c r="R85">
        <v>0</v>
      </c>
      <c r="S85" t="s">
        <v>6</v>
      </c>
      <c r="T85">
        <v>0</v>
      </c>
      <c r="U85">
        <v>0</v>
      </c>
      <c r="V85" t="s">
        <v>7</v>
      </c>
      <c r="W85">
        <v>0</v>
      </c>
      <c r="X85">
        <v>0</v>
      </c>
      <c r="Y85" t="s">
        <v>8</v>
      </c>
      <c r="Z85">
        <v>0</v>
      </c>
      <c r="AA85">
        <v>0</v>
      </c>
      <c r="AB85" t="s">
        <v>9</v>
      </c>
      <c r="AC85">
        <v>0</v>
      </c>
      <c r="AD85">
        <v>0</v>
      </c>
      <c r="AE85" t="s">
        <v>10</v>
      </c>
      <c r="AF85">
        <v>32767</v>
      </c>
      <c r="AG85">
        <v>0</v>
      </c>
      <c r="AH85" t="s">
        <v>11</v>
      </c>
      <c r="AI85">
        <v>-32767</v>
      </c>
      <c r="AJ85">
        <v>0</v>
      </c>
      <c r="AK85" t="s">
        <v>12</v>
      </c>
      <c r="AL85">
        <v>0</v>
      </c>
      <c r="AM85">
        <v>0</v>
      </c>
    </row>
    <row r="86" spans="1:39" x14ac:dyDescent="0.25">
      <c r="A86" t="s">
        <v>101</v>
      </c>
      <c r="B86">
        <v>5</v>
      </c>
      <c r="C86">
        <v>125</v>
      </c>
      <c r="D86" t="s">
        <v>1</v>
      </c>
      <c r="E86">
        <v>0</v>
      </c>
      <c r="F86">
        <v>0</v>
      </c>
      <c r="G86" t="s">
        <v>2</v>
      </c>
      <c r="H86">
        <v>344.25138299999998</v>
      </c>
      <c r="I86">
        <v>0.119279</v>
      </c>
      <c r="J86" t="s">
        <v>3</v>
      </c>
      <c r="K86">
        <v>335.36728099999999</v>
      </c>
      <c r="L86">
        <v>0.11701499999999999</v>
      </c>
      <c r="M86" t="s">
        <v>4</v>
      </c>
      <c r="N86">
        <v>110.195751</v>
      </c>
      <c r="O86">
        <v>7.4159999999999998E-3</v>
      </c>
      <c r="P86" t="s">
        <v>5</v>
      </c>
      <c r="Q86">
        <v>0</v>
      </c>
      <c r="R86">
        <v>0</v>
      </c>
      <c r="S86" t="s">
        <v>6</v>
      </c>
      <c r="T86">
        <v>0</v>
      </c>
      <c r="U86">
        <v>0</v>
      </c>
      <c r="V86" t="s">
        <v>7</v>
      </c>
      <c r="W86">
        <v>0</v>
      </c>
      <c r="X86">
        <v>0</v>
      </c>
      <c r="Y86" t="s">
        <v>8</v>
      </c>
      <c r="Z86">
        <v>0</v>
      </c>
      <c r="AA86">
        <v>0</v>
      </c>
      <c r="AB86" t="s">
        <v>9</v>
      </c>
      <c r="AC86">
        <v>0</v>
      </c>
      <c r="AD86">
        <v>0</v>
      </c>
      <c r="AE86" t="s">
        <v>10</v>
      </c>
      <c r="AF86">
        <v>32767</v>
      </c>
      <c r="AG86">
        <v>0</v>
      </c>
      <c r="AH86" t="s">
        <v>11</v>
      </c>
      <c r="AI86">
        <v>-32767</v>
      </c>
      <c r="AJ86">
        <v>0</v>
      </c>
      <c r="AK86" t="s">
        <v>12</v>
      </c>
      <c r="AL86">
        <v>0</v>
      </c>
      <c r="AM86">
        <v>0</v>
      </c>
    </row>
    <row r="87" spans="1:39" x14ac:dyDescent="0.25">
      <c r="A87" t="s">
        <v>101</v>
      </c>
      <c r="B87">
        <v>6</v>
      </c>
      <c r="C87">
        <v>150</v>
      </c>
      <c r="D87" t="s">
        <v>1</v>
      </c>
      <c r="E87">
        <v>0</v>
      </c>
      <c r="F87">
        <v>0</v>
      </c>
      <c r="G87" t="s">
        <v>2</v>
      </c>
      <c r="H87">
        <v>413.53568100000001</v>
      </c>
      <c r="I87">
        <v>0.14774899999999999</v>
      </c>
      <c r="J87" t="s">
        <v>3</v>
      </c>
      <c r="K87">
        <v>402.87604399999998</v>
      </c>
      <c r="L87">
        <v>0.144258</v>
      </c>
      <c r="M87" t="s">
        <v>4</v>
      </c>
      <c r="N87">
        <v>132.23071200000001</v>
      </c>
      <c r="O87">
        <v>1.0070000000000001E-2</v>
      </c>
      <c r="P87" t="s">
        <v>5</v>
      </c>
      <c r="Q87">
        <v>0</v>
      </c>
      <c r="R87">
        <v>0</v>
      </c>
      <c r="S87" t="s">
        <v>6</v>
      </c>
      <c r="T87">
        <v>0</v>
      </c>
      <c r="U87">
        <v>0</v>
      </c>
      <c r="V87" t="s">
        <v>7</v>
      </c>
      <c r="W87">
        <v>0</v>
      </c>
      <c r="X87">
        <v>0</v>
      </c>
      <c r="Y87" t="s">
        <v>8</v>
      </c>
      <c r="Z87">
        <v>0</v>
      </c>
      <c r="AA87">
        <v>0</v>
      </c>
      <c r="AB87" t="s">
        <v>9</v>
      </c>
      <c r="AC87">
        <v>0</v>
      </c>
      <c r="AD87">
        <v>0</v>
      </c>
      <c r="AE87" t="s">
        <v>10</v>
      </c>
      <c r="AF87">
        <v>32767</v>
      </c>
      <c r="AG87">
        <v>0</v>
      </c>
      <c r="AH87" t="s">
        <v>11</v>
      </c>
      <c r="AI87">
        <v>-32767</v>
      </c>
      <c r="AJ87">
        <v>0</v>
      </c>
      <c r="AK87" t="s">
        <v>12</v>
      </c>
      <c r="AL87">
        <v>0</v>
      </c>
      <c r="AM87">
        <v>0</v>
      </c>
    </row>
    <row r="88" spans="1:39" x14ac:dyDescent="0.25">
      <c r="A88" t="s">
        <v>101</v>
      </c>
      <c r="B88">
        <v>7</v>
      </c>
      <c r="C88">
        <v>175</v>
      </c>
      <c r="D88" t="s">
        <v>1</v>
      </c>
      <c r="E88">
        <v>0</v>
      </c>
      <c r="F88">
        <v>0</v>
      </c>
      <c r="G88" t="s">
        <v>2</v>
      </c>
      <c r="H88">
        <v>482.93195100000003</v>
      </c>
      <c r="I88">
        <v>0.17172000000000001</v>
      </c>
      <c r="J88" t="s">
        <v>3</v>
      </c>
      <c r="K88">
        <v>470.49704800000001</v>
      </c>
      <c r="L88">
        <v>0.16712199999999999</v>
      </c>
      <c r="M88" t="s">
        <v>4</v>
      </c>
      <c r="N88">
        <v>154.26974200000001</v>
      </c>
      <c r="O88">
        <v>1.2984000000000001E-2</v>
      </c>
      <c r="P88" t="s">
        <v>5</v>
      </c>
      <c r="Q88">
        <v>0</v>
      </c>
      <c r="R88">
        <v>0</v>
      </c>
      <c r="S88" t="s">
        <v>6</v>
      </c>
      <c r="T88">
        <v>0</v>
      </c>
      <c r="U88">
        <v>0</v>
      </c>
      <c r="V88" t="s">
        <v>7</v>
      </c>
      <c r="W88">
        <v>0</v>
      </c>
      <c r="X88">
        <v>0</v>
      </c>
      <c r="Y88" t="s">
        <v>8</v>
      </c>
      <c r="Z88">
        <v>0</v>
      </c>
      <c r="AA88">
        <v>0</v>
      </c>
      <c r="AB88" t="s">
        <v>9</v>
      </c>
      <c r="AC88">
        <v>0</v>
      </c>
      <c r="AD88">
        <v>0</v>
      </c>
      <c r="AE88" t="s">
        <v>10</v>
      </c>
      <c r="AF88">
        <v>32767</v>
      </c>
      <c r="AG88">
        <v>0</v>
      </c>
      <c r="AH88" t="s">
        <v>11</v>
      </c>
      <c r="AI88">
        <v>-32767</v>
      </c>
      <c r="AJ88">
        <v>0</v>
      </c>
      <c r="AK88" t="s">
        <v>12</v>
      </c>
      <c r="AL88">
        <v>0</v>
      </c>
      <c r="AM88">
        <v>0</v>
      </c>
    </row>
    <row r="89" spans="1:39" x14ac:dyDescent="0.25">
      <c r="A89" t="s">
        <v>101</v>
      </c>
      <c r="B89">
        <v>8</v>
      </c>
      <c r="C89">
        <v>200</v>
      </c>
      <c r="D89" t="s">
        <v>1</v>
      </c>
      <c r="E89">
        <v>0</v>
      </c>
      <c r="F89">
        <v>0</v>
      </c>
      <c r="G89" t="s">
        <v>2</v>
      </c>
      <c r="H89">
        <v>552.44123999999999</v>
      </c>
      <c r="I89">
        <v>0.21007100000000001</v>
      </c>
      <c r="J89" t="s">
        <v>3</v>
      </c>
      <c r="K89">
        <v>538.23095699999999</v>
      </c>
      <c r="L89">
        <v>0.20375499999999999</v>
      </c>
      <c r="M89" t="s">
        <v>4</v>
      </c>
      <c r="N89">
        <v>176.30949100000001</v>
      </c>
      <c r="O89">
        <v>1.6441000000000001E-2</v>
      </c>
      <c r="P89" t="s">
        <v>5</v>
      </c>
      <c r="Q89">
        <v>0</v>
      </c>
      <c r="R89">
        <v>0</v>
      </c>
      <c r="S89" t="s">
        <v>6</v>
      </c>
      <c r="T89">
        <v>0</v>
      </c>
      <c r="U89">
        <v>0</v>
      </c>
      <c r="V89" t="s">
        <v>7</v>
      </c>
      <c r="W89">
        <v>0</v>
      </c>
      <c r="X89">
        <v>0</v>
      </c>
      <c r="Y89" t="s">
        <v>8</v>
      </c>
      <c r="Z89">
        <v>0</v>
      </c>
      <c r="AA89">
        <v>0</v>
      </c>
      <c r="AB89" t="s">
        <v>9</v>
      </c>
      <c r="AC89">
        <v>0</v>
      </c>
      <c r="AD89">
        <v>0</v>
      </c>
      <c r="AE89" t="s">
        <v>10</v>
      </c>
      <c r="AF89">
        <v>32767</v>
      </c>
      <c r="AG89">
        <v>0</v>
      </c>
      <c r="AH89" t="s">
        <v>11</v>
      </c>
      <c r="AI89">
        <v>-32767</v>
      </c>
      <c r="AJ89">
        <v>0</v>
      </c>
      <c r="AK89" t="s">
        <v>12</v>
      </c>
      <c r="AL89">
        <v>0</v>
      </c>
      <c r="AM89">
        <v>0</v>
      </c>
    </row>
    <row r="90" spans="1:39" x14ac:dyDescent="0.25">
      <c r="A90" t="s">
        <v>101</v>
      </c>
      <c r="B90">
        <v>9</v>
      </c>
      <c r="C90">
        <v>225</v>
      </c>
      <c r="D90" t="s">
        <v>1</v>
      </c>
      <c r="E90">
        <v>0</v>
      </c>
      <c r="F90">
        <v>0</v>
      </c>
      <c r="G90" t="s">
        <v>2</v>
      </c>
      <c r="H90">
        <v>622.03370099999995</v>
      </c>
      <c r="I90">
        <v>0.25775700000000001</v>
      </c>
      <c r="J90" t="s">
        <v>3</v>
      </c>
      <c r="K90">
        <v>606.047776</v>
      </c>
      <c r="L90">
        <v>0.24913299999999999</v>
      </c>
      <c r="M90" t="s">
        <v>4</v>
      </c>
      <c r="N90">
        <v>198.34553199999999</v>
      </c>
      <c r="O90">
        <v>2.0094999999999998E-2</v>
      </c>
      <c r="P90" t="s">
        <v>5</v>
      </c>
      <c r="Q90">
        <v>0</v>
      </c>
      <c r="R90">
        <v>0</v>
      </c>
      <c r="S90" t="s">
        <v>6</v>
      </c>
      <c r="T90">
        <v>0</v>
      </c>
      <c r="U90">
        <v>0</v>
      </c>
      <c r="V90" t="s">
        <v>7</v>
      </c>
      <c r="W90">
        <v>0</v>
      </c>
      <c r="X90">
        <v>0</v>
      </c>
      <c r="Y90" t="s">
        <v>8</v>
      </c>
      <c r="Z90">
        <v>0</v>
      </c>
      <c r="AA90">
        <v>0</v>
      </c>
      <c r="AB90" t="s">
        <v>9</v>
      </c>
      <c r="AC90">
        <v>0</v>
      </c>
      <c r="AD90">
        <v>0</v>
      </c>
      <c r="AE90" t="s">
        <v>10</v>
      </c>
      <c r="AF90">
        <v>32767</v>
      </c>
      <c r="AG90">
        <v>0</v>
      </c>
      <c r="AH90" t="s">
        <v>11</v>
      </c>
      <c r="AI90">
        <v>-32767</v>
      </c>
      <c r="AJ90">
        <v>0</v>
      </c>
      <c r="AK90" t="s">
        <v>12</v>
      </c>
      <c r="AL90">
        <v>0</v>
      </c>
      <c r="AM90">
        <v>0</v>
      </c>
    </row>
    <row r="91" spans="1:39" x14ac:dyDescent="0.25">
      <c r="A91" t="s">
        <v>101</v>
      </c>
      <c r="B91">
        <v>10</v>
      </c>
      <c r="C91">
        <v>250</v>
      </c>
      <c r="D91" t="s">
        <v>1</v>
      </c>
      <c r="E91">
        <v>0</v>
      </c>
      <c r="F91">
        <v>0</v>
      </c>
      <c r="G91" t="s">
        <v>2</v>
      </c>
      <c r="H91">
        <v>691.72786900000006</v>
      </c>
      <c r="I91">
        <v>0.29120499999999999</v>
      </c>
      <c r="J91" t="s">
        <v>3</v>
      </c>
      <c r="K91">
        <v>673.96708899999999</v>
      </c>
      <c r="L91">
        <v>0.28222700000000001</v>
      </c>
      <c r="M91" t="s">
        <v>4</v>
      </c>
      <c r="N91">
        <v>220.37910199999999</v>
      </c>
      <c r="O91">
        <v>2.3136E-2</v>
      </c>
      <c r="P91" t="s">
        <v>5</v>
      </c>
      <c r="Q91">
        <v>0</v>
      </c>
      <c r="R91">
        <v>0</v>
      </c>
      <c r="S91" t="s">
        <v>6</v>
      </c>
      <c r="T91">
        <v>0</v>
      </c>
      <c r="U91">
        <v>0</v>
      </c>
      <c r="V91" t="s">
        <v>7</v>
      </c>
      <c r="W91">
        <v>0</v>
      </c>
      <c r="X91">
        <v>0</v>
      </c>
      <c r="Y91" t="s">
        <v>8</v>
      </c>
      <c r="Z91">
        <v>0</v>
      </c>
      <c r="AA91">
        <v>0</v>
      </c>
      <c r="AB91" t="s">
        <v>9</v>
      </c>
      <c r="AC91">
        <v>0</v>
      </c>
      <c r="AD91">
        <v>0</v>
      </c>
      <c r="AE91" t="s">
        <v>10</v>
      </c>
      <c r="AF91">
        <v>32767</v>
      </c>
      <c r="AG91">
        <v>0</v>
      </c>
      <c r="AH91" t="s">
        <v>11</v>
      </c>
      <c r="AI91">
        <v>-32767</v>
      </c>
      <c r="AJ91">
        <v>0</v>
      </c>
      <c r="AK91" t="s">
        <v>12</v>
      </c>
      <c r="AL91">
        <v>0.02</v>
      </c>
      <c r="AM91">
        <v>1.9599999999999999E-2</v>
      </c>
    </row>
    <row r="92" spans="1:39" x14ac:dyDescent="0.25">
      <c r="A92" t="s">
        <v>101</v>
      </c>
      <c r="B92">
        <v>11</v>
      </c>
      <c r="C92">
        <v>275</v>
      </c>
      <c r="D92" t="s">
        <v>1</v>
      </c>
      <c r="E92">
        <v>0</v>
      </c>
      <c r="F92">
        <v>0</v>
      </c>
      <c r="G92" t="s">
        <v>2</v>
      </c>
      <c r="H92">
        <v>761.50178300000005</v>
      </c>
      <c r="I92">
        <v>0.32919799999999999</v>
      </c>
      <c r="J92" t="s">
        <v>3</v>
      </c>
      <c r="K92">
        <v>741.966003</v>
      </c>
      <c r="L92">
        <v>0.31944699999999998</v>
      </c>
      <c r="M92" t="s">
        <v>4</v>
      </c>
      <c r="N92">
        <v>242.41570300000001</v>
      </c>
      <c r="O92">
        <v>2.6922999999999999E-2</v>
      </c>
      <c r="P92" t="s">
        <v>5</v>
      </c>
      <c r="Q92">
        <v>0</v>
      </c>
      <c r="R92">
        <v>0</v>
      </c>
      <c r="S92" t="s">
        <v>6</v>
      </c>
      <c r="T92">
        <v>0</v>
      </c>
      <c r="U92">
        <v>0</v>
      </c>
      <c r="V92" t="s">
        <v>7</v>
      </c>
      <c r="W92">
        <v>0</v>
      </c>
      <c r="X92">
        <v>0</v>
      </c>
      <c r="Y92" t="s">
        <v>8</v>
      </c>
      <c r="Z92">
        <v>0</v>
      </c>
      <c r="AA92">
        <v>0</v>
      </c>
      <c r="AB92" t="s">
        <v>9</v>
      </c>
      <c r="AC92">
        <v>0</v>
      </c>
      <c r="AD92">
        <v>0</v>
      </c>
      <c r="AE92" t="s">
        <v>10</v>
      </c>
      <c r="AF92">
        <v>32767</v>
      </c>
      <c r="AG92">
        <v>0</v>
      </c>
      <c r="AH92" t="s">
        <v>11</v>
      </c>
      <c r="AI92">
        <v>-32767</v>
      </c>
      <c r="AJ92">
        <v>0</v>
      </c>
      <c r="AK92" t="s">
        <v>12</v>
      </c>
      <c r="AL92">
        <v>0.04</v>
      </c>
      <c r="AM92">
        <v>3.8399999999999997E-2</v>
      </c>
    </row>
    <row r="93" spans="1:39" x14ac:dyDescent="0.25">
      <c r="A93" t="s">
        <v>101</v>
      </c>
      <c r="B93">
        <v>12</v>
      </c>
      <c r="C93">
        <v>300</v>
      </c>
      <c r="D93" t="s">
        <v>1</v>
      </c>
      <c r="E93">
        <v>0</v>
      </c>
      <c r="F93">
        <v>0</v>
      </c>
      <c r="G93" t="s">
        <v>2</v>
      </c>
      <c r="H93">
        <v>831.38183600000002</v>
      </c>
      <c r="I93">
        <v>0.390038</v>
      </c>
      <c r="J93" t="s">
        <v>3</v>
      </c>
      <c r="K93">
        <v>810.07151499999998</v>
      </c>
      <c r="L93">
        <v>0.37767800000000001</v>
      </c>
      <c r="M93" t="s">
        <v>4</v>
      </c>
      <c r="N93">
        <v>264.44954999999999</v>
      </c>
      <c r="O93">
        <v>2.9954999999999999E-2</v>
      </c>
      <c r="P93" t="s">
        <v>5</v>
      </c>
      <c r="Q93">
        <v>0</v>
      </c>
      <c r="R93">
        <v>0</v>
      </c>
      <c r="S93" t="s">
        <v>6</v>
      </c>
      <c r="T93">
        <v>0</v>
      </c>
      <c r="U93">
        <v>0</v>
      </c>
      <c r="V93" t="s">
        <v>7</v>
      </c>
      <c r="W93">
        <v>0</v>
      </c>
      <c r="X93">
        <v>0</v>
      </c>
      <c r="Y93" t="s">
        <v>8</v>
      </c>
      <c r="Z93">
        <v>0</v>
      </c>
      <c r="AA93">
        <v>0</v>
      </c>
      <c r="AB93" t="s">
        <v>9</v>
      </c>
      <c r="AC93">
        <v>0</v>
      </c>
      <c r="AD93">
        <v>0</v>
      </c>
      <c r="AE93" t="s">
        <v>10</v>
      </c>
      <c r="AF93">
        <v>32767</v>
      </c>
      <c r="AG93">
        <v>0</v>
      </c>
      <c r="AH93" t="s">
        <v>11</v>
      </c>
      <c r="AI93">
        <v>-32767</v>
      </c>
      <c r="AJ93">
        <v>0</v>
      </c>
      <c r="AK93" t="s">
        <v>12</v>
      </c>
      <c r="AL93">
        <v>0.04</v>
      </c>
      <c r="AM93">
        <v>3.8399999999999997E-2</v>
      </c>
    </row>
    <row r="94" spans="1:39" x14ac:dyDescent="0.25">
      <c r="A94" t="s">
        <v>101</v>
      </c>
      <c r="B94">
        <v>13</v>
      </c>
      <c r="C94">
        <v>325</v>
      </c>
      <c r="D94" t="s">
        <v>1</v>
      </c>
      <c r="E94">
        <v>0</v>
      </c>
      <c r="F94">
        <v>0</v>
      </c>
      <c r="G94" t="s">
        <v>2</v>
      </c>
      <c r="H94">
        <v>901.34279500000002</v>
      </c>
      <c r="I94">
        <v>0.43740899999999999</v>
      </c>
      <c r="J94" t="s">
        <v>3</v>
      </c>
      <c r="K94">
        <v>878.25770899999998</v>
      </c>
      <c r="L94">
        <v>0.42466900000000002</v>
      </c>
      <c r="M94" t="s">
        <v>4</v>
      </c>
      <c r="N94">
        <v>286.48549500000001</v>
      </c>
      <c r="O94">
        <v>3.3869000000000003E-2</v>
      </c>
      <c r="P94" t="s">
        <v>5</v>
      </c>
      <c r="Q94">
        <v>0</v>
      </c>
      <c r="R94">
        <v>0</v>
      </c>
      <c r="S94" t="s">
        <v>6</v>
      </c>
      <c r="T94">
        <v>0</v>
      </c>
      <c r="U94">
        <v>0</v>
      </c>
      <c r="V94" t="s">
        <v>7</v>
      </c>
      <c r="W94">
        <v>0</v>
      </c>
      <c r="X94">
        <v>0</v>
      </c>
      <c r="Y94" t="s">
        <v>8</v>
      </c>
      <c r="Z94">
        <v>0</v>
      </c>
      <c r="AA94">
        <v>0</v>
      </c>
      <c r="AB94" t="s">
        <v>9</v>
      </c>
      <c r="AC94">
        <v>0</v>
      </c>
      <c r="AD94">
        <v>0</v>
      </c>
      <c r="AE94" t="s">
        <v>10</v>
      </c>
      <c r="AF94">
        <v>32767</v>
      </c>
      <c r="AG94">
        <v>0</v>
      </c>
      <c r="AH94" t="s">
        <v>11</v>
      </c>
      <c r="AI94">
        <v>-32767</v>
      </c>
      <c r="AJ94">
        <v>0</v>
      </c>
      <c r="AK94" t="s">
        <v>12</v>
      </c>
      <c r="AL94">
        <v>0.04</v>
      </c>
      <c r="AM94">
        <v>3.8399999999999997E-2</v>
      </c>
    </row>
    <row r="95" spans="1:39" x14ac:dyDescent="0.25">
      <c r="A95" t="s">
        <v>101</v>
      </c>
      <c r="B95">
        <v>14</v>
      </c>
      <c r="C95">
        <v>350</v>
      </c>
      <c r="D95" t="s">
        <v>1</v>
      </c>
      <c r="E95">
        <v>0</v>
      </c>
      <c r="F95">
        <v>0</v>
      </c>
      <c r="G95" t="s">
        <v>2</v>
      </c>
      <c r="H95">
        <v>971.42113900000004</v>
      </c>
      <c r="I95">
        <v>0.45852300000000001</v>
      </c>
      <c r="J95" t="s">
        <v>3</v>
      </c>
      <c r="K95">
        <v>946.55986499999995</v>
      </c>
      <c r="L95">
        <v>0.444909</v>
      </c>
      <c r="M95" t="s">
        <v>4</v>
      </c>
      <c r="N95">
        <v>308.52350100000001</v>
      </c>
      <c r="O95">
        <v>3.8067999999999998E-2</v>
      </c>
      <c r="P95" t="s">
        <v>5</v>
      </c>
      <c r="Q95">
        <v>0</v>
      </c>
      <c r="R95">
        <v>0</v>
      </c>
      <c r="S95" t="s">
        <v>6</v>
      </c>
      <c r="T95">
        <v>0</v>
      </c>
      <c r="U95">
        <v>0</v>
      </c>
      <c r="V95" t="s">
        <v>7</v>
      </c>
      <c r="W95">
        <v>0</v>
      </c>
      <c r="X95">
        <v>0</v>
      </c>
      <c r="Y95" t="s">
        <v>8</v>
      </c>
      <c r="Z95">
        <v>0</v>
      </c>
      <c r="AA95">
        <v>0</v>
      </c>
      <c r="AB95" t="s">
        <v>9</v>
      </c>
      <c r="AC95">
        <v>0</v>
      </c>
      <c r="AD95">
        <v>0</v>
      </c>
      <c r="AE95" t="s">
        <v>10</v>
      </c>
      <c r="AF95">
        <v>32767</v>
      </c>
      <c r="AG95">
        <v>0</v>
      </c>
      <c r="AH95" t="s">
        <v>11</v>
      </c>
      <c r="AI95">
        <v>-32767</v>
      </c>
      <c r="AJ95">
        <v>0</v>
      </c>
      <c r="AK95" t="s">
        <v>12</v>
      </c>
      <c r="AL95">
        <v>0.04</v>
      </c>
      <c r="AM95">
        <v>3.8399999999999997E-2</v>
      </c>
    </row>
    <row r="96" spans="1:39" x14ac:dyDescent="0.25">
      <c r="A96" t="s">
        <v>101</v>
      </c>
      <c r="B96">
        <v>15</v>
      </c>
      <c r="C96">
        <v>375</v>
      </c>
      <c r="D96" t="s">
        <v>1</v>
      </c>
      <c r="E96">
        <v>0</v>
      </c>
      <c r="F96">
        <v>0</v>
      </c>
      <c r="G96" t="s">
        <v>2</v>
      </c>
      <c r="H96">
        <v>1041.5402369999999</v>
      </c>
      <c r="I96">
        <v>0.52728200000000003</v>
      </c>
      <c r="J96" t="s">
        <v>3</v>
      </c>
      <c r="K96">
        <v>1014.904189</v>
      </c>
      <c r="L96">
        <v>0.51088699999999998</v>
      </c>
      <c r="M96" t="s">
        <v>4</v>
      </c>
      <c r="N96">
        <v>330.55873200000002</v>
      </c>
      <c r="O96">
        <v>4.2924999999999998E-2</v>
      </c>
      <c r="P96" t="s">
        <v>5</v>
      </c>
      <c r="Q96">
        <v>0</v>
      </c>
      <c r="R96">
        <v>0</v>
      </c>
      <c r="S96" t="s">
        <v>6</v>
      </c>
      <c r="T96">
        <v>0</v>
      </c>
      <c r="U96">
        <v>0</v>
      </c>
      <c r="V96" t="s">
        <v>7</v>
      </c>
      <c r="W96">
        <v>0</v>
      </c>
      <c r="X96">
        <v>0</v>
      </c>
      <c r="Y96" t="s">
        <v>8</v>
      </c>
      <c r="Z96">
        <v>0</v>
      </c>
      <c r="AA96">
        <v>0</v>
      </c>
      <c r="AB96" t="s">
        <v>9</v>
      </c>
      <c r="AC96">
        <v>0</v>
      </c>
      <c r="AD96">
        <v>0</v>
      </c>
      <c r="AE96" t="s">
        <v>10</v>
      </c>
      <c r="AF96">
        <v>32767</v>
      </c>
      <c r="AG96">
        <v>0</v>
      </c>
      <c r="AH96" t="s">
        <v>11</v>
      </c>
      <c r="AI96">
        <v>-32767</v>
      </c>
      <c r="AJ96">
        <v>0</v>
      </c>
      <c r="AK96" t="s">
        <v>12</v>
      </c>
      <c r="AL96">
        <v>0.04</v>
      </c>
      <c r="AM96">
        <v>3.8399999999999997E-2</v>
      </c>
    </row>
    <row r="97" spans="1:39" x14ac:dyDescent="0.25">
      <c r="A97" t="s">
        <v>101</v>
      </c>
      <c r="B97">
        <v>16</v>
      </c>
      <c r="C97">
        <v>400</v>
      </c>
      <c r="D97" t="s">
        <v>1</v>
      </c>
      <c r="E97">
        <v>0</v>
      </c>
      <c r="F97">
        <v>0</v>
      </c>
      <c r="G97" t="s">
        <v>2</v>
      </c>
      <c r="H97">
        <v>1111.7662519999999</v>
      </c>
      <c r="I97">
        <v>0.66938900000000001</v>
      </c>
      <c r="J97" t="s">
        <v>3</v>
      </c>
      <c r="K97">
        <v>1083.355264</v>
      </c>
      <c r="L97">
        <v>0.64915199999999995</v>
      </c>
      <c r="M97" t="s">
        <v>4</v>
      </c>
      <c r="N97">
        <v>352.59562399999999</v>
      </c>
      <c r="O97">
        <v>4.8766999999999998E-2</v>
      </c>
      <c r="P97" t="s">
        <v>5</v>
      </c>
      <c r="Q97">
        <v>0</v>
      </c>
      <c r="R97">
        <v>0</v>
      </c>
      <c r="S97" t="s">
        <v>6</v>
      </c>
      <c r="T97">
        <v>0</v>
      </c>
      <c r="U97">
        <v>0</v>
      </c>
      <c r="V97" t="s">
        <v>7</v>
      </c>
      <c r="W97">
        <v>0</v>
      </c>
      <c r="X97">
        <v>0</v>
      </c>
      <c r="Y97" t="s">
        <v>8</v>
      </c>
      <c r="Z97">
        <v>0</v>
      </c>
      <c r="AA97">
        <v>0</v>
      </c>
      <c r="AB97" t="s">
        <v>9</v>
      </c>
      <c r="AC97">
        <v>0</v>
      </c>
      <c r="AD97">
        <v>0</v>
      </c>
      <c r="AE97" t="s">
        <v>10</v>
      </c>
      <c r="AF97">
        <v>32767</v>
      </c>
      <c r="AG97">
        <v>0</v>
      </c>
      <c r="AH97" t="s">
        <v>11</v>
      </c>
      <c r="AI97">
        <v>-32767</v>
      </c>
      <c r="AJ97">
        <v>0</v>
      </c>
      <c r="AK97" t="s">
        <v>12</v>
      </c>
      <c r="AL97">
        <v>0.04</v>
      </c>
      <c r="AM97">
        <v>3.8399999999999997E-2</v>
      </c>
    </row>
    <row r="98" spans="1:39" x14ac:dyDescent="0.25">
      <c r="A98" t="s">
        <v>101</v>
      </c>
      <c r="B98">
        <v>17</v>
      </c>
      <c r="C98">
        <v>425</v>
      </c>
      <c r="D98" t="s">
        <v>1</v>
      </c>
      <c r="E98">
        <v>0</v>
      </c>
      <c r="F98">
        <v>0</v>
      </c>
      <c r="G98" t="s">
        <v>2</v>
      </c>
      <c r="H98">
        <v>1182.063474</v>
      </c>
      <c r="I98">
        <v>0.73629199999999995</v>
      </c>
      <c r="J98" t="s">
        <v>3</v>
      </c>
      <c r="K98">
        <v>1151.8771529999999</v>
      </c>
      <c r="L98">
        <v>0.71381799999999995</v>
      </c>
      <c r="M98" t="s">
        <v>4</v>
      </c>
      <c r="N98">
        <v>374.63598100000002</v>
      </c>
      <c r="O98">
        <v>5.3324999999999997E-2</v>
      </c>
      <c r="P98" t="s">
        <v>5</v>
      </c>
      <c r="Q98">
        <v>0</v>
      </c>
      <c r="R98">
        <v>0</v>
      </c>
      <c r="S98" t="s">
        <v>6</v>
      </c>
      <c r="T98">
        <v>0</v>
      </c>
      <c r="U98">
        <v>0</v>
      </c>
      <c r="V98" t="s">
        <v>7</v>
      </c>
      <c r="W98">
        <v>0</v>
      </c>
      <c r="X98">
        <v>0</v>
      </c>
      <c r="Y98" t="s">
        <v>8</v>
      </c>
      <c r="Z98">
        <v>0</v>
      </c>
      <c r="AA98">
        <v>0</v>
      </c>
      <c r="AB98" t="s">
        <v>9</v>
      </c>
      <c r="AC98">
        <v>0</v>
      </c>
      <c r="AD98">
        <v>0</v>
      </c>
      <c r="AE98" t="s">
        <v>10</v>
      </c>
      <c r="AF98">
        <v>32767</v>
      </c>
      <c r="AG98">
        <v>0</v>
      </c>
      <c r="AH98" t="s">
        <v>11</v>
      </c>
      <c r="AI98">
        <v>-32767</v>
      </c>
      <c r="AJ98">
        <v>0</v>
      </c>
      <c r="AK98" t="s">
        <v>12</v>
      </c>
      <c r="AL98">
        <v>0.04</v>
      </c>
      <c r="AM98">
        <v>3.8399999999999997E-2</v>
      </c>
    </row>
    <row r="99" spans="1:39" x14ac:dyDescent="0.25">
      <c r="A99" t="s">
        <v>101</v>
      </c>
      <c r="B99">
        <v>18</v>
      </c>
      <c r="C99">
        <v>450</v>
      </c>
      <c r="D99" t="s">
        <v>1</v>
      </c>
      <c r="E99">
        <v>0</v>
      </c>
      <c r="F99">
        <v>0</v>
      </c>
      <c r="G99" t="s">
        <v>2</v>
      </c>
      <c r="H99">
        <v>1252.433354</v>
      </c>
      <c r="I99">
        <v>0.80924600000000002</v>
      </c>
      <c r="J99" t="s">
        <v>3</v>
      </c>
      <c r="K99">
        <v>1220.4716800000001</v>
      </c>
      <c r="L99">
        <v>0.78309899999999999</v>
      </c>
      <c r="M99" t="s">
        <v>4</v>
      </c>
      <c r="N99">
        <v>396.67312900000002</v>
      </c>
      <c r="O99">
        <v>5.8370999999999999E-2</v>
      </c>
      <c r="P99" t="s">
        <v>5</v>
      </c>
      <c r="Q99">
        <v>0</v>
      </c>
      <c r="R99">
        <v>0</v>
      </c>
      <c r="S99" t="s">
        <v>6</v>
      </c>
      <c r="T99">
        <v>0</v>
      </c>
      <c r="U99">
        <v>0</v>
      </c>
      <c r="V99" t="s">
        <v>7</v>
      </c>
      <c r="W99">
        <v>0</v>
      </c>
      <c r="X99">
        <v>0</v>
      </c>
      <c r="Y99" t="s">
        <v>8</v>
      </c>
      <c r="Z99">
        <v>0</v>
      </c>
      <c r="AA99">
        <v>0</v>
      </c>
      <c r="AB99" t="s">
        <v>9</v>
      </c>
      <c r="AC99">
        <v>0</v>
      </c>
      <c r="AD99">
        <v>0</v>
      </c>
      <c r="AE99" t="s">
        <v>10</v>
      </c>
      <c r="AF99">
        <v>32767</v>
      </c>
      <c r="AG99">
        <v>0</v>
      </c>
      <c r="AH99" t="s">
        <v>11</v>
      </c>
      <c r="AI99">
        <v>-32767</v>
      </c>
      <c r="AJ99">
        <v>0</v>
      </c>
      <c r="AK99" t="s">
        <v>12</v>
      </c>
      <c r="AL99">
        <v>0.04</v>
      </c>
      <c r="AM99">
        <v>3.8399999999999997E-2</v>
      </c>
    </row>
    <row r="100" spans="1:39" x14ac:dyDescent="0.25">
      <c r="A100" t="s">
        <v>101</v>
      </c>
      <c r="B100">
        <v>19</v>
      </c>
      <c r="C100">
        <v>475</v>
      </c>
      <c r="D100" t="s">
        <v>1</v>
      </c>
      <c r="E100">
        <v>0</v>
      </c>
      <c r="F100">
        <v>0</v>
      </c>
      <c r="G100" t="s">
        <v>2</v>
      </c>
      <c r="H100">
        <v>1322.8907839999999</v>
      </c>
      <c r="I100">
        <v>0.91497600000000001</v>
      </c>
      <c r="J100" t="s">
        <v>3</v>
      </c>
      <c r="K100">
        <v>1289.1538720000001</v>
      </c>
      <c r="L100">
        <v>0.88523600000000002</v>
      </c>
      <c r="M100" t="s">
        <v>4</v>
      </c>
      <c r="N100">
        <v>418.71095800000001</v>
      </c>
      <c r="O100">
        <v>6.4499000000000001E-2</v>
      </c>
      <c r="P100" t="s">
        <v>5</v>
      </c>
      <c r="Q100">
        <v>0</v>
      </c>
      <c r="R100">
        <v>0</v>
      </c>
      <c r="S100" t="s">
        <v>6</v>
      </c>
      <c r="T100">
        <v>0</v>
      </c>
      <c r="U100">
        <v>0</v>
      </c>
      <c r="V100" t="s">
        <v>7</v>
      </c>
      <c r="W100">
        <v>0</v>
      </c>
      <c r="X100">
        <v>0</v>
      </c>
      <c r="Y100" t="s">
        <v>8</v>
      </c>
      <c r="Z100">
        <v>0</v>
      </c>
      <c r="AA100">
        <v>0</v>
      </c>
      <c r="AB100" t="s">
        <v>9</v>
      </c>
      <c r="AC100">
        <v>0</v>
      </c>
      <c r="AD100">
        <v>0</v>
      </c>
      <c r="AE100" t="s">
        <v>10</v>
      </c>
      <c r="AF100">
        <v>32767</v>
      </c>
      <c r="AG100">
        <v>0</v>
      </c>
      <c r="AH100" t="s">
        <v>11</v>
      </c>
      <c r="AI100">
        <v>-32767</v>
      </c>
      <c r="AJ100">
        <v>0</v>
      </c>
      <c r="AK100" t="s">
        <v>12</v>
      </c>
      <c r="AL100">
        <v>0.06</v>
      </c>
      <c r="AM100">
        <v>5.6399999999999999E-2</v>
      </c>
    </row>
    <row r="101" spans="1:39" x14ac:dyDescent="0.25">
      <c r="A101" t="s">
        <v>101</v>
      </c>
      <c r="B101">
        <v>20</v>
      </c>
      <c r="C101">
        <v>500</v>
      </c>
      <c r="D101" t="s">
        <v>1</v>
      </c>
      <c r="E101">
        <v>0</v>
      </c>
      <c r="F101">
        <v>0</v>
      </c>
      <c r="G101" t="s">
        <v>2</v>
      </c>
      <c r="H101">
        <v>1393.3831250000001</v>
      </c>
      <c r="I101">
        <v>1.0152939999999999</v>
      </c>
      <c r="J101" t="s">
        <v>3</v>
      </c>
      <c r="K101">
        <v>1357.871018</v>
      </c>
      <c r="L101">
        <v>0.98232799999999998</v>
      </c>
      <c r="M101" t="s">
        <v>4</v>
      </c>
      <c r="N101">
        <v>440.746331</v>
      </c>
      <c r="O101">
        <v>7.1367E-2</v>
      </c>
      <c r="P101" t="s">
        <v>5</v>
      </c>
      <c r="Q101">
        <v>0</v>
      </c>
      <c r="R101">
        <v>0</v>
      </c>
      <c r="S101" t="s">
        <v>6</v>
      </c>
      <c r="T101">
        <v>0</v>
      </c>
      <c r="U101">
        <v>0</v>
      </c>
      <c r="V101" t="s">
        <v>7</v>
      </c>
      <c r="W101">
        <v>0</v>
      </c>
      <c r="X101">
        <v>0</v>
      </c>
      <c r="Y101" t="s">
        <v>8</v>
      </c>
      <c r="Z101">
        <v>0</v>
      </c>
      <c r="AA101">
        <v>0</v>
      </c>
      <c r="AB101" t="s">
        <v>9</v>
      </c>
      <c r="AC101">
        <v>0</v>
      </c>
      <c r="AD101">
        <v>0</v>
      </c>
      <c r="AE101" t="s">
        <v>10</v>
      </c>
      <c r="AF101">
        <v>32767</v>
      </c>
      <c r="AG101">
        <v>0</v>
      </c>
      <c r="AH101" t="s">
        <v>11</v>
      </c>
      <c r="AI101">
        <v>-32767</v>
      </c>
      <c r="AJ101">
        <v>0</v>
      </c>
      <c r="AK101" t="s">
        <v>12</v>
      </c>
      <c r="AL101">
        <v>0.06</v>
      </c>
      <c r="AM101">
        <v>5.6399999999999999E-2</v>
      </c>
    </row>
    <row r="102" spans="1:39" s="3" customFormat="1" x14ac:dyDescent="0.25">
      <c r="A102" s="3" t="s">
        <v>92</v>
      </c>
      <c r="B102" s="3">
        <v>1</v>
      </c>
      <c r="C102" s="3">
        <v>25</v>
      </c>
      <c r="D102" s="3" t="s">
        <v>1</v>
      </c>
      <c r="E102" s="3">
        <v>0</v>
      </c>
      <c r="F102" s="3">
        <v>0</v>
      </c>
      <c r="G102" s="3" t="s">
        <v>2</v>
      </c>
      <c r="H102" s="3">
        <v>129.913129</v>
      </c>
      <c r="I102" s="3">
        <v>0.236067</v>
      </c>
      <c r="J102" s="3" t="s">
        <v>3</v>
      </c>
      <c r="K102" s="3">
        <v>124.969883</v>
      </c>
      <c r="L102" s="3">
        <v>0.22955200000000001</v>
      </c>
      <c r="M102" s="3" t="s">
        <v>4</v>
      </c>
      <c r="N102" s="3">
        <v>88.438665999999998</v>
      </c>
      <c r="O102" s="3">
        <v>0.218975</v>
      </c>
      <c r="P102" s="3" t="s">
        <v>5</v>
      </c>
      <c r="Q102" s="3">
        <v>0</v>
      </c>
      <c r="R102" s="3">
        <v>0</v>
      </c>
      <c r="S102" s="3" t="s">
        <v>6</v>
      </c>
      <c r="T102" s="3">
        <v>0</v>
      </c>
      <c r="U102" s="3">
        <v>0</v>
      </c>
      <c r="V102" s="3" t="s">
        <v>7</v>
      </c>
      <c r="W102" s="3">
        <v>0</v>
      </c>
      <c r="X102" s="3">
        <v>0</v>
      </c>
      <c r="Y102" s="3" t="s">
        <v>8</v>
      </c>
      <c r="Z102" s="3">
        <v>0</v>
      </c>
      <c r="AA102" s="3">
        <v>0</v>
      </c>
      <c r="AB102" s="3" t="s">
        <v>9</v>
      </c>
      <c r="AC102" s="3">
        <v>0</v>
      </c>
      <c r="AD102" s="3">
        <v>0</v>
      </c>
      <c r="AE102" s="3" t="s">
        <v>10</v>
      </c>
      <c r="AF102" s="3">
        <v>32767</v>
      </c>
      <c r="AG102" s="3">
        <v>0</v>
      </c>
      <c r="AH102" s="3" t="s">
        <v>11</v>
      </c>
      <c r="AI102" s="3">
        <v>-32767</v>
      </c>
      <c r="AJ102" s="3">
        <v>0</v>
      </c>
      <c r="AK102" s="3" t="s">
        <v>12</v>
      </c>
      <c r="AL102" s="3">
        <v>0</v>
      </c>
      <c r="AM102" s="3">
        <v>0</v>
      </c>
    </row>
    <row r="103" spans="1:39" x14ac:dyDescent="0.25">
      <c r="A103" t="s">
        <v>92</v>
      </c>
      <c r="B103">
        <v>2</v>
      </c>
      <c r="C103">
        <v>50</v>
      </c>
      <c r="D103" t="s">
        <v>1</v>
      </c>
      <c r="E103">
        <v>0</v>
      </c>
      <c r="F103">
        <v>0</v>
      </c>
      <c r="G103" t="s">
        <v>2</v>
      </c>
      <c r="H103">
        <v>259.83113700000001</v>
      </c>
      <c r="I103">
        <v>0.44511400000000001</v>
      </c>
      <c r="J103" t="s">
        <v>3</v>
      </c>
      <c r="K103">
        <v>249.95396700000001</v>
      </c>
      <c r="L103">
        <v>0.43551099999999998</v>
      </c>
      <c r="M103" t="s">
        <v>4</v>
      </c>
      <c r="N103">
        <v>176.90862200000001</v>
      </c>
      <c r="O103">
        <v>0.41455500000000001</v>
      </c>
      <c r="P103" t="s">
        <v>5</v>
      </c>
      <c r="Q103">
        <v>0</v>
      </c>
      <c r="R103">
        <v>0</v>
      </c>
      <c r="S103" t="s">
        <v>6</v>
      </c>
      <c r="T103">
        <v>0</v>
      </c>
      <c r="U103">
        <v>0</v>
      </c>
      <c r="V103" t="s">
        <v>7</v>
      </c>
      <c r="W103">
        <v>0</v>
      </c>
      <c r="X103">
        <v>0</v>
      </c>
      <c r="Y103" t="s">
        <v>8</v>
      </c>
      <c r="Z103">
        <v>0</v>
      </c>
      <c r="AA103">
        <v>0</v>
      </c>
      <c r="AB103" t="s">
        <v>9</v>
      </c>
      <c r="AC103">
        <v>0</v>
      </c>
      <c r="AD103">
        <v>0</v>
      </c>
      <c r="AE103" t="s">
        <v>10</v>
      </c>
      <c r="AF103">
        <v>32767</v>
      </c>
      <c r="AG103">
        <v>0</v>
      </c>
      <c r="AH103" t="s">
        <v>11</v>
      </c>
      <c r="AI103">
        <v>-32767</v>
      </c>
      <c r="AJ103">
        <v>0</v>
      </c>
      <c r="AK103" t="s">
        <v>12</v>
      </c>
      <c r="AL103">
        <v>0</v>
      </c>
      <c r="AM103">
        <v>0</v>
      </c>
    </row>
    <row r="104" spans="1:39" x14ac:dyDescent="0.25">
      <c r="A104" t="s">
        <v>92</v>
      </c>
      <c r="B104">
        <v>3</v>
      </c>
      <c r="C104">
        <v>75</v>
      </c>
      <c r="D104" t="s">
        <v>1</v>
      </c>
      <c r="E104">
        <v>0</v>
      </c>
      <c r="F104">
        <v>0</v>
      </c>
      <c r="G104" t="s">
        <v>2</v>
      </c>
      <c r="H104">
        <v>389.712198</v>
      </c>
      <c r="I104">
        <v>0.75938399999999995</v>
      </c>
      <c r="J104" t="s">
        <v>3</v>
      </c>
      <c r="K104">
        <v>374.90115600000001</v>
      </c>
      <c r="L104">
        <v>0.74483600000000005</v>
      </c>
      <c r="M104" t="s">
        <v>4</v>
      </c>
      <c r="N104">
        <v>265.34600799999998</v>
      </c>
      <c r="O104">
        <v>0.71053699999999997</v>
      </c>
      <c r="P104" t="s">
        <v>5</v>
      </c>
      <c r="Q104">
        <v>0</v>
      </c>
      <c r="R104">
        <v>0</v>
      </c>
      <c r="S104" t="s">
        <v>6</v>
      </c>
      <c r="T104">
        <v>0</v>
      </c>
      <c r="U104">
        <v>0</v>
      </c>
      <c r="V104" t="s">
        <v>7</v>
      </c>
      <c r="W104">
        <v>0</v>
      </c>
      <c r="X104">
        <v>0</v>
      </c>
      <c r="Y104" t="s">
        <v>8</v>
      </c>
      <c r="Z104">
        <v>0</v>
      </c>
      <c r="AA104">
        <v>0</v>
      </c>
      <c r="AB104" t="s">
        <v>9</v>
      </c>
      <c r="AC104">
        <v>0</v>
      </c>
      <c r="AD104">
        <v>0</v>
      </c>
      <c r="AE104" t="s">
        <v>10</v>
      </c>
      <c r="AF104">
        <v>32767</v>
      </c>
      <c r="AG104">
        <v>0</v>
      </c>
      <c r="AH104" t="s">
        <v>11</v>
      </c>
      <c r="AI104">
        <v>-32767</v>
      </c>
      <c r="AJ104">
        <v>0</v>
      </c>
      <c r="AK104" t="s">
        <v>12</v>
      </c>
      <c r="AL104">
        <v>0</v>
      </c>
      <c r="AM104">
        <v>0</v>
      </c>
    </row>
    <row r="105" spans="1:39" x14ac:dyDescent="0.25">
      <c r="A105" t="s">
        <v>92</v>
      </c>
      <c r="B105">
        <v>4</v>
      </c>
      <c r="C105">
        <v>100</v>
      </c>
      <c r="D105" t="s">
        <v>1</v>
      </c>
      <c r="E105">
        <v>0</v>
      </c>
      <c r="F105">
        <v>0</v>
      </c>
      <c r="G105" t="s">
        <v>2</v>
      </c>
      <c r="H105">
        <v>519.58890899999994</v>
      </c>
      <c r="I105">
        <v>0.96150999999999998</v>
      </c>
      <c r="J105" t="s">
        <v>3</v>
      </c>
      <c r="K105">
        <v>499.84067900000002</v>
      </c>
      <c r="L105">
        <v>0.95359000000000005</v>
      </c>
      <c r="M105" t="s">
        <v>4</v>
      </c>
      <c r="N105">
        <v>353.77155299999998</v>
      </c>
      <c r="O105">
        <v>0.88254299999999997</v>
      </c>
      <c r="P105" t="s">
        <v>5</v>
      </c>
      <c r="Q105">
        <v>0</v>
      </c>
      <c r="R105">
        <v>0</v>
      </c>
      <c r="S105" t="s">
        <v>6</v>
      </c>
      <c r="T105">
        <v>0</v>
      </c>
      <c r="U105">
        <v>0</v>
      </c>
      <c r="V105" t="s">
        <v>7</v>
      </c>
      <c r="W105">
        <v>0</v>
      </c>
      <c r="X105">
        <v>0</v>
      </c>
      <c r="Y105" t="s">
        <v>8</v>
      </c>
      <c r="Z105">
        <v>0</v>
      </c>
      <c r="AA105">
        <v>0</v>
      </c>
      <c r="AB105" t="s">
        <v>9</v>
      </c>
      <c r="AC105">
        <v>0</v>
      </c>
      <c r="AD105">
        <v>0</v>
      </c>
      <c r="AE105" t="s">
        <v>10</v>
      </c>
      <c r="AF105">
        <v>32767</v>
      </c>
      <c r="AG105">
        <v>0</v>
      </c>
      <c r="AH105" t="s">
        <v>11</v>
      </c>
      <c r="AI105">
        <v>-32767</v>
      </c>
      <c r="AJ105">
        <v>0</v>
      </c>
      <c r="AK105" t="s">
        <v>12</v>
      </c>
      <c r="AL105">
        <v>0</v>
      </c>
      <c r="AM105">
        <v>0</v>
      </c>
    </row>
    <row r="106" spans="1:39" x14ac:dyDescent="0.25">
      <c r="A106" t="s">
        <v>92</v>
      </c>
      <c r="B106">
        <v>5</v>
      </c>
      <c r="C106">
        <v>125</v>
      </c>
      <c r="D106" t="s">
        <v>1</v>
      </c>
      <c r="E106">
        <v>0</v>
      </c>
      <c r="F106">
        <v>0</v>
      </c>
      <c r="G106" t="s">
        <v>2</v>
      </c>
      <c r="H106">
        <v>649.407644</v>
      </c>
      <c r="I106">
        <v>1.256343</v>
      </c>
      <c r="J106" t="s">
        <v>3</v>
      </c>
      <c r="K106">
        <v>624.72186299999998</v>
      </c>
      <c r="L106">
        <v>1.2425759999999999</v>
      </c>
      <c r="M106" t="s">
        <v>4</v>
      </c>
      <c r="N106">
        <v>442.14306900000003</v>
      </c>
      <c r="O106">
        <v>1.1323080000000001</v>
      </c>
      <c r="P106" t="s">
        <v>5</v>
      </c>
      <c r="Q106">
        <v>0</v>
      </c>
      <c r="R106">
        <v>0</v>
      </c>
      <c r="S106" t="s">
        <v>6</v>
      </c>
      <c r="T106">
        <v>0</v>
      </c>
      <c r="U106">
        <v>0</v>
      </c>
      <c r="V106" t="s">
        <v>7</v>
      </c>
      <c r="W106">
        <v>0</v>
      </c>
      <c r="X106">
        <v>0</v>
      </c>
      <c r="Y106" t="s">
        <v>8</v>
      </c>
      <c r="Z106">
        <v>0</v>
      </c>
      <c r="AA106">
        <v>0</v>
      </c>
      <c r="AB106" t="s">
        <v>9</v>
      </c>
      <c r="AC106">
        <v>0</v>
      </c>
      <c r="AD106">
        <v>0</v>
      </c>
      <c r="AE106" t="s">
        <v>10</v>
      </c>
      <c r="AF106">
        <v>32767</v>
      </c>
      <c r="AG106">
        <v>0</v>
      </c>
      <c r="AH106" t="s">
        <v>11</v>
      </c>
      <c r="AI106">
        <v>-32767</v>
      </c>
      <c r="AJ106">
        <v>0</v>
      </c>
      <c r="AK106" t="s">
        <v>12</v>
      </c>
      <c r="AL106">
        <v>0</v>
      </c>
      <c r="AM106">
        <v>0</v>
      </c>
    </row>
    <row r="107" spans="1:39" x14ac:dyDescent="0.25">
      <c r="A107" t="s">
        <v>92</v>
      </c>
      <c r="B107">
        <v>6</v>
      </c>
      <c r="C107">
        <v>150</v>
      </c>
      <c r="D107" t="s">
        <v>1</v>
      </c>
      <c r="E107">
        <v>0</v>
      </c>
      <c r="F107">
        <v>0</v>
      </c>
      <c r="G107" t="s">
        <v>2</v>
      </c>
      <c r="H107">
        <v>779.22264900000005</v>
      </c>
      <c r="I107">
        <v>1.8267549999999999</v>
      </c>
      <c r="J107" t="s">
        <v>3</v>
      </c>
      <c r="K107">
        <v>749.59769200000005</v>
      </c>
      <c r="L107">
        <v>1.8087</v>
      </c>
      <c r="M107" t="s">
        <v>4</v>
      </c>
      <c r="N107">
        <v>530.51002300000005</v>
      </c>
      <c r="O107">
        <v>1.6415</v>
      </c>
      <c r="P107" t="s">
        <v>5</v>
      </c>
      <c r="Q107">
        <v>0</v>
      </c>
      <c r="R107">
        <v>0</v>
      </c>
      <c r="S107" t="s">
        <v>6</v>
      </c>
      <c r="T107">
        <v>0</v>
      </c>
      <c r="U107">
        <v>0</v>
      </c>
      <c r="V107" t="s">
        <v>7</v>
      </c>
      <c r="W107">
        <v>0</v>
      </c>
      <c r="X107">
        <v>0</v>
      </c>
      <c r="Y107" t="s">
        <v>8</v>
      </c>
      <c r="Z107">
        <v>0</v>
      </c>
      <c r="AA107">
        <v>0</v>
      </c>
      <c r="AB107" t="s">
        <v>9</v>
      </c>
      <c r="AC107">
        <v>0</v>
      </c>
      <c r="AD107">
        <v>0</v>
      </c>
      <c r="AE107" t="s">
        <v>10</v>
      </c>
      <c r="AF107">
        <v>32767</v>
      </c>
      <c r="AG107">
        <v>0</v>
      </c>
      <c r="AH107" t="s">
        <v>11</v>
      </c>
      <c r="AI107">
        <v>-32767</v>
      </c>
      <c r="AJ107">
        <v>0</v>
      </c>
      <c r="AK107" t="s">
        <v>12</v>
      </c>
      <c r="AL107">
        <v>0</v>
      </c>
      <c r="AM107">
        <v>0</v>
      </c>
    </row>
    <row r="108" spans="1:39" x14ac:dyDescent="0.25">
      <c r="A108" t="s">
        <v>92</v>
      </c>
      <c r="B108">
        <v>7</v>
      </c>
      <c r="C108">
        <v>175</v>
      </c>
      <c r="D108" t="s">
        <v>1</v>
      </c>
      <c r="E108">
        <v>0</v>
      </c>
      <c r="F108">
        <v>0</v>
      </c>
      <c r="G108" t="s">
        <v>2</v>
      </c>
      <c r="H108">
        <v>909.06285500000001</v>
      </c>
      <c r="I108">
        <v>2.3901319999999999</v>
      </c>
      <c r="J108" t="s">
        <v>3</v>
      </c>
      <c r="K108">
        <v>874.49883499999999</v>
      </c>
      <c r="L108">
        <v>2.371604</v>
      </c>
      <c r="M108" t="s">
        <v>4</v>
      </c>
      <c r="N108">
        <v>618.89835100000005</v>
      </c>
      <c r="O108">
        <v>2.2032980000000002</v>
      </c>
      <c r="P108" t="s">
        <v>5</v>
      </c>
      <c r="Q108">
        <v>0</v>
      </c>
      <c r="R108">
        <v>0</v>
      </c>
      <c r="S108" t="s">
        <v>6</v>
      </c>
      <c r="T108">
        <v>0</v>
      </c>
      <c r="U108">
        <v>0</v>
      </c>
      <c r="V108" t="s">
        <v>7</v>
      </c>
      <c r="W108">
        <v>0</v>
      </c>
      <c r="X108">
        <v>0</v>
      </c>
      <c r="Y108" t="s">
        <v>8</v>
      </c>
      <c r="Z108">
        <v>0</v>
      </c>
      <c r="AA108">
        <v>0</v>
      </c>
      <c r="AB108" t="s">
        <v>9</v>
      </c>
      <c r="AC108">
        <v>0</v>
      </c>
      <c r="AD108">
        <v>0</v>
      </c>
      <c r="AE108" t="s">
        <v>10</v>
      </c>
      <c r="AF108">
        <v>32767</v>
      </c>
      <c r="AG108">
        <v>0</v>
      </c>
      <c r="AH108" t="s">
        <v>11</v>
      </c>
      <c r="AI108">
        <v>-32767</v>
      </c>
      <c r="AJ108">
        <v>0</v>
      </c>
      <c r="AK108" t="s">
        <v>12</v>
      </c>
      <c r="AL108">
        <v>0</v>
      </c>
      <c r="AM108">
        <v>0</v>
      </c>
    </row>
    <row r="109" spans="1:39" x14ac:dyDescent="0.25">
      <c r="A109" t="s">
        <v>92</v>
      </c>
      <c r="B109">
        <v>8</v>
      </c>
      <c r="C109">
        <v>200</v>
      </c>
      <c r="D109" t="s">
        <v>1</v>
      </c>
      <c r="E109">
        <v>0</v>
      </c>
      <c r="F109">
        <v>0</v>
      </c>
      <c r="G109" t="s">
        <v>2</v>
      </c>
      <c r="H109">
        <v>1038.9589840000001</v>
      </c>
      <c r="I109">
        <v>2.8333210000000002</v>
      </c>
      <c r="J109" t="s">
        <v>3</v>
      </c>
      <c r="K109">
        <v>999.45576400000004</v>
      </c>
      <c r="L109">
        <v>2.8188140000000002</v>
      </c>
      <c r="M109" t="s">
        <v>4</v>
      </c>
      <c r="N109">
        <v>707.34211400000004</v>
      </c>
      <c r="O109">
        <v>2.603926</v>
      </c>
      <c r="P109" t="s">
        <v>5</v>
      </c>
      <c r="Q109">
        <v>0</v>
      </c>
      <c r="R109">
        <v>0</v>
      </c>
      <c r="S109" t="s">
        <v>6</v>
      </c>
      <c r="T109">
        <v>0</v>
      </c>
      <c r="U109">
        <v>0</v>
      </c>
      <c r="V109" t="s">
        <v>7</v>
      </c>
      <c r="W109">
        <v>0</v>
      </c>
      <c r="X109">
        <v>0</v>
      </c>
      <c r="Y109" t="s">
        <v>8</v>
      </c>
      <c r="Z109">
        <v>0</v>
      </c>
      <c r="AA109">
        <v>0</v>
      </c>
      <c r="AB109" t="s">
        <v>9</v>
      </c>
      <c r="AC109">
        <v>0</v>
      </c>
      <c r="AD109">
        <v>0</v>
      </c>
      <c r="AE109" t="s">
        <v>10</v>
      </c>
      <c r="AF109">
        <v>32767</v>
      </c>
      <c r="AG109">
        <v>0</v>
      </c>
      <c r="AH109" t="s">
        <v>11</v>
      </c>
      <c r="AI109">
        <v>-32767</v>
      </c>
      <c r="AJ109">
        <v>0</v>
      </c>
      <c r="AK109" t="s">
        <v>12</v>
      </c>
      <c r="AL109">
        <v>0</v>
      </c>
      <c r="AM109">
        <v>0</v>
      </c>
    </row>
    <row r="110" spans="1:39" x14ac:dyDescent="0.25">
      <c r="A110" t="s">
        <v>92</v>
      </c>
      <c r="B110">
        <v>9</v>
      </c>
      <c r="C110">
        <v>225</v>
      </c>
      <c r="D110" t="s">
        <v>1</v>
      </c>
      <c r="E110">
        <v>0</v>
      </c>
      <c r="F110">
        <v>0</v>
      </c>
      <c r="G110" t="s">
        <v>2</v>
      </c>
      <c r="H110">
        <v>1168.965029</v>
      </c>
      <c r="I110">
        <v>3.282359</v>
      </c>
      <c r="J110" t="s">
        <v>3</v>
      </c>
      <c r="K110">
        <v>1124.522434</v>
      </c>
      <c r="L110">
        <v>3.2889849999999998</v>
      </c>
      <c r="M110" t="s">
        <v>4</v>
      </c>
      <c r="N110">
        <v>795.89771199999996</v>
      </c>
      <c r="O110">
        <v>2.9963850000000001</v>
      </c>
      <c r="P110" t="s">
        <v>5</v>
      </c>
      <c r="Q110">
        <v>0</v>
      </c>
      <c r="R110">
        <v>0</v>
      </c>
      <c r="S110" t="s">
        <v>6</v>
      </c>
      <c r="T110">
        <v>0</v>
      </c>
      <c r="U110">
        <v>0</v>
      </c>
      <c r="V110" t="s">
        <v>7</v>
      </c>
      <c r="W110">
        <v>0</v>
      </c>
      <c r="X110">
        <v>0</v>
      </c>
      <c r="Y110" t="s">
        <v>8</v>
      </c>
      <c r="Z110">
        <v>0</v>
      </c>
      <c r="AA110">
        <v>0</v>
      </c>
      <c r="AB110" t="s">
        <v>9</v>
      </c>
      <c r="AC110">
        <v>0</v>
      </c>
      <c r="AD110">
        <v>0</v>
      </c>
      <c r="AE110" t="s">
        <v>10</v>
      </c>
      <c r="AF110">
        <v>32767</v>
      </c>
      <c r="AG110">
        <v>0</v>
      </c>
      <c r="AH110" t="s">
        <v>11</v>
      </c>
      <c r="AI110">
        <v>-32767</v>
      </c>
      <c r="AJ110">
        <v>0</v>
      </c>
      <c r="AK110" t="s">
        <v>12</v>
      </c>
      <c r="AL110">
        <v>0</v>
      </c>
      <c r="AM110">
        <v>0</v>
      </c>
    </row>
    <row r="111" spans="1:39" x14ac:dyDescent="0.25">
      <c r="A111" t="s">
        <v>92</v>
      </c>
      <c r="B111">
        <v>10</v>
      </c>
      <c r="C111">
        <v>250</v>
      </c>
      <c r="D111" t="s">
        <v>1</v>
      </c>
      <c r="E111">
        <v>0</v>
      </c>
      <c r="F111">
        <v>0</v>
      </c>
      <c r="G111" t="s">
        <v>2</v>
      </c>
      <c r="H111">
        <v>1298.8223849999999</v>
      </c>
      <c r="I111">
        <v>4.0116569999999996</v>
      </c>
      <c r="J111" t="s">
        <v>3</v>
      </c>
      <c r="K111">
        <v>1249.4467090000001</v>
      </c>
      <c r="L111">
        <v>4.0253170000000003</v>
      </c>
      <c r="M111" t="s">
        <v>4</v>
      </c>
      <c r="N111">
        <v>884.30867699999999</v>
      </c>
      <c r="O111">
        <v>3.6561400000000002</v>
      </c>
      <c r="P111" t="s">
        <v>5</v>
      </c>
      <c r="Q111">
        <v>0</v>
      </c>
      <c r="R111">
        <v>0</v>
      </c>
      <c r="S111" t="s">
        <v>6</v>
      </c>
      <c r="T111">
        <v>0</v>
      </c>
      <c r="U111">
        <v>0</v>
      </c>
      <c r="V111" t="s">
        <v>7</v>
      </c>
      <c r="W111">
        <v>0</v>
      </c>
      <c r="X111">
        <v>0</v>
      </c>
      <c r="Y111" t="s">
        <v>8</v>
      </c>
      <c r="Z111">
        <v>0</v>
      </c>
      <c r="AA111">
        <v>0</v>
      </c>
      <c r="AB111" t="s">
        <v>9</v>
      </c>
      <c r="AC111">
        <v>0</v>
      </c>
      <c r="AD111">
        <v>0</v>
      </c>
      <c r="AE111" t="s">
        <v>10</v>
      </c>
      <c r="AF111">
        <v>32767</v>
      </c>
      <c r="AG111">
        <v>0</v>
      </c>
      <c r="AH111" t="s">
        <v>11</v>
      </c>
      <c r="AI111">
        <v>-32767</v>
      </c>
      <c r="AJ111">
        <v>0</v>
      </c>
      <c r="AK111" t="s">
        <v>12</v>
      </c>
      <c r="AL111">
        <v>0</v>
      </c>
      <c r="AM111">
        <v>0</v>
      </c>
    </row>
    <row r="112" spans="1:39" x14ac:dyDescent="0.25">
      <c r="A112" t="s">
        <v>92</v>
      </c>
      <c r="B112">
        <v>11</v>
      </c>
      <c r="C112">
        <v>275</v>
      </c>
      <c r="D112" t="s">
        <v>1</v>
      </c>
      <c r="E112">
        <v>0</v>
      </c>
      <c r="F112">
        <v>0</v>
      </c>
      <c r="G112" t="s">
        <v>2</v>
      </c>
      <c r="H112">
        <v>1428.6748970000001</v>
      </c>
      <c r="I112">
        <v>4.6708499999999997</v>
      </c>
      <c r="J112" t="s">
        <v>3</v>
      </c>
      <c r="K112">
        <v>1374.364026</v>
      </c>
      <c r="L112">
        <v>4.6627330000000002</v>
      </c>
      <c r="M112" t="s">
        <v>4</v>
      </c>
      <c r="N112">
        <v>972.71521499999994</v>
      </c>
      <c r="O112">
        <v>4.2610390000000002</v>
      </c>
      <c r="P112" t="s">
        <v>5</v>
      </c>
      <c r="Q112">
        <v>0</v>
      </c>
      <c r="R112">
        <v>0</v>
      </c>
      <c r="S112" t="s">
        <v>6</v>
      </c>
      <c r="T112">
        <v>0</v>
      </c>
      <c r="U112">
        <v>0</v>
      </c>
      <c r="V112" t="s">
        <v>7</v>
      </c>
      <c r="W112">
        <v>0</v>
      </c>
      <c r="X112">
        <v>0</v>
      </c>
      <c r="Y112" t="s">
        <v>8</v>
      </c>
      <c r="Z112">
        <v>0</v>
      </c>
      <c r="AA112">
        <v>0</v>
      </c>
      <c r="AB112" t="s">
        <v>9</v>
      </c>
      <c r="AC112">
        <v>0</v>
      </c>
      <c r="AD112">
        <v>0</v>
      </c>
      <c r="AE112" t="s">
        <v>10</v>
      </c>
      <c r="AF112">
        <v>32767</v>
      </c>
      <c r="AG112">
        <v>0</v>
      </c>
      <c r="AH112" t="s">
        <v>11</v>
      </c>
      <c r="AI112">
        <v>-32767</v>
      </c>
      <c r="AJ112">
        <v>0</v>
      </c>
      <c r="AK112" t="s">
        <v>12</v>
      </c>
      <c r="AL112">
        <v>0</v>
      </c>
      <c r="AM112">
        <v>0</v>
      </c>
    </row>
    <row r="113" spans="1:39" x14ac:dyDescent="0.25">
      <c r="A113" t="s">
        <v>92</v>
      </c>
      <c r="B113">
        <v>12</v>
      </c>
      <c r="C113">
        <v>300</v>
      </c>
      <c r="D113" t="s">
        <v>1</v>
      </c>
      <c r="E113">
        <v>0</v>
      </c>
      <c r="F113">
        <v>0</v>
      </c>
      <c r="G113" t="s">
        <v>2</v>
      </c>
      <c r="H113">
        <v>1558.512964</v>
      </c>
      <c r="I113">
        <v>5.0244669999999996</v>
      </c>
      <c r="J113" t="s">
        <v>3</v>
      </c>
      <c r="K113">
        <v>1499.2663210000001</v>
      </c>
      <c r="L113">
        <v>5.0116759999999996</v>
      </c>
      <c r="M113" t="s">
        <v>4</v>
      </c>
      <c r="N113">
        <v>1061.1050049999999</v>
      </c>
      <c r="O113">
        <v>4.5577170000000002</v>
      </c>
      <c r="P113" t="s">
        <v>5</v>
      </c>
      <c r="Q113">
        <v>0</v>
      </c>
      <c r="R113">
        <v>0</v>
      </c>
      <c r="S113" t="s">
        <v>6</v>
      </c>
      <c r="T113">
        <v>0</v>
      </c>
      <c r="U113">
        <v>0</v>
      </c>
      <c r="V113" t="s">
        <v>7</v>
      </c>
      <c r="W113">
        <v>0</v>
      </c>
      <c r="X113">
        <v>0</v>
      </c>
      <c r="Y113" t="s">
        <v>8</v>
      </c>
      <c r="Z113">
        <v>0</v>
      </c>
      <c r="AA113">
        <v>0</v>
      </c>
      <c r="AB113" t="s">
        <v>9</v>
      </c>
      <c r="AC113">
        <v>0</v>
      </c>
      <c r="AD113">
        <v>0</v>
      </c>
      <c r="AE113" t="s">
        <v>10</v>
      </c>
      <c r="AF113">
        <v>32767</v>
      </c>
      <c r="AG113">
        <v>0</v>
      </c>
      <c r="AH113" t="s">
        <v>11</v>
      </c>
      <c r="AI113">
        <v>-32767</v>
      </c>
      <c r="AJ113">
        <v>0</v>
      </c>
      <c r="AK113" t="s">
        <v>12</v>
      </c>
      <c r="AL113">
        <v>0</v>
      </c>
      <c r="AM113">
        <v>0</v>
      </c>
    </row>
    <row r="114" spans="1:39" x14ac:dyDescent="0.25">
      <c r="A114" t="s">
        <v>92</v>
      </c>
      <c r="B114">
        <v>13</v>
      </c>
      <c r="C114">
        <v>325</v>
      </c>
      <c r="D114" t="s">
        <v>1</v>
      </c>
      <c r="E114">
        <v>0</v>
      </c>
      <c r="F114">
        <v>0</v>
      </c>
      <c r="G114" t="s">
        <v>2</v>
      </c>
      <c r="H114">
        <v>1688.349314</v>
      </c>
      <c r="I114">
        <v>5.8598100000000004</v>
      </c>
      <c r="J114" t="s">
        <v>3</v>
      </c>
      <c r="K114">
        <v>1624.165532</v>
      </c>
      <c r="L114">
        <v>5.837529</v>
      </c>
      <c r="M114" t="s">
        <v>4</v>
      </c>
      <c r="N114">
        <v>1149.4896389999999</v>
      </c>
      <c r="O114">
        <v>5.3009940000000002</v>
      </c>
      <c r="P114" t="s">
        <v>5</v>
      </c>
      <c r="Q114">
        <v>0</v>
      </c>
      <c r="R114">
        <v>0</v>
      </c>
      <c r="S114" t="s">
        <v>6</v>
      </c>
      <c r="T114">
        <v>0</v>
      </c>
      <c r="U114">
        <v>0</v>
      </c>
      <c r="V114" t="s">
        <v>7</v>
      </c>
      <c r="W114">
        <v>0</v>
      </c>
      <c r="X114">
        <v>0</v>
      </c>
      <c r="Y114" t="s">
        <v>8</v>
      </c>
      <c r="Z114">
        <v>0</v>
      </c>
      <c r="AA114">
        <v>0</v>
      </c>
      <c r="AB114" t="s">
        <v>9</v>
      </c>
      <c r="AC114">
        <v>0</v>
      </c>
      <c r="AD114">
        <v>0</v>
      </c>
      <c r="AE114" t="s">
        <v>10</v>
      </c>
      <c r="AF114">
        <v>32767</v>
      </c>
      <c r="AG114">
        <v>0</v>
      </c>
      <c r="AH114" t="s">
        <v>11</v>
      </c>
      <c r="AI114">
        <v>-32767</v>
      </c>
      <c r="AJ114">
        <v>0</v>
      </c>
      <c r="AK114" t="s">
        <v>12</v>
      </c>
      <c r="AL114">
        <v>0</v>
      </c>
      <c r="AM114">
        <v>0</v>
      </c>
    </row>
    <row r="115" spans="1:39" x14ac:dyDescent="0.25">
      <c r="A115" t="s">
        <v>92</v>
      </c>
      <c r="B115">
        <v>14</v>
      </c>
      <c r="C115">
        <v>350</v>
      </c>
      <c r="D115" t="s">
        <v>1</v>
      </c>
      <c r="E115">
        <v>0</v>
      </c>
      <c r="F115">
        <v>0</v>
      </c>
      <c r="G115" t="s">
        <v>2</v>
      </c>
      <c r="H115">
        <v>1818.2205369999999</v>
      </c>
      <c r="I115">
        <v>7.0337500000000004</v>
      </c>
      <c r="J115" t="s">
        <v>3</v>
      </c>
      <c r="K115">
        <v>1749.095237</v>
      </c>
      <c r="L115">
        <v>6.9952560000000004</v>
      </c>
      <c r="M115" t="s">
        <v>4</v>
      </c>
      <c r="N115">
        <v>1237.91167</v>
      </c>
      <c r="O115">
        <v>6.351197</v>
      </c>
      <c r="P115" t="s">
        <v>5</v>
      </c>
      <c r="Q115">
        <v>0</v>
      </c>
      <c r="R115">
        <v>0</v>
      </c>
      <c r="S115" t="s">
        <v>6</v>
      </c>
      <c r="T115">
        <v>0</v>
      </c>
      <c r="U115">
        <v>0</v>
      </c>
      <c r="V115" t="s">
        <v>7</v>
      </c>
      <c r="W115">
        <v>0</v>
      </c>
      <c r="X115">
        <v>0</v>
      </c>
      <c r="Y115" t="s">
        <v>8</v>
      </c>
      <c r="Z115">
        <v>0</v>
      </c>
      <c r="AA115">
        <v>0</v>
      </c>
      <c r="AB115" t="s">
        <v>9</v>
      </c>
      <c r="AC115">
        <v>0</v>
      </c>
      <c r="AD115">
        <v>0</v>
      </c>
      <c r="AE115" t="s">
        <v>10</v>
      </c>
      <c r="AF115">
        <v>32767</v>
      </c>
      <c r="AG115">
        <v>0</v>
      </c>
      <c r="AH115" t="s">
        <v>11</v>
      </c>
      <c r="AI115">
        <v>-32767</v>
      </c>
      <c r="AJ115">
        <v>0</v>
      </c>
      <c r="AK115" t="s">
        <v>12</v>
      </c>
      <c r="AL115">
        <v>0</v>
      </c>
      <c r="AM115">
        <v>0</v>
      </c>
    </row>
    <row r="116" spans="1:39" x14ac:dyDescent="0.25">
      <c r="A116" t="s">
        <v>92</v>
      </c>
      <c r="B116">
        <v>15</v>
      </c>
      <c r="C116">
        <v>375</v>
      </c>
      <c r="D116" t="s">
        <v>1</v>
      </c>
      <c r="E116">
        <v>0</v>
      </c>
      <c r="F116">
        <v>0</v>
      </c>
      <c r="G116" t="s">
        <v>2</v>
      </c>
      <c r="H116">
        <v>1948.094578</v>
      </c>
      <c r="I116">
        <v>7.5883419999999999</v>
      </c>
      <c r="J116" t="s">
        <v>3</v>
      </c>
      <c r="K116">
        <v>1874.031487</v>
      </c>
      <c r="L116">
        <v>7.5457710000000002</v>
      </c>
      <c r="M116" t="s">
        <v>4</v>
      </c>
      <c r="N116">
        <v>1326.336904</v>
      </c>
      <c r="O116">
        <v>6.8392229999999996</v>
      </c>
      <c r="P116" t="s">
        <v>5</v>
      </c>
      <c r="Q116">
        <v>0</v>
      </c>
      <c r="R116">
        <v>0</v>
      </c>
      <c r="S116" t="s">
        <v>6</v>
      </c>
      <c r="T116">
        <v>0</v>
      </c>
      <c r="U116">
        <v>0</v>
      </c>
      <c r="V116" t="s">
        <v>7</v>
      </c>
      <c r="W116">
        <v>0</v>
      </c>
      <c r="X116">
        <v>0</v>
      </c>
      <c r="Y116" t="s">
        <v>8</v>
      </c>
      <c r="Z116">
        <v>0</v>
      </c>
      <c r="AA116">
        <v>0</v>
      </c>
      <c r="AB116" t="s">
        <v>9</v>
      </c>
      <c r="AC116">
        <v>0</v>
      </c>
      <c r="AD116">
        <v>0</v>
      </c>
      <c r="AE116" t="s">
        <v>10</v>
      </c>
      <c r="AF116">
        <v>32767</v>
      </c>
      <c r="AG116">
        <v>0</v>
      </c>
      <c r="AH116" t="s">
        <v>11</v>
      </c>
      <c r="AI116">
        <v>-32767</v>
      </c>
      <c r="AJ116">
        <v>0</v>
      </c>
      <c r="AK116" t="s">
        <v>12</v>
      </c>
      <c r="AL116">
        <v>0</v>
      </c>
      <c r="AM116">
        <v>0</v>
      </c>
    </row>
    <row r="117" spans="1:39" x14ac:dyDescent="0.25">
      <c r="A117" t="s">
        <v>92</v>
      </c>
      <c r="B117">
        <v>16</v>
      </c>
      <c r="C117">
        <v>400</v>
      </c>
      <c r="D117" t="s">
        <v>1</v>
      </c>
      <c r="E117">
        <v>0</v>
      </c>
      <c r="F117">
        <v>0</v>
      </c>
      <c r="G117" t="s">
        <v>2</v>
      </c>
      <c r="H117">
        <v>2077.868579</v>
      </c>
      <c r="I117">
        <v>7.9824299999999999</v>
      </c>
      <c r="J117" t="s">
        <v>3</v>
      </c>
      <c r="K117">
        <v>1998.869653</v>
      </c>
      <c r="L117">
        <v>7.9242650000000001</v>
      </c>
      <c r="M117" t="s">
        <v>4</v>
      </c>
      <c r="N117">
        <v>1414.6666110000001</v>
      </c>
      <c r="O117">
        <v>7.1372530000000003</v>
      </c>
      <c r="P117" t="s">
        <v>5</v>
      </c>
      <c r="Q117">
        <v>0</v>
      </c>
      <c r="R117">
        <v>0</v>
      </c>
      <c r="S117" t="s">
        <v>6</v>
      </c>
      <c r="T117">
        <v>0</v>
      </c>
      <c r="U117">
        <v>0</v>
      </c>
      <c r="V117" t="s">
        <v>7</v>
      </c>
      <c r="W117">
        <v>0</v>
      </c>
      <c r="X117">
        <v>0</v>
      </c>
      <c r="Y117" t="s">
        <v>8</v>
      </c>
      <c r="Z117">
        <v>0</v>
      </c>
      <c r="AA117">
        <v>0</v>
      </c>
      <c r="AB117" t="s">
        <v>9</v>
      </c>
      <c r="AC117">
        <v>0</v>
      </c>
      <c r="AD117">
        <v>0</v>
      </c>
      <c r="AE117" t="s">
        <v>10</v>
      </c>
      <c r="AF117">
        <v>32767</v>
      </c>
      <c r="AG117">
        <v>0</v>
      </c>
      <c r="AH117" t="s">
        <v>11</v>
      </c>
      <c r="AI117">
        <v>-32767</v>
      </c>
      <c r="AJ117">
        <v>0</v>
      </c>
      <c r="AK117" t="s">
        <v>12</v>
      </c>
      <c r="AL117">
        <v>0</v>
      </c>
      <c r="AM117">
        <v>0</v>
      </c>
    </row>
    <row r="118" spans="1:39" x14ac:dyDescent="0.25">
      <c r="A118" t="s">
        <v>92</v>
      </c>
      <c r="B118">
        <v>17</v>
      </c>
      <c r="C118">
        <v>425</v>
      </c>
      <c r="D118" t="s">
        <v>1</v>
      </c>
      <c r="E118">
        <v>0</v>
      </c>
      <c r="F118">
        <v>0</v>
      </c>
      <c r="G118" t="s">
        <v>2</v>
      </c>
      <c r="H118">
        <v>2207.7229299999999</v>
      </c>
      <c r="I118">
        <v>9.2412539999999996</v>
      </c>
      <c r="J118" t="s">
        <v>3</v>
      </c>
      <c r="K118">
        <v>2123.7871</v>
      </c>
      <c r="L118">
        <v>9.1742279999999994</v>
      </c>
      <c r="M118" t="s">
        <v>4</v>
      </c>
      <c r="N118">
        <v>1503.0674240000001</v>
      </c>
      <c r="O118">
        <v>8.3237719999999999</v>
      </c>
      <c r="P118" t="s">
        <v>5</v>
      </c>
      <c r="Q118">
        <v>0</v>
      </c>
      <c r="R118">
        <v>0</v>
      </c>
      <c r="S118" t="s">
        <v>6</v>
      </c>
      <c r="T118">
        <v>0</v>
      </c>
      <c r="U118">
        <v>0</v>
      </c>
      <c r="V118" t="s">
        <v>7</v>
      </c>
      <c r="W118">
        <v>0</v>
      </c>
      <c r="X118">
        <v>0</v>
      </c>
      <c r="Y118" t="s">
        <v>8</v>
      </c>
      <c r="Z118">
        <v>0</v>
      </c>
      <c r="AA118">
        <v>0</v>
      </c>
      <c r="AB118" t="s">
        <v>9</v>
      </c>
      <c r="AC118">
        <v>0</v>
      </c>
      <c r="AD118">
        <v>0</v>
      </c>
      <c r="AE118" t="s">
        <v>10</v>
      </c>
      <c r="AF118">
        <v>32767</v>
      </c>
      <c r="AG118">
        <v>0</v>
      </c>
      <c r="AH118" t="s">
        <v>11</v>
      </c>
      <c r="AI118">
        <v>-32767</v>
      </c>
      <c r="AJ118">
        <v>0</v>
      </c>
      <c r="AK118" t="s">
        <v>12</v>
      </c>
      <c r="AL118">
        <v>0</v>
      </c>
      <c r="AM118">
        <v>0</v>
      </c>
    </row>
    <row r="119" spans="1:39" x14ac:dyDescent="0.25">
      <c r="A119" t="s">
        <v>92</v>
      </c>
      <c r="B119">
        <v>18</v>
      </c>
      <c r="C119">
        <v>450</v>
      </c>
      <c r="D119" t="s">
        <v>1</v>
      </c>
      <c r="E119">
        <v>0</v>
      </c>
      <c r="F119">
        <v>0</v>
      </c>
      <c r="G119" t="s">
        <v>2</v>
      </c>
      <c r="H119">
        <v>2337.55917</v>
      </c>
      <c r="I119">
        <v>10.328087999999999</v>
      </c>
      <c r="J119" t="s">
        <v>3</v>
      </c>
      <c r="K119">
        <v>2248.6844580000002</v>
      </c>
      <c r="L119">
        <v>10.253297999999999</v>
      </c>
      <c r="M119" t="s">
        <v>4</v>
      </c>
      <c r="N119">
        <v>1591.4529689999999</v>
      </c>
      <c r="O119">
        <v>9.3096119999999996</v>
      </c>
      <c r="P119" t="s">
        <v>5</v>
      </c>
      <c r="Q119">
        <v>0</v>
      </c>
      <c r="R119">
        <v>0</v>
      </c>
      <c r="S119" t="s">
        <v>6</v>
      </c>
      <c r="T119">
        <v>0</v>
      </c>
      <c r="U119">
        <v>0</v>
      </c>
      <c r="V119" t="s">
        <v>7</v>
      </c>
      <c r="W119">
        <v>0</v>
      </c>
      <c r="X119">
        <v>0</v>
      </c>
      <c r="Y119" t="s">
        <v>8</v>
      </c>
      <c r="Z119">
        <v>0</v>
      </c>
      <c r="AA119">
        <v>0</v>
      </c>
      <c r="AB119" t="s">
        <v>9</v>
      </c>
      <c r="AC119">
        <v>0</v>
      </c>
      <c r="AD119">
        <v>0</v>
      </c>
      <c r="AE119" t="s">
        <v>10</v>
      </c>
      <c r="AF119">
        <v>32767</v>
      </c>
      <c r="AG119">
        <v>0</v>
      </c>
      <c r="AH119" t="s">
        <v>11</v>
      </c>
      <c r="AI119">
        <v>-32767</v>
      </c>
      <c r="AJ119">
        <v>0</v>
      </c>
      <c r="AK119" t="s">
        <v>12</v>
      </c>
      <c r="AL119">
        <v>0</v>
      </c>
      <c r="AM119">
        <v>0</v>
      </c>
    </row>
    <row r="120" spans="1:39" x14ac:dyDescent="0.25">
      <c r="A120" t="s">
        <v>92</v>
      </c>
      <c r="B120">
        <v>19</v>
      </c>
      <c r="C120">
        <v>475</v>
      </c>
      <c r="D120" t="s">
        <v>1</v>
      </c>
      <c r="E120">
        <v>0</v>
      </c>
      <c r="F120">
        <v>0</v>
      </c>
      <c r="G120" t="s">
        <v>2</v>
      </c>
      <c r="H120">
        <v>2467.4507229999999</v>
      </c>
      <c r="I120">
        <v>11.030340000000001</v>
      </c>
      <c r="J120" t="s">
        <v>3</v>
      </c>
      <c r="K120">
        <v>2373.6410500000002</v>
      </c>
      <c r="L120">
        <v>10.923527</v>
      </c>
      <c r="M120" t="s">
        <v>4</v>
      </c>
      <c r="N120">
        <v>1679.9001270000001</v>
      </c>
      <c r="O120">
        <v>9.8602229999999995</v>
      </c>
      <c r="P120" t="s">
        <v>5</v>
      </c>
      <c r="Q120">
        <v>0</v>
      </c>
      <c r="R120">
        <v>0</v>
      </c>
      <c r="S120" t="s">
        <v>6</v>
      </c>
      <c r="T120">
        <v>0</v>
      </c>
      <c r="U120">
        <v>0</v>
      </c>
      <c r="V120" t="s">
        <v>7</v>
      </c>
      <c r="W120">
        <v>0</v>
      </c>
      <c r="X120">
        <v>0</v>
      </c>
      <c r="Y120" t="s">
        <v>8</v>
      </c>
      <c r="Z120">
        <v>0</v>
      </c>
      <c r="AA120">
        <v>0</v>
      </c>
      <c r="AB120" t="s">
        <v>9</v>
      </c>
      <c r="AC120">
        <v>0</v>
      </c>
      <c r="AD120">
        <v>0</v>
      </c>
      <c r="AE120" t="s">
        <v>10</v>
      </c>
      <c r="AF120">
        <v>32767</v>
      </c>
      <c r="AG120">
        <v>0</v>
      </c>
      <c r="AH120" t="s">
        <v>11</v>
      </c>
      <c r="AI120">
        <v>-32767</v>
      </c>
      <c r="AJ120">
        <v>0</v>
      </c>
      <c r="AK120" t="s">
        <v>12</v>
      </c>
      <c r="AL120">
        <v>0</v>
      </c>
      <c r="AM120">
        <v>0</v>
      </c>
    </row>
    <row r="121" spans="1:39" x14ac:dyDescent="0.25">
      <c r="A121" t="s">
        <v>92</v>
      </c>
      <c r="B121">
        <v>20</v>
      </c>
      <c r="C121">
        <v>500</v>
      </c>
      <c r="D121" t="s">
        <v>1</v>
      </c>
      <c r="E121">
        <v>0</v>
      </c>
      <c r="F121">
        <v>0</v>
      </c>
      <c r="G121" t="s">
        <v>2</v>
      </c>
      <c r="H121">
        <v>2597.2802879999999</v>
      </c>
      <c r="I121">
        <v>11.783360999999999</v>
      </c>
      <c r="J121" t="s">
        <v>3</v>
      </c>
      <c r="K121">
        <v>2498.531504</v>
      </c>
      <c r="L121">
        <v>11.676869999999999</v>
      </c>
      <c r="M121" t="s">
        <v>4</v>
      </c>
      <c r="N121">
        <v>1768.2802879999999</v>
      </c>
      <c r="O121">
        <v>10.587778999999999</v>
      </c>
      <c r="P121" t="s">
        <v>5</v>
      </c>
      <c r="Q121">
        <v>0</v>
      </c>
      <c r="R121">
        <v>0</v>
      </c>
      <c r="S121" t="s">
        <v>6</v>
      </c>
      <c r="T121">
        <v>0</v>
      </c>
      <c r="U121">
        <v>0</v>
      </c>
      <c r="V121" t="s">
        <v>7</v>
      </c>
      <c r="W121">
        <v>0</v>
      </c>
      <c r="X121">
        <v>0</v>
      </c>
      <c r="Y121" t="s">
        <v>8</v>
      </c>
      <c r="Z121">
        <v>0</v>
      </c>
      <c r="AA121">
        <v>0</v>
      </c>
      <c r="AB121" t="s">
        <v>9</v>
      </c>
      <c r="AC121">
        <v>0</v>
      </c>
      <c r="AD121">
        <v>0</v>
      </c>
      <c r="AE121" t="s">
        <v>10</v>
      </c>
      <c r="AF121">
        <v>32767</v>
      </c>
      <c r="AG121">
        <v>0</v>
      </c>
      <c r="AH121" t="s">
        <v>11</v>
      </c>
      <c r="AI121">
        <v>-32767</v>
      </c>
      <c r="AJ121">
        <v>0</v>
      </c>
      <c r="AK121" t="s">
        <v>12</v>
      </c>
      <c r="AL121">
        <v>0</v>
      </c>
      <c r="AM121">
        <v>0</v>
      </c>
    </row>
    <row r="122" spans="1:39" s="4" customFormat="1" x14ac:dyDescent="0.25">
      <c r="A122" s="4" t="s">
        <v>102</v>
      </c>
      <c r="B122" s="4">
        <v>1</v>
      </c>
      <c r="C122" s="4">
        <v>25</v>
      </c>
      <c r="D122" s="4" t="s">
        <v>1</v>
      </c>
      <c r="E122" s="4">
        <v>0</v>
      </c>
      <c r="F122" s="4">
        <v>0</v>
      </c>
      <c r="G122" s="4" t="s">
        <v>2</v>
      </c>
      <c r="H122" s="4">
        <v>106.109949</v>
      </c>
      <c r="I122" s="4">
        <v>0.4632</v>
      </c>
      <c r="J122" s="4" t="s">
        <v>3</v>
      </c>
      <c r="K122" s="4">
        <v>105.203039</v>
      </c>
      <c r="L122" s="4">
        <v>0.46230100000000002</v>
      </c>
      <c r="M122" s="4" t="s">
        <v>4</v>
      </c>
      <c r="N122" s="4">
        <v>45.210701999999998</v>
      </c>
      <c r="O122" s="4">
        <v>1.6344999999999998E-2</v>
      </c>
      <c r="P122" s="4" t="s">
        <v>5</v>
      </c>
      <c r="Q122" s="4">
        <v>0.93658699999999995</v>
      </c>
      <c r="R122" s="4">
        <v>6.3E-5</v>
      </c>
      <c r="S122" s="4" t="s">
        <v>6</v>
      </c>
      <c r="T122" s="4">
        <v>53.557696999999997</v>
      </c>
      <c r="U122" s="4">
        <v>1.2657E-2</v>
      </c>
      <c r="V122" s="4" t="s">
        <v>7</v>
      </c>
      <c r="W122" s="4">
        <v>0.19899</v>
      </c>
      <c r="X122" s="4">
        <v>3.2200000000000002E-4</v>
      </c>
      <c r="Y122" s="4" t="s">
        <v>8</v>
      </c>
      <c r="Z122" s="4">
        <v>0</v>
      </c>
      <c r="AA122" s="4">
        <v>0</v>
      </c>
      <c r="AB122" s="4" t="s">
        <v>9</v>
      </c>
      <c r="AC122" s="4">
        <v>0</v>
      </c>
      <c r="AD122" s="4">
        <v>0</v>
      </c>
      <c r="AE122" s="4" t="s">
        <v>10</v>
      </c>
      <c r="AF122" s="4">
        <v>8.4330000000000002E-2</v>
      </c>
      <c r="AG122" s="4">
        <v>8.1000000000000004E-5</v>
      </c>
      <c r="AH122" s="4" t="s">
        <v>11</v>
      </c>
      <c r="AI122" s="4">
        <v>0.91381100000000004</v>
      </c>
      <c r="AJ122" s="4">
        <v>1.6699999999999999E-4</v>
      </c>
      <c r="AK122" s="4" t="s">
        <v>12</v>
      </c>
      <c r="AL122" s="4">
        <v>0.06</v>
      </c>
      <c r="AM122" s="4">
        <v>5.6399999999999999E-2</v>
      </c>
    </row>
    <row r="123" spans="1:39" x14ac:dyDescent="0.25">
      <c r="A123" t="s">
        <v>102</v>
      </c>
      <c r="B123">
        <v>2</v>
      </c>
      <c r="C123">
        <v>50</v>
      </c>
      <c r="D123" t="s">
        <v>1</v>
      </c>
      <c r="E123">
        <v>0</v>
      </c>
      <c r="F123">
        <v>0</v>
      </c>
      <c r="G123" t="s">
        <v>2</v>
      </c>
      <c r="H123">
        <v>212.33309800000001</v>
      </c>
      <c r="I123">
        <v>1.280257</v>
      </c>
      <c r="J123" t="s">
        <v>3</v>
      </c>
      <c r="K123">
        <v>210.52023399999999</v>
      </c>
      <c r="L123">
        <v>1.2781610000000001</v>
      </c>
      <c r="M123" t="s">
        <v>4</v>
      </c>
      <c r="N123">
        <v>90.346991000000003</v>
      </c>
      <c r="O123">
        <v>2.5108999999999999E-2</v>
      </c>
      <c r="P123" t="s">
        <v>5</v>
      </c>
      <c r="Q123">
        <v>1.8703209999999999</v>
      </c>
      <c r="R123">
        <v>9.0000000000000006E-5</v>
      </c>
      <c r="S123" t="s">
        <v>6</v>
      </c>
      <c r="T123">
        <v>107.461039</v>
      </c>
      <c r="U123">
        <v>3.8872999999999998E-2</v>
      </c>
      <c r="V123" t="s">
        <v>7</v>
      </c>
      <c r="W123">
        <v>0.383023</v>
      </c>
      <c r="X123">
        <v>3.77E-4</v>
      </c>
      <c r="Y123" t="s">
        <v>8</v>
      </c>
      <c r="Z123">
        <v>0</v>
      </c>
      <c r="AA123">
        <v>0</v>
      </c>
      <c r="AB123" t="s">
        <v>9</v>
      </c>
      <c r="AC123">
        <v>0</v>
      </c>
      <c r="AD123">
        <v>0</v>
      </c>
      <c r="AE123" t="s">
        <v>10</v>
      </c>
      <c r="AF123">
        <v>8.0655000000000004E-2</v>
      </c>
      <c r="AG123">
        <v>8.0000000000000007E-5</v>
      </c>
      <c r="AH123" t="s">
        <v>11</v>
      </c>
      <c r="AI123">
        <v>0.91963300000000003</v>
      </c>
      <c r="AJ123">
        <v>1.6899999999999999E-4</v>
      </c>
      <c r="AK123" t="s">
        <v>12</v>
      </c>
      <c r="AL123">
        <v>0.44</v>
      </c>
      <c r="AM123">
        <v>0.4864</v>
      </c>
    </row>
    <row r="124" spans="1:39" x14ac:dyDescent="0.25">
      <c r="A124" t="s">
        <v>102</v>
      </c>
      <c r="B124">
        <v>3</v>
      </c>
      <c r="C124">
        <v>75</v>
      </c>
      <c r="D124" t="s">
        <v>1</v>
      </c>
      <c r="E124">
        <v>0</v>
      </c>
      <c r="F124">
        <v>0</v>
      </c>
      <c r="G124" t="s">
        <v>2</v>
      </c>
      <c r="H124">
        <v>318.87984799999998</v>
      </c>
      <c r="I124">
        <v>1.409672</v>
      </c>
      <c r="J124" t="s">
        <v>3</v>
      </c>
      <c r="K124">
        <v>316.160977</v>
      </c>
      <c r="L124">
        <v>1.4058850000000001</v>
      </c>
      <c r="M124" t="s">
        <v>4</v>
      </c>
      <c r="N124">
        <v>135.502285</v>
      </c>
      <c r="O124">
        <v>4.7357999999999997E-2</v>
      </c>
      <c r="P124" t="s">
        <v>5</v>
      </c>
      <c r="Q124">
        <v>2.804678</v>
      </c>
      <c r="R124">
        <v>1.27E-4</v>
      </c>
      <c r="S124" t="s">
        <v>6</v>
      </c>
      <c r="T124">
        <v>161.68634399999999</v>
      </c>
      <c r="U124">
        <v>7.7356999999999995E-2</v>
      </c>
      <c r="V124" t="s">
        <v>7</v>
      </c>
      <c r="W124">
        <v>0.56590300000000004</v>
      </c>
      <c r="X124">
        <v>3.8699999999999997E-4</v>
      </c>
      <c r="Y124" t="s">
        <v>8</v>
      </c>
      <c r="Z124">
        <v>0</v>
      </c>
      <c r="AA124">
        <v>0</v>
      </c>
      <c r="AB124" t="s">
        <v>9</v>
      </c>
      <c r="AC124">
        <v>0</v>
      </c>
      <c r="AD124">
        <v>0</v>
      </c>
      <c r="AE124" t="s">
        <v>10</v>
      </c>
      <c r="AF124">
        <v>7.9363000000000003E-2</v>
      </c>
      <c r="AG124">
        <v>9.2999999999999997E-5</v>
      </c>
      <c r="AH124" t="s">
        <v>11</v>
      </c>
      <c r="AI124">
        <v>0.92456000000000005</v>
      </c>
      <c r="AJ124">
        <v>1.1900000000000001E-4</v>
      </c>
      <c r="AK124" t="s">
        <v>12</v>
      </c>
      <c r="AL124">
        <v>1.1599999999999999</v>
      </c>
      <c r="AM124">
        <v>1.1744000000000001</v>
      </c>
    </row>
    <row r="125" spans="1:39" x14ac:dyDescent="0.25">
      <c r="A125" t="s">
        <v>102</v>
      </c>
      <c r="B125">
        <v>4</v>
      </c>
      <c r="C125">
        <v>100</v>
      </c>
      <c r="D125" t="s">
        <v>1</v>
      </c>
      <c r="E125">
        <v>0</v>
      </c>
      <c r="F125">
        <v>0</v>
      </c>
      <c r="G125" t="s">
        <v>2</v>
      </c>
      <c r="H125">
        <v>425.55702000000002</v>
      </c>
      <c r="I125">
        <v>1.4952589999999999</v>
      </c>
      <c r="J125" t="s">
        <v>3</v>
      </c>
      <c r="K125">
        <v>421.93230799999998</v>
      </c>
      <c r="L125">
        <v>1.4906870000000001</v>
      </c>
      <c r="M125" t="s">
        <v>4</v>
      </c>
      <c r="N125">
        <v>180.64393699999999</v>
      </c>
      <c r="O125">
        <v>7.7679999999999999E-2</v>
      </c>
      <c r="P125" t="s">
        <v>5</v>
      </c>
      <c r="Q125">
        <v>3.738299</v>
      </c>
      <c r="R125">
        <v>1.4200000000000001E-4</v>
      </c>
      <c r="S125" t="s">
        <v>6</v>
      </c>
      <c r="T125">
        <v>216.10139599999999</v>
      </c>
      <c r="U125">
        <v>9.6166000000000001E-2</v>
      </c>
      <c r="V125" t="s">
        <v>7</v>
      </c>
      <c r="W125">
        <v>0.74865499999999996</v>
      </c>
      <c r="X125">
        <v>4.0400000000000001E-4</v>
      </c>
      <c r="Y125" t="s">
        <v>8</v>
      </c>
      <c r="Z125">
        <v>0</v>
      </c>
      <c r="AA125">
        <v>0</v>
      </c>
      <c r="AB125" t="s">
        <v>9</v>
      </c>
      <c r="AC125">
        <v>0</v>
      </c>
      <c r="AD125">
        <v>0</v>
      </c>
      <c r="AE125" t="s">
        <v>10</v>
      </c>
      <c r="AF125">
        <v>7.4822E-2</v>
      </c>
      <c r="AG125">
        <v>1.56E-4</v>
      </c>
      <c r="AH125" t="s">
        <v>11</v>
      </c>
      <c r="AI125">
        <v>0.92852999999999997</v>
      </c>
      <c r="AJ125">
        <v>7.4999999999999993E-5</v>
      </c>
      <c r="AK125" t="s">
        <v>12</v>
      </c>
      <c r="AL125">
        <v>2.44</v>
      </c>
      <c r="AM125">
        <v>2.1663999999999999</v>
      </c>
    </row>
    <row r="126" spans="1:39" x14ac:dyDescent="0.25">
      <c r="A126" t="s">
        <v>102</v>
      </c>
      <c r="B126">
        <v>5</v>
      </c>
      <c r="C126">
        <v>125</v>
      </c>
      <c r="D126" t="s">
        <v>1</v>
      </c>
      <c r="E126">
        <v>0</v>
      </c>
      <c r="F126">
        <v>0</v>
      </c>
      <c r="G126" t="s">
        <v>2</v>
      </c>
      <c r="H126">
        <v>532.45629199999996</v>
      </c>
      <c r="I126">
        <v>1.786035</v>
      </c>
      <c r="J126" t="s">
        <v>3</v>
      </c>
      <c r="K126">
        <v>527.92627900000002</v>
      </c>
      <c r="L126">
        <v>1.784354</v>
      </c>
      <c r="M126" t="s">
        <v>4</v>
      </c>
      <c r="N126">
        <v>225.78435899999999</v>
      </c>
      <c r="O126">
        <v>0.105362</v>
      </c>
      <c r="P126" t="s">
        <v>5</v>
      </c>
      <c r="Q126">
        <v>4.6717190000000004</v>
      </c>
      <c r="R126">
        <v>1.46E-4</v>
      </c>
      <c r="S126" t="s">
        <v>6</v>
      </c>
      <c r="T126">
        <v>270.65037999999998</v>
      </c>
      <c r="U126">
        <v>0.115046</v>
      </c>
      <c r="V126" t="s">
        <v>7</v>
      </c>
      <c r="W126">
        <v>0.931419</v>
      </c>
      <c r="X126">
        <v>4.2700000000000002E-4</v>
      </c>
      <c r="Y126" t="s">
        <v>8</v>
      </c>
      <c r="Z126">
        <v>0</v>
      </c>
      <c r="AA126">
        <v>0</v>
      </c>
      <c r="AB126" t="s">
        <v>9</v>
      </c>
      <c r="AC126">
        <v>0</v>
      </c>
      <c r="AD126">
        <v>0</v>
      </c>
      <c r="AE126" t="s">
        <v>10</v>
      </c>
      <c r="AF126">
        <v>7.3543999999999998E-2</v>
      </c>
      <c r="AG126">
        <v>1.5799999999999999E-4</v>
      </c>
      <c r="AH126" t="s">
        <v>11</v>
      </c>
      <c r="AI126">
        <v>0.92960200000000004</v>
      </c>
      <c r="AJ126">
        <v>6.3E-5</v>
      </c>
      <c r="AK126" t="s">
        <v>12</v>
      </c>
      <c r="AL126">
        <v>3.88</v>
      </c>
      <c r="AM126">
        <v>3.7056</v>
      </c>
    </row>
    <row r="127" spans="1:39" x14ac:dyDescent="0.25">
      <c r="A127" t="s">
        <v>102</v>
      </c>
      <c r="B127">
        <v>6</v>
      </c>
      <c r="C127">
        <v>150</v>
      </c>
      <c r="D127" t="s">
        <v>1</v>
      </c>
      <c r="E127">
        <v>0</v>
      </c>
      <c r="F127">
        <v>0</v>
      </c>
      <c r="G127" t="s">
        <v>2</v>
      </c>
      <c r="H127">
        <v>639.38625500000001</v>
      </c>
      <c r="I127">
        <v>1.880717</v>
      </c>
      <c r="J127" t="s">
        <v>3</v>
      </c>
      <c r="K127">
        <v>633.95109500000001</v>
      </c>
      <c r="L127">
        <v>1.8762220000000001</v>
      </c>
      <c r="M127" t="s">
        <v>4</v>
      </c>
      <c r="N127">
        <v>270.93010399999997</v>
      </c>
      <c r="O127">
        <v>0.15696099999999999</v>
      </c>
      <c r="P127" t="s">
        <v>5</v>
      </c>
      <c r="Q127">
        <v>5.6054880000000002</v>
      </c>
      <c r="R127">
        <v>1.66E-4</v>
      </c>
      <c r="S127" t="s">
        <v>6</v>
      </c>
      <c r="T127">
        <v>325.304326</v>
      </c>
      <c r="U127">
        <v>0.12523999999999999</v>
      </c>
      <c r="V127" t="s">
        <v>7</v>
      </c>
      <c r="W127">
        <v>1.114393</v>
      </c>
      <c r="X127">
        <v>4.6200000000000001E-4</v>
      </c>
      <c r="Y127" t="s">
        <v>8</v>
      </c>
      <c r="Z127">
        <v>0</v>
      </c>
      <c r="AA127">
        <v>0</v>
      </c>
      <c r="AB127" t="s">
        <v>9</v>
      </c>
      <c r="AC127">
        <v>0</v>
      </c>
      <c r="AD127">
        <v>0</v>
      </c>
      <c r="AE127" t="s">
        <v>10</v>
      </c>
      <c r="AF127">
        <v>7.2733999999999993E-2</v>
      </c>
      <c r="AG127">
        <v>1.5899999999999999E-4</v>
      </c>
      <c r="AH127" t="s">
        <v>11</v>
      </c>
      <c r="AI127">
        <v>0.93067900000000003</v>
      </c>
      <c r="AJ127">
        <v>5.3000000000000001E-5</v>
      </c>
      <c r="AK127" t="s">
        <v>12</v>
      </c>
      <c r="AL127">
        <v>5.78</v>
      </c>
      <c r="AM127">
        <v>6.6116000000000001</v>
      </c>
    </row>
    <row r="128" spans="1:39" x14ac:dyDescent="0.25">
      <c r="A128" t="s">
        <v>102</v>
      </c>
      <c r="B128">
        <v>7</v>
      </c>
      <c r="C128">
        <v>175</v>
      </c>
      <c r="D128" t="s">
        <v>1</v>
      </c>
      <c r="E128">
        <v>0</v>
      </c>
      <c r="F128">
        <v>0</v>
      </c>
      <c r="G128" t="s">
        <v>2</v>
      </c>
      <c r="H128">
        <v>746.51937499999997</v>
      </c>
      <c r="I128">
        <v>2.9089619999999998</v>
      </c>
      <c r="J128" t="s">
        <v>3</v>
      </c>
      <c r="K128">
        <v>740.17758800000001</v>
      </c>
      <c r="L128">
        <v>2.8838210000000002</v>
      </c>
      <c r="M128" t="s">
        <v>4</v>
      </c>
      <c r="N128">
        <v>316.07834300000002</v>
      </c>
      <c r="O128">
        <v>0.187167</v>
      </c>
      <c r="P128" t="s">
        <v>5</v>
      </c>
      <c r="Q128">
        <v>6.5403320000000003</v>
      </c>
      <c r="R128">
        <v>3.1100000000000002E-4</v>
      </c>
      <c r="S128" t="s">
        <v>6</v>
      </c>
      <c r="T128">
        <v>380.078191</v>
      </c>
      <c r="U128">
        <v>0.14490600000000001</v>
      </c>
      <c r="V128" t="s">
        <v>7</v>
      </c>
      <c r="W128">
        <v>1.298699</v>
      </c>
      <c r="X128">
        <v>5.4000000000000001E-4</v>
      </c>
      <c r="Y128" t="s">
        <v>8</v>
      </c>
      <c r="Z128">
        <v>0</v>
      </c>
      <c r="AA128">
        <v>0</v>
      </c>
      <c r="AB128" t="s">
        <v>9</v>
      </c>
      <c r="AC128">
        <v>0</v>
      </c>
      <c r="AD128">
        <v>0</v>
      </c>
      <c r="AE128" t="s">
        <v>10</v>
      </c>
      <c r="AF128">
        <v>7.1590000000000001E-2</v>
      </c>
      <c r="AG128">
        <v>1.5799999999999999E-4</v>
      </c>
      <c r="AH128" t="s">
        <v>11</v>
      </c>
      <c r="AI128">
        <v>0.93087299999999995</v>
      </c>
      <c r="AJ128">
        <v>5.0000000000000002E-5</v>
      </c>
      <c r="AK128" t="s">
        <v>12</v>
      </c>
      <c r="AL128">
        <v>8.14</v>
      </c>
      <c r="AM128">
        <v>10.160399999999999</v>
      </c>
    </row>
    <row r="129" spans="1:39" x14ac:dyDescent="0.25">
      <c r="A129" t="s">
        <v>102</v>
      </c>
      <c r="B129">
        <v>8</v>
      </c>
      <c r="C129">
        <v>200</v>
      </c>
      <c r="D129" t="s">
        <v>1</v>
      </c>
      <c r="E129">
        <v>0</v>
      </c>
      <c r="F129">
        <v>0</v>
      </c>
      <c r="G129" t="s">
        <v>2</v>
      </c>
      <c r="H129">
        <v>853.77866100000006</v>
      </c>
      <c r="I129">
        <v>3.8725540000000001</v>
      </c>
      <c r="J129" t="s">
        <v>3</v>
      </c>
      <c r="K129">
        <v>846.53157599999997</v>
      </c>
      <c r="L129">
        <v>3.8345980000000002</v>
      </c>
      <c r="M129" t="s">
        <v>4</v>
      </c>
      <c r="N129">
        <v>361.240298</v>
      </c>
      <c r="O129">
        <v>0.238534</v>
      </c>
      <c r="P129" t="s">
        <v>5</v>
      </c>
      <c r="Q129">
        <v>7.4738769999999999</v>
      </c>
      <c r="R129">
        <v>4.0999999999999999E-4</v>
      </c>
      <c r="S129" t="s">
        <v>6</v>
      </c>
      <c r="T129">
        <v>434.96697599999999</v>
      </c>
      <c r="U129">
        <v>0.176319</v>
      </c>
      <c r="V129" t="s">
        <v>7</v>
      </c>
      <c r="W129">
        <v>1.482918</v>
      </c>
      <c r="X129">
        <v>6.8599999999999998E-4</v>
      </c>
      <c r="Y129" t="s">
        <v>8</v>
      </c>
      <c r="Z129">
        <v>0</v>
      </c>
      <c r="AA129">
        <v>0</v>
      </c>
      <c r="AB129" t="s">
        <v>9</v>
      </c>
      <c r="AC129">
        <v>0</v>
      </c>
      <c r="AD129">
        <v>0</v>
      </c>
      <c r="AE129" t="s">
        <v>10</v>
      </c>
      <c r="AF129">
        <v>6.9323999999999997E-2</v>
      </c>
      <c r="AG129">
        <v>1.6100000000000001E-4</v>
      </c>
      <c r="AH129" t="s">
        <v>11</v>
      </c>
      <c r="AI129">
        <v>0.93116299999999996</v>
      </c>
      <c r="AJ129">
        <v>5.0000000000000002E-5</v>
      </c>
      <c r="AK129" t="s">
        <v>12</v>
      </c>
      <c r="AL129">
        <v>10.92</v>
      </c>
      <c r="AM129">
        <v>12.7936</v>
      </c>
    </row>
    <row r="130" spans="1:39" x14ac:dyDescent="0.25">
      <c r="A130" t="s">
        <v>102</v>
      </c>
      <c r="B130">
        <v>9</v>
      </c>
      <c r="C130">
        <v>225</v>
      </c>
      <c r="D130" t="s">
        <v>1</v>
      </c>
      <c r="E130">
        <v>0</v>
      </c>
      <c r="F130">
        <v>0</v>
      </c>
      <c r="G130" t="s">
        <v>2</v>
      </c>
      <c r="H130">
        <v>961.184032</v>
      </c>
      <c r="I130">
        <v>4.9470609999999997</v>
      </c>
      <c r="J130" t="s">
        <v>3</v>
      </c>
      <c r="K130">
        <v>953.03140699999994</v>
      </c>
      <c r="L130">
        <v>4.9038899999999996</v>
      </c>
      <c r="M130" t="s">
        <v>4</v>
      </c>
      <c r="N130">
        <v>406.38803200000001</v>
      </c>
      <c r="O130">
        <v>0.29871599999999998</v>
      </c>
      <c r="P130" t="s">
        <v>5</v>
      </c>
      <c r="Q130">
        <v>8.4080390000000005</v>
      </c>
      <c r="R130">
        <v>5.31E-4</v>
      </c>
      <c r="S130" t="s">
        <v>6</v>
      </c>
      <c r="T130">
        <v>489.98581899999999</v>
      </c>
      <c r="U130">
        <v>0.19454199999999999</v>
      </c>
      <c r="V130" t="s">
        <v>7</v>
      </c>
      <c r="W130">
        <v>1.6669890000000001</v>
      </c>
      <c r="X130">
        <v>9.5399999999999999E-4</v>
      </c>
      <c r="Y130" t="s">
        <v>8</v>
      </c>
      <c r="Z130">
        <v>0</v>
      </c>
      <c r="AA130">
        <v>0</v>
      </c>
      <c r="AB130" t="s">
        <v>9</v>
      </c>
      <c r="AC130">
        <v>0</v>
      </c>
      <c r="AD130">
        <v>0</v>
      </c>
      <c r="AE130" t="s">
        <v>10</v>
      </c>
      <c r="AF130">
        <v>6.8677000000000002E-2</v>
      </c>
      <c r="AG130">
        <v>1.6100000000000001E-4</v>
      </c>
      <c r="AH130" t="s">
        <v>11</v>
      </c>
      <c r="AI130">
        <v>0.93120099999999995</v>
      </c>
      <c r="AJ130">
        <v>4.8999999999999998E-5</v>
      </c>
      <c r="AK130" t="s">
        <v>12</v>
      </c>
      <c r="AL130">
        <v>14.52</v>
      </c>
      <c r="AM130">
        <v>16.929600000000001</v>
      </c>
    </row>
    <row r="131" spans="1:39" x14ac:dyDescent="0.25">
      <c r="A131" t="s">
        <v>102</v>
      </c>
      <c r="B131">
        <v>10</v>
      </c>
      <c r="C131">
        <v>250</v>
      </c>
      <c r="D131" t="s">
        <v>1</v>
      </c>
      <c r="E131">
        <v>0</v>
      </c>
      <c r="F131">
        <v>0</v>
      </c>
      <c r="G131" t="s">
        <v>2</v>
      </c>
      <c r="H131">
        <v>1068.621206</v>
      </c>
      <c r="I131">
        <v>5.4145479999999999</v>
      </c>
      <c r="J131" t="s">
        <v>3</v>
      </c>
      <c r="K131">
        <v>1059.5632860000001</v>
      </c>
      <c r="L131">
        <v>5.3748889999999996</v>
      </c>
      <c r="M131" t="s">
        <v>4</v>
      </c>
      <c r="N131">
        <v>451.52788099999998</v>
      </c>
      <c r="O131">
        <v>0.37955299999999997</v>
      </c>
      <c r="P131" t="s">
        <v>5</v>
      </c>
      <c r="Q131">
        <v>9.3418069999999993</v>
      </c>
      <c r="R131">
        <v>5.2899999999999996E-4</v>
      </c>
      <c r="S131" t="s">
        <v>6</v>
      </c>
      <c r="T131">
        <v>545.13091199999997</v>
      </c>
      <c r="U131">
        <v>0.21598999999999999</v>
      </c>
      <c r="V131" t="s">
        <v>7</v>
      </c>
      <c r="W131">
        <v>1.8490260000000001</v>
      </c>
      <c r="X131">
        <v>1.023E-3</v>
      </c>
      <c r="Y131" t="s">
        <v>8</v>
      </c>
      <c r="Z131">
        <v>0</v>
      </c>
      <c r="AA131">
        <v>0</v>
      </c>
      <c r="AB131" t="s">
        <v>9</v>
      </c>
      <c r="AC131">
        <v>0</v>
      </c>
      <c r="AD131">
        <v>0</v>
      </c>
      <c r="AE131" t="s">
        <v>10</v>
      </c>
      <c r="AF131">
        <v>6.7445000000000005E-2</v>
      </c>
      <c r="AG131">
        <v>1.56E-4</v>
      </c>
      <c r="AH131" t="s">
        <v>11</v>
      </c>
      <c r="AI131">
        <v>0.93173700000000004</v>
      </c>
      <c r="AJ131">
        <v>6.0999999999999999E-5</v>
      </c>
      <c r="AK131" t="s">
        <v>12</v>
      </c>
      <c r="AL131">
        <v>18.62</v>
      </c>
      <c r="AM131">
        <v>27.1556</v>
      </c>
    </row>
    <row r="132" spans="1:39" x14ac:dyDescent="0.25">
      <c r="A132" t="s">
        <v>102</v>
      </c>
      <c r="B132">
        <v>11</v>
      </c>
      <c r="C132">
        <v>275</v>
      </c>
      <c r="D132" t="s">
        <v>1</v>
      </c>
      <c r="E132">
        <v>0</v>
      </c>
      <c r="F132">
        <v>0</v>
      </c>
      <c r="G132" t="s">
        <v>2</v>
      </c>
      <c r="H132">
        <v>1176.1469649999999</v>
      </c>
      <c r="I132">
        <v>5.7730199999999998</v>
      </c>
      <c r="J132" t="s">
        <v>3</v>
      </c>
      <c r="K132">
        <v>1166.1827169999999</v>
      </c>
      <c r="L132">
        <v>5.727303</v>
      </c>
      <c r="M132" t="s">
        <v>4</v>
      </c>
      <c r="N132">
        <v>496.66616599999998</v>
      </c>
      <c r="O132">
        <v>0.449596</v>
      </c>
      <c r="P132" t="s">
        <v>5</v>
      </c>
      <c r="Q132">
        <v>10.276367</v>
      </c>
      <c r="R132">
        <v>5.6599999999999999E-4</v>
      </c>
      <c r="S132" t="s">
        <v>6</v>
      </c>
      <c r="T132">
        <v>600.36341600000003</v>
      </c>
      <c r="U132">
        <v>0.23411100000000001</v>
      </c>
      <c r="V132" t="s">
        <v>7</v>
      </c>
      <c r="W132">
        <v>2.0313330000000001</v>
      </c>
      <c r="X132">
        <v>1.147E-3</v>
      </c>
      <c r="Y132" t="s">
        <v>8</v>
      </c>
      <c r="Z132">
        <v>0</v>
      </c>
      <c r="AA132">
        <v>0</v>
      </c>
      <c r="AB132" t="s">
        <v>9</v>
      </c>
      <c r="AC132">
        <v>0</v>
      </c>
      <c r="AD132">
        <v>0</v>
      </c>
      <c r="AE132" t="s">
        <v>10</v>
      </c>
      <c r="AF132">
        <v>6.5978999999999996E-2</v>
      </c>
      <c r="AG132">
        <v>1.45E-4</v>
      </c>
      <c r="AH132" t="s">
        <v>11</v>
      </c>
      <c r="AI132">
        <v>0.93318400000000001</v>
      </c>
      <c r="AJ132">
        <v>8.7000000000000001E-5</v>
      </c>
      <c r="AK132" t="s">
        <v>12</v>
      </c>
      <c r="AL132">
        <v>23.54</v>
      </c>
      <c r="AM132">
        <v>28.648399999999999</v>
      </c>
    </row>
    <row r="133" spans="1:39" x14ac:dyDescent="0.25">
      <c r="A133" t="s">
        <v>102</v>
      </c>
      <c r="B133">
        <v>12</v>
      </c>
      <c r="C133">
        <v>300</v>
      </c>
      <c r="D133" t="s">
        <v>1</v>
      </c>
      <c r="E133">
        <v>0</v>
      </c>
      <c r="F133">
        <v>0</v>
      </c>
      <c r="G133" t="s">
        <v>2</v>
      </c>
      <c r="H133">
        <v>1283.735291</v>
      </c>
      <c r="I133">
        <v>5.9860980000000001</v>
      </c>
      <c r="J133" t="s">
        <v>3</v>
      </c>
      <c r="K133">
        <v>1272.8666109999999</v>
      </c>
      <c r="L133">
        <v>5.9396649999999998</v>
      </c>
      <c r="M133" t="s">
        <v>4</v>
      </c>
      <c r="N133">
        <v>541.80665799999997</v>
      </c>
      <c r="O133">
        <v>0.51279600000000003</v>
      </c>
      <c r="P133" t="s">
        <v>5</v>
      </c>
      <c r="Q133">
        <v>11.209517999999999</v>
      </c>
      <c r="R133">
        <v>6.4300000000000002E-4</v>
      </c>
      <c r="S133" t="s">
        <v>6</v>
      </c>
      <c r="T133">
        <v>655.68942000000004</v>
      </c>
      <c r="U133">
        <v>0.26646599999999998</v>
      </c>
      <c r="V133" t="s">
        <v>7</v>
      </c>
      <c r="W133">
        <v>2.2138</v>
      </c>
      <c r="X133">
        <v>1.217E-3</v>
      </c>
      <c r="Y133" t="s">
        <v>8</v>
      </c>
      <c r="Z133">
        <v>0</v>
      </c>
      <c r="AA133">
        <v>0</v>
      </c>
      <c r="AB133" t="s">
        <v>9</v>
      </c>
      <c r="AC133">
        <v>0</v>
      </c>
      <c r="AD133">
        <v>0</v>
      </c>
      <c r="AE133" t="s">
        <v>10</v>
      </c>
      <c r="AF133">
        <v>6.5256999999999996E-2</v>
      </c>
      <c r="AG133">
        <v>1.34E-4</v>
      </c>
      <c r="AH133" t="s">
        <v>11</v>
      </c>
      <c r="AI133">
        <v>0.93443100000000001</v>
      </c>
      <c r="AJ133">
        <v>7.6000000000000004E-5</v>
      </c>
      <c r="AK133" t="s">
        <v>12</v>
      </c>
      <c r="AL133">
        <v>29.28</v>
      </c>
      <c r="AM133">
        <v>38.361600000000003</v>
      </c>
    </row>
    <row r="134" spans="1:39" x14ac:dyDescent="0.25">
      <c r="A134" t="s">
        <v>102</v>
      </c>
      <c r="B134">
        <v>13</v>
      </c>
      <c r="C134">
        <v>325</v>
      </c>
      <c r="D134" t="s">
        <v>1</v>
      </c>
      <c r="E134">
        <v>0</v>
      </c>
      <c r="F134">
        <v>0</v>
      </c>
      <c r="G134" t="s">
        <v>2</v>
      </c>
      <c r="H134">
        <v>1391.55522</v>
      </c>
      <c r="I134">
        <v>6.3655229999999996</v>
      </c>
      <c r="J134" t="s">
        <v>3</v>
      </c>
      <c r="K134">
        <v>1379.7804000000001</v>
      </c>
      <c r="L134">
        <v>6.3198340000000002</v>
      </c>
      <c r="M134" t="s">
        <v>4</v>
      </c>
      <c r="N134">
        <v>586.93385999999998</v>
      </c>
      <c r="O134">
        <v>0.57752000000000003</v>
      </c>
      <c r="P134" t="s">
        <v>5</v>
      </c>
      <c r="Q134">
        <v>12.143913</v>
      </c>
      <c r="R134">
        <v>6.2200000000000005E-4</v>
      </c>
      <c r="S134" t="s">
        <v>6</v>
      </c>
      <c r="T134">
        <v>711.16672700000004</v>
      </c>
      <c r="U134">
        <v>0.328127</v>
      </c>
      <c r="V134" t="s">
        <v>7</v>
      </c>
      <c r="W134">
        <v>2.3963100000000002</v>
      </c>
      <c r="X134">
        <v>1.2600000000000001E-3</v>
      </c>
      <c r="Y134" t="s">
        <v>8</v>
      </c>
      <c r="Z134">
        <v>0</v>
      </c>
      <c r="AA134">
        <v>0</v>
      </c>
      <c r="AB134" t="s">
        <v>9</v>
      </c>
      <c r="AC134">
        <v>0</v>
      </c>
      <c r="AD134">
        <v>0</v>
      </c>
      <c r="AE134" t="s">
        <v>10</v>
      </c>
      <c r="AF134">
        <v>6.4228999999999994E-2</v>
      </c>
      <c r="AG134">
        <v>1.2799999999999999E-4</v>
      </c>
      <c r="AH134" t="s">
        <v>11</v>
      </c>
      <c r="AI134">
        <v>0.93445500000000004</v>
      </c>
      <c r="AJ134">
        <v>7.6000000000000004E-5</v>
      </c>
      <c r="AK134" t="s">
        <v>12</v>
      </c>
      <c r="AL134">
        <v>35.700000000000003</v>
      </c>
      <c r="AM134">
        <v>51.29</v>
      </c>
    </row>
    <row r="135" spans="1:39" x14ac:dyDescent="0.25">
      <c r="A135" t="s">
        <v>102</v>
      </c>
      <c r="B135">
        <v>14</v>
      </c>
      <c r="C135">
        <v>350</v>
      </c>
      <c r="D135" t="s">
        <v>1</v>
      </c>
      <c r="E135">
        <v>0</v>
      </c>
      <c r="F135">
        <v>0</v>
      </c>
      <c r="G135" t="s">
        <v>2</v>
      </c>
      <c r="H135">
        <v>1499.440842</v>
      </c>
      <c r="I135">
        <v>6.7335589999999996</v>
      </c>
      <c r="J135" t="s">
        <v>3</v>
      </c>
      <c r="K135">
        <v>1486.7603300000001</v>
      </c>
      <c r="L135">
        <v>6.6854019999999998</v>
      </c>
      <c r="M135" t="s">
        <v>4</v>
      </c>
      <c r="N135">
        <v>632.05894799999999</v>
      </c>
      <c r="O135">
        <v>0.65416399999999997</v>
      </c>
      <c r="P135" t="s">
        <v>5</v>
      </c>
      <c r="Q135">
        <v>13.077964</v>
      </c>
      <c r="R135">
        <v>6.6100000000000002E-4</v>
      </c>
      <c r="S135" t="s">
        <v>6</v>
      </c>
      <c r="T135">
        <v>766.74451799999997</v>
      </c>
      <c r="U135">
        <v>0.35350900000000002</v>
      </c>
      <c r="V135" t="s">
        <v>7</v>
      </c>
      <c r="W135">
        <v>2.5789759999999999</v>
      </c>
      <c r="X135">
        <v>1.408E-3</v>
      </c>
      <c r="Y135" t="s">
        <v>8</v>
      </c>
      <c r="Z135">
        <v>0</v>
      </c>
      <c r="AA135">
        <v>0</v>
      </c>
      <c r="AB135" t="s">
        <v>9</v>
      </c>
      <c r="AC135">
        <v>0</v>
      </c>
      <c r="AD135">
        <v>0</v>
      </c>
      <c r="AE135" t="s">
        <v>10</v>
      </c>
      <c r="AF135">
        <v>6.3242000000000007E-2</v>
      </c>
      <c r="AG135">
        <v>1.12E-4</v>
      </c>
      <c r="AH135" t="s">
        <v>11</v>
      </c>
      <c r="AI135">
        <v>0.93500799999999995</v>
      </c>
      <c r="AJ135">
        <v>8.5000000000000006E-5</v>
      </c>
      <c r="AK135" t="s">
        <v>12</v>
      </c>
      <c r="AL135">
        <v>42.38</v>
      </c>
      <c r="AM135">
        <v>57.035600000000002</v>
      </c>
    </row>
    <row r="136" spans="1:39" x14ac:dyDescent="0.25">
      <c r="A136" t="s">
        <v>102</v>
      </c>
      <c r="B136">
        <v>15</v>
      </c>
      <c r="C136">
        <v>375</v>
      </c>
      <c r="D136" t="s">
        <v>1</v>
      </c>
      <c r="E136">
        <v>0</v>
      </c>
      <c r="F136">
        <v>0</v>
      </c>
      <c r="G136" t="s">
        <v>2</v>
      </c>
      <c r="H136">
        <v>1607.5001150000001</v>
      </c>
      <c r="I136">
        <v>7.8195540000000001</v>
      </c>
      <c r="J136" t="s">
        <v>3</v>
      </c>
      <c r="K136">
        <v>1593.9131520000001</v>
      </c>
      <c r="L136">
        <v>7.7657860000000003</v>
      </c>
      <c r="M136" t="s">
        <v>4</v>
      </c>
      <c r="N136">
        <v>677.19232899999997</v>
      </c>
      <c r="O136">
        <v>0.73419999999999996</v>
      </c>
      <c r="P136" t="s">
        <v>5</v>
      </c>
      <c r="Q136">
        <v>14.011958</v>
      </c>
      <c r="R136">
        <v>7.2800000000000002E-4</v>
      </c>
      <c r="S136" t="s">
        <v>6</v>
      </c>
      <c r="T136">
        <v>822.40218300000004</v>
      </c>
      <c r="U136">
        <v>0.362097</v>
      </c>
      <c r="V136" t="s">
        <v>7</v>
      </c>
      <c r="W136">
        <v>2.7620939999999998</v>
      </c>
      <c r="X136">
        <v>1.5989999999999999E-3</v>
      </c>
      <c r="Y136" t="s">
        <v>8</v>
      </c>
      <c r="Z136">
        <v>0</v>
      </c>
      <c r="AA136">
        <v>0</v>
      </c>
      <c r="AB136" t="s">
        <v>9</v>
      </c>
      <c r="AC136">
        <v>0</v>
      </c>
      <c r="AD136">
        <v>0</v>
      </c>
      <c r="AE136" t="s">
        <v>10</v>
      </c>
      <c r="AF136">
        <v>6.2794000000000003E-2</v>
      </c>
      <c r="AG136">
        <v>1.05E-4</v>
      </c>
      <c r="AH136" t="s">
        <v>11</v>
      </c>
      <c r="AI136">
        <v>0.93559000000000003</v>
      </c>
      <c r="AJ136">
        <v>9.5000000000000005E-5</v>
      </c>
      <c r="AK136" t="s">
        <v>12</v>
      </c>
      <c r="AL136">
        <v>49.5</v>
      </c>
      <c r="AM136">
        <v>61.45</v>
      </c>
    </row>
    <row r="137" spans="1:39" x14ac:dyDescent="0.25">
      <c r="A137" t="s">
        <v>102</v>
      </c>
      <c r="B137">
        <v>16</v>
      </c>
      <c r="C137">
        <v>400</v>
      </c>
      <c r="D137" t="s">
        <v>1</v>
      </c>
      <c r="E137">
        <v>0</v>
      </c>
      <c r="F137">
        <v>0</v>
      </c>
      <c r="G137" t="s">
        <v>2</v>
      </c>
      <c r="H137">
        <v>1715.616638</v>
      </c>
      <c r="I137">
        <v>8.2685019999999998</v>
      </c>
      <c r="J137" t="s">
        <v>3</v>
      </c>
      <c r="K137">
        <v>1701.122554</v>
      </c>
      <c r="L137">
        <v>8.2148129999999995</v>
      </c>
      <c r="M137" t="s">
        <v>4</v>
      </c>
      <c r="N137">
        <v>722.322948</v>
      </c>
      <c r="O137">
        <v>0.81806299999999998</v>
      </c>
      <c r="P137" t="s">
        <v>5</v>
      </c>
      <c r="Q137">
        <v>14.947018</v>
      </c>
      <c r="R137">
        <v>8.1099999999999998E-4</v>
      </c>
      <c r="S137" t="s">
        <v>6</v>
      </c>
      <c r="T137">
        <v>878.17983600000002</v>
      </c>
      <c r="U137">
        <v>0.39211600000000002</v>
      </c>
      <c r="V137" t="s">
        <v>7</v>
      </c>
      <c r="W137">
        <v>2.9439700000000002</v>
      </c>
      <c r="X137">
        <v>1.678E-3</v>
      </c>
      <c r="Y137" t="s">
        <v>8</v>
      </c>
      <c r="Z137">
        <v>0</v>
      </c>
      <c r="AA137">
        <v>0</v>
      </c>
      <c r="AB137" t="s">
        <v>9</v>
      </c>
      <c r="AC137">
        <v>0</v>
      </c>
      <c r="AD137">
        <v>0</v>
      </c>
      <c r="AE137" t="s">
        <v>10</v>
      </c>
      <c r="AF137">
        <v>6.2317999999999998E-2</v>
      </c>
      <c r="AG137">
        <v>1.01E-4</v>
      </c>
      <c r="AH137" t="s">
        <v>11</v>
      </c>
      <c r="AI137">
        <v>0.935639</v>
      </c>
      <c r="AJ137">
        <v>9.3999999999999994E-5</v>
      </c>
      <c r="AK137" t="s">
        <v>12</v>
      </c>
      <c r="AL137">
        <v>57.16</v>
      </c>
      <c r="AM137">
        <v>59.414400000000001</v>
      </c>
    </row>
    <row r="138" spans="1:39" x14ac:dyDescent="0.25">
      <c r="A138" t="s">
        <v>102</v>
      </c>
      <c r="B138">
        <v>17</v>
      </c>
      <c r="C138">
        <v>425</v>
      </c>
      <c r="D138" t="s">
        <v>1</v>
      </c>
      <c r="E138">
        <v>0</v>
      </c>
      <c r="F138">
        <v>0</v>
      </c>
      <c r="G138" t="s">
        <v>2</v>
      </c>
      <c r="H138">
        <v>1823.735645</v>
      </c>
      <c r="I138">
        <v>8.4400820000000003</v>
      </c>
      <c r="J138" t="s">
        <v>3</v>
      </c>
      <c r="K138">
        <v>1808.3355959999999</v>
      </c>
      <c r="L138">
        <v>8.3785819999999998</v>
      </c>
      <c r="M138" t="s">
        <v>4</v>
      </c>
      <c r="N138">
        <v>767.46119099999999</v>
      </c>
      <c r="O138">
        <v>0.913242</v>
      </c>
      <c r="P138" t="s">
        <v>5</v>
      </c>
      <c r="Q138">
        <v>15.881544</v>
      </c>
      <c r="R138">
        <v>9.1500000000000001E-4</v>
      </c>
      <c r="S138" t="s">
        <v>6</v>
      </c>
      <c r="T138">
        <v>934.01502700000003</v>
      </c>
      <c r="U138">
        <v>0.40639500000000001</v>
      </c>
      <c r="V138" t="s">
        <v>7</v>
      </c>
      <c r="W138">
        <v>3.1259519999999998</v>
      </c>
      <c r="X138">
        <v>1.7719999999999999E-3</v>
      </c>
      <c r="Y138" t="s">
        <v>8</v>
      </c>
      <c r="Z138">
        <v>0</v>
      </c>
      <c r="AA138">
        <v>0</v>
      </c>
      <c r="AB138" t="s">
        <v>9</v>
      </c>
      <c r="AC138">
        <v>0</v>
      </c>
      <c r="AD138">
        <v>0</v>
      </c>
      <c r="AE138" t="s">
        <v>10</v>
      </c>
      <c r="AF138">
        <v>6.2296999999999998E-2</v>
      </c>
      <c r="AG138">
        <v>1.02E-4</v>
      </c>
      <c r="AH138" t="s">
        <v>11</v>
      </c>
      <c r="AI138">
        <v>0.93571599999999999</v>
      </c>
      <c r="AJ138">
        <v>9.2999999999999997E-5</v>
      </c>
      <c r="AK138" t="s">
        <v>12</v>
      </c>
      <c r="AL138">
        <v>65.84</v>
      </c>
      <c r="AM138">
        <v>58.174399999999999</v>
      </c>
    </row>
    <row r="139" spans="1:39" x14ac:dyDescent="0.25">
      <c r="A139" t="s">
        <v>102</v>
      </c>
      <c r="B139">
        <v>18</v>
      </c>
      <c r="C139">
        <v>450</v>
      </c>
      <c r="D139" t="s">
        <v>1</v>
      </c>
      <c r="E139">
        <v>0</v>
      </c>
      <c r="F139">
        <v>0</v>
      </c>
      <c r="G139" t="s">
        <v>2</v>
      </c>
      <c r="H139">
        <v>1931.94751</v>
      </c>
      <c r="I139">
        <v>8.4423250000000003</v>
      </c>
      <c r="J139" t="s">
        <v>3</v>
      </c>
      <c r="K139">
        <v>1915.641226</v>
      </c>
      <c r="L139">
        <v>8.3743370000000006</v>
      </c>
      <c r="M139" t="s">
        <v>4</v>
      </c>
      <c r="N139">
        <v>812.58657200000005</v>
      </c>
      <c r="O139">
        <v>1.0266580000000001</v>
      </c>
      <c r="P139" t="s">
        <v>5</v>
      </c>
      <c r="Q139">
        <v>16.815836999999998</v>
      </c>
      <c r="R139">
        <v>9.9299999999999996E-4</v>
      </c>
      <c r="S139" t="s">
        <v>6</v>
      </c>
      <c r="T139">
        <v>989.96926900000005</v>
      </c>
      <c r="U139">
        <v>0.43620500000000001</v>
      </c>
      <c r="V139" t="s">
        <v>7</v>
      </c>
      <c r="W139">
        <v>3.3076680000000001</v>
      </c>
      <c r="X139">
        <v>1.9059999999999999E-3</v>
      </c>
      <c r="Y139" t="s">
        <v>8</v>
      </c>
      <c r="Z139">
        <v>0</v>
      </c>
      <c r="AA139">
        <v>0</v>
      </c>
      <c r="AB139" t="s">
        <v>9</v>
      </c>
      <c r="AC139">
        <v>0</v>
      </c>
      <c r="AD139">
        <v>0</v>
      </c>
      <c r="AE139" t="s">
        <v>10</v>
      </c>
      <c r="AF139">
        <v>6.2295999999999997E-2</v>
      </c>
      <c r="AG139">
        <v>1.02E-4</v>
      </c>
      <c r="AH139" t="s">
        <v>11</v>
      </c>
      <c r="AI139">
        <v>0.93590099999999998</v>
      </c>
      <c r="AJ139">
        <v>9.3999999999999994E-5</v>
      </c>
      <c r="AK139" t="s">
        <v>12</v>
      </c>
      <c r="AL139">
        <v>75.5</v>
      </c>
      <c r="AM139">
        <v>74.73</v>
      </c>
    </row>
    <row r="140" spans="1:39" x14ac:dyDescent="0.25">
      <c r="A140" t="s">
        <v>102</v>
      </c>
      <c r="B140">
        <v>19</v>
      </c>
      <c r="C140">
        <v>475</v>
      </c>
      <c r="D140" t="s">
        <v>1</v>
      </c>
      <c r="E140">
        <v>0</v>
      </c>
      <c r="F140">
        <v>0</v>
      </c>
      <c r="G140" t="s">
        <v>2</v>
      </c>
      <c r="H140">
        <v>2040.322478</v>
      </c>
      <c r="I140">
        <v>9.4198109999999993</v>
      </c>
      <c r="J140" t="s">
        <v>3</v>
      </c>
      <c r="K140">
        <v>2023.1111989999999</v>
      </c>
      <c r="L140">
        <v>9.3554639999999996</v>
      </c>
      <c r="M140" t="s">
        <v>4</v>
      </c>
      <c r="N140">
        <v>857.71488599999998</v>
      </c>
      <c r="O140">
        <v>1.174277</v>
      </c>
      <c r="P140" t="s">
        <v>5</v>
      </c>
      <c r="Q140">
        <v>17.74954</v>
      </c>
      <c r="R140">
        <v>1.0269999999999999E-3</v>
      </c>
      <c r="S140" t="s">
        <v>6</v>
      </c>
      <c r="T140">
        <v>1046.0350539999999</v>
      </c>
      <c r="U140">
        <v>0.50976200000000005</v>
      </c>
      <c r="V140" t="s">
        <v>7</v>
      </c>
      <c r="W140">
        <v>3.4891640000000002</v>
      </c>
      <c r="X140">
        <v>1.9989999999999999E-3</v>
      </c>
      <c r="Y140" t="s">
        <v>8</v>
      </c>
      <c r="Z140">
        <v>0</v>
      </c>
      <c r="AA140">
        <v>0</v>
      </c>
      <c r="AB140" t="s">
        <v>9</v>
      </c>
      <c r="AC140">
        <v>0</v>
      </c>
      <c r="AD140">
        <v>0</v>
      </c>
      <c r="AE140" t="s">
        <v>10</v>
      </c>
      <c r="AF140">
        <v>6.1283999999999998E-2</v>
      </c>
      <c r="AG140">
        <v>9.3999999999999994E-5</v>
      </c>
      <c r="AH140" t="s">
        <v>11</v>
      </c>
      <c r="AI140">
        <v>0.93605300000000002</v>
      </c>
      <c r="AJ140">
        <v>9.2999999999999997E-5</v>
      </c>
      <c r="AK140" t="s">
        <v>12</v>
      </c>
      <c r="AL140">
        <v>85.82</v>
      </c>
      <c r="AM140">
        <v>87.387600000000006</v>
      </c>
    </row>
    <row r="141" spans="1:39" x14ac:dyDescent="0.25">
      <c r="A141" t="s">
        <v>102</v>
      </c>
      <c r="B141">
        <v>20</v>
      </c>
      <c r="C141">
        <v>500</v>
      </c>
      <c r="D141" t="s">
        <v>1</v>
      </c>
      <c r="E141">
        <v>0</v>
      </c>
      <c r="F141">
        <v>0</v>
      </c>
      <c r="G141" t="s">
        <v>2</v>
      </c>
      <c r="H141">
        <v>2148.6720169999999</v>
      </c>
      <c r="I141">
        <v>9.6045569999999998</v>
      </c>
      <c r="J141" t="s">
        <v>3</v>
      </c>
      <c r="K141">
        <v>2130.5557910000002</v>
      </c>
      <c r="L141">
        <v>9.5375809999999994</v>
      </c>
      <c r="M141" t="s">
        <v>4</v>
      </c>
      <c r="N141">
        <v>902.84321</v>
      </c>
      <c r="O141">
        <v>1.3018989999999999</v>
      </c>
      <c r="P141" t="s">
        <v>5</v>
      </c>
      <c r="Q141">
        <v>18.682865</v>
      </c>
      <c r="R141">
        <v>1.078E-3</v>
      </c>
      <c r="S141" t="s">
        <v>6</v>
      </c>
      <c r="T141">
        <v>1102.1503</v>
      </c>
      <c r="U141">
        <v>0.56628599999999996</v>
      </c>
      <c r="V141" t="s">
        <v>7</v>
      </c>
      <c r="W141">
        <v>3.671268</v>
      </c>
      <c r="X141">
        <v>2.1489999999999999E-3</v>
      </c>
      <c r="Y141" t="s">
        <v>8</v>
      </c>
      <c r="Z141">
        <v>0</v>
      </c>
      <c r="AA141">
        <v>0</v>
      </c>
      <c r="AB141" t="s">
        <v>9</v>
      </c>
      <c r="AC141">
        <v>0</v>
      </c>
      <c r="AD141">
        <v>0</v>
      </c>
      <c r="AE141" t="s">
        <v>10</v>
      </c>
      <c r="AF141">
        <v>5.9819999999999998E-2</v>
      </c>
      <c r="AG141">
        <v>7.3999999999999996E-5</v>
      </c>
      <c r="AH141" t="s">
        <v>11</v>
      </c>
      <c r="AI141">
        <v>0.93698700000000001</v>
      </c>
      <c r="AJ141">
        <v>1.06E-4</v>
      </c>
      <c r="AK141" t="s">
        <v>12</v>
      </c>
      <c r="AL141">
        <v>96.56</v>
      </c>
      <c r="AM141">
        <v>92.406400000000005</v>
      </c>
    </row>
    <row r="142" spans="1:39" x14ac:dyDescent="0.25">
      <c r="A142" t="s">
        <v>103</v>
      </c>
      <c r="B142">
        <v>1</v>
      </c>
      <c r="C142">
        <v>25</v>
      </c>
      <c r="D142" t="s">
        <v>1</v>
      </c>
      <c r="E142">
        <v>0</v>
      </c>
      <c r="F142">
        <v>0</v>
      </c>
      <c r="G142" t="s">
        <v>2</v>
      </c>
      <c r="H142">
        <v>0</v>
      </c>
      <c r="I142">
        <v>0</v>
      </c>
      <c r="J142" t="s">
        <v>3</v>
      </c>
      <c r="K142">
        <v>0</v>
      </c>
      <c r="L142">
        <v>0</v>
      </c>
      <c r="M142" t="s">
        <v>4</v>
      </c>
      <c r="N142">
        <v>0</v>
      </c>
      <c r="O142">
        <v>0</v>
      </c>
      <c r="P142" t="s">
        <v>5</v>
      </c>
      <c r="Q142">
        <v>0</v>
      </c>
      <c r="R142">
        <v>0</v>
      </c>
      <c r="S142" t="s">
        <v>6</v>
      </c>
      <c r="T142">
        <v>0</v>
      </c>
      <c r="U142">
        <v>0</v>
      </c>
      <c r="V142" t="s">
        <v>7</v>
      </c>
      <c r="W142">
        <v>0</v>
      </c>
      <c r="X142">
        <v>0</v>
      </c>
      <c r="Y142" t="s">
        <v>8</v>
      </c>
      <c r="Z142">
        <v>0</v>
      </c>
      <c r="AA142">
        <v>0</v>
      </c>
      <c r="AB142" t="s">
        <v>9</v>
      </c>
      <c r="AC142">
        <v>0</v>
      </c>
      <c r="AD142">
        <v>0</v>
      </c>
      <c r="AE142" t="s">
        <v>10</v>
      </c>
      <c r="AF142">
        <v>0</v>
      </c>
      <c r="AG142">
        <v>0</v>
      </c>
      <c r="AH142" t="s">
        <v>11</v>
      </c>
      <c r="AI142">
        <v>0</v>
      </c>
      <c r="AJ142">
        <v>0</v>
      </c>
      <c r="AK142" t="s">
        <v>12</v>
      </c>
      <c r="AL142">
        <v>0</v>
      </c>
      <c r="AM142">
        <v>0</v>
      </c>
    </row>
    <row r="143" spans="1:39" x14ac:dyDescent="0.25">
      <c r="A143" t="s">
        <v>103</v>
      </c>
      <c r="B143">
        <v>2</v>
      </c>
      <c r="C143">
        <v>50</v>
      </c>
      <c r="D143" t="s">
        <v>1</v>
      </c>
      <c r="E143">
        <v>0</v>
      </c>
      <c r="F143">
        <v>0</v>
      </c>
      <c r="G143" t="s">
        <v>2</v>
      </c>
      <c r="H143">
        <v>0</v>
      </c>
      <c r="I143">
        <v>0</v>
      </c>
      <c r="J143" t="s">
        <v>3</v>
      </c>
      <c r="K143">
        <v>0</v>
      </c>
      <c r="L143">
        <v>0</v>
      </c>
      <c r="M143" t="s">
        <v>4</v>
      </c>
      <c r="N143">
        <v>0</v>
      </c>
      <c r="O143">
        <v>0</v>
      </c>
      <c r="P143" t="s">
        <v>5</v>
      </c>
      <c r="Q143">
        <v>0</v>
      </c>
      <c r="R143">
        <v>0</v>
      </c>
      <c r="S143" t="s">
        <v>6</v>
      </c>
      <c r="T143">
        <v>0</v>
      </c>
      <c r="U143">
        <v>0</v>
      </c>
      <c r="V143" t="s">
        <v>7</v>
      </c>
      <c r="W143">
        <v>0</v>
      </c>
      <c r="X143">
        <v>0</v>
      </c>
      <c r="Y143" t="s">
        <v>8</v>
      </c>
      <c r="Z143">
        <v>0</v>
      </c>
      <c r="AA143">
        <v>0</v>
      </c>
      <c r="AB143" t="s">
        <v>9</v>
      </c>
      <c r="AC143">
        <v>0</v>
      </c>
      <c r="AD143">
        <v>0</v>
      </c>
      <c r="AE143" t="s">
        <v>10</v>
      </c>
      <c r="AF143">
        <v>0</v>
      </c>
      <c r="AG143">
        <v>0</v>
      </c>
      <c r="AH143" t="s">
        <v>11</v>
      </c>
      <c r="AI143">
        <v>0</v>
      </c>
      <c r="AJ143">
        <v>0</v>
      </c>
      <c r="AK143" t="s">
        <v>12</v>
      </c>
      <c r="AL143">
        <v>0</v>
      </c>
      <c r="AM143">
        <v>0</v>
      </c>
    </row>
    <row r="144" spans="1:39" x14ac:dyDescent="0.25">
      <c r="A144" t="s">
        <v>103</v>
      </c>
      <c r="B144">
        <v>3</v>
      </c>
      <c r="C144">
        <v>75</v>
      </c>
      <c r="D144" t="s">
        <v>1</v>
      </c>
      <c r="E144">
        <v>0</v>
      </c>
      <c r="F144">
        <v>0</v>
      </c>
      <c r="G144" t="s">
        <v>2</v>
      </c>
      <c r="H144">
        <v>0</v>
      </c>
      <c r="I144">
        <v>0</v>
      </c>
      <c r="J144" t="s">
        <v>3</v>
      </c>
      <c r="K144">
        <v>0</v>
      </c>
      <c r="L144">
        <v>0</v>
      </c>
      <c r="M144" t="s">
        <v>4</v>
      </c>
      <c r="N144">
        <v>0</v>
      </c>
      <c r="O144">
        <v>0</v>
      </c>
      <c r="P144" t="s">
        <v>5</v>
      </c>
      <c r="Q144">
        <v>0</v>
      </c>
      <c r="R144">
        <v>0</v>
      </c>
      <c r="S144" t="s">
        <v>6</v>
      </c>
      <c r="T144">
        <v>0</v>
      </c>
      <c r="U144">
        <v>0</v>
      </c>
      <c r="V144" t="s">
        <v>7</v>
      </c>
      <c r="W144">
        <v>0</v>
      </c>
      <c r="X144">
        <v>0</v>
      </c>
      <c r="Y144" t="s">
        <v>8</v>
      </c>
      <c r="Z144">
        <v>0</v>
      </c>
      <c r="AA144">
        <v>0</v>
      </c>
      <c r="AB144" t="s">
        <v>9</v>
      </c>
      <c r="AC144">
        <v>0</v>
      </c>
      <c r="AD144">
        <v>0</v>
      </c>
      <c r="AE144" t="s">
        <v>10</v>
      </c>
      <c r="AF144">
        <v>0</v>
      </c>
      <c r="AG144">
        <v>0</v>
      </c>
      <c r="AH144" t="s">
        <v>11</v>
      </c>
      <c r="AI144">
        <v>0</v>
      </c>
      <c r="AJ144">
        <v>0</v>
      </c>
      <c r="AK144" t="s">
        <v>12</v>
      </c>
      <c r="AL144">
        <v>0</v>
      </c>
      <c r="AM144">
        <v>0</v>
      </c>
    </row>
    <row r="145" spans="1:39" x14ac:dyDescent="0.25">
      <c r="A145" t="s">
        <v>103</v>
      </c>
      <c r="B145">
        <v>4</v>
      </c>
      <c r="C145">
        <v>100</v>
      </c>
      <c r="D145" t="s">
        <v>1</v>
      </c>
      <c r="E145">
        <v>0</v>
      </c>
      <c r="F145">
        <v>0</v>
      </c>
      <c r="G145" t="s">
        <v>2</v>
      </c>
      <c r="H145">
        <v>0</v>
      </c>
      <c r="I145">
        <v>0</v>
      </c>
      <c r="J145" t="s">
        <v>3</v>
      </c>
      <c r="K145">
        <v>0</v>
      </c>
      <c r="L145">
        <v>0</v>
      </c>
      <c r="M145" t="s">
        <v>4</v>
      </c>
      <c r="N145">
        <v>0</v>
      </c>
      <c r="O145">
        <v>0</v>
      </c>
      <c r="P145" t="s">
        <v>5</v>
      </c>
      <c r="Q145">
        <v>0</v>
      </c>
      <c r="R145">
        <v>0</v>
      </c>
      <c r="S145" t="s">
        <v>6</v>
      </c>
      <c r="T145">
        <v>0</v>
      </c>
      <c r="U145">
        <v>0</v>
      </c>
      <c r="V145" t="s">
        <v>7</v>
      </c>
      <c r="W145">
        <v>0</v>
      </c>
      <c r="X145">
        <v>0</v>
      </c>
      <c r="Y145" t="s">
        <v>8</v>
      </c>
      <c r="Z145">
        <v>0</v>
      </c>
      <c r="AA145">
        <v>0</v>
      </c>
      <c r="AB145" t="s">
        <v>9</v>
      </c>
      <c r="AC145">
        <v>0</v>
      </c>
      <c r="AD145">
        <v>0</v>
      </c>
      <c r="AE145" t="s">
        <v>10</v>
      </c>
      <c r="AF145">
        <v>0</v>
      </c>
      <c r="AG145">
        <v>0</v>
      </c>
      <c r="AH145" t="s">
        <v>11</v>
      </c>
      <c r="AI145">
        <v>0</v>
      </c>
      <c r="AJ145">
        <v>0</v>
      </c>
      <c r="AK145" t="s">
        <v>12</v>
      </c>
      <c r="AL145">
        <v>0</v>
      </c>
      <c r="AM145">
        <v>0</v>
      </c>
    </row>
    <row r="146" spans="1:39" x14ac:dyDescent="0.25">
      <c r="A146" t="s">
        <v>103</v>
      </c>
      <c r="B146">
        <v>5</v>
      </c>
      <c r="C146">
        <v>125</v>
      </c>
      <c r="D146" t="s">
        <v>1</v>
      </c>
      <c r="E146">
        <v>0</v>
      </c>
      <c r="F146">
        <v>0</v>
      </c>
      <c r="G146" t="s">
        <v>2</v>
      </c>
      <c r="H146">
        <v>0</v>
      </c>
      <c r="I146">
        <v>0</v>
      </c>
      <c r="J146" t="s">
        <v>3</v>
      </c>
      <c r="K146">
        <v>0</v>
      </c>
      <c r="L146">
        <v>0</v>
      </c>
      <c r="M146" t="s">
        <v>4</v>
      </c>
      <c r="N146">
        <v>0</v>
      </c>
      <c r="O146">
        <v>0</v>
      </c>
      <c r="P146" t="s">
        <v>5</v>
      </c>
      <c r="Q146">
        <v>0</v>
      </c>
      <c r="R146">
        <v>0</v>
      </c>
      <c r="S146" t="s">
        <v>6</v>
      </c>
      <c r="T146">
        <v>0</v>
      </c>
      <c r="U146">
        <v>0</v>
      </c>
      <c r="V146" t="s">
        <v>7</v>
      </c>
      <c r="W146">
        <v>0</v>
      </c>
      <c r="X146">
        <v>0</v>
      </c>
      <c r="Y146" t="s">
        <v>8</v>
      </c>
      <c r="Z146">
        <v>0</v>
      </c>
      <c r="AA146">
        <v>0</v>
      </c>
      <c r="AB146" t="s">
        <v>9</v>
      </c>
      <c r="AC146">
        <v>0</v>
      </c>
      <c r="AD146">
        <v>0</v>
      </c>
      <c r="AE146" t="s">
        <v>10</v>
      </c>
      <c r="AF146">
        <v>0</v>
      </c>
      <c r="AG146">
        <v>0</v>
      </c>
      <c r="AH146" t="s">
        <v>11</v>
      </c>
      <c r="AI146">
        <v>0</v>
      </c>
      <c r="AJ146">
        <v>0</v>
      </c>
      <c r="AK146" t="s">
        <v>12</v>
      </c>
      <c r="AL146">
        <v>0</v>
      </c>
      <c r="AM146">
        <v>0</v>
      </c>
    </row>
    <row r="147" spans="1:39" x14ac:dyDescent="0.25">
      <c r="A147" t="s">
        <v>103</v>
      </c>
      <c r="B147">
        <v>6</v>
      </c>
      <c r="C147">
        <v>150</v>
      </c>
      <c r="D147" t="s">
        <v>1</v>
      </c>
      <c r="E147">
        <v>0</v>
      </c>
      <c r="F147">
        <v>0</v>
      </c>
      <c r="G147" t="s">
        <v>2</v>
      </c>
      <c r="H147">
        <v>0</v>
      </c>
      <c r="I147">
        <v>0</v>
      </c>
      <c r="J147" t="s">
        <v>3</v>
      </c>
      <c r="K147">
        <v>0</v>
      </c>
      <c r="L147">
        <v>0</v>
      </c>
      <c r="M147" t="s">
        <v>4</v>
      </c>
      <c r="N147">
        <v>0</v>
      </c>
      <c r="O147">
        <v>0</v>
      </c>
      <c r="P147" t="s">
        <v>5</v>
      </c>
      <c r="Q147">
        <v>0</v>
      </c>
      <c r="R147">
        <v>0</v>
      </c>
      <c r="S147" t="s">
        <v>6</v>
      </c>
      <c r="T147">
        <v>0</v>
      </c>
      <c r="U147">
        <v>0</v>
      </c>
      <c r="V147" t="s">
        <v>7</v>
      </c>
      <c r="W147">
        <v>0</v>
      </c>
      <c r="X147">
        <v>0</v>
      </c>
      <c r="Y147" t="s">
        <v>8</v>
      </c>
      <c r="Z147">
        <v>0</v>
      </c>
      <c r="AA147">
        <v>0</v>
      </c>
      <c r="AB147" t="s">
        <v>9</v>
      </c>
      <c r="AC147">
        <v>0</v>
      </c>
      <c r="AD147">
        <v>0</v>
      </c>
      <c r="AE147" t="s">
        <v>10</v>
      </c>
      <c r="AF147">
        <v>0</v>
      </c>
      <c r="AG147">
        <v>0</v>
      </c>
      <c r="AH147" t="s">
        <v>11</v>
      </c>
      <c r="AI147">
        <v>0</v>
      </c>
      <c r="AJ147">
        <v>0</v>
      </c>
      <c r="AK147" t="s">
        <v>12</v>
      </c>
      <c r="AL147">
        <v>0</v>
      </c>
      <c r="AM147">
        <v>0</v>
      </c>
    </row>
    <row r="148" spans="1:39" x14ac:dyDescent="0.25">
      <c r="A148" t="s">
        <v>103</v>
      </c>
      <c r="B148">
        <v>7</v>
      </c>
      <c r="C148">
        <v>175</v>
      </c>
      <c r="D148" t="s">
        <v>1</v>
      </c>
      <c r="E148">
        <v>0</v>
      </c>
      <c r="F148">
        <v>0</v>
      </c>
      <c r="G148" t="s">
        <v>2</v>
      </c>
      <c r="H148">
        <v>0</v>
      </c>
      <c r="I148">
        <v>0</v>
      </c>
      <c r="J148" t="s">
        <v>3</v>
      </c>
      <c r="K148">
        <v>0</v>
      </c>
      <c r="L148">
        <v>0</v>
      </c>
      <c r="M148" t="s">
        <v>4</v>
      </c>
      <c r="N148">
        <v>0</v>
      </c>
      <c r="O148">
        <v>0</v>
      </c>
      <c r="P148" t="s">
        <v>5</v>
      </c>
      <c r="Q148">
        <v>0</v>
      </c>
      <c r="R148">
        <v>0</v>
      </c>
      <c r="S148" t="s">
        <v>6</v>
      </c>
      <c r="T148">
        <v>0</v>
      </c>
      <c r="U148">
        <v>0</v>
      </c>
      <c r="V148" t="s">
        <v>7</v>
      </c>
      <c r="W148">
        <v>0</v>
      </c>
      <c r="X148">
        <v>0</v>
      </c>
      <c r="Y148" t="s">
        <v>8</v>
      </c>
      <c r="Z148">
        <v>0</v>
      </c>
      <c r="AA148">
        <v>0</v>
      </c>
      <c r="AB148" t="s">
        <v>9</v>
      </c>
      <c r="AC148">
        <v>0</v>
      </c>
      <c r="AD148">
        <v>0</v>
      </c>
      <c r="AE148" t="s">
        <v>10</v>
      </c>
      <c r="AF148">
        <v>0</v>
      </c>
      <c r="AG148">
        <v>0</v>
      </c>
      <c r="AH148" t="s">
        <v>11</v>
      </c>
      <c r="AI148">
        <v>0</v>
      </c>
      <c r="AJ148">
        <v>0</v>
      </c>
      <c r="AK148" t="s">
        <v>12</v>
      </c>
      <c r="AL148">
        <v>0</v>
      </c>
      <c r="AM148">
        <v>0</v>
      </c>
    </row>
    <row r="149" spans="1:39" x14ac:dyDescent="0.25">
      <c r="A149" t="s">
        <v>103</v>
      </c>
      <c r="B149">
        <v>8</v>
      </c>
      <c r="C149">
        <v>200</v>
      </c>
      <c r="D149" t="s">
        <v>1</v>
      </c>
      <c r="E149">
        <v>0</v>
      </c>
      <c r="F149">
        <v>0</v>
      </c>
      <c r="G149" t="s">
        <v>2</v>
      </c>
      <c r="H149">
        <v>0</v>
      </c>
      <c r="I149">
        <v>0</v>
      </c>
      <c r="J149" t="s">
        <v>3</v>
      </c>
      <c r="K149">
        <v>0</v>
      </c>
      <c r="L149">
        <v>0</v>
      </c>
      <c r="M149" t="s">
        <v>4</v>
      </c>
      <c r="N149">
        <v>0</v>
      </c>
      <c r="O149">
        <v>0</v>
      </c>
      <c r="P149" t="s">
        <v>5</v>
      </c>
      <c r="Q149">
        <v>0</v>
      </c>
      <c r="R149">
        <v>0</v>
      </c>
      <c r="S149" t="s">
        <v>6</v>
      </c>
      <c r="T149">
        <v>0</v>
      </c>
      <c r="U149">
        <v>0</v>
      </c>
      <c r="V149" t="s">
        <v>7</v>
      </c>
      <c r="W149">
        <v>0</v>
      </c>
      <c r="X149">
        <v>0</v>
      </c>
      <c r="Y149" t="s">
        <v>8</v>
      </c>
      <c r="Z149">
        <v>0</v>
      </c>
      <c r="AA149">
        <v>0</v>
      </c>
      <c r="AB149" t="s">
        <v>9</v>
      </c>
      <c r="AC149">
        <v>0</v>
      </c>
      <c r="AD149">
        <v>0</v>
      </c>
      <c r="AE149" t="s">
        <v>10</v>
      </c>
      <c r="AF149">
        <v>0</v>
      </c>
      <c r="AG149">
        <v>0</v>
      </c>
      <c r="AH149" t="s">
        <v>11</v>
      </c>
      <c r="AI149">
        <v>0</v>
      </c>
      <c r="AJ149">
        <v>0</v>
      </c>
      <c r="AK149" t="s">
        <v>12</v>
      </c>
      <c r="AL149">
        <v>0</v>
      </c>
      <c r="AM149">
        <v>0</v>
      </c>
    </row>
    <row r="150" spans="1:39" x14ac:dyDescent="0.25">
      <c r="A150" t="s">
        <v>103</v>
      </c>
      <c r="B150">
        <v>9</v>
      </c>
      <c r="C150">
        <v>225</v>
      </c>
      <c r="D150" t="s">
        <v>1</v>
      </c>
      <c r="E150">
        <v>0</v>
      </c>
      <c r="F150">
        <v>0</v>
      </c>
      <c r="G150" t="s">
        <v>2</v>
      </c>
      <c r="H150">
        <v>0</v>
      </c>
      <c r="I150">
        <v>0</v>
      </c>
      <c r="J150" t="s">
        <v>3</v>
      </c>
      <c r="K150">
        <v>0</v>
      </c>
      <c r="L150">
        <v>0</v>
      </c>
      <c r="M150" t="s">
        <v>4</v>
      </c>
      <c r="N150">
        <v>0</v>
      </c>
      <c r="O150">
        <v>0</v>
      </c>
      <c r="P150" t="s">
        <v>5</v>
      </c>
      <c r="Q150">
        <v>0</v>
      </c>
      <c r="R150">
        <v>0</v>
      </c>
      <c r="S150" t="s">
        <v>6</v>
      </c>
      <c r="T150">
        <v>0</v>
      </c>
      <c r="U150">
        <v>0</v>
      </c>
      <c r="V150" t="s">
        <v>7</v>
      </c>
      <c r="W150">
        <v>0</v>
      </c>
      <c r="X150">
        <v>0</v>
      </c>
      <c r="Y150" t="s">
        <v>8</v>
      </c>
      <c r="Z150">
        <v>0</v>
      </c>
      <c r="AA150">
        <v>0</v>
      </c>
      <c r="AB150" t="s">
        <v>9</v>
      </c>
      <c r="AC150">
        <v>0</v>
      </c>
      <c r="AD150">
        <v>0</v>
      </c>
      <c r="AE150" t="s">
        <v>10</v>
      </c>
      <c r="AF150">
        <v>0</v>
      </c>
      <c r="AG150">
        <v>0</v>
      </c>
      <c r="AH150" t="s">
        <v>11</v>
      </c>
      <c r="AI150">
        <v>0</v>
      </c>
      <c r="AJ150">
        <v>0</v>
      </c>
      <c r="AK150" t="s">
        <v>12</v>
      </c>
      <c r="AL150">
        <v>0</v>
      </c>
      <c r="AM150">
        <v>0</v>
      </c>
    </row>
    <row r="151" spans="1:39" x14ac:dyDescent="0.25">
      <c r="A151" t="s">
        <v>103</v>
      </c>
      <c r="B151">
        <v>10</v>
      </c>
      <c r="C151">
        <v>250</v>
      </c>
      <c r="D151" t="s">
        <v>1</v>
      </c>
      <c r="E151">
        <v>0</v>
      </c>
      <c r="F151">
        <v>0</v>
      </c>
      <c r="G151" t="s">
        <v>2</v>
      </c>
      <c r="H151">
        <v>0</v>
      </c>
      <c r="I151">
        <v>0</v>
      </c>
      <c r="J151" t="s">
        <v>3</v>
      </c>
      <c r="K151">
        <v>0</v>
      </c>
      <c r="L151">
        <v>0</v>
      </c>
      <c r="M151" t="s">
        <v>4</v>
      </c>
      <c r="N151">
        <v>0</v>
      </c>
      <c r="O151">
        <v>0</v>
      </c>
      <c r="P151" t="s">
        <v>5</v>
      </c>
      <c r="Q151">
        <v>0</v>
      </c>
      <c r="R151">
        <v>0</v>
      </c>
      <c r="S151" t="s">
        <v>6</v>
      </c>
      <c r="T151">
        <v>0</v>
      </c>
      <c r="U151">
        <v>0</v>
      </c>
      <c r="V151" t="s">
        <v>7</v>
      </c>
      <c r="W151">
        <v>0</v>
      </c>
      <c r="X151">
        <v>0</v>
      </c>
      <c r="Y151" t="s">
        <v>8</v>
      </c>
      <c r="Z151">
        <v>0</v>
      </c>
      <c r="AA151">
        <v>0</v>
      </c>
      <c r="AB151" t="s">
        <v>9</v>
      </c>
      <c r="AC151">
        <v>0</v>
      </c>
      <c r="AD151">
        <v>0</v>
      </c>
      <c r="AE151" t="s">
        <v>10</v>
      </c>
      <c r="AF151">
        <v>0</v>
      </c>
      <c r="AG151">
        <v>0</v>
      </c>
      <c r="AH151" t="s">
        <v>11</v>
      </c>
      <c r="AI151">
        <v>0</v>
      </c>
      <c r="AJ151">
        <v>0</v>
      </c>
      <c r="AK151" t="s">
        <v>12</v>
      </c>
      <c r="AL151">
        <v>0</v>
      </c>
      <c r="AM151">
        <v>0</v>
      </c>
    </row>
    <row r="152" spans="1:39" x14ac:dyDescent="0.25">
      <c r="A152" t="s">
        <v>103</v>
      </c>
      <c r="B152">
        <v>11</v>
      </c>
      <c r="C152">
        <v>275</v>
      </c>
      <c r="D152" t="s">
        <v>1</v>
      </c>
      <c r="E152">
        <v>0</v>
      </c>
      <c r="F152">
        <v>0</v>
      </c>
      <c r="G152" t="s">
        <v>2</v>
      </c>
      <c r="H152">
        <v>0</v>
      </c>
      <c r="I152">
        <v>0</v>
      </c>
      <c r="J152" t="s">
        <v>3</v>
      </c>
      <c r="K152">
        <v>0</v>
      </c>
      <c r="L152">
        <v>0</v>
      </c>
      <c r="M152" t="s">
        <v>4</v>
      </c>
      <c r="N152">
        <v>0</v>
      </c>
      <c r="O152">
        <v>0</v>
      </c>
      <c r="P152" t="s">
        <v>5</v>
      </c>
      <c r="Q152">
        <v>0</v>
      </c>
      <c r="R152">
        <v>0</v>
      </c>
      <c r="S152" t="s">
        <v>6</v>
      </c>
      <c r="T152">
        <v>0</v>
      </c>
      <c r="U152">
        <v>0</v>
      </c>
      <c r="V152" t="s">
        <v>7</v>
      </c>
      <c r="W152">
        <v>0</v>
      </c>
      <c r="X152">
        <v>0</v>
      </c>
      <c r="Y152" t="s">
        <v>8</v>
      </c>
      <c r="Z152">
        <v>0</v>
      </c>
      <c r="AA152">
        <v>0</v>
      </c>
      <c r="AB152" t="s">
        <v>9</v>
      </c>
      <c r="AC152">
        <v>0</v>
      </c>
      <c r="AD152">
        <v>0</v>
      </c>
      <c r="AE152" t="s">
        <v>10</v>
      </c>
      <c r="AF152">
        <v>0</v>
      </c>
      <c r="AG152">
        <v>0</v>
      </c>
      <c r="AH152" t="s">
        <v>11</v>
      </c>
      <c r="AI152">
        <v>0</v>
      </c>
      <c r="AJ152">
        <v>0</v>
      </c>
      <c r="AK152" t="s">
        <v>12</v>
      </c>
      <c r="AL152">
        <v>0</v>
      </c>
      <c r="AM152">
        <v>0</v>
      </c>
    </row>
    <row r="153" spans="1:39" x14ac:dyDescent="0.25">
      <c r="A153" t="s">
        <v>103</v>
      </c>
      <c r="B153">
        <v>12</v>
      </c>
      <c r="C153">
        <v>300</v>
      </c>
      <c r="D153" t="s">
        <v>1</v>
      </c>
      <c r="E153">
        <v>0</v>
      </c>
      <c r="F153">
        <v>0</v>
      </c>
      <c r="G153" t="s">
        <v>2</v>
      </c>
      <c r="H153">
        <v>0</v>
      </c>
      <c r="I153">
        <v>0</v>
      </c>
      <c r="J153" t="s">
        <v>3</v>
      </c>
      <c r="K153">
        <v>0</v>
      </c>
      <c r="L153">
        <v>0</v>
      </c>
      <c r="M153" t="s">
        <v>4</v>
      </c>
      <c r="N153">
        <v>0</v>
      </c>
      <c r="O153">
        <v>0</v>
      </c>
      <c r="P153" t="s">
        <v>5</v>
      </c>
      <c r="Q153">
        <v>0</v>
      </c>
      <c r="R153">
        <v>0</v>
      </c>
      <c r="S153" t="s">
        <v>6</v>
      </c>
      <c r="T153">
        <v>0</v>
      </c>
      <c r="U153">
        <v>0</v>
      </c>
      <c r="V153" t="s">
        <v>7</v>
      </c>
      <c r="W153">
        <v>0</v>
      </c>
      <c r="X153">
        <v>0</v>
      </c>
      <c r="Y153" t="s">
        <v>8</v>
      </c>
      <c r="Z153">
        <v>0</v>
      </c>
      <c r="AA153">
        <v>0</v>
      </c>
      <c r="AB153" t="s">
        <v>9</v>
      </c>
      <c r="AC153">
        <v>0</v>
      </c>
      <c r="AD153">
        <v>0</v>
      </c>
      <c r="AE153" t="s">
        <v>10</v>
      </c>
      <c r="AF153">
        <v>0</v>
      </c>
      <c r="AG153">
        <v>0</v>
      </c>
      <c r="AH153" t="s">
        <v>11</v>
      </c>
      <c r="AI153">
        <v>0</v>
      </c>
      <c r="AJ153">
        <v>0</v>
      </c>
      <c r="AK153" t="s">
        <v>12</v>
      </c>
      <c r="AL153">
        <v>0</v>
      </c>
      <c r="AM153">
        <v>0</v>
      </c>
    </row>
    <row r="154" spans="1:39" x14ac:dyDescent="0.25">
      <c r="A154" t="s">
        <v>103</v>
      </c>
      <c r="B154">
        <v>13</v>
      </c>
      <c r="C154">
        <v>325</v>
      </c>
      <c r="D154" t="s">
        <v>1</v>
      </c>
      <c r="E154">
        <v>0</v>
      </c>
      <c r="F154">
        <v>0</v>
      </c>
      <c r="G154" t="s">
        <v>2</v>
      </c>
      <c r="H154">
        <v>0</v>
      </c>
      <c r="I154">
        <v>0</v>
      </c>
      <c r="J154" t="s">
        <v>3</v>
      </c>
      <c r="K154">
        <v>0</v>
      </c>
      <c r="L154">
        <v>0</v>
      </c>
      <c r="M154" t="s">
        <v>4</v>
      </c>
      <c r="N154">
        <v>0</v>
      </c>
      <c r="O154">
        <v>0</v>
      </c>
      <c r="P154" t="s">
        <v>5</v>
      </c>
      <c r="Q154">
        <v>0</v>
      </c>
      <c r="R154">
        <v>0</v>
      </c>
      <c r="S154" t="s">
        <v>6</v>
      </c>
      <c r="T154">
        <v>0</v>
      </c>
      <c r="U154">
        <v>0</v>
      </c>
      <c r="V154" t="s">
        <v>7</v>
      </c>
      <c r="W154">
        <v>0</v>
      </c>
      <c r="X154">
        <v>0</v>
      </c>
      <c r="Y154" t="s">
        <v>8</v>
      </c>
      <c r="Z154">
        <v>0</v>
      </c>
      <c r="AA154">
        <v>0</v>
      </c>
      <c r="AB154" t="s">
        <v>9</v>
      </c>
      <c r="AC154">
        <v>0</v>
      </c>
      <c r="AD154">
        <v>0</v>
      </c>
      <c r="AE154" t="s">
        <v>10</v>
      </c>
      <c r="AF154">
        <v>0</v>
      </c>
      <c r="AG154">
        <v>0</v>
      </c>
      <c r="AH154" t="s">
        <v>11</v>
      </c>
      <c r="AI154">
        <v>0</v>
      </c>
      <c r="AJ154">
        <v>0</v>
      </c>
      <c r="AK154" t="s">
        <v>12</v>
      </c>
      <c r="AL154">
        <v>0</v>
      </c>
      <c r="AM154">
        <v>0</v>
      </c>
    </row>
    <row r="155" spans="1:39" x14ac:dyDescent="0.25">
      <c r="A155" t="s">
        <v>103</v>
      </c>
      <c r="B155">
        <v>14</v>
      </c>
      <c r="C155">
        <v>350</v>
      </c>
      <c r="D155" t="s">
        <v>1</v>
      </c>
      <c r="E155">
        <v>0</v>
      </c>
      <c r="F155">
        <v>0</v>
      </c>
      <c r="G155" t="s">
        <v>2</v>
      </c>
      <c r="H155">
        <v>0</v>
      </c>
      <c r="I155">
        <v>0</v>
      </c>
      <c r="J155" t="s">
        <v>3</v>
      </c>
      <c r="K155">
        <v>0</v>
      </c>
      <c r="L155">
        <v>0</v>
      </c>
      <c r="M155" t="s">
        <v>4</v>
      </c>
      <c r="N155">
        <v>0</v>
      </c>
      <c r="O155">
        <v>0</v>
      </c>
      <c r="P155" t="s">
        <v>5</v>
      </c>
      <c r="Q155">
        <v>0</v>
      </c>
      <c r="R155">
        <v>0</v>
      </c>
      <c r="S155" t="s">
        <v>6</v>
      </c>
      <c r="T155">
        <v>0</v>
      </c>
      <c r="U155">
        <v>0</v>
      </c>
      <c r="V155" t="s">
        <v>7</v>
      </c>
      <c r="W155">
        <v>0</v>
      </c>
      <c r="X155">
        <v>0</v>
      </c>
      <c r="Y155" t="s">
        <v>8</v>
      </c>
      <c r="Z155">
        <v>0</v>
      </c>
      <c r="AA155">
        <v>0</v>
      </c>
      <c r="AB155" t="s">
        <v>9</v>
      </c>
      <c r="AC155">
        <v>0</v>
      </c>
      <c r="AD155">
        <v>0</v>
      </c>
      <c r="AE155" t="s">
        <v>10</v>
      </c>
      <c r="AF155">
        <v>0</v>
      </c>
      <c r="AG155">
        <v>0</v>
      </c>
      <c r="AH155" t="s">
        <v>11</v>
      </c>
      <c r="AI155">
        <v>0</v>
      </c>
      <c r="AJ155">
        <v>0</v>
      </c>
      <c r="AK155" t="s">
        <v>12</v>
      </c>
      <c r="AL155">
        <v>0</v>
      </c>
      <c r="AM155">
        <v>0</v>
      </c>
    </row>
    <row r="156" spans="1:39" x14ac:dyDescent="0.25">
      <c r="A156" t="s">
        <v>103</v>
      </c>
      <c r="B156">
        <v>15</v>
      </c>
      <c r="C156">
        <v>375</v>
      </c>
      <c r="D156" t="s">
        <v>1</v>
      </c>
      <c r="E156">
        <v>0</v>
      </c>
      <c r="F156">
        <v>0</v>
      </c>
      <c r="G156" t="s">
        <v>2</v>
      </c>
      <c r="H156">
        <v>0</v>
      </c>
      <c r="I156">
        <v>0</v>
      </c>
      <c r="J156" t="s">
        <v>3</v>
      </c>
      <c r="K156">
        <v>0</v>
      </c>
      <c r="L156">
        <v>0</v>
      </c>
      <c r="M156" t="s">
        <v>4</v>
      </c>
      <c r="N156">
        <v>0</v>
      </c>
      <c r="O156">
        <v>0</v>
      </c>
      <c r="P156" t="s">
        <v>5</v>
      </c>
      <c r="Q156">
        <v>0</v>
      </c>
      <c r="R156">
        <v>0</v>
      </c>
      <c r="S156" t="s">
        <v>6</v>
      </c>
      <c r="T156">
        <v>0</v>
      </c>
      <c r="U156">
        <v>0</v>
      </c>
      <c r="V156" t="s">
        <v>7</v>
      </c>
      <c r="W156">
        <v>0</v>
      </c>
      <c r="X156">
        <v>0</v>
      </c>
      <c r="Y156" t="s">
        <v>8</v>
      </c>
      <c r="Z156">
        <v>0</v>
      </c>
      <c r="AA156">
        <v>0</v>
      </c>
      <c r="AB156" t="s">
        <v>9</v>
      </c>
      <c r="AC156">
        <v>0</v>
      </c>
      <c r="AD156">
        <v>0</v>
      </c>
      <c r="AE156" t="s">
        <v>10</v>
      </c>
      <c r="AF156">
        <v>0</v>
      </c>
      <c r="AG156">
        <v>0</v>
      </c>
      <c r="AH156" t="s">
        <v>11</v>
      </c>
      <c r="AI156">
        <v>0</v>
      </c>
      <c r="AJ156">
        <v>0</v>
      </c>
      <c r="AK156" t="s">
        <v>12</v>
      </c>
      <c r="AL156">
        <v>0</v>
      </c>
      <c r="AM156">
        <v>0</v>
      </c>
    </row>
    <row r="157" spans="1:39" x14ac:dyDescent="0.25">
      <c r="A157" t="s">
        <v>103</v>
      </c>
      <c r="B157">
        <v>16</v>
      </c>
      <c r="C157">
        <v>400</v>
      </c>
      <c r="D157" t="s">
        <v>1</v>
      </c>
      <c r="E157">
        <v>0</v>
      </c>
      <c r="F157">
        <v>0</v>
      </c>
      <c r="G157" t="s">
        <v>2</v>
      </c>
      <c r="H157">
        <v>0</v>
      </c>
      <c r="I157">
        <v>0</v>
      </c>
      <c r="J157" t="s">
        <v>3</v>
      </c>
      <c r="K157">
        <v>0</v>
      </c>
      <c r="L157">
        <v>0</v>
      </c>
      <c r="M157" t="s">
        <v>4</v>
      </c>
      <c r="N157">
        <v>0</v>
      </c>
      <c r="O157">
        <v>0</v>
      </c>
      <c r="P157" t="s">
        <v>5</v>
      </c>
      <c r="Q157">
        <v>0</v>
      </c>
      <c r="R157">
        <v>0</v>
      </c>
      <c r="S157" t="s">
        <v>6</v>
      </c>
      <c r="T157">
        <v>0</v>
      </c>
      <c r="U157">
        <v>0</v>
      </c>
      <c r="V157" t="s">
        <v>7</v>
      </c>
      <c r="W157">
        <v>0</v>
      </c>
      <c r="X157">
        <v>0</v>
      </c>
      <c r="Y157" t="s">
        <v>8</v>
      </c>
      <c r="Z157">
        <v>0</v>
      </c>
      <c r="AA157">
        <v>0</v>
      </c>
      <c r="AB157" t="s">
        <v>9</v>
      </c>
      <c r="AC157">
        <v>0</v>
      </c>
      <c r="AD157">
        <v>0</v>
      </c>
      <c r="AE157" t="s">
        <v>10</v>
      </c>
      <c r="AF157">
        <v>0</v>
      </c>
      <c r="AG157">
        <v>0</v>
      </c>
      <c r="AH157" t="s">
        <v>11</v>
      </c>
      <c r="AI157">
        <v>0</v>
      </c>
      <c r="AJ157">
        <v>0</v>
      </c>
      <c r="AK157" t="s">
        <v>12</v>
      </c>
      <c r="AL157">
        <v>0</v>
      </c>
      <c r="AM157">
        <v>0</v>
      </c>
    </row>
    <row r="158" spans="1:39" x14ac:dyDescent="0.25">
      <c r="A158" t="s">
        <v>103</v>
      </c>
      <c r="B158">
        <v>17</v>
      </c>
      <c r="C158">
        <v>425</v>
      </c>
      <c r="D158" t="s">
        <v>1</v>
      </c>
      <c r="E158">
        <v>0</v>
      </c>
      <c r="F158">
        <v>0</v>
      </c>
      <c r="G158" t="s">
        <v>2</v>
      </c>
      <c r="H158">
        <v>0</v>
      </c>
      <c r="I158">
        <v>0</v>
      </c>
      <c r="J158" t="s">
        <v>3</v>
      </c>
      <c r="K158">
        <v>0</v>
      </c>
      <c r="L158">
        <v>0</v>
      </c>
      <c r="M158" t="s">
        <v>4</v>
      </c>
      <c r="N158">
        <v>0</v>
      </c>
      <c r="O158">
        <v>0</v>
      </c>
      <c r="P158" t="s">
        <v>5</v>
      </c>
      <c r="Q158">
        <v>0</v>
      </c>
      <c r="R158">
        <v>0</v>
      </c>
      <c r="S158" t="s">
        <v>6</v>
      </c>
      <c r="T158">
        <v>0</v>
      </c>
      <c r="U158">
        <v>0</v>
      </c>
      <c r="V158" t="s">
        <v>7</v>
      </c>
      <c r="W158">
        <v>0</v>
      </c>
      <c r="X158">
        <v>0</v>
      </c>
      <c r="Y158" t="s">
        <v>8</v>
      </c>
      <c r="Z158">
        <v>0</v>
      </c>
      <c r="AA158">
        <v>0</v>
      </c>
      <c r="AB158" t="s">
        <v>9</v>
      </c>
      <c r="AC158">
        <v>0</v>
      </c>
      <c r="AD158">
        <v>0</v>
      </c>
      <c r="AE158" t="s">
        <v>10</v>
      </c>
      <c r="AF158">
        <v>0</v>
      </c>
      <c r="AG158">
        <v>0</v>
      </c>
      <c r="AH158" t="s">
        <v>11</v>
      </c>
      <c r="AI158">
        <v>0</v>
      </c>
      <c r="AJ158">
        <v>0</v>
      </c>
      <c r="AK158" t="s">
        <v>12</v>
      </c>
      <c r="AL158">
        <v>0</v>
      </c>
      <c r="AM158">
        <v>0</v>
      </c>
    </row>
    <row r="159" spans="1:39" x14ac:dyDescent="0.25">
      <c r="A159" t="s">
        <v>103</v>
      </c>
      <c r="B159">
        <v>18</v>
      </c>
      <c r="C159">
        <v>450</v>
      </c>
      <c r="D159" t="s">
        <v>1</v>
      </c>
      <c r="E159">
        <v>0</v>
      </c>
      <c r="F159">
        <v>0</v>
      </c>
      <c r="G159" t="s">
        <v>2</v>
      </c>
      <c r="H159">
        <v>0</v>
      </c>
      <c r="I159">
        <v>0</v>
      </c>
      <c r="J159" t="s">
        <v>3</v>
      </c>
      <c r="K159">
        <v>0</v>
      </c>
      <c r="L159">
        <v>0</v>
      </c>
      <c r="M159" t="s">
        <v>4</v>
      </c>
      <c r="N159">
        <v>0</v>
      </c>
      <c r="O159">
        <v>0</v>
      </c>
      <c r="P159" t="s">
        <v>5</v>
      </c>
      <c r="Q159">
        <v>0</v>
      </c>
      <c r="R159">
        <v>0</v>
      </c>
      <c r="S159" t="s">
        <v>6</v>
      </c>
      <c r="T159">
        <v>0</v>
      </c>
      <c r="U159">
        <v>0</v>
      </c>
      <c r="V159" t="s">
        <v>7</v>
      </c>
      <c r="W159">
        <v>0</v>
      </c>
      <c r="X159">
        <v>0</v>
      </c>
      <c r="Y159" t="s">
        <v>8</v>
      </c>
      <c r="Z159">
        <v>0</v>
      </c>
      <c r="AA159">
        <v>0</v>
      </c>
      <c r="AB159" t="s">
        <v>9</v>
      </c>
      <c r="AC159">
        <v>0</v>
      </c>
      <c r="AD159">
        <v>0</v>
      </c>
      <c r="AE159" t="s">
        <v>10</v>
      </c>
      <c r="AF159">
        <v>0</v>
      </c>
      <c r="AG159">
        <v>0</v>
      </c>
      <c r="AH159" t="s">
        <v>11</v>
      </c>
      <c r="AI159">
        <v>0</v>
      </c>
      <c r="AJ159">
        <v>0</v>
      </c>
      <c r="AK159" t="s">
        <v>12</v>
      </c>
      <c r="AL159">
        <v>0</v>
      </c>
      <c r="AM159">
        <v>0</v>
      </c>
    </row>
    <row r="160" spans="1:39" x14ac:dyDescent="0.25">
      <c r="A160" t="s">
        <v>103</v>
      </c>
      <c r="B160">
        <v>19</v>
      </c>
      <c r="C160">
        <v>475</v>
      </c>
      <c r="D160" t="s">
        <v>1</v>
      </c>
      <c r="E160">
        <v>0</v>
      </c>
      <c r="F160">
        <v>0</v>
      </c>
      <c r="G160" t="s">
        <v>2</v>
      </c>
      <c r="H160">
        <v>0</v>
      </c>
      <c r="I160">
        <v>0</v>
      </c>
      <c r="J160" t="s">
        <v>3</v>
      </c>
      <c r="K160">
        <v>0</v>
      </c>
      <c r="L160">
        <v>0</v>
      </c>
      <c r="M160" t="s">
        <v>4</v>
      </c>
      <c r="N160">
        <v>0</v>
      </c>
      <c r="O160">
        <v>0</v>
      </c>
      <c r="P160" t="s">
        <v>5</v>
      </c>
      <c r="Q160">
        <v>0</v>
      </c>
      <c r="R160">
        <v>0</v>
      </c>
      <c r="S160" t="s">
        <v>6</v>
      </c>
      <c r="T160">
        <v>0</v>
      </c>
      <c r="U160">
        <v>0</v>
      </c>
      <c r="V160" t="s">
        <v>7</v>
      </c>
      <c r="W160">
        <v>0</v>
      </c>
      <c r="X160">
        <v>0</v>
      </c>
      <c r="Y160" t="s">
        <v>8</v>
      </c>
      <c r="Z160">
        <v>0</v>
      </c>
      <c r="AA160">
        <v>0</v>
      </c>
      <c r="AB160" t="s">
        <v>9</v>
      </c>
      <c r="AC160">
        <v>0</v>
      </c>
      <c r="AD160">
        <v>0</v>
      </c>
      <c r="AE160" t="s">
        <v>10</v>
      </c>
      <c r="AF160">
        <v>0</v>
      </c>
      <c r="AG160">
        <v>0</v>
      </c>
      <c r="AH160" t="s">
        <v>11</v>
      </c>
      <c r="AI160">
        <v>0</v>
      </c>
      <c r="AJ160">
        <v>0</v>
      </c>
      <c r="AK160" t="s">
        <v>12</v>
      </c>
      <c r="AL160">
        <v>0</v>
      </c>
      <c r="AM160">
        <v>0</v>
      </c>
    </row>
    <row r="161" spans="1:39" x14ac:dyDescent="0.25">
      <c r="A161" t="s">
        <v>103</v>
      </c>
      <c r="B161">
        <v>20</v>
      </c>
      <c r="C161">
        <v>500</v>
      </c>
      <c r="D161" t="s">
        <v>1</v>
      </c>
      <c r="E161">
        <v>0</v>
      </c>
      <c r="F161">
        <v>0</v>
      </c>
      <c r="G161" t="s">
        <v>2</v>
      </c>
      <c r="H161">
        <v>0</v>
      </c>
      <c r="I161">
        <v>0</v>
      </c>
      <c r="J161" t="s">
        <v>3</v>
      </c>
      <c r="K161">
        <v>0</v>
      </c>
      <c r="L161">
        <v>0</v>
      </c>
      <c r="M161" t="s">
        <v>4</v>
      </c>
      <c r="N161">
        <v>0</v>
      </c>
      <c r="O161">
        <v>0</v>
      </c>
      <c r="P161" t="s">
        <v>5</v>
      </c>
      <c r="Q161">
        <v>0</v>
      </c>
      <c r="R161">
        <v>0</v>
      </c>
      <c r="S161" t="s">
        <v>6</v>
      </c>
      <c r="T161">
        <v>0</v>
      </c>
      <c r="U161">
        <v>0</v>
      </c>
      <c r="V161" t="s">
        <v>7</v>
      </c>
      <c r="W161">
        <v>0</v>
      </c>
      <c r="X161">
        <v>0</v>
      </c>
      <c r="Y161" t="s">
        <v>8</v>
      </c>
      <c r="Z161">
        <v>0</v>
      </c>
      <c r="AA161">
        <v>0</v>
      </c>
      <c r="AB161" t="s">
        <v>9</v>
      </c>
      <c r="AC161">
        <v>0</v>
      </c>
      <c r="AD161">
        <v>0</v>
      </c>
      <c r="AE161" t="s">
        <v>10</v>
      </c>
      <c r="AF161">
        <v>0</v>
      </c>
      <c r="AG161">
        <v>0</v>
      </c>
      <c r="AH161" t="s">
        <v>11</v>
      </c>
      <c r="AI161">
        <v>0</v>
      </c>
      <c r="AJ161">
        <v>0</v>
      </c>
      <c r="AK161" t="s">
        <v>12</v>
      </c>
      <c r="AL161">
        <v>0</v>
      </c>
      <c r="AM161">
        <v>0</v>
      </c>
    </row>
    <row r="162" spans="1:39" x14ac:dyDescent="0.25">
      <c r="A162" t="s">
        <v>104</v>
      </c>
      <c r="B162">
        <v>1</v>
      </c>
      <c r="C162">
        <v>25</v>
      </c>
      <c r="D162" t="s">
        <v>1</v>
      </c>
      <c r="E162">
        <v>0</v>
      </c>
      <c r="F162">
        <v>0</v>
      </c>
      <c r="G162" t="s">
        <v>2</v>
      </c>
      <c r="H162">
        <v>96.297225999999995</v>
      </c>
      <c r="I162">
        <v>4.8778000000000002E-2</v>
      </c>
      <c r="J162" t="s">
        <v>3</v>
      </c>
      <c r="K162">
        <v>95.350635999999994</v>
      </c>
      <c r="L162">
        <v>4.8777000000000001E-2</v>
      </c>
      <c r="M162" t="s">
        <v>4</v>
      </c>
      <c r="N162">
        <v>45.121167</v>
      </c>
      <c r="O162">
        <v>1.24E-3</v>
      </c>
      <c r="P162" t="s">
        <v>5</v>
      </c>
      <c r="Q162">
        <v>0.97306199999999998</v>
      </c>
      <c r="R162">
        <v>2.0999999999999999E-5</v>
      </c>
      <c r="S162" t="s">
        <v>6</v>
      </c>
      <c r="T162">
        <v>43.975929999999998</v>
      </c>
      <c r="U162">
        <v>2.0530000000000001E-3</v>
      </c>
      <c r="V162" t="s">
        <v>7</v>
      </c>
      <c r="W162">
        <v>0</v>
      </c>
      <c r="X162">
        <v>0</v>
      </c>
      <c r="Y162" t="s">
        <v>8</v>
      </c>
      <c r="Z162">
        <v>0</v>
      </c>
      <c r="AA162">
        <v>0</v>
      </c>
      <c r="AB162" t="s">
        <v>9</v>
      </c>
      <c r="AC162">
        <v>0</v>
      </c>
      <c r="AD162">
        <v>0</v>
      </c>
      <c r="AE162" t="s">
        <v>10</v>
      </c>
      <c r="AF162">
        <v>8.2791000000000003E-2</v>
      </c>
      <c r="AG162">
        <v>8.8999999999999995E-5</v>
      </c>
      <c r="AH162" t="s">
        <v>11</v>
      </c>
      <c r="AI162">
        <v>0.91680399999999995</v>
      </c>
      <c r="AJ162">
        <v>1.6899999999999999E-4</v>
      </c>
      <c r="AK162" t="s">
        <v>12</v>
      </c>
      <c r="AL162">
        <v>0</v>
      </c>
      <c r="AM162">
        <v>0</v>
      </c>
    </row>
    <row r="163" spans="1:39" x14ac:dyDescent="0.25">
      <c r="A163" t="s">
        <v>104</v>
      </c>
      <c r="B163">
        <v>2</v>
      </c>
      <c r="C163">
        <v>50</v>
      </c>
      <c r="D163" t="s">
        <v>1</v>
      </c>
      <c r="E163">
        <v>0</v>
      </c>
      <c r="F163">
        <v>0</v>
      </c>
      <c r="G163" t="s">
        <v>2</v>
      </c>
      <c r="H163">
        <v>192.63919899999999</v>
      </c>
      <c r="I163">
        <v>0.26829799999999998</v>
      </c>
      <c r="J163" t="s">
        <v>3</v>
      </c>
      <c r="K163">
        <v>190.74530999999999</v>
      </c>
      <c r="L163">
        <v>0.26833800000000002</v>
      </c>
      <c r="M163" t="s">
        <v>4</v>
      </c>
      <c r="N163">
        <v>90.228440000000006</v>
      </c>
      <c r="O163">
        <v>2.238E-3</v>
      </c>
      <c r="P163" t="s">
        <v>5</v>
      </c>
      <c r="Q163">
        <v>1.9466060000000001</v>
      </c>
      <c r="R163">
        <v>3.6000000000000001E-5</v>
      </c>
      <c r="S163" t="s">
        <v>6</v>
      </c>
      <c r="T163">
        <v>87.937995999999998</v>
      </c>
      <c r="U163">
        <v>6.7730000000000004E-3</v>
      </c>
      <c r="V163" t="s">
        <v>7</v>
      </c>
      <c r="W163">
        <v>0</v>
      </c>
      <c r="X163">
        <v>0</v>
      </c>
      <c r="Y163" t="s">
        <v>8</v>
      </c>
      <c r="Z163">
        <v>0</v>
      </c>
      <c r="AA163">
        <v>0</v>
      </c>
      <c r="AB163" t="s">
        <v>9</v>
      </c>
      <c r="AC163">
        <v>0</v>
      </c>
      <c r="AD163">
        <v>0</v>
      </c>
      <c r="AE163" t="s">
        <v>10</v>
      </c>
      <c r="AF163">
        <v>8.0086000000000004E-2</v>
      </c>
      <c r="AG163">
        <v>8.3999999999999995E-5</v>
      </c>
      <c r="AH163" t="s">
        <v>11</v>
      </c>
      <c r="AI163">
        <v>0.92322300000000002</v>
      </c>
      <c r="AJ163">
        <v>1.4899999999999999E-4</v>
      </c>
      <c r="AK163" t="s">
        <v>12</v>
      </c>
      <c r="AL163">
        <v>0</v>
      </c>
      <c r="AM163">
        <v>0</v>
      </c>
    </row>
    <row r="164" spans="1:39" x14ac:dyDescent="0.25">
      <c r="A164" t="s">
        <v>104</v>
      </c>
      <c r="B164">
        <v>3</v>
      </c>
      <c r="C164">
        <v>75</v>
      </c>
      <c r="D164" t="s">
        <v>1</v>
      </c>
      <c r="E164">
        <v>0</v>
      </c>
      <c r="F164">
        <v>0</v>
      </c>
      <c r="G164" t="s">
        <v>2</v>
      </c>
      <c r="H164">
        <v>288.90007400000002</v>
      </c>
      <c r="I164">
        <v>0.27946700000000002</v>
      </c>
      <c r="J164" t="s">
        <v>3</v>
      </c>
      <c r="K164">
        <v>286.057952</v>
      </c>
      <c r="L164">
        <v>0.27914600000000001</v>
      </c>
      <c r="M164" t="s">
        <v>4</v>
      </c>
      <c r="N164">
        <v>135.35029700000001</v>
      </c>
      <c r="O164">
        <v>3.9179999999999996E-3</v>
      </c>
      <c r="P164" t="s">
        <v>5</v>
      </c>
      <c r="Q164">
        <v>2.9214690000000001</v>
      </c>
      <c r="R164">
        <v>5.5000000000000002E-5</v>
      </c>
      <c r="S164" t="s">
        <v>6</v>
      </c>
      <c r="T164">
        <v>131.897977</v>
      </c>
      <c r="U164">
        <v>1.2659E-2</v>
      </c>
      <c r="V164" t="s">
        <v>7</v>
      </c>
      <c r="W164">
        <v>0</v>
      </c>
      <c r="X164">
        <v>0</v>
      </c>
      <c r="Y164" t="s">
        <v>8</v>
      </c>
      <c r="Z164">
        <v>0</v>
      </c>
      <c r="AA164">
        <v>0</v>
      </c>
      <c r="AB164" t="s">
        <v>9</v>
      </c>
      <c r="AC164">
        <v>0</v>
      </c>
      <c r="AD164">
        <v>0</v>
      </c>
      <c r="AE164" t="s">
        <v>10</v>
      </c>
      <c r="AF164">
        <v>7.8398999999999996E-2</v>
      </c>
      <c r="AG164">
        <v>9.7E-5</v>
      </c>
      <c r="AH164" t="s">
        <v>11</v>
      </c>
      <c r="AI164">
        <v>0.92718900000000004</v>
      </c>
      <c r="AJ164">
        <v>8.7000000000000001E-5</v>
      </c>
      <c r="AK164" t="s">
        <v>12</v>
      </c>
      <c r="AL164">
        <v>0</v>
      </c>
      <c r="AM164">
        <v>0</v>
      </c>
    </row>
    <row r="165" spans="1:39" x14ac:dyDescent="0.25">
      <c r="A165" t="s">
        <v>104</v>
      </c>
      <c r="B165">
        <v>4</v>
      </c>
      <c r="C165">
        <v>100</v>
      </c>
      <c r="D165" t="s">
        <v>1</v>
      </c>
      <c r="E165">
        <v>0</v>
      </c>
      <c r="F165">
        <v>0</v>
      </c>
      <c r="G165" t="s">
        <v>2</v>
      </c>
      <c r="H165">
        <v>385.21007500000002</v>
      </c>
      <c r="I165">
        <v>0.398843</v>
      </c>
      <c r="J165" t="s">
        <v>3</v>
      </c>
      <c r="K165">
        <v>381.42091900000003</v>
      </c>
      <c r="L165">
        <v>0.40043099999999998</v>
      </c>
      <c r="M165" t="s">
        <v>4</v>
      </c>
      <c r="N165">
        <v>180.459328</v>
      </c>
      <c r="O165">
        <v>6.071E-3</v>
      </c>
      <c r="P165" t="s">
        <v>5</v>
      </c>
      <c r="Q165">
        <v>3.8954369999999998</v>
      </c>
      <c r="R165">
        <v>7.8999999999999996E-5</v>
      </c>
      <c r="S165" t="s">
        <v>6</v>
      </c>
      <c r="T165">
        <v>175.86181099999999</v>
      </c>
      <c r="U165">
        <v>2.2405000000000001E-2</v>
      </c>
      <c r="V165" t="s">
        <v>7</v>
      </c>
      <c r="W165">
        <v>0</v>
      </c>
      <c r="X165">
        <v>0</v>
      </c>
      <c r="Y165" t="s">
        <v>8</v>
      </c>
      <c r="Z165">
        <v>0</v>
      </c>
      <c r="AA165">
        <v>0</v>
      </c>
      <c r="AB165" t="s">
        <v>9</v>
      </c>
      <c r="AC165">
        <v>0</v>
      </c>
      <c r="AD165">
        <v>0</v>
      </c>
      <c r="AE165" t="s">
        <v>10</v>
      </c>
      <c r="AF165">
        <v>7.7343999999999996E-2</v>
      </c>
      <c r="AG165">
        <v>1.12E-4</v>
      </c>
      <c r="AH165" t="s">
        <v>11</v>
      </c>
      <c r="AI165">
        <v>0.92827300000000001</v>
      </c>
      <c r="AJ165">
        <v>7.6000000000000004E-5</v>
      </c>
      <c r="AK165" t="s">
        <v>12</v>
      </c>
      <c r="AL165">
        <v>0</v>
      </c>
      <c r="AM165">
        <v>0</v>
      </c>
    </row>
    <row r="166" spans="1:39" x14ac:dyDescent="0.25">
      <c r="A166" t="s">
        <v>104</v>
      </c>
      <c r="B166">
        <v>5</v>
      </c>
      <c r="C166">
        <v>125</v>
      </c>
      <c r="D166" t="s">
        <v>1</v>
      </c>
      <c r="E166">
        <v>0</v>
      </c>
      <c r="F166">
        <v>0</v>
      </c>
      <c r="G166" t="s">
        <v>2</v>
      </c>
      <c r="H166">
        <v>481.44589999999999</v>
      </c>
      <c r="I166">
        <v>0.40856100000000001</v>
      </c>
      <c r="J166" t="s">
        <v>3</v>
      </c>
      <c r="K166">
        <v>476.70807500000001</v>
      </c>
      <c r="L166">
        <v>0.40928399999999998</v>
      </c>
      <c r="M166" t="s">
        <v>4</v>
      </c>
      <c r="N166">
        <v>225.573588</v>
      </c>
      <c r="O166">
        <v>7.8849999999999996E-3</v>
      </c>
      <c r="P166" t="s">
        <v>5</v>
      </c>
      <c r="Q166">
        <v>4.8701749999999997</v>
      </c>
      <c r="R166">
        <v>8.6000000000000003E-5</v>
      </c>
      <c r="S166" t="s">
        <v>6</v>
      </c>
      <c r="T166">
        <v>219.82924299999999</v>
      </c>
      <c r="U166">
        <v>3.2876000000000002E-2</v>
      </c>
      <c r="V166" t="s">
        <v>7</v>
      </c>
      <c r="W166">
        <v>0</v>
      </c>
      <c r="X166">
        <v>0</v>
      </c>
      <c r="Y166" t="s">
        <v>8</v>
      </c>
      <c r="Z166">
        <v>0</v>
      </c>
      <c r="AA166">
        <v>0</v>
      </c>
      <c r="AB166" t="s">
        <v>9</v>
      </c>
      <c r="AC166">
        <v>0</v>
      </c>
      <c r="AD166">
        <v>0</v>
      </c>
      <c r="AE166" t="s">
        <v>10</v>
      </c>
      <c r="AF166">
        <v>7.5170000000000001E-2</v>
      </c>
      <c r="AG166">
        <v>1.3799999999999999E-4</v>
      </c>
      <c r="AH166" t="s">
        <v>11</v>
      </c>
      <c r="AI166">
        <v>0.93152999999999997</v>
      </c>
      <c r="AJ166">
        <v>3.3000000000000003E-5</v>
      </c>
      <c r="AK166" t="s">
        <v>12</v>
      </c>
      <c r="AL166">
        <v>0</v>
      </c>
      <c r="AM166">
        <v>0</v>
      </c>
    </row>
    <row r="167" spans="1:39" x14ac:dyDescent="0.25">
      <c r="A167" t="s">
        <v>104</v>
      </c>
      <c r="B167">
        <v>6</v>
      </c>
      <c r="C167">
        <v>150</v>
      </c>
      <c r="D167" t="s">
        <v>1</v>
      </c>
      <c r="E167">
        <v>0</v>
      </c>
      <c r="F167">
        <v>0</v>
      </c>
      <c r="G167" t="s">
        <v>2</v>
      </c>
      <c r="H167">
        <v>577.62750900000003</v>
      </c>
      <c r="I167">
        <v>0.43732199999999999</v>
      </c>
      <c r="J167" t="s">
        <v>3</v>
      </c>
      <c r="K167">
        <v>571.942229</v>
      </c>
      <c r="L167">
        <v>0.43808000000000002</v>
      </c>
      <c r="M167" t="s">
        <v>4</v>
      </c>
      <c r="N167">
        <v>270.68395299999997</v>
      </c>
      <c r="O167">
        <v>9.0589999999999993E-3</v>
      </c>
      <c r="P167" t="s">
        <v>5</v>
      </c>
      <c r="Q167">
        <v>5.8441330000000002</v>
      </c>
      <c r="R167">
        <v>9.8999999999999994E-5</v>
      </c>
      <c r="S167" t="s">
        <v>6</v>
      </c>
      <c r="T167">
        <v>263.79662400000001</v>
      </c>
      <c r="U167">
        <v>4.7817999999999999E-2</v>
      </c>
      <c r="V167" t="s">
        <v>7</v>
      </c>
      <c r="W167">
        <v>0</v>
      </c>
      <c r="X167">
        <v>0</v>
      </c>
      <c r="Y167" t="s">
        <v>8</v>
      </c>
      <c r="Z167">
        <v>0</v>
      </c>
      <c r="AA167">
        <v>0</v>
      </c>
      <c r="AB167" t="s">
        <v>9</v>
      </c>
      <c r="AC167">
        <v>0</v>
      </c>
      <c r="AD167">
        <v>0</v>
      </c>
      <c r="AE167" t="s">
        <v>10</v>
      </c>
      <c r="AF167">
        <v>7.4591000000000005E-2</v>
      </c>
      <c r="AG167">
        <v>1.44E-4</v>
      </c>
      <c r="AH167" t="s">
        <v>11</v>
      </c>
      <c r="AI167">
        <v>0.93245100000000003</v>
      </c>
      <c r="AJ167">
        <v>4.1999999999999998E-5</v>
      </c>
      <c r="AK167" t="s">
        <v>12</v>
      </c>
      <c r="AL167">
        <v>0</v>
      </c>
      <c r="AM167">
        <v>0</v>
      </c>
    </row>
    <row r="168" spans="1:39" x14ac:dyDescent="0.25">
      <c r="A168" t="s">
        <v>104</v>
      </c>
      <c r="B168">
        <v>7</v>
      </c>
      <c r="C168">
        <v>175</v>
      </c>
      <c r="D168" t="s">
        <v>1</v>
      </c>
      <c r="E168">
        <v>0</v>
      </c>
      <c r="F168">
        <v>0</v>
      </c>
      <c r="G168" t="s">
        <v>2</v>
      </c>
      <c r="H168">
        <v>673.941416</v>
      </c>
      <c r="I168">
        <v>0.69982500000000003</v>
      </c>
      <c r="J168" t="s">
        <v>3</v>
      </c>
      <c r="K168">
        <v>667.308986</v>
      </c>
      <c r="L168">
        <v>0.69731600000000005</v>
      </c>
      <c r="M168" t="s">
        <v>4</v>
      </c>
      <c r="N168">
        <v>315.79865799999999</v>
      </c>
      <c r="O168">
        <v>1.0144E-2</v>
      </c>
      <c r="P168" t="s">
        <v>5</v>
      </c>
      <c r="Q168">
        <v>6.8181260000000004</v>
      </c>
      <c r="R168">
        <v>1.26E-4</v>
      </c>
      <c r="S168" t="s">
        <v>6</v>
      </c>
      <c r="T168">
        <v>307.76038799999998</v>
      </c>
      <c r="U168">
        <v>5.8631999999999997E-2</v>
      </c>
      <c r="V168" t="s">
        <v>7</v>
      </c>
      <c r="W168">
        <v>0</v>
      </c>
      <c r="X168">
        <v>0</v>
      </c>
      <c r="Y168" t="s">
        <v>8</v>
      </c>
      <c r="Z168">
        <v>0</v>
      </c>
      <c r="AA168">
        <v>0</v>
      </c>
      <c r="AB168" t="s">
        <v>9</v>
      </c>
      <c r="AC168">
        <v>0</v>
      </c>
      <c r="AD168">
        <v>0</v>
      </c>
      <c r="AE168" t="s">
        <v>10</v>
      </c>
      <c r="AF168">
        <v>7.2315000000000004E-2</v>
      </c>
      <c r="AG168">
        <v>1.7000000000000001E-4</v>
      </c>
      <c r="AH168" t="s">
        <v>11</v>
      </c>
      <c r="AI168">
        <v>0.93279199999999995</v>
      </c>
      <c r="AJ168">
        <v>3.6999999999999998E-5</v>
      </c>
      <c r="AK168" t="s">
        <v>12</v>
      </c>
      <c r="AL168">
        <v>0</v>
      </c>
      <c r="AM168">
        <v>0</v>
      </c>
    </row>
    <row r="169" spans="1:39" x14ac:dyDescent="0.25">
      <c r="A169" t="s">
        <v>104</v>
      </c>
      <c r="B169">
        <v>8</v>
      </c>
      <c r="C169">
        <v>200</v>
      </c>
      <c r="D169" t="s">
        <v>1</v>
      </c>
      <c r="E169">
        <v>0</v>
      </c>
      <c r="F169">
        <v>0</v>
      </c>
      <c r="G169" t="s">
        <v>2</v>
      </c>
      <c r="H169">
        <v>770.24966800000004</v>
      </c>
      <c r="I169">
        <v>0.944604</v>
      </c>
      <c r="J169" t="s">
        <v>3</v>
      </c>
      <c r="K169">
        <v>762.66994399999999</v>
      </c>
      <c r="L169">
        <v>0.94202699999999995</v>
      </c>
      <c r="M169" t="s">
        <v>4</v>
      </c>
      <c r="N169">
        <v>360.91450400000002</v>
      </c>
      <c r="O169">
        <v>1.1767E-2</v>
      </c>
      <c r="P169" t="s">
        <v>5</v>
      </c>
      <c r="Q169">
        <v>7.79183</v>
      </c>
      <c r="R169">
        <v>1.4799999999999999E-4</v>
      </c>
      <c r="S169" t="s">
        <v>6</v>
      </c>
      <c r="T169">
        <v>351.72518400000001</v>
      </c>
      <c r="U169">
        <v>7.0605000000000001E-2</v>
      </c>
      <c r="V169" t="s">
        <v>7</v>
      </c>
      <c r="W169">
        <v>0</v>
      </c>
      <c r="X169">
        <v>0</v>
      </c>
      <c r="Y169" t="s">
        <v>8</v>
      </c>
      <c r="Z169">
        <v>0</v>
      </c>
      <c r="AA169">
        <v>0</v>
      </c>
      <c r="AB169" t="s">
        <v>9</v>
      </c>
      <c r="AC169">
        <v>0</v>
      </c>
      <c r="AD169">
        <v>0</v>
      </c>
      <c r="AE169" t="s">
        <v>10</v>
      </c>
      <c r="AF169">
        <v>7.1816000000000005E-2</v>
      </c>
      <c r="AG169">
        <v>1.7100000000000001E-4</v>
      </c>
      <c r="AH169" t="s">
        <v>11</v>
      </c>
      <c r="AI169">
        <v>0.93309500000000001</v>
      </c>
      <c r="AJ169">
        <v>3.4E-5</v>
      </c>
      <c r="AK169" t="s">
        <v>12</v>
      </c>
      <c r="AL169">
        <v>0</v>
      </c>
      <c r="AM169">
        <v>0</v>
      </c>
    </row>
    <row r="170" spans="1:39" x14ac:dyDescent="0.25">
      <c r="A170" t="s">
        <v>104</v>
      </c>
      <c r="B170">
        <v>9</v>
      </c>
      <c r="C170">
        <v>225</v>
      </c>
      <c r="D170" t="s">
        <v>1</v>
      </c>
      <c r="E170">
        <v>0</v>
      </c>
      <c r="F170">
        <v>0</v>
      </c>
      <c r="G170" t="s">
        <v>2</v>
      </c>
      <c r="H170">
        <v>866.49219200000005</v>
      </c>
      <c r="I170">
        <v>0.94312300000000004</v>
      </c>
      <c r="J170" t="s">
        <v>3</v>
      </c>
      <c r="K170">
        <v>857.96387700000002</v>
      </c>
      <c r="L170">
        <v>0.94204500000000002</v>
      </c>
      <c r="M170" t="s">
        <v>4</v>
      </c>
      <c r="N170">
        <v>406.03372200000001</v>
      </c>
      <c r="O170">
        <v>1.4047E-2</v>
      </c>
      <c r="P170" t="s">
        <v>5</v>
      </c>
      <c r="Q170">
        <v>8.7662990000000001</v>
      </c>
      <c r="R170">
        <v>1.55E-4</v>
      </c>
      <c r="S170" t="s">
        <v>6</v>
      </c>
      <c r="T170">
        <v>395.689391</v>
      </c>
      <c r="U170">
        <v>8.9755000000000001E-2</v>
      </c>
      <c r="V170" t="s">
        <v>7</v>
      </c>
      <c r="W170">
        <v>0</v>
      </c>
      <c r="X170">
        <v>0</v>
      </c>
      <c r="Y170" t="s">
        <v>8</v>
      </c>
      <c r="Z170">
        <v>0</v>
      </c>
      <c r="AA170">
        <v>0</v>
      </c>
      <c r="AB170" t="s">
        <v>9</v>
      </c>
      <c r="AC170">
        <v>0</v>
      </c>
      <c r="AD170">
        <v>0</v>
      </c>
      <c r="AE170" t="s">
        <v>10</v>
      </c>
      <c r="AF170">
        <v>7.1447999999999998E-2</v>
      </c>
      <c r="AG170">
        <v>1.6899999999999999E-4</v>
      </c>
      <c r="AH170" t="s">
        <v>11</v>
      </c>
      <c r="AI170">
        <v>0.93348200000000003</v>
      </c>
      <c r="AJ170">
        <v>3.8999999999999999E-5</v>
      </c>
      <c r="AK170" t="s">
        <v>12</v>
      </c>
      <c r="AL170">
        <v>0</v>
      </c>
      <c r="AM170">
        <v>0</v>
      </c>
    </row>
    <row r="171" spans="1:39" x14ac:dyDescent="0.25">
      <c r="A171" t="s">
        <v>104</v>
      </c>
      <c r="B171">
        <v>10</v>
      </c>
      <c r="C171">
        <v>250</v>
      </c>
      <c r="D171" t="s">
        <v>1</v>
      </c>
      <c r="E171">
        <v>0</v>
      </c>
      <c r="F171">
        <v>0</v>
      </c>
      <c r="G171" t="s">
        <v>2</v>
      </c>
      <c r="H171">
        <v>962.75656200000003</v>
      </c>
      <c r="I171">
        <v>0.97133400000000003</v>
      </c>
      <c r="J171" t="s">
        <v>3</v>
      </c>
      <c r="K171">
        <v>953.28120999999999</v>
      </c>
      <c r="L171">
        <v>0.96838299999999999</v>
      </c>
      <c r="M171" t="s">
        <v>4</v>
      </c>
      <c r="N171">
        <v>451.14429100000001</v>
      </c>
      <c r="O171">
        <v>1.6549000000000001E-2</v>
      </c>
      <c r="P171" t="s">
        <v>5</v>
      </c>
      <c r="Q171">
        <v>9.7401160000000004</v>
      </c>
      <c r="R171">
        <v>1.7799999999999999E-4</v>
      </c>
      <c r="S171" t="s">
        <v>6</v>
      </c>
      <c r="T171">
        <v>439.64329600000002</v>
      </c>
      <c r="U171">
        <v>0.110279</v>
      </c>
      <c r="V171" t="s">
        <v>7</v>
      </c>
      <c r="W171">
        <v>0</v>
      </c>
      <c r="X171">
        <v>0</v>
      </c>
      <c r="Y171" t="s">
        <v>8</v>
      </c>
      <c r="Z171">
        <v>0</v>
      </c>
      <c r="AA171">
        <v>0</v>
      </c>
      <c r="AB171" t="s">
        <v>9</v>
      </c>
      <c r="AC171">
        <v>0</v>
      </c>
      <c r="AD171">
        <v>0</v>
      </c>
      <c r="AE171" t="s">
        <v>10</v>
      </c>
      <c r="AF171">
        <v>7.0902999999999994E-2</v>
      </c>
      <c r="AG171">
        <v>1.73E-4</v>
      </c>
      <c r="AH171" t="s">
        <v>11</v>
      </c>
      <c r="AI171">
        <v>0.93355500000000002</v>
      </c>
      <c r="AJ171">
        <v>3.8999999999999999E-5</v>
      </c>
      <c r="AK171" t="s">
        <v>12</v>
      </c>
      <c r="AL171">
        <v>0</v>
      </c>
      <c r="AM171">
        <v>0</v>
      </c>
    </row>
    <row r="172" spans="1:39" x14ac:dyDescent="0.25">
      <c r="A172" t="s">
        <v>104</v>
      </c>
      <c r="B172">
        <v>11</v>
      </c>
      <c r="C172">
        <v>275</v>
      </c>
      <c r="D172" t="s">
        <v>1</v>
      </c>
      <c r="E172">
        <v>0</v>
      </c>
      <c r="F172">
        <v>0</v>
      </c>
      <c r="G172" t="s">
        <v>2</v>
      </c>
      <c r="H172">
        <v>1058.9357500000001</v>
      </c>
      <c r="I172">
        <v>0.980576</v>
      </c>
      <c r="J172" t="s">
        <v>3</v>
      </c>
      <c r="K172">
        <v>1048.5125849999999</v>
      </c>
      <c r="L172">
        <v>0.97743100000000005</v>
      </c>
      <c r="M172" t="s">
        <v>4</v>
      </c>
      <c r="N172">
        <v>496.254841</v>
      </c>
      <c r="O172">
        <v>1.9265999999999998E-2</v>
      </c>
      <c r="P172" t="s">
        <v>5</v>
      </c>
      <c r="Q172">
        <v>10.714722999999999</v>
      </c>
      <c r="R172">
        <v>1.8200000000000001E-4</v>
      </c>
      <c r="S172" t="s">
        <v>6</v>
      </c>
      <c r="T172">
        <v>483.60693099999997</v>
      </c>
      <c r="U172">
        <v>0.13397500000000001</v>
      </c>
      <c r="V172" t="s">
        <v>7</v>
      </c>
      <c r="W172">
        <v>0</v>
      </c>
      <c r="X172">
        <v>0</v>
      </c>
      <c r="Y172" t="s">
        <v>8</v>
      </c>
      <c r="Z172">
        <v>0</v>
      </c>
      <c r="AA172">
        <v>0</v>
      </c>
      <c r="AB172" t="s">
        <v>9</v>
      </c>
      <c r="AC172">
        <v>0</v>
      </c>
      <c r="AD172">
        <v>0</v>
      </c>
      <c r="AE172" t="s">
        <v>10</v>
      </c>
      <c r="AF172">
        <v>7.0333999999999994E-2</v>
      </c>
      <c r="AG172">
        <v>1.75E-4</v>
      </c>
      <c r="AH172" t="s">
        <v>11</v>
      </c>
      <c r="AI172">
        <v>0.93358300000000005</v>
      </c>
      <c r="AJ172">
        <v>3.8999999999999999E-5</v>
      </c>
      <c r="AK172" t="s">
        <v>12</v>
      </c>
      <c r="AL172">
        <v>0</v>
      </c>
      <c r="AM172">
        <v>0</v>
      </c>
    </row>
    <row r="173" spans="1:39" x14ac:dyDescent="0.25">
      <c r="A173" t="s">
        <v>104</v>
      </c>
      <c r="B173">
        <v>12</v>
      </c>
      <c r="C173">
        <v>300</v>
      </c>
      <c r="D173" t="s">
        <v>1</v>
      </c>
      <c r="E173">
        <v>0</v>
      </c>
      <c r="F173">
        <v>0</v>
      </c>
      <c r="G173" t="s">
        <v>2</v>
      </c>
      <c r="H173">
        <v>1155.2288940000001</v>
      </c>
      <c r="I173">
        <v>1.2783770000000001</v>
      </c>
      <c r="J173" t="s">
        <v>3</v>
      </c>
      <c r="K173">
        <v>1143.8579709999999</v>
      </c>
      <c r="L173">
        <v>1.2742420000000001</v>
      </c>
      <c r="M173" t="s">
        <v>4</v>
      </c>
      <c r="N173">
        <v>541.37194299999999</v>
      </c>
      <c r="O173">
        <v>2.6091E-2</v>
      </c>
      <c r="P173" t="s">
        <v>5</v>
      </c>
      <c r="Q173">
        <v>11.689121999999999</v>
      </c>
      <c r="R173">
        <v>2.1800000000000001E-4</v>
      </c>
      <c r="S173" t="s">
        <v>6</v>
      </c>
      <c r="T173">
        <v>527.56634299999996</v>
      </c>
      <c r="U173">
        <v>0.155085</v>
      </c>
      <c r="V173" t="s">
        <v>7</v>
      </c>
      <c r="W173">
        <v>0</v>
      </c>
      <c r="X173">
        <v>0</v>
      </c>
      <c r="Y173" t="s">
        <v>8</v>
      </c>
      <c r="Z173">
        <v>0</v>
      </c>
      <c r="AA173">
        <v>0</v>
      </c>
      <c r="AB173" t="s">
        <v>9</v>
      </c>
      <c r="AC173">
        <v>0</v>
      </c>
      <c r="AD173">
        <v>0</v>
      </c>
      <c r="AE173" t="s">
        <v>10</v>
      </c>
      <c r="AF173">
        <v>6.9156999999999996E-2</v>
      </c>
      <c r="AG173">
        <v>1.7000000000000001E-4</v>
      </c>
      <c r="AH173" t="s">
        <v>11</v>
      </c>
      <c r="AI173">
        <v>0.93376700000000001</v>
      </c>
      <c r="AJ173">
        <v>3.8999999999999999E-5</v>
      </c>
      <c r="AK173" t="s">
        <v>12</v>
      </c>
      <c r="AL173">
        <v>0</v>
      </c>
      <c r="AM173">
        <v>0</v>
      </c>
    </row>
    <row r="174" spans="1:39" x14ac:dyDescent="0.25">
      <c r="A174" t="s">
        <v>104</v>
      </c>
      <c r="B174">
        <v>13</v>
      </c>
      <c r="C174">
        <v>325</v>
      </c>
      <c r="D174" t="s">
        <v>1</v>
      </c>
      <c r="E174">
        <v>0</v>
      </c>
      <c r="F174">
        <v>0</v>
      </c>
      <c r="G174" t="s">
        <v>2</v>
      </c>
      <c r="H174">
        <v>1251.4514919999999</v>
      </c>
      <c r="I174">
        <v>1.318638</v>
      </c>
      <c r="J174" t="s">
        <v>3</v>
      </c>
      <c r="K174">
        <v>1239.134487</v>
      </c>
      <c r="L174">
        <v>1.3153049999999999</v>
      </c>
      <c r="M174" t="s">
        <v>4</v>
      </c>
      <c r="N174">
        <v>586.48051999999996</v>
      </c>
      <c r="O174">
        <v>3.1022000000000001E-2</v>
      </c>
      <c r="P174" t="s">
        <v>5</v>
      </c>
      <c r="Q174">
        <v>12.662348</v>
      </c>
      <c r="R174">
        <v>2.23E-4</v>
      </c>
      <c r="S174" t="s">
        <v>6</v>
      </c>
      <c r="T174">
        <v>571.52867100000003</v>
      </c>
      <c r="U174">
        <v>0.17688899999999999</v>
      </c>
      <c r="V174" t="s">
        <v>7</v>
      </c>
      <c r="W174">
        <v>0</v>
      </c>
      <c r="X174">
        <v>0</v>
      </c>
      <c r="Y174" t="s">
        <v>8</v>
      </c>
      <c r="Z174">
        <v>0</v>
      </c>
      <c r="AA174">
        <v>0</v>
      </c>
      <c r="AB174" t="s">
        <v>9</v>
      </c>
      <c r="AC174">
        <v>0</v>
      </c>
      <c r="AD174">
        <v>0</v>
      </c>
      <c r="AE174" t="s">
        <v>10</v>
      </c>
      <c r="AF174">
        <v>6.7100999999999994E-2</v>
      </c>
      <c r="AG174">
        <v>1.54E-4</v>
      </c>
      <c r="AH174" t="s">
        <v>11</v>
      </c>
      <c r="AI174">
        <v>0.93379199999999996</v>
      </c>
      <c r="AJ174">
        <v>3.8999999999999999E-5</v>
      </c>
      <c r="AK174" t="s">
        <v>12</v>
      </c>
      <c r="AL174">
        <v>0</v>
      </c>
      <c r="AM174">
        <v>0</v>
      </c>
    </row>
    <row r="175" spans="1:39" x14ac:dyDescent="0.25">
      <c r="A175" t="s">
        <v>104</v>
      </c>
      <c r="B175">
        <v>14</v>
      </c>
      <c r="C175">
        <v>350</v>
      </c>
      <c r="D175" t="s">
        <v>1</v>
      </c>
      <c r="E175">
        <v>0</v>
      </c>
      <c r="F175">
        <v>0</v>
      </c>
      <c r="G175" t="s">
        <v>2</v>
      </c>
      <c r="H175">
        <v>1347.71415</v>
      </c>
      <c r="I175">
        <v>1.4723900000000001</v>
      </c>
      <c r="J175" t="s">
        <v>3</v>
      </c>
      <c r="K175">
        <v>1334.449067</v>
      </c>
      <c r="L175">
        <v>1.4661459999999999</v>
      </c>
      <c r="M175" t="s">
        <v>4</v>
      </c>
      <c r="N175">
        <v>631.58789899999999</v>
      </c>
      <c r="O175">
        <v>3.4222000000000002E-2</v>
      </c>
      <c r="P175" t="s">
        <v>5</v>
      </c>
      <c r="Q175">
        <v>13.636612</v>
      </c>
      <c r="R175">
        <v>2.8600000000000001E-4</v>
      </c>
      <c r="S175" t="s">
        <v>6</v>
      </c>
      <c r="T175">
        <v>615.48679700000002</v>
      </c>
      <c r="U175">
        <v>0.20923900000000001</v>
      </c>
      <c r="V175" t="s">
        <v>7</v>
      </c>
      <c r="W175">
        <v>0</v>
      </c>
      <c r="X175">
        <v>0</v>
      </c>
      <c r="Y175" t="s">
        <v>8</v>
      </c>
      <c r="Z175">
        <v>0</v>
      </c>
      <c r="AA175">
        <v>0</v>
      </c>
      <c r="AB175" t="s">
        <v>9</v>
      </c>
      <c r="AC175">
        <v>0</v>
      </c>
      <c r="AD175">
        <v>0</v>
      </c>
      <c r="AE175" t="s">
        <v>10</v>
      </c>
      <c r="AF175">
        <v>6.6481999999999999E-2</v>
      </c>
      <c r="AG175">
        <v>1.54E-4</v>
      </c>
      <c r="AH175" t="s">
        <v>11</v>
      </c>
      <c r="AI175">
        <v>0.93395799999999995</v>
      </c>
      <c r="AJ175">
        <v>3.6999999999999998E-5</v>
      </c>
      <c r="AK175" t="s">
        <v>12</v>
      </c>
      <c r="AL175">
        <v>0</v>
      </c>
      <c r="AM175">
        <v>0</v>
      </c>
    </row>
    <row r="176" spans="1:39" x14ac:dyDescent="0.25">
      <c r="A176" t="s">
        <v>104</v>
      </c>
      <c r="B176">
        <v>15</v>
      </c>
      <c r="C176">
        <v>375</v>
      </c>
      <c r="D176" t="s">
        <v>1</v>
      </c>
      <c r="E176">
        <v>0</v>
      </c>
      <c r="F176">
        <v>0</v>
      </c>
      <c r="G176" t="s">
        <v>2</v>
      </c>
      <c r="H176">
        <v>1443.9507349999999</v>
      </c>
      <c r="I176">
        <v>1.457929</v>
      </c>
      <c r="J176" t="s">
        <v>3</v>
      </c>
      <c r="K176">
        <v>1429.7375070000001</v>
      </c>
      <c r="L176">
        <v>1.452339</v>
      </c>
      <c r="M176" t="s">
        <v>4</v>
      </c>
      <c r="N176">
        <v>676.70717500000001</v>
      </c>
      <c r="O176">
        <v>3.7575999999999998E-2</v>
      </c>
      <c r="P176" t="s">
        <v>5</v>
      </c>
      <c r="Q176">
        <v>14.611155</v>
      </c>
      <c r="R176">
        <v>2.9399999999999999E-4</v>
      </c>
      <c r="S176" t="s">
        <v>6</v>
      </c>
      <c r="T176">
        <v>659.44415000000004</v>
      </c>
      <c r="U176">
        <v>0.241619</v>
      </c>
      <c r="V176" t="s">
        <v>7</v>
      </c>
      <c r="W176">
        <v>0</v>
      </c>
      <c r="X176">
        <v>0</v>
      </c>
      <c r="Y176" t="s">
        <v>8</v>
      </c>
      <c r="Z176">
        <v>0</v>
      </c>
      <c r="AA176">
        <v>0</v>
      </c>
      <c r="AB176" t="s">
        <v>9</v>
      </c>
      <c r="AC176">
        <v>0</v>
      </c>
      <c r="AD176">
        <v>0</v>
      </c>
      <c r="AE176" t="s">
        <v>10</v>
      </c>
      <c r="AF176">
        <v>6.5479999999999997E-2</v>
      </c>
      <c r="AG176">
        <v>1.6000000000000001E-4</v>
      </c>
      <c r="AH176" t="s">
        <v>11</v>
      </c>
      <c r="AI176">
        <v>0.93398199999999998</v>
      </c>
      <c r="AJ176">
        <v>3.6999999999999998E-5</v>
      </c>
      <c r="AK176" t="s">
        <v>12</v>
      </c>
      <c r="AL176">
        <v>0</v>
      </c>
      <c r="AM176">
        <v>0</v>
      </c>
    </row>
    <row r="177" spans="1:39" x14ac:dyDescent="0.25">
      <c r="A177" t="s">
        <v>104</v>
      </c>
      <c r="B177">
        <v>16</v>
      </c>
      <c r="C177">
        <v>400</v>
      </c>
      <c r="D177" t="s">
        <v>1</v>
      </c>
      <c r="E177">
        <v>0</v>
      </c>
      <c r="F177">
        <v>0</v>
      </c>
      <c r="G177" t="s">
        <v>2</v>
      </c>
      <c r="H177">
        <v>1540.2877169999999</v>
      </c>
      <c r="I177">
        <v>1.7626059999999999</v>
      </c>
      <c r="J177" t="s">
        <v>3</v>
      </c>
      <c r="K177">
        <v>1525.1275949999999</v>
      </c>
      <c r="L177">
        <v>1.755125</v>
      </c>
      <c r="M177" t="s">
        <v>4</v>
      </c>
      <c r="N177">
        <v>721.82707600000003</v>
      </c>
      <c r="O177">
        <v>4.0306000000000002E-2</v>
      </c>
      <c r="P177" t="s">
        <v>5</v>
      </c>
      <c r="Q177">
        <v>15.584519999999999</v>
      </c>
      <c r="R177">
        <v>3.1399999999999999E-4</v>
      </c>
      <c r="S177" t="s">
        <v>6</v>
      </c>
      <c r="T177">
        <v>703.39767200000006</v>
      </c>
      <c r="U177">
        <v>0.28005999999999998</v>
      </c>
      <c r="V177" t="s">
        <v>7</v>
      </c>
      <c r="W177">
        <v>0</v>
      </c>
      <c r="X177">
        <v>0</v>
      </c>
      <c r="Y177" t="s">
        <v>8</v>
      </c>
      <c r="Z177">
        <v>0</v>
      </c>
      <c r="AA177">
        <v>0</v>
      </c>
      <c r="AB177" t="s">
        <v>9</v>
      </c>
      <c r="AC177">
        <v>0</v>
      </c>
      <c r="AD177">
        <v>0</v>
      </c>
      <c r="AE177" t="s">
        <v>10</v>
      </c>
      <c r="AF177">
        <v>6.4552999999999999E-2</v>
      </c>
      <c r="AG177">
        <v>1.5100000000000001E-4</v>
      </c>
      <c r="AH177" t="s">
        <v>11</v>
      </c>
      <c r="AI177">
        <v>0.93398199999999998</v>
      </c>
      <c r="AJ177">
        <v>3.6999999999999998E-5</v>
      </c>
      <c r="AK177" t="s">
        <v>12</v>
      </c>
      <c r="AL177">
        <v>0</v>
      </c>
      <c r="AM177">
        <v>0</v>
      </c>
    </row>
    <row r="178" spans="1:39" x14ac:dyDescent="0.25">
      <c r="A178" t="s">
        <v>104</v>
      </c>
      <c r="B178">
        <v>17</v>
      </c>
      <c r="C178">
        <v>425</v>
      </c>
      <c r="D178" t="s">
        <v>1</v>
      </c>
      <c r="E178">
        <v>0</v>
      </c>
      <c r="F178">
        <v>0</v>
      </c>
      <c r="G178" t="s">
        <v>2</v>
      </c>
      <c r="H178">
        <v>1636.504512</v>
      </c>
      <c r="I178">
        <v>2.047177</v>
      </c>
      <c r="J178" t="s">
        <v>3</v>
      </c>
      <c r="K178">
        <v>1620.3975370000001</v>
      </c>
      <c r="L178">
        <v>2.0343689999999999</v>
      </c>
      <c r="M178" t="s">
        <v>4</v>
      </c>
      <c r="N178">
        <v>766.940201</v>
      </c>
      <c r="O178">
        <v>4.4232E-2</v>
      </c>
      <c r="P178" t="s">
        <v>5</v>
      </c>
      <c r="Q178">
        <v>16.557556000000002</v>
      </c>
      <c r="R178">
        <v>3.1700000000000001E-4</v>
      </c>
      <c r="S178" t="s">
        <v>6</v>
      </c>
      <c r="T178">
        <v>747.35195599999997</v>
      </c>
      <c r="U178">
        <v>0.31692100000000001</v>
      </c>
      <c r="V178" t="s">
        <v>7</v>
      </c>
      <c r="W178">
        <v>0</v>
      </c>
      <c r="X178">
        <v>0</v>
      </c>
      <c r="Y178" t="s">
        <v>8</v>
      </c>
      <c r="Z178">
        <v>0</v>
      </c>
      <c r="AA178">
        <v>0</v>
      </c>
      <c r="AB178" t="s">
        <v>9</v>
      </c>
      <c r="AC178">
        <v>0</v>
      </c>
      <c r="AD178">
        <v>0</v>
      </c>
      <c r="AE178" t="s">
        <v>10</v>
      </c>
      <c r="AF178">
        <v>6.4098000000000002E-2</v>
      </c>
      <c r="AG178">
        <v>1.44E-4</v>
      </c>
      <c r="AH178" t="s">
        <v>11</v>
      </c>
      <c r="AI178">
        <v>0.93401000000000001</v>
      </c>
      <c r="AJ178">
        <v>3.6000000000000001E-5</v>
      </c>
      <c r="AK178" t="s">
        <v>12</v>
      </c>
      <c r="AL178">
        <v>0</v>
      </c>
      <c r="AM178">
        <v>0</v>
      </c>
    </row>
    <row r="179" spans="1:39" x14ac:dyDescent="0.25">
      <c r="A179" t="s">
        <v>104</v>
      </c>
      <c r="B179">
        <v>18</v>
      </c>
      <c r="C179">
        <v>450</v>
      </c>
      <c r="D179" t="s">
        <v>1</v>
      </c>
      <c r="E179">
        <v>0</v>
      </c>
      <c r="F179">
        <v>0</v>
      </c>
      <c r="G179" t="s">
        <v>2</v>
      </c>
      <c r="H179">
        <v>1732.7125169999999</v>
      </c>
      <c r="I179">
        <v>2.2020040000000001</v>
      </c>
      <c r="J179" t="s">
        <v>3</v>
      </c>
      <c r="K179">
        <v>1715.6577199999999</v>
      </c>
      <c r="L179">
        <v>2.185289</v>
      </c>
      <c r="M179" t="s">
        <v>4</v>
      </c>
      <c r="N179">
        <v>812.04896900000006</v>
      </c>
      <c r="O179">
        <v>4.7118E-2</v>
      </c>
      <c r="P179" t="s">
        <v>5</v>
      </c>
      <c r="Q179">
        <v>17.531976</v>
      </c>
      <c r="R179">
        <v>3.4200000000000002E-4</v>
      </c>
      <c r="S179" t="s">
        <v>6</v>
      </c>
      <c r="T179">
        <v>791.30468399999995</v>
      </c>
      <c r="U179">
        <v>0.35217599999999999</v>
      </c>
      <c r="V179" t="s">
        <v>7</v>
      </c>
      <c r="W179">
        <v>0</v>
      </c>
      <c r="X179">
        <v>0</v>
      </c>
      <c r="Y179" t="s">
        <v>8</v>
      </c>
      <c r="Z179">
        <v>0</v>
      </c>
      <c r="AA179">
        <v>0</v>
      </c>
      <c r="AB179" t="s">
        <v>9</v>
      </c>
      <c r="AC179">
        <v>0</v>
      </c>
      <c r="AD179">
        <v>0</v>
      </c>
      <c r="AE179" t="s">
        <v>10</v>
      </c>
      <c r="AF179">
        <v>6.3869999999999996E-2</v>
      </c>
      <c r="AG179">
        <v>1.3799999999999999E-4</v>
      </c>
      <c r="AH179" t="s">
        <v>11</v>
      </c>
      <c r="AI179">
        <v>0.93407700000000005</v>
      </c>
      <c r="AJ179">
        <v>3.6000000000000001E-5</v>
      </c>
      <c r="AK179" t="s">
        <v>12</v>
      </c>
      <c r="AL179">
        <v>0</v>
      </c>
      <c r="AM179">
        <v>0</v>
      </c>
    </row>
    <row r="180" spans="1:39" x14ac:dyDescent="0.25">
      <c r="A180" t="s">
        <v>104</v>
      </c>
      <c r="B180">
        <v>19</v>
      </c>
      <c r="C180">
        <v>475</v>
      </c>
      <c r="D180" t="s">
        <v>1</v>
      </c>
      <c r="E180">
        <v>0</v>
      </c>
      <c r="F180">
        <v>0</v>
      </c>
      <c r="G180" t="s">
        <v>2</v>
      </c>
      <c r="H180">
        <v>1828.947097</v>
      </c>
      <c r="I180">
        <v>2.1741969999999999</v>
      </c>
      <c r="J180" t="s">
        <v>3</v>
      </c>
      <c r="K180">
        <v>1810.9446800000001</v>
      </c>
      <c r="L180">
        <v>2.1538740000000001</v>
      </c>
      <c r="M180" t="s">
        <v>4</v>
      </c>
      <c r="N180">
        <v>857.16795500000001</v>
      </c>
      <c r="O180">
        <v>4.8113999999999997E-2</v>
      </c>
      <c r="P180" t="s">
        <v>5</v>
      </c>
      <c r="Q180">
        <v>18.505824</v>
      </c>
      <c r="R180">
        <v>3.8099999999999999E-4</v>
      </c>
      <c r="S180" t="s">
        <v>6</v>
      </c>
      <c r="T180">
        <v>835.258467</v>
      </c>
      <c r="U180">
        <v>0.38081599999999999</v>
      </c>
      <c r="V180" t="s">
        <v>7</v>
      </c>
      <c r="W180">
        <v>0</v>
      </c>
      <c r="X180">
        <v>0</v>
      </c>
      <c r="Y180" t="s">
        <v>8</v>
      </c>
      <c r="Z180">
        <v>0</v>
      </c>
      <c r="AA180">
        <v>0</v>
      </c>
      <c r="AB180" t="s">
        <v>9</v>
      </c>
      <c r="AC180">
        <v>0</v>
      </c>
      <c r="AD180">
        <v>0</v>
      </c>
      <c r="AE180" t="s">
        <v>10</v>
      </c>
      <c r="AF180">
        <v>6.3178999999999999E-2</v>
      </c>
      <c r="AG180">
        <v>1.27E-4</v>
      </c>
      <c r="AH180" t="s">
        <v>11</v>
      </c>
      <c r="AI180">
        <v>0.93488000000000004</v>
      </c>
      <c r="AJ180">
        <v>4.3000000000000002E-5</v>
      </c>
      <c r="AK180" t="s">
        <v>12</v>
      </c>
      <c r="AL180">
        <v>0</v>
      </c>
      <c r="AM180">
        <v>0</v>
      </c>
    </row>
    <row r="181" spans="1:39" x14ac:dyDescent="0.25">
      <c r="A181" t="s">
        <v>104</v>
      </c>
      <c r="B181">
        <v>20</v>
      </c>
      <c r="C181">
        <v>500</v>
      </c>
      <c r="D181" t="s">
        <v>1</v>
      </c>
      <c r="E181">
        <v>0</v>
      </c>
      <c r="F181">
        <v>0</v>
      </c>
      <c r="G181" t="s">
        <v>2</v>
      </c>
      <c r="H181">
        <v>1925.223577</v>
      </c>
      <c r="I181">
        <v>2.276338</v>
      </c>
      <c r="J181" t="s">
        <v>3</v>
      </c>
      <c r="K181">
        <v>1906.2737380000001</v>
      </c>
      <c r="L181">
        <v>2.2486259999999998</v>
      </c>
      <c r="M181" t="s">
        <v>4</v>
      </c>
      <c r="N181">
        <v>902.28143899999998</v>
      </c>
      <c r="O181">
        <v>5.1869999999999999E-2</v>
      </c>
      <c r="P181" t="s">
        <v>5</v>
      </c>
      <c r="Q181">
        <v>19.479451000000001</v>
      </c>
      <c r="R181">
        <v>3.6400000000000001E-4</v>
      </c>
      <c r="S181" t="s">
        <v>6</v>
      </c>
      <c r="T181">
        <v>879.21861699999999</v>
      </c>
      <c r="U181">
        <v>0.40953499999999998</v>
      </c>
      <c r="V181" t="s">
        <v>7</v>
      </c>
      <c r="W181">
        <v>0</v>
      </c>
      <c r="X181">
        <v>0</v>
      </c>
      <c r="Y181" t="s">
        <v>8</v>
      </c>
      <c r="Z181">
        <v>0</v>
      </c>
      <c r="AA181">
        <v>0</v>
      </c>
      <c r="AB181" t="s">
        <v>9</v>
      </c>
      <c r="AC181">
        <v>0</v>
      </c>
      <c r="AD181">
        <v>0</v>
      </c>
      <c r="AE181" t="s">
        <v>10</v>
      </c>
      <c r="AF181">
        <v>6.2137999999999999E-2</v>
      </c>
      <c r="AG181">
        <v>1.11E-4</v>
      </c>
      <c r="AH181" t="s">
        <v>11</v>
      </c>
      <c r="AI181">
        <v>0.93488800000000005</v>
      </c>
      <c r="AJ181">
        <v>4.3000000000000002E-5</v>
      </c>
      <c r="AK181" t="s">
        <v>12</v>
      </c>
      <c r="AL181">
        <v>0</v>
      </c>
      <c r="AM181">
        <v>0</v>
      </c>
    </row>
    <row r="182" spans="1:39" x14ac:dyDescent="0.25">
      <c r="A182" t="s">
        <v>105</v>
      </c>
    </row>
    <row r="183" spans="1:39" x14ac:dyDescent="0.25">
      <c r="A183" t="s">
        <v>105</v>
      </c>
    </row>
    <row r="184" spans="1:39" x14ac:dyDescent="0.25">
      <c r="A184" t="s">
        <v>105</v>
      </c>
    </row>
    <row r="185" spans="1:39" x14ac:dyDescent="0.25">
      <c r="A185" t="s">
        <v>105</v>
      </c>
    </row>
    <row r="186" spans="1:39" x14ac:dyDescent="0.25">
      <c r="A186" t="s">
        <v>105</v>
      </c>
    </row>
    <row r="187" spans="1:39" x14ac:dyDescent="0.25">
      <c r="A187" t="s">
        <v>105</v>
      </c>
    </row>
    <row r="188" spans="1:39" x14ac:dyDescent="0.25">
      <c r="A188" t="s">
        <v>105</v>
      </c>
    </row>
    <row r="189" spans="1:39" x14ac:dyDescent="0.25">
      <c r="A189" t="s">
        <v>105</v>
      </c>
    </row>
    <row r="190" spans="1:39" x14ac:dyDescent="0.25">
      <c r="A190" t="s">
        <v>105</v>
      </c>
    </row>
    <row r="191" spans="1:39" x14ac:dyDescent="0.25">
      <c r="A191" t="s">
        <v>105</v>
      </c>
    </row>
    <row r="192" spans="1:39" x14ac:dyDescent="0.25">
      <c r="A192" t="s">
        <v>105</v>
      </c>
    </row>
    <row r="193" spans="1:39" x14ac:dyDescent="0.25">
      <c r="A193" t="s">
        <v>105</v>
      </c>
    </row>
    <row r="194" spans="1:39" x14ac:dyDescent="0.25">
      <c r="A194" t="s">
        <v>105</v>
      </c>
    </row>
    <row r="195" spans="1:39" x14ac:dyDescent="0.25">
      <c r="A195" t="s">
        <v>105</v>
      </c>
    </row>
    <row r="196" spans="1:39" x14ac:dyDescent="0.25">
      <c r="A196" t="s">
        <v>105</v>
      </c>
    </row>
    <row r="197" spans="1:39" x14ac:dyDescent="0.25">
      <c r="A197" t="s">
        <v>105</v>
      </c>
    </row>
    <row r="198" spans="1:39" x14ac:dyDescent="0.25">
      <c r="A198" t="s">
        <v>105</v>
      </c>
    </row>
    <row r="199" spans="1:39" x14ac:dyDescent="0.25">
      <c r="A199" t="s">
        <v>105</v>
      </c>
    </row>
    <row r="200" spans="1:39" x14ac:dyDescent="0.25">
      <c r="A200" t="s">
        <v>105</v>
      </c>
    </row>
    <row r="201" spans="1:39" x14ac:dyDescent="0.25">
      <c r="A201" t="s">
        <v>105</v>
      </c>
    </row>
    <row r="202" spans="1:39" x14ac:dyDescent="0.25">
      <c r="A202" t="s">
        <v>93</v>
      </c>
      <c r="B202">
        <v>1</v>
      </c>
      <c r="C202">
        <v>25</v>
      </c>
      <c r="D202" t="s">
        <v>1</v>
      </c>
      <c r="E202">
        <v>0</v>
      </c>
      <c r="F202">
        <v>0</v>
      </c>
      <c r="G202" t="s">
        <v>2</v>
      </c>
      <c r="H202">
        <v>0</v>
      </c>
      <c r="I202">
        <v>0</v>
      </c>
      <c r="J202" t="s">
        <v>3</v>
      </c>
      <c r="K202">
        <v>0</v>
      </c>
      <c r="L202">
        <v>0</v>
      </c>
      <c r="M202" t="s">
        <v>4</v>
      </c>
      <c r="N202">
        <v>0</v>
      </c>
      <c r="O202">
        <v>0</v>
      </c>
      <c r="P202" t="s">
        <v>5</v>
      </c>
      <c r="Q202">
        <v>0</v>
      </c>
      <c r="R202">
        <v>0</v>
      </c>
      <c r="S202" t="s">
        <v>6</v>
      </c>
      <c r="T202">
        <v>0</v>
      </c>
      <c r="U202">
        <v>0</v>
      </c>
      <c r="V202" t="s">
        <v>7</v>
      </c>
      <c r="W202">
        <v>0</v>
      </c>
      <c r="X202">
        <v>0</v>
      </c>
      <c r="Y202" t="s">
        <v>8</v>
      </c>
      <c r="Z202">
        <v>0</v>
      </c>
      <c r="AA202">
        <v>0</v>
      </c>
      <c r="AB202" t="s">
        <v>9</v>
      </c>
      <c r="AC202">
        <v>0</v>
      </c>
      <c r="AD202">
        <v>0</v>
      </c>
      <c r="AE202" t="s">
        <v>10</v>
      </c>
      <c r="AF202">
        <v>32767</v>
      </c>
      <c r="AG202">
        <v>0</v>
      </c>
      <c r="AH202" t="s">
        <v>11</v>
      </c>
      <c r="AI202">
        <v>-32767</v>
      </c>
      <c r="AJ202">
        <v>0</v>
      </c>
      <c r="AK202" t="s">
        <v>12</v>
      </c>
      <c r="AL202">
        <v>0</v>
      </c>
      <c r="AM202">
        <v>0</v>
      </c>
    </row>
    <row r="203" spans="1:39" x14ac:dyDescent="0.25">
      <c r="A203" t="s">
        <v>93</v>
      </c>
      <c r="B203">
        <v>2</v>
      </c>
      <c r="C203">
        <v>50</v>
      </c>
      <c r="D203" t="s">
        <v>1</v>
      </c>
      <c r="E203">
        <v>0</v>
      </c>
      <c r="F203">
        <v>0</v>
      </c>
      <c r="G203" t="s">
        <v>2</v>
      </c>
      <c r="H203">
        <v>0</v>
      </c>
      <c r="I203">
        <v>0</v>
      </c>
      <c r="J203" t="s">
        <v>3</v>
      </c>
      <c r="K203">
        <v>0</v>
      </c>
      <c r="L203">
        <v>0</v>
      </c>
      <c r="M203" t="s">
        <v>4</v>
      </c>
      <c r="N203">
        <v>0</v>
      </c>
      <c r="O203">
        <v>0</v>
      </c>
      <c r="P203" t="s">
        <v>5</v>
      </c>
      <c r="Q203">
        <v>0</v>
      </c>
      <c r="R203">
        <v>0</v>
      </c>
      <c r="S203" t="s">
        <v>6</v>
      </c>
      <c r="T203">
        <v>0</v>
      </c>
      <c r="U203">
        <v>0</v>
      </c>
      <c r="V203" t="s">
        <v>7</v>
      </c>
      <c r="W203">
        <v>0</v>
      </c>
      <c r="X203">
        <v>0</v>
      </c>
      <c r="Y203" t="s">
        <v>8</v>
      </c>
      <c r="Z203">
        <v>0</v>
      </c>
      <c r="AA203">
        <v>0</v>
      </c>
      <c r="AB203" t="s">
        <v>9</v>
      </c>
      <c r="AC203">
        <v>0</v>
      </c>
      <c r="AD203">
        <v>0</v>
      </c>
      <c r="AE203" t="s">
        <v>10</v>
      </c>
      <c r="AF203">
        <v>32767</v>
      </c>
      <c r="AG203">
        <v>0</v>
      </c>
      <c r="AH203" t="s">
        <v>11</v>
      </c>
      <c r="AI203">
        <v>-32767</v>
      </c>
      <c r="AJ203">
        <v>0</v>
      </c>
      <c r="AK203" t="s">
        <v>12</v>
      </c>
      <c r="AL203">
        <v>0</v>
      </c>
      <c r="AM203">
        <v>0</v>
      </c>
    </row>
    <row r="204" spans="1:39" x14ac:dyDescent="0.25">
      <c r="A204" t="s">
        <v>93</v>
      </c>
      <c r="B204">
        <v>3</v>
      </c>
      <c r="C204">
        <v>75</v>
      </c>
      <c r="D204" t="s">
        <v>1</v>
      </c>
      <c r="E204">
        <v>0</v>
      </c>
      <c r="F204">
        <v>0</v>
      </c>
      <c r="G204" t="s">
        <v>2</v>
      </c>
      <c r="H204">
        <v>0</v>
      </c>
      <c r="I204">
        <v>0</v>
      </c>
      <c r="J204" t="s">
        <v>3</v>
      </c>
      <c r="K204">
        <v>0</v>
      </c>
      <c r="L204">
        <v>0</v>
      </c>
      <c r="M204" t="s">
        <v>4</v>
      </c>
      <c r="N204">
        <v>0</v>
      </c>
      <c r="O204">
        <v>0</v>
      </c>
      <c r="P204" t="s">
        <v>5</v>
      </c>
      <c r="Q204">
        <v>0</v>
      </c>
      <c r="R204">
        <v>0</v>
      </c>
      <c r="S204" t="s">
        <v>6</v>
      </c>
      <c r="T204">
        <v>0</v>
      </c>
      <c r="U204">
        <v>0</v>
      </c>
      <c r="V204" t="s">
        <v>7</v>
      </c>
      <c r="W204">
        <v>0</v>
      </c>
      <c r="X204">
        <v>0</v>
      </c>
      <c r="Y204" t="s">
        <v>8</v>
      </c>
      <c r="Z204">
        <v>0</v>
      </c>
      <c r="AA204">
        <v>0</v>
      </c>
      <c r="AB204" t="s">
        <v>9</v>
      </c>
      <c r="AC204">
        <v>0</v>
      </c>
      <c r="AD204">
        <v>0</v>
      </c>
      <c r="AE204" t="s">
        <v>10</v>
      </c>
      <c r="AF204">
        <v>32767</v>
      </c>
      <c r="AG204">
        <v>0</v>
      </c>
      <c r="AH204" t="s">
        <v>11</v>
      </c>
      <c r="AI204">
        <v>-32767</v>
      </c>
      <c r="AJ204">
        <v>0</v>
      </c>
      <c r="AK204" t="s">
        <v>12</v>
      </c>
      <c r="AL204">
        <v>0</v>
      </c>
      <c r="AM204">
        <v>0</v>
      </c>
    </row>
    <row r="205" spans="1:39" x14ac:dyDescent="0.25">
      <c r="A205" t="s">
        <v>93</v>
      </c>
      <c r="B205">
        <v>4</v>
      </c>
      <c r="C205">
        <v>100</v>
      </c>
      <c r="D205" t="s">
        <v>1</v>
      </c>
      <c r="E205">
        <v>0</v>
      </c>
      <c r="F205">
        <v>0</v>
      </c>
      <c r="G205" t="s">
        <v>2</v>
      </c>
      <c r="H205">
        <v>0</v>
      </c>
      <c r="I205">
        <v>0</v>
      </c>
      <c r="J205" t="s">
        <v>3</v>
      </c>
      <c r="K205">
        <v>0</v>
      </c>
      <c r="L205">
        <v>0</v>
      </c>
      <c r="M205" t="s">
        <v>4</v>
      </c>
      <c r="N205">
        <v>0</v>
      </c>
      <c r="O205">
        <v>0</v>
      </c>
      <c r="P205" t="s">
        <v>5</v>
      </c>
      <c r="Q205">
        <v>0</v>
      </c>
      <c r="R205">
        <v>0</v>
      </c>
      <c r="S205" t="s">
        <v>6</v>
      </c>
      <c r="T205">
        <v>0</v>
      </c>
      <c r="U205">
        <v>0</v>
      </c>
      <c r="V205" t="s">
        <v>7</v>
      </c>
      <c r="W205">
        <v>0</v>
      </c>
      <c r="X205">
        <v>0</v>
      </c>
      <c r="Y205" t="s">
        <v>8</v>
      </c>
      <c r="Z205">
        <v>0</v>
      </c>
      <c r="AA205">
        <v>0</v>
      </c>
      <c r="AB205" t="s">
        <v>9</v>
      </c>
      <c r="AC205">
        <v>0</v>
      </c>
      <c r="AD205">
        <v>0</v>
      </c>
      <c r="AE205" t="s">
        <v>10</v>
      </c>
      <c r="AF205">
        <v>32767</v>
      </c>
      <c r="AG205">
        <v>0</v>
      </c>
      <c r="AH205" t="s">
        <v>11</v>
      </c>
      <c r="AI205">
        <v>-32767</v>
      </c>
      <c r="AJ205">
        <v>0</v>
      </c>
      <c r="AK205" t="s">
        <v>12</v>
      </c>
      <c r="AL205">
        <v>0</v>
      </c>
      <c r="AM205">
        <v>0</v>
      </c>
    </row>
    <row r="206" spans="1:39" x14ac:dyDescent="0.25">
      <c r="A206" t="s">
        <v>93</v>
      </c>
      <c r="B206">
        <v>5</v>
      </c>
      <c r="C206">
        <v>125</v>
      </c>
      <c r="D206" t="s">
        <v>1</v>
      </c>
      <c r="E206">
        <v>0</v>
      </c>
      <c r="F206">
        <v>0</v>
      </c>
      <c r="G206" t="s">
        <v>2</v>
      </c>
      <c r="H206">
        <v>0</v>
      </c>
      <c r="I206">
        <v>0</v>
      </c>
      <c r="J206" t="s">
        <v>3</v>
      </c>
      <c r="K206">
        <v>0</v>
      </c>
      <c r="L206">
        <v>0</v>
      </c>
      <c r="M206" t="s">
        <v>4</v>
      </c>
      <c r="N206">
        <v>0</v>
      </c>
      <c r="O206">
        <v>0</v>
      </c>
      <c r="P206" t="s">
        <v>5</v>
      </c>
      <c r="Q206">
        <v>0</v>
      </c>
      <c r="R206">
        <v>0</v>
      </c>
      <c r="S206" t="s">
        <v>6</v>
      </c>
      <c r="T206">
        <v>0</v>
      </c>
      <c r="U206">
        <v>0</v>
      </c>
      <c r="V206" t="s">
        <v>7</v>
      </c>
      <c r="W206">
        <v>0</v>
      </c>
      <c r="X206">
        <v>0</v>
      </c>
      <c r="Y206" t="s">
        <v>8</v>
      </c>
      <c r="Z206">
        <v>0</v>
      </c>
      <c r="AA206">
        <v>0</v>
      </c>
      <c r="AB206" t="s">
        <v>9</v>
      </c>
      <c r="AC206">
        <v>0</v>
      </c>
      <c r="AD206">
        <v>0</v>
      </c>
      <c r="AE206" t="s">
        <v>10</v>
      </c>
      <c r="AF206">
        <v>32767</v>
      </c>
      <c r="AG206">
        <v>0</v>
      </c>
      <c r="AH206" t="s">
        <v>11</v>
      </c>
      <c r="AI206">
        <v>-32767</v>
      </c>
      <c r="AJ206">
        <v>0</v>
      </c>
      <c r="AK206" t="s">
        <v>12</v>
      </c>
      <c r="AL206">
        <v>0</v>
      </c>
      <c r="AM206">
        <v>0</v>
      </c>
    </row>
    <row r="207" spans="1:39" x14ac:dyDescent="0.25">
      <c r="A207" t="s">
        <v>93</v>
      </c>
      <c r="B207">
        <v>6</v>
      </c>
      <c r="C207">
        <v>150</v>
      </c>
      <c r="D207" t="s">
        <v>1</v>
      </c>
      <c r="E207">
        <v>0</v>
      </c>
      <c r="F207">
        <v>0</v>
      </c>
      <c r="G207" t="s">
        <v>2</v>
      </c>
      <c r="H207">
        <v>0</v>
      </c>
      <c r="I207">
        <v>0</v>
      </c>
      <c r="J207" t="s">
        <v>3</v>
      </c>
      <c r="K207">
        <v>0</v>
      </c>
      <c r="L207">
        <v>0</v>
      </c>
      <c r="M207" t="s">
        <v>4</v>
      </c>
      <c r="N207">
        <v>0</v>
      </c>
      <c r="O207">
        <v>0</v>
      </c>
      <c r="P207" t="s">
        <v>5</v>
      </c>
      <c r="Q207">
        <v>0</v>
      </c>
      <c r="R207">
        <v>0</v>
      </c>
      <c r="S207" t="s">
        <v>6</v>
      </c>
      <c r="T207">
        <v>0</v>
      </c>
      <c r="U207">
        <v>0</v>
      </c>
      <c r="V207" t="s">
        <v>7</v>
      </c>
      <c r="W207">
        <v>0</v>
      </c>
      <c r="X207">
        <v>0</v>
      </c>
      <c r="Y207" t="s">
        <v>8</v>
      </c>
      <c r="Z207">
        <v>0</v>
      </c>
      <c r="AA207">
        <v>0</v>
      </c>
      <c r="AB207" t="s">
        <v>9</v>
      </c>
      <c r="AC207">
        <v>0</v>
      </c>
      <c r="AD207">
        <v>0</v>
      </c>
      <c r="AE207" t="s">
        <v>10</v>
      </c>
      <c r="AF207">
        <v>32767</v>
      </c>
      <c r="AG207">
        <v>0</v>
      </c>
      <c r="AH207" t="s">
        <v>11</v>
      </c>
      <c r="AI207">
        <v>-32767</v>
      </c>
      <c r="AJ207">
        <v>0</v>
      </c>
      <c r="AK207" t="s">
        <v>12</v>
      </c>
      <c r="AL207">
        <v>0</v>
      </c>
      <c r="AM207">
        <v>0</v>
      </c>
    </row>
    <row r="208" spans="1:39" x14ac:dyDescent="0.25">
      <c r="A208" t="s">
        <v>93</v>
      </c>
      <c r="B208">
        <v>7</v>
      </c>
      <c r="C208">
        <v>175</v>
      </c>
      <c r="D208" t="s">
        <v>1</v>
      </c>
      <c r="E208">
        <v>0</v>
      </c>
      <c r="F208">
        <v>0</v>
      </c>
      <c r="G208" t="s">
        <v>2</v>
      </c>
      <c r="H208">
        <v>0</v>
      </c>
      <c r="I208">
        <v>0</v>
      </c>
      <c r="J208" t="s">
        <v>3</v>
      </c>
      <c r="K208">
        <v>0</v>
      </c>
      <c r="L208">
        <v>0</v>
      </c>
      <c r="M208" t="s">
        <v>4</v>
      </c>
      <c r="N208">
        <v>0</v>
      </c>
      <c r="O208">
        <v>0</v>
      </c>
      <c r="P208" t="s">
        <v>5</v>
      </c>
      <c r="Q208">
        <v>0</v>
      </c>
      <c r="R208">
        <v>0</v>
      </c>
      <c r="S208" t="s">
        <v>6</v>
      </c>
      <c r="T208">
        <v>0</v>
      </c>
      <c r="U208">
        <v>0</v>
      </c>
      <c r="V208" t="s">
        <v>7</v>
      </c>
      <c r="W208">
        <v>0</v>
      </c>
      <c r="X208">
        <v>0</v>
      </c>
      <c r="Y208" t="s">
        <v>8</v>
      </c>
      <c r="Z208">
        <v>0</v>
      </c>
      <c r="AA208">
        <v>0</v>
      </c>
      <c r="AB208" t="s">
        <v>9</v>
      </c>
      <c r="AC208">
        <v>0</v>
      </c>
      <c r="AD208">
        <v>0</v>
      </c>
      <c r="AE208" t="s">
        <v>10</v>
      </c>
      <c r="AF208">
        <v>32767</v>
      </c>
      <c r="AG208">
        <v>0</v>
      </c>
      <c r="AH208" t="s">
        <v>11</v>
      </c>
      <c r="AI208">
        <v>-32767</v>
      </c>
      <c r="AJ208">
        <v>0</v>
      </c>
      <c r="AK208" t="s">
        <v>12</v>
      </c>
      <c r="AL208">
        <v>0</v>
      </c>
      <c r="AM208">
        <v>0</v>
      </c>
    </row>
    <row r="209" spans="1:39" x14ac:dyDescent="0.25">
      <c r="A209" t="s">
        <v>93</v>
      </c>
      <c r="B209">
        <v>8</v>
      </c>
      <c r="C209">
        <v>200</v>
      </c>
      <c r="D209" t="s">
        <v>1</v>
      </c>
      <c r="E209">
        <v>0</v>
      </c>
      <c r="F209">
        <v>0</v>
      </c>
      <c r="G209" t="s">
        <v>2</v>
      </c>
      <c r="H209">
        <v>0</v>
      </c>
      <c r="I209">
        <v>0</v>
      </c>
      <c r="J209" t="s">
        <v>3</v>
      </c>
      <c r="K209">
        <v>0</v>
      </c>
      <c r="L209">
        <v>0</v>
      </c>
      <c r="M209" t="s">
        <v>4</v>
      </c>
      <c r="N209">
        <v>0</v>
      </c>
      <c r="O209">
        <v>0</v>
      </c>
      <c r="P209" t="s">
        <v>5</v>
      </c>
      <c r="Q209">
        <v>0</v>
      </c>
      <c r="R209">
        <v>0</v>
      </c>
      <c r="S209" t="s">
        <v>6</v>
      </c>
      <c r="T209">
        <v>0</v>
      </c>
      <c r="U209">
        <v>0</v>
      </c>
      <c r="V209" t="s">
        <v>7</v>
      </c>
      <c r="W209">
        <v>0</v>
      </c>
      <c r="X209">
        <v>0</v>
      </c>
      <c r="Y209" t="s">
        <v>8</v>
      </c>
      <c r="Z209">
        <v>0</v>
      </c>
      <c r="AA209">
        <v>0</v>
      </c>
      <c r="AB209" t="s">
        <v>9</v>
      </c>
      <c r="AC209">
        <v>0</v>
      </c>
      <c r="AD209">
        <v>0</v>
      </c>
      <c r="AE209" t="s">
        <v>10</v>
      </c>
      <c r="AF209">
        <v>32767</v>
      </c>
      <c r="AG209">
        <v>0</v>
      </c>
      <c r="AH209" t="s">
        <v>11</v>
      </c>
      <c r="AI209">
        <v>-32767</v>
      </c>
      <c r="AJ209">
        <v>0</v>
      </c>
      <c r="AK209" t="s">
        <v>12</v>
      </c>
      <c r="AL209">
        <v>0</v>
      </c>
      <c r="AM209">
        <v>0</v>
      </c>
    </row>
    <row r="210" spans="1:39" x14ac:dyDescent="0.25">
      <c r="A210" t="s">
        <v>93</v>
      </c>
      <c r="B210">
        <v>9</v>
      </c>
      <c r="C210">
        <v>225</v>
      </c>
      <c r="D210" t="s">
        <v>1</v>
      </c>
      <c r="E210">
        <v>0</v>
      </c>
      <c r="F210">
        <v>0</v>
      </c>
      <c r="G210" t="s">
        <v>2</v>
      </c>
      <c r="H210">
        <v>0</v>
      </c>
      <c r="I210">
        <v>0</v>
      </c>
      <c r="J210" t="s">
        <v>3</v>
      </c>
      <c r="K210">
        <v>0</v>
      </c>
      <c r="L210">
        <v>0</v>
      </c>
      <c r="M210" t="s">
        <v>4</v>
      </c>
      <c r="N210">
        <v>0</v>
      </c>
      <c r="O210">
        <v>0</v>
      </c>
      <c r="P210" t="s">
        <v>5</v>
      </c>
      <c r="Q210">
        <v>0</v>
      </c>
      <c r="R210">
        <v>0</v>
      </c>
      <c r="S210" t="s">
        <v>6</v>
      </c>
      <c r="T210">
        <v>0</v>
      </c>
      <c r="U210">
        <v>0</v>
      </c>
      <c r="V210" t="s">
        <v>7</v>
      </c>
      <c r="W210">
        <v>0</v>
      </c>
      <c r="X210">
        <v>0</v>
      </c>
      <c r="Y210" t="s">
        <v>8</v>
      </c>
      <c r="Z210">
        <v>0</v>
      </c>
      <c r="AA210">
        <v>0</v>
      </c>
      <c r="AB210" t="s">
        <v>9</v>
      </c>
      <c r="AC210">
        <v>0</v>
      </c>
      <c r="AD210">
        <v>0</v>
      </c>
      <c r="AE210" t="s">
        <v>10</v>
      </c>
      <c r="AF210">
        <v>32767</v>
      </c>
      <c r="AG210">
        <v>0</v>
      </c>
      <c r="AH210" t="s">
        <v>11</v>
      </c>
      <c r="AI210">
        <v>-32767</v>
      </c>
      <c r="AJ210">
        <v>0</v>
      </c>
      <c r="AK210" t="s">
        <v>12</v>
      </c>
      <c r="AL210">
        <v>0</v>
      </c>
      <c r="AM210">
        <v>0</v>
      </c>
    </row>
    <row r="211" spans="1:39" x14ac:dyDescent="0.25">
      <c r="A211" t="s">
        <v>93</v>
      </c>
      <c r="B211">
        <v>10</v>
      </c>
      <c r="C211">
        <v>250</v>
      </c>
      <c r="D211" t="s">
        <v>1</v>
      </c>
      <c r="E211">
        <v>0</v>
      </c>
      <c r="F211">
        <v>0</v>
      </c>
      <c r="G211" t="s">
        <v>2</v>
      </c>
      <c r="H211">
        <v>0</v>
      </c>
      <c r="I211">
        <v>0</v>
      </c>
      <c r="J211" t="s">
        <v>3</v>
      </c>
      <c r="K211">
        <v>0</v>
      </c>
      <c r="L211">
        <v>0</v>
      </c>
      <c r="M211" t="s">
        <v>4</v>
      </c>
      <c r="N211">
        <v>0</v>
      </c>
      <c r="O211">
        <v>0</v>
      </c>
      <c r="P211" t="s">
        <v>5</v>
      </c>
      <c r="Q211">
        <v>0</v>
      </c>
      <c r="R211">
        <v>0</v>
      </c>
      <c r="S211" t="s">
        <v>6</v>
      </c>
      <c r="T211">
        <v>0</v>
      </c>
      <c r="U211">
        <v>0</v>
      </c>
      <c r="V211" t="s">
        <v>7</v>
      </c>
      <c r="W211">
        <v>0</v>
      </c>
      <c r="X211">
        <v>0</v>
      </c>
      <c r="Y211" t="s">
        <v>8</v>
      </c>
      <c r="Z211">
        <v>0</v>
      </c>
      <c r="AA211">
        <v>0</v>
      </c>
      <c r="AB211" t="s">
        <v>9</v>
      </c>
      <c r="AC211">
        <v>0</v>
      </c>
      <c r="AD211">
        <v>0</v>
      </c>
      <c r="AE211" t="s">
        <v>10</v>
      </c>
      <c r="AF211">
        <v>32767</v>
      </c>
      <c r="AG211">
        <v>0</v>
      </c>
      <c r="AH211" t="s">
        <v>11</v>
      </c>
      <c r="AI211">
        <v>-32767</v>
      </c>
      <c r="AJ211">
        <v>0</v>
      </c>
      <c r="AK211" t="s">
        <v>12</v>
      </c>
      <c r="AL211">
        <v>0</v>
      </c>
      <c r="AM211">
        <v>0</v>
      </c>
    </row>
    <row r="212" spans="1:39" x14ac:dyDescent="0.25">
      <c r="A212" t="s">
        <v>93</v>
      </c>
      <c r="B212">
        <v>11</v>
      </c>
      <c r="C212">
        <v>275</v>
      </c>
      <c r="D212" t="s">
        <v>1</v>
      </c>
      <c r="E212">
        <v>0</v>
      </c>
      <c r="F212">
        <v>0</v>
      </c>
      <c r="G212" t="s">
        <v>2</v>
      </c>
      <c r="H212">
        <v>0</v>
      </c>
      <c r="I212">
        <v>0</v>
      </c>
      <c r="J212" t="s">
        <v>3</v>
      </c>
      <c r="K212">
        <v>0</v>
      </c>
      <c r="L212">
        <v>0</v>
      </c>
      <c r="M212" t="s">
        <v>4</v>
      </c>
      <c r="N212">
        <v>0</v>
      </c>
      <c r="O212">
        <v>0</v>
      </c>
      <c r="P212" t="s">
        <v>5</v>
      </c>
      <c r="Q212">
        <v>0</v>
      </c>
      <c r="R212">
        <v>0</v>
      </c>
      <c r="S212" t="s">
        <v>6</v>
      </c>
      <c r="T212">
        <v>0</v>
      </c>
      <c r="U212">
        <v>0</v>
      </c>
      <c r="V212" t="s">
        <v>7</v>
      </c>
      <c r="W212">
        <v>0</v>
      </c>
      <c r="X212">
        <v>0</v>
      </c>
      <c r="Y212" t="s">
        <v>8</v>
      </c>
      <c r="Z212">
        <v>0</v>
      </c>
      <c r="AA212">
        <v>0</v>
      </c>
      <c r="AB212" t="s">
        <v>9</v>
      </c>
      <c r="AC212">
        <v>0</v>
      </c>
      <c r="AD212">
        <v>0</v>
      </c>
      <c r="AE212" t="s">
        <v>10</v>
      </c>
      <c r="AF212">
        <v>32767</v>
      </c>
      <c r="AG212">
        <v>0</v>
      </c>
      <c r="AH212" t="s">
        <v>11</v>
      </c>
      <c r="AI212">
        <v>-32767</v>
      </c>
      <c r="AJ212">
        <v>0</v>
      </c>
      <c r="AK212" t="s">
        <v>12</v>
      </c>
      <c r="AL212">
        <v>0</v>
      </c>
      <c r="AM212">
        <v>0</v>
      </c>
    </row>
    <row r="213" spans="1:39" x14ac:dyDescent="0.25">
      <c r="A213" t="s">
        <v>93</v>
      </c>
      <c r="B213">
        <v>12</v>
      </c>
      <c r="C213">
        <v>300</v>
      </c>
      <c r="D213" t="s">
        <v>1</v>
      </c>
      <c r="E213">
        <v>0</v>
      </c>
      <c r="F213">
        <v>0</v>
      </c>
      <c r="G213" t="s">
        <v>2</v>
      </c>
      <c r="H213">
        <v>0</v>
      </c>
      <c r="I213">
        <v>0</v>
      </c>
      <c r="J213" t="s">
        <v>3</v>
      </c>
      <c r="K213">
        <v>0</v>
      </c>
      <c r="L213">
        <v>0</v>
      </c>
      <c r="M213" t="s">
        <v>4</v>
      </c>
      <c r="N213">
        <v>0</v>
      </c>
      <c r="O213">
        <v>0</v>
      </c>
      <c r="P213" t="s">
        <v>5</v>
      </c>
      <c r="Q213">
        <v>0</v>
      </c>
      <c r="R213">
        <v>0</v>
      </c>
      <c r="S213" t="s">
        <v>6</v>
      </c>
      <c r="T213">
        <v>0</v>
      </c>
      <c r="U213">
        <v>0</v>
      </c>
      <c r="V213" t="s">
        <v>7</v>
      </c>
      <c r="W213">
        <v>0</v>
      </c>
      <c r="X213">
        <v>0</v>
      </c>
      <c r="Y213" t="s">
        <v>8</v>
      </c>
      <c r="Z213">
        <v>0</v>
      </c>
      <c r="AA213">
        <v>0</v>
      </c>
      <c r="AB213" t="s">
        <v>9</v>
      </c>
      <c r="AC213">
        <v>0</v>
      </c>
      <c r="AD213">
        <v>0</v>
      </c>
      <c r="AE213" t="s">
        <v>10</v>
      </c>
      <c r="AF213">
        <v>32767</v>
      </c>
      <c r="AG213">
        <v>0</v>
      </c>
      <c r="AH213" t="s">
        <v>11</v>
      </c>
      <c r="AI213">
        <v>-32767</v>
      </c>
      <c r="AJ213">
        <v>0</v>
      </c>
      <c r="AK213" t="s">
        <v>12</v>
      </c>
      <c r="AL213">
        <v>0</v>
      </c>
      <c r="AM213">
        <v>0</v>
      </c>
    </row>
    <row r="214" spans="1:39" x14ac:dyDescent="0.25">
      <c r="A214" t="s">
        <v>93</v>
      </c>
      <c r="B214">
        <v>13</v>
      </c>
      <c r="C214">
        <v>325</v>
      </c>
      <c r="D214" t="s">
        <v>1</v>
      </c>
      <c r="E214">
        <v>0</v>
      </c>
      <c r="F214">
        <v>0</v>
      </c>
      <c r="G214" t="s">
        <v>2</v>
      </c>
      <c r="H214">
        <v>0</v>
      </c>
      <c r="I214">
        <v>0</v>
      </c>
      <c r="J214" t="s">
        <v>3</v>
      </c>
      <c r="K214">
        <v>0</v>
      </c>
      <c r="L214">
        <v>0</v>
      </c>
      <c r="M214" t="s">
        <v>4</v>
      </c>
      <c r="N214">
        <v>0</v>
      </c>
      <c r="O214">
        <v>0</v>
      </c>
      <c r="P214" t="s">
        <v>5</v>
      </c>
      <c r="Q214">
        <v>0</v>
      </c>
      <c r="R214">
        <v>0</v>
      </c>
      <c r="S214" t="s">
        <v>6</v>
      </c>
      <c r="T214">
        <v>0</v>
      </c>
      <c r="U214">
        <v>0</v>
      </c>
      <c r="V214" t="s">
        <v>7</v>
      </c>
      <c r="W214">
        <v>0</v>
      </c>
      <c r="X214">
        <v>0</v>
      </c>
      <c r="Y214" t="s">
        <v>8</v>
      </c>
      <c r="Z214">
        <v>0</v>
      </c>
      <c r="AA214">
        <v>0</v>
      </c>
      <c r="AB214" t="s">
        <v>9</v>
      </c>
      <c r="AC214">
        <v>0</v>
      </c>
      <c r="AD214">
        <v>0</v>
      </c>
      <c r="AE214" t="s">
        <v>10</v>
      </c>
      <c r="AF214">
        <v>32767</v>
      </c>
      <c r="AG214">
        <v>0</v>
      </c>
      <c r="AH214" t="s">
        <v>11</v>
      </c>
      <c r="AI214">
        <v>-32767</v>
      </c>
      <c r="AJ214">
        <v>0</v>
      </c>
      <c r="AK214" t="s">
        <v>12</v>
      </c>
      <c r="AL214">
        <v>0</v>
      </c>
      <c r="AM214">
        <v>0</v>
      </c>
    </row>
    <row r="215" spans="1:39" x14ac:dyDescent="0.25">
      <c r="A215" t="s">
        <v>93</v>
      </c>
      <c r="B215">
        <v>14</v>
      </c>
      <c r="C215">
        <v>350</v>
      </c>
      <c r="D215" t="s">
        <v>1</v>
      </c>
      <c r="E215">
        <v>0</v>
      </c>
      <c r="F215">
        <v>0</v>
      </c>
      <c r="G215" t="s">
        <v>2</v>
      </c>
      <c r="H215">
        <v>0</v>
      </c>
      <c r="I215">
        <v>0</v>
      </c>
      <c r="J215" t="s">
        <v>3</v>
      </c>
      <c r="K215">
        <v>0</v>
      </c>
      <c r="L215">
        <v>0</v>
      </c>
      <c r="M215" t="s">
        <v>4</v>
      </c>
      <c r="N215">
        <v>0</v>
      </c>
      <c r="O215">
        <v>0</v>
      </c>
      <c r="P215" t="s">
        <v>5</v>
      </c>
      <c r="Q215">
        <v>0</v>
      </c>
      <c r="R215">
        <v>0</v>
      </c>
      <c r="S215" t="s">
        <v>6</v>
      </c>
      <c r="T215">
        <v>0</v>
      </c>
      <c r="U215">
        <v>0</v>
      </c>
      <c r="V215" t="s">
        <v>7</v>
      </c>
      <c r="W215">
        <v>0</v>
      </c>
      <c r="X215">
        <v>0</v>
      </c>
      <c r="Y215" t="s">
        <v>8</v>
      </c>
      <c r="Z215">
        <v>0</v>
      </c>
      <c r="AA215">
        <v>0</v>
      </c>
      <c r="AB215" t="s">
        <v>9</v>
      </c>
      <c r="AC215">
        <v>0</v>
      </c>
      <c r="AD215">
        <v>0</v>
      </c>
      <c r="AE215" t="s">
        <v>10</v>
      </c>
      <c r="AF215">
        <v>32767</v>
      </c>
      <c r="AG215">
        <v>0</v>
      </c>
      <c r="AH215" t="s">
        <v>11</v>
      </c>
      <c r="AI215">
        <v>-32767</v>
      </c>
      <c r="AJ215">
        <v>0</v>
      </c>
      <c r="AK215" t="s">
        <v>12</v>
      </c>
      <c r="AL215">
        <v>0</v>
      </c>
      <c r="AM215">
        <v>0</v>
      </c>
    </row>
    <row r="216" spans="1:39" x14ac:dyDescent="0.25">
      <c r="A216" t="s">
        <v>93</v>
      </c>
      <c r="B216">
        <v>15</v>
      </c>
      <c r="C216">
        <v>375</v>
      </c>
      <c r="D216" t="s">
        <v>1</v>
      </c>
      <c r="E216">
        <v>0</v>
      </c>
      <c r="F216">
        <v>0</v>
      </c>
      <c r="G216" t="s">
        <v>2</v>
      </c>
      <c r="H216">
        <v>0</v>
      </c>
      <c r="I216">
        <v>0</v>
      </c>
      <c r="J216" t="s">
        <v>3</v>
      </c>
      <c r="K216">
        <v>0</v>
      </c>
      <c r="L216">
        <v>0</v>
      </c>
      <c r="M216" t="s">
        <v>4</v>
      </c>
      <c r="N216">
        <v>0</v>
      </c>
      <c r="O216">
        <v>0</v>
      </c>
      <c r="P216" t="s">
        <v>5</v>
      </c>
      <c r="Q216">
        <v>0</v>
      </c>
      <c r="R216">
        <v>0</v>
      </c>
      <c r="S216" t="s">
        <v>6</v>
      </c>
      <c r="T216">
        <v>0</v>
      </c>
      <c r="U216">
        <v>0</v>
      </c>
      <c r="V216" t="s">
        <v>7</v>
      </c>
      <c r="W216">
        <v>0</v>
      </c>
      <c r="X216">
        <v>0</v>
      </c>
      <c r="Y216" t="s">
        <v>8</v>
      </c>
      <c r="Z216">
        <v>0</v>
      </c>
      <c r="AA216">
        <v>0</v>
      </c>
      <c r="AB216" t="s">
        <v>9</v>
      </c>
      <c r="AC216">
        <v>0</v>
      </c>
      <c r="AD216">
        <v>0</v>
      </c>
      <c r="AE216" t="s">
        <v>10</v>
      </c>
      <c r="AF216">
        <v>32767</v>
      </c>
      <c r="AG216">
        <v>0</v>
      </c>
      <c r="AH216" t="s">
        <v>11</v>
      </c>
      <c r="AI216">
        <v>-32767</v>
      </c>
      <c r="AJ216">
        <v>0</v>
      </c>
      <c r="AK216" t="s">
        <v>12</v>
      </c>
      <c r="AL216">
        <v>0</v>
      </c>
      <c r="AM216">
        <v>0</v>
      </c>
    </row>
    <row r="217" spans="1:39" x14ac:dyDescent="0.25">
      <c r="A217" t="s">
        <v>93</v>
      </c>
      <c r="B217">
        <v>16</v>
      </c>
      <c r="C217">
        <v>400</v>
      </c>
      <c r="D217" t="s">
        <v>1</v>
      </c>
      <c r="E217">
        <v>0</v>
      </c>
      <c r="F217">
        <v>0</v>
      </c>
      <c r="G217" t="s">
        <v>2</v>
      </c>
      <c r="H217">
        <v>0</v>
      </c>
      <c r="I217">
        <v>0</v>
      </c>
      <c r="J217" t="s">
        <v>3</v>
      </c>
      <c r="K217">
        <v>0</v>
      </c>
      <c r="L217">
        <v>0</v>
      </c>
      <c r="M217" t="s">
        <v>4</v>
      </c>
      <c r="N217">
        <v>0</v>
      </c>
      <c r="O217">
        <v>0</v>
      </c>
      <c r="P217" t="s">
        <v>5</v>
      </c>
      <c r="Q217">
        <v>0</v>
      </c>
      <c r="R217">
        <v>0</v>
      </c>
      <c r="S217" t="s">
        <v>6</v>
      </c>
      <c r="T217">
        <v>0</v>
      </c>
      <c r="U217">
        <v>0</v>
      </c>
      <c r="V217" t="s">
        <v>7</v>
      </c>
      <c r="W217">
        <v>0</v>
      </c>
      <c r="X217">
        <v>0</v>
      </c>
      <c r="Y217" t="s">
        <v>8</v>
      </c>
      <c r="Z217">
        <v>0</v>
      </c>
      <c r="AA217">
        <v>0</v>
      </c>
      <c r="AB217" t="s">
        <v>9</v>
      </c>
      <c r="AC217">
        <v>0</v>
      </c>
      <c r="AD217">
        <v>0</v>
      </c>
      <c r="AE217" t="s">
        <v>10</v>
      </c>
      <c r="AF217">
        <v>32767</v>
      </c>
      <c r="AG217">
        <v>0</v>
      </c>
      <c r="AH217" t="s">
        <v>11</v>
      </c>
      <c r="AI217">
        <v>-32767</v>
      </c>
      <c r="AJ217">
        <v>0</v>
      </c>
      <c r="AK217" t="s">
        <v>12</v>
      </c>
      <c r="AL217">
        <v>0</v>
      </c>
      <c r="AM217">
        <v>0</v>
      </c>
    </row>
    <row r="218" spans="1:39" x14ac:dyDescent="0.25">
      <c r="A218" t="s">
        <v>93</v>
      </c>
      <c r="B218">
        <v>17</v>
      </c>
      <c r="C218">
        <v>425</v>
      </c>
      <c r="D218" t="s">
        <v>1</v>
      </c>
      <c r="E218">
        <v>0</v>
      </c>
      <c r="F218">
        <v>0</v>
      </c>
      <c r="G218" t="s">
        <v>2</v>
      </c>
      <c r="H218">
        <v>0</v>
      </c>
      <c r="I218">
        <v>0</v>
      </c>
      <c r="J218" t="s">
        <v>3</v>
      </c>
      <c r="K218">
        <v>0</v>
      </c>
      <c r="L218">
        <v>0</v>
      </c>
      <c r="M218" t="s">
        <v>4</v>
      </c>
      <c r="N218">
        <v>0</v>
      </c>
      <c r="O218">
        <v>0</v>
      </c>
      <c r="P218" t="s">
        <v>5</v>
      </c>
      <c r="Q218">
        <v>0</v>
      </c>
      <c r="R218">
        <v>0</v>
      </c>
      <c r="S218" t="s">
        <v>6</v>
      </c>
      <c r="T218">
        <v>0</v>
      </c>
      <c r="U218">
        <v>0</v>
      </c>
      <c r="V218" t="s">
        <v>7</v>
      </c>
      <c r="W218">
        <v>0</v>
      </c>
      <c r="X218">
        <v>0</v>
      </c>
      <c r="Y218" t="s">
        <v>8</v>
      </c>
      <c r="Z218">
        <v>0</v>
      </c>
      <c r="AA218">
        <v>0</v>
      </c>
      <c r="AB218" t="s">
        <v>9</v>
      </c>
      <c r="AC218">
        <v>0</v>
      </c>
      <c r="AD218">
        <v>0</v>
      </c>
      <c r="AE218" t="s">
        <v>10</v>
      </c>
      <c r="AF218">
        <v>32767</v>
      </c>
      <c r="AG218">
        <v>0</v>
      </c>
      <c r="AH218" t="s">
        <v>11</v>
      </c>
      <c r="AI218">
        <v>-32767</v>
      </c>
      <c r="AJ218">
        <v>0</v>
      </c>
      <c r="AK218" t="s">
        <v>12</v>
      </c>
      <c r="AL218">
        <v>0</v>
      </c>
      <c r="AM218">
        <v>0</v>
      </c>
    </row>
    <row r="219" spans="1:39" x14ac:dyDescent="0.25">
      <c r="A219" t="s">
        <v>93</v>
      </c>
      <c r="B219">
        <v>18</v>
      </c>
      <c r="C219">
        <v>450</v>
      </c>
      <c r="D219" t="s">
        <v>1</v>
      </c>
      <c r="E219">
        <v>0</v>
      </c>
      <c r="F219">
        <v>0</v>
      </c>
      <c r="G219" t="s">
        <v>2</v>
      </c>
      <c r="H219">
        <v>0</v>
      </c>
      <c r="I219">
        <v>0</v>
      </c>
      <c r="J219" t="s">
        <v>3</v>
      </c>
      <c r="K219">
        <v>0</v>
      </c>
      <c r="L219">
        <v>0</v>
      </c>
      <c r="M219" t="s">
        <v>4</v>
      </c>
      <c r="N219">
        <v>0</v>
      </c>
      <c r="O219">
        <v>0</v>
      </c>
      <c r="P219" t="s">
        <v>5</v>
      </c>
      <c r="Q219">
        <v>0</v>
      </c>
      <c r="R219">
        <v>0</v>
      </c>
      <c r="S219" t="s">
        <v>6</v>
      </c>
      <c r="T219">
        <v>0</v>
      </c>
      <c r="U219">
        <v>0</v>
      </c>
      <c r="V219" t="s">
        <v>7</v>
      </c>
      <c r="W219">
        <v>0</v>
      </c>
      <c r="X219">
        <v>0</v>
      </c>
      <c r="Y219" t="s">
        <v>8</v>
      </c>
      <c r="Z219">
        <v>0</v>
      </c>
      <c r="AA219">
        <v>0</v>
      </c>
      <c r="AB219" t="s">
        <v>9</v>
      </c>
      <c r="AC219">
        <v>0</v>
      </c>
      <c r="AD219">
        <v>0</v>
      </c>
      <c r="AE219" t="s">
        <v>10</v>
      </c>
      <c r="AF219">
        <v>32767</v>
      </c>
      <c r="AG219">
        <v>0</v>
      </c>
      <c r="AH219" t="s">
        <v>11</v>
      </c>
      <c r="AI219">
        <v>-32767</v>
      </c>
      <c r="AJ219">
        <v>0</v>
      </c>
      <c r="AK219" t="s">
        <v>12</v>
      </c>
      <c r="AL219">
        <v>0</v>
      </c>
      <c r="AM219">
        <v>0</v>
      </c>
    </row>
    <row r="220" spans="1:39" x14ac:dyDescent="0.25">
      <c r="A220" t="s">
        <v>93</v>
      </c>
      <c r="B220">
        <v>19</v>
      </c>
      <c r="C220">
        <v>475</v>
      </c>
      <c r="D220" t="s">
        <v>1</v>
      </c>
      <c r="E220">
        <v>0</v>
      </c>
      <c r="F220">
        <v>0</v>
      </c>
      <c r="G220" t="s">
        <v>2</v>
      </c>
      <c r="H220">
        <v>0</v>
      </c>
      <c r="I220">
        <v>0</v>
      </c>
      <c r="J220" t="s">
        <v>3</v>
      </c>
      <c r="K220">
        <v>0</v>
      </c>
      <c r="L220">
        <v>0</v>
      </c>
      <c r="M220" t="s">
        <v>4</v>
      </c>
      <c r="N220">
        <v>0</v>
      </c>
      <c r="O220">
        <v>0</v>
      </c>
      <c r="P220" t="s">
        <v>5</v>
      </c>
      <c r="Q220">
        <v>0</v>
      </c>
      <c r="R220">
        <v>0</v>
      </c>
      <c r="S220" t="s">
        <v>6</v>
      </c>
      <c r="T220">
        <v>0</v>
      </c>
      <c r="U220">
        <v>0</v>
      </c>
      <c r="V220" t="s">
        <v>7</v>
      </c>
      <c r="W220">
        <v>0</v>
      </c>
      <c r="X220">
        <v>0</v>
      </c>
      <c r="Y220" t="s">
        <v>8</v>
      </c>
      <c r="Z220">
        <v>0</v>
      </c>
      <c r="AA220">
        <v>0</v>
      </c>
      <c r="AB220" t="s">
        <v>9</v>
      </c>
      <c r="AC220">
        <v>0</v>
      </c>
      <c r="AD220">
        <v>0</v>
      </c>
      <c r="AE220" t="s">
        <v>10</v>
      </c>
      <c r="AF220">
        <v>32767</v>
      </c>
      <c r="AG220">
        <v>0</v>
      </c>
      <c r="AH220" t="s">
        <v>11</v>
      </c>
      <c r="AI220">
        <v>-32767</v>
      </c>
      <c r="AJ220">
        <v>0</v>
      </c>
      <c r="AK220" t="s">
        <v>12</v>
      </c>
      <c r="AL220">
        <v>0</v>
      </c>
      <c r="AM220">
        <v>0</v>
      </c>
    </row>
    <row r="221" spans="1:39" x14ac:dyDescent="0.25">
      <c r="A221" t="s">
        <v>93</v>
      </c>
      <c r="B221">
        <v>20</v>
      </c>
      <c r="C221">
        <v>500</v>
      </c>
      <c r="D221" t="s">
        <v>1</v>
      </c>
      <c r="E221">
        <v>0</v>
      </c>
      <c r="F221">
        <v>0</v>
      </c>
      <c r="G221" t="s">
        <v>2</v>
      </c>
      <c r="H221">
        <v>0</v>
      </c>
      <c r="I221">
        <v>0</v>
      </c>
      <c r="J221" t="s">
        <v>3</v>
      </c>
      <c r="K221">
        <v>0</v>
      </c>
      <c r="L221">
        <v>0</v>
      </c>
      <c r="M221" t="s">
        <v>4</v>
      </c>
      <c r="N221">
        <v>0</v>
      </c>
      <c r="O221">
        <v>0</v>
      </c>
      <c r="P221" t="s">
        <v>5</v>
      </c>
      <c r="Q221">
        <v>0</v>
      </c>
      <c r="R221">
        <v>0</v>
      </c>
      <c r="S221" t="s">
        <v>6</v>
      </c>
      <c r="T221">
        <v>0</v>
      </c>
      <c r="U221">
        <v>0</v>
      </c>
      <c r="V221" t="s">
        <v>7</v>
      </c>
      <c r="W221">
        <v>0</v>
      </c>
      <c r="X221">
        <v>0</v>
      </c>
      <c r="Y221" t="s">
        <v>8</v>
      </c>
      <c r="Z221">
        <v>0</v>
      </c>
      <c r="AA221">
        <v>0</v>
      </c>
      <c r="AB221" t="s">
        <v>9</v>
      </c>
      <c r="AC221">
        <v>0</v>
      </c>
      <c r="AD221">
        <v>0</v>
      </c>
      <c r="AE221" t="s">
        <v>10</v>
      </c>
      <c r="AF221">
        <v>32767</v>
      </c>
      <c r="AG221">
        <v>0</v>
      </c>
      <c r="AH221" t="s">
        <v>11</v>
      </c>
      <c r="AI221">
        <v>-32767</v>
      </c>
      <c r="AJ221">
        <v>0</v>
      </c>
      <c r="AK221" t="s">
        <v>12</v>
      </c>
      <c r="AL221">
        <v>0</v>
      </c>
      <c r="AM221">
        <v>0</v>
      </c>
    </row>
    <row r="222" spans="1:39" x14ac:dyDescent="0.25">
      <c r="A222" t="s">
        <v>14</v>
      </c>
      <c r="B222">
        <v>1</v>
      </c>
      <c r="C222">
        <v>25</v>
      </c>
      <c r="D222" t="s">
        <v>1</v>
      </c>
      <c r="E222">
        <v>0</v>
      </c>
      <c r="F222">
        <v>0</v>
      </c>
      <c r="G222" t="s">
        <v>2</v>
      </c>
      <c r="H222">
        <v>242.598186</v>
      </c>
      <c r="I222">
        <v>1.2904000000000001E-2</v>
      </c>
      <c r="J222" t="s">
        <v>3</v>
      </c>
      <c r="K222">
        <v>216.246602</v>
      </c>
      <c r="L222">
        <v>7.0099999999999997E-3</v>
      </c>
      <c r="M222" t="s">
        <v>4</v>
      </c>
      <c r="N222">
        <v>0</v>
      </c>
      <c r="O222">
        <v>0</v>
      </c>
      <c r="P222" t="s">
        <v>5</v>
      </c>
      <c r="Q222">
        <v>0</v>
      </c>
      <c r="R222">
        <v>0</v>
      </c>
      <c r="S222" t="s">
        <v>6</v>
      </c>
      <c r="T222">
        <v>0</v>
      </c>
      <c r="U222">
        <v>0</v>
      </c>
      <c r="V222" t="s">
        <v>7</v>
      </c>
      <c r="W222">
        <v>0</v>
      </c>
      <c r="X222">
        <v>0</v>
      </c>
      <c r="Y222" t="s">
        <v>8</v>
      </c>
      <c r="Z222">
        <v>0</v>
      </c>
      <c r="AA222">
        <v>0</v>
      </c>
      <c r="AB222" t="s">
        <v>9</v>
      </c>
      <c r="AC222">
        <v>0</v>
      </c>
      <c r="AD222">
        <v>0</v>
      </c>
      <c r="AE222" t="s">
        <v>10</v>
      </c>
      <c r="AF222">
        <v>32767</v>
      </c>
      <c r="AG222">
        <v>0</v>
      </c>
      <c r="AH222" t="s">
        <v>11</v>
      </c>
      <c r="AI222">
        <v>-32767</v>
      </c>
      <c r="AJ222">
        <v>0</v>
      </c>
      <c r="AK222" t="s">
        <v>12</v>
      </c>
      <c r="AL222">
        <v>0</v>
      </c>
      <c r="AM222">
        <v>0</v>
      </c>
    </row>
    <row r="223" spans="1:39" x14ac:dyDescent="0.25">
      <c r="A223" t="s">
        <v>14</v>
      </c>
      <c r="B223">
        <v>2</v>
      </c>
      <c r="C223">
        <v>50</v>
      </c>
      <c r="D223" t="s">
        <v>1</v>
      </c>
      <c r="E223">
        <v>0</v>
      </c>
      <c r="F223">
        <v>0</v>
      </c>
      <c r="G223" t="s">
        <v>2</v>
      </c>
      <c r="H223">
        <v>485.33890500000001</v>
      </c>
      <c r="I223">
        <v>4.5647E-2</v>
      </c>
      <c r="J223" t="s">
        <v>3</v>
      </c>
      <c r="K223">
        <v>432.49464999999998</v>
      </c>
      <c r="L223">
        <v>2.4811E-2</v>
      </c>
      <c r="M223" t="s">
        <v>4</v>
      </c>
      <c r="N223">
        <v>0</v>
      </c>
      <c r="O223">
        <v>0</v>
      </c>
      <c r="P223" t="s">
        <v>5</v>
      </c>
      <c r="Q223">
        <v>0</v>
      </c>
      <c r="R223">
        <v>0</v>
      </c>
      <c r="S223" t="s">
        <v>6</v>
      </c>
      <c r="T223">
        <v>0</v>
      </c>
      <c r="U223">
        <v>0</v>
      </c>
      <c r="V223" t="s">
        <v>7</v>
      </c>
      <c r="W223">
        <v>0</v>
      </c>
      <c r="X223">
        <v>0</v>
      </c>
      <c r="Y223" t="s">
        <v>8</v>
      </c>
      <c r="Z223">
        <v>0</v>
      </c>
      <c r="AA223">
        <v>0</v>
      </c>
      <c r="AB223" t="s">
        <v>9</v>
      </c>
      <c r="AC223">
        <v>0</v>
      </c>
      <c r="AD223">
        <v>0</v>
      </c>
      <c r="AE223" t="s">
        <v>10</v>
      </c>
      <c r="AF223">
        <v>32767</v>
      </c>
      <c r="AG223">
        <v>0</v>
      </c>
      <c r="AH223" t="s">
        <v>11</v>
      </c>
      <c r="AI223">
        <v>-32767</v>
      </c>
      <c r="AJ223">
        <v>0</v>
      </c>
      <c r="AK223" t="s">
        <v>12</v>
      </c>
      <c r="AL223">
        <v>0</v>
      </c>
      <c r="AM223">
        <v>0</v>
      </c>
    </row>
    <row r="224" spans="1:39" x14ac:dyDescent="0.25">
      <c r="A224" t="s">
        <v>14</v>
      </c>
      <c r="B224">
        <v>3</v>
      </c>
      <c r="C224">
        <v>75</v>
      </c>
      <c r="D224" t="s">
        <v>1</v>
      </c>
      <c r="E224">
        <v>0</v>
      </c>
      <c r="F224">
        <v>0</v>
      </c>
      <c r="G224" t="s">
        <v>2</v>
      </c>
      <c r="H224">
        <v>728.06017699999995</v>
      </c>
      <c r="I224">
        <v>8.9098999999999998E-2</v>
      </c>
      <c r="J224" t="s">
        <v>3</v>
      </c>
      <c r="K224">
        <v>648.72831199999996</v>
      </c>
      <c r="L224">
        <v>4.9158E-2</v>
      </c>
      <c r="M224" t="s">
        <v>4</v>
      </c>
      <c r="N224">
        <v>0</v>
      </c>
      <c r="O224">
        <v>0</v>
      </c>
      <c r="P224" t="s">
        <v>5</v>
      </c>
      <c r="Q224">
        <v>0</v>
      </c>
      <c r="R224">
        <v>0</v>
      </c>
      <c r="S224" t="s">
        <v>6</v>
      </c>
      <c r="T224">
        <v>0</v>
      </c>
      <c r="U224">
        <v>0</v>
      </c>
      <c r="V224" t="s">
        <v>7</v>
      </c>
      <c r="W224">
        <v>0</v>
      </c>
      <c r="X224">
        <v>0</v>
      </c>
      <c r="Y224" t="s">
        <v>8</v>
      </c>
      <c r="Z224">
        <v>0</v>
      </c>
      <c r="AA224">
        <v>0</v>
      </c>
      <c r="AB224" t="s">
        <v>9</v>
      </c>
      <c r="AC224">
        <v>0</v>
      </c>
      <c r="AD224">
        <v>0</v>
      </c>
      <c r="AE224" t="s">
        <v>10</v>
      </c>
      <c r="AF224">
        <v>32767</v>
      </c>
      <c r="AG224">
        <v>0</v>
      </c>
      <c r="AH224" t="s">
        <v>11</v>
      </c>
      <c r="AI224">
        <v>-32767</v>
      </c>
      <c r="AJ224">
        <v>0</v>
      </c>
      <c r="AK224" t="s">
        <v>12</v>
      </c>
      <c r="AL224">
        <v>0</v>
      </c>
      <c r="AM224">
        <v>0</v>
      </c>
    </row>
    <row r="225" spans="1:39" x14ac:dyDescent="0.25">
      <c r="A225" t="s">
        <v>14</v>
      </c>
      <c r="B225">
        <v>4</v>
      </c>
      <c r="C225">
        <v>100</v>
      </c>
      <c r="D225" t="s">
        <v>1</v>
      </c>
      <c r="E225">
        <v>0</v>
      </c>
      <c r="F225">
        <v>0</v>
      </c>
      <c r="G225" t="s">
        <v>2</v>
      </c>
      <c r="H225">
        <v>970.78844400000003</v>
      </c>
      <c r="I225">
        <v>0.15292600000000001</v>
      </c>
      <c r="J225" t="s">
        <v>3</v>
      </c>
      <c r="K225">
        <v>864.96607300000005</v>
      </c>
      <c r="L225">
        <v>8.6515999999999996E-2</v>
      </c>
      <c r="M225" t="s">
        <v>4</v>
      </c>
      <c r="N225">
        <v>0</v>
      </c>
      <c r="O225">
        <v>0</v>
      </c>
      <c r="P225" t="s">
        <v>5</v>
      </c>
      <c r="Q225">
        <v>0</v>
      </c>
      <c r="R225">
        <v>0</v>
      </c>
      <c r="S225" t="s">
        <v>6</v>
      </c>
      <c r="T225">
        <v>0</v>
      </c>
      <c r="U225">
        <v>0</v>
      </c>
      <c r="V225" t="s">
        <v>7</v>
      </c>
      <c r="W225">
        <v>0</v>
      </c>
      <c r="X225">
        <v>0</v>
      </c>
      <c r="Y225" t="s">
        <v>8</v>
      </c>
      <c r="Z225">
        <v>0</v>
      </c>
      <c r="AA225">
        <v>0</v>
      </c>
      <c r="AB225" t="s">
        <v>9</v>
      </c>
      <c r="AC225">
        <v>0</v>
      </c>
      <c r="AD225">
        <v>0</v>
      </c>
      <c r="AE225" t="s">
        <v>10</v>
      </c>
      <c r="AF225">
        <v>32767</v>
      </c>
      <c r="AG225">
        <v>0</v>
      </c>
      <c r="AH225" t="s">
        <v>11</v>
      </c>
      <c r="AI225">
        <v>-32767</v>
      </c>
      <c r="AJ225">
        <v>0</v>
      </c>
      <c r="AK225" t="s">
        <v>12</v>
      </c>
      <c r="AL225">
        <v>0</v>
      </c>
      <c r="AM225">
        <v>0</v>
      </c>
    </row>
    <row r="226" spans="1:39" x14ac:dyDescent="0.25">
      <c r="A226" t="s">
        <v>14</v>
      </c>
      <c r="B226">
        <v>5</v>
      </c>
      <c r="C226">
        <v>125</v>
      </c>
      <c r="D226" t="s">
        <v>1</v>
      </c>
      <c r="E226">
        <v>0</v>
      </c>
      <c r="F226">
        <v>0</v>
      </c>
      <c r="G226" t="s">
        <v>2</v>
      </c>
      <c r="H226">
        <v>1213.514265</v>
      </c>
      <c r="I226">
        <v>0.249637</v>
      </c>
      <c r="J226" t="s">
        <v>3</v>
      </c>
      <c r="K226">
        <v>1081.2021</v>
      </c>
      <c r="L226">
        <v>0.14804899999999999</v>
      </c>
      <c r="M226" t="s">
        <v>4</v>
      </c>
      <c r="N226">
        <v>0</v>
      </c>
      <c r="O226">
        <v>0</v>
      </c>
      <c r="P226" t="s">
        <v>5</v>
      </c>
      <c r="Q226">
        <v>0</v>
      </c>
      <c r="R226">
        <v>0</v>
      </c>
      <c r="S226" t="s">
        <v>6</v>
      </c>
      <c r="T226">
        <v>0</v>
      </c>
      <c r="U226">
        <v>0</v>
      </c>
      <c r="V226" t="s">
        <v>7</v>
      </c>
      <c r="W226">
        <v>0</v>
      </c>
      <c r="X226">
        <v>0</v>
      </c>
      <c r="Y226" t="s">
        <v>8</v>
      </c>
      <c r="Z226">
        <v>0</v>
      </c>
      <c r="AA226">
        <v>0</v>
      </c>
      <c r="AB226" t="s">
        <v>9</v>
      </c>
      <c r="AC226">
        <v>0</v>
      </c>
      <c r="AD226">
        <v>0</v>
      </c>
      <c r="AE226" t="s">
        <v>10</v>
      </c>
      <c r="AF226">
        <v>32767</v>
      </c>
      <c r="AG226">
        <v>0</v>
      </c>
      <c r="AH226" t="s">
        <v>11</v>
      </c>
      <c r="AI226">
        <v>-32767</v>
      </c>
      <c r="AJ226">
        <v>0</v>
      </c>
      <c r="AK226" t="s">
        <v>12</v>
      </c>
      <c r="AL226">
        <v>0</v>
      </c>
      <c r="AM226">
        <v>0</v>
      </c>
    </row>
    <row r="227" spans="1:39" x14ac:dyDescent="0.25">
      <c r="A227" t="s">
        <v>14</v>
      </c>
      <c r="B227">
        <v>6</v>
      </c>
      <c r="C227">
        <v>150</v>
      </c>
      <c r="D227" t="s">
        <v>1</v>
      </c>
      <c r="E227">
        <v>0</v>
      </c>
      <c r="F227">
        <v>0</v>
      </c>
      <c r="G227" t="s">
        <v>2</v>
      </c>
      <c r="H227">
        <v>1456.240256</v>
      </c>
      <c r="I227">
        <v>0.35763499999999998</v>
      </c>
      <c r="J227" t="s">
        <v>3</v>
      </c>
      <c r="K227">
        <v>1297.4397269999999</v>
      </c>
      <c r="L227">
        <v>0.21650700000000001</v>
      </c>
      <c r="M227" t="s">
        <v>4</v>
      </c>
      <c r="N227">
        <v>0</v>
      </c>
      <c r="O227">
        <v>0</v>
      </c>
      <c r="P227" t="s">
        <v>5</v>
      </c>
      <c r="Q227">
        <v>0</v>
      </c>
      <c r="R227">
        <v>0</v>
      </c>
      <c r="S227" t="s">
        <v>6</v>
      </c>
      <c r="T227">
        <v>0</v>
      </c>
      <c r="U227">
        <v>0</v>
      </c>
      <c r="V227" t="s">
        <v>7</v>
      </c>
      <c r="W227">
        <v>0</v>
      </c>
      <c r="X227">
        <v>0</v>
      </c>
      <c r="Y227" t="s">
        <v>8</v>
      </c>
      <c r="Z227">
        <v>0</v>
      </c>
      <c r="AA227">
        <v>0</v>
      </c>
      <c r="AB227" t="s">
        <v>9</v>
      </c>
      <c r="AC227">
        <v>0</v>
      </c>
      <c r="AD227">
        <v>0</v>
      </c>
      <c r="AE227" t="s">
        <v>10</v>
      </c>
      <c r="AF227">
        <v>32767</v>
      </c>
      <c r="AG227">
        <v>0</v>
      </c>
      <c r="AH227" t="s">
        <v>11</v>
      </c>
      <c r="AI227">
        <v>-32767</v>
      </c>
      <c r="AJ227">
        <v>0</v>
      </c>
      <c r="AK227" t="s">
        <v>12</v>
      </c>
      <c r="AL227">
        <v>0</v>
      </c>
      <c r="AM227">
        <v>0</v>
      </c>
    </row>
    <row r="228" spans="1:39" x14ac:dyDescent="0.25">
      <c r="A228" t="s">
        <v>14</v>
      </c>
      <c r="B228">
        <v>7</v>
      </c>
      <c r="C228">
        <v>175</v>
      </c>
      <c r="D228" t="s">
        <v>1</v>
      </c>
      <c r="E228">
        <v>0</v>
      </c>
      <c r="F228">
        <v>0</v>
      </c>
      <c r="G228" t="s">
        <v>2</v>
      </c>
      <c r="H228">
        <v>1698.9750630000001</v>
      </c>
      <c r="I228">
        <v>0.46753</v>
      </c>
      <c r="J228" t="s">
        <v>3</v>
      </c>
      <c r="K228">
        <v>1513.682466</v>
      </c>
      <c r="L228">
        <v>0.28393000000000002</v>
      </c>
      <c r="M228" t="s">
        <v>4</v>
      </c>
      <c r="N228">
        <v>0</v>
      </c>
      <c r="O228">
        <v>0</v>
      </c>
      <c r="P228" t="s">
        <v>5</v>
      </c>
      <c r="Q228">
        <v>0</v>
      </c>
      <c r="R228">
        <v>0</v>
      </c>
      <c r="S228" t="s">
        <v>6</v>
      </c>
      <c r="T228">
        <v>0</v>
      </c>
      <c r="U228">
        <v>0</v>
      </c>
      <c r="V228" t="s">
        <v>7</v>
      </c>
      <c r="W228">
        <v>0</v>
      </c>
      <c r="X228">
        <v>0</v>
      </c>
      <c r="Y228" t="s">
        <v>8</v>
      </c>
      <c r="Z228">
        <v>0</v>
      </c>
      <c r="AA228">
        <v>0</v>
      </c>
      <c r="AB228" t="s">
        <v>9</v>
      </c>
      <c r="AC228">
        <v>0</v>
      </c>
      <c r="AD228">
        <v>0</v>
      </c>
      <c r="AE228" t="s">
        <v>10</v>
      </c>
      <c r="AF228">
        <v>32767</v>
      </c>
      <c r="AG228">
        <v>0</v>
      </c>
      <c r="AH228" t="s">
        <v>11</v>
      </c>
      <c r="AI228">
        <v>-32767</v>
      </c>
      <c r="AJ228">
        <v>0</v>
      </c>
      <c r="AK228" t="s">
        <v>12</v>
      </c>
      <c r="AL228">
        <v>0</v>
      </c>
      <c r="AM228">
        <v>0</v>
      </c>
    </row>
    <row r="229" spans="1:39" x14ac:dyDescent="0.25">
      <c r="A229" t="s">
        <v>14</v>
      </c>
      <c r="B229">
        <v>8</v>
      </c>
      <c r="C229">
        <v>200</v>
      </c>
      <c r="D229" t="s">
        <v>1</v>
      </c>
      <c r="E229">
        <v>0</v>
      </c>
      <c r="F229">
        <v>0</v>
      </c>
      <c r="G229" t="s">
        <v>2</v>
      </c>
      <c r="H229">
        <v>1941.718398</v>
      </c>
      <c r="I229">
        <v>0.58797999999999995</v>
      </c>
      <c r="J229" t="s">
        <v>3</v>
      </c>
      <c r="K229">
        <v>1729.93353</v>
      </c>
      <c r="L229">
        <v>0.36310500000000001</v>
      </c>
      <c r="M229" t="s">
        <v>4</v>
      </c>
      <c r="N229">
        <v>0</v>
      </c>
      <c r="O229">
        <v>0</v>
      </c>
      <c r="P229" t="s">
        <v>5</v>
      </c>
      <c r="Q229">
        <v>0</v>
      </c>
      <c r="R229">
        <v>0</v>
      </c>
      <c r="S229" t="s">
        <v>6</v>
      </c>
      <c r="T229">
        <v>0</v>
      </c>
      <c r="U229">
        <v>0</v>
      </c>
      <c r="V229" t="s">
        <v>7</v>
      </c>
      <c r="W229">
        <v>0</v>
      </c>
      <c r="X229">
        <v>0</v>
      </c>
      <c r="Y229" t="s">
        <v>8</v>
      </c>
      <c r="Z229">
        <v>0</v>
      </c>
      <c r="AA229">
        <v>0</v>
      </c>
      <c r="AB229" t="s">
        <v>9</v>
      </c>
      <c r="AC229">
        <v>0</v>
      </c>
      <c r="AD229">
        <v>0</v>
      </c>
      <c r="AE229" t="s">
        <v>10</v>
      </c>
      <c r="AF229">
        <v>32767</v>
      </c>
      <c r="AG229">
        <v>0</v>
      </c>
      <c r="AH229" t="s">
        <v>11</v>
      </c>
      <c r="AI229">
        <v>-32767</v>
      </c>
      <c r="AJ229">
        <v>0</v>
      </c>
      <c r="AK229" t="s">
        <v>12</v>
      </c>
      <c r="AL229">
        <v>0</v>
      </c>
      <c r="AM229">
        <v>0</v>
      </c>
    </row>
    <row r="230" spans="1:39" x14ac:dyDescent="0.25">
      <c r="A230" t="s">
        <v>14</v>
      </c>
      <c r="B230">
        <v>9</v>
      </c>
      <c r="C230">
        <v>225</v>
      </c>
      <c r="D230" t="s">
        <v>1</v>
      </c>
      <c r="E230">
        <v>0</v>
      </c>
      <c r="F230">
        <v>0</v>
      </c>
      <c r="G230" t="s">
        <v>2</v>
      </c>
      <c r="H230">
        <v>2184.47145</v>
      </c>
      <c r="I230">
        <v>0.74911499999999998</v>
      </c>
      <c r="J230" t="s">
        <v>3</v>
      </c>
      <c r="K230">
        <v>1946.1909330000001</v>
      </c>
      <c r="L230">
        <v>0.46626299999999998</v>
      </c>
      <c r="M230" t="s">
        <v>4</v>
      </c>
      <c r="N230">
        <v>0</v>
      </c>
      <c r="O230">
        <v>0</v>
      </c>
      <c r="P230" t="s">
        <v>5</v>
      </c>
      <c r="Q230">
        <v>0</v>
      </c>
      <c r="R230">
        <v>0</v>
      </c>
      <c r="S230" t="s">
        <v>6</v>
      </c>
      <c r="T230">
        <v>0</v>
      </c>
      <c r="U230">
        <v>0</v>
      </c>
      <c r="V230" t="s">
        <v>7</v>
      </c>
      <c r="W230">
        <v>0</v>
      </c>
      <c r="X230">
        <v>0</v>
      </c>
      <c r="Y230" t="s">
        <v>8</v>
      </c>
      <c r="Z230">
        <v>0</v>
      </c>
      <c r="AA230">
        <v>0</v>
      </c>
      <c r="AB230" t="s">
        <v>9</v>
      </c>
      <c r="AC230">
        <v>0</v>
      </c>
      <c r="AD230">
        <v>0</v>
      </c>
      <c r="AE230" t="s">
        <v>10</v>
      </c>
      <c r="AF230">
        <v>32767</v>
      </c>
      <c r="AG230">
        <v>0</v>
      </c>
      <c r="AH230" t="s">
        <v>11</v>
      </c>
      <c r="AI230">
        <v>-32767</v>
      </c>
      <c r="AJ230">
        <v>0</v>
      </c>
      <c r="AK230" t="s">
        <v>12</v>
      </c>
      <c r="AL230">
        <v>0</v>
      </c>
      <c r="AM230">
        <v>0</v>
      </c>
    </row>
    <row r="231" spans="1:39" x14ac:dyDescent="0.25">
      <c r="A231" t="s">
        <v>14</v>
      </c>
      <c r="B231">
        <v>10</v>
      </c>
      <c r="C231">
        <v>250</v>
      </c>
      <c r="D231" t="s">
        <v>1</v>
      </c>
      <c r="E231">
        <v>0</v>
      </c>
      <c r="F231">
        <v>0</v>
      </c>
      <c r="G231" t="s">
        <v>2</v>
      </c>
      <c r="H231">
        <v>2427.2225440000002</v>
      </c>
      <c r="I231">
        <v>0.94496000000000002</v>
      </c>
      <c r="J231" t="s">
        <v>3</v>
      </c>
      <c r="K231">
        <v>2162.447725</v>
      </c>
      <c r="L231">
        <v>0.58741500000000002</v>
      </c>
      <c r="M231" t="s">
        <v>4</v>
      </c>
      <c r="N231">
        <v>0</v>
      </c>
      <c r="O231">
        <v>0</v>
      </c>
      <c r="P231" t="s">
        <v>5</v>
      </c>
      <c r="Q231">
        <v>0</v>
      </c>
      <c r="R231">
        <v>0</v>
      </c>
      <c r="S231" t="s">
        <v>6</v>
      </c>
      <c r="T231">
        <v>0</v>
      </c>
      <c r="U231">
        <v>0</v>
      </c>
      <c r="V231" t="s">
        <v>7</v>
      </c>
      <c r="W231">
        <v>0</v>
      </c>
      <c r="X231">
        <v>0</v>
      </c>
      <c r="Y231" t="s">
        <v>8</v>
      </c>
      <c r="Z231">
        <v>0</v>
      </c>
      <c r="AA231">
        <v>0</v>
      </c>
      <c r="AB231" t="s">
        <v>9</v>
      </c>
      <c r="AC231">
        <v>0</v>
      </c>
      <c r="AD231">
        <v>0</v>
      </c>
      <c r="AE231" t="s">
        <v>10</v>
      </c>
      <c r="AF231">
        <v>32767</v>
      </c>
      <c r="AG231">
        <v>0</v>
      </c>
      <c r="AH231" t="s">
        <v>11</v>
      </c>
      <c r="AI231">
        <v>-32767</v>
      </c>
      <c r="AJ231">
        <v>0</v>
      </c>
      <c r="AK231" t="s">
        <v>12</v>
      </c>
      <c r="AL231">
        <v>0</v>
      </c>
      <c r="AM231">
        <v>0</v>
      </c>
    </row>
    <row r="232" spans="1:39" x14ac:dyDescent="0.25">
      <c r="A232" t="s">
        <v>14</v>
      </c>
      <c r="B232">
        <v>11</v>
      </c>
      <c r="C232">
        <v>275</v>
      </c>
      <c r="D232" t="s">
        <v>1</v>
      </c>
      <c r="E232">
        <v>0</v>
      </c>
      <c r="F232">
        <v>0</v>
      </c>
      <c r="G232" t="s">
        <v>2</v>
      </c>
      <c r="H232">
        <v>2669.9638530000002</v>
      </c>
      <c r="I232">
        <v>1.1374</v>
      </c>
      <c r="J232" t="s">
        <v>3</v>
      </c>
      <c r="K232">
        <v>2378.696743</v>
      </c>
      <c r="L232">
        <v>0.69493700000000003</v>
      </c>
      <c r="M232" t="s">
        <v>4</v>
      </c>
      <c r="N232">
        <v>0</v>
      </c>
      <c r="O232">
        <v>0</v>
      </c>
      <c r="P232" t="s">
        <v>5</v>
      </c>
      <c r="Q232">
        <v>0</v>
      </c>
      <c r="R232">
        <v>0</v>
      </c>
      <c r="S232" t="s">
        <v>6</v>
      </c>
      <c r="T232">
        <v>0</v>
      </c>
      <c r="U232">
        <v>0</v>
      </c>
      <c r="V232" t="s">
        <v>7</v>
      </c>
      <c r="W232">
        <v>0</v>
      </c>
      <c r="X232">
        <v>0</v>
      </c>
      <c r="Y232" t="s">
        <v>8</v>
      </c>
      <c r="Z232">
        <v>0</v>
      </c>
      <c r="AA232">
        <v>0</v>
      </c>
      <c r="AB232" t="s">
        <v>9</v>
      </c>
      <c r="AC232">
        <v>0</v>
      </c>
      <c r="AD232">
        <v>0</v>
      </c>
      <c r="AE232" t="s">
        <v>10</v>
      </c>
      <c r="AF232">
        <v>32767</v>
      </c>
      <c r="AG232">
        <v>0</v>
      </c>
      <c r="AH232" t="s">
        <v>11</v>
      </c>
      <c r="AI232">
        <v>-32767</v>
      </c>
      <c r="AJ232">
        <v>0</v>
      </c>
      <c r="AK232" t="s">
        <v>12</v>
      </c>
      <c r="AL232">
        <v>0</v>
      </c>
      <c r="AM232">
        <v>0</v>
      </c>
    </row>
    <row r="233" spans="1:39" x14ac:dyDescent="0.25">
      <c r="A233" t="s">
        <v>14</v>
      </c>
      <c r="B233">
        <v>12</v>
      </c>
      <c r="C233">
        <v>300</v>
      </c>
      <c r="D233" t="s">
        <v>1</v>
      </c>
      <c r="E233">
        <v>0</v>
      </c>
      <c r="F233">
        <v>0</v>
      </c>
      <c r="G233" t="s">
        <v>2</v>
      </c>
      <c r="H233">
        <v>2912.7102930000001</v>
      </c>
      <c r="I233">
        <v>1.3400749999999999</v>
      </c>
      <c r="J233" t="s">
        <v>3</v>
      </c>
      <c r="K233">
        <v>2594.9492289999998</v>
      </c>
      <c r="L233">
        <v>0.81828999999999996</v>
      </c>
      <c r="M233" t="s">
        <v>4</v>
      </c>
      <c r="N233">
        <v>0</v>
      </c>
      <c r="O233">
        <v>0</v>
      </c>
      <c r="P233" t="s">
        <v>5</v>
      </c>
      <c r="Q233">
        <v>0</v>
      </c>
      <c r="R233">
        <v>0</v>
      </c>
      <c r="S233" t="s">
        <v>6</v>
      </c>
      <c r="T233">
        <v>0</v>
      </c>
      <c r="U233">
        <v>0</v>
      </c>
      <c r="V233" t="s">
        <v>7</v>
      </c>
      <c r="W233">
        <v>0</v>
      </c>
      <c r="X233">
        <v>0</v>
      </c>
      <c r="Y233" t="s">
        <v>8</v>
      </c>
      <c r="Z233">
        <v>0</v>
      </c>
      <c r="AA233">
        <v>0</v>
      </c>
      <c r="AB233" t="s">
        <v>9</v>
      </c>
      <c r="AC233">
        <v>0</v>
      </c>
      <c r="AD233">
        <v>0</v>
      </c>
      <c r="AE233" t="s">
        <v>10</v>
      </c>
      <c r="AF233">
        <v>32767</v>
      </c>
      <c r="AG233">
        <v>0</v>
      </c>
      <c r="AH233" t="s">
        <v>11</v>
      </c>
      <c r="AI233">
        <v>-32767</v>
      </c>
      <c r="AJ233">
        <v>0</v>
      </c>
      <c r="AK233" t="s">
        <v>12</v>
      </c>
      <c r="AL233">
        <v>0</v>
      </c>
      <c r="AM233">
        <v>0</v>
      </c>
    </row>
    <row r="234" spans="1:39" x14ac:dyDescent="0.25">
      <c r="A234" t="s">
        <v>14</v>
      </c>
      <c r="B234">
        <v>13</v>
      </c>
      <c r="C234">
        <v>325</v>
      </c>
      <c r="D234" t="s">
        <v>1</v>
      </c>
      <c r="E234">
        <v>0</v>
      </c>
      <c r="F234">
        <v>0</v>
      </c>
      <c r="G234" t="s">
        <v>2</v>
      </c>
      <c r="H234">
        <v>3155.4630569999999</v>
      </c>
      <c r="I234">
        <v>1.542619</v>
      </c>
      <c r="J234" t="s">
        <v>3</v>
      </c>
      <c r="K234">
        <v>2811.2010500000001</v>
      </c>
      <c r="L234">
        <v>0.92926600000000004</v>
      </c>
      <c r="M234" t="s">
        <v>4</v>
      </c>
      <c r="N234">
        <v>0</v>
      </c>
      <c r="O234">
        <v>0</v>
      </c>
      <c r="P234" t="s">
        <v>5</v>
      </c>
      <c r="Q234">
        <v>0</v>
      </c>
      <c r="R234">
        <v>0</v>
      </c>
      <c r="S234" t="s">
        <v>6</v>
      </c>
      <c r="T234">
        <v>0</v>
      </c>
      <c r="U234">
        <v>0</v>
      </c>
      <c r="V234" t="s">
        <v>7</v>
      </c>
      <c r="W234">
        <v>0</v>
      </c>
      <c r="X234">
        <v>0</v>
      </c>
      <c r="Y234" t="s">
        <v>8</v>
      </c>
      <c r="Z234">
        <v>0</v>
      </c>
      <c r="AA234">
        <v>0</v>
      </c>
      <c r="AB234" t="s">
        <v>9</v>
      </c>
      <c r="AC234">
        <v>0</v>
      </c>
      <c r="AD234">
        <v>0</v>
      </c>
      <c r="AE234" t="s">
        <v>10</v>
      </c>
      <c r="AF234">
        <v>32767</v>
      </c>
      <c r="AG234">
        <v>0</v>
      </c>
      <c r="AH234" t="s">
        <v>11</v>
      </c>
      <c r="AI234">
        <v>-32767</v>
      </c>
      <c r="AJ234">
        <v>0</v>
      </c>
      <c r="AK234" t="s">
        <v>12</v>
      </c>
      <c r="AL234">
        <v>0</v>
      </c>
      <c r="AM234">
        <v>0</v>
      </c>
    </row>
    <row r="235" spans="1:39" x14ac:dyDescent="0.25">
      <c r="A235" t="s">
        <v>14</v>
      </c>
      <c r="B235">
        <v>14</v>
      </c>
      <c r="C235">
        <v>350</v>
      </c>
      <c r="D235" t="s">
        <v>1</v>
      </c>
      <c r="E235">
        <v>0</v>
      </c>
      <c r="F235">
        <v>0</v>
      </c>
      <c r="G235" t="s">
        <v>2</v>
      </c>
      <c r="H235">
        <v>3398.2032960000001</v>
      </c>
      <c r="I235">
        <v>1.7519690000000001</v>
      </c>
      <c r="J235" t="s">
        <v>3</v>
      </c>
      <c r="K235">
        <v>3027.4462549999998</v>
      </c>
      <c r="L235">
        <v>1.03982</v>
      </c>
      <c r="M235" t="s">
        <v>4</v>
      </c>
      <c r="N235">
        <v>0</v>
      </c>
      <c r="O235">
        <v>0</v>
      </c>
      <c r="P235" t="s">
        <v>5</v>
      </c>
      <c r="Q235">
        <v>0</v>
      </c>
      <c r="R235">
        <v>0</v>
      </c>
      <c r="S235" t="s">
        <v>6</v>
      </c>
      <c r="T235">
        <v>0</v>
      </c>
      <c r="U235">
        <v>0</v>
      </c>
      <c r="V235" t="s">
        <v>7</v>
      </c>
      <c r="W235">
        <v>0</v>
      </c>
      <c r="X235">
        <v>0</v>
      </c>
      <c r="Y235" t="s">
        <v>8</v>
      </c>
      <c r="Z235">
        <v>0</v>
      </c>
      <c r="AA235">
        <v>0</v>
      </c>
      <c r="AB235" t="s">
        <v>9</v>
      </c>
      <c r="AC235">
        <v>0</v>
      </c>
      <c r="AD235">
        <v>0</v>
      </c>
      <c r="AE235" t="s">
        <v>10</v>
      </c>
      <c r="AF235">
        <v>32767</v>
      </c>
      <c r="AG235">
        <v>0</v>
      </c>
      <c r="AH235" t="s">
        <v>11</v>
      </c>
      <c r="AI235">
        <v>-32767</v>
      </c>
      <c r="AJ235">
        <v>0</v>
      </c>
      <c r="AK235" t="s">
        <v>12</v>
      </c>
      <c r="AL235">
        <v>0</v>
      </c>
      <c r="AM235">
        <v>0</v>
      </c>
    </row>
    <row r="236" spans="1:39" x14ac:dyDescent="0.25">
      <c r="A236" t="s">
        <v>14</v>
      </c>
      <c r="B236">
        <v>15</v>
      </c>
      <c r="C236">
        <v>375</v>
      </c>
      <c r="D236" t="s">
        <v>1</v>
      </c>
      <c r="E236">
        <v>0</v>
      </c>
      <c r="F236">
        <v>0</v>
      </c>
      <c r="G236" t="s">
        <v>2</v>
      </c>
      <c r="H236">
        <v>3640.9317139999998</v>
      </c>
      <c r="I236">
        <v>1.994764</v>
      </c>
      <c r="J236" t="s">
        <v>3</v>
      </c>
      <c r="K236">
        <v>3243.6840480000001</v>
      </c>
      <c r="L236">
        <v>1.171251</v>
      </c>
      <c r="M236" t="s">
        <v>4</v>
      </c>
      <c r="N236">
        <v>0</v>
      </c>
      <c r="O236">
        <v>0</v>
      </c>
      <c r="P236" t="s">
        <v>5</v>
      </c>
      <c r="Q236">
        <v>0</v>
      </c>
      <c r="R236">
        <v>0</v>
      </c>
      <c r="S236" t="s">
        <v>6</v>
      </c>
      <c r="T236">
        <v>0</v>
      </c>
      <c r="U236">
        <v>0</v>
      </c>
      <c r="V236" t="s">
        <v>7</v>
      </c>
      <c r="W236">
        <v>0</v>
      </c>
      <c r="X236">
        <v>0</v>
      </c>
      <c r="Y236" t="s">
        <v>8</v>
      </c>
      <c r="Z236">
        <v>0</v>
      </c>
      <c r="AA236">
        <v>0</v>
      </c>
      <c r="AB236" t="s">
        <v>9</v>
      </c>
      <c r="AC236">
        <v>0</v>
      </c>
      <c r="AD236">
        <v>0</v>
      </c>
      <c r="AE236" t="s">
        <v>10</v>
      </c>
      <c r="AF236">
        <v>32767</v>
      </c>
      <c r="AG236">
        <v>0</v>
      </c>
      <c r="AH236" t="s">
        <v>11</v>
      </c>
      <c r="AI236">
        <v>-32767</v>
      </c>
      <c r="AJ236">
        <v>0</v>
      </c>
      <c r="AK236" t="s">
        <v>12</v>
      </c>
      <c r="AL236">
        <v>0</v>
      </c>
      <c r="AM236">
        <v>0</v>
      </c>
    </row>
    <row r="237" spans="1:39" x14ac:dyDescent="0.25">
      <c r="A237" t="s">
        <v>14</v>
      </c>
      <c r="B237">
        <v>16</v>
      </c>
      <c r="C237">
        <v>400</v>
      </c>
      <c r="D237" t="s">
        <v>1</v>
      </c>
      <c r="E237">
        <v>0</v>
      </c>
      <c r="F237">
        <v>0</v>
      </c>
      <c r="G237" t="s">
        <v>2</v>
      </c>
      <c r="H237">
        <v>3883.6686079999999</v>
      </c>
      <c r="I237">
        <v>2.245908</v>
      </c>
      <c r="J237" t="s">
        <v>3</v>
      </c>
      <c r="K237">
        <v>3459.92418</v>
      </c>
      <c r="L237">
        <v>1.30572</v>
      </c>
      <c r="M237" t="s">
        <v>4</v>
      </c>
      <c r="N237">
        <v>0</v>
      </c>
      <c r="O237">
        <v>0</v>
      </c>
      <c r="P237" t="s">
        <v>5</v>
      </c>
      <c r="Q237">
        <v>0</v>
      </c>
      <c r="R237">
        <v>0</v>
      </c>
      <c r="S237" t="s">
        <v>6</v>
      </c>
      <c r="T237">
        <v>0</v>
      </c>
      <c r="U237">
        <v>0</v>
      </c>
      <c r="V237" t="s">
        <v>7</v>
      </c>
      <c r="W237">
        <v>0</v>
      </c>
      <c r="X237">
        <v>0</v>
      </c>
      <c r="Y237" t="s">
        <v>8</v>
      </c>
      <c r="Z237">
        <v>0</v>
      </c>
      <c r="AA237">
        <v>0</v>
      </c>
      <c r="AB237" t="s">
        <v>9</v>
      </c>
      <c r="AC237">
        <v>0</v>
      </c>
      <c r="AD237">
        <v>0</v>
      </c>
      <c r="AE237" t="s">
        <v>10</v>
      </c>
      <c r="AF237">
        <v>32767</v>
      </c>
      <c r="AG237">
        <v>0</v>
      </c>
      <c r="AH237" t="s">
        <v>11</v>
      </c>
      <c r="AI237">
        <v>-32767</v>
      </c>
      <c r="AJ237">
        <v>0</v>
      </c>
      <c r="AK237" t="s">
        <v>12</v>
      </c>
      <c r="AL237">
        <v>0</v>
      </c>
      <c r="AM237">
        <v>0</v>
      </c>
    </row>
    <row r="238" spans="1:39" x14ac:dyDescent="0.25">
      <c r="A238" t="s">
        <v>14</v>
      </c>
      <c r="B238">
        <v>17</v>
      </c>
      <c r="C238">
        <v>425</v>
      </c>
      <c r="D238" t="s">
        <v>1</v>
      </c>
      <c r="E238">
        <v>0</v>
      </c>
      <c r="F238">
        <v>0</v>
      </c>
      <c r="G238" t="s">
        <v>2</v>
      </c>
      <c r="H238">
        <v>4126.3951859999997</v>
      </c>
      <c r="I238">
        <v>2.522405</v>
      </c>
      <c r="J238" t="s">
        <v>3</v>
      </c>
      <c r="K238">
        <v>3676.1586470000002</v>
      </c>
      <c r="L238">
        <v>1.446582</v>
      </c>
      <c r="M238" t="s">
        <v>4</v>
      </c>
      <c r="N238">
        <v>0</v>
      </c>
      <c r="O238">
        <v>0</v>
      </c>
      <c r="P238" t="s">
        <v>5</v>
      </c>
      <c r="Q238">
        <v>0</v>
      </c>
      <c r="R238">
        <v>0</v>
      </c>
      <c r="S238" t="s">
        <v>6</v>
      </c>
      <c r="T238">
        <v>0</v>
      </c>
      <c r="U238">
        <v>0</v>
      </c>
      <c r="V238" t="s">
        <v>7</v>
      </c>
      <c r="W238">
        <v>0</v>
      </c>
      <c r="X238">
        <v>0</v>
      </c>
      <c r="Y238" t="s">
        <v>8</v>
      </c>
      <c r="Z238">
        <v>0</v>
      </c>
      <c r="AA238">
        <v>0</v>
      </c>
      <c r="AB238" t="s">
        <v>9</v>
      </c>
      <c r="AC238">
        <v>0</v>
      </c>
      <c r="AD238">
        <v>0</v>
      </c>
      <c r="AE238" t="s">
        <v>10</v>
      </c>
      <c r="AF238">
        <v>32767</v>
      </c>
      <c r="AG238">
        <v>0</v>
      </c>
      <c r="AH238" t="s">
        <v>11</v>
      </c>
      <c r="AI238">
        <v>-32767</v>
      </c>
      <c r="AJ238">
        <v>0</v>
      </c>
      <c r="AK238" t="s">
        <v>12</v>
      </c>
      <c r="AL238">
        <v>0</v>
      </c>
      <c r="AM238">
        <v>0</v>
      </c>
    </row>
    <row r="239" spans="1:39" x14ac:dyDescent="0.25">
      <c r="A239" t="s">
        <v>14</v>
      </c>
      <c r="B239">
        <v>18</v>
      </c>
      <c r="C239">
        <v>450</v>
      </c>
      <c r="D239" t="s">
        <v>1</v>
      </c>
      <c r="E239">
        <v>0</v>
      </c>
      <c r="F239">
        <v>0</v>
      </c>
      <c r="G239" t="s">
        <v>2</v>
      </c>
      <c r="H239">
        <v>4369.1054789999998</v>
      </c>
      <c r="I239">
        <v>2.8420719999999999</v>
      </c>
      <c r="J239" t="s">
        <v>3</v>
      </c>
      <c r="K239">
        <v>3892.3755179999998</v>
      </c>
      <c r="L239">
        <v>1.6289119999999999</v>
      </c>
      <c r="M239" t="s">
        <v>4</v>
      </c>
      <c r="N239">
        <v>0</v>
      </c>
      <c r="O239">
        <v>0</v>
      </c>
      <c r="P239" t="s">
        <v>5</v>
      </c>
      <c r="Q239">
        <v>0</v>
      </c>
      <c r="R239">
        <v>0</v>
      </c>
      <c r="S239" t="s">
        <v>6</v>
      </c>
      <c r="T239">
        <v>0</v>
      </c>
      <c r="U239">
        <v>0</v>
      </c>
      <c r="V239" t="s">
        <v>7</v>
      </c>
      <c r="W239">
        <v>0</v>
      </c>
      <c r="X239">
        <v>0</v>
      </c>
      <c r="Y239" t="s">
        <v>8</v>
      </c>
      <c r="Z239">
        <v>0</v>
      </c>
      <c r="AA239">
        <v>0</v>
      </c>
      <c r="AB239" t="s">
        <v>9</v>
      </c>
      <c r="AC239">
        <v>0</v>
      </c>
      <c r="AD239">
        <v>0</v>
      </c>
      <c r="AE239" t="s">
        <v>10</v>
      </c>
      <c r="AF239">
        <v>32767</v>
      </c>
      <c r="AG239">
        <v>0</v>
      </c>
      <c r="AH239" t="s">
        <v>11</v>
      </c>
      <c r="AI239">
        <v>-32767</v>
      </c>
      <c r="AJ239">
        <v>0</v>
      </c>
      <c r="AK239" t="s">
        <v>12</v>
      </c>
      <c r="AL239">
        <v>0</v>
      </c>
      <c r="AM239">
        <v>0</v>
      </c>
    </row>
    <row r="240" spans="1:39" x14ac:dyDescent="0.25">
      <c r="A240" t="s">
        <v>14</v>
      </c>
      <c r="B240">
        <v>19</v>
      </c>
      <c r="C240">
        <v>475</v>
      </c>
      <c r="D240" t="s">
        <v>1</v>
      </c>
      <c r="E240">
        <v>0</v>
      </c>
      <c r="F240">
        <v>0</v>
      </c>
      <c r="G240" t="s">
        <v>2</v>
      </c>
      <c r="H240">
        <v>4611.8249409999999</v>
      </c>
      <c r="I240">
        <v>3.179818</v>
      </c>
      <c r="J240" t="s">
        <v>3</v>
      </c>
      <c r="K240">
        <v>4108.6019919999999</v>
      </c>
      <c r="L240">
        <v>1.830616</v>
      </c>
      <c r="M240" t="s">
        <v>4</v>
      </c>
      <c r="N240">
        <v>0</v>
      </c>
      <c r="O240">
        <v>0</v>
      </c>
      <c r="P240" t="s">
        <v>5</v>
      </c>
      <c r="Q240">
        <v>0</v>
      </c>
      <c r="R240">
        <v>0</v>
      </c>
      <c r="S240" t="s">
        <v>6</v>
      </c>
      <c r="T240">
        <v>0</v>
      </c>
      <c r="U240">
        <v>0</v>
      </c>
      <c r="V240" t="s">
        <v>7</v>
      </c>
      <c r="W240">
        <v>0</v>
      </c>
      <c r="X240">
        <v>0</v>
      </c>
      <c r="Y240" t="s">
        <v>8</v>
      </c>
      <c r="Z240">
        <v>0</v>
      </c>
      <c r="AA240">
        <v>0</v>
      </c>
      <c r="AB240" t="s">
        <v>9</v>
      </c>
      <c r="AC240">
        <v>0</v>
      </c>
      <c r="AD240">
        <v>0</v>
      </c>
      <c r="AE240" t="s">
        <v>10</v>
      </c>
      <c r="AF240">
        <v>32767</v>
      </c>
      <c r="AG240">
        <v>0</v>
      </c>
      <c r="AH240" t="s">
        <v>11</v>
      </c>
      <c r="AI240">
        <v>-32767</v>
      </c>
      <c r="AJ240">
        <v>0</v>
      </c>
      <c r="AK240" t="s">
        <v>12</v>
      </c>
      <c r="AL240">
        <v>0</v>
      </c>
      <c r="AM240">
        <v>0</v>
      </c>
    </row>
    <row r="241" spans="1:39" x14ac:dyDescent="0.25">
      <c r="A241" t="s">
        <v>14</v>
      </c>
      <c r="B241">
        <v>20</v>
      </c>
      <c r="C241">
        <v>500</v>
      </c>
      <c r="D241" t="s">
        <v>1</v>
      </c>
      <c r="E241">
        <v>0</v>
      </c>
      <c r="F241">
        <v>0</v>
      </c>
      <c r="G241" t="s">
        <v>2</v>
      </c>
      <c r="H241">
        <v>4854.5469430000003</v>
      </c>
      <c r="I241">
        <v>3.5640290000000001</v>
      </c>
      <c r="J241" t="s">
        <v>3</v>
      </c>
      <c r="K241">
        <v>4324.8300490000001</v>
      </c>
      <c r="L241">
        <v>2.0415909999999999</v>
      </c>
      <c r="M241" t="s">
        <v>4</v>
      </c>
      <c r="N241">
        <v>0</v>
      </c>
      <c r="O241">
        <v>0</v>
      </c>
      <c r="P241" t="s">
        <v>5</v>
      </c>
      <c r="Q241">
        <v>0</v>
      </c>
      <c r="R241">
        <v>0</v>
      </c>
      <c r="S241" t="s">
        <v>6</v>
      </c>
      <c r="T241">
        <v>0</v>
      </c>
      <c r="U241">
        <v>0</v>
      </c>
      <c r="V241" t="s">
        <v>7</v>
      </c>
      <c r="W241">
        <v>0</v>
      </c>
      <c r="X241">
        <v>0</v>
      </c>
      <c r="Y241" t="s">
        <v>8</v>
      </c>
      <c r="Z241">
        <v>0</v>
      </c>
      <c r="AA241">
        <v>0</v>
      </c>
      <c r="AB241" t="s">
        <v>9</v>
      </c>
      <c r="AC241">
        <v>0</v>
      </c>
      <c r="AD241">
        <v>0</v>
      </c>
      <c r="AE241" t="s">
        <v>10</v>
      </c>
      <c r="AF241">
        <v>32767</v>
      </c>
      <c r="AG241">
        <v>0</v>
      </c>
      <c r="AH241" t="s">
        <v>11</v>
      </c>
      <c r="AI241">
        <v>-32767</v>
      </c>
      <c r="AJ241">
        <v>0</v>
      </c>
      <c r="AK241" t="s">
        <v>12</v>
      </c>
      <c r="AL241">
        <v>0</v>
      </c>
      <c r="AM241">
        <v>0</v>
      </c>
    </row>
    <row r="242" spans="1:39" x14ac:dyDescent="0.25">
      <c r="A242" t="s">
        <v>15</v>
      </c>
      <c r="B242">
        <v>1</v>
      </c>
      <c r="C242">
        <v>25</v>
      </c>
      <c r="D242" t="s">
        <v>1</v>
      </c>
      <c r="E242">
        <v>0</v>
      </c>
      <c r="F242">
        <v>0</v>
      </c>
      <c r="G242" t="s">
        <v>2</v>
      </c>
      <c r="H242">
        <v>239.21237500000001</v>
      </c>
      <c r="I242">
        <v>1.9144999999999999E-2</v>
      </c>
      <c r="J242" t="s">
        <v>3</v>
      </c>
      <c r="K242">
        <v>212.91565199999999</v>
      </c>
      <c r="L242">
        <v>1.3358E-2</v>
      </c>
      <c r="M242" t="s">
        <v>4</v>
      </c>
      <c r="N242">
        <v>0</v>
      </c>
      <c r="O242">
        <v>0</v>
      </c>
      <c r="P242" t="s">
        <v>5</v>
      </c>
      <c r="Q242">
        <v>0</v>
      </c>
      <c r="R242">
        <v>0</v>
      </c>
      <c r="S242" t="s">
        <v>6</v>
      </c>
      <c r="T242">
        <v>0</v>
      </c>
      <c r="U242">
        <v>0</v>
      </c>
      <c r="V242" t="s">
        <v>7</v>
      </c>
      <c r="W242">
        <v>0</v>
      </c>
      <c r="X242">
        <v>0</v>
      </c>
      <c r="Y242" t="s">
        <v>8</v>
      </c>
      <c r="Z242">
        <v>0</v>
      </c>
      <c r="AA242">
        <v>0</v>
      </c>
      <c r="AB242" t="s">
        <v>9</v>
      </c>
      <c r="AC242">
        <v>0</v>
      </c>
      <c r="AD242">
        <v>0</v>
      </c>
      <c r="AE242" t="s">
        <v>10</v>
      </c>
      <c r="AF242">
        <v>32767</v>
      </c>
      <c r="AG242">
        <v>0</v>
      </c>
      <c r="AH242" t="s">
        <v>11</v>
      </c>
      <c r="AI242">
        <v>-32767</v>
      </c>
      <c r="AJ242">
        <v>0</v>
      </c>
      <c r="AK242" t="s">
        <v>12</v>
      </c>
      <c r="AL242">
        <v>0</v>
      </c>
      <c r="AM242">
        <v>0</v>
      </c>
    </row>
    <row r="243" spans="1:39" x14ac:dyDescent="0.25">
      <c r="A243" t="s">
        <v>15</v>
      </c>
      <c r="B243">
        <v>2</v>
      </c>
      <c r="C243">
        <v>50</v>
      </c>
      <c r="D243" t="s">
        <v>1</v>
      </c>
      <c r="E243">
        <v>0</v>
      </c>
      <c r="F243">
        <v>0</v>
      </c>
      <c r="G243" t="s">
        <v>2</v>
      </c>
      <c r="H243">
        <v>478.55299600000001</v>
      </c>
      <c r="I243">
        <v>7.3877999999999999E-2</v>
      </c>
      <c r="J243" t="s">
        <v>3</v>
      </c>
      <c r="K243">
        <v>425.80223100000001</v>
      </c>
      <c r="L243">
        <v>5.2269999999999997E-2</v>
      </c>
      <c r="M243" t="s">
        <v>4</v>
      </c>
      <c r="N243">
        <v>0</v>
      </c>
      <c r="O243">
        <v>0</v>
      </c>
      <c r="P243" t="s">
        <v>5</v>
      </c>
      <c r="Q243">
        <v>0</v>
      </c>
      <c r="R243">
        <v>0</v>
      </c>
      <c r="S243" t="s">
        <v>6</v>
      </c>
      <c r="T243">
        <v>0</v>
      </c>
      <c r="U243">
        <v>0</v>
      </c>
      <c r="V243" t="s">
        <v>7</v>
      </c>
      <c r="W243">
        <v>0</v>
      </c>
      <c r="X243">
        <v>0</v>
      </c>
      <c r="Y243" t="s">
        <v>8</v>
      </c>
      <c r="Z243">
        <v>0</v>
      </c>
      <c r="AA243">
        <v>0</v>
      </c>
      <c r="AB243" t="s">
        <v>9</v>
      </c>
      <c r="AC243">
        <v>0</v>
      </c>
      <c r="AD243">
        <v>0</v>
      </c>
      <c r="AE243" t="s">
        <v>10</v>
      </c>
      <c r="AF243">
        <v>32767</v>
      </c>
      <c r="AG243">
        <v>0</v>
      </c>
      <c r="AH243" t="s">
        <v>11</v>
      </c>
      <c r="AI243">
        <v>-32767</v>
      </c>
      <c r="AJ243">
        <v>0</v>
      </c>
      <c r="AK243" t="s">
        <v>12</v>
      </c>
      <c r="AL243">
        <v>0</v>
      </c>
      <c r="AM243">
        <v>0</v>
      </c>
    </row>
    <row r="244" spans="1:39" x14ac:dyDescent="0.25">
      <c r="A244" t="s">
        <v>15</v>
      </c>
      <c r="B244">
        <v>3</v>
      </c>
      <c r="C244">
        <v>75</v>
      </c>
      <c r="D244" t="s">
        <v>1</v>
      </c>
      <c r="E244">
        <v>0</v>
      </c>
      <c r="F244">
        <v>0</v>
      </c>
      <c r="G244" t="s">
        <v>2</v>
      </c>
      <c r="H244">
        <v>717.90747099999999</v>
      </c>
      <c r="I244">
        <v>0.15601599999999999</v>
      </c>
      <c r="J244" t="s">
        <v>3</v>
      </c>
      <c r="K244">
        <v>638.69854599999996</v>
      </c>
      <c r="L244">
        <v>0.107671</v>
      </c>
      <c r="M244" t="s">
        <v>4</v>
      </c>
      <c r="N244">
        <v>0</v>
      </c>
      <c r="O244">
        <v>0</v>
      </c>
      <c r="P244" t="s">
        <v>5</v>
      </c>
      <c r="Q244">
        <v>0</v>
      </c>
      <c r="R244">
        <v>0</v>
      </c>
      <c r="S244" t="s">
        <v>6</v>
      </c>
      <c r="T244">
        <v>0</v>
      </c>
      <c r="U244">
        <v>0</v>
      </c>
      <c r="V244" t="s">
        <v>7</v>
      </c>
      <c r="W244">
        <v>0</v>
      </c>
      <c r="X244">
        <v>0</v>
      </c>
      <c r="Y244" t="s">
        <v>8</v>
      </c>
      <c r="Z244">
        <v>0</v>
      </c>
      <c r="AA244">
        <v>0</v>
      </c>
      <c r="AB244" t="s">
        <v>9</v>
      </c>
      <c r="AC244">
        <v>0</v>
      </c>
      <c r="AD244">
        <v>0</v>
      </c>
      <c r="AE244" t="s">
        <v>10</v>
      </c>
      <c r="AF244">
        <v>32767</v>
      </c>
      <c r="AG244">
        <v>0</v>
      </c>
      <c r="AH244" t="s">
        <v>11</v>
      </c>
      <c r="AI244">
        <v>-32767</v>
      </c>
      <c r="AJ244">
        <v>0</v>
      </c>
      <c r="AK244" t="s">
        <v>12</v>
      </c>
      <c r="AL244">
        <v>0</v>
      </c>
      <c r="AM244">
        <v>0</v>
      </c>
    </row>
    <row r="245" spans="1:39" x14ac:dyDescent="0.25">
      <c r="A245" t="s">
        <v>15</v>
      </c>
      <c r="B245">
        <v>4</v>
      </c>
      <c r="C245">
        <v>100</v>
      </c>
      <c r="D245" t="s">
        <v>1</v>
      </c>
      <c r="E245">
        <v>0</v>
      </c>
      <c r="F245">
        <v>0</v>
      </c>
      <c r="G245" t="s">
        <v>2</v>
      </c>
      <c r="H245">
        <v>957.24677699999995</v>
      </c>
      <c r="I245">
        <v>0.27084000000000003</v>
      </c>
      <c r="J245" t="s">
        <v>3</v>
      </c>
      <c r="K245">
        <v>851.583932</v>
      </c>
      <c r="L245">
        <v>0.18096200000000001</v>
      </c>
      <c r="M245" t="s">
        <v>4</v>
      </c>
      <c r="N245">
        <v>0</v>
      </c>
      <c r="O245">
        <v>0</v>
      </c>
      <c r="P245" t="s">
        <v>5</v>
      </c>
      <c r="Q245">
        <v>0</v>
      </c>
      <c r="R245">
        <v>0</v>
      </c>
      <c r="S245" t="s">
        <v>6</v>
      </c>
      <c r="T245">
        <v>0</v>
      </c>
      <c r="U245">
        <v>0</v>
      </c>
      <c r="V245" t="s">
        <v>7</v>
      </c>
      <c r="W245">
        <v>0</v>
      </c>
      <c r="X245">
        <v>0</v>
      </c>
      <c r="Y245" t="s">
        <v>8</v>
      </c>
      <c r="Z245">
        <v>0</v>
      </c>
      <c r="AA245">
        <v>0</v>
      </c>
      <c r="AB245" t="s">
        <v>9</v>
      </c>
      <c r="AC245">
        <v>0</v>
      </c>
      <c r="AD245">
        <v>0</v>
      </c>
      <c r="AE245" t="s">
        <v>10</v>
      </c>
      <c r="AF245">
        <v>32767</v>
      </c>
      <c r="AG245">
        <v>0</v>
      </c>
      <c r="AH245" t="s">
        <v>11</v>
      </c>
      <c r="AI245">
        <v>-32767</v>
      </c>
      <c r="AJ245">
        <v>0</v>
      </c>
      <c r="AK245" t="s">
        <v>12</v>
      </c>
      <c r="AL245">
        <v>0</v>
      </c>
      <c r="AM245">
        <v>0</v>
      </c>
    </row>
    <row r="246" spans="1:39" x14ac:dyDescent="0.25">
      <c r="A246" t="s">
        <v>15</v>
      </c>
      <c r="B246">
        <v>5</v>
      </c>
      <c r="C246">
        <v>125</v>
      </c>
      <c r="D246" t="s">
        <v>1</v>
      </c>
      <c r="E246">
        <v>0</v>
      </c>
      <c r="F246">
        <v>0</v>
      </c>
      <c r="G246" t="s">
        <v>2</v>
      </c>
      <c r="H246">
        <v>1196.593586</v>
      </c>
      <c r="I246">
        <v>0.421458</v>
      </c>
      <c r="J246" t="s">
        <v>3</v>
      </c>
      <c r="K246">
        <v>1064.475134</v>
      </c>
      <c r="L246">
        <v>0.27543400000000001</v>
      </c>
      <c r="M246" t="s">
        <v>4</v>
      </c>
      <c r="N246">
        <v>0</v>
      </c>
      <c r="O246">
        <v>0</v>
      </c>
      <c r="P246" t="s">
        <v>5</v>
      </c>
      <c r="Q246">
        <v>0</v>
      </c>
      <c r="R246">
        <v>0</v>
      </c>
      <c r="S246" t="s">
        <v>6</v>
      </c>
      <c r="T246">
        <v>0</v>
      </c>
      <c r="U246">
        <v>0</v>
      </c>
      <c r="V246" t="s">
        <v>7</v>
      </c>
      <c r="W246">
        <v>0</v>
      </c>
      <c r="X246">
        <v>0</v>
      </c>
      <c r="Y246" t="s">
        <v>8</v>
      </c>
      <c r="Z246">
        <v>0</v>
      </c>
      <c r="AA246">
        <v>0</v>
      </c>
      <c r="AB246" t="s">
        <v>9</v>
      </c>
      <c r="AC246">
        <v>0</v>
      </c>
      <c r="AD246">
        <v>0</v>
      </c>
      <c r="AE246" t="s">
        <v>10</v>
      </c>
      <c r="AF246">
        <v>32767</v>
      </c>
      <c r="AG246">
        <v>0</v>
      </c>
      <c r="AH246" t="s">
        <v>11</v>
      </c>
      <c r="AI246">
        <v>-32767</v>
      </c>
      <c r="AJ246">
        <v>0</v>
      </c>
      <c r="AK246" t="s">
        <v>12</v>
      </c>
      <c r="AL246">
        <v>0</v>
      </c>
      <c r="AM246">
        <v>0</v>
      </c>
    </row>
    <row r="247" spans="1:39" x14ac:dyDescent="0.25">
      <c r="A247" t="s">
        <v>15</v>
      </c>
      <c r="B247">
        <v>6</v>
      </c>
      <c r="C247">
        <v>150</v>
      </c>
      <c r="D247" t="s">
        <v>1</v>
      </c>
      <c r="E247">
        <v>0</v>
      </c>
      <c r="F247">
        <v>0</v>
      </c>
      <c r="G247" t="s">
        <v>2</v>
      </c>
      <c r="H247">
        <v>1435.9349850000001</v>
      </c>
      <c r="I247">
        <v>0.60720200000000002</v>
      </c>
      <c r="J247" t="s">
        <v>3</v>
      </c>
      <c r="K247">
        <v>1277.360242</v>
      </c>
      <c r="L247">
        <v>0.40124700000000002</v>
      </c>
      <c r="M247" t="s">
        <v>4</v>
      </c>
      <c r="N247">
        <v>0</v>
      </c>
      <c r="O247">
        <v>0</v>
      </c>
      <c r="P247" t="s">
        <v>5</v>
      </c>
      <c r="Q247">
        <v>0</v>
      </c>
      <c r="R247">
        <v>0</v>
      </c>
      <c r="S247" t="s">
        <v>6</v>
      </c>
      <c r="T247">
        <v>0</v>
      </c>
      <c r="U247">
        <v>0</v>
      </c>
      <c r="V247" t="s">
        <v>7</v>
      </c>
      <c r="W247">
        <v>0</v>
      </c>
      <c r="X247">
        <v>0</v>
      </c>
      <c r="Y247" t="s">
        <v>8</v>
      </c>
      <c r="Z247">
        <v>0</v>
      </c>
      <c r="AA247">
        <v>0</v>
      </c>
      <c r="AB247" t="s">
        <v>9</v>
      </c>
      <c r="AC247">
        <v>0</v>
      </c>
      <c r="AD247">
        <v>0</v>
      </c>
      <c r="AE247" t="s">
        <v>10</v>
      </c>
      <c r="AF247">
        <v>32767</v>
      </c>
      <c r="AG247">
        <v>0</v>
      </c>
      <c r="AH247" t="s">
        <v>11</v>
      </c>
      <c r="AI247">
        <v>-32767</v>
      </c>
      <c r="AJ247">
        <v>0</v>
      </c>
      <c r="AK247" t="s">
        <v>12</v>
      </c>
      <c r="AL247">
        <v>0</v>
      </c>
      <c r="AM247">
        <v>0</v>
      </c>
    </row>
    <row r="248" spans="1:39" x14ac:dyDescent="0.25">
      <c r="A248" t="s">
        <v>15</v>
      </c>
      <c r="B248">
        <v>7</v>
      </c>
      <c r="C248">
        <v>175</v>
      </c>
      <c r="D248" t="s">
        <v>1</v>
      </c>
      <c r="E248">
        <v>0</v>
      </c>
      <c r="F248">
        <v>0</v>
      </c>
      <c r="G248" t="s">
        <v>2</v>
      </c>
      <c r="H248">
        <v>1675.2975879999999</v>
      </c>
      <c r="I248">
        <v>0.79970600000000003</v>
      </c>
      <c r="J248" t="s">
        <v>3</v>
      </c>
      <c r="K248">
        <v>1490.265161</v>
      </c>
      <c r="L248">
        <v>0.53637199999999996</v>
      </c>
      <c r="M248" t="s">
        <v>4</v>
      </c>
      <c r="N248">
        <v>0</v>
      </c>
      <c r="O248">
        <v>0</v>
      </c>
      <c r="P248" t="s">
        <v>5</v>
      </c>
      <c r="Q248">
        <v>0</v>
      </c>
      <c r="R248">
        <v>0</v>
      </c>
      <c r="S248" t="s">
        <v>6</v>
      </c>
      <c r="T248">
        <v>0</v>
      </c>
      <c r="U248">
        <v>0</v>
      </c>
      <c r="V248" t="s">
        <v>7</v>
      </c>
      <c r="W248">
        <v>0</v>
      </c>
      <c r="X248">
        <v>0</v>
      </c>
      <c r="Y248" t="s">
        <v>8</v>
      </c>
      <c r="Z248">
        <v>0</v>
      </c>
      <c r="AA248">
        <v>0</v>
      </c>
      <c r="AB248" t="s">
        <v>9</v>
      </c>
      <c r="AC248">
        <v>0</v>
      </c>
      <c r="AD248">
        <v>0</v>
      </c>
      <c r="AE248" t="s">
        <v>10</v>
      </c>
      <c r="AF248">
        <v>32767</v>
      </c>
      <c r="AG248">
        <v>0</v>
      </c>
      <c r="AH248" t="s">
        <v>11</v>
      </c>
      <c r="AI248">
        <v>-32767</v>
      </c>
      <c r="AJ248">
        <v>0</v>
      </c>
      <c r="AK248" t="s">
        <v>12</v>
      </c>
      <c r="AL248">
        <v>0</v>
      </c>
      <c r="AM248">
        <v>0</v>
      </c>
    </row>
    <row r="249" spans="1:39" x14ac:dyDescent="0.25">
      <c r="A249" t="s">
        <v>15</v>
      </c>
      <c r="B249">
        <v>8</v>
      </c>
      <c r="C249">
        <v>200</v>
      </c>
      <c r="D249" t="s">
        <v>1</v>
      </c>
      <c r="E249">
        <v>0</v>
      </c>
      <c r="F249">
        <v>0</v>
      </c>
      <c r="G249" t="s">
        <v>2</v>
      </c>
      <c r="H249">
        <v>1914.653755</v>
      </c>
      <c r="I249">
        <v>1.009881</v>
      </c>
      <c r="J249" t="s">
        <v>3</v>
      </c>
      <c r="K249">
        <v>1703.165356</v>
      </c>
      <c r="L249">
        <v>0.67990499999999998</v>
      </c>
      <c r="M249" t="s">
        <v>4</v>
      </c>
      <c r="N249">
        <v>0</v>
      </c>
      <c r="O249">
        <v>0</v>
      </c>
      <c r="P249" t="s">
        <v>5</v>
      </c>
      <c r="Q249">
        <v>0</v>
      </c>
      <c r="R249">
        <v>0</v>
      </c>
      <c r="S249" t="s">
        <v>6</v>
      </c>
      <c r="T249">
        <v>0</v>
      </c>
      <c r="U249">
        <v>0</v>
      </c>
      <c r="V249" t="s">
        <v>7</v>
      </c>
      <c r="W249">
        <v>0</v>
      </c>
      <c r="X249">
        <v>0</v>
      </c>
      <c r="Y249" t="s">
        <v>8</v>
      </c>
      <c r="Z249">
        <v>0</v>
      </c>
      <c r="AA249">
        <v>0</v>
      </c>
      <c r="AB249" t="s">
        <v>9</v>
      </c>
      <c r="AC249">
        <v>0</v>
      </c>
      <c r="AD249">
        <v>0</v>
      </c>
      <c r="AE249" t="s">
        <v>10</v>
      </c>
      <c r="AF249">
        <v>32767</v>
      </c>
      <c r="AG249">
        <v>0</v>
      </c>
      <c r="AH249" t="s">
        <v>11</v>
      </c>
      <c r="AI249">
        <v>-32767</v>
      </c>
      <c r="AJ249">
        <v>0</v>
      </c>
      <c r="AK249" t="s">
        <v>12</v>
      </c>
      <c r="AL249">
        <v>0</v>
      </c>
      <c r="AM249">
        <v>0</v>
      </c>
    </row>
    <row r="250" spans="1:39" x14ac:dyDescent="0.25">
      <c r="A250" t="s">
        <v>15</v>
      </c>
      <c r="B250">
        <v>9</v>
      </c>
      <c r="C250">
        <v>225</v>
      </c>
      <c r="D250" t="s">
        <v>1</v>
      </c>
      <c r="E250">
        <v>0</v>
      </c>
      <c r="F250">
        <v>0</v>
      </c>
      <c r="G250" t="s">
        <v>2</v>
      </c>
      <c r="H250">
        <v>2153.994111</v>
      </c>
      <c r="I250">
        <v>1.244618</v>
      </c>
      <c r="J250" t="s">
        <v>3</v>
      </c>
      <c r="K250">
        <v>1916.046257</v>
      </c>
      <c r="L250">
        <v>0.84421599999999997</v>
      </c>
      <c r="M250" t="s">
        <v>4</v>
      </c>
      <c r="N250">
        <v>0</v>
      </c>
      <c r="O250">
        <v>0</v>
      </c>
      <c r="P250" t="s">
        <v>5</v>
      </c>
      <c r="Q250">
        <v>0</v>
      </c>
      <c r="R250">
        <v>0</v>
      </c>
      <c r="S250" t="s">
        <v>6</v>
      </c>
      <c r="T250">
        <v>0</v>
      </c>
      <c r="U250">
        <v>0</v>
      </c>
      <c r="V250" t="s">
        <v>7</v>
      </c>
      <c r="W250">
        <v>0</v>
      </c>
      <c r="X250">
        <v>0</v>
      </c>
      <c r="Y250" t="s">
        <v>8</v>
      </c>
      <c r="Z250">
        <v>0</v>
      </c>
      <c r="AA250">
        <v>0</v>
      </c>
      <c r="AB250" t="s">
        <v>9</v>
      </c>
      <c r="AC250">
        <v>0</v>
      </c>
      <c r="AD250">
        <v>0</v>
      </c>
      <c r="AE250" t="s">
        <v>10</v>
      </c>
      <c r="AF250">
        <v>32767</v>
      </c>
      <c r="AG250">
        <v>0</v>
      </c>
      <c r="AH250" t="s">
        <v>11</v>
      </c>
      <c r="AI250">
        <v>-32767</v>
      </c>
      <c r="AJ250">
        <v>0</v>
      </c>
      <c r="AK250" t="s">
        <v>12</v>
      </c>
      <c r="AL250">
        <v>0</v>
      </c>
      <c r="AM250">
        <v>0</v>
      </c>
    </row>
    <row r="251" spans="1:39" x14ac:dyDescent="0.25">
      <c r="A251" t="s">
        <v>15</v>
      </c>
      <c r="B251">
        <v>10</v>
      </c>
      <c r="C251">
        <v>250</v>
      </c>
      <c r="D251" t="s">
        <v>1</v>
      </c>
      <c r="E251">
        <v>0</v>
      </c>
      <c r="F251">
        <v>0</v>
      </c>
      <c r="G251" t="s">
        <v>2</v>
      </c>
      <c r="H251">
        <v>2393.3216109999998</v>
      </c>
      <c r="I251">
        <v>1.462483</v>
      </c>
      <c r="J251" t="s">
        <v>3</v>
      </c>
      <c r="K251">
        <v>2128.9180470000001</v>
      </c>
      <c r="L251">
        <v>1.0043200000000001</v>
      </c>
      <c r="M251" t="s">
        <v>4</v>
      </c>
      <c r="N251">
        <v>0</v>
      </c>
      <c r="O251">
        <v>0</v>
      </c>
      <c r="P251" t="s">
        <v>5</v>
      </c>
      <c r="Q251">
        <v>0</v>
      </c>
      <c r="R251">
        <v>0</v>
      </c>
      <c r="S251" t="s">
        <v>6</v>
      </c>
      <c r="T251">
        <v>0</v>
      </c>
      <c r="U251">
        <v>0</v>
      </c>
      <c r="V251" t="s">
        <v>7</v>
      </c>
      <c r="W251">
        <v>0</v>
      </c>
      <c r="X251">
        <v>0</v>
      </c>
      <c r="Y251" t="s">
        <v>8</v>
      </c>
      <c r="Z251">
        <v>0</v>
      </c>
      <c r="AA251">
        <v>0</v>
      </c>
      <c r="AB251" t="s">
        <v>9</v>
      </c>
      <c r="AC251">
        <v>0</v>
      </c>
      <c r="AD251">
        <v>0</v>
      </c>
      <c r="AE251" t="s">
        <v>10</v>
      </c>
      <c r="AF251">
        <v>32767</v>
      </c>
      <c r="AG251">
        <v>0</v>
      </c>
      <c r="AH251" t="s">
        <v>11</v>
      </c>
      <c r="AI251">
        <v>-32767</v>
      </c>
      <c r="AJ251">
        <v>0</v>
      </c>
      <c r="AK251" t="s">
        <v>12</v>
      </c>
      <c r="AL251">
        <v>0</v>
      </c>
      <c r="AM251">
        <v>0</v>
      </c>
    </row>
    <row r="252" spans="1:39" x14ac:dyDescent="0.25">
      <c r="A252" t="s">
        <v>15</v>
      </c>
      <c r="B252">
        <v>11</v>
      </c>
      <c r="C252">
        <v>275</v>
      </c>
      <c r="D252" t="s">
        <v>1</v>
      </c>
      <c r="E252">
        <v>0</v>
      </c>
      <c r="F252">
        <v>0</v>
      </c>
      <c r="G252" t="s">
        <v>2</v>
      </c>
      <c r="H252">
        <v>2632.6663530000001</v>
      </c>
      <c r="I252">
        <v>1.7007840000000001</v>
      </c>
      <c r="J252" t="s">
        <v>3</v>
      </c>
      <c r="K252">
        <v>2341.8049270000001</v>
      </c>
      <c r="L252">
        <v>1.1807259999999999</v>
      </c>
      <c r="M252" t="s">
        <v>4</v>
      </c>
      <c r="N252">
        <v>0</v>
      </c>
      <c r="O252">
        <v>0</v>
      </c>
      <c r="P252" t="s">
        <v>5</v>
      </c>
      <c r="Q252">
        <v>0</v>
      </c>
      <c r="R252">
        <v>0</v>
      </c>
      <c r="S252" t="s">
        <v>6</v>
      </c>
      <c r="T252">
        <v>0</v>
      </c>
      <c r="U252">
        <v>0</v>
      </c>
      <c r="V252" t="s">
        <v>7</v>
      </c>
      <c r="W252">
        <v>0</v>
      </c>
      <c r="X252">
        <v>0</v>
      </c>
      <c r="Y252" t="s">
        <v>8</v>
      </c>
      <c r="Z252">
        <v>0</v>
      </c>
      <c r="AA252">
        <v>0</v>
      </c>
      <c r="AB252" t="s">
        <v>9</v>
      </c>
      <c r="AC252">
        <v>0</v>
      </c>
      <c r="AD252">
        <v>0</v>
      </c>
      <c r="AE252" t="s">
        <v>10</v>
      </c>
      <c r="AF252">
        <v>32767</v>
      </c>
      <c r="AG252">
        <v>0</v>
      </c>
      <c r="AH252" t="s">
        <v>11</v>
      </c>
      <c r="AI252">
        <v>-32767</v>
      </c>
      <c r="AJ252">
        <v>0</v>
      </c>
      <c r="AK252" t="s">
        <v>12</v>
      </c>
      <c r="AL252">
        <v>0</v>
      </c>
      <c r="AM252">
        <v>0</v>
      </c>
    </row>
    <row r="253" spans="1:39" x14ac:dyDescent="0.25">
      <c r="A253" t="s">
        <v>15</v>
      </c>
      <c r="B253">
        <v>12</v>
      </c>
      <c r="C253">
        <v>300</v>
      </c>
      <c r="D253" t="s">
        <v>1</v>
      </c>
      <c r="E253">
        <v>0</v>
      </c>
      <c r="F253">
        <v>0</v>
      </c>
      <c r="G253" t="s">
        <v>2</v>
      </c>
      <c r="H253">
        <v>2871.9845310000001</v>
      </c>
      <c r="I253">
        <v>2.0055230000000002</v>
      </c>
      <c r="J253" t="s">
        <v>3</v>
      </c>
      <c r="K253">
        <v>2554.6676419999999</v>
      </c>
      <c r="L253">
        <v>1.394636</v>
      </c>
      <c r="M253" t="s">
        <v>4</v>
      </c>
      <c r="N253">
        <v>0</v>
      </c>
      <c r="O253">
        <v>0</v>
      </c>
      <c r="P253" t="s">
        <v>5</v>
      </c>
      <c r="Q253">
        <v>0</v>
      </c>
      <c r="R253">
        <v>0</v>
      </c>
      <c r="S253" t="s">
        <v>6</v>
      </c>
      <c r="T253">
        <v>0</v>
      </c>
      <c r="U253">
        <v>0</v>
      </c>
      <c r="V253" t="s">
        <v>7</v>
      </c>
      <c r="W253">
        <v>0</v>
      </c>
      <c r="X253">
        <v>0</v>
      </c>
      <c r="Y253" t="s">
        <v>8</v>
      </c>
      <c r="Z253">
        <v>0</v>
      </c>
      <c r="AA253">
        <v>0</v>
      </c>
      <c r="AB253" t="s">
        <v>9</v>
      </c>
      <c r="AC253">
        <v>0</v>
      </c>
      <c r="AD253">
        <v>0</v>
      </c>
      <c r="AE253" t="s">
        <v>10</v>
      </c>
      <c r="AF253">
        <v>32767</v>
      </c>
      <c r="AG253">
        <v>0</v>
      </c>
      <c r="AH253" t="s">
        <v>11</v>
      </c>
      <c r="AI253">
        <v>-32767</v>
      </c>
      <c r="AJ253">
        <v>0</v>
      </c>
      <c r="AK253" t="s">
        <v>12</v>
      </c>
      <c r="AL253">
        <v>0</v>
      </c>
      <c r="AM253">
        <v>0</v>
      </c>
    </row>
    <row r="254" spans="1:39" x14ac:dyDescent="0.25">
      <c r="A254" t="s">
        <v>15</v>
      </c>
      <c r="B254">
        <v>13</v>
      </c>
      <c r="C254">
        <v>325</v>
      </c>
      <c r="D254" t="s">
        <v>1</v>
      </c>
      <c r="E254">
        <v>0</v>
      </c>
      <c r="F254">
        <v>0</v>
      </c>
      <c r="G254" t="s">
        <v>2</v>
      </c>
      <c r="H254">
        <v>3111.3129490000001</v>
      </c>
      <c r="I254">
        <v>2.333704</v>
      </c>
      <c r="J254" t="s">
        <v>3</v>
      </c>
      <c r="K254">
        <v>2767.5427690000001</v>
      </c>
      <c r="L254">
        <v>1.614106</v>
      </c>
      <c r="M254" t="s">
        <v>4</v>
      </c>
      <c r="N254">
        <v>0</v>
      </c>
      <c r="O254">
        <v>0</v>
      </c>
      <c r="P254" t="s">
        <v>5</v>
      </c>
      <c r="Q254">
        <v>0</v>
      </c>
      <c r="R254">
        <v>0</v>
      </c>
      <c r="S254" t="s">
        <v>6</v>
      </c>
      <c r="T254">
        <v>0</v>
      </c>
      <c r="U254">
        <v>0</v>
      </c>
      <c r="V254" t="s">
        <v>7</v>
      </c>
      <c r="W254">
        <v>0</v>
      </c>
      <c r="X254">
        <v>0</v>
      </c>
      <c r="Y254" t="s">
        <v>8</v>
      </c>
      <c r="Z254">
        <v>0</v>
      </c>
      <c r="AA254">
        <v>0</v>
      </c>
      <c r="AB254" t="s">
        <v>9</v>
      </c>
      <c r="AC254">
        <v>0</v>
      </c>
      <c r="AD254">
        <v>0</v>
      </c>
      <c r="AE254" t="s">
        <v>10</v>
      </c>
      <c r="AF254">
        <v>32767</v>
      </c>
      <c r="AG254">
        <v>0</v>
      </c>
      <c r="AH254" t="s">
        <v>11</v>
      </c>
      <c r="AI254">
        <v>-32767</v>
      </c>
      <c r="AJ254">
        <v>0</v>
      </c>
      <c r="AK254" t="s">
        <v>12</v>
      </c>
      <c r="AL254">
        <v>0</v>
      </c>
      <c r="AM254">
        <v>0</v>
      </c>
    </row>
    <row r="255" spans="1:39" x14ac:dyDescent="0.25">
      <c r="A255" t="s">
        <v>15</v>
      </c>
      <c r="B255">
        <v>14</v>
      </c>
      <c r="C255">
        <v>350</v>
      </c>
      <c r="D255" t="s">
        <v>1</v>
      </c>
      <c r="E255">
        <v>0</v>
      </c>
      <c r="F255">
        <v>0</v>
      </c>
      <c r="G255" t="s">
        <v>2</v>
      </c>
      <c r="H255">
        <v>3350.650474</v>
      </c>
      <c r="I255">
        <v>2.6879249999999999</v>
      </c>
      <c r="J255" t="s">
        <v>3</v>
      </c>
      <c r="K255">
        <v>2980.4246779999999</v>
      </c>
      <c r="L255">
        <v>1.8655600000000001</v>
      </c>
      <c r="M255" t="s">
        <v>4</v>
      </c>
      <c r="N255">
        <v>0</v>
      </c>
      <c r="O255">
        <v>0</v>
      </c>
      <c r="P255" t="s">
        <v>5</v>
      </c>
      <c r="Q255">
        <v>0</v>
      </c>
      <c r="R255">
        <v>0</v>
      </c>
      <c r="S255" t="s">
        <v>6</v>
      </c>
      <c r="T255">
        <v>0</v>
      </c>
      <c r="U255">
        <v>0</v>
      </c>
      <c r="V255" t="s">
        <v>7</v>
      </c>
      <c r="W255">
        <v>0</v>
      </c>
      <c r="X255">
        <v>0</v>
      </c>
      <c r="Y255" t="s">
        <v>8</v>
      </c>
      <c r="Z255">
        <v>0</v>
      </c>
      <c r="AA255">
        <v>0</v>
      </c>
      <c r="AB255" t="s">
        <v>9</v>
      </c>
      <c r="AC255">
        <v>0</v>
      </c>
      <c r="AD255">
        <v>0</v>
      </c>
      <c r="AE255" t="s">
        <v>10</v>
      </c>
      <c r="AF255">
        <v>32767</v>
      </c>
      <c r="AG255">
        <v>0</v>
      </c>
      <c r="AH255" t="s">
        <v>11</v>
      </c>
      <c r="AI255">
        <v>-32767</v>
      </c>
      <c r="AJ255">
        <v>0</v>
      </c>
      <c r="AK255" t="s">
        <v>12</v>
      </c>
      <c r="AL255">
        <v>0</v>
      </c>
      <c r="AM255">
        <v>0</v>
      </c>
    </row>
    <row r="256" spans="1:39" x14ac:dyDescent="0.25">
      <c r="A256" t="s">
        <v>15</v>
      </c>
      <c r="B256">
        <v>15</v>
      </c>
      <c r="C256">
        <v>375</v>
      </c>
      <c r="D256" t="s">
        <v>1</v>
      </c>
      <c r="E256">
        <v>0</v>
      </c>
      <c r="F256">
        <v>0</v>
      </c>
      <c r="G256" t="s">
        <v>2</v>
      </c>
      <c r="H256">
        <v>3589.997578</v>
      </c>
      <c r="I256">
        <v>3.0534059999999998</v>
      </c>
      <c r="J256" t="s">
        <v>3</v>
      </c>
      <c r="K256">
        <v>3193.3156049999998</v>
      </c>
      <c r="L256">
        <v>2.152431</v>
      </c>
      <c r="M256" t="s">
        <v>4</v>
      </c>
      <c r="N256">
        <v>0</v>
      </c>
      <c r="O256">
        <v>0</v>
      </c>
      <c r="P256" t="s">
        <v>5</v>
      </c>
      <c r="Q256">
        <v>0</v>
      </c>
      <c r="R256">
        <v>0</v>
      </c>
      <c r="S256" t="s">
        <v>6</v>
      </c>
      <c r="T256">
        <v>0</v>
      </c>
      <c r="U256">
        <v>0</v>
      </c>
      <c r="V256" t="s">
        <v>7</v>
      </c>
      <c r="W256">
        <v>0</v>
      </c>
      <c r="X256">
        <v>0</v>
      </c>
      <c r="Y256" t="s">
        <v>8</v>
      </c>
      <c r="Z256">
        <v>0</v>
      </c>
      <c r="AA256">
        <v>0</v>
      </c>
      <c r="AB256" t="s">
        <v>9</v>
      </c>
      <c r="AC256">
        <v>0</v>
      </c>
      <c r="AD256">
        <v>0</v>
      </c>
      <c r="AE256" t="s">
        <v>10</v>
      </c>
      <c r="AF256">
        <v>32767</v>
      </c>
      <c r="AG256">
        <v>0</v>
      </c>
      <c r="AH256" t="s">
        <v>11</v>
      </c>
      <c r="AI256">
        <v>-32767</v>
      </c>
      <c r="AJ256">
        <v>0</v>
      </c>
      <c r="AK256" t="s">
        <v>12</v>
      </c>
      <c r="AL256">
        <v>0</v>
      </c>
      <c r="AM256">
        <v>0</v>
      </c>
    </row>
    <row r="257" spans="1:39" x14ac:dyDescent="0.25">
      <c r="A257" t="s">
        <v>15</v>
      </c>
      <c r="B257">
        <v>16</v>
      </c>
      <c r="C257">
        <v>400</v>
      </c>
      <c r="D257" t="s">
        <v>1</v>
      </c>
      <c r="E257">
        <v>0</v>
      </c>
      <c r="F257">
        <v>0</v>
      </c>
      <c r="G257" t="s">
        <v>2</v>
      </c>
      <c r="H257">
        <v>3829.3629980000001</v>
      </c>
      <c r="I257">
        <v>3.411718</v>
      </c>
      <c r="J257" t="s">
        <v>3</v>
      </c>
      <c r="K257">
        <v>3406.2230220000001</v>
      </c>
      <c r="L257">
        <v>2.4298410000000001</v>
      </c>
      <c r="M257" t="s">
        <v>4</v>
      </c>
      <c r="N257">
        <v>0</v>
      </c>
      <c r="O257">
        <v>0</v>
      </c>
      <c r="P257" t="s">
        <v>5</v>
      </c>
      <c r="Q257">
        <v>0</v>
      </c>
      <c r="R257">
        <v>0</v>
      </c>
      <c r="S257" t="s">
        <v>6</v>
      </c>
      <c r="T257">
        <v>0</v>
      </c>
      <c r="U257">
        <v>0</v>
      </c>
      <c r="V257" t="s">
        <v>7</v>
      </c>
      <c r="W257">
        <v>0</v>
      </c>
      <c r="X257">
        <v>0</v>
      </c>
      <c r="Y257" t="s">
        <v>8</v>
      </c>
      <c r="Z257">
        <v>0</v>
      </c>
      <c r="AA257">
        <v>0</v>
      </c>
      <c r="AB257" t="s">
        <v>9</v>
      </c>
      <c r="AC257">
        <v>0</v>
      </c>
      <c r="AD257">
        <v>0</v>
      </c>
      <c r="AE257" t="s">
        <v>10</v>
      </c>
      <c r="AF257">
        <v>32767</v>
      </c>
      <c r="AG257">
        <v>0</v>
      </c>
      <c r="AH257" t="s">
        <v>11</v>
      </c>
      <c r="AI257">
        <v>-32767</v>
      </c>
      <c r="AJ257">
        <v>0</v>
      </c>
      <c r="AK257" t="s">
        <v>12</v>
      </c>
      <c r="AL257">
        <v>0</v>
      </c>
      <c r="AM257">
        <v>0</v>
      </c>
    </row>
    <row r="258" spans="1:39" x14ac:dyDescent="0.25">
      <c r="A258" t="s">
        <v>15</v>
      </c>
      <c r="B258">
        <v>17</v>
      </c>
      <c r="C258">
        <v>425</v>
      </c>
      <c r="D258" t="s">
        <v>1</v>
      </c>
      <c r="E258">
        <v>0</v>
      </c>
      <c r="F258">
        <v>0</v>
      </c>
      <c r="G258" t="s">
        <v>2</v>
      </c>
      <c r="H258">
        <v>4068.7422270000002</v>
      </c>
      <c r="I258">
        <v>3.7517330000000002</v>
      </c>
      <c r="J258" t="s">
        <v>3</v>
      </c>
      <c r="K258">
        <v>3619.141357</v>
      </c>
      <c r="L258">
        <v>2.6918890000000002</v>
      </c>
      <c r="M258" t="s">
        <v>4</v>
      </c>
      <c r="N258">
        <v>0</v>
      </c>
      <c r="O258">
        <v>0</v>
      </c>
      <c r="P258" t="s">
        <v>5</v>
      </c>
      <c r="Q258">
        <v>0</v>
      </c>
      <c r="R258">
        <v>0</v>
      </c>
      <c r="S258" t="s">
        <v>6</v>
      </c>
      <c r="T258">
        <v>0</v>
      </c>
      <c r="U258">
        <v>0</v>
      </c>
      <c r="V258" t="s">
        <v>7</v>
      </c>
      <c r="W258">
        <v>0</v>
      </c>
      <c r="X258">
        <v>0</v>
      </c>
      <c r="Y258" t="s">
        <v>8</v>
      </c>
      <c r="Z258">
        <v>0</v>
      </c>
      <c r="AA258">
        <v>0</v>
      </c>
      <c r="AB258" t="s">
        <v>9</v>
      </c>
      <c r="AC258">
        <v>0</v>
      </c>
      <c r="AD258">
        <v>0</v>
      </c>
      <c r="AE258" t="s">
        <v>10</v>
      </c>
      <c r="AF258">
        <v>32767</v>
      </c>
      <c r="AG258">
        <v>0</v>
      </c>
      <c r="AH258" t="s">
        <v>11</v>
      </c>
      <c r="AI258">
        <v>-32767</v>
      </c>
      <c r="AJ258">
        <v>0</v>
      </c>
      <c r="AK258" t="s">
        <v>12</v>
      </c>
      <c r="AL258">
        <v>0</v>
      </c>
      <c r="AM258">
        <v>0</v>
      </c>
    </row>
    <row r="259" spans="1:39" x14ac:dyDescent="0.25">
      <c r="A259" t="s">
        <v>15</v>
      </c>
      <c r="B259">
        <v>18</v>
      </c>
      <c r="C259">
        <v>450</v>
      </c>
      <c r="D259" t="s">
        <v>1</v>
      </c>
      <c r="E259">
        <v>0</v>
      </c>
      <c r="F259">
        <v>0</v>
      </c>
      <c r="G259" t="s">
        <v>2</v>
      </c>
      <c r="H259">
        <v>4308.1021680000003</v>
      </c>
      <c r="I259">
        <v>4.1883949999999999</v>
      </c>
      <c r="J259" t="s">
        <v>3</v>
      </c>
      <c r="K259">
        <v>3832.0451170000001</v>
      </c>
      <c r="L259">
        <v>3.0522170000000002</v>
      </c>
      <c r="M259" t="s">
        <v>4</v>
      </c>
      <c r="N259">
        <v>0</v>
      </c>
      <c r="O259">
        <v>0</v>
      </c>
      <c r="P259" t="s">
        <v>5</v>
      </c>
      <c r="Q259">
        <v>0</v>
      </c>
      <c r="R259">
        <v>0</v>
      </c>
      <c r="S259" t="s">
        <v>6</v>
      </c>
      <c r="T259">
        <v>0</v>
      </c>
      <c r="U259">
        <v>0</v>
      </c>
      <c r="V259" t="s">
        <v>7</v>
      </c>
      <c r="W259">
        <v>0</v>
      </c>
      <c r="X259">
        <v>0</v>
      </c>
      <c r="Y259" t="s">
        <v>8</v>
      </c>
      <c r="Z259">
        <v>0</v>
      </c>
      <c r="AA259">
        <v>0</v>
      </c>
      <c r="AB259" t="s">
        <v>9</v>
      </c>
      <c r="AC259">
        <v>0</v>
      </c>
      <c r="AD259">
        <v>0</v>
      </c>
      <c r="AE259" t="s">
        <v>10</v>
      </c>
      <c r="AF259">
        <v>32767</v>
      </c>
      <c r="AG259">
        <v>0</v>
      </c>
      <c r="AH259" t="s">
        <v>11</v>
      </c>
      <c r="AI259">
        <v>-32767</v>
      </c>
      <c r="AJ259">
        <v>0</v>
      </c>
      <c r="AK259" t="s">
        <v>12</v>
      </c>
      <c r="AL259">
        <v>0</v>
      </c>
      <c r="AM259">
        <v>0</v>
      </c>
    </row>
    <row r="260" spans="1:39" x14ac:dyDescent="0.25">
      <c r="A260" t="s">
        <v>15</v>
      </c>
      <c r="B260">
        <v>19</v>
      </c>
      <c r="C260">
        <v>475</v>
      </c>
      <c r="D260" t="s">
        <v>1</v>
      </c>
      <c r="E260">
        <v>0</v>
      </c>
      <c r="F260">
        <v>0</v>
      </c>
      <c r="G260" t="s">
        <v>2</v>
      </c>
      <c r="H260">
        <v>4547.4539160000004</v>
      </c>
      <c r="I260">
        <v>4.6764549999999998</v>
      </c>
      <c r="J260" t="s">
        <v>3</v>
      </c>
      <c r="K260">
        <v>4044.940298</v>
      </c>
      <c r="L260">
        <v>3.3991440000000002</v>
      </c>
      <c r="M260" t="s">
        <v>4</v>
      </c>
      <c r="N260">
        <v>0</v>
      </c>
      <c r="O260">
        <v>0</v>
      </c>
      <c r="P260" t="s">
        <v>5</v>
      </c>
      <c r="Q260">
        <v>0</v>
      </c>
      <c r="R260">
        <v>0</v>
      </c>
      <c r="S260" t="s">
        <v>6</v>
      </c>
      <c r="T260">
        <v>0</v>
      </c>
      <c r="U260">
        <v>0</v>
      </c>
      <c r="V260" t="s">
        <v>7</v>
      </c>
      <c r="W260">
        <v>0</v>
      </c>
      <c r="X260">
        <v>0</v>
      </c>
      <c r="Y260" t="s">
        <v>8</v>
      </c>
      <c r="Z260">
        <v>0</v>
      </c>
      <c r="AA260">
        <v>0</v>
      </c>
      <c r="AB260" t="s">
        <v>9</v>
      </c>
      <c r="AC260">
        <v>0</v>
      </c>
      <c r="AD260">
        <v>0</v>
      </c>
      <c r="AE260" t="s">
        <v>10</v>
      </c>
      <c r="AF260">
        <v>32767</v>
      </c>
      <c r="AG260">
        <v>0</v>
      </c>
      <c r="AH260" t="s">
        <v>11</v>
      </c>
      <c r="AI260">
        <v>-32767</v>
      </c>
      <c r="AJ260">
        <v>0</v>
      </c>
      <c r="AK260" t="s">
        <v>12</v>
      </c>
      <c r="AL260">
        <v>0</v>
      </c>
      <c r="AM260">
        <v>0</v>
      </c>
    </row>
    <row r="261" spans="1:39" x14ac:dyDescent="0.25">
      <c r="A261" t="s">
        <v>15</v>
      </c>
      <c r="B261">
        <v>20</v>
      </c>
      <c r="C261">
        <v>500</v>
      </c>
      <c r="D261" t="s">
        <v>1</v>
      </c>
      <c r="E261">
        <v>0</v>
      </c>
      <c r="F261">
        <v>0</v>
      </c>
      <c r="G261" t="s">
        <v>2</v>
      </c>
      <c r="H261">
        <v>4786.8186230000001</v>
      </c>
      <c r="I261">
        <v>5.1088579999999997</v>
      </c>
      <c r="J261" t="s">
        <v>3</v>
      </c>
      <c r="K261">
        <v>4257.8437110000004</v>
      </c>
      <c r="L261">
        <v>3.698188</v>
      </c>
      <c r="M261" t="s">
        <v>4</v>
      </c>
      <c r="N261">
        <v>0</v>
      </c>
      <c r="O261">
        <v>0</v>
      </c>
      <c r="P261" t="s">
        <v>5</v>
      </c>
      <c r="Q261">
        <v>0</v>
      </c>
      <c r="R261">
        <v>0</v>
      </c>
      <c r="S261" t="s">
        <v>6</v>
      </c>
      <c r="T261">
        <v>0</v>
      </c>
      <c r="U261">
        <v>0</v>
      </c>
      <c r="V261" t="s">
        <v>7</v>
      </c>
      <c r="W261">
        <v>0</v>
      </c>
      <c r="X261">
        <v>0</v>
      </c>
      <c r="Y261" t="s">
        <v>8</v>
      </c>
      <c r="Z261">
        <v>0</v>
      </c>
      <c r="AA261">
        <v>0</v>
      </c>
      <c r="AB261" t="s">
        <v>9</v>
      </c>
      <c r="AC261">
        <v>0</v>
      </c>
      <c r="AD261">
        <v>0</v>
      </c>
      <c r="AE261" t="s">
        <v>10</v>
      </c>
      <c r="AF261">
        <v>32767</v>
      </c>
      <c r="AG261">
        <v>0</v>
      </c>
      <c r="AH261" t="s">
        <v>11</v>
      </c>
      <c r="AI261">
        <v>-32767</v>
      </c>
      <c r="AJ261">
        <v>0</v>
      </c>
      <c r="AK261" t="s">
        <v>12</v>
      </c>
      <c r="AL261">
        <v>0</v>
      </c>
      <c r="AM261">
        <v>0</v>
      </c>
    </row>
    <row r="262" spans="1:39" x14ac:dyDescent="0.25">
      <c r="A262" t="s">
        <v>94</v>
      </c>
      <c r="B262">
        <v>1</v>
      </c>
      <c r="C262">
        <v>25</v>
      </c>
      <c r="D262" t="s">
        <v>1</v>
      </c>
      <c r="E262">
        <v>0</v>
      </c>
      <c r="F262">
        <v>0</v>
      </c>
      <c r="G262" t="s">
        <v>2</v>
      </c>
      <c r="H262">
        <v>136.710511</v>
      </c>
      <c r="I262">
        <v>0.23182800000000001</v>
      </c>
      <c r="J262" t="s">
        <v>3</v>
      </c>
      <c r="K262">
        <v>44.386938000000001</v>
      </c>
      <c r="L262">
        <v>9.2060000000000006E-3</v>
      </c>
      <c r="M262" t="s">
        <v>4</v>
      </c>
      <c r="N262">
        <v>0</v>
      </c>
      <c r="O262">
        <v>0</v>
      </c>
      <c r="P262" t="s">
        <v>5</v>
      </c>
      <c r="Q262">
        <v>0</v>
      </c>
      <c r="R262">
        <v>0</v>
      </c>
      <c r="S262" t="s">
        <v>6</v>
      </c>
      <c r="T262">
        <v>0</v>
      </c>
      <c r="U262">
        <v>0</v>
      </c>
      <c r="V262" t="s">
        <v>7</v>
      </c>
      <c r="W262">
        <v>0</v>
      </c>
      <c r="X262">
        <v>0</v>
      </c>
      <c r="Y262" t="s">
        <v>8</v>
      </c>
      <c r="Z262">
        <v>0</v>
      </c>
      <c r="AA262">
        <v>0</v>
      </c>
      <c r="AB262" t="s">
        <v>9</v>
      </c>
      <c r="AC262">
        <v>0</v>
      </c>
      <c r="AD262">
        <v>0</v>
      </c>
      <c r="AE262" t="s">
        <v>10</v>
      </c>
      <c r="AF262">
        <v>32767</v>
      </c>
      <c r="AG262">
        <v>0</v>
      </c>
      <c r="AH262" t="s">
        <v>11</v>
      </c>
      <c r="AI262">
        <v>-32767</v>
      </c>
      <c r="AJ262">
        <v>0</v>
      </c>
      <c r="AK262" t="s">
        <v>12</v>
      </c>
      <c r="AL262">
        <v>0</v>
      </c>
      <c r="AM262">
        <v>0</v>
      </c>
    </row>
    <row r="263" spans="1:39" x14ac:dyDescent="0.25">
      <c r="A263" t="s">
        <v>94</v>
      </c>
      <c r="B263">
        <v>2</v>
      </c>
      <c r="C263">
        <v>50</v>
      </c>
      <c r="D263" t="s">
        <v>1</v>
      </c>
      <c r="E263">
        <v>0</v>
      </c>
      <c r="F263">
        <v>0</v>
      </c>
      <c r="G263" t="s">
        <v>2</v>
      </c>
      <c r="H263">
        <v>274.15851300000003</v>
      </c>
      <c r="I263">
        <v>0.338509</v>
      </c>
      <c r="J263" t="s">
        <v>3</v>
      </c>
      <c r="K263">
        <v>89.162794000000005</v>
      </c>
      <c r="L263">
        <v>2.3626000000000001E-2</v>
      </c>
      <c r="M263" t="s">
        <v>4</v>
      </c>
      <c r="N263">
        <v>0</v>
      </c>
      <c r="O263">
        <v>0</v>
      </c>
      <c r="P263" t="s">
        <v>5</v>
      </c>
      <c r="Q263">
        <v>0</v>
      </c>
      <c r="R263">
        <v>0</v>
      </c>
      <c r="S263" t="s">
        <v>6</v>
      </c>
      <c r="T263">
        <v>0</v>
      </c>
      <c r="U263">
        <v>0</v>
      </c>
      <c r="V263" t="s">
        <v>7</v>
      </c>
      <c r="W263">
        <v>0</v>
      </c>
      <c r="X263">
        <v>0</v>
      </c>
      <c r="Y263" t="s">
        <v>8</v>
      </c>
      <c r="Z263">
        <v>0</v>
      </c>
      <c r="AA263">
        <v>0</v>
      </c>
      <c r="AB263" t="s">
        <v>9</v>
      </c>
      <c r="AC263">
        <v>0</v>
      </c>
      <c r="AD263">
        <v>0</v>
      </c>
      <c r="AE263" t="s">
        <v>10</v>
      </c>
      <c r="AF263">
        <v>32767</v>
      </c>
      <c r="AG263">
        <v>0</v>
      </c>
      <c r="AH263" t="s">
        <v>11</v>
      </c>
      <c r="AI263">
        <v>-32767</v>
      </c>
      <c r="AJ263">
        <v>0</v>
      </c>
      <c r="AK263" t="s">
        <v>12</v>
      </c>
      <c r="AL263">
        <v>0</v>
      </c>
      <c r="AM263">
        <v>0</v>
      </c>
    </row>
    <row r="264" spans="1:39" x14ac:dyDescent="0.25">
      <c r="A264" t="s">
        <v>94</v>
      </c>
      <c r="B264">
        <v>3</v>
      </c>
      <c r="C264">
        <v>75</v>
      </c>
      <c r="D264" t="s">
        <v>1</v>
      </c>
      <c r="E264">
        <v>0</v>
      </c>
      <c r="F264">
        <v>0</v>
      </c>
      <c r="G264" t="s">
        <v>2</v>
      </c>
      <c r="H264">
        <v>411.68785600000001</v>
      </c>
      <c r="I264">
        <v>0.63729100000000005</v>
      </c>
      <c r="J264" t="s">
        <v>3</v>
      </c>
      <c r="K264">
        <v>134.14999800000001</v>
      </c>
      <c r="L264">
        <v>3.388E-2</v>
      </c>
      <c r="M264" t="s">
        <v>4</v>
      </c>
      <c r="N264">
        <v>0</v>
      </c>
      <c r="O264">
        <v>0</v>
      </c>
      <c r="P264" t="s">
        <v>5</v>
      </c>
      <c r="Q264">
        <v>0</v>
      </c>
      <c r="R264">
        <v>0</v>
      </c>
      <c r="S264" t="s">
        <v>6</v>
      </c>
      <c r="T264">
        <v>0</v>
      </c>
      <c r="U264">
        <v>0</v>
      </c>
      <c r="V264" t="s">
        <v>7</v>
      </c>
      <c r="W264">
        <v>0</v>
      </c>
      <c r="X264">
        <v>0</v>
      </c>
      <c r="Y264" t="s">
        <v>8</v>
      </c>
      <c r="Z264">
        <v>0</v>
      </c>
      <c r="AA264">
        <v>0</v>
      </c>
      <c r="AB264" t="s">
        <v>9</v>
      </c>
      <c r="AC264">
        <v>0</v>
      </c>
      <c r="AD264">
        <v>0</v>
      </c>
      <c r="AE264" t="s">
        <v>10</v>
      </c>
      <c r="AF264">
        <v>32767</v>
      </c>
      <c r="AG264">
        <v>0</v>
      </c>
      <c r="AH264" t="s">
        <v>11</v>
      </c>
      <c r="AI264">
        <v>-32767</v>
      </c>
      <c r="AJ264">
        <v>0</v>
      </c>
      <c r="AK264" t="s">
        <v>12</v>
      </c>
      <c r="AL264">
        <v>0</v>
      </c>
      <c r="AM264">
        <v>0</v>
      </c>
    </row>
    <row r="265" spans="1:39" x14ac:dyDescent="0.25">
      <c r="A265" t="s">
        <v>94</v>
      </c>
      <c r="B265">
        <v>4</v>
      </c>
      <c r="C265">
        <v>100</v>
      </c>
      <c r="D265" t="s">
        <v>1</v>
      </c>
      <c r="E265">
        <v>0</v>
      </c>
      <c r="F265">
        <v>0</v>
      </c>
      <c r="G265" t="s">
        <v>2</v>
      </c>
      <c r="H265">
        <v>549.56399799999997</v>
      </c>
      <c r="I265">
        <v>0.89786100000000002</v>
      </c>
      <c r="J265" t="s">
        <v>3</v>
      </c>
      <c r="K265">
        <v>179.28575000000001</v>
      </c>
      <c r="L265">
        <v>4.1725999999999999E-2</v>
      </c>
      <c r="M265" t="s">
        <v>4</v>
      </c>
      <c r="N265">
        <v>0</v>
      </c>
      <c r="O265">
        <v>0</v>
      </c>
      <c r="P265" t="s">
        <v>5</v>
      </c>
      <c r="Q265">
        <v>0</v>
      </c>
      <c r="R265">
        <v>0</v>
      </c>
      <c r="S265" t="s">
        <v>6</v>
      </c>
      <c r="T265">
        <v>0</v>
      </c>
      <c r="U265">
        <v>0</v>
      </c>
      <c r="V265" t="s">
        <v>7</v>
      </c>
      <c r="W265">
        <v>0</v>
      </c>
      <c r="X265">
        <v>0</v>
      </c>
      <c r="Y265" t="s">
        <v>8</v>
      </c>
      <c r="Z265">
        <v>0</v>
      </c>
      <c r="AA265">
        <v>0</v>
      </c>
      <c r="AB265" t="s">
        <v>9</v>
      </c>
      <c r="AC265">
        <v>0</v>
      </c>
      <c r="AD265">
        <v>0</v>
      </c>
      <c r="AE265" t="s">
        <v>10</v>
      </c>
      <c r="AF265">
        <v>32767</v>
      </c>
      <c r="AG265">
        <v>0</v>
      </c>
      <c r="AH265" t="s">
        <v>11</v>
      </c>
      <c r="AI265">
        <v>-32767</v>
      </c>
      <c r="AJ265">
        <v>0</v>
      </c>
      <c r="AK265" t="s">
        <v>12</v>
      </c>
      <c r="AL265">
        <v>0</v>
      </c>
      <c r="AM265">
        <v>0</v>
      </c>
    </row>
    <row r="266" spans="1:39" x14ac:dyDescent="0.25">
      <c r="A266" t="s">
        <v>94</v>
      </c>
      <c r="B266">
        <v>5</v>
      </c>
      <c r="C266">
        <v>125</v>
      </c>
      <c r="D266" t="s">
        <v>1</v>
      </c>
      <c r="E266">
        <v>0</v>
      </c>
      <c r="F266">
        <v>0</v>
      </c>
      <c r="G266" t="s">
        <v>2</v>
      </c>
      <c r="H266">
        <v>687.45101899999997</v>
      </c>
      <c r="I266">
        <v>1.211357</v>
      </c>
      <c r="J266" t="s">
        <v>3</v>
      </c>
      <c r="K266">
        <v>224.54530299999999</v>
      </c>
      <c r="L266">
        <v>5.1472999999999998E-2</v>
      </c>
      <c r="M266" t="s">
        <v>4</v>
      </c>
      <c r="N266">
        <v>0</v>
      </c>
      <c r="O266">
        <v>0</v>
      </c>
      <c r="P266" t="s">
        <v>5</v>
      </c>
      <c r="Q266">
        <v>0</v>
      </c>
      <c r="R266">
        <v>0</v>
      </c>
      <c r="S266" t="s">
        <v>6</v>
      </c>
      <c r="T266">
        <v>0</v>
      </c>
      <c r="U266">
        <v>0</v>
      </c>
      <c r="V266" t="s">
        <v>7</v>
      </c>
      <c r="W266">
        <v>0</v>
      </c>
      <c r="X266">
        <v>0</v>
      </c>
      <c r="Y266" t="s">
        <v>8</v>
      </c>
      <c r="Z266">
        <v>0</v>
      </c>
      <c r="AA266">
        <v>0</v>
      </c>
      <c r="AB266" t="s">
        <v>9</v>
      </c>
      <c r="AC266">
        <v>0</v>
      </c>
      <c r="AD266">
        <v>0</v>
      </c>
      <c r="AE266" t="s">
        <v>10</v>
      </c>
      <c r="AF266">
        <v>32767</v>
      </c>
      <c r="AG266">
        <v>0</v>
      </c>
      <c r="AH266" t="s">
        <v>11</v>
      </c>
      <c r="AI266">
        <v>-32767</v>
      </c>
      <c r="AJ266">
        <v>0</v>
      </c>
      <c r="AK266" t="s">
        <v>12</v>
      </c>
      <c r="AL266">
        <v>0</v>
      </c>
      <c r="AM266">
        <v>0</v>
      </c>
    </row>
    <row r="267" spans="1:39" x14ac:dyDescent="0.25">
      <c r="A267" t="s">
        <v>94</v>
      </c>
      <c r="B267">
        <v>6</v>
      </c>
      <c r="C267">
        <v>150</v>
      </c>
      <c r="D267" t="s">
        <v>1</v>
      </c>
      <c r="E267">
        <v>0</v>
      </c>
      <c r="F267">
        <v>0</v>
      </c>
      <c r="G267" t="s">
        <v>2</v>
      </c>
      <c r="H267">
        <v>825.45230800000002</v>
      </c>
      <c r="I267">
        <v>1.2714479999999999</v>
      </c>
      <c r="J267" t="s">
        <v>3</v>
      </c>
      <c r="K267">
        <v>269.89978100000002</v>
      </c>
      <c r="L267">
        <v>6.3432000000000002E-2</v>
      </c>
      <c r="M267" t="s">
        <v>4</v>
      </c>
      <c r="N267">
        <v>0</v>
      </c>
      <c r="O267">
        <v>0</v>
      </c>
      <c r="P267" t="s">
        <v>5</v>
      </c>
      <c r="Q267">
        <v>0</v>
      </c>
      <c r="R267">
        <v>0</v>
      </c>
      <c r="S267" t="s">
        <v>6</v>
      </c>
      <c r="T267">
        <v>0</v>
      </c>
      <c r="U267">
        <v>0</v>
      </c>
      <c r="V267" t="s">
        <v>7</v>
      </c>
      <c r="W267">
        <v>0</v>
      </c>
      <c r="X267">
        <v>0</v>
      </c>
      <c r="Y267" t="s">
        <v>8</v>
      </c>
      <c r="Z267">
        <v>0</v>
      </c>
      <c r="AA267">
        <v>0</v>
      </c>
      <c r="AB267" t="s">
        <v>9</v>
      </c>
      <c r="AC267">
        <v>0</v>
      </c>
      <c r="AD267">
        <v>0</v>
      </c>
      <c r="AE267" t="s">
        <v>10</v>
      </c>
      <c r="AF267">
        <v>32767</v>
      </c>
      <c r="AG267">
        <v>0</v>
      </c>
      <c r="AH267" t="s">
        <v>11</v>
      </c>
      <c r="AI267">
        <v>-32767</v>
      </c>
      <c r="AJ267">
        <v>0</v>
      </c>
      <c r="AK267" t="s">
        <v>12</v>
      </c>
      <c r="AL267">
        <v>0</v>
      </c>
      <c r="AM267">
        <v>0</v>
      </c>
    </row>
    <row r="268" spans="1:39" x14ac:dyDescent="0.25">
      <c r="A268" t="s">
        <v>94</v>
      </c>
      <c r="B268">
        <v>7</v>
      </c>
      <c r="C268">
        <v>175</v>
      </c>
      <c r="D268" t="s">
        <v>1</v>
      </c>
      <c r="E268">
        <v>0</v>
      </c>
      <c r="F268">
        <v>0</v>
      </c>
      <c r="G268" t="s">
        <v>2</v>
      </c>
      <c r="H268">
        <v>963.57347300000004</v>
      </c>
      <c r="I268">
        <v>1.5349820000000001</v>
      </c>
      <c r="J268" t="s">
        <v>3</v>
      </c>
      <c r="K268">
        <v>315.35409900000002</v>
      </c>
      <c r="L268">
        <v>7.2984999999999994E-2</v>
      </c>
      <c r="M268" t="s">
        <v>4</v>
      </c>
      <c r="N268">
        <v>0</v>
      </c>
      <c r="O268">
        <v>0</v>
      </c>
      <c r="P268" t="s">
        <v>5</v>
      </c>
      <c r="Q268">
        <v>0</v>
      </c>
      <c r="R268">
        <v>0</v>
      </c>
      <c r="S268" t="s">
        <v>6</v>
      </c>
      <c r="T268">
        <v>0</v>
      </c>
      <c r="U268">
        <v>0</v>
      </c>
      <c r="V268" t="s">
        <v>7</v>
      </c>
      <c r="W268">
        <v>0</v>
      </c>
      <c r="X268">
        <v>0</v>
      </c>
      <c r="Y268" t="s">
        <v>8</v>
      </c>
      <c r="Z268">
        <v>0</v>
      </c>
      <c r="AA268">
        <v>0</v>
      </c>
      <c r="AB268" t="s">
        <v>9</v>
      </c>
      <c r="AC268">
        <v>0</v>
      </c>
      <c r="AD268">
        <v>0</v>
      </c>
      <c r="AE268" t="s">
        <v>10</v>
      </c>
      <c r="AF268">
        <v>32767</v>
      </c>
      <c r="AG268">
        <v>0</v>
      </c>
      <c r="AH268" t="s">
        <v>11</v>
      </c>
      <c r="AI268">
        <v>-32767</v>
      </c>
      <c r="AJ268">
        <v>0</v>
      </c>
      <c r="AK268" t="s">
        <v>12</v>
      </c>
      <c r="AL268">
        <v>0</v>
      </c>
      <c r="AM268">
        <v>0</v>
      </c>
    </row>
    <row r="269" spans="1:39" x14ac:dyDescent="0.25">
      <c r="A269" t="s">
        <v>94</v>
      </c>
      <c r="B269">
        <v>8</v>
      </c>
      <c r="C269">
        <v>200</v>
      </c>
      <c r="D269" t="s">
        <v>1</v>
      </c>
      <c r="E269">
        <v>0</v>
      </c>
      <c r="F269">
        <v>0</v>
      </c>
      <c r="G269" t="s">
        <v>2</v>
      </c>
      <c r="H269">
        <v>1101.76584</v>
      </c>
      <c r="I269">
        <v>1.9020630000000001</v>
      </c>
      <c r="J269" t="s">
        <v>3</v>
      </c>
      <c r="K269">
        <v>360.92918500000002</v>
      </c>
      <c r="L269">
        <v>9.0917999999999999E-2</v>
      </c>
      <c r="M269" t="s">
        <v>4</v>
      </c>
      <c r="N269">
        <v>0</v>
      </c>
      <c r="O269">
        <v>0</v>
      </c>
      <c r="P269" t="s">
        <v>5</v>
      </c>
      <c r="Q269">
        <v>0</v>
      </c>
      <c r="R269">
        <v>0</v>
      </c>
      <c r="S269" t="s">
        <v>6</v>
      </c>
      <c r="T269">
        <v>0</v>
      </c>
      <c r="U269">
        <v>0</v>
      </c>
      <c r="V269" t="s">
        <v>7</v>
      </c>
      <c r="W269">
        <v>0</v>
      </c>
      <c r="X269">
        <v>0</v>
      </c>
      <c r="Y269" t="s">
        <v>8</v>
      </c>
      <c r="Z269">
        <v>0</v>
      </c>
      <c r="AA269">
        <v>0</v>
      </c>
      <c r="AB269" t="s">
        <v>9</v>
      </c>
      <c r="AC269">
        <v>0</v>
      </c>
      <c r="AD269">
        <v>0</v>
      </c>
      <c r="AE269" t="s">
        <v>10</v>
      </c>
      <c r="AF269">
        <v>32767</v>
      </c>
      <c r="AG269">
        <v>0</v>
      </c>
      <c r="AH269" t="s">
        <v>11</v>
      </c>
      <c r="AI269">
        <v>-32767</v>
      </c>
      <c r="AJ269">
        <v>0</v>
      </c>
      <c r="AK269" t="s">
        <v>12</v>
      </c>
      <c r="AL269">
        <v>0</v>
      </c>
      <c r="AM269">
        <v>0</v>
      </c>
    </row>
    <row r="270" spans="1:39" x14ac:dyDescent="0.25">
      <c r="A270" t="s">
        <v>94</v>
      </c>
      <c r="B270">
        <v>9</v>
      </c>
      <c r="C270">
        <v>225</v>
      </c>
      <c r="D270" t="s">
        <v>1</v>
      </c>
      <c r="E270">
        <v>0</v>
      </c>
      <c r="F270">
        <v>0</v>
      </c>
      <c r="G270" t="s">
        <v>2</v>
      </c>
      <c r="H270">
        <v>1240.020522</v>
      </c>
      <c r="I270">
        <v>2.1201020000000002</v>
      </c>
      <c r="J270" t="s">
        <v>3</v>
      </c>
      <c r="K270">
        <v>406.57746300000002</v>
      </c>
      <c r="L270">
        <v>0.100249</v>
      </c>
      <c r="M270" t="s">
        <v>4</v>
      </c>
      <c r="N270">
        <v>0</v>
      </c>
      <c r="O270">
        <v>0</v>
      </c>
      <c r="P270" t="s">
        <v>5</v>
      </c>
      <c r="Q270">
        <v>0</v>
      </c>
      <c r="R270">
        <v>0</v>
      </c>
      <c r="S270" t="s">
        <v>6</v>
      </c>
      <c r="T270">
        <v>0</v>
      </c>
      <c r="U270">
        <v>0</v>
      </c>
      <c r="V270" t="s">
        <v>7</v>
      </c>
      <c r="W270">
        <v>0</v>
      </c>
      <c r="X270">
        <v>0</v>
      </c>
      <c r="Y270" t="s">
        <v>8</v>
      </c>
      <c r="Z270">
        <v>0</v>
      </c>
      <c r="AA270">
        <v>0</v>
      </c>
      <c r="AB270" t="s">
        <v>9</v>
      </c>
      <c r="AC270">
        <v>0</v>
      </c>
      <c r="AD270">
        <v>0</v>
      </c>
      <c r="AE270" t="s">
        <v>10</v>
      </c>
      <c r="AF270">
        <v>32767</v>
      </c>
      <c r="AG270">
        <v>0</v>
      </c>
      <c r="AH270" t="s">
        <v>11</v>
      </c>
      <c r="AI270">
        <v>-32767</v>
      </c>
      <c r="AJ270">
        <v>0</v>
      </c>
      <c r="AK270" t="s">
        <v>12</v>
      </c>
      <c r="AL270">
        <v>0</v>
      </c>
      <c r="AM270">
        <v>0</v>
      </c>
    </row>
    <row r="271" spans="1:39" x14ac:dyDescent="0.25">
      <c r="A271" t="s">
        <v>94</v>
      </c>
      <c r="B271">
        <v>10</v>
      </c>
      <c r="C271">
        <v>250</v>
      </c>
      <c r="D271" t="s">
        <v>1</v>
      </c>
      <c r="E271">
        <v>0</v>
      </c>
      <c r="F271">
        <v>0</v>
      </c>
      <c r="G271" t="s">
        <v>2</v>
      </c>
      <c r="H271">
        <v>1378.4108960000001</v>
      </c>
      <c r="I271">
        <v>2.3687309999999999</v>
      </c>
      <c r="J271" t="s">
        <v>3</v>
      </c>
      <c r="K271">
        <v>452.31536999999997</v>
      </c>
      <c r="L271">
        <v>0.117381</v>
      </c>
      <c r="M271" t="s">
        <v>4</v>
      </c>
      <c r="N271">
        <v>0</v>
      </c>
      <c r="O271">
        <v>0</v>
      </c>
      <c r="P271" t="s">
        <v>5</v>
      </c>
      <c r="Q271">
        <v>0</v>
      </c>
      <c r="R271">
        <v>0</v>
      </c>
      <c r="S271" t="s">
        <v>6</v>
      </c>
      <c r="T271">
        <v>0</v>
      </c>
      <c r="U271">
        <v>0</v>
      </c>
      <c r="V271" t="s">
        <v>7</v>
      </c>
      <c r="W271">
        <v>0</v>
      </c>
      <c r="X271">
        <v>0</v>
      </c>
      <c r="Y271" t="s">
        <v>8</v>
      </c>
      <c r="Z271">
        <v>0</v>
      </c>
      <c r="AA271">
        <v>0</v>
      </c>
      <c r="AB271" t="s">
        <v>9</v>
      </c>
      <c r="AC271">
        <v>0</v>
      </c>
      <c r="AD271">
        <v>0</v>
      </c>
      <c r="AE271" t="s">
        <v>10</v>
      </c>
      <c r="AF271">
        <v>32767</v>
      </c>
      <c r="AG271">
        <v>0</v>
      </c>
      <c r="AH271" t="s">
        <v>11</v>
      </c>
      <c r="AI271">
        <v>-32767</v>
      </c>
      <c r="AJ271">
        <v>0</v>
      </c>
      <c r="AK271" t="s">
        <v>12</v>
      </c>
      <c r="AL271">
        <v>0.02</v>
      </c>
      <c r="AM271">
        <v>1.9599999999999999E-2</v>
      </c>
    </row>
    <row r="272" spans="1:39" x14ac:dyDescent="0.25">
      <c r="A272" t="s">
        <v>94</v>
      </c>
      <c r="B272">
        <v>11</v>
      </c>
      <c r="C272">
        <v>275</v>
      </c>
      <c r="D272" t="s">
        <v>1</v>
      </c>
      <c r="E272">
        <v>0</v>
      </c>
      <c r="F272">
        <v>0</v>
      </c>
      <c r="G272" t="s">
        <v>2</v>
      </c>
      <c r="H272">
        <v>1517.0075019999999</v>
      </c>
      <c r="I272">
        <v>2.4082720000000002</v>
      </c>
      <c r="J272" t="s">
        <v>3</v>
      </c>
      <c r="K272">
        <v>498.16588100000001</v>
      </c>
      <c r="L272">
        <v>0.126274</v>
      </c>
      <c r="M272" t="s">
        <v>4</v>
      </c>
      <c r="N272">
        <v>0</v>
      </c>
      <c r="O272">
        <v>0</v>
      </c>
      <c r="P272" t="s">
        <v>5</v>
      </c>
      <c r="Q272">
        <v>0</v>
      </c>
      <c r="R272">
        <v>0</v>
      </c>
      <c r="S272" t="s">
        <v>6</v>
      </c>
      <c r="T272">
        <v>0</v>
      </c>
      <c r="U272">
        <v>0</v>
      </c>
      <c r="V272" t="s">
        <v>7</v>
      </c>
      <c r="W272">
        <v>0</v>
      </c>
      <c r="X272">
        <v>0</v>
      </c>
      <c r="Y272" t="s">
        <v>8</v>
      </c>
      <c r="Z272">
        <v>0</v>
      </c>
      <c r="AA272">
        <v>0</v>
      </c>
      <c r="AB272" t="s">
        <v>9</v>
      </c>
      <c r="AC272">
        <v>0</v>
      </c>
      <c r="AD272">
        <v>0</v>
      </c>
      <c r="AE272" t="s">
        <v>10</v>
      </c>
      <c r="AF272">
        <v>32767</v>
      </c>
      <c r="AG272">
        <v>0</v>
      </c>
      <c r="AH272" t="s">
        <v>11</v>
      </c>
      <c r="AI272">
        <v>-32767</v>
      </c>
      <c r="AJ272">
        <v>0</v>
      </c>
      <c r="AK272" t="s">
        <v>12</v>
      </c>
      <c r="AL272">
        <v>0.02</v>
      </c>
      <c r="AM272">
        <v>1.9599999999999999E-2</v>
      </c>
    </row>
    <row r="273" spans="1:39" x14ac:dyDescent="0.25">
      <c r="A273" t="s">
        <v>94</v>
      </c>
      <c r="B273">
        <v>12</v>
      </c>
      <c r="C273">
        <v>300</v>
      </c>
      <c r="D273" t="s">
        <v>1</v>
      </c>
      <c r="E273">
        <v>0</v>
      </c>
      <c r="F273">
        <v>0</v>
      </c>
      <c r="G273" t="s">
        <v>2</v>
      </c>
      <c r="H273">
        <v>1655.6003559999999</v>
      </c>
      <c r="I273">
        <v>2.557715</v>
      </c>
      <c r="J273" t="s">
        <v>3</v>
      </c>
      <c r="K273">
        <v>544.11475099999996</v>
      </c>
      <c r="L273">
        <v>0.12612100000000001</v>
      </c>
      <c r="M273" t="s">
        <v>4</v>
      </c>
      <c r="N273">
        <v>0</v>
      </c>
      <c r="O273">
        <v>0</v>
      </c>
      <c r="P273" t="s">
        <v>5</v>
      </c>
      <c r="Q273">
        <v>0</v>
      </c>
      <c r="R273">
        <v>0</v>
      </c>
      <c r="S273" t="s">
        <v>6</v>
      </c>
      <c r="T273">
        <v>0</v>
      </c>
      <c r="U273">
        <v>0</v>
      </c>
      <c r="V273" t="s">
        <v>7</v>
      </c>
      <c r="W273">
        <v>0</v>
      </c>
      <c r="X273">
        <v>0</v>
      </c>
      <c r="Y273" t="s">
        <v>8</v>
      </c>
      <c r="Z273">
        <v>0</v>
      </c>
      <c r="AA273">
        <v>0</v>
      </c>
      <c r="AB273" t="s">
        <v>9</v>
      </c>
      <c r="AC273">
        <v>0</v>
      </c>
      <c r="AD273">
        <v>0</v>
      </c>
      <c r="AE273" t="s">
        <v>10</v>
      </c>
      <c r="AF273">
        <v>32767</v>
      </c>
      <c r="AG273">
        <v>0</v>
      </c>
      <c r="AH273" t="s">
        <v>11</v>
      </c>
      <c r="AI273">
        <v>-32767</v>
      </c>
      <c r="AJ273">
        <v>0</v>
      </c>
      <c r="AK273" t="s">
        <v>12</v>
      </c>
      <c r="AL273">
        <v>0.02</v>
      </c>
      <c r="AM273">
        <v>1.9599999999999999E-2</v>
      </c>
    </row>
    <row r="274" spans="1:39" x14ac:dyDescent="0.25">
      <c r="A274" t="s">
        <v>94</v>
      </c>
      <c r="B274">
        <v>13</v>
      </c>
      <c r="C274">
        <v>325</v>
      </c>
      <c r="D274" t="s">
        <v>1</v>
      </c>
      <c r="E274">
        <v>0</v>
      </c>
      <c r="F274">
        <v>0</v>
      </c>
      <c r="G274" t="s">
        <v>2</v>
      </c>
      <c r="H274">
        <v>1794.348743</v>
      </c>
      <c r="I274">
        <v>2.4173079999999998</v>
      </c>
      <c r="J274" t="s">
        <v>3</v>
      </c>
      <c r="K274">
        <v>590.14952000000005</v>
      </c>
      <c r="L274">
        <v>0.13279199999999999</v>
      </c>
      <c r="M274" t="s">
        <v>4</v>
      </c>
      <c r="N274">
        <v>0</v>
      </c>
      <c r="O274">
        <v>0</v>
      </c>
      <c r="P274" t="s">
        <v>5</v>
      </c>
      <c r="Q274">
        <v>0</v>
      </c>
      <c r="R274">
        <v>0</v>
      </c>
      <c r="S274" t="s">
        <v>6</v>
      </c>
      <c r="T274">
        <v>0</v>
      </c>
      <c r="U274">
        <v>0</v>
      </c>
      <c r="V274" t="s">
        <v>7</v>
      </c>
      <c r="W274">
        <v>0</v>
      </c>
      <c r="X274">
        <v>0</v>
      </c>
      <c r="Y274" t="s">
        <v>8</v>
      </c>
      <c r="Z274">
        <v>0</v>
      </c>
      <c r="AA274">
        <v>0</v>
      </c>
      <c r="AB274" t="s">
        <v>9</v>
      </c>
      <c r="AC274">
        <v>0</v>
      </c>
      <c r="AD274">
        <v>0</v>
      </c>
      <c r="AE274" t="s">
        <v>10</v>
      </c>
      <c r="AF274">
        <v>32767</v>
      </c>
      <c r="AG274">
        <v>0</v>
      </c>
      <c r="AH274" t="s">
        <v>11</v>
      </c>
      <c r="AI274">
        <v>-32767</v>
      </c>
      <c r="AJ274">
        <v>0</v>
      </c>
      <c r="AK274" t="s">
        <v>12</v>
      </c>
      <c r="AL274">
        <v>0.02</v>
      </c>
      <c r="AM274">
        <v>1.9599999999999999E-2</v>
      </c>
    </row>
    <row r="275" spans="1:39" x14ac:dyDescent="0.25">
      <c r="A275" t="s">
        <v>94</v>
      </c>
      <c r="B275">
        <v>14</v>
      </c>
      <c r="C275">
        <v>350</v>
      </c>
      <c r="D275" t="s">
        <v>1</v>
      </c>
      <c r="E275">
        <v>0</v>
      </c>
      <c r="F275">
        <v>0</v>
      </c>
      <c r="G275" t="s">
        <v>2</v>
      </c>
      <c r="H275">
        <v>1933.0908669999999</v>
      </c>
      <c r="I275">
        <v>3.13205</v>
      </c>
      <c r="J275" t="s">
        <v>3</v>
      </c>
      <c r="K275">
        <v>636.24582799999996</v>
      </c>
      <c r="L275">
        <v>0.138069</v>
      </c>
      <c r="M275" t="s">
        <v>4</v>
      </c>
      <c r="N275">
        <v>0</v>
      </c>
      <c r="O275">
        <v>0</v>
      </c>
      <c r="P275" t="s">
        <v>5</v>
      </c>
      <c r="Q275">
        <v>0</v>
      </c>
      <c r="R275">
        <v>0</v>
      </c>
      <c r="S275" t="s">
        <v>6</v>
      </c>
      <c r="T275">
        <v>0</v>
      </c>
      <c r="U275">
        <v>0</v>
      </c>
      <c r="V275" t="s">
        <v>7</v>
      </c>
      <c r="W275">
        <v>0</v>
      </c>
      <c r="X275">
        <v>0</v>
      </c>
      <c r="Y275" t="s">
        <v>8</v>
      </c>
      <c r="Z275">
        <v>0</v>
      </c>
      <c r="AA275">
        <v>0</v>
      </c>
      <c r="AB275" t="s">
        <v>9</v>
      </c>
      <c r="AC275">
        <v>0</v>
      </c>
      <c r="AD275">
        <v>0</v>
      </c>
      <c r="AE275" t="s">
        <v>10</v>
      </c>
      <c r="AF275">
        <v>32767</v>
      </c>
      <c r="AG275">
        <v>0</v>
      </c>
      <c r="AH275" t="s">
        <v>11</v>
      </c>
      <c r="AI275">
        <v>-32767</v>
      </c>
      <c r="AJ275">
        <v>0</v>
      </c>
      <c r="AK275" t="s">
        <v>12</v>
      </c>
      <c r="AL275">
        <v>0.02</v>
      </c>
      <c r="AM275">
        <v>1.9599999999999999E-2</v>
      </c>
    </row>
    <row r="276" spans="1:39" x14ac:dyDescent="0.25">
      <c r="A276" t="s">
        <v>94</v>
      </c>
      <c r="B276">
        <v>15</v>
      </c>
      <c r="C276">
        <v>375</v>
      </c>
      <c r="D276" t="s">
        <v>1</v>
      </c>
      <c r="E276">
        <v>0</v>
      </c>
      <c r="F276">
        <v>0</v>
      </c>
      <c r="G276" t="s">
        <v>2</v>
      </c>
      <c r="H276">
        <v>2071.924043</v>
      </c>
      <c r="I276">
        <v>3.9834969999999998</v>
      </c>
      <c r="J276" t="s">
        <v>3</v>
      </c>
      <c r="K276">
        <v>682.44247700000005</v>
      </c>
      <c r="L276">
        <v>0.17662900000000001</v>
      </c>
      <c r="M276" t="s">
        <v>4</v>
      </c>
      <c r="N276">
        <v>0</v>
      </c>
      <c r="O276">
        <v>0</v>
      </c>
      <c r="P276" t="s">
        <v>5</v>
      </c>
      <c r="Q276">
        <v>0</v>
      </c>
      <c r="R276">
        <v>0</v>
      </c>
      <c r="S276" t="s">
        <v>6</v>
      </c>
      <c r="T276">
        <v>0</v>
      </c>
      <c r="U276">
        <v>0</v>
      </c>
      <c r="V276" t="s">
        <v>7</v>
      </c>
      <c r="W276">
        <v>0</v>
      </c>
      <c r="X276">
        <v>0</v>
      </c>
      <c r="Y276" t="s">
        <v>8</v>
      </c>
      <c r="Z276">
        <v>0</v>
      </c>
      <c r="AA276">
        <v>0</v>
      </c>
      <c r="AB276" t="s">
        <v>9</v>
      </c>
      <c r="AC276">
        <v>0</v>
      </c>
      <c r="AD276">
        <v>0</v>
      </c>
      <c r="AE276" t="s">
        <v>10</v>
      </c>
      <c r="AF276">
        <v>32767</v>
      </c>
      <c r="AG276">
        <v>0</v>
      </c>
      <c r="AH276" t="s">
        <v>11</v>
      </c>
      <c r="AI276">
        <v>-32767</v>
      </c>
      <c r="AJ276">
        <v>0</v>
      </c>
      <c r="AK276" t="s">
        <v>12</v>
      </c>
      <c r="AL276">
        <v>0.02</v>
      </c>
      <c r="AM276">
        <v>1.9599999999999999E-2</v>
      </c>
    </row>
    <row r="277" spans="1:39" x14ac:dyDescent="0.25">
      <c r="A277" t="s">
        <v>94</v>
      </c>
      <c r="B277">
        <v>16</v>
      </c>
      <c r="C277">
        <v>400</v>
      </c>
      <c r="D277" t="s">
        <v>1</v>
      </c>
      <c r="E277">
        <v>0</v>
      </c>
      <c r="F277">
        <v>0</v>
      </c>
      <c r="G277" t="s">
        <v>2</v>
      </c>
      <c r="H277">
        <v>2210.890488</v>
      </c>
      <c r="I277">
        <v>4.1525340000000002</v>
      </c>
      <c r="J277" t="s">
        <v>3</v>
      </c>
      <c r="K277">
        <v>728.728838</v>
      </c>
      <c r="L277">
        <v>0.18865599999999999</v>
      </c>
      <c r="M277" t="s">
        <v>4</v>
      </c>
      <c r="N277">
        <v>0</v>
      </c>
      <c r="O277">
        <v>0</v>
      </c>
      <c r="P277" t="s">
        <v>5</v>
      </c>
      <c r="Q277">
        <v>0</v>
      </c>
      <c r="R277">
        <v>0</v>
      </c>
      <c r="S277" t="s">
        <v>6</v>
      </c>
      <c r="T277">
        <v>0</v>
      </c>
      <c r="U277">
        <v>0</v>
      </c>
      <c r="V277" t="s">
        <v>7</v>
      </c>
      <c r="W277">
        <v>0</v>
      </c>
      <c r="X277">
        <v>0</v>
      </c>
      <c r="Y277" t="s">
        <v>8</v>
      </c>
      <c r="Z277">
        <v>0</v>
      </c>
      <c r="AA277">
        <v>0</v>
      </c>
      <c r="AB277" t="s">
        <v>9</v>
      </c>
      <c r="AC277">
        <v>0</v>
      </c>
      <c r="AD277">
        <v>0</v>
      </c>
      <c r="AE277" t="s">
        <v>10</v>
      </c>
      <c r="AF277">
        <v>32767</v>
      </c>
      <c r="AG277">
        <v>0</v>
      </c>
      <c r="AH277" t="s">
        <v>11</v>
      </c>
      <c r="AI277">
        <v>-32767</v>
      </c>
      <c r="AJ277">
        <v>0</v>
      </c>
      <c r="AK277" t="s">
        <v>12</v>
      </c>
      <c r="AL277">
        <v>0.02</v>
      </c>
      <c r="AM277">
        <v>1.9599999999999999E-2</v>
      </c>
    </row>
    <row r="278" spans="1:39" x14ac:dyDescent="0.25">
      <c r="A278" t="s">
        <v>94</v>
      </c>
      <c r="B278">
        <v>17</v>
      </c>
      <c r="C278">
        <v>425</v>
      </c>
      <c r="D278" t="s">
        <v>1</v>
      </c>
      <c r="E278">
        <v>0</v>
      </c>
      <c r="F278">
        <v>0</v>
      </c>
      <c r="G278" t="s">
        <v>2</v>
      </c>
      <c r="H278">
        <v>2349.9650980000001</v>
      </c>
      <c r="I278">
        <v>4.5374369999999997</v>
      </c>
      <c r="J278" t="s">
        <v>3</v>
      </c>
      <c r="K278">
        <v>775.06357100000002</v>
      </c>
      <c r="L278">
        <v>0.216141</v>
      </c>
      <c r="M278" t="s">
        <v>4</v>
      </c>
      <c r="N278">
        <v>0</v>
      </c>
      <c r="O278">
        <v>0</v>
      </c>
      <c r="P278" t="s">
        <v>5</v>
      </c>
      <c r="Q278">
        <v>0</v>
      </c>
      <c r="R278">
        <v>0</v>
      </c>
      <c r="S278" t="s">
        <v>6</v>
      </c>
      <c r="T278">
        <v>0</v>
      </c>
      <c r="U278">
        <v>0</v>
      </c>
      <c r="V278" t="s">
        <v>7</v>
      </c>
      <c r="W278">
        <v>0</v>
      </c>
      <c r="X278">
        <v>0</v>
      </c>
      <c r="Y278" t="s">
        <v>8</v>
      </c>
      <c r="Z278">
        <v>0</v>
      </c>
      <c r="AA278">
        <v>0</v>
      </c>
      <c r="AB278" t="s">
        <v>9</v>
      </c>
      <c r="AC278">
        <v>0</v>
      </c>
      <c r="AD278">
        <v>0</v>
      </c>
      <c r="AE278" t="s">
        <v>10</v>
      </c>
      <c r="AF278">
        <v>32767</v>
      </c>
      <c r="AG278">
        <v>0</v>
      </c>
      <c r="AH278" t="s">
        <v>11</v>
      </c>
      <c r="AI278">
        <v>-32767</v>
      </c>
      <c r="AJ278">
        <v>0</v>
      </c>
      <c r="AK278" t="s">
        <v>12</v>
      </c>
      <c r="AL278">
        <v>0.02</v>
      </c>
      <c r="AM278">
        <v>1.9599999999999999E-2</v>
      </c>
    </row>
    <row r="279" spans="1:39" x14ac:dyDescent="0.25">
      <c r="A279" t="s">
        <v>94</v>
      </c>
      <c r="B279">
        <v>18</v>
      </c>
      <c r="C279">
        <v>450</v>
      </c>
      <c r="D279" t="s">
        <v>1</v>
      </c>
      <c r="E279">
        <v>0</v>
      </c>
      <c r="F279">
        <v>0</v>
      </c>
      <c r="G279" t="s">
        <v>2</v>
      </c>
      <c r="H279">
        <v>2489.0139789999998</v>
      </c>
      <c r="I279">
        <v>4.9981850000000003</v>
      </c>
      <c r="J279" t="s">
        <v>3</v>
      </c>
      <c r="K279">
        <v>821.48339399999998</v>
      </c>
      <c r="L279">
        <v>0.23220099999999999</v>
      </c>
      <c r="M279" t="s">
        <v>4</v>
      </c>
      <c r="N279">
        <v>0</v>
      </c>
      <c r="O279">
        <v>0</v>
      </c>
      <c r="P279" t="s">
        <v>5</v>
      </c>
      <c r="Q279">
        <v>0</v>
      </c>
      <c r="R279">
        <v>0</v>
      </c>
      <c r="S279" t="s">
        <v>6</v>
      </c>
      <c r="T279">
        <v>0</v>
      </c>
      <c r="U279">
        <v>0</v>
      </c>
      <c r="V279" t="s">
        <v>7</v>
      </c>
      <c r="W279">
        <v>0</v>
      </c>
      <c r="X279">
        <v>0</v>
      </c>
      <c r="Y279" t="s">
        <v>8</v>
      </c>
      <c r="Z279">
        <v>0</v>
      </c>
      <c r="AA279">
        <v>0</v>
      </c>
      <c r="AB279" t="s">
        <v>9</v>
      </c>
      <c r="AC279">
        <v>0</v>
      </c>
      <c r="AD279">
        <v>0</v>
      </c>
      <c r="AE279" t="s">
        <v>10</v>
      </c>
      <c r="AF279">
        <v>32767</v>
      </c>
      <c r="AG279">
        <v>0</v>
      </c>
      <c r="AH279" t="s">
        <v>11</v>
      </c>
      <c r="AI279">
        <v>-32767</v>
      </c>
      <c r="AJ279">
        <v>0</v>
      </c>
      <c r="AK279" t="s">
        <v>12</v>
      </c>
      <c r="AL279">
        <v>0.02</v>
      </c>
      <c r="AM279">
        <v>1.9599999999999999E-2</v>
      </c>
    </row>
    <row r="280" spans="1:39" x14ac:dyDescent="0.25">
      <c r="A280" t="s">
        <v>94</v>
      </c>
      <c r="B280">
        <v>19</v>
      </c>
      <c r="C280">
        <v>475</v>
      </c>
      <c r="D280" t="s">
        <v>1</v>
      </c>
      <c r="E280">
        <v>0</v>
      </c>
      <c r="F280">
        <v>0</v>
      </c>
      <c r="G280" t="s">
        <v>2</v>
      </c>
      <c r="H280">
        <v>2628.3019869999998</v>
      </c>
      <c r="I280">
        <v>5.2259919999999997</v>
      </c>
      <c r="J280" t="s">
        <v>3</v>
      </c>
      <c r="K280">
        <v>867.98061399999995</v>
      </c>
      <c r="L280">
        <v>0.26993200000000001</v>
      </c>
      <c r="M280" t="s">
        <v>4</v>
      </c>
      <c r="N280">
        <v>0</v>
      </c>
      <c r="O280">
        <v>0</v>
      </c>
      <c r="P280" t="s">
        <v>5</v>
      </c>
      <c r="Q280">
        <v>0</v>
      </c>
      <c r="R280">
        <v>0</v>
      </c>
      <c r="S280" t="s">
        <v>6</v>
      </c>
      <c r="T280">
        <v>0</v>
      </c>
      <c r="U280">
        <v>0</v>
      </c>
      <c r="V280" t="s">
        <v>7</v>
      </c>
      <c r="W280">
        <v>0</v>
      </c>
      <c r="X280">
        <v>0</v>
      </c>
      <c r="Y280" t="s">
        <v>8</v>
      </c>
      <c r="Z280">
        <v>0</v>
      </c>
      <c r="AA280">
        <v>0</v>
      </c>
      <c r="AB280" t="s">
        <v>9</v>
      </c>
      <c r="AC280">
        <v>0</v>
      </c>
      <c r="AD280">
        <v>0</v>
      </c>
      <c r="AE280" t="s">
        <v>10</v>
      </c>
      <c r="AF280">
        <v>32767</v>
      </c>
      <c r="AG280">
        <v>0</v>
      </c>
      <c r="AH280" t="s">
        <v>11</v>
      </c>
      <c r="AI280">
        <v>-32767</v>
      </c>
      <c r="AJ280">
        <v>0</v>
      </c>
      <c r="AK280" t="s">
        <v>12</v>
      </c>
      <c r="AL280">
        <v>0.02</v>
      </c>
      <c r="AM280">
        <v>1.9599999999999999E-2</v>
      </c>
    </row>
    <row r="281" spans="1:39" x14ac:dyDescent="0.25">
      <c r="A281" t="s">
        <v>94</v>
      </c>
      <c r="B281">
        <v>20</v>
      </c>
      <c r="C281">
        <v>500</v>
      </c>
      <c r="D281" t="s">
        <v>1</v>
      </c>
      <c r="E281">
        <v>0</v>
      </c>
      <c r="F281">
        <v>0</v>
      </c>
      <c r="G281" t="s">
        <v>2</v>
      </c>
      <c r="H281">
        <v>2767.6116649999999</v>
      </c>
      <c r="I281">
        <v>5.7239310000000003</v>
      </c>
      <c r="J281" t="s">
        <v>3</v>
      </c>
      <c r="K281">
        <v>914.55321900000001</v>
      </c>
      <c r="L281">
        <v>0.294074</v>
      </c>
      <c r="M281" t="s">
        <v>4</v>
      </c>
      <c r="N281">
        <v>0</v>
      </c>
      <c r="O281">
        <v>0</v>
      </c>
      <c r="P281" t="s">
        <v>5</v>
      </c>
      <c r="Q281">
        <v>0</v>
      </c>
      <c r="R281">
        <v>0</v>
      </c>
      <c r="S281" t="s">
        <v>6</v>
      </c>
      <c r="T281">
        <v>0</v>
      </c>
      <c r="U281">
        <v>0</v>
      </c>
      <c r="V281" t="s">
        <v>7</v>
      </c>
      <c r="W281">
        <v>0</v>
      </c>
      <c r="X281">
        <v>0</v>
      </c>
      <c r="Y281" t="s">
        <v>8</v>
      </c>
      <c r="Z281">
        <v>0</v>
      </c>
      <c r="AA281">
        <v>0</v>
      </c>
      <c r="AB281" t="s">
        <v>9</v>
      </c>
      <c r="AC281">
        <v>0</v>
      </c>
      <c r="AD281">
        <v>0</v>
      </c>
      <c r="AE281" t="s">
        <v>10</v>
      </c>
      <c r="AF281">
        <v>32767</v>
      </c>
      <c r="AG281">
        <v>0</v>
      </c>
      <c r="AH281" t="s">
        <v>11</v>
      </c>
      <c r="AI281">
        <v>-32767</v>
      </c>
      <c r="AJ281">
        <v>0</v>
      </c>
      <c r="AK281" t="s">
        <v>12</v>
      </c>
      <c r="AL281">
        <v>0.02</v>
      </c>
      <c r="AM281">
        <v>1.9599999999999999E-2</v>
      </c>
    </row>
    <row r="282" spans="1:39" x14ac:dyDescent="0.25">
      <c r="A282" t="s">
        <v>95</v>
      </c>
      <c r="B282">
        <v>1</v>
      </c>
      <c r="C282">
        <v>25</v>
      </c>
      <c r="D282" t="s">
        <v>1</v>
      </c>
      <c r="E282">
        <v>0</v>
      </c>
      <c r="F282">
        <v>0</v>
      </c>
      <c r="G282" t="s">
        <v>2</v>
      </c>
      <c r="H282">
        <v>128.89952</v>
      </c>
      <c r="I282">
        <v>0.20844099999999999</v>
      </c>
      <c r="J282" t="s">
        <v>3</v>
      </c>
      <c r="K282">
        <v>36.434085000000003</v>
      </c>
      <c r="L282">
        <v>6.1799999999999995E-4</v>
      </c>
      <c r="M282" t="s">
        <v>4</v>
      </c>
      <c r="N282">
        <v>0</v>
      </c>
      <c r="O282">
        <v>0</v>
      </c>
      <c r="P282" t="s">
        <v>5</v>
      </c>
      <c r="Q282">
        <v>0</v>
      </c>
      <c r="R282">
        <v>0</v>
      </c>
      <c r="S282" t="s">
        <v>6</v>
      </c>
      <c r="T282">
        <v>0</v>
      </c>
      <c r="U282">
        <v>0</v>
      </c>
      <c r="V282" t="s">
        <v>7</v>
      </c>
      <c r="W282">
        <v>0</v>
      </c>
      <c r="X282">
        <v>0</v>
      </c>
      <c r="Y282" t="s">
        <v>8</v>
      </c>
      <c r="Z282">
        <v>0</v>
      </c>
      <c r="AA282">
        <v>0</v>
      </c>
      <c r="AB282" t="s">
        <v>9</v>
      </c>
      <c r="AC282">
        <v>0</v>
      </c>
      <c r="AD282">
        <v>0</v>
      </c>
      <c r="AE282" t="s">
        <v>10</v>
      </c>
      <c r="AF282">
        <v>32767</v>
      </c>
      <c r="AG282">
        <v>0</v>
      </c>
      <c r="AH282" t="s">
        <v>11</v>
      </c>
      <c r="AI282">
        <v>-32767</v>
      </c>
      <c r="AJ282">
        <v>0</v>
      </c>
      <c r="AK282" t="s">
        <v>12</v>
      </c>
      <c r="AL282">
        <v>0</v>
      </c>
      <c r="AM282">
        <v>0</v>
      </c>
    </row>
    <row r="283" spans="1:39" x14ac:dyDescent="0.25">
      <c r="A283" t="s">
        <v>95</v>
      </c>
      <c r="B283">
        <v>2</v>
      </c>
      <c r="C283">
        <v>50</v>
      </c>
      <c r="D283" t="s">
        <v>1</v>
      </c>
      <c r="E283">
        <v>0</v>
      </c>
      <c r="F283">
        <v>0</v>
      </c>
      <c r="G283" t="s">
        <v>2</v>
      </c>
      <c r="H283">
        <v>257.97173299999997</v>
      </c>
      <c r="I283">
        <v>0.48381800000000003</v>
      </c>
      <c r="J283" t="s">
        <v>3</v>
      </c>
      <c r="K283">
        <v>72.857641000000001</v>
      </c>
      <c r="L283">
        <v>1.557E-3</v>
      </c>
      <c r="M283" t="s">
        <v>4</v>
      </c>
      <c r="N283">
        <v>0</v>
      </c>
      <c r="O283">
        <v>0</v>
      </c>
      <c r="P283" t="s">
        <v>5</v>
      </c>
      <c r="Q283">
        <v>0</v>
      </c>
      <c r="R283">
        <v>0</v>
      </c>
      <c r="S283" t="s">
        <v>6</v>
      </c>
      <c r="T283">
        <v>0</v>
      </c>
      <c r="U283">
        <v>0</v>
      </c>
      <c r="V283" t="s">
        <v>7</v>
      </c>
      <c r="W283">
        <v>0</v>
      </c>
      <c r="X283">
        <v>0</v>
      </c>
      <c r="Y283" t="s">
        <v>8</v>
      </c>
      <c r="Z283">
        <v>0</v>
      </c>
      <c r="AA283">
        <v>0</v>
      </c>
      <c r="AB283" t="s">
        <v>9</v>
      </c>
      <c r="AC283">
        <v>0</v>
      </c>
      <c r="AD283">
        <v>0</v>
      </c>
      <c r="AE283" t="s">
        <v>10</v>
      </c>
      <c r="AF283">
        <v>32767</v>
      </c>
      <c r="AG283">
        <v>0</v>
      </c>
      <c r="AH283" t="s">
        <v>11</v>
      </c>
      <c r="AI283">
        <v>-32767</v>
      </c>
      <c r="AJ283">
        <v>0</v>
      </c>
      <c r="AK283" t="s">
        <v>12</v>
      </c>
      <c r="AL283">
        <v>0</v>
      </c>
      <c r="AM283">
        <v>0</v>
      </c>
    </row>
    <row r="284" spans="1:39" x14ac:dyDescent="0.25">
      <c r="A284" t="s">
        <v>95</v>
      </c>
      <c r="B284">
        <v>3</v>
      </c>
      <c r="C284">
        <v>75</v>
      </c>
      <c r="D284" t="s">
        <v>1</v>
      </c>
      <c r="E284">
        <v>0</v>
      </c>
      <c r="F284">
        <v>0</v>
      </c>
      <c r="G284" t="s">
        <v>2</v>
      </c>
      <c r="H284">
        <v>387.12659400000001</v>
      </c>
      <c r="I284">
        <v>0.60768200000000006</v>
      </c>
      <c r="J284" t="s">
        <v>3</v>
      </c>
      <c r="K284">
        <v>109.28394900000001</v>
      </c>
      <c r="L284">
        <v>2.879E-3</v>
      </c>
      <c r="M284" t="s">
        <v>4</v>
      </c>
      <c r="N284">
        <v>0</v>
      </c>
      <c r="O284">
        <v>0</v>
      </c>
      <c r="P284" t="s">
        <v>5</v>
      </c>
      <c r="Q284">
        <v>0</v>
      </c>
      <c r="R284">
        <v>0</v>
      </c>
      <c r="S284" t="s">
        <v>6</v>
      </c>
      <c r="T284">
        <v>0</v>
      </c>
      <c r="U284">
        <v>0</v>
      </c>
      <c r="V284" t="s">
        <v>7</v>
      </c>
      <c r="W284">
        <v>0</v>
      </c>
      <c r="X284">
        <v>0</v>
      </c>
      <c r="Y284" t="s">
        <v>8</v>
      </c>
      <c r="Z284">
        <v>0</v>
      </c>
      <c r="AA284">
        <v>0</v>
      </c>
      <c r="AB284" t="s">
        <v>9</v>
      </c>
      <c r="AC284">
        <v>0</v>
      </c>
      <c r="AD284">
        <v>0</v>
      </c>
      <c r="AE284" t="s">
        <v>10</v>
      </c>
      <c r="AF284">
        <v>32767</v>
      </c>
      <c r="AG284">
        <v>0</v>
      </c>
      <c r="AH284" t="s">
        <v>11</v>
      </c>
      <c r="AI284">
        <v>-32767</v>
      </c>
      <c r="AJ284">
        <v>0</v>
      </c>
      <c r="AK284" t="s">
        <v>12</v>
      </c>
      <c r="AL284">
        <v>0</v>
      </c>
      <c r="AM284">
        <v>0</v>
      </c>
    </row>
    <row r="285" spans="1:39" x14ac:dyDescent="0.25">
      <c r="A285" t="s">
        <v>95</v>
      </c>
      <c r="B285">
        <v>4</v>
      </c>
      <c r="C285">
        <v>100</v>
      </c>
      <c r="D285" t="s">
        <v>1</v>
      </c>
      <c r="E285">
        <v>0</v>
      </c>
      <c r="F285">
        <v>0</v>
      </c>
      <c r="G285" t="s">
        <v>2</v>
      </c>
      <c r="H285">
        <v>516.24776399999996</v>
      </c>
      <c r="I285">
        <v>0.82994599999999996</v>
      </c>
      <c r="J285" t="s">
        <v>3</v>
      </c>
      <c r="K285">
        <v>145.70513700000001</v>
      </c>
      <c r="L285">
        <v>4.8739999999999999E-3</v>
      </c>
      <c r="M285" t="s">
        <v>4</v>
      </c>
      <c r="N285">
        <v>0</v>
      </c>
      <c r="O285">
        <v>0</v>
      </c>
      <c r="P285" t="s">
        <v>5</v>
      </c>
      <c r="Q285">
        <v>0</v>
      </c>
      <c r="R285">
        <v>0</v>
      </c>
      <c r="S285" t="s">
        <v>6</v>
      </c>
      <c r="T285">
        <v>0</v>
      </c>
      <c r="U285">
        <v>0</v>
      </c>
      <c r="V285" t="s">
        <v>7</v>
      </c>
      <c r="W285">
        <v>0</v>
      </c>
      <c r="X285">
        <v>0</v>
      </c>
      <c r="Y285" t="s">
        <v>8</v>
      </c>
      <c r="Z285">
        <v>0</v>
      </c>
      <c r="AA285">
        <v>0</v>
      </c>
      <c r="AB285" t="s">
        <v>9</v>
      </c>
      <c r="AC285">
        <v>0</v>
      </c>
      <c r="AD285">
        <v>0</v>
      </c>
      <c r="AE285" t="s">
        <v>10</v>
      </c>
      <c r="AF285">
        <v>32767</v>
      </c>
      <c r="AG285">
        <v>0</v>
      </c>
      <c r="AH285" t="s">
        <v>11</v>
      </c>
      <c r="AI285">
        <v>-32767</v>
      </c>
      <c r="AJ285">
        <v>0</v>
      </c>
      <c r="AK285" t="s">
        <v>12</v>
      </c>
      <c r="AL285">
        <v>0</v>
      </c>
      <c r="AM285">
        <v>0</v>
      </c>
    </row>
    <row r="286" spans="1:39" x14ac:dyDescent="0.25">
      <c r="A286" t="s">
        <v>95</v>
      </c>
      <c r="B286">
        <v>5</v>
      </c>
      <c r="C286">
        <v>125</v>
      </c>
      <c r="D286" t="s">
        <v>1</v>
      </c>
      <c r="E286">
        <v>0</v>
      </c>
      <c r="F286">
        <v>0</v>
      </c>
      <c r="G286" t="s">
        <v>2</v>
      </c>
      <c r="H286">
        <v>645.34985600000005</v>
      </c>
      <c r="I286">
        <v>0.91902899999999998</v>
      </c>
      <c r="J286" t="s">
        <v>3</v>
      </c>
      <c r="K286">
        <v>182.12992499999999</v>
      </c>
      <c r="L286">
        <v>7.554E-3</v>
      </c>
      <c r="M286" t="s">
        <v>4</v>
      </c>
      <c r="N286">
        <v>0</v>
      </c>
      <c r="O286">
        <v>0</v>
      </c>
      <c r="P286" t="s">
        <v>5</v>
      </c>
      <c r="Q286">
        <v>0</v>
      </c>
      <c r="R286">
        <v>0</v>
      </c>
      <c r="S286" t="s">
        <v>6</v>
      </c>
      <c r="T286">
        <v>0</v>
      </c>
      <c r="U286">
        <v>0</v>
      </c>
      <c r="V286" t="s">
        <v>7</v>
      </c>
      <c r="W286">
        <v>0</v>
      </c>
      <c r="X286">
        <v>0</v>
      </c>
      <c r="Y286" t="s">
        <v>8</v>
      </c>
      <c r="Z286">
        <v>0</v>
      </c>
      <c r="AA286">
        <v>0</v>
      </c>
      <c r="AB286" t="s">
        <v>9</v>
      </c>
      <c r="AC286">
        <v>0</v>
      </c>
      <c r="AD286">
        <v>0</v>
      </c>
      <c r="AE286" t="s">
        <v>10</v>
      </c>
      <c r="AF286">
        <v>32767</v>
      </c>
      <c r="AG286">
        <v>0</v>
      </c>
      <c r="AH286" t="s">
        <v>11</v>
      </c>
      <c r="AI286">
        <v>-32767</v>
      </c>
      <c r="AJ286">
        <v>0</v>
      </c>
      <c r="AK286" t="s">
        <v>12</v>
      </c>
      <c r="AL286">
        <v>0</v>
      </c>
      <c r="AM286">
        <v>0</v>
      </c>
    </row>
    <row r="287" spans="1:39" x14ac:dyDescent="0.25">
      <c r="A287" t="s">
        <v>95</v>
      </c>
      <c r="B287">
        <v>6</v>
      </c>
      <c r="C287">
        <v>150</v>
      </c>
      <c r="D287" t="s">
        <v>1</v>
      </c>
      <c r="E287">
        <v>0</v>
      </c>
      <c r="F287">
        <v>0</v>
      </c>
      <c r="G287" t="s">
        <v>2</v>
      </c>
      <c r="H287">
        <v>774.425387</v>
      </c>
      <c r="I287">
        <v>1.168868</v>
      </c>
      <c r="J287" t="s">
        <v>3</v>
      </c>
      <c r="K287">
        <v>218.552874</v>
      </c>
      <c r="L287">
        <v>1.0775E-2</v>
      </c>
      <c r="M287" t="s">
        <v>4</v>
      </c>
      <c r="N287">
        <v>0</v>
      </c>
      <c r="O287">
        <v>0</v>
      </c>
      <c r="P287" t="s">
        <v>5</v>
      </c>
      <c r="Q287">
        <v>0</v>
      </c>
      <c r="R287">
        <v>0</v>
      </c>
      <c r="S287" t="s">
        <v>6</v>
      </c>
      <c r="T287">
        <v>0</v>
      </c>
      <c r="U287">
        <v>0</v>
      </c>
      <c r="V287" t="s">
        <v>7</v>
      </c>
      <c r="W287">
        <v>0</v>
      </c>
      <c r="X287">
        <v>0</v>
      </c>
      <c r="Y287" t="s">
        <v>8</v>
      </c>
      <c r="Z287">
        <v>0</v>
      </c>
      <c r="AA287">
        <v>0</v>
      </c>
      <c r="AB287" t="s">
        <v>9</v>
      </c>
      <c r="AC287">
        <v>0</v>
      </c>
      <c r="AD287">
        <v>0</v>
      </c>
      <c r="AE287" t="s">
        <v>10</v>
      </c>
      <c r="AF287">
        <v>32767</v>
      </c>
      <c r="AG287">
        <v>0</v>
      </c>
      <c r="AH287" t="s">
        <v>11</v>
      </c>
      <c r="AI287">
        <v>-32767</v>
      </c>
      <c r="AJ287">
        <v>0</v>
      </c>
      <c r="AK287" t="s">
        <v>12</v>
      </c>
      <c r="AL287">
        <v>0</v>
      </c>
      <c r="AM287">
        <v>0</v>
      </c>
    </row>
    <row r="288" spans="1:39" x14ac:dyDescent="0.25">
      <c r="A288" t="s">
        <v>95</v>
      </c>
      <c r="B288">
        <v>7</v>
      </c>
      <c r="C288">
        <v>175</v>
      </c>
      <c r="D288" t="s">
        <v>1</v>
      </c>
      <c r="E288">
        <v>0</v>
      </c>
      <c r="F288">
        <v>0</v>
      </c>
      <c r="G288" t="s">
        <v>2</v>
      </c>
      <c r="H288">
        <v>903.47870999999998</v>
      </c>
      <c r="I288">
        <v>1.2179530000000001</v>
      </c>
      <c r="J288" t="s">
        <v>3</v>
      </c>
      <c r="K288">
        <v>254.97480400000001</v>
      </c>
      <c r="L288">
        <v>1.3780000000000001E-2</v>
      </c>
      <c r="M288" t="s">
        <v>4</v>
      </c>
      <c r="N288">
        <v>0</v>
      </c>
      <c r="O288">
        <v>0</v>
      </c>
      <c r="P288" t="s">
        <v>5</v>
      </c>
      <c r="Q288">
        <v>0</v>
      </c>
      <c r="R288">
        <v>0</v>
      </c>
      <c r="S288" t="s">
        <v>6</v>
      </c>
      <c r="T288">
        <v>0</v>
      </c>
      <c r="U288">
        <v>0</v>
      </c>
      <c r="V288" t="s">
        <v>7</v>
      </c>
      <c r="W288">
        <v>0</v>
      </c>
      <c r="X288">
        <v>0</v>
      </c>
      <c r="Y288" t="s">
        <v>8</v>
      </c>
      <c r="Z288">
        <v>0</v>
      </c>
      <c r="AA288">
        <v>0</v>
      </c>
      <c r="AB288" t="s">
        <v>9</v>
      </c>
      <c r="AC288">
        <v>0</v>
      </c>
      <c r="AD288">
        <v>0</v>
      </c>
      <c r="AE288" t="s">
        <v>10</v>
      </c>
      <c r="AF288">
        <v>32767</v>
      </c>
      <c r="AG288">
        <v>0</v>
      </c>
      <c r="AH288" t="s">
        <v>11</v>
      </c>
      <c r="AI288">
        <v>-32767</v>
      </c>
      <c r="AJ288">
        <v>0</v>
      </c>
      <c r="AK288" t="s">
        <v>12</v>
      </c>
      <c r="AL288">
        <v>0</v>
      </c>
      <c r="AM288">
        <v>0</v>
      </c>
    </row>
    <row r="289" spans="1:39" x14ac:dyDescent="0.25">
      <c r="A289" t="s">
        <v>95</v>
      </c>
      <c r="B289">
        <v>8</v>
      </c>
      <c r="C289">
        <v>200</v>
      </c>
      <c r="D289" t="s">
        <v>1</v>
      </c>
      <c r="E289">
        <v>0</v>
      </c>
      <c r="F289">
        <v>0</v>
      </c>
      <c r="G289" t="s">
        <v>2</v>
      </c>
      <c r="H289">
        <v>1032.587898</v>
      </c>
      <c r="I289">
        <v>1.531344</v>
      </c>
      <c r="J289" t="s">
        <v>3</v>
      </c>
      <c r="K289">
        <v>291.395466</v>
      </c>
      <c r="L289">
        <v>1.6284E-2</v>
      </c>
      <c r="M289" t="s">
        <v>4</v>
      </c>
      <c r="N289">
        <v>0</v>
      </c>
      <c r="O289">
        <v>0</v>
      </c>
      <c r="P289" t="s">
        <v>5</v>
      </c>
      <c r="Q289">
        <v>0</v>
      </c>
      <c r="R289">
        <v>0</v>
      </c>
      <c r="S289" t="s">
        <v>6</v>
      </c>
      <c r="T289">
        <v>0</v>
      </c>
      <c r="U289">
        <v>0</v>
      </c>
      <c r="V289" t="s">
        <v>7</v>
      </c>
      <c r="W289">
        <v>0</v>
      </c>
      <c r="X289">
        <v>0</v>
      </c>
      <c r="Y289" t="s">
        <v>8</v>
      </c>
      <c r="Z289">
        <v>0</v>
      </c>
      <c r="AA289">
        <v>0</v>
      </c>
      <c r="AB289" t="s">
        <v>9</v>
      </c>
      <c r="AC289">
        <v>0</v>
      </c>
      <c r="AD289">
        <v>0</v>
      </c>
      <c r="AE289" t="s">
        <v>10</v>
      </c>
      <c r="AF289">
        <v>32767</v>
      </c>
      <c r="AG289">
        <v>0</v>
      </c>
      <c r="AH289" t="s">
        <v>11</v>
      </c>
      <c r="AI289">
        <v>-32767</v>
      </c>
      <c r="AJ289">
        <v>0</v>
      </c>
      <c r="AK289" t="s">
        <v>12</v>
      </c>
      <c r="AL289">
        <v>0</v>
      </c>
      <c r="AM289">
        <v>0</v>
      </c>
    </row>
    <row r="290" spans="1:39" x14ac:dyDescent="0.25">
      <c r="A290" t="s">
        <v>95</v>
      </c>
      <c r="B290">
        <v>9</v>
      </c>
      <c r="C290">
        <v>225</v>
      </c>
      <c r="D290" t="s">
        <v>1</v>
      </c>
      <c r="E290">
        <v>0</v>
      </c>
      <c r="F290">
        <v>0</v>
      </c>
      <c r="G290" t="s">
        <v>2</v>
      </c>
      <c r="H290">
        <v>1161.640938</v>
      </c>
      <c r="I290">
        <v>1.4854540000000001</v>
      </c>
      <c r="J290" t="s">
        <v>3</v>
      </c>
      <c r="K290">
        <v>327.81265000000002</v>
      </c>
      <c r="L290">
        <v>2.1857999999999999E-2</v>
      </c>
      <c r="M290" t="s">
        <v>4</v>
      </c>
      <c r="N290">
        <v>0</v>
      </c>
      <c r="O290">
        <v>0</v>
      </c>
      <c r="P290" t="s">
        <v>5</v>
      </c>
      <c r="Q290">
        <v>0</v>
      </c>
      <c r="R290">
        <v>0</v>
      </c>
      <c r="S290" t="s">
        <v>6</v>
      </c>
      <c r="T290">
        <v>0</v>
      </c>
      <c r="U290">
        <v>0</v>
      </c>
      <c r="V290" t="s">
        <v>7</v>
      </c>
      <c r="W290">
        <v>0</v>
      </c>
      <c r="X290">
        <v>0</v>
      </c>
      <c r="Y290" t="s">
        <v>8</v>
      </c>
      <c r="Z290">
        <v>0</v>
      </c>
      <c r="AA290">
        <v>0</v>
      </c>
      <c r="AB290" t="s">
        <v>9</v>
      </c>
      <c r="AC290">
        <v>0</v>
      </c>
      <c r="AD290">
        <v>0</v>
      </c>
      <c r="AE290" t="s">
        <v>10</v>
      </c>
      <c r="AF290">
        <v>32767</v>
      </c>
      <c r="AG290">
        <v>0</v>
      </c>
      <c r="AH290" t="s">
        <v>11</v>
      </c>
      <c r="AI290">
        <v>-32767</v>
      </c>
      <c r="AJ290">
        <v>0</v>
      </c>
      <c r="AK290" t="s">
        <v>12</v>
      </c>
      <c r="AL290">
        <v>0</v>
      </c>
      <c r="AM290">
        <v>0</v>
      </c>
    </row>
    <row r="291" spans="1:39" x14ac:dyDescent="0.25">
      <c r="A291" t="s">
        <v>95</v>
      </c>
      <c r="B291">
        <v>10</v>
      </c>
      <c r="C291">
        <v>250</v>
      </c>
      <c r="D291" t="s">
        <v>1</v>
      </c>
      <c r="E291">
        <v>0</v>
      </c>
      <c r="F291">
        <v>0</v>
      </c>
      <c r="G291" t="s">
        <v>2</v>
      </c>
      <c r="H291">
        <v>1290.7687209999999</v>
      </c>
      <c r="I291">
        <v>1.661797</v>
      </c>
      <c r="J291" t="s">
        <v>3</v>
      </c>
      <c r="K291">
        <v>364.23324000000002</v>
      </c>
      <c r="L291">
        <v>2.6254E-2</v>
      </c>
      <c r="M291" t="s">
        <v>4</v>
      </c>
      <c r="N291">
        <v>0</v>
      </c>
      <c r="O291">
        <v>0</v>
      </c>
      <c r="P291" t="s">
        <v>5</v>
      </c>
      <c r="Q291">
        <v>0</v>
      </c>
      <c r="R291">
        <v>0</v>
      </c>
      <c r="S291" t="s">
        <v>6</v>
      </c>
      <c r="T291">
        <v>0</v>
      </c>
      <c r="U291">
        <v>0</v>
      </c>
      <c r="V291" t="s">
        <v>7</v>
      </c>
      <c r="W291">
        <v>0</v>
      </c>
      <c r="X291">
        <v>0</v>
      </c>
      <c r="Y291" t="s">
        <v>8</v>
      </c>
      <c r="Z291">
        <v>0</v>
      </c>
      <c r="AA291">
        <v>0</v>
      </c>
      <c r="AB291" t="s">
        <v>9</v>
      </c>
      <c r="AC291">
        <v>0</v>
      </c>
      <c r="AD291">
        <v>0</v>
      </c>
      <c r="AE291" t="s">
        <v>10</v>
      </c>
      <c r="AF291">
        <v>32767</v>
      </c>
      <c r="AG291">
        <v>0</v>
      </c>
      <c r="AH291" t="s">
        <v>11</v>
      </c>
      <c r="AI291">
        <v>-32767</v>
      </c>
      <c r="AJ291">
        <v>0</v>
      </c>
      <c r="AK291" t="s">
        <v>12</v>
      </c>
      <c r="AL291">
        <v>0</v>
      </c>
      <c r="AM291">
        <v>0</v>
      </c>
    </row>
    <row r="292" spans="1:39" x14ac:dyDescent="0.25">
      <c r="A292" t="s">
        <v>95</v>
      </c>
      <c r="B292">
        <v>11</v>
      </c>
      <c r="C292">
        <v>275</v>
      </c>
      <c r="D292" t="s">
        <v>1</v>
      </c>
      <c r="E292">
        <v>0</v>
      </c>
      <c r="F292">
        <v>0</v>
      </c>
      <c r="G292" t="s">
        <v>2</v>
      </c>
      <c r="H292">
        <v>1419.8327220000001</v>
      </c>
      <c r="I292">
        <v>1.942877</v>
      </c>
      <c r="J292" t="s">
        <v>3</v>
      </c>
      <c r="K292">
        <v>400.655081</v>
      </c>
      <c r="L292">
        <v>3.0546E-2</v>
      </c>
      <c r="M292" t="s">
        <v>4</v>
      </c>
      <c r="N292">
        <v>0</v>
      </c>
      <c r="O292">
        <v>0</v>
      </c>
      <c r="P292" t="s">
        <v>5</v>
      </c>
      <c r="Q292">
        <v>0</v>
      </c>
      <c r="R292">
        <v>0</v>
      </c>
      <c r="S292" t="s">
        <v>6</v>
      </c>
      <c r="T292">
        <v>0</v>
      </c>
      <c r="U292">
        <v>0</v>
      </c>
      <c r="V292" t="s">
        <v>7</v>
      </c>
      <c r="W292">
        <v>0</v>
      </c>
      <c r="X292">
        <v>0</v>
      </c>
      <c r="Y292" t="s">
        <v>8</v>
      </c>
      <c r="Z292">
        <v>0</v>
      </c>
      <c r="AA292">
        <v>0</v>
      </c>
      <c r="AB292" t="s">
        <v>9</v>
      </c>
      <c r="AC292">
        <v>0</v>
      </c>
      <c r="AD292">
        <v>0</v>
      </c>
      <c r="AE292" t="s">
        <v>10</v>
      </c>
      <c r="AF292">
        <v>32767</v>
      </c>
      <c r="AG292">
        <v>0</v>
      </c>
      <c r="AH292" t="s">
        <v>11</v>
      </c>
      <c r="AI292">
        <v>-32767</v>
      </c>
      <c r="AJ292">
        <v>0</v>
      </c>
      <c r="AK292" t="s">
        <v>12</v>
      </c>
      <c r="AL292">
        <v>0</v>
      </c>
      <c r="AM292">
        <v>0</v>
      </c>
    </row>
    <row r="293" spans="1:39" x14ac:dyDescent="0.25">
      <c r="A293" t="s">
        <v>95</v>
      </c>
      <c r="B293">
        <v>12</v>
      </c>
      <c r="C293">
        <v>300</v>
      </c>
      <c r="D293" t="s">
        <v>1</v>
      </c>
      <c r="E293">
        <v>0</v>
      </c>
      <c r="F293">
        <v>0</v>
      </c>
      <c r="G293" t="s">
        <v>2</v>
      </c>
      <c r="H293">
        <v>1549.0033370000001</v>
      </c>
      <c r="I293">
        <v>2.1419640000000002</v>
      </c>
      <c r="J293" t="s">
        <v>3</v>
      </c>
      <c r="K293">
        <v>437.078576</v>
      </c>
      <c r="L293">
        <v>3.6084999999999999E-2</v>
      </c>
      <c r="M293" t="s">
        <v>4</v>
      </c>
      <c r="N293">
        <v>0</v>
      </c>
      <c r="O293">
        <v>0</v>
      </c>
      <c r="P293" t="s">
        <v>5</v>
      </c>
      <c r="Q293">
        <v>0</v>
      </c>
      <c r="R293">
        <v>0</v>
      </c>
      <c r="S293" t="s">
        <v>6</v>
      </c>
      <c r="T293">
        <v>0</v>
      </c>
      <c r="U293">
        <v>0</v>
      </c>
      <c r="V293" t="s">
        <v>7</v>
      </c>
      <c r="W293">
        <v>0</v>
      </c>
      <c r="X293">
        <v>0</v>
      </c>
      <c r="Y293" t="s">
        <v>8</v>
      </c>
      <c r="Z293">
        <v>0</v>
      </c>
      <c r="AA293">
        <v>0</v>
      </c>
      <c r="AB293" t="s">
        <v>9</v>
      </c>
      <c r="AC293">
        <v>0</v>
      </c>
      <c r="AD293">
        <v>0</v>
      </c>
      <c r="AE293" t="s">
        <v>10</v>
      </c>
      <c r="AF293">
        <v>32767</v>
      </c>
      <c r="AG293">
        <v>0</v>
      </c>
      <c r="AH293" t="s">
        <v>11</v>
      </c>
      <c r="AI293">
        <v>-32767</v>
      </c>
      <c r="AJ293">
        <v>0</v>
      </c>
      <c r="AK293" t="s">
        <v>12</v>
      </c>
      <c r="AL293">
        <v>0</v>
      </c>
      <c r="AM293">
        <v>0</v>
      </c>
    </row>
    <row r="294" spans="1:39" x14ac:dyDescent="0.25">
      <c r="A294" t="s">
        <v>95</v>
      </c>
      <c r="B294">
        <v>13</v>
      </c>
      <c r="C294">
        <v>325</v>
      </c>
      <c r="D294" t="s">
        <v>1</v>
      </c>
      <c r="E294">
        <v>0</v>
      </c>
      <c r="F294">
        <v>0</v>
      </c>
      <c r="G294" t="s">
        <v>2</v>
      </c>
      <c r="H294">
        <v>1678.126567</v>
      </c>
      <c r="I294">
        <v>2.2931080000000001</v>
      </c>
      <c r="J294" t="s">
        <v>3</v>
      </c>
      <c r="K294">
        <v>473.50286999999997</v>
      </c>
      <c r="L294">
        <v>4.0128999999999998E-2</v>
      </c>
      <c r="M294" t="s">
        <v>4</v>
      </c>
      <c r="N294">
        <v>0</v>
      </c>
      <c r="O294">
        <v>0</v>
      </c>
      <c r="P294" t="s">
        <v>5</v>
      </c>
      <c r="Q294">
        <v>0</v>
      </c>
      <c r="R294">
        <v>0</v>
      </c>
      <c r="S294" t="s">
        <v>6</v>
      </c>
      <c r="T294">
        <v>0</v>
      </c>
      <c r="U294">
        <v>0</v>
      </c>
      <c r="V294" t="s">
        <v>7</v>
      </c>
      <c r="W294">
        <v>0</v>
      </c>
      <c r="X294">
        <v>0</v>
      </c>
      <c r="Y294" t="s">
        <v>8</v>
      </c>
      <c r="Z294">
        <v>0</v>
      </c>
      <c r="AA294">
        <v>0</v>
      </c>
      <c r="AB294" t="s">
        <v>9</v>
      </c>
      <c r="AC294">
        <v>0</v>
      </c>
      <c r="AD294">
        <v>0</v>
      </c>
      <c r="AE294" t="s">
        <v>10</v>
      </c>
      <c r="AF294">
        <v>32767</v>
      </c>
      <c r="AG294">
        <v>0</v>
      </c>
      <c r="AH294" t="s">
        <v>11</v>
      </c>
      <c r="AI294">
        <v>-32767</v>
      </c>
      <c r="AJ294">
        <v>0</v>
      </c>
      <c r="AK294" t="s">
        <v>12</v>
      </c>
      <c r="AL294">
        <v>0</v>
      </c>
      <c r="AM294">
        <v>0</v>
      </c>
    </row>
    <row r="295" spans="1:39" x14ac:dyDescent="0.25">
      <c r="A295" t="s">
        <v>95</v>
      </c>
      <c r="B295">
        <v>14</v>
      </c>
      <c r="C295">
        <v>350</v>
      </c>
      <c r="D295" t="s">
        <v>1</v>
      </c>
      <c r="E295">
        <v>0</v>
      </c>
      <c r="F295">
        <v>0</v>
      </c>
      <c r="G295" t="s">
        <v>2</v>
      </c>
      <c r="H295">
        <v>1807.235212</v>
      </c>
      <c r="I295">
        <v>2.2669519999999999</v>
      </c>
      <c r="J295" t="s">
        <v>3</v>
      </c>
      <c r="K295">
        <v>509.92053800000002</v>
      </c>
      <c r="L295">
        <v>4.5658999999999998E-2</v>
      </c>
      <c r="M295" t="s">
        <v>4</v>
      </c>
      <c r="N295">
        <v>0</v>
      </c>
      <c r="O295">
        <v>0</v>
      </c>
      <c r="P295" t="s">
        <v>5</v>
      </c>
      <c r="Q295">
        <v>0</v>
      </c>
      <c r="R295">
        <v>0</v>
      </c>
      <c r="S295" t="s">
        <v>6</v>
      </c>
      <c r="T295">
        <v>0</v>
      </c>
      <c r="U295">
        <v>0</v>
      </c>
      <c r="V295" t="s">
        <v>7</v>
      </c>
      <c r="W295">
        <v>0</v>
      </c>
      <c r="X295">
        <v>0</v>
      </c>
      <c r="Y295" t="s">
        <v>8</v>
      </c>
      <c r="Z295">
        <v>0</v>
      </c>
      <c r="AA295">
        <v>0</v>
      </c>
      <c r="AB295" t="s">
        <v>9</v>
      </c>
      <c r="AC295">
        <v>0</v>
      </c>
      <c r="AD295">
        <v>0</v>
      </c>
      <c r="AE295" t="s">
        <v>10</v>
      </c>
      <c r="AF295">
        <v>32767</v>
      </c>
      <c r="AG295">
        <v>0</v>
      </c>
      <c r="AH295" t="s">
        <v>11</v>
      </c>
      <c r="AI295">
        <v>-32767</v>
      </c>
      <c r="AJ295">
        <v>0</v>
      </c>
      <c r="AK295" t="s">
        <v>12</v>
      </c>
      <c r="AL295">
        <v>0</v>
      </c>
      <c r="AM295">
        <v>0</v>
      </c>
    </row>
    <row r="296" spans="1:39" x14ac:dyDescent="0.25">
      <c r="A296" t="s">
        <v>95</v>
      </c>
      <c r="B296">
        <v>15</v>
      </c>
      <c r="C296">
        <v>375</v>
      </c>
      <c r="D296" t="s">
        <v>1</v>
      </c>
      <c r="E296">
        <v>0</v>
      </c>
      <c r="F296">
        <v>0</v>
      </c>
      <c r="G296" t="s">
        <v>2</v>
      </c>
      <c r="H296">
        <v>1936.3684519999999</v>
      </c>
      <c r="I296">
        <v>2.6833339999999999</v>
      </c>
      <c r="J296" t="s">
        <v>3</v>
      </c>
      <c r="K296">
        <v>546.34064499999999</v>
      </c>
      <c r="L296">
        <v>5.3454000000000002E-2</v>
      </c>
      <c r="M296" t="s">
        <v>4</v>
      </c>
      <c r="N296">
        <v>0</v>
      </c>
      <c r="O296">
        <v>0</v>
      </c>
      <c r="P296" t="s">
        <v>5</v>
      </c>
      <c r="Q296">
        <v>0</v>
      </c>
      <c r="R296">
        <v>0</v>
      </c>
      <c r="S296" t="s">
        <v>6</v>
      </c>
      <c r="T296">
        <v>0</v>
      </c>
      <c r="U296">
        <v>0</v>
      </c>
      <c r="V296" t="s">
        <v>7</v>
      </c>
      <c r="W296">
        <v>0</v>
      </c>
      <c r="X296">
        <v>0</v>
      </c>
      <c r="Y296" t="s">
        <v>8</v>
      </c>
      <c r="Z296">
        <v>0</v>
      </c>
      <c r="AA296">
        <v>0</v>
      </c>
      <c r="AB296" t="s">
        <v>9</v>
      </c>
      <c r="AC296">
        <v>0</v>
      </c>
      <c r="AD296">
        <v>0</v>
      </c>
      <c r="AE296" t="s">
        <v>10</v>
      </c>
      <c r="AF296">
        <v>32767</v>
      </c>
      <c r="AG296">
        <v>0</v>
      </c>
      <c r="AH296" t="s">
        <v>11</v>
      </c>
      <c r="AI296">
        <v>-32767</v>
      </c>
      <c r="AJ296">
        <v>0</v>
      </c>
      <c r="AK296" t="s">
        <v>12</v>
      </c>
      <c r="AL296">
        <v>0</v>
      </c>
      <c r="AM296">
        <v>0</v>
      </c>
    </row>
    <row r="297" spans="1:39" x14ac:dyDescent="0.25">
      <c r="A297" t="s">
        <v>95</v>
      </c>
      <c r="B297">
        <v>16</v>
      </c>
      <c r="C297">
        <v>400</v>
      </c>
      <c r="D297" t="s">
        <v>1</v>
      </c>
      <c r="E297">
        <v>0</v>
      </c>
      <c r="F297">
        <v>0</v>
      </c>
      <c r="G297" t="s">
        <v>2</v>
      </c>
      <c r="H297">
        <v>2065.4252489999999</v>
      </c>
      <c r="I297">
        <v>2.8458589999999999</v>
      </c>
      <c r="J297" t="s">
        <v>3</v>
      </c>
      <c r="K297">
        <v>582.76479400000005</v>
      </c>
      <c r="L297">
        <v>6.1471999999999999E-2</v>
      </c>
      <c r="M297" t="s">
        <v>4</v>
      </c>
      <c r="N297">
        <v>0</v>
      </c>
      <c r="O297">
        <v>0</v>
      </c>
      <c r="P297" t="s">
        <v>5</v>
      </c>
      <c r="Q297">
        <v>0</v>
      </c>
      <c r="R297">
        <v>0</v>
      </c>
      <c r="S297" t="s">
        <v>6</v>
      </c>
      <c r="T297">
        <v>0</v>
      </c>
      <c r="U297">
        <v>0</v>
      </c>
      <c r="V297" t="s">
        <v>7</v>
      </c>
      <c r="W297">
        <v>0</v>
      </c>
      <c r="X297">
        <v>0</v>
      </c>
      <c r="Y297" t="s">
        <v>8</v>
      </c>
      <c r="Z297">
        <v>0</v>
      </c>
      <c r="AA297">
        <v>0</v>
      </c>
      <c r="AB297" t="s">
        <v>9</v>
      </c>
      <c r="AC297">
        <v>0</v>
      </c>
      <c r="AD297">
        <v>0</v>
      </c>
      <c r="AE297" t="s">
        <v>10</v>
      </c>
      <c r="AF297">
        <v>32767</v>
      </c>
      <c r="AG297">
        <v>0</v>
      </c>
      <c r="AH297" t="s">
        <v>11</v>
      </c>
      <c r="AI297">
        <v>-32767</v>
      </c>
      <c r="AJ297">
        <v>0</v>
      </c>
      <c r="AK297" t="s">
        <v>12</v>
      </c>
      <c r="AL297">
        <v>0</v>
      </c>
      <c r="AM297">
        <v>0</v>
      </c>
    </row>
    <row r="298" spans="1:39" x14ac:dyDescent="0.25">
      <c r="A298" t="s">
        <v>95</v>
      </c>
      <c r="B298">
        <v>17</v>
      </c>
      <c r="C298">
        <v>425</v>
      </c>
      <c r="D298" t="s">
        <v>1</v>
      </c>
      <c r="E298">
        <v>0</v>
      </c>
      <c r="F298">
        <v>0</v>
      </c>
      <c r="G298" t="s">
        <v>2</v>
      </c>
      <c r="H298">
        <v>2194.5254049999999</v>
      </c>
      <c r="I298">
        <v>3.1880320000000002</v>
      </c>
      <c r="J298" t="s">
        <v>3</v>
      </c>
      <c r="K298">
        <v>619.18433300000004</v>
      </c>
      <c r="L298">
        <v>6.7155000000000006E-2</v>
      </c>
      <c r="M298" t="s">
        <v>4</v>
      </c>
      <c r="N298">
        <v>0</v>
      </c>
      <c r="O298">
        <v>0</v>
      </c>
      <c r="P298" t="s">
        <v>5</v>
      </c>
      <c r="Q298">
        <v>0</v>
      </c>
      <c r="R298">
        <v>0</v>
      </c>
      <c r="S298" t="s">
        <v>6</v>
      </c>
      <c r="T298">
        <v>0</v>
      </c>
      <c r="U298">
        <v>0</v>
      </c>
      <c r="V298" t="s">
        <v>7</v>
      </c>
      <c r="W298">
        <v>0</v>
      </c>
      <c r="X298">
        <v>0</v>
      </c>
      <c r="Y298" t="s">
        <v>8</v>
      </c>
      <c r="Z298">
        <v>0</v>
      </c>
      <c r="AA298">
        <v>0</v>
      </c>
      <c r="AB298" t="s">
        <v>9</v>
      </c>
      <c r="AC298">
        <v>0</v>
      </c>
      <c r="AD298">
        <v>0</v>
      </c>
      <c r="AE298" t="s">
        <v>10</v>
      </c>
      <c r="AF298">
        <v>32767</v>
      </c>
      <c r="AG298">
        <v>0</v>
      </c>
      <c r="AH298" t="s">
        <v>11</v>
      </c>
      <c r="AI298">
        <v>-32767</v>
      </c>
      <c r="AJ298">
        <v>0</v>
      </c>
      <c r="AK298" t="s">
        <v>12</v>
      </c>
      <c r="AL298">
        <v>0</v>
      </c>
      <c r="AM298">
        <v>0</v>
      </c>
    </row>
    <row r="299" spans="1:39" x14ac:dyDescent="0.25">
      <c r="A299" t="s">
        <v>95</v>
      </c>
      <c r="B299">
        <v>18</v>
      </c>
      <c r="C299">
        <v>450</v>
      </c>
      <c r="D299" t="s">
        <v>1</v>
      </c>
      <c r="E299">
        <v>0</v>
      </c>
      <c r="F299">
        <v>0</v>
      </c>
      <c r="G299" t="s">
        <v>2</v>
      </c>
      <c r="H299">
        <v>2323.7499899999998</v>
      </c>
      <c r="I299">
        <v>3.428118</v>
      </c>
      <c r="J299" t="s">
        <v>3</v>
      </c>
      <c r="K299">
        <v>655.60871799999995</v>
      </c>
      <c r="L299">
        <v>7.3543999999999998E-2</v>
      </c>
      <c r="M299" t="s">
        <v>4</v>
      </c>
      <c r="N299">
        <v>0</v>
      </c>
      <c r="O299">
        <v>0</v>
      </c>
      <c r="P299" t="s">
        <v>5</v>
      </c>
      <c r="Q299">
        <v>0</v>
      </c>
      <c r="R299">
        <v>0</v>
      </c>
      <c r="S299" t="s">
        <v>6</v>
      </c>
      <c r="T299">
        <v>0</v>
      </c>
      <c r="U299">
        <v>0</v>
      </c>
      <c r="V299" t="s">
        <v>7</v>
      </c>
      <c r="W299">
        <v>0</v>
      </c>
      <c r="X299">
        <v>0</v>
      </c>
      <c r="Y299" t="s">
        <v>8</v>
      </c>
      <c r="Z299">
        <v>0</v>
      </c>
      <c r="AA299">
        <v>0</v>
      </c>
      <c r="AB299" t="s">
        <v>9</v>
      </c>
      <c r="AC299">
        <v>0</v>
      </c>
      <c r="AD299">
        <v>0</v>
      </c>
      <c r="AE299" t="s">
        <v>10</v>
      </c>
      <c r="AF299">
        <v>32767</v>
      </c>
      <c r="AG299">
        <v>0</v>
      </c>
      <c r="AH299" t="s">
        <v>11</v>
      </c>
      <c r="AI299">
        <v>-32767</v>
      </c>
      <c r="AJ299">
        <v>0</v>
      </c>
      <c r="AK299" t="s">
        <v>12</v>
      </c>
      <c r="AL299">
        <v>0</v>
      </c>
      <c r="AM299">
        <v>0</v>
      </c>
    </row>
    <row r="300" spans="1:39" x14ac:dyDescent="0.25">
      <c r="A300" t="s">
        <v>95</v>
      </c>
      <c r="B300">
        <v>19</v>
      </c>
      <c r="C300">
        <v>475</v>
      </c>
      <c r="D300" t="s">
        <v>1</v>
      </c>
      <c r="E300">
        <v>0</v>
      </c>
      <c r="F300">
        <v>0</v>
      </c>
      <c r="G300" t="s">
        <v>2</v>
      </c>
      <c r="H300">
        <v>2452.8723490000002</v>
      </c>
      <c r="I300">
        <v>3.9396620000000002</v>
      </c>
      <c r="J300" t="s">
        <v>3</v>
      </c>
      <c r="K300">
        <v>692.02774999999997</v>
      </c>
      <c r="L300">
        <v>8.0267000000000005E-2</v>
      </c>
      <c r="M300" t="s">
        <v>4</v>
      </c>
      <c r="N300">
        <v>0</v>
      </c>
      <c r="O300">
        <v>0</v>
      </c>
      <c r="P300" t="s">
        <v>5</v>
      </c>
      <c r="Q300">
        <v>0</v>
      </c>
      <c r="R300">
        <v>0</v>
      </c>
      <c r="S300" t="s">
        <v>6</v>
      </c>
      <c r="T300">
        <v>0</v>
      </c>
      <c r="U300">
        <v>0</v>
      </c>
      <c r="V300" t="s">
        <v>7</v>
      </c>
      <c r="W300">
        <v>0</v>
      </c>
      <c r="X300">
        <v>0</v>
      </c>
      <c r="Y300" t="s">
        <v>8</v>
      </c>
      <c r="Z300">
        <v>0</v>
      </c>
      <c r="AA300">
        <v>0</v>
      </c>
      <c r="AB300" t="s">
        <v>9</v>
      </c>
      <c r="AC300">
        <v>0</v>
      </c>
      <c r="AD300">
        <v>0</v>
      </c>
      <c r="AE300" t="s">
        <v>10</v>
      </c>
      <c r="AF300">
        <v>32767</v>
      </c>
      <c r="AG300">
        <v>0</v>
      </c>
      <c r="AH300" t="s">
        <v>11</v>
      </c>
      <c r="AI300">
        <v>-32767</v>
      </c>
      <c r="AJ300">
        <v>0</v>
      </c>
      <c r="AK300" t="s">
        <v>12</v>
      </c>
      <c r="AL300">
        <v>0</v>
      </c>
      <c r="AM300">
        <v>0</v>
      </c>
    </row>
    <row r="301" spans="1:39" x14ac:dyDescent="0.25">
      <c r="A301" t="s">
        <v>95</v>
      </c>
      <c r="B301">
        <v>20</v>
      </c>
      <c r="C301">
        <v>500</v>
      </c>
      <c r="D301" t="s">
        <v>1</v>
      </c>
      <c r="E301">
        <v>0</v>
      </c>
      <c r="F301">
        <v>0</v>
      </c>
      <c r="G301" t="s">
        <v>2</v>
      </c>
      <c r="H301">
        <v>2581.9997410000001</v>
      </c>
      <c r="I301">
        <v>4.0649829999999998</v>
      </c>
      <c r="J301" t="s">
        <v>3</v>
      </c>
      <c r="K301">
        <v>728.45444599999996</v>
      </c>
      <c r="L301">
        <v>8.6511000000000005E-2</v>
      </c>
      <c r="M301" t="s">
        <v>4</v>
      </c>
      <c r="N301">
        <v>0</v>
      </c>
      <c r="O301">
        <v>0</v>
      </c>
      <c r="P301" t="s">
        <v>5</v>
      </c>
      <c r="Q301">
        <v>0</v>
      </c>
      <c r="R301">
        <v>0</v>
      </c>
      <c r="S301" t="s">
        <v>6</v>
      </c>
      <c r="T301">
        <v>0</v>
      </c>
      <c r="U301">
        <v>0</v>
      </c>
      <c r="V301" t="s">
        <v>7</v>
      </c>
      <c r="W301">
        <v>0</v>
      </c>
      <c r="X301">
        <v>0</v>
      </c>
      <c r="Y301" t="s">
        <v>8</v>
      </c>
      <c r="Z301">
        <v>0</v>
      </c>
      <c r="AA301">
        <v>0</v>
      </c>
      <c r="AB301" t="s">
        <v>9</v>
      </c>
      <c r="AC301">
        <v>0</v>
      </c>
      <c r="AD301">
        <v>0</v>
      </c>
      <c r="AE301" t="s">
        <v>10</v>
      </c>
      <c r="AF301">
        <v>32767</v>
      </c>
      <c r="AG301">
        <v>0</v>
      </c>
      <c r="AH301" t="s">
        <v>11</v>
      </c>
      <c r="AI301">
        <v>-32767</v>
      </c>
      <c r="AJ301">
        <v>0</v>
      </c>
      <c r="AK301" t="s">
        <v>12</v>
      </c>
      <c r="AL301">
        <v>0</v>
      </c>
      <c r="AM301">
        <v>0</v>
      </c>
    </row>
    <row r="302" spans="1:39" x14ac:dyDescent="0.25">
      <c r="A302" t="s">
        <v>106</v>
      </c>
      <c r="B302">
        <v>1</v>
      </c>
      <c r="C302">
        <v>25</v>
      </c>
      <c r="D302" t="s">
        <v>1</v>
      </c>
      <c r="E302">
        <v>0</v>
      </c>
      <c r="F302">
        <v>0</v>
      </c>
      <c r="G302" t="s">
        <v>2</v>
      </c>
      <c r="H302">
        <v>68.080427999999998</v>
      </c>
      <c r="I302">
        <v>9.5700000000000004E-3</v>
      </c>
      <c r="J302" t="s">
        <v>3</v>
      </c>
      <c r="K302">
        <v>44.444341999999999</v>
      </c>
      <c r="L302">
        <v>8.1550000000000008E-3</v>
      </c>
      <c r="M302" t="s">
        <v>4</v>
      </c>
      <c r="N302">
        <v>0</v>
      </c>
      <c r="O302">
        <v>0</v>
      </c>
      <c r="P302" t="s">
        <v>5</v>
      </c>
      <c r="Q302">
        <v>0</v>
      </c>
      <c r="R302">
        <v>0</v>
      </c>
      <c r="S302" t="s">
        <v>6</v>
      </c>
      <c r="T302">
        <v>0</v>
      </c>
      <c r="U302">
        <v>0</v>
      </c>
      <c r="V302" t="s">
        <v>7</v>
      </c>
      <c r="W302">
        <v>0</v>
      </c>
      <c r="X302">
        <v>0</v>
      </c>
      <c r="Y302" t="s">
        <v>8</v>
      </c>
      <c r="Z302">
        <v>0</v>
      </c>
      <c r="AA302">
        <v>0</v>
      </c>
      <c r="AB302" t="s">
        <v>9</v>
      </c>
      <c r="AC302">
        <v>0</v>
      </c>
      <c r="AD302">
        <v>0</v>
      </c>
      <c r="AE302" t="s">
        <v>10</v>
      </c>
      <c r="AF302">
        <v>32767</v>
      </c>
      <c r="AG302">
        <v>0</v>
      </c>
      <c r="AH302" t="s">
        <v>11</v>
      </c>
      <c r="AI302">
        <v>-32767</v>
      </c>
      <c r="AJ302">
        <v>0</v>
      </c>
      <c r="AK302" t="s">
        <v>12</v>
      </c>
      <c r="AL302">
        <v>0.02</v>
      </c>
      <c r="AM302">
        <v>1.9599999999999999E-2</v>
      </c>
    </row>
    <row r="303" spans="1:39" x14ac:dyDescent="0.25">
      <c r="A303" t="s">
        <v>106</v>
      </c>
      <c r="B303">
        <v>2</v>
      </c>
      <c r="C303">
        <v>50</v>
      </c>
      <c r="D303" t="s">
        <v>1</v>
      </c>
      <c r="E303">
        <v>0</v>
      </c>
      <c r="F303">
        <v>0</v>
      </c>
      <c r="G303" t="s">
        <v>2</v>
      </c>
      <c r="H303">
        <v>136.42323500000001</v>
      </c>
      <c r="I303">
        <v>3.1814000000000002E-2</v>
      </c>
      <c r="J303" t="s">
        <v>3</v>
      </c>
      <c r="K303">
        <v>89.213587000000004</v>
      </c>
      <c r="L303">
        <v>2.6993E-2</v>
      </c>
      <c r="M303" t="s">
        <v>4</v>
      </c>
      <c r="N303">
        <v>0</v>
      </c>
      <c r="O303">
        <v>0</v>
      </c>
      <c r="P303" t="s">
        <v>5</v>
      </c>
      <c r="Q303">
        <v>0</v>
      </c>
      <c r="R303">
        <v>0</v>
      </c>
      <c r="S303" t="s">
        <v>6</v>
      </c>
      <c r="T303">
        <v>0</v>
      </c>
      <c r="U303">
        <v>0</v>
      </c>
      <c r="V303" t="s">
        <v>7</v>
      </c>
      <c r="W303">
        <v>0</v>
      </c>
      <c r="X303">
        <v>0</v>
      </c>
      <c r="Y303" t="s">
        <v>8</v>
      </c>
      <c r="Z303">
        <v>0</v>
      </c>
      <c r="AA303">
        <v>0</v>
      </c>
      <c r="AB303" t="s">
        <v>9</v>
      </c>
      <c r="AC303">
        <v>0</v>
      </c>
      <c r="AD303">
        <v>0</v>
      </c>
      <c r="AE303" t="s">
        <v>10</v>
      </c>
      <c r="AF303">
        <v>32767</v>
      </c>
      <c r="AG303">
        <v>0</v>
      </c>
      <c r="AH303" t="s">
        <v>11</v>
      </c>
      <c r="AI303">
        <v>-32767</v>
      </c>
      <c r="AJ303">
        <v>0</v>
      </c>
      <c r="AK303" t="s">
        <v>12</v>
      </c>
      <c r="AL303">
        <v>0.02</v>
      </c>
      <c r="AM303">
        <v>1.9599999999999999E-2</v>
      </c>
    </row>
    <row r="304" spans="1:39" x14ac:dyDescent="0.25">
      <c r="A304" t="s">
        <v>106</v>
      </c>
      <c r="B304">
        <v>3</v>
      </c>
      <c r="C304">
        <v>75</v>
      </c>
      <c r="D304" t="s">
        <v>1</v>
      </c>
      <c r="E304">
        <v>0</v>
      </c>
      <c r="F304">
        <v>0</v>
      </c>
      <c r="G304" t="s">
        <v>2</v>
      </c>
      <c r="H304">
        <v>204.97564299999999</v>
      </c>
      <c r="I304">
        <v>5.2322E-2</v>
      </c>
      <c r="J304" t="s">
        <v>3</v>
      </c>
      <c r="K304">
        <v>134.197901</v>
      </c>
      <c r="L304">
        <v>4.3187000000000003E-2</v>
      </c>
      <c r="M304" t="s">
        <v>4</v>
      </c>
      <c r="N304">
        <v>0</v>
      </c>
      <c r="O304">
        <v>0</v>
      </c>
      <c r="P304" t="s">
        <v>5</v>
      </c>
      <c r="Q304">
        <v>0</v>
      </c>
      <c r="R304">
        <v>0</v>
      </c>
      <c r="S304" t="s">
        <v>6</v>
      </c>
      <c r="T304">
        <v>0</v>
      </c>
      <c r="U304">
        <v>0</v>
      </c>
      <c r="V304" t="s">
        <v>7</v>
      </c>
      <c r="W304">
        <v>0</v>
      </c>
      <c r="X304">
        <v>0</v>
      </c>
      <c r="Y304" t="s">
        <v>8</v>
      </c>
      <c r="Z304">
        <v>0</v>
      </c>
      <c r="AA304">
        <v>0</v>
      </c>
      <c r="AB304" t="s">
        <v>9</v>
      </c>
      <c r="AC304">
        <v>0</v>
      </c>
      <c r="AD304">
        <v>0</v>
      </c>
      <c r="AE304" t="s">
        <v>10</v>
      </c>
      <c r="AF304">
        <v>32767</v>
      </c>
      <c r="AG304">
        <v>0</v>
      </c>
      <c r="AH304" t="s">
        <v>11</v>
      </c>
      <c r="AI304">
        <v>-32767</v>
      </c>
      <c r="AJ304">
        <v>0</v>
      </c>
      <c r="AK304" t="s">
        <v>12</v>
      </c>
      <c r="AL304">
        <v>0.02</v>
      </c>
      <c r="AM304">
        <v>1.9599999999999999E-2</v>
      </c>
    </row>
    <row r="305" spans="1:39" x14ac:dyDescent="0.25">
      <c r="A305" t="s">
        <v>106</v>
      </c>
      <c r="B305">
        <v>4</v>
      </c>
      <c r="C305">
        <v>100</v>
      </c>
      <c r="D305" t="s">
        <v>1</v>
      </c>
      <c r="E305">
        <v>0</v>
      </c>
      <c r="F305">
        <v>0</v>
      </c>
      <c r="G305" t="s">
        <v>2</v>
      </c>
      <c r="H305">
        <v>273.66288300000002</v>
      </c>
      <c r="I305">
        <v>7.3243000000000003E-2</v>
      </c>
      <c r="J305" t="s">
        <v>3</v>
      </c>
      <c r="K305">
        <v>179.320234</v>
      </c>
      <c r="L305">
        <v>5.7255E-2</v>
      </c>
      <c r="M305" t="s">
        <v>4</v>
      </c>
      <c r="N305">
        <v>0</v>
      </c>
      <c r="O305">
        <v>0</v>
      </c>
      <c r="P305" t="s">
        <v>5</v>
      </c>
      <c r="Q305">
        <v>0</v>
      </c>
      <c r="R305">
        <v>0</v>
      </c>
      <c r="S305" t="s">
        <v>6</v>
      </c>
      <c r="T305">
        <v>0</v>
      </c>
      <c r="U305">
        <v>0</v>
      </c>
      <c r="V305" t="s">
        <v>7</v>
      </c>
      <c r="W305">
        <v>0</v>
      </c>
      <c r="X305">
        <v>0</v>
      </c>
      <c r="Y305" t="s">
        <v>8</v>
      </c>
      <c r="Z305">
        <v>0</v>
      </c>
      <c r="AA305">
        <v>0</v>
      </c>
      <c r="AB305" t="s">
        <v>9</v>
      </c>
      <c r="AC305">
        <v>0</v>
      </c>
      <c r="AD305">
        <v>0</v>
      </c>
      <c r="AE305" t="s">
        <v>10</v>
      </c>
      <c r="AF305">
        <v>32767</v>
      </c>
      <c r="AG305">
        <v>0</v>
      </c>
      <c r="AH305" t="s">
        <v>11</v>
      </c>
      <c r="AI305">
        <v>-32767</v>
      </c>
      <c r="AJ305">
        <v>0</v>
      </c>
      <c r="AK305" t="s">
        <v>12</v>
      </c>
      <c r="AL305">
        <v>0.02</v>
      </c>
      <c r="AM305">
        <v>1.9599999999999999E-2</v>
      </c>
    </row>
    <row r="306" spans="1:39" x14ac:dyDescent="0.25">
      <c r="A306" t="s">
        <v>106</v>
      </c>
      <c r="B306">
        <v>5</v>
      </c>
      <c r="C306">
        <v>125</v>
      </c>
      <c r="D306" t="s">
        <v>1</v>
      </c>
      <c r="E306">
        <v>0</v>
      </c>
      <c r="F306">
        <v>0</v>
      </c>
      <c r="G306" t="s">
        <v>2</v>
      </c>
      <c r="H306">
        <v>342.484533</v>
      </c>
      <c r="I306">
        <v>0.101133</v>
      </c>
      <c r="J306" t="s">
        <v>3</v>
      </c>
      <c r="K306">
        <v>224.57491200000001</v>
      </c>
      <c r="L306">
        <v>7.7013999999999999E-2</v>
      </c>
      <c r="M306" t="s">
        <v>4</v>
      </c>
      <c r="N306">
        <v>0</v>
      </c>
      <c r="O306">
        <v>0</v>
      </c>
      <c r="P306" t="s">
        <v>5</v>
      </c>
      <c r="Q306">
        <v>0</v>
      </c>
      <c r="R306">
        <v>0</v>
      </c>
      <c r="S306" t="s">
        <v>6</v>
      </c>
      <c r="T306">
        <v>0</v>
      </c>
      <c r="U306">
        <v>0</v>
      </c>
      <c r="V306" t="s">
        <v>7</v>
      </c>
      <c r="W306">
        <v>0</v>
      </c>
      <c r="X306">
        <v>0</v>
      </c>
      <c r="Y306" t="s">
        <v>8</v>
      </c>
      <c r="Z306">
        <v>0</v>
      </c>
      <c r="AA306">
        <v>0</v>
      </c>
      <c r="AB306" t="s">
        <v>9</v>
      </c>
      <c r="AC306">
        <v>0</v>
      </c>
      <c r="AD306">
        <v>0</v>
      </c>
      <c r="AE306" t="s">
        <v>10</v>
      </c>
      <c r="AF306">
        <v>32767</v>
      </c>
      <c r="AG306">
        <v>0</v>
      </c>
      <c r="AH306" t="s">
        <v>11</v>
      </c>
      <c r="AI306">
        <v>-32767</v>
      </c>
      <c r="AJ306">
        <v>0</v>
      </c>
      <c r="AK306" t="s">
        <v>12</v>
      </c>
      <c r="AL306">
        <v>0.02</v>
      </c>
      <c r="AM306">
        <v>1.9599999999999999E-2</v>
      </c>
    </row>
    <row r="307" spans="1:39" x14ac:dyDescent="0.25">
      <c r="A307" t="s">
        <v>106</v>
      </c>
      <c r="B307">
        <v>6</v>
      </c>
      <c r="C307">
        <v>150</v>
      </c>
      <c r="D307" t="s">
        <v>1</v>
      </c>
      <c r="E307">
        <v>0</v>
      </c>
      <c r="F307">
        <v>0</v>
      </c>
      <c r="G307" t="s">
        <v>2</v>
      </c>
      <c r="H307">
        <v>411.43776300000002</v>
      </c>
      <c r="I307">
        <v>0.12721099999999999</v>
      </c>
      <c r="J307" t="s">
        <v>3</v>
      </c>
      <c r="K307">
        <v>269.960374</v>
      </c>
      <c r="L307">
        <v>9.3411999999999995E-2</v>
      </c>
      <c r="M307" t="s">
        <v>4</v>
      </c>
      <c r="N307">
        <v>0</v>
      </c>
      <c r="O307">
        <v>0</v>
      </c>
      <c r="P307" t="s">
        <v>5</v>
      </c>
      <c r="Q307">
        <v>0</v>
      </c>
      <c r="R307">
        <v>0</v>
      </c>
      <c r="S307" t="s">
        <v>6</v>
      </c>
      <c r="T307">
        <v>0</v>
      </c>
      <c r="U307">
        <v>0</v>
      </c>
      <c r="V307" t="s">
        <v>7</v>
      </c>
      <c r="W307">
        <v>0</v>
      </c>
      <c r="X307">
        <v>0</v>
      </c>
      <c r="Y307" t="s">
        <v>8</v>
      </c>
      <c r="Z307">
        <v>0</v>
      </c>
      <c r="AA307">
        <v>0</v>
      </c>
      <c r="AB307" t="s">
        <v>9</v>
      </c>
      <c r="AC307">
        <v>0</v>
      </c>
      <c r="AD307">
        <v>0</v>
      </c>
      <c r="AE307" t="s">
        <v>10</v>
      </c>
      <c r="AF307">
        <v>32767</v>
      </c>
      <c r="AG307">
        <v>0</v>
      </c>
      <c r="AH307" t="s">
        <v>11</v>
      </c>
      <c r="AI307">
        <v>-32767</v>
      </c>
      <c r="AJ307">
        <v>0</v>
      </c>
      <c r="AK307" t="s">
        <v>12</v>
      </c>
      <c r="AL307">
        <v>0.04</v>
      </c>
      <c r="AM307">
        <v>3.8399999999999997E-2</v>
      </c>
    </row>
    <row r="308" spans="1:39" x14ac:dyDescent="0.25">
      <c r="A308" t="s">
        <v>106</v>
      </c>
      <c r="B308">
        <v>7</v>
      </c>
      <c r="C308">
        <v>175</v>
      </c>
      <c r="D308" t="s">
        <v>1</v>
      </c>
      <c r="E308">
        <v>0</v>
      </c>
      <c r="F308">
        <v>0</v>
      </c>
      <c r="G308" t="s">
        <v>2</v>
      </c>
      <c r="H308">
        <v>480.46388200000001</v>
      </c>
      <c r="I308">
        <v>0.14701</v>
      </c>
      <c r="J308" t="s">
        <v>3</v>
      </c>
      <c r="K308">
        <v>315.418049</v>
      </c>
      <c r="L308">
        <v>0.105532</v>
      </c>
      <c r="M308" t="s">
        <v>4</v>
      </c>
      <c r="N308">
        <v>0</v>
      </c>
      <c r="O308">
        <v>0</v>
      </c>
      <c r="P308" t="s">
        <v>5</v>
      </c>
      <c r="Q308">
        <v>0</v>
      </c>
      <c r="R308">
        <v>0</v>
      </c>
      <c r="S308" t="s">
        <v>6</v>
      </c>
      <c r="T308">
        <v>0</v>
      </c>
      <c r="U308">
        <v>0</v>
      </c>
      <c r="V308" t="s">
        <v>7</v>
      </c>
      <c r="W308">
        <v>0</v>
      </c>
      <c r="X308">
        <v>0</v>
      </c>
      <c r="Y308" t="s">
        <v>8</v>
      </c>
      <c r="Z308">
        <v>0</v>
      </c>
      <c r="AA308">
        <v>0</v>
      </c>
      <c r="AB308" t="s">
        <v>9</v>
      </c>
      <c r="AC308">
        <v>0</v>
      </c>
      <c r="AD308">
        <v>0</v>
      </c>
      <c r="AE308" t="s">
        <v>10</v>
      </c>
      <c r="AF308">
        <v>32767</v>
      </c>
      <c r="AG308">
        <v>0</v>
      </c>
      <c r="AH308" t="s">
        <v>11</v>
      </c>
      <c r="AI308">
        <v>-32767</v>
      </c>
      <c r="AJ308">
        <v>0</v>
      </c>
      <c r="AK308" t="s">
        <v>12</v>
      </c>
      <c r="AL308">
        <v>0.04</v>
      </c>
      <c r="AM308">
        <v>3.8399999999999997E-2</v>
      </c>
    </row>
    <row r="309" spans="1:39" x14ac:dyDescent="0.25">
      <c r="A309" t="s">
        <v>106</v>
      </c>
      <c r="B309">
        <v>8</v>
      </c>
      <c r="C309">
        <v>200</v>
      </c>
      <c r="D309" t="s">
        <v>1</v>
      </c>
      <c r="E309">
        <v>0</v>
      </c>
      <c r="F309">
        <v>0</v>
      </c>
      <c r="G309" t="s">
        <v>2</v>
      </c>
      <c r="H309">
        <v>549.60331499999995</v>
      </c>
      <c r="I309">
        <v>0.165182</v>
      </c>
      <c r="J309" t="s">
        <v>3</v>
      </c>
      <c r="K309">
        <v>360.98792200000003</v>
      </c>
      <c r="L309">
        <v>0.113555</v>
      </c>
      <c r="M309" t="s">
        <v>4</v>
      </c>
      <c r="N309">
        <v>0</v>
      </c>
      <c r="O309">
        <v>0</v>
      </c>
      <c r="P309" t="s">
        <v>5</v>
      </c>
      <c r="Q309">
        <v>0</v>
      </c>
      <c r="R309">
        <v>0</v>
      </c>
      <c r="S309" t="s">
        <v>6</v>
      </c>
      <c r="T309">
        <v>0</v>
      </c>
      <c r="U309">
        <v>0</v>
      </c>
      <c r="V309" t="s">
        <v>7</v>
      </c>
      <c r="W309">
        <v>0</v>
      </c>
      <c r="X309">
        <v>0</v>
      </c>
      <c r="Y309" t="s">
        <v>8</v>
      </c>
      <c r="Z309">
        <v>0</v>
      </c>
      <c r="AA309">
        <v>0</v>
      </c>
      <c r="AB309" t="s">
        <v>9</v>
      </c>
      <c r="AC309">
        <v>0</v>
      </c>
      <c r="AD309">
        <v>0</v>
      </c>
      <c r="AE309" t="s">
        <v>10</v>
      </c>
      <c r="AF309">
        <v>32767</v>
      </c>
      <c r="AG309">
        <v>0</v>
      </c>
      <c r="AH309" t="s">
        <v>11</v>
      </c>
      <c r="AI309">
        <v>-32767</v>
      </c>
      <c r="AJ309">
        <v>0</v>
      </c>
      <c r="AK309" t="s">
        <v>12</v>
      </c>
      <c r="AL309">
        <v>0.04</v>
      </c>
      <c r="AM309">
        <v>3.8399999999999997E-2</v>
      </c>
    </row>
    <row r="310" spans="1:39" x14ac:dyDescent="0.25">
      <c r="A310" t="s">
        <v>106</v>
      </c>
      <c r="B310">
        <v>9</v>
      </c>
      <c r="C310">
        <v>225</v>
      </c>
      <c r="D310" t="s">
        <v>1</v>
      </c>
      <c r="E310">
        <v>0</v>
      </c>
      <c r="F310">
        <v>0</v>
      </c>
      <c r="G310" t="s">
        <v>2</v>
      </c>
      <c r="H310">
        <v>618.84827600000006</v>
      </c>
      <c r="I310">
        <v>0.19874900000000001</v>
      </c>
      <c r="J310" t="s">
        <v>3</v>
      </c>
      <c r="K310">
        <v>406.66441800000001</v>
      </c>
      <c r="L310">
        <v>0.13628899999999999</v>
      </c>
      <c r="M310" t="s">
        <v>4</v>
      </c>
      <c r="N310">
        <v>0</v>
      </c>
      <c r="O310">
        <v>0</v>
      </c>
      <c r="P310" t="s">
        <v>5</v>
      </c>
      <c r="Q310">
        <v>0</v>
      </c>
      <c r="R310">
        <v>0</v>
      </c>
      <c r="S310" t="s">
        <v>6</v>
      </c>
      <c r="T310">
        <v>0</v>
      </c>
      <c r="U310">
        <v>0</v>
      </c>
      <c r="V310" t="s">
        <v>7</v>
      </c>
      <c r="W310">
        <v>0</v>
      </c>
      <c r="X310">
        <v>0</v>
      </c>
      <c r="Y310" t="s">
        <v>8</v>
      </c>
      <c r="Z310">
        <v>0</v>
      </c>
      <c r="AA310">
        <v>0</v>
      </c>
      <c r="AB310" t="s">
        <v>9</v>
      </c>
      <c r="AC310">
        <v>0</v>
      </c>
      <c r="AD310">
        <v>0</v>
      </c>
      <c r="AE310" t="s">
        <v>10</v>
      </c>
      <c r="AF310">
        <v>32767</v>
      </c>
      <c r="AG310">
        <v>0</v>
      </c>
      <c r="AH310" t="s">
        <v>11</v>
      </c>
      <c r="AI310">
        <v>-32767</v>
      </c>
      <c r="AJ310">
        <v>0</v>
      </c>
      <c r="AK310" t="s">
        <v>12</v>
      </c>
      <c r="AL310">
        <v>0.04</v>
      </c>
      <c r="AM310">
        <v>3.8399999999999997E-2</v>
      </c>
    </row>
    <row r="311" spans="1:39" x14ac:dyDescent="0.25">
      <c r="A311" t="s">
        <v>106</v>
      </c>
      <c r="B311">
        <v>10</v>
      </c>
      <c r="C311">
        <v>250</v>
      </c>
      <c r="D311" t="s">
        <v>1</v>
      </c>
      <c r="E311">
        <v>0</v>
      </c>
      <c r="F311">
        <v>0</v>
      </c>
      <c r="G311" t="s">
        <v>2</v>
      </c>
      <c r="H311">
        <v>688.18204700000001</v>
      </c>
      <c r="I311">
        <v>0.25342700000000001</v>
      </c>
      <c r="J311" t="s">
        <v>3</v>
      </c>
      <c r="K311">
        <v>452.42859900000002</v>
      </c>
      <c r="L311">
        <v>0.17500199999999999</v>
      </c>
      <c r="M311" t="s">
        <v>4</v>
      </c>
      <c r="N311">
        <v>0</v>
      </c>
      <c r="O311">
        <v>0</v>
      </c>
      <c r="P311" t="s">
        <v>5</v>
      </c>
      <c r="Q311">
        <v>0</v>
      </c>
      <c r="R311">
        <v>0</v>
      </c>
      <c r="S311" t="s">
        <v>6</v>
      </c>
      <c r="T311">
        <v>0</v>
      </c>
      <c r="U311">
        <v>0</v>
      </c>
      <c r="V311" t="s">
        <v>7</v>
      </c>
      <c r="W311">
        <v>0</v>
      </c>
      <c r="X311">
        <v>0</v>
      </c>
      <c r="Y311" t="s">
        <v>8</v>
      </c>
      <c r="Z311">
        <v>0</v>
      </c>
      <c r="AA311">
        <v>0</v>
      </c>
      <c r="AB311" t="s">
        <v>9</v>
      </c>
      <c r="AC311">
        <v>0</v>
      </c>
      <c r="AD311">
        <v>0</v>
      </c>
      <c r="AE311" t="s">
        <v>10</v>
      </c>
      <c r="AF311">
        <v>32767</v>
      </c>
      <c r="AG311">
        <v>0</v>
      </c>
      <c r="AH311" t="s">
        <v>11</v>
      </c>
      <c r="AI311">
        <v>-32767</v>
      </c>
      <c r="AJ311">
        <v>0</v>
      </c>
      <c r="AK311" t="s">
        <v>12</v>
      </c>
      <c r="AL311">
        <v>0.04</v>
      </c>
      <c r="AM311">
        <v>3.8399999999999997E-2</v>
      </c>
    </row>
    <row r="312" spans="1:39" x14ac:dyDescent="0.25">
      <c r="A312" t="s">
        <v>106</v>
      </c>
      <c r="B312">
        <v>11</v>
      </c>
      <c r="C312">
        <v>275</v>
      </c>
      <c r="D312" t="s">
        <v>1</v>
      </c>
      <c r="E312">
        <v>0</v>
      </c>
      <c r="F312">
        <v>0</v>
      </c>
      <c r="G312" t="s">
        <v>2</v>
      </c>
      <c r="H312">
        <v>757.60269200000005</v>
      </c>
      <c r="I312">
        <v>0.25793700000000003</v>
      </c>
      <c r="J312" t="s">
        <v>3</v>
      </c>
      <c r="K312">
        <v>498.27818200000002</v>
      </c>
      <c r="L312">
        <v>0.172123</v>
      </c>
      <c r="M312" t="s">
        <v>4</v>
      </c>
      <c r="N312">
        <v>0</v>
      </c>
      <c r="O312">
        <v>0</v>
      </c>
      <c r="P312" t="s">
        <v>5</v>
      </c>
      <c r="Q312">
        <v>0</v>
      </c>
      <c r="R312">
        <v>0</v>
      </c>
      <c r="S312" t="s">
        <v>6</v>
      </c>
      <c r="T312">
        <v>0</v>
      </c>
      <c r="U312">
        <v>0</v>
      </c>
      <c r="V312" t="s">
        <v>7</v>
      </c>
      <c r="W312">
        <v>0</v>
      </c>
      <c r="X312">
        <v>0</v>
      </c>
      <c r="Y312" t="s">
        <v>8</v>
      </c>
      <c r="Z312">
        <v>0</v>
      </c>
      <c r="AA312">
        <v>0</v>
      </c>
      <c r="AB312" t="s">
        <v>9</v>
      </c>
      <c r="AC312">
        <v>0</v>
      </c>
      <c r="AD312">
        <v>0</v>
      </c>
      <c r="AE312" t="s">
        <v>10</v>
      </c>
      <c r="AF312">
        <v>32767</v>
      </c>
      <c r="AG312">
        <v>0</v>
      </c>
      <c r="AH312" t="s">
        <v>11</v>
      </c>
      <c r="AI312">
        <v>-32767</v>
      </c>
      <c r="AJ312">
        <v>0</v>
      </c>
      <c r="AK312" t="s">
        <v>12</v>
      </c>
      <c r="AL312">
        <v>0.04</v>
      </c>
      <c r="AM312">
        <v>3.8399999999999997E-2</v>
      </c>
    </row>
    <row r="313" spans="1:39" x14ac:dyDescent="0.25">
      <c r="A313" t="s">
        <v>106</v>
      </c>
      <c r="B313">
        <v>12</v>
      </c>
      <c r="C313">
        <v>300</v>
      </c>
      <c r="D313" t="s">
        <v>1</v>
      </c>
      <c r="E313">
        <v>0</v>
      </c>
      <c r="F313">
        <v>0</v>
      </c>
      <c r="G313" t="s">
        <v>2</v>
      </c>
      <c r="H313">
        <v>827.10034099999996</v>
      </c>
      <c r="I313">
        <v>0.293682</v>
      </c>
      <c r="J313" t="s">
        <v>3</v>
      </c>
      <c r="K313">
        <v>544.20741599999997</v>
      </c>
      <c r="L313">
        <v>0.18696499999999999</v>
      </c>
      <c r="M313" t="s">
        <v>4</v>
      </c>
      <c r="N313">
        <v>0</v>
      </c>
      <c r="O313">
        <v>0</v>
      </c>
      <c r="P313" t="s">
        <v>5</v>
      </c>
      <c r="Q313">
        <v>0</v>
      </c>
      <c r="R313">
        <v>0</v>
      </c>
      <c r="S313" t="s">
        <v>6</v>
      </c>
      <c r="T313">
        <v>0</v>
      </c>
      <c r="U313">
        <v>0</v>
      </c>
      <c r="V313" t="s">
        <v>7</v>
      </c>
      <c r="W313">
        <v>0</v>
      </c>
      <c r="X313">
        <v>0</v>
      </c>
      <c r="Y313" t="s">
        <v>8</v>
      </c>
      <c r="Z313">
        <v>0</v>
      </c>
      <c r="AA313">
        <v>0</v>
      </c>
      <c r="AB313" t="s">
        <v>9</v>
      </c>
      <c r="AC313">
        <v>0</v>
      </c>
      <c r="AD313">
        <v>0</v>
      </c>
      <c r="AE313" t="s">
        <v>10</v>
      </c>
      <c r="AF313">
        <v>32767</v>
      </c>
      <c r="AG313">
        <v>0</v>
      </c>
      <c r="AH313" t="s">
        <v>11</v>
      </c>
      <c r="AI313">
        <v>-32767</v>
      </c>
      <c r="AJ313">
        <v>0</v>
      </c>
      <c r="AK313" t="s">
        <v>12</v>
      </c>
      <c r="AL313">
        <v>0.04</v>
      </c>
      <c r="AM313">
        <v>3.8399999999999997E-2</v>
      </c>
    </row>
    <row r="314" spans="1:39" x14ac:dyDescent="0.25">
      <c r="A314" t="s">
        <v>106</v>
      </c>
      <c r="B314">
        <v>13</v>
      </c>
      <c r="C314">
        <v>325</v>
      </c>
      <c r="D314" t="s">
        <v>1</v>
      </c>
      <c r="E314">
        <v>0</v>
      </c>
      <c r="F314">
        <v>0</v>
      </c>
      <c r="G314" t="s">
        <v>2</v>
      </c>
      <c r="H314">
        <v>896.69895799999995</v>
      </c>
      <c r="I314">
        <v>0.36494900000000002</v>
      </c>
      <c r="J314" t="s">
        <v>3</v>
      </c>
      <c r="K314">
        <v>590.23722199999997</v>
      </c>
      <c r="L314">
        <v>0.23483499999999999</v>
      </c>
      <c r="M314" t="s">
        <v>4</v>
      </c>
      <c r="N314">
        <v>0</v>
      </c>
      <c r="O314">
        <v>0</v>
      </c>
      <c r="P314" t="s">
        <v>5</v>
      </c>
      <c r="Q314">
        <v>0</v>
      </c>
      <c r="R314">
        <v>0</v>
      </c>
      <c r="S314" t="s">
        <v>6</v>
      </c>
      <c r="T314">
        <v>0</v>
      </c>
      <c r="U314">
        <v>0</v>
      </c>
      <c r="V314" t="s">
        <v>7</v>
      </c>
      <c r="W314">
        <v>0</v>
      </c>
      <c r="X314">
        <v>0</v>
      </c>
      <c r="Y314" t="s">
        <v>8</v>
      </c>
      <c r="Z314">
        <v>0</v>
      </c>
      <c r="AA314">
        <v>0</v>
      </c>
      <c r="AB314" t="s">
        <v>9</v>
      </c>
      <c r="AC314">
        <v>0</v>
      </c>
      <c r="AD314">
        <v>0</v>
      </c>
      <c r="AE314" t="s">
        <v>10</v>
      </c>
      <c r="AF314">
        <v>32767</v>
      </c>
      <c r="AG314">
        <v>0</v>
      </c>
      <c r="AH314" t="s">
        <v>11</v>
      </c>
      <c r="AI314">
        <v>-32767</v>
      </c>
      <c r="AJ314">
        <v>0</v>
      </c>
      <c r="AK314" t="s">
        <v>12</v>
      </c>
      <c r="AL314">
        <v>0.06</v>
      </c>
      <c r="AM314">
        <v>5.6399999999999999E-2</v>
      </c>
    </row>
    <row r="315" spans="1:39" x14ac:dyDescent="0.25">
      <c r="A315" t="s">
        <v>106</v>
      </c>
      <c r="B315">
        <v>14</v>
      </c>
      <c r="C315">
        <v>350</v>
      </c>
      <c r="D315" t="s">
        <v>1</v>
      </c>
      <c r="E315">
        <v>0</v>
      </c>
      <c r="F315">
        <v>0</v>
      </c>
      <c r="G315" t="s">
        <v>2</v>
      </c>
      <c r="H315">
        <v>966.39150600000005</v>
      </c>
      <c r="I315">
        <v>0.42994900000000003</v>
      </c>
      <c r="J315" t="s">
        <v>3</v>
      </c>
      <c r="K315">
        <v>636.36269700000003</v>
      </c>
      <c r="L315">
        <v>0.27961200000000003</v>
      </c>
      <c r="M315" t="s">
        <v>4</v>
      </c>
      <c r="N315">
        <v>0</v>
      </c>
      <c r="O315">
        <v>0</v>
      </c>
      <c r="P315" t="s">
        <v>5</v>
      </c>
      <c r="Q315">
        <v>0</v>
      </c>
      <c r="R315">
        <v>0</v>
      </c>
      <c r="S315" t="s">
        <v>6</v>
      </c>
      <c r="T315">
        <v>0</v>
      </c>
      <c r="U315">
        <v>0</v>
      </c>
      <c r="V315" t="s">
        <v>7</v>
      </c>
      <c r="W315">
        <v>0</v>
      </c>
      <c r="X315">
        <v>0</v>
      </c>
      <c r="Y315" t="s">
        <v>8</v>
      </c>
      <c r="Z315">
        <v>0</v>
      </c>
      <c r="AA315">
        <v>0</v>
      </c>
      <c r="AB315" t="s">
        <v>9</v>
      </c>
      <c r="AC315">
        <v>0</v>
      </c>
      <c r="AD315">
        <v>0</v>
      </c>
      <c r="AE315" t="s">
        <v>10</v>
      </c>
      <c r="AF315">
        <v>32767</v>
      </c>
      <c r="AG315">
        <v>0</v>
      </c>
      <c r="AH315" t="s">
        <v>11</v>
      </c>
      <c r="AI315">
        <v>-32767</v>
      </c>
      <c r="AJ315">
        <v>0</v>
      </c>
      <c r="AK315" t="s">
        <v>12</v>
      </c>
      <c r="AL315">
        <v>0.06</v>
      </c>
      <c r="AM315">
        <v>5.6399999999999999E-2</v>
      </c>
    </row>
    <row r="316" spans="1:39" x14ac:dyDescent="0.25">
      <c r="A316" t="s">
        <v>106</v>
      </c>
      <c r="B316">
        <v>15</v>
      </c>
      <c r="C316">
        <v>375</v>
      </c>
      <c r="D316" t="s">
        <v>1</v>
      </c>
      <c r="E316">
        <v>0</v>
      </c>
      <c r="F316">
        <v>0</v>
      </c>
      <c r="G316" t="s">
        <v>2</v>
      </c>
      <c r="H316">
        <v>1036.1721680000001</v>
      </c>
      <c r="I316">
        <v>0.500247</v>
      </c>
      <c r="J316" t="s">
        <v>3</v>
      </c>
      <c r="K316">
        <v>682.57000900000003</v>
      </c>
      <c r="L316">
        <v>0.32419300000000001</v>
      </c>
      <c r="M316" t="s">
        <v>4</v>
      </c>
      <c r="N316">
        <v>0</v>
      </c>
      <c r="O316">
        <v>0</v>
      </c>
      <c r="P316" t="s">
        <v>5</v>
      </c>
      <c r="Q316">
        <v>0</v>
      </c>
      <c r="R316">
        <v>0</v>
      </c>
      <c r="S316" t="s">
        <v>6</v>
      </c>
      <c r="T316">
        <v>0</v>
      </c>
      <c r="U316">
        <v>0</v>
      </c>
      <c r="V316" t="s">
        <v>7</v>
      </c>
      <c r="W316">
        <v>0</v>
      </c>
      <c r="X316">
        <v>0</v>
      </c>
      <c r="Y316" t="s">
        <v>8</v>
      </c>
      <c r="Z316">
        <v>0</v>
      </c>
      <c r="AA316">
        <v>0</v>
      </c>
      <c r="AB316" t="s">
        <v>9</v>
      </c>
      <c r="AC316">
        <v>0</v>
      </c>
      <c r="AD316">
        <v>0</v>
      </c>
      <c r="AE316" t="s">
        <v>10</v>
      </c>
      <c r="AF316">
        <v>32767</v>
      </c>
      <c r="AG316">
        <v>0</v>
      </c>
      <c r="AH316" t="s">
        <v>11</v>
      </c>
      <c r="AI316">
        <v>-32767</v>
      </c>
      <c r="AJ316">
        <v>0</v>
      </c>
      <c r="AK316" t="s">
        <v>12</v>
      </c>
      <c r="AL316">
        <v>0.06</v>
      </c>
      <c r="AM316">
        <v>5.6399999999999999E-2</v>
      </c>
    </row>
    <row r="317" spans="1:39" x14ac:dyDescent="0.25">
      <c r="A317" t="s">
        <v>106</v>
      </c>
      <c r="B317">
        <v>16</v>
      </c>
      <c r="C317">
        <v>400</v>
      </c>
      <c r="D317" t="s">
        <v>1</v>
      </c>
      <c r="E317">
        <v>0</v>
      </c>
      <c r="F317">
        <v>0</v>
      </c>
      <c r="G317" t="s">
        <v>2</v>
      </c>
      <c r="H317">
        <v>1106.045989</v>
      </c>
      <c r="I317">
        <v>0.50462200000000001</v>
      </c>
      <c r="J317" t="s">
        <v>3</v>
      </c>
      <c r="K317">
        <v>728.87417800000003</v>
      </c>
      <c r="L317">
        <v>0.31638699999999997</v>
      </c>
      <c r="M317" t="s">
        <v>4</v>
      </c>
      <c r="N317">
        <v>0</v>
      </c>
      <c r="O317">
        <v>0</v>
      </c>
      <c r="P317" t="s">
        <v>5</v>
      </c>
      <c r="Q317">
        <v>0</v>
      </c>
      <c r="R317">
        <v>0</v>
      </c>
      <c r="S317" t="s">
        <v>6</v>
      </c>
      <c r="T317">
        <v>0</v>
      </c>
      <c r="U317">
        <v>0</v>
      </c>
      <c r="V317" t="s">
        <v>7</v>
      </c>
      <c r="W317">
        <v>0</v>
      </c>
      <c r="X317">
        <v>0</v>
      </c>
      <c r="Y317" t="s">
        <v>8</v>
      </c>
      <c r="Z317">
        <v>0</v>
      </c>
      <c r="AA317">
        <v>0</v>
      </c>
      <c r="AB317" t="s">
        <v>9</v>
      </c>
      <c r="AC317">
        <v>0</v>
      </c>
      <c r="AD317">
        <v>0</v>
      </c>
      <c r="AE317" t="s">
        <v>10</v>
      </c>
      <c r="AF317">
        <v>32767</v>
      </c>
      <c r="AG317">
        <v>0</v>
      </c>
      <c r="AH317" t="s">
        <v>11</v>
      </c>
      <c r="AI317">
        <v>-32767</v>
      </c>
      <c r="AJ317">
        <v>0</v>
      </c>
      <c r="AK317" t="s">
        <v>12</v>
      </c>
      <c r="AL317">
        <v>0.06</v>
      </c>
      <c r="AM317">
        <v>5.6399999999999999E-2</v>
      </c>
    </row>
    <row r="318" spans="1:39" x14ac:dyDescent="0.25">
      <c r="A318" t="s">
        <v>106</v>
      </c>
      <c r="B318">
        <v>17</v>
      </c>
      <c r="C318">
        <v>425</v>
      </c>
      <c r="D318" t="s">
        <v>1</v>
      </c>
      <c r="E318">
        <v>0</v>
      </c>
      <c r="F318">
        <v>0</v>
      </c>
      <c r="G318" t="s">
        <v>2</v>
      </c>
      <c r="H318">
        <v>1175.979773</v>
      </c>
      <c r="I318">
        <v>0.59809199999999996</v>
      </c>
      <c r="J318" t="s">
        <v>3</v>
      </c>
      <c r="K318">
        <v>775.23958600000003</v>
      </c>
      <c r="L318">
        <v>0.37847599999999998</v>
      </c>
      <c r="M318" t="s">
        <v>4</v>
      </c>
      <c r="N318">
        <v>0</v>
      </c>
      <c r="O318">
        <v>0</v>
      </c>
      <c r="P318" t="s">
        <v>5</v>
      </c>
      <c r="Q318">
        <v>0</v>
      </c>
      <c r="R318">
        <v>0</v>
      </c>
      <c r="S318" t="s">
        <v>6</v>
      </c>
      <c r="T318">
        <v>0</v>
      </c>
      <c r="U318">
        <v>0</v>
      </c>
      <c r="V318" t="s">
        <v>7</v>
      </c>
      <c r="W318">
        <v>0</v>
      </c>
      <c r="X318">
        <v>0</v>
      </c>
      <c r="Y318" t="s">
        <v>8</v>
      </c>
      <c r="Z318">
        <v>0</v>
      </c>
      <c r="AA318">
        <v>0</v>
      </c>
      <c r="AB318" t="s">
        <v>9</v>
      </c>
      <c r="AC318">
        <v>0</v>
      </c>
      <c r="AD318">
        <v>0</v>
      </c>
      <c r="AE318" t="s">
        <v>10</v>
      </c>
      <c r="AF318">
        <v>32767</v>
      </c>
      <c r="AG318">
        <v>0</v>
      </c>
      <c r="AH318" t="s">
        <v>11</v>
      </c>
      <c r="AI318">
        <v>-32767</v>
      </c>
      <c r="AJ318">
        <v>0</v>
      </c>
      <c r="AK318" t="s">
        <v>12</v>
      </c>
      <c r="AL318">
        <v>0.06</v>
      </c>
      <c r="AM318">
        <v>5.6399999999999999E-2</v>
      </c>
    </row>
    <row r="319" spans="1:39" x14ac:dyDescent="0.25">
      <c r="A319" t="s">
        <v>106</v>
      </c>
      <c r="B319">
        <v>18</v>
      </c>
      <c r="C319">
        <v>450</v>
      </c>
      <c r="D319" t="s">
        <v>1</v>
      </c>
      <c r="E319">
        <v>0</v>
      </c>
      <c r="F319">
        <v>0</v>
      </c>
      <c r="G319" t="s">
        <v>2</v>
      </c>
      <c r="H319">
        <v>1245.978484</v>
      </c>
      <c r="I319">
        <v>0.67232499999999995</v>
      </c>
      <c r="J319" t="s">
        <v>3</v>
      </c>
      <c r="K319">
        <v>821.66651200000001</v>
      </c>
      <c r="L319">
        <v>0.43340299999999998</v>
      </c>
      <c r="M319" t="s">
        <v>4</v>
      </c>
      <c r="N319">
        <v>0</v>
      </c>
      <c r="O319">
        <v>0</v>
      </c>
      <c r="P319" t="s">
        <v>5</v>
      </c>
      <c r="Q319">
        <v>0</v>
      </c>
      <c r="R319">
        <v>0</v>
      </c>
      <c r="S319" t="s">
        <v>6</v>
      </c>
      <c r="T319">
        <v>0</v>
      </c>
      <c r="U319">
        <v>0</v>
      </c>
      <c r="V319" t="s">
        <v>7</v>
      </c>
      <c r="W319">
        <v>0</v>
      </c>
      <c r="X319">
        <v>0</v>
      </c>
      <c r="Y319" t="s">
        <v>8</v>
      </c>
      <c r="Z319">
        <v>0</v>
      </c>
      <c r="AA319">
        <v>0</v>
      </c>
      <c r="AB319" t="s">
        <v>9</v>
      </c>
      <c r="AC319">
        <v>0</v>
      </c>
      <c r="AD319">
        <v>0</v>
      </c>
      <c r="AE319" t="s">
        <v>10</v>
      </c>
      <c r="AF319">
        <v>32767</v>
      </c>
      <c r="AG319">
        <v>0</v>
      </c>
      <c r="AH319" t="s">
        <v>11</v>
      </c>
      <c r="AI319">
        <v>-32767</v>
      </c>
      <c r="AJ319">
        <v>0</v>
      </c>
      <c r="AK319" t="s">
        <v>12</v>
      </c>
      <c r="AL319">
        <v>0.06</v>
      </c>
      <c r="AM319">
        <v>5.6399999999999999E-2</v>
      </c>
    </row>
    <row r="320" spans="1:39" x14ac:dyDescent="0.25">
      <c r="A320" t="s">
        <v>106</v>
      </c>
      <c r="B320">
        <v>19</v>
      </c>
      <c r="C320">
        <v>475</v>
      </c>
      <c r="D320" t="s">
        <v>1</v>
      </c>
      <c r="E320">
        <v>0</v>
      </c>
      <c r="F320">
        <v>0</v>
      </c>
      <c r="G320" t="s">
        <v>2</v>
      </c>
      <c r="H320">
        <v>1316.0925999999999</v>
      </c>
      <c r="I320">
        <v>0.72323899999999997</v>
      </c>
      <c r="J320" t="s">
        <v>3</v>
      </c>
      <c r="K320">
        <v>868.21254999999996</v>
      </c>
      <c r="L320">
        <v>0.461895</v>
      </c>
      <c r="M320" t="s">
        <v>4</v>
      </c>
      <c r="N320">
        <v>0</v>
      </c>
      <c r="O320">
        <v>0</v>
      </c>
      <c r="P320" t="s">
        <v>5</v>
      </c>
      <c r="Q320">
        <v>0</v>
      </c>
      <c r="R320">
        <v>0</v>
      </c>
      <c r="S320" t="s">
        <v>6</v>
      </c>
      <c r="T320">
        <v>0</v>
      </c>
      <c r="U320">
        <v>0</v>
      </c>
      <c r="V320" t="s">
        <v>7</v>
      </c>
      <c r="W320">
        <v>0</v>
      </c>
      <c r="X320">
        <v>0</v>
      </c>
      <c r="Y320" t="s">
        <v>8</v>
      </c>
      <c r="Z320">
        <v>0</v>
      </c>
      <c r="AA320">
        <v>0</v>
      </c>
      <c r="AB320" t="s">
        <v>9</v>
      </c>
      <c r="AC320">
        <v>0</v>
      </c>
      <c r="AD320">
        <v>0</v>
      </c>
      <c r="AE320" t="s">
        <v>10</v>
      </c>
      <c r="AF320">
        <v>32767</v>
      </c>
      <c r="AG320">
        <v>0</v>
      </c>
      <c r="AH320" t="s">
        <v>11</v>
      </c>
      <c r="AI320">
        <v>-32767</v>
      </c>
      <c r="AJ320">
        <v>0</v>
      </c>
      <c r="AK320" t="s">
        <v>12</v>
      </c>
      <c r="AL320">
        <v>0.06</v>
      </c>
      <c r="AM320">
        <v>5.6399999999999999E-2</v>
      </c>
    </row>
    <row r="321" spans="1:39" x14ac:dyDescent="0.25">
      <c r="A321" t="s">
        <v>106</v>
      </c>
      <c r="B321">
        <v>20</v>
      </c>
      <c r="C321">
        <v>500</v>
      </c>
      <c r="D321" t="s">
        <v>1</v>
      </c>
      <c r="E321">
        <v>0</v>
      </c>
      <c r="F321">
        <v>0</v>
      </c>
      <c r="G321" t="s">
        <v>2</v>
      </c>
      <c r="H321">
        <v>1386.245535</v>
      </c>
      <c r="I321">
        <v>0.80890399999999996</v>
      </c>
      <c r="J321" t="s">
        <v>3</v>
      </c>
      <c r="K321">
        <v>914.79488400000002</v>
      </c>
      <c r="L321">
        <v>0.520675</v>
      </c>
      <c r="M321" t="s">
        <v>4</v>
      </c>
      <c r="N321">
        <v>0</v>
      </c>
      <c r="O321">
        <v>0</v>
      </c>
      <c r="P321" t="s">
        <v>5</v>
      </c>
      <c r="Q321">
        <v>0</v>
      </c>
      <c r="R321">
        <v>0</v>
      </c>
      <c r="S321" t="s">
        <v>6</v>
      </c>
      <c r="T321">
        <v>0</v>
      </c>
      <c r="U321">
        <v>0</v>
      </c>
      <c r="V321" t="s">
        <v>7</v>
      </c>
      <c r="W321">
        <v>0</v>
      </c>
      <c r="X321">
        <v>0</v>
      </c>
      <c r="Y321" t="s">
        <v>8</v>
      </c>
      <c r="Z321">
        <v>0</v>
      </c>
      <c r="AA321">
        <v>0</v>
      </c>
      <c r="AB321" t="s">
        <v>9</v>
      </c>
      <c r="AC321">
        <v>0</v>
      </c>
      <c r="AD321">
        <v>0</v>
      </c>
      <c r="AE321" t="s">
        <v>10</v>
      </c>
      <c r="AF321">
        <v>32767</v>
      </c>
      <c r="AG321">
        <v>0</v>
      </c>
      <c r="AH321" t="s">
        <v>11</v>
      </c>
      <c r="AI321">
        <v>-32767</v>
      </c>
      <c r="AJ321">
        <v>0</v>
      </c>
      <c r="AK321" t="s">
        <v>12</v>
      </c>
      <c r="AL321">
        <v>0.06</v>
      </c>
      <c r="AM321">
        <v>5.6399999999999999E-2</v>
      </c>
    </row>
    <row r="322" spans="1:39" x14ac:dyDescent="0.25">
      <c r="A322" t="s">
        <v>16</v>
      </c>
    </row>
    <row r="323" spans="1:39" x14ac:dyDescent="0.25">
      <c r="A323" t="s">
        <v>16</v>
      </c>
    </row>
    <row r="324" spans="1:39" x14ac:dyDescent="0.25">
      <c r="A324" t="s">
        <v>16</v>
      </c>
    </row>
    <row r="325" spans="1:39" x14ac:dyDescent="0.25">
      <c r="A325" t="s">
        <v>16</v>
      </c>
    </row>
    <row r="326" spans="1:39" x14ac:dyDescent="0.25">
      <c r="A326" t="s">
        <v>16</v>
      </c>
    </row>
    <row r="327" spans="1:39" x14ac:dyDescent="0.25">
      <c r="A327" t="s">
        <v>16</v>
      </c>
    </row>
    <row r="328" spans="1:39" x14ac:dyDescent="0.25">
      <c r="A328" t="s">
        <v>16</v>
      </c>
    </row>
    <row r="329" spans="1:39" x14ac:dyDescent="0.25">
      <c r="A329" t="s">
        <v>16</v>
      </c>
    </row>
    <row r="330" spans="1:39" x14ac:dyDescent="0.25">
      <c r="A330" t="s">
        <v>16</v>
      </c>
    </row>
    <row r="331" spans="1:39" x14ac:dyDescent="0.25">
      <c r="A331" t="s">
        <v>16</v>
      </c>
    </row>
    <row r="332" spans="1:39" x14ac:dyDescent="0.25">
      <c r="A332" t="s">
        <v>16</v>
      </c>
    </row>
    <row r="333" spans="1:39" x14ac:dyDescent="0.25">
      <c r="A333" t="s">
        <v>16</v>
      </c>
    </row>
    <row r="334" spans="1:39" x14ac:dyDescent="0.25">
      <c r="A334" t="s">
        <v>16</v>
      </c>
    </row>
    <row r="335" spans="1:39" x14ac:dyDescent="0.25">
      <c r="A335" t="s">
        <v>16</v>
      </c>
    </row>
    <row r="336" spans="1:39" x14ac:dyDescent="0.25">
      <c r="A336" t="s">
        <v>16</v>
      </c>
    </row>
    <row r="337" spans="1:1" x14ac:dyDescent="0.25">
      <c r="A337" t="s">
        <v>16</v>
      </c>
    </row>
    <row r="338" spans="1:1" x14ac:dyDescent="0.25">
      <c r="A338" t="s">
        <v>16</v>
      </c>
    </row>
    <row r="339" spans="1:1" x14ac:dyDescent="0.25">
      <c r="A339" t="s">
        <v>16</v>
      </c>
    </row>
    <row r="340" spans="1:1" x14ac:dyDescent="0.25">
      <c r="A340" t="s">
        <v>16</v>
      </c>
    </row>
    <row r="341" spans="1:1" x14ac:dyDescent="0.25">
      <c r="A341" t="s">
        <v>16</v>
      </c>
    </row>
    <row r="342" spans="1:1" x14ac:dyDescent="0.25">
      <c r="A342" t="s">
        <v>173</v>
      </c>
    </row>
    <row r="343" spans="1:1" x14ac:dyDescent="0.25">
      <c r="A343" t="s">
        <v>173</v>
      </c>
    </row>
    <row r="344" spans="1:1" x14ac:dyDescent="0.25">
      <c r="A344" t="s">
        <v>173</v>
      </c>
    </row>
    <row r="345" spans="1:1" x14ac:dyDescent="0.25">
      <c r="A345" t="s">
        <v>173</v>
      </c>
    </row>
    <row r="346" spans="1:1" x14ac:dyDescent="0.25">
      <c r="A346" t="s">
        <v>173</v>
      </c>
    </row>
    <row r="347" spans="1:1" x14ac:dyDescent="0.25">
      <c r="A347" t="s">
        <v>173</v>
      </c>
    </row>
    <row r="348" spans="1:1" x14ac:dyDescent="0.25">
      <c r="A348" t="s">
        <v>173</v>
      </c>
    </row>
    <row r="349" spans="1:1" x14ac:dyDescent="0.25">
      <c r="A349" t="s">
        <v>173</v>
      </c>
    </row>
    <row r="350" spans="1:1" x14ac:dyDescent="0.25">
      <c r="A350" t="s">
        <v>173</v>
      </c>
    </row>
    <row r="351" spans="1:1" x14ac:dyDescent="0.25">
      <c r="A351" t="s">
        <v>173</v>
      </c>
    </row>
    <row r="352" spans="1:1" x14ac:dyDescent="0.25">
      <c r="A352" t="s">
        <v>173</v>
      </c>
    </row>
    <row r="353" spans="1:1" x14ac:dyDescent="0.25">
      <c r="A353" t="s">
        <v>173</v>
      </c>
    </row>
    <row r="354" spans="1:1" x14ac:dyDescent="0.25">
      <c r="A354" t="s">
        <v>173</v>
      </c>
    </row>
    <row r="355" spans="1:1" x14ac:dyDescent="0.25">
      <c r="A355" t="s">
        <v>173</v>
      </c>
    </row>
    <row r="356" spans="1:1" x14ac:dyDescent="0.25">
      <c r="A356" t="s">
        <v>173</v>
      </c>
    </row>
    <row r="357" spans="1:1" x14ac:dyDescent="0.25">
      <c r="A357" t="s">
        <v>173</v>
      </c>
    </row>
    <row r="358" spans="1:1" x14ac:dyDescent="0.25">
      <c r="A358" t="s">
        <v>173</v>
      </c>
    </row>
    <row r="359" spans="1:1" x14ac:dyDescent="0.25">
      <c r="A359" t="s">
        <v>173</v>
      </c>
    </row>
    <row r="360" spans="1:1" x14ac:dyDescent="0.25">
      <c r="A360" t="s">
        <v>173</v>
      </c>
    </row>
    <row r="361" spans="1:1" x14ac:dyDescent="0.25">
      <c r="A361" t="s">
        <v>173</v>
      </c>
    </row>
    <row r="362" spans="1:1" x14ac:dyDescent="0.25">
      <c r="A362" t="s">
        <v>174</v>
      </c>
    </row>
    <row r="363" spans="1:1" x14ac:dyDescent="0.25">
      <c r="A363" t="s">
        <v>174</v>
      </c>
    </row>
    <row r="364" spans="1:1" x14ac:dyDescent="0.25">
      <c r="A364" t="s">
        <v>174</v>
      </c>
    </row>
    <row r="365" spans="1:1" x14ac:dyDescent="0.25">
      <c r="A365" t="s">
        <v>174</v>
      </c>
    </row>
    <row r="366" spans="1:1" x14ac:dyDescent="0.25">
      <c r="A366" t="s">
        <v>174</v>
      </c>
    </row>
    <row r="367" spans="1:1" x14ac:dyDescent="0.25">
      <c r="A367" t="s">
        <v>174</v>
      </c>
    </row>
    <row r="368" spans="1:1" x14ac:dyDescent="0.25">
      <c r="A368" t="s">
        <v>174</v>
      </c>
    </row>
    <row r="369" spans="1:39" x14ac:dyDescent="0.25">
      <c r="A369" t="s">
        <v>174</v>
      </c>
    </row>
    <row r="370" spans="1:39" x14ac:dyDescent="0.25">
      <c r="A370" t="s">
        <v>174</v>
      </c>
    </row>
    <row r="371" spans="1:39" x14ac:dyDescent="0.25">
      <c r="A371" t="s">
        <v>174</v>
      </c>
    </row>
    <row r="372" spans="1:39" x14ac:dyDescent="0.25">
      <c r="A372" t="s">
        <v>174</v>
      </c>
    </row>
    <row r="373" spans="1:39" x14ac:dyDescent="0.25">
      <c r="A373" t="s">
        <v>174</v>
      </c>
    </row>
    <row r="374" spans="1:39" x14ac:dyDescent="0.25">
      <c r="A374" t="s">
        <v>174</v>
      </c>
    </row>
    <row r="375" spans="1:39" x14ac:dyDescent="0.25">
      <c r="A375" t="s">
        <v>174</v>
      </c>
    </row>
    <row r="376" spans="1:39" x14ac:dyDescent="0.25">
      <c r="A376" t="s">
        <v>174</v>
      </c>
    </row>
    <row r="377" spans="1:39" x14ac:dyDescent="0.25">
      <c r="A377" t="s">
        <v>174</v>
      </c>
    </row>
    <row r="378" spans="1:39" x14ac:dyDescent="0.25">
      <c r="A378" t="s">
        <v>174</v>
      </c>
    </row>
    <row r="379" spans="1:39" x14ac:dyDescent="0.25">
      <c r="A379" t="s">
        <v>174</v>
      </c>
    </row>
    <row r="380" spans="1:39" x14ac:dyDescent="0.25">
      <c r="A380" t="s">
        <v>174</v>
      </c>
    </row>
    <row r="381" spans="1:39" x14ac:dyDescent="0.25">
      <c r="A381" t="s">
        <v>174</v>
      </c>
    </row>
    <row r="382" spans="1:39" x14ac:dyDescent="0.25">
      <c r="A382" t="s">
        <v>18</v>
      </c>
      <c r="B382">
        <v>1</v>
      </c>
      <c r="C382">
        <v>25</v>
      </c>
      <c r="D382" t="s">
        <v>1</v>
      </c>
      <c r="E382">
        <v>0</v>
      </c>
      <c r="F382">
        <v>0</v>
      </c>
      <c r="G382" t="s">
        <v>2</v>
      </c>
      <c r="H382">
        <v>877.42579899999998</v>
      </c>
      <c r="I382">
        <v>0.17147999999999999</v>
      </c>
      <c r="J382" t="s">
        <v>3</v>
      </c>
      <c r="K382">
        <v>876.51555099999996</v>
      </c>
      <c r="L382">
        <v>0.172125</v>
      </c>
      <c r="M382" t="s">
        <v>4</v>
      </c>
      <c r="N382">
        <v>45.351076999999997</v>
      </c>
      <c r="O382">
        <v>1.769E-3</v>
      </c>
      <c r="P382" t="s">
        <v>5</v>
      </c>
      <c r="Q382">
        <v>85.200209000000001</v>
      </c>
      <c r="R382">
        <v>2.9949999999999998E-3</v>
      </c>
      <c r="S382" t="s">
        <v>6</v>
      </c>
      <c r="T382">
        <v>20.082118000000001</v>
      </c>
      <c r="U382">
        <v>1.5100000000000001E-4</v>
      </c>
      <c r="V382" t="s">
        <v>7</v>
      </c>
      <c r="W382">
        <v>21.892088000000001</v>
      </c>
      <c r="X382">
        <v>2.8800000000000001E-4</v>
      </c>
      <c r="Y382" t="s">
        <v>8</v>
      </c>
      <c r="Z382">
        <v>38.999920000000003</v>
      </c>
      <c r="AA382">
        <v>2.464E-3</v>
      </c>
      <c r="AB382" t="s">
        <v>9</v>
      </c>
      <c r="AC382">
        <v>742.92933800000003</v>
      </c>
      <c r="AD382">
        <v>0.16624900000000001</v>
      </c>
      <c r="AE382" t="s">
        <v>10</v>
      </c>
      <c r="AF382">
        <v>8.3538000000000001E-2</v>
      </c>
      <c r="AG382">
        <v>4.1E-5</v>
      </c>
      <c r="AH382" t="s">
        <v>11</v>
      </c>
      <c r="AI382">
        <v>0.91698100000000005</v>
      </c>
      <c r="AJ382">
        <v>1.7000000000000001E-4</v>
      </c>
      <c r="AK382" t="s">
        <v>12</v>
      </c>
      <c r="AL382">
        <v>0</v>
      </c>
      <c r="AM382">
        <v>0</v>
      </c>
    </row>
    <row r="383" spans="1:39" x14ac:dyDescent="0.25">
      <c r="A383" t="s">
        <v>18</v>
      </c>
      <c r="B383">
        <v>2</v>
      </c>
      <c r="C383">
        <v>50</v>
      </c>
      <c r="D383" t="s">
        <v>1</v>
      </c>
      <c r="E383">
        <v>0</v>
      </c>
      <c r="F383">
        <v>0</v>
      </c>
      <c r="G383" t="s">
        <v>2</v>
      </c>
      <c r="H383">
        <v>1754.3959540000001</v>
      </c>
      <c r="I383">
        <v>0.50129599999999996</v>
      </c>
      <c r="J383" t="s">
        <v>3</v>
      </c>
      <c r="K383">
        <v>1752.579217</v>
      </c>
      <c r="L383">
        <v>0.50231800000000004</v>
      </c>
      <c r="M383" t="s">
        <v>4</v>
      </c>
      <c r="N383">
        <v>90.589799999999997</v>
      </c>
      <c r="O383">
        <v>2.8040000000000001E-3</v>
      </c>
      <c r="P383" t="s">
        <v>5</v>
      </c>
      <c r="Q383">
        <v>170.73684299999999</v>
      </c>
      <c r="R383">
        <v>1.0479E-2</v>
      </c>
      <c r="S383" t="s">
        <v>6</v>
      </c>
      <c r="T383">
        <v>40.127101000000003</v>
      </c>
      <c r="U383">
        <v>3.9800000000000002E-4</v>
      </c>
      <c r="V383" t="s">
        <v>7</v>
      </c>
      <c r="W383">
        <v>43.780898999999998</v>
      </c>
      <c r="X383">
        <v>3.8499999999999998E-4</v>
      </c>
      <c r="Y383" t="s">
        <v>8</v>
      </c>
      <c r="Z383">
        <v>78.380065999999999</v>
      </c>
      <c r="AA383">
        <v>1.0394E-2</v>
      </c>
      <c r="AB383" t="s">
        <v>9</v>
      </c>
      <c r="AC383">
        <v>1485.190771</v>
      </c>
      <c r="AD383">
        <v>0.46795599999999998</v>
      </c>
      <c r="AE383" t="s">
        <v>10</v>
      </c>
      <c r="AF383">
        <v>7.9897999999999997E-2</v>
      </c>
      <c r="AG383">
        <v>8.3999999999999995E-5</v>
      </c>
      <c r="AH383" t="s">
        <v>11</v>
      </c>
      <c r="AI383">
        <v>0.92142800000000002</v>
      </c>
      <c r="AJ383">
        <v>1.3899999999999999E-4</v>
      </c>
      <c r="AK383" t="s">
        <v>12</v>
      </c>
      <c r="AL383">
        <v>0</v>
      </c>
      <c r="AM383">
        <v>0</v>
      </c>
    </row>
    <row r="384" spans="1:39" x14ac:dyDescent="0.25">
      <c r="A384" t="s">
        <v>18</v>
      </c>
      <c r="B384">
        <v>3</v>
      </c>
      <c r="C384">
        <v>75</v>
      </c>
      <c r="D384" t="s">
        <v>1</v>
      </c>
      <c r="E384">
        <v>0</v>
      </c>
      <c r="F384">
        <v>0</v>
      </c>
      <c r="G384" t="s">
        <v>2</v>
      </c>
      <c r="H384">
        <v>2631.4756200000002</v>
      </c>
      <c r="I384">
        <v>0.77122800000000002</v>
      </c>
      <c r="J384" t="s">
        <v>3</v>
      </c>
      <c r="K384">
        <v>2628.752919</v>
      </c>
      <c r="L384">
        <v>0.77269100000000002</v>
      </c>
      <c r="M384" t="s">
        <v>4</v>
      </c>
      <c r="N384">
        <v>135.833933</v>
      </c>
      <c r="O384">
        <v>3.8340000000000002E-3</v>
      </c>
      <c r="P384" t="s">
        <v>5</v>
      </c>
      <c r="Q384">
        <v>256.29749199999998</v>
      </c>
      <c r="R384">
        <v>2.8969999999999999E-2</v>
      </c>
      <c r="S384" t="s">
        <v>6</v>
      </c>
      <c r="T384">
        <v>60.175071000000003</v>
      </c>
      <c r="U384">
        <v>7.3099999999999999E-4</v>
      </c>
      <c r="V384" t="s">
        <v>7</v>
      </c>
      <c r="W384">
        <v>65.667463999999995</v>
      </c>
      <c r="X384">
        <v>5.4000000000000001E-4</v>
      </c>
      <c r="Y384" t="s">
        <v>8</v>
      </c>
      <c r="Z384">
        <v>117.783433</v>
      </c>
      <c r="AA384">
        <v>2.9219999999999999E-2</v>
      </c>
      <c r="AB384" t="s">
        <v>9</v>
      </c>
      <c r="AC384">
        <v>2227.5319140000001</v>
      </c>
      <c r="AD384">
        <v>0.70807799999999999</v>
      </c>
      <c r="AE384" t="s">
        <v>10</v>
      </c>
      <c r="AF384">
        <v>7.7615000000000003E-2</v>
      </c>
      <c r="AG384">
        <v>1.3100000000000001E-4</v>
      </c>
      <c r="AH384" t="s">
        <v>11</v>
      </c>
      <c r="AI384">
        <v>0.92493499999999995</v>
      </c>
      <c r="AJ384">
        <v>8.6000000000000003E-5</v>
      </c>
      <c r="AK384" t="s">
        <v>12</v>
      </c>
      <c r="AL384">
        <v>0</v>
      </c>
      <c r="AM384">
        <v>0</v>
      </c>
    </row>
    <row r="385" spans="1:39" x14ac:dyDescent="0.25">
      <c r="A385" t="s">
        <v>18</v>
      </c>
      <c r="B385">
        <v>4</v>
      </c>
      <c r="C385">
        <v>100</v>
      </c>
      <c r="D385" t="s">
        <v>1</v>
      </c>
      <c r="E385">
        <v>0</v>
      </c>
      <c r="F385">
        <v>0</v>
      </c>
      <c r="G385" t="s">
        <v>2</v>
      </c>
      <c r="H385">
        <v>3508.6354540000002</v>
      </c>
      <c r="I385">
        <v>1.3594280000000001</v>
      </c>
      <c r="J385" t="s">
        <v>3</v>
      </c>
      <c r="K385">
        <v>3505.006523</v>
      </c>
      <c r="L385">
        <v>1.361575</v>
      </c>
      <c r="M385" t="s">
        <v>4</v>
      </c>
      <c r="N385">
        <v>181.071686</v>
      </c>
      <c r="O385">
        <v>4.1859999999999996E-3</v>
      </c>
      <c r="P385" t="s">
        <v>5</v>
      </c>
      <c r="Q385">
        <v>341.88876299999998</v>
      </c>
      <c r="R385">
        <v>5.0250000000000003E-2</v>
      </c>
      <c r="S385" t="s">
        <v>6</v>
      </c>
      <c r="T385">
        <v>80.222756000000004</v>
      </c>
      <c r="U385">
        <v>9.5E-4</v>
      </c>
      <c r="V385" t="s">
        <v>7</v>
      </c>
      <c r="W385">
        <v>87.554783999999998</v>
      </c>
      <c r="X385">
        <v>7.8700000000000005E-4</v>
      </c>
      <c r="Y385" t="s">
        <v>8</v>
      </c>
      <c r="Z385">
        <v>157.217029</v>
      </c>
      <c r="AA385">
        <v>4.7903000000000001E-2</v>
      </c>
      <c r="AB385" t="s">
        <v>9</v>
      </c>
      <c r="AC385">
        <v>2969.930922</v>
      </c>
      <c r="AD385">
        <v>1.2248060000000001</v>
      </c>
      <c r="AE385" t="s">
        <v>10</v>
      </c>
      <c r="AF385">
        <v>7.6646000000000006E-2</v>
      </c>
      <c r="AG385">
        <v>1.3999999999999999E-4</v>
      </c>
      <c r="AH385" t="s">
        <v>11</v>
      </c>
      <c r="AI385">
        <v>0.92780899999999999</v>
      </c>
      <c r="AJ385">
        <v>6.4999999999999994E-5</v>
      </c>
      <c r="AK385" t="s">
        <v>12</v>
      </c>
      <c r="AL385">
        <v>0</v>
      </c>
      <c r="AM385">
        <v>0</v>
      </c>
    </row>
    <row r="386" spans="1:39" x14ac:dyDescent="0.25">
      <c r="A386" t="s">
        <v>18</v>
      </c>
      <c r="B386">
        <v>5</v>
      </c>
      <c r="C386">
        <v>125</v>
      </c>
      <c r="D386" t="s">
        <v>1</v>
      </c>
      <c r="E386">
        <v>0</v>
      </c>
      <c r="F386">
        <v>0</v>
      </c>
      <c r="G386" t="s">
        <v>2</v>
      </c>
      <c r="H386">
        <v>4385.6398289999997</v>
      </c>
      <c r="I386">
        <v>2.0078589999999998</v>
      </c>
      <c r="J386" t="s">
        <v>3</v>
      </c>
      <c r="K386">
        <v>4381.104781</v>
      </c>
      <c r="L386">
        <v>2.0087860000000002</v>
      </c>
      <c r="M386" t="s">
        <v>4</v>
      </c>
      <c r="N386">
        <v>226.31566100000001</v>
      </c>
      <c r="O386">
        <v>7.0239999999999999E-3</v>
      </c>
      <c r="P386" t="s">
        <v>5</v>
      </c>
      <c r="Q386">
        <v>427.47030699999999</v>
      </c>
      <c r="R386">
        <v>7.1367E-2</v>
      </c>
      <c r="S386" t="s">
        <v>6</v>
      </c>
      <c r="T386">
        <v>100.27138100000001</v>
      </c>
      <c r="U386">
        <v>1.5610000000000001E-3</v>
      </c>
      <c r="V386" t="s">
        <v>7</v>
      </c>
      <c r="W386">
        <v>109.44306400000001</v>
      </c>
      <c r="X386">
        <v>1.0169999999999999E-3</v>
      </c>
      <c r="Y386" t="s">
        <v>8</v>
      </c>
      <c r="Z386">
        <v>196.63834900000001</v>
      </c>
      <c r="AA386">
        <v>6.8277000000000004E-2</v>
      </c>
      <c r="AB386" t="s">
        <v>9</v>
      </c>
      <c r="AC386">
        <v>3712.1792519999999</v>
      </c>
      <c r="AD386">
        <v>1.8329489999999999</v>
      </c>
      <c r="AE386" t="s">
        <v>10</v>
      </c>
      <c r="AF386">
        <v>7.3912000000000005E-2</v>
      </c>
      <c r="AG386">
        <v>1.5799999999999999E-4</v>
      </c>
      <c r="AH386" t="s">
        <v>11</v>
      </c>
      <c r="AI386">
        <v>0.92973099999999997</v>
      </c>
      <c r="AJ386">
        <v>5.7000000000000003E-5</v>
      </c>
      <c r="AK386" t="s">
        <v>12</v>
      </c>
      <c r="AL386">
        <v>0</v>
      </c>
      <c r="AM386">
        <v>0</v>
      </c>
    </row>
    <row r="387" spans="1:39" x14ac:dyDescent="0.25">
      <c r="A387" t="s">
        <v>18</v>
      </c>
      <c r="B387">
        <v>6</v>
      </c>
      <c r="C387">
        <v>150</v>
      </c>
      <c r="D387" t="s">
        <v>1</v>
      </c>
      <c r="E387">
        <v>0</v>
      </c>
      <c r="F387">
        <v>0</v>
      </c>
      <c r="G387" t="s">
        <v>2</v>
      </c>
      <c r="H387">
        <v>5262.6798609999996</v>
      </c>
      <c r="I387">
        <v>2.8966310000000002</v>
      </c>
      <c r="J387" t="s">
        <v>3</v>
      </c>
      <c r="K387">
        <v>5257.238515</v>
      </c>
      <c r="L387">
        <v>2.8999320000000002</v>
      </c>
      <c r="M387" t="s">
        <v>4</v>
      </c>
      <c r="N387">
        <v>271.55399899999998</v>
      </c>
      <c r="O387">
        <v>9.9819999999999996E-3</v>
      </c>
      <c r="P387" t="s">
        <v>5</v>
      </c>
      <c r="Q387">
        <v>513.06395199999997</v>
      </c>
      <c r="R387">
        <v>8.8291999999999995E-2</v>
      </c>
      <c r="S387" t="s">
        <v>6</v>
      </c>
      <c r="T387">
        <v>120.320446</v>
      </c>
      <c r="U387">
        <v>2.3909999999999999E-3</v>
      </c>
      <c r="V387" t="s">
        <v>7</v>
      </c>
      <c r="W387">
        <v>131.32975099999999</v>
      </c>
      <c r="X387">
        <v>1.3290000000000001E-3</v>
      </c>
      <c r="Y387" t="s">
        <v>8</v>
      </c>
      <c r="Z387">
        <v>236.07239899999999</v>
      </c>
      <c r="AA387">
        <v>8.4544999999999995E-2</v>
      </c>
      <c r="AB387" t="s">
        <v>9</v>
      </c>
      <c r="AC387">
        <v>4454.454925</v>
      </c>
      <c r="AD387">
        <v>2.720367</v>
      </c>
      <c r="AE387" t="s">
        <v>10</v>
      </c>
      <c r="AF387">
        <v>7.3103000000000001E-2</v>
      </c>
      <c r="AG387">
        <v>1.64E-4</v>
      </c>
      <c r="AH387" t="s">
        <v>11</v>
      </c>
      <c r="AI387">
        <v>0.93044099999999996</v>
      </c>
      <c r="AJ387">
        <v>5.0000000000000002E-5</v>
      </c>
      <c r="AK387" t="s">
        <v>12</v>
      </c>
      <c r="AL387">
        <v>0</v>
      </c>
      <c r="AM387">
        <v>0</v>
      </c>
    </row>
    <row r="388" spans="1:39" x14ac:dyDescent="0.25">
      <c r="A388" t="s">
        <v>18</v>
      </c>
      <c r="B388">
        <v>7</v>
      </c>
      <c r="C388">
        <v>175</v>
      </c>
      <c r="D388" t="s">
        <v>1</v>
      </c>
      <c r="E388">
        <v>0</v>
      </c>
      <c r="F388">
        <v>0</v>
      </c>
      <c r="G388" t="s">
        <v>2</v>
      </c>
      <c r="H388">
        <v>6139.7855369999997</v>
      </c>
      <c r="I388">
        <v>4.0813050000000004</v>
      </c>
      <c r="J388" t="s">
        <v>3</v>
      </c>
      <c r="K388">
        <v>6133.4376679999996</v>
      </c>
      <c r="L388">
        <v>4.0842530000000004</v>
      </c>
      <c r="M388" t="s">
        <v>4</v>
      </c>
      <c r="N388">
        <v>316.79844700000001</v>
      </c>
      <c r="O388">
        <v>1.3948E-2</v>
      </c>
      <c r="P388" t="s">
        <v>5</v>
      </c>
      <c r="Q388">
        <v>598.65081699999996</v>
      </c>
      <c r="R388">
        <v>0.113736</v>
      </c>
      <c r="S388" t="s">
        <v>6</v>
      </c>
      <c r="T388">
        <v>140.366817</v>
      </c>
      <c r="U388">
        <v>2.7499999999999998E-3</v>
      </c>
      <c r="V388" t="s">
        <v>7</v>
      </c>
      <c r="W388">
        <v>153.21836400000001</v>
      </c>
      <c r="X388">
        <v>1.6720000000000001E-3</v>
      </c>
      <c r="Y388" t="s">
        <v>8</v>
      </c>
      <c r="Z388">
        <v>275.50127300000003</v>
      </c>
      <c r="AA388">
        <v>0.108294</v>
      </c>
      <c r="AB388" t="s">
        <v>9</v>
      </c>
      <c r="AC388">
        <v>5196.7963200000004</v>
      </c>
      <c r="AD388">
        <v>3.741819</v>
      </c>
      <c r="AE388" t="s">
        <v>10</v>
      </c>
      <c r="AF388">
        <v>7.3044999999999999E-2</v>
      </c>
      <c r="AG388">
        <v>1.63E-4</v>
      </c>
      <c r="AH388" t="s">
        <v>11</v>
      </c>
      <c r="AI388">
        <v>0.93146200000000001</v>
      </c>
      <c r="AJ388">
        <v>5.5999999999999999E-5</v>
      </c>
      <c r="AK388" t="s">
        <v>12</v>
      </c>
      <c r="AL388">
        <v>0</v>
      </c>
      <c r="AM388">
        <v>0</v>
      </c>
    </row>
    <row r="389" spans="1:39" x14ac:dyDescent="0.25">
      <c r="A389" t="s">
        <v>18</v>
      </c>
      <c r="B389">
        <v>8</v>
      </c>
      <c r="C389">
        <v>200</v>
      </c>
      <c r="D389" t="s">
        <v>1</v>
      </c>
      <c r="E389">
        <v>0</v>
      </c>
      <c r="F389">
        <v>0</v>
      </c>
      <c r="G389" t="s">
        <v>2</v>
      </c>
      <c r="H389">
        <v>7016.8204029999997</v>
      </c>
      <c r="I389">
        <v>5.0295500000000004</v>
      </c>
      <c r="J389" t="s">
        <v>3</v>
      </c>
      <c r="K389">
        <v>7009.5667839999996</v>
      </c>
      <c r="L389">
        <v>5.0310100000000002</v>
      </c>
      <c r="M389" t="s">
        <v>4</v>
      </c>
      <c r="N389">
        <v>362.03499399999998</v>
      </c>
      <c r="O389">
        <v>1.8173000000000002E-2</v>
      </c>
      <c r="P389" t="s">
        <v>5</v>
      </c>
      <c r="Q389">
        <v>684.28318400000001</v>
      </c>
      <c r="R389">
        <v>0.12911600000000001</v>
      </c>
      <c r="S389" t="s">
        <v>6</v>
      </c>
      <c r="T389">
        <v>160.414625</v>
      </c>
      <c r="U389">
        <v>3.009E-3</v>
      </c>
      <c r="V389" t="s">
        <v>7</v>
      </c>
      <c r="W389">
        <v>175.10646800000001</v>
      </c>
      <c r="X389">
        <v>2.085E-3</v>
      </c>
      <c r="Y389" t="s">
        <v>8</v>
      </c>
      <c r="Z389">
        <v>314.97509000000002</v>
      </c>
      <c r="AA389">
        <v>0.122707</v>
      </c>
      <c r="AB389" t="s">
        <v>9</v>
      </c>
      <c r="AC389">
        <v>5939.0322040000001</v>
      </c>
      <c r="AD389">
        <v>4.5224500000000001</v>
      </c>
      <c r="AE389" t="s">
        <v>10</v>
      </c>
      <c r="AF389">
        <v>7.1079000000000003E-2</v>
      </c>
      <c r="AG389">
        <v>1.7000000000000001E-4</v>
      </c>
      <c r="AH389" t="s">
        <v>11</v>
      </c>
      <c r="AI389">
        <v>0.931975</v>
      </c>
      <c r="AJ389">
        <v>4.8999999999999998E-5</v>
      </c>
      <c r="AK389" t="s">
        <v>12</v>
      </c>
      <c r="AL389">
        <v>0</v>
      </c>
      <c r="AM389">
        <v>0</v>
      </c>
    </row>
    <row r="390" spans="1:39" x14ac:dyDescent="0.25">
      <c r="A390" t="s">
        <v>18</v>
      </c>
      <c r="B390">
        <v>9</v>
      </c>
      <c r="C390">
        <v>225</v>
      </c>
      <c r="D390" t="s">
        <v>1</v>
      </c>
      <c r="E390">
        <v>0</v>
      </c>
      <c r="F390">
        <v>0</v>
      </c>
      <c r="G390" t="s">
        <v>2</v>
      </c>
      <c r="H390">
        <v>7893.8617880000002</v>
      </c>
      <c r="I390">
        <v>6.543215</v>
      </c>
      <c r="J390" t="s">
        <v>3</v>
      </c>
      <c r="K390">
        <v>7885.7017880000003</v>
      </c>
      <c r="L390">
        <v>6.5399700000000003</v>
      </c>
      <c r="M390" t="s">
        <v>4</v>
      </c>
      <c r="N390">
        <v>407.27596299999999</v>
      </c>
      <c r="O390">
        <v>1.9147999999999998E-2</v>
      </c>
      <c r="P390" t="s">
        <v>5</v>
      </c>
      <c r="Q390">
        <v>769.91530899999998</v>
      </c>
      <c r="R390">
        <v>0.169659</v>
      </c>
      <c r="S390" t="s">
        <v>6</v>
      </c>
      <c r="T390">
        <v>180.46242100000001</v>
      </c>
      <c r="U390">
        <v>3.3649999999999999E-3</v>
      </c>
      <c r="V390" t="s">
        <v>7</v>
      </c>
      <c r="W390">
        <v>196.99883600000001</v>
      </c>
      <c r="X390">
        <v>2.7360000000000002E-3</v>
      </c>
      <c r="Y390" t="s">
        <v>8</v>
      </c>
      <c r="Z390">
        <v>354.44404900000001</v>
      </c>
      <c r="AA390">
        <v>0.155</v>
      </c>
      <c r="AB390" t="s">
        <v>9</v>
      </c>
      <c r="AC390">
        <v>6681.2691359999999</v>
      </c>
      <c r="AD390">
        <v>5.8082140000000004</v>
      </c>
      <c r="AE390" t="s">
        <v>10</v>
      </c>
      <c r="AF390">
        <v>7.0403999999999994E-2</v>
      </c>
      <c r="AG390">
        <v>1.7100000000000001E-4</v>
      </c>
      <c r="AH390" t="s">
        <v>11</v>
      </c>
      <c r="AI390">
        <v>0.932195</v>
      </c>
      <c r="AJ390">
        <v>4.6999999999999997E-5</v>
      </c>
      <c r="AK390" t="s">
        <v>12</v>
      </c>
      <c r="AL390">
        <v>0</v>
      </c>
      <c r="AM390">
        <v>0</v>
      </c>
    </row>
    <row r="391" spans="1:39" x14ac:dyDescent="0.25">
      <c r="A391" t="s">
        <v>18</v>
      </c>
      <c r="B391">
        <v>10</v>
      </c>
      <c r="C391">
        <v>250</v>
      </c>
      <c r="D391" t="s">
        <v>1</v>
      </c>
      <c r="E391">
        <v>0</v>
      </c>
      <c r="F391">
        <v>0</v>
      </c>
      <c r="G391" t="s">
        <v>2</v>
      </c>
      <c r="H391">
        <v>8770.9044240000003</v>
      </c>
      <c r="I391">
        <v>8.2886109999999995</v>
      </c>
      <c r="J391" t="s">
        <v>3</v>
      </c>
      <c r="K391">
        <v>8761.8382509999992</v>
      </c>
      <c r="L391">
        <v>8.2849459999999997</v>
      </c>
      <c r="M391" t="s">
        <v>4</v>
      </c>
      <c r="N391">
        <v>452.51113900000001</v>
      </c>
      <c r="O391">
        <v>2.1995000000000001E-2</v>
      </c>
      <c r="P391" t="s">
        <v>5</v>
      </c>
      <c r="Q391">
        <v>855.54151000000002</v>
      </c>
      <c r="R391">
        <v>0.199494</v>
      </c>
      <c r="S391" t="s">
        <v>6</v>
      </c>
      <c r="T391">
        <v>200.508465</v>
      </c>
      <c r="U391">
        <v>3.4139999999999999E-3</v>
      </c>
      <c r="V391" t="s">
        <v>7</v>
      </c>
      <c r="W391">
        <v>218.88846000000001</v>
      </c>
      <c r="X391">
        <v>2.941E-3</v>
      </c>
      <c r="Y391" t="s">
        <v>8</v>
      </c>
      <c r="Z391">
        <v>393.91102100000001</v>
      </c>
      <c r="AA391">
        <v>0.176759</v>
      </c>
      <c r="AB391" t="s">
        <v>9</v>
      </c>
      <c r="AC391">
        <v>7423.5189440000004</v>
      </c>
      <c r="AD391">
        <v>7.3662000000000001</v>
      </c>
      <c r="AE391" t="s">
        <v>10</v>
      </c>
      <c r="AF391">
        <v>6.8712999999999996E-2</v>
      </c>
      <c r="AG391">
        <v>1.7699999999999999E-4</v>
      </c>
      <c r="AH391" t="s">
        <v>11</v>
      </c>
      <c r="AI391">
        <v>0.93235500000000004</v>
      </c>
      <c r="AJ391">
        <v>4.6E-5</v>
      </c>
      <c r="AK391" t="s">
        <v>12</v>
      </c>
      <c r="AL391">
        <v>0</v>
      </c>
      <c r="AM391">
        <v>0</v>
      </c>
    </row>
    <row r="392" spans="1:39" x14ac:dyDescent="0.25">
      <c r="A392" t="s">
        <v>18</v>
      </c>
      <c r="B392">
        <v>11</v>
      </c>
      <c r="C392">
        <v>275</v>
      </c>
      <c r="D392" t="s">
        <v>1</v>
      </c>
      <c r="E392">
        <v>0</v>
      </c>
      <c r="F392">
        <v>0</v>
      </c>
      <c r="G392" t="s">
        <v>2</v>
      </c>
      <c r="H392">
        <v>9648.0559429999994</v>
      </c>
      <c r="I392">
        <v>9.5767439999999997</v>
      </c>
      <c r="J392" t="s">
        <v>3</v>
      </c>
      <c r="K392">
        <v>9638.0836859999999</v>
      </c>
      <c r="L392">
        <v>9.5708710000000004</v>
      </c>
      <c r="M392" t="s">
        <v>4</v>
      </c>
      <c r="N392">
        <v>497.74707599999999</v>
      </c>
      <c r="O392">
        <v>2.5245E-2</v>
      </c>
      <c r="P392" t="s">
        <v>5</v>
      </c>
      <c r="Q392">
        <v>941.17985599999997</v>
      </c>
      <c r="R392">
        <v>0.23713400000000001</v>
      </c>
      <c r="S392" t="s">
        <v>6</v>
      </c>
      <c r="T392">
        <v>220.553695</v>
      </c>
      <c r="U392">
        <v>3.2469999999999999E-3</v>
      </c>
      <c r="V392" t="s">
        <v>7</v>
      </c>
      <c r="W392">
        <v>240.77952099999999</v>
      </c>
      <c r="X392">
        <v>3.5609999999999999E-3</v>
      </c>
      <c r="Y392" t="s">
        <v>8</v>
      </c>
      <c r="Z392">
        <v>433.38941299999999</v>
      </c>
      <c r="AA392">
        <v>0.205345</v>
      </c>
      <c r="AB392" t="s">
        <v>9</v>
      </c>
      <c r="AC392">
        <v>8165.864431</v>
      </c>
      <c r="AD392">
        <v>8.6732069999999997</v>
      </c>
      <c r="AE392" t="s">
        <v>10</v>
      </c>
      <c r="AF392">
        <v>6.8690000000000001E-2</v>
      </c>
      <c r="AG392">
        <v>1.7699999999999999E-4</v>
      </c>
      <c r="AH392" t="s">
        <v>11</v>
      </c>
      <c r="AI392">
        <v>0.93235500000000004</v>
      </c>
      <c r="AJ392">
        <v>4.6E-5</v>
      </c>
      <c r="AK392" t="s">
        <v>12</v>
      </c>
      <c r="AL392">
        <v>0</v>
      </c>
      <c r="AM392">
        <v>0</v>
      </c>
    </row>
    <row r="393" spans="1:39" x14ac:dyDescent="0.25">
      <c r="A393" t="s">
        <v>18</v>
      </c>
      <c r="B393">
        <v>12</v>
      </c>
      <c r="C393">
        <v>300</v>
      </c>
      <c r="D393" t="s">
        <v>1</v>
      </c>
      <c r="E393">
        <v>0</v>
      </c>
      <c r="F393">
        <v>0</v>
      </c>
      <c r="G393" t="s">
        <v>2</v>
      </c>
      <c r="H393">
        <v>10525.133486000001</v>
      </c>
      <c r="I393">
        <v>11.916380999999999</v>
      </c>
      <c r="J393" t="s">
        <v>3</v>
      </c>
      <c r="K393">
        <v>10514.254859000001</v>
      </c>
      <c r="L393">
        <v>11.904158000000001</v>
      </c>
      <c r="M393" t="s">
        <v>4</v>
      </c>
      <c r="N393">
        <v>542.97975199999996</v>
      </c>
      <c r="O393">
        <v>2.6880000000000001E-2</v>
      </c>
      <c r="P393" t="s">
        <v>5</v>
      </c>
      <c r="Q393">
        <v>1026.805738</v>
      </c>
      <c r="R393">
        <v>0.27370100000000003</v>
      </c>
      <c r="S393" t="s">
        <v>6</v>
      </c>
      <c r="T393">
        <v>240.60076100000001</v>
      </c>
      <c r="U393">
        <v>3.8059999999999999E-3</v>
      </c>
      <c r="V393" t="s">
        <v>7</v>
      </c>
      <c r="W393">
        <v>262.67241000000001</v>
      </c>
      <c r="X393">
        <v>4.0049999999999999E-3</v>
      </c>
      <c r="Y393" t="s">
        <v>8</v>
      </c>
      <c r="Z393">
        <v>472.851156</v>
      </c>
      <c r="AA393">
        <v>0.23244500000000001</v>
      </c>
      <c r="AB393" t="s">
        <v>9</v>
      </c>
      <c r="AC393">
        <v>8908.1517559999993</v>
      </c>
      <c r="AD393">
        <v>10.575438999999999</v>
      </c>
      <c r="AE393" t="s">
        <v>10</v>
      </c>
      <c r="AF393">
        <v>6.6941000000000001E-2</v>
      </c>
      <c r="AG393">
        <v>1.7100000000000001E-4</v>
      </c>
      <c r="AH393" t="s">
        <v>11</v>
      </c>
      <c r="AI393">
        <v>0.93241200000000002</v>
      </c>
      <c r="AJ393">
        <v>4.6E-5</v>
      </c>
      <c r="AK393" t="s">
        <v>12</v>
      </c>
      <c r="AL393">
        <v>0</v>
      </c>
      <c r="AM393">
        <v>0</v>
      </c>
    </row>
    <row r="394" spans="1:39" x14ac:dyDescent="0.25">
      <c r="A394" t="s">
        <v>18</v>
      </c>
      <c r="B394">
        <v>13</v>
      </c>
      <c r="C394">
        <v>325</v>
      </c>
      <c r="D394" t="s">
        <v>1</v>
      </c>
      <c r="E394">
        <v>0</v>
      </c>
      <c r="F394">
        <v>0</v>
      </c>
      <c r="G394" t="s">
        <v>2</v>
      </c>
      <c r="H394">
        <v>11402.294409</v>
      </c>
      <c r="I394">
        <v>14.931995000000001</v>
      </c>
      <c r="J394" t="s">
        <v>3</v>
      </c>
      <c r="K394">
        <v>11390.509179000001</v>
      </c>
      <c r="L394">
        <v>14.919256000000001</v>
      </c>
      <c r="M394" t="s">
        <v>4</v>
      </c>
      <c r="N394">
        <v>588.21260400000006</v>
      </c>
      <c r="O394">
        <v>3.0044000000000001E-2</v>
      </c>
      <c r="P394" t="s">
        <v>5</v>
      </c>
      <c r="Q394">
        <v>1112.441869</v>
      </c>
      <c r="R394">
        <v>0.31694099999999997</v>
      </c>
      <c r="S394" t="s">
        <v>6</v>
      </c>
      <c r="T394">
        <v>260.64564899999999</v>
      </c>
      <c r="U394">
        <v>4.3779999999999999E-3</v>
      </c>
      <c r="V394" t="s">
        <v>7</v>
      </c>
      <c r="W394">
        <v>284.56388600000002</v>
      </c>
      <c r="X394">
        <v>4.3930000000000002E-3</v>
      </c>
      <c r="Y394" t="s">
        <v>8</v>
      </c>
      <c r="Z394">
        <v>512.32820100000004</v>
      </c>
      <c r="AA394">
        <v>0.26569399999999999</v>
      </c>
      <c r="AB394" t="s">
        <v>9</v>
      </c>
      <c r="AC394">
        <v>9650.5111259999994</v>
      </c>
      <c r="AD394">
        <v>13.399493</v>
      </c>
      <c r="AE394" t="s">
        <v>10</v>
      </c>
      <c r="AF394">
        <v>6.6795999999999994E-2</v>
      </c>
      <c r="AG394">
        <v>1.6699999999999999E-4</v>
      </c>
      <c r="AH394" t="s">
        <v>11</v>
      </c>
      <c r="AI394">
        <v>0.93396900000000005</v>
      </c>
      <c r="AJ394">
        <v>5.5000000000000002E-5</v>
      </c>
      <c r="AK394" t="s">
        <v>12</v>
      </c>
      <c r="AL394">
        <v>0</v>
      </c>
      <c r="AM394">
        <v>0</v>
      </c>
    </row>
    <row r="395" spans="1:39" x14ac:dyDescent="0.25">
      <c r="A395" t="s">
        <v>18</v>
      </c>
      <c r="B395">
        <v>14</v>
      </c>
      <c r="C395">
        <v>350</v>
      </c>
      <c r="D395" t="s">
        <v>1</v>
      </c>
      <c r="E395">
        <v>0</v>
      </c>
      <c r="F395">
        <v>0</v>
      </c>
      <c r="G395" t="s">
        <v>2</v>
      </c>
      <c r="H395">
        <v>12279.442803</v>
      </c>
      <c r="I395">
        <v>16.763372</v>
      </c>
      <c r="J395" t="s">
        <v>3</v>
      </c>
      <c r="K395">
        <v>12266.751840000001</v>
      </c>
      <c r="L395">
        <v>16.743472000000001</v>
      </c>
      <c r="M395" t="s">
        <v>4</v>
      </c>
      <c r="N395">
        <v>633.45140600000002</v>
      </c>
      <c r="O395">
        <v>2.9203E-2</v>
      </c>
      <c r="P395" t="s">
        <v>5</v>
      </c>
      <c r="Q395">
        <v>1198.0825589999999</v>
      </c>
      <c r="R395">
        <v>0.32726300000000003</v>
      </c>
      <c r="S395" t="s">
        <v>6</v>
      </c>
      <c r="T395">
        <v>280.69158499999998</v>
      </c>
      <c r="U395">
        <v>4.5469999999999998E-3</v>
      </c>
      <c r="V395" t="s">
        <v>7</v>
      </c>
      <c r="W395">
        <v>306.45611600000001</v>
      </c>
      <c r="X395">
        <v>5.117E-3</v>
      </c>
      <c r="Y395" t="s">
        <v>8</v>
      </c>
      <c r="Z395">
        <v>551.80781200000001</v>
      </c>
      <c r="AA395">
        <v>0.27904899999999999</v>
      </c>
      <c r="AB395" t="s">
        <v>9</v>
      </c>
      <c r="AC395">
        <v>10392.849759000001</v>
      </c>
      <c r="AD395">
        <v>15.141633000000001</v>
      </c>
      <c r="AE395" t="s">
        <v>10</v>
      </c>
      <c r="AF395">
        <v>6.5972000000000003E-2</v>
      </c>
      <c r="AG395">
        <v>1.6699999999999999E-4</v>
      </c>
      <c r="AH395" t="s">
        <v>11</v>
      </c>
      <c r="AI395">
        <v>0.93400799999999995</v>
      </c>
      <c r="AJ395">
        <v>5.5000000000000002E-5</v>
      </c>
      <c r="AK395" t="s">
        <v>12</v>
      </c>
      <c r="AL395">
        <v>0</v>
      </c>
      <c r="AM395">
        <v>0</v>
      </c>
    </row>
    <row r="396" spans="1:39" x14ac:dyDescent="0.25">
      <c r="A396" t="s">
        <v>18</v>
      </c>
      <c r="B396">
        <v>15</v>
      </c>
      <c r="C396">
        <v>375</v>
      </c>
      <c r="D396" t="s">
        <v>1</v>
      </c>
      <c r="E396">
        <v>0</v>
      </c>
      <c r="F396">
        <v>0</v>
      </c>
      <c r="G396" t="s">
        <v>2</v>
      </c>
      <c r="H396">
        <v>13156.517464</v>
      </c>
      <c r="I396">
        <v>20.021569</v>
      </c>
      <c r="J396" t="s">
        <v>3</v>
      </c>
      <c r="K396">
        <v>13142.920493</v>
      </c>
      <c r="L396">
        <v>19.994672999999999</v>
      </c>
      <c r="M396" t="s">
        <v>4</v>
      </c>
      <c r="N396">
        <v>678.68142899999998</v>
      </c>
      <c r="O396">
        <v>3.2136999999999999E-2</v>
      </c>
      <c r="P396" t="s">
        <v>5</v>
      </c>
      <c r="Q396">
        <v>1283.717476</v>
      </c>
      <c r="R396">
        <v>0.35216199999999998</v>
      </c>
      <c r="S396" t="s">
        <v>6</v>
      </c>
      <c r="T396">
        <v>300.740725</v>
      </c>
      <c r="U396">
        <v>4.829E-3</v>
      </c>
      <c r="V396" t="s">
        <v>7</v>
      </c>
      <c r="W396">
        <v>328.34607999999997</v>
      </c>
      <c r="X396">
        <v>5.6360000000000004E-3</v>
      </c>
      <c r="Y396" t="s">
        <v>8</v>
      </c>
      <c r="Z396">
        <v>591.28083700000002</v>
      </c>
      <c r="AA396">
        <v>0.30101099999999997</v>
      </c>
      <c r="AB396" t="s">
        <v>9</v>
      </c>
      <c r="AC396">
        <v>11135.126897</v>
      </c>
      <c r="AD396">
        <v>18.022020000000001</v>
      </c>
      <c r="AE396" t="s">
        <v>10</v>
      </c>
      <c r="AF396">
        <v>6.5170000000000006E-2</v>
      </c>
      <c r="AG396">
        <v>1.56E-4</v>
      </c>
      <c r="AH396" t="s">
        <v>11</v>
      </c>
      <c r="AI396">
        <v>0.93403599999999998</v>
      </c>
      <c r="AJ396">
        <v>5.5000000000000002E-5</v>
      </c>
      <c r="AK396" t="s">
        <v>12</v>
      </c>
      <c r="AL396">
        <v>0</v>
      </c>
      <c r="AM396">
        <v>0</v>
      </c>
    </row>
    <row r="397" spans="1:39" x14ac:dyDescent="0.25">
      <c r="A397" t="s">
        <v>18</v>
      </c>
      <c r="B397">
        <v>16</v>
      </c>
      <c r="C397">
        <v>400</v>
      </c>
      <c r="D397" t="s">
        <v>1</v>
      </c>
      <c r="E397">
        <v>0</v>
      </c>
      <c r="F397">
        <v>0</v>
      </c>
      <c r="G397" t="s">
        <v>2</v>
      </c>
      <c r="H397">
        <v>14033.589923</v>
      </c>
      <c r="I397">
        <v>23.826574999999998</v>
      </c>
      <c r="J397" t="s">
        <v>3</v>
      </c>
      <c r="K397">
        <v>14019.086829</v>
      </c>
      <c r="L397">
        <v>23.793693000000001</v>
      </c>
      <c r="M397" t="s">
        <v>4</v>
      </c>
      <c r="N397">
        <v>723.91340500000001</v>
      </c>
      <c r="O397">
        <v>4.2963000000000001E-2</v>
      </c>
      <c r="P397" t="s">
        <v>5</v>
      </c>
      <c r="Q397">
        <v>1369.362296</v>
      </c>
      <c r="R397">
        <v>0.40031</v>
      </c>
      <c r="S397" t="s">
        <v>6</v>
      </c>
      <c r="T397">
        <v>320.78745600000002</v>
      </c>
      <c r="U397">
        <v>4.8700000000000002E-3</v>
      </c>
      <c r="V397" t="s">
        <v>7</v>
      </c>
      <c r="W397">
        <v>350.23793699999999</v>
      </c>
      <c r="X397">
        <v>6.4720000000000003E-3</v>
      </c>
      <c r="Y397" t="s">
        <v>8</v>
      </c>
      <c r="Z397">
        <v>630.76399100000003</v>
      </c>
      <c r="AA397">
        <v>0.35102299999999997</v>
      </c>
      <c r="AB397" t="s">
        <v>9</v>
      </c>
      <c r="AC397">
        <v>11877.391806</v>
      </c>
      <c r="AD397">
        <v>21.448274999999999</v>
      </c>
      <c r="AE397" t="s">
        <v>10</v>
      </c>
      <c r="AF397">
        <v>6.4791000000000001E-2</v>
      </c>
      <c r="AG397">
        <v>1.4999999999999999E-4</v>
      </c>
      <c r="AH397" t="s">
        <v>11</v>
      </c>
      <c r="AI397">
        <v>0.93411</v>
      </c>
      <c r="AJ397">
        <v>5.5000000000000002E-5</v>
      </c>
      <c r="AK397" t="s">
        <v>12</v>
      </c>
      <c r="AL397">
        <v>0</v>
      </c>
      <c r="AM397">
        <v>0</v>
      </c>
    </row>
    <row r="398" spans="1:39" x14ac:dyDescent="0.25">
      <c r="A398" t="s">
        <v>18</v>
      </c>
      <c r="B398">
        <v>17</v>
      </c>
      <c r="C398">
        <v>425</v>
      </c>
      <c r="D398" t="s">
        <v>1</v>
      </c>
      <c r="E398">
        <v>0</v>
      </c>
      <c r="F398">
        <v>0</v>
      </c>
      <c r="G398" t="s">
        <v>2</v>
      </c>
      <c r="H398">
        <v>14910.719865999999</v>
      </c>
      <c r="I398">
        <v>27.319602</v>
      </c>
      <c r="J398" t="s">
        <v>3</v>
      </c>
      <c r="K398">
        <v>14895.311298000001</v>
      </c>
      <c r="L398">
        <v>27.287120999999999</v>
      </c>
      <c r="M398" t="s">
        <v>4</v>
      </c>
      <c r="N398">
        <v>769.14350100000001</v>
      </c>
      <c r="O398">
        <v>4.6711000000000003E-2</v>
      </c>
      <c r="P398" t="s">
        <v>5</v>
      </c>
      <c r="Q398">
        <v>1454.996056</v>
      </c>
      <c r="R398">
        <v>0.44883600000000001</v>
      </c>
      <c r="S398" t="s">
        <v>6</v>
      </c>
      <c r="T398">
        <v>340.830691</v>
      </c>
      <c r="U398">
        <v>5.7650000000000002E-3</v>
      </c>
      <c r="V398" t="s">
        <v>7</v>
      </c>
      <c r="W398">
        <v>372.13246400000003</v>
      </c>
      <c r="X398">
        <v>7.2870000000000001E-3</v>
      </c>
      <c r="Y398" t="s">
        <v>8</v>
      </c>
      <c r="Z398">
        <v>670.23759199999995</v>
      </c>
      <c r="AA398">
        <v>0.386988</v>
      </c>
      <c r="AB398" t="s">
        <v>9</v>
      </c>
      <c r="AC398">
        <v>12619.728682999999</v>
      </c>
      <c r="AD398">
        <v>24.456647</v>
      </c>
      <c r="AE398" t="s">
        <v>10</v>
      </c>
      <c r="AF398">
        <v>6.4361000000000002E-2</v>
      </c>
      <c r="AG398">
        <v>1.5300000000000001E-4</v>
      </c>
      <c r="AH398" t="s">
        <v>11</v>
      </c>
      <c r="AI398">
        <v>0.93411</v>
      </c>
      <c r="AJ398">
        <v>5.5000000000000002E-5</v>
      </c>
      <c r="AK398" t="s">
        <v>12</v>
      </c>
      <c r="AL398">
        <v>0</v>
      </c>
      <c r="AM398">
        <v>0</v>
      </c>
    </row>
    <row r="399" spans="1:39" x14ac:dyDescent="0.25">
      <c r="A399" t="s">
        <v>18</v>
      </c>
      <c r="B399">
        <v>18</v>
      </c>
      <c r="C399">
        <v>450</v>
      </c>
      <c r="D399" t="s">
        <v>1</v>
      </c>
      <c r="E399">
        <v>0</v>
      </c>
      <c r="F399">
        <v>0</v>
      </c>
      <c r="G399" t="s">
        <v>2</v>
      </c>
      <c r="H399">
        <v>15787.808220000001</v>
      </c>
      <c r="I399">
        <v>29.953322</v>
      </c>
      <c r="J399" t="s">
        <v>3</v>
      </c>
      <c r="K399">
        <v>15771.493780999999</v>
      </c>
      <c r="L399">
        <v>29.917428000000001</v>
      </c>
      <c r="M399" t="s">
        <v>4</v>
      </c>
      <c r="N399">
        <v>814.38050699999997</v>
      </c>
      <c r="O399">
        <v>4.8993000000000002E-2</v>
      </c>
      <c r="P399" t="s">
        <v>5</v>
      </c>
      <c r="Q399">
        <v>1540.635548</v>
      </c>
      <c r="R399">
        <v>0.49701400000000001</v>
      </c>
      <c r="S399" t="s">
        <v>6</v>
      </c>
      <c r="T399">
        <v>360.87758700000001</v>
      </c>
      <c r="U399">
        <v>6.6439999999999997E-3</v>
      </c>
      <c r="V399" t="s">
        <v>7</v>
      </c>
      <c r="W399">
        <v>394.023233</v>
      </c>
      <c r="X399">
        <v>8.0780000000000001E-3</v>
      </c>
      <c r="Y399" t="s">
        <v>8</v>
      </c>
      <c r="Z399">
        <v>709.71620700000005</v>
      </c>
      <c r="AA399">
        <v>0.434224</v>
      </c>
      <c r="AB399" t="s">
        <v>9</v>
      </c>
      <c r="AC399">
        <v>13362.010496000001</v>
      </c>
      <c r="AD399">
        <v>27.032347999999999</v>
      </c>
      <c r="AE399" t="s">
        <v>10</v>
      </c>
      <c r="AF399">
        <v>6.3492000000000007E-2</v>
      </c>
      <c r="AG399">
        <v>1.47E-4</v>
      </c>
      <c r="AH399" t="s">
        <v>11</v>
      </c>
      <c r="AI399">
        <v>0.93412700000000004</v>
      </c>
      <c r="AJ399">
        <v>5.5000000000000002E-5</v>
      </c>
      <c r="AK399" t="s">
        <v>12</v>
      </c>
      <c r="AL399">
        <v>0</v>
      </c>
      <c r="AM399">
        <v>0</v>
      </c>
    </row>
    <row r="400" spans="1:39" x14ac:dyDescent="0.25">
      <c r="A400" t="s">
        <v>18</v>
      </c>
      <c r="B400">
        <v>19</v>
      </c>
      <c r="C400">
        <v>475</v>
      </c>
      <c r="D400" t="s">
        <v>1</v>
      </c>
      <c r="E400">
        <v>0</v>
      </c>
      <c r="F400">
        <v>0</v>
      </c>
      <c r="G400" t="s">
        <v>2</v>
      </c>
      <c r="H400">
        <v>16664.926243000002</v>
      </c>
      <c r="I400">
        <v>33.358240000000002</v>
      </c>
      <c r="J400" t="s">
        <v>3</v>
      </c>
      <c r="K400">
        <v>16647.705743999999</v>
      </c>
      <c r="L400">
        <v>33.319994999999999</v>
      </c>
      <c r="M400" t="s">
        <v>4</v>
      </c>
      <c r="N400">
        <v>859.61057500000004</v>
      </c>
      <c r="O400">
        <v>5.4122999999999998E-2</v>
      </c>
      <c r="P400" t="s">
        <v>5</v>
      </c>
      <c r="Q400">
        <v>1626.290334</v>
      </c>
      <c r="R400">
        <v>0.53502300000000003</v>
      </c>
      <c r="S400" t="s">
        <v>6</v>
      </c>
      <c r="T400">
        <v>380.92249600000002</v>
      </c>
      <c r="U400">
        <v>6.966E-3</v>
      </c>
      <c r="V400" t="s">
        <v>7</v>
      </c>
      <c r="W400">
        <v>415.91670699999997</v>
      </c>
      <c r="X400">
        <v>8.6289999999999995E-3</v>
      </c>
      <c r="Y400" t="s">
        <v>8</v>
      </c>
      <c r="Z400">
        <v>749.20914600000003</v>
      </c>
      <c r="AA400">
        <v>0.46948499999999999</v>
      </c>
      <c r="AB400" t="s">
        <v>9</v>
      </c>
      <c r="AC400">
        <v>14104.313131999999</v>
      </c>
      <c r="AD400">
        <v>30.262011999999999</v>
      </c>
      <c r="AE400" t="s">
        <v>10</v>
      </c>
      <c r="AF400">
        <v>6.3095999999999999E-2</v>
      </c>
      <c r="AG400">
        <v>1.4100000000000001E-4</v>
      </c>
      <c r="AH400" t="s">
        <v>11</v>
      </c>
      <c r="AI400">
        <v>0.93423599999999996</v>
      </c>
      <c r="AJ400">
        <v>5.3999999999999998E-5</v>
      </c>
      <c r="AK400" t="s">
        <v>12</v>
      </c>
      <c r="AL400">
        <v>0</v>
      </c>
      <c r="AM400">
        <v>0</v>
      </c>
    </row>
    <row r="401" spans="1:39" x14ac:dyDescent="0.25">
      <c r="A401" t="s">
        <v>18</v>
      </c>
      <c r="B401">
        <v>20</v>
      </c>
      <c r="C401">
        <v>500</v>
      </c>
      <c r="D401" t="s">
        <v>1</v>
      </c>
      <c r="E401">
        <v>0</v>
      </c>
      <c r="F401">
        <v>0</v>
      </c>
      <c r="G401" t="s">
        <v>2</v>
      </c>
      <c r="H401">
        <v>17542.099403</v>
      </c>
      <c r="I401">
        <v>36.392487000000003</v>
      </c>
      <c r="J401" t="s">
        <v>3</v>
      </c>
      <c r="K401">
        <v>17523.972343000001</v>
      </c>
      <c r="L401">
        <v>36.343487000000003</v>
      </c>
      <c r="M401" t="s">
        <v>4</v>
      </c>
      <c r="N401">
        <v>904.83096599999999</v>
      </c>
      <c r="O401">
        <v>6.1983999999999997E-2</v>
      </c>
      <c r="P401" t="s">
        <v>5</v>
      </c>
      <c r="Q401">
        <v>1711.944328</v>
      </c>
      <c r="R401">
        <v>0.57428999999999997</v>
      </c>
      <c r="S401" t="s">
        <v>6</v>
      </c>
      <c r="T401">
        <v>400.96893699999998</v>
      </c>
      <c r="U401">
        <v>8.6759999999999997E-3</v>
      </c>
      <c r="V401" t="s">
        <v>7</v>
      </c>
      <c r="W401">
        <v>437.80564199999998</v>
      </c>
      <c r="X401">
        <v>1.0015E-2</v>
      </c>
      <c r="Y401" t="s">
        <v>8</v>
      </c>
      <c r="Z401">
        <v>788.70569799999998</v>
      </c>
      <c r="AA401">
        <v>0.50684099999999999</v>
      </c>
      <c r="AB401" t="s">
        <v>9</v>
      </c>
      <c r="AC401">
        <v>14846.678103</v>
      </c>
      <c r="AD401">
        <v>32.860888000000003</v>
      </c>
      <c r="AE401" t="s">
        <v>10</v>
      </c>
      <c r="AF401">
        <v>6.2502000000000002E-2</v>
      </c>
      <c r="AG401">
        <v>1.34E-4</v>
      </c>
      <c r="AH401" t="s">
        <v>11</v>
      </c>
      <c r="AI401">
        <v>0.93458799999999997</v>
      </c>
      <c r="AJ401">
        <v>5.8E-5</v>
      </c>
      <c r="AK401" t="s">
        <v>12</v>
      </c>
      <c r="AL401">
        <v>1.78</v>
      </c>
      <c r="AM401">
        <v>155.2516</v>
      </c>
    </row>
    <row r="402" spans="1:39" x14ac:dyDescent="0.25">
      <c r="A402" t="s">
        <v>19</v>
      </c>
      <c r="B402">
        <v>1</v>
      </c>
      <c r="C402">
        <v>25</v>
      </c>
      <c r="D402" t="s">
        <v>1</v>
      </c>
      <c r="E402">
        <v>0</v>
      </c>
      <c r="F402">
        <v>0</v>
      </c>
      <c r="G402" t="s">
        <v>2</v>
      </c>
      <c r="H402">
        <v>0</v>
      </c>
      <c r="I402">
        <v>0</v>
      </c>
      <c r="J402" t="s">
        <v>3</v>
      </c>
      <c r="K402">
        <v>0</v>
      </c>
      <c r="L402">
        <v>0</v>
      </c>
      <c r="M402" t="s">
        <v>4</v>
      </c>
      <c r="N402">
        <v>0</v>
      </c>
      <c r="O402">
        <v>0</v>
      </c>
      <c r="P402" t="s">
        <v>5</v>
      </c>
      <c r="Q402">
        <v>0</v>
      </c>
      <c r="R402">
        <v>0</v>
      </c>
      <c r="S402" t="s">
        <v>6</v>
      </c>
      <c r="T402">
        <v>0</v>
      </c>
      <c r="U402">
        <v>0</v>
      </c>
      <c r="V402" t="s">
        <v>7</v>
      </c>
      <c r="W402">
        <v>0</v>
      </c>
      <c r="X402">
        <v>0</v>
      </c>
      <c r="Y402" t="s">
        <v>8</v>
      </c>
      <c r="Z402">
        <v>0</v>
      </c>
      <c r="AA402">
        <v>0</v>
      </c>
      <c r="AB402" t="s">
        <v>9</v>
      </c>
      <c r="AC402">
        <v>0</v>
      </c>
      <c r="AD402">
        <v>0</v>
      </c>
      <c r="AE402" t="s">
        <v>10</v>
      </c>
      <c r="AF402">
        <v>0</v>
      </c>
      <c r="AG402">
        <v>0</v>
      </c>
      <c r="AH402" t="s">
        <v>11</v>
      </c>
      <c r="AI402">
        <v>0</v>
      </c>
      <c r="AJ402">
        <v>0</v>
      </c>
      <c r="AK402" t="s">
        <v>12</v>
      </c>
      <c r="AL402">
        <v>0</v>
      </c>
      <c r="AM402">
        <v>0</v>
      </c>
    </row>
    <row r="403" spans="1:39" x14ac:dyDescent="0.25">
      <c r="A403" t="s">
        <v>19</v>
      </c>
      <c r="B403">
        <v>2</v>
      </c>
      <c r="C403">
        <v>50</v>
      </c>
      <c r="D403" t="s">
        <v>1</v>
      </c>
      <c r="E403">
        <v>0</v>
      </c>
      <c r="F403">
        <v>0</v>
      </c>
      <c r="G403" t="s">
        <v>2</v>
      </c>
      <c r="H403">
        <v>0</v>
      </c>
      <c r="I403">
        <v>0</v>
      </c>
      <c r="J403" t="s">
        <v>3</v>
      </c>
      <c r="K403">
        <v>0</v>
      </c>
      <c r="L403">
        <v>0</v>
      </c>
      <c r="M403" t="s">
        <v>4</v>
      </c>
      <c r="N403">
        <v>0</v>
      </c>
      <c r="O403">
        <v>0</v>
      </c>
      <c r="P403" t="s">
        <v>5</v>
      </c>
      <c r="Q403">
        <v>0</v>
      </c>
      <c r="R403">
        <v>0</v>
      </c>
      <c r="S403" t="s">
        <v>6</v>
      </c>
      <c r="T403">
        <v>0</v>
      </c>
      <c r="U403">
        <v>0</v>
      </c>
      <c r="V403" t="s">
        <v>7</v>
      </c>
      <c r="W403">
        <v>0</v>
      </c>
      <c r="X403">
        <v>0</v>
      </c>
      <c r="Y403" t="s">
        <v>8</v>
      </c>
      <c r="Z403">
        <v>0</v>
      </c>
      <c r="AA403">
        <v>0</v>
      </c>
      <c r="AB403" t="s">
        <v>9</v>
      </c>
      <c r="AC403">
        <v>0</v>
      </c>
      <c r="AD403">
        <v>0</v>
      </c>
      <c r="AE403" t="s">
        <v>10</v>
      </c>
      <c r="AF403">
        <v>0</v>
      </c>
      <c r="AG403">
        <v>0</v>
      </c>
      <c r="AH403" t="s">
        <v>11</v>
      </c>
      <c r="AI403">
        <v>0</v>
      </c>
      <c r="AJ403">
        <v>0</v>
      </c>
      <c r="AK403" t="s">
        <v>12</v>
      </c>
      <c r="AL403">
        <v>0</v>
      </c>
      <c r="AM403">
        <v>0</v>
      </c>
    </row>
    <row r="404" spans="1:39" x14ac:dyDescent="0.25">
      <c r="A404" t="s">
        <v>19</v>
      </c>
      <c r="B404">
        <v>3</v>
      </c>
      <c r="C404">
        <v>75</v>
      </c>
      <c r="D404" t="s">
        <v>1</v>
      </c>
      <c r="E404">
        <v>0</v>
      </c>
      <c r="F404">
        <v>0</v>
      </c>
      <c r="G404" t="s">
        <v>2</v>
      </c>
      <c r="H404">
        <v>0</v>
      </c>
      <c r="I404">
        <v>0</v>
      </c>
      <c r="J404" t="s">
        <v>3</v>
      </c>
      <c r="K404">
        <v>0</v>
      </c>
      <c r="L404">
        <v>0</v>
      </c>
      <c r="M404" t="s">
        <v>4</v>
      </c>
      <c r="N404">
        <v>0</v>
      </c>
      <c r="O404">
        <v>0</v>
      </c>
      <c r="P404" t="s">
        <v>5</v>
      </c>
      <c r="Q404">
        <v>0</v>
      </c>
      <c r="R404">
        <v>0</v>
      </c>
      <c r="S404" t="s">
        <v>6</v>
      </c>
      <c r="T404">
        <v>0</v>
      </c>
      <c r="U404">
        <v>0</v>
      </c>
      <c r="V404" t="s">
        <v>7</v>
      </c>
      <c r="W404">
        <v>0</v>
      </c>
      <c r="X404">
        <v>0</v>
      </c>
      <c r="Y404" t="s">
        <v>8</v>
      </c>
      <c r="Z404">
        <v>0</v>
      </c>
      <c r="AA404">
        <v>0</v>
      </c>
      <c r="AB404" t="s">
        <v>9</v>
      </c>
      <c r="AC404">
        <v>0</v>
      </c>
      <c r="AD404">
        <v>0</v>
      </c>
      <c r="AE404" t="s">
        <v>10</v>
      </c>
      <c r="AF404">
        <v>0</v>
      </c>
      <c r="AG404">
        <v>0</v>
      </c>
      <c r="AH404" t="s">
        <v>11</v>
      </c>
      <c r="AI404">
        <v>0</v>
      </c>
      <c r="AJ404">
        <v>0</v>
      </c>
      <c r="AK404" t="s">
        <v>12</v>
      </c>
      <c r="AL404">
        <v>0</v>
      </c>
      <c r="AM404">
        <v>0</v>
      </c>
    </row>
    <row r="405" spans="1:39" x14ac:dyDescent="0.25">
      <c r="A405" t="s">
        <v>19</v>
      </c>
      <c r="B405">
        <v>4</v>
      </c>
      <c r="C405">
        <v>100</v>
      </c>
      <c r="D405" t="s">
        <v>1</v>
      </c>
      <c r="E405">
        <v>0</v>
      </c>
      <c r="F405">
        <v>0</v>
      </c>
      <c r="G405" t="s">
        <v>2</v>
      </c>
      <c r="H405">
        <v>0</v>
      </c>
      <c r="I405">
        <v>0</v>
      </c>
      <c r="J405" t="s">
        <v>3</v>
      </c>
      <c r="K405">
        <v>0</v>
      </c>
      <c r="L405">
        <v>0</v>
      </c>
      <c r="M405" t="s">
        <v>4</v>
      </c>
      <c r="N405">
        <v>0</v>
      </c>
      <c r="O405">
        <v>0</v>
      </c>
      <c r="P405" t="s">
        <v>5</v>
      </c>
      <c r="Q405">
        <v>0</v>
      </c>
      <c r="R405">
        <v>0</v>
      </c>
      <c r="S405" t="s">
        <v>6</v>
      </c>
      <c r="T405">
        <v>0</v>
      </c>
      <c r="U405">
        <v>0</v>
      </c>
      <c r="V405" t="s">
        <v>7</v>
      </c>
      <c r="W405">
        <v>0</v>
      </c>
      <c r="X405">
        <v>0</v>
      </c>
      <c r="Y405" t="s">
        <v>8</v>
      </c>
      <c r="Z405">
        <v>0</v>
      </c>
      <c r="AA405">
        <v>0</v>
      </c>
      <c r="AB405" t="s">
        <v>9</v>
      </c>
      <c r="AC405">
        <v>0</v>
      </c>
      <c r="AD405">
        <v>0</v>
      </c>
      <c r="AE405" t="s">
        <v>10</v>
      </c>
      <c r="AF405">
        <v>0</v>
      </c>
      <c r="AG405">
        <v>0</v>
      </c>
      <c r="AH405" t="s">
        <v>11</v>
      </c>
      <c r="AI405">
        <v>0</v>
      </c>
      <c r="AJ405">
        <v>0</v>
      </c>
      <c r="AK405" t="s">
        <v>12</v>
      </c>
      <c r="AL405">
        <v>0</v>
      </c>
      <c r="AM405">
        <v>0</v>
      </c>
    </row>
    <row r="406" spans="1:39" x14ac:dyDescent="0.25">
      <c r="A406" t="s">
        <v>19</v>
      </c>
      <c r="B406">
        <v>5</v>
      </c>
      <c r="C406">
        <v>125</v>
      </c>
      <c r="D406" t="s">
        <v>1</v>
      </c>
      <c r="E406">
        <v>0</v>
      </c>
      <c r="F406">
        <v>0</v>
      </c>
      <c r="G406" t="s">
        <v>2</v>
      </c>
      <c r="H406">
        <v>0</v>
      </c>
      <c r="I406">
        <v>0</v>
      </c>
      <c r="J406" t="s">
        <v>3</v>
      </c>
      <c r="K406">
        <v>0</v>
      </c>
      <c r="L406">
        <v>0</v>
      </c>
      <c r="M406" t="s">
        <v>4</v>
      </c>
      <c r="N406">
        <v>0</v>
      </c>
      <c r="O406">
        <v>0</v>
      </c>
      <c r="P406" t="s">
        <v>5</v>
      </c>
      <c r="Q406">
        <v>0</v>
      </c>
      <c r="R406">
        <v>0</v>
      </c>
      <c r="S406" t="s">
        <v>6</v>
      </c>
      <c r="T406">
        <v>0</v>
      </c>
      <c r="U406">
        <v>0</v>
      </c>
      <c r="V406" t="s">
        <v>7</v>
      </c>
      <c r="W406">
        <v>0</v>
      </c>
      <c r="X406">
        <v>0</v>
      </c>
      <c r="Y406" t="s">
        <v>8</v>
      </c>
      <c r="Z406">
        <v>0</v>
      </c>
      <c r="AA406">
        <v>0</v>
      </c>
      <c r="AB406" t="s">
        <v>9</v>
      </c>
      <c r="AC406">
        <v>0</v>
      </c>
      <c r="AD406">
        <v>0</v>
      </c>
      <c r="AE406" t="s">
        <v>10</v>
      </c>
      <c r="AF406">
        <v>0</v>
      </c>
      <c r="AG406">
        <v>0</v>
      </c>
      <c r="AH406" t="s">
        <v>11</v>
      </c>
      <c r="AI406">
        <v>0</v>
      </c>
      <c r="AJ406">
        <v>0</v>
      </c>
      <c r="AK406" t="s">
        <v>12</v>
      </c>
      <c r="AL406">
        <v>0</v>
      </c>
      <c r="AM406">
        <v>0</v>
      </c>
    </row>
    <row r="407" spans="1:39" x14ac:dyDescent="0.25">
      <c r="A407" t="s">
        <v>19</v>
      </c>
      <c r="B407">
        <v>6</v>
      </c>
      <c r="C407">
        <v>150</v>
      </c>
      <c r="D407" t="s">
        <v>1</v>
      </c>
      <c r="E407">
        <v>0</v>
      </c>
      <c r="F407">
        <v>0</v>
      </c>
      <c r="G407" t="s">
        <v>2</v>
      </c>
      <c r="H407">
        <v>0</v>
      </c>
      <c r="I407">
        <v>0</v>
      </c>
      <c r="J407" t="s">
        <v>3</v>
      </c>
      <c r="K407">
        <v>0</v>
      </c>
      <c r="L407">
        <v>0</v>
      </c>
      <c r="M407" t="s">
        <v>4</v>
      </c>
      <c r="N407">
        <v>0</v>
      </c>
      <c r="O407">
        <v>0</v>
      </c>
      <c r="P407" t="s">
        <v>5</v>
      </c>
      <c r="Q407">
        <v>0</v>
      </c>
      <c r="R407">
        <v>0</v>
      </c>
      <c r="S407" t="s">
        <v>6</v>
      </c>
      <c r="T407">
        <v>0</v>
      </c>
      <c r="U407">
        <v>0</v>
      </c>
      <c r="V407" t="s">
        <v>7</v>
      </c>
      <c r="W407">
        <v>0</v>
      </c>
      <c r="X407">
        <v>0</v>
      </c>
      <c r="Y407" t="s">
        <v>8</v>
      </c>
      <c r="Z407">
        <v>0</v>
      </c>
      <c r="AA407">
        <v>0</v>
      </c>
      <c r="AB407" t="s">
        <v>9</v>
      </c>
      <c r="AC407">
        <v>0</v>
      </c>
      <c r="AD407">
        <v>0</v>
      </c>
      <c r="AE407" t="s">
        <v>10</v>
      </c>
      <c r="AF407">
        <v>0</v>
      </c>
      <c r="AG407">
        <v>0</v>
      </c>
      <c r="AH407" t="s">
        <v>11</v>
      </c>
      <c r="AI407">
        <v>0</v>
      </c>
      <c r="AJ407">
        <v>0</v>
      </c>
      <c r="AK407" t="s">
        <v>12</v>
      </c>
      <c r="AL407">
        <v>0</v>
      </c>
      <c r="AM407">
        <v>0</v>
      </c>
    </row>
    <row r="408" spans="1:39" x14ac:dyDescent="0.25">
      <c r="A408" t="s">
        <v>19</v>
      </c>
      <c r="B408">
        <v>7</v>
      </c>
      <c r="C408">
        <v>175</v>
      </c>
      <c r="D408" t="s">
        <v>1</v>
      </c>
      <c r="E408">
        <v>0</v>
      </c>
      <c r="F408">
        <v>0</v>
      </c>
      <c r="G408" t="s">
        <v>2</v>
      </c>
      <c r="H408">
        <v>0</v>
      </c>
      <c r="I408">
        <v>0</v>
      </c>
      <c r="J408" t="s">
        <v>3</v>
      </c>
      <c r="K408">
        <v>0</v>
      </c>
      <c r="L408">
        <v>0</v>
      </c>
      <c r="M408" t="s">
        <v>4</v>
      </c>
      <c r="N408">
        <v>0</v>
      </c>
      <c r="O408">
        <v>0</v>
      </c>
      <c r="P408" t="s">
        <v>5</v>
      </c>
      <c r="Q408">
        <v>0</v>
      </c>
      <c r="R408">
        <v>0</v>
      </c>
      <c r="S408" t="s">
        <v>6</v>
      </c>
      <c r="T408">
        <v>0</v>
      </c>
      <c r="U408">
        <v>0</v>
      </c>
      <c r="V408" t="s">
        <v>7</v>
      </c>
      <c r="W408">
        <v>0</v>
      </c>
      <c r="X408">
        <v>0</v>
      </c>
      <c r="Y408" t="s">
        <v>8</v>
      </c>
      <c r="Z408">
        <v>0</v>
      </c>
      <c r="AA408">
        <v>0</v>
      </c>
      <c r="AB408" t="s">
        <v>9</v>
      </c>
      <c r="AC408">
        <v>0</v>
      </c>
      <c r="AD408">
        <v>0</v>
      </c>
      <c r="AE408" t="s">
        <v>10</v>
      </c>
      <c r="AF408">
        <v>0</v>
      </c>
      <c r="AG408">
        <v>0</v>
      </c>
      <c r="AH408" t="s">
        <v>11</v>
      </c>
      <c r="AI408">
        <v>0</v>
      </c>
      <c r="AJ408">
        <v>0</v>
      </c>
      <c r="AK408" t="s">
        <v>12</v>
      </c>
      <c r="AL408">
        <v>0</v>
      </c>
      <c r="AM408">
        <v>0</v>
      </c>
    </row>
    <row r="409" spans="1:39" x14ac:dyDescent="0.25">
      <c r="A409" t="s">
        <v>19</v>
      </c>
      <c r="B409">
        <v>8</v>
      </c>
      <c r="C409">
        <v>200</v>
      </c>
      <c r="D409" t="s">
        <v>1</v>
      </c>
      <c r="E409">
        <v>0</v>
      </c>
      <c r="F409">
        <v>0</v>
      </c>
      <c r="G409" t="s">
        <v>2</v>
      </c>
      <c r="H409">
        <v>0</v>
      </c>
      <c r="I409">
        <v>0</v>
      </c>
      <c r="J409" t="s">
        <v>3</v>
      </c>
      <c r="K409">
        <v>0</v>
      </c>
      <c r="L409">
        <v>0</v>
      </c>
      <c r="M409" t="s">
        <v>4</v>
      </c>
      <c r="N409">
        <v>0</v>
      </c>
      <c r="O409">
        <v>0</v>
      </c>
      <c r="P409" t="s">
        <v>5</v>
      </c>
      <c r="Q409">
        <v>0</v>
      </c>
      <c r="R409">
        <v>0</v>
      </c>
      <c r="S409" t="s">
        <v>6</v>
      </c>
      <c r="T409">
        <v>0</v>
      </c>
      <c r="U409">
        <v>0</v>
      </c>
      <c r="V409" t="s">
        <v>7</v>
      </c>
      <c r="W409">
        <v>0</v>
      </c>
      <c r="X409">
        <v>0</v>
      </c>
      <c r="Y409" t="s">
        <v>8</v>
      </c>
      <c r="Z409">
        <v>0</v>
      </c>
      <c r="AA409">
        <v>0</v>
      </c>
      <c r="AB409" t="s">
        <v>9</v>
      </c>
      <c r="AC409">
        <v>0</v>
      </c>
      <c r="AD409">
        <v>0</v>
      </c>
      <c r="AE409" t="s">
        <v>10</v>
      </c>
      <c r="AF409">
        <v>0</v>
      </c>
      <c r="AG409">
        <v>0</v>
      </c>
      <c r="AH409" t="s">
        <v>11</v>
      </c>
      <c r="AI409">
        <v>0</v>
      </c>
      <c r="AJ409">
        <v>0</v>
      </c>
      <c r="AK409" t="s">
        <v>12</v>
      </c>
      <c r="AL409">
        <v>0</v>
      </c>
      <c r="AM409">
        <v>0</v>
      </c>
    </row>
    <row r="410" spans="1:39" x14ac:dyDescent="0.25">
      <c r="A410" t="s">
        <v>19</v>
      </c>
      <c r="B410">
        <v>9</v>
      </c>
      <c r="C410">
        <v>225</v>
      </c>
      <c r="D410" t="s">
        <v>1</v>
      </c>
      <c r="E410">
        <v>0</v>
      </c>
      <c r="F410">
        <v>0</v>
      </c>
      <c r="G410" t="s">
        <v>2</v>
      </c>
      <c r="H410">
        <v>0</v>
      </c>
      <c r="I410">
        <v>0</v>
      </c>
      <c r="J410" t="s">
        <v>3</v>
      </c>
      <c r="K410">
        <v>0</v>
      </c>
      <c r="L410">
        <v>0</v>
      </c>
      <c r="M410" t="s">
        <v>4</v>
      </c>
      <c r="N410">
        <v>0</v>
      </c>
      <c r="O410">
        <v>0</v>
      </c>
      <c r="P410" t="s">
        <v>5</v>
      </c>
      <c r="Q410">
        <v>0</v>
      </c>
      <c r="R410">
        <v>0</v>
      </c>
      <c r="S410" t="s">
        <v>6</v>
      </c>
      <c r="T410">
        <v>0</v>
      </c>
      <c r="U410">
        <v>0</v>
      </c>
      <c r="V410" t="s">
        <v>7</v>
      </c>
      <c r="W410">
        <v>0</v>
      </c>
      <c r="X410">
        <v>0</v>
      </c>
      <c r="Y410" t="s">
        <v>8</v>
      </c>
      <c r="Z410">
        <v>0</v>
      </c>
      <c r="AA410">
        <v>0</v>
      </c>
      <c r="AB410" t="s">
        <v>9</v>
      </c>
      <c r="AC410">
        <v>0</v>
      </c>
      <c r="AD410">
        <v>0</v>
      </c>
      <c r="AE410" t="s">
        <v>10</v>
      </c>
      <c r="AF410">
        <v>0</v>
      </c>
      <c r="AG410">
        <v>0</v>
      </c>
      <c r="AH410" t="s">
        <v>11</v>
      </c>
      <c r="AI410">
        <v>0</v>
      </c>
      <c r="AJ410">
        <v>0</v>
      </c>
      <c r="AK410" t="s">
        <v>12</v>
      </c>
      <c r="AL410">
        <v>0</v>
      </c>
      <c r="AM410">
        <v>0</v>
      </c>
    </row>
    <row r="411" spans="1:39" x14ac:dyDescent="0.25">
      <c r="A411" t="s">
        <v>19</v>
      </c>
      <c r="B411">
        <v>10</v>
      </c>
      <c r="C411">
        <v>250</v>
      </c>
      <c r="D411" t="s">
        <v>1</v>
      </c>
      <c r="E411">
        <v>0</v>
      </c>
      <c r="F411">
        <v>0</v>
      </c>
      <c r="G411" t="s">
        <v>2</v>
      </c>
      <c r="H411">
        <v>0</v>
      </c>
      <c r="I411">
        <v>0</v>
      </c>
      <c r="J411" t="s">
        <v>3</v>
      </c>
      <c r="K411">
        <v>0</v>
      </c>
      <c r="L411">
        <v>0</v>
      </c>
      <c r="M411" t="s">
        <v>4</v>
      </c>
      <c r="N411">
        <v>0</v>
      </c>
      <c r="O411">
        <v>0</v>
      </c>
      <c r="P411" t="s">
        <v>5</v>
      </c>
      <c r="Q411">
        <v>0</v>
      </c>
      <c r="R411">
        <v>0</v>
      </c>
      <c r="S411" t="s">
        <v>6</v>
      </c>
      <c r="T411">
        <v>0</v>
      </c>
      <c r="U411">
        <v>0</v>
      </c>
      <c r="V411" t="s">
        <v>7</v>
      </c>
      <c r="W411">
        <v>0</v>
      </c>
      <c r="X411">
        <v>0</v>
      </c>
      <c r="Y411" t="s">
        <v>8</v>
      </c>
      <c r="Z411">
        <v>0</v>
      </c>
      <c r="AA411">
        <v>0</v>
      </c>
      <c r="AB411" t="s">
        <v>9</v>
      </c>
      <c r="AC411">
        <v>0</v>
      </c>
      <c r="AD411">
        <v>0</v>
      </c>
      <c r="AE411" t="s">
        <v>10</v>
      </c>
      <c r="AF411">
        <v>0</v>
      </c>
      <c r="AG411">
        <v>0</v>
      </c>
      <c r="AH411" t="s">
        <v>11</v>
      </c>
      <c r="AI411">
        <v>0</v>
      </c>
      <c r="AJ411">
        <v>0</v>
      </c>
      <c r="AK411" t="s">
        <v>12</v>
      </c>
      <c r="AL411">
        <v>0</v>
      </c>
      <c r="AM411">
        <v>0</v>
      </c>
    </row>
    <row r="412" spans="1:39" x14ac:dyDescent="0.25">
      <c r="A412" t="s">
        <v>19</v>
      </c>
      <c r="B412">
        <v>11</v>
      </c>
      <c r="C412">
        <v>275</v>
      </c>
      <c r="D412" t="s">
        <v>1</v>
      </c>
      <c r="E412">
        <v>0</v>
      </c>
      <c r="F412">
        <v>0</v>
      </c>
      <c r="G412" t="s">
        <v>2</v>
      </c>
      <c r="H412">
        <v>0</v>
      </c>
      <c r="I412">
        <v>0</v>
      </c>
      <c r="J412" t="s">
        <v>3</v>
      </c>
      <c r="K412">
        <v>0</v>
      </c>
      <c r="L412">
        <v>0</v>
      </c>
      <c r="M412" t="s">
        <v>4</v>
      </c>
      <c r="N412">
        <v>0</v>
      </c>
      <c r="O412">
        <v>0</v>
      </c>
      <c r="P412" t="s">
        <v>5</v>
      </c>
      <c r="Q412">
        <v>0</v>
      </c>
      <c r="R412">
        <v>0</v>
      </c>
      <c r="S412" t="s">
        <v>6</v>
      </c>
      <c r="T412">
        <v>0</v>
      </c>
      <c r="U412">
        <v>0</v>
      </c>
      <c r="V412" t="s">
        <v>7</v>
      </c>
      <c r="W412">
        <v>0</v>
      </c>
      <c r="X412">
        <v>0</v>
      </c>
      <c r="Y412" t="s">
        <v>8</v>
      </c>
      <c r="Z412">
        <v>0</v>
      </c>
      <c r="AA412">
        <v>0</v>
      </c>
      <c r="AB412" t="s">
        <v>9</v>
      </c>
      <c r="AC412">
        <v>0</v>
      </c>
      <c r="AD412">
        <v>0</v>
      </c>
      <c r="AE412" t="s">
        <v>10</v>
      </c>
      <c r="AF412">
        <v>0</v>
      </c>
      <c r="AG412">
        <v>0</v>
      </c>
      <c r="AH412" t="s">
        <v>11</v>
      </c>
      <c r="AI412">
        <v>0</v>
      </c>
      <c r="AJ412">
        <v>0</v>
      </c>
      <c r="AK412" t="s">
        <v>12</v>
      </c>
      <c r="AL412">
        <v>0</v>
      </c>
      <c r="AM412">
        <v>0</v>
      </c>
    </row>
    <row r="413" spans="1:39" x14ac:dyDescent="0.25">
      <c r="A413" t="s">
        <v>19</v>
      </c>
      <c r="B413">
        <v>12</v>
      </c>
      <c r="C413">
        <v>300</v>
      </c>
      <c r="D413" t="s">
        <v>1</v>
      </c>
      <c r="E413">
        <v>0</v>
      </c>
      <c r="F413">
        <v>0</v>
      </c>
      <c r="G413" t="s">
        <v>2</v>
      </c>
      <c r="H413">
        <v>0</v>
      </c>
      <c r="I413">
        <v>0</v>
      </c>
      <c r="J413" t="s">
        <v>3</v>
      </c>
      <c r="K413">
        <v>0</v>
      </c>
      <c r="L413">
        <v>0</v>
      </c>
      <c r="M413" t="s">
        <v>4</v>
      </c>
      <c r="N413">
        <v>0</v>
      </c>
      <c r="O413">
        <v>0</v>
      </c>
      <c r="P413" t="s">
        <v>5</v>
      </c>
      <c r="Q413">
        <v>0</v>
      </c>
      <c r="R413">
        <v>0</v>
      </c>
      <c r="S413" t="s">
        <v>6</v>
      </c>
      <c r="T413">
        <v>0</v>
      </c>
      <c r="U413">
        <v>0</v>
      </c>
      <c r="V413" t="s">
        <v>7</v>
      </c>
      <c r="W413">
        <v>0</v>
      </c>
      <c r="X413">
        <v>0</v>
      </c>
      <c r="Y413" t="s">
        <v>8</v>
      </c>
      <c r="Z413">
        <v>0</v>
      </c>
      <c r="AA413">
        <v>0</v>
      </c>
      <c r="AB413" t="s">
        <v>9</v>
      </c>
      <c r="AC413">
        <v>0</v>
      </c>
      <c r="AD413">
        <v>0</v>
      </c>
      <c r="AE413" t="s">
        <v>10</v>
      </c>
      <c r="AF413">
        <v>0</v>
      </c>
      <c r="AG413">
        <v>0</v>
      </c>
      <c r="AH413" t="s">
        <v>11</v>
      </c>
      <c r="AI413">
        <v>0</v>
      </c>
      <c r="AJ413">
        <v>0</v>
      </c>
      <c r="AK413" t="s">
        <v>12</v>
      </c>
      <c r="AL413">
        <v>0</v>
      </c>
      <c r="AM413">
        <v>0</v>
      </c>
    </row>
    <row r="414" spans="1:39" x14ac:dyDescent="0.25">
      <c r="A414" t="s">
        <v>19</v>
      </c>
      <c r="B414">
        <v>13</v>
      </c>
      <c r="C414">
        <v>325</v>
      </c>
      <c r="D414" t="s">
        <v>1</v>
      </c>
      <c r="E414">
        <v>0</v>
      </c>
      <c r="F414">
        <v>0</v>
      </c>
      <c r="G414" t="s">
        <v>2</v>
      </c>
      <c r="H414">
        <v>0</v>
      </c>
      <c r="I414">
        <v>0</v>
      </c>
      <c r="J414" t="s">
        <v>3</v>
      </c>
      <c r="K414">
        <v>0</v>
      </c>
      <c r="L414">
        <v>0</v>
      </c>
      <c r="M414" t="s">
        <v>4</v>
      </c>
      <c r="N414">
        <v>0</v>
      </c>
      <c r="O414">
        <v>0</v>
      </c>
      <c r="P414" t="s">
        <v>5</v>
      </c>
      <c r="Q414">
        <v>0</v>
      </c>
      <c r="R414">
        <v>0</v>
      </c>
      <c r="S414" t="s">
        <v>6</v>
      </c>
      <c r="T414">
        <v>0</v>
      </c>
      <c r="U414">
        <v>0</v>
      </c>
      <c r="V414" t="s">
        <v>7</v>
      </c>
      <c r="W414">
        <v>0</v>
      </c>
      <c r="X414">
        <v>0</v>
      </c>
      <c r="Y414" t="s">
        <v>8</v>
      </c>
      <c r="Z414">
        <v>0</v>
      </c>
      <c r="AA414">
        <v>0</v>
      </c>
      <c r="AB414" t="s">
        <v>9</v>
      </c>
      <c r="AC414">
        <v>0</v>
      </c>
      <c r="AD414">
        <v>0</v>
      </c>
      <c r="AE414" t="s">
        <v>10</v>
      </c>
      <c r="AF414">
        <v>0</v>
      </c>
      <c r="AG414">
        <v>0</v>
      </c>
      <c r="AH414" t="s">
        <v>11</v>
      </c>
      <c r="AI414">
        <v>0</v>
      </c>
      <c r="AJ414">
        <v>0</v>
      </c>
      <c r="AK414" t="s">
        <v>12</v>
      </c>
      <c r="AL414">
        <v>0</v>
      </c>
      <c r="AM414">
        <v>0</v>
      </c>
    </row>
    <row r="415" spans="1:39" x14ac:dyDescent="0.25">
      <c r="A415" t="s">
        <v>19</v>
      </c>
      <c r="B415">
        <v>14</v>
      </c>
      <c r="C415">
        <v>350</v>
      </c>
      <c r="D415" t="s">
        <v>1</v>
      </c>
      <c r="E415">
        <v>0</v>
      </c>
      <c r="F415">
        <v>0</v>
      </c>
      <c r="G415" t="s">
        <v>2</v>
      </c>
      <c r="H415">
        <v>0</v>
      </c>
      <c r="I415">
        <v>0</v>
      </c>
      <c r="J415" t="s">
        <v>3</v>
      </c>
      <c r="K415">
        <v>0</v>
      </c>
      <c r="L415">
        <v>0</v>
      </c>
      <c r="M415" t="s">
        <v>4</v>
      </c>
      <c r="N415">
        <v>0</v>
      </c>
      <c r="O415">
        <v>0</v>
      </c>
      <c r="P415" t="s">
        <v>5</v>
      </c>
      <c r="Q415">
        <v>0</v>
      </c>
      <c r="R415">
        <v>0</v>
      </c>
      <c r="S415" t="s">
        <v>6</v>
      </c>
      <c r="T415">
        <v>0</v>
      </c>
      <c r="U415">
        <v>0</v>
      </c>
      <c r="V415" t="s">
        <v>7</v>
      </c>
      <c r="W415">
        <v>0</v>
      </c>
      <c r="X415">
        <v>0</v>
      </c>
      <c r="Y415" t="s">
        <v>8</v>
      </c>
      <c r="Z415">
        <v>0</v>
      </c>
      <c r="AA415">
        <v>0</v>
      </c>
      <c r="AB415" t="s">
        <v>9</v>
      </c>
      <c r="AC415">
        <v>0</v>
      </c>
      <c r="AD415">
        <v>0</v>
      </c>
      <c r="AE415" t="s">
        <v>10</v>
      </c>
      <c r="AF415">
        <v>0</v>
      </c>
      <c r="AG415">
        <v>0</v>
      </c>
      <c r="AH415" t="s">
        <v>11</v>
      </c>
      <c r="AI415">
        <v>0</v>
      </c>
      <c r="AJ415">
        <v>0</v>
      </c>
      <c r="AK415" t="s">
        <v>12</v>
      </c>
      <c r="AL415">
        <v>0</v>
      </c>
      <c r="AM415">
        <v>0</v>
      </c>
    </row>
    <row r="416" spans="1:39" x14ac:dyDescent="0.25">
      <c r="A416" t="s">
        <v>19</v>
      </c>
      <c r="B416">
        <v>15</v>
      </c>
      <c r="C416">
        <v>375</v>
      </c>
      <c r="D416" t="s">
        <v>1</v>
      </c>
      <c r="E416">
        <v>0</v>
      </c>
      <c r="F416">
        <v>0</v>
      </c>
      <c r="G416" t="s">
        <v>2</v>
      </c>
      <c r="H416">
        <v>0</v>
      </c>
      <c r="I416">
        <v>0</v>
      </c>
      <c r="J416" t="s">
        <v>3</v>
      </c>
      <c r="K416">
        <v>0</v>
      </c>
      <c r="L416">
        <v>0</v>
      </c>
      <c r="M416" t="s">
        <v>4</v>
      </c>
      <c r="N416">
        <v>0</v>
      </c>
      <c r="O416">
        <v>0</v>
      </c>
      <c r="P416" t="s">
        <v>5</v>
      </c>
      <c r="Q416">
        <v>0</v>
      </c>
      <c r="R416">
        <v>0</v>
      </c>
      <c r="S416" t="s">
        <v>6</v>
      </c>
      <c r="T416">
        <v>0</v>
      </c>
      <c r="U416">
        <v>0</v>
      </c>
      <c r="V416" t="s">
        <v>7</v>
      </c>
      <c r="W416">
        <v>0</v>
      </c>
      <c r="X416">
        <v>0</v>
      </c>
      <c r="Y416" t="s">
        <v>8</v>
      </c>
      <c r="Z416">
        <v>0</v>
      </c>
      <c r="AA416">
        <v>0</v>
      </c>
      <c r="AB416" t="s">
        <v>9</v>
      </c>
      <c r="AC416">
        <v>0</v>
      </c>
      <c r="AD416">
        <v>0</v>
      </c>
      <c r="AE416" t="s">
        <v>10</v>
      </c>
      <c r="AF416">
        <v>0</v>
      </c>
      <c r="AG416">
        <v>0</v>
      </c>
      <c r="AH416" t="s">
        <v>11</v>
      </c>
      <c r="AI416">
        <v>0</v>
      </c>
      <c r="AJ416">
        <v>0</v>
      </c>
      <c r="AK416" t="s">
        <v>12</v>
      </c>
      <c r="AL416">
        <v>0</v>
      </c>
      <c r="AM416">
        <v>0</v>
      </c>
    </row>
    <row r="417" spans="1:39" x14ac:dyDescent="0.25">
      <c r="A417" t="s">
        <v>19</v>
      </c>
      <c r="B417">
        <v>16</v>
      </c>
      <c r="C417">
        <v>400</v>
      </c>
      <c r="D417" t="s">
        <v>1</v>
      </c>
      <c r="E417">
        <v>0</v>
      </c>
      <c r="F417">
        <v>0</v>
      </c>
      <c r="G417" t="s">
        <v>2</v>
      </c>
      <c r="H417">
        <v>0</v>
      </c>
      <c r="I417">
        <v>0</v>
      </c>
      <c r="J417" t="s">
        <v>3</v>
      </c>
      <c r="K417">
        <v>0</v>
      </c>
      <c r="L417">
        <v>0</v>
      </c>
      <c r="M417" t="s">
        <v>4</v>
      </c>
      <c r="N417">
        <v>0</v>
      </c>
      <c r="O417">
        <v>0</v>
      </c>
      <c r="P417" t="s">
        <v>5</v>
      </c>
      <c r="Q417">
        <v>0</v>
      </c>
      <c r="R417">
        <v>0</v>
      </c>
      <c r="S417" t="s">
        <v>6</v>
      </c>
      <c r="T417">
        <v>0</v>
      </c>
      <c r="U417">
        <v>0</v>
      </c>
      <c r="V417" t="s">
        <v>7</v>
      </c>
      <c r="W417">
        <v>0</v>
      </c>
      <c r="X417">
        <v>0</v>
      </c>
      <c r="Y417" t="s">
        <v>8</v>
      </c>
      <c r="Z417">
        <v>0</v>
      </c>
      <c r="AA417">
        <v>0</v>
      </c>
      <c r="AB417" t="s">
        <v>9</v>
      </c>
      <c r="AC417">
        <v>0</v>
      </c>
      <c r="AD417">
        <v>0</v>
      </c>
      <c r="AE417" t="s">
        <v>10</v>
      </c>
      <c r="AF417">
        <v>0</v>
      </c>
      <c r="AG417">
        <v>0</v>
      </c>
      <c r="AH417" t="s">
        <v>11</v>
      </c>
      <c r="AI417">
        <v>0</v>
      </c>
      <c r="AJ417">
        <v>0</v>
      </c>
      <c r="AK417" t="s">
        <v>12</v>
      </c>
      <c r="AL417">
        <v>0</v>
      </c>
      <c r="AM417">
        <v>0</v>
      </c>
    </row>
    <row r="418" spans="1:39" x14ac:dyDescent="0.25">
      <c r="A418" t="s">
        <v>19</v>
      </c>
      <c r="B418">
        <v>17</v>
      </c>
      <c r="C418">
        <v>425</v>
      </c>
      <c r="D418" t="s">
        <v>1</v>
      </c>
      <c r="E418">
        <v>0</v>
      </c>
      <c r="F418">
        <v>0</v>
      </c>
      <c r="G418" t="s">
        <v>2</v>
      </c>
      <c r="H418">
        <v>0</v>
      </c>
      <c r="I418">
        <v>0</v>
      </c>
      <c r="J418" t="s">
        <v>3</v>
      </c>
      <c r="K418">
        <v>0</v>
      </c>
      <c r="L418">
        <v>0</v>
      </c>
      <c r="M418" t="s">
        <v>4</v>
      </c>
      <c r="N418">
        <v>0</v>
      </c>
      <c r="O418">
        <v>0</v>
      </c>
      <c r="P418" t="s">
        <v>5</v>
      </c>
      <c r="Q418">
        <v>0</v>
      </c>
      <c r="R418">
        <v>0</v>
      </c>
      <c r="S418" t="s">
        <v>6</v>
      </c>
      <c r="T418">
        <v>0</v>
      </c>
      <c r="U418">
        <v>0</v>
      </c>
      <c r="V418" t="s">
        <v>7</v>
      </c>
      <c r="W418">
        <v>0</v>
      </c>
      <c r="X418">
        <v>0</v>
      </c>
      <c r="Y418" t="s">
        <v>8</v>
      </c>
      <c r="Z418">
        <v>0</v>
      </c>
      <c r="AA418">
        <v>0</v>
      </c>
      <c r="AB418" t="s">
        <v>9</v>
      </c>
      <c r="AC418">
        <v>0</v>
      </c>
      <c r="AD418">
        <v>0</v>
      </c>
      <c r="AE418" t="s">
        <v>10</v>
      </c>
      <c r="AF418">
        <v>0</v>
      </c>
      <c r="AG418">
        <v>0</v>
      </c>
      <c r="AH418" t="s">
        <v>11</v>
      </c>
      <c r="AI418">
        <v>0</v>
      </c>
      <c r="AJ418">
        <v>0</v>
      </c>
      <c r="AK418" t="s">
        <v>12</v>
      </c>
      <c r="AL418">
        <v>0</v>
      </c>
      <c r="AM418">
        <v>0</v>
      </c>
    </row>
    <row r="419" spans="1:39" x14ac:dyDescent="0.25">
      <c r="A419" t="s">
        <v>19</v>
      </c>
      <c r="B419">
        <v>18</v>
      </c>
      <c r="C419">
        <v>450</v>
      </c>
      <c r="D419" t="s">
        <v>1</v>
      </c>
      <c r="E419">
        <v>0</v>
      </c>
      <c r="F419">
        <v>0</v>
      </c>
      <c r="G419" t="s">
        <v>2</v>
      </c>
      <c r="H419">
        <v>0</v>
      </c>
      <c r="I419">
        <v>0</v>
      </c>
      <c r="J419" t="s">
        <v>3</v>
      </c>
      <c r="K419">
        <v>0</v>
      </c>
      <c r="L419">
        <v>0</v>
      </c>
      <c r="M419" t="s">
        <v>4</v>
      </c>
      <c r="N419">
        <v>0</v>
      </c>
      <c r="O419">
        <v>0</v>
      </c>
      <c r="P419" t="s">
        <v>5</v>
      </c>
      <c r="Q419">
        <v>0</v>
      </c>
      <c r="R419">
        <v>0</v>
      </c>
      <c r="S419" t="s">
        <v>6</v>
      </c>
      <c r="T419">
        <v>0</v>
      </c>
      <c r="U419">
        <v>0</v>
      </c>
      <c r="V419" t="s">
        <v>7</v>
      </c>
      <c r="W419">
        <v>0</v>
      </c>
      <c r="X419">
        <v>0</v>
      </c>
      <c r="Y419" t="s">
        <v>8</v>
      </c>
      <c r="Z419">
        <v>0</v>
      </c>
      <c r="AA419">
        <v>0</v>
      </c>
      <c r="AB419" t="s">
        <v>9</v>
      </c>
      <c r="AC419">
        <v>0</v>
      </c>
      <c r="AD419">
        <v>0</v>
      </c>
      <c r="AE419" t="s">
        <v>10</v>
      </c>
      <c r="AF419">
        <v>0</v>
      </c>
      <c r="AG419">
        <v>0</v>
      </c>
      <c r="AH419" t="s">
        <v>11</v>
      </c>
      <c r="AI419">
        <v>0</v>
      </c>
      <c r="AJ419">
        <v>0</v>
      </c>
      <c r="AK419" t="s">
        <v>12</v>
      </c>
      <c r="AL419">
        <v>0</v>
      </c>
      <c r="AM419">
        <v>0</v>
      </c>
    </row>
    <row r="420" spans="1:39" x14ac:dyDescent="0.25">
      <c r="A420" t="s">
        <v>19</v>
      </c>
      <c r="B420">
        <v>19</v>
      </c>
      <c r="C420">
        <v>475</v>
      </c>
      <c r="D420" t="s">
        <v>1</v>
      </c>
      <c r="E420">
        <v>0</v>
      </c>
      <c r="F420">
        <v>0</v>
      </c>
      <c r="G420" t="s">
        <v>2</v>
      </c>
      <c r="H420">
        <v>0</v>
      </c>
      <c r="I420">
        <v>0</v>
      </c>
      <c r="J420" t="s">
        <v>3</v>
      </c>
      <c r="K420">
        <v>0</v>
      </c>
      <c r="L420">
        <v>0</v>
      </c>
      <c r="M420" t="s">
        <v>4</v>
      </c>
      <c r="N420">
        <v>0</v>
      </c>
      <c r="O420">
        <v>0</v>
      </c>
      <c r="P420" t="s">
        <v>5</v>
      </c>
      <c r="Q420">
        <v>0</v>
      </c>
      <c r="R420">
        <v>0</v>
      </c>
      <c r="S420" t="s">
        <v>6</v>
      </c>
      <c r="T420">
        <v>0</v>
      </c>
      <c r="U420">
        <v>0</v>
      </c>
      <c r="V420" t="s">
        <v>7</v>
      </c>
      <c r="W420">
        <v>0</v>
      </c>
      <c r="X420">
        <v>0</v>
      </c>
      <c r="Y420" t="s">
        <v>8</v>
      </c>
      <c r="Z420">
        <v>0</v>
      </c>
      <c r="AA420">
        <v>0</v>
      </c>
      <c r="AB420" t="s">
        <v>9</v>
      </c>
      <c r="AC420">
        <v>0</v>
      </c>
      <c r="AD420">
        <v>0</v>
      </c>
      <c r="AE420" t="s">
        <v>10</v>
      </c>
      <c r="AF420">
        <v>0</v>
      </c>
      <c r="AG420">
        <v>0</v>
      </c>
      <c r="AH420" t="s">
        <v>11</v>
      </c>
      <c r="AI420">
        <v>0</v>
      </c>
      <c r="AJ420">
        <v>0</v>
      </c>
      <c r="AK420" t="s">
        <v>12</v>
      </c>
      <c r="AL420">
        <v>0</v>
      </c>
      <c r="AM420">
        <v>0</v>
      </c>
    </row>
    <row r="421" spans="1:39" x14ac:dyDescent="0.25">
      <c r="A421" t="s">
        <v>19</v>
      </c>
      <c r="B421">
        <v>20</v>
      </c>
      <c r="C421">
        <v>500</v>
      </c>
      <c r="D421" t="s">
        <v>1</v>
      </c>
      <c r="E421">
        <v>0</v>
      </c>
      <c r="F421">
        <v>0</v>
      </c>
      <c r="G421" t="s">
        <v>2</v>
      </c>
      <c r="H421">
        <v>0</v>
      </c>
      <c r="I421">
        <v>0</v>
      </c>
      <c r="J421" t="s">
        <v>3</v>
      </c>
      <c r="K421">
        <v>0</v>
      </c>
      <c r="L421">
        <v>0</v>
      </c>
      <c r="M421" t="s">
        <v>4</v>
      </c>
      <c r="N421">
        <v>0</v>
      </c>
      <c r="O421">
        <v>0</v>
      </c>
      <c r="P421" t="s">
        <v>5</v>
      </c>
      <c r="Q421">
        <v>0</v>
      </c>
      <c r="R421">
        <v>0</v>
      </c>
      <c r="S421" t="s">
        <v>6</v>
      </c>
      <c r="T421">
        <v>0</v>
      </c>
      <c r="U421">
        <v>0</v>
      </c>
      <c r="V421" t="s">
        <v>7</v>
      </c>
      <c r="W421">
        <v>0</v>
      </c>
      <c r="X421">
        <v>0</v>
      </c>
      <c r="Y421" t="s">
        <v>8</v>
      </c>
      <c r="Z421">
        <v>0</v>
      </c>
      <c r="AA421">
        <v>0</v>
      </c>
      <c r="AB421" t="s">
        <v>9</v>
      </c>
      <c r="AC421">
        <v>0</v>
      </c>
      <c r="AD421">
        <v>0</v>
      </c>
      <c r="AE421" t="s">
        <v>10</v>
      </c>
      <c r="AF421">
        <v>0</v>
      </c>
      <c r="AG421">
        <v>0</v>
      </c>
      <c r="AH421" t="s">
        <v>11</v>
      </c>
      <c r="AI421">
        <v>0</v>
      </c>
      <c r="AJ421">
        <v>0</v>
      </c>
      <c r="AK421" t="s">
        <v>12</v>
      </c>
      <c r="AL421">
        <v>0</v>
      </c>
      <c r="AM421">
        <v>0</v>
      </c>
    </row>
    <row r="422" spans="1:39" x14ac:dyDescent="0.25">
      <c r="A422" t="s">
        <v>20</v>
      </c>
      <c r="B422">
        <v>1</v>
      </c>
      <c r="C422">
        <v>25</v>
      </c>
      <c r="D422" t="s">
        <v>1</v>
      </c>
      <c r="E422">
        <v>0</v>
      </c>
      <c r="F422">
        <v>0</v>
      </c>
      <c r="G422" t="s">
        <v>2</v>
      </c>
      <c r="H422">
        <v>810.58324600000003</v>
      </c>
      <c r="I422">
        <v>0.44749299999999997</v>
      </c>
      <c r="J422" t="s">
        <v>3</v>
      </c>
      <c r="K422">
        <v>809.65886399999999</v>
      </c>
      <c r="L422">
        <v>0.44691900000000001</v>
      </c>
      <c r="M422" t="s">
        <v>4</v>
      </c>
      <c r="N422">
        <v>45.259101000000001</v>
      </c>
      <c r="O422">
        <v>6.3169999999999997E-3</v>
      </c>
      <c r="P422" t="s">
        <v>5</v>
      </c>
      <c r="Q422">
        <v>0</v>
      </c>
      <c r="R422">
        <v>0</v>
      </c>
      <c r="S422" t="s">
        <v>6</v>
      </c>
      <c r="T422">
        <v>19.983909000000001</v>
      </c>
      <c r="U422">
        <v>8.7600000000000004E-4</v>
      </c>
      <c r="V422" t="s">
        <v>7</v>
      </c>
      <c r="W422">
        <v>0</v>
      </c>
      <c r="X422">
        <v>0</v>
      </c>
      <c r="Y422" t="s">
        <v>8</v>
      </c>
      <c r="Z422">
        <v>0</v>
      </c>
      <c r="AA422">
        <v>0</v>
      </c>
      <c r="AB422" t="s">
        <v>9</v>
      </c>
      <c r="AC422">
        <v>8.1791000000000003E-2</v>
      </c>
      <c r="AD422">
        <v>6.7999999999999999E-5</v>
      </c>
      <c r="AE422" t="s">
        <v>10</v>
      </c>
      <c r="AF422">
        <v>0</v>
      </c>
      <c r="AG422">
        <v>0</v>
      </c>
      <c r="AH422" t="s">
        <v>11</v>
      </c>
      <c r="AI422">
        <v>0.91412599999999999</v>
      </c>
      <c r="AJ422">
        <v>1.76E-4</v>
      </c>
      <c r="AK422" t="s">
        <v>12</v>
      </c>
      <c r="AL422">
        <v>0</v>
      </c>
      <c r="AM422">
        <v>0</v>
      </c>
    </row>
    <row r="423" spans="1:39" x14ac:dyDescent="0.25">
      <c r="A423" t="s">
        <v>20</v>
      </c>
      <c r="B423">
        <v>2</v>
      </c>
      <c r="C423">
        <v>50</v>
      </c>
      <c r="D423" t="s">
        <v>1</v>
      </c>
      <c r="E423">
        <v>0</v>
      </c>
      <c r="F423">
        <v>0</v>
      </c>
      <c r="G423" t="s">
        <v>2</v>
      </c>
      <c r="H423">
        <v>1620.8823150000001</v>
      </c>
      <c r="I423">
        <v>1.3106370000000001</v>
      </c>
      <c r="J423" t="s">
        <v>3</v>
      </c>
      <c r="K423">
        <v>1619.0325640000001</v>
      </c>
      <c r="L423">
        <v>1.3070809999999999</v>
      </c>
      <c r="M423" t="s">
        <v>4</v>
      </c>
      <c r="N423">
        <v>90.509608999999998</v>
      </c>
      <c r="O423">
        <v>1.0232E-2</v>
      </c>
      <c r="P423" t="s">
        <v>5</v>
      </c>
      <c r="Q423">
        <v>0</v>
      </c>
      <c r="R423">
        <v>0</v>
      </c>
      <c r="S423" t="s">
        <v>6</v>
      </c>
      <c r="T423">
        <v>39.960414</v>
      </c>
      <c r="U423">
        <v>1.645E-3</v>
      </c>
      <c r="V423" t="s">
        <v>7</v>
      </c>
      <c r="W423">
        <v>0</v>
      </c>
      <c r="X423">
        <v>0</v>
      </c>
      <c r="Y423" t="s">
        <v>8</v>
      </c>
      <c r="Z423">
        <v>0</v>
      </c>
      <c r="AA423">
        <v>0</v>
      </c>
      <c r="AB423" t="s">
        <v>9</v>
      </c>
      <c r="AC423">
        <v>7.9600000000000004E-2</v>
      </c>
      <c r="AD423">
        <v>8.2999999999999998E-5</v>
      </c>
      <c r="AE423" t="s">
        <v>10</v>
      </c>
      <c r="AF423">
        <v>0</v>
      </c>
      <c r="AG423">
        <v>0</v>
      </c>
      <c r="AH423" t="s">
        <v>11</v>
      </c>
      <c r="AI423">
        <v>0.92176000000000002</v>
      </c>
      <c r="AJ423">
        <v>1.3799999999999999E-4</v>
      </c>
      <c r="AK423" t="s">
        <v>12</v>
      </c>
      <c r="AL423">
        <v>0</v>
      </c>
      <c r="AM423">
        <v>0</v>
      </c>
    </row>
    <row r="424" spans="1:39" x14ac:dyDescent="0.25">
      <c r="A424" t="s">
        <v>20</v>
      </c>
      <c r="B424">
        <v>3</v>
      </c>
      <c r="C424">
        <v>75</v>
      </c>
      <c r="D424" t="s">
        <v>1</v>
      </c>
      <c r="E424">
        <v>0</v>
      </c>
      <c r="F424">
        <v>0</v>
      </c>
      <c r="G424" t="s">
        <v>2</v>
      </c>
      <c r="H424">
        <v>2431.201321</v>
      </c>
      <c r="I424">
        <v>2.5730840000000001</v>
      </c>
      <c r="J424" t="s">
        <v>3</v>
      </c>
      <c r="K424">
        <v>2428.4256089999999</v>
      </c>
      <c r="L424">
        <v>2.5656020000000002</v>
      </c>
      <c r="M424" t="s">
        <v>4</v>
      </c>
      <c r="N424">
        <v>135.75964400000001</v>
      </c>
      <c r="O424">
        <v>1.8886E-2</v>
      </c>
      <c r="P424" t="s">
        <v>5</v>
      </c>
      <c r="Q424">
        <v>0</v>
      </c>
      <c r="R424">
        <v>0</v>
      </c>
      <c r="S424" t="s">
        <v>6</v>
      </c>
      <c r="T424">
        <v>59.940285000000003</v>
      </c>
      <c r="U424">
        <v>2.5579999999999999E-3</v>
      </c>
      <c r="V424" t="s">
        <v>7</v>
      </c>
      <c r="W424">
        <v>0</v>
      </c>
      <c r="X424">
        <v>0</v>
      </c>
      <c r="Y424" t="s">
        <v>8</v>
      </c>
      <c r="Z424">
        <v>0</v>
      </c>
      <c r="AA424">
        <v>0</v>
      </c>
      <c r="AB424" t="s">
        <v>9</v>
      </c>
      <c r="AC424">
        <v>7.7200000000000005E-2</v>
      </c>
      <c r="AD424">
        <v>1.13E-4</v>
      </c>
      <c r="AE424" t="s">
        <v>10</v>
      </c>
      <c r="AF424">
        <v>0</v>
      </c>
      <c r="AG424">
        <v>0</v>
      </c>
      <c r="AH424" t="s">
        <v>11</v>
      </c>
      <c r="AI424">
        <v>0.92571099999999995</v>
      </c>
      <c r="AJ424">
        <v>8.8999999999999995E-5</v>
      </c>
      <c r="AK424" t="s">
        <v>12</v>
      </c>
      <c r="AL424">
        <v>0</v>
      </c>
      <c r="AM424">
        <v>0</v>
      </c>
    </row>
    <row r="425" spans="1:39" x14ac:dyDescent="0.25">
      <c r="A425" t="s">
        <v>20</v>
      </c>
      <c r="B425">
        <v>4</v>
      </c>
      <c r="C425">
        <v>100</v>
      </c>
      <c r="D425" t="s">
        <v>1</v>
      </c>
      <c r="E425">
        <v>0</v>
      </c>
      <c r="F425">
        <v>0</v>
      </c>
      <c r="G425" t="s">
        <v>2</v>
      </c>
      <c r="H425">
        <v>3241.4392520000001</v>
      </c>
      <c r="I425">
        <v>3.3386659999999999</v>
      </c>
      <c r="J425" t="s">
        <v>3</v>
      </c>
      <c r="K425">
        <v>3237.7384649999999</v>
      </c>
      <c r="L425">
        <v>3.3290009999999999</v>
      </c>
      <c r="M425" t="s">
        <v>4</v>
      </c>
      <c r="N425">
        <v>181.011155</v>
      </c>
      <c r="O425">
        <v>2.3973000000000001E-2</v>
      </c>
      <c r="P425" t="s">
        <v>5</v>
      </c>
      <c r="Q425">
        <v>0</v>
      </c>
      <c r="R425">
        <v>0</v>
      </c>
      <c r="S425" t="s">
        <v>6</v>
      </c>
      <c r="T425">
        <v>79.923792000000006</v>
      </c>
      <c r="U425">
        <v>4.463E-3</v>
      </c>
      <c r="V425" t="s">
        <v>7</v>
      </c>
      <c r="W425">
        <v>0</v>
      </c>
      <c r="X425">
        <v>0</v>
      </c>
      <c r="Y425" t="s">
        <v>8</v>
      </c>
      <c r="Z425">
        <v>0</v>
      </c>
      <c r="AA425">
        <v>0</v>
      </c>
      <c r="AB425" t="s">
        <v>9</v>
      </c>
      <c r="AC425">
        <v>7.5784000000000004E-2</v>
      </c>
      <c r="AD425">
        <v>1.2999999999999999E-4</v>
      </c>
      <c r="AE425" t="s">
        <v>10</v>
      </c>
      <c r="AF425">
        <v>0</v>
      </c>
      <c r="AG425">
        <v>0</v>
      </c>
      <c r="AH425" t="s">
        <v>11</v>
      </c>
      <c r="AI425">
        <v>0.92781100000000005</v>
      </c>
      <c r="AJ425">
        <v>4.6E-5</v>
      </c>
      <c r="AK425" t="s">
        <v>12</v>
      </c>
      <c r="AL425">
        <v>0</v>
      </c>
      <c r="AM425">
        <v>0</v>
      </c>
    </row>
    <row r="426" spans="1:39" x14ac:dyDescent="0.25">
      <c r="A426" t="s">
        <v>20</v>
      </c>
      <c r="B426">
        <v>5</v>
      </c>
      <c r="C426">
        <v>125</v>
      </c>
      <c r="D426" t="s">
        <v>1</v>
      </c>
      <c r="E426">
        <v>0</v>
      </c>
      <c r="F426">
        <v>0</v>
      </c>
      <c r="G426" t="s">
        <v>2</v>
      </c>
      <c r="H426">
        <v>4051.7269940000001</v>
      </c>
      <c r="I426">
        <v>4.1202449999999997</v>
      </c>
      <c r="J426" t="s">
        <v>3</v>
      </c>
      <c r="K426">
        <v>4047.0990619999998</v>
      </c>
      <c r="L426">
        <v>4.1009900000000004</v>
      </c>
      <c r="M426" t="s">
        <v>4</v>
      </c>
      <c r="N426">
        <v>226.26182299999999</v>
      </c>
      <c r="O426">
        <v>3.0098E-2</v>
      </c>
      <c r="P426" t="s">
        <v>5</v>
      </c>
      <c r="Q426">
        <v>0</v>
      </c>
      <c r="R426">
        <v>0</v>
      </c>
      <c r="S426" t="s">
        <v>6</v>
      </c>
      <c r="T426">
        <v>99.901033999999996</v>
      </c>
      <c r="U426">
        <v>4.7499999999999999E-3</v>
      </c>
      <c r="V426" t="s">
        <v>7</v>
      </c>
      <c r="W426">
        <v>0</v>
      </c>
      <c r="X426">
        <v>0</v>
      </c>
      <c r="Y426" t="s">
        <v>8</v>
      </c>
      <c r="Z426">
        <v>0</v>
      </c>
      <c r="AA426">
        <v>0</v>
      </c>
      <c r="AB426" t="s">
        <v>9</v>
      </c>
      <c r="AC426">
        <v>7.5316999999999995E-2</v>
      </c>
      <c r="AD426">
        <v>1.3200000000000001E-4</v>
      </c>
      <c r="AE426" t="s">
        <v>10</v>
      </c>
      <c r="AF426">
        <v>0</v>
      </c>
      <c r="AG426">
        <v>0</v>
      </c>
      <c r="AH426" t="s">
        <v>11</v>
      </c>
      <c r="AI426">
        <v>0.928871</v>
      </c>
      <c r="AJ426">
        <v>2.9E-5</v>
      </c>
      <c r="AK426" t="s">
        <v>12</v>
      </c>
      <c r="AL426">
        <v>0</v>
      </c>
      <c r="AM426">
        <v>0</v>
      </c>
    </row>
    <row r="427" spans="1:39" x14ac:dyDescent="0.25">
      <c r="A427" t="s">
        <v>20</v>
      </c>
      <c r="B427">
        <v>6</v>
      </c>
      <c r="C427">
        <v>150</v>
      </c>
      <c r="D427" t="s">
        <v>1</v>
      </c>
      <c r="E427">
        <v>0</v>
      </c>
      <c r="F427">
        <v>0</v>
      </c>
      <c r="G427" t="s">
        <v>2</v>
      </c>
      <c r="H427">
        <v>4862.0835639999996</v>
      </c>
      <c r="I427">
        <v>5.3639919999999996</v>
      </c>
      <c r="J427" t="s">
        <v>3</v>
      </c>
      <c r="K427">
        <v>4856.5274799999997</v>
      </c>
      <c r="L427">
        <v>5.3312929999999996</v>
      </c>
      <c r="M427" t="s">
        <v>4</v>
      </c>
      <c r="N427">
        <v>271.498873</v>
      </c>
      <c r="O427">
        <v>3.3571999999999998E-2</v>
      </c>
      <c r="P427" t="s">
        <v>5</v>
      </c>
      <c r="Q427">
        <v>0</v>
      </c>
      <c r="R427">
        <v>0</v>
      </c>
      <c r="S427" t="s">
        <v>6</v>
      </c>
      <c r="T427">
        <v>119.878907</v>
      </c>
      <c r="U427">
        <v>5.4900000000000001E-3</v>
      </c>
      <c r="V427" t="s">
        <v>7</v>
      </c>
      <c r="W427">
        <v>0</v>
      </c>
      <c r="X427">
        <v>0</v>
      </c>
      <c r="Y427" t="s">
        <v>8</v>
      </c>
      <c r="Z427">
        <v>0</v>
      </c>
      <c r="AA427">
        <v>0</v>
      </c>
      <c r="AB427" t="s">
        <v>9</v>
      </c>
      <c r="AC427">
        <v>7.4123999999999995E-2</v>
      </c>
      <c r="AD427">
        <v>1.4100000000000001E-4</v>
      </c>
      <c r="AE427" t="s">
        <v>10</v>
      </c>
      <c r="AF427">
        <v>0</v>
      </c>
      <c r="AG427">
        <v>0</v>
      </c>
      <c r="AH427" t="s">
        <v>11</v>
      </c>
      <c r="AI427">
        <v>0.92930199999999996</v>
      </c>
      <c r="AJ427">
        <v>2.5000000000000001E-5</v>
      </c>
      <c r="AK427" t="s">
        <v>12</v>
      </c>
      <c r="AL427">
        <v>0</v>
      </c>
      <c r="AM427">
        <v>0</v>
      </c>
    </row>
    <row r="428" spans="1:39" x14ac:dyDescent="0.25">
      <c r="A428" t="s">
        <v>20</v>
      </c>
      <c r="B428">
        <v>7</v>
      </c>
      <c r="C428">
        <v>175</v>
      </c>
      <c r="D428" t="s">
        <v>1</v>
      </c>
      <c r="E428">
        <v>0</v>
      </c>
      <c r="F428">
        <v>0</v>
      </c>
      <c r="G428" t="s">
        <v>2</v>
      </c>
      <c r="H428">
        <v>5672.4786180000001</v>
      </c>
      <c r="I428">
        <v>7.1893739999999999</v>
      </c>
      <c r="J428" t="s">
        <v>3</v>
      </c>
      <c r="K428">
        <v>5665.9971290000003</v>
      </c>
      <c r="L428">
        <v>7.1473589999999998</v>
      </c>
      <c r="M428" t="s">
        <v>4</v>
      </c>
      <c r="N428">
        <v>316.74187000000001</v>
      </c>
      <c r="O428">
        <v>3.7828000000000001E-2</v>
      </c>
      <c r="P428" t="s">
        <v>5</v>
      </c>
      <c r="Q428">
        <v>0</v>
      </c>
      <c r="R428">
        <v>0</v>
      </c>
      <c r="S428" t="s">
        <v>6</v>
      </c>
      <c r="T428">
        <v>139.85598100000001</v>
      </c>
      <c r="U428">
        <v>6.8120000000000003E-3</v>
      </c>
      <c r="V428" t="s">
        <v>7</v>
      </c>
      <c r="W428">
        <v>0</v>
      </c>
      <c r="X428">
        <v>0</v>
      </c>
      <c r="Y428" t="s">
        <v>8</v>
      </c>
      <c r="Z428">
        <v>0</v>
      </c>
      <c r="AA428">
        <v>0</v>
      </c>
      <c r="AB428" t="s">
        <v>9</v>
      </c>
      <c r="AC428">
        <v>7.3083999999999996E-2</v>
      </c>
      <c r="AD428">
        <v>1.4300000000000001E-4</v>
      </c>
      <c r="AE428" t="s">
        <v>10</v>
      </c>
      <c r="AF428">
        <v>0</v>
      </c>
      <c r="AG428">
        <v>0</v>
      </c>
      <c r="AH428" t="s">
        <v>11</v>
      </c>
      <c r="AI428">
        <v>0.92986999999999997</v>
      </c>
      <c r="AJ428">
        <v>1.4E-5</v>
      </c>
      <c r="AK428" t="s">
        <v>12</v>
      </c>
      <c r="AL428">
        <v>0</v>
      </c>
      <c r="AM428">
        <v>0</v>
      </c>
    </row>
    <row r="429" spans="1:39" x14ac:dyDescent="0.25">
      <c r="A429" t="s">
        <v>20</v>
      </c>
      <c r="B429">
        <v>8</v>
      </c>
      <c r="C429">
        <v>200</v>
      </c>
      <c r="D429" t="s">
        <v>1</v>
      </c>
      <c r="E429">
        <v>0</v>
      </c>
      <c r="F429">
        <v>0</v>
      </c>
      <c r="G429" t="s">
        <v>2</v>
      </c>
      <c r="H429">
        <v>6482.9196549999997</v>
      </c>
      <c r="I429">
        <v>8.6163270000000001</v>
      </c>
      <c r="J429" t="s">
        <v>3</v>
      </c>
      <c r="K429">
        <v>6475.5130170000002</v>
      </c>
      <c r="L429">
        <v>8.5657820000000005</v>
      </c>
      <c r="M429" t="s">
        <v>4</v>
      </c>
      <c r="N429">
        <v>361.99565100000001</v>
      </c>
      <c r="O429">
        <v>3.8408999999999999E-2</v>
      </c>
      <c r="P429" t="s">
        <v>5</v>
      </c>
      <c r="Q429">
        <v>0</v>
      </c>
      <c r="R429">
        <v>0</v>
      </c>
      <c r="S429" t="s">
        <v>6</v>
      </c>
      <c r="T429">
        <v>159.836355</v>
      </c>
      <c r="U429">
        <v>7.221E-3</v>
      </c>
      <c r="V429" t="s">
        <v>7</v>
      </c>
      <c r="W429">
        <v>0</v>
      </c>
      <c r="X429">
        <v>0</v>
      </c>
      <c r="Y429" t="s">
        <v>8</v>
      </c>
      <c r="Z429">
        <v>0</v>
      </c>
      <c r="AA429">
        <v>0</v>
      </c>
      <c r="AB429" t="s">
        <v>9</v>
      </c>
      <c r="AC429">
        <v>7.2540999999999994E-2</v>
      </c>
      <c r="AD429">
        <v>1.4899999999999999E-4</v>
      </c>
      <c r="AE429" t="s">
        <v>10</v>
      </c>
      <c r="AF429">
        <v>0</v>
      </c>
      <c r="AG429">
        <v>0</v>
      </c>
      <c r="AH429" t="s">
        <v>11</v>
      </c>
      <c r="AI429">
        <v>0.93002200000000002</v>
      </c>
      <c r="AJ429">
        <v>1.2999999999999999E-5</v>
      </c>
      <c r="AK429" t="s">
        <v>12</v>
      </c>
      <c r="AL429">
        <v>0</v>
      </c>
      <c r="AM429">
        <v>0</v>
      </c>
    </row>
    <row r="430" spans="1:39" x14ac:dyDescent="0.25">
      <c r="A430" t="s">
        <v>20</v>
      </c>
      <c r="B430">
        <v>9</v>
      </c>
      <c r="C430">
        <v>225</v>
      </c>
      <c r="D430" t="s">
        <v>1</v>
      </c>
      <c r="E430">
        <v>0</v>
      </c>
      <c r="F430">
        <v>0</v>
      </c>
      <c r="G430" t="s">
        <v>2</v>
      </c>
      <c r="H430">
        <v>7293.2959840000003</v>
      </c>
      <c r="I430">
        <v>10.809958</v>
      </c>
      <c r="J430" t="s">
        <v>3</v>
      </c>
      <c r="K430">
        <v>7284.9596709999996</v>
      </c>
      <c r="L430">
        <v>10.742858999999999</v>
      </c>
      <c r="M430" t="s">
        <v>4</v>
      </c>
      <c r="N430">
        <v>407.26745899999997</v>
      </c>
      <c r="O430">
        <v>4.5171999999999997E-2</v>
      </c>
      <c r="P430" t="s">
        <v>5</v>
      </c>
      <c r="Q430">
        <v>0</v>
      </c>
      <c r="R430">
        <v>0</v>
      </c>
      <c r="S430" t="s">
        <v>6</v>
      </c>
      <c r="T430">
        <v>179.811329</v>
      </c>
      <c r="U430">
        <v>8.4119999999999993E-3</v>
      </c>
      <c r="V430" t="s">
        <v>7</v>
      </c>
      <c r="W430">
        <v>0</v>
      </c>
      <c r="X430">
        <v>0</v>
      </c>
      <c r="Y430" t="s">
        <v>8</v>
      </c>
      <c r="Z430">
        <v>0</v>
      </c>
      <c r="AA430">
        <v>0</v>
      </c>
      <c r="AB430" t="s">
        <v>9</v>
      </c>
      <c r="AC430">
        <v>7.0063E-2</v>
      </c>
      <c r="AD430">
        <v>1.5300000000000001E-4</v>
      </c>
      <c r="AE430" t="s">
        <v>10</v>
      </c>
      <c r="AF430">
        <v>0</v>
      </c>
      <c r="AG430">
        <v>0</v>
      </c>
      <c r="AH430" t="s">
        <v>11</v>
      </c>
      <c r="AI430">
        <v>0.93030500000000005</v>
      </c>
      <c r="AJ430">
        <v>1.0000000000000001E-5</v>
      </c>
      <c r="AK430" t="s">
        <v>12</v>
      </c>
      <c r="AL430">
        <v>0</v>
      </c>
      <c r="AM430">
        <v>0</v>
      </c>
    </row>
    <row r="431" spans="1:39" x14ac:dyDescent="0.25">
      <c r="A431" t="s">
        <v>20</v>
      </c>
      <c r="B431">
        <v>10</v>
      </c>
      <c r="C431">
        <v>250</v>
      </c>
      <c r="D431" t="s">
        <v>1</v>
      </c>
      <c r="E431">
        <v>0</v>
      </c>
      <c r="F431">
        <v>0</v>
      </c>
      <c r="G431" t="s">
        <v>2</v>
      </c>
      <c r="H431">
        <v>8103.5788009999997</v>
      </c>
      <c r="I431">
        <v>13.068531</v>
      </c>
      <c r="J431" t="s">
        <v>3</v>
      </c>
      <c r="K431">
        <v>8094.3172960000002</v>
      </c>
      <c r="L431">
        <v>12.985091000000001</v>
      </c>
      <c r="M431" t="s">
        <v>4</v>
      </c>
      <c r="N431">
        <v>452.50797699999998</v>
      </c>
      <c r="O431">
        <v>4.6057000000000001E-2</v>
      </c>
      <c r="P431" t="s">
        <v>5</v>
      </c>
      <c r="Q431">
        <v>0</v>
      </c>
      <c r="R431">
        <v>0</v>
      </c>
      <c r="S431" t="s">
        <v>6</v>
      </c>
      <c r="T431">
        <v>199.790188</v>
      </c>
      <c r="U431">
        <v>9.6349999999999995E-3</v>
      </c>
      <c r="V431" t="s">
        <v>7</v>
      </c>
      <c r="W431">
        <v>0</v>
      </c>
      <c r="X431">
        <v>0</v>
      </c>
      <c r="Y431" t="s">
        <v>8</v>
      </c>
      <c r="Z431">
        <v>0</v>
      </c>
      <c r="AA431">
        <v>0</v>
      </c>
      <c r="AB431" t="s">
        <v>9</v>
      </c>
      <c r="AC431">
        <v>6.9843000000000002E-2</v>
      </c>
      <c r="AD431">
        <v>1.4899999999999999E-4</v>
      </c>
      <c r="AE431" t="s">
        <v>10</v>
      </c>
      <c r="AF431">
        <v>0</v>
      </c>
      <c r="AG431">
        <v>0</v>
      </c>
      <c r="AH431" t="s">
        <v>11</v>
      </c>
      <c r="AI431">
        <v>0.93046899999999999</v>
      </c>
      <c r="AJ431">
        <v>1.0000000000000001E-5</v>
      </c>
      <c r="AK431" t="s">
        <v>12</v>
      </c>
      <c r="AL431">
        <v>0</v>
      </c>
      <c r="AM431">
        <v>0</v>
      </c>
    </row>
    <row r="432" spans="1:39" x14ac:dyDescent="0.25">
      <c r="A432" t="s">
        <v>20</v>
      </c>
      <c r="B432">
        <v>11</v>
      </c>
      <c r="C432">
        <v>275</v>
      </c>
      <c r="D432" t="s">
        <v>1</v>
      </c>
      <c r="E432">
        <v>0</v>
      </c>
      <c r="F432">
        <v>0</v>
      </c>
      <c r="G432" t="s">
        <v>2</v>
      </c>
      <c r="H432">
        <v>8914.095045</v>
      </c>
      <c r="I432">
        <v>15.570112</v>
      </c>
      <c r="J432" t="s">
        <v>3</v>
      </c>
      <c r="K432">
        <v>8903.9089249999997</v>
      </c>
      <c r="L432">
        <v>15.469200000000001</v>
      </c>
      <c r="M432" t="s">
        <v>4</v>
      </c>
      <c r="N432">
        <v>497.76565499999998</v>
      </c>
      <c r="O432">
        <v>5.3185999999999997E-2</v>
      </c>
      <c r="P432" t="s">
        <v>5</v>
      </c>
      <c r="Q432">
        <v>0</v>
      </c>
      <c r="R432">
        <v>0</v>
      </c>
      <c r="S432" t="s">
        <v>6</v>
      </c>
      <c r="T432">
        <v>219.76687100000001</v>
      </c>
      <c r="U432">
        <v>1.0987E-2</v>
      </c>
      <c r="V432" t="s">
        <v>7</v>
      </c>
      <c r="W432">
        <v>0</v>
      </c>
      <c r="X432">
        <v>0</v>
      </c>
      <c r="Y432" t="s">
        <v>8</v>
      </c>
      <c r="Z432">
        <v>0</v>
      </c>
      <c r="AA432">
        <v>0</v>
      </c>
      <c r="AB432" t="s">
        <v>9</v>
      </c>
      <c r="AC432">
        <v>6.9029999999999994E-2</v>
      </c>
      <c r="AD432">
        <v>1.4899999999999999E-4</v>
      </c>
      <c r="AE432" t="s">
        <v>10</v>
      </c>
      <c r="AF432">
        <v>0</v>
      </c>
      <c r="AG432">
        <v>0</v>
      </c>
      <c r="AH432" t="s">
        <v>11</v>
      </c>
      <c r="AI432">
        <v>0.93087799999999998</v>
      </c>
      <c r="AJ432">
        <v>3.0000000000000001E-6</v>
      </c>
      <c r="AK432" t="s">
        <v>12</v>
      </c>
      <c r="AL432">
        <v>0</v>
      </c>
      <c r="AM432">
        <v>0</v>
      </c>
    </row>
    <row r="433" spans="1:39" x14ac:dyDescent="0.25">
      <c r="A433" t="s">
        <v>20</v>
      </c>
      <c r="B433">
        <v>12</v>
      </c>
      <c r="C433">
        <v>300</v>
      </c>
      <c r="D433" t="s">
        <v>1</v>
      </c>
      <c r="E433">
        <v>0</v>
      </c>
      <c r="F433">
        <v>0</v>
      </c>
      <c r="G433" t="s">
        <v>2</v>
      </c>
      <c r="H433">
        <v>9724.5135829999999</v>
      </c>
      <c r="I433">
        <v>16.963954999999999</v>
      </c>
      <c r="J433" t="s">
        <v>3</v>
      </c>
      <c r="K433">
        <v>9713.4019119999994</v>
      </c>
      <c r="L433">
        <v>16.855073999999998</v>
      </c>
      <c r="M433" t="s">
        <v>4</v>
      </c>
      <c r="N433">
        <v>543.012382</v>
      </c>
      <c r="O433">
        <v>5.3712999999999997E-2</v>
      </c>
      <c r="P433" t="s">
        <v>5</v>
      </c>
      <c r="Q433">
        <v>0</v>
      </c>
      <c r="R433">
        <v>0</v>
      </c>
      <c r="S433" t="s">
        <v>6</v>
      </c>
      <c r="T433">
        <v>239.746512</v>
      </c>
      <c r="U433">
        <v>1.2961E-2</v>
      </c>
      <c r="V433" t="s">
        <v>7</v>
      </c>
      <c r="W433">
        <v>0</v>
      </c>
      <c r="X433">
        <v>0</v>
      </c>
      <c r="Y433" t="s">
        <v>8</v>
      </c>
      <c r="Z433">
        <v>0</v>
      </c>
      <c r="AA433">
        <v>0</v>
      </c>
      <c r="AB433" t="s">
        <v>9</v>
      </c>
      <c r="AC433">
        <v>6.8162E-2</v>
      </c>
      <c r="AD433">
        <v>1.45E-4</v>
      </c>
      <c r="AE433" t="s">
        <v>10</v>
      </c>
      <c r="AF433">
        <v>0</v>
      </c>
      <c r="AG433">
        <v>0</v>
      </c>
      <c r="AH433" t="s">
        <v>11</v>
      </c>
      <c r="AI433">
        <v>0.93123599999999995</v>
      </c>
      <c r="AJ433">
        <v>1.9999999999999999E-6</v>
      </c>
      <c r="AK433" t="s">
        <v>12</v>
      </c>
      <c r="AL433">
        <v>0</v>
      </c>
      <c r="AM433">
        <v>0</v>
      </c>
    </row>
    <row r="434" spans="1:39" x14ac:dyDescent="0.25">
      <c r="A434" t="s">
        <v>20</v>
      </c>
      <c r="B434">
        <v>13</v>
      </c>
      <c r="C434">
        <v>325</v>
      </c>
      <c r="D434" t="s">
        <v>1</v>
      </c>
      <c r="E434">
        <v>0</v>
      </c>
      <c r="F434">
        <v>0</v>
      </c>
      <c r="G434" t="s">
        <v>2</v>
      </c>
      <c r="H434">
        <v>10534.783063000001</v>
      </c>
      <c r="I434">
        <v>20.051680999999999</v>
      </c>
      <c r="J434" t="s">
        <v>3</v>
      </c>
      <c r="K434">
        <v>10522.745343000001</v>
      </c>
      <c r="L434">
        <v>19.950296000000002</v>
      </c>
      <c r="M434" t="s">
        <v>4</v>
      </c>
      <c r="N434">
        <v>588.25475700000004</v>
      </c>
      <c r="O434">
        <v>5.8624999999999997E-2</v>
      </c>
      <c r="P434" t="s">
        <v>5</v>
      </c>
      <c r="Q434">
        <v>0</v>
      </c>
      <c r="R434">
        <v>0</v>
      </c>
      <c r="S434" t="s">
        <v>6</v>
      </c>
      <c r="T434">
        <v>259.72469599999999</v>
      </c>
      <c r="U434">
        <v>1.3494000000000001E-2</v>
      </c>
      <c r="V434" t="s">
        <v>7</v>
      </c>
      <c r="W434">
        <v>0</v>
      </c>
      <c r="X434">
        <v>0</v>
      </c>
      <c r="Y434" t="s">
        <v>8</v>
      </c>
      <c r="Z434">
        <v>0</v>
      </c>
      <c r="AA434">
        <v>0</v>
      </c>
      <c r="AB434" t="s">
        <v>9</v>
      </c>
      <c r="AC434">
        <v>6.7576999999999998E-2</v>
      </c>
      <c r="AD434">
        <v>1.44E-4</v>
      </c>
      <c r="AE434" t="s">
        <v>10</v>
      </c>
      <c r="AF434">
        <v>0</v>
      </c>
      <c r="AG434">
        <v>0</v>
      </c>
      <c r="AH434" t="s">
        <v>11</v>
      </c>
      <c r="AI434">
        <v>0.93188199999999999</v>
      </c>
      <c r="AJ434">
        <v>1.5999999999999999E-5</v>
      </c>
      <c r="AK434" t="s">
        <v>12</v>
      </c>
      <c r="AL434">
        <v>0</v>
      </c>
      <c r="AM434">
        <v>0</v>
      </c>
    </row>
    <row r="435" spans="1:39" x14ac:dyDescent="0.25">
      <c r="A435" t="s">
        <v>20</v>
      </c>
      <c r="B435">
        <v>14</v>
      </c>
      <c r="C435">
        <v>350</v>
      </c>
      <c r="D435" t="s">
        <v>1</v>
      </c>
      <c r="E435">
        <v>0</v>
      </c>
      <c r="F435">
        <v>0</v>
      </c>
      <c r="G435" t="s">
        <v>2</v>
      </c>
      <c r="H435">
        <v>11345.151861</v>
      </c>
      <c r="I435">
        <v>23.801234000000001</v>
      </c>
      <c r="J435" t="s">
        <v>3</v>
      </c>
      <c r="K435">
        <v>11332.187539</v>
      </c>
      <c r="L435">
        <v>23.693653999999999</v>
      </c>
      <c r="M435" t="s">
        <v>4</v>
      </c>
      <c r="N435">
        <v>633.50820499999998</v>
      </c>
      <c r="O435">
        <v>6.7043000000000005E-2</v>
      </c>
      <c r="P435" t="s">
        <v>5</v>
      </c>
      <c r="Q435">
        <v>0</v>
      </c>
      <c r="R435">
        <v>0</v>
      </c>
      <c r="S435" t="s">
        <v>6</v>
      </c>
      <c r="T435">
        <v>279.70115800000002</v>
      </c>
      <c r="U435">
        <v>1.5273E-2</v>
      </c>
      <c r="V435" t="s">
        <v>7</v>
      </c>
      <c r="W435">
        <v>0</v>
      </c>
      <c r="X435">
        <v>0</v>
      </c>
      <c r="Y435" t="s">
        <v>8</v>
      </c>
      <c r="Z435">
        <v>0</v>
      </c>
      <c r="AA435">
        <v>0</v>
      </c>
      <c r="AB435" t="s">
        <v>9</v>
      </c>
      <c r="AC435">
        <v>6.6516000000000006E-2</v>
      </c>
      <c r="AD435">
        <v>1.3899999999999999E-4</v>
      </c>
      <c r="AE435" t="s">
        <v>10</v>
      </c>
      <c r="AF435">
        <v>0</v>
      </c>
      <c r="AG435">
        <v>0</v>
      </c>
      <c r="AH435" t="s">
        <v>11</v>
      </c>
      <c r="AI435">
        <v>0.931952</v>
      </c>
      <c r="AJ435">
        <v>1.5999999999999999E-5</v>
      </c>
      <c r="AK435" t="s">
        <v>12</v>
      </c>
      <c r="AL435">
        <v>0</v>
      </c>
      <c r="AM435">
        <v>0</v>
      </c>
    </row>
    <row r="436" spans="1:39" x14ac:dyDescent="0.25">
      <c r="A436" t="s">
        <v>20</v>
      </c>
      <c r="B436">
        <v>15</v>
      </c>
      <c r="C436">
        <v>375</v>
      </c>
      <c r="D436" t="s">
        <v>1</v>
      </c>
      <c r="E436">
        <v>0</v>
      </c>
      <c r="F436">
        <v>0</v>
      </c>
      <c r="G436" t="s">
        <v>2</v>
      </c>
      <c r="H436">
        <v>12155.648146</v>
      </c>
      <c r="I436">
        <v>27.440353000000002</v>
      </c>
      <c r="J436" t="s">
        <v>3</v>
      </c>
      <c r="K436">
        <v>12141.757670999999</v>
      </c>
      <c r="L436">
        <v>27.310834</v>
      </c>
      <c r="M436" t="s">
        <v>4</v>
      </c>
      <c r="N436">
        <v>678.76322000000005</v>
      </c>
      <c r="O436">
        <v>7.5320999999999999E-2</v>
      </c>
      <c r="P436" t="s">
        <v>5</v>
      </c>
      <c r="Q436">
        <v>0</v>
      </c>
      <c r="R436">
        <v>0</v>
      </c>
      <c r="S436" t="s">
        <v>6</v>
      </c>
      <c r="T436">
        <v>299.67607199999998</v>
      </c>
      <c r="U436">
        <v>1.6413000000000001E-2</v>
      </c>
      <c r="V436" t="s">
        <v>7</v>
      </c>
      <c r="W436">
        <v>0</v>
      </c>
      <c r="X436">
        <v>0</v>
      </c>
      <c r="Y436" t="s">
        <v>8</v>
      </c>
      <c r="Z436">
        <v>0</v>
      </c>
      <c r="AA436">
        <v>0</v>
      </c>
      <c r="AB436" t="s">
        <v>9</v>
      </c>
      <c r="AC436">
        <v>6.5876000000000004E-2</v>
      </c>
      <c r="AD436">
        <v>1.34E-4</v>
      </c>
      <c r="AE436" t="s">
        <v>10</v>
      </c>
      <c r="AF436">
        <v>0</v>
      </c>
      <c r="AG436">
        <v>0</v>
      </c>
      <c r="AH436" t="s">
        <v>11</v>
      </c>
      <c r="AI436">
        <v>0.93198599999999998</v>
      </c>
      <c r="AJ436">
        <v>1.5E-5</v>
      </c>
      <c r="AK436" t="s">
        <v>12</v>
      </c>
      <c r="AL436">
        <v>0</v>
      </c>
      <c r="AM436">
        <v>0</v>
      </c>
    </row>
    <row r="437" spans="1:39" x14ac:dyDescent="0.25">
      <c r="A437" t="s">
        <v>20</v>
      </c>
      <c r="B437">
        <v>16</v>
      </c>
      <c r="C437">
        <v>400</v>
      </c>
      <c r="D437" t="s">
        <v>1</v>
      </c>
      <c r="E437">
        <v>0</v>
      </c>
      <c r="F437">
        <v>0</v>
      </c>
      <c r="G437" t="s">
        <v>2</v>
      </c>
      <c r="H437">
        <v>12966.095282</v>
      </c>
      <c r="I437">
        <v>32.683712</v>
      </c>
      <c r="J437" t="s">
        <v>3</v>
      </c>
      <c r="K437">
        <v>12951.278543</v>
      </c>
      <c r="L437">
        <v>32.523474999999998</v>
      </c>
      <c r="M437" t="s">
        <v>4</v>
      </c>
      <c r="N437">
        <v>724.01533400000005</v>
      </c>
      <c r="O437">
        <v>7.5079999999999994E-2</v>
      </c>
      <c r="P437" t="s">
        <v>5</v>
      </c>
      <c r="Q437">
        <v>0</v>
      </c>
      <c r="R437">
        <v>0</v>
      </c>
      <c r="S437" t="s">
        <v>6</v>
      </c>
      <c r="T437">
        <v>319.65174999999999</v>
      </c>
      <c r="U437">
        <v>1.8870000000000001E-2</v>
      </c>
      <c r="V437" t="s">
        <v>7</v>
      </c>
      <c r="W437">
        <v>0</v>
      </c>
      <c r="X437">
        <v>0</v>
      </c>
      <c r="Y437" t="s">
        <v>8</v>
      </c>
      <c r="Z437">
        <v>0</v>
      </c>
      <c r="AA437">
        <v>0</v>
      </c>
      <c r="AB437" t="s">
        <v>9</v>
      </c>
      <c r="AC437">
        <v>6.5343999999999999E-2</v>
      </c>
      <c r="AD437">
        <v>1.2899999999999999E-4</v>
      </c>
      <c r="AE437" t="s">
        <v>10</v>
      </c>
      <c r="AF437">
        <v>0</v>
      </c>
      <c r="AG437">
        <v>0</v>
      </c>
      <c r="AH437" t="s">
        <v>11</v>
      </c>
      <c r="AI437">
        <v>0.93206299999999997</v>
      </c>
      <c r="AJ437">
        <v>1.5E-5</v>
      </c>
      <c r="AK437" t="s">
        <v>12</v>
      </c>
      <c r="AL437">
        <v>0</v>
      </c>
      <c r="AM437">
        <v>0</v>
      </c>
    </row>
    <row r="438" spans="1:39" x14ac:dyDescent="0.25">
      <c r="A438" t="s">
        <v>20</v>
      </c>
      <c r="B438">
        <v>17</v>
      </c>
      <c r="C438">
        <v>425</v>
      </c>
      <c r="D438" t="s">
        <v>1</v>
      </c>
      <c r="E438">
        <v>0</v>
      </c>
      <c r="F438">
        <v>0</v>
      </c>
      <c r="G438" t="s">
        <v>2</v>
      </c>
      <c r="H438">
        <v>13776.372316000001</v>
      </c>
      <c r="I438">
        <v>36.404944</v>
      </c>
      <c r="J438" t="s">
        <v>3</v>
      </c>
      <c r="K438">
        <v>13760.629503</v>
      </c>
      <c r="L438">
        <v>36.237417999999998</v>
      </c>
      <c r="M438" t="s">
        <v>4</v>
      </c>
      <c r="N438">
        <v>769.26921000000004</v>
      </c>
      <c r="O438">
        <v>8.3742999999999998E-2</v>
      </c>
      <c r="P438" t="s">
        <v>5</v>
      </c>
      <c r="Q438">
        <v>0</v>
      </c>
      <c r="R438">
        <v>0</v>
      </c>
      <c r="S438" t="s">
        <v>6</v>
      </c>
      <c r="T438">
        <v>339.63562899999999</v>
      </c>
      <c r="U438">
        <v>1.9175000000000001E-2</v>
      </c>
      <c r="V438" t="s">
        <v>7</v>
      </c>
      <c r="W438">
        <v>0</v>
      </c>
      <c r="X438">
        <v>0</v>
      </c>
      <c r="Y438" t="s">
        <v>8</v>
      </c>
      <c r="Z438">
        <v>0</v>
      </c>
      <c r="AA438">
        <v>0</v>
      </c>
      <c r="AB438" t="s">
        <v>9</v>
      </c>
      <c r="AC438">
        <v>6.4973000000000003E-2</v>
      </c>
      <c r="AD438">
        <v>1.2400000000000001E-4</v>
      </c>
      <c r="AE438" t="s">
        <v>10</v>
      </c>
      <c r="AF438">
        <v>0</v>
      </c>
      <c r="AG438">
        <v>0</v>
      </c>
      <c r="AH438" t="s">
        <v>11</v>
      </c>
      <c r="AI438">
        <v>0.93208500000000005</v>
      </c>
      <c r="AJ438">
        <v>1.5E-5</v>
      </c>
      <c r="AK438" t="s">
        <v>12</v>
      </c>
      <c r="AL438">
        <v>0</v>
      </c>
      <c r="AM438">
        <v>0</v>
      </c>
    </row>
    <row r="439" spans="1:39" x14ac:dyDescent="0.25">
      <c r="A439" t="s">
        <v>20</v>
      </c>
      <c r="B439">
        <v>18</v>
      </c>
      <c r="C439">
        <v>450</v>
      </c>
      <c r="D439" t="s">
        <v>1</v>
      </c>
      <c r="E439">
        <v>0</v>
      </c>
      <c r="F439">
        <v>0</v>
      </c>
      <c r="G439" t="s">
        <v>2</v>
      </c>
      <c r="H439">
        <v>14586.684942</v>
      </c>
      <c r="I439">
        <v>42.874589999999998</v>
      </c>
      <c r="J439" t="s">
        <v>3</v>
      </c>
      <c r="K439">
        <v>14570.016447</v>
      </c>
      <c r="L439">
        <v>42.694794999999999</v>
      </c>
      <c r="M439" t="s">
        <v>4</v>
      </c>
      <c r="N439">
        <v>814.51596900000004</v>
      </c>
      <c r="O439">
        <v>8.8899000000000006E-2</v>
      </c>
      <c r="P439" t="s">
        <v>5</v>
      </c>
      <c r="Q439">
        <v>0</v>
      </c>
      <c r="R439">
        <v>0</v>
      </c>
      <c r="S439" t="s">
        <v>6</v>
      </c>
      <c r="T439">
        <v>359.61626799999999</v>
      </c>
      <c r="U439">
        <v>2.0160000000000001E-2</v>
      </c>
      <c r="V439" t="s">
        <v>7</v>
      </c>
      <c r="W439">
        <v>0</v>
      </c>
      <c r="X439">
        <v>0</v>
      </c>
      <c r="Y439" t="s">
        <v>8</v>
      </c>
      <c r="Z439">
        <v>0</v>
      </c>
      <c r="AA439">
        <v>0</v>
      </c>
      <c r="AB439" t="s">
        <v>9</v>
      </c>
      <c r="AC439">
        <v>6.4542000000000002E-2</v>
      </c>
      <c r="AD439">
        <v>1.22E-4</v>
      </c>
      <c r="AE439" t="s">
        <v>10</v>
      </c>
      <c r="AF439">
        <v>0</v>
      </c>
      <c r="AG439">
        <v>0</v>
      </c>
      <c r="AH439" t="s">
        <v>11</v>
      </c>
      <c r="AI439">
        <v>0.93263099999999999</v>
      </c>
      <c r="AJ439">
        <v>2.8E-5</v>
      </c>
      <c r="AK439" t="s">
        <v>12</v>
      </c>
      <c r="AL439">
        <v>0</v>
      </c>
      <c r="AM439">
        <v>0</v>
      </c>
    </row>
    <row r="440" spans="1:39" x14ac:dyDescent="0.25">
      <c r="A440" t="s">
        <v>20</v>
      </c>
      <c r="B440">
        <v>19</v>
      </c>
      <c r="C440">
        <v>475</v>
      </c>
      <c r="D440" t="s">
        <v>1</v>
      </c>
      <c r="E440">
        <v>0</v>
      </c>
      <c r="F440">
        <v>0</v>
      </c>
      <c r="G440" t="s">
        <v>2</v>
      </c>
      <c r="H440">
        <v>15397.243796000001</v>
      </c>
      <c r="I440">
        <v>48.957433000000002</v>
      </c>
      <c r="J440" t="s">
        <v>3</v>
      </c>
      <c r="K440">
        <v>15379.65029</v>
      </c>
      <c r="L440">
        <v>48.747745999999999</v>
      </c>
      <c r="M440" t="s">
        <v>4</v>
      </c>
      <c r="N440">
        <v>859.76541899999995</v>
      </c>
      <c r="O440">
        <v>9.2373999999999998E-2</v>
      </c>
      <c r="P440" t="s">
        <v>5</v>
      </c>
      <c r="Q440">
        <v>0</v>
      </c>
      <c r="R440">
        <v>0</v>
      </c>
      <c r="S440" t="s">
        <v>6</v>
      </c>
      <c r="T440">
        <v>379.59414500000003</v>
      </c>
      <c r="U440">
        <v>2.0808E-2</v>
      </c>
      <c r="V440" t="s">
        <v>7</v>
      </c>
      <c r="W440">
        <v>0</v>
      </c>
      <c r="X440">
        <v>0</v>
      </c>
      <c r="Y440" t="s">
        <v>8</v>
      </c>
      <c r="Z440">
        <v>0</v>
      </c>
      <c r="AA440">
        <v>0</v>
      </c>
      <c r="AB440" t="s">
        <v>9</v>
      </c>
      <c r="AC440">
        <v>6.3257999999999995E-2</v>
      </c>
      <c r="AD440">
        <v>1.1E-4</v>
      </c>
      <c r="AE440" t="s">
        <v>10</v>
      </c>
      <c r="AF440">
        <v>0</v>
      </c>
      <c r="AG440">
        <v>0</v>
      </c>
      <c r="AH440" t="s">
        <v>11</v>
      </c>
      <c r="AI440">
        <v>0.93263099999999999</v>
      </c>
      <c r="AJ440">
        <v>2.8E-5</v>
      </c>
      <c r="AK440" t="s">
        <v>12</v>
      </c>
      <c r="AL440">
        <v>0</v>
      </c>
      <c r="AM440">
        <v>0</v>
      </c>
    </row>
    <row r="441" spans="1:39" x14ac:dyDescent="0.25">
      <c r="A441" t="s">
        <v>20</v>
      </c>
      <c r="B441">
        <v>20</v>
      </c>
      <c r="C441">
        <v>500</v>
      </c>
      <c r="D441" t="s">
        <v>1</v>
      </c>
      <c r="E441">
        <v>0</v>
      </c>
      <c r="F441">
        <v>0</v>
      </c>
      <c r="G441" t="s">
        <v>2</v>
      </c>
      <c r="H441">
        <v>16207.767320999999</v>
      </c>
      <c r="I441">
        <v>55.438600000000001</v>
      </c>
      <c r="J441" t="s">
        <v>3</v>
      </c>
      <c r="K441">
        <v>16189.248466999999</v>
      </c>
      <c r="L441">
        <v>55.212282999999999</v>
      </c>
      <c r="M441" t="s">
        <v>4</v>
      </c>
      <c r="N441">
        <v>905.01860999999997</v>
      </c>
      <c r="O441">
        <v>9.2998999999999998E-2</v>
      </c>
      <c r="P441" t="s">
        <v>5</v>
      </c>
      <c r="Q441">
        <v>0</v>
      </c>
      <c r="R441">
        <v>0</v>
      </c>
      <c r="S441" t="s">
        <v>6</v>
      </c>
      <c r="T441">
        <v>399.58044000000001</v>
      </c>
      <c r="U441">
        <v>2.5092E-2</v>
      </c>
      <c r="V441" t="s">
        <v>7</v>
      </c>
      <c r="W441">
        <v>0</v>
      </c>
      <c r="X441">
        <v>0</v>
      </c>
      <c r="Y441" t="s">
        <v>8</v>
      </c>
      <c r="Z441">
        <v>0</v>
      </c>
      <c r="AA441">
        <v>0</v>
      </c>
      <c r="AB441" t="s">
        <v>9</v>
      </c>
      <c r="AC441">
        <v>6.3200000000000006E-2</v>
      </c>
      <c r="AD441">
        <v>1.0900000000000001E-4</v>
      </c>
      <c r="AE441" t="s">
        <v>10</v>
      </c>
      <c r="AF441">
        <v>0</v>
      </c>
      <c r="AG441">
        <v>0</v>
      </c>
      <c r="AH441" t="s">
        <v>11</v>
      </c>
      <c r="AI441">
        <v>0.93299200000000004</v>
      </c>
      <c r="AJ441">
        <v>3.1999999999999999E-5</v>
      </c>
      <c r="AK441" t="s">
        <v>12</v>
      </c>
      <c r="AL441">
        <v>0</v>
      </c>
      <c r="AM441">
        <v>0</v>
      </c>
    </row>
    <row r="442" spans="1:39" x14ac:dyDescent="0.25">
      <c r="A442" t="s">
        <v>21</v>
      </c>
      <c r="B442">
        <v>1</v>
      </c>
      <c r="C442">
        <v>25</v>
      </c>
      <c r="D442" t="s">
        <v>1</v>
      </c>
      <c r="E442">
        <v>0</v>
      </c>
      <c r="F442">
        <v>0</v>
      </c>
      <c r="G442" t="s">
        <v>2</v>
      </c>
      <c r="H442">
        <v>2723.0155220000001</v>
      </c>
      <c r="I442">
        <v>17.833379999999998</v>
      </c>
      <c r="J442" t="s">
        <v>3</v>
      </c>
      <c r="K442">
        <v>2721.4352979999999</v>
      </c>
      <c r="L442">
        <v>17.816158999999999</v>
      </c>
      <c r="M442" t="s">
        <v>4</v>
      </c>
      <c r="N442">
        <v>90.492520999999996</v>
      </c>
      <c r="O442">
        <v>0.103853</v>
      </c>
      <c r="P442" t="s">
        <v>5</v>
      </c>
      <c r="Q442">
        <v>193.37101999999999</v>
      </c>
      <c r="R442">
        <v>3.8261999999999997E-2</v>
      </c>
      <c r="S442" t="s">
        <v>6</v>
      </c>
      <c r="T442">
        <v>72.997850999999997</v>
      </c>
      <c r="U442">
        <v>3.6210000000000001E-3</v>
      </c>
      <c r="V442" t="s">
        <v>7</v>
      </c>
      <c r="W442">
        <v>0</v>
      </c>
      <c r="X442">
        <v>0</v>
      </c>
      <c r="Y442" t="s">
        <v>8</v>
      </c>
      <c r="Z442">
        <v>0</v>
      </c>
      <c r="AA442">
        <v>0</v>
      </c>
      <c r="AB442" t="s">
        <v>9</v>
      </c>
      <c r="AC442">
        <v>0</v>
      </c>
      <c r="AD442">
        <v>0</v>
      </c>
      <c r="AE442" t="s">
        <v>10</v>
      </c>
      <c r="AF442">
        <v>8.1970000000000001E-2</v>
      </c>
      <c r="AG442">
        <v>5.8999999999999998E-5</v>
      </c>
      <c r="AH442" t="s">
        <v>11</v>
      </c>
      <c r="AI442">
        <v>0.91406900000000002</v>
      </c>
      <c r="AJ442">
        <v>1.55E-4</v>
      </c>
      <c r="AK442" t="s">
        <v>12</v>
      </c>
      <c r="AL442">
        <v>0</v>
      </c>
      <c r="AM442">
        <v>0</v>
      </c>
    </row>
    <row r="443" spans="1:39" x14ac:dyDescent="0.25">
      <c r="A443" t="s">
        <v>21</v>
      </c>
      <c r="B443">
        <v>2</v>
      </c>
      <c r="C443">
        <v>50</v>
      </c>
      <c r="D443" t="s">
        <v>1</v>
      </c>
      <c r="E443">
        <v>0</v>
      </c>
      <c r="F443">
        <v>0</v>
      </c>
      <c r="G443" t="s">
        <v>2</v>
      </c>
      <c r="H443">
        <v>5454.933994</v>
      </c>
      <c r="I443">
        <v>72.336087000000006</v>
      </c>
      <c r="J443" t="s">
        <v>3</v>
      </c>
      <c r="K443">
        <v>5451.7796090000002</v>
      </c>
      <c r="L443">
        <v>72.412080000000003</v>
      </c>
      <c r="M443" t="s">
        <v>4</v>
      </c>
      <c r="N443">
        <v>181.078957</v>
      </c>
      <c r="O443">
        <v>0.16594400000000001</v>
      </c>
      <c r="P443" t="s">
        <v>5</v>
      </c>
      <c r="Q443">
        <v>386.58982500000002</v>
      </c>
      <c r="R443">
        <v>9.3424999999999994E-2</v>
      </c>
      <c r="S443" t="s">
        <v>6</v>
      </c>
      <c r="T443">
        <v>145.987945</v>
      </c>
      <c r="U443">
        <v>7.9419999999999994E-3</v>
      </c>
      <c r="V443" t="s">
        <v>7</v>
      </c>
      <c r="W443">
        <v>0</v>
      </c>
      <c r="X443">
        <v>0</v>
      </c>
      <c r="Y443" t="s">
        <v>8</v>
      </c>
      <c r="Z443">
        <v>0</v>
      </c>
      <c r="AA443">
        <v>0</v>
      </c>
      <c r="AB443" t="s">
        <v>9</v>
      </c>
      <c r="AC443">
        <v>0</v>
      </c>
      <c r="AD443">
        <v>0</v>
      </c>
      <c r="AE443" t="s">
        <v>10</v>
      </c>
      <c r="AF443">
        <v>8.0498E-2</v>
      </c>
      <c r="AG443">
        <v>6.4999999999999994E-5</v>
      </c>
      <c r="AH443" t="s">
        <v>11</v>
      </c>
      <c r="AI443">
        <v>0.921655</v>
      </c>
      <c r="AJ443">
        <v>1.35E-4</v>
      </c>
      <c r="AK443" t="s">
        <v>12</v>
      </c>
      <c r="AL443">
        <v>0</v>
      </c>
      <c r="AM443">
        <v>0</v>
      </c>
    </row>
    <row r="444" spans="1:39" x14ac:dyDescent="0.25">
      <c r="A444" t="s">
        <v>21</v>
      </c>
      <c r="B444">
        <v>3</v>
      </c>
      <c r="C444">
        <v>75</v>
      </c>
      <c r="D444" t="s">
        <v>1</v>
      </c>
      <c r="E444">
        <v>0</v>
      </c>
      <c r="F444">
        <v>0</v>
      </c>
      <c r="G444" t="s">
        <v>2</v>
      </c>
      <c r="H444">
        <v>8186.2708110000003</v>
      </c>
      <c r="I444">
        <v>154.08153100000001</v>
      </c>
      <c r="J444" t="s">
        <v>3</v>
      </c>
      <c r="K444">
        <v>8181.5462399999997</v>
      </c>
      <c r="L444">
        <v>154.32872800000001</v>
      </c>
      <c r="M444" t="s">
        <v>4</v>
      </c>
      <c r="N444">
        <v>271.63314200000002</v>
      </c>
      <c r="O444">
        <v>0.31735099999999999</v>
      </c>
      <c r="P444" t="s">
        <v>5</v>
      </c>
      <c r="Q444">
        <v>579.95391500000005</v>
      </c>
      <c r="R444">
        <v>0.31113000000000002</v>
      </c>
      <c r="S444" t="s">
        <v>6</v>
      </c>
      <c r="T444">
        <v>218.950571</v>
      </c>
      <c r="U444">
        <v>1.8457999999999999E-2</v>
      </c>
      <c r="V444" t="s">
        <v>7</v>
      </c>
      <c r="W444">
        <v>0</v>
      </c>
      <c r="X444">
        <v>0</v>
      </c>
      <c r="Y444" t="s">
        <v>8</v>
      </c>
      <c r="Z444">
        <v>0</v>
      </c>
      <c r="AA444">
        <v>0</v>
      </c>
      <c r="AB444" t="s">
        <v>9</v>
      </c>
      <c r="AC444">
        <v>0</v>
      </c>
      <c r="AD444">
        <v>0</v>
      </c>
      <c r="AE444" t="s">
        <v>10</v>
      </c>
      <c r="AF444">
        <v>7.8307000000000002E-2</v>
      </c>
      <c r="AG444">
        <v>9.7999999999999997E-5</v>
      </c>
      <c r="AH444" t="s">
        <v>11</v>
      </c>
      <c r="AI444">
        <v>0.92386999999999997</v>
      </c>
      <c r="AJ444">
        <v>1.11E-4</v>
      </c>
      <c r="AK444" t="s">
        <v>12</v>
      </c>
      <c r="AL444">
        <v>0</v>
      </c>
      <c r="AM444">
        <v>0</v>
      </c>
    </row>
    <row r="445" spans="1:39" x14ac:dyDescent="0.25">
      <c r="A445" t="s">
        <v>21</v>
      </c>
      <c r="B445">
        <v>4</v>
      </c>
      <c r="C445">
        <v>100</v>
      </c>
      <c r="D445" t="s">
        <v>1</v>
      </c>
      <c r="E445">
        <v>0</v>
      </c>
      <c r="F445">
        <v>0</v>
      </c>
      <c r="G445" t="s">
        <v>2</v>
      </c>
      <c r="H445">
        <v>10915.770527000001</v>
      </c>
      <c r="I445">
        <v>256.81795099999999</v>
      </c>
      <c r="J445" t="s">
        <v>3</v>
      </c>
      <c r="K445">
        <v>10909.451327999999</v>
      </c>
      <c r="L445">
        <v>257.262609</v>
      </c>
      <c r="M445" t="s">
        <v>4</v>
      </c>
      <c r="N445">
        <v>362.61024400000002</v>
      </c>
      <c r="O445">
        <v>0.41836699999999999</v>
      </c>
      <c r="P445" t="s">
        <v>5</v>
      </c>
      <c r="Q445">
        <v>771.10844999999995</v>
      </c>
      <c r="R445">
        <v>0.38980500000000001</v>
      </c>
      <c r="S445" t="s">
        <v>6</v>
      </c>
      <c r="T445">
        <v>291.95178099999998</v>
      </c>
      <c r="U445">
        <v>2.9682E-2</v>
      </c>
      <c r="V445" t="s">
        <v>7</v>
      </c>
      <c r="W445">
        <v>0</v>
      </c>
      <c r="X445">
        <v>0</v>
      </c>
      <c r="Y445" t="s">
        <v>8</v>
      </c>
      <c r="Z445">
        <v>0</v>
      </c>
      <c r="AA445">
        <v>0</v>
      </c>
      <c r="AB445" t="s">
        <v>9</v>
      </c>
      <c r="AC445">
        <v>0</v>
      </c>
      <c r="AD445">
        <v>0</v>
      </c>
      <c r="AE445" t="s">
        <v>10</v>
      </c>
      <c r="AF445">
        <v>7.6117000000000004E-2</v>
      </c>
      <c r="AG445">
        <v>1.18E-4</v>
      </c>
      <c r="AH445" t="s">
        <v>11</v>
      </c>
      <c r="AI445">
        <v>0.92574599999999996</v>
      </c>
      <c r="AJ445">
        <v>8.6000000000000003E-5</v>
      </c>
      <c r="AK445" t="s">
        <v>12</v>
      </c>
      <c r="AL445">
        <v>0</v>
      </c>
      <c r="AM445">
        <v>0</v>
      </c>
    </row>
    <row r="446" spans="1:39" x14ac:dyDescent="0.25">
      <c r="A446" t="s">
        <v>21</v>
      </c>
      <c r="B446">
        <v>5</v>
      </c>
      <c r="C446">
        <v>125</v>
      </c>
      <c r="D446" t="s">
        <v>1</v>
      </c>
      <c r="E446">
        <v>0</v>
      </c>
      <c r="F446">
        <v>0</v>
      </c>
      <c r="G446" t="s">
        <v>2</v>
      </c>
      <c r="H446">
        <v>13643.209726999999</v>
      </c>
      <c r="I446">
        <v>391.860634</v>
      </c>
      <c r="J446" t="s">
        <v>3</v>
      </c>
      <c r="K446">
        <v>13635.296034999999</v>
      </c>
      <c r="L446">
        <v>392.81971900000002</v>
      </c>
      <c r="M446" t="s">
        <v>4</v>
      </c>
      <c r="N446">
        <v>453.53910000000002</v>
      </c>
      <c r="O446">
        <v>0.54726900000000001</v>
      </c>
      <c r="P446" t="s">
        <v>5</v>
      </c>
      <c r="Q446">
        <v>961.68856400000004</v>
      </c>
      <c r="R446">
        <v>0.50788699999999998</v>
      </c>
      <c r="S446" t="s">
        <v>6</v>
      </c>
      <c r="T446">
        <v>364.959407</v>
      </c>
      <c r="U446">
        <v>3.6976000000000002E-2</v>
      </c>
      <c r="V446" t="s">
        <v>7</v>
      </c>
      <c r="W446">
        <v>0</v>
      </c>
      <c r="X446">
        <v>0</v>
      </c>
      <c r="Y446" t="s">
        <v>8</v>
      </c>
      <c r="Z446">
        <v>0</v>
      </c>
      <c r="AA446">
        <v>0</v>
      </c>
      <c r="AB446" t="s">
        <v>9</v>
      </c>
      <c r="AC446">
        <v>0</v>
      </c>
      <c r="AD446">
        <v>0</v>
      </c>
      <c r="AE446" t="s">
        <v>10</v>
      </c>
      <c r="AF446">
        <v>7.5330999999999995E-2</v>
      </c>
      <c r="AG446">
        <v>1.2400000000000001E-4</v>
      </c>
      <c r="AH446" t="s">
        <v>11</v>
      </c>
      <c r="AI446">
        <v>0.92877900000000002</v>
      </c>
      <c r="AJ446">
        <v>5.7000000000000003E-5</v>
      </c>
      <c r="AK446" t="s">
        <v>12</v>
      </c>
      <c r="AL446">
        <v>0</v>
      </c>
      <c r="AM446">
        <v>0</v>
      </c>
    </row>
    <row r="447" spans="1:39" x14ac:dyDescent="0.25">
      <c r="A447" t="s">
        <v>21</v>
      </c>
      <c r="B447">
        <v>6</v>
      </c>
      <c r="C447">
        <v>150</v>
      </c>
      <c r="D447" t="s">
        <v>1</v>
      </c>
      <c r="E447">
        <v>0</v>
      </c>
      <c r="F447">
        <v>0</v>
      </c>
      <c r="G447" t="s">
        <v>2</v>
      </c>
      <c r="H447">
        <v>16371.378065999999</v>
      </c>
      <c r="I447">
        <v>567.37446299999999</v>
      </c>
      <c r="J447" t="s">
        <v>3</v>
      </c>
      <c r="K447">
        <v>16361.870526999999</v>
      </c>
      <c r="L447">
        <v>568.93451400000004</v>
      </c>
      <c r="M447" t="s">
        <v>4</v>
      </c>
      <c r="N447">
        <v>544.78193799999997</v>
      </c>
      <c r="O447">
        <v>0.71306000000000003</v>
      </c>
      <c r="P447" t="s">
        <v>5</v>
      </c>
      <c r="Q447">
        <v>1152.294087</v>
      </c>
      <c r="R447">
        <v>0.59024399999999999</v>
      </c>
      <c r="S447" t="s">
        <v>6</v>
      </c>
      <c r="T447">
        <v>437.95127200000002</v>
      </c>
      <c r="U447">
        <v>4.2978000000000002E-2</v>
      </c>
      <c r="V447" t="s">
        <v>7</v>
      </c>
      <c r="W447">
        <v>0</v>
      </c>
      <c r="X447">
        <v>0</v>
      </c>
      <c r="Y447" t="s">
        <v>8</v>
      </c>
      <c r="Z447">
        <v>0</v>
      </c>
      <c r="AA447">
        <v>0</v>
      </c>
      <c r="AB447" t="s">
        <v>9</v>
      </c>
      <c r="AC447">
        <v>0</v>
      </c>
      <c r="AD447">
        <v>0</v>
      </c>
      <c r="AE447" t="s">
        <v>10</v>
      </c>
      <c r="AF447">
        <v>7.3469999999999994E-2</v>
      </c>
      <c r="AG447">
        <v>1.37E-4</v>
      </c>
      <c r="AH447" t="s">
        <v>11</v>
      </c>
      <c r="AI447">
        <v>0.93039400000000005</v>
      </c>
      <c r="AJ447">
        <v>5.3999999999999998E-5</v>
      </c>
      <c r="AK447" t="s">
        <v>12</v>
      </c>
      <c r="AL447">
        <v>0</v>
      </c>
      <c r="AM447">
        <v>0</v>
      </c>
    </row>
    <row r="448" spans="1:39" x14ac:dyDescent="0.25">
      <c r="A448" t="s">
        <v>21</v>
      </c>
      <c r="B448">
        <v>7</v>
      </c>
      <c r="C448">
        <v>175</v>
      </c>
      <c r="D448" t="s">
        <v>1</v>
      </c>
      <c r="E448">
        <v>0</v>
      </c>
      <c r="F448">
        <v>0</v>
      </c>
      <c r="G448" t="s">
        <v>2</v>
      </c>
      <c r="H448">
        <v>19099.058476999999</v>
      </c>
      <c r="I448">
        <v>809.77552100000003</v>
      </c>
      <c r="J448" t="s">
        <v>3</v>
      </c>
      <c r="K448">
        <v>19087.956483999998</v>
      </c>
      <c r="L448">
        <v>812.12774899999999</v>
      </c>
      <c r="M448" t="s">
        <v>4</v>
      </c>
      <c r="N448">
        <v>635.80335600000001</v>
      </c>
      <c r="O448">
        <v>0.83029500000000001</v>
      </c>
      <c r="P448" t="s">
        <v>5</v>
      </c>
      <c r="Q448">
        <v>1342.794177</v>
      </c>
      <c r="R448">
        <v>0.74413700000000005</v>
      </c>
      <c r="S448" t="s">
        <v>6</v>
      </c>
      <c r="T448">
        <v>510.96214300000003</v>
      </c>
      <c r="U448">
        <v>5.9132999999999998E-2</v>
      </c>
      <c r="V448" t="s">
        <v>7</v>
      </c>
      <c r="W448">
        <v>0</v>
      </c>
      <c r="X448">
        <v>0</v>
      </c>
      <c r="Y448" t="s">
        <v>8</v>
      </c>
      <c r="Z448">
        <v>0</v>
      </c>
      <c r="AA448">
        <v>0</v>
      </c>
      <c r="AB448" t="s">
        <v>9</v>
      </c>
      <c r="AC448">
        <v>0</v>
      </c>
      <c r="AD448">
        <v>0</v>
      </c>
      <c r="AE448" t="s">
        <v>10</v>
      </c>
      <c r="AF448">
        <v>7.1843000000000004E-2</v>
      </c>
      <c r="AG448">
        <v>1.3999999999999999E-4</v>
      </c>
      <c r="AH448" t="s">
        <v>11</v>
      </c>
      <c r="AI448">
        <v>0.93069100000000005</v>
      </c>
      <c r="AJ448">
        <v>5.1E-5</v>
      </c>
      <c r="AK448" t="s">
        <v>12</v>
      </c>
      <c r="AL448">
        <v>0</v>
      </c>
      <c r="AM448">
        <v>0</v>
      </c>
    </row>
    <row r="449" spans="1:39" x14ac:dyDescent="0.25">
      <c r="A449" t="s">
        <v>21</v>
      </c>
      <c r="B449">
        <v>8</v>
      </c>
      <c r="C449">
        <v>200</v>
      </c>
      <c r="D449" t="s">
        <v>1</v>
      </c>
      <c r="E449">
        <v>0</v>
      </c>
      <c r="F449">
        <v>0</v>
      </c>
      <c r="G449" t="s">
        <v>2</v>
      </c>
      <c r="H449">
        <v>21827.782305000001</v>
      </c>
      <c r="I449">
        <v>1121.795766</v>
      </c>
      <c r="J449" t="s">
        <v>3</v>
      </c>
      <c r="K449">
        <v>21815.085938</v>
      </c>
      <c r="L449">
        <v>1124.980665</v>
      </c>
      <c r="M449" t="s">
        <v>4</v>
      </c>
      <c r="N449">
        <v>726.92170499999997</v>
      </c>
      <c r="O449">
        <v>1.0583020000000001</v>
      </c>
      <c r="P449" t="s">
        <v>5</v>
      </c>
      <c r="Q449">
        <v>1533.431104</v>
      </c>
      <c r="R449">
        <v>0.93368799999999996</v>
      </c>
      <c r="S449" t="s">
        <v>6</v>
      </c>
      <c r="T449">
        <v>583.971901</v>
      </c>
      <c r="U449">
        <v>7.3409000000000002E-2</v>
      </c>
      <c r="V449" t="s">
        <v>7</v>
      </c>
      <c r="W449">
        <v>0</v>
      </c>
      <c r="X449">
        <v>0</v>
      </c>
      <c r="Y449" t="s">
        <v>8</v>
      </c>
      <c r="Z449">
        <v>0</v>
      </c>
      <c r="AA449">
        <v>0</v>
      </c>
      <c r="AB449" t="s">
        <v>9</v>
      </c>
      <c r="AC449">
        <v>0</v>
      </c>
      <c r="AD449">
        <v>0</v>
      </c>
      <c r="AE449" t="s">
        <v>10</v>
      </c>
      <c r="AF449">
        <v>7.0766999999999997E-2</v>
      </c>
      <c r="AG449">
        <v>1.45E-4</v>
      </c>
      <c r="AH449" t="s">
        <v>11</v>
      </c>
      <c r="AI449">
        <v>0.93137700000000001</v>
      </c>
      <c r="AJ449">
        <v>6.0999999999999999E-5</v>
      </c>
      <c r="AK449" t="s">
        <v>12</v>
      </c>
      <c r="AL449">
        <v>0</v>
      </c>
      <c r="AM449">
        <v>0</v>
      </c>
    </row>
    <row r="450" spans="1:39" x14ac:dyDescent="0.25">
      <c r="A450" t="s">
        <v>21</v>
      </c>
      <c r="B450">
        <v>9</v>
      </c>
      <c r="C450">
        <v>225</v>
      </c>
      <c r="D450" t="s">
        <v>1</v>
      </c>
      <c r="E450">
        <v>0</v>
      </c>
      <c r="F450">
        <v>0</v>
      </c>
      <c r="G450" t="s">
        <v>2</v>
      </c>
      <c r="H450">
        <v>24556.580352000001</v>
      </c>
      <c r="I450">
        <v>1461.0024430000001</v>
      </c>
      <c r="J450" t="s">
        <v>3</v>
      </c>
      <c r="K450">
        <v>24542.288124999999</v>
      </c>
      <c r="L450">
        <v>1465.127033</v>
      </c>
      <c r="M450" t="s">
        <v>4</v>
      </c>
      <c r="N450">
        <v>818.23229200000003</v>
      </c>
      <c r="O450">
        <v>1.3404050000000001</v>
      </c>
      <c r="P450" t="s">
        <v>5</v>
      </c>
      <c r="Q450">
        <v>1724.1211209999999</v>
      </c>
      <c r="R450">
        <v>1.289445</v>
      </c>
      <c r="S450" t="s">
        <v>6</v>
      </c>
      <c r="T450">
        <v>656.97947499999998</v>
      </c>
      <c r="U450">
        <v>9.8473000000000005E-2</v>
      </c>
      <c r="V450" t="s">
        <v>7</v>
      </c>
      <c r="W450">
        <v>0</v>
      </c>
      <c r="X450">
        <v>0</v>
      </c>
      <c r="Y450" t="s">
        <v>8</v>
      </c>
      <c r="Z450">
        <v>0</v>
      </c>
      <c r="AA450">
        <v>0</v>
      </c>
      <c r="AB450" t="s">
        <v>9</v>
      </c>
      <c r="AC450">
        <v>0</v>
      </c>
      <c r="AD450">
        <v>0</v>
      </c>
      <c r="AE450" t="s">
        <v>10</v>
      </c>
      <c r="AF450">
        <v>6.8839999999999998E-2</v>
      </c>
      <c r="AG450">
        <v>1.47E-4</v>
      </c>
      <c r="AH450" t="s">
        <v>11</v>
      </c>
      <c r="AI450">
        <v>0.93217099999999997</v>
      </c>
      <c r="AJ450">
        <v>6.8999999999999997E-5</v>
      </c>
      <c r="AK450" t="s">
        <v>12</v>
      </c>
      <c r="AL450">
        <v>0</v>
      </c>
      <c r="AM450">
        <v>0</v>
      </c>
    </row>
    <row r="451" spans="1:39" x14ac:dyDescent="0.25">
      <c r="A451" t="s">
        <v>21</v>
      </c>
      <c r="B451">
        <v>10</v>
      </c>
      <c r="C451">
        <v>250</v>
      </c>
      <c r="D451" t="s">
        <v>1</v>
      </c>
      <c r="E451">
        <v>0</v>
      </c>
      <c r="F451">
        <v>0</v>
      </c>
      <c r="G451" t="s">
        <v>2</v>
      </c>
      <c r="H451">
        <v>27285.330936999999</v>
      </c>
      <c r="I451">
        <v>1810.5163460000001</v>
      </c>
      <c r="J451" t="s">
        <v>3</v>
      </c>
      <c r="K451">
        <v>27269.444219000001</v>
      </c>
      <c r="L451">
        <v>1815.6850890000001</v>
      </c>
      <c r="M451" t="s">
        <v>4</v>
      </c>
      <c r="N451">
        <v>909.416788</v>
      </c>
      <c r="O451">
        <v>1.63951</v>
      </c>
      <c r="P451" t="s">
        <v>5</v>
      </c>
      <c r="Q451">
        <v>1914.8254959999999</v>
      </c>
      <c r="R451">
        <v>1.6940740000000001</v>
      </c>
      <c r="S451" t="s">
        <v>6</v>
      </c>
      <c r="T451">
        <v>729.972444</v>
      </c>
      <c r="U451">
        <v>0.113814</v>
      </c>
      <c r="V451" t="s">
        <v>7</v>
      </c>
      <c r="W451">
        <v>0</v>
      </c>
      <c r="X451">
        <v>0</v>
      </c>
      <c r="Y451" t="s">
        <v>8</v>
      </c>
      <c r="Z451">
        <v>0</v>
      </c>
      <c r="AA451">
        <v>0</v>
      </c>
      <c r="AB451" t="s">
        <v>9</v>
      </c>
      <c r="AC451">
        <v>0</v>
      </c>
      <c r="AD451">
        <v>0</v>
      </c>
      <c r="AE451" t="s">
        <v>10</v>
      </c>
      <c r="AF451">
        <v>6.6084000000000004E-2</v>
      </c>
      <c r="AG451">
        <v>1.35E-4</v>
      </c>
      <c r="AH451" t="s">
        <v>11</v>
      </c>
      <c r="AI451">
        <v>0.93281199999999997</v>
      </c>
      <c r="AJ451">
        <v>5.0000000000000002E-5</v>
      </c>
      <c r="AK451" t="s">
        <v>12</v>
      </c>
      <c r="AL451">
        <v>0</v>
      </c>
      <c r="AM451">
        <v>0</v>
      </c>
    </row>
    <row r="452" spans="1:39" x14ac:dyDescent="0.25">
      <c r="A452" t="s">
        <v>21</v>
      </c>
      <c r="B452">
        <v>11</v>
      </c>
      <c r="C452">
        <v>275</v>
      </c>
      <c r="D452" t="s">
        <v>1</v>
      </c>
      <c r="E452">
        <v>0</v>
      </c>
      <c r="F452">
        <v>0</v>
      </c>
      <c r="G452" t="s">
        <v>2</v>
      </c>
      <c r="H452">
        <v>30014.005390999999</v>
      </c>
      <c r="I452">
        <v>2213.9763849999999</v>
      </c>
      <c r="J452" t="s">
        <v>3</v>
      </c>
      <c r="K452">
        <v>29996.518359000002</v>
      </c>
      <c r="L452">
        <v>2220.4942660000002</v>
      </c>
      <c r="M452" t="s">
        <v>4</v>
      </c>
      <c r="N452">
        <v>1000.7928429999999</v>
      </c>
      <c r="O452">
        <v>2.1653069999999999</v>
      </c>
      <c r="P452" t="s">
        <v>5</v>
      </c>
      <c r="Q452">
        <v>2105.6653860000001</v>
      </c>
      <c r="R452">
        <v>2.079834</v>
      </c>
      <c r="S452" t="s">
        <v>6</v>
      </c>
      <c r="T452">
        <v>802.97033999999996</v>
      </c>
      <c r="U452">
        <v>0.13159100000000001</v>
      </c>
      <c r="V452" t="s">
        <v>7</v>
      </c>
      <c r="W452">
        <v>0</v>
      </c>
      <c r="X452">
        <v>0</v>
      </c>
      <c r="Y452" t="s">
        <v>8</v>
      </c>
      <c r="Z452">
        <v>0</v>
      </c>
      <c r="AA452">
        <v>0</v>
      </c>
      <c r="AB452" t="s">
        <v>9</v>
      </c>
      <c r="AC452">
        <v>0</v>
      </c>
      <c r="AD452">
        <v>0</v>
      </c>
      <c r="AE452" t="s">
        <v>10</v>
      </c>
      <c r="AF452">
        <v>6.4972000000000002E-2</v>
      </c>
      <c r="AG452">
        <v>1.34E-4</v>
      </c>
      <c r="AH452" t="s">
        <v>11</v>
      </c>
      <c r="AI452">
        <v>0.93350999999999995</v>
      </c>
      <c r="AJ452">
        <v>5.3999999999999998E-5</v>
      </c>
      <c r="AK452" t="s">
        <v>12</v>
      </c>
      <c r="AL452">
        <v>0</v>
      </c>
      <c r="AM452">
        <v>0</v>
      </c>
    </row>
    <row r="453" spans="1:39" x14ac:dyDescent="0.25">
      <c r="A453" t="s">
        <v>21</v>
      </c>
      <c r="B453">
        <v>12</v>
      </c>
      <c r="C453">
        <v>300</v>
      </c>
      <c r="D453" t="s">
        <v>1</v>
      </c>
      <c r="E453">
        <v>0</v>
      </c>
      <c r="F453">
        <v>0</v>
      </c>
      <c r="G453" t="s">
        <v>2</v>
      </c>
      <c r="H453">
        <v>32742.508789</v>
      </c>
      <c r="I453">
        <v>2650.7758159999998</v>
      </c>
      <c r="J453" t="s">
        <v>3</v>
      </c>
      <c r="K453">
        <v>32723.422890999998</v>
      </c>
      <c r="L453">
        <v>2658.4749360000001</v>
      </c>
      <c r="M453" t="s">
        <v>4</v>
      </c>
      <c r="N453">
        <v>1091.9972270000001</v>
      </c>
      <c r="O453">
        <v>2.315388</v>
      </c>
      <c r="P453" t="s">
        <v>5</v>
      </c>
      <c r="Q453">
        <v>2296.4118600000002</v>
      </c>
      <c r="R453">
        <v>2.526948</v>
      </c>
      <c r="S453" t="s">
        <v>6</v>
      </c>
      <c r="T453">
        <v>875.97257999999999</v>
      </c>
      <c r="U453">
        <v>0.155782</v>
      </c>
      <c r="V453" t="s">
        <v>7</v>
      </c>
      <c r="W453">
        <v>0</v>
      </c>
      <c r="X453">
        <v>0</v>
      </c>
      <c r="Y453" t="s">
        <v>8</v>
      </c>
      <c r="Z453">
        <v>0</v>
      </c>
      <c r="AA453">
        <v>0</v>
      </c>
      <c r="AB453" t="s">
        <v>9</v>
      </c>
      <c r="AC453">
        <v>0</v>
      </c>
      <c r="AD453">
        <v>0</v>
      </c>
      <c r="AE453" t="s">
        <v>10</v>
      </c>
      <c r="AF453">
        <v>6.4616000000000007E-2</v>
      </c>
      <c r="AG453">
        <v>1.36E-4</v>
      </c>
      <c r="AH453" t="s">
        <v>11</v>
      </c>
      <c r="AI453">
        <v>0.93360100000000001</v>
      </c>
      <c r="AJ453">
        <v>5.3000000000000001E-5</v>
      </c>
      <c r="AK453" t="s">
        <v>12</v>
      </c>
      <c r="AL453">
        <v>0</v>
      </c>
      <c r="AM453">
        <v>0</v>
      </c>
    </row>
    <row r="454" spans="1:39" x14ac:dyDescent="0.25">
      <c r="A454" t="s">
        <v>21</v>
      </c>
      <c r="B454">
        <v>13</v>
      </c>
      <c r="C454">
        <v>325</v>
      </c>
      <c r="D454" t="s">
        <v>1</v>
      </c>
      <c r="E454">
        <v>0</v>
      </c>
      <c r="F454">
        <v>0</v>
      </c>
      <c r="G454" t="s">
        <v>2</v>
      </c>
      <c r="H454">
        <v>35471.649921999997</v>
      </c>
      <c r="I454">
        <v>3025.101314</v>
      </c>
      <c r="J454" t="s">
        <v>3</v>
      </c>
      <c r="K454">
        <v>35450.963671999998</v>
      </c>
      <c r="L454">
        <v>3034.2242369999999</v>
      </c>
      <c r="M454" t="s">
        <v>4</v>
      </c>
      <c r="N454">
        <v>1183.244993</v>
      </c>
      <c r="O454">
        <v>2.5870060000000001</v>
      </c>
      <c r="P454" t="s">
        <v>5</v>
      </c>
      <c r="Q454">
        <v>2487.3055370000002</v>
      </c>
      <c r="R454">
        <v>3.2243029999999999</v>
      </c>
      <c r="S454" t="s">
        <v>6</v>
      </c>
      <c r="T454">
        <v>948.96973700000001</v>
      </c>
      <c r="U454">
        <v>0.17200699999999999</v>
      </c>
      <c r="V454" t="s">
        <v>7</v>
      </c>
      <c r="W454">
        <v>0</v>
      </c>
      <c r="X454">
        <v>0</v>
      </c>
      <c r="Y454" t="s">
        <v>8</v>
      </c>
      <c r="Z454">
        <v>0</v>
      </c>
      <c r="AA454">
        <v>0</v>
      </c>
      <c r="AB454" t="s">
        <v>9</v>
      </c>
      <c r="AC454">
        <v>0</v>
      </c>
      <c r="AD454">
        <v>0</v>
      </c>
      <c r="AE454" t="s">
        <v>10</v>
      </c>
      <c r="AF454">
        <v>6.4611000000000002E-2</v>
      </c>
      <c r="AG454">
        <v>1.36E-4</v>
      </c>
      <c r="AH454" t="s">
        <v>11</v>
      </c>
      <c r="AI454">
        <v>0.93363200000000002</v>
      </c>
      <c r="AJ454">
        <v>5.3000000000000001E-5</v>
      </c>
      <c r="AK454" t="s">
        <v>12</v>
      </c>
      <c r="AL454">
        <v>0</v>
      </c>
      <c r="AM454">
        <v>0</v>
      </c>
    </row>
    <row r="455" spans="1:39" x14ac:dyDescent="0.25">
      <c r="A455" t="s">
        <v>21</v>
      </c>
      <c r="B455">
        <v>14</v>
      </c>
      <c r="C455">
        <v>350</v>
      </c>
      <c r="D455" t="s">
        <v>1</v>
      </c>
      <c r="E455">
        <v>0</v>
      </c>
      <c r="F455">
        <v>0</v>
      </c>
      <c r="G455" t="s">
        <v>2</v>
      </c>
      <c r="H455">
        <v>38200.530624999999</v>
      </c>
      <c r="I455">
        <v>3562.637123</v>
      </c>
      <c r="J455" t="s">
        <v>3</v>
      </c>
      <c r="K455">
        <v>38178.248906000001</v>
      </c>
      <c r="L455">
        <v>3573.5448369999999</v>
      </c>
      <c r="M455" t="s">
        <v>4</v>
      </c>
      <c r="N455">
        <v>1274.6566379999999</v>
      </c>
      <c r="O455">
        <v>3.0608939999999998</v>
      </c>
      <c r="P455" t="s">
        <v>5</v>
      </c>
      <c r="Q455">
        <v>2678.1600490000001</v>
      </c>
      <c r="R455">
        <v>3.9304969999999999</v>
      </c>
      <c r="S455" t="s">
        <v>6</v>
      </c>
      <c r="T455">
        <v>1021.976574</v>
      </c>
      <c r="U455">
        <v>0.203484</v>
      </c>
      <c r="V455" t="s">
        <v>7</v>
      </c>
      <c r="W455">
        <v>0</v>
      </c>
      <c r="X455">
        <v>0</v>
      </c>
      <c r="Y455" t="s">
        <v>8</v>
      </c>
      <c r="Z455">
        <v>0</v>
      </c>
      <c r="AA455">
        <v>0</v>
      </c>
      <c r="AB455" t="s">
        <v>9</v>
      </c>
      <c r="AC455">
        <v>0</v>
      </c>
      <c r="AD455">
        <v>0</v>
      </c>
      <c r="AE455" t="s">
        <v>10</v>
      </c>
      <c r="AF455">
        <v>6.454E-2</v>
      </c>
      <c r="AG455">
        <v>1.3799999999999999E-4</v>
      </c>
      <c r="AH455" t="s">
        <v>11</v>
      </c>
      <c r="AI455">
        <v>0.93367</v>
      </c>
      <c r="AJ455">
        <v>5.3000000000000001E-5</v>
      </c>
      <c r="AK455" t="s">
        <v>12</v>
      </c>
      <c r="AL455">
        <v>0</v>
      </c>
      <c r="AM455">
        <v>0</v>
      </c>
    </row>
    <row r="456" spans="1:39" x14ac:dyDescent="0.25">
      <c r="A456" t="s">
        <v>21</v>
      </c>
      <c r="B456">
        <v>15</v>
      </c>
      <c r="C456">
        <v>375</v>
      </c>
      <c r="D456" t="s">
        <v>1</v>
      </c>
      <c r="E456">
        <v>0</v>
      </c>
      <c r="F456">
        <v>0</v>
      </c>
      <c r="G456" t="s">
        <v>2</v>
      </c>
      <c r="H456">
        <v>40929.366249999999</v>
      </c>
      <c r="I456">
        <v>4120.5439210000004</v>
      </c>
      <c r="J456" t="s">
        <v>3</v>
      </c>
      <c r="K456">
        <v>40905.486562999999</v>
      </c>
      <c r="L456">
        <v>4133.1112050000002</v>
      </c>
      <c r="M456" t="s">
        <v>4</v>
      </c>
      <c r="N456">
        <v>1365.863196</v>
      </c>
      <c r="O456">
        <v>3.5620609999999999</v>
      </c>
      <c r="P456" t="s">
        <v>5</v>
      </c>
      <c r="Q456">
        <v>2869.0604440000002</v>
      </c>
      <c r="R456">
        <v>4.7243560000000002</v>
      </c>
      <c r="S456" t="s">
        <v>6</v>
      </c>
      <c r="T456">
        <v>1094.988636</v>
      </c>
      <c r="U456">
        <v>0.213478</v>
      </c>
      <c r="V456" t="s">
        <v>7</v>
      </c>
      <c r="W456">
        <v>0</v>
      </c>
      <c r="X456">
        <v>0</v>
      </c>
      <c r="Y456" t="s">
        <v>8</v>
      </c>
      <c r="Z456">
        <v>0</v>
      </c>
      <c r="AA456">
        <v>0</v>
      </c>
      <c r="AB456" t="s">
        <v>9</v>
      </c>
      <c r="AC456">
        <v>0</v>
      </c>
      <c r="AD456">
        <v>0</v>
      </c>
      <c r="AE456" t="s">
        <v>10</v>
      </c>
      <c r="AF456">
        <v>6.3809000000000005E-2</v>
      </c>
      <c r="AG456">
        <v>1.2999999999999999E-4</v>
      </c>
      <c r="AH456" t="s">
        <v>11</v>
      </c>
      <c r="AI456">
        <v>0.93371499999999996</v>
      </c>
      <c r="AJ456">
        <v>5.3000000000000001E-5</v>
      </c>
      <c r="AK456" t="s">
        <v>12</v>
      </c>
      <c r="AL456">
        <v>0</v>
      </c>
      <c r="AM456">
        <v>0</v>
      </c>
    </row>
    <row r="457" spans="1:39" x14ac:dyDescent="0.25">
      <c r="A457" t="s">
        <v>21</v>
      </c>
      <c r="B457">
        <v>16</v>
      </c>
      <c r="C457">
        <v>400</v>
      </c>
      <c r="D457" t="s">
        <v>1</v>
      </c>
      <c r="E457">
        <v>0</v>
      </c>
      <c r="F457">
        <v>0</v>
      </c>
      <c r="G457" t="s">
        <v>2</v>
      </c>
      <c r="H457">
        <v>43658.991562000003</v>
      </c>
      <c r="I457">
        <v>4628.1402959999996</v>
      </c>
      <c r="J457" t="s">
        <v>3</v>
      </c>
      <c r="K457">
        <v>43633.510391000003</v>
      </c>
      <c r="L457">
        <v>4642.4145109999999</v>
      </c>
      <c r="M457" t="s">
        <v>4</v>
      </c>
      <c r="N457">
        <v>1457.287388</v>
      </c>
      <c r="O457">
        <v>3.8153600000000001</v>
      </c>
      <c r="P457" t="s">
        <v>5</v>
      </c>
      <c r="Q457">
        <v>3060.159482</v>
      </c>
      <c r="R457">
        <v>6.3344420000000001</v>
      </c>
      <c r="S457" t="s">
        <v>6</v>
      </c>
      <c r="T457">
        <v>1167.9876469999999</v>
      </c>
      <c r="U457">
        <v>0.241289</v>
      </c>
      <c r="V457" t="s">
        <v>7</v>
      </c>
      <c r="W457">
        <v>0</v>
      </c>
      <c r="X457">
        <v>0</v>
      </c>
      <c r="Y457" t="s">
        <v>8</v>
      </c>
      <c r="Z457">
        <v>0</v>
      </c>
      <c r="AA457">
        <v>0</v>
      </c>
      <c r="AB457" t="s">
        <v>9</v>
      </c>
      <c r="AC457">
        <v>0</v>
      </c>
      <c r="AD457">
        <v>0</v>
      </c>
      <c r="AE457" t="s">
        <v>10</v>
      </c>
      <c r="AF457">
        <v>6.3334000000000001E-2</v>
      </c>
      <c r="AG457">
        <v>1.26E-4</v>
      </c>
      <c r="AH457" t="s">
        <v>11</v>
      </c>
      <c r="AI457">
        <v>0.93373899999999999</v>
      </c>
      <c r="AJ457">
        <v>5.1999999999999997E-5</v>
      </c>
      <c r="AK457" t="s">
        <v>12</v>
      </c>
      <c r="AL457">
        <v>0</v>
      </c>
      <c r="AM457">
        <v>0</v>
      </c>
    </row>
    <row r="458" spans="1:39" x14ac:dyDescent="0.25">
      <c r="A458" t="s">
        <v>21</v>
      </c>
      <c r="B458">
        <v>17</v>
      </c>
      <c r="C458">
        <v>425</v>
      </c>
      <c r="D458" t="s">
        <v>1</v>
      </c>
      <c r="E458">
        <v>0</v>
      </c>
      <c r="F458">
        <v>0</v>
      </c>
      <c r="G458" t="s">
        <v>2</v>
      </c>
      <c r="H458">
        <v>46388.864374999997</v>
      </c>
      <c r="I458">
        <v>5196.16842</v>
      </c>
      <c r="J458" t="s">
        <v>3</v>
      </c>
      <c r="K458">
        <v>46361.785546999999</v>
      </c>
      <c r="L458">
        <v>5212.7766389999997</v>
      </c>
      <c r="M458" t="s">
        <v>4</v>
      </c>
      <c r="N458">
        <v>1548.5392240000001</v>
      </c>
      <c r="O458">
        <v>4.324859</v>
      </c>
      <c r="P458" t="s">
        <v>5</v>
      </c>
      <c r="Q458">
        <v>3251.149512</v>
      </c>
      <c r="R458">
        <v>6.8768010000000004</v>
      </c>
      <c r="S458" t="s">
        <v>6</v>
      </c>
      <c r="T458">
        <v>1241.0038400000001</v>
      </c>
      <c r="U458">
        <v>0.26095499999999999</v>
      </c>
      <c r="V458" t="s">
        <v>7</v>
      </c>
      <c r="W458">
        <v>0</v>
      </c>
      <c r="X458">
        <v>0</v>
      </c>
      <c r="Y458" t="s">
        <v>8</v>
      </c>
      <c r="Z458">
        <v>0</v>
      </c>
      <c r="AA458">
        <v>0</v>
      </c>
      <c r="AB458" t="s">
        <v>9</v>
      </c>
      <c r="AC458">
        <v>0</v>
      </c>
      <c r="AD458">
        <v>0</v>
      </c>
      <c r="AE458" t="s">
        <v>10</v>
      </c>
      <c r="AF458">
        <v>6.3295000000000004E-2</v>
      </c>
      <c r="AG458">
        <v>1.25E-4</v>
      </c>
      <c r="AH458" t="s">
        <v>11</v>
      </c>
      <c r="AI458">
        <v>0.93459800000000004</v>
      </c>
      <c r="AJ458">
        <v>6.7000000000000002E-5</v>
      </c>
      <c r="AK458" t="s">
        <v>12</v>
      </c>
      <c r="AL458">
        <v>0</v>
      </c>
      <c r="AM458">
        <v>0</v>
      </c>
    </row>
    <row r="459" spans="1:39" x14ac:dyDescent="0.25">
      <c r="A459" t="s">
        <v>21</v>
      </c>
      <c r="B459">
        <v>18</v>
      </c>
      <c r="C459">
        <v>450</v>
      </c>
      <c r="D459" t="s">
        <v>1</v>
      </c>
      <c r="E459">
        <v>0</v>
      </c>
      <c r="F459">
        <v>0</v>
      </c>
      <c r="G459" t="s">
        <v>2</v>
      </c>
      <c r="H459">
        <v>49118.043984000004</v>
      </c>
      <c r="I459">
        <v>5930.6573559999997</v>
      </c>
      <c r="J459" t="s">
        <v>3</v>
      </c>
      <c r="K459">
        <v>49089.369530999997</v>
      </c>
      <c r="L459">
        <v>5949.0373449999997</v>
      </c>
      <c r="M459" t="s">
        <v>4</v>
      </c>
      <c r="N459">
        <v>1639.756519</v>
      </c>
      <c r="O459">
        <v>4.7112230000000004</v>
      </c>
      <c r="P459" t="s">
        <v>5</v>
      </c>
      <c r="Q459">
        <v>3442.2040670000001</v>
      </c>
      <c r="R459">
        <v>7.262664</v>
      </c>
      <c r="S459" t="s">
        <v>6</v>
      </c>
      <c r="T459">
        <v>1314.0105820000001</v>
      </c>
      <c r="U459">
        <v>0.29540899999999998</v>
      </c>
      <c r="V459" t="s">
        <v>7</v>
      </c>
      <c r="W459">
        <v>0</v>
      </c>
      <c r="X459">
        <v>0</v>
      </c>
      <c r="Y459" t="s">
        <v>8</v>
      </c>
      <c r="Z459">
        <v>0</v>
      </c>
      <c r="AA459">
        <v>0</v>
      </c>
      <c r="AB459" t="s">
        <v>9</v>
      </c>
      <c r="AC459">
        <v>0</v>
      </c>
      <c r="AD459">
        <v>0</v>
      </c>
      <c r="AE459" t="s">
        <v>10</v>
      </c>
      <c r="AF459">
        <v>6.2847E-2</v>
      </c>
      <c r="AG459">
        <v>1.22E-4</v>
      </c>
      <c r="AH459" t="s">
        <v>11</v>
      </c>
      <c r="AI459">
        <v>0.93532300000000002</v>
      </c>
      <c r="AJ459">
        <v>8.3999999999999995E-5</v>
      </c>
      <c r="AK459" t="s">
        <v>12</v>
      </c>
      <c r="AL459">
        <v>0</v>
      </c>
      <c r="AM459">
        <v>0</v>
      </c>
    </row>
    <row r="460" spans="1:39" x14ac:dyDescent="0.25">
      <c r="A460" t="s">
        <v>21</v>
      </c>
      <c r="B460">
        <v>19</v>
      </c>
      <c r="C460">
        <v>475</v>
      </c>
      <c r="D460" t="s">
        <v>1</v>
      </c>
      <c r="E460">
        <v>0</v>
      </c>
      <c r="F460">
        <v>0</v>
      </c>
      <c r="G460" t="s">
        <v>2</v>
      </c>
      <c r="H460">
        <v>51847.670078000003</v>
      </c>
      <c r="I460">
        <v>6695.9553329999999</v>
      </c>
      <c r="J460" t="s">
        <v>3</v>
      </c>
      <c r="K460">
        <v>51817.397266</v>
      </c>
      <c r="L460">
        <v>6716.2473620000001</v>
      </c>
      <c r="M460" t="s">
        <v>4</v>
      </c>
      <c r="N460">
        <v>1731.32989</v>
      </c>
      <c r="O460">
        <v>5.3770509999999998</v>
      </c>
      <c r="P460" t="s">
        <v>5</v>
      </c>
      <c r="Q460">
        <v>3633.2913330000001</v>
      </c>
      <c r="R460">
        <v>8.0736080000000001</v>
      </c>
      <c r="S460" t="s">
        <v>6</v>
      </c>
      <c r="T460">
        <v>1387.0100210000001</v>
      </c>
      <c r="U460">
        <v>0.32288699999999998</v>
      </c>
      <c r="V460" t="s">
        <v>7</v>
      </c>
      <c r="W460">
        <v>0</v>
      </c>
      <c r="X460">
        <v>0</v>
      </c>
      <c r="Y460" t="s">
        <v>8</v>
      </c>
      <c r="Z460">
        <v>0</v>
      </c>
      <c r="AA460">
        <v>0</v>
      </c>
      <c r="AB460" t="s">
        <v>9</v>
      </c>
      <c r="AC460">
        <v>0</v>
      </c>
      <c r="AD460">
        <v>0</v>
      </c>
      <c r="AE460" t="s">
        <v>10</v>
      </c>
      <c r="AF460">
        <v>6.1323000000000003E-2</v>
      </c>
      <c r="AG460">
        <v>1.07E-4</v>
      </c>
      <c r="AH460" t="s">
        <v>11</v>
      </c>
      <c r="AI460">
        <v>0.93587100000000001</v>
      </c>
      <c r="AJ460">
        <v>9.3999999999999994E-5</v>
      </c>
      <c r="AK460" t="s">
        <v>12</v>
      </c>
      <c r="AL460">
        <v>0</v>
      </c>
      <c r="AM460">
        <v>0</v>
      </c>
    </row>
    <row r="461" spans="1:39" x14ac:dyDescent="0.25">
      <c r="A461" t="s">
        <v>21</v>
      </c>
      <c r="B461">
        <v>20</v>
      </c>
      <c r="C461">
        <v>500</v>
      </c>
      <c r="D461" t="s">
        <v>1</v>
      </c>
      <c r="E461">
        <v>0</v>
      </c>
      <c r="F461">
        <v>0</v>
      </c>
      <c r="G461" t="s">
        <v>2</v>
      </c>
      <c r="H461">
        <v>54577.286483999997</v>
      </c>
      <c r="I461">
        <v>7393.3026659999996</v>
      </c>
      <c r="J461" t="s">
        <v>3</v>
      </c>
      <c r="K461">
        <v>54545.417500000003</v>
      </c>
      <c r="L461">
        <v>7416.1789669999998</v>
      </c>
      <c r="M461" t="s">
        <v>4</v>
      </c>
      <c r="N461">
        <v>1822.588291</v>
      </c>
      <c r="O461">
        <v>5.7250319999999997</v>
      </c>
      <c r="P461" t="s">
        <v>5</v>
      </c>
      <c r="Q461">
        <v>3824.4339359999999</v>
      </c>
      <c r="R461">
        <v>10.651036</v>
      </c>
      <c r="S461" t="s">
        <v>6</v>
      </c>
      <c r="T461">
        <v>1459.996081</v>
      </c>
      <c r="U461">
        <v>0.35943000000000003</v>
      </c>
      <c r="V461" t="s">
        <v>7</v>
      </c>
      <c r="W461">
        <v>0</v>
      </c>
      <c r="X461">
        <v>0</v>
      </c>
      <c r="Y461" t="s">
        <v>8</v>
      </c>
      <c r="Z461">
        <v>0</v>
      </c>
      <c r="AA461">
        <v>0</v>
      </c>
      <c r="AB461" t="s">
        <v>9</v>
      </c>
      <c r="AC461">
        <v>0</v>
      </c>
      <c r="AD461">
        <v>0</v>
      </c>
      <c r="AE461" t="s">
        <v>10</v>
      </c>
      <c r="AF461">
        <v>6.0804999999999998E-2</v>
      </c>
      <c r="AG461">
        <v>1E-4</v>
      </c>
      <c r="AH461" t="s">
        <v>11</v>
      </c>
      <c r="AI461">
        <v>0.93656700000000004</v>
      </c>
      <c r="AJ461">
        <v>1.02E-4</v>
      </c>
      <c r="AK461" t="s">
        <v>12</v>
      </c>
      <c r="AL461">
        <v>0</v>
      </c>
      <c r="AM461">
        <v>0</v>
      </c>
    </row>
    <row r="462" spans="1:39" x14ac:dyDescent="0.25">
      <c r="A462" t="s">
        <v>22</v>
      </c>
      <c r="B462">
        <v>1</v>
      </c>
      <c r="C462">
        <v>25</v>
      </c>
      <c r="D462" t="s">
        <v>1</v>
      </c>
      <c r="E462">
        <v>0</v>
      </c>
      <c r="F462">
        <v>0</v>
      </c>
      <c r="G462" t="s">
        <v>2</v>
      </c>
      <c r="H462">
        <v>2591.7609470000002</v>
      </c>
      <c r="I462">
        <v>17.958677000000002</v>
      </c>
      <c r="J462" t="s">
        <v>3</v>
      </c>
      <c r="K462">
        <v>2590.1838429999998</v>
      </c>
      <c r="L462">
        <v>17.935431000000001</v>
      </c>
      <c r="M462" t="s">
        <v>4</v>
      </c>
      <c r="N462">
        <v>90.431809000000001</v>
      </c>
      <c r="O462">
        <v>7.986E-2</v>
      </c>
      <c r="P462" t="s">
        <v>5</v>
      </c>
      <c r="Q462">
        <v>0</v>
      </c>
      <c r="R462">
        <v>0</v>
      </c>
      <c r="S462" t="s">
        <v>6</v>
      </c>
      <c r="T462">
        <v>72.965311</v>
      </c>
      <c r="U462">
        <v>1.1762999999999999E-2</v>
      </c>
      <c r="V462" t="s">
        <v>7</v>
      </c>
      <c r="W462">
        <v>0</v>
      </c>
      <c r="X462">
        <v>0</v>
      </c>
      <c r="Y462" t="s">
        <v>8</v>
      </c>
      <c r="Z462">
        <v>0</v>
      </c>
      <c r="AA462">
        <v>0</v>
      </c>
      <c r="AB462" t="s">
        <v>9</v>
      </c>
      <c r="AC462">
        <v>0</v>
      </c>
      <c r="AD462">
        <v>0</v>
      </c>
      <c r="AE462" t="s">
        <v>10</v>
      </c>
      <c r="AF462">
        <v>8.4039000000000003E-2</v>
      </c>
      <c r="AG462">
        <v>4.6E-5</v>
      </c>
      <c r="AH462" t="s">
        <v>11</v>
      </c>
      <c r="AI462">
        <v>0.91328900000000002</v>
      </c>
      <c r="AJ462">
        <v>1.7899999999999999E-4</v>
      </c>
      <c r="AK462" t="s">
        <v>12</v>
      </c>
      <c r="AL462">
        <v>0</v>
      </c>
      <c r="AM462">
        <v>0</v>
      </c>
    </row>
    <row r="463" spans="1:39" x14ac:dyDescent="0.25">
      <c r="A463" t="s">
        <v>22</v>
      </c>
      <c r="B463">
        <v>2</v>
      </c>
      <c r="C463">
        <v>50</v>
      </c>
      <c r="D463" t="s">
        <v>1</v>
      </c>
      <c r="E463">
        <v>0</v>
      </c>
      <c r="F463">
        <v>0</v>
      </c>
      <c r="G463" t="s">
        <v>2</v>
      </c>
      <c r="H463">
        <v>5192.8312889999997</v>
      </c>
      <c r="I463">
        <v>63.185772999999998</v>
      </c>
      <c r="J463" t="s">
        <v>3</v>
      </c>
      <c r="K463">
        <v>5189.6690529999996</v>
      </c>
      <c r="L463">
        <v>63.154389000000002</v>
      </c>
      <c r="M463" t="s">
        <v>4</v>
      </c>
      <c r="N463">
        <v>180.86502300000001</v>
      </c>
      <c r="O463">
        <v>0.15337000000000001</v>
      </c>
      <c r="P463" t="s">
        <v>5</v>
      </c>
      <c r="Q463">
        <v>0</v>
      </c>
      <c r="R463">
        <v>0</v>
      </c>
      <c r="S463" t="s">
        <v>6</v>
      </c>
      <c r="T463">
        <v>145.928124</v>
      </c>
      <c r="U463">
        <v>1.7274999999999999E-2</v>
      </c>
      <c r="V463" t="s">
        <v>7</v>
      </c>
      <c r="W463">
        <v>0</v>
      </c>
      <c r="X463">
        <v>0</v>
      </c>
      <c r="Y463" t="s">
        <v>8</v>
      </c>
      <c r="Z463">
        <v>0</v>
      </c>
      <c r="AA463">
        <v>0</v>
      </c>
      <c r="AB463" t="s">
        <v>9</v>
      </c>
      <c r="AC463">
        <v>0</v>
      </c>
      <c r="AD463">
        <v>0</v>
      </c>
      <c r="AE463" t="s">
        <v>10</v>
      </c>
      <c r="AF463">
        <v>7.8892000000000004E-2</v>
      </c>
      <c r="AG463">
        <v>9.7999999999999997E-5</v>
      </c>
      <c r="AH463" t="s">
        <v>11</v>
      </c>
      <c r="AI463">
        <v>0.92225599999999996</v>
      </c>
      <c r="AJ463">
        <v>1.6899999999999999E-4</v>
      </c>
      <c r="AK463" t="s">
        <v>12</v>
      </c>
      <c r="AL463">
        <v>0</v>
      </c>
      <c r="AM463">
        <v>0</v>
      </c>
    </row>
    <row r="464" spans="1:39" x14ac:dyDescent="0.25">
      <c r="A464" t="s">
        <v>22</v>
      </c>
      <c r="B464">
        <v>3</v>
      </c>
      <c r="C464">
        <v>75</v>
      </c>
      <c r="D464" t="s">
        <v>1</v>
      </c>
      <c r="E464">
        <v>0</v>
      </c>
      <c r="F464">
        <v>0</v>
      </c>
      <c r="G464" t="s">
        <v>2</v>
      </c>
      <c r="H464">
        <v>7793.8963670000003</v>
      </c>
      <c r="I464">
        <v>150.393035</v>
      </c>
      <c r="J464" t="s">
        <v>3</v>
      </c>
      <c r="K464">
        <v>7789.1489549999997</v>
      </c>
      <c r="L464">
        <v>150.38965300000001</v>
      </c>
      <c r="M464" t="s">
        <v>4</v>
      </c>
      <c r="N464">
        <v>271.274946</v>
      </c>
      <c r="O464">
        <v>0.40005800000000002</v>
      </c>
      <c r="P464" t="s">
        <v>5</v>
      </c>
      <c r="Q464">
        <v>0</v>
      </c>
      <c r="R464">
        <v>0</v>
      </c>
      <c r="S464" t="s">
        <v>6</v>
      </c>
      <c r="T464">
        <v>218.88782699999999</v>
      </c>
      <c r="U464">
        <v>2.3668999999999999E-2</v>
      </c>
      <c r="V464" t="s">
        <v>7</v>
      </c>
      <c r="W464">
        <v>0</v>
      </c>
      <c r="X464">
        <v>0</v>
      </c>
      <c r="Y464" t="s">
        <v>8</v>
      </c>
      <c r="Z464">
        <v>0</v>
      </c>
      <c r="AA464">
        <v>0</v>
      </c>
      <c r="AB464" t="s">
        <v>9</v>
      </c>
      <c r="AC464">
        <v>0</v>
      </c>
      <c r="AD464">
        <v>0</v>
      </c>
      <c r="AE464" t="s">
        <v>10</v>
      </c>
      <c r="AF464">
        <v>7.7217999999999995E-2</v>
      </c>
      <c r="AG464">
        <v>1.1400000000000001E-4</v>
      </c>
      <c r="AH464" t="s">
        <v>11</v>
      </c>
      <c r="AI464">
        <v>0.92818400000000001</v>
      </c>
      <c r="AJ464">
        <v>8.1000000000000004E-5</v>
      </c>
      <c r="AK464" t="s">
        <v>12</v>
      </c>
      <c r="AL464">
        <v>0</v>
      </c>
      <c r="AM464">
        <v>0</v>
      </c>
    </row>
    <row r="465" spans="1:39" x14ac:dyDescent="0.25">
      <c r="A465" t="s">
        <v>22</v>
      </c>
      <c r="B465">
        <v>4</v>
      </c>
      <c r="C465">
        <v>100</v>
      </c>
      <c r="D465" t="s">
        <v>1</v>
      </c>
      <c r="E465">
        <v>0</v>
      </c>
      <c r="F465">
        <v>0</v>
      </c>
      <c r="G465" t="s">
        <v>2</v>
      </c>
      <c r="H465">
        <v>10395.321953000001</v>
      </c>
      <c r="I465">
        <v>273.45067299999999</v>
      </c>
      <c r="J465" t="s">
        <v>3</v>
      </c>
      <c r="K465">
        <v>10388.988535</v>
      </c>
      <c r="L465">
        <v>273.64461799999998</v>
      </c>
      <c r="M465" t="s">
        <v>4</v>
      </c>
      <c r="N465">
        <v>361.70658100000003</v>
      </c>
      <c r="O465">
        <v>0.55872500000000003</v>
      </c>
      <c r="P465" t="s">
        <v>5</v>
      </c>
      <c r="Q465">
        <v>0</v>
      </c>
      <c r="R465">
        <v>0</v>
      </c>
      <c r="S465" t="s">
        <v>6</v>
      </c>
      <c r="T465">
        <v>291.85990800000002</v>
      </c>
      <c r="U465">
        <v>3.0522000000000001E-2</v>
      </c>
      <c r="V465" t="s">
        <v>7</v>
      </c>
      <c r="W465">
        <v>0</v>
      </c>
      <c r="X465">
        <v>0</v>
      </c>
      <c r="Y465" t="s">
        <v>8</v>
      </c>
      <c r="Z465">
        <v>0</v>
      </c>
      <c r="AA465">
        <v>0</v>
      </c>
      <c r="AB465" t="s">
        <v>9</v>
      </c>
      <c r="AC465">
        <v>0</v>
      </c>
      <c r="AD465">
        <v>0</v>
      </c>
      <c r="AE465" t="s">
        <v>10</v>
      </c>
      <c r="AF465">
        <v>7.4982999999999994E-2</v>
      </c>
      <c r="AG465">
        <v>1.34E-4</v>
      </c>
      <c r="AH465" t="s">
        <v>11</v>
      </c>
      <c r="AI465">
        <v>0.93002499999999999</v>
      </c>
      <c r="AJ465">
        <v>3.6999999999999998E-5</v>
      </c>
      <c r="AK465" t="s">
        <v>12</v>
      </c>
      <c r="AL465">
        <v>0</v>
      </c>
      <c r="AM465">
        <v>0</v>
      </c>
    </row>
    <row r="466" spans="1:39" x14ac:dyDescent="0.25">
      <c r="A466" t="s">
        <v>22</v>
      </c>
      <c r="B466">
        <v>5</v>
      </c>
      <c r="C466">
        <v>125</v>
      </c>
      <c r="D466" t="s">
        <v>1</v>
      </c>
      <c r="E466">
        <v>0</v>
      </c>
      <c r="F466">
        <v>0</v>
      </c>
      <c r="G466" t="s">
        <v>2</v>
      </c>
      <c r="H466">
        <v>12996.336327999999</v>
      </c>
      <c r="I466">
        <v>459.39250299999998</v>
      </c>
      <c r="J466" t="s">
        <v>3</v>
      </c>
      <c r="K466">
        <v>12988.416836</v>
      </c>
      <c r="L466">
        <v>459.92896200000001</v>
      </c>
      <c r="M466" t="s">
        <v>4</v>
      </c>
      <c r="N466">
        <v>452.13418000000001</v>
      </c>
      <c r="O466">
        <v>0.56422700000000003</v>
      </c>
      <c r="P466" t="s">
        <v>5</v>
      </c>
      <c r="Q466">
        <v>0</v>
      </c>
      <c r="R466">
        <v>0</v>
      </c>
      <c r="S466" t="s">
        <v>6</v>
      </c>
      <c r="T466">
        <v>364.82676500000002</v>
      </c>
      <c r="U466">
        <v>3.6679999999999997E-2</v>
      </c>
      <c r="V466" t="s">
        <v>7</v>
      </c>
      <c r="W466">
        <v>0</v>
      </c>
      <c r="X466">
        <v>0</v>
      </c>
      <c r="Y466" t="s">
        <v>8</v>
      </c>
      <c r="Z466">
        <v>0</v>
      </c>
      <c r="AA466">
        <v>0</v>
      </c>
      <c r="AB466" t="s">
        <v>9</v>
      </c>
      <c r="AC466">
        <v>0</v>
      </c>
      <c r="AD466">
        <v>0</v>
      </c>
      <c r="AE466" t="s">
        <v>10</v>
      </c>
      <c r="AF466">
        <v>7.3549000000000003E-2</v>
      </c>
      <c r="AG466">
        <v>1.4300000000000001E-4</v>
      </c>
      <c r="AH466" t="s">
        <v>11</v>
      </c>
      <c r="AI466">
        <v>0.93089500000000003</v>
      </c>
      <c r="AJ466">
        <v>4.3000000000000002E-5</v>
      </c>
      <c r="AK466" t="s">
        <v>12</v>
      </c>
      <c r="AL466">
        <v>0</v>
      </c>
      <c r="AM466">
        <v>0</v>
      </c>
    </row>
    <row r="467" spans="1:39" x14ac:dyDescent="0.25">
      <c r="A467" t="s">
        <v>22</v>
      </c>
      <c r="B467">
        <v>6</v>
      </c>
      <c r="C467">
        <v>150</v>
      </c>
      <c r="D467" t="s">
        <v>1</v>
      </c>
      <c r="E467">
        <v>0</v>
      </c>
      <c r="F467">
        <v>0</v>
      </c>
      <c r="G467" t="s">
        <v>2</v>
      </c>
      <c r="H467">
        <v>15596.504569999999</v>
      </c>
      <c r="I467">
        <v>690.285302</v>
      </c>
      <c r="J467" t="s">
        <v>3</v>
      </c>
      <c r="K467">
        <v>15586.998457</v>
      </c>
      <c r="L467">
        <v>691.03205200000002</v>
      </c>
      <c r="M467" t="s">
        <v>4</v>
      </c>
      <c r="N467">
        <v>542.54416600000002</v>
      </c>
      <c r="O467">
        <v>0.68924300000000005</v>
      </c>
      <c r="P467" t="s">
        <v>5</v>
      </c>
      <c r="Q467">
        <v>0</v>
      </c>
      <c r="R467">
        <v>0</v>
      </c>
      <c r="S467" t="s">
        <v>6</v>
      </c>
      <c r="T467">
        <v>437.78542399999998</v>
      </c>
      <c r="U467">
        <v>4.0523999999999998E-2</v>
      </c>
      <c r="V467" t="s">
        <v>7</v>
      </c>
      <c r="W467">
        <v>0</v>
      </c>
      <c r="X467">
        <v>0</v>
      </c>
      <c r="Y467" t="s">
        <v>8</v>
      </c>
      <c r="Z467">
        <v>0</v>
      </c>
      <c r="AA467">
        <v>0</v>
      </c>
      <c r="AB467" t="s">
        <v>9</v>
      </c>
      <c r="AC467">
        <v>0</v>
      </c>
      <c r="AD467">
        <v>0</v>
      </c>
      <c r="AE467" t="s">
        <v>10</v>
      </c>
      <c r="AF467">
        <v>7.288E-2</v>
      </c>
      <c r="AG467">
        <v>1.4799999999999999E-4</v>
      </c>
      <c r="AH467" t="s">
        <v>11</v>
      </c>
      <c r="AI467">
        <v>0.93123699999999998</v>
      </c>
      <c r="AJ467">
        <v>4.1E-5</v>
      </c>
      <c r="AK467" t="s">
        <v>12</v>
      </c>
      <c r="AL467">
        <v>0</v>
      </c>
      <c r="AM467">
        <v>0</v>
      </c>
    </row>
    <row r="468" spans="1:39" x14ac:dyDescent="0.25">
      <c r="A468" t="s">
        <v>22</v>
      </c>
      <c r="B468">
        <v>7</v>
      </c>
      <c r="C468">
        <v>175</v>
      </c>
      <c r="D468" t="s">
        <v>1</v>
      </c>
      <c r="E468">
        <v>0</v>
      </c>
      <c r="F468">
        <v>0</v>
      </c>
      <c r="G468" t="s">
        <v>2</v>
      </c>
      <c r="H468">
        <v>18197.104374999999</v>
      </c>
      <c r="I468">
        <v>975.61426900000004</v>
      </c>
      <c r="J468" t="s">
        <v>3</v>
      </c>
      <c r="K468">
        <v>18186.011054999999</v>
      </c>
      <c r="L468">
        <v>976.80674599999998</v>
      </c>
      <c r="M468" t="s">
        <v>4</v>
      </c>
      <c r="N468">
        <v>632.95121300000005</v>
      </c>
      <c r="O468">
        <v>0.91783599999999999</v>
      </c>
      <c r="P468" t="s">
        <v>5</v>
      </c>
      <c r="Q468">
        <v>0</v>
      </c>
      <c r="R468">
        <v>0</v>
      </c>
      <c r="S468" t="s">
        <v>6</v>
      </c>
      <c r="T468">
        <v>510.734802</v>
      </c>
      <c r="U468">
        <v>4.6870000000000002E-2</v>
      </c>
      <c r="V468" t="s">
        <v>7</v>
      </c>
      <c r="W468">
        <v>0</v>
      </c>
      <c r="X468">
        <v>0</v>
      </c>
      <c r="Y468" t="s">
        <v>8</v>
      </c>
      <c r="Z468">
        <v>0</v>
      </c>
      <c r="AA468">
        <v>0</v>
      </c>
      <c r="AB468" t="s">
        <v>9</v>
      </c>
      <c r="AC468">
        <v>0</v>
      </c>
      <c r="AD468">
        <v>0</v>
      </c>
      <c r="AE468" t="s">
        <v>10</v>
      </c>
      <c r="AF468">
        <v>7.1654999999999996E-2</v>
      </c>
      <c r="AG468">
        <v>1.4799999999999999E-4</v>
      </c>
      <c r="AH468" t="s">
        <v>11</v>
      </c>
      <c r="AI468">
        <v>0.93180099999999999</v>
      </c>
      <c r="AJ468">
        <v>3.1999999999999999E-5</v>
      </c>
      <c r="AK468" t="s">
        <v>12</v>
      </c>
      <c r="AL468">
        <v>0</v>
      </c>
      <c r="AM468">
        <v>0</v>
      </c>
    </row>
    <row r="469" spans="1:39" x14ac:dyDescent="0.25">
      <c r="A469" t="s">
        <v>22</v>
      </c>
      <c r="B469">
        <v>8</v>
      </c>
      <c r="C469">
        <v>200</v>
      </c>
      <c r="D469" t="s">
        <v>1</v>
      </c>
      <c r="E469">
        <v>0</v>
      </c>
      <c r="F469">
        <v>0</v>
      </c>
      <c r="G469" t="s">
        <v>2</v>
      </c>
      <c r="H469">
        <v>20797.506055000002</v>
      </c>
      <c r="I469">
        <v>1336.8549760000001</v>
      </c>
      <c r="J469" t="s">
        <v>3</v>
      </c>
      <c r="K469">
        <v>20784.825585999999</v>
      </c>
      <c r="L469">
        <v>1338.5678250000001</v>
      </c>
      <c r="M469" t="s">
        <v>4</v>
      </c>
      <c r="N469">
        <v>723.31862799999999</v>
      </c>
      <c r="O469">
        <v>1.070055</v>
      </c>
      <c r="P469" t="s">
        <v>5</v>
      </c>
      <c r="Q469">
        <v>0</v>
      </c>
      <c r="R469">
        <v>0</v>
      </c>
      <c r="S469" t="s">
        <v>6</v>
      </c>
      <c r="T469">
        <v>583.71656700000005</v>
      </c>
      <c r="U469">
        <v>5.6175999999999997E-2</v>
      </c>
      <c r="V469" t="s">
        <v>7</v>
      </c>
      <c r="W469">
        <v>0</v>
      </c>
      <c r="X469">
        <v>0</v>
      </c>
      <c r="Y469" t="s">
        <v>8</v>
      </c>
      <c r="Z469">
        <v>0</v>
      </c>
      <c r="AA469">
        <v>0</v>
      </c>
      <c r="AB469" t="s">
        <v>9</v>
      </c>
      <c r="AC469">
        <v>0</v>
      </c>
      <c r="AD469">
        <v>0</v>
      </c>
      <c r="AE469" t="s">
        <v>10</v>
      </c>
      <c r="AF469">
        <v>7.0539000000000004E-2</v>
      </c>
      <c r="AG469">
        <v>1.4999999999999999E-4</v>
      </c>
      <c r="AH469" t="s">
        <v>11</v>
      </c>
      <c r="AI469">
        <v>0.93227400000000005</v>
      </c>
      <c r="AJ469">
        <v>3.6999999999999998E-5</v>
      </c>
      <c r="AK469" t="s">
        <v>12</v>
      </c>
      <c r="AL469">
        <v>0</v>
      </c>
      <c r="AM469">
        <v>0</v>
      </c>
    </row>
    <row r="470" spans="1:39" x14ac:dyDescent="0.25">
      <c r="A470" t="s">
        <v>22</v>
      </c>
      <c r="B470">
        <v>9</v>
      </c>
      <c r="C470">
        <v>225</v>
      </c>
      <c r="D470" t="s">
        <v>1</v>
      </c>
      <c r="E470">
        <v>0</v>
      </c>
      <c r="F470">
        <v>0</v>
      </c>
      <c r="G470" t="s">
        <v>2</v>
      </c>
      <c r="H470">
        <v>23398.183008</v>
      </c>
      <c r="I470">
        <v>1710.1164180000001</v>
      </c>
      <c r="J470" t="s">
        <v>3</v>
      </c>
      <c r="K470">
        <v>23383.915585999999</v>
      </c>
      <c r="L470">
        <v>1712.5585530000001</v>
      </c>
      <c r="M470" t="s">
        <v>4</v>
      </c>
      <c r="N470">
        <v>813.72197900000003</v>
      </c>
      <c r="O470">
        <v>1.2404170000000001</v>
      </c>
      <c r="P470" t="s">
        <v>5</v>
      </c>
      <c r="Q470">
        <v>0</v>
      </c>
      <c r="R470">
        <v>0</v>
      </c>
      <c r="S470" t="s">
        <v>6</v>
      </c>
      <c r="T470">
        <v>656.68233299999997</v>
      </c>
      <c r="U470">
        <v>6.5079999999999999E-2</v>
      </c>
      <c r="V470" t="s">
        <v>7</v>
      </c>
      <c r="W470">
        <v>0</v>
      </c>
      <c r="X470">
        <v>0</v>
      </c>
      <c r="Y470" t="s">
        <v>8</v>
      </c>
      <c r="Z470">
        <v>0</v>
      </c>
      <c r="AA470">
        <v>0</v>
      </c>
      <c r="AB470" t="s">
        <v>9</v>
      </c>
      <c r="AC470">
        <v>0</v>
      </c>
      <c r="AD470">
        <v>0</v>
      </c>
      <c r="AE470" t="s">
        <v>10</v>
      </c>
      <c r="AF470">
        <v>7.0044999999999996E-2</v>
      </c>
      <c r="AG470">
        <v>1.4999999999999999E-4</v>
      </c>
      <c r="AH470" t="s">
        <v>11</v>
      </c>
      <c r="AI470">
        <v>0.93240100000000004</v>
      </c>
      <c r="AJ470">
        <v>3.6000000000000001E-5</v>
      </c>
      <c r="AK470" t="s">
        <v>12</v>
      </c>
      <c r="AL470">
        <v>0</v>
      </c>
      <c r="AM470">
        <v>0</v>
      </c>
    </row>
    <row r="471" spans="1:39" x14ac:dyDescent="0.25">
      <c r="A471" t="s">
        <v>22</v>
      </c>
      <c r="B471">
        <v>10</v>
      </c>
      <c r="C471">
        <v>250</v>
      </c>
      <c r="D471" t="s">
        <v>1</v>
      </c>
      <c r="E471">
        <v>0</v>
      </c>
      <c r="F471">
        <v>0</v>
      </c>
      <c r="G471" t="s">
        <v>2</v>
      </c>
      <c r="H471">
        <v>25998.528750000001</v>
      </c>
      <c r="I471">
        <v>2127.16381</v>
      </c>
      <c r="J471" t="s">
        <v>3</v>
      </c>
      <c r="K471">
        <v>25982.676835999999</v>
      </c>
      <c r="L471">
        <v>2130.2717560000001</v>
      </c>
      <c r="M471" t="s">
        <v>4</v>
      </c>
      <c r="N471">
        <v>904.10154399999999</v>
      </c>
      <c r="O471">
        <v>1.5449299999999999</v>
      </c>
      <c r="P471" t="s">
        <v>5</v>
      </c>
      <c r="Q471">
        <v>0</v>
      </c>
      <c r="R471">
        <v>0</v>
      </c>
      <c r="S471" t="s">
        <v>6</v>
      </c>
      <c r="T471">
        <v>729.64413200000001</v>
      </c>
      <c r="U471">
        <v>7.4129E-2</v>
      </c>
      <c r="V471" t="s">
        <v>7</v>
      </c>
      <c r="W471">
        <v>0</v>
      </c>
      <c r="X471">
        <v>0</v>
      </c>
      <c r="Y471" t="s">
        <v>8</v>
      </c>
      <c r="Z471">
        <v>0</v>
      </c>
      <c r="AA471">
        <v>0</v>
      </c>
      <c r="AB471" t="s">
        <v>9</v>
      </c>
      <c r="AC471">
        <v>0</v>
      </c>
      <c r="AD471">
        <v>0</v>
      </c>
      <c r="AE471" t="s">
        <v>10</v>
      </c>
      <c r="AF471">
        <v>6.8955000000000002E-2</v>
      </c>
      <c r="AG471">
        <v>1.45E-4</v>
      </c>
      <c r="AH471" t="s">
        <v>11</v>
      </c>
      <c r="AI471">
        <v>0.93252000000000002</v>
      </c>
      <c r="AJ471">
        <v>3.6000000000000001E-5</v>
      </c>
      <c r="AK471" t="s">
        <v>12</v>
      </c>
      <c r="AL471">
        <v>0</v>
      </c>
      <c r="AM471">
        <v>0</v>
      </c>
    </row>
    <row r="472" spans="1:39" x14ac:dyDescent="0.25">
      <c r="A472" t="s">
        <v>22</v>
      </c>
      <c r="B472">
        <v>11</v>
      </c>
      <c r="C472">
        <v>275</v>
      </c>
      <c r="D472" t="s">
        <v>1</v>
      </c>
      <c r="E472">
        <v>0</v>
      </c>
      <c r="F472">
        <v>0</v>
      </c>
      <c r="G472" t="s">
        <v>2</v>
      </c>
      <c r="H472">
        <v>28598.563867000001</v>
      </c>
      <c r="I472">
        <v>2615.0811180000001</v>
      </c>
      <c r="J472" t="s">
        <v>3</v>
      </c>
      <c r="K472">
        <v>28581.122188000001</v>
      </c>
      <c r="L472">
        <v>2618.9995990000002</v>
      </c>
      <c r="M472" t="s">
        <v>4</v>
      </c>
      <c r="N472">
        <v>994.44095500000003</v>
      </c>
      <c r="O472">
        <v>1.7442219999999999</v>
      </c>
      <c r="P472" t="s">
        <v>5</v>
      </c>
      <c r="Q472">
        <v>0</v>
      </c>
      <c r="R472">
        <v>0</v>
      </c>
      <c r="S472" t="s">
        <v>6</v>
      </c>
      <c r="T472">
        <v>802.59335699999997</v>
      </c>
      <c r="U472">
        <v>8.5613999999999996E-2</v>
      </c>
      <c r="V472" t="s">
        <v>7</v>
      </c>
      <c r="W472">
        <v>0</v>
      </c>
      <c r="X472">
        <v>0</v>
      </c>
      <c r="Y472" t="s">
        <v>8</v>
      </c>
      <c r="Z472">
        <v>0</v>
      </c>
      <c r="AA472">
        <v>0</v>
      </c>
      <c r="AB472" t="s">
        <v>9</v>
      </c>
      <c r="AC472">
        <v>0</v>
      </c>
      <c r="AD472">
        <v>0</v>
      </c>
      <c r="AE472" t="s">
        <v>10</v>
      </c>
      <c r="AF472">
        <v>6.8362999999999993E-2</v>
      </c>
      <c r="AG472">
        <v>1.44E-4</v>
      </c>
      <c r="AH472" t="s">
        <v>11</v>
      </c>
      <c r="AI472">
        <v>0.93285399999999996</v>
      </c>
      <c r="AJ472">
        <v>3.3000000000000003E-5</v>
      </c>
      <c r="AK472" t="s">
        <v>12</v>
      </c>
      <c r="AL472">
        <v>0</v>
      </c>
      <c r="AM472">
        <v>0</v>
      </c>
    </row>
    <row r="473" spans="1:39" x14ac:dyDescent="0.25">
      <c r="A473" t="s">
        <v>22</v>
      </c>
      <c r="B473">
        <v>12</v>
      </c>
      <c r="C473">
        <v>300</v>
      </c>
      <c r="D473" t="s">
        <v>1</v>
      </c>
      <c r="E473">
        <v>0</v>
      </c>
      <c r="F473">
        <v>0</v>
      </c>
      <c r="G473" t="s">
        <v>2</v>
      </c>
      <c r="H473">
        <v>31198.78125</v>
      </c>
      <c r="I473">
        <v>3112.7574709999999</v>
      </c>
      <c r="J473" t="s">
        <v>3</v>
      </c>
      <c r="K473">
        <v>31179.754063</v>
      </c>
      <c r="L473">
        <v>3117.8343260000001</v>
      </c>
      <c r="M473" t="s">
        <v>4</v>
      </c>
      <c r="N473">
        <v>1084.845022</v>
      </c>
      <c r="O473">
        <v>2.1687259999999999</v>
      </c>
      <c r="P473" t="s">
        <v>5</v>
      </c>
      <c r="Q473">
        <v>0</v>
      </c>
      <c r="R473">
        <v>0</v>
      </c>
      <c r="S473" t="s">
        <v>6</v>
      </c>
      <c r="T473">
        <v>875.53972899999997</v>
      </c>
      <c r="U473">
        <v>9.8563999999999999E-2</v>
      </c>
      <c r="V473" t="s">
        <v>7</v>
      </c>
      <c r="W473">
        <v>0</v>
      </c>
      <c r="X473">
        <v>0</v>
      </c>
      <c r="Y473" t="s">
        <v>8</v>
      </c>
      <c r="Z473">
        <v>0</v>
      </c>
      <c r="AA473">
        <v>0</v>
      </c>
      <c r="AB473" t="s">
        <v>9</v>
      </c>
      <c r="AC473">
        <v>0</v>
      </c>
      <c r="AD473">
        <v>0</v>
      </c>
      <c r="AE473" t="s">
        <v>10</v>
      </c>
      <c r="AF473">
        <v>6.8293999999999994E-2</v>
      </c>
      <c r="AG473">
        <v>1.46E-4</v>
      </c>
      <c r="AH473" t="s">
        <v>11</v>
      </c>
      <c r="AI473">
        <v>0.93292299999999995</v>
      </c>
      <c r="AJ473">
        <v>3.1999999999999999E-5</v>
      </c>
      <c r="AK473" t="s">
        <v>12</v>
      </c>
      <c r="AL473">
        <v>0</v>
      </c>
      <c r="AM473">
        <v>0</v>
      </c>
    </row>
    <row r="474" spans="1:39" x14ac:dyDescent="0.25">
      <c r="A474" t="s">
        <v>22</v>
      </c>
      <c r="B474">
        <v>13</v>
      </c>
      <c r="C474">
        <v>325</v>
      </c>
      <c r="D474" t="s">
        <v>1</v>
      </c>
      <c r="E474">
        <v>0</v>
      </c>
      <c r="F474">
        <v>0</v>
      </c>
      <c r="G474" t="s">
        <v>2</v>
      </c>
      <c r="H474">
        <v>33799.755937000002</v>
      </c>
      <c r="I474">
        <v>3692.0165280000001</v>
      </c>
      <c r="J474" t="s">
        <v>3</v>
      </c>
      <c r="K474">
        <v>33779.142734000001</v>
      </c>
      <c r="L474">
        <v>3697.9686809999998</v>
      </c>
      <c r="M474" t="s">
        <v>4</v>
      </c>
      <c r="N474">
        <v>1175.329219</v>
      </c>
      <c r="O474">
        <v>2.2107220000000001</v>
      </c>
      <c r="P474" t="s">
        <v>5</v>
      </c>
      <c r="Q474">
        <v>0</v>
      </c>
      <c r="R474">
        <v>0</v>
      </c>
      <c r="S474" t="s">
        <v>6</v>
      </c>
      <c r="T474">
        <v>948.49295400000005</v>
      </c>
      <c r="U474">
        <v>0.114899</v>
      </c>
      <c r="V474" t="s">
        <v>7</v>
      </c>
      <c r="W474">
        <v>0</v>
      </c>
      <c r="X474">
        <v>0</v>
      </c>
      <c r="Y474" t="s">
        <v>8</v>
      </c>
      <c r="Z474">
        <v>0</v>
      </c>
      <c r="AA474">
        <v>0</v>
      </c>
      <c r="AB474" t="s">
        <v>9</v>
      </c>
      <c r="AC474">
        <v>0</v>
      </c>
      <c r="AD474">
        <v>0</v>
      </c>
      <c r="AE474" t="s">
        <v>10</v>
      </c>
      <c r="AF474">
        <v>6.8268999999999996E-2</v>
      </c>
      <c r="AG474">
        <v>1.47E-4</v>
      </c>
      <c r="AH474" t="s">
        <v>11</v>
      </c>
      <c r="AI474">
        <v>0.93323199999999995</v>
      </c>
      <c r="AJ474">
        <v>3.4999999999999997E-5</v>
      </c>
      <c r="AK474" t="s">
        <v>12</v>
      </c>
      <c r="AL474">
        <v>0</v>
      </c>
      <c r="AM474">
        <v>0</v>
      </c>
    </row>
    <row r="475" spans="1:39" x14ac:dyDescent="0.25">
      <c r="A475" t="s">
        <v>22</v>
      </c>
      <c r="B475">
        <v>14</v>
      </c>
      <c r="C475">
        <v>350</v>
      </c>
      <c r="D475" t="s">
        <v>1</v>
      </c>
      <c r="E475">
        <v>0</v>
      </c>
      <c r="F475">
        <v>0</v>
      </c>
      <c r="G475" t="s">
        <v>2</v>
      </c>
      <c r="H475">
        <v>36401.050000000003</v>
      </c>
      <c r="I475">
        <v>4229.0925809999999</v>
      </c>
      <c r="J475" t="s">
        <v>3</v>
      </c>
      <c r="K475">
        <v>36378.850624999999</v>
      </c>
      <c r="L475">
        <v>4236.1245920000001</v>
      </c>
      <c r="M475" t="s">
        <v>4</v>
      </c>
      <c r="N475">
        <v>1265.754089</v>
      </c>
      <c r="O475">
        <v>2.688599</v>
      </c>
      <c r="P475" t="s">
        <v>5</v>
      </c>
      <c r="Q475">
        <v>0</v>
      </c>
      <c r="R475">
        <v>0</v>
      </c>
      <c r="S475" t="s">
        <v>6</v>
      </c>
      <c r="T475">
        <v>1021.459064</v>
      </c>
      <c r="U475">
        <v>0.12599199999999999</v>
      </c>
      <c r="V475" t="s">
        <v>7</v>
      </c>
      <c r="W475">
        <v>0</v>
      </c>
      <c r="X475">
        <v>0</v>
      </c>
      <c r="Y475" t="s">
        <v>8</v>
      </c>
      <c r="Z475">
        <v>0</v>
      </c>
      <c r="AA475">
        <v>0</v>
      </c>
      <c r="AB475" t="s">
        <v>9</v>
      </c>
      <c r="AC475">
        <v>0</v>
      </c>
      <c r="AD475">
        <v>0</v>
      </c>
      <c r="AE475" t="s">
        <v>10</v>
      </c>
      <c r="AF475">
        <v>6.7585999999999993E-2</v>
      </c>
      <c r="AG475">
        <v>1.5200000000000001E-4</v>
      </c>
      <c r="AH475" t="s">
        <v>11</v>
      </c>
      <c r="AI475">
        <v>0.93323299999999998</v>
      </c>
      <c r="AJ475">
        <v>3.4999999999999997E-5</v>
      </c>
      <c r="AK475" t="s">
        <v>12</v>
      </c>
      <c r="AL475">
        <v>0</v>
      </c>
      <c r="AM475">
        <v>0</v>
      </c>
    </row>
    <row r="476" spans="1:39" x14ac:dyDescent="0.25">
      <c r="A476" t="s">
        <v>22</v>
      </c>
      <c r="B476">
        <v>15</v>
      </c>
      <c r="C476">
        <v>375</v>
      </c>
      <c r="D476" t="s">
        <v>1</v>
      </c>
      <c r="E476">
        <v>0</v>
      </c>
      <c r="F476">
        <v>0</v>
      </c>
      <c r="G476" t="s">
        <v>2</v>
      </c>
      <c r="H476">
        <v>39001.964219000001</v>
      </c>
      <c r="I476">
        <v>4863.7925429999996</v>
      </c>
      <c r="J476" t="s">
        <v>3</v>
      </c>
      <c r="K476">
        <v>38978.176094000002</v>
      </c>
      <c r="L476">
        <v>4872.3538010000002</v>
      </c>
      <c r="M476" t="s">
        <v>4</v>
      </c>
      <c r="N476">
        <v>1356.1902339999999</v>
      </c>
      <c r="O476">
        <v>3.2066430000000001</v>
      </c>
      <c r="P476" t="s">
        <v>5</v>
      </c>
      <c r="Q476">
        <v>0</v>
      </c>
      <c r="R476">
        <v>0</v>
      </c>
      <c r="S476" t="s">
        <v>6</v>
      </c>
      <c r="T476">
        <v>1094.4204279999999</v>
      </c>
      <c r="U476">
        <v>0.13048499999999999</v>
      </c>
      <c r="V476" t="s">
        <v>7</v>
      </c>
      <c r="W476">
        <v>0</v>
      </c>
      <c r="X476">
        <v>0</v>
      </c>
      <c r="Y476" t="s">
        <v>8</v>
      </c>
      <c r="Z476">
        <v>0</v>
      </c>
      <c r="AA476">
        <v>0</v>
      </c>
      <c r="AB476" t="s">
        <v>9</v>
      </c>
      <c r="AC476">
        <v>0</v>
      </c>
      <c r="AD476">
        <v>0</v>
      </c>
      <c r="AE476" t="s">
        <v>10</v>
      </c>
      <c r="AF476">
        <v>6.7016000000000006E-2</v>
      </c>
      <c r="AG476">
        <v>1.55E-4</v>
      </c>
      <c r="AH476" t="s">
        <v>11</v>
      </c>
      <c r="AI476">
        <v>0.93328599999999995</v>
      </c>
      <c r="AJ476">
        <v>3.4E-5</v>
      </c>
      <c r="AK476" t="s">
        <v>12</v>
      </c>
      <c r="AL476">
        <v>0</v>
      </c>
      <c r="AM476">
        <v>0</v>
      </c>
    </row>
    <row r="477" spans="1:39" x14ac:dyDescent="0.25">
      <c r="A477" t="s">
        <v>22</v>
      </c>
      <c r="B477">
        <v>16</v>
      </c>
      <c r="C477">
        <v>400</v>
      </c>
      <c r="D477" t="s">
        <v>1</v>
      </c>
      <c r="E477">
        <v>0</v>
      </c>
      <c r="F477">
        <v>0</v>
      </c>
      <c r="G477" t="s">
        <v>2</v>
      </c>
      <c r="H477">
        <v>41602.476718999998</v>
      </c>
      <c r="I477">
        <v>5674.5076209999997</v>
      </c>
      <c r="J477" t="s">
        <v>3</v>
      </c>
      <c r="K477">
        <v>41577.102343999999</v>
      </c>
      <c r="L477">
        <v>5684.239388</v>
      </c>
      <c r="M477" t="s">
        <v>4</v>
      </c>
      <c r="N477">
        <v>1446.5440530000001</v>
      </c>
      <c r="O477">
        <v>3.459835</v>
      </c>
      <c r="P477" t="s">
        <v>5</v>
      </c>
      <c r="Q477">
        <v>0</v>
      </c>
      <c r="R477">
        <v>0</v>
      </c>
      <c r="S477" t="s">
        <v>6</v>
      </c>
      <c r="T477">
        <v>1167.393235</v>
      </c>
      <c r="U477">
        <v>0.14645</v>
      </c>
      <c r="V477" t="s">
        <v>7</v>
      </c>
      <c r="W477">
        <v>0</v>
      </c>
      <c r="X477">
        <v>0</v>
      </c>
      <c r="Y477" t="s">
        <v>8</v>
      </c>
      <c r="Z477">
        <v>0</v>
      </c>
      <c r="AA477">
        <v>0</v>
      </c>
      <c r="AB477" t="s">
        <v>9</v>
      </c>
      <c r="AC477">
        <v>0</v>
      </c>
      <c r="AD477">
        <v>0</v>
      </c>
      <c r="AE477" t="s">
        <v>10</v>
      </c>
      <c r="AF477">
        <v>6.7012000000000002E-2</v>
      </c>
      <c r="AG477">
        <v>1.55E-4</v>
      </c>
      <c r="AH477" t="s">
        <v>11</v>
      </c>
      <c r="AI477">
        <v>0.93335400000000002</v>
      </c>
      <c r="AJ477">
        <v>3.4E-5</v>
      </c>
      <c r="AK477" t="s">
        <v>12</v>
      </c>
      <c r="AL477">
        <v>0</v>
      </c>
      <c r="AM477">
        <v>0</v>
      </c>
    </row>
    <row r="478" spans="1:39" x14ac:dyDescent="0.25">
      <c r="A478" t="s">
        <v>22</v>
      </c>
      <c r="B478">
        <v>17</v>
      </c>
      <c r="C478">
        <v>425</v>
      </c>
      <c r="D478" t="s">
        <v>1</v>
      </c>
      <c r="E478">
        <v>0</v>
      </c>
      <c r="F478">
        <v>0</v>
      </c>
      <c r="G478" t="s">
        <v>2</v>
      </c>
      <c r="H478">
        <v>44203.257656000002</v>
      </c>
      <c r="I478">
        <v>6446.4159019999997</v>
      </c>
      <c r="J478" t="s">
        <v>3</v>
      </c>
      <c r="K478">
        <v>44176.296172000002</v>
      </c>
      <c r="L478">
        <v>6457.6291810000002</v>
      </c>
      <c r="M478" t="s">
        <v>4</v>
      </c>
      <c r="N478">
        <v>1536.9982689999999</v>
      </c>
      <c r="O478">
        <v>3.8090480000000002</v>
      </c>
      <c r="P478" t="s">
        <v>5</v>
      </c>
      <c r="Q478">
        <v>0</v>
      </c>
      <c r="R478">
        <v>0</v>
      </c>
      <c r="S478" t="s">
        <v>6</v>
      </c>
      <c r="T478">
        <v>1240.3571039999999</v>
      </c>
      <c r="U478">
        <v>0.157276</v>
      </c>
      <c r="V478" t="s">
        <v>7</v>
      </c>
      <c r="W478">
        <v>0</v>
      </c>
      <c r="X478">
        <v>0</v>
      </c>
      <c r="Y478" t="s">
        <v>8</v>
      </c>
      <c r="Z478">
        <v>0</v>
      </c>
      <c r="AA478">
        <v>0</v>
      </c>
      <c r="AB478" t="s">
        <v>9</v>
      </c>
      <c r="AC478">
        <v>0</v>
      </c>
      <c r="AD478">
        <v>0</v>
      </c>
      <c r="AE478" t="s">
        <v>10</v>
      </c>
      <c r="AF478">
        <v>6.6849000000000006E-2</v>
      </c>
      <c r="AG478">
        <v>1.5100000000000001E-4</v>
      </c>
      <c r="AH478" t="s">
        <v>11</v>
      </c>
      <c r="AI478">
        <v>0.933396</v>
      </c>
      <c r="AJ478">
        <v>3.4E-5</v>
      </c>
      <c r="AK478" t="s">
        <v>12</v>
      </c>
      <c r="AL478">
        <v>0</v>
      </c>
      <c r="AM478">
        <v>0</v>
      </c>
    </row>
    <row r="479" spans="1:39" x14ac:dyDescent="0.25">
      <c r="A479" t="s">
        <v>22</v>
      </c>
      <c r="B479">
        <v>18</v>
      </c>
      <c r="C479">
        <v>450</v>
      </c>
      <c r="D479" t="s">
        <v>1</v>
      </c>
      <c r="E479">
        <v>0</v>
      </c>
      <c r="F479">
        <v>0</v>
      </c>
      <c r="G479" t="s">
        <v>2</v>
      </c>
      <c r="H479">
        <v>46804.290781000003</v>
      </c>
      <c r="I479">
        <v>7229.1539030000004</v>
      </c>
      <c r="J479" t="s">
        <v>3</v>
      </c>
      <c r="K479">
        <v>46775.743594</v>
      </c>
      <c r="L479">
        <v>7241.2941989999999</v>
      </c>
      <c r="M479" t="s">
        <v>4</v>
      </c>
      <c r="N479">
        <v>1627.446702</v>
      </c>
      <c r="O479">
        <v>4.0674919999999997</v>
      </c>
      <c r="P479" t="s">
        <v>5</v>
      </c>
      <c r="Q479">
        <v>0</v>
      </c>
      <c r="R479">
        <v>0</v>
      </c>
      <c r="S479" t="s">
        <v>6</v>
      </c>
      <c r="T479">
        <v>1313.3160170000001</v>
      </c>
      <c r="U479">
        <v>0.170877</v>
      </c>
      <c r="V479" t="s">
        <v>7</v>
      </c>
      <c r="W479">
        <v>0</v>
      </c>
      <c r="X479">
        <v>0</v>
      </c>
      <c r="Y479" t="s">
        <v>8</v>
      </c>
      <c r="Z479">
        <v>0</v>
      </c>
      <c r="AA479">
        <v>0</v>
      </c>
      <c r="AB479" t="s">
        <v>9</v>
      </c>
      <c r="AC479">
        <v>0</v>
      </c>
      <c r="AD479">
        <v>0</v>
      </c>
      <c r="AE479" t="s">
        <v>10</v>
      </c>
      <c r="AF479">
        <v>6.4861000000000002E-2</v>
      </c>
      <c r="AG479">
        <v>1.3200000000000001E-4</v>
      </c>
      <c r="AH479" t="s">
        <v>11</v>
      </c>
      <c r="AI479">
        <v>0.933423</v>
      </c>
      <c r="AJ479">
        <v>3.4E-5</v>
      </c>
      <c r="AK479" t="s">
        <v>12</v>
      </c>
      <c r="AL479">
        <v>0</v>
      </c>
      <c r="AM479">
        <v>0</v>
      </c>
    </row>
    <row r="480" spans="1:39" x14ac:dyDescent="0.25">
      <c r="A480" t="s">
        <v>22</v>
      </c>
      <c r="B480">
        <v>19</v>
      </c>
      <c r="C480">
        <v>475</v>
      </c>
      <c r="D480" t="s">
        <v>1</v>
      </c>
      <c r="E480">
        <v>0</v>
      </c>
      <c r="F480">
        <v>0</v>
      </c>
      <c r="G480" t="s">
        <v>2</v>
      </c>
      <c r="H480">
        <v>49405.845546999997</v>
      </c>
      <c r="I480">
        <v>8094.7075580000001</v>
      </c>
      <c r="J480" t="s">
        <v>3</v>
      </c>
      <c r="K480">
        <v>49375.711093999998</v>
      </c>
      <c r="L480">
        <v>8107.5926099999997</v>
      </c>
      <c r="M480" t="s">
        <v>4</v>
      </c>
      <c r="N480">
        <v>1717.9144819999999</v>
      </c>
      <c r="O480">
        <v>3.9555940000000001</v>
      </c>
      <c r="P480" t="s">
        <v>5</v>
      </c>
      <c r="Q480">
        <v>0</v>
      </c>
      <c r="R480">
        <v>0</v>
      </c>
      <c r="S480" t="s">
        <v>6</v>
      </c>
      <c r="T480">
        <v>1386.297253</v>
      </c>
      <c r="U480">
        <v>0.18681400000000001</v>
      </c>
      <c r="V480" t="s">
        <v>7</v>
      </c>
      <c r="W480">
        <v>0</v>
      </c>
      <c r="X480">
        <v>0</v>
      </c>
      <c r="Y480" t="s">
        <v>8</v>
      </c>
      <c r="Z480">
        <v>0</v>
      </c>
      <c r="AA480">
        <v>0</v>
      </c>
      <c r="AB480" t="s">
        <v>9</v>
      </c>
      <c r="AC480">
        <v>0</v>
      </c>
      <c r="AD480">
        <v>0</v>
      </c>
      <c r="AE480" t="s">
        <v>10</v>
      </c>
      <c r="AF480">
        <v>6.4587000000000006E-2</v>
      </c>
      <c r="AG480">
        <v>1.35E-4</v>
      </c>
      <c r="AH480" t="s">
        <v>11</v>
      </c>
      <c r="AI480">
        <v>0.93343500000000001</v>
      </c>
      <c r="AJ480">
        <v>3.4E-5</v>
      </c>
      <c r="AK480" t="s">
        <v>12</v>
      </c>
      <c r="AL480">
        <v>0</v>
      </c>
      <c r="AM480">
        <v>0</v>
      </c>
    </row>
    <row r="481" spans="1:39" x14ac:dyDescent="0.25">
      <c r="A481" t="s">
        <v>22</v>
      </c>
      <c r="B481">
        <v>20</v>
      </c>
      <c r="C481">
        <v>500</v>
      </c>
      <c r="D481" t="s">
        <v>1</v>
      </c>
      <c r="E481">
        <v>0</v>
      </c>
      <c r="F481">
        <v>0</v>
      </c>
      <c r="G481" t="s">
        <v>2</v>
      </c>
      <c r="H481">
        <v>52007.162578000003</v>
      </c>
      <c r="I481">
        <v>9063.5719119999994</v>
      </c>
      <c r="J481" t="s">
        <v>3</v>
      </c>
      <c r="K481">
        <v>51975.443281</v>
      </c>
      <c r="L481">
        <v>9077.5657819999997</v>
      </c>
      <c r="M481" t="s">
        <v>4</v>
      </c>
      <c r="N481">
        <v>1808.3719579999999</v>
      </c>
      <c r="O481">
        <v>3.9715029999999998</v>
      </c>
      <c r="P481" t="s">
        <v>5</v>
      </c>
      <c r="Q481">
        <v>0</v>
      </c>
      <c r="R481">
        <v>0</v>
      </c>
      <c r="S481" t="s">
        <v>6</v>
      </c>
      <c r="T481">
        <v>1459.2635969999999</v>
      </c>
      <c r="U481">
        <v>0.20134299999999999</v>
      </c>
      <c r="V481" t="s">
        <v>7</v>
      </c>
      <c r="W481">
        <v>0</v>
      </c>
      <c r="X481">
        <v>0</v>
      </c>
      <c r="Y481" t="s">
        <v>8</v>
      </c>
      <c r="Z481">
        <v>0</v>
      </c>
      <c r="AA481">
        <v>0</v>
      </c>
      <c r="AB481" t="s">
        <v>9</v>
      </c>
      <c r="AC481">
        <v>0</v>
      </c>
      <c r="AD481">
        <v>0</v>
      </c>
      <c r="AE481" t="s">
        <v>10</v>
      </c>
      <c r="AF481">
        <v>6.4271999999999996E-2</v>
      </c>
      <c r="AG481">
        <v>1.2899999999999999E-4</v>
      </c>
      <c r="AH481" t="s">
        <v>11</v>
      </c>
      <c r="AI481">
        <v>0.93405899999999997</v>
      </c>
      <c r="AJ481">
        <v>4.1999999999999998E-5</v>
      </c>
      <c r="AK481" t="s">
        <v>12</v>
      </c>
      <c r="AL481">
        <v>0</v>
      </c>
      <c r="AM481">
        <v>0</v>
      </c>
    </row>
    <row r="482" spans="1:39" x14ac:dyDescent="0.25">
      <c r="A482" t="s">
        <v>23</v>
      </c>
      <c r="B482">
        <v>1</v>
      </c>
      <c r="C482">
        <v>25</v>
      </c>
      <c r="D482" t="s">
        <v>1</v>
      </c>
      <c r="E482">
        <v>0</v>
      </c>
      <c r="F482">
        <v>0</v>
      </c>
      <c r="G482" t="s">
        <v>2</v>
      </c>
      <c r="H482">
        <v>899.00768100000005</v>
      </c>
      <c r="I482">
        <v>0.33865499999999998</v>
      </c>
      <c r="J482" t="s">
        <v>3</v>
      </c>
      <c r="K482">
        <v>898.06122500000004</v>
      </c>
      <c r="L482">
        <v>0.33784799999999998</v>
      </c>
      <c r="M482" t="s">
        <v>4</v>
      </c>
      <c r="N482">
        <v>42.944150999999998</v>
      </c>
      <c r="O482">
        <v>1.0252000000000001E-2</v>
      </c>
      <c r="P482" t="s">
        <v>5</v>
      </c>
      <c r="Q482">
        <v>82.010470999999995</v>
      </c>
      <c r="R482">
        <v>5.1780000000000003E-3</v>
      </c>
      <c r="S482" t="s">
        <v>6</v>
      </c>
      <c r="T482">
        <v>19.888408999999999</v>
      </c>
      <c r="U482">
        <v>4.6000000000000001E-4</v>
      </c>
      <c r="V482" t="s">
        <v>7</v>
      </c>
      <c r="W482">
        <v>0</v>
      </c>
      <c r="X482">
        <v>0</v>
      </c>
      <c r="Y482" t="s">
        <v>8</v>
      </c>
      <c r="Z482">
        <v>0</v>
      </c>
      <c r="AA482">
        <v>0</v>
      </c>
      <c r="AB482" t="s">
        <v>9</v>
      </c>
      <c r="AC482">
        <v>0</v>
      </c>
      <c r="AD482">
        <v>0</v>
      </c>
      <c r="AE482" t="s">
        <v>10</v>
      </c>
      <c r="AF482">
        <v>8.4113999999999994E-2</v>
      </c>
      <c r="AG482">
        <v>6.7999999999999999E-5</v>
      </c>
      <c r="AH482" t="s">
        <v>11</v>
      </c>
      <c r="AI482">
        <v>0.916072</v>
      </c>
      <c r="AJ482">
        <v>1.5100000000000001E-4</v>
      </c>
      <c r="AK482" t="s">
        <v>12</v>
      </c>
      <c r="AL482">
        <v>0</v>
      </c>
      <c r="AM482">
        <v>0</v>
      </c>
    </row>
    <row r="483" spans="1:39" x14ac:dyDescent="0.25">
      <c r="A483" t="s">
        <v>23</v>
      </c>
      <c r="B483">
        <v>2</v>
      </c>
      <c r="C483">
        <v>50</v>
      </c>
      <c r="D483" t="s">
        <v>1</v>
      </c>
      <c r="E483">
        <v>0</v>
      </c>
      <c r="F483">
        <v>0</v>
      </c>
      <c r="G483" t="s">
        <v>2</v>
      </c>
      <c r="H483">
        <v>1797.5441900000001</v>
      </c>
      <c r="I483">
        <v>0.65629599999999999</v>
      </c>
      <c r="J483" t="s">
        <v>3</v>
      </c>
      <c r="K483">
        <v>1795.6545309999999</v>
      </c>
      <c r="L483">
        <v>0.65505199999999997</v>
      </c>
      <c r="M483" t="s">
        <v>4</v>
      </c>
      <c r="N483">
        <v>85.752082000000001</v>
      </c>
      <c r="O483">
        <v>2.4344000000000001E-2</v>
      </c>
      <c r="P483" t="s">
        <v>5</v>
      </c>
      <c r="Q483">
        <v>164.38257300000001</v>
      </c>
      <c r="R483">
        <v>1.1443999999999999E-2</v>
      </c>
      <c r="S483" t="s">
        <v>6</v>
      </c>
      <c r="T483">
        <v>39.742801999999998</v>
      </c>
      <c r="U483">
        <v>1.737E-3</v>
      </c>
      <c r="V483" t="s">
        <v>7</v>
      </c>
      <c r="W483">
        <v>0</v>
      </c>
      <c r="X483">
        <v>0</v>
      </c>
      <c r="Y483" t="s">
        <v>8</v>
      </c>
      <c r="Z483">
        <v>0</v>
      </c>
      <c r="AA483">
        <v>0</v>
      </c>
      <c r="AB483" t="s">
        <v>9</v>
      </c>
      <c r="AC483">
        <v>0</v>
      </c>
      <c r="AD483">
        <v>0</v>
      </c>
      <c r="AE483" t="s">
        <v>10</v>
      </c>
      <c r="AF483">
        <v>8.0825999999999995E-2</v>
      </c>
      <c r="AG483">
        <v>6.4999999999999994E-5</v>
      </c>
      <c r="AH483" t="s">
        <v>11</v>
      </c>
      <c r="AI483">
        <v>0.92202200000000001</v>
      </c>
      <c r="AJ483">
        <v>1.07E-4</v>
      </c>
      <c r="AK483" t="s">
        <v>12</v>
      </c>
      <c r="AL483">
        <v>0</v>
      </c>
      <c r="AM483">
        <v>0</v>
      </c>
    </row>
    <row r="484" spans="1:39" x14ac:dyDescent="0.25">
      <c r="A484" t="s">
        <v>23</v>
      </c>
      <c r="B484">
        <v>3</v>
      </c>
      <c r="C484">
        <v>75</v>
      </c>
      <c r="D484" t="s">
        <v>1</v>
      </c>
      <c r="E484">
        <v>0</v>
      </c>
      <c r="F484">
        <v>0</v>
      </c>
      <c r="G484" t="s">
        <v>2</v>
      </c>
      <c r="H484">
        <v>2696.0235039999998</v>
      </c>
      <c r="I484">
        <v>0.93360100000000001</v>
      </c>
      <c r="J484" t="s">
        <v>3</v>
      </c>
      <c r="K484">
        <v>2693.1916569999999</v>
      </c>
      <c r="L484">
        <v>0.93211100000000002</v>
      </c>
      <c r="M484" t="s">
        <v>4</v>
      </c>
      <c r="N484">
        <v>128.55459300000001</v>
      </c>
      <c r="O484">
        <v>3.5364E-2</v>
      </c>
      <c r="P484" t="s">
        <v>5</v>
      </c>
      <c r="Q484">
        <v>246.77245300000001</v>
      </c>
      <c r="R484">
        <v>1.9753E-2</v>
      </c>
      <c r="S484" t="s">
        <v>6</v>
      </c>
      <c r="T484">
        <v>59.598660000000002</v>
      </c>
      <c r="U484">
        <v>2.9160000000000002E-3</v>
      </c>
      <c r="V484" t="s">
        <v>7</v>
      </c>
      <c r="W484">
        <v>0</v>
      </c>
      <c r="X484">
        <v>0</v>
      </c>
      <c r="Y484" t="s">
        <v>8</v>
      </c>
      <c r="Z484">
        <v>0</v>
      </c>
      <c r="AA484">
        <v>0</v>
      </c>
      <c r="AB484" t="s">
        <v>9</v>
      </c>
      <c r="AC484">
        <v>0</v>
      </c>
      <c r="AD484">
        <v>0</v>
      </c>
      <c r="AE484" t="s">
        <v>10</v>
      </c>
      <c r="AF484">
        <v>7.8130000000000005E-2</v>
      </c>
      <c r="AG484">
        <v>9.0000000000000006E-5</v>
      </c>
      <c r="AH484" t="s">
        <v>11</v>
      </c>
      <c r="AI484">
        <v>0.92569999999999997</v>
      </c>
      <c r="AJ484">
        <v>8.1000000000000004E-5</v>
      </c>
      <c r="AK484" t="s">
        <v>12</v>
      </c>
      <c r="AL484">
        <v>0</v>
      </c>
      <c r="AM484">
        <v>0</v>
      </c>
    </row>
    <row r="485" spans="1:39" x14ac:dyDescent="0.25">
      <c r="A485" t="s">
        <v>23</v>
      </c>
      <c r="B485">
        <v>4</v>
      </c>
      <c r="C485">
        <v>100</v>
      </c>
      <c r="D485" t="s">
        <v>1</v>
      </c>
      <c r="E485">
        <v>0</v>
      </c>
      <c r="F485">
        <v>0</v>
      </c>
      <c r="G485" t="s">
        <v>2</v>
      </c>
      <c r="H485">
        <v>3594.6440790000001</v>
      </c>
      <c r="I485">
        <v>1.735233</v>
      </c>
      <c r="J485" t="s">
        <v>3</v>
      </c>
      <c r="K485">
        <v>3590.8704699999998</v>
      </c>
      <c r="L485">
        <v>1.7307729999999999</v>
      </c>
      <c r="M485" t="s">
        <v>4</v>
      </c>
      <c r="N485">
        <v>171.367065</v>
      </c>
      <c r="O485">
        <v>3.5952999999999999E-2</v>
      </c>
      <c r="P485" t="s">
        <v>5</v>
      </c>
      <c r="Q485">
        <v>329.16536500000001</v>
      </c>
      <c r="R485">
        <v>3.0568999999999999E-2</v>
      </c>
      <c r="S485" t="s">
        <v>6</v>
      </c>
      <c r="T485">
        <v>79.452135999999996</v>
      </c>
      <c r="U485">
        <v>3.6480000000000002E-3</v>
      </c>
      <c r="V485" t="s">
        <v>7</v>
      </c>
      <c r="W485">
        <v>0</v>
      </c>
      <c r="X485">
        <v>0</v>
      </c>
      <c r="Y485" t="s">
        <v>8</v>
      </c>
      <c r="Z485">
        <v>0</v>
      </c>
      <c r="AA485">
        <v>0</v>
      </c>
      <c r="AB485" t="s">
        <v>9</v>
      </c>
      <c r="AC485">
        <v>0</v>
      </c>
      <c r="AD485">
        <v>0</v>
      </c>
      <c r="AE485" t="s">
        <v>10</v>
      </c>
      <c r="AF485">
        <v>7.7743000000000007E-2</v>
      </c>
      <c r="AG485">
        <v>9.0000000000000006E-5</v>
      </c>
      <c r="AH485" t="s">
        <v>11</v>
      </c>
      <c r="AI485">
        <v>0.92797799999999997</v>
      </c>
      <c r="AJ485">
        <v>5.8E-5</v>
      </c>
      <c r="AK485" t="s">
        <v>12</v>
      </c>
      <c r="AL485">
        <v>0</v>
      </c>
      <c r="AM485">
        <v>0</v>
      </c>
    </row>
    <row r="486" spans="1:39" x14ac:dyDescent="0.25">
      <c r="A486" t="s">
        <v>23</v>
      </c>
      <c r="B486">
        <v>5</v>
      </c>
      <c r="C486">
        <v>125</v>
      </c>
      <c r="D486" t="s">
        <v>1</v>
      </c>
      <c r="E486">
        <v>0</v>
      </c>
      <c r="F486">
        <v>0</v>
      </c>
      <c r="G486" t="s">
        <v>2</v>
      </c>
      <c r="H486">
        <v>4493.2791530000004</v>
      </c>
      <c r="I486">
        <v>2.6173350000000002</v>
      </c>
      <c r="J486" t="s">
        <v>3</v>
      </c>
      <c r="K486">
        <v>4488.5623480000004</v>
      </c>
      <c r="L486">
        <v>2.6098669999999999</v>
      </c>
      <c r="M486" t="s">
        <v>4</v>
      </c>
      <c r="N486">
        <v>214.181434</v>
      </c>
      <c r="O486">
        <v>5.5236E-2</v>
      </c>
      <c r="P486" t="s">
        <v>5</v>
      </c>
      <c r="Q486">
        <v>411.61548499999998</v>
      </c>
      <c r="R486">
        <v>4.7600999999999997E-2</v>
      </c>
      <c r="S486" t="s">
        <v>6</v>
      </c>
      <c r="T486">
        <v>99.317841000000001</v>
      </c>
      <c r="U486">
        <v>5.6109999999999997E-3</v>
      </c>
      <c r="V486" t="s">
        <v>7</v>
      </c>
      <c r="W486">
        <v>0</v>
      </c>
      <c r="X486">
        <v>0</v>
      </c>
      <c r="Y486" t="s">
        <v>8</v>
      </c>
      <c r="Z486">
        <v>0</v>
      </c>
      <c r="AA486">
        <v>0</v>
      </c>
      <c r="AB486" t="s">
        <v>9</v>
      </c>
      <c r="AC486">
        <v>0</v>
      </c>
      <c r="AD486">
        <v>0</v>
      </c>
      <c r="AE486" t="s">
        <v>10</v>
      </c>
      <c r="AF486">
        <v>7.5938000000000005E-2</v>
      </c>
      <c r="AG486">
        <v>1.08E-4</v>
      </c>
      <c r="AH486" t="s">
        <v>11</v>
      </c>
      <c r="AI486">
        <v>0.92908299999999999</v>
      </c>
      <c r="AJ486">
        <v>4.0000000000000003E-5</v>
      </c>
      <c r="AK486" t="s">
        <v>12</v>
      </c>
      <c r="AL486">
        <v>0</v>
      </c>
      <c r="AM486">
        <v>0</v>
      </c>
    </row>
    <row r="487" spans="1:39" x14ac:dyDescent="0.25">
      <c r="A487" t="s">
        <v>23</v>
      </c>
      <c r="B487">
        <v>6</v>
      </c>
      <c r="C487">
        <v>150</v>
      </c>
      <c r="D487" t="s">
        <v>1</v>
      </c>
      <c r="E487">
        <v>0</v>
      </c>
      <c r="F487">
        <v>0</v>
      </c>
      <c r="G487" t="s">
        <v>2</v>
      </c>
      <c r="H487">
        <v>5392.0658819999999</v>
      </c>
      <c r="I487">
        <v>3.9028510000000001</v>
      </c>
      <c r="J487" t="s">
        <v>3</v>
      </c>
      <c r="K487">
        <v>5386.4053089999998</v>
      </c>
      <c r="L487">
        <v>3.8950740000000001</v>
      </c>
      <c r="M487" t="s">
        <v>4</v>
      </c>
      <c r="N487">
        <v>256.96832999999998</v>
      </c>
      <c r="O487">
        <v>6.5248E-2</v>
      </c>
      <c r="P487" t="s">
        <v>5</v>
      </c>
      <c r="Q487">
        <v>494.09027700000001</v>
      </c>
      <c r="R487">
        <v>8.7422E-2</v>
      </c>
      <c r="S487" t="s">
        <v>6</v>
      </c>
      <c r="T487">
        <v>119.171386</v>
      </c>
      <c r="U487">
        <v>6.2550000000000001E-3</v>
      </c>
      <c r="V487" t="s">
        <v>7</v>
      </c>
      <c r="W487">
        <v>0</v>
      </c>
      <c r="X487">
        <v>0</v>
      </c>
      <c r="Y487" t="s">
        <v>8</v>
      </c>
      <c r="Z487">
        <v>0</v>
      </c>
      <c r="AA487">
        <v>0</v>
      </c>
      <c r="AB487" t="s">
        <v>9</v>
      </c>
      <c r="AC487">
        <v>0</v>
      </c>
      <c r="AD487">
        <v>0</v>
      </c>
      <c r="AE487" t="s">
        <v>10</v>
      </c>
      <c r="AF487">
        <v>7.5458999999999998E-2</v>
      </c>
      <c r="AG487">
        <v>1.11E-4</v>
      </c>
      <c r="AH487" t="s">
        <v>11</v>
      </c>
      <c r="AI487">
        <v>0.929427</v>
      </c>
      <c r="AJ487">
        <v>3.6000000000000001E-5</v>
      </c>
      <c r="AK487" t="s">
        <v>12</v>
      </c>
      <c r="AL487">
        <v>0</v>
      </c>
      <c r="AM487">
        <v>0</v>
      </c>
    </row>
    <row r="488" spans="1:39" x14ac:dyDescent="0.25">
      <c r="A488" t="s">
        <v>23</v>
      </c>
      <c r="B488">
        <v>7</v>
      </c>
      <c r="C488">
        <v>175</v>
      </c>
      <c r="D488" t="s">
        <v>1</v>
      </c>
      <c r="E488">
        <v>0</v>
      </c>
      <c r="F488">
        <v>0</v>
      </c>
      <c r="G488" t="s">
        <v>2</v>
      </c>
      <c r="H488">
        <v>6290.7795990000004</v>
      </c>
      <c r="I488">
        <v>5.3756940000000002</v>
      </c>
      <c r="J488" t="s">
        <v>3</v>
      </c>
      <c r="K488">
        <v>6284.1759119999997</v>
      </c>
      <c r="L488">
        <v>5.3566880000000001</v>
      </c>
      <c r="M488" t="s">
        <v>4</v>
      </c>
      <c r="N488">
        <v>299.74024200000002</v>
      </c>
      <c r="O488">
        <v>7.0225999999999997E-2</v>
      </c>
      <c r="P488" t="s">
        <v>5</v>
      </c>
      <c r="Q488">
        <v>576.54894999999999</v>
      </c>
      <c r="R488">
        <v>0.130694</v>
      </c>
      <c r="S488" t="s">
        <v>6</v>
      </c>
      <c r="T488">
        <v>139.02466100000001</v>
      </c>
      <c r="U488">
        <v>6.3559999999999997E-3</v>
      </c>
      <c r="V488" t="s">
        <v>7</v>
      </c>
      <c r="W488">
        <v>0</v>
      </c>
      <c r="X488">
        <v>0</v>
      </c>
      <c r="Y488" t="s">
        <v>8</v>
      </c>
      <c r="Z488">
        <v>0</v>
      </c>
      <c r="AA488">
        <v>0</v>
      </c>
      <c r="AB488" t="s">
        <v>9</v>
      </c>
      <c r="AC488">
        <v>0</v>
      </c>
      <c r="AD488">
        <v>0</v>
      </c>
      <c r="AE488" t="s">
        <v>10</v>
      </c>
      <c r="AF488">
        <v>7.3231000000000004E-2</v>
      </c>
      <c r="AG488">
        <v>1.5100000000000001E-4</v>
      </c>
      <c r="AH488" t="s">
        <v>11</v>
      </c>
      <c r="AI488">
        <v>0.93016699999999997</v>
      </c>
      <c r="AJ488">
        <v>4.5000000000000003E-5</v>
      </c>
      <c r="AK488" t="s">
        <v>12</v>
      </c>
      <c r="AL488">
        <v>0</v>
      </c>
      <c r="AM488">
        <v>0</v>
      </c>
    </row>
    <row r="489" spans="1:39" x14ac:dyDescent="0.25">
      <c r="A489" t="s">
        <v>23</v>
      </c>
      <c r="B489">
        <v>8</v>
      </c>
      <c r="C489">
        <v>200</v>
      </c>
      <c r="D489" t="s">
        <v>1</v>
      </c>
      <c r="E489">
        <v>0</v>
      </c>
      <c r="F489">
        <v>0</v>
      </c>
      <c r="G489" t="s">
        <v>2</v>
      </c>
      <c r="H489">
        <v>7189.4867860000004</v>
      </c>
      <c r="I489">
        <v>6.231122</v>
      </c>
      <c r="J489" t="s">
        <v>3</v>
      </c>
      <c r="K489">
        <v>7181.9394769999999</v>
      </c>
      <c r="L489">
        <v>6.216399</v>
      </c>
      <c r="M489" t="s">
        <v>4</v>
      </c>
      <c r="N489">
        <v>342.50923699999998</v>
      </c>
      <c r="O489">
        <v>8.1182000000000004E-2</v>
      </c>
      <c r="P489" t="s">
        <v>5</v>
      </c>
      <c r="Q489">
        <v>659.03513499999997</v>
      </c>
      <c r="R489">
        <v>0.151667</v>
      </c>
      <c r="S489" t="s">
        <v>6</v>
      </c>
      <c r="T489">
        <v>158.88037</v>
      </c>
      <c r="U489">
        <v>7.2049999999999996E-3</v>
      </c>
      <c r="V489" t="s">
        <v>7</v>
      </c>
      <c r="W489">
        <v>0</v>
      </c>
      <c r="X489">
        <v>0</v>
      </c>
      <c r="Y489" t="s">
        <v>8</v>
      </c>
      <c r="Z489">
        <v>0</v>
      </c>
      <c r="AA489">
        <v>0</v>
      </c>
      <c r="AB489" t="s">
        <v>9</v>
      </c>
      <c r="AC489">
        <v>0</v>
      </c>
      <c r="AD489">
        <v>0</v>
      </c>
      <c r="AE489" t="s">
        <v>10</v>
      </c>
      <c r="AF489">
        <v>7.2079000000000004E-2</v>
      </c>
      <c r="AG489">
        <v>1.5100000000000001E-4</v>
      </c>
      <c r="AH489" t="s">
        <v>11</v>
      </c>
      <c r="AI489">
        <v>0.93054000000000003</v>
      </c>
      <c r="AJ489">
        <v>4.1999999999999998E-5</v>
      </c>
      <c r="AK489" t="s">
        <v>12</v>
      </c>
      <c r="AL489">
        <v>0</v>
      </c>
      <c r="AM489">
        <v>0</v>
      </c>
    </row>
    <row r="490" spans="1:39" x14ac:dyDescent="0.25">
      <c r="A490" t="s">
        <v>23</v>
      </c>
      <c r="B490">
        <v>9</v>
      </c>
      <c r="C490">
        <v>225</v>
      </c>
      <c r="D490" t="s">
        <v>1</v>
      </c>
      <c r="E490">
        <v>0</v>
      </c>
      <c r="F490">
        <v>0</v>
      </c>
      <c r="G490" t="s">
        <v>2</v>
      </c>
      <c r="H490">
        <v>8088.0694329999997</v>
      </c>
      <c r="I490">
        <v>7.7398660000000001</v>
      </c>
      <c r="J490" t="s">
        <v>3</v>
      </c>
      <c r="K490">
        <v>8079.57917</v>
      </c>
      <c r="L490">
        <v>7.7219170000000004</v>
      </c>
      <c r="M490" t="s">
        <v>4</v>
      </c>
      <c r="N490">
        <v>385.28948100000002</v>
      </c>
      <c r="O490">
        <v>8.3755999999999997E-2</v>
      </c>
      <c r="P490" t="s">
        <v>5</v>
      </c>
      <c r="Q490">
        <v>741.54469600000004</v>
      </c>
      <c r="R490">
        <v>0.196908</v>
      </c>
      <c r="S490" t="s">
        <v>6</v>
      </c>
      <c r="T490">
        <v>178.73343499999999</v>
      </c>
      <c r="U490">
        <v>8.4950000000000008E-3</v>
      </c>
      <c r="V490" t="s">
        <v>7</v>
      </c>
      <c r="W490">
        <v>0</v>
      </c>
      <c r="X490">
        <v>0</v>
      </c>
      <c r="Y490" t="s">
        <v>8</v>
      </c>
      <c r="Z490">
        <v>0</v>
      </c>
      <c r="AA490">
        <v>0</v>
      </c>
      <c r="AB490" t="s">
        <v>9</v>
      </c>
      <c r="AC490">
        <v>0</v>
      </c>
      <c r="AD490">
        <v>0</v>
      </c>
      <c r="AE490" t="s">
        <v>10</v>
      </c>
      <c r="AF490">
        <v>7.0532999999999998E-2</v>
      </c>
      <c r="AG490">
        <v>1.54E-4</v>
      </c>
      <c r="AH490" t="s">
        <v>11</v>
      </c>
      <c r="AI490">
        <v>0.93133600000000005</v>
      </c>
      <c r="AJ490">
        <v>4.8000000000000001E-5</v>
      </c>
      <c r="AK490" t="s">
        <v>12</v>
      </c>
      <c r="AL490">
        <v>0</v>
      </c>
      <c r="AM490">
        <v>0</v>
      </c>
    </row>
    <row r="491" spans="1:39" x14ac:dyDescent="0.25">
      <c r="A491" t="s">
        <v>23</v>
      </c>
      <c r="B491">
        <v>10</v>
      </c>
      <c r="C491">
        <v>250</v>
      </c>
      <c r="D491" t="s">
        <v>1</v>
      </c>
      <c r="E491">
        <v>0</v>
      </c>
      <c r="F491">
        <v>0</v>
      </c>
      <c r="G491" t="s">
        <v>2</v>
      </c>
      <c r="H491">
        <v>8986.7331740000009</v>
      </c>
      <c r="I491">
        <v>9.236046</v>
      </c>
      <c r="J491" t="s">
        <v>3</v>
      </c>
      <c r="K491">
        <v>8977.2999280000004</v>
      </c>
      <c r="L491">
        <v>9.2171230000000008</v>
      </c>
      <c r="M491" t="s">
        <v>4</v>
      </c>
      <c r="N491">
        <v>428.05572000000001</v>
      </c>
      <c r="O491">
        <v>0.102743</v>
      </c>
      <c r="P491" t="s">
        <v>5</v>
      </c>
      <c r="Q491">
        <v>824.06764299999998</v>
      </c>
      <c r="R491">
        <v>0.26385599999999998</v>
      </c>
      <c r="S491" t="s">
        <v>6</v>
      </c>
      <c r="T491">
        <v>198.58238399999999</v>
      </c>
      <c r="U491">
        <v>1.01E-2</v>
      </c>
      <c r="V491" t="s">
        <v>7</v>
      </c>
      <c r="W491">
        <v>0</v>
      </c>
      <c r="X491">
        <v>0</v>
      </c>
      <c r="Y491" t="s">
        <v>8</v>
      </c>
      <c r="Z491">
        <v>0</v>
      </c>
      <c r="AA491">
        <v>0</v>
      </c>
      <c r="AB491" t="s">
        <v>9</v>
      </c>
      <c r="AC491">
        <v>0</v>
      </c>
      <c r="AD491">
        <v>0</v>
      </c>
      <c r="AE491" t="s">
        <v>10</v>
      </c>
      <c r="AF491">
        <v>6.9450999999999999E-2</v>
      </c>
      <c r="AG491">
        <v>1.56E-4</v>
      </c>
      <c r="AH491" t="s">
        <v>11</v>
      </c>
      <c r="AI491">
        <v>0.93268700000000004</v>
      </c>
      <c r="AJ491">
        <v>5.7000000000000003E-5</v>
      </c>
      <c r="AK491" t="s">
        <v>12</v>
      </c>
      <c r="AL491">
        <v>0</v>
      </c>
      <c r="AM491">
        <v>0</v>
      </c>
    </row>
    <row r="492" spans="1:39" x14ac:dyDescent="0.25">
      <c r="A492" t="s">
        <v>23</v>
      </c>
      <c r="B492">
        <v>11</v>
      </c>
      <c r="C492">
        <v>275</v>
      </c>
      <c r="D492" t="s">
        <v>1</v>
      </c>
      <c r="E492">
        <v>0</v>
      </c>
      <c r="F492">
        <v>0</v>
      </c>
      <c r="G492" t="s">
        <v>2</v>
      </c>
      <c r="H492">
        <v>9885.2056670000002</v>
      </c>
      <c r="I492">
        <v>9.7432739999999995</v>
      </c>
      <c r="J492" t="s">
        <v>3</v>
      </c>
      <c r="K492">
        <v>9874.8303379999998</v>
      </c>
      <c r="L492">
        <v>9.727983</v>
      </c>
      <c r="M492" t="s">
        <v>4</v>
      </c>
      <c r="N492">
        <v>470.825312</v>
      </c>
      <c r="O492">
        <v>0.12929599999999999</v>
      </c>
      <c r="P492" t="s">
        <v>5</v>
      </c>
      <c r="Q492">
        <v>906.55667900000003</v>
      </c>
      <c r="R492">
        <v>0.31665300000000002</v>
      </c>
      <c r="S492" t="s">
        <v>6</v>
      </c>
      <c r="T492">
        <v>218.43277599999999</v>
      </c>
      <c r="U492">
        <v>1.1021E-2</v>
      </c>
      <c r="V492" t="s">
        <v>7</v>
      </c>
      <c r="W492">
        <v>0</v>
      </c>
      <c r="X492">
        <v>0</v>
      </c>
      <c r="Y492" t="s">
        <v>8</v>
      </c>
      <c r="Z492">
        <v>0</v>
      </c>
      <c r="AA492">
        <v>0</v>
      </c>
      <c r="AB492" t="s">
        <v>9</v>
      </c>
      <c r="AC492">
        <v>0</v>
      </c>
      <c r="AD492">
        <v>0</v>
      </c>
      <c r="AE492" t="s">
        <v>10</v>
      </c>
      <c r="AF492">
        <v>6.8366999999999997E-2</v>
      </c>
      <c r="AG492">
        <v>1.6000000000000001E-4</v>
      </c>
      <c r="AH492" t="s">
        <v>11</v>
      </c>
      <c r="AI492">
        <v>0.93324399999999996</v>
      </c>
      <c r="AJ492">
        <v>7.1000000000000005E-5</v>
      </c>
      <c r="AK492" t="s">
        <v>12</v>
      </c>
      <c r="AL492">
        <v>0.92</v>
      </c>
      <c r="AM492">
        <v>41.473599999999998</v>
      </c>
    </row>
    <row r="493" spans="1:39" x14ac:dyDescent="0.25">
      <c r="A493" t="s">
        <v>23</v>
      </c>
      <c r="B493">
        <v>12</v>
      </c>
      <c r="C493">
        <v>300</v>
      </c>
      <c r="D493" t="s">
        <v>1</v>
      </c>
      <c r="E493">
        <v>0</v>
      </c>
      <c r="F493">
        <v>0</v>
      </c>
      <c r="G493" t="s">
        <v>2</v>
      </c>
      <c r="H493">
        <v>10783.815952999999</v>
      </c>
      <c r="I493">
        <v>10.270333000000001</v>
      </c>
      <c r="J493" t="s">
        <v>3</v>
      </c>
      <c r="K493">
        <v>10772.497809</v>
      </c>
      <c r="L493">
        <v>10.259316</v>
      </c>
      <c r="M493" t="s">
        <v>4</v>
      </c>
      <c r="N493">
        <v>513.60877800000003</v>
      </c>
      <c r="O493">
        <v>0.15896399999999999</v>
      </c>
      <c r="P493" t="s">
        <v>5</v>
      </c>
      <c r="Q493">
        <v>989.08282599999995</v>
      </c>
      <c r="R493">
        <v>0.40314699999999998</v>
      </c>
      <c r="S493" t="s">
        <v>6</v>
      </c>
      <c r="T493">
        <v>238.28024500000001</v>
      </c>
      <c r="U493">
        <v>1.1246000000000001E-2</v>
      </c>
      <c r="V493" t="s">
        <v>7</v>
      </c>
      <c r="W493">
        <v>0</v>
      </c>
      <c r="X493">
        <v>0</v>
      </c>
      <c r="Y493" t="s">
        <v>8</v>
      </c>
      <c r="Z493">
        <v>0</v>
      </c>
      <c r="AA493">
        <v>0</v>
      </c>
      <c r="AB493" t="s">
        <v>9</v>
      </c>
      <c r="AC493">
        <v>0</v>
      </c>
      <c r="AD493">
        <v>0</v>
      </c>
      <c r="AE493" t="s">
        <v>10</v>
      </c>
      <c r="AF493">
        <v>6.8314E-2</v>
      </c>
      <c r="AG493">
        <v>1.5899999999999999E-4</v>
      </c>
      <c r="AH493" t="s">
        <v>11</v>
      </c>
      <c r="AI493">
        <v>0.93394200000000005</v>
      </c>
      <c r="AJ493">
        <v>7.8999999999999996E-5</v>
      </c>
      <c r="AK493" t="s">
        <v>12</v>
      </c>
      <c r="AL493">
        <v>0.92</v>
      </c>
      <c r="AM493">
        <v>41.473599999999998</v>
      </c>
    </row>
    <row r="494" spans="1:39" x14ac:dyDescent="0.25">
      <c r="A494" t="s">
        <v>23</v>
      </c>
      <c r="B494">
        <v>13</v>
      </c>
      <c r="C494">
        <v>325</v>
      </c>
      <c r="D494" t="s">
        <v>1</v>
      </c>
      <c r="E494">
        <v>0</v>
      </c>
      <c r="F494">
        <v>0</v>
      </c>
      <c r="G494" t="s">
        <v>2</v>
      </c>
      <c r="H494">
        <v>11682.485569</v>
      </c>
      <c r="I494">
        <v>10.756482</v>
      </c>
      <c r="J494" t="s">
        <v>3</v>
      </c>
      <c r="K494">
        <v>11670.225504</v>
      </c>
      <c r="L494">
        <v>10.732106999999999</v>
      </c>
      <c r="M494" t="s">
        <v>4</v>
      </c>
      <c r="N494">
        <v>556.39099499999998</v>
      </c>
      <c r="O494">
        <v>0.18926299999999999</v>
      </c>
      <c r="P494" t="s">
        <v>5</v>
      </c>
      <c r="Q494">
        <v>1071.615695</v>
      </c>
      <c r="R494">
        <v>0.43232199999999998</v>
      </c>
      <c r="S494" t="s">
        <v>6</v>
      </c>
      <c r="T494">
        <v>258.13469300000003</v>
      </c>
      <c r="U494">
        <v>1.0765E-2</v>
      </c>
      <c r="V494" t="s">
        <v>7</v>
      </c>
      <c r="W494">
        <v>0</v>
      </c>
      <c r="X494">
        <v>0</v>
      </c>
      <c r="Y494" t="s">
        <v>8</v>
      </c>
      <c r="Z494">
        <v>0</v>
      </c>
      <c r="AA494">
        <v>0</v>
      </c>
      <c r="AB494" t="s">
        <v>9</v>
      </c>
      <c r="AC494">
        <v>0</v>
      </c>
      <c r="AD494">
        <v>0</v>
      </c>
      <c r="AE494" t="s">
        <v>10</v>
      </c>
      <c r="AF494">
        <v>6.7239999999999994E-2</v>
      </c>
      <c r="AG494">
        <v>1.5799999999999999E-4</v>
      </c>
      <c r="AH494" t="s">
        <v>11</v>
      </c>
      <c r="AI494">
        <v>0.93462000000000001</v>
      </c>
      <c r="AJ494">
        <v>8.7999999999999998E-5</v>
      </c>
      <c r="AK494" t="s">
        <v>12</v>
      </c>
      <c r="AL494">
        <v>0.92</v>
      </c>
      <c r="AM494">
        <v>41.473599999999998</v>
      </c>
    </row>
    <row r="495" spans="1:39" x14ac:dyDescent="0.25">
      <c r="A495" t="s">
        <v>23</v>
      </c>
      <c r="B495">
        <v>14</v>
      </c>
      <c r="C495">
        <v>350</v>
      </c>
      <c r="D495" t="s">
        <v>1</v>
      </c>
      <c r="E495">
        <v>0</v>
      </c>
      <c r="F495">
        <v>0</v>
      </c>
      <c r="G495" t="s">
        <v>2</v>
      </c>
      <c r="H495">
        <v>12581.143948000001</v>
      </c>
      <c r="I495">
        <v>13.093059</v>
      </c>
      <c r="J495" t="s">
        <v>3</v>
      </c>
      <c r="K495">
        <v>12567.941057</v>
      </c>
      <c r="L495">
        <v>13.068117000000001</v>
      </c>
      <c r="M495" t="s">
        <v>4</v>
      </c>
      <c r="N495">
        <v>599.15708500000005</v>
      </c>
      <c r="O495">
        <v>0.22394900000000001</v>
      </c>
      <c r="P495" t="s">
        <v>5</v>
      </c>
      <c r="Q495">
        <v>1154.132572</v>
      </c>
      <c r="R495">
        <v>0.48494100000000001</v>
      </c>
      <c r="S495" t="s">
        <v>6</v>
      </c>
      <c r="T495">
        <v>277.98844600000001</v>
      </c>
      <c r="U495">
        <v>1.0363000000000001E-2</v>
      </c>
      <c r="V495" t="s">
        <v>7</v>
      </c>
      <c r="W495">
        <v>0</v>
      </c>
      <c r="X495">
        <v>0</v>
      </c>
      <c r="Y495" t="s">
        <v>8</v>
      </c>
      <c r="Z495">
        <v>0</v>
      </c>
      <c r="AA495">
        <v>0</v>
      </c>
      <c r="AB495" t="s">
        <v>9</v>
      </c>
      <c r="AC495">
        <v>0</v>
      </c>
      <c r="AD495">
        <v>0</v>
      </c>
      <c r="AE495" t="s">
        <v>10</v>
      </c>
      <c r="AF495">
        <v>6.5794000000000005E-2</v>
      </c>
      <c r="AG495">
        <v>1.4300000000000001E-4</v>
      </c>
      <c r="AH495" t="s">
        <v>11</v>
      </c>
      <c r="AI495">
        <v>0.93518400000000002</v>
      </c>
      <c r="AJ495">
        <v>9.2999999999999997E-5</v>
      </c>
      <c r="AK495" t="s">
        <v>12</v>
      </c>
      <c r="AL495">
        <v>0.92</v>
      </c>
      <c r="AM495">
        <v>41.473599999999998</v>
      </c>
    </row>
    <row r="496" spans="1:39" x14ac:dyDescent="0.25">
      <c r="A496" t="s">
        <v>23</v>
      </c>
      <c r="B496">
        <v>15</v>
      </c>
      <c r="C496">
        <v>375</v>
      </c>
      <c r="D496" t="s">
        <v>1</v>
      </c>
      <c r="E496">
        <v>0</v>
      </c>
      <c r="F496">
        <v>0</v>
      </c>
      <c r="G496" t="s">
        <v>2</v>
      </c>
      <c r="H496">
        <v>13480.008244000001</v>
      </c>
      <c r="I496">
        <v>15.346273999999999</v>
      </c>
      <c r="J496" t="s">
        <v>3</v>
      </c>
      <c r="K496">
        <v>13465.863133999999</v>
      </c>
      <c r="L496">
        <v>15.312412</v>
      </c>
      <c r="M496" t="s">
        <v>4</v>
      </c>
      <c r="N496">
        <v>641.94263799999999</v>
      </c>
      <c r="O496">
        <v>0.27504000000000001</v>
      </c>
      <c r="P496" t="s">
        <v>5</v>
      </c>
      <c r="Q496">
        <v>1236.689609</v>
      </c>
      <c r="R496">
        <v>0.53677200000000003</v>
      </c>
      <c r="S496" t="s">
        <v>6</v>
      </c>
      <c r="T496">
        <v>297.84721200000001</v>
      </c>
      <c r="U496">
        <v>1.0324E-2</v>
      </c>
      <c r="V496" t="s">
        <v>7</v>
      </c>
      <c r="W496">
        <v>0</v>
      </c>
      <c r="X496">
        <v>0</v>
      </c>
      <c r="Y496" t="s">
        <v>8</v>
      </c>
      <c r="Z496">
        <v>0</v>
      </c>
      <c r="AA496">
        <v>0</v>
      </c>
      <c r="AB496" t="s">
        <v>9</v>
      </c>
      <c r="AC496">
        <v>0</v>
      </c>
      <c r="AD496">
        <v>0</v>
      </c>
      <c r="AE496" t="s">
        <v>10</v>
      </c>
      <c r="AF496">
        <v>6.5309000000000006E-2</v>
      </c>
      <c r="AG496">
        <v>1.4799999999999999E-4</v>
      </c>
      <c r="AH496" t="s">
        <v>11</v>
      </c>
      <c r="AI496">
        <v>0.93522400000000006</v>
      </c>
      <c r="AJ496">
        <v>9.2E-5</v>
      </c>
      <c r="AK496" t="s">
        <v>12</v>
      </c>
      <c r="AL496">
        <v>0.92</v>
      </c>
      <c r="AM496">
        <v>41.473599999999998</v>
      </c>
    </row>
    <row r="497" spans="1:39" x14ac:dyDescent="0.25">
      <c r="A497" t="s">
        <v>23</v>
      </c>
      <c r="B497">
        <v>16</v>
      </c>
      <c r="C497">
        <v>400</v>
      </c>
      <c r="D497" t="s">
        <v>1</v>
      </c>
      <c r="E497">
        <v>0</v>
      </c>
      <c r="F497">
        <v>0</v>
      </c>
      <c r="G497" t="s">
        <v>2</v>
      </c>
      <c r="H497">
        <v>14378.711549</v>
      </c>
      <c r="I497">
        <v>17.989540999999999</v>
      </c>
      <c r="J497" t="s">
        <v>3</v>
      </c>
      <c r="K497">
        <v>14363.624148999999</v>
      </c>
      <c r="L497">
        <v>17.945308000000001</v>
      </c>
      <c r="M497" t="s">
        <v>4</v>
      </c>
      <c r="N497">
        <v>684.73539500000004</v>
      </c>
      <c r="O497">
        <v>0.28144799999999998</v>
      </c>
      <c r="P497" t="s">
        <v>5</v>
      </c>
      <c r="Q497">
        <v>1319.2540509999999</v>
      </c>
      <c r="R497">
        <v>0.57965100000000003</v>
      </c>
      <c r="S497" t="s">
        <v>6</v>
      </c>
      <c r="T497">
        <v>317.70705900000002</v>
      </c>
      <c r="U497">
        <v>1.1605000000000001E-2</v>
      </c>
      <c r="V497" t="s">
        <v>7</v>
      </c>
      <c r="W497">
        <v>0</v>
      </c>
      <c r="X497">
        <v>0</v>
      </c>
      <c r="Y497" t="s">
        <v>8</v>
      </c>
      <c r="Z497">
        <v>0</v>
      </c>
      <c r="AA497">
        <v>0</v>
      </c>
      <c r="AB497" t="s">
        <v>9</v>
      </c>
      <c r="AC497">
        <v>0</v>
      </c>
      <c r="AD497">
        <v>0</v>
      </c>
      <c r="AE497" t="s">
        <v>10</v>
      </c>
      <c r="AF497">
        <v>6.4768999999999993E-2</v>
      </c>
      <c r="AG497">
        <v>1.4300000000000001E-4</v>
      </c>
      <c r="AH497" t="s">
        <v>11</v>
      </c>
      <c r="AI497">
        <v>0.93534700000000004</v>
      </c>
      <c r="AJ497">
        <v>8.7000000000000001E-5</v>
      </c>
      <c r="AK497" t="s">
        <v>12</v>
      </c>
      <c r="AL497">
        <v>0.92</v>
      </c>
      <c r="AM497">
        <v>41.473599999999998</v>
      </c>
    </row>
    <row r="498" spans="1:39" x14ac:dyDescent="0.25">
      <c r="A498" t="s">
        <v>23</v>
      </c>
      <c r="B498">
        <v>17</v>
      </c>
      <c r="C498">
        <v>425</v>
      </c>
      <c r="D498" t="s">
        <v>1</v>
      </c>
      <c r="E498">
        <v>0</v>
      </c>
      <c r="F498">
        <v>0</v>
      </c>
      <c r="G498" t="s">
        <v>2</v>
      </c>
      <c r="H498">
        <v>15277.302250000001</v>
      </c>
      <c r="I498">
        <v>19.548355000000001</v>
      </c>
      <c r="J498" t="s">
        <v>3</v>
      </c>
      <c r="K498">
        <v>15261.271397</v>
      </c>
      <c r="L498">
        <v>19.497536</v>
      </c>
      <c r="M498" t="s">
        <v>4</v>
      </c>
      <c r="N498">
        <v>727.50929499999995</v>
      </c>
      <c r="O498">
        <v>0.29352499999999998</v>
      </c>
      <c r="P498" t="s">
        <v>5</v>
      </c>
      <c r="Q498">
        <v>1401.7597860000001</v>
      </c>
      <c r="R498">
        <v>0.61250800000000005</v>
      </c>
      <c r="S498" t="s">
        <v>6</v>
      </c>
      <c r="T498">
        <v>337.55291099999999</v>
      </c>
      <c r="U498">
        <v>1.2732E-2</v>
      </c>
      <c r="V498" t="s">
        <v>7</v>
      </c>
      <c r="W498">
        <v>0</v>
      </c>
      <c r="X498">
        <v>0</v>
      </c>
      <c r="Y498" t="s">
        <v>8</v>
      </c>
      <c r="Z498">
        <v>0</v>
      </c>
      <c r="AA498">
        <v>0</v>
      </c>
      <c r="AB498" t="s">
        <v>9</v>
      </c>
      <c r="AC498">
        <v>0</v>
      </c>
      <c r="AD498">
        <v>0</v>
      </c>
      <c r="AE498" t="s">
        <v>10</v>
      </c>
      <c r="AF498">
        <v>6.4363000000000004E-2</v>
      </c>
      <c r="AG498">
        <v>1.37E-4</v>
      </c>
      <c r="AH498" t="s">
        <v>11</v>
      </c>
      <c r="AI498">
        <v>0.93562400000000001</v>
      </c>
      <c r="AJ498">
        <v>8.1000000000000004E-5</v>
      </c>
      <c r="AK498" t="s">
        <v>12</v>
      </c>
      <c r="AL498">
        <v>4.2</v>
      </c>
      <c r="AM498">
        <v>562.6</v>
      </c>
    </row>
    <row r="499" spans="1:39" x14ac:dyDescent="0.25">
      <c r="A499" t="s">
        <v>23</v>
      </c>
      <c r="B499">
        <v>18</v>
      </c>
      <c r="C499">
        <v>450</v>
      </c>
      <c r="D499" t="s">
        <v>1</v>
      </c>
      <c r="E499">
        <v>0</v>
      </c>
      <c r="F499">
        <v>0</v>
      </c>
      <c r="G499" t="s">
        <v>2</v>
      </c>
      <c r="H499">
        <v>16175.94868</v>
      </c>
      <c r="I499">
        <v>22.217694999999999</v>
      </c>
      <c r="J499" t="s">
        <v>3</v>
      </c>
      <c r="K499">
        <v>16158.976312000001</v>
      </c>
      <c r="L499">
        <v>22.143988</v>
      </c>
      <c r="M499" t="s">
        <v>4</v>
      </c>
      <c r="N499">
        <v>770.25803800000006</v>
      </c>
      <c r="O499">
        <v>0.31640299999999999</v>
      </c>
      <c r="P499" t="s">
        <v>5</v>
      </c>
      <c r="Q499">
        <v>1484.290103</v>
      </c>
      <c r="R499">
        <v>0.640073</v>
      </c>
      <c r="S499" t="s">
        <v>6</v>
      </c>
      <c r="T499">
        <v>357.40789899999999</v>
      </c>
      <c r="U499">
        <v>1.2569E-2</v>
      </c>
      <c r="V499" t="s">
        <v>7</v>
      </c>
      <c r="W499">
        <v>0</v>
      </c>
      <c r="X499">
        <v>0</v>
      </c>
      <c r="Y499" t="s">
        <v>8</v>
      </c>
      <c r="Z499">
        <v>0</v>
      </c>
      <c r="AA499">
        <v>0</v>
      </c>
      <c r="AB499" t="s">
        <v>9</v>
      </c>
      <c r="AC499">
        <v>0</v>
      </c>
      <c r="AD499">
        <v>0</v>
      </c>
      <c r="AE499" t="s">
        <v>10</v>
      </c>
      <c r="AF499">
        <v>6.4111000000000001E-2</v>
      </c>
      <c r="AG499">
        <v>1.36E-4</v>
      </c>
      <c r="AH499" t="s">
        <v>11</v>
      </c>
      <c r="AI499">
        <v>0.936303</v>
      </c>
      <c r="AJ499">
        <v>8.7000000000000001E-5</v>
      </c>
      <c r="AK499" t="s">
        <v>12</v>
      </c>
      <c r="AL499">
        <v>4.2</v>
      </c>
      <c r="AM499">
        <v>562.6</v>
      </c>
    </row>
    <row r="500" spans="1:39" x14ac:dyDescent="0.25">
      <c r="A500" t="s">
        <v>23</v>
      </c>
      <c r="B500">
        <v>19</v>
      </c>
      <c r="C500">
        <v>475</v>
      </c>
      <c r="D500" t="s">
        <v>1</v>
      </c>
      <c r="E500">
        <v>0</v>
      </c>
      <c r="F500">
        <v>0</v>
      </c>
      <c r="G500" t="s">
        <v>2</v>
      </c>
      <c r="H500">
        <v>17074.722183000002</v>
      </c>
      <c r="I500">
        <v>24.466699999999999</v>
      </c>
      <c r="J500" t="s">
        <v>3</v>
      </c>
      <c r="K500">
        <v>17056.807101999999</v>
      </c>
      <c r="L500">
        <v>24.384105000000002</v>
      </c>
      <c r="M500" t="s">
        <v>4</v>
      </c>
      <c r="N500">
        <v>813.05329900000004</v>
      </c>
      <c r="O500">
        <v>0.374413</v>
      </c>
      <c r="P500" t="s">
        <v>5</v>
      </c>
      <c r="Q500">
        <v>1566.850426</v>
      </c>
      <c r="R500">
        <v>0.70810300000000004</v>
      </c>
      <c r="S500" t="s">
        <v>6</v>
      </c>
      <c r="T500">
        <v>377.26199100000002</v>
      </c>
      <c r="U500">
        <v>1.3611E-2</v>
      </c>
      <c r="V500" t="s">
        <v>7</v>
      </c>
      <c r="W500">
        <v>0</v>
      </c>
      <c r="X500">
        <v>0</v>
      </c>
      <c r="Y500" t="s">
        <v>8</v>
      </c>
      <c r="Z500">
        <v>0</v>
      </c>
      <c r="AA500">
        <v>0</v>
      </c>
      <c r="AB500" t="s">
        <v>9</v>
      </c>
      <c r="AC500">
        <v>0</v>
      </c>
      <c r="AD500">
        <v>0</v>
      </c>
      <c r="AE500" t="s">
        <v>10</v>
      </c>
      <c r="AF500">
        <v>6.3732999999999998E-2</v>
      </c>
      <c r="AG500">
        <v>1.3899999999999999E-4</v>
      </c>
      <c r="AH500" t="s">
        <v>11</v>
      </c>
      <c r="AI500">
        <v>0.93630800000000003</v>
      </c>
      <c r="AJ500">
        <v>8.7000000000000001E-5</v>
      </c>
      <c r="AK500" t="s">
        <v>12</v>
      </c>
      <c r="AL500">
        <v>4.2</v>
      </c>
      <c r="AM500">
        <v>562.6</v>
      </c>
    </row>
    <row r="501" spans="1:39" x14ac:dyDescent="0.25">
      <c r="A501" t="s">
        <v>23</v>
      </c>
      <c r="B501">
        <v>20</v>
      </c>
      <c r="C501">
        <v>500</v>
      </c>
      <c r="D501" t="s">
        <v>1</v>
      </c>
      <c r="E501">
        <v>0</v>
      </c>
      <c r="F501">
        <v>0</v>
      </c>
      <c r="G501" t="s">
        <v>2</v>
      </c>
      <c r="H501">
        <v>17973.425057</v>
      </c>
      <c r="I501">
        <v>27.045869</v>
      </c>
      <c r="J501" t="s">
        <v>3</v>
      </c>
      <c r="K501">
        <v>17954.567867000002</v>
      </c>
      <c r="L501">
        <v>26.943852</v>
      </c>
      <c r="M501" t="s">
        <v>4</v>
      </c>
      <c r="N501">
        <v>855.81768299999999</v>
      </c>
      <c r="O501">
        <v>0.39147300000000002</v>
      </c>
      <c r="P501" t="s">
        <v>5</v>
      </c>
      <c r="Q501">
        <v>1649.4263080000001</v>
      </c>
      <c r="R501">
        <v>0.75075499999999995</v>
      </c>
      <c r="S501" t="s">
        <v>6</v>
      </c>
      <c r="T501">
        <v>397.11092600000001</v>
      </c>
      <c r="U501">
        <v>1.4484E-2</v>
      </c>
      <c r="V501" t="s">
        <v>7</v>
      </c>
      <c r="W501">
        <v>0</v>
      </c>
      <c r="X501">
        <v>0</v>
      </c>
      <c r="Y501" t="s">
        <v>8</v>
      </c>
      <c r="Z501">
        <v>0</v>
      </c>
      <c r="AA501">
        <v>0</v>
      </c>
      <c r="AB501" t="s">
        <v>9</v>
      </c>
      <c r="AC501">
        <v>0</v>
      </c>
      <c r="AD501">
        <v>0</v>
      </c>
      <c r="AE501" t="s">
        <v>10</v>
      </c>
      <c r="AF501">
        <v>6.3521999999999995E-2</v>
      </c>
      <c r="AG501">
        <v>1.3300000000000001E-4</v>
      </c>
      <c r="AH501" t="s">
        <v>11</v>
      </c>
      <c r="AI501">
        <v>0.93657800000000002</v>
      </c>
      <c r="AJ501">
        <v>8.7999999999999998E-5</v>
      </c>
      <c r="AK501" t="s">
        <v>12</v>
      </c>
      <c r="AL501">
        <v>6.52</v>
      </c>
      <c r="AM501">
        <v>802.24959999999999</v>
      </c>
    </row>
    <row r="502" spans="1:39" x14ac:dyDescent="0.25">
      <c r="A502" t="s">
        <v>76</v>
      </c>
      <c r="B502">
        <v>1</v>
      </c>
      <c r="C502">
        <v>25</v>
      </c>
      <c r="D502" t="s">
        <v>1</v>
      </c>
      <c r="E502">
        <v>0</v>
      </c>
      <c r="F502">
        <v>0</v>
      </c>
      <c r="G502" t="s">
        <v>2</v>
      </c>
      <c r="H502">
        <v>830.31329000000005</v>
      </c>
      <c r="I502">
        <v>0.73244900000000002</v>
      </c>
      <c r="J502" t="s">
        <v>3</v>
      </c>
      <c r="K502">
        <v>829.36917500000004</v>
      </c>
      <c r="L502">
        <v>0.73352899999999999</v>
      </c>
      <c r="M502" t="s">
        <v>4</v>
      </c>
      <c r="N502">
        <v>42.776254999999999</v>
      </c>
      <c r="O502">
        <v>9.1489999999999991E-3</v>
      </c>
      <c r="P502" t="s">
        <v>5</v>
      </c>
      <c r="Q502">
        <v>0</v>
      </c>
      <c r="R502">
        <v>0</v>
      </c>
      <c r="S502" t="s">
        <v>6</v>
      </c>
      <c r="T502">
        <v>20.032395999999999</v>
      </c>
      <c r="U502">
        <v>6.3699999999999998E-4</v>
      </c>
      <c r="V502" t="s">
        <v>7</v>
      </c>
      <c r="W502">
        <v>0</v>
      </c>
      <c r="X502">
        <v>0</v>
      </c>
      <c r="Y502" t="s">
        <v>8</v>
      </c>
      <c r="Z502">
        <v>0</v>
      </c>
      <c r="AA502">
        <v>0</v>
      </c>
      <c r="AB502" t="s">
        <v>9</v>
      </c>
      <c r="AC502">
        <v>0</v>
      </c>
      <c r="AD502">
        <v>0</v>
      </c>
      <c r="AE502" t="s">
        <v>10</v>
      </c>
      <c r="AF502">
        <v>8.4103999999999998E-2</v>
      </c>
      <c r="AG502">
        <v>6.9999999999999994E-5</v>
      </c>
      <c r="AH502" t="s">
        <v>11</v>
      </c>
      <c r="AI502">
        <v>0.91491800000000001</v>
      </c>
      <c r="AJ502">
        <v>1.7000000000000001E-4</v>
      </c>
      <c r="AK502" t="s">
        <v>12</v>
      </c>
      <c r="AL502">
        <v>0</v>
      </c>
      <c r="AM502">
        <v>0</v>
      </c>
    </row>
    <row r="503" spans="1:39" x14ac:dyDescent="0.25">
      <c r="A503" t="s">
        <v>76</v>
      </c>
      <c r="B503">
        <v>2</v>
      </c>
      <c r="C503">
        <v>50</v>
      </c>
      <c r="D503" t="s">
        <v>1</v>
      </c>
      <c r="E503">
        <v>0</v>
      </c>
      <c r="F503">
        <v>0</v>
      </c>
      <c r="G503" t="s">
        <v>2</v>
      </c>
      <c r="H503">
        <v>1660.942421</v>
      </c>
      <c r="I503">
        <v>2.5546419999999999</v>
      </c>
      <c r="J503" t="s">
        <v>3</v>
      </c>
      <c r="K503">
        <v>1659.0536910000001</v>
      </c>
      <c r="L503">
        <v>2.5510120000000001</v>
      </c>
      <c r="M503" t="s">
        <v>4</v>
      </c>
      <c r="N503">
        <v>85.522053</v>
      </c>
      <c r="O503">
        <v>1.5191E-2</v>
      </c>
      <c r="P503" t="s">
        <v>5</v>
      </c>
      <c r="Q503">
        <v>0</v>
      </c>
      <c r="R503">
        <v>0</v>
      </c>
      <c r="S503" t="s">
        <v>6</v>
      </c>
      <c r="T503">
        <v>40.065907000000003</v>
      </c>
      <c r="U503">
        <v>2.2920000000000002E-3</v>
      </c>
      <c r="V503" t="s">
        <v>7</v>
      </c>
      <c r="W503">
        <v>0</v>
      </c>
      <c r="X503">
        <v>0</v>
      </c>
      <c r="Y503" t="s">
        <v>8</v>
      </c>
      <c r="Z503">
        <v>0</v>
      </c>
      <c r="AA503">
        <v>0</v>
      </c>
      <c r="AB503" t="s">
        <v>9</v>
      </c>
      <c r="AC503">
        <v>0</v>
      </c>
      <c r="AD503">
        <v>0</v>
      </c>
      <c r="AE503" t="s">
        <v>10</v>
      </c>
      <c r="AF503">
        <v>8.0436999999999995E-2</v>
      </c>
      <c r="AG503">
        <v>6.0999999999999999E-5</v>
      </c>
      <c r="AH503" t="s">
        <v>11</v>
      </c>
      <c r="AI503">
        <v>0.92145200000000005</v>
      </c>
      <c r="AJ503">
        <v>1.3799999999999999E-4</v>
      </c>
      <c r="AK503" t="s">
        <v>12</v>
      </c>
      <c r="AL503">
        <v>0</v>
      </c>
      <c r="AM503">
        <v>0</v>
      </c>
    </row>
    <row r="504" spans="1:39" x14ac:dyDescent="0.25">
      <c r="A504" t="s">
        <v>76</v>
      </c>
      <c r="B504">
        <v>3</v>
      </c>
      <c r="C504">
        <v>75</v>
      </c>
      <c r="D504" t="s">
        <v>1</v>
      </c>
      <c r="E504">
        <v>0</v>
      </c>
      <c r="F504">
        <v>0</v>
      </c>
      <c r="G504" t="s">
        <v>2</v>
      </c>
      <c r="H504">
        <v>2491.6794209999998</v>
      </c>
      <c r="I504">
        <v>4.4475220000000002</v>
      </c>
      <c r="J504" t="s">
        <v>3</v>
      </c>
      <c r="K504">
        <v>2488.8458009999999</v>
      </c>
      <c r="L504">
        <v>4.443282</v>
      </c>
      <c r="M504" t="s">
        <v>4</v>
      </c>
      <c r="N504">
        <v>128.27184800000001</v>
      </c>
      <c r="O504">
        <v>1.6886999999999999E-2</v>
      </c>
      <c r="P504" t="s">
        <v>5</v>
      </c>
      <c r="Q504">
        <v>0</v>
      </c>
      <c r="R504">
        <v>0</v>
      </c>
      <c r="S504" t="s">
        <v>6</v>
      </c>
      <c r="T504">
        <v>60.093206000000002</v>
      </c>
      <c r="U504">
        <v>2.879E-3</v>
      </c>
      <c r="V504" t="s">
        <v>7</v>
      </c>
      <c r="W504">
        <v>0</v>
      </c>
      <c r="X504">
        <v>0</v>
      </c>
      <c r="Y504" t="s">
        <v>8</v>
      </c>
      <c r="Z504">
        <v>0</v>
      </c>
      <c r="AA504">
        <v>0</v>
      </c>
      <c r="AB504" t="s">
        <v>9</v>
      </c>
      <c r="AC504">
        <v>0</v>
      </c>
      <c r="AD504">
        <v>0</v>
      </c>
      <c r="AE504" t="s">
        <v>10</v>
      </c>
      <c r="AF504">
        <v>7.7836000000000002E-2</v>
      </c>
      <c r="AG504">
        <v>1.0900000000000001E-4</v>
      </c>
      <c r="AH504" t="s">
        <v>11</v>
      </c>
      <c r="AI504">
        <v>0.92589299999999997</v>
      </c>
      <c r="AJ504">
        <v>7.3999999999999996E-5</v>
      </c>
      <c r="AK504" t="s">
        <v>12</v>
      </c>
      <c r="AL504">
        <v>0</v>
      </c>
      <c r="AM504">
        <v>0</v>
      </c>
    </row>
    <row r="505" spans="1:39" x14ac:dyDescent="0.25">
      <c r="A505" t="s">
        <v>76</v>
      </c>
      <c r="B505">
        <v>4</v>
      </c>
      <c r="C505">
        <v>100</v>
      </c>
      <c r="D505" t="s">
        <v>1</v>
      </c>
      <c r="E505">
        <v>0</v>
      </c>
      <c r="F505">
        <v>0</v>
      </c>
      <c r="G505" t="s">
        <v>2</v>
      </c>
      <c r="H505">
        <v>3322.4205609999999</v>
      </c>
      <c r="I505">
        <v>4.9386510000000001</v>
      </c>
      <c r="J505" t="s">
        <v>3</v>
      </c>
      <c r="K505">
        <v>3318.6431080000002</v>
      </c>
      <c r="L505">
        <v>4.9340460000000004</v>
      </c>
      <c r="M505" t="s">
        <v>4</v>
      </c>
      <c r="N505">
        <v>171.064863</v>
      </c>
      <c r="O505">
        <v>2.8898E-2</v>
      </c>
      <c r="P505" t="s">
        <v>5</v>
      </c>
      <c r="Q505">
        <v>0</v>
      </c>
      <c r="R505">
        <v>0</v>
      </c>
      <c r="S505" t="s">
        <v>6</v>
      </c>
      <c r="T505">
        <v>80.122866000000002</v>
      </c>
      <c r="U505">
        <v>3.5249999999999999E-3</v>
      </c>
      <c r="V505" t="s">
        <v>7</v>
      </c>
      <c r="W505">
        <v>0</v>
      </c>
      <c r="X505">
        <v>0</v>
      </c>
      <c r="Y505" t="s">
        <v>8</v>
      </c>
      <c r="Z505">
        <v>0</v>
      </c>
      <c r="AA505">
        <v>0</v>
      </c>
      <c r="AB505" t="s">
        <v>9</v>
      </c>
      <c r="AC505">
        <v>0</v>
      </c>
      <c r="AD505">
        <v>0</v>
      </c>
      <c r="AE505" t="s">
        <v>10</v>
      </c>
      <c r="AF505">
        <v>7.5842000000000007E-2</v>
      </c>
      <c r="AG505">
        <v>1.25E-4</v>
      </c>
      <c r="AH505" t="s">
        <v>11</v>
      </c>
      <c r="AI505">
        <v>0.92751399999999995</v>
      </c>
      <c r="AJ505">
        <v>4.6E-5</v>
      </c>
      <c r="AK505" t="s">
        <v>12</v>
      </c>
      <c r="AL505">
        <v>0</v>
      </c>
      <c r="AM505">
        <v>0</v>
      </c>
    </row>
    <row r="506" spans="1:39" x14ac:dyDescent="0.25">
      <c r="A506" t="s">
        <v>76</v>
      </c>
      <c r="B506">
        <v>5</v>
      </c>
      <c r="C506">
        <v>125</v>
      </c>
      <c r="D506" t="s">
        <v>1</v>
      </c>
      <c r="E506">
        <v>0</v>
      </c>
      <c r="F506">
        <v>0</v>
      </c>
      <c r="G506" t="s">
        <v>2</v>
      </c>
      <c r="H506">
        <v>4153.1027240000003</v>
      </c>
      <c r="I506">
        <v>6.6010280000000003</v>
      </c>
      <c r="J506" t="s">
        <v>3</v>
      </c>
      <c r="K506">
        <v>4148.3807900000002</v>
      </c>
      <c r="L506">
        <v>6.5900850000000002</v>
      </c>
      <c r="M506" t="s">
        <v>4</v>
      </c>
      <c r="N506">
        <v>213.82190299999999</v>
      </c>
      <c r="O506">
        <v>3.7423999999999999E-2</v>
      </c>
      <c r="P506" t="s">
        <v>5</v>
      </c>
      <c r="Q506">
        <v>0</v>
      </c>
      <c r="R506">
        <v>0</v>
      </c>
      <c r="S506" t="s">
        <v>6</v>
      </c>
      <c r="T506">
        <v>100.14947100000001</v>
      </c>
      <c r="U506">
        <v>3.9280000000000001E-3</v>
      </c>
      <c r="V506" t="s">
        <v>7</v>
      </c>
      <c r="W506">
        <v>0</v>
      </c>
      <c r="X506">
        <v>0</v>
      </c>
      <c r="Y506" t="s">
        <v>8</v>
      </c>
      <c r="Z506">
        <v>0</v>
      </c>
      <c r="AA506">
        <v>0</v>
      </c>
      <c r="AB506" t="s">
        <v>9</v>
      </c>
      <c r="AC506">
        <v>0</v>
      </c>
      <c r="AD506">
        <v>0</v>
      </c>
      <c r="AE506" t="s">
        <v>10</v>
      </c>
      <c r="AF506">
        <v>7.4579000000000006E-2</v>
      </c>
      <c r="AG506">
        <v>1.3899999999999999E-4</v>
      </c>
      <c r="AH506" t="s">
        <v>11</v>
      </c>
      <c r="AI506">
        <v>0.92964599999999997</v>
      </c>
      <c r="AJ506">
        <v>3.6000000000000001E-5</v>
      </c>
      <c r="AK506" t="s">
        <v>12</v>
      </c>
      <c r="AL506">
        <v>0</v>
      </c>
      <c r="AM506">
        <v>0</v>
      </c>
    </row>
    <row r="507" spans="1:39" x14ac:dyDescent="0.25">
      <c r="A507" t="s">
        <v>76</v>
      </c>
      <c r="B507">
        <v>6</v>
      </c>
      <c r="C507">
        <v>150</v>
      </c>
      <c r="D507" t="s">
        <v>1</v>
      </c>
      <c r="E507">
        <v>0</v>
      </c>
      <c r="F507">
        <v>0</v>
      </c>
      <c r="G507" t="s">
        <v>2</v>
      </c>
      <c r="H507">
        <v>4983.749495</v>
      </c>
      <c r="I507">
        <v>7.868106</v>
      </c>
      <c r="J507" t="s">
        <v>3</v>
      </c>
      <c r="K507">
        <v>4978.0822330000001</v>
      </c>
      <c r="L507">
        <v>7.8495790000000003</v>
      </c>
      <c r="M507" t="s">
        <v>4</v>
      </c>
      <c r="N507">
        <v>256.57302099999998</v>
      </c>
      <c r="O507">
        <v>4.521E-2</v>
      </c>
      <c r="P507" t="s">
        <v>5</v>
      </c>
      <c r="Q507">
        <v>0</v>
      </c>
      <c r="R507">
        <v>0</v>
      </c>
      <c r="S507" t="s">
        <v>6</v>
      </c>
      <c r="T507">
        <v>120.177342</v>
      </c>
      <c r="U507">
        <v>4.3579999999999999E-3</v>
      </c>
      <c r="V507" t="s">
        <v>7</v>
      </c>
      <c r="W507">
        <v>0</v>
      </c>
      <c r="X507">
        <v>0</v>
      </c>
      <c r="Y507" t="s">
        <v>8</v>
      </c>
      <c r="Z507">
        <v>0</v>
      </c>
      <c r="AA507">
        <v>0</v>
      </c>
      <c r="AB507" t="s">
        <v>9</v>
      </c>
      <c r="AC507">
        <v>0</v>
      </c>
      <c r="AD507">
        <v>0</v>
      </c>
      <c r="AE507" t="s">
        <v>10</v>
      </c>
      <c r="AF507">
        <v>7.3427999999999993E-2</v>
      </c>
      <c r="AG507">
        <v>1.36E-4</v>
      </c>
      <c r="AH507" t="s">
        <v>11</v>
      </c>
      <c r="AI507">
        <v>0.93053799999999998</v>
      </c>
      <c r="AJ507">
        <v>2.4000000000000001E-5</v>
      </c>
      <c r="AK507" t="s">
        <v>12</v>
      </c>
      <c r="AL507">
        <v>0</v>
      </c>
      <c r="AM507">
        <v>0</v>
      </c>
    </row>
    <row r="508" spans="1:39" x14ac:dyDescent="0.25">
      <c r="A508" t="s">
        <v>76</v>
      </c>
      <c r="B508">
        <v>7</v>
      </c>
      <c r="C508">
        <v>175</v>
      </c>
      <c r="D508" t="s">
        <v>1</v>
      </c>
      <c r="E508">
        <v>0</v>
      </c>
      <c r="F508">
        <v>0</v>
      </c>
      <c r="G508" t="s">
        <v>2</v>
      </c>
      <c r="H508">
        <v>5814.4145719999997</v>
      </c>
      <c r="I508">
        <v>9.8187979999999992</v>
      </c>
      <c r="J508" t="s">
        <v>3</v>
      </c>
      <c r="K508">
        <v>5807.799121</v>
      </c>
      <c r="L508">
        <v>9.7418340000000008</v>
      </c>
      <c r="M508" t="s">
        <v>4</v>
      </c>
      <c r="N508">
        <v>299.33603499999998</v>
      </c>
      <c r="O508">
        <v>5.1603000000000003E-2</v>
      </c>
      <c r="P508" t="s">
        <v>5</v>
      </c>
      <c r="Q508">
        <v>0</v>
      </c>
      <c r="R508">
        <v>0</v>
      </c>
      <c r="S508" t="s">
        <v>6</v>
      </c>
      <c r="T508">
        <v>140.20674199999999</v>
      </c>
      <c r="U508">
        <v>4.9059999999999998E-3</v>
      </c>
      <c r="V508" t="s">
        <v>7</v>
      </c>
      <c r="W508">
        <v>0</v>
      </c>
      <c r="X508">
        <v>0</v>
      </c>
      <c r="Y508" t="s">
        <v>8</v>
      </c>
      <c r="Z508">
        <v>0</v>
      </c>
      <c r="AA508">
        <v>0</v>
      </c>
      <c r="AB508" t="s">
        <v>9</v>
      </c>
      <c r="AC508">
        <v>0</v>
      </c>
      <c r="AD508">
        <v>0</v>
      </c>
      <c r="AE508" t="s">
        <v>10</v>
      </c>
      <c r="AF508">
        <v>7.2965000000000002E-2</v>
      </c>
      <c r="AG508">
        <v>1.3200000000000001E-4</v>
      </c>
      <c r="AH508" t="s">
        <v>11</v>
      </c>
      <c r="AI508">
        <v>0.93130199999999996</v>
      </c>
      <c r="AJ508">
        <v>2.0999999999999999E-5</v>
      </c>
      <c r="AK508" t="s">
        <v>12</v>
      </c>
      <c r="AL508">
        <v>0</v>
      </c>
      <c r="AM508">
        <v>0</v>
      </c>
    </row>
    <row r="509" spans="1:39" x14ac:dyDescent="0.25">
      <c r="A509" t="s">
        <v>76</v>
      </c>
      <c r="B509">
        <v>8</v>
      </c>
      <c r="C509">
        <v>200</v>
      </c>
      <c r="D509" t="s">
        <v>1</v>
      </c>
      <c r="E509">
        <v>0</v>
      </c>
      <c r="F509">
        <v>0</v>
      </c>
      <c r="G509" t="s">
        <v>2</v>
      </c>
      <c r="H509">
        <v>6645.1419560000004</v>
      </c>
      <c r="I509">
        <v>11.55179</v>
      </c>
      <c r="J509" t="s">
        <v>3</v>
      </c>
      <c r="K509">
        <v>6637.5808059999999</v>
      </c>
      <c r="L509">
        <v>11.468316</v>
      </c>
      <c r="M509" t="s">
        <v>4</v>
      </c>
      <c r="N509">
        <v>342.08938000000001</v>
      </c>
      <c r="O509">
        <v>6.0051E-2</v>
      </c>
      <c r="P509" t="s">
        <v>5</v>
      </c>
      <c r="Q509">
        <v>0</v>
      </c>
      <c r="R509">
        <v>0</v>
      </c>
      <c r="S509" t="s">
        <v>6</v>
      </c>
      <c r="T509">
        <v>160.23494700000001</v>
      </c>
      <c r="U509">
        <v>5.6090000000000003E-3</v>
      </c>
      <c r="V509" t="s">
        <v>7</v>
      </c>
      <c r="W509">
        <v>0</v>
      </c>
      <c r="X509">
        <v>0</v>
      </c>
      <c r="Y509" t="s">
        <v>8</v>
      </c>
      <c r="Z509">
        <v>0</v>
      </c>
      <c r="AA509">
        <v>0</v>
      </c>
      <c r="AB509" t="s">
        <v>9</v>
      </c>
      <c r="AC509">
        <v>0</v>
      </c>
      <c r="AD509">
        <v>0</v>
      </c>
      <c r="AE509" t="s">
        <v>10</v>
      </c>
      <c r="AF509">
        <v>7.2711999999999999E-2</v>
      </c>
      <c r="AG509">
        <v>1.2999999999999999E-4</v>
      </c>
      <c r="AH509" t="s">
        <v>11</v>
      </c>
      <c r="AI509">
        <v>0.93141600000000002</v>
      </c>
      <c r="AJ509">
        <v>2.0000000000000002E-5</v>
      </c>
      <c r="AK509" t="s">
        <v>12</v>
      </c>
      <c r="AL509">
        <v>0</v>
      </c>
      <c r="AM509">
        <v>0</v>
      </c>
    </row>
    <row r="510" spans="1:39" x14ac:dyDescent="0.25">
      <c r="A510" t="s">
        <v>76</v>
      </c>
      <c r="B510">
        <v>9</v>
      </c>
      <c r="C510">
        <v>225</v>
      </c>
      <c r="D510" t="s">
        <v>1</v>
      </c>
      <c r="E510">
        <v>0</v>
      </c>
      <c r="F510">
        <v>0</v>
      </c>
      <c r="G510" t="s">
        <v>2</v>
      </c>
      <c r="H510">
        <v>7475.9728809999997</v>
      </c>
      <c r="I510">
        <v>15.488403</v>
      </c>
      <c r="J510" t="s">
        <v>3</v>
      </c>
      <c r="K510">
        <v>7467.4667939999999</v>
      </c>
      <c r="L510">
        <v>15.390090000000001</v>
      </c>
      <c r="M510" t="s">
        <v>4</v>
      </c>
      <c r="N510">
        <v>384.84615600000001</v>
      </c>
      <c r="O510">
        <v>6.9991999999999999E-2</v>
      </c>
      <c r="P510" t="s">
        <v>5</v>
      </c>
      <c r="Q510">
        <v>0</v>
      </c>
      <c r="R510">
        <v>0</v>
      </c>
      <c r="S510" t="s">
        <v>6</v>
      </c>
      <c r="T510">
        <v>180.27123900000001</v>
      </c>
      <c r="U510">
        <v>1.0062E-2</v>
      </c>
      <c r="V510" t="s">
        <v>7</v>
      </c>
      <c r="W510">
        <v>0</v>
      </c>
      <c r="X510">
        <v>0</v>
      </c>
      <c r="Y510" t="s">
        <v>8</v>
      </c>
      <c r="Z510">
        <v>0</v>
      </c>
      <c r="AA510">
        <v>0</v>
      </c>
      <c r="AB510" t="s">
        <v>9</v>
      </c>
      <c r="AC510">
        <v>0</v>
      </c>
      <c r="AD510">
        <v>0</v>
      </c>
      <c r="AE510" t="s">
        <v>10</v>
      </c>
      <c r="AF510">
        <v>7.1901999999999994E-2</v>
      </c>
      <c r="AG510">
        <v>1.4100000000000001E-4</v>
      </c>
      <c r="AH510" t="s">
        <v>11</v>
      </c>
      <c r="AI510">
        <v>0.93143600000000004</v>
      </c>
      <c r="AJ510">
        <v>2.0000000000000002E-5</v>
      </c>
      <c r="AK510" t="s">
        <v>12</v>
      </c>
      <c r="AL510">
        <v>0</v>
      </c>
      <c r="AM510">
        <v>0</v>
      </c>
    </row>
    <row r="511" spans="1:39" x14ac:dyDescent="0.25">
      <c r="A511" t="s">
        <v>76</v>
      </c>
      <c r="B511">
        <v>10</v>
      </c>
      <c r="C511">
        <v>250</v>
      </c>
      <c r="D511" t="s">
        <v>1</v>
      </c>
      <c r="E511">
        <v>0</v>
      </c>
      <c r="F511">
        <v>0</v>
      </c>
      <c r="G511" t="s">
        <v>2</v>
      </c>
      <c r="H511">
        <v>8306.447983</v>
      </c>
      <c r="I511">
        <v>17.897414000000001</v>
      </c>
      <c r="J511" t="s">
        <v>3</v>
      </c>
      <c r="K511">
        <v>8296.9976069999993</v>
      </c>
      <c r="L511">
        <v>17.799520999999999</v>
      </c>
      <c r="M511" t="s">
        <v>4</v>
      </c>
      <c r="N511">
        <v>427.59697999999997</v>
      </c>
      <c r="O511">
        <v>8.6957999999999994E-2</v>
      </c>
      <c r="P511" t="s">
        <v>5</v>
      </c>
      <c r="Q511">
        <v>0</v>
      </c>
      <c r="R511">
        <v>0</v>
      </c>
      <c r="S511" t="s">
        <v>6</v>
      </c>
      <c r="T511">
        <v>200.30022</v>
      </c>
      <c r="U511">
        <v>1.1291000000000001E-2</v>
      </c>
      <c r="V511" t="s">
        <v>7</v>
      </c>
      <c r="W511">
        <v>0</v>
      </c>
      <c r="X511">
        <v>0</v>
      </c>
      <c r="Y511" t="s">
        <v>8</v>
      </c>
      <c r="Z511">
        <v>0</v>
      </c>
      <c r="AA511">
        <v>0</v>
      </c>
      <c r="AB511" t="s">
        <v>9</v>
      </c>
      <c r="AC511">
        <v>0</v>
      </c>
      <c r="AD511">
        <v>0</v>
      </c>
      <c r="AE511" t="s">
        <v>10</v>
      </c>
      <c r="AF511">
        <v>7.0341000000000001E-2</v>
      </c>
      <c r="AG511">
        <v>1.4799999999999999E-4</v>
      </c>
      <c r="AH511" t="s">
        <v>11</v>
      </c>
      <c r="AI511">
        <v>0.93257800000000002</v>
      </c>
      <c r="AJ511">
        <v>2.9E-5</v>
      </c>
      <c r="AK511" t="s">
        <v>12</v>
      </c>
      <c r="AL511">
        <v>0</v>
      </c>
      <c r="AM511">
        <v>0</v>
      </c>
    </row>
    <row r="512" spans="1:39" x14ac:dyDescent="0.25">
      <c r="A512" t="s">
        <v>76</v>
      </c>
      <c r="B512">
        <v>11</v>
      </c>
      <c r="C512">
        <v>275</v>
      </c>
      <c r="D512" t="s">
        <v>1</v>
      </c>
      <c r="E512">
        <v>0</v>
      </c>
      <c r="F512">
        <v>0</v>
      </c>
      <c r="G512" t="s">
        <v>2</v>
      </c>
      <c r="H512">
        <v>9137.0936149999998</v>
      </c>
      <c r="I512">
        <v>19.582383</v>
      </c>
      <c r="J512" t="s">
        <v>3</v>
      </c>
      <c r="K512">
        <v>9126.6985829999994</v>
      </c>
      <c r="L512">
        <v>19.471855000000001</v>
      </c>
      <c r="M512" t="s">
        <v>4</v>
      </c>
      <c r="N512">
        <v>470.359736</v>
      </c>
      <c r="O512">
        <v>9.9024000000000001E-2</v>
      </c>
      <c r="P512" t="s">
        <v>5</v>
      </c>
      <c r="Q512">
        <v>0</v>
      </c>
      <c r="R512">
        <v>0</v>
      </c>
      <c r="S512" t="s">
        <v>6</v>
      </c>
      <c r="T512">
        <v>220.331704</v>
      </c>
      <c r="U512">
        <v>1.222E-2</v>
      </c>
      <c r="V512" t="s">
        <v>7</v>
      </c>
      <c r="W512">
        <v>0</v>
      </c>
      <c r="X512">
        <v>0</v>
      </c>
      <c r="Y512" t="s">
        <v>8</v>
      </c>
      <c r="Z512">
        <v>0</v>
      </c>
      <c r="AA512">
        <v>0</v>
      </c>
      <c r="AB512" t="s">
        <v>9</v>
      </c>
      <c r="AC512">
        <v>0</v>
      </c>
      <c r="AD512">
        <v>0</v>
      </c>
      <c r="AE512" t="s">
        <v>10</v>
      </c>
      <c r="AF512">
        <v>6.8795999999999996E-2</v>
      </c>
      <c r="AG512">
        <v>1.46E-4</v>
      </c>
      <c r="AH512" t="s">
        <v>11</v>
      </c>
      <c r="AI512">
        <v>0.93258300000000005</v>
      </c>
      <c r="AJ512">
        <v>2.9E-5</v>
      </c>
      <c r="AK512" t="s">
        <v>12</v>
      </c>
      <c r="AL512">
        <v>0</v>
      </c>
      <c r="AM512">
        <v>0</v>
      </c>
    </row>
    <row r="513" spans="1:39" x14ac:dyDescent="0.25">
      <c r="A513" t="s">
        <v>76</v>
      </c>
      <c r="B513">
        <v>12</v>
      </c>
      <c r="C513">
        <v>300</v>
      </c>
      <c r="D513" t="s">
        <v>1</v>
      </c>
      <c r="E513">
        <v>0</v>
      </c>
      <c r="F513">
        <v>0</v>
      </c>
      <c r="G513" t="s">
        <v>2</v>
      </c>
      <c r="H513">
        <v>9967.7649710000005</v>
      </c>
      <c r="I513">
        <v>24.555771</v>
      </c>
      <c r="J513" t="s">
        <v>3</v>
      </c>
      <c r="K513">
        <v>9956.4251800000002</v>
      </c>
      <c r="L513">
        <v>24.424213000000002</v>
      </c>
      <c r="M513" t="s">
        <v>4</v>
      </c>
      <c r="N513">
        <v>513.09470599999997</v>
      </c>
      <c r="O513">
        <v>0.104646</v>
      </c>
      <c r="P513" t="s">
        <v>5</v>
      </c>
      <c r="Q513">
        <v>0</v>
      </c>
      <c r="R513">
        <v>0</v>
      </c>
      <c r="S513" t="s">
        <v>6</v>
      </c>
      <c r="T513">
        <v>240.36084399999999</v>
      </c>
      <c r="U513">
        <v>1.2375000000000001E-2</v>
      </c>
      <c r="V513" t="s">
        <v>7</v>
      </c>
      <c r="W513">
        <v>0</v>
      </c>
      <c r="X513">
        <v>0</v>
      </c>
      <c r="Y513" t="s">
        <v>8</v>
      </c>
      <c r="Z513">
        <v>0</v>
      </c>
      <c r="AA513">
        <v>0</v>
      </c>
      <c r="AB513" t="s">
        <v>9</v>
      </c>
      <c r="AC513">
        <v>0</v>
      </c>
      <c r="AD513">
        <v>0</v>
      </c>
      <c r="AE513" t="s">
        <v>10</v>
      </c>
      <c r="AF513">
        <v>6.7710000000000006E-2</v>
      </c>
      <c r="AG513">
        <v>1.47E-4</v>
      </c>
      <c r="AH513" t="s">
        <v>11</v>
      </c>
      <c r="AI513">
        <v>0.932647</v>
      </c>
      <c r="AJ513">
        <v>2.9E-5</v>
      </c>
      <c r="AK513" t="s">
        <v>12</v>
      </c>
      <c r="AL513">
        <v>0</v>
      </c>
      <c r="AM513">
        <v>0</v>
      </c>
    </row>
    <row r="514" spans="1:39" x14ac:dyDescent="0.25">
      <c r="A514" t="s">
        <v>76</v>
      </c>
      <c r="B514">
        <v>13</v>
      </c>
      <c r="C514">
        <v>325</v>
      </c>
      <c r="D514" t="s">
        <v>1</v>
      </c>
      <c r="E514">
        <v>0</v>
      </c>
      <c r="F514">
        <v>0</v>
      </c>
      <c r="G514" t="s">
        <v>2</v>
      </c>
      <c r="H514">
        <v>10798.408511</v>
      </c>
      <c r="I514">
        <v>27.585799999999999</v>
      </c>
      <c r="J514" t="s">
        <v>3</v>
      </c>
      <c r="K514">
        <v>10786.124417000001</v>
      </c>
      <c r="L514">
        <v>27.429207999999999</v>
      </c>
      <c r="M514" t="s">
        <v>4</v>
      </c>
      <c r="N514">
        <v>555.83911799999998</v>
      </c>
      <c r="O514">
        <v>0.107138</v>
      </c>
      <c r="P514" t="s">
        <v>5</v>
      </c>
      <c r="Q514">
        <v>0</v>
      </c>
      <c r="R514">
        <v>0</v>
      </c>
      <c r="S514" t="s">
        <v>6</v>
      </c>
      <c r="T514">
        <v>260.386819</v>
      </c>
      <c r="U514">
        <v>1.3820000000000001E-2</v>
      </c>
      <c r="V514" t="s">
        <v>7</v>
      </c>
      <c r="W514">
        <v>0</v>
      </c>
      <c r="X514">
        <v>0</v>
      </c>
      <c r="Y514" t="s">
        <v>8</v>
      </c>
      <c r="Z514">
        <v>0</v>
      </c>
      <c r="AA514">
        <v>0</v>
      </c>
      <c r="AB514" t="s">
        <v>9</v>
      </c>
      <c r="AC514">
        <v>0</v>
      </c>
      <c r="AD514">
        <v>0</v>
      </c>
      <c r="AE514" t="s">
        <v>10</v>
      </c>
      <c r="AF514">
        <v>6.6167000000000004E-2</v>
      </c>
      <c r="AG514">
        <v>1.4799999999999999E-4</v>
      </c>
      <c r="AH514" t="s">
        <v>11</v>
      </c>
      <c r="AI514">
        <v>0.93279900000000004</v>
      </c>
      <c r="AJ514">
        <v>2.6999999999999999E-5</v>
      </c>
      <c r="AK514" t="s">
        <v>12</v>
      </c>
      <c r="AL514">
        <v>0</v>
      </c>
      <c r="AM514">
        <v>0</v>
      </c>
    </row>
    <row r="515" spans="1:39" x14ac:dyDescent="0.25">
      <c r="A515" t="s">
        <v>76</v>
      </c>
      <c r="B515">
        <v>14</v>
      </c>
      <c r="C515">
        <v>350</v>
      </c>
      <c r="D515" t="s">
        <v>1</v>
      </c>
      <c r="E515">
        <v>0</v>
      </c>
      <c r="F515">
        <v>0</v>
      </c>
      <c r="G515" t="s">
        <v>2</v>
      </c>
      <c r="H515">
        <v>11629.177497000001</v>
      </c>
      <c r="I515">
        <v>29.058709</v>
      </c>
      <c r="J515" t="s">
        <v>3</v>
      </c>
      <c r="K515">
        <v>11615.949098999999</v>
      </c>
      <c r="L515">
        <v>28.893871000000001</v>
      </c>
      <c r="M515" t="s">
        <v>4</v>
      </c>
      <c r="N515">
        <v>598.59970899999996</v>
      </c>
      <c r="O515">
        <v>0.110515</v>
      </c>
      <c r="P515" t="s">
        <v>5</v>
      </c>
      <c r="Q515">
        <v>0</v>
      </c>
      <c r="R515">
        <v>0</v>
      </c>
      <c r="S515" t="s">
        <v>6</v>
      </c>
      <c r="T515">
        <v>280.418339</v>
      </c>
      <c r="U515">
        <v>1.7802999999999999E-2</v>
      </c>
      <c r="V515" t="s">
        <v>7</v>
      </c>
      <c r="W515">
        <v>0</v>
      </c>
      <c r="X515">
        <v>0</v>
      </c>
      <c r="Y515" t="s">
        <v>8</v>
      </c>
      <c r="Z515">
        <v>0</v>
      </c>
      <c r="AA515">
        <v>0</v>
      </c>
      <c r="AB515" t="s">
        <v>9</v>
      </c>
      <c r="AC515">
        <v>0</v>
      </c>
      <c r="AD515">
        <v>0</v>
      </c>
      <c r="AE515" t="s">
        <v>10</v>
      </c>
      <c r="AF515">
        <v>6.5498000000000001E-2</v>
      </c>
      <c r="AG515">
        <v>1.37E-4</v>
      </c>
      <c r="AH515" t="s">
        <v>11</v>
      </c>
      <c r="AI515">
        <v>0.93334899999999998</v>
      </c>
      <c r="AJ515">
        <v>3.4999999999999997E-5</v>
      </c>
      <c r="AK515" t="s">
        <v>12</v>
      </c>
      <c r="AL515">
        <v>0</v>
      </c>
      <c r="AM515">
        <v>0</v>
      </c>
    </row>
    <row r="516" spans="1:39" x14ac:dyDescent="0.25">
      <c r="A516" t="s">
        <v>76</v>
      </c>
      <c r="B516">
        <v>15</v>
      </c>
      <c r="C516">
        <v>375</v>
      </c>
      <c r="D516" t="s">
        <v>1</v>
      </c>
      <c r="E516">
        <v>0</v>
      </c>
      <c r="F516">
        <v>0</v>
      </c>
      <c r="G516" t="s">
        <v>2</v>
      </c>
      <c r="H516">
        <v>12459.738719999999</v>
      </c>
      <c r="I516">
        <v>33.262911000000003</v>
      </c>
      <c r="J516" t="s">
        <v>3</v>
      </c>
      <c r="K516">
        <v>12445.564392</v>
      </c>
      <c r="L516">
        <v>33.073422999999998</v>
      </c>
      <c r="M516" t="s">
        <v>4</v>
      </c>
      <c r="N516">
        <v>641.37333899999999</v>
      </c>
      <c r="O516">
        <v>0.110615</v>
      </c>
      <c r="P516" t="s">
        <v>5</v>
      </c>
      <c r="Q516">
        <v>0</v>
      </c>
      <c r="R516">
        <v>0</v>
      </c>
      <c r="S516" t="s">
        <v>6</v>
      </c>
      <c r="T516">
        <v>300.45035100000001</v>
      </c>
      <c r="U516">
        <v>1.8221000000000001E-2</v>
      </c>
      <c r="V516" t="s">
        <v>7</v>
      </c>
      <c r="W516">
        <v>0</v>
      </c>
      <c r="X516">
        <v>0</v>
      </c>
      <c r="Y516" t="s">
        <v>8</v>
      </c>
      <c r="Z516">
        <v>0</v>
      </c>
      <c r="AA516">
        <v>0</v>
      </c>
      <c r="AB516" t="s">
        <v>9</v>
      </c>
      <c r="AC516">
        <v>0</v>
      </c>
      <c r="AD516">
        <v>0</v>
      </c>
      <c r="AE516" t="s">
        <v>10</v>
      </c>
      <c r="AF516">
        <v>6.4834000000000003E-2</v>
      </c>
      <c r="AG516">
        <v>1.3200000000000001E-4</v>
      </c>
      <c r="AH516" t="s">
        <v>11</v>
      </c>
      <c r="AI516">
        <v>0.93394999999999995</v>
      </c>
      <c r="AJ516">
        <v>4.6999999999999997E-5</v>
      </c>
      <c r="AK516" t="s">
        <v>12</v>
      </c>
      <c r="AL516">
        <v>0</v>
      </c>
      <c r="AM516">
        <v>0</v>
      </c>
    </row>
    <row r="517" spans="1:39" x14ac:dyDescent="0.25">
      <c r="A517" t="s">
        <v>76</v>
      </c>
      <c r="B517">
        <v>16</v>
      </c>
      <c r="C517">
        <v>400</v>
      </c>
      <c r="D517" t="s">
        <v>1</v>
      </c>
      <c r="E517">
        <v>0</v>
      </c>
      <c r="F517">
        <v>0</v>
      </c>
      <c r="G517" t="s">
        <v>2</v>
      </c>
      <c r="H517">
        <v>13290.263499000001</v>
      </c>
      <c r="I517">
        <v>38.289234999999998</v>
      </c>
      <c r="J517" t="s">
        <v>3</v>
      </c>
      <c r="K517">
        <v>13275.144977</v>
      </c>
      <c r="L517">
        <v>38.071936000000001</v>
      </c>
      <c r="M517" t="s">
        <v>4</v>
      </c>
      <c r="N517">
        <v>684.11646099999996</v>
      </c>
      <c r="O517">
        <v>0.115735</v>
      </c>
      <c r="P517" t="s">
        <v>5</v>
      </c>
      <c r="Q517">
        <v>0</v>
      </c>
      <c r="R517">
        <v>0</v>
      </c>
      <c r="S517" t="s">
        <v>6</v>
      </c>
      <c r="T517">
        <v>320.468548</v>
      </c>
      <c r="U517">
        <v>1.8622E-2</v>
      </c>
      <c r="V517" t="s">
        <v>7</v>
      </c>
      <c r="W517">
        <v>0</v>
      </c>
      <c r="X517">
        <v>0</v>
      </c>
      <c r="Y517" t="s">
        <v>8</v>
      </c>
      <c r="Z517">
        <v>0</v>
      </c>
      <c r="AA517">
        <v>0</v>
      </c>
      <c r="AB517" t="s">
        <v>9</v>
      </c>
      <c r="AC517">
        <v>0</v>
      </c>
      <c r="AD517">
        <v>0</v>
      </c>
      <c r="AE517" t="s">
        <v>10</v>
      </c>
      <c r="AF517">
        <v>6.4834000000000003E-2</v>
      </c>
      <c r="AG517">
        <v>1.3200000000000001E-4</v>
      </c>
      <c r="AH517" t="s">
        <v>11</v>
      </c>
      <c r="AI517">
        <v>0.93437599999999998</v>
      </c>
      <c r="AJ517">
        <v>5.1E-5</v>
      </c>
      <c r="AK517" t="s">
        <v>12</v>
      </c>
      <c r="AL517">
        <v>0</v>
      </c>
      <c r="AM517">
        <v>0</v>
      </c>
    </row>
    <row r="518" spans="1:39" x14ac:dyDescent="0.25">
      <c r="A518" t="s">
        <v>76</v>
      </c>
      <c r="B518">
        <v>17</v>
      </c>
      <c r="C518">
        <v>425</v>
      </c>
      <c r="D518" t="s">
        <v>1</v>
      </c>
      <c r="E518">
        <v>0</v>
      </c>
      <c r="F518">
        <v>0</v>
      </c>
      <c r="G518" t="s">
        <v>2</v>
      </c>
      <c r="H518">
        <v>14120.875398</v>
      </c>
      <c r="I518">
        <v>43.400528999999999</v>
      </c>
      <c r="J518" t="s">
        <v>3</v>
      </c>
      <c r="K518">
        <v>14104.812597</v>
      </c>
      <c r="L518">
        <v>43.170081000000003</v>
      </c>
      <c r="M518" t="s">
        <v>4</v>
      </c>
      <c r="N518">
        <v>726.88194999999996</v>
      </c>
      <c r="O518">
        <v>0.130714</v>
      </c>
      <c r="P518" t="s">
        <v>5</v>
      </c>
      <c r="Q518">
        <v>0</v>
      </c>
      <c r="R518">
        <v>0</v>
      </c>
      <c r="S518" t="s">
        <v>6</v>
      </c>
      <c r="T518">
        <v>340.49758300000002</v>
      </c>
      <c r="U518">
        <v>1.8328000000000001E-2</v>
      </c>
      <c r="V518" t="s">
        <v>7</v>
      </c>
      <c r="W518">
        <v>0</v>
      </c>
      <c r="X518">
        <v>0</v>
      </c>
      <c r="Y518" t="s">
        <v>8</v>
      </c>
      <c r="Z518">
        <v>0</v>
      </c>
      <c r="AA518">
        <v>0</v>
      </c>
      <c r="AB518" t="s">
        <v>9</v>
      </c>
      <c r="AC518">
        <v>0</v>
      </c>
      <c r="AD518">
        <v>0</v>
      </c>
      <c r="AE518" t="s">
        <v>10</v>
      </c>
      <c r="AF518">
        <v>6.4001000000000002E-2</v>
      </c>
      <c r="AG518">
        <v>1.2400000000000001E-4</v>
      </c>
      <c r="AH518" t="s">
        <v>11</v>
      </c>
      <c r="AI518">
        <v>0.93440800000000002</v>
      </c>
      <c r="AJ518">
        <v>5.0000000000000002E-5</v>
      </c>
      <c r="AK518" t="s">
        <v>12</v>
      </c>
      <c r="AL518">
        <v>0</v>
      </c>
      <c r="AM518">
        <v>0</v>
      </c>
    </row>
    <row r="519" spans="1:39" x14ac:dyDescent="0.25">
      <c r="A519" t="s">
        <v>76</v>
      </c>
      <c r="B519">
        <v>18</v>
      </c>
      <c r="C519">
        <v>450</v>
      </c>
      <c r="D519" t="s">
        <v>1</v>
      </c>
      <c r="E519">
        <v>0</v>
      </c>
      <c r="F519">
        <v>0</v>
      </c>
      <c r="G519" t="s">
        <v>2</v>
      </c>
      <c r="H519">
        <v>14951.44954</v>
      </c>
      <c r="I519">
        <v>49.901508999999997</v>
      </c>
      <c r="J519" t="s">
        <v>3</v>
      </c>
      <c r="K519">
        <v>14934.441653</v>
      </c>
      <c r="L519">
        <v>49.677785</v>
      </c>
      <c r="M519" t="s">
        <v>4</v>
      </c>
      <c r="N519">
        <v>769.64468399999998</v>
      </c>
      <c r="O519">
        <v>0.14566000000000001</v>
      </c>
      <c r="P519" t="s">
        <v>5</v>
      </c>
      <c r="Q519">
        <v>0</v>
      </c>
      <c r="R519">
        <v>0</v>
      </c>
      <c r="S519" t="s">
        <v>6</v>
      </c>
      <c r="T519">
        <v>360.52548000000002</v>
      </c>
      <c r="U519">
        <v>1.9630000000000002E-2</v>
      </c>
      <c r="V519" t="s">
        <v>7</v>
      </c>
      <c r="W519">
        <v>0</v>
      </c>
      <c r="X519">
        <v>0</v>
      </c>
      <c r="Y519" t="s">
        <v>8</v>
      </c>
      <c r="Z519">
        <v>0</v>
      </c>
      <c r="AA519">
        <v>0</v>
      </c>
      <c r="AB519" t="s">
        <v>9</v>
      </c>
      <c r="AC519">
        <v>0</v>
      </c>
      <c r="AD519">
        <v>0</v>
      </c>
      <c r="AE519" t="s">
        <v>10</v>
      </c>
      <c r="AF519">
        <v>6.3294000000000003E-2</v>
      </c>
      <c r="AG519">
        <v>1.1400000000000001E-4</v>
      </c>
      <c r="AH519" t="s">
        <v>11</v>
      </c>
      <c r="AI519">
        <v>0.93441399999999997</v>
      </c>
      <c r="AJ519">
        <v>5.0000000000000002E-5</v>
      </c>
      <c r="AK519" t="s">
        <v>12</v>
      </c>
      <c r="AL519">
        <v>0</v>
      </c>
      <c r="AM519">
        <v>0</v>
      </c>
    </row>
    <row r="520" spans="1:39" x14ac:dyDescent="0.25">
      <c r="A520" t="s">
        <v>76</v>
      </c>
      <c r="B520">
        <v>19</v>
      </c>
      <c r="C520">
        <v>475</v>
      </c>
      <c r="D520" t="s">
        <v>1</v>
      </c>
      <c r="E520">
        <v>0</v>
      </c>
      <c r="F520">
        <v>0</v>
      </c>
      <c r="G520" t="s">
        <v>2</v>
      </c>
      <c r="H520">
        <v>15782.007379000001</v>
      </c>
      <c r="I520">
        <v>55.021121999999998</v>
      </c>
      <c r="J520" t="s">
        <v>3</v>
      </c>
      <c r="K520">
        <v>15764.05452</v>
      </c>
      <c r="L520">
        <v>54.778497999999999</v>
      </c>
      <c r="M520" t="s">
        <v>4</v>
      </c>
      <c r="N520">
        <v>812.40085099999999</v>
      </c>
      <c r="O520">
        <v>0.167438</v>
      </c>
      <c r="P520" t="s">
        <v>5</v>
      </c>
      <c r="Q520">
        <v>0</v>
      </c>
      <c r="R520">
        <v>0</v>
      </c>
      <c r="S520" t="s">
        <v>6</v>
      </c>
      <c r="T520">
        <v>380.54997800000001</v>
      </c>
      <c r="U520">
        <v>2.0220999999999999E-2</v>
      </c>
      <c r="V520" t="s">
        <v>7</v>
      </c>
      <c r="W520">
        <v>0</v>
      </c>
      <c r="X520">
        <v>0</v>
      </c>
      <c r="Y520" t="s">
        <v>8</v>
      </c>
      <c r="Z520">
        <v>0</v>
      </c>
      <c r="AA520">
        <v>0</v>
      </c>
      <c r="AB520" t="s">
        <v>9</v>
      </c>
      <c r="AC520">
        <v>0</v>
      </c>
      <c r="AD520">
        <v>0</v>
      </c>
      <c r="AE520" t="s">
        <v>10</v>
      </c>
      <c r="AF520">
        <v>6.3237000000000002E-2</v>
      </c>
      <c r="AG520">
        <v>1.15E-4</v>
      </c>
      <c r="AH520" t="s">
        <v>11</v>
      </c>
      <c r="AI520">
        <v>0.934415</v>
      </c>
      <c r="AJ520">
        <v>5.0000000000000002E-5</v>
      </c>
      <c r="AK520" t="s">
        <v>12</v>
      </c>
      <c r="AL520">
        <v>0</v>
      </c>
      <c r="AM520">
        <v>0</v>
      </c>
    </row>
    <row r="521" spans="1:39" x14ac:dyDescent="0.25">
      <c r="A521" t="s">
        <v>76</v>
      </c>
      <c r="B521">
        <v>20</v>
      </c>
      <c r="C521">
        <v>500</v>
      </c>
      <c r="D521" t="s">
        <v>1</v>
      </c>
      <c r="E521">
        <v>0</v>
      </c>
      <c r="F521">
        <v>0</v>
      </c>
      <c r="G521" t="s">
        <v>2</v>
      </c>
      <c r="H521">
        <v>16612.517014000001</v>
      </c>
      <c r="I521">
        <v>59.47</v>
      </c>
      <c r="J521" t="s">
        <v>3</v>
      </c>
      <c r="K521">
        <v>16593.619951000001</v>
      </c>
      <c r="L521">
        <v>59.246037000000001</v>
      </c>
      <c r="M521" t="s">
        <v>4</v>
      </c>
      <c r="N521">
        <v>855.14607100000001</v>
      </c>
      <c r="O521">
        <v>0.17597699999999999</v>
      </c>
      <c r="P521" t="s">
        <v>5</v>
      </c>
      <c r="Q521">
        <v>0</v>
      </c>
      <c r="R521">
        <v>0</v>
      </c>
      <c r="S521" t="s">
        <v>6</v>
      </c>
      <c r="T521">
        <v>400.57336199999997</v>
      </c>
      <c r="U521">
        <v>2.1076000000000001E-2</v>
      </c>
      <c r="V521" t="s">
        <v>7</v>
      </c>
      <c r="W521">
        <v>0</v>
      </c>
      <c r="X521">
        <v>0</v>
      </c>
      <c r="Y521" t="s">
        <v>8</v>
      </c>
      <c r="Z521">
        <v>0</v>
      </c>
      <c r="AA521">
        <v>0</v>
      </c>
      <c r="AB521" t="s">
        <v>9</v>
      </c>
      <c r="AC521">
        <v>0</v>
      </c>
      <c r="AD521">
        <v>0</v>
      </c>
      <c r="AE521" t="s">
        <v>10</v>
      </c>
      <c r="AF521">
        <v>6.2989000000000003E-2</v>
      </c>
      <c r="AG521">
        <v>1.15E-4</v>
      </c>
      <c r="AH521" t="s">
        <v>11</v>
      </c>
      <c r="AI521">
        <v>0.93442599999999998</v>
      </c>
      <c r="AJ521">
        <v>5.0000000000000002E-5</v>
      </c>
      <c r="AK521" t="s">
        <v>12</v>
      </c>
      <c r="AL521">
        <v>0</v>
      </c>
      <c r="AM521">
        <v>0</v>
      </c>
    </row>
    <row r="522" spans="1:39" x14ac:dyDescent="0.25">
      <c r="A522" t="s">
        <v>144</v>
      </c>
      <c r="B522">
        <v>1</v>
      </c>
      <c r="C522">
        <v>25</v>
      </c>
      <c r="D522" t="s">
        <v>1</v>
      </c>
      <c r="E522">
        <v>0</v>
      </c>
      <c r="F522">
        <v>0</v>
      </c>
      <c r="G522" t="s">
        <v>2</v>
      </c>
      <c r="H522">
        <v>880.67605000000003</v>
      </c>
      <c r="I522">
        <v>0.35589700000000002</v>
      </c>
      <c r="J522" t="s">
        <v>3</v>
      </c>
      <c r="K522">
        <v>879.62916700000005</v>
      </c>
      <c r="L522">
        <v>0.35456100000000002</v>
      </c>
      <c r="M522" t="s">
        <v>4</v>
      </c>
      <c r="N522">
        <v>44.172750999999998</v>
      </c>
      <c r="O522">
        <v>2.3210000000000001E-3</v>
      </c>
      <c r="P522" t="s">
        <v>5</v>
      </c>
      <c r="Q522">
        <v>85.207763</v>
      </c>
      <c r="R522">
        <v>8.2559999999999995E-3</v>
      </c>
      <c r="S522" t="s">
        <v>6</v>
      </c>
      <c r="T522">
        <v>20.081235</v>
      </c>
      <c r="U522">
        <v>8.5899999999999995E-4</v>
      </c>
      <c r="V522" t="s">
        <v>7</v>
      </c>
      <c r="W522">
        <v>21.906980999999998</v>
      </c>
      <c r="X522">
        <v>9.2400000000000002E-4</v>
      </c>
      <c r="Y522" t="s">
        <v>8</v>
      </c>
      <c r="Z522">
        <v>39.007212000000003</v>
      </c>
      <c r="AA522">
        <v>6.6369999999999997E-3</v>
      </c>
      <c r="AB522" t="s">
        <v>9</v>
      </c>
      <c r="AC522">
        <v>747.209248</v>
      </c>
      <c r="AD522">
        <v>0.32539099999999999</v>
      </c>
      <c r="AE522" t="s">
        <v>10</v>
      </c>
      <c r="AF522">
        <v>8.5318000000000005E-2</v>
      </c>
      <c r="AG522">
        <v>6.0999999999999999E-5</v>
      </c>
      <c r="AH522" t="s">
        <v>11</v>
      </c>
      <c r="AI522">
        <v>0.91452800000000001</v>
      </c>
      <c r="AJ522">
        <v>1.84E-4</v>
      </c>
      <c r="AK522" t="s">
        <v>12</v>
      </c>
      <c r="AL522">
        <v>0</v>
      </c>
      <c r="AM522">
        <v>0</v>
      </c>
    </row>
    <row r="523" spans="1:39" x14ac:dyDescent="0.25">
      <c r="A523" t="s">
        <v>144</v>
      </c>
      <c r="B523">
        <v>2</v>
      </c>
      <c r="C523">
        <v>50</v>
      </c>
      <c r="D523" t="s">
        <v>1</v>
      </c>
      <c r="E523">
        <v>0</v>
      </c>
      <c r="F523">
        <v>0</v>
      </c>
      <c r="G523" t="s">
        <v>2</v>
      </c>
      <c r="H523">
        <v>1761.1085290000001</v>
      </c>
      <c r="I523">
        <v>0.80197399999999996</v>
      </c>
      <c r="J523" t="s">
        <v>3</v>
      </c>
      <c r="K523">
        <v>1759.0301850000001</v>
      </c>
      <c r="L523">
        <v>0.80184299999999997</v>
      </c>
      <c r="M523" t="s">
        <v>4</v>
      </c>
      <c r="N523">
        <v>88.335003</v>
      </c>
      <c r="O523">
        <v>6.79E-3</v>
      </c>
      <c r="P523" t="s">
        <v>5</v>
      </c>
      <c r="Q523">
        <v>170.804586</v>
      </c>
      <c r="R523">
        <v>2.0267E-2</v>
      </c>
      <c r="S523" t="s">
        <v>6</v>
      </c>
      <c r="T523">
        <v>40.123091000000002</v>
      </c>
      <c r="U523">
        <v>1.3439999999999999E-3</v>
      </c>
      <c r="V523" t="s">
        <v>7</v>
      </c>
      <c r="W523">
        <v>43.818719999999999</v>
      </c>
      <c r="X523">
        <v>1.9289999999999999E-3</v>
      </c>
      <c r="Y523" t="s">
        <v>8</v>
      </c>
      <c r="Z523">
        <v>78.442972999999995</v>
      </c>
      <c r="AA523">
        <v>1.3473000000000001E-2</v>
      </c>
      <c r="AB523" t="s">
        <v>9</v>
      </c>
      <c r="AC523">
        <v>1493.819454</v>
      </c>
      <c r="AD523">
        <v>0.64714300000000002</v>
      </c>
      <c r="AE523" t="s">
        <v>10</v>
      </c>
      <c r="AF523">
        <v>8.1669000000000005E-2</v>
      </c>
      <c r="AG523">
        <v>8.2000000000000001E-5</v>
      </c>
      <c r="AH523" t="s">
        <v>11</v>
      </c>
      <c r="AI523">
        <v>0.92351700000000003</v>
      </c>
      <c r="AJ523">
        <v>1.03E-4</v>
      </c>
      <c r="AK523" t="s">
        <v>12</v>
      </c>
      <c r="AL523">
        <v>0</v>
      </c>
      <c r="AM523">
        <v>0</v>
      </c>
    </row>
    <row r="524" spans="1:39" x14ac:dyDescent="0.25">
      <c r="A524" t="s">
        <v>144</v>
      </c>
      <c r="B524">
        <v>3</v>
      </c>
      <c r="C524">
        <v>75</v>
      </c>
      <c r="D524" t="s">
        <v>1</v>
      </c>
      <c r="E524">
        <v>0</v>
      </c>
      <c r="F524">
        <v>0</v>
      </c>
      <c r="G524" t="s">
        <v>2</v>
      </c>
      <c r="H524">
        <v>2641.6761889999998</v>
      </c>
      <c r="I524">
        <v>1.4014489999999999</v>
      </c>
      <c r="J524" t="s">
        <v>3</v>
      </c>
      <c r="K524">
        <v>2638.5644200000002</v>
      </c>
      <c r="L524">
        <v>1.398536</v>
      </c>
      <c r="M524" t="s">
        <v>4</v>
      </c>
      <c r="N524">
        <v>132.492098</v>
      </c>
      <c r="O524">
        <v>6.9829999999999996E-3</v>
      </c>
      <c r="P524" t="s">
        <v>5</v>
      </c>
      <c r="Q524">
        <v>256.41189500000002</v>
      </c>
      <c r="R524">
        <v>4.6698999999999997E-2</v>
      </c>
      <c r="S524" t="s">
        <v>6</v>
      </c>
      <c r="T524">
        <v>60.167738</v>
      </c>
      <c r="U524">
        <v>2.1069999999999999E-3</v>
      </c>
      <c r="V524" t="s">
        <v>7</v>
      </c>
      <c r="W524">
        <v>65.728504999999998</v>
      </c>
      <c r="X524">
        <v>3.4970000000000001E-3</v>
      </c>
      <c r="Y524" t="s">
        <v>8</v>
      </c>
      <c r="Z524">
        <v>117.890306</v>
      </c>
      <c r="AA524">
        <v>3.4783000000000001E-2</v>
      </c>
      <c r="AB524" t="s">
        <v>9</v>
      </c>
      <c r="AC524">
        <v>2240.5580839999998</v>
      </c>
      <c r="AD524">
        <v>1.136647</v>
      </c>
      <c r="AE524" t="s">
        <v>10</v>
      </c>
      <c r="AF524">
        <v>7.7884999999999996E-2</v>
      </c>
      <c r="AG524">
        <v>1.1900000000000001E-4</v>
      </c>
      <c r="AH524" t="s">
        <v>11</v>
      </c>
      <c r="AI524">
        <v>0.92869500000000005</v>
      </c>
      <c r="AJ524">
        <v>3.8999999999999999E-5</v>
      </c>
      <c r="AK524" t="s">
        <v>12</v>
      </c>
      <c r="AL524">
        <v>0</v>
      </c>
      <c r="AM524">
        <v>0</v>
      </c>
    </row>
    <row r="525" spans="1:39" x14ac:dyDescent="0.25">
      <c r="A525" t="s">
        <v>144</v>
      </c>
      <c r="B525">
        <v>4</v>
      </c>
      <c r="C525">
        <v>100</v>
      </c>
      <c r="D525" t="s">
        <v>1</v>
      </c>
      <c r="E525">
        <v>0</v>
      </c>
      <c r="F525">
        <v>0</v>
      </c>
      <c r="G525" t="s">
        <v>2</v>
      </c>
      <c r="H525">
        <v>3522.028703</v>
      </c>
      <c r="I525">
        <v>2.4095399999999998</v>
      </c>
      <c r="J525" t="s">
        <v>3</v>
      </c>
      <c r="K525">
        <v>3517.8872099999999</v>
      </c>
      <c r="L525">
        <v>2.4050600000000002</v>
      </c>
      <c r="M525" t="s">
        <v>4</v>
      </c>
      <c r="N525">
        <v>176.64741100000001</v>
      </c>
      <c r="O525">
        <v>9.2180000000000005E-3</v>
      </c>
      <c r="P525" t="s">
        <v>5</v>
      </c>
      <c r="Q525">
        <v>342.02158600000001</v>
      </c>
      <c r="R525">
        <v>6.5549999999999997E-2</v>
      </c>
      <c r="S525" t="s">
        <v>6</v>
      </c>
      <c r="T525">
        <v>80.209463999999997</v>
      </c>
      <c r="U525">
        <v>2.4940000000000001E-3</v>
      </c>
      <c r="V525" t="s">
        <v>7</v>
      </c>
      <c r="W525">
        <v>87.636066</v>
      </c>
      <c r="X525">
        <v>5.2389999999999997E-3</v>
      </c>
      <c r="Y525" t="s">
        <v>8</v>
      </c>
      <c r="Z525">
        <v>157.34407899999999</v>
      </c>
      <c r="AA525">
        <v>4.4417999999999999E-2</v>
      </c>
      <c r="AB525" t="s">
        <v>9</v>
      </c>
      <c r="AC525">
        <v>2987.0838829999998</v>
      </c>
      <c r="AD525">
        <v>1.9193119999999999</v>
      </c>
      <c r="AE525" t="s">
        <v>10</v>
      </c>
      <c r="AF525">
        <v>7.6835000000000001E-2</v>
      </c>
      <c r="AG525">
        <v>1.3100000000000001E-4</v>
      </c>
      <c r="AH525" t="s">
        <v>11</v>
      </c>
      <c r="AI525">
        <v>0.92928200000000005</v>
      </c>
      <c r="AJ525">
        <v>3.6000000000000001E-5</v>
      </c>
      <c r="AK525" t="s">
        <v>12</v>
      </c>
      <c r="AL525">
        <v>0</v>
      </c>
      <c r="AM525">
        <v>0</v>
      </c>
    </row>
    <row r="526" spans="1:39" x14ac:dyDescent="0.25">
      <c r="A526" t="s">
        <v>144</v>
      </c>
      <c r="B526">
        <v>5</v>
      </c>
      <c r="C526">
        <v>125</v>
      </c>
      <c r="D526" t="s">
        <v>1</v>
      </c>
      <c r="E526">
        <v>0</v>
      </c>
      <c r="F526">
        <v>0</v>
      </c>
      <c r="G526" t="s">
        <v>2</v>
      </c>
      <c r="H526">
        <v>4402.5228530000004</v>
      </c>
      <c r="I526">
        <v>3.788205</v>
      </c>
      <c r="J526" t="s">
        <v>3</v>
      </c>
      <c r="K526">
        <v>4397.3500169999998</v>
      </c>
      <c r="L526">
        <v>3.786079</v>
      </c>
      <c r="M526" t="s">
        <v>4</v>
      </c>
      <c r="N526">
        <v>220.819965</v>
      </c>
      <c r="O526">
        <v>1.3219E-2</v>
      </c>
      <c r="P526" t="s">
        <v>5</v>
      </c>
      <c r="Q526">
        <v>427.642223</v>
      </c>
      <c r="R526">
        <v>0.111424</v>
      </c>
      <c r="S526" t="s">
        <v>6</v>
      </c>
      <c r="T526">
        <v>100.26438899999999</v>
      </c>
      <c r="U526">
        <v>4.0439999999999999E-3</v>
      </c>
      <c r="V526" t="s">
        <v>7</v>
      </c>
      <c r="W526">
        <v>109.54950599999999</v>
      </c>
      <c r="X526">
        <v>8.4390000000000003E-3</v>
      </c>
      <c r="Y526" t="s">
        <v>8</v>
      </c>
      <c r="Z526">
        <v>196.79094699999999</v>
      </c>
      <c r="AA526">
        <v>7.4705999999999995E-2</v>
      </c>
      <c r="AB526" t="s">
        <v>9</v>
      </c>
      <c r="AC526">
        <v>3733.7170040000001</v>
      </c>
      <c r="AD526">
        <v>2.9502640000000002</v>
      </c>
      <c r="AE526" t="s">
        <v>10</v>
      </c>
      <c r="AF526">
        <v>7.3838000000000001E-2</v>
      </c>
      <c r="AG526">
        <v>1.54E-4</v>
      </c>
      <c r="AH526" t="s">
        <v>11</v>
      </c>
      <c r="AI526">
        <v>0.93037400000000003</v>
      </c>
      <c r="AJ526">
        <v>2.5999999999999998E-5</v>
      </c>
      <c r="AK526" t="s">
        <v>12</v>
      </c>
      <c r="AL526">
        <v>0</v>
      </c>
      <c r="AM526">
        <v>0</v>
      </c>
    </row>
    <row r="527" spans="1:39" x14ac:dyDescent="0.25">
      <c r="A527" t="s">
        <v>144</v>
      </c>
      <c r="B527">
        <v>6</v>
      </c>
      <c r="C527">
        <v>150</v>
      </c>
      <c r="D527" t="s">
        <v>1</v>
      </c>
      <c r="E527">
        <v>0</v>
      </c>
      <c r="F527">
        <v>0</v>
      </c>
      <c r="G527" t="s">
        <v>2</v>
      </c>
      <c r="H527">
        <v>5282.9662699999999</v>
      </c>
      <c r="I527">
        <v>5.4851660000000004</v>
      </c>
      <c r="J527" t="s">
        <v>3</v>
      </c>
      <c r="K527">
        <v>5276.7630760000002</v>
      </c>
      <c r="L527">
        <v>5.4817739999999997</v>
      </c>
      <c r="M527" t="s">
        <v>4</v>
      </c>
      <c r="N527">
        <v>264.975731</v>
      </c>
      <c r="O527">
        <v>1.8827E-2</v>
      </c>
      <c r="P527" t="s">
        <v>5</v>
      </c>
      <c r="Q527">
        <v>513.29573500000004</v>
      </c>
      <c r="R527">
        <v>0.156412</v>
      </c>
      <c r="S527" t="s">
        <v>6</v>
      </c>
      <c r="T527">
        <v>120.3116</v>
      </c>
      <c r="U527">
        <v>5.6480000000000002E-3</v>
      </c>
      <c r="V527" t="s">
        <v>7</v>
      </c>
      <c r="W527">
        <v>131.44784200000001</v>
      </c>
      <c r="X527">
        <v>8.3560000000000006E-3</v>
      </c>
      <c r="Y527" t="s">
        <v>8</v>
      </c>
      <c r="Z527">
        <v>236.286552</v>
      </c>
      <c r="AA527">
        <v>0.10589</v>
      </c>
      <c r="AB527" t="s">
        <v>9</v>
      </c>
      <c r="AC527">
        <v>4480.2838369999999</v>
      </c>
      <c r="AD527">
        <v>4.2657049999999996</v>
      </c>
      <c r="AE527" t="s">
        <v>10</v>
      </c>
      <c r="AF527">
        <v>7.2357000000000005E-2</v>
      </c>
      <c r="AG527">
        <v>1.54E-4</v>
      </c>
      <c r="AH527" t="s">
        <v>11</v>
      </c>
      <c r="AI527">
        <v>0.93082799999999999</v>
      </c>
      <c r="AJ527">
        <v>2.0999999999999999E-5</v>
      </c>
      <c r="AK527" t="s">
        <v>12</v>
      </c>
      <c r="AL527">
        <v>0</v>
      </c>
      <c r="AM527">
        <v>0</v>
      </c>
    </row>
    <row r="528" spans="1:39" x14ac:dyDescent="0.25">
      <c r="A528" t="s">
        <v>144</v>
      </c>
      <c r="B528">
        <v>7</v>
      </c>
      <c r="C528">
        <v>175</v>
      </c>
      <c r="D528" t="s">
        <v>1</v>
      </c>
      <c r="E528">
        <v>0</v>
      </c>
      <c r="F528">
        <v>0</v>
      </c>
      <c r="G528" t="s">
        <v>2</v>
      </c>
      <c r="H528">
        <v>6163.464062</v>
      </c>
      <c r="I528">
        <v>7.1814140000000002</v>
      </c>
      <c r="J528" t="s">
        <v>3</v>
      </c>
      <c r="K528">
        <v>6156.2256870000001</v>
      </c>
      <c r="L528">
        <v>7.2049690000000002</v>
      </c>
      <c r="M528" t="s">
        <v>4</v>
      </c>
      <c r="N528">
        <v>309.12885399999999</v>
      </c>
      <c r="O528">
        <v>2.0216000000000001E-2</v>
      </c>
      <c r="P528" t="s">
        <v>5</v>
      </c>
      <c r="Q528">
        <v>598.93985099999998</v>
      </c>
      <c r="R528">
        <v>0.20172100000000001</v>
      </c>
      <c r="S528" t="s">
        <v>6</v>
      </c>
      <c r="T528">
        <v>140.35363699999999</v>
      </c>
      <c r="U528">
        <v>7.2550000000000002E-3</v>
      </c>
      <c r="V528" t="s">
        <v>7</v>
      </c>
      <c r="W528">
        <v>153.36170100000001</v>
      </c>
      <c r="X528">
        <v>8.9840000000000007E-3</v>
      </c>
      <c r="Y528" t="s">
        <v>8</v>
      </c>
      <c r="Z528">
        <v>275.76875999999999</v>
      </c>
      <c r="AA528">
        <v>0.140099</v>
      </c>
      <c r="AB528" t="s">
        <v>9</v>
      </c>
      <c r="AC528">
        <v>5226.913098</v>
      </c>
      <c r="AD528">
        <v>5.6444900000000002</v>
      </c>
      <c r="AE528" t="s">
        <v>10</v>
      </c>
      <c r="AF528">
        <v>7.0087999999999998E-2</v>
      </c>
      <c r="AG528">
        <v>1.66E-4</v>
      </c>
      <c r="AH528" t="s">
        <v>11</v>
      </c>
      <c r="AI528">
        <v>0.93154800000000004</v>
      </c>
      <c r="AJ528">
        <v>3.3000000000000003E-5</v>
      </c>
      <c r="AK528" t="s">
        <v>12</v>
      </c>
      <c r="AL528">
        <v>0</v>
      </c>
      <c r="AM528">
        <v>0</v>
      </c>
    </row>
    <row r="529" spans="1:39" x14ac:dyDescent="0.25">
      <c r="A529" t="s">
        <v>144</v>
      </c>
      <c r="B529">
        <v>8</v>
      </c>
      <c r="C529">
        <v>200</v>
      </c>
      <c r="D529" t="s">
        <v>1</v>
      </c>
      <c r="E529">
        <v>0</v>
      </c>
      <c r="F529">
        <v>0</v>
      </c>
      <c r="G529" t="s">
        <v>2</v>
      </c>
      <c r="H529">
        <v>7043.9187469999997</v>
      </c>
      <c r="I529">
        <v>9.1432300000000009</v>
      </c>
      <c r="J529" t="s">
        <v>3</v>
      </c>
      <c r="K529">
        <v>7035.6492280000002</v>
      </c>
      <c r="L529">
        <v>9.1558729999999997</v>
      </c>
      <c r="M529" t="s">
        <v>4</v>
      </c>
      <c r="N529">
        <v>353.290547</v>
      </c>
      <c r="O529">
        <v>2.3859999999999999E-2</v>
      </c>
      <c r="P529" t="s">
        <v>5</v>
      </c>
      <c r="Q529">
        <v>684.60508500000003</v>
      </c>
      <c r="R529">
        <v>0.2349</v>
      </c>
      <c r="S529" t="s">
        <v>6</v>
      </c>
      <c r="T529">
        <v>160.400688</v>
      </c>
      <c r="U529">
        <v>9.0189999999999992E-3</v>
      </c>
      <c r="V529" t="s">
        <v>7</v>
      </c>
      <c r="W529">
        <v>175.264217</v>
      </c>
      <c r="X529">
        <v>1.0904E-2</v>
      </c>
      <c r="Y529" t="s">
        <v>8</v>
      </c>
      <c r="Z529">
        <v>315.273955</v>
      </c>
      <c r="AA529">
        <v>0.16577</v>
      </c>
      <c r="AB529" t="s">
        <v>9</v>
      </c>
      <c r="AC529">
        <v>5973.4776149999998</v>
      </c>
      <c r="AD529">
        <v>7.2631600000000001</v>
      </c>
      <c r="AE529" t="s">
        <v>10</v>
      </c>
      <c r="AF529">
        <v>6.8864999999999996E-2</v>
      </c>
      <c r="AG529">
        <v>1.6899999999999999E-4</v>
      </c>
      <c r="AH529" t="s">
        <v>11</v>
      </c>
      <c r="AI529">
        <v>0.93176000000000003</v>
      </c>
      <c r="AJ529">
        <v>3.1000000000000001E-5</v>
      </c>
      <c r="AK529" t="s">
        <v>12</v>
      </c>
      <c r="AL529">
        <v>0</v>
      </c>
      <c r="AM529">
        <v>0</v>
      </c>
    </row>
    <row r="530" spans="1:39" x14ac:dyDescent="0.25">
      <c r="A530" t="s">
        <v>144</v>
      </c>
      <c r="B530">
        <v>9</v>
      </c>
      <c r="C530">
        <v>225</v>
      </c>
      <c r="D530" t="s">
        <v>1</v>
      </c>
      <c r="E530">
        <v>0</v>
      </c>
      <c r="F530">
        <v>0</v>
      </c>
      <c r="G530" t="s">
        <v>2</v>
      </c>
      <c r="H530">
        <v>7924.2654050000001</v>
      </c>
      <c r="I530">
        <v>10.609294999999999</v>
      </c>
      <c r="J530" t="s">
        <v>3</v>
      </c>
      <c r="K530">
        <v>7914.9645129999999</v>
      </c>
      <c r="L530">
        <v>10.637244000000001</v>
      </c>
      <c r="M530" t="s">
        <v>4</v>
      </c>
      <c r="N530">
        <v>397.454408</v>
      </c>
      <c r="O530">
        <v>2.3778000000000001E-2</v>
      </c>
      <c r="P530" t="s">
        <v>5</v>
      </c>
      <c r="Q530">
        <v>770.24677199999996</v>
      </c>
      <c r="R530">
        <v>0.26622699999999999</v>
      </c>
      <c r="S530" t="s">
        <v>6</v>
      </c>
      <c r="T530">
        <v>180.445357</v>
      </c>
      <c r="U530">
        <v>1.0784E-2</v>
      </c>
      <c r="V530" t="s">
        <v>7</v>
      </c>
      <c r="W530">
        <v>197.166009</v>
      </c>
      <c r="X530">
        <v>1.03E-2</v>
      </c>
      <c r="Y530" t="s">
        <v>8</v>
      </c>
      <c r="Z530">
        <v>354.76261599999998</v>
      </c>
      <c r="AA530">
        <v>0.203067</v>
      </c>
      <c r="AB530" t="s">
        <v>9</v>
      </c>
      <c r="AC530">
        <v>6719.9568330000002</v>
      </c>
      <c r="AD530">
        <v>8.5833860000000008</v>
      </c>
      <c r="AE530" t="s">
        <v>10</v>
      </c>
      <c r="AF530">
        <v>6.8447999999999995E-2</v>
      </c>
      <c r="AG530">
        <v>1.65E-4</v>
      </c>
      <c r="AH530" t="s">
        <v>11</v>
      </c>
      <c r="AI530">
        <v>0.93221600000000004</v>
      </c>
      <c r="AJ530">
        <v>3.6000000000000001E-5</v>
      </c>
      <c r="AK530" t="s">
        <v>12</v>
      </c>
      <c r="AL530">
        <v>0</v>
      </c>
      <c r="AM530">
        <v>0</v>
      </c>
    </row>
    <row r="531" spans="1:39" x14ac:dyDescent="0.25">
      <c r="A531" t="s">
        <v>144</v>
      </c>
      <c r="B531">
        <v>10</v>
      </c>
      <c r="C531">
        <v>250</v>
      </c>
      <c r="D531" t="s">
        <v>1</v>
      </c>
      <c r="E531">
        <v>0</v>
      </c>
      <c r="F531">
        <v>0</v>
      </c>
      <c r="G531" t="s">
        <v>2</v>
      </c>
      <c r="H531">
        <v>8804.7574210000002</v>
      </c>
      <c r="I531">
        <v>12.427797</v>
      </c>
      <c r="J531" t="s">
        <v>3</v>
      </c>
      <c r="K531">
        <v>8794.4272509999992</v>
      </c>
      <c r="L531">
        <v>12.459903000000001</v>
      </c>
      <c r="M531" t="s">
        <v>4</v>
      </c>
      <c r="N531">
        <v>441.61100399999998</v>
      </c>
      <c r="O531">
        <v>3.1254999999999998E-2</v>
      </c>
      <c r="P531" t="s">
        <v>5</v>
      </c>
      <c r="Q531">
        <v>855.94125499999996</v>
      </c>
      <c r="R531">
        <v>0.31764500000000001</v>
      </c>
      <c r="S531" t="s">
        <v>6</v>
      </c>
      <c r="T531">
        <v>200.493076</v>
      </c>
      <c r="U531">
        <v>1.1651999999999999E-2</v>
      </c>
      <c r="V531" t="s">
        <v>7</v>
      </c>
      <c r="W531">
        <v>219.067409</v>
      </c>
      <c r="X531">
        <v>1.1580999999999999E-2</v>
      </c>
      <c r="Y531" t="s">
        <v>8</v>
      </c>
      <c r="Z531">
        <v>394.30189799999999</v>
      </c>
      <c r="AA531">
        <v>0.23954800000000001</v>
      </c>
      <c r="AB531" t="s">
        <v>9</v>
      </c>
      <c r="AC531">
        <v>7466.5340649999998</v>
      </c>
      <c r="AD531">
        <v>9.8225359999999995</v>
      </c>
      <c r="AE531" t="s">
        <v>10</v>
      </c>
      <c r="AF531">
        <v>6.7886000000000002E-2</v>
      </c>
      <c r="AG531">
        <v>1.64E-4</v>
      </c>
      <c r="AH531" t="s">
        <v>11</v>
      </c>
      <c r="AI531">
        <v>0.93265600000000004</v>
      </c>
      <c r="AJ531">
        <v>4.1999999999999998E-5</v>
      </c>
      <c r="AK531" t="s">
        <v>12</v>
      </c>
      <c r="AL531">
        <v>0</v>
      </c>
      <c r="AM531">
        <v>0</v>
      </c>
    </row>
    <row r="532" spans="1:39" x14ac:dyDescent="0.25">
      <c r="A532" t="s">
        <v>144</v>
      </c>
      <c r="B532">
        <v>11</v>
      </c>
      <c r="C532">
        <v>275</v>
      </c>
      <c r="D532" t="s">
        <v>1</v>
      </c>
      <c r="E532">
        <v>0</v>
      </c>
      <c r="F532">
        <v>0</v>
      </c>
      <c r="G532" t="s">
        <v>2</v>
      </c>
      <c r="H532">
        <v>9685.1346059999996</v>
      </c>
      <c r="I532">
        <v>12.833900999999999</v>
      </c>
      <c r="J532" t="s">
        <v>3</v>
      </c>
      <c r="K532">
        <v>9673.7739189999993</v>
      </c>
      <c r="L532">
        <v>12.852382</v>
      </c>
      <c r="M532" t="s">
        <v>4</v>
      </c>
      <c r="N532">
        <v>485.75456700000001</v>
      </c>
      <c r="O532">
        <v>3.0615E-2</v>
      </c>
      <c r="P532" t="s">
        <v>5</v>
      </c>
      <c r="Q532">
        <v>941.60168799999997</v>
      </c>
      <c r="R532">
        <v>0.35285699999999998</v>
      </c>
      <c r="S532" t="s">
        <v>6</v>
      </c>
      <c r="T532">
        <v>220.532713</v>
      </c>
      <c r="U532">
        <v>1.1516E-2</v>
      </c>
      <c r="V532" t="s">
        <v>7</v>
      </c>
      <c r="W532">
        <v>240.97527199999999</v>
      </c>
      <c r="X532">
        <v>1.1726E-2</v>
      </c>
      <c r="Y532" t="s">
        <v>8</v>
      </c>
      <c r="Z532">
        <v>433.80662000000001</v>
      </c>
      <c r="AA532">
        <v>0.27213399999999999</v>
      </c>
      <c r="AB532" t="s">
        <v>9</v>
      </c>
      <c r="AC532">
        <v>8213.0447839999997</v>
      </c>
      <c r="AD532">
        <v>10.242806</v>
      </c>
      <c r="AE532" t="s">
        <v>10</v>
      </c>
      <c r="AF532">
        <v>6.7284999999999998E-2</v>
      </c>
      <c r="AG532">
        <v>1.64E-4</v>
      </c>
      <c r="AH532" t="s">
        <v>11</v>
      </c>
      <c r="AI532">
        <v>0.93269000000000002</v>
      </c>
      <c r="AJ532">
        <v>4.1999999999999998E-5</v>
      </c>
      <c r="AK532" t="s">
        <v>12</v>
      </c>
      <c r="AL532">
        <v>0</v>
      </c>
      <c r="AM532">
        <v>0</v>
      </c>
    </row>
    <row r="533" spans="1:39" x14ac:dyDescent="0.25">
      <c r="A533" t="s">
        <v>144</v>
      </c>
      <c r="B533">
        <v>12</v>
      </c>
      <c r="C533">
        <v>300</v>
      </c>
      <c r="D533" t="s">
        <v>1</v>
      </c>
      <c r="E533">
        <v>0</v>
      </c>
      <c r="F533">
        <v>0</v>
      </c>
      <c r="G533" t="s">
        <v>2</v>
      </c>
      <c r="H533">
        <v>10565.636154</v>
      </c>
      <c r="I533">
        <v>14.440384999999999</v>
      </c>
      <c r="J533" t="s">
        <v>3</v>
      </c>
      <c r="K533">
        <v>10553.244995999999</v>
      </c>
      <c r="L533">
        <v>14.474008</v>
      </c>
      <c r="M533" t="s">
        <v>4</v>
      </c>
      <c r="N533">
        <v>529.91049199999998</v>
      </c>
      <c r="O533">
        <v>3.1468999999999997E-2</v>
      </c>
      <c r="P533" t="s">
        <v>5</v>
      </c>
      <c r="Q533">
        <v>1027.275073</v>
      </c>
      <c r="R533">
        <v>0.406194</v>
      </c>
      <c r="S533" t="s">
        <v>6</v>
      </c>
      <c r="T533">
        <v>240.576066</v>
      </c>
      <c r="U533">
        <v>1.4090999999999999E-2</v>
      </c>
      <c r="V533" t="s">
        <v>7</v>
      </c>
      <c r="W533">
        <v>262.884298</v>
      </c>
      <c r="X533">
        <v>1.2551E-2</v>
      </c>
      <c r="Y533" t="s">
        <v>8</v>
      </c>
      <c r="Z533">
        <v>473.31903699999998</v>
      </c>
      <c r="AA533">
        <v>0.31043799999999999</v>
      </c>
      <c r="AB533" t="s">
        <v>9</v>
      </c>
      <c r="AC533">
        <v>8959.6533180000006</v>
      </c>
      <c r="AD533">
        <v>11.547656999999999</v>
      </c>
      <c r="AE533" t="s">
        <v>10</v>
      </c>
      <c r="AF533">
        <v>6.7122000000000001E-2</v>
      </c>
      <c r="AG533">
        <v>1.65E-4</v>
      </c>
      <c r="AH533" t="s">
        <v>11</v>
      </c>
      <c r="AI533">
        <v>0.93332700000000002</v>
      </c>
      <c r="AJ533">
        <v>4.8999999999999998E-5</v>
      </c>
      <c r="AK533" t="s">
        <v>12</v>
      </c>
      <c r="AL533">
        <v>0</v>
      </c>
      <c r="AM533">
        <v>0</v>
      </c>
    </row>
    <row r="534" spans="1:39" x14ac:dyDescent="0.25">
      <c r="A534" t="s">
        <v>144</v>
      </c>
      <c r="B534">
        <v>13</v>
      </c>
      <c r="C534">
        <v>325</v>
      </c>
      <c r="D534" t="s">
        <v>1</v>
      </c>
      <c r="E534">
        <v>0</v>
      </c>
      <c r="F534">
        <v>0</v>
      </c>
      <c r="G534" t="s">
        <v>2</v>
      </c>
      <c r="H534">
        <v>11446.030088</v>
      </c>
      <c r="I534">
        <v>15.941077</v>
      </c>
      <c r="J534" t="s">
        <v>3</v>
      </c>
      <c r="K534">
        <v>11432.608362999999</v>
      </c>
      <c r="L534">
        <v>15.982365</v>
      </c>
      <c r="M534" t="s">
        <v>4</v>
      </c>
      <c r="N534">
        <v>574.06004399999995</v>
      </c>
      <c r="O534">
        <v>3.1045E-2</v>
      </c>
      <c r="P534" t="s">
        <v>5</v>
      </c>
      <c r="Q534">
        <v>1112.909384</v>
      </c>
      <c r="R534">
        <v>0.47398699999999999</v>
      </c>
      <c r="S534" t="s">
        <v>6</v>
      </c>
      <c r="T534">
        <v>260.618494</v>
      </c>
      <c r="U534">
        <v>1.5857E-2</v>
      </c>
      <c r="V534" t="s">
        <v>7</v>
      </c>
      <c r="W534">
        <v>284.78741400000001</v>
      </c>
      <c r="X534">
        <v>1.3408E-2</v>
      </c>
      <c r="Y534" t="s">
        <v>8</v>
      </c>
      <c r="Z534">
        <v>512.80267500000002</v>
      </c>
      <c r="AA534">
        <v>0.36720700000000001</v>
      </c>
      <c r="AB534" t="s">
        <v>9</v>
      </c>
      <c r="AC534">
        <v>9706.2013569999999</v>
      </c>
      <c r="AD534">
        <v>12.716561</v>
      </c>
      <c r="AE534" t="s">
        <v>10</v>
      </c>
      <c r="AF534">
        <v>6.6154000000000004E-2</v>
      </c>
      <c r="AG534">
        <v>1.5300000000000001E-4</v>
      </c>
      <c r="AH534" t="s">
        <v>11</v>
      </c>
      <c r="AI534">
        <v>0.93348699999999996</v>
      </c>
      <c r="AJ534">
        <v>4.8000000000000001E-5</v>
      </c>
      <c r="AK534" t="s">
        <v>12</v>
      </c>
      <c r="AL534">
        <v>0</v>
      </c>
      <c r="AM534">
        <v>0</v>
      </c>
    </row>
    <row r="535" spans="1:39" x14ac:dyDescent="0.25">
      <c r="A535" t="s">
        <v>144</v>
      </c>
      <c r="B535">
        <v>14</v>
      </c>
      <c r="C535">
        <v>350</v>
      </c>
      <c r="D535" t="s">
        <v>1</v>
      </c>
      <c r="E535">
        <v>0</v>
      </c>
      <c r="F535">
        <v>0</v>
      </c>
      <c r="G535" t="s">
        <v>2</v>
      </c>
      <c r="H535">
        <v>12326.505216</v>
      </c>
      <c r="I535">
        <v>17.392666999999999</v>
      </c>
      <c r="J535" t="s">
        <v>3</v>
      </c>
      <c r="K535">
        <v>12312.054887</v>
      </c>
      <c r="L535">
        <v>17.437555</v>
      </c>
      <c r="M535" t="s">
        <v>4</v>
      </c>
      <c r="N535">
        <v>618.20833600000003</v>
      </c>
      <c r="O535">
        <v>3.1389E-2</v>
      </c>
      <c r="P535" t="s">
        <v>5</v>
      </c>
      <c r="Q535">
        <v>1198.5985459999999</v>
      </c>
      <c r="R535">
        <v>0.50673000000000001</v>
      </c>
      <c r="S535" t="s">
        <v>6</v>
      </c>
      <c r="T535">
        <v>280.66819600000002</v>
      </c>
      <c r="U535">
        <v>1.7670000000000002E-2</v>
      </c>
      <c r="V535" t="s">
        <v>7</v>
      </c>
      <c r="W535">
        <v>306.69449200000003</v>
      </c>
      <c r="X535">
        <v>1.3008E-2</v>
      </c>
      <c r="Y535" t="s">
        <v>8</v>
      </c>
      <c r="Z535">
        <v>552.32693800000004</v>
      </c>
      <c r="AA535">
        <v>0.39345599999999997</v>
      </c>
      <c r="AB535" t="s">
        <v>9</v>
      </c>
      <c r="AC535">
        <v>10452.778190999999</v>
      </c>
      <c r="AD535">
        <v>14.037509999999999</v>
      </c>
      <c r="AE535" t="s">
        <v>10</v>
      </c>
      <c r="AF535">
        <v>6.4905000000000004E-2</v>
      </c>
      <c r="AG535">
        <v>1.4999999999999999E-4</v>
      </c>
      <c r="AH535" t="s">
        <v>11</v>
      </c>
      <c r="AI535">
        <v>0.93396299999999999</v>
      </c>
      <c r="AJ535">
        <v>5.3999999999999998E-5</v>
      </c>
      <c r="AK535" t="s">
        <v>12</v>
      </c>
      <c r="AL535">
        <v>0</v>
      </c>
      <c r="AM535">
        <v>0</v>
      </c>
    </row>
    <row r="536" spans="1:39" x14ac:dyDescent="0.25">
      <c r="A536" t="s">
        <v>144</v>
      </c>
      <c r="B536">
        <v>15</v>
      </c>
      <c r="C536">
        <v>375</v>
      </c>
      <c r="D536" t="s">
        <v>1</v>
      </c>
      <c r="E536">
        <v>0</v>
      </c>
      <c r="F536">
        <v>0</v>
      </c>
      <c r="G536" t="s">
        <v>2</v>
      </c>
      <c r="H536">
        <v>13206.933641</v>
      </c>
      <c r="I536">
        <v>18.642187</v>
      </c>
      <c r="J536" t="s">
        <v>3</v>
      </c>
      <c r="K536">
        <v>13191.453541000001</v>
      </c>
      <c r="L536">
        <v>18.687047</v>
      </c>
      <c r="M536" t="s">
        <v>4</v>
      </c>
      <c r="N536">
        <v>662.36587199999997</v>
      </c>
      <c r="O536">
        <v>3.6482000000000001E-2</v>
      </c>
      <c r="P536" t="s">
        <v>5</v>
      </c>
      <c r="Q536">
        <v>1284.26811</v>
      </c>
      <c r="R536">
        <v>0.53895999999999999</v>
      </c>
      <c r="S536" t="s">
        <v>6</v>
      </c>
      <c r="T536">
        <v>300.71388200000001</v>
      </c>
      <c r="U536">
        <v>1.8572000000000002E-2</v>
      </c>
      <c r="V536" t="s">
        <v>7</v>
      </c>
      <c r="W536">
        <v>328.60135600000001</v>
      </c>
      <c r="X536">
        <v>1.3901999999999999E-2</v>
      </c>
      <c r="Y536" t="s">
        <v>8</v>
      </c>
      <c r="Z536">
        <v>591.83803999999998</v>
      </c>
      <c r="AA536">
        <v>0.41193200000000002</v>
      </c>
      <c r="AB536" t="s">
        <v>9</v>
      </c>
      <c r="AC536">
        <v>11199.320322</v>
      </c>
      <c r="AD536">
        <v>15.227805999999999</v>
      </c>
      <c r="AE536" t="s">
        <v>10</v>
      </c>
      <c r="AF536">
        <v>6.4050999999999997E-2</v>
      </c>
      <c r="AG536">
        <v>1.37E-4</v>
      </c>
      <c r="AH536" t="s">
        <v>11</v>
      </c>
      <c r="AI536">
        <v>0.93404299999999996</v>
      </c>
      <c r="AJ536">
        <v>5.3999999999999998E-5</v>
      </c>
      <c r="AK536" t="s">
        <v>12</v>
      </c>
      <c r="AL536">
        <v>0</v>
      </c>
      <c r="AM536">
        <v>0</v>
      </c>
    </row>
    <row r="537" spans="1:39" x14ac:dyDescent="0.25">
      <c r="A537" t="s">
        <v>144</v>
      </c>
      <c r="B537">
        <v>16</v>
      </c>
      <c r="C537">
        <v>400</v>
      </c>
      <c r="D537" t="s">
        <v>1</v>
      </c>
      <c r="E537">
        <v>0</v>
      </c>
      <c r="F537">
        <v>0</v>
      </c>
      <c r="G537" t="s">
        <v>2</v>
      </c>
      <c r="H537">
        <v>14087.539135999999</v>
      </c>
      <c r="I537">
        <v>19.127624999999998</v>
      </c>
      <c r="J537" t="s">
        <v>3</v>
      </c>
      <c r="K537">
        <v>14071.029866000001</v>
      </c>
      <c r="L537">
        <v>19.166249000000001</v>
      </c>
      <c r="M537" t="s">
        <v>4</v>
      </c>
      <c r="N537">
        <v>706.53042700000003</v>
      </c>
      <c r="O537">
        <v>4.3857E-2</v>
      </c>
      <c r="P537" t="s">
        <v>5</v>
      </c>
      <c r="Q537">
        <v>1369.945138</v>
      </c>
      <c r="R537">
        <v>0.563855</v>
      </c>
      <c r="S537" t="s">
        <v>6</v>
      </c>
      <c r="T537">
        <v>320.75620900000001</v>
      </c>
      <c r="U537">
        <v>1.9602999999999999E-2</v>
      </c>
      <c r="V537" t="s">
        <v>7</v>
      </c>
      <c r="W537">
        <v>350.50847599999997</v>
      </c>
      <c r="X537">
        <v>1.5450999999999999E-2</v>
      </c>
      <c r="Y537" t="s">
        <v>8</v>
      </c>
      <c r="Z537">
        <v>631.358611</v>
      </c>
      <c r="AA537">
        <v>0.44100499999999998</v>
      </c>
      <c r="AB537" t="s">
        <v>9</v>
      </c>
      <c r="AC537">
        <v>11946.023176999999</v>
      </c>
      <c r="AD537">
        <v>15.738011</v>
      </c>
      <c r="AE537" t="s">
        <v>10</v>
      </c>
      <c r="AF537">
        <v>6.2682000000000002E-2</v>
      </c>
      <c r="AG537">
        <v>1.22E-4</v>
      </c>
      <c r="AH537" t="s">
        <v>11</v>
      </c>
      <c r="AI537">
        <v>0.93507700000000005</v>
      </c>
      <c r="AJ537">
        <v>7.1000000000000005E-5</v>
      </c>
      <c r="AK537" t="s">
        <v>12</v>
      </c>
      <c r="AL537">
        <v>0</v>
      </c>
      <c r="AM537">
        <v>0</v>
      </c>
    </row>
    <row r="538" spans="1:39" x14ac:dyDescent="0.25">
      <c r="A538" t="s">
        <v>144</v>
      </c>
      <c r="B538">
        <v>17</v>
      </c>
      <c r="C538">
        <v>425</v>
      </c>
      <c r="D538" t="s">
        <v>1</v>
      </c>
      <c r="E538">
        <v>0</v>
      </c>
      <c r="F538">
        <v>0</v>
      </c>
      <c r="G538" t="s">
        <v>2</v>
      </c>
      <c r="H538">
        <v>14967.997373</v>
      </c>
      <c r="I538">
        <v>22.200046</v>
      </c>
      <c r="J538" t="s">
        <v>3</v>
      </c>
      <c r="K538">
        <v>14950.458342</v>
      </c>
      <c r="L538">
        <v>22.259298000000001</v>
      </c>
      <c r="M538" t="s">
        <v>4</v>
      </c>
      <c r="N538">
        <v>750.67837999999995</v>
      </c>
      <c r="O538">
        <v>4.7076E-2</v>
      </c>
      <c r="P538" t="s">
        <v>5</v>
      </c>
      <c r="Q538">
        <v>1455.5912659999999</v>
      </c>
      <c r="R538">
        <v>0.59921000000000002</v>
      </c>
      <c r="S538" t="s">
        <v>6</v>
      </c>
      <c r="T538">
        <v>340.79793100000001</v>
      </c>
      <c r="U538">
        <v>1.9414000000000001E-2</v>
      </c>
      <c r="V538" t="s">
        <v>7</v>
      </c>
      <c r="W538">
        <v>372.41321900000003</v>
      </c>
      <c r="X538">
        <v>1.5063999999999999E-2</v>
      </c>
      <c r="Y538" t="s">
        <v>8</v>
      </c>
      <c r="Z538">
        <v>670.851223</v>
      </c>
      <c r="AA538">
        <v>0.46742899999999998</v>
      </c>
      <c r="AB538" t="s">
        <v>9</v>
      </c>
      <c r="AC538">
        <v>12692.628127</v>
      </c>
      <c r="AD538">
        <v>18.639492000000001</v>
      </c>
      <c r="AE538" t="s">
        <v>10</v>
      </c>
      <c r="AF538">
        <v>6.2682000000000002E-2</v>
      </c>
      <c r="AG538">
        <v>1.22E-4</v>
      </c>
      <c r="AH538" t="s">
        <v>11</v>
      </c>
      <c r="AI538">
        <v>0.93547499999999995</v>
      </c>
      <c r="AJ538">
        <v>7.6000000000000004E-5</v>
      </c>
      <c r="AK538" t="s">
        <v>12</v>
      </c>
      <c r="AL538">
        <v>0</v>
      </c>
      <c r="AM538">
        <v>0</v>
      </c>
    </row>
    <row r="539" spans="1:39" x14ac:dyDescent="0.25">
      <c r="A539" t="s">
        <v>144</v>
      </c>
      <c r="B539">
        <v>18</v>
      </c>
      <c r="C539">
        <v>450</v>
      </c>
      <c r="D539" t="s">
        <v>1</v>
      </c>
      <c r="E539">
        <v>0</v>
      </c>
      <c r="F539">
        <v>0</v>
      </c>
      <c r="G539" t="s">
        <v>2</v>
      </c>
      <c r="H539">
        <v>15848.51915</v>
      </c>
      <c r="I539">
        <v>23.277405999999999</v>
      </c>
      <c r="J539" t="s">
        <v>3</v>
      </c>
      <c r="K539">
        <v>15829.950563</v>
      </c>
      <c r="L539">
        <v>23.356577000000001</v>
      </c>
      <c r="M539" t="s">
        <v>4</v>
      </c>
      <c r="N539">
        <v>794.83807100000001</v>
      </c>
      <c r="O539">
        <v>4.7846E-2</v>
      </c>
      <c r="P539" t="s">
        <v>5</v>
      </c>
      <c r="Q539">
        <v>1541.3062130000001</v>
      </c>
      <c r="R539">
        <v>0.63963499999999995</v>
      </c>
      <c r="S539" t="s">
        <v>6</v>
      </c>
      <c r="T539">
        <v>360.85045600000001</v>
      </c>
      <c r="U539">
        <v>2.0149E-2</v>
      </c>
      <c r="V539" t="s">
        <v>7</v>
      </c>
      <c r="W539">
        <v>394.32253500000002</v>
      </c>
      <c r="X539">
        <v>1.5743E-2</v>
      </c>
      <c r="Y539" t="s">
        <v>8</v>
      </c>
      <c r="Z539">
        <v>710.39427699999999</v>
      </c>
      <c r="AA539">
        <v>0.50153899999999996</v>
      </c>
      <c r="AB539" t="s">
        <v>9</v>
      </c>
      <c r="AC539">
        <v>13439.215120999999</v>
      </c>
      <c r="AD539">
        <v>19.892928999999999</v>
      </c>
      <c r="AE539" t="s">
        <v>10</v>
      </c>
      <c r="AF539">
        <v>6.2681000000000001E-2</v>
      </c>
      <c r="AG539">
        <v>1.22E-4</v>
      </c>
      <c r="AH539" t="s">
        <v>11</v>
      </c>
      <c r="AI539">
        <v>0.93547499999999995</v>
      </c>
      <c r="AJ539">
        <v>7.6000000000000004E-5</v>
      </c>
      <c r="AK539" t="s">
        <v>12</v>
      </c>
      <c r="AL539">
        <v>0</v>
      </c>
      <c r="AM539">
        <v>0</v>
      </c>
    </row>
    <row r="540" spans="1:39" x14ac:dyDescent="0.25">
      <c r="A540" t="s">
        <v>144</v>
      </c>
      <c r="B540">
        <v>19</v>
      </c>
      <c r="C540">
        <v>475</v>
      </c>
      <c r="D540" t="s">
        <v>1</v>
      </c>
      <c r="E540">
        <v>0</v>
      </c>
      <c r="F540">
        <v>0</v>
      </c>
      <c r="G540" t="s">
        <v>2</v>
      </c>
      <c r="H540">
        <v>16729.120469000001</v>
      </c>
      <c r="I540">
        <v>25.023219999999998</v>
      </c>
      <c r="J540" t="s">
        <v>3</v>
      </c>
      <c r="K540">
        <v>16709.521045000001</v>
      </c>
      <c r="L540">
        <v>25.10943</v>
      </c>
      <c r="M540" t="s">
        <v>4</v>
      </c>
      <c r="N540">
        <v>839.01181699999995</v>
      </c>
      <c r="O540">
        <v>4.5968000000000002E-2</v>
      </c>
      <c r="P540" t="s">
        <v>5</v>
      </c>
      <c r="Q540">
        <v>1626.9941510000001</v>
      </c>
      <c r="R540">
        <v>0.66916100000000001</v>
      </c>
      <c r="S540" t="s">
        <v>6</v>
      </c>
      <c r="T540">
        <v>380.895533</v>
      </c>
      <c r="U540">
        <v>2.1410999999999999E-2</v>
      </c>
      <c r="V540" t="s">
        <v>7</v>
      </c>
      <c r="W540">
        <v>416.22825799999998</v>
      </c>
      <c r="X540">
        <v>1.5192000000000001E-2</v>
      </c>
      <c r="Y540" t="s">
        <v>8</v>
      </c>
      <c r="Z540">
        <v>749.924038</v>
      </c>
      <c r="AA540">
        <v>0.54644800000000004</v>
      </c>
      <c r="AB540" t="s">
        <v>9</v>
      </c>
      <c r="AC540">
        <v>14185.892680999999</v>
      </c>
      <c r="AD540">
        <v>21.859102</v>
      </c>
      <c r="AE540" t="s">
        <v>10</v>
      </c>
      <c r="AF540">
        <v>6.1199000000000003E-2</v>
      </c>
      <c r="AG540">
        <v>9.7999999999999997E-5</v>
      </c>
      <c r="AH540" t="s">
        <v>11</v>
      </c>
      <c r="AI540">
        <v>0.93548699999999996</v>
      </c>
      <c r="AJ540">
        <v>7.6000000000000004E-5</v>
      </c>
      <c r="AK540" t="s">
        <v>12</v>
      </c>
      <c r="AL540">
        <v>0</v>
      </c>
      <c r="AM540">
        <v>0</v>
      </c>
    </row>
    <row r="541" spans="1:39" x14ac:dyDescent="0.25">
      <c r="A541" t="s">
        <v>144</v>
      </c>
      <c r="B541">
        <v>20</v>
      </c>
      <c r="C541">
        <v>500</v>
      </c>
      <c r="D541" t="s">
        <v>1</v>
      </c>
      <c r="E541">
        <v>0</v>
      </c>
      <c r="F541">
        <v>0</v>
      </c>
      <c r="G541" t="s">
        <v>2</v>
      </c>
      <c r="H541">
        <v>17609.589871</v>
      </c>
      <c r="I541">
        <v>26.659537</v>
      </c>
      <c r="J541" t="s">
        <v>3</v>
      </c>
      <c r="K541">
        <v>17588.960027000001</v>
      </c>
      <c r="L541">
        <v>26.764199000000001</v>
      </c>
      <c r="M541" t="s">
        <v>4</v>
      </c>
      <c r="N541">
        <v>883.160169</v>
      </c>
      <c r="O541">
        <v>4.9599999999999998E-2</v>
      </c>
      <c r="P541" t="s">
        <v>5</v>
      </c>
      <c r="Q541">
        <v>1712.6733610000001</v>
      </c>
      <c r="R541">
        <v>0.71481499999999998</v>
      </c>
      <c r="S541" t="s">
        <v>6</v>
      </c>
      <c r="T541">
        <v>400.93674099999998</v>
      </c>
      <c r="U541">
        <v>2.2401999999999998E-2</v>
      </c>
      <c r="V541" t="s">
        <v>7</v>
      </c>
      <c r="W541">
        <v>438.13901399999997</v>
      </c>
      <c r="X541">
        <v>1.6317000000000002E-2</v>
      </c>
      <c r="Y541" t="s">
        <v>8</v>
      </c>
      <c r="Z541">
        <v>789.44245799999999</v>
      </c>
      <c r="AA541">
        <v>0.58043800000000001</v>
      </c>
      <c r="AB541" t="s">
        <v>9</v>
      </c>
      <c r="AC541">
        <v>14932.470122999999</v>
      </c>
      <c r="AD541">
        <v>23.337613000000001</v>
      </c>
      <c r="AE541" t="s">
        <v>10</v>
      </c>
      <c r="AF541">
        <v>6.0901999999999998E-2</v>
      </c>
      <c r="AG541">
        <v>9.7999999999999997E-5</v>
      </c>
      <c r="AH541" t="s">
        <v>11</v>
      </c>
      <c r="AI541">
        <v>0.93549800000000005</v>
      </c>
      <c r="AJ541">
        <v>7.6000000000000004E-5</v>
      </c>
      <c r="AK541" t="s">
        <v>12</v>
      </c>
      <c r="AL541">
        <v>0</v>
      </c>
      <c r="AM541">
        <v>0</v>
      </c>
    </row>
    <row r="542" spans="1:39" x14ac:dyDescent="0.25">
      <c r="A542" t="s">
        <v>145</v>
      </c>
      <c r="B542">
        <v>1</v>
      </c>
      <c r="C542">
        <v>25</v>
      </c>
      <c r="D542" t="s">
        <v>1</v>
      </c>
      <c r="E542">
        <v>0</v>
      </c>
      <c r="F542">
        <v>0</v>
      </c>
      <c r="G542" t="s">
        <v>2</v>
      </c>
      <c r="H542">
        <v>0</v>
      </c>
      <c r="I542">
        <v>0</v>
      </c>
      <c r="J542" t="s">
        <v>3</v>
      </c>
      <c r="K542">
        <v>0</v>
      </c>
      <c r="L542">
        <v>0</v>
      </c>
      <c r="M542" t="s">
        <v>4</v>
      </c>
      <c r="N542">
        <v>0</v>
      </c>
      <c r="O542">
        <v>0</v>
      </c>
      <c r="P542" t="s">
        <v>5</v>
      </c>
      <c r="Q542">
        <v>0</v>
      </c>
      <c r="R542">
        <v>0</v>
      </c>
      <c r="S542" t="s">
        <v>6</v>
      </c>
      <c r="T542">
        <v>0</v>
      </c>
      <c r="U542">
        <v>0</v>
      </c>
      <c r="V542" t="s">
        <v>7</v>
      </c>
      <c r="W542">
        <v>0</v>
      </c>
      <c r="X542">
        <v>0</v>
      </c>
      <c r="Y542" t="s">
        <v>8</v>
      </c>
      <c r="Z542">
        <v>0</v>
      </c>
      <c r="AA542">
        <v>0</v>
      </c>
      <c r="AB542" t="s">
        <v>9</v>
      </c>
      <c r="AC542">
        <v>0</v>
      </c>
      <c r="AD542">
        <v>0</v>
      </c>
      <c r="AE542" t="s">
        <v>10</v>
      </c>
      <c r="AF542">
        <v>0</v>
      </c>
      <c r="AG542">
        <v>0</v>
      </c>
      <c r="AH542" t="s">
        <v>11</v>
      </c>
      <c r="AI542">
        <v>0</v>
      </c>
      <c r="AJ542">
        <v>0</v>
      </c>
      <c r="AK542" t="s">
        <v>12</v>
      </c>
      <c r="AL542">
        <v>0</v>
      </c>
      <c r="AM542">
        <v>0</v>
      </c>
    </row>
    <row r="543" spans="1:39" x14ac:dyDescent="0.25">
      <c r="A543" t="s">
        <v>145</v>
      </c>
      <c r="B543">
        <v>2</v>
      </c>
      <c r="C543">
        <v>50</v>
      </c>
      <c r="D543" t="s">
        <v>1</v>
      </c>
      <c r="E543">
        <v>0</v>
      </c>
      <c r="F543">
        <v>0</v>
      </c>
      <c r="G543" t="s">
        <v>2</v>
      </c>
      <c r="H543">
        <v>0</v>
      </c>
      <c r="I543">
        <v>0</v>
      </c>
      <c r="J543" t="s">
        <v>3</v>
      </c>
      <c r="K543">
        <v>0</v>
      </c>
      <c r="L543">
        <v>0</v>
      </c>
      <c r="M543" t="s">
        <v>4</v>
      </c>
      <c r="N543">
        <v>0</v>
      </c>
      <c r="O543">
        <v>0</v>
      </c>
      <c r="P543" t="s">
        <v>5</v>
      </c>
      <c r="Q543">
        <v>0</v>
      </c>
      <c r="R543">
        <v>0</v>
      </c>
      <c r="S543" t="s">
        <v>6</v>
      </c>
      <c r="T543">
        <v>0</v>
      </c>
      <c r="U543">
        <v>0</v>
      </c>
      <c r="V543" t="s">
        <v>7</v>
      </c>
      <c r="W543">
        <v>0</v>
      </c>
      <c r="X543">
        <v>0</v>
      </c>
      <c r="Y543" t="s">
        <v>8</v>
      </c>
      <c r="Z543">
        <v>0</v>
      </c>
      <c r="AA543">
        <v>0</v>
      </c>
      <c r="AB543" t="s">
        <v>9</v>
      </c>
      <c r="AC543">
        <v>0</v>
      </c>
      <c r="AD543">
        <v>0</v>
      </c>
      <c r="AE543" t="s">
        <v>10</v>
      </c>
      <c r="AF543">
        <v>0</v>
      </c>
      <c r="AG543">
        <v>0</v>
      </c>
      <c r="AH543" t="s">
        <v>11</v>
      </c>
      <c r="AI543">
        <v>0</v>
      </c>
      <c r="AJ543">
        <v>0</v>
      </c>
      <c r="AK543" t="s">
        <v>12</v>
      </c>
      <c r="AL543">
        <v>0</v>
      </c>
      <c r="AM543">
        <v>0</v>
      </c>
    </row>
    <row r="544" spans="1:39" x14ac:dyDescent="0.25">
      <c r="A544" t="s">
        <v>145</v>
      </c>
      <c r="B544">
        <v>3</v>
      </c>
      <c r="C544">
        <v>75</v>
      </c>
      <c r="D544" t="s">
        <v>1</v>
      </c>
      <c r="E544">
        <v>0</v>
      </c>
      <c r="F544">
        <v>0</v>
      </c>
      <c r="G544" t="s">
        <v>2</v>
      </c>
      <c r="H544">
        <v>0</v>
      </c>
      <c r="I544">
        <v>0</v>
      </c>
      <c r="J544" t="s">
        <v>3</v>
      </c>
      <c r="K544">
        <v>0</v>
      </c>
      <c r="L544">
        <v>0</v>
      </c>
      <c r="M544" t="s">
        <v>4</v>
      </c>
      <c r="N544">
        <v>0</v>
      </c>
      <c r="O544">
        <v>0</v>
      </c>
      <c r="P544" t="s">
        <v>5</v>
      </c>
      <c r="Q544">
        <v>0</v>
      </c>
      <c r="R544">
        <v>0</v>
      </c>
      <c r="S544" t="s">
        <v>6</v>
      </c>
      <c r="T544">
        <v>0</v>
      </c>
      <c r="U544">
        <v>0</v>
      </c>
      <c r="V544" t="s">
        <v>7</v>
      </c>
      <c r="W544">
        <v>0</v>
      </c>
      <c r="X544">
        <v>0</v>
      </c>
      <c r="Y544" t="s">
        <v>8</v>
      </c>
      <c r="Z544">
        <v>0</v>
      </c>
      <c r="AA544">
        <v>0</v>
      </c>
      <c r="AB544" t="s">
        <v>9</v>
      </c>
      <c r="AC544">
        <v>0</v>
      </c>
      <c r="AD544">
        <v>0</v>
      </c>
      <c r="AE544" t="s">
        <v>10</v>
      </c>
      <c r="AF544">
        <v>0</v>
      </c>
      <c r="AG544">
        <v>0</v>
      </c>
      <c r="AH544" t="s">
        <v>11</v>
      </c>
      <c r="AI544">
        <v>0</v>
      </c>
      <c r="AJ544">
        <v>0</v>
      </c>
      <c r="AK544" t="s">
        <v>12</v>
      </c>
      <c r="AL544">
        <v>0</v>
      </c>
      <c r="AM544">
        <v>0</v>
      </c>
    </row>
    <row r="545" spans="1:39" x14ac:dyDescent="0.25">
      <c r="A545" t="s">
        <v>145</v>
      </c>
      <c r="B545">
        <v>4</v>
      </c>
      <c r="C545">
        <v>100</v>
      </c>
      <c r="D545" t="s">
        <v>1</v>
      </c>
      <c r="E545">
        <v>0</v>
      </c>
      <c r="F545">
        <v>0</v>
      </c>
      <c r="G545" t="s">
        <v>2</v>
      </c>
      <c r="H545">
        <v>0</v>
      </c>
      <c r="I545">
        <v>0</v>
      </c>
      <c r="J545" t="s">
        <v>3</v>
      </c>
      <c r="K545">
        <v>0</v>
      </c>
      <c r="L545">
        <v>0</v>
      </c>
      <c r="M545" t="s">
        <v>4</v>
      </c>
      <c r="N545">
        <v>0</v>
      </c>
      <c r="O545">
        <v>0</v>
      </c>
      <c r="P545" t="s">
        <v>5</v>
      </c>
      <c r="Q545">
        <v>0</v>
      </c>
      <c r="R545">
        <v>0</v>
      </c>
      <c r="S545" t="s">
        <v>6</v>
      </c>
      <c r="T545">
        <v>0</v>
      </c>
      <c r="U545">
        <v>0</v>
      </c>
      <c r="V545" t="s">
        <v>7</v>
      </c>
      <c r="W545">
        <v>0</v>
      </c>
      <c r="X545">
        <v>0</v>
      </c>
      <c r="Y545" t="s">
        <v>8</v>
      </c>
      <c r="Z545">
        <v>0</v>
      </c>
      <c r="AA545">
        <v>0</v>
      </c>
      <c r="AB545" t="s">
        <v>9</v>
      </c>
      <c r="AC545">
        <v>0</v>
      </c>
      <c r="AD545">
        <v>0</v>
      </c>
      <c r="AE545" t="s">
        <v>10</v>
      </c>
      <c r="AF545">
        <v>0</v>
      </c>
      <c r="AG545">
        <v>0</v>
      </c>
      <c r="AH545" t="s">
        <v>11</v>
      </c>
      <c r="AI545">
        <v>0</v>
      </c>
      <c r="AJ545">
        <v>0</v>
      </c>
      <c r="AK545" t="s">
        <v>12</v>
      </c>
      <c r="AL545">
        <v>0</v>
      </c>
      <c r="AM545">
        <v>0</v>
      </c>
    </row>
    <row r="546" spans="1:39" x14ac:dyDescent="0.25">
      <c r="A546" t="s">
        <v>145</v>
      </c>
      <c r="B546">
        <v>5</v>
      </c>
      <c r="C546">
        <v>125</v>
      </c>
      <c r="D546" t="s">
        <v>1</v>
      </c>
      <c r="E546">
        <v>0</v>
      </c>
      <c r="F546">
        <v>0</v>
      </c>
      <c r="G546" t="s">
        <v>2</v>
      </c>
      <c r="H546">
        <v>0</v>
      </c>
      <c r="I546">
        <v>0</v>
      </c>
      <c r="J546" t="s">
        <v>3</v>
      </c>
      <c r="K546">
        <v>0</v>
      </c>
      <c r="L546">
        <v>0</v>
      </c>
      <c r="M546" t="s">
        <v>4</v>
      </c>
      <c r="N546">
        <v>0</v>
      </c>
      <c r="O546">
        <v>0</v>
      </c>
      <c r="P546" t="s">
        <v>5</v>
      </c>
      <c r="Q546">
        <v>0</v>
      </c>
      <c r="R546">
        <v>0</v>
      </c>
      <c r="S546" t="s">
        <v>6</v>
      </c>
      <c r="T546">
        <v>0</v>
      </c>
      <c r="U546">
        <v>0</v>
      </c>
      <c r="V546" t="s">
        <v>7</v>
      </c>
      <c r="W546">
        <v>0</v>
      </c>
      <c r="X546">
        <v>0</v>
      </c>
      <c r="Y546" t="s">
        <v>8</v>
      </c>
      <c r="Z546">
        <v>0</v>
      </c>
      <c r="AA546">
        <v>0</v>
      </c>
      <c r="AB546" t="s">
        <v>9</v>
      </c>
      <c r="AC546">
        <v>0</v>
      </c>
      <c r="AD546">
        <v>0</v>
      </c>
      <c r="AE546" t="s">
        <v>10</v>
      </c>
      <c r="AF546">
        <v>0</v>
      </c>
      <c r="AG546">
        <v>0</v>
      </c>
      <c r="AH546" t="s">
        <v>11</v>
      </c>
      <c r="AI546">
        <v>0</v>
      </c>
      <c r="AJ546">
        <v>0</v>
      </c>
      <c r="AK546" t="s">
        <v>12</v>
      </c>
      <c r="AL546">
        <v>0</v>
      </c>
      <c r="AM546">
        <v>0</v>
      </c>
    </row>
    <row r="547" spans="1:39" x14ac:dyDescent="0.25">
      <c r="A547" t="s">
        <v>145</v>
      </c>
      <c r="B547">
        <v>6</v>
      </c>
      <c r="C547">
        <v>150</v>
      </c>
      <c r="D547" t="s">
        <v>1</v>
      </c>
      <c r="E547">
        <v>0</v>
      </c>
      <c r="F547">
        <v>0</v>
      </c>
      <c r="G547" t="s">
        <v>2</v>
      </c>
      <c r="H547">
        <v>0</v>
      </c>
      <c r="I547">
        <v>0</v>
      </c>
      <c r="J547" t="s">
        <v>3</v>
      </c>
      <c r="K547">
        <v>0</v>
      </c>
      <c r="L547">
        <v>0</v>
      </c>
      <c r="M547" t="s">
        <v>4</v>
      </c>
      <c r="N547">
        <v>0</v>
      </c>
      <c r="O547">
        <v>0</v>
      </c>
      <c r="P547" t="s">
        <v>5</v>
      </c>
      <c r="Q547">
        <v>0</v>
      </c>
      <c r="R547">
        <v>0</v>
      </c>
      <c r="S547" t="s">
        <v>6</v>
      </c>
      <c r="T547">
        <v>0</v>
      </c>
      <c r="U547">
        <v>0</v>
      </c>
      <c r="V547" t="s">
        <v>7</v>
      </c>
      <c r="W547">
        <v>0</v>
      </c>
      <c r="X547">
        <v>0</v>
      </c>
      <c r="Y547" t="s">
        <v>8</v>
      </c>
      <c r="Z547">
        <v>0</v>
      </c>
      <c r="AA547">
        <v>0</v>
      </c>
      <c r="AB547" t="s">
        <v>9</v>
      </c>
      <c r="AC547">
        <v>0</v>
      </c>
      <c r="AD547">
        <v>0</v>
      </c>
      <c r="AE547" t="s">
        <v>10</v>
      </c>
      <c r="AF547">
        <v>0</v>
      </c>
      <c r="AG547">
        <v>0</v>
      </c>
      <c r="AH547" t="s">
        <v>11</v>
      </c>
      <c r="AI547">
        <v>0</v>
      </c>
      <c r="AJ547">
        <v>0</v>
      </c>
      <c r="AK547" t="s">
        <v>12</v>
      </c>
      <c r="AL547">
        <v>0</v>
      </c>
      <c r="AM547">
        <v>0</v>
      </c>
    </row>
    <row r="548" spans="1:39" x14ac:dyDescent="0.25">
      <c r="A548" t="s">
        <v>145</v>
      </c>
      <c r="B548">
        <v>7</v>
      </c>
      <c r="C548">
        <v>175</v>
      </c>
      <c r="D548" t="s">
        <v>1</v>
      </c>
      <c r="E548">
        <v>0</v>
      </c>
      <c r="F548">
        <v>0</v>
      </c>
      <c r="G548" t="s">
        <v>2</v>
      </c>
      <c r="H548">
        <v>0</v>
      </c>
      <c r="I548">
        <v>0</v>
      </c>
      <c r="J548" t="s">
        <v>3</v>
      </c>
      <c r="K548">
        <v>0</v>
      </c>
      <c r="L548">
        <v>0</v>
      </c>
      <c r="M548" t="s">
        <v>4</v>
      </c>
      <c r="N548">
        <v>0</v>
      </c>
      <c r="O548">
        <v>0</v>
      </c>
      <c r="P548" t="s">
        <v>5</v>
      </c>
      <c r="Q548">
        <v>0</v>
      </c>
      <c r="R548">
        <v>0</v>
      </c>
      <c r="S548" t="s">
        <v>6</v>
      </c>
      <c r="T548">
        <v>0</v>
      </c>
      <c r="U548">
        <v>0</v>
      </c>
      <c r="V548" t="s">
        <v>7</v>
      </c>
      <c r="W548">
        <v>0</v>
      </c>
      <c r="X548">
        <v>0</v>
      </c>
      <c r="Y548" t="s">
        <v>8</v>
      </c>
      <c r="Z548">
        <v>0</v>
      </c>
      <c r="AA548">
        <v>0</v>
      </c>
      <c r="AB548" t="s">
        <v>9</v>
      </c>
      <c r="AC548">
        <v>0</v>
      </c>
      <c r="AD548">
        <v>0</v>
      </c>
      <c r="AE548" t="s">
        <v>10</v>
      </c>
      <c r="AF548">
        <v>0</v>
      </c>
      <c r="AG548">
        <v>0</v>
      </c>
      <c r="AH548" t="s">
        <v>11</v>
      </c>
      <c r="AI548">
        <v>0</v>
      </c>
      <c r="AJ548">
        <v>0</v>
      </c>
      <c r="AK548" t="s">
        <v>12</v>
      </c>
      <c r="AL548">
        <v>0</v>
      </c>
      <c r="AM548">
        <v>0</v>
      </c>
    </row>
    <row r="549" spans="1:39" x14ac:dyDescent="0.25">
      <c r="A549" t="s">
        <v>145</v>
      </c>
      <c r="B549">
        <v>8</v>
      </c>
      <c r="C549">
        <v>200</v>
      </c>
      <c r="D549" t="s">
        <v>1</v>
      </c>
      <c r="E549">
        <v>0</v>
      </c>
      <c r="F549">
        <v>0</v>
      </c>
      <c r="G549" t="s">
        <v>2</v>
      </c>
      <c r="H549">
        <v>0</v>
      </c>
      <c r="I549">
        <v>0</v>
      </c>
      <c r="J549" t="s">
        <v>3</v>
      </c>
      <c r="K549">
        <v>0</v>
      </c>
      <c r="L549">
        <v>0</v>
      </c>
      <c r="M549" t="s">
        <v>4</v>
      </c>
      <c r="N549">
        <v>0</v>
      </c>
      <c r="O549">
        <v>0</v>
      </c>
      <c r="P549" t="s">
        <v>5</v>
      </c>
      <c r="Q549">
        <v>0</v>
      </c>
      <c r="R549">
        <v>0</v>
      </c>
      <c r="S549" t="s">
        <v>6</v>
      </c>
      <c r="T549">
        <v>0</v>
      </c>
      <c r="U549">
        <v>0</v>
      </c>
      <c r="V549" t="s">
        <v>7</v>
      </c>
      <c r="W549">
        <v>0</v>
      </c>
      <c r="X549">
        <v>0</v>
      </c>
      <c r="Y549" t="s">
        <v>8</v>
      </c>
      <c r="Z549">
        <v>0</v>
      </c>
      <c r="AA549">
        <v>0</v>
      </c>
      <c r="AB549" t="s">
        <v>9</v>
      </c>
      <c r="AC549">
        <v>0</v>
      </c>
      <c r="AD549">
        <v>0</v>
      </c>
      <c r="AE549" t="s">
        <v>10</v>
      </c>
      <c r="AF549">
        <v>0</v>
      </c>
      <c r="AG549">
        <v>0</v>
      </c>
      <c r="AH549" t="s">
        <v>11</v>
      </c>
      <c r="AI549">
        <v>0</v>
      </c>
      <c r="AJ549">
        <v>0</v>
      </c>
      <c r="AK549" t="s">
        <v>12</v>
      </c>
      <c r="AL549">
        <v>0</v>
      </c>
      <c r="AM549">
        <v>0</v>
      </c>
    </row>
    <row r="550" spans="1:39" x14ac:dyDescent="0.25">
      <c r="A550" t="s">
        <v>145</v>
      </c>
      <c r="B550">
        <v>9</v>
      </c>
      <c r="C550">
        <v>225</v>
      </c>
      <c r="D550" t="s">
        <v>1</v>
      </c>
      <c r="E550">
        <v>0</v>
      </c>
      <c r="F550">
        <v>0</v>
      </c>
      <c r="G550" t="s">
        <v>2</v>
      </c>
      <c r="H550">
        <v>0</v>
      </c>
      <c r="I550">
        <v>0</v>
      </c>
      <c r="J550" t="s">
        <v>3</v>
      </c>
      <c r="K550">
        <v>0</v>
      </c>
      <c r="L550">
        <v>0</v>
      </c>
      <c r="M550" t="s">
        <v>4</v>
      </c>
      <c r="N550">
        <v>0</v>
      </c>
      <c r="O550">
        <v>0</v>
      </c>
      <c r="P550" t="s">
        <v>5</v>
      </c>
      <c r="Q550">
        <v>0</v>
      </c>
      <c r="R550">
        <v>0</v>
      </c>
      <c r="S550" t="s">
        <v>6</v>
      </c>
      <c r="T550">
        <v>0</v>
      </c>
      <c r="U550">
        <v>0</v>
      </c>
      <c r="V550" t="s">
        <v>7</v>
      </c>
      <c r="W550">
        <v>0</v>
      </c>
      <c r="X550">
        <v>0</v>
      </c>
      <c r="Y550" t="s">
        <v>8</v>
      </c>
      <c r="Z550">
        <v>0</v>
      </c>
      <c r="AA550">
        <v>0</v>
      </c>
      <c r="AB550" t="s">
        <v>9</v>
      </c>
      <c r="AC550">
        <v>0</v>
      </c>
      <c r="AD550">
        <v>0</v>
      </c>
      <c r="AE550" t="s">
        <v>10</v>
      </c>
      <c r="AF550">
        <v>0</v>
      </c>
      <c r="AG550">
        <v>0</v>
      </c>
      <c r="AH550" t="s">
        <v>11</v>
      </c>
      <c r="AI550">
        <v>0</v>
      </c>
      <c r="AJ550">
        <v>0</v>
      </c>
      <c r="AK550" t="s">
        <v>12</v>
      </c>
      <c r="AL550">
        <v>0</v>
      </c>
      <c r="AM550">
        <v>0</v>
      </c>
    </row>
    <row r="551" spans="1:39" x14ac:dyDescent="0.25">
      <c r="A551" t="s">
        <v>145</v>
      </c>
      <c r="B551">
        <v>10</v>
      </c>
      <c r="C551">
        <v>250</v>
      </c>
      <c r="D551" t="s">
        <v>1</v>
      </c>
      <c r="E551">
        <v>0</v>
      </c>
      <c r="F551">
        <v>0</v>
      </c>
      <c r="G551" t="s">
        <v>2</v>
      </c>
      <c r="H551">
        <v>0</v>
      </c>
      <c r="I551">
        <v>0</v>
      </c>
      <c r="J551" t="s">
        <v>3</v>
      </c>
      <c r="K551">
        <v>0</v>
      </c>
      <c r="L551">
        <v>0</v>
      </c>
      <c r="M551" t="s">
        <v>4</v>
      </c>
      <c r="N551">
        <v>0</v>
      </c>
      <c r="O551">
        <v>0</v>
      </c>
      <c r="P551" t="s">
        <v>5</v>
      </c>
      <c r="Q551">
        <v>0</v>
      </c>
      <c r="R551">
        <v>0</v>
      </c>
      <c r="S551" t="s">
        <v>6</v>
      </c>
      <c r="T551">
        <v>0</v>
      </c>
      <c r="U551">
        <v>0</v>
      </c>
      <c r="V551" t="s">
        <v>7</v>
      </c>
      <c r="W551">
        <v>0</v>
      </c>
      <c r="X551">
        <v>0</v>
      </c>
      <c r="Y551" t="s">
        <v>8</v>
      </c>
      <c r="Z551">
        <v>0</v>
      </c>
      <c r="AA551">
        <v>0</v>
      </c>
      <c r="AB551" t="s">
        <v>9</v>
      </c>
      <c r="AC551">
        <v>0</v>
      </c>
      <c r="AD551">
        <v>0</v>
      </c>
      <c r="AE551" t="s">
        <v>10</v>
      </c>
      <c r="AF551">
        <v>0</v>
      </c>
      <c r="AG551">
        <v>0</v>
      </c>
      <c r="AH551" t="s">
        <v>11</v>
      </c>
      <c r="AI551">
        <v>0</v>
      </c>
      <c r="AJ551">
        <v>0</v>
      </c>
      <c r="AK551" t="s">
        <v>12</v>
      </c>
      <c r="AL551">
        <v>0</v>
      </c>
      <c r="AM551">
        <v>0</v>
      </c>
    </row>
    <row r="552" spans="1:39" x14ac:dyDescent="0.25">
      <c r="A552" t="s">
        <v>145</v>
      </c>
      <c r="B552">
        <v>11</v>
      </c>
      <c r="C552">
        <v>275</v>
      </c>
      <c r="D552" t="s">
        <v>1</v>
      </c>
      <c r="E552">
        <v>0</v>
      </c>
      <c r="F552">
        <v>0</v>
      </c>
      <c r="G552" t="s">
        <v>2</v>
      </c>
      <c r="H552">
        <v>0</v>
      </c>
      <c r="I552">
        <v>0</v>
      </c>
      <c r="J552" t="s">
        <v>3</v>
      </c>
      <c r="K552">
        <v>0</v>
      </c>
      <c r="L552">
        <v>0</v>
      </c>
      <c r="M552" t="s">
        <v>4</v>
      </c>
      <c r="N552">
        <v>0</v>
      </c>
      <c r="O552">
        <v>0</v>
      </c>
      <c r="P552" t="s">
        <v>5</v>
      </c>
      <c r="Q552">
        <v>0</v>
      </c>
      <c r="R552">
        <v>0</v>
      </c>
      <c r="S552" t="s">
        <v>6</v>
      </c>
      <c r="T552">
        <v>0</v>
      </c>
      <c r="U552">
        <v>0</v>
      </c>
      <c r="V552" t="s">
        <v>7</v>
      </c>
      <c r="W552">
        <v>0</v>
      </c>
      <c r="X552">
        <v>0</v>
      </c>
      <c r="Y552" t="s">
        <v>8</v>
      </c>
      <c r="Z552">
        <v>0</v>
      </c>
      <c r="AA552">
        <v>0</v>
      </c>
      <c r="AB552" t="s">
        <v>9</v>
      </c>
      <c r="AC552">
        <v>0</v>
      </c>
      <c r="AD552">
        <v>0</v>
      </c>
      <c r="AE552" t="s">
        <v>10</v>
      </c>
      <c r="AF552">
        <v>0</v>
      </c>
      <c r="AG552">
        <v>0</v>
      </c>
      <c r="AH552" t="s">
        <v>11</v>
      </c>
      <c r="AI552">
        <v>0</v>
      </c>
      <c r="AJ552">
        <v>0</v>
      </c>
      <c r="AK552" t="s">
        <v>12</v>
      </c>
      <c r="AL552">
        <v>0</v>
      </c>
      <c r="AM552">
        <v>0</v>
      </c>
    </row>
    <row r="553" spans="1:39" x14ac:dyDescent="0.25">
      <c r="A553" t="s">
        <v>145</v>
      </c>
      <c r="B553">
        <v>12</v>
      </c>
      <c r="C553">
        <v>300</v>
      </c>
      <c r="D553" t="s">
        <v>1</v>
      </c>
      <c r="E553">
        <v>0</v>
      </c>
      <c r="F553">
        <v>0</v>
      </c>
      <c r="G553" t="s">
        <v>2</v>
      </c>
      <c r="H553">
        <v>0</v>
      </c>
      <c r="I553">
        <v>0</v>
      </c>
      <c r="J553" t="s">
        <v>3</v>
      </c>
      <c r="K553">
        <v>0</v>
      </c>
      <c r="L553">
        <v>0</v>
      </c>
      <c r="M553" t="s">
        <v>4</v>
      </c>
      <c r="N553">
        <v>0</v>
      </c>
      <c r="O553">
        <v>0</v>
      </c>
      <c r="P553" t="s">
        <v>5</v>
      </c>
      <c r="Q553">
        <v>0</v>
      </c>
      <c r="R553">
        <v>0</v>
      </c>
      <c r="S553" t="s">
        <v>6</v>
      </c>
      <c r="T553">
        <v>0</v>
      </c>
      <c r="U553">
        <v>0</v>
      </c>
      <c r="V553" t="s">
        <v>7</v>
      </c>
      <c r="W553">
        <v>0</v>
      </c>
      <c r="X553">
        <v>0</v>
      </c>
      <c r="Y553" t="s">
        <v>8</v>
      </c>
      <c r="Z553">
        <v>0</v>
      </c>
      <c r="AA553">
        <v>0</v>
      </c>
      <c r="AB553" t="s">
        <v>9</v>
      </c>
      <c r="AC553">
        <v>0</v>
      </c>
      <c r="AD553">
        <v>0</v>
      </c>
      <c r="AE553" t="s">
        <v>10</v>
      </c>
      <c r="AF553">
        <v>0</v>
      </c>
      <c r="AG553">
        <v>0</v>
      </c>
      <c r="AH553" t="s">
        <v>11</v>
      </c>
      <c r="AI553">
        <v>0</v>
      </c>
      <c r="AJ553">
        <v>0</v>
      </c>
      <c r="AK553" t="s">
        <v>12</v>
      </c>
      <c r="AL553">
        <v>0</v>
      </c>
      <c r="AM553">
        <v>0</v>
      </c>
    </row>
    <row r="554" spans="1:39" x14ac:dyDescent="0.25">
      <c r="A554" t="s">
        <v>145</v>
      </c>
      <c r="B554">
        <v>13</v>
      </c>
      <c r="C554">
        <v>325</v>
      </c>
      <c r="D554" t="s">
        <v>1</v>
      </c>
      <c r="E554">
        <v>0</v>
      </c>
      <c r="F554">
        <v>0</v>
      </c>
      <c r="G554" t="s">
        <v>2</v>
      </c>
      <c r="H554">
        <v>0</v>
      </c>
      <c r="I554">
        <v>0</v>
      </c>
      <c r="J554" t="s">
        <v>3</v>
      </c>
      <c r="K554">
        <v>0</v>
      </c>
      <c r="L554">
        <v>0</v>
      </c>
      <c r="M554" t="s">
        <v>4</v>
      </c>
      <c r="N554">
        <v>0</v>
      </c>
      <c r="O554">
        <v>0</v>
      </c>
      <c r="P554" t="s">
        <v>5</v>
      </c>
      <c r="Q554">
        <v>0</v>
      </c>
      <c r="R554">
        <v>0</v>
      </c>
      <c r="S554" t="s">
        <v>6</v>
      </c>
      <c r="T554">
        <v>0</v>
      </c>
      <c r="U554">
        <v>0</v>
      </c>
      <c r="V554" t="s">
        <v>7</v>
      </c>
      <c r="W554">
        <v>0</v>
      </c>
      <c r="X554">
        <v>0</v>
      </c>
      <c r="Y554" t="s">
        <v>8</v>
      </c>
      <c r="Z554">
        <v>0</v>
      </c>
      <c r="AA554">
        <v>0</v>
      </c>
      <c r="AB554" t="s">
        <v>9</v>
      </c>
      <c r="AC554">
        <v>0</v>
      </c>
      <c r="AD554">
        <v>0</v>
      </c>
      <c r="AE554" t="s">
        <v>10</v>
      </c>
      <c r="AF554">
        <v>0</v>
      </c>
      <c r="AG554">
        <v>0</v>
      </c>
      <c r="AH554" t="s">
        <v>11</v>
      </c>
      <c r="AI554">
        <v>0</v>
      </c>
      <c r="AJ554">
        <v>0</v>
      </c>
      <c r="AK554" t="s">
        <v>12</v>
      </c>
      <c r="AL554">
        <v>0</v>
      </c>
      <c r="AM554">
        <v>0</v>
      </c>
    </row>
    <row r="555" spans="1:39" x14ac:dyDescent="0.25">
      <c r="A555" t="s">
        <v>145</v>
      </c>
      <c r="B555">
        <v>14</v>
      </c>
      <c r="C555">
        <v>350</v>
      </c>
      <c r="D555" t="s">
        <v>1</v>
      </c>
      <c r="E555">
        <v>0</v>
      </c>
      <c r="F555">
        <v>0</v>
      </c>
      <c r="G555" t="s">
        <v>2</v>
      </c>
      <c r="H555">
        <v>0</v>
      </c>
      <c r="I555">
        <v>0</v>
      </c>
      <c r="J555" t="s">
        <v>3</v>
      </c>
      <c r="K555">
        <v>0</v>
      </c>
      <c r="L555">
        <v>0</v>
      </c>
      <c r="M555" t="s">
        <v>4</v>
      </c>
      <c r="N555">
        <v>0</v>
      </c>
      <c r="O555">
        <v>0</v>
      </c>
      <c r="P555" t="s">
        <v>5</v>
      </c>
      <c r="Q555">
        <v>0</v>
      </c>
      <c r="R555">
        <v>0</v>
      </c>
      <c r="S555" t="s">
        <v>6</v>
      </c>
      <c r="T555">
        <v>0</v>
      </c>
      <c r="U555">
        <v>0</v>
      </c>
      <c r="V555" t="s">
        <v>7</v>
      </c>
      <c r="W555">
        <v>0</v>
      </c>
      <c r="X555">
        <v>0</v>
      </c>
      <c r="Y555" t="s">
        <v>8</v>
      </c>
      <c r="Z555">
        <v>0</v>
      </c>
      <c r="AA555">
        <v>0</v>
      </c>
      <c r="AB555" t="s">
        <v>9</v>
      </c>
      <c r="AC555">
        <v>0</v>
      </c>
      <c r="AD555">
        <v>0</v>
      </c>
      <c r="AE555" t="s">
        <v>10</v>
      </c>
      <c r="AF555">
        <v>0</v>
      </c>
      <c r="AG555">
        <v>0</v>
      </c>
      <c r="AH555" t="s">
        <v>11</v>
      </c>
      <c r="AI555">
        <v>0</v>
      </c>
      <c r="AJ555">
        <v>0</v>
      </c>
      <c r="AK555" t="s">
        <v>12</v>
      </c>
      <c r="AL555">
        <v>0</v>
      </c>
      <c r="AM555">
        <v>0</v>
      </c>
    </row>
    <row r="556" spans="1:39" x14ac:dyDescent="0.25">
      <c r="A556" t="s">
        <v>145</v>
      </c>
      <c r="B556">
        <v>15</v>
      </c>
      <c r="C556">
        <v>375</v>
      </c>
      <c r="D556" t="s">
        <v>1</v>
      </c>
      <c r="E556">
        <v>0</v>
      </c>
      <c r="F556">
        <v>0</v>
      </c>
      <c r="G556" t="s">
        <v>2</v>
      </c>
      <c r="H556">
        <v>0</v>
      </c>
      <c r="I556">
        <v>0</v>
      </c>
      <c r="J556" t="s">
        <v>3</v>
      </c>
      <c r="K556">
        <v>0</v>
      </c>
      <c r="L556">
        <v>0</v>
      </c>
      <c r="M556" t="s">
        <v>4</v>
      </c>
      <c r="N556">
        <v>0</v>
      </c>
      <c r="O556">
        <v>0</v>
      </c>
      <c r="P556" t="s">
        <v>5</v>
      </c>
      <c r="Q556">
        <v>0</v>
      </c>
      <c r="R556">
        <v>0</v>
      </c>
      <c r="S556" t="s">
        <v>6</v>
      </c>
      <c r="T556">
        <v>0</v>
      </c>
      <c r="U556">
        <v>0</v>
      </c>
      <c r="V556" t="s">
        <v>7</v>
      </c>
      <c r="W556">
        <v>0</v>
      </c>
      <c r="X556">
        <v>0</v>
      </c>
      <c r="Y556" t="s">
        <v>8</v>
      </c>
      <c r="Z556">
        <v>0</v>
      </c>
      <c r="AA556">
        <v>0</v>
      </c>
      <c r="AB556" t="s">
        <v>9</v>
      </c>
      <c r="AC556">
        <v>0</v>
      </c>
      <c r="AD556">
        <v>0</v>
      </c>
      <c r="AE556" t="s">
        <v>10</v>
      </c>
      <c r="AF556">
        <v>0</v>
      </c>
      <c r="AG556">
        <v>0</v>
      </c>
      <c r="AH556" t="s">
        <v>11</v>
      </c>
      <c r="AI556">
        <v>0</v>
      </c>
      <c r="AJ556">
        <v>0</v>
      </c>
      <c r="AK556" t="s">
        <v>12</v>
      </c>
      <c r="AL556">
        <v>0</v>
      </c>
      <c r="AM556">
        <v>0</v>
      </c>
    </row>
    <row r="557" spans="1:39" x14ac:dyDescent="0.25">
      <c r="A557" t="s">
        <v>145</v>
      </c>
      <c r="B557">
        <v>16</v>
      </c>
      <c r="C557">
        <v>400</v>
      </c>
      <c r="D557" t="s">
        <v>1</v>
      </c>
      <c r="E557">
        <v>0</v>
      </c>
      <c r="F557">
        <v>0</v>
      </c>
      <c r="G557" t="s">
        <v>2</v>
      </c>
      <c r="H557">
        <v>0</v>
      </c>
      <c r="I557">
        <v>0</v>
      </c>
      <c r="J557" t="s">
        <v>3</v>
      </c>
      <c r="K557">
        <v>0</v>
      </c>
      <c r="L557">
        <v>0</v>
      </c>
      <c r="M557" t="s">
        <v>4</v>
      </c>
      <c r="N557">
        <v>0</v>
      </c>
      <c r="O557">
        <v>0</v>
      </c>
      <c r="P557" t="s">
        <v>5</v>
      </c>
      <c r="Q557">
        <v>0</v>
      </c>
      <c r="R557">
        <v>0</v>
      </c>
      <c r="S557" t="s">
        <v>6</v>
      </c>
      <c r="T557">
        <v>0</v>
      </c>
      <c r="U557">
        <v>0</v>
      </c>
      <c r="V557" t="s">
        <v>7</v>
      </c>
      <c r="W557">
        <v>0</v>
      </c>
      <c r="X557">
        <v>0</v>
      </c>
      <c r="Y557" t="s">
        <v>8</v>
      </c>
      <c r="Z557">
        <v>0</v>
      </c>
      <c r="AA557">
        <v>0</v>
      </c>
      <c r="AB557" t="s">
        <v>9</v>
      </c>
      <c r="AC557">
        <v>0</v>
      </c>
      <c r="AD557">
        <v>0</v>
      </c>
      <c r="AE557" t="s">
        <v>10</v>
      </c>
      <c r="AF557">
        <v>0</v>
      </c>
      <c r="AG557">
        <v>0</v>
      </c>
      <c r="AH557" t="s">
        <v>11</v>
      </c>
      <c r="AI557">
        <v>0</v>
      </c>
      <c r="AJ557">
        <v>0</v>
      </c>
      <c r="AK557" t="s">
        <v>12</v>
      </c>
      <c r="AL557">
        <v>0</v>
      </c>
      <c r="AM557">
        <v>0</v>
      </c>
    </row>
    <row r="558" spans="1:39" x14ac:dyDescent="0.25">
      <c r="A558" t="s">
        <v>145</v>
      </c>
      <c r="B558">
        <v>17</v>
      </c>
      <c r="C558">
        <v>425</v>
      </c>
      <c r="D558" t="s">
        <v>1</v>
      </c>
      <c r="E558">
        <v>0</v>
      </c>
      <c r="F558">
        <v>0</v>
      </c>
      <c r="G558" t="s">
        <v>2</v>
      </c>
      <c r="H558">
        <v>0</v>
      </c>
      <c r="I558">
        <v>0</v>
      </c>
      <c r="J558" t="s">
        <v>3</v>
      </c>
      <c r="K558">
        <v>0</v>
      </c>
      <c r="L558">
        <v>0</v>
      </c>
      <c r="M558" t="s">
        <v>4</v>
      </c>
      <c r="N558">
        <v>0</v>
      </c>
      <c r="O558">
        <v>0</v>
      </c>
      <c r="P558" t="s">
        <v>5</v>
      </c>
      <c r="Q558">
        <v>0</v>
      </c>
      <c r="R558">
        <v>0</v>
      </c>
      <c r="S558" t="s">
        <v>6</v>
      </c>
      <c r="T558">
        <v>0</v>
      </c>
      <c r="U558">
        <v>0</v>
      </c>
      <c r="V558" t="s">
        <v>7</v>
      </c>
      <c r="W558">
        <v>0</v>
      </c>
      <c r="X558">
        <v>0</v>
      </c>
      <c r="Y558" t="s">
        <v>8</v>
      </c>
      <c r="Z558">
        <v>0</v>
      </c>
      <c r="AA558">
        <v>0</v>
      </c>
      <c r="AB558" t="s">
        <v>9</v>
      </c>
      <c r="AC558">
        <v>0</v>
      </c>
      <c r="AD558">
        <v>0</v>
      </c>
      <c r="AE558" t="s">
        <v>10</v>
      </c>
      <c r="AF558">
        <v>0</v>
      </c>
      <c r="AG558">
        <v>0</v>
      </c>
      <c r="AH558" t="s">
        <v>11</v>
      </c>
      <c r="AI558">
        <v>0</v>
      </c>
      <c r="AJ558">
        <v>0</v>
      </c>
      <c r="AK558" t="s">
        <v>12</v>
      </c>
      <c r="AL558">
        <v>0</v>
      </c>
      <c r="AM558">
        <v>0</v>
      </c>
    </row>
    <row r="559" spans="1:39" x14ac:dyDescent="0.25">
      <c r="A559" t="s">
        <v>145</v>
      </c>
      <c r="B559">
        <v>18</v>
      </c>
      <c r="C559">
        <v>450</v>
      </c>
      <c r="D559" t="s">
        <v>1</v>
      </c>
      <c r="E559">
        <v>0</v>
      </c>
      <c r="F559">
        <v>0</v>
      </c>
      <c r="G559" t="s">
        <v>2</v>
      </c>
      <c r="H559">
        <v>0</v>
      </c>
      <c r="I559">
        <v>0</v>
      </c>
      <c r="J559" t="s">
        <v>3</v>
      </c>
      <c r="K559">
        <v>0</v>
      </c>
      <c r="L559">
        <v>0</v>
      </c>
      <c r="M559" t="s">
        <v>4</v>
      </c>
      <c r="N559">
        <v>0</v>
      </c>
      <c r="O559">
        <v>0</v>
      </c>
      <c r="P559" t="s">
        <v>5</v>
      </c>
      <c r="Q559">
        <v>0</v>
      </c>
      <c r="R559">
        <v>0</v>
      </c>
      <c r="S559" t="s">
        <v>6</v>
      </c>
      <c r="T559">
        <v>0</v>
      </c>
      <c r="U559">
        <v>0</v>
      </c>
      <c r="V559" t="s">
        <v>7</v>
      </c>
      <c r="W559">
        <v>0</v>
      </c>
      <c r="X559">
        <v>0</v>
      </c>
      <c r="Y559" t="s">
        <v>8</v>
      </c>
      <c r="Z559">
        <v>0</v>
      </c>
      <c r="AA559">
        <v>0</v>
      </c>
      <c r="AB559" t="s">
        <v>9</v>
      </c>
      <c r="AC559">
        <v>0</v>
      </c>
      <c r="AD559">
        <v>0</v>
      </c>
      <c r="AE559" t="s">
        <v>10</v>
      </c>
      <c r="AF559">
        <v>0</v>
      </c>
      <c r="AG559">
        <v>0</v>
      </c>
      <c r="AH559" t="s">
        <v>11</v>
      </c>
      <c r="AI559">
        <v>0</v>
      </c>
      <c r="AJ559">
        <v>0</v>
      </c>
      <c r="AK559" t="s">
        <v>12</v>
      </c>
      <c r="AL559">
        <v>0</v>
      </c>
      <c r="AM559">
        <v>0</v>
      </c>
    </row>
    <row r="560" spans="1:39" x14ac:dyDescent="0.25">
      <c r="A560" t="s">
        <v>145</v>
      </c>
      <c r="B560">
        <v>19</v>
      </c>
      <c r="C560">
        <v>475</v>
      </c>
      <c r="D560" t="s">
        <v>1</v>
      </c>
      <c r="E560">
        <v>0</v>
      </c>
      <c r="F560">
        <v>0</v>
      </c>
      <c r="G560" t="s">
        <v>2</v>
      </c>
      <c r="H560">
        <v>0</v>
      </c>
      <c r="I560">
        <v>0</v>
      </c>
      <c r="J560" t="s">
        <v>3</v>
      </c>
      <c r="K560">
        <v>0</v>
      </c>
      <c r="L560">
        <v>0</v>
      </c>
      <c r="M560" t="s">
        <v>4</v>
      </c>
      <c r="N560">
        <v>0</v>
      </c>
      <c r="O560">
        <v>0</v>
      </c>
      <c r="P560" t="s">
        <v>5</v>
      </c>
      <c r="Q560">
        <v>0</v>
      </c>
      <c r="R560">
        <v>0</v>
      </c>
      <c r="S560" t="s">
        <v>6</v>
      </c>
      <c r="T560">
        <v>0</v>
      </c>
      <c r="U560">
        <v>0</v>
      </c>
      <c r="V560" t="s">
        <v>7</v>
      </c>
      <c r="W560">
        <v>0</v>
      </c>
      <c r="X560">
        <v>0</v>
      </c>
      <c r="Y560" t="s">
        <v>8</v>
      </c>
      <c r="Z560">
        <v>0</v>
      </c>
      <c r="AA560">
        <v>0</v>
      </c>
      <c r="AB560" t="s">
        <v>9</v>
      </c>
      <c r="AC560">
        <v>0</v>
      </c>
      <c r="AD560">
        <v>0</v>
      </c>
      <c r="AE560" t="s">
        <v>10</v>
      </c>
      <c r="AF560">
        <v>0</v>
      </c>
      <c r="AG560">
        <v>0</v>
      </c>
      <c r="AH560" t="s">
        <v>11</v>
      </c>
      <c r="AI560">
        <v>0</v>
      </c>
      <c r="AJ560">
        <v>0</v>
      </c>
      <c r="AK560" t="s">
        <v>12</v>
      </c>
      <c r="AL560">
        <v>0</v>
      </c>
      <c r="AM560">
        <v>0</v>
      </c>
    </row>
    <row r="561" spans="1:39" x14ac:dyDescent="0.25">
      <c r="A561" t="s">
        <v>145</v>
      </c>
      <c r="B561">
        <v>20</v>
      </c>
      <c r="C561">
        <v>500</v>
      </c>
      <c r="D561" t="s">
        <v>1</v>
      </c>
      <c r="E561">
        <v>0</v>
      </c>
      <c r="F561">
        <v>0</v>
      </c>
      <c r="G561" t="s">
        <v>2</v>
      </c>
      <c r="H561">
        <v>0</v>
      </c>
      <c r="I561">
        <v>0</v>
      </c>
      <c r="J561" t="s">
        <v>3</v>
      </c>
      <c r="K561">
        <v>0</v>
      </c>
      <c r="L561">
        <v>0</v>
      </c>
      <c r="M561" t="s">
        <v>4</v>
      </c>
      <c r="N561">
        <v>0</v>
      </c>
      <c r="O561">
        <v>0</v>
      </c>
      <c r="P561" t="s">
        <v>5</v>
      </c>
      <c r="Q561">
        <v>0</v>
      </c>
      <c r="R561">
        <v>0</v>
      </c>
      <c r="S561" t="s">
        <v>6</v>
      </c>
      <c r="T561">
        <v>0</v>
      </c>
      <c r="U561">
        <v>0</v>
      </c>
      <c r="V561" t="s">
        <v>7</v>
      </c>
      <c r="W561">
        <v>0</v>
      </c>
      <c r="X561">
        <v>0</v>
      </c>
      <c r="Y561" t="s">
        <v>8</v>
      </c>
      <c r="Z561">
        <v>0</v>
      </c>
      <c r="AA561">
        <v>0</v>
      </c>
      <c r="AB561" t="s">
        <v>9</v>
      </c>
      <c r="AC561">
        <v>0</v>
      </c>
      <c r="AD561">
        <v>0</v>
      </c>
      <c r="AE561" t="s">
        <v>10</v>
      </c>
      <c r="AF561">
        <v>0</v>
      </c>
      <c r="AG561">
        <v>0</v>
      </c>
      <c r="AH561" t="s">
        <v>11</v>
      </c>
      <c r="AI561">
        <v>0</v>
      </c>
      <c r="AJ561">
        <v>0</v>
      </c>
      <c r="AK561" t="s">
        <v>12</v>
      </c>
      <c r="AL561">
        <v>0</v>
      </c>
      <c r="AM561">
        <v>0</v>
      </c>
    </row>
    <row r="562" spans="1:39" x14ac:dyDescent="0.25">
      <c r="A562" t="s">
        <v>146</v>
      </c>
      <c r="B562">
        <v>1</v>
      </c>
      <c r="C562">
        <v>25</v>
      </c>
      <c r="D562" t="s">
        <v>1</v>
      </c>
      <c r="E562">
        <v>0</v>
      </c>
      <c r="F562">
        <v>0</v>
      </c>
      <c r="G562" t="s">
        <v>2</v>
      </c>
      <c r="H562">
        <v>812.17481499999997</v>
      </c>
      <c r="I562">
        <v>0.627915</v>
      </c>
      <c r="J562" t="s">
        <v>3</v>
      </c>
      <c r="K562">
        <v>811.15034600000001</v>
      </c>
      <c r="L562">
        <v>0.62148400000000004</v>
      </c>
      <c r="M562" t="s">
        <v>4</v>
      </c>
      <c r="N562">
        <v>44.159396000000001</v>
      </c>
      <c r="O562">
        <v>1.6930000000000001E-3</v>
      </c>
      <c r="P562" t="s">
        <v>5</v>
      </c>
      <c r="Q562">
        <v>0</v>
      </c>
      <c r="R562">
        <v>0</v>
      </c>
      <c r="S562" t="s">
        <v>6</v>
      </c>
      <c r="T562">
        <v>19.987818000000001</v>
      </c>
      <c r="U562">
        <v>1.0480000000000001E-3</v>
      </c>
      <c r="V562" t="s">
        <v>7</v>
      </c>
      <c r="W562">
        <v>0</v>
      </c>
      <c r="X562">
        <v>0</v>
      </c>
      <c r="Y562" t="s">
        <v>8</v>
      </c>
      <c r="Z562">
        <v>0</v>
      </c>
      <c r="AA562">
        <v>0</v>
      </c>
      <c r="AB562" t="s">
        <v>9</v>
      </c>
      <c r="AC562">
        <v>8.1083000000000002E-2</v>
      </c>
      <c r="AD562">
        <v>8.7999999999999998E-5</v>
      </c>
      <c r="AE562" t="s">
        <v>10</v>
      </c>
      <c r="AF562">
        <v>0</v>
      </c>
      <c r="AG562">
        <v>0</v>
      </c>
      <c r="AH562" t="s">
        <v>11</v>
      </c>
      <c r="AI562">
        <v>0.91167699999999996</v>
      </c>
      <c r="AJ562">
        <v>1.5799999999999999E-4</v>
      </c>
      <c r="AK562" t="s">
        <v>12</v>
      </c>
      <c r="AL562">
        <v>0</v>
      </c>
      <c r="AM562">
        <v>0</v>
      </c>
    </row>
    <row r="563" spans="1:39" x14ac:dyDescent="0.25">
      <c r="A563" t="s">
        <v>146</v>
      </c>
      <c r="B563">
        <v>2</v>
      </c>
      <c r="C563">
        <v>50</v>
      </c>
      <c r="D563" t="s">
        <v>1</v>
      </c>
      <c r="E563">
        <v>0</v>
      </c>
      <c r="F563">
        <v>0</v>
      </c>
      <c r="G563" t="s">
        <v>2</v>
      </c>
      <c r="H563">
        <v>1624.1380389999999</v>
      </c>
      <c r="I563">
        <v>1.5598209999999999</v>
      </c>
      <c r="J563" t="s">
        <v>3</v>
      </c>
      <c r="K563">
        <v>1622.0899649999999</v>
      </c>
      <c r="L563">
        <v>1.5518829999999999</v>
      </c>
      <c r="M563" t="s">
        <v>4</v>
      </c>
      <c r="N563">
        <v>88.321168</v>
      </c>
      <c r="O563">
        <v>3.6939999999999998E-3</v>
      </c>
      <c r="P563" t="s">
        <v>5</v>
      </c>
      <c r="Q563">
        <v>0</v>
      </c>
      <c r="R563">
        <v>0</v>
      </c>
      <c r="S563" t="s">
        <v>6</v>
      </c>
      <c r="T563">
        <v>39.968375999999999</v>
      </c>
      <c r="U563">
        <v>1.2650000000000001E-3</v>
      </c>
      <c r="V563" t="s">
        <v>7</v>
      </c>
      <c r="W563">
        <v>0</v>
      </c>
      <c r="X563">
        <v>0</v>
      </c>
      <c r="Y563" t="s">
        <v>8</v>
      </c>
      <c r="Z563">
        <v>0</v>
      </c>
      <c r="AA563">
        <v>0</v>
      </c>
      <c r="AB563" t="s">
        <v>9</v>
      </c>
      <c r="AC563">
        <v>7.9930000000000001E-2</v>
      </c>
      <c r="AD563">
        <v>8.7000000000000001E-5</v>
      </c>
      <c r="AE563" t="s">
        <v>10</v>
      </c>
      <c r="AF563">
        <v>0</v>
      </c>
      <c r="AG563">
        <v>0</v>
      </c>
      <c r="AH563" t="s">
        <v>11</v>
      </c>
      <c r="AI563">
        <v>0.92061599999999999</v>
      </c>
      <c r="AJ563">
        <v>1.74E-4</v>
      </c>
      <c r="AK563" t="s">
        <v>12</v>
      </c>
      <c r="AL563">
        <v>0</v>
      </c>
      <c r="AM563">
        <v>0</v>
      </c>
    </row>
    <row r="564" spans="1:39" x14ac:dyDescent="0.25">
      <c r="A564" t="s">
        <v>146</v>
      </c>
      <c r="B564">
        <v>3</v>
      </c>
      <c r="C564">
        <v>75</v>
      </c>
      <c r="D564" t="s">
        <v>1</v>
      </c>
      <c r="E564">
        <v>0</v>
      </c>
      <c r="F564">
        <v>0</v>
      </c>
      <c r="G564" t="s">
        <v>2</v>
      </c>
      <c r="H564">
        <v>2436.1121779999999</v>
      </c>
      <c r="I564">
        <v>3.1598380000000001</v>
      </c>
      <c r="J564" t="s">
        <v>3</v>
      </c>
      <c r="K564">
        <v>2433.0387070000002</v>
      </c>
      <c r="L564">
        <v>3.1228769999999999</v>
      </c>
      <c r="M564" t="s">
        <v>4</v>
      </c>
      <c r="N564">
        <v>132.49078800000001</v>
      </c>
      <c r="O564">
        <v>7.835E-3</v>
      </c>
      <c r="P564" t="s">
        <v>5</v>
      </c>
      <c r="Q564">
        <v>0</v>
      </c>
      <c r="R564">
        <v>0</v>
      </c>
      <c r="S564" t="s">
        <v>6</v>
      </c>
      <c r="T564">
        <v>59.950387999999997</v>
      </c>
      <c r="U564">
        <v>2.251E-3</v>
      </c>
      <c r="V564" t="s">
        <v>7</v>
      </c>
      <c r="W564">
        <v>0</v>
      </c>
      <c r="X564">
        <v>0</v>
      </c>
      <c r="Y564" t="s">
        <v>8</v>
      </c>
      <c r="Z564">
        <v>0</v>
      </c>
      <c r="AA564">
        <v>0</v>
      </c>
      <c r="AB564" t="s">
        <v>9</v>
      </c>
      <c r="AC564">
        <v>7.9182000000000002E-2</v>
      </c>
      <c r="AD564">
        <v>8.7000000000000001E-5</v>
      </c>
      <c r="AE564" t="s">
        <v>10</v>
      </c>
      <c r="AF564">
        <v>0</v>
      </c>
      <c r="AG564">
        <v>0</v>
      </c>
      <c r="AH564" t="s">
        <v>11</v>
      </c>
      <c r="AI564">
        <v>0.92346600000000001</v>
      </c>
      <c r="AJ564">
        <v>1.4799999999999999E-4</v>
      </c>
      <c r="AK564" t="s">
        <v>12</v>
      </c>
      <c r="AL564">
        <v>0</v>
      </c>
      <c r="AM564">
        <v>0</v>
      </c>
    </row>
    <row r="565" spans="1:39" x14ac:dyDescent="0.25">
      <c r="A565" t="s">
        <v>146</v>
      </c>
      <c r="B565">
        <v>4</v>
      </c>
      <c r="C565">
        <v>100</v>
      </c>
      <c r="D565" t="s">
        <v>1</v>
      </c>
      <c r="E565">
        <v>0</v>
      </c>
      <c r="F565">
        <v>0</v>
      </c>
      <c r="G565" t="s">
        <v>2</v>
      </c>
      <c r="H565">
        <v>3247.9503110000001</v>
      </c>
      <c r="I565">
        <v>4.181133</v>
      </c>
      <c r="J565" t="s">
        <v>3</v>
      </c>
      <c r="K565">
        <v>3243.8533430000002</v>
      </c>
      <c r="L565">
        <v>4.1306789999999998</v>
      </c>
      <c r="M565" t="s">
        <v>4</v>
      </c>
      <c r="N565">
        <v>176.65762599999999</v>
      </c>
      <c r="O565">
        <v>1.2234E-2</v>
      </c>
      <c r="P565" t="s">
        <v>5</v>
      </c>
      <c r="Q565">
        <v>0</v>
      </c>
      <c r="R565">
        <v>0</v>
      </c>
      <c r="S565" t="s">
        <v>6</v>
      </c>
      <c r="T565">
        <v>79.929670999999999</v>
      </c>
      <c r="U565">
        <v>2.7650000000000001E-3</v>
      </c>
      <c r="V565" t="s">
        <v>7</v>
      </c>
      <c r="W565">
        <v>0</v>
      </c>
      <c r="X565">
        <v>0</v>
      </c>
      <c r="Y565" t="s">
        <v>8</v>
      </c>
      <c r="Z565">
        <v>0</v>
      </c>
      <c r="AA565">
        <v>0</v>
      </c>
      <c r="AB565" t="s">
        <v>9</v>
      </c>
      <c r="AC565">
        <v>7.8223000000000001E-2</v>
      </c>
      <c r="AD565">
        <v>9.3999999999999994E-5</v>
      </c>
      <c r="AE565" t="s">
        <v>10</v>
      </c>
      <c r="AF565">
        <v>0</v>
      </c>
      <c r="AG565">
        <v>0</v>
      </c>
      <c r="AH565" t="s">
        <v>11</v>
      </c>
      <c r="AI565">
        <v>0.92540800000000001</v>
      </c>
      <c r="AJ565">
        <v>1.3300000000000001E-4</v>
      </c>
      <c r="AK565" t="s">
        <v>12</v>
      </c>
      <c r="AL565">
        <v>0</v>
      </c>
      <c r="AM565">
        <v>0</v>
      </c>
    </row>
    <row r="566" spans="1:39" x14ac:dyDescent="0.25">
      <c r="A566" t="s">
        <v>146</v>
      </c>
      <c r="B566">
        <v>5</v>
      </c>
      <c r="C566">
        <v>125</v>
      </c>
      <c r="D566" t="s">
        <v>1</v>
      </c>
      <c r="E566">
        <v>0</v>
      </c>
      <c r="F566">
        <v>0</v>
      </c>
      <c r="G566" t="s">
        <v>2</v>
      </c>
      <c r="H566">
        <v>4059.668044</v>
      </c>
      <c r="I566">
        <v>6.122058</v>
      </c>
      <c r="J566" t="s">
        <v>3</v>
      </c>
      <c r="K566">
        <v>4054.5480470000002</v>
      </c>
      <c r="L566">
        <v>6.0616139999999996</v>
      </c>
      <c r="M566" t="s">
        <v>4</v>
      </c>
      <c r="N566">
        <v>220.81934699999999</v>
      </c>
      <c r="O566">
        <v>1.2743000000000001E-2</v>
      </c>
      <c r="P566" t="s">
        <v>5</v>
      </c>
      <c r="Q566">
        <v>0</v>
      </c>
      <c r="R566">
        <v>0</v>
      </c>
      <c r="S566" t="s">
        <v>6</v>
      </c>
      <c r="T566">
        <v>99.904638000000006</v>
      </c>
      <c r="U566">
        <v>3.7880000000000001E-3</v>
      </c>
      <c r="V566" t="s">
        <v>7</v>
      </c>
      <c r="W566">
        <v>0</v>
      </c>
      <c r="X566">
        <v>0</v>
      </c>
      <c r="Y566" t="s">
        <v>8</v>
      </c>
      <c r="Z566">
        <v>0</v>
      </c>
      <c r="AA566">
        <v>0</v>
      </c>
      <c r="AB566" t="s">
        <v>9</v>
      </c>
      <c r="AC566">
        <v>7.6959E-2</v>
      </c>
      <c r="AD566">
        <v>1.06E-4</v>
      </c>
      <c r="AE566" t="s">
        <v>10</v>
      </c>
      <c r="AF566">
        <v>0</v>
      </c>
      <c r="AG566">
        <v>0</v>
      </c>
      <c r="AH566" t="s">
        <v>11</v>
      </c>
      <c r="AI566">
        <v>0.92725299999999999</v>
      </c>
      <c r="AJ566">
        <v>1.16E-4</v>
      </c>
      <c r="AK566" t="s">
        <v>12</v>
      </c>
      <c r="AL566">
        <v>0</v>
      </c>
      <c r="AM566">
        <v>0</v>
      </c>
    </row>
    <row r="567" spans="1:39" x14ac:dyDescent="0.25">
      <c r="A567" t="s">
        <v>146</v>
      </c>
      <c r="B567">
        <v>6</v>
      </c>
      <c r="C567">
        <v>150</v>
      </c>
      <c r="D567" t="s">
        <v>1</v>
      </c>
      <c r="E567">
        <v>0</v>
      </c>
      <c r="F567">
        <v>0</v>
      </c>
      <c r="G567" t="s">
        <v>2</v>
      </c>
      <c r="H567">
        <v>4871.7390429999996</v>
      </c>
      <c r="I567">
        <v>8.8271719999999991</v>
      </c>
      <c r="J567" t="s">
        <v>3</v>
      </c>
      <c r="K567">
        <v>4865.594975</v>
      </c>
      <c r="L567">
        <v>8.7495779999999996</v>
      </c>
      <c r="M567" t="s">
        <v>4</v>
      </c>
      <c r="N567">
        <v>264.983363</v>
      </c>
      <c r="O567">
        <v>2.7695000000000001E-2</v>
      </c>
      <c r="P567" t="s">
        <v>5</v>
      </c>
      <c r="Q567">
        <v>0</v>
      </c>
      <c r="R567">
        <v>0</v>
      </c>
      <c r="S567" t="s">
        <v>6</v>
      </c>
      <c r="T567">
        <v>119.885927</v>
      </c>
      <c r="U567">
        <v>4.6849999999999999E-3</v>
      </c>
      <c r="V567" t="s">
        <v>7</v>
      </c>
      <c r="W567">
        <v>0</v>
      </c>
      <c r="X567">
        <v>0</v>
      </c>
      <c r="Y567" t="s">
        <v>8</v>
      </c>
      <c r="Z567">
        <v>0</v>
      </c>
      <c r="AA567">
        <v>0</v>
      </c>
      <c r="AB567" t="s">
        <v>9</v>
      </c>
      <c r="AC567">
        <v>7.6929999999999998E-2</v>
      </c>
      <c r="AD567">
        <v>1.06E-4</v>
      </c>
      <c r="AE567" t="s">
        <v>10</v>
      </c>
      <c r="AF567">
        <v>0</v>
      </c>
      <c r="AG567">
        <v>0</v>
      </c>
      <c r="AH567" t="s">
        <v>11</v>
      </c>
      <c r="AI567">
        <v>0.92857900000000004</v>
      </c>
      <c r="AJ567">
        <v>8.7000000000000001E-5</v>
      </c>
      <c r="AK567" t="s">
        <v>12</v>
      </c>
      <c r="AL567">
        <v>0</v>
      </c>
      <c r="AM567">
        <v>0</v>
      </c>
    </row>
    <row r="568" spans="1:39" x14ac:dyDescent="0.25">
      <c r="A568" t="s">
        <v>146</v>
      </c>
      <c r="B568">
        <v>7</v>
      </c>
      <c r="C568">
        <v>175</v>
      </c>
      <c r="D568" t="s">
        <v>1</v>
      </c>
      <c r="E568">
        <v>0</v>
      </c>
      <c r="F568">
        <v>0</v>
      </c>
      <c r="G568" t="s">
        <v>2</v>
      </c>
      <c r="H568">
        <v>5683.7771190000003</v>
      </c>
      <c r="I568">
        <v>11.223169</v>
      </c>
      <c r="J568" t="s">
        <v>3</v>
      </c>
      <c r="K568">
        <v>5676.606589</v>
      </c>
      <c r="L568">
        <v>11.131596</v>
      </c>
      <c r="M568" t="s">
        <v>4</v>
      </c>
      <c r="N568">
        <v>309.14496800000001</v>
      </c>
      <c r="O568">
        <v>3.6824999999999997E-2</v>
      </c>
      <c r="P568" t="s">
        <v>5</v>
      </c>
      <c r="Q568">
        <v>0</v>
      </c>
      <c r="R568">
        <v>0</v>
      </c>
      <c r="S568" t="s">
        <v>6</v>
      </c>
      <c r="T568">
        <v>139.87177</v>
      </c>
      <c r="U568">
        <v>5.4279999999999997E-3</v>
      </c>
      <c r="V568" t="s">
        <v>7</v>
      </c>
      <c r="W568">
        <v>0</v>
      </c>
      <c r="X568">
        <v>0</v>
      </c>
      <c r="Y568" t="s">
        <v>8</v>
      </c>
      <c r="Z568">
        <v>0</v>
      </c>
      <c r="AA568">
        <v>0</v>
      </c>
      <c r="AB568" t="s">
        <v>9</v>
      </c>
      <c r="AC568">
        <v>7.4895000000000003E-2</v>
      </c>
      <c r="AD568">
        <v>1.2E-4</v>
      </c>
      <c r="AE568" t="s">
        <v>10</v>
      </c>
      <c r="AF568">
        <v>0</v>
      </c>
      <c r="AG568">
        <v>0</v>
      </c>
      <c r="AH568" t="s">
        <v>11</v>
      </c>
      <c r="AI568">
        <v>0.93057900000000005</v>
      </c>
      <c r="AJ568">
        <v>8.2999999999999998E-5</v>
      </c>
      <c r="AK568" t="s">
        <v>12</v>
      </c>
      <c r="AL568">
        <v>0</v>
      </c>
      <c r="AM568">
        <v>0</v>
      </c>
    </row>
    <row r="569" spans="1:39" x14ac:dyDescent="0.25">
      <c r="A569" t="s">
        <v>146</v>
      </c>
      <c r="B569">
        <v>8</v>
      </c>
      <c r="C569">
        <v>200</v>
      </c>
      <c r="D569" t="s">
        <v>1</v>
      </c>
      <c r="E569">
        <v>0</v>
      </c>
      <c r="F569">
        <v>0</v>
      </c>
      <c r="G569" t="s">
        <v>2</v>
      </c>
      <c r="H569">
        <v>6495.5886209999999</v>
      </c>
      <c r="I569">
        <v>13.404427999999999</v>
      </c>
      <c r="J569" t="s">
        <v>3</v>
      </c>
      <c r="K569">
        <v>6487.3938170000001</v>
      </c>
      <c r="L569">
        <v>13.302562</v>
      </c>
      <c r="M569" t="s">
        <v>4</v>
      </c>
      <c r="N569">
        <v>353.30196899999999</v>
      </c>
      <c r="O569">
        <v>3.9074999999999999E-2</v>
      </c>
      <c r="P569" t="s">
        <v>5</v>
      </c>
      <c r="Q569">
        <v>0</v>
      </c>
      <c r="R569">
        <v>0</v>
      </c>
      <c r="S569" t="s">
        <v>6</v>
      </c>
      <c r="T569">
        <v>159.85529500000001</v>
      </c>
      <c r="U569">
        <v>7.5030000000000001E-3</v>
      </c>
      <c r="V569" t="s">
        <v>7</v>
      </c>
      <c r="W569">
        <v>0</v>
      </c>
      <c r="X569">
        <v>0</v>
      </c>
      <c r="Y569" t="s">
        <v>8</v>
      </c>
      <c r="Z569">
        <v>0</v>
      </c>
      <c r="AA569">
        <v>0</v>
      </c>
      <c r="AB569" t="s">
        <v>9</v>
      </c>
      <c r="AC569">
        <v>7.3092000000000004E-2</v>
      </c>
      <c r="AD569">
        <v>1.2999999999999999E-4</v>
      </c>
      <c r="AE569" t="s">
        <v>10</v>
      </c>
      <c r="AF569">
        <v>0</v>
      </c>
      <c r="AG569">
        <v>0</v>
      </c>
      <c r="AH569" t="s">
        <v>11</v>
      </c>
      <c r="AI569">
        <v>0.93167500000000003</v>
      </c>
      <c r="AJ569">
        <v>7.8999999999999996E-5</v>
      </c>
      <c r="AK569" t="s">
        <v>12</v>
      </c>
      <c r="AL569">
        <v>0</v>
      </c>
      <c r="AM569">
        <v>0</v>
      </c>
    </row>
    <row r="570" spans="1:39" x14ac:dyDescent="0.25">
      <c r="A570" t="s">
        <v>146</v>
      </c>
      <c r="B570">
        <v>9</v>
      </c>
      <c r="C570">
        <v>225</v>
      </c>
      <c r="D570" t="s">
        <v>1</v>
      </c>
      <c r="E570">
        <v>0</v>
      </c>
      <c r="F570">
        <v>0</v>
      </c>
      <c r="G570" t="s">
        <v>2</v>
      </c>
      <c r="H570">
        <v>7307.4755619999996</v>
      </c>
      <c r="I570">
        <v>15.809345</v>
      </c>
      <c r="J570" t="s">
        <v>3</v>
      </c>
      <c r="K570">
        <v>7298.254946</v>
      </c>
      <c r="L570">
        <v>15.6927</v>
      </c>
      <c r="M570" t="s">
        <v>4</v>
      </c>
      <c r="N570">
        <v>397.47371399999997</v>
      </c>
      <c r="O570">
        <v>5.0120999999999999E-2</v>
      </c>
      <c r="P570" t="s">
        <v>5</v>
      </c>
      <c r="Q570">
        <v>0</v>
      </c>
      <c r="R570">
        <v>0</v>
      </c>
      <c r="S570" t="s">
        <v>6</v>
      </c>
      <c r="T570">
        <v>179.83246</v>
      </c>
      <c r="U570">
        <v>8.2760000000000004E-3</v>
      </c>
      <c r="V570" t="s">
        <v>7</v>
      </c>
      <c r="W570">
        <v>0</v>
      </c>
      <c r="X570">
        <v>0</v>
      </c>
      <c r="Y570" t="s">
        <v>8</v>
      </c>
      <c r="Z570">
        <v>0</v>
      </c>
      <c r="AA570">
        <v>0</v>
      </c>
      <c r="AB570" t="s">
        <v>9</v>
      </c>
      <c r="AC570">
        <v>7.1729000000000001E-2</v>
      </c>
      <c r="AD570">
        <v>1.3300000000000001E-4</v>
      </c>
      <c r="AE570" t="s">
        <v>10</v>
      </c>
      <c r="AF570">
        <v>0</v>
      </c>
      <c r="AG570">
        <v>0</v>
      </c>
      <c r="AH570" t="s">
        <v>11</v>
      </c>
      <c r="AI570">
        <v>0.93263200000000002</v>
      </c>
      <c r="AJ570">
        <v>5.5999999999999999E-5</v>
      </c>
      <c r="AK570" t="s">
        <v>12</v>
      </c>
      <c r="AL570">
        <v>0</v>
      </c>
      <c r="AM570">
        <v>0</v>
      </c>
    </row>
    <row r="571" spans="1:39" x14ac:dyDescent="0.25">
      <c r="A571" t="s">
        <v>146</v>
      </c>
      <c r="B571">
        <v>10</v>
      </c>
      <c r="C571">
        <v>250</v>
      </c>
      <c r="D571" t="s">
        <v>1</v>
      </c>
      <c r="E571">
        <v>0</v>
      </c>
      <c r="F571">
        <v>0</v>
      </c>
      <c r="G571" t="s">
        <v>2</v>
      </c>
      <c r="H571">
        <v>8119.3188319999999</v>
      </c>
      <c r="I571">
        <v>20.445447999999999</v>
      </c>
      <c r="J571" t="s">
        <v>3</v>
      </c>
      <c r="K571">
        <v>8109.0741180000005</v>
      </c>
      <c r="L571">
        <v>20.306070999999999</v>
      </c>
      <c r="M571" t="s">
        <v>4</v>
      </c>
      <c r="N571">
        <v>441.64679699999999</v>
      </c>
      <c r="O571">
        <v>5.0603000000000002E-2</v>
      </c>
      <c r="P571" t="s">
        <v>5</v>
      </c>
      <c r="Q571">
        <v>0</v>
      </c>
      <c r="R571">
        <v>0</v>
      </c>
      <c r="S571" t="s">
        <v>6</v>
      </c>
      <c r="T571">
        <v>199.80918199999999</v>
      </c>
      <c r="U571">
        <v>9.1350000000000008E-3</v>
      </c>
      <c r="V571" t="s">
        <v>7</v>
      </c>
      <c r="W571">
        <v>0</v>
      </c>
      <c r="X571">
        <v>0</v>
      </c>
      <c r="Y571" t="s">
        <v>8</v>
      </c>
      <c r="Z571">
        <v>0</v>
      </c>
      <c r="AA571">
        <v>0</v>
      </c>
      <c r="AB571" t="s">
        <v>9</v>
      </c>
      <c r="AC571">
        <v>7.1188000000000001E-2</v>
      </c>
      <c r="AD571">
        <v>1.36E-4</v>
      </c>
      <c r="AE571" t="s">
        <v>10</v>
      </c>
      <c r="AF571">
        <v>0</v>
      </c>
      <c r="AG571">
        <v>0</v>
      </c>
      <c r="AH571" t="s">
        <v>11</v>
      </c>
      <c r="AI571">
        <v>0.93328900000000004</v>
      </c>
      <c r="AJ571">
        <v>6.0000000000000002E-5</v>
      </c>
      <c r="AK571" t="s">
        <v>12</v>
      </c>
      <c r="AL571">
        <v>0</v>
      </c>
      <c r="AM571">
        <v>0</v>
      </c>
    </row>
    <row r="572" spans="1:39" x14ac:dyDescent="0.25">
      <c r="A572" t="s">
        <v>146</v>
      </c>
      <c r="B572">
        <v>11</v>
      </c>
      <c r="C572">
        <v>275</v>
      </c>
      <c r="D572" t="s">
        <v>1</v>
      </c>
      <c r="E572">
        <v>0</v>
      </c>
      <c r="F572">
        <v>0</v>
      </c>
      <c r="G572" t="s">
        <v>2</v>
      </c>
      <c r="H572">
        <v>8931.2542489999996</v>
      </c>
      <c r="I572">
        <v>21.916364000000002</v>
      </c>
      <c r="J572" t="s">
        <v>3</v>
      </c>
      <c r="K572">
        <v>8919.9849840000006</v>
      </c>
      <c r="L572">
        <v>21.762644999999999</v>
      </c>
      <c r="M572" t="s">
        <v>4</v>
      </c>
      <c r="N572">
        <v>485.80415900000003</v>
      </c>
      <c r="O572">
        <v>5.3437999999999999E-2</v>
      </c>
      <c r="P572" t="s">
        <v>5</v>
      </c>
      <c r="Q572">
        <v>0</v>
      </c>
      <c r="R572">
        <v>0</v>
      </c>
      <c r="S572" t="s">
        <v>6</v>
      </c>
      <c r="T572">
        <v>219.788175</v>
      </c>
      <c r="U572">
        <v>1.0174000000000001E-2</v>
      </c>
      <c r="V572" t="s">
        <v>7</v>
      </c>
      <c r="W572">
        <v>0</v>
      </c>
      <c r="X572">
        <v>0</v>
      </c>
      <c r="Y572" t="s">
        <v>8</v>
      </c>
      <c r="Z572">
        <v>0</v>
      </c>
      <c r="AA572">
        <v>0</v>
      </c>
      <c r="AB572" t="s">
        <v>9</v>
      </c>
      <c r="AC572">
        <v>6.9999000000000006E-2</v>
      </c>
      <c r="AD572">
        <v>1.4100000000000001E-4</v>
      </c>
      <c r="AE572" t="s">
        <v>10</v>
      </c>
      <c r="AF572">
        <v>0</v>
      </c>
      <c r="AG572">
        <v>0</v>
      </c>
      <c r="AH572" t="s">
        <v>11</v>
      </c>
      <c r="AI572">
        <v>0.93330500000000005</v>
      </c>
      <c r="AJ572">
        <v>6.0000000000000002E-5</v>
      </c>
      <c r="AK572" t="s">
        <v>12</v>
      </c>
      <c r="AL572">
        <v>0</v>
      </c>
      <c r="AM572">
        <v>0</v>
      </c>
    </row>
    <row r="573" spans="1:39" x14ac:dyDescent="0.25">
      <c r="A573" t="s">
        <v>146</v>
      </c>
      <c r="B573">
        <v>12</v>
      </c>
      <c r="C573">
        <v>300</v>
      </c>
      <c r="D573" t="s">
        <v>1</v>
      </c>
      <c r="E573">
        <v>0</v>
      </c>
      <c r="F573">
        <v>0</v>
      </c>
      <c r="G573" t="s">
        <v>2</v>
      </c>
      <c r="H573">
        <v>9743.1410219999998</v>
      </c>
      <c r="I573">
        <v>24.234041999999999</v>
      </c>
      <c r="J573" t="s">
        <v>3</v>
      </c>
      <c r="K573">
        <v>9730.847178</v>
      </c>
      <c r="L573">
        <v>24.066033999999998</v>
      </c>
      <c r="M573" t="s">
        <v>4</v>
      </c>
      <c r="N573">
        <v>529.95543099999998</v>
      </c>
      <c r="O573">
        <v>5.484E-2</v>
      </c>
      <c r="P573" t="s">
        <v>5</v>
      </c>
      <c r="Q573">
        <v>0</v>
      </c>
      <c r="R573">
        <v>0</v>
      </c>
      <c r="S573" t="s">
        <v>6</v>
      </c>
      <c r="T573">
        <v>239.76549700000001</v>
      </c>
      <c r="U573">
        <v>1.1211E-2</v>
      </c>
      <c r="V573" t="s">
        <v>7</v>
      </c>
      <c r="W573">
        <v>0</v>
      </c>
      <c r="X573">
        <v>0</v>
      </c>
      <c r="Y573" t="s">
        <v>8</v>
      </c>
      <c r="Z573">
        <v>0</v>
      </c>
      <c r="AA573">
        <v>0</v>
      </c>
      <c r="AB573" t="s">
        <v>9</v>
      </c>
      <c r="AC573">
        <v>6.8395999999999998E-2</v>
      </c>
      <c r="AD573">
        <v>1.47E-4</v>
      </c>
      <c r="AE573" t="s">
        <v>10</v>
      </c>
      <c r="AF573">
        <v>0</v>
      </c>
      <c r="AG573">
        <v>0</v>
      </c>
      <c r="AH573" t="s">
        <v>11</v>
      </c>
      <c r="AI573">
        <v>0.93332400000000004</v>
      </c>
      <c r="AJ573">
        <v>5.8999999999999998E-5</v>
      </c>
      <c r="AK573" t="s">
        <v>12</v>
      </c>
      <c r="AL573">
        <v>0</v>
      </c>
      <c r="AM573">
        <v>0</v>
      </c>
    </row>
    <row r="574" spans="1:39" x14ac:dyDescent="0.25">
      <c r="A574" t="s">
        <v>146</v>
      </c>
      <c r="B574">
        <v>13</v>
      </c>
      <c r="C574">
        <v>325</v>
      </c>
      <c r="D574" t="s">
        <v>1</v>
      </c>
      <c r="E574">
        <v>0</v>
      </c>
      <c r="F574">
        <v>0</v>
      </c>
      <c r="G574" t="s">
        <v>2</v>
      </c>
      <c r="H574">
        <v>10554.946024000001</v>
      </c>
      <c r="I574">
        <v>27.726654</v>
      </c>
      <c r="J574" t="s">
        <v>3</v>
      </c>
      <c r="K574">
        <v>10541.628736000001</v>
      </c>
      <c r="L574">
        <v>27.548247</v>
      </c>
      <c r="M574" t="s">
        <v>4</v>
      </c>
      <c r="N574">
        <v>574.11312399999997</v>
      </c>
      <c r="O574">
        <v>5.3168E-2</v>
      </c>
      <c r="P574" t="s">
        <v>5</v>
      </c>
      <c r="Q574">
        <v>0</v>
      </c>
      <c r="R574">
        <v>0</v>
      </c>
      <c r="S574" t="s">
        <v>6</v>
      </c>
      <c r="T574">
        <v>259.73888399999998</v>
      </c>
      <c r="U574">
        <v>1.2208E-2</v>
      </c>
      <c r="V574" t="s">
        <v>7</v>
      </c>
      <c r="W574">
        <v>0</v>
      </c>
      <c r="X574">
        <v>0</v>
      </c>
      <c r="Y574" t="s">
        <v>8</v>
      </c>
      <c r="Z574">
        <v>0</v>
      </c>
      <c r="AA574">
        <v>0</v>
      </c>
      <c r="AB574" t="s">
        <v>9</v>
      </c>
      <c r="AC574">
        <v>6.7412E-2</v>
      </c>
      <c r="AD574">
        <v>1.45E-4</v>
      </c>
      <c r="AE574" t="s">
        <v>10</v>
      </c>
      <c r="AF574">
        <v>0</v>
      </c>
      <c r="AG574">
        <v>0</v>
      </c>
      <c r="AH574" t="s">
        <v>11</v>
      </c>
      <c r="AI574">
        <v>0.93344199999999999</v>
      </c>
      <c r="AJ574">
        <v>5.8E-5</v>
      </c>
      <c r="AK574" t="s">
        <v>12</v>
      </c>
      <c r="AL574">
        <v>0</v>
      </c>
      <c r="AM574">
        <v>0</v>
      </c>
    </row>
    <row r="575" spans="1:39" x14ac:dyDescent="0.25">
      <c r="A575" t="s">
        <v>146</v>
      </c>
      <c r="B575">
        <v>14</v>
      </c>
      <c r="C575">
        <v>350</v>
      </c>
      <c r="D575" t="s">
        <v>1</v>
      </c>
      <c r="E575">
        <v>0</v>
      </c>
      <c r="F575">
        <v>0</v>
      </c>
      <c r="G575" t="s">
        <v>2</v>
      </c>
      <c r="H575">
        <v>11366.915918999999</v>
      </c>
      <c r="I575">
        <v>29.770780999999999</v>
      </c>
      <c r="J575" t="s">
        <v>3</v>
      </c>
      <c r="K575">
        <v>11352.573376</v>
      </c>
      <c r="L575">
        <v>29.6008</v>
      </c>
      <c r="M575" t="s">
        <v>4</v>
      </c>
      <c r="N575">
        <v>618.28689999999995</v>
      </c>
      <c r="O575">
        <v>6.0214999999999998E-2</v>
      </c>
      <c r="P575" t="s">
        <v>5</v>
      </c>
      <c r="Q575">
        <v>0</v>
      </c>
      <c r="R575">
        <v>0</v>
      </c>
      <c r="S575" t="s">
        <v>6</v>
      </c>
      <c r="T575">
        <v>279.71756199999999</v>
      </c>
      <c r="U575">
        <v>1.2444999999999999E-2</v>
      </c>
      <c r="V575" t="s">
        <v>7</v>
      </c>
      <c r="W575">
        <v>0</v>
      </c>
      <c r="X575">
        <v>0</v>
      </c>
      <c r="Y575" t="s">
        <v>8</v>
      </c>
      <c r="Z575">
        <v>0</v>
      </c>
      <c r="AA575">
        <v>0</v>
      </c>
      <c r="AB575" t="s">
        <v>9</v>
      </c>
      <c r="AC575">
        <v>6.6865999999999995E-2</v>
      </c>
      <c r="AD575">
        <v>1.36E-4</v>
      </c>
      <c r="AE575" t="s">
        <v>10</v>
      </c>
      <c r="AF575">
        <v>0</v>
      </c>
      <c r="AG575">
        <v>0</v>
      </c>
      <c r="AH575" t="s">
        <v>11</v>
      </c>
      <c r="AI575">
        <v>0.93353200000000003</v>
      </c>
      <c r="AJ575">
        <v>5.8999999999999998E-5</v>
      </c>
      <c r="AK575" t="s">
        <v>12</v>
      </c>
      <c r="AL575">
        <v>0</v>
      </c>
      <c r="AM575">
        <v>0</v>
      </c>
    </row>
    <row r="576" spans="1:39" x14ac:dyDescent="0.25">
      <c r="A576" t="s">
        <v>146</v>
      </c>
      <c r="B576">
        <v>15</v>
      </c>
      <c r="C576">
        <v>375</v>
      </c>
      <c r="D576" t="s">
        <v>1</v>
      </c>
      <c r="E576">
        <v>0</v>
      </c>
      <c r="F576">
        <v>0</v>
      </c>
      <c r="G576" t="s">
        <v>2</v>
      </c>
      <c r="H576">
        <v>12178.840533000001</v>
      </c>
      <c r="I576">
        <v>32.592464999999997</v>
      </c>
      <c r="J576" t="s">
        <v>3</v>
      </c>
      <c r="K576">
        <v>12163.474480999999</v>
      </c>
      <c r="L576">
        <v>32.440072000000001</v>
      </c>
      <c r="M576" t="s">
        <v>4</v>
      </c>
      <c r="N576">
        <v>662.444073</v>
      </c>
      <c r="O576">
        <v>6.2661999999999995E-2</v>
      </c>
      <c r="P576" t="s">
        <v>5</v>
      </c>
      <c r="Q576">
        <v>0</v>
      </c>
      <c r="R576">
        <v>0</v>
      </c>
      <c r="S576" t="s">
        <v>6</v>
      </c>
      <c r="T576">
        <v>299.69522000000001</v>
      </c>
      <c r="U576">
        <v>1.2925000000000001E-2</v>
      </c>
      <c r="V576" t="s">
        <v>7</v>
      </c>
      <c r="W576">
        <v>0</v>
      </c>
      <c r="X576">
        <v>0</v>
      </c>
      <c r="Y576" t="s">
        <v>8</v>
      </c>
      <c r="Z576">
        <v>0</v>
      </c>
      <c r="AA576">
        <v>0</v>
      </c>
      <c r="AB576" t="s">
        <v>9</v>
      </c>
      <c r="AC576">
        <v>6.6865999999999995E-2</v>
      </c>
      <c r="AD576">
        <v>1.36E-4</v>
      </c>
      <c r="AE576" t="s">
        <v>10</v>
      </c>
      <c r="AF576">
        <v>0</v>
      </c>
      <c r="AG576">
        <v>0</v>
      </c>
      <c r="AH576" t="s">
        <v>11</v>
      </c>
      <c r="AI576">
        <v>0.93407700000000005</v>
      </c>
      <c r="AJ576">
        <v>6.8999999999999997E-5</v>
      </c>
      <c r="AK576" t="s">
        <v>12</v>
      </c>
      <c r="AL576">
        <v>0</v>
      </c>
      <c r="AM576">
        <v>0</v>
      </c>
    </row>
    <row r="577" spans="1:39" x14ac:dyDescent="0.25">
      <c r="A577" t="s">
        <v>146</v>
      </c>
      <c r="B577">
        <v>16</v>
      </c>
      <c r="C577">
        <v>400</v>
      </c>
      <c r="D577" t="s">
        <v>1</v>
      </c>
      <c r="E577">
        <v>0</v>
      </c>
      <c r="F577">
        <v>0</v>
      </c>
      <c r="G577" t="s">
        <v>2</v>
      </c>
      <c r="H577">
        <v>12990.786652000001</v>
      </c>
      <c r="I577">
        <v>36.977533000000001</v>
      </c>
      <c r="J577" t="s">
        <v>3</v>
      </c>
      <c r="K577">
        <v>12974.397368</v>
      </c>
      <c r="L577">
        <v>36.826318000000001</v>
      </c>
      <c r="M577" t="s">
        <v>4</v>
      </c>
      <c r="N577">
        <v>706.61512200000004</v>
      </c>
      <c r="O577">
        <v>6.9759000000000002E-2</v>
      </c>
      <c r="P577" t="s">
        <v>5</v>
      </c>
      <c r="Q577">
        <v>0</v>
      </c>
      <c r="R577">
        <v>0</v>
      </c>
      <c r="S577" t="s">
        <v>6</v>
      </c>
      <c r="T577">
        <v>319.67305299999998</v>
      </c>
      <c r="U577">
        <v>1.5447000000000001E-2</v>
      </c>
      <c r="V577" t="s">
        <v>7</v>
      </c>
      <c r="W577">
        <v>0</v>
      </c>
      <c r="X577">
        <v>0</v>
      </c>
      <c r="Y577" t="s">
        <v>8</v>
      </c>
      <c r="Z577">
        <v>0</v>
      </c>
      <c r="AA577">
        <v>0</v>
      </c>
      <c r="AB577" t="s">
        <v>9</v>
      </c>
      <c r="AC577">
        <v>6.6413E-2</v>
      </c>
      <c r="AD577">
        <v>1.3999999999999999E-4</v>
      </c>
      <c r="AE577" t="s">
        <v>10</v>
      </c>
      <c r="AF577">
        <v>0</v>
      </c>
      <c r="AG577">
        <v>0</v>
      </c>
      <c r="AH577" t="s">
        <v>11</v>
      </c>
      <c r="AI577">
        <v>0.93453200000000003</v>
      </c>
      <c r="AJ577">
        <v>7.6000000000000004E-5</v>
      </c>
      <c r="AK577" t="s">
        <v>12</v>
      </c>
      <c r="AL577">
        <v>0</v>
      </c>
      <c r="AM577">
        <v>0</v>
      </c>
    </row>
    <row r="578" spans="1:39" x14ac:dyDescent="0.25">
      <c r="A578" t="s">
        <v>146</v>
      </c>
      <c r="B578">
        <v>17</v>
      </c>
      <c r="C578">
        <v>425</v>
      </c>
      <c r="D578" t="s">
        <v>1</v>
      </c>
      <c r="E578">
        <v>0</v>
      </c>
      <c r="F578">
        <v>0</v>
      </c>
      <c r="G578" t="s">
        <v>2</v>
      </c>
      <c r="H578">
        <v>13802.748136</v>
      </c>
      <c r="I578">
        <v>41.711601999999999</v>
      </c>
      <c r="J578" t="s">
        <v>3</v>
      </c>
      <c r="K578">
        <v>13785.336135</v>
      </c>
      <c r="L578">
        <v>41.568238000000001</v>
      </c>
      <c r="M578" t="s">
        <v>4</v>
      </c>
      <c r="N578">
        <v>750.80460600000004</v>
      </c>
      <c r="O578">
        <v>7.7068999999999999E-2</v>
      </c>
      <c r="P578" t="s">
        <v>5</v>
      </c>
      <c r="Q578">
        <v>0</v>
      </c>
      <c r="R578">
        <v>0</v>
      </c>
      <c r="S578" t="s">
        <v>6</v>
      </c>
      <c r="T578">
        <v>339.65383200000002</v>
      </c>
      <c r="U578">
        <v>1.9229E-2</v>
      </c>
      <c r="V578" t="s">
        <v>7</v>
      </c>
      <c r="W578">
        <v>0</v>
      </c>
      <c r="X578">
        <v>0</v>
      </c>
      <c r="Y578" t="s">
        <v>8</v>
      </c>
      <c r="Z578">
        <v>0</v>
      </c>
      <c r="AA578">
        <v>0</v>
      </c>
      <c r="AB578" t="s">
        <v>9</v>
      </c>
      <c r="AC578">
        <v>6.6309999999999994E-2</v>
      </c>
      <c r="AD578">
        <v>1.37E-4</v>
      </c>
      <c r="AE578" t="s">
        <v>10</v>
      </c>
      <c r="AF578">
        <v>0</v>
      </c>
      <c r="AG578">
        <v>0</v>
      </c>
      <c r="AH578" t="s">
        <v>11</v>
      </c>
      <c r="AI578">
        <v>0.93454800000000005</v>
      </c>
      <c r="AJ578">
        <v>7.6000000000000004E-5</v>
      </c>
      <c r="AK578" t="s">
        <v>12</v>
      </c>
      <c r="AL578">
        <v>0</v>
      </c>
      <c r="AM578">
        <v>0</v>
      </c>
    </row>
    <row r="579" spans="1:39" x14ac:dyDescent="0.25">
      <c r="A579" t="s">
        <v>146</v>
      </c>
      <c r="B579">
        <v>18</v>
      </c>
      <c r="C579">
        <v>450</v>
      </c>
      <c r="D579" t="s">
        <v>1</v>
      </c>
      <c r="E579">
        <v>0</v>
      </c>
      <c r="F579">
        <v>0</v>
      </c>
      <c r="G579" t="s">
        <v>2</v>
      </c>
      <c r="H579">
        <v>14614.673693000001</v>
      </c>
      <c r="I579">
        <v>46.457425000000001</v>
      </c>
      <c r="J579" t="s">
        <v>3</v>
      </c>
      <c r="K579">
        <v>14596.237429999999</v>
      </c>
      <c r="L579">
        <v>46.307445999999999</v>
      </c>
      <c r="M579" t="s">
        <v>4</v>
      </c>
      <c r="N579">
        <v>794.964607</v>
      </c>
      <c r="O579">
        <v>8.1960000000000005E-2</v>
      </c>
      <c r="P579" t="s">
        <v>5</v>
      </c>
      <c r="Q579">
        <v>0</v>
      </c>
      <c r="R579">
        <v>0</v>
      </c>
      <c r="S579" t="s">
        <v>6</v>
      </c>
      <c r="T579">
        <v>359.631258</v>
      </c>
      <c r="U579">
        <v>1.9324000000000001E-2</v>
      </c>
      <c r="V579" t="s">
        <v>7</v>
      </c>
      <c r="W579">
        <v>0</v>
      </c>
      <c r="X579">
        <v>0</v>
      </c>
      <c r="Y579" t="s">
        <v>8</v>
      </c>
      <c r="Z579">
        <v>0</v>
      </c>
      <c r="AA579">
        <v>0</v>
      </c>
      <c r="AB579" t="s">
        <v>9</v>
      </c>
      <c r="AC579">
        <v>6.3705999999999999E-2</v>
      </c>
      <c r="AD579">
        <v>1.0900000000000001E-4</v>
      </c>
      <c r="AE579" t="s">
        <v>10</v>
      </c>
      <c r="AF579">
        <v>0</v>
      </c>
      <c r="AG579">
        <v>0</v>
      </c>
      <c r="AH579" t="s">
        <v>11</v>
      </c>
      <c r="AI579">
        <v>0.93461700000000003</v>
      </c>
      <c r="AJ579">
        <v>7.6000000000000004E-5</v>
      </c>
      <c r="AK579" t="s">
        <v>12</v>
      </c>
      <c r="AL579">
        <v>0</v>
      </c>
      <c r="AM579">
        <v>0</v>
      </c>
    </row>
    <row r="580" spans="1:39" x14ac:dyDescent="0.25">
      <c r="A580" t="s">
        <v>146</v>
      </c>
      <c r="B580">
        <v>19</v>
      </c>
      <c r="C580">
        <v>475</v>
      </c>
      <c r="D580" t="s">
        <v>1</v>
      </c>
      <c r="E580">
        <v>0</v>
      </c>
      <c r="F580">
        <v>0</v>
      </c>
      <c r="G580" t="s">
        <v>2</v>
      </c>
      <c r="H580">
        <v>15426.735739</v>
      </c>
      <c r="I580">
        <v>48.325674999999997</v>
      </c>
      <c r="J580" t="s">
        <v>3</v>
      </c>
      <c r="K580">
        <v>15407.273424999999</v>
      </c>
      <c r="L580">
        <v>48.161178999999997</v>
      </c>
      <c r="M580" t="s">
        <v>4</v>
      </c>
      <c r="N580">
        <v>839.12269700000002</v>
      </c>
      <c r="O580">
        <v>8.7097999999999995E-2</v>
      </c>
      <c r="P580" t="s">
        <v>5</v>
      </c>
      <c r="Q580">
        <v>0</v>
      </c>
      <c r="R580">
        <v>0</v>
      </c>
      <c r="S580" t="s">
        <v>6</v>
      </c>
      <c r="T580">
        <v>379.61737399999998</v>
      </c>
      <c r="U580">
        <v>2.0579E-2</v>
      </c>
      <c r="V580" t="s">
        <v>7</v>
      </c>
      <c r="W580">
        <v>0</v>
      </c>
      <c r="X580">
        <v>0</v>
      </c>
      <c r="Y580" t="s">
        <v>8</v>
      </c>
      <c r="Z580">
        <v>0</v>
      </c>
      <c r="AA580">
        <v>0</v>
      </c>
      <c r="AB580" t="s">
        <v>9</v>
      </c>
      <c r="AC580">
        <v>6.3203999999999996E-2</v>
      </c>
      <c r="AD580">
        <v>1.0399999999999999E-4</v>
      </c>
      <c r="AE580" t="s">
        <v>10</v>
      </c>
      <c r="AF580">
        <v>0</v>
      </c>
      <c r="AG580">
        <v>0</v>
      </c>
      <c r="AH580" t="s">
        <v>11</v>
      </c>
      <c r="AI580">
        <v>0.93475200000000003</v>
      </c>
      <c r="AJ580">
        <v>7.3999999999999996E-5</v>
      </c>
      <c r="AK580" t="s">
        <v>12</v>
      </c>
      <c r="AL580">
        <v>0</v>
      </c>
      <c r="AM580">
        <v>0</v>
      </c>
    </row>
    <row r="581" spans="1:39" x14ac:dyDescent="0.25">
      <c r="A581" t="s">
        <v>146</v>
      </c>
      <c r="B581">
        <v>20</v>
      </c>
      <c r="C581">
        <v>500</v>
      </c>
      <c r="D581" t="s">
        <v>1</v>
      </c>
      <c r="E581">
        <v>0</v>
      </c>
      <c r="F581">
        <v>0</v>
      </c>
      <c r="G581" t="s">
        <v>2</v>
      </c>
      <c r="H581">
        <v>16238.769074</v>
      </c>
      <c r="I581">
        <v>54.043948999999998</v>
      </c>
      <c r="J581" t="s">
        <v>3</v>
      </c>
      <c r="K581">
        <v>16218.279065999999</v>
      </c>
      <c r="L581">
        <v>53.865910999999997</v>
      </c>
      <c r="M581" t="s">
        <v>4</v>
      </c>
      <c r="N581">
        <v>883.32589800000005</v>
      </c>
      <c r="O581">
        <v>0.150972</v>
      </c>
      <c r="P581" t="s">
        <v>5</v>
      </c>
      <c r="Q581">
        <v>0</v>
      </c>
      <c r="R581">
        <v>0</v>
      </c>
      <c r="S581" t="s">
        <v>6</v>
      </c>
      <c r="T581">
        <v>399.59764999999999</v>
      </c>
      <c r="U581">
        <v>2.1772E-2</v>
      </c>
      <c r="V581" t="s">
        <v>7</v>
      </c>
      <c r="W581">
        <v>0</v>
      </c>
      <c r="X581">
        <v>0</v>
      </c>
      <c r="Y581" t="s">
        <v>8</v>
      </c>
      <c r="Z581">
        <v>0</v>
      </c>
      <c r="AA581">
        <v>0</v>
      </c>
      <c r="AB581" t="s">
        <v>9</v>
      </c>
      <c r="AC581">
        <v>6.2741000000000005E-2</v>
      </c>
      <c r="AD581">
        <v>1E-4</v>
      </c>
      <c r="AE581" t="s">
        <v>10</v>
      </c>
      <c r="AF581">
        <v>0</v>
      </c>
      <c r="AG581">
        <v>0</v>
      </c>
      <c r="AH581" t="s">
        <v>11</v>
      </c>
      <c r="AI581">
        <v>0.93483899999999998</v>
      </c>
      <c r="AJ581">
        <v>7.2999999999999999E-5</v>
      </c>
      <c r="AK581" t="s">
        <v>12</v>
      </c>
      <c r="AL581">
        <v>0</v>
      </c>
      <c r="AM581">
        <v>0</v>
      </c>
    </row>
    <row r="582" spans="1:39" x14ac:dyDescent="0.25">
      <c r="A582" t="s">
        <v>175</v>
      </c>
      <c r="B582">
        <v>1</v>
      </c>
      <c r="C582">
        <v>25</v>
      </c>
      <c r="D582" t="s">
        <v>1</v>
      </c>
      <c r="E582">
        <v>0</v>
      </c>
      <c r="F582">
        <v>0</v>
      </c>
      <c r="G582" t="s">
        <v>2</v>
      </c>
      <c r="H582">
        <v>243.46906899999999</v>
      </c>
      <c r="I582">
        <v>1.0240000000000001E-2</v>
      </c>
      <c r="J582" t="s">
        <v>3</v>
      </c>
      <c r="K582">
        <v>241.68768299999999</v>
      </c>
      <c r="L582">
        <v>1.0586E-2</v>
      </c>
      <c r="M582" t="s">
        <v>4</v>
      </c>
      <c r="N582">
        <v>24.872610999999999</v>
      </c>
      <c r="O582">
        <v>1.322E-3</v>
      </c>
      <c r="P582" t="s">
        <v>5</v>
      </c>
      <c r="Q582">
        <v>0</v>
      </c>
      <c r="R582">
        <v>0</v>
      </c>
      <c r="S582" t="s">
        <v>6</v>
      </c>
      <c r="T582">
        <v>0</v>
      </c>
      <c r="U582">
        <v>0</v>
      </c>
      <c r="V582" t="s">
        <v>7</v>
      </c>
      <c r="W582">
        <v>0</v>
      </c>
      <c r="X582">
        <v>0</v>
      </c>
      <c r="Y582" t="s">
        <v>8</v>
      </c>
      <c r="Z582">
        <v>0</v>
      </c>
      <c r="AA582">
        <v>0</v>
      </c>
      <c r="AB582" t="s">
        <v>9</v>
      </c>
      <c r="AC582">
        <v>0</v>
      </c>
      <c r="AD582">
        <v>0</v>
      </c>
      <c r="AE582" t="s">
        <v>10</v>
      </c>
      <c r="AF582">
        <v>0.23367099999999999</v>
      </c>
      <c r="AG582">
        <v>0</v>
      </c>
      <c r="AH582" t="s">
        <v>11</v>
      </c>
      <c r="AI582">
        <v>1</v>
      </c>
      <c r="AJ582">
        <v>0</v>
      </c>
      <c r="AK582" t="s">
        <v>12</v>
      </c>
      <c r="AL582">
        <v>0</v>
      </c>
      <c r="AM582">
        <v>0</v>
      </c>
    </row>
    <row r="583" spans="1:39" x14ac:dyDescent="0.25">
      <c r="A583" t="s">
        <v>175</v>
      </c>
      <c r="B583">
        <v>2</v>
      </c>
      <c r="C583">
        <v>50</v>
      </c>
      <c r="D583" t="s">
        <v>1</v>
      </c>
      <c r="E583">
        <v>0</v>
      </c>
      <c r="F583">
        <v>0</v>
      </c>
      <c r="G583" t="s">
        <v>2</v>
      </c>
      <c r="H583">
        <v>486.93598900000001</v>
      </c>
      <c r="I583">
        <v>3.4362999999999998E-2</v>
      </c>
      <c r="J583" t="s">
        <v>3</v>
      </c>
      <c r="K583">
        <v>483.38239600000003</v>
      </c>
      <c r="L583">
        <v>3.6076999999999998E-2</v>
      </c>
      <c r="M583" t="s">
        <v>4</v>
      </c>
      <c r="N583">
        <v>49.777901</v>
      </c>
      <c r="O583">
        <v>3.637E-3</v>
      </c>
      <c r="P583" t="s">
        <v>5</v>
      </c>
      <c r="Q583">
        <v>0</v>
      </c>
      <c r="R583">
        <v>0</v>
      </c>
      <c r="S583" t="s">
        <v>6</v>
      </c>
      <c r="T583">
        <v>0</v>
      </c>
      <c r="U583">
        <v>0</v>
      </c>
      <c r="V583" t="s">
        <v>7</v>
      </c>
      <c r="W583">
        <v>0</v>
      </c>
      <c r="X583">
        <v>0</v>
      </c>
      <c r="Y583" t="s">
        <v>8</v>
      </c>
      <c r="Z583">
        <v>0</v>
      </c>
      <c r="AA583">
        <v>0</v>
      </c>
      <c r="AB583" t="s">
        <v>9</v>
      </c>
      <c r="AC583">
        <v>0</v>
      </c>
      <c r="AD583">
        <v>0</v>
      </c>
      <c r="AE583" t="s">
        <v>10</v>
      </c>
      <c r="AF583">
        <v>0.233651</v>
      </c>
      <c r="AG583">
        <v>0</v>
      </c>
      <c r="AH583" t="s">
        <v>11</v>
      </c>
      <c r="AI583">
        <v>1</v>
      </c>
      <c r="AJ583">
        <v>0</v>
      </c>
      <c r="AK583" t="s">
        <v>12</v>
      </c>
      <c r="AL583">
        <v>0</v>
      </c>
      <c r="AM583">
        <v>0</v>
      </c>
    </row>
    <row r="584" spans="1:39" x14ac:dyDescent="0.25">
      <c r="A584" t="s">
        <v>175</v>
      </c>
      <c r="B584">
        <v>3</v>
      </c>
      <c r="C584">
        <v>75</v>
      </c>
      <c r="D584" t="s">
        <v>1</v>
      </c>
      <c r="E584">
        <v>0</v>
      </c>
      <c r="F584">
        <v>0</v>
      </c>
      <c r="G584" t="s">
        <v>2</v>
      </c>
      <c r="H584">
        <v>730.394589</v>
      </c>
      <c r="I584">
        <v>7.3624999999999996E-2</v>
      </c>
      <c r="J584" t="s">
        <v>3</v>
      </c>
      <c r="K584">
        <v>725.06836199999998</v>
      </c>
      <c r="L584">
        <v>7.7202999999999994E-2</v>
      </c>
      <c r="M584" t="s">
        <v>4</v>
      </c>
      <c r="N584">
        <v>74.677946000000006</v>
      </c>
      <c r="O584">
        <v>7.6790000000000001E-3</v>
      </c>
      <c r="P584" t="s">
        <v>5</v>
      </c>
      <c r="Q584">
        <v>0</v>
      </c>
      <c r="R584">
        <v>0</v>
      </c>
      <c r="S584" t="s">
        <v>6</v>
      </c>
      <c r="T584">
        <v>0</v>
      </c>
      <c r="U584">
        <v>0</v>
      </c>
      <c r="V584" t="s">
        <v>7</v>
      </c>
      <c r="W584">
        <v>0</v>
      </c>
      <c r="X584">
        <v>0</v>
      </c>
      <c r="Y584" t="s">
        <v>8</v>
      </c>
      <c r="Z584">
        <v>0</v>
      </c>
      <c r="AA584">
        <v>0</v>
      </c>
      <c r="AB584" t="s">
        <v>9</v>
      </c>
      <c r="AC584">
        <v>0</v>
      </c>
      <c r="AD584">
        <v>0</v>
      </c>
      <c r="AE584" t="s">
        <v>10</v>
      </c>
      <c r="AF584">
        <v>0.23363999999999999</v>
      </c>
      <c r="AG584">
        <v>0</v>
      </c>
      <c r="AH584" t="s">
        <v>11</v>
      </c>
      <c r="AI584">
        <v>1</v>
      </c>
      <c r="AJ584">
        <v>0</v>
      </c>
      <c r="AK584" t="s">
        <v>12</v>
      </c>
      <c r="AL584">
        <v>0</v>
      </c>
      <c r="AM584">
        <v>0</v>
      </c>
    </row>
    <row r="585" spans="1:39" x14ac:dyDescent="0.25">
      <c r="A585" t="s">
        <v>175</v>
      </c>
      <c r="B585">
        <v>4</v>
      </c>
      <c r="C585">
        <v>100</v>
      </c>
      <c r="D585" t="s">
        <v>1</v>
      </c>
      <c r="E585">
        <v>0</v>
      </c>
      <c r="F585">
        <v>0</v>
      </c>
      <c r="G585" t="s">
        <v>2</v>
      </c>
      <c r="H585">
        <v>973.84186999999997</v>
      </c>
      <c r="I585">
        <v>0.13650000000000001</v>
      </c>
      <c r="J585" t="s">
        <v>3</v>
      </c>
      <c r="K585">
        <v>966.74332500000003</v>
      </c>
      <c r="L585">
        <v>0.142732</v>
      </c>
      <c r="M585" t="s">
        <v>4</v>
      </c>
      <c r="N585">
        <v>99.579357000000002</v>
      </c>
      <c r="O585">
        <v>1.4635E-2</v>
      </c>
      <c r="P585" t="s">
        <v>5</v>
      </c>
      <c r="Q585">
        <v>0</v>
      </c>
      <c r="R585">
        <v>0</v>
      </c>
      <c r="S585" t="s">
        <v>6</v>
      </c>
      <c r="T585">
        <v>0</v>
      </c>
      <c r="U585">
        <v>0</v>
      </c>
      <c r="V585" t="s">
        <v>7</v>
      </c>
      <c r="W585">
        <v>0</v>
      </c>
      <c r="X585">
        <v>0</v>
      </c>
      <c r="Y585" t="s">
        <v>8</v>
      </c>
      <c r="Z585">
        <v>0</v>
      </c>
      <c r="AA585">
        <v>0</v>
      </c>
      <c r="AB585" t="s">
        <v>9</v>
      </c>
      <c r="AC585">
        <v>0</v>
      </c>
      <c r="AD585">
        <v>0</v>
      </c>
      <c r="AE585" t="s">
        <v>10</v>
      </c>
      <c r="AF585">
        <v>0.23363600000000001</v>
      </c>
      <c r="AG585">
        <v>0</v>
      </c>
      <c r="AH585" t="s">
        <v>11</v>
      </c>
      <c r="AI585">
        <v>1</v>
      </c>
      <c r="AJ585">
        <v>0</v>
      </c>
      <c r="AK585" t="s">
        <v>12</v>
      </c>
      <c r="AL585">
        <v>0</v>
      </c>
      <c r="AM585">
        <v>0</v>
      </c>
    </row>
    <row r="586" spans="1:39" x14ac:dyDescent="0.25">
      <c r="A586" t="s">
        <v>175</v>
      </c>
      <c r="B586">
        <v>5</v>
      </c>
      <c r="C586">
        <v>125</v>
      </c>
      <c r="D586" t="s">
        <v>1</v>
      </c>
      <c r="E586">
        <v>0</v>
      </c>
      <c r="F586">
        <v>0</v>
      </c>
      <c r="G586" t="s">
        <v>2</v>
      </c>
      <c r="H586">
        <v>1217.288035</v>
      </c>
      <c r="I586">
        <v>0.22018299999999999</v>
      </c>
      <c r="J586" t="s">
        <v>3</v>
      </c>
      <c r="K586">
        <v>1208.4172120000001</v>
      </c>
      <c r="L586">
        <v>0.22977300000000001</v>
      </c>
      <c r="M586" t="s">
        <v>4</v>
      </c>
      <c r="N586">
        <v>124.481837</v>
      </c>
      <c r="O586">
        <v>2.2276000000000001E-2</v>
      </c>
      <c r="P586" t="s">
        <v>5</v>
      </c>
      <c r="Q586">
        <v>0</v>
      </c>
      <c r="R586">
        <v>0</v>
      </c>
      <c r="S586" t="s">
        <v>6</v>
      </c>
      <c r="T586">
        <v>0</v>
      </c>
      <c r="U586">
        <v>0</v>
      </c>
      <c r="V586" t="s">
        <v>7</v>
      </c>
      <c r="W586">
        <v>0</v>
      </c>
      <c r="X586">
        <v>0</v>
      </c>
      <c r="Y586" t="s">
        <v>8</v>
      </c>
      <c r="Z586">
        <v>0</v>
      </c>
      <c r="AA586">
        <v>0</v>
      </c>
      <c r="AB586" t="s">
        <v>9</v>
      </c>
      <c r="AC586">
        <v>0</v>
      </c>
      <c r="AD586">
        <v>0</v>
      </c>
      <c r="AE586" t="s">
        <v>10</v>
      </c>
      <c r="AF586">
        <v>0.23363600000000001</v>
      </c>
      <c r="AG586">
        <v>0</v>
      </c>
      <c r="AH586" t="s">
        <v>11</v>
      </c>
      <c r="AI586">
        <v>1</v>
      </c>
      <c r="AJ586">
        <v>0</v>
      </c>
      <c r="AK586" t="s">
        <v>12</v>
      </c>
      <c r="AL586">
        <v>0</v>
      </c>
      <c r="AM586">
        <v>0</v>
      </c>
    </row>
    <row r="587" spans="1:39" x14ac:dyDescent="0.25">
      <c r="A587" t="s">
        <v>175</v>
      </c>
      <c r="B587">
        <v>6</v>
      </c>
      <c r="C587">
        <v>150</v>
      </c>
      <c r="D587" t="s">
        <v>1</v>
      </c>
      <c r="E587">
        <v>0</v>
      </c>
      <c r="F587">
        <v>0</v>
      </c>
      <c r="G587" t="s">
        <v>2</v>
      </c>
      <c r="H587">
        <v>1460.7457790000001</v>
      </c>
      <c r="I587">
        <v>0.30929400000000001</v>
      </c>
      <c r="J587" t="s">
        <v>3</v>
      </c>
      <c r="K587">
        <v>1450.103032</v>
      </c>
      <c r="L587">
        <v>0.32248399999999999</v>
      </c>
      <c r="M587" t="s">
        <v>4</v>
      </c>
      <c r="N587">
        <v>149.383466</v>
      </c>
      <c r="O587">
        <v>3.1084000000000001E-2</v>
      </c>
      <c r="P587" t="s">
        <v>5</v>
      </c>
      <c r="Q587">
        <v>0</v>
      </c>
      <c r="R587">
        <v>0</v>
      </c>
      <c r="S587" t="s">
        <v>6</v>
      </c>
      <c r="T587">
        <v>0</v>
      </c>
      <c r="U587">
        <v>0</v>
      </c>
      <c r="V587" t="s">
        <v>7</v>
      </c>
      <c r="W587">
        <v>0</v>
      </c>
      <c r="X587">
        <v>0</v>
      </c>
      <c r="Y587" t="s">
        <v>8</v>
      </c>
      <c r="Z587">
        <v>0</v>
      </c>
      <c r="AA587">
        <v>0</v>
      </c>
      <c r="AB587" t="s">
        <v>9</v>
      </c>
      <c r="AC587">
        <v>0</v>
      </c>
      <c r="AD587">
        <v>0</v>
      </c>
      <c r="AE587" t="s">
        <v>10</v>
      </c>
      <c r="AF587">
        <v>0.23363400000000001</v>
      </c>
      <c r="AG587">
        <v>0</v>
      </c>
      <c r="AH587" t="s">
        <v>11</v>
      </c>
      <c r="AI587">
        <v>1</v>
      </c>
      <c r="AJ587">
        <v>0</v>
      </c>
      <c r="AK587" t="s">
        <v>12</v>
      </c>
      <c r="AL587">
        <v>0</v>
      </c>
      <c r="AM587">
        <v>0</v>
      </c>
    </row>
    <row r="588" spans="1:39" x14ac:dyDescent="0.25">
      <c r="A588" t="s">
        <v>175</v>
      </c>
      <c r="B588">
        <v>7</v>
      </c>
      <c r="C588">
        <v>175</v>
      </c>
      <c r="D588" t="s">
        <v>1</v>
      </c>
      <c r="E588">
        <v>0</v>
      </c>
      <c r="F588">
        <v>0</v>
      </c>
      <c r="G588" t="s">
        <v>2</v>
      </c>
      <c r="H588">
        <v>1704.1962060000001</v>
      </c>
      <c r="I588">
        <v>0.406412</v>
      </c>
      <c r="J588" t="s">
        <v>3</v>
      </c>
      <c r="K588">
        <v>1691.782046</v>
      </c>
      <c r="L588">
        <v>0.42307400000000001</v>
      </c>
      <c r="M588" t="s">
        <v>4</v>
      </c>
      <c r="N588">
        <v>174.287871</v>
      </c>
      <c r="O588">
        <v>4.0936E-2</v>
      </c>
      <c r="P588" t="s">
        <v>5</v>
      </c>
      <c r="Q588">
        <v>0</v>
      </c>
      <c r="R588">
        <v>0</v>
      </c>
      <c r="S588" t="s">
        <v>6</v>
      </c>
      <c r="T588">
        <v>0</v>
      </c>
      <c r="U588">
        <v>0</v>
      </c>
      <c r="V588" t="s">
        <v>7</v>
      </c>
      <c r="W588">
        <v>0</v>
      </c>
      <c r="X588">
        <v>0</v>
      </c>
      <c r="Y588" t="s">
        <v>8</v>
      </c>
      <c r="Z588">
        <v>0</v>
      </c>
      <c r="AA588">
        <v>0</v>
      </c>
      <c r="AB588" t="s">
        <v>9</v>
      </c>
      <c r="AC588">
        <v>0</v>
      </c>
      <c r="AD588">
        <v>0</v>
      </c>
      <c r="AE588" t="s">
        <v>10</v>
      </c>
      <c r="AF588">
        <v>0.23363400000000001</v>
      </c>
      <c r="AG588">
        <v>0</v>
      </c>
      <c r="AH588" t="s">
        <v>11</v>
      </c>
      <c r="AI588">
        <v>1</v>
      </c>
      <c r="AJ588">
        <v>0</v>
      </c>
      <c r="AK588" t="s">
        <v>12</v>
      </c>
      <c r="AL588">
        <v>0</v>
      </c>
      <c r="AM588">
        <v>0</v>
      </c>
    </row>
    <row r="589" spans="1:39" x14ac:dyDescent="0.25">
      <c r="A589" t="s">
        <v>175</v>
      </c>
      <c r="B589">
        <v>8</v>
      </c>
      <c r="C589">
        <v>200</v>
      </c>
      <c r="D589" t="s">
        <v>1</v>
      </c>
      <c r="E589">
        <v>0</v>
      </c>
      <c r="F589">
        <v>0</v>
      </c>
      <c r="G589" t="s">
        <v>2</v>
      </c>
      <c r="H589">
        <v>1947.668647</v>
      </c>
      <c r="I589">
        <v>0.50486699999999995</v>
      </c>
      <c r="J589" t="s">
        <v>3</v>
      </c>
      <c r="K589">
        <v>1933.4827150000001</v>
      </c>
      <c r="L589">
        <v>0.52543399999999996</v>
      </c>
      <c r="M589" t="s">
        <v>4</v>
      </c>
      <c r="N589">
        <v>199.19027500000001</v>
      </c>
      <c r="O589">
        <v>5.4102999999999998E-2</v>
      </c>
      <c r="P589" t="s">
        <v>5</v>
      </c>
      <c r="Q589">
        <v>0</v>
      </c>
      <c r="R589">
        <v>0</v>
      </c>
      <c r="S589" t="s">
        <v>6</v>
      </c>
      <c r="T589">
        <v>0</v>
      </c>
      <c r="U589">
        <v>0</v>
      </c>
      <c r="V589" t="s">
        <v>7</v>
      </c>
      <c r="W589">
        <v>0</v>
      </c>
      <c r="X589">
        <v>0</v>
      </c>
      <c r="Y589" t="s">
        <v>8</v>
      </c>
      <c r="Z589">
        <v>0</v>
      </c>
      <c r="AA589">
        <v>0</v>
      </c>
      <c r="AB589" t="s">
        <v>9</v>
      </c>
      <c r="AC589">
        <v>0</v>
      </c>
      <c r="AD589">
        <v>0</v>
      </c>
      <c r="AE589" t="s">
        <v>10</v>
      </c>
      <c r="AF589">
        <v>0.23363400000000001</v>
      </c>
      <c r="AG589">
        <v>0</v>
      </c>
      <c r="AH589" t="s">
        <v>11</v>
      </c>
      <c r="AI589">
        <v>1</v>
      </c>
      <c r="AJ589">
        <v>0</v>
      </c>
      <c r="AK589" t="s">
        <v>12</v>
      </c>
      <c r="AL589">
        <v>0</v>
      </c>
      <c r="AM589">
        <v>0</v>
      </c>
    </row>
    <row r="590" spans="1:39" x14ac:dyDescent="0.25">
      <c r="A590" t="s">
        <v>175</v>
      </c>
      <c r="B590">
        <v>9</v>
      </c>
      <c r="C590">
        <v>225</v>
      </c>
      <c r="D590" t="s">
        <v>1</v>
      </c>
      <c r="E590">
        <v>0</v>
      </c>
      <c r="F590">
        <v>0</v>
      </c>
      <c r="G590" t="s">
        <v>2</v>
      </c>
      <c r="H590">
        <v>2191.1349319999999</v>
      </c>
      <c r="I590">
        <v>0.60342600000000002</v>
      </c>
      <c r="J590" t="s">
        <v>3</v>
      </c>
      <c r="K590">
        <v>2175.1772019999999</v>
      </c>
      <c r="L590">
        <v>0.62807900000000005</v>
      </c>
      <c r="M590" t="s">
        <v>4</v>
      </c>
      <c r="N590">
        <v>224.08981700000001</v>
      </c>
      <c r="O590">
        <v>6.7030999999999993E-2</v>
      </c>
      <c r="P590" t="s">
        <v>5</v>
      </c>
      <c r="Q590">
        <v>0</v>
      </c>
      <c r="R590">
        <v>0</v>
      </c>
      <c r="S590" t="s">
        <v>6</v>
      </c>
      <c r="T590">
        <v>0</v>
      </c>
      <c r="U590">
        <v>0</v>
      </c>
      <c r="V590" t="s">
        <v>7</v>
      </c>
      <c r="W590">
        <v>0</v>
      </c>
      <c r="X590">
        <v>0</v>
      </c>
      <c r="Y590" t="s">
        <v>8</v>
      </c>
      <c r="Z590">
        <v>0</v>
      </c>
      <c r="AA590">
        <v>0</v>
      </c>
      <c r="AB590" t="s">
        <v>9</v>
      </c>
      <c r="AC590">
        <v>0</v>
      </c>
      <c r="AD590">
        <v>0</v>
      </c>
      <c r="AE590" t="s">
        <v>10</v>
      </c>
      <c r="AF590">
        <v>0.23363400000000001</v>
      </c>
      <c r="AG590">
        <v>0</v>
      </c>
      <c r="AH590" t="s">
        <v>11</v>
      </c>
      <c r="AI590">
        <v>1</v>
      </c>
      <c r="AJ590">
        <v>0</v>
      </c>
      <c r="AK590" t="s">
        <v>12</v>
      </c>
      <c r="AL590">
        <v>0</v>
      </c>
      <c r="AM590">
        <v>0</v>
      </c>
    </row>
    <row r="591" spans="1:39" x14ac:dyDescent="0.25">
      <c r="A591" t="s">
        <v>175</v>
      </c>
      <c r="B591">
        <v>10</v>
      </c>
      <c r="C591">
        <v>250</v>
      </c>
      <c r="D591" t="s">
        <v>1</v>
      </c>
      <c r="E591">
        <v>0</v>
      </c>
      <c r="F591">
        <v>0</v>
      </c>
      <c r="G591" t="s">
        <v>2</v>
      </c>
      <c r="H591">
        <v>2434.5977779999998</v>
      </c>
      <c r="I591">
        <v>0.71348599999999995</v>
      </c>
      <c r="J591" t="s">
        <v>3</v>
      </c>
      <c r="K591">
        <v>2416.868618</v>
      </c>
      <c r="L591">
        <v>0.74257399999999996</v>
      </c>
      <c r="M591" t="s">
        <v>4</v>
      </c>
      <c r="N591">
        <v>248.99305000000001</v>
      </c>
      <c r="O591">
        <v>8.0708000000000002E-2</v>
      </c>
      <c r="P591" t="s">
        <v>5</v>
      </c>
      <c r="Q591">
        <v>0</v>
      </c>
      <c r="R591">
        <v>0</v>
      </c>
      <c r="S591" t="s">
        <v>6</v>
      </c>
      <c r="T591">
        <v>0</v>
      </c>
      <c r="U591">
        <v>0</v>
      </c>
      <c r="V591" t="s">
        <v>7</v>
      </c>
      <c r="W591">
        <v>0</v>
      </c>
      <c r="X591">
        <v>0</v>
      </c>
      <c r="Y591" t="s">
        <v>8</v>
      </c>
      <c r="Z591">
        <v>0</v>
      </c>
      <c r="AA591">
        <v>0</v>
      </c>
      <c r="AB591" t="s">
        <v>9</v>
      </c>
      <c r="AC591">
        <v>0</v>
      </c>
      <c r="AD591">
        <v>0</v>
      </c>
      <c r="AE591" t="s">
        <v>10</v>
      </c>
      <c r="AF591">
        <v>0.23363400000000001</v>
      </c>
      <c r="AG591">
        <v>0</v>
      </c>
      <c r="AH591" t="s">
        <v>11</v>
      </c>
      <c r="AI591">
        <v>1</v>
      </c>
      <c r="AJ591">
        <v>0</v>
      </c>
      <c r="AK591" t="s">
        <v>12</v>
      </c>
      <c r="AL591">
        <v>0</v>
      </c>
      <c r="AM591">
        <v>0</v>
      </c>
    </row>
    <row r="592" spans="1:39" x14ac:dyDescent="0.25">
      <c r="A592" t="s">
        <v>175</v>
      </c>
      <c r="B592">
        <v>11</v>
      </c>
      <c r="C592">
        <v>275</v>
      </c>
      <c r="D592" t="s">
        <v>1</v>
      </c>
      <c r="E592">
        <v>0</v>
      </c>
      <c r="F592">
        <v>0</v>
      </c>
      <c r="G592" t="s">
        <v>2</v>
      </c>
      <c r="H592">
        <v>2678.0607759999998</v>
      </c>
      <c r="I592">
        <v>0.823129</v>
      </c>
      <c r="J592" t="s">
        <v>3</v>
      </c>
      <c r="K592">
        <v>2658.559917</v>
      </c>
      <c r="L592">
        <v>0.85582000000000003</v>
      </c>
      <c r="M592" t="s">
        <v>4</v>
      </c>
      <c r="N592">
        <v>273.89754199999999</v>
      </c>
      <c r="O592">
        <v>9.6657999999999994E-2</v>
      </c>
      <c r="P592" t="s">
        <v>5</v>
      </c>
      <c r="Q592">
        <v>0</v>
      </c>
      <c r="R592">
        <v>0</v>
      </c>
      <c r="S592" t="s">
        <v>6</v>
      </c>
      <c r="T592">
        <v>0</v>
      </c>
      <c r="U592">
        <v>0</v>
      </c>
      <c r="V592" t="s">
        <v>7</v>
      </c>
      <c r="W592">
        <v>0</v>
      </c>
      <c r="X592">
        <v>0</v>
      </c>
      <c r="Y592" t="s">
        <v>8</v>
      </c>
      <c r="Z592">
        <v>0</v>
      </c>
      <c r="AA592">
        <v>0</v>
      </c>
      <c r="AB592" t="s">
        <v>9</v>
      </c>
      <c r="AC592">
        <v>0</v>
      </c>
      <c r="AD592">
        <v>0</v>
      </c>
      <c r="AE592" t="s">
        <v>10</v>
      </c>
      <c r="AF592">
        <v>0.23363400000000001</v>
      </c>
      <c r="AG592">
        <v>0</v>
      </c>
      <c r="AH592" t="s">
        <v>11</v>
      </c>
      <c r="AI592">
        <v>1</v>
      </c>
      <c r="AJ592">
        <v>0</v>
      </c>
      <c r="AK592" t="s">
        <v>12</v>
      </c>
      <c r="AL592">
        <v>0</v>
      </c>
      <c r="AM592">
        <v>0</v>
      </c>
    </row>
    <row r="593" spans="1:39" x14ac:dyDescent="0.25">
      <c r="A593" t="s">
        <v>175</v>
      </c>
      <c r="B593">
        <v>12</v>
      </c>
      <c r="C593">
        <v>300</v>
      </c>
      <c r="D593" t="s">
        <v>1</v>
      </c>
      <c r="E593">
        <v>0</v>
      </c>
      <c r="F593">
        <v>0</v>
      </c>
      <c r="G593" t="s">
        <v>2</v>
      </c>
      <c r="H593">
        <v>2921.5338529999999</v>
      </c>
      <c r="I593">
        <v>0.91744800000000004</v>
      </c>
      <c r="J593" t="s">
        <v>3</v>
      </c>
      <c r="K593">
        <v>2900.2615040000001</v>
      </c>
      <c r="L593">
        <v>0.95542099999999996</v>
      </c>
      <c r="M593" t="s">
        <v>4</v>
      </c>
      <c r="N593">
        <v>298.79901100000001</v>
      </c>
      <c r="O593">
        <v>0.113068</v>
      </c>
      <c r="P593" t="s">
        <v>5</v>
      </c>
      <c r="Q593">
        <v>0</v>
      </c>
      <c r="R593">
        <v>0</v>
      </c>
      <c r="S593" t="s">
        <v>6</v>
      </c>
      <c r="T593">
        <v>0</v>
      </c>
      <c r="U593">
        <v>0</v>
      </c>
      <c r="V593" t="s">
        <v>7</v>
      </c>
      <c r="W593">
        <v>0</v>
      </c>
      <c r="X593">
        <v>0</v>
      </c>
      <c r="Y593" t="s">
        <v>8</v>
      </c>
      <c r="Z593">
        <v>0</v>
      </c>
      <c r="AA593">
        <v>0</v>
      </c>
      <c r="AB593" t="s">
        <v>9</v>
      </c>
      <c r="AC593">
        <v>0</v>
      </c>
      <c r="AD593">
        <v>0</v>
      </c>
      <c r="AE593" t="s">
        <v>10</v>
      </c>
      <c r="AF593">
        <v>0.23363400000000001</v>
      </c>
      <c r="AG593">
        <v>0</v>
      </c>
      <c r="AH593" t="s">
        <v>11</v>
      </c>
      <c r="AI593">
        <v>1</v>
      </c>
      <c r="AJ593">
        <v>0</v>
      </c>
      <c r="AK593" t="s">
        <v>12</v>
      </c>
      <c r="AL593">
        <v>0</v>
      </c>
      <c r="AM593">
        <v>0</v>
      </c>
    </row>
    <row r="594" spans="1:39" x14ac:dyDescent="0.25">
      <c r="A594" t="s">
        <v>175</v>
      </c>
      <c r="B594">
        <v>13</v>
      </c>
      <c r="C594">
        <v>325</v>
      </c>
      <c r="D594" t="s">
        <v>1</v>
      </c>
      <c r="E594">
        <v>0</v>
      </c>
      <c r="F594">
        <v>0</v>
      </c>
      <c r="G594" t="s">
        <v>2</v>
      </c>
      <c r="H594">
        <v>3164.999429</v>
      </c>
      <c r="I594">
        <v>1.040794</v>
      </c>
      <c r="J594" t="s">
        <v>3</v>
      </c>
      <c r="K594">
        <v>3141.9550680000002</v>
      </c>
      <c r="L594">
        <v>1.08142</v>
      </c>
      <c r="M594" t="s">
        <v>4</v>
      </c>
      <c r="N594">
        <v>323.69989099999998</v>
      </c>
      <c r="O594">
        <v>0.13234799999999999</v>
      </c>
      <c r="P594" t="s">
        <v>5</v>
      </c>
      <c r="Q594">
        <v>0</v>
      </c>
      <c r="R594">
        <v>0</v>
      </c>
      <c r="S594" t="s">
        <v>6</v>
      </c>
      <c r="T594">
        <v>0</v>
      </c>
      <c r="U594">
        <v>0</v>
      </c>
      <c r="V594" t="s">
        <v>7</v>
      </c>
      <c r="W594">
        <v>0</v>
      </c>
      <c r="X594">
        <v>0</v>
      </c>
      <c r="Y594" t="s">
        <v>8</v>
      </c>
      <c r="Z594">
        <v>0</v>
      </c>
      <c r="AA594">
        <v>0</v>
      </c>
      <c r="AB594" t="s">
        <v>9</v>
      </c>
      <c r="AC594">
        <v>0</v>
      </c>
      <c r="AD594">
        <v>0</v>
      </c>
      <c r="AE594" t="s">
        <v>10</v>
      </c>
      <c r="AF594">
        <v>0.23363400000000001</v>
      </c>
      <c r="AG594">
        <v>0</v>
      </c>
      <c r="AH594" t="s">
        <v>11</v>
      </c>
      <c r="AI594">
        <v>1</v>
      </c>
      <c r="AJ594">
        <v>0</v>
      </c>
      <c r="AK594" t="s">
        <v>12</v>
      </c>
      <c r="AL594">
        <v>0</v>
      </c>
      <c r="AM594">
        <v>0</v>
      </c>
    </row>
    <row r="595" spans="1:39" x14ac:dyDescent="0.25">
      <c r="A595" t="s">
        <v>175</v>
      </c>
      <c r="B595">
        <v>14</v>
      </c>
      <c r="C595">
        <v>350</v>
      </c>
      <c r="D595" t="s">
        <v>1</v>
      </c>
      <c r="E595">
        <v>0</v>
      </c>
      <c r="F595">
        <v>0</v>
      </c>
      <c r="G595" t="s">
        <v>2</v>
      </c>
      <c r="H595">
        <v>3408.450073</v>
      </c>
      <c r="I595">
        <v>1.1585209999999999</v>
      </c>
      <c r="J595" t="s">
        <v>3</v>
      </c>
      <c r="K595">
        <v>3383.634419</v>
      </c>
      <c r="L595">
        <v>1.2019709999999999</v>
      </c>
      <c r="M595" t="s">
        <v>4</v>
      </c>
      <c r="N595">
        <v>348.60165799999999</v>
      </c>
      <c r="O595">
        <v>0.153416</v>
      </c>
      <c r="P595" t="s">
        <v>5</v>
      </c>
      <c r="Q595">
        <v>0</v>
      </c>
      <c r="R595">
        <v>0</v>
      </c>
      <c r="S595" t="s">
        <v>6</v>
      </c>
      <c r="T595">
        <v>0</v>
      </c>
      <c r="U595">
        <v>0</v>
      </c>
      <c r="V595" t="s">
        <v>7</v>
      </c>
      <c r="W595">
        <v>0</v>
      </c>
      <c r="X595">
        <v>0</v>
      </c>
      <c r="Y595" t="s">
        <v>8</v>
      </c>
      <c r="Z595">
        <v>0</v>
      </c>
      <c r="AA595">
        <v>0</v>
      </c>
      <c r="AB595" t="s">
        <v>9</v>
      </c>
      <c r="AC595">
        <v>0</v>
      </c>
      <c r="AD595">
        <v>0</v>
      </c>
      <c r="AE595" t="s">
        <v>10</v>
      </c>
      <c r="AF595">
        <v>0.23363400000000001</v>
      </c>
      <c r="AG595">
        <v>0</v>
      </c>
      <c r="AH595" t="s">
        <v>11</v>
      </c>
      <c r="AI595">
        <v>1</v>
      </c>
      <c r="AJ595">
        <v>0</v>
      </c>
      <c r="AK595" t="s">
        <v>12</v>
      </c>
      <c r="AL595">
        <v>0</v>
      </c>
      <c r="AM595">
        <v>0</v>
      </c>
    </row>
    <row r="596" spans="1:39" x14ac:dyDescent="0.25">
      <c r="A596" t="s">
        <v>175</v>
      </c>
      <c r="B596">
        <v>15</v>
      </c>
      <c r="C596">
        <v>375</v>
      </c>
      <c r="D596" t="s">
        <v>1</v>
      </c>
      <c r="E596">
        <v>0</v>
      </c>
      <c r="F596">
        <v>0</v>
      </c>
      <c r="G596" t="s">
        <v>2</v>
      </c>
      <c r="H596">
        <v>3651.9093210000001</v>
      </c>
      <c r="I596">
        <v>1.2758929999999999</v>
      </c>
      <c r="J596" t="s">
        <v>3</v>
      </c>
      <c r="K596">
        <v>3625.3221239999998</v>
      </c>
      <c r="L596">
        <v>1.322638</v>
      </c>
      <c r="M596" t="s">
        <v>4</v>
      </c>
      <c r="N596">
        <v>373.50740200000001</v>
      </c>
      <c r="O596">
        <v>0.17417099999999999</v>
      </c>
      <c r="P596" t="s">
        <v>5</v>
      </c>
      <c r="Q596">
        <v>0</v>
      </c>
      <c r="R596">
        <v>0</v>
      </c>
      <c r="S596" t="s">
        <v>6</v>
      </c>
      <c r="T596">
        <v>0</v>
      </c>
      <c r="U596">
        <v>0</v>
      </c>
      <c r="V596" t="s">
        <v>7</v>
      </c>
      <c r="W596">
        <v>0</v>
      </c>
      <c r="X596">
        <v>0</v>
      </c>
      <c r="Y596" t="s">
        <v>8</v>
      </c>
      <c r="Z596">
        <v>0</v>
      </c>
      <c r="AA596">
        <v>0</v>
      </c>
      <c r="AB596" t="s">
        <v>9</v>
      </c>
      <c r="AC596">
        <v>0</v>
      </c>
      <c r="AD596">
        <v>0</v>
      </c>
      <c r="AE596" t="s">
        <v>10</v>
      </c>
      <c r="AF596">
        <v>0.23363400000000001</v>
      </c>
      <c r="AG596">
        <v>0</v>
      </c>
      <c r="AH596" t="s">
        <v>11</v>
      </c>
      <c r="AI596">
        <v>1</v>
      </c>
      <c r="AJ596">
        <v>0</v>
      </c>
      <c r="AK596" t="s">
        <v>12</v>
      </c>
      <c r="AL596">
        <v>0</v>
      </c>
      <c r="AM596">
        <v>0</v>
      </c>
    </row>
    <row r="597" spans="1:39" x14ac:dyDescent="0.25">
      <c r="A597" t="s">
        <v>175</v>
      </c>
      <c r="B597">
        <v>16</v>
      </c>
      <c r="C597">
        <v>400</v>
      </c>
      <c r="D597" t="s">
        <v>1</v>
      </c>
      <c r="E597">
        <v>0</v>
      </c>
      <c r="F597">
        <v>0</v>
      </c>
      <c r="G597" t="s">
        <v>2</v>
      </c>
      <c r="H597">
        <v>3895.3694380000002</v>
      </c>
      <c r="I597">
        <v>1.4213849999999999</v>
      </c>
      <c r="J597" t="s">
        <v>3</v>
      </c>
      <c r="K597">
        <v>3867.0111769999999</v>
      </c>
      <c r="L597">
        <v>1.4732350000000001</v>
      </c>
      <c r="M597" t="s">
        <v>4</v>
      </c>
      <c r="N597">
        <v>398.40442300000001</v>
      </c>
      <c r="O597">
        <v>0.19888700000000001</v>
      </c>
      <c r="P597" t="s">
        <v>5</v>
      </c>
      <c r="Q597">
        <v>0</v>
      </c>
      <c r="R597">
        <v>0</v>
      </c>
      <c r="S597" t="s">
        <v>6</v>
      </c>
      <c r="T597">
        <v>0</v>
      </c>
      <c r="U597">
        <v>0</v>
      </c>
      <c r="V597" t="s">
        <v>7</v>
      </c>
      <c r="W597">
        <v>0</v>
      </c>
      <c r="X597">
        <v>0</v>
      </c>
      <c r="Y597" t="s">
        <v>8</v>
      </c>
      <c r="Z597">
        <v>0</v>
      </c>
      <c r="AA597">
        <v>0</v>
      </c>
      <c r="AB597" t="s">
        <v>9</v>
      </c>
      <c r="AC597">
        <v>0</v>
      </c>
      <c r="AD597">
        <v>0</v>
      </c>
      <c r="AE597" t="s">
        <v>10</v>
      </c>
      <c r="AF597">
        <v>0.23363400000000001</v>
      </c>
      <c r="AG597">
        <v>0</v>
      </c>
      <c r="AH597" t="s">
        <v>11</v>
      </c>
      <c r="AI597">
        <v>1</v>
      </c>
      <c r="AJ597">
        <v>0</v>
      </c>
      <c r="AK597" t="s">
        <v>12</v>
      </c>
      <c r="AL597">
        <v>0</v>
      </c>
      <c r="AM597">
        <v>0</v>
      </c>
    </row>
    <row r="598" spans="1:39" x14ac:dyDescent="0.25">
      <c r="A598" t="s">
        <v>175</v>
      </c>
      <c r="B598">
        <v>17</v>
      </c>
      <c r="C598">
        <v>425</v>
      </c>
      <c r="D598" t="s">
        <v>1</v>
      </c>
      <c r="E598">
        <v>0</v>
      </c>
      <c r="F598">
        <v>0</v>
      </c>
      <c r="G598" t="s">
        <v>2</v>
      </c>
      <c r="H598">
        <v>4138.8332129999999</v>
      </c>
      <c r="I598">
        <v>1.548654</v>
      </c>
      <c r="J598" t="s">
        <v>3</v>
      </c>
      <c r="K598">
        <v>4108.7040230000002</v>
      </c>
      <c r="L598">
        <v>1.6030679999999999</v>
      </c>
      <c r="M598" t="s">
        <v>4</v>
      </c>
      <c r="N598">
        <v>423.30874</v>
      </c>
      <c r="O598">
        <v>0.22338</v>
      </c>
      <c r="P598" t="s">
        <v>5</v>
      </c>
      <c r="Q598">
        <v>0</v>
      </c>
      <c r="R598">
        <v>0</v>
      </c>
      <c r="S598" t="s">
        <v>6</v>
      </c>
      <c r="T598">
        <v>0</v>
      </c>
      <c r="U598">
        <v>0</v>
      </c>
      <c r="V598" t="s">
        <v>7</v>
      </c>
      <c r="W598">
        <v>0</v>
      </c>
      <c r="X598">
        <v>0</v>
      </c>
      <c r="Y598" t="s">
        <v>8</v>
      </c>
      <c r="Z598">
        <v>0</v>
      </c>
      <c r="AA598">
        <v>0</v>
      </c>
      <c r="AB598" t="s">
        <v>9</v>
      </c>
      <c r="AC598">
        <v>0</v>
      </c>
      <c r="AD598">
        <v>0</v>
      </c>
      <c r="AE598" t="s">
        <v>10</v>
      </c>
      <c r="AF598">
        <v>0.23363400000000001</v>
      </c>
      <c r="AG598">
        <v>0</v>
      </c>
      <c r="AH598" t="s">
        <v>11</v>
      </c>
      <c r="AI598">
        <v>1</v>
      </c>
      <c r="AJ598">
        <v>0</v>
      </c>
      <c r="AK598" t="s">
        <v>12</v>
      </c>
      <c r="AL598">
        <v>0</v>
      </c>
      <c r="AM598">
        <v>0</v>
      </c>
    </row>
    <row r="599" spans="1:39" x14ac:dyDescent="0.25">
      <c r="A599" t="s">
        <v>175</v>
      </c>
      <c r="B599">
        <v>18</v>
      </c>
      <c r="C599">
        <v>450</v>
      </c>
      <c r="D599" t="s">
        <v>1</v>
      </c>
      <c r="E599">
        <v>0</v>
      </c>
      <c r="F599">
        <v>0</v>
      </c>
      <c r="G599" t="s">
        <v>2</v>
      </c>
      <c r="H599">
        <v>4382.2988869999999</v>
      </c>
      <c r="I599">
        <v>1.6874169999999999</v>
      </c>
      <c r="J599" t="s">
        <v>3</v>
      </c>
      <c r="K599">
        <v>4350.3987299999999</v>
      </c>
      <c r="L599">
        <v>1.74499</v>
      </c>
      <c r="M599" t="s">
        <v>4</v>
      </c>
      <c r="N599">
        <v>448.21240999999998</v>
      </c>
      <c r="O599">
        <v>0.25045800000000001</v>
      </c>
      <c r="P599" t="s">
        <v>5</v>
      </c>
      <c r="Q599">
        <v>0</v>
      </c>
      <c r="R599">
        <v>0</v>
      </c>
      <c r="S599" t="s">
        <v>6</v>
      </c>
      <c r="T599">
        <v>0</v>
      </c>
      <c r="U599">
        <v>0</v>
      </c>
      <c r="V599" t="s">
        <v>7</v>
      </c>
      <c r="W599">
        <v>0</v>
      </c>
      <c r="X599">
        <v>0</v>
      </c>
      <c r="Y599" t="s">
        <v>8</v>
      </c>
      <c r="Z599">
        <v>0</v>
      </c>
      <c r="AA599">
        <v>0</v>
      </c>
      <c r="AB599" t="s">
        <v>9</v>
      </c>
      <c r="AC599">
        <v>0</v>
      </c>
      <c r="AD599">
        <v>0</v>
      </c>
      <c r="AE599" t="s">
        <v>10</v>
      </c>
      <c r="AF599">
        <v>0.23363400000000001</v>
      </c>
      <c r="AG599">
        <v>0</v>
      </c>
      <c r="AH599" t="s">
        <v>11</v>
      </c>
      <c r="AI599">
        <v>1</v>
      </c>
      <c r="AJ599">
        <v>0</v>
      </c>
      <c r="AK599" t="s">
        <v>12</v>
      </c>
      <c r="AL599">
        <v>0</v>
      </c>
      <c r="AM599">
        <v>0</v>
      </c>
    </row>
    <row r="600" spans="1:39" x14ac:dyDescent="0.25">
      <c r="A600" t="s">
        <v>175</v>
      </c>
      <c r="B600">
        <v>19</v>
      </c>
      <c r="C600">
        <v>475</v>
      </c>
      <c r="D600" t="s">
        <v>1</v>
      </c>
      <c r="E600">
        <v>0</v>
      </c>
      <c r="F600">
        <v>0</v>
      </c>
      <c r="G600" t="s">
        <v>2</v>
      </c>
      <c r="H600">
        <v>4625.7740530000001</v>
      </c>
      <c r="I600">
        <v>1.83091</v>
      </c>
      <c r="J600" t="s">
        <v>3</v>
      </c>
      <c r="K600">
        <v>4592.1021870000004</v>
      </c>
      <c r="L600">
        <v>1.8963760000000001</v>
      </c>
      <c r="M600" t="s">
        <v>4</v>
      </c>
      <c r="N600">
        <v>473.11104899999998</v>
      </c>
      <c r="O600">
        <v>0.27821400000000002</v>
      </c>
      <c r="P600" t="s">
        <v>5</v>
      </c>
      <c r="Q600">
        <v>0</v>
      </c>
      <c r="R600">
        <v>0</v>
      </c>
      <c r="S600" t="s">
        <v>6</v>
      </c>
      <c r="T600">
        <v>0</v>
      </c>
      <c r="U600">
        <v>0</v>
      </c>
      <c r="V600" t="s">
        <v>7</v>
      </c>
      <c r="W600">
        <v>0</v>
      </c>
      <c r="X600">
        <v>0</v>
      </c>
      <c r="Y600" t="s">
        <v>8</v>
      </c>
      <c r="Z600">
        <v>0</v>
      </c>
      <c r="AA600">
        <v>0</v>
      </c>
      <c r="AB600" t="s">
        <v>9</v>
      </c>
      <c r="AC600">
        <v>0</v>
      </c>
      <c r="AD600">
        <v>0</v>
      </c>
      <c r="AE600" t="s">
        <v>10</v>
      </c>
      <c r="AF600">
        <v>0.23363400000000001</v>
      </c>
      <c r="AG600">
        <v>0</v>
      </c>
      <c r="AH600" t="s">
        <v>11</v>
      </c>
      <c r="AI600">
        <v>1</v>
      </c>
      <c r="AJ600">
        <v>0</v>
      </c>
      <c r="AK600" t="s">
        <v>12</v>
      </c>
      <c r="AL600">
        <v>0</v>
      </c>
      <c r="AM600">
        <v>0</v>
      </c>
    </row>
    <row r="601" spans="1:39" x14ac:dyDescent="0.25">
      <c r="A601" t="s">
        <v>175</v>
      </c>
      <c r="B601">
        <v>20</v>
      </c>
      <c r="C601">
        <v>500</v>
      </c>
      <c r="D601" t="s">
        <v>1</v>
      </c>
      <c r="E601">
        <v>0</v>
      </c>
      <c r="F601">
        <v>0</v>
      </c>
      <c r="G601" t="s">
        <v>2</v>
      </c>
      <c r="H601">
        <v>4869.2469430000001</v>
      </c>
      <c r="I601">
        <v>2.007012</v>
      </c>
      <c r="J601" t="s">
        <v>3</v>
      </c>
      <c r="K601">
        <v>4833.8030079999999</v>
      </c>
      <c r="L601">
        <v>2.0831710000000001</v>
      </c>
      <c r="M601" t="s">
        <v>4</v>
      </c>
      <c r="N601">
        <v>498.01588400000003</v>
      </c>
      <c r="O601">
        <v>0.30587300000000001</v>
      </c>
      <c r="P601" t="s">
        <v>5</v>
      </c>
      <c r="Q601">
        <v>0</v>
      </c>
      <c r="R601">
        <v>0</v>
      </c>
      <c r="S601" t="s">
        <v>6</v>
      </c>
      <c r="T601">
        <v>0</v>
      </c>
      <c r="U601">
        <v>0</v>
      </c>
      <c r="V601" t="s">
        <v>7</v>
      </c>
      <c r="W601">
        <v>0</v>
      </c>
      <c r="X601">
        <v>0</v>
      </c>
      <c r="Y601" t="s">
        <v>8</v>
      </c>
      <c r="Z601">
        <v>0</v>
      </c>
      <c r="AA601">
        <v>0</v>
      </c>
      <c r="AB601" t="s">
        <v>9</v>
      </c>
      <c r="AC601">
        <v>0</v>
      </c>
      <c r="AD601">
        <v>0</v>
      </c>
      <c r="AE601" t="s">
        <v>10</v>
      </c>
      <c r="AF601">
        <v>0.23363400000000001</v>
      </c>
      <c r="AG601">
        <v>0</v>
      </c>
      <c r="AH601" t="s">
        <v>11</v>
      </c>
      <c r="AI601">
        <v>1</v>
      </c>
      <c r="AJ601">
        <v>0</v>
      </c>
      <c r="AK601" t="s">
        <v>12</v>
      </c>
      <c r="AL601">
        <v>0</v>
      </c>
      <c r="AM601">
        <v>0</v>
      </c>
    </row>
    <row r="602" spans="1:39" x14ac:dyDescent="0.25">
      <c r="A602" t="s">
        <v>176</v>
      </c>
      <c r="B602">
        <v>1</v>
      </c>
      <c r="C602">
        <v>25</v>
      </c>
      <c r="D602" t="s">
        <v>1</v>
      </c>
      <c r="E602">
        <v>0</v>
      </c>
      <c r="F602">
        <v>0</v>
      </c>
      <c r="G602" t="s">
        <v>2</v>
      </c>
      <c r="H602">
        <v>138.28587200000001</v>
      </c>
      <c r="I602">
        <v>0.133882</v>
      </c>
      <c r="J602" t="s">
        <v>3</v>
      </c>
      <c r="K602">
        <v>133.34451799999999</v>
      </c>
      <c r="L602">
        <v>0.13377700000000001</v>
      </c>
      <c r="M602" t="s">
        <v>4</v>
      </c>
      <c r="N602">
        <v>88.354422</v>
      </c>
      <c r="O602">
        <v>0.12704499999999999</v>
      </c>
      <c r="P602" t="s">
        <v>5</v>
      </c>
      <c r="Q602">
        <v>0</v>
      </c>
      <c r="R602">
        <v>0</v>
      </c>
      <c r="S602" t="s">
        <v>6</v>
      </c>
      <c r="T602">
        <v>0</v>
      </c>
      <c r="U602">
        <v>0</v>
      </c>
      <c r="V602" t="s">
        <v>7</v>
      </c>
      <c r="W602">
        <v>0</v>
      </c>
      <c r="X602">
        <v>0</v>
      </c>
      <c r="Y602" t="s">
        <v>8</v>
      </c>
      <c r="Z602">
        <v>0</v>
      </c>
      <c r="AA602">
        <v>0</v>
      </c>
      <c r="AB602" t="s">
        <v>9</v>
      </c>
      <c r="AC602">
        <v>0</v>
      </c>
      <c r="AD602">
        <v>0</v>
      </c>
      <c r="AE602" t="s">
        <v>10</v>
      </c>
      <c r="AF602">
        <v>32767</v>
      </c>
      <c r="AG602">
        <v>0</v>
      </c>
      <c r="AH602" t="s">
        <v>11</v>
      </c>
      <c r="AI602">
        <v>-32767</v>
      </c>
      <c r="AJ602">
        <v>0</v>
      </c>
      <c r="AK602" t="s">
        <v>12</v>
      </c>
      <c r="AL602">
        <v>0</v>
      </c>
      <c r="AM602">
        <v>0</v>
      </c>
    </row>
    <row r="603" spans="1:39" x14ac:dyDescent="0.25">
      <c r="A603" t="s">
        <v>176</v>
      </c>
      <c r="B603">
        <v>2</v>
      </c>
      <c r="C603">
        <v>50</v>
      </c>
      <c r="D603" t="s">
        <v>1</v>
      </c>
      <c r="E603">
        <v>0</v>
      </c>
      <c r="F603">
        <v>0</v>
      </c>
      <c r="G603" t="s">
        <v>2</v>
      </c>
      <c r="H603">
        <v>276.97265099999998</v>
      </c>
      <c r="I603">
        <v>0.30901699999999999</v>
      </c>
      <c r="J603" t="s">
        <v>3</v>
      </c>
      <c r="K603">
        <v>267.09508699999998</v>
      </c>
      <c r="L603">
        <v>0.31138500000000002</v>
      </c>
      <c r="M603" t="s">
        <v>4</v>
      </c>
      <c r="N603">
        <v>176.758734</v>
      </c>
      <c r="O603">
        <v>0.270949</v>
      </c>
      <c r="P603" t="s">
        <v>5</v>
      </c>
      <c r="Q603">
        <v>0</v>
      </c>
      <c r="R603">
        <v>0</v>
      </c>
      <c r="S603" t="s">
        <v>6</v>
      </c>
      <c r="T603">
        <v>0</v>
      </c>
      <c r="U603">
        <v>0</v>
      </c>
      <c r="V603" t="s">
        <v>7</v>
      </c>
      <c r="W603">
        <v>0</v>
      </c>
      <c r="X603">
        <v>0</v>
      </c>
      <c r="Y603" t="s">
        <v>8</v>
      </c>
      <c r="Z603">
        <v>0</v>
      </c>
      <c r="AA603">
        <v>0</v>
      </c>
      <c r="AB603" t="s">
        <v>9</v>
      </c>
      <c r="AC603">
        <v>0</v>
      </c>
      <c r="AD603">
        <v>0</v>
      </c>
      <c r="AE603" t="s">
        <v>10</v>
      </c>
      <c r="AF603">
        <v>32767</v>
      </c>
      <c r="AG603">
        <v>0</v>
      </c>
      <c r="AH603" t="s">
        <v>11</v>
      </c>
      <c r="AI603">
        <v>-32767</v>
      </c>
      <c r="AJ603">
        <v>0</v>
      </c>
      <c r="AK603" t="s">
        <v>12</v>
      </c>
      <c r="AL603">
        <v>0</v>
      </c>
      <c r="AM603">
        <v>0</v>
      </c>
    </row>
    <row r="604" spans="1:39" x14ac:dyDescent="0.25">
      <c r="A604" t="s">
        <v>176</v>
      </c>
      <c r="B604">
        <v>3</v>
      </c>
      <c r="C604">
        <v>75</v>
      </c>
      <c r="D604" t="s">
        <v>1</v>
      </c>
      <c r="E604">
        <v>0</v>
      </c>
      <c r="F604">
        <v>0</v>
      </c>
      <c r="G604" t="s">
        <v>2</v>
      </c>
      <c r="H604">
        <v>415.93228599999998</v>
      </c>
      <c r="I604">
        <v>0.38819300000000001</v>
      </c>
      <c r="J604" t="s">
        <v>3</v>
      </c>
      <c r="K604">
        <v>401.11816700000003</v>
      </c>
      <c r="L604">
        <v>0.38566499999999998</v>
      </c>
      <c r="M604" t="s">
        <v>4</v>
      </c>
      <c r="N604">
        <v>265.190045</v>
      </c>
      <c r="O604">
        <v>0.35237299999999999</v>
      </c>
      <c r="P604" t="s">
        <v>5</v>
      </c>
      <c r="Q604">
        <v>0</v>
      </c>
      <c r="R604">
        <v>0</v>
      </c>
      <c r="S604" t="s">
        <v>6</v>
      </c>
      <c r="T604">
        <v>0</v>
      </c>
      <c r="U604">
        <v>0</v>
      </c>
      <c r="V604" t="s">
        <v>7</v>
      </c>
      <c r="W604">
        <v>0</v>
      </c>
      <c r="X604">
        <v>0</v>
      </c>
      <c r="Y604" t="s">
        <v>8</v>
      </c>
      <c r="Z604">
        <v>0</v>
      </c>
      <c r="AA604">
        <v>0</v>
      </c>
      <c r="AB604" t="s">
        <v>9</v>
      </c>
      <c r="AC604">
        <v>0</v>
      </c>
      <c r="AD604">
        <v>0</v>
      </c>
      <c r="AE604" t="s">
        <v>10</v>
      </c>
      <c r="AF604">
        <v>32767</v>
      </c>
      <c r="AG604">
        <v>0</v>
      </c>
      <c r="AH604" t="s">
        <v>11</v>
      </c>
      <c r="AI604">
        <v>-32767</v>
      </c>
      <c r="AJ604">
        <v>0</v>
      </c>
      <c r="AK604" t="s">
        <v>12</v>
      </c>
      <c r="AL604">
        <v>0</v>
      </c>
      <c r="AM604">
        <v>0</v>
      </c>
    </row>
    <row r="605" spans="1:39" x14ac:dyDescent="0.25">
      <c r="A605" t="s">
        <v>176</v>
      </c>
      <c r="B605">
        <v>4</v>
      </c>
      <c r="C605">
        <v>100</v>
      </c>
      <c r="D605" t="s">
        <v>1</v>
      </c>
      <c r="E605">
        <v>0</v>
      </c>
      <c r="F605">
        <v>0</v>
      </c>
      <c r="G605" t="s">
        <v>2</v>
      </c>
      <c r="H605">
        <v>555.03637300000003</v>
      </c>
      <c r="I605">
        <v>0.830063</v>
      </c>
      <c r="J605" t="s">
        <v>3</v>
      </c>
      <c r="K605">
        <v>535.28724899999997</v>
      </c>
      <c r="L605">
        <v>0.81354400000000004</v>
      </c>
      <c r="M605" t="s">
        <v>4</v>
      </c>
      <c r="N605">
        <v>353.60585400000002</v>
      </c>
      <c r="O605">
        <v>0.713117</v>
      </c>
      <c r="P605" t="s">
        <v>5</v>
      </c>
      <c r="Q605">
        <v>0</v>
      </c>
      <c r="R605">
        <v>0</v>
      </c>
      <c r="S605" t="s">
        <v>6</v>
      </c>
      <c r="T605">
        <v>0</v>
      </c>
      <c r="U605">
        <v>0</v>
      </c>
      <c r="V605" t="s">
        <v>7</v>
      </c>
      <c r="W605">
        <v>0</v>
      </c>
      <c r="X605">
        <v>0</v>
      </c>
      <c r="Y605" t="s">
        <v>8</v>
      </c>
      <c r="Z605">
        <v>0</v>
      </c>
      <c r="AA605">
        <v>0</v>
      </c>
      <c r="AB605" t="s">
        <v>9</v>
      </c>
      <c r="AC605">
        <v>0</v>
      </c>
      <c r="AD605">
        <v>0</v>
      </c>
      <c r="AE605" t="s">
        <v>10</v>
      </c>
      <c r="AF605">
        <v>32767</v>
      </c>
      <c r="AG605">
        <v>0</v>
      </c>
      <c r="AH605" t="s">
        <v>11</v>
      </c>
      <c r="AI605">
        <v>-32767</v>
      </c>
      <c r="AJ605">
        <v>0</v>
      </c>
      <c r="AK605" t="s">
        <v>12</v>
      </c>
      <c r="AL605">
        <v>0</v>
      </c>
      <c r="AM605">
        <v>0</v>
      </c>
    </row>
    <row r="606" spans="1:39" x14ac:dyDescent="0.25">
      <c r="A606" t="s">
        <v>176</v>
      </c>
      <c r="B606">
        <v>5</v>
      </c>
      <c r="C606">
        <v>125</v>
      </c>
      <c r="D606" t="s">
        <v>1</v>
      </c>
      <c r="E606">
        <v>0</v>
      </c>
      <c r="F606">
        <v>0</v>
      </c>
      <c r="G606" t="s">
        <v>2</v>
      </c>
      <c r="H606">
        <v>694.29465900000002</v>
      </c>
      <c r="I606">
        <v>0.93630400000000003</v>
      </c>
      <c r="J606" t="s">
        <v>3</v>
      </c>
      <c r="K606">
        <v>669.60943199999997</v>
      </c>
      <c r="L606">
        <v>0.90782600000000002</v>
      </c>
      <c r="M606" t="s">
        <v>4</v>
      </c>
      <c r="N606">
        <v>442.07664399999999</v>
      </c>
      <c r="O606">
        <v>0.81553100000000001</v>
      </c>
      <c r="P606" t="s">
        <v>5</v>
      </c>
      <c r="Q606">
        <v>0</v>
      </c>
      <c r="R606">
        <v>0</v>
      </c>
      <c r="S606" t="s">
        <v>6</v>
      </c>
      <c r="T606">
        <v>0</v>
      </c>
      <c r="U606">
        <v>0</v>
      </c>
      <c r="V606" t="s">
        <v>7</v>
      </c>
      <c r="W606">
        <v>0</v>
      </c>
      <c r="X606">
        <v>0</v>
      </c>
      <c r="Y606" t="s">
        <v>8</v>
      </c>
      <c r="Z606">
        <v>0</v>
      </c>
      <c r="AA606">
        <v>0</v>
      </c>
      <c r="AB606" t="s">
        <v>9</v>
      </c>
      <c r="AC606">
        <v>0</v>
      </c>
      <c r="AD606">
        <v>0</v>
      </c>
      <c r="AE606" t="s">
        <v>10</v>
      </c>
      <c r="AF606">
        <v>32767</v>
      </c>
      <c r="AG606">
        <v>0</v>
      </c>
      <c r="AH606" t="s">
        <v>11</v>
      </c>
      <c r="AI606">
        <v>-32767</v>
      </c>
      <c r="AJ606">
        <v>0</v>
      </c>
      <c r="AK606" t="s">
        <v>12</v>
      </c>
      <c r="AL606">
        <v>0</v>
      </c>
      <c r="AM606">
        <v>0</v>
      </c>
    </row>
    <row r="607" spans="1:39" x14ac:dyDescent="0.25">
      <c r="A607" t="s">
        <v>176</v>
      </c>
      <c r="B607">
        <v>6</v>
      </c>
      <c r="C607">
        <v>150</v>
      </c>
      <c r="D607" t="s">
        <v>1</v>
      </c>
      <c r="E607">
        <v>0</v>
      </c>
      <c r="F607">
        <v>0</v>
      </c>
      <c r="G607" t="s">
        <v>2</v>
      </c>
      <c r="H607">
        <v>833.590868</v>
      </c>
      <c r="I607">
        <v>1.090185</v>
      </c>
      <c r="J607" t="s">
        <v>3</v>
      </c>
      <c r="K607">
        <v>803.97175700000003</v>
      </c>
      <c r="L607">
        <v>1.060192</v>
      </c>
      <c r="M607" t="s">
        <v>4</v>
      </c>
      <c r="N607">
        <v>530.45283400000005</v>
      </c>
      <c r="O607">
        <v>0.97794499999999995</v>
      </c>
      <c r="P607" t="s">
        <v>5</v>
      </c>
      <c r="Q607">
        <v>0</v>
      </c>
      <c r="R607">
        <v>0</v>
      </c>
      <c r="S607" t="s">
        <v>6</v>
      </c>
      <c r="T607">
        <v>0</v>
      </c>
      <c r="U607">
        <v>0</v>
      </c>
      <c r="V607" t="s">
        <v>7</v>
      </c>
      <c r="W607">
        <v>0</v>
      </c>
      <c r="X607">
        <v>0</v>
      </c>
      <c r="Y607" t="s">
        <v>8</v>
      </c>
      <c r="Z607">
        <v>0</v>
      </c>
      <c r="AA607">
        <v>0</v>
      </c>
      <c r="AB607" t="s">
        <v>9</v>
      </c>
      <c r="AC607">
        <v>0</v>
      </c>
      <c r="AD607">
        <v>0</v>
      </c>
      <c r="AE607" t="s">
        <v>10</v>
      </c>
      <c r="AF607">
        <v>32767</v>
      </c>
      <c r="AG607">
        <v>0</v>
      </c>
      <c r="AH607" t="s">
        <v>11</v>
      </c>
      <c r="AI607">
        <v>-32767</v>
      </c>
      <c r="AJ607">
        <v>0</v>
      </c>
      <c r="AK607" t="s">
        <v>12</v>
      </c>
      <c r="AL607">
        <v>0.02</v>
      </c>
      <c r="AM607">
        <v>1.9599999999999999E-2</v>
      </c>
    </row>
    <row r="608" spans="1:39" x14ac:dyDescent="0.25">
      <c r="A608" t="s">
        <v>176</v>
      </c>
      <c r="B608">
        <v>7</v>
      </c>
      <c r="C608">
        <v>175</v>
      </c>
      <c r="D608" t="s">
        <v>1</v>
      </c>
      <c r="E608">
        <v>0</v>
      </c>
      <c r="F608">
        <v>0</v>
      </c>
      <c r="G608" t="s">
        <v>2</v>
      </c>
      <c r="H608">
        <v>973.01541299999997</v>
      </c>
      <c r="I608">
        <v>1.3602799999999999</v>
      </c>
      <c r="J608" t="s">
        <v>3</v>
      </c>
      <c r="K608">
        <v>938.46276499999999</v>
      </c>
      <c r="L608">
        <v>1.315496</v>
      </c>
      <c r="M608" t="s">
        <v>4</v>
      </c>
      <c r="N608">
        <v>618.89436000000001</v>
      </c>
      <c r="O608">
        <v>1.1999610000000001</v>
      </c>
      <c r="P608" t="s">
        <v>5</v>
      </c>
      <c r="Q608">
        <v>0</v>
      </c>
      <c r="R608">
        <v>0</v>
      </c>
      <c r="S608" t="s">
        <v>6</v>
      </c>
      <c r="T608">
        <v>0</v>
      </c>
      <c r="U608">
        <v>0</v>
      </c>
      <c r="V608" t="s">
        <v>7</v>
      </c>
      <c r="W608">
        <v>0</v>
      </c>
      <c r="X608">
        <v>0</v>
      </c>
      <c r="Y608" t="s">
        <v>8</v>
      </c>
      <c r="Z608">
        <v>0</v>
      </c>
      <c r="AA608">
        <v>0</v>
      </c>
      <c r="AB608" t="s">
        <v>9</v>
      </c>
      <c r="AC608">
        <v>0</v>
      </c>
      <c r="AD608">
        <v>0</v>
      </c>
      <c r="AE608" t="s">
        <v>10</v>
      </c>
      <c r="AF608">
        <v>32767</v>
      </c>
      <c r="AG608">
        <v>0</v>
      </c>
      <c r="AH608" t="s">
        <v>11</v>
      </c>
      <c r="AI608">
        <v>-32767</v>
      </c>
      <c r="AJ608">
        <v>0</v>
      </c>
      <c r="AK608" t="s">
        <v>12</v>
      </c>
      <c r="AL608">
        <v>0.02</v>
      </c>
      <c r="AM608">
        <v>1.9599999999999999E-2</v>
      </c>
    </row>
    <row r="609" spans="1:39" x14ac:dyDescent="0.25">
      <c r="A609" t="s">
        <v>176</v>
      </c>
      <c r="B609">
        <v>8</v>
      </c>
      <c r="C609">
        <v>200</v>
      </c>
      <c r="D609" t="s">
        <v>1</v>
      </c>
      <c r="E609">
        <v>0</v>
      </c>
      <c r="F609">
        <v>0</v>
      </c>
      <c r="G609" t="s">
        <v>2</v>
      </c>
      <c r="H609">
        <v>1112.457461</v>
      </c>
      <c r="I609">
        <v>1.526537</v>
      </c>
      <c r="J609" t="s">
        <v>3</v>
      </c>
      <c r="K609">
        <v>1072.9676810000001</v>
      </c>
      <c r="L609">
        <v>1.4890380000000001</v>
      </c>
      <c r="M609" t="s">
        <v>4</v>
      </c>
      <c r="N609">
        <v>707.23666000000003</v>
      </c>
      <c r="O609">
        <v>1.2960560000000001</v>
      </c>
      <c r="P609" t="s">
        <v>5</v>
      </c>
      <c r="Q609">
        <v>0</v>
      </c>
      <c r="R609">
        <v>0</v>
      </c>
      <c r="S609" t="s">
        <v>6</v>
      </c>
      <c r="T609">
        <v>0</v>
      </c>
      <c r="U609">
        <v>0</v>
      </c>
      <c r="V609" t="s">
        <v>7</v>
      </c>
      <c r="W609">
        <v>0</v>
      </c>
      <c r="X609">
        <v>0</v>
      </c>
      <c r="Y609" t="s">
        <v>8</v>
      </c>
      <c r="Z609">
        <v>0</v>
      </c>
      <c r="AA609">
        <v>0</v>
      </c>
      <c r="AB609" t="s">
        <v>9</v>
      </c>
      <c r="AC609">
        <v>0</v>
      </c>
      <c r="AD609">
        <v>0</v>
      </c>
      <c r="AE609" t="s">
        <v>10</v>
      </c>
      <c r="AF609">
        <v>32767</v>
      </c>
      <c r="AG609">
        <v>0</v>
      </c>
      <c r="AH609" t="s">
        <v>11</v>
      </c>
      <c r="AI609">
        <v>-32767</v>
      </c>
      <c r="AJ609">
        <v>0</v>
      </c>
      <c r="AK609" t="s">
        <v>12</v>
      </c>
      <c r="AL609">
        <v>0.02</v>
      </c>
      <c r="AM609">
        <v>1.9599999999999999E-2</v>
      </c>
    </row>
    <row r="610" spans="1:39" x14ac:dyDescent="0.25">
      <c r="A610" t="s">
        <v>176</v>
      </c>
      <c r="B610">
        <v>9</v>
      </c>
      <c r="C610">
        <v>225</v>
      </c>
      <c r="D610" t="s">
        <v>1</v>
      </c>
      <c r="E610">
        <v>0</v>
      </c>
      <c r="F610">
        <v>0</v>
      </c>
      <c r="G610" t="s">
        <v>2</v>
      </c>
      <c r="H610">
        <v>1251.9992090000001</v>
      </c>
      <c r="I610">
        <v>1.6546179999999999</v>
      </c>
      <c r="J610" t="s">
        <v>3</v>
      </c>
      <c r="K610">
        <v>1207.5713310000001</v>
      </c>
      <c r="L610">
        <v>1.620536</v>
      </c>
      <c r="M610" t="s">
        <v>4</v>
      </c>
      <c r="N610">
        <v>795.59119499999997</v>
      </c>
      <c r="O610">
        <v>1.4470959999999999</v>
      </c>
      <c r="P610" t="s">
        <v>5</v>
      </c>
      <c r="Q610">
        <v>0</v>
      </c>
      <c r="R610">
        <v>0</v>
      </c>
      <c r="S610" t="s">
        <v>6</v>
      </c>
      <c r="T610">
        <v>0</v>
      </c>
      <c r="U610">
        <v>0</v>
      </c>
      <c r="V610" t="s">
        <v>7</v>
      </c>
      <c r="W610">
        <v>0</v>
      </c>
      <c r="X610">
        <v>0</v>
      </c>
      <c r="Y610" t="s">
        <v>8</v>
      </c>
      <c r="Z610">
        <v>0</v>
      </c>
      <c r="AA610">
        <v>0</v>
      </c>
      <c r="AB610" t="s">
        <v>9</v>
      </c>
      <c r="AC610">
        <v>0</v>
      </c>
      <c r="AD610">
        <v>0</v>
      </c>
      <c r="AE610" t="s">
        <v>10</v>
      </c>
      <c r="AF610">
        <v>32767</v>
      </c>
      <c r="AG610">
        <v>0</v>
      </c>
      <c r="AH610" t="s">
        <v>11</v>
      </c>
      <c r="AI610">
        <v>-32767</v>
      </c>
      <c r="AJ610">
        <v>0</v>
      </c>
      <c r="AK610" t="s">
        <v>12</v>
      </c>
      <c r="AL610">
        <v>0.04</v>
      </c>
      <c r="AM610">
        <v>3.8399999999999997E-2</v>
      </c>
    </row>
    <row r="611" spans="1:39" x14ac:dyDescent="0.25">
      <c r="A611" t="s">
        <v>176</v>
      </c>
      <c r="B611">
        <v>10</v>
      </c>
      <c r="C611">
        <v>250</v>
      </c>
      <c r="D611" t="s">
        <v>1</v>
      </c>
      <c r="E611">
        <v>0</v>
      </c>
      <c r="F611">
        <v>0</v>
      </c>
      <c r="G611" t="s">
        <v>2</v>
      </c>
      <c r="H611">
        <v>1391.634734</v>
      </c>
      <c r="I611">
        <v>2.042138</v>
      </c>
      <c r="J611" t="s">
        <v>3</v>
      </c>
      <c r="K611">
        <v>1342.2732570000001</v>
      </c>
      <c r="L611">
        <v>1.9950559999999999</v>
      </c>
      <c r="M611" t="s">
        <v>4</v>
      </c>
      <c r="N611">
        <v>883.93796899999995</v>
      </c>
      <c r="O611">
        <v>1.658933</v>
      </c>
      <c r="P611" t="s">
        <v>5</v>
      </c>
      <c r="Q611">
        <v>0</v>
      </c>
      <c r="R611">
        <v>0</v>
      </c>
      <c r="S611" t="s">
        <v>6</v>
      </c>
      <c r="T611">
        <v>0</v>
      </c>
      <c r="U611">
        <v>0</v>
      </c>
      <c r="V611" t="s">
        <v>7</v>
      </c>
      <c r="W611">
        <v>0</v>
      </c>
      <c r="X611">
        <v>0</v>
      </c>
      <c r="Y611" t="s">
        <v>8</v>
      </c>
      <c r="Z611">
        <v>0</v>
      </c>
      <c r="AA611">
        <v>0</v>
      </c>
      <c r="AB611" t="s">
        <v>9</v>
      </c>
      <c r="AC611">
        <v>0</v>
      </c>
      <c r="AD611">
        <v>0</v>
      </c>
      <c r="AE611" t="s">
        <v>10</v>
      </c>
      <c r="AF611">
        <v>32767</v>
      </c>
      <c r="AG611">
        <v>0</v>
      </c>
      <c r="AH611" t="s">
        <v>11</v>
      </c>
      <c r="AI611">
        <v>-32767</v>
      </c>
      <c r="AJ611">
        <v>0</v>
      </c>
      <c r="AK611" t="s">
        <v>12</v>
      </c>
      <c r="AL611">
        <v>0.04</v>
      </c>
      <c r="AM611">
        <v>3.8399999999999997E-2</v>
      </c>
    </row>
    <row r="612" spans="1:39" x14ac:dyDescent="0.25">
      <c r="A612" t="s">
        <v>176</v>
      </c>
      <c r="B612">
        <v>11</v>
      </c>
      <c r="C612">
        <v>275</v>
      </c>
      <c r="D612" t="s">
        <v>1</v>
      </c>
      <c r="E612">
        <v>0</v>
      </c>
      <c r="F612">
        <v>0</v>
      </c>
      <c r="G612" t="s">
        <v>2</v>
      </c>
      <c r="H612">
        <v>1531.4299659999999</v>
      </c>
      <c r="I612">
        <v>2.3383349999999998</v>
      </c>
      <c r="J612" t="s">
        <v>3</v>
      </c>
      <c r="K612">
        <v>1477.134268</v>
      </c>
      <c r="L612">
        <v>2.288084</v>
      </c>
      <c r="M612" t="s">
        <v>4</v>
      </c>
      <c r="N612">
        <v>972.35423800000001</v>
      </c>
      <c r="O612">
        <v>1.8890290000000001</v>
      </c>
      <c r="P612" t="s">
        <v>5</v>
      </c>
      <c r="Q612">
        <v>0</v>
      </c>
      <c r="R612">
        <v>0</v>
      </c>
      <c r="S612" t="s">
        <v>6</v>
      </c>
      <c r="T612">
        <v>0</v>
      </c>
      <c r="U612">
        <v>0</v>
      </c>
      <c r="V612" t="s">
        <v>7</v>
      </c>
      <c r="W612">
        <v>0</v>
      </c>
      <c r="X612">
        <v>0</v>
      </c>
      <c r="Y612" t="s">
        <v>8</v>
      </c>
      <c r="Z612">
        <v>0</v>
      </c>
      <c r="AA612">
        <v>0</v>
      </c>
      <c r="AB612" t="s">
        <v>9</v>
      </c>
      <c r="AC612">
        <v>0</v>
      </c>
      <c r="AD612">
        <v>0</v>
      </c>
      <c r="AE612" t="s">
        <v>10</v>
      </c>
      <c r="AF612">
        <v>32767</v>
      </c>
      <c r="AG612">
        <v>0</v>
      </c>
      <c r="AH612" t="s">
        <v>11</v>
      </c>
      <c r="AI612">
        <v>-32767</v>
      </c>
      <c r="AJ612">
        <v>0</v>
      </c>
      <c r="AK612" t="s">
        <v>12</v>
      </c>
      <c r="AL612">
        <v>0.06</v>
      </c>
      <c r="AM612">
        <v>5.6399999999999999E-2</v>
      </c>
    </row>
    <row r="613" spans="1:39" x14ac:dyDescent="0.25">
      <c r="A613" t="s">
        <v>176</v>
      </c>
      <c r="B613">
        <v>12</v>
      </c>
      <c r="C613">
        <v>300</v>
      </c>
      <c r="D613" t="s">
        <v>1</v>
      </c>
      <c r="E613">
        <v>0</v>
      </c>
      <c r="F613">
        <v>0</v>
      </c>
      <c r="G613" t="s">
        <v>2</v>
      </c>
      <c r="H613">
        <v>1671.274756</v>
      </c>
      <c r="I613">
        <v>2.8235260000000002</v>
      </c>
      <c r="J613" t="s">
        <v>3</v>
      </c>
      <c r="K613">
        <v>1612.0402779999999</v>
      </c>
      <c r="L613">
        <v>2.7642679999999999</v>
      </c>
      <c r="M613" t="s">
        <v>4</v>
      </c>
      <c r="N613">
        <v>1060.7234960000001</v>
      </c>
      <c r="O613">
        <v>2.3026689999999999</v>
      </c>
      <c r="P613" t="s">
        <v>5</v>
      </c>
      <c r="Q613">
        <v>0</v>
      </c>
      <c r="R613">
        <v>0</v>
      </c>
      <c r="S613" t="s">
        <v>6</v>
      </c>
      <c r="T613">
        <v>0</v>
      </c>
      <c r="U613">
        <v>0</v>
      </c>
      <c r="V613" t="s">
        <v>7</v>
      </c>
      <c r="W613">
        <v>0</v>
      </c>
      <c r="X613">
        <v>0</v>
      </c>
      <c r="Y613" t="s">
        <v>8</v>
      </c>
      <c r="Z613">
        <v>0</v>
      </c>
      <c r="AA613">
        <v>0</v>
      </c>
      <c r="AB613" t="s">
        <v>9</v>
      </c>
      <c r="AC613">
        <v>0</v>
      </c>
      <c r="AD613">
        <v>0</v>
      </c>
      <c r="AE613" t="s">
        <v>10</v>
      </c>
      <c r="AF613">
        <v>32767</v>
      </c>
      <c r="AG613">
        <v>0</v>
      </c>
      <c r="AH613" t="s">
        <v>11</v>
      </c>
      <c r="AI613">
        <v>-32767</v>
      </c>
      <c r="AJ613">
        <v>0</v>
      </c>
      <c r="AK613" t="s">
        <v>12</v>
      </c>
      <c r="AL613">
        <v>0.06</v>
      </c>
      <c r="AM613">
        <v>5.6399999999999999E-2</v>
      </c>
    </row>
    <row r="614" spans="1:39" x14ac:dyDescent="0.25">
      <c r="A614" t="s">
        <v>176</v>
      </c>
      <c r="B614">
        <v>13</v>
      </c>
      <c r="C614">
        <v>325</v>
      </c>
      <c r="D614" t="s">
        <v>1</v>
      </c>
      <c r="E614">
        <v>0</v>
      </c>
      <c r="F614">
        <v>0</v>
      </c>
      <c r="G614" t="s">
        <v>2</v>
      </c>
      <c r="H614">
        <v>1811.1877050000001</v>
      </c>
      <c r="I614">
        <v>3.050999</v>
      </c>
      <c r="J614" t="s">
        <v>3</v>
      </c>
      <c r="K614">
        <v>1747.019004</v>
      </c>
      <c r="L614">
        <v>2.9760610000000001</v>
      </c>
      <c r="M614" t="s">
        <v>4</v>
      </c>
      <c r="N614">
        <v>1149.0825070000001</v>
      </c>
      <c r="O614">
        <v>2.5199229999999999</v>
      </c>
      <c r="P614" t="s">
        <v>5</v>
      </c>
      <c r="Q614">
        <v>0</v>
      </c>
      <c r="R614">
        <v>0</v>
      </c>
      <c r="S614" t="s">
        <v>6</v>
      </c>
      <c r="T614">
        <v>0</v>
      </c>
      <c r="U614">
        <v>0</v>
      </c>
      <c r="V614" t="s">
        <v>7</v>
      </c>
      <c r="W614">
        <v>0</v>
      </c>
      <c r="X614">
        <v>0</v>
      </c>
      <c r="Y614" t="s">
        <v>8</v>
      </c>
      <c r="Z614">
        <v>0</v>
      </c>
      <c r="AA614">
        <v>0</v>
      </c>
      <c r="AB614" t="s">
        <v>9</v>
      </c>
      <c r="AC614">
        <v>0</v>
      </c>
      <c r="AD614">
        <v>0</v>
      </c>
      <c r="AE614" t="s">
        <v>10</v>
      </c>
      <c r="AF614">
        <v>32767</v>
      </c>
      <c r="AG614">
        <v>0</v>
      </c>
      <c r="AH614" t="s">
        <v>11</v>
      </c>
      <c r="AI614">
        <v>-32767</v>
      </c>
      <c r="AJ614">
        <v>0</v>
      </c>
      <c r="AK614" t="s">
        <v>12</v>
      </c>
      <c r="AL614">
        <v>0.06</v>
      </c>
      <c r="AM614">
        <v>5.6399999999999999E-2</v>
      </c>
    </row>
    <row r="615" spans="1:39" x14ac:dyDescent="0.25">
      <c r="A615" t="s">
        <v>176</v>
      </c>
      <c r="B615">
        <v>14</v>
      </c>
      <c r="C615">
        <v>350</v>
      </c>
      <c r="D615" t="s">
        <v>1</v>
      </c>
      <c r="E615">
        <v>0</v>
      </c>
      <c r="F615">
        <v>0</v>
      </c>
      <c r="G615" t="s">
        <v>2</v>
      </c>
      <c r="H615">
        <v>1951.3137670000001</v>
      </c>
      <c r="I615">
        <v>3.1739039999999998</v>
      </c>
      <c r="J615" t="s">
        <v>3</v>
      </c>
      <c r="K615">
        <v>1882.2160670000001</v>
      </c>
      <c r="L615">
        <v>3.1062889999999999</v>
      </c>
      <c r="M615" t="s">
        <v>4</v>
      </c>
      <c r="N615">
        <v>1237.536423</v>
      </c>
      <c r="O615">
        <v>2.4945719999999998</v>
      </c>
      <c r="P615" t="s">
        <v>5</v>
      </c>
      <c r="Q615">
        <v>0</v>
      </c>
      <c r="R615">
        <v>0</v>
      </c>
      <c r="S615" t="s">
        <v>6</v>
      </c>
      <c r="T615">
        <v>0</v>
      </c>
      <c r="U615">
        <v>0</v>
      </c>
      <c r="V615" t="s">
        <v>7</v>
      </c>
      <c r="W615">
        <v>0</v>
      </c>
      <c r="X615">
        <v>0</v>
      </c>
      <c r="Y615" t="s">
        <v>8</v>
      </c>
      <c r="Z615">
        <v>0</v>
      </c>
      <c r="AA615">
        <v>0</v>
      </c>
      <c r="AB615" t="s">
        <v>9</v>
      </c>
      <c r="AC615">
        <v>0</v>
      </c>
      <c r="AD615">
        <v>0</v>
      </c>
      <c r="AE615" t="s">
        <v>10</v>
      </c>
      <c r="AF615">
        <v>32767</v>
      </c>
      <c r="AG615">
        <v>0</v>
      </c>
      <c r="AH615" t="s">
        <v>11</v>
      </c>
      <c r="AI615">
        <v>-32767</v>
      </c>
      <c r="AJ615">
        <v>0</v>
      </c>
      <c r="AK615" t="s">
        <v>12</v>
      </c>
      <c r="AL615">
        <v>0.06</v>
      </c>
      <c r="AM615">
        <v>5.6399999999999999E-2</v>
      </c>
    </row>
    <row r="616" spans="1:39" x14ac:dyDescent="0.25">
      <c r="A616" t="s">
        <v>176</v>
      </c>
      <c r="B616">
        <v>15</v>
      </c>
      <c r="C616">
        <v>375</v>
      </c>
      <c r="D616" t="s">
        <v>1</v>
      </c>
      <c r="E616">
        <v>0</v>
      </c>
      <c r="F616">
        <v>0</v>
      </c>
      <c r="G616" t="s">
        <v>2</v>
      </c>
      <c r="H616">
        <v>2091.4374069999999</v>
      </c>
      <c r="I616">
        <v>4.0077389999999999</v>
      </c>
      <c r="J616" t="s">
        <v>3</v>
      </c>
      <c r="K616">
        <v>2017.4054659999999</v>
      </c>
      <c r="L616">
        <v>3.9217719999999998</v>
      </c>
      <c r="M616" t="s">
        <v>4</v>
      </c>
      <c r="N616">
        <v>1325.915823</v>
      </c>
      <c r="O616">
        <v>3.2108289999999999</v>
      </c>
      <c r="P616" t="s">
        <v>5</v>
      </c>
      <c r="Q616">
        <v>0</v>
      </c>
      <c r="R616">
        <v>0</v>
      </c>
      <c r="S616" t="s">
        <v>6</v>
      </c>
      <c r="T616">
        <v>0</v>
      </c>
      <c r="U616">
        <v>0</v>
      </c>
      <c r="V616" t="s">
        <v>7</v>
      </c>
      <c r="W616">
        <v>0</v>
      </c>
      <c r="X616">
        <v>0</v>
      </c>
      <c r="Y616" t="s">
        <v>8</v>
      </c>
      <c r="Z616">
        <v>0</v>
      </c>
      <c r="AA616">
        <v>0</v>
      </c>
      <c r="AB616" t="s">
        <v>9</v>
      </c>
      <c r="AC616">
        <v>0</v>
      </c>
      <c r="AD616">
        <v>0</v>
      </c>
      <c r="AE616" t="s">
        <v>10</v>
      </c>
      <c r="AF616">
        <v>32767</v>
      </c>
      <c r="AG616">
        <v>0</v>
      </c>
      <c r="AH616" t="s">
        <v>11</v>
      </c>
      <c r="AI616">
        <v>-32767</v>
      </c>
      <c r="AJ616">
        <v>0</v>
      </c>
      <c r="AK616" t="s">
        <v>12</v>
      </c>
      <c r="AL616">
        <v>0.06</v>
      </c>
      <c r="AM616">
        <v>5.6399999999999999E-2</v>
      </c>
    </row>
    <row r="617" spans="1:39" x14ac:dyDescent="0.25">
      <c r="A617" t="s">
        <v>176</v>
      </c>
      <c r="B617">
        <v>16</v>
      </c>
      <c r="C617">
        <v>400</v>
      </c>
      <c r="D617" t="s">
        <v>1</v>
      </c>
      <c r="E617">
        <v>0</v>
      </c>
      <c r="F617">
        <v>0</v>
      </c>
      <c r="G617" t="s">
        <v>2</v>
      </c>
      <c r="H617">
        <v>2231.5332709999998</v>
      </c>
      <c r="I617">
        <v>4.264068</v>
      </c>
      <c r="J617" t="s">
        <v>3</v>
      </c>
      <c r="K617">
        <v>2152.5699220000001</v>
      </c>
      <c r="L617">
        <v>4.1707409999999996</v>
      </c>
      <c r="M617" t="s">
        <v>4</v>
      </c>
      <c r="N617">
        <v>1414.1940039999999</v>
      </c>
      <c r="O617">
        <v>3.32321</v>
      </c>
      <c r="P617" t="s">
        <v>5</v>
      </c>
      <c r="Q617">
        <v>0</v>
      </c>
      <c r="R617">
        <v>0</v>
      </c>
      <c r="S617" t="s">
        <v>6</v>
      </c>
      <c r="T617">
        <v>0</v>
      </c>
      <c r="U617">
        <v>0</v>
      </c>
      <c r="V617" t="s">
        <v>7</v>
      </c>
      <c r="W617">
        <v>0</v>
      </c>
      <c r="X617">
        <v>0</v>
      </c>
      <c r="Y617" t="s">
        <v>8</v>
      </c>
      <c r="Z617">
        <v>0</v>
      </c>
      <c r="AA617">
        <v>0</v>
      </c>
      <c r="AB617" t="s">
        <v>9</v>
      </c>
      <c r="AC617">
        <v>0</v>
      </c>
      <c r="AD617">
        <v>0</v>
      </c>
      <c r="AE617" t="s">
        <v>10</v>
      </c>
      <c r="AF617">
        <v>32767</v>
      </c>
      <c r="AG617">
        <v>0</v>
      </c>
      <c r="AH617" t="s">
        <v>11</v>
      </c>
      <c r="AI617">
        <v>-32767</v>
      </c>
      <c r="AJ617">
        <v>0</v>
      </c>
      <c r="AK617" t="s">
        <v>12</v>
      </c>
      <c r="AL617">
        <v>0.06</v>
      </c>
      <c r="AM617">
        <v>5.6399999999999999E-2</v>
      </c>
    </row>
    <row r="618" spans="1:39" x14ac:dyDescent="0.25">
      <c r="A618" t="s">
        <v>176</v>
      </c>
      <c r="B618">
        <v>17</v>
      </c>
      <c r="C618">
        <v>425</v>
      </c>
      <c r="D618" t="s">
        <v>1</v>
      </c>
      <c r="E618">
        <v>0</v>
      </c>
      <c r="F618">
        <v>0</v>
      </c>
      <c r="G618" t="s">
        <v>2</v>
      </c>
      <c r="H618">
        <v>2371.824912</v>
      </c>
      <c r="I618">
        <v>4.9281649999999999</v>
      </c>
      <c r="J618" t="s">
        <v>3</v>
      </c>
      <c r="K618">
        <v>2287.9323239999999</v>
      </c>
      <c r="L618">
        <v>4.8311320000000002</v>
      </c>
      <c r="M618" t="s">
        <v>4</v>
      </c>
      <c r="N618">
        <v>1502.565713</v>
      </c>
      <c r="O618">
        <v>3.8811969999999998</v>
      </c>
      <c r="P618" t="s">
        <v>5</v>
      </c>
      <c r="Q618">
        <v>0</v>
      </c>
      <c r="R618">
        <v>0</v>
      </c>
      <c r="S618" t="s">
        <v>6</v>
      </c>
      <c r="T618">
        <v>0</v>
      </c>
      <c r="U618">
        <v>0</v>
      </c>
      <c r="V618" t="s">
        <v>7</v>
      </c>
      <c r="W618">
        <v>0</v>
      </c>
      <c r="X618">
        <v>0</v>
      </c>
      <c r="Y618" t="s">
        <v>8</v>
      </c>
      <c r="Z618">
        <v>0</v>
      </c>
      <c r="AA618">
        <v>0</v>
      </c>
      <c r="AB618" t="s">
        <v>9</v>
      </c>
      <c r="AC618">
        <v>0</v>
      </c>
      <c r="AD618">
        <v>0</v>
      </c>
      <c r="AE618" t="s">
        <v>10</v>
      </c>
      <c r="AF618">
        <v>32767</v>
      </c>
      <c r="AG618">
        <v>0</v>
      </c>
      <c r="AH618" t="s">
        <v>11</v>
      </c>
      <c r="AI618">
        <v>-32767</v>
      </c>
      <c r="AJ618">
        <v>0</v>
      </c>
      <c r="AK618" t="s">
        <v>12</v>
      </c>
      <c r="AL618">
        <v>0.06</v>
      </c>
      <c r="AM618">
        <v>5.6399999999999999E-2</v>
      </c>
    </row>
    <row r="619" spans="1:39" x14ac:dyDescent="0.25">
      <c r="A619" t="s">
        <v>176</v>
      </c>
      <c r="B619">
        <v>18</v>
      </c>
      <c r="C619">
        <v>450</v>
      </c>
      <c r="D619" t="s">
        <v>1</v>
      </c>
      <c r="E619">
        <v>0</v>
      </c>
      <c r="F619">
        <v>0</v>
      </c>
      <c r="G619" t="s">
        <v>2</v>
      </c>
      <c r="H619">
        <v>2512.1776460000001</v>
      </c>
      <c r="I619">
        <v>5.5660930000000004</v>
      </c>
      <c r="J619" t="s">
        <v>3</v>
      </c>
      <c r="K619">
        <v>2423.353838</v>
      </c>
      <c r="L619">
        <v>5.4368629999999998</v>
      </c>
      <c r="M619" t="s">
        <v>4</v>
      </c>
      <c r="N619">
        <v>1590.9490940000001</v>
      </c>
      <c r="O619">
        <v>4.4407940000000004</v>
      </c>
      <c r="P619" t="s">
        <v>5</v>
      </c>
      <c r="Q619">
        <v>0</v>
      </c>
      <c r="R619">
        <v>0</v>
      </c>
      <c r="S619" t="s">
        <v>6</v>
      </c>
      <c r="T619">
        <v>0</v>
      </c>
      <c r="U619">
        <v>0</v>
      </c>
      <c r="V619" t="s">
        <v>7</v>
      </c>
      <c r="W619">
        <v>0</v>
      </c>
      <c r="X619">
        <v>0</v>
      </c>
      <c r="Y619" t="s">
        <v>8</v>
      </c>
      <c r="Z619">
        <v>0</v>
      </c>
      <c r="AA619">
        <v>0</v>
      </c>
      <c r="AB619" t="s">
        <v>9</v>
      </c>
      <c r="AC619">
        <v>0</v>
      </c>
      <c r="AD619">
        <v>0</v>
      </c>
      <c r="AE619" t="s">
        <v>10</v>
      </c>
      <c r="AF619">
        <v>32767</v>
      </c>
      <c r="AG619">
        <v>0</v>
      </c>
      <c r="AH619" t="s">
        <v>11</v>
      </c>
      <c r="AI619">
        <v>-32767</v>
      </c>
      <c r="AJ619">
        <v>0</v>
      </c>
      <c r="AK619" t="s">
        <v>12</v>
      </c>
      <c r="AL619">
        <v>0.06</v>
      </c>
      <c r="AM619">
        <v>5.6399999999999999E-2</v>
      </c>
    </row>
    <row r="620" spans="1:39" x14ac:dyDescent="0.25">
      <c r="A620" t="s">
        <v>176</v>
      </c>
      <c r="B620">
        <v>19</v>
      </c>
      <c r="C620">
        <v>475</v>
      </c>
      <c r="D620" t="s">
        <v>1</v>
      </c>
      <c r="E620">
        <v>0</v>
      </c>
      <c r="F620">
        <v>0</v>
      </c>
      <c r="G620" t="s">
        <v>2</v>
      </c>
      <c r="H620">
        <v>2652.513931</v>
      </c>
      <c r="I620">
        <v>6.0891520000000003</v>
      </c>
      <c r="J620" t="s">
        <v>3</v>
      </c>
      <c r="K620">
        <v>2558.7549610000001</v>
      </c>
      <c r="L620">
        <v>5.9467080000000001</v>
      </c>
      <c r="M620" t="s">
        <v>4</v>
      </c>
      <c r="N620">
        <v>1679.237363</v>
      </c>
      <c r="O620">
        <v>4.8136340000000004</v>
      </c>
      <c r="P620" t="s">
        <v>5</v>
      </c>
      <c r="Q620">
        <v>0</v>
      </c>
      <c r="R620">
        <v>0</v>
      </c>
      <c r="S620" t="s">
        <v>6</v>
      </c>
      <c r="T620">
        <v>0</v>
      </c>
      <c r="U620">
        <v>0</v>
      </c>
      <c r="V620" t="s">
        <v>7</v>
      </c>
      <c r="W620">
        <v>0</v>
      </c>
      <c r="X620">
        <v>0</v>
      </c>
      <c r="Y620" t="s">
        <v>8</v>
      </c>
      <c r="Z620">
        <v>0</v>
      </c>
      <c r="AA620">
        <v>0</v>
      </c>
      <c r="AB620" t="s">
        <v>9</v>
      </c>
      <c r="AC620">
        <v>0</v>
      </c>
      <c r="AD620">
        <v>0</v>
      </c>
      <c r="AE620" t="s">
        <v>10</v>
      </c>
      <c r="AF620">
        <v>32767</v>
      </c>
      <c r="AG620">
        <v>0</v>
      </c>
      <c r="AH620" t="s">
        <v>11</v>
      </c>
      <c r="AI620">
        <v>-32767</v>
      </c>
      <c r="AJ620">
        <v>0</v>
      </c>
      <c r="AK620" t="s">
        <v>12</v>
      </c>
      <c r="AL620">
        <v>0.06</v>
      </c>
      <c r="AM620">
        <v>5.6399999999999999E-2</v>
      </c>
    </row>
    <row r="621" spans="1:39" x14ac:dyDescent="0.25">
      <c r="A621" t="s">
        <v>176</v>
      </c>
      <c r="B621">
        <v>20</v>
      </c>
      <c r="C621">
        <v>500</v>
      </c>
      <c r="D621" t="s">
        <v>1</v>
      </c>
      <c r="E621">
        <v>0</v>
      </c>
      <c r="F621">
        <v>0</v>
      </c>
      <c r="G621" t="s">
        <v>2</v>
      </c>
      <c r="H621">
        <v>2792.860459</v>
      </c>
      <c r="I621">
        <v>6.7804250000000001</v>
      </c>
      <c r="J621" t="s">
        <v>3</v>
      </c>
      <c r="K621">
        <v>2694.1680369999999</v>
      </c>
      <c r="L621">
        <v>6.6232769999999999</v>
      </c>
      <c r="M621" t="s">
        <v>4</v>
      </c>
      <c r="N621">
        <v>1767.4533080000001</v>
      </c>
      <c r="O621">
        <v>5.3869769999999999</v>
      </c>
      <c r="P621" t="s">
        <v>5</v>
      </c>
      <c r="Q621">
        <v>0</v>
      </c>
      <c r="R621">
        <v>0</v>
      </c>
      <c r="S621" t="s">
        <v>6</v>
      </c>
      <c r="T621">
        <v>0</v>
      </c>
      <c r="U621">
        <v>0</v>
      </c>
      <c r="V621" t="s">
        <v>7</v>
      </c>
      <c r="W621">
        <v>0</v>
      </c>
      <c r="X621">
        <v>0</v>
      </c>
      <c r="Y621" t="s">
        <v>8</v>
      </c>
      <c r="Z621">
        <v>0</v>
      </c>
      <c r="AA621">
        <v>0</v>
      </c>
      <c r="AB621" t="s">
        <v>9</v>
      </c>
      <c r="AC621">
        <v>0</v>
      </c>
      <c r="AD621">
        <v>0</v>
      </c>
      <c r="AE621" t="s">
        <v>10</v>
      </c>
      <c r="AF621">
        <v>32767</v>
      </c>
      <c r="AG621">
        <v>0</v>
      </c>
      <c r="AH621" t="s">
        <v>11</v>
      </c>
      <c r="AI621">
        <v>-32767</v>
      </c>
      <c r="AJ621">
        <v>0</v>
      </c>
      <c r="AK621" t="s">
        <v>12</v>
      </c>
      <c r="AL621">
        <v>0.06</v>
      </c>
      <c r="AM621">
        <v>5.6399999999999999E-2</v>
      </c>
    </row>
    <row r="622" spans="1:39" x14ac:dyDescent="0.25">
      <c r="A622" t="s">
        <v>177</v>
      </c>
      <c r="B622">
        <v>1</v>
      </c>
      <c r="C622">
        <v>25</v>
      </c>
      <c r="D622" t="s">
        <v>1</v>
      </c>
      <c r="E622">
        <v>0</v>
      </c>
      <c r="F622">
        <v>0</v>
      </c>
      <c r="G622" t="s">
        <v>2</v>
      </c>
      <c r="H622">
        <v>68.853403999999998</v>
      </c>
      <c r="I622">
        <v>1.0839E-2</v>
      </c>
      <c r="J622" t="s">
        <v>3</v>
      </c>
      <c r="K622">
        <v>67.069068999999999</v>
      </c>
      <c r="L622">
        <v>1.0781000000000001E-2</v>
      </c>
      <c r="M622" t="s">
        <v>4</v>
      </c>
      <c r="N622">
        <v>22.034855</v>
      </c>
      <c r="O622">
        <v>2.3000000000000001E-4</v>
      </c>
      <c r="P622" t="s">
        <v>5</v>
      </c>
      <c r="Q622">
        <v>0</v>
      </c>
      <c r="R622">
        <v>0</v>
      </c>
      <c r="S622" t="s">
        <v>6</v>
      </c>
      <c r="T622">
        <v>0</v>
      </c>
      <c r="U622">
        <v>0</v>
      </c>
      <c r="V622" t="s">
        <v>7</v>
      </c>
      <c r="W622">
        <v>0</v>
      </c>
      <c r="X622">
        <v>0</v>
      </c>
      <c r="Y622" t="s">
        <v>8</v>
      </c>
      <c r="Z622">
        <v>0</v>
      </c>
      <c r="AA622">
        <v>0</v>
      </c>
      <c r="AB622" t="s">
        <v>9</v>
      </c>
      <c r="AC622">
        <v>0</v>
      </c>
      <c r="AD622">
        <v>0</v>
      </c>
      <c r="AE622" t="s">
        <v>10</v>
      </c>
      <c r="AF622">
        <v>32767</v>
      </c>
      <c r="AG622">
        <v>0</v>
      </c>
      <c r="AH622" t="s">
        <v>11</v>
      </c>
      <c r="AI622">
        <v>-32767</v>
      </c>
      <c r="AJ622">
        <v>0</v>
      </c>
      <c r="AK622" t="s">
        <v>12</v>
      </c>
      <c r="AL622">
        <v>0</v>
      </c>
      <c r="AM622">
        <v>0</v>
      </c>
    </row>
    <row r="623" spans="1:39" x14ac:dyDescent="0.25">
      <c r="A623" t="s">
        <v>177</v>
      </c>
      <c r="B623">
        <v>2</v>
      </c>
      <c r="C623">
        <v>50</v>
      </c>
      <c r="D623" t="s">
        <v>1</v>
      </c>
      <c r="E623">
        <v>0</v>
      </c>
      <c r="F623">
        <v>0</v>
      </c>
      <c r="G623" t="s">
        <v>2</v>
      </c>
      <c r="H623">
        <v>138.02384699999999</v>
      </c>
      <c r="I623">
        <v>2.4065E-2</v>
      </c>
      <c r="J623" t="s">
        <v>3</v>
      </c>
      <c r="K623">
        <v>134.46617499999999</v>
      </c>
      <c r="L623">
        <v>2.3757E-2</v>
      </c>
      <c r="M623" t="s">
        <v>4</v>
      </c>
      <c r="N623">
        <v>44.061687999999997</v>
      </c>
      <c r="O623">
        <v>7.2800000000000002E-4</v>
      </c>
      <c r="P623" t="s">
        <v>5</v>
      </c>
      <c r="Q623">
        <v>0</v>
      </c>
      <c r="R623">
        <v>0</v>
      </c>
      <c r="S623" t="s">
        <v>6</v>
      </c>
      <c r="T623">
        <v>0</v>
      </c>
      <c r="U623">
        <v>0</v>
      </c>
      <c r="V623" t="s">
        <v>7</v>
      </c>
      <c r="W623">
        <v>0</v>
      </c>
      <c r="X623">
        <v>0</v>
      </c>
      <c r="Y623" t="s">
        <v>8</v>
      </c>
      <c r="Z623">
        <v>0</v>
      </c>
      <c r="AA623">
        <v>0</v>
      </c>
      <c r="AB623" t="s">
        <v>9</v>
      </c>
      <c r="AC623">
        <v>0</v>
      </c>
      <c r="AD623">
        <v>0</v>
      </c>
      <c r="AE623" t="s">
        <v>10</v>
      </c>
      <c r="AF623">
        <v>32767</v>
      </c>
      <c r="AG623">
        <v>0</v>
      </c>
      <c r="AH623" t="s">
        <v>11</v>
      </c>
      <c r="AI623">
        <v>-32767</v>
      </c>
      <c r="AJ623">
        <v>0</v>
      </c>
      <c r="AK623" t="s">
        <v>12</v>
      </c>
      <c r="AL623">
        <v>0</v>
      </c>
      <c r="AM623">
        <v>0</v>
      </c>
    </row>
    <row r="624" spans="1:39" x14ac:dyDescent="0.25">
      <c r="A624" t="s">
        <v>177</v>
      </c>
      <c r="B624">
        <v>3</v>
      </c>
      <c r="C624">
        <v>75</v>
      </c>
      <c r="D624" t="s">
        <v>1</v>
      </c>
      <c r="E624">
        <v>0</v>
      </c>
      <c r="F624">
        <v>0</v>
      </c>
      <c r="G624" t="s">
        <v>2</v>
      </c>
      <c r="H624">
        <v>207.443085</v>
      </c>
      <c r="I624">
        <v>3.4930999999999997E-2</v>
      </c>
      <c r="J624" t="s">
        <v>3</v>
      </c>
      <c r="K624">
        <v>202.11279400000001</v>
      </c>
      <c r="L624">
        <v>3.406E-2</v>
      </c>
      <c r="M624" t="s">
        <v>4</v>
      </c>
      <c r="N624">
        <v>66.090722</v>
      </c>
      <c r="O624">
        <v>1.4009999999999999E-3</v>
      </c>
      <c r="P624" t="s">
        <v>5</v>
      </c>
      <c r="Q624">
        <v>0</v>
      </c>
      <c r="R624">
        <v>0</v>
      </c>
      <c r="S624" t="s">
        <v>6</v>
      </c>
      <c r="T624">
        <v>0</v>
      </c>
      <c r="U624">
        <v>0</v>
      </c>
      <c r="V624" t="s">
        <v>7</v>
      </c>
      <c r="W624">
        <v>0</v>
      </c>
      <c r="X624">
        <v>0</v>
      </c>
      <c r="Y624" t="s">
        <v>8</v>
      </c>
      <c r="Z624">
        <v>0</v>
      </c>
      <c r="AA624">
        <v>0</v>
      </c>
      <c r="AB624" t="s">
        <v>9</v>
      </c>
      <c r="AC624">
        <v>0</v>
      </c>
      <c r="AD624">
        <v>0</v>
      </c>
      <c r="AE624" t="s">
        <v>10</v>
      </c>
      <c r="AF624">
        <v>32767</v>
      </c>
      <c r="AG624">
        <v>0</v>
      </c>
      <c r="AH624" t="s">
        <v>11</v>
      </c>
      <c r="AI624">
        <v>-32767</v>
      </c>
      <c r="AJ624">
        <v>0</v>
      </c>
      <c r="AK624" t="s">
        <v>12</v>
      </c>
      <c r="AL624">
        <v>0</v>
      </c>
      <c r="AM624">
        <v>0</v>
      </c>
    </row>
    <row r="625" spans="1:39" x14ac:dyDescent="0.25">
      <c r="A625" t="s">
        <v>177</v>
      </c>
      <c r="B625">
        <v>4</v>
      </c>
      <c r="C625">
        <v>100</v>
      </c>
      <c r="D625" t="s">
        <v>1</v>
      </c>
      <c r="E625">
        <v>0</v>
      </c>
      <c r="F625">
        <v>0</v>
      </c>
      <c r="G625" t="s">
        <v>2</v>
      </c>
      <c r="H625">
        <v>277.00748199999998</v>
      </c>
      <c r="I625">
        <v>5.7384999999999999E-2</v>
      </c>
      <c r="J625" t="s">
        <v>3</v>
      </c>
      <c r="K625">
        <v>269.903347</v>
      </c>
      <c r="L625">
        <v>5.6140000000000002E-2</v>
      </c>
      <c r="M625" t="s">
        <v>4</v>
      </c>
      <c r="N625">
        <v>88.121243000000007</v>
      </c>
      <c r="O625">
        <v>2.4680000000000001E-3</v>
      </c>
      <c r="P625" t="s">
        <v>5</v>
      </c>
      <c r="Q625">
        <v>0</v>
      </c>
      <c r="R625">
        <v>0</v>
      </c>
      <c r="S625" t="s">
        <v>6</v>
      </c>
      <c r="T625">
        <v>0</v>
      </c>
      <c r="U625">
        <v>0</v>
      </c>
      <c r="V625" t="s">
        <v>7</v>
      </c>
      <c r="W625">
        <v>0</v>
      </c>
      <c r="X625">
        <v>0</v>
      </c>
      <c r="Y625" t="s">
        <v>8</v>
      </c>
      <c r="Z625">
        <v>0</v>
      </c>
      <c r="AA625">
        <v>0</v>
      </c>
      <c r="AB625" t="s">
        <v>9</v>
      </c>
      <c r="AC625">
        <v>0</v>
      </c>
      <c r="AD625">
        <v>0</v>
      </c>
      <c r="AE625" t="s">
        <v>10</v>
      </c>
      <c r="AF625">
        <v>32767</v>
      </c>
      <c r="AG625">
        <v>0</v>
      </c>
      <c r="AH625" t="s">
        <v>11</v>
      </c>
      <c r="AI625">
        <v>-32767</v>
      </c>
      <c r="AJ625">
        <v>0</v>
      </c>
      <c r="AK625" t="s">
        <v>12</v>
      </c>
      <c r="AL625">
        <v>0</v>
      </c>
      <c r="AM625">
        <v>0</v>
      </c>
    </row>
    <row r="626" spans="1:39" x14ac:dyDescent="0.25">
      <c r="A626" t="s">
        <v>177</v>
      </c>
      <c r="B626">
        <v>5</v>
      </c>
      <c r="C626">
        <v>125</v>
      </c>
      <c r="D626" t="s">
        <v>1</v>
      </c>
      <c r="E626">
        <v>0</v>
      </c>
      <c r="F626">
        <v>0</v>
      </c>
      <c r="G626" t="s">
        <v>2</v>
      </c>
      <c r="H626">
        <v>346.68158399999999</v>
      </c>
      <c r="I626">
        <v>7.8630000000000005E-2</v>
      </c>
      <c r="J626" t="s">
        <v>3</v>
      </c>
      <c r="K626">
        <v>337.80481400000002</v>
      </c>
      <c r="L626">
        <v>7.6846999999999999E-2</v>
      </c>
      <c r="M626" t="s">
        <v>4</v>
      </c>
      <c r="N626">
        <v>110.14885200000001</v>
      </c>
      <c r="O626">
        <v>3.96E-3</v>
      </c>
      <c r="P626" t="s">
        <v>5</v>
      </c>
      <c r="Q626">
        <v>0</v>
      </c>
      <c r="R626">
        <v>0</v>
      </c>
      <c r="S626" t="s">
        <v>6</v>
      </c>
      <c r="T626">
        <v>0</v>
      </c>
      <c r="U626">
        <v>0</v>
      </c>
      <c r="V626" t="s">
        <v>7</v>
      </c>
      <c r="W626">
        <v>0</v>
      </c>
      <c r="X626">
        <v>0</v>
      </c>
      <c r="Y626" t="s">
        <v>8</v>
      </c>
      <c r="Z626">
        <v>0</v>
      </c>
      <c r="AA626">
        <v>0</v>
      </c>
      <c r="AB626" t="s">
        <v>9</v>
      </c>
      <c r="AC626">
        <v>0</v>
      </c>
      <c r="AD626">
        <v>0</v>
      </c>
      <c r="AE626" t="s">
        <v>10</v>
      </c>
      <c r="AF626">
        <v>32767</v>
      </c>
      <c r="AG626">
        <v>0</v>
      </c>
      <c r="AH626" t="s">
        <v>11</v>
      </c>
      <c r="AI626">
        <v>-32767</v>
      </c>
      <c r="AJ626">
        <v>0</v>
      </c>
      <c r="AK626" t="s">
        <v>12</v>
      </c>
      <c r="AL626">
        <v>0</v>
      </c>
      <c r="AM626">
        <v>0</v>
      </c>
    </row>
    <row r="627" spans="1:39" x14ac:dyDescent="0.25">
      <c r="A627" t="s">
        <v>177</v>
      </c>
      <c r="B627">
        <v>6</v>
      </c>
      <c r="C627">
        <v>150</v>
      </c>
      <c r="D627" t="s">
        <v>1</v>
      </c>
      <c r="E627">
        <v>0</v>
      </c>
      <c r="F627">
        <v>0</v>
      </c>
      <c r="G627" t="s">
        <v>2</v>
      </c>
      <c r="H627">
        <v>416.46830299999999</v>
      </c>
      <c r="I627">
        <v>9.4026999999999999E-2</v>
      </c>
      <c r="J627" t="s">
        <v>3</v>
      </c>
      <c r="K627">
        <v>405.81929100000002</v>
      </c>
      <c r="L627">
        <v>9.1234999999999997E-2</v>
      </c>
      <c r="M627" t="s">
        <v>4</v>
      </c>
      <c r="N627">
        <v>132.17816999999999</v>
      </c>
      <c r="O627">
        <v>5.3239999999999997E-3</v>
      </c>
      <c r="P627" t="s">
        <v>5</v>
      </c>
      <c r="Q627">
        <v>0</v>
      </c>
      <c r="R627">
        <v>0</v>
      </c>
      <c r="S627" t="s">
        <v>6</v>
      </c>
      <c r="T627">
        <v>0</v>
      </c>
      <c r="U627">
        <v>0</v>
      </c>
      <c r="V627" t="s">
        <v>7</v>
      </c>
      <c r="W627">
        <v>0</v>
      </c>
      <c r="X627">
        <v>0</v>
      </c>
      <c r="Y627" t="s">
        <v>8</v>
      </c>
      <c r="Z627">
        <v>0</v>
      </c>
      <c r="AA627">
        <v>0</v>
      </c>
      <c r="AB627" t="s">
        <v>9</v>
      </c>
      <c r="AC627">
        <v>0</v>
      </c>
      <c r="AD627">
        <v>0</v>
      </c>
      <c r="AE627" t="s">
        <v>10</v>
      </c>
      <c r="AF627">
        <v>32767</v>
      </c>
      <c r="AG627">
        <v>0</v>
      </c>
      <c r="AH627" t="s">
        <v>11</v>
      </c>
      <c r="AI627">
        <v>-32767</v>
      </c>
      <c r="AJ627">
        <v>0</v>
      </c>
      <c r="AK627" t="s">
        <v>12</v>
      </c>
      <c r="AL627">
        <v>0</v>
      </c>
      <c r="AM627">
        <v>0</v>
      </c>
    </row>
    <row r="628" spans="1:39" x14ac:dyDescent="0.25">
      <c r="A628" t="s">
        <v>177</v>
      </c>
      <c r="B628">
        <v>7</v>
      </c>
      <c r="C628">
        <v>175</v>
      </c>
      <c r="D628" t="s">
        <v>1</v>
      </c>
      <c r="E628">
        <v>0</v>
      </c>
      <c r="F628">
        <v>0</v>
      </c>
      <c r="G628" t="s">
        <v>2</v>
      </c>
      <c r="H628">
        <v>486.33911699999999</v>
      </c>
      <c r="I628">
        <v>0.12812000000000001</v>
      </c>
      <c r="J628" t="s">
        <v>3</v>
      </c>
      <c r="K628">
        <v>473.91828199999998</v>
      </c>
      <c r="L628">
        <v>0.12418800000000001</v>
      </c>
      <c r="M628" t="s">
        <v>4</v>
      </c>
      <c r="N628">
        <v>154.20677599999999</v>
      </c>
      <c r="O628">
        <v>6.6119999999999998E-3</v>
      </c>
      <c r="P628" t="s">
        <v>5</v>
      </c>
      <c r="Q628">
        <v>0</v>
      </c>
      <c r="R628">
        <v>0</v>
      </c>
      <c r="S628" t="s">
        <v>6</v>
      </c>
      <c r="T628">
        <v>0</v>
      </c>
      <c r="U628">
        <v>0</v>
      </c>
      <c r="V628" t="s">
        <v>7</v>
      </c>
      <c r="W628">
        <v>0</v>
      </c>
      <c r="X628">
        <v>0</v>
      </c>
      <c r="Y628" t="s">
        <v>8</v>
      </c>
      <c r="Z628">
        <v>0</v>
      </c>
      <c r="AA628">
        <v>0</v>
      </c>
      <c r="AB628" t="s">
        <v>9</v>
      </c>
      <c r="AC628">
        <v>0</v>
      </c>
      <c r="AD628">
        <v>0</v>
      </c>
      <c r="AE628" t="s">
        <v>10</v>
      </c>
      <c r="AF628">
        <v>32767</v>
      </c>
      <c r="AG628">
        <v>0</v>
      </c>
      <c r="AH628" t="s">
        <v>11</v>
      </c>
      <c r="AI628">
        <v>-32767</v>
      </c>
      <c r="AJ628">
        <v>0</v>
      </c>
      <c r="AK628" t="s">
        <v>12</v>
      </c>
      <c r="AL628">
        <v>0</v>
      </c>
      <c r="AM628">
        <v>0</v>
      </c>
    </row>
    <row r="629" spans="1:39" x14ac:dyDescent="0.25">
      <c r="A629" t="s">
        <v>177</v>
      </c>
      <c r="B629">
        <v>8</v>
      </c>
      <c r="C629">
        <v>200</v>
      </c>
      <c r="D629" t="s">
        <v>1</v>
      </c>
      <c r="E629">
        <v>0</v>
      </c>
      <c r="F629">
        <v>0</v>
      </c>
      <c r="G629" t="s">
        <v>2</v>
      </c>
      <c r="H629">
        <v>556.35085200000003</v>
      </c>
      <c r="I629">
        <v>0.150562</v>
      </c>
      <c r="J629" t="s">
        <v>3</v>
      </c>
      <c r="K629">
        <v>542.15813200000002</v>
      </c>
      <c r="L629">
        <v>0.145394</v>
      </c>
      <c r="M629" t="s">
        <v>4</v>
      </c>
      <c r="N629">
        <v>176.239936</v>
      </c>
      <c r="O629">
        <v>8.404E-3</v>
      </c>
      <c r="P629" t="s">
        <v>5</v>
      </c>
      <c r="Q629">
        <v>0</v>
      </c>
      <c r="R629">
        <v>0</v>
      </c>
      <c r="S629" t="s">
        <v>6</v>
      </c>
      <c r="T629">
        <v>0</v>
      </c>
      <c r="U629">
        <v>0</v>
      </c>
      <c r="V629" t="s">
        <v>7</v>
      </c>
      <c r="W629">
        <v>0</v>
      </c>
      <c r="X629">
        <v>0</v>
      </c>
      <c r="Y629" t="s">
        <v>8</v>
      </c>
      <c r="Z629">
        <v>0</v>
      </c>
      <c r="AA629">
        <v>0</v>
      </c>
      <c r="AB629" t="s">
        <v>9</v>
      </c>
      <c r="AC629">
        <v>0</v>
      </c>
      <c r="AD629">
        <v>0</v>
      </c>
      <c r="AE629" t="s">
        <v>10</v>
      </c>
      <c r="AF629">
        <v>32767</v>
      </c>
      <c r="AG629">
        <v>0</v>
      </c>
      <c r="AH629" t="s">
        <v>11</v>
      </c>
      <c r="AI629">
        <v>-32767</v>
      </c>
      <c r="AJ629">
        <v>0</v>
      </c>
      <c r="AK629" t="s">
        <v>12</v>
      </c>
      <c r="AL629">
        <v>0.02</v>
      </c>
      <c r="AM629">
        <v>1.9599999999999999E-2</v>
      </c>
    </row>
    <row r="630" spans="1:39" x14ac:dyDescent="0.25">
      <c r="A630" t="s">
        <v>177</v>
      </c>
      <c r="B630">
        <v>9</v>
      </c>
      <c r="C630">
        <v>225</v>
      </c>
      <c r="D630" t="s">
        <v>1</v>
      </c>
      <c r="E630">
        <v>0</v>
      </c>
      <c r="F630">
        <v>0</v>
      </c>
      <c r="G630" t="s">
        <v>2</v>
      </c>
      <c r="H630">
        <v>626.43645500000002</v>
      </c>
      <c r="I630">
        <v>0.18479300000000001</v>
      </c>
      <c r="J630" t="s">
        <v>3</v>
      </c>
      <c r="K630">
        <v>610.47163899999998</v>
      </c>
      <c r="L630">
        <v>0.17712600000000001</v>
      </c>
      <c r="M630" t="s">
        <v>4</v>
      </c>
      <c r="N630">
        <v>198.27102500000001</v>
      </c>
      <c r="O630">
        <v>1.0671E-2</v>
      </c>
      <c r="P630" t="s">
        <v>5</v>
      </c>
      <c r="Q630">
        <v>0</v>
      </c>
      <c r="R630">
        <v>0</v>
      </c>
      <c r="S630" t="s">
        <v>6</v>
      </c>
      <c r="T630">
        <v>0</v>
      </c>
      <c r="U630">
        <v>0</v>
      </c>
      <c r="V630" t="s">
        <v>7</v>
      </c>
      <c r="W630">
        <v>0</v>
      </c>
      <c r="X630">
        <v>0</v>
      </c>
      <c r="Y630" t="s">
        <v>8</v>
      </c>
      <c r="Z630">
        <v>0</v>
      </c>
      <c r="AA630">
        <v>0</v>
      </c>
      <c r="AB630" t="s">
        <v>9</v>
      </c>
      <c r="AC630">
        <v>0</v>
      </c>
      <c r="AD630">
        <v>0</v>
      </c>
      <c r="AE630" t="s">
        <v>10</v>
      </c>
      <c r="AF630">
        <v>32767</v>
      </c>
      <c r="AG630">
        <v>0</v>
      </c>
      <c r="AH630" t="s">
        <v>11</v>
      </c>
      <c r="AI630">
        <v>-32767</v>
      </c>
      <c r="AJ630">
        <v>0</v>
      </c>
      <c r="AK630" t="s">
        <v>12</v>
      </c>
      <c r="AL630">
        <v>0.04</v>
      </c>
      <c r="AM630">
        <v>3.8399999999999997E-2</v>
      </c>
    </row>
    <row r="631" spans="1:39" x14ac:dyDescent="0.25">
      <c r="A631" t="s">
        <v>177</v>
      </c>
      <c r="B631">
        <v>10</v>
      </c>
      <c r="C631">
        <v>250</v>
      </c>
      <c r="D631" t="s">
        <v>1</v>
      </c>
      <c r="E631">
        <v>0</v>
      </c>
      <c r="F631">
        <v>0</v>
      </c>
      <c r="G631" t="s">
        <v>2</v>
      </c>
      <c r="H631">
        <v>696.60382000000004</v>
      </c>
      <c r="I631">
        <v>0.192693</v>
      </c>
      <c r="J631" t="s">
        <v>3</v>
      </c>
      <c r="K631">
        <v>678.86747400000002</v>
      </c>
      <c r="L631">
        <v>0.183838</v>
      </c>
      <c r="M631" t="s">
        <v>4</v>
      </c>
      <c r="N631">
        <v>220.30178599999999</v>
      </c>
      <c r="O631">
        <v>1.3217E-2</v>
      </c>
      <c r="P631" t="s">
        <v>5</v>
      </c>
      <c r="Q631">
        <v>0</v>
      </c>
      <c r="R631">
        <v>0</v>
      </c>
      <c r="S631" t="s">
        <v>6</v>
      </c>
      <c r="T631">
        <v>0</v>
      </c>
      <c r="U631">
        <v>0</v>
      </c>
      <c r="V631" t="s">
        <v>7</v>
      </c>
      <c r="W631">
        <v>0</v>
      </c>
      <c r="X631">
        <v>0</v>
      </c>
      <c r="Y631" t="s">
        <v>8</v>
      </c>
      <c r="Z631">
        <v>0</v>
      </c>
      <c r="AA631">
        <v>0</v>
      </c>
      <c r="AB631" t="s">
        <v>9</v>
      </c>
      <c r="AC631">
        <v>0</v>
      </c>
      <c r="AD631">
        <v>0</v>
      </c>
      <c r="AE631" t="s">
        <v>10</v>
      </c>
      <c r="AF631">
        <v>32767</v>
      </c>
      <c r="AG631">
        <v>0</v>
      </c>
      <c r="AH631" t="s">
        <v>11</v>
      </c>
      <c r="AI631">
        <v>-32767</v>
      </c>
      <c r="AJ631">
        <v>0</v>
      </c>
      <c r="AK631" t="s">
        <v>12</v>
      </c>
      <c r="AL631">
        <v>0.06</v>
      </c>
      <c r="AM631">
        <v>5.6399999999999999E-2</v>
      </c>
    </row>
    <row r="632" spans="1:39" x14ac:dyDescent="0.25">
      <c r="A632" t="s">
        <v>177</v>
      </c>
      <c r="B632">
        <v>11</v>
      </c>
      <c r="C632">
        <v>275</v>
      </c>
      <c r="D632" t="s">
        <v>1</v>
      </c>
      <c r="E632">
        <v>0</v>
      </c>
      <c r="F632">
        <v>0</v>
      </c>
      <c r="G632" t="s">
        <v>2</v>
      </c>
      <c r="H632">
        <v>766.87723500000004</v>
      </c>
      <c r="I632">
        <v>0.22342899999999999</v>
      </c>
      <c r="J632" t="s">
        <v>3</v>
      </c>
      <c r="K632">
        <v>747.36889499999995</v>
      </c>
      <c r="L632">
        <v>0.212477</v>
      </c>
      <c r="M632" t="s">
        <v>4</v>
      </c>
      <c r="N632">
        <v>242.33491599999999</v>
      </c>
      <c r="O632">
        <v>1.5499000000000001E-2</v>
      </c>
      <c r="P632" t="s">
        <v>5</v>
      </c>
      <c r="Q632">
        <v>0</v>
      </c>
      <c r="R632">
        <v>0</v>
      </c>
      <c r="S632" t="s">
        <v>6</v>
      </c>
      <c r="T632">
        <v>0</v>
      </c>
      <c r="U632">
        <v>0</v>
      </c>
      <c r="V632" t="s">
        <v>7</v>
      </c>
      <c r="W632">
        <v>0</v>
      </c>
      <c r="X632">
        <v>0</v>
      </c>
      <c r="Y632" t="s">
        <v>8</v>
      </c>
      <c r="Z632">
        <v>0</v>
      </c>
      <c r="AA632">
        <v>0</v>
      </c>
      <c r="AB632" t="s">
        <v>9</v>
      </c>
      <c r="AC632">
        <v>0</v>
      </c>
      <c r="AD632">
        <v>0</v>
      </c>
      <c r="AE632" t="s">
        <v>10</v>
      </c>
      <c r="AF632">
        <v>32767</v>
      </c>
      <c r="AG632">
        <v>0</v>
      </c>
      <c r="AH632" t="s">
        <v>11</v>
      </c>
      <c r="AI632">
        <v>-32767</v>
      </c>
      <c r="AJ632">
        <v>0</v>
      </c>
      <c r="AK632" t="s">
        <v>12</v>
      </c>
      <c r="AL632">
        <v>0.06</v>
      </c>
      <c r="AM632">
        <v>5.6399999999999999E-2</v>
      </c>
    </row>
    <row r="633" spans="1:39" x14ac:dyDescent="0.25">
      <c r="A633" t="s">
        <v>177</v>
      </c>
      <c r="B633">
        <v>12</v>
      </c>
      <c r="C633">
        <v>300</v>
      </c>
      <c r="D633" t="s">
        <v>1</v>
      </c>
      <c r="E633">
        <v>0</v>
      </c>
      <c r="F633">
        <v>0</v>
      </c>
      <c r="G633" t="s">
        <v>2</v>
      </c>
      <c r="H633">
        <v>837.24246300000004</v>
      </c>
      <c r="I633">
        <v>0.266401</v>
      </c>
      <c r="J633" t="s">
        <v>3</v>
      </c>
      <c r="K633">
        <v>815.96242600000005</v>
      </c>
      <c r="L633">
        <v>0.25389</v>
      </c>
      <c r="M633" t="s">
        <v>4</v>
      </c>
      <c r="N633">
        <v>264.36817500000001</v>
      </c>
      <c r="O633">
        <v>1.7684999999999999E-2</v>
      </c>
      <c r="P633" t="s">
        <v>5</v>
      </c>
      <c r="Q633">
        <v>0</v>
      </c>
      <c r="R633">
        <v>0</v>
      </c>
      <c r="S633" t="s">
        <v>6</v>
      </c>
      <c r="T633">
        <v>0</v>
      </c>
      <c r="U633">
        <v>0</v>
      </c>
      <c r="V633" t="s">
        <v>7</v>
      </c>
      <c r="W633">
        <v>0</v>
      </c>
      <c r="X633">
        <v>0</v>
      </c>
      <c r="Y633" t="s">
        <v>8</v>
      </c>
      <c r="Z633">
        <v>0</v>
      </c>
      <c r="AA633">
        <v>0</v>
      </c>
      <c r="AB633" t="s">
        <v>9</v>
      </c>
      <c r="AC633">
        <v>0</v>
      </c>
      <c r="AD633">
        <v>0</v>
      </c>
      <c r="AE633" t="s">
        <v>10</v>
      </c>
      <c r="AF633">
        <v>32767</v>
      </c>
      <c r="AG633">
        <v>0</v>
      </c>
      <c r="AH633" t="s">
        <v>11</v>
      </c>
      <c r="AI633">
        <v>-32767</v>
      </c>
      <c r="AJ633">
        <v>0</v>
      </c>
      <c r="AK633" t="s">
        <v>12</v>
      </c>
      <c r="AL633">
        <v>0.06</v>
      </c>
      <c r="AM633">
        <v>5.6399999999999999E-2</v>
      </c>
    </row>
    <row r="634" spans="1:39" x14ac:dyDescent="0.25">
      <c r="A634" t="s">
        <v>177</v>
      </c>
      <c r="B634">
        <v>13</v>
      </c>
      <c r="C634">
        <v>325</v>
      </c>
      <c r="D634" t="s">
        <v>1</v>
      </c>
      <c r="E634">
        <v>0</v>
      </c>
      <c r="F634">
        <v>0</v>
      </c>
      <c r="G634" t="s">
        <v>2</v>
      </c>
      <c r="H634">
        <v>907.70362799999998</v>
      </c>
      <c r="I634">
        <v>0.30312699999999998</v>
      </c>
      <c r="J634" t="s">
        <v>3</v>
      </c>
      <c r="K634">
        <v>884.65158599999995</v>
      </c>
      <c r="L634">
        <v>0.288051</v>
      </c>
      <c r="M634" t="s">
        <v>4</v>
      </c>
      <c r="N634">
        <v>286.401295</v>
      </c>
      <c r="O634">
        <v>2.0056000000000001E-2</v>
      </c>
      <c r="P634" t="s">
        <v>5</v>
      </c>
      <c r="Q634">
        <v>0</v>
      </c>
      <c r="R634">
        <v>0</v>
      </c>
      <c r="S634" t="s">
        <v>6</v>
      </c>
      <c r="T634">
        <v>0</v>
      </c>
      <c r="U634">
        <v>0</v>
      </c>
      <c r="V634" t="s">
        <v>7</v>
      </c>
      <c r="W634">
        <v>0</v>
      </c>
      <c r="X634">
        <v>0</v>
      </c>
      <c r="Y634" t="s">
        <v>8</v>
      </c>
      <c r="Z634">
        <v>0</v>
      </c>
      <c r="AA634">
        <v>0</v>
      </c>
      <c r="AB634" t="s">
        <v>9</v>
      </c>
      <c r="AC634">
        <v>0</v>
      </c>
      <c r="AD634">
        <v>0</v>
      </c>
      <c r="AE634" t="s">
        <v>10</v>
      </c>
      <c r="AF634">
        <v>32767</v>
      </c>
      <c r="AG634">
        <v>0</v>
      </c>
      <c r="AH634" t="s">
        <v>11</v>
      </c>
      <c r="AI634">
        <v>-32767</v>
      </c>
      <c r="AJ634">
        <v>0</v>
      </c>
      <c r="AK634" t="s">
        <v>12</v>
      </c>
      <c r="AL634">
        <v>0.06</v>
      </c>
      <c r="AM634">
        <v>5.6399999999999999E-2</v>
      </c>
    </row>
    <row r="635" spans="1:39" x14ac:dyDescent="0.25">
      <c r="A635" t="s">
        <v>177</v>
      </c>
      <c r="B635">
        <v>14</v>
      </c>
      <c r="C635">
        <v>350</v>
      </c>
      <c r="D635" t="s">
        <v>1</v>
      </c>
      <c r="E635">
        <v>0</v>
      </c>
      <c r="F635">
        <v>0</v>
      </c>
      <c r="G635" t="s">
        <v>2</v>
      </c>
      <c r="H635">
        <v>978.23191999999995</v>
      </c>
      <c r="I635">
        <v>0.370058</v>
      </c>
      <c r="J635" t="s">
        <v>3</v>
      </c>
      <c r="K635">
        <v>953.40783099999999</v>
      </c>
      <c r="L635">
        <v>0.35241800000000001</v>
      </c>
      <c r="M635" t="s">
        <v>4</v>
      </c>
      <c r="N635">
        <v>308.43294800000001</v>
      </c>
      <c r="O635">
        <v>2.3494000000000001E-2</v>
      </c>
      <c r="P635" t="s">
        <v>5</v>
      </c>
      <c r="Q635">
        <v>0</v>
      </c>
      <c r="R635">
        <v>0</v>
      </c>
      <c r="S635" t="s">
        <v>6</v>
      </c>
      <c r="T635">
        <v>0</v>
      </c>
      <c r="U635">
        <v>0</v>
      </c>
      <c r="V635" t="s">
        <v>7</v>
      </c>
      <c r="W635">
        <v>0</v>
      </c>
      <c r="X635">
        <v>0</v>
      </c>
      <c r="Y635" t="s">
        <v>8</v>
      </c>
      <c r="Z635">
        <v>0</v>
      </c>
      <c r="AA635">
        <v>0</v>
      </c>
      <c r="AB635" t="s">
        <v>9</v>
      </c>
      <c r="AC635">
        <v>0</v>
      </c>
      <c r="AD635">
        <v>0</v>
      </c>
      <c r="AE635" t="s">
        <v>10</v>
      </c>
      <c r="AF635">
        <v>32767</v>
      </c>
      <c r="AG635">
        <v>0</v>
      </c>
      <c r="AH635" t="s">
        <v>11</v>
      </c>
      <c r="AI635">
        <v>-32767</v>
      </c>
      <c r="AJ635">
        <v>0</v>
      </c>
      <c r="AK635" t="s">
        <v>12</v>
      </c>
      <c r="AL635">
        <v>0.08</v>
      </c>
      <c r="AM635">
        <v>7.3599999999999999E-2</v>
      </c>
    </row>
    <row r="636" spans="1:39" x14ac:dyDescent="0.25">
      <c r="A636" t="s">
        <v>177</v>
      </c>
      <c r="B636">
        <v>15</v>
      </c>
      <c r="C636">
        <v>375</v>
      </c>
      <c r="D636" t="s">
        <v>1</v>
      </c>
      <c r="E636">
        <v>0</v>
      </c>
      <c r="F636">
        <v>0</v>
      </c>
      <c r="G636" t="s">
        <v>2</v>
      </c>
      <c r="H636">
        <v>1048.866653</v>
      </c>
      <c r="I636">
        <v>0.41484900000000002</v>
      </c>
      <c r="J636" t="s">
        <v>3</v>
      </c>
      <c r="K636">
        <v>1022.270746</v>
      </c>
      <c r="L636">
        <v>0.39463500000000001</v>
      </c>
      <c r="M636" t="s">
        <v>4</v>
      </c>
      <c r="N636">
        <v>330.46351700000002</v>
      </c>
      <c r="O636">
        <v>2.5731E-2</v>
      </c>
      <c r="P636" t="s">
        <v>5</v>
      </c>
      <c r="Q636">
        <v>0</v>
      </c>
      <c r="R636">
        <v>0</v>
      </c>
      <c r="S636" t="s">
        <v>6</v>
      </c>
      <c r="T636">
        <v>0</v>
      </c>
      <c r="U636">
        <v>0</v>
      </c>
      <c r="V636" t="s">
        <v>7</v>
      </c>
      <c r="W636">
        <v>0</v>
      </c>
      <c r="X636">
        <v>0</v>
      </c>
      <c r="Y636" t="s">
        <v>8</v>
      </c>
      <c r="Z636">
        <v>0</v>
      </c>
      <c r="AA636">
        <v>0</v>
      </c>
      <c r="AB636" t="s">
        <v>9</v>
      </c>
      <c r="AC636">
        <v>0</v>
      </c>
      <c r="AD636">
        <v>0</v>
      </c>
      <c r="AE636" t="s">
        <v>10</v>
      </c>
      <c r="AF636">
        <v>32767</v>
      </c>
      <c r="AG636">
        <v>0</v>
      </c>
      <c r="AH636" t="s">
        <v>11</v>
      </c>
      <c r="AI636">
        <v>-32767</v>
      </c>
      <c r="AJ636">
        <v>0</v>
      </c>
      <c r="AK636" t="s">
        <v>12</v>
      </c>
      <c r="AL636">
        <v>0.08</v>
      </c>
      <c r="AM636">
        <v>7.3599999999999999E-2</v>
      </c>
    </row>
    <row r="637" spans="1:39" x14ac:dyDescent="0.25">
      <c r="A637" t="s">
        <v>177</v>
      </c>
      <c r="B637">
        <v>16</v>
      </c>
      <c r="C637">
        <v>400</v>
      </c>
      <c r="D637" t="s">
        <v>1</v>
      </c>
      <c r="E637">
        <v>0</v>
      </c>
      <c r="F637">
        <v>0</v>
      </c>
      <c r="G637" t="s">
        <v>2</v>
      </c>
      <c r="H637">
        <v>1119.5975780000001</v>
      </c>
      <c r="I637">
        <v>0.429786</v>
      </c>
      <c r="J637" t="s">
        <v>3</v>
      </c>
      <c r="K637">
        <v>1091.2294429999999</v>
      </c>
      <c r="L637">
        <v>0.406138</v>
      </c>
      <c r="M637" t="s">
        <v>4</v>
      </c>
      <c r="N637">
        <v>352.49645800000002</v>
      </c>
      <c r="O637">
        <v>2.8951999999999999E-2</v>
      </c>
      <c r="P637" t="s">
        <v>5</v>
      </c>
      <c r="Q637">
        <v>0</v>
      </c>
      <c r="R637">
        <v>0</v>
      </c>
      <c r="S637" t="s">
        <v>6</v>
      </c>
      <c r="T637">
        <v>0</v>
      </c>
      <c r="U637">
        <v>0</v>
      </c>
      <c r="V637" t="s">
        <v>7</v>
      </c>
      <c r="W637">
        <v>0</v>
      </c>
      <c r="X637">
        <v>0</v>
      </c>
      <c r="Y637" t="s">
        <v>8</v>
      </c>
      <c r="Z637">
        <v>0</v>
      </c>
      <c r="AA637">
        <v>0</v>
      </c>
      <c r="AB637" t="s">
        <v>9</v>
      </c>
      <c r="AC637">
        <v>0</v>
      </c>
      <c r="AD637">
        <v>0</v>
      </c>
      <c r="AE637" t="s">
        <v>10</v>
      </c>
      <c r="AF637">
        <v>32767</v>
      </c>
      <c r="AG637">
        <v>0</v>
      </c>
      <c r="AH637" t="s">
        <v>11</v>
      </c>
      <c r="AI637">
        <v>-32767</v>
      </c>
      <c r="AJ637">
        <v>0</v>
      </c>
      <c r="AK637" t="s">
        <v>12</v>
      </c>
      <c r="AL637">
        <v>0.08</v>
      </c>
      <c r="AM637">
        <v>7.3599999999999999E-2</v>
      </c>
    </row>
    <row r="638" spans="1:39" x14ac:dyDescent="0.25">
      <c r="A638" t="s">
        <v>177</v>
      </c>
      <c r="B638">
        <v>17</v>
      </c>
      <c r="C638">
        <v>425</v>
      </c>
      <c r="D638" t="s">
        <v>1</v>
      </c>
      <c r="E638">
        <v>0</v>
      </c>
      <c r="F638">
        <v>0</v>
      </c>
      <c r="G638" t="s">
        <v>2</v>
      </c>
      <c r="H638">
        <v>1190.389324</v>
      </c>
      <c r="I638">
        <v>0.46993400000000002</v>
      </c>
      <c r="J638" t="s">
        <v>3</v>
      </c>
      <c r="K638">
        <v>1160.249292</v>
      </c>
      <c r="L638">
        <v>0.44311299999999998</v>
      </c>
      <c r="M638" t="s">
        <v>4</v>
      </c>
      <c r="N638">
        <v>374.53075100000001</v>
      </c>
      <c r="O638">
        <v>3.2244000000000002E-2</v>
      </c>
      <c r="P638" t="s">
        <v>5</v>
      </c>
      <c r="Q638">
        <v>0</v>
      </c>
      <c r="R638">
        <v>0</v>
      </c>
      <c r="S638" t="s">
        <v>6</v>
      </c>
      <c r="T638">
        <v>0</v>
      </c>
      <c r="U638">
        <v>0</v>
      </c>
      <c r="V638" t="s">
        <v>7</v>
      </c>
      <c r="W638">
        <v>0</v>
      </c>
      <c r="X638">
        <v>0</v>
      </c>
      <c r="Y638" t="s">
        <v>8</v>
      </c>
      <c r="Z638">
        <v>0</v>
      </c>
      <c r="AA638">
        <v>0</v>
      </c>
      <c r="AB638" t="s">
        <v>9</v>
      </c>
      <c r="AC638">
        <v>0</v>
      </c>
      <c r="AD638">
        <v>0</v>
      </c>
      <c r="AE638" t="s">
        <v>10</v>
      </c>
      <c r="AF638">
        <v>32767</v>
      </c>
      <c r="AG638">
        <v>0</v>
      </c>
      <c r="AH638" t="s">
        <v>11</v>
      </c>
      <c r="AI638">
        <v>-32767</v>
      </c>
      <c r="AJ638">
        <v>0</v>
      </c>
      <c r="AK638" t="s">
        <v>12</v>
      </c>
      <c r="AL638">
        <v>0.1</v>
      </c>
      <c r="AM638">
        <v>0.09</v>
      </c>
    </row>
    <row r="639" spans="1:39" x14ac:dyDescent="0.25">
      <c r="A639" t="s">
        <v>177</v>
      </c>
      <c r="B639">
        <v>18</v>
      </c>
      <c r="C639">
        <v>450</v>
      </c>
      <c r="D639" t="s">
        <v>1</v>
      </c>
      <c r="E639">
        <v>0</v>
      </c>
      <c r="F639">
        <v>0</v>
      </c>
      <c r="G639" t="s">
        <v>2</v>
      </c>
      <c r="H639">
        <v>1261.260393</v>
      </c>
      <c r="I639">
        <v>0.53764199999999995</v>
      </c>
      <c r="J639" t="s">
        <v>3</v>
      </c>
      <c r="K639">
        <v>1229.3479609999999</v>
      </c>
      <c r="L639">
        <v>0.506193</v>
      </c>
      <c r="M639" t="s">
        <v>4</v>
      </c>
      <c r="N639">
        <v>396.56229400000001</v>
      </c>
      <c r="O639">
        <v>3.6311999999999997E-2</v>
      </c>
      <c r="P639" t="s">
        <v>5</v>
      </c>
      <c r="Q639">
        <v>0</v>
      </c>
      <c r="R639">
        <v>0</v>
      </c>
      <c r="S639" t="s">
        <v>6</v>
      </c>
      <c r="T639">
        <v>0</v>
      </c>
      <c r="U639">
        <v>0</v>
      </c>
      <c r="V639" t="s">
        <v>7</v>
      </c>
      <c r="W639">
        <v>0</v>
      </c>
      <c r="X639">
        <v>0</v>
      </c>
      <c r="Y639" t="s">
        <v>8</v>
      </c>
      <c r="Z639">
        <v>0</v>
      </c>
      <c r="AA639">
        <v>0</v>
      </c>
      <c r="AB639" t="s">
        <v>9</v>
      </c>
      <c r="AC639">
        <v>0</v>
      </c>
      <c r="AD639">
        <v>0</v>
      </c>
      <c r="AE639" t="s">
        <v>10</v>
      </c>
      <c r="AF639">
        <v>32767</v>
      </c>
      <c r="AG639">
        <v>0</v>
      </c>
      <c r="AH639" t="s">
        <v>11</v>
      </c>
      <c r="AI639">
        <v>-32767</v>
      </c>
      <c r="AJ639">
        <v>0</v>
      </c>
      <c r="AK639" t="s">
        <v>12</v>
      </c>
      <c r="AL639">
        <v>0.1</v>
      </c>
      <c r="AM639">
        <v>0.09</v>
      </c>
    </row>
    <row r="640" spans="1:39" x14ac:dyDescent="0.25">
      <c r="A640" t="s">
        <v>177</v>
      </c>
      <c r="B640">
        <v>19</v>
      </c>
      <c r="C640">
        <v>475</v>
      </c>
      <c r="D640" t="s">
        <v>1</v>
      </c>
      <c r="E640">
        <v>0</v>
      </c>
      <c r="F640">
        <v>0</v>
      </c>
      <c r="G640" t="s">
        <v>2</v>
      </c>
      <c r="H640">
        <v>1332.197402</v>
      </c>
      <c r="I640">
        <v>0.54980399999999996</v>
      </c>
      <c r="J640" t="s">
        <v>3</v>
      </c>
      <c r="K640">
        <v>1298.512346</v>
      </c>
      <c r="L640">
        <v>0.515741</v>
      </c>
      <c r="M640" t="s">
        <v>4</v>
      </c>
      <c r="N640">
        <v>418.59502400000002</v>
      </c>
      <c r="O640">
        <v>3.9086000000000003E-2</v>
      </c>
      <c r="P640" t="s">
        <v>5</v>
      </c>
      <c r="Q640">
        <v>0</v>
      </c>
      <c r="R640">
        <v>0</v>
      </c>
      <c r="S640" t="s">
        <v>6</v>
      </c>
      <c r="T640">
        <v>0</v>
      </c>
      <c r="U640">
        <v>0</v>
      </c>
      <c r="V640" t="s">
        <v>7</v>
      </c>
      <c r="W640">
        <v>0</v>
      </c>
      <c r="X640">
        <v>0</v>
      </c>
      <c r="Y640" t="s">
        <v>8</v>
      </c>
      <c r="Z640">
        <v>0</v>
      </c>
      <c r="AA640">
        <v>0</v>
      </c>
      <c r="AB640" t="s">
        <v>9</v>
      </c>
      <c r="AC640">
        <v>0</v>
      </c>
      <c r="AD640">
        <v>0</v>
      </c>
      <c r="AE640" t="s">
        <v>10</v>
      </c>
      <c r="AF640">
        <v>32767</v>
      </c>
      <c r="AG640">
        <v>0</v>
      </c>
      <c r="AH640" t="s">
        <v>11</v>
      </c>
      <c r="AI640">
        <v>-32767</v>
      </c>
      <c r="AJ640">
        <v>0</v>
      </c>
      <c r="AK640" t="s">
        <v>12</v>
      </c>
      <c r="AL640">
        <v>0.1</v>
      </c>
      <c r="AM640">
        <v>0.09</v>
      </c>
    </row>
    <row r="641" spans="1:39" x14ac:dyDescent="0.25">
      <c r="A641" t="s">
        <v>177</v>
      </c>
      <c r="B641">
        <v>20</v>
      </c>
      <c r="C641">
        <v>500</v>
      </c>
      <c r="D641" t="s">
        <v>1</v>
      </c>
      <c r="E641">
        <v>0</v>
      </c>
      <c r="F641">
        <v>0</v>
      </c>
      <c r="G641" t="s">
        <v>2</v>
      </c>
      <c r="H641">
        <v>1403.231372</v>
      </c>
      <c r="I641">
        <v>0.59787999999999997</v>
      </c>
      <c r="J641" t="s">
        <v>3</v>
      </c>
      <c r="K641">
        <v>1367.7739919999999</v>
      </c>
      <c r="L641">
        <v>0.56086999999999998</v>
      </c>
      <c r="M641" t="s">
        <v>4</v>
      </c>
      <c r="N641">
        <v>440.62920600000001</v>
      </c>
      <c r="O641">
        <v>4.2722000000000003E-2</v>
      </c>
      <c r="P641" t="s">
        <v>5</v>
      </c>
      <c r="Q641">
        <v>0</v>
      </c>
      <c r="R641">
        <v>0</v>
      </c>
      <c r="S641" t="s">
        <v>6</v>
      </c>
      <c r="T641">
        <v>0</v>
      </c>
      <c r="U641">
        <v>0</v>
      </c>
      <c r="V641" t="s">
        <v>7</v>
      </c>
      <c r="W641">
        <v>0</v>
      </c>
      <c r="X641">
        <v>0</v>
      </c>
      <c r="Y641" t="s">
        <v>8</v>
      </c>
      <c r="Z641">
        <v>0</v>
      </c>
      <c r="AA641">
        <v>0</v>
      </c>
      <c r="AB641" t="s">
        <v>9</v>
      </c>
      <c r="AC641">
        <v>0</v>
      </c>
      <c r="AD641">
        <v>0</v>
      </c>
      <c r="AE641" t="s">
        <v>10</v>
      </c>
      <c r="AF641">
        <v>32767</v>
      </c>
      <c r="AG641">
        <v>0</v>
      </c>
      <c r="AH641" t="s">
        <v>11</v>
      </c>
      <c r="AI641">
        <v>-32767</v>
      </c>
      <c r="AJ641">
        <v>0</v>
      </c>
      <c r="AK641" t="s">
        <v>12</v>
      </c>
      <c r="AL641">
        <v>0.1</v>
      </c>
      <c r="AM641">
        <v>0.09</v>
      </c>
    </row>
    <row r="642" spans="1:39" x14ac:dyDescent="0.25">
      <c r="A642" t="s">
        <v>178</v>
      </c>
      <c r="B642">
        <v>1</v>
      </c>
      <c r="C642">
        <v>25</v>
      </c>
      <c r="D642" t="s">
        <v>1</v>
      </c>
      <c r="E642">
        <v>0</v>
      </c>
      <c r="F642">
        <v>0</v>
      </c>
      <c r="G642" t="s">
        <v>2</v>
      </c>
      <c r="H642">
        <v>107.14380300000001</v>
      </c>
      <c r="I642">
        <v>0.377859</v>
      </c>
      <c r="J642" t="s">
        <v>3</v>
      </c>
      <c r="K642">
        <v>106.25750600000001</v>
      </c>
      <c r="L642">
        <v>0.38107200000000002</v>
      </c>
      <c r="M642" t="s">
        <v>4</v>
      </c>
      <c r="N642">
        <v>45.277382000000003</v>
      </c>
      <c r="O642">
        <v>1.2063000000000001E-2</v>
      </c>
      <c r="P642" t="s">
        <v>5</v>
      </c>
      <c r="Q642">
        <v>0.92135999999999996</v>
      </c>
      <c r="R642">
        <v>5.3000000000000001E-5</v>
      </c>
      <c r="S642" t="s">
        <v>6</v>
      </c>
      <c r="T642">
        <v>54.189742000000003</v>
      </c>
      <c r="U642">
        <v>1.1920999999999999E-2</v>
      </c>
      <c r="V642" t="s">
        <v>7</v>
      </c>
      <c r="W642">
        <v>0.230103</v>
      </c>
      <c r="X642">
        <v>1.013E-3</v>
      </c>
      <c r="Y642" t="s">
        <v>8</v>
      </c>
      <c r="Z642">
        <v>0</v>
      </c>
      <c r="AA642">
        <v>0</v>
      </c>
      <c r="AB642" t="s">
        <v>9</v>
      </c>
      <c r="AC642">
        <v>0</v>
      </c>
      <c r="AD642">
        <v>0</v>
      </c>
      <c r="AE642" t="s">
        <v>10</v>
      </c>
      <c r="AF642">
        <v>8.1201999999999996E-2</v>
      </c>
      <c r="AG642">
        <v>9.1000000000000003E-5</v>
      </c>
      <c r="AH642" t="s">
        <v>11</v>
      </c>
      <c r="AI642">
        <v>0.91350500000000001</v>
      </c>
      <c r="AJ642">
        <v>1.6100000000000001E-4</v>
      </c>
      <c r="AK642" t="s">
        <v>12</v>
      </c>
      <c r="AL642">
        <v>0.1</v>
      </c>
      <c r="AM642">
        <v>0.13</v>
      </c>
    </row>
    <row r="643" spans="1:39" x14ac:dyDescent="0.25">
      <c r="A643" t="s">
        <v>178</v>
      </c>
      <c r="B643">
        <v>2</v>
      </c>
      <c r="C643">
        <v>50</v>
      </c>
      <c r="D643" t="s">
        <v>1</v>
      </c>
      <c r="E643">
        <v>0</v>
      </c>
      <c r="F643">
        <v>0</v>
      </c>
      <c r="G643" t="s">
        <v>2</v>
      </c>
      <c r="H643">
        <v>214.25185099999999</v>
      </c>
      <c r="I643">
        <v>0.76651899999999995</v>
      </c>
      <c r="J643" t="s">
        <v>3</v>
      </c>
      <c r="K643">
        <v>212.477867</v>
      </c>
      <c r="L643">
        <v>0.76961000000000002</v>
      </c>
      <c r="M643" t="s">
        <v>4</v>
      </c>
      <c r="N643">
        <v>90.425991999999994</v>
      </c>
      <c r="O643">
        <v>3.4779999999999998E-2</v>
      </c>
      <c r="P643" t="s">
        <v>5</v>
      </c>
      <c r="Q643">
        <v>1.836938</v>
      </c>
      <c r="R643">
        <v>8.0000000000000007E-5</v>
      </c>
      <c r="S643" t="s">
        <v>6</v>
      </c>
      <c r="T643">
        <v>108.730366</v>
      </c>
      <c r="U643">
        <v>3.9236E-2</v>
      </c>
      <c r="V643" t="s">
        <v>7</v>
      </c>
      <c r="W643">
        <v>0.41371000000000002</v>
      </c>
      <c r="X643">
        <v>9.8499999999999998E-4</v>
      </c>
      <c r="Y643" t="s">
        <v>8</v>
      </c>
      <c r="Z643">
        <v>0</v>
      </c>
      <c r="AA643">
        <v>0</v>
      </c>
      <c r="AB643" t="s">
        <v>9</v>
      </c>
      <c r="AC643">
        <v>0</v>
      </c>
      <c r="AD643">
        <v>0</v>
      </c>
      <c r="AE643" t="s">
        <v>10</v>
      </c>
      <c r="AF643">
        <v>7.4622999999999995E-2</v>
      </c>
      <c r="AG643">
        <v>1.4999999999999999E-4</v>
      </c>
      <c r="AH643" t="s">
        <v>11</v>
      </c>
      <c r="AI643">
        <v>0.92151400000000006</v>
      </c>
      <c r="AJ643">
        <v>1.26E-4</v>
      </c>
      <c r="AK643" t="s">
        <v>12</v>
      </c>
      <c r="AL643">
        <v>0.44</v>
      </c>
      <c r="AM643">
        <v>0.40639999999999998</v>
      </c>
    </row>
    <row r="644" spans="1:39" x14ac:dyDescent="0.25">
      <c r="A644" t="s">
        <v>178</v>
      </c>
      <c r="B644">
        <v>3</v>
      </c>
      <c r="C644">
        <v>75</v>
      </c>
      <c r="D644" t="s">
        <v>1</v>
      </c>
      <c r="E644">
        <v>0</v>
      </c>
      <c r="F644">
        <v>0</v>
      </c>
      <c r="G644" t="s">
        <v>2</v>
      </c>
      <c r="H644">
        <v>321.60982200000001</v>
      </c>
      <c r="I644">
        <v>0.99670599999999998</v>
      </c>
      <c r="J644" t="s">
        <v>3</v>
      </c>
      <c r="K644">
        <v>318.94760300000002</v>
      </c>
      <c r="L644">
        <v>0.992479</v>
      </c>
      <c r="M644" t="s">
        <v>4</v>
      </c>
      <c r="N644">
        <v>135.569086</v>
      </c>
      <c r="O644">
        <v>6.2714000000000006E-2</v>
      </c>
      <c r="P644" t="s">
        <v>5</v>
      </c>
      <c r="Q644">
        <v>2.7519149999999999</v>
      </c>
      <c r="R644">
        <v>9.1000000000000003E-5</v>
      </c>
      <c r="S644" t="s">
        <v>6</v>
      </c>
      <c r="T644">
        <v>163.55259000000001</v>
      </c>
      <c r="U644">
        <v>5.3449000000000003E-2</v>
      </c>
      <c r="V644" t="s">
        <v>7</v>
      </c>
      <c r="W644">
        <v>0.597997</v>
      </c>
      <c r="X644">
        <v>9.4300000000000004E-4</v>
      </c>
      <c r="Y644" t="s">
        <v>8</v>
      </c>
      <c r="Z644">
        <v>0</v>
      </c>
      <c r="AA644">
        <v>0</v>
      </c>
      <c r="AB644" t="s">
        <v>9</v>
      </c>
      <c r="AC644">
        <v>0</v>
      </c>
      <c r="AD644">
        <v>0</v>
      </c>
      <c r="AE644" t="s">
        <v>10</v>
      </c>
      <c r="AF644">
        <v>7.2882000000000002E-2</v>
      </c>
      <c r="AG644">
        <v>1.5200000000000001E-4</v>
      </c>
      <c r="AH644" t="s">
        <v>11</v>
      </c>
      <c r="AI644">
        <v>0.926292</v>
      </c>
      <c r="AJ644">
        <v>7.7000000000000001E-5</v>
      </c>
      <c r="AK644" t="s">
        <v>12</v>
      </c>
      <c r="AL644">
        <v>1.24</v>
      </c>
      <c r="AM644">
        <v>0.98240000000000005</v>
      </c>
    </row>
    <row r="645" spans="1:39" x14ac:dyDescent="0.25">
      <c r="A645" t="s">
        <v>178</v>
      </c>
      <c r="B645">
        <v>4</v>
      </c>
      <c r="C645">
        <v>100</v>
      </c>
      <c r="D645" t="s">
        <v>1</v>
      </c>
      <c r="E645">
        <v>0</v>
      </c>
      <c r="F645">
        <v>0</v>
      </c>
      <c r="G645" t="s">
        <v>2</v>
      </c>
      <c r="H645">
        <v>429.01026999999999</v>
      </c>
      <c r="I645">
        <v>1.246238</v>
      </c>
      <c r="J645" t="s">
        <v>3</v>
      </c>
      <c r="K645">
        <v>425.461119</v>
      </c>
      <c r="L645">
        <v>1.2378210000000001</v>
      </c>
      <c r="M645" t="s">
        <v>4</v>
      </c>
      <c r="N645">
        <v>180.702315</v>
      </c>
      <c r="O645">
        <v>0.105114</v>
      </c>
      <c r="P645" t="s">
        <v>5</v>
      </c>
      <c r="Q645">
        <v>3.6660180000000002</v>
      </c>
      <c r="R645">
        <v>1.1400000000000001E-4</v>
      </c>
      <c r="S645" t="s">
        <v>6</v>
      </c>
      <c r="T645">
        <v>218.54931199999999</v>
      </c>
      <c r="U645">
        <v>5.7762000000000001E-2</v>
      </c>
      <c r="V645" t="s">
        <v>7</v>
      </c>
      <c r="W645">
        <v>0.78077300000000005</v>
      </c>
      <c r="X645">
        <v>9.4499999999999998E-4</v>
      </c>
      <c r="Y645" t="s">
        <v>8</v>
      </c>
      <c r="Z645">
        <v>0</v>
      </c>
      <c r="AA645">
        <v>0</v>
      </c>
      <c r="AB645" t="s">
        <v>9</v>
      </c>
      <c r="AC645">
        <v>0</v>
      </c>
      <c r="AD645">
        <v>0</v>
      </c>
      <c r="AE645" t="s">
        <v>10</v>
      </c>
      <c r="AF645">
        <v>7.2067000000000006E-2</v>
      </c>
      <c r="AG645">
        <v>1.56E-4</v>
      </c>
      <c r="AH645" t="s">
        <v>11</v>
      </c>
      <c r="AI645">
        <v>0.92813500000000004</v>
      </c>
      <c r="AJ645">
        <v>5.3999999999999998E-5</v>
      </c>
      <c r="AK645" t="s">
        <v>12</v>
      </c>
      <c r="AL645">
        <v>2.38</v>
      </c>
      <c r="AM645">
        <v>1.9556</v>
      </c>
    </row>
    <row r="646" spans="1:39" x14ac:dyDescent="0.25">
      <c r="A646" t="s">
        <v>178</v>
      </c>
      <c r="B646">
        <v>5</v>
      </c>
      <c r="C646">
        <v>125</v>
      </c>
      <c r="D646" t="s">
        <v>1</v>
      </c>
      <c r="E646">
        <v>0</v>
      </c>
      <c r="F646">
        <v>0</v>
      </c>
      <c r="G646" t="s">
        <v>2</v>
      </c>
      <c r="H646">
        <v>536.62388099999998</v>
      </c>
      <c r="I646">
        <v>1.6198889999999999</v>
      </c>
      <c r="J646" t="s">
        <v>3</v>
      </c>
      <c r="K646">
        <v>532.18638499999997</v>
      </c>
      <c r="L646">
        <v>1.606352</v>
      </c>
      <c r="M646" t="s">
        <v>4</v>
      </c>
      <c r="N646">
        <v>225.85696200000001</v>
      </c>
      <c r="O646">
        <v>0.171458</v>
      </c>
      <c r="P646" t="s">
        <v>5</v>
      </c>
      <c r="Q646">
        <v>4.5816759999999999</v>
      </c>
      <c r="R646">
        <v>1.5200000000000001E-4</v>
      </c>
      <c r="S646" t="s">
        <v>6</v>
      </c>
      <c r="T646">
        <v>273.696031</v>
      </c>
      <c r="U646">
        <v>7.5473999999999999E-2</v>
      </c>
      <c r="V646" t="s">
        <v>7</v>
      </c>
      <c r="W646">
        <v>0.96440800000000004</v>
      </c>
      <c r="X646">
        <v>9.01E-4</v>
      </c>
      <c r="Y646" t="s">
        <v>8</v>
      </c>
      <c r="Z646">
        <v>0</v>
      </c>
      <c r="AA646">
        <v>0</v>
      </c>
      <c r="AB646" t="s">
        <v>9</v>
      </c>
      <c r="AC646">
        <v>0</v>
      </c>
      <c r="AD646">
        <v>0</v>
      </c>
      <c r="AE646" t="s">
        <v>10</v>
      </c>
      <c r="AF646">
        <v>6.9597999999999993E-2</v>
      </c>
      <c r="AG646">
        <v>1.8100000000000001E-4</v>
      </c>
      <c r="AH646" t="s">
        <v>11</v>
      </c>
      <c r="AI646">
        <v>0.92922300000000002</v>
      </c>
      <c r="AJ646">
        <v>6.7000000000000002E-5</v>
      </c>
      <c r="AK646" t="s">
        <v>12</v>
      </c>
      <c r="AL646">
        <v>3.96</v>
      </c>
      <c r="AM646">
        <v>3.6783999999999999</v>
      </c>
    </row>
    <row r="647" spans="1:39" x14ac:dyDescent="0.25">
      <c r="A647" t="s">
        <v>178</v>
      </c>
      <c r="B647">
        <v>6</v>
      </c>
      <c r="C647">
        <v>150</v>
      </c>
      <c r="D647" t="s">
        <v>1</v>
      </c>
      <c r="E647">
        <v>0</v>
      </c>
      <c r="F647">
        <v>0</v>
      </c>
      <c r="G647" t="s">
        <v>2</v>
      </c>
      <c r="H647">
        <v>644.34188200000006</v>
      </c>
      <c r="I647">
        <v>1.987679</v>
      </c>
      <c r="J647" t="s">
        <v>3</v>
      </c>
      <c r="K647">
        <v>639.01531699999998</v>
      </c>
      <c r="L647">
        <v>1.9748680000000001</v>
      </c>
      <c r="M647" t="s">
        <v>4</v>
      </c>
      <c r="N647">
        <v>270.99258200000003</v>
      </c>
      <c r="O647">
        <v>0.221274</v>
      </c>
      <c r="P647" t="s">
        <v>5</v>
      </c>
      <c r="Q647">
        <v>5.4975560000000003</v>
      </c>
      <c r="R647">
        <v>1.83E-4</v>
      </c>
      <c r="S647" t="s">
        <v>6</v>
      </c>
      <c r="T647">
        <v>328.95578999999998</v>
      </c>
      <c r="U647">
        <v>0.114638</v>
      </c>
      <c r="V647" t="s">
        <v>7</v>
      </c>
      <c r="W647">
        <v>1.1474390000000001</v>
      </c>
      <c r="X647">
        <v>9.1399999999999999E-4</v>
      </c>
      <c r="Y647" t="s">
        <v>8</v>
      </c>
      <c r="Z647">
        <v>0</v>
      </c>
      <c r="AA647">
        <v>0</v>
      </c>
      <c r="AB647" t="s">
        <v>9</v>
      </c>
      <c r="AC647">
        <v>0</v>
      </c>
      <c r="AD647">
        <v>0</v>
      </c>
      <c r="AE647" t="s">
        <v>10</v>
      </c>
      <c r="AF647">
        <v>6.9315000000000002E-2</v>
      </c>
      <c r="AG647">
        <v>1.8200000000000001E-4</v>
      </c>
      <c r="AH647" t="s">
        <v>11</v>
      </c>
      <c r="AI647">
        <v>0.92954999999999999</v>
      </c>
      <c r="AJ647">
        <v>6.7000000000000002E-5</v>
      </c>
      <c r="AK647" t="s">
        <v>12</v>
      </c>
      <c r="AL647">
        <v>6.48</v>
      </c>
      <c r="AM647">
        <v>5.1295999999999999</v>
      </c>
    </row>
    <row r="648" spans="1:39" x14ac:dyDescent="0.25">
      <c r="A648" t="s">
        <v>178</v>
      </c>
      <c r="B648">
        <v>7</v>
      </c>
      <c r="C648">
        <v>175</v>
      </c>
      <c r="D648" t="s">
        <v>1</v>
      </c>
      <c r="E648">
        <v>0</v>
      </c>
      <c r="F648">
        <v>0</v>
      </c>
      <c r="G648" t="s">
        <v>2</v>
      </c>
      <c r="H648">
        <v>752.21640300000001</v>
      </c>
      <c r="I648">
        <v>2.4163169999999998</v>
      </c>
      <c r="J648" t="s">
        <v>3</v>
      </c>
      <c r="K648">
        <v>746.00357699999995</v>
      </c>
      <c r="L648">
        <v>2.4021050000000002</v>
      </c>
      <c r="M648" t="s">
        <v>4</v>
      </c>
      <c r="N648">
        <v>316.128446</v>
      </c>
      <c r="O648">
        <v>0.28908800000000001</v>
      </c>
      <c r="P648" t="s">
        <v>5</v>
      </c>
      <c r="Q648">
        <v>6.4128559999999997</v>
      </c>
      <c r="R648">
        <v>2.5799999999999998E-4</v>
      </c>
      <c r="S648" t="s">
        <v>6</v>
      </c>
      <c r="T648">
        <v>384.33927399999999</v>
      </c>
      <c r="U648">
        <v>0.13200600000000001</v>
      </c>
      <c r="V648" t="s">
        <v>7</v>
      </c>
      <c r="W648">
        <v>1.330722</v>
      </c>
      <c r="X648">
        <v>8.7100000000000003E-4</v>
      </c>
      <c r="Y648" t="s">
        <v>8</v>
      </c>
      <c r="Z648">
        <v>0</v>
      </c>
      <c r="AA648">
        <v>0</v>
      </c>
      <c r="AB648" t="s">
        <v>9</v>
      </c>
      <c r="AC648">
        <v>0</v>
      </c>
      <c r="AD648">
        <v>0</v>
      </c>
      <c r="AE648" t="s">
        <v>10</v>
      </c>
      <c r="AF648">
        <v>6.7967E-2</v>
      </c>
      <c r="AG648">
        <v>1.7799999999999999E-4</v>
      </c>
      <c r="AH648" t="s">
        <v>11</v>
      </c>
      <c r="AI648">
        <v>0.93047100000000005</v>
      </c>
      <c r="AJ648">
        <v>4.8000000000000001E-5</v>
      </c>
      <c r="AK648" t="s">
        <v>12</v>
      </c>
      <c r="AL648">
        <v>9.08</v>
      </c>
      <c r="AM648">
        <v>10.833600000000001</v>
      </c>
    </row>
    <row r="649" spans="1:39" x14ac:dyDescent="0.25">
      <c r="A649" t="s">
        <v>178</v>
      </c>
      <c r="B649">
        <v>8</v>
      </c>
      <c r="C649">
        <v>200</v>
      </c>
      <c r="D649" t="s">
        <v>1</v>
      </c>
      <c r="E649">
        <v>0</v>
      </c>
      <c r="F649">
        <v>0</v>
      </c>
      <c r="G649" t="s">
        <v>2</v>
      </c>
      <c r="H649">
        <v>860.10532799999999</v>
      </c>
      <c r="I649">
        <v>2.825942</v>
      </c>
      <c r="J649" t="s">
        <v>3</v>
      </c>
      <c r="K649">
        <v>853.005447</v>
      </c>
      <c r="L649">
        <v>2.813196</v>
      </c>
      <c r="M649" t="s">
        <v>4</v>
      </c>
      <c r="N649">
        <v>361.26332500000001</v>
      </c>
      <c r="O649">
        <v>0.38173899999999999</v>
      </c>
      <c r="P649" t="s">
        <v>5</v>
      </c>
      <c r="Q649">
        <v>7.3273400000000004</v>
      </c>
      <c r="R649">
        <v>3.21E-4</v>
      </c>
      <c r="S649" t="s">
        <v>6</v>
      </c>
      <c r="T649">
        <v>439.859601</v>
      </c>
      <c r="U649">
        <v>0.153086</v>
      </c>
      <c r="V649" t="s">
        <v>7</v>
      </c>
      <c r="W649">
        <v>1.5137989999999999</v>
      </c>
      <c r="X649">
        <v>8.7900000000000001E-4</v>
      </c>
      <c r="Y649" t="s">
        <v>8</v>
      </c>
      <c r="Z649">
        <v>0</v>
      </c>
      <c r="AA649">
        <v>0</v>
      </c>
      <c r="AB649" t="s">
        <v>9</v>
      </c>
      <c r="AC649">
        <v>0</v>
      </c>
      <c r="AD649">
        <v>0</v>
      </c>
      <c r="AE649" t="s">
        <v>10</v>
      </c>
      <c r="AF649">
        <v>6.5728999999999996E-2</v>
      </c>
      <c r="AG649">
        <v>1.6000000000000001E-4</v>
      </c>
      <c r="AH649" t="s">
        <v>11</v>
      </c>
      <c r="AI649">
        <v>0.93226799999999999</v>
      </c>
      <c r="AJ649">
        <v>9.3999999999999994E-5</v>
      </c>
      <c r="AK649" t="s">
        <v>12</v>
      </c>
      <c r="AL649">
        <v>12.38</v>
      </c>
      <c r="AM649">
        <v>16.515599999999999</v>
      </c>
    </row>
    <row r="650" spans="1:39" x14ac:dyDescent="0.25">
      <c r="A650" t="s">
        <v>178</v>
      </c>
      <c r="B650">
        <v>9</v>
      </c>
      <c r="C650">
        <v>225</v>
      </c>
      <c r="D650" t="s">
        <v>1</v>
      </c>
      <c r="E650">
        <v>0</v>
      </c>
      <c r="F650">
        <v>0</v>
      </c>
      <c r="G650" t="s">
        <v>2</v>
      </c>
      <c r="H650">
        <v>968.25975100000005</v>
      </c>
      <c r="I650">
        <v>3.307518</v>
      </c>
      <c r="J650" t="s">
        <v>3</v>
      </c>
      <c r="K650">
        <v>960.26988800000004</v>
      </c>
      <c r="L650">
        <v>3.2922340000000001</v>
      </c>
      <c r="M650" t="s">
        <v>4</v>
      </c>
      <c r="N650">
        <v>406.42194599999999</v>
      </c>
      <c r="O650">
        <v>0.50199300000000002</v>
      </c>
      <c r="P650" t="s">
        <v>5</v>
      </c>
      <c r="Q650">
        <v>8.2438160000000007</v>
      </c>
      <c r="R650">
        <v>4.4299999999999998E-4</v>
      </c>
      <c r="S650" t="s">
        <v>6</v>
      </c>
      <c r="T650">
        <v>495.51511499999998</v>
      </c>
      <c r="U650">
        <v>0.17812800000000001</v>
      </c>
      <c r="V650" t="s">
        <v>7</v>
      </c>
      <c r="W650">
        <v>1.696577</v>
      </c>
      <c r="X650">
        <v>8.7600000000000004E-4</v>
      </c>
      <c r="Y650" t="s">
        <v>8</v>
      </c>
      <c r="Z650">
        <v>0</v>
      </c>
      <c r="AA650">
        <v>0</v>
      </c>
      <c r="AB650" t="s">
        <v>9</v>
      </c>
      <c r="AC650">
        <v>0</v>
      </c>
      <c r="AD650">
        <v>0</v>
      </c>
      <c r="AE650" t="s">
        <v>10</v>
      </c>
      <c r="AF650">
        <v>6.4395999999999995E-2</v>
      </c>
      <c r="AG650">
        <v>1.5100000000000001E-4</v>
      </c>
      <c r="AH650" t="s">
        <v>11</v>
      </c>
      <c r="AI650">
        <v>0.93259999999999998</v>
      </c>
      <c r="AJ650">
        <v>8.7999999999999998E-5</v>
      </c>
      <c r="AK650" t="s">
        <v>12</v>
      </c>
      <c r="AL650">
        <v>16.399999999999999</v>
      </c>
      <c r="AM650">
        <v>21.52</v>
      </c>
    </row>
    <row r="651" spans="1:39" x14ac:dyDescent="0.25">
      <c r="A651" t="s">
        <v>178</v>
      </c>
      <c r="B651">
        <v>10</v>
      </c>
      <c r="C651">
        <v>250</v>
      </c>
      <c r="D651" t="s">
        <v>1</v>
      </c>
      <c r="E651">
        <v>0</v>
      </c>
      <c r="F651">
        <v>0</v>
      </c>
      <c r="G651" t="s">
        <v>2</v>
      </c>
      <c r="H651">
        <v>1076.505701</v>
      </c>
      <c r="I651">
        <v>4.5068289999999998</v>
      </c>
      <c r="J651" t="s">
        <v>3</v>
      </c>
      <c r="K651">
        <v>1067.62772</v>
      </c>
      <c r="L651">
        <v>4.4882920000000004</v>
      </c>
      <c r="M651" t="s">
        <v>4</v>
      </c>
      <c r="N651">
        <v>451.57139799999999</v>
      </c>
      <c r="O651">
        <v>0.64031300000000002</v>
      </c>
      <c r="P651" t="s">
        <v>5</v>
      </c>
      <c r="Q651">
        <v>9.1596279999999997</v>
      </c>
      <c r="R651">
        <v>4.9700000000000005E-4</v>
      </c>
      <c r="S651" t="s">
        <v>6</v>
      </c>
      <c r="T651">
        <v>551.26186399999995</v>
      </c>
      <c r="U651">
        <v>0.20624899999999999</v>
      </c>
      <c r="V651" t="s">
        <v>7</v>
      </c>
      <c r="W651">
        <v>1.8779749999999999</v>
      </c>
      <c r="X651">
        <v>8.61E-4</v>
      </c>
      <c r="Y651" t="s">
        <v>8</v>
      </c>
      <c r="Z651">
        <v>0</v>
      </c>
      <c r="AA651">
        <v>0</v>
      </c>
      <c r="AB651" t="s">
        <v>9</v>
      </c>
      <c r="AC651">
        <v>0</v>
      </c>
      <c r="AD651">
        <v>0</v>
      </c>
      <c r="AE651" t="s">
        <v>10</v>
      </c>
      <c r="AF651">
        <v>6.3917000000000002E-2</v>
      </c>
      <c r="AG651">
        <v>1.54E-4</v>
      </c>
      <c r="AH651" t="s">
        <v>11</v>
      </c>
      <c r="AI651">
        <v>0.93272900000000003</v>
      </c>
      <c r="AJ651">
        <v>8.6000000000000003E-5</v>
      </c>
      <c r="AK651" t="s">
        <v>12</v>
      </c>
      <c r="AL651">
        <v>20.38</v>
      </c>
      <c r="AM651">
        <v>24.555599999999998</v>
      </c>
    </row>
    <row r="652" spans="1:39" x14ac:dyDescent="0.25">
      <c r="A652" t="s">
        <v>178</v>
      </c>
      <c r="B652">
        <v>11</v>
      </c>
      <c r="C652">
        <v>275</v>
      </c>
      <c r="D652" t="s">
        <v>1</v>
      </c>
      <c r="E652">
        <v>0</v>
      </c>
      <c r="F652">
        <v>0</v>
      </c>
      <c r="G652" t="s">
        <v>2</v>
      </c>
      <c r="H652">
        <v>1184.806233</v>
      </c>
      <c r="I652">
        <v>4.7002249999999997</v>
      </c>
      <c r="J652" t="s">
        <v>3</v>
      </c>
      <c r="K652">
        <v>1175.041829</v>
      </c>
      <c r="L652">
        <v>4.6819300000000004</v>
      </c>
      <c r="M652" t="s">
        <v>4</v>
      </c>
      <c r="N652">
        <v>496.70585699999998</v>
      </c>
      <c r="O652">
        <v>0.74687300000000001</v>
      </c>
      <c r="P652" t="s">
        <v>5</v>
      </c>
      <c r="Q652">
        <v>10.073817</v>
      </c>
      <c r="R652">
        <v>5.7499999999999999E-4</v>
      </c>
      <c r="S652" t="s">
        <v>6</v>
      </c>
      <c r="T652">
        <v>607.12176399999998</v>
      </c>
      <c r="U652">
        <v>0.25000099999999997</v>
      </c>
      <c r="V652" t="s">
        <v>7</v>
      </c>
      <c r="W652">
        <v>2.0595819999999998</v>
      </c>
      <c r="X652">
        <v>9.19E-4</v>
      </c>
      <c r="Y652" t="s">
        <v>8</v>
      </c>
      <c r="Z652">
        <v>0</v>
      </c>
      <c r="AA652">
        <v>0</v>
      </c>
      <c r="AB652" t="s">
        <v>9</v>
      </c>
      <c r="AC652">
        <v>0</v>
      </c>
      <c r="AD652">
        <v>0</v>
      </c>
      <c r="AE652" t="s">
        <v>10</v>
      </c>
      <c r="AF652">
        <v>6.2593999999999997E-2</v>
      </c>
      <c r="AG652">
        <v>1.3200000000000001E-4</v>
      </c>
      <c r="AH652" t="s">
        <v>11</v>
      </c>
      <c r="AI652">
        <v>0.93312399999999995</v>
      </c>
      <c r="AJ652">
        <v>7.8999999999999996E-5</v>
      </c>
      <c r="AK652" t="s">
        <v>12</v>
      </c>
      <c r="AL652">
        <v>25.72</v>
      </c>
      <c r="AM652">
        <v>27.281600000000001</v>
      </c>
    </row>
    <row r="653" spans="1:39" x14ac:dyDescent="0.25">
      <c r="A653" t="s">
        <v>178</v>
      </c>
      <c r="B653">
        <v>12</v>
      </c>
      <c r="C653">
        <v>300</v>
      </c>
      <c r="D653" t="s">
        <v>1</v>
      </c>
      <c r="E653">
        <v>0</v>
      </c>
      <c r="F653">
        <v>0</v>
      </c>
      <c r="G653" t="s">
        <v>2</v>
      </c>
      <c r="H653">
        <v>1293.110801</v>
      </c>
      <c r="I653">
        <v>5.0862600000000002</v>
      </c>
      <c r="J653" t="s">
        <v>3</v>
      </c>
      <c r="K653">
        <v>1282.458901</v>
      </c>
      <c r="L653">
        <v>5.062926</v>
      </c>
      <c r="M653" t="s">
        <v>4</v>
      </c>
      <c r="N653">
        <v>541.82033100000001</v>
      </c>
      <c r="O653">
        <v>0.85950199999999999</v>
      </c>
      <c r="P653" t="s">
        <v>5</v>
      </c>
      <c r="Q653">
        <v>10.988668000000001</v>
      </c>
      <c r="R653">
        <v>6.5300000000000004E-4</v>
      </c>
      <c r="S653" t="s">
        <v>6</v>
      </c>
      <c r="T653">
        <v>663.07073400000002</v>
      </c>
      <c r="U653">
        <v>0.27360899999999999</v>
      </c>
      <c r="V653" t="s">
        <v>7</v>
      </c>
      <c r="W653">
        <v>2.2406429999999999</v>
      </c>
      <c r="X653">
        <v>9.1E-4</v>
      </c>
      <c r="Y653" t="s">
        <v>8</v>
      </c>
      <c r="Z653">
        <v>0</v>
      </c>
      <c r="AA653">
        <v>0</v>
      </c>
      <c r="AB653" t="s">
        <v>9</v>
      </c>
      <c r="AC653">
        <v>0</v>
      </c>
      <c r="AD653">
        <v>0</v>
      </c>
      <c r="AE653" t="s">
        <v>10</v>
      </c>
      <c r="AF653">
        <v>6.1601000000000003E-2</v>
      </c>
      <c r="AG653">
        <v>1.11E-4</v>
      </c>
      <c r="AH653" t="s">
        <v>11</v>
      </c>
      <c r="AI653">
        <v>0.93313599999999997</v>
      </c>
      <c r="AJ653">
        <v>7.8999999999999996E-5</v>
      </c>
      <c r="AK653" t="s">
        <v>12</v>
      </c>
      <c r="AL653">
        <v>31.26</v>
      </c>
      <c r="AM653">
        <v>39.872399999999999</v>
      </c>
    </row>
    <row r="654" spans="1:39" x14ac:dyDescent="0.25">
      <c r="A654" t="s">
        <v>178</v>
      </c>
      <c r="B654">
        <v>13</v>
      </c>
      <c r="C654">
        <v>325</v>
      </c>
      <c r="D654" t="s">
        <v>1</v>
      </c>
      <c r="E654">
        <v>0</v>
      </c>
      <c r="F654">
        <v>0</v>
      </c>
      <c r="G654" t="s">
        <v>2</v>
      </c>
      <c r="H654">
        <v>1401.533821</v>
      </c>
      <c r="I654">
        <v>5.6968050000000003</v>
      </c>
      <c r="J654" t="s">
        <v>3</v>
      </c>
      <c r="K654">
        <v>1389.9950610000001</v>
      </c>
      <c r="L654">
        <v>5.6726279999999996</v>
      </c>
      <c r="M654" t="s">
        <v>4</v>
      </c>
      <c r="N654">
        <v>586.93669899999998</v>
      </c>
      <c r="O654">
        <v>0.95571200000000001</v>
      </c>
      <c r="P654" t="s">
        <v>5</v>
      </c>
      <c r="Q654">
        <v>11.902856</v>
      </c>
      <c r="R654">
        <v>7.3700000000000002E-4</v>
      </c>
      <c r="S654" t="s">
        <v>6</v>
      </c>
      <c r="T654">
        <v>719.11113</v>
      </c>
      <c r="U654">
        <v>0.32934200000000002</v>
      </c>
      <c r="V654" t="s">
        <v>7</v>
      </c>
      <c r="W654">
        <v>2.422539</v>
      </c>
      <c r="X654">
        <v>9.2900000000000003E-4</v>
      </c>
      <c r="Y654" t="s">
        <v>8</v>
      </c>
      <c r="Z654">
        <v>0</v>
      </c>
      <c r="AA654">
        <v>0</v>
      </c>
      <c r="AB654" t="s">
        <v>9</v>
      </c>
      <c r="AC654">
        <v>0</v>
      </c>
      <c r="AD654">
        <v>0</v>
      </c>
      <c r="AE654" t="s">
        <v>10</v>
      </c>
      <c r="AF654">
        <v>6.1601000000000003E-2</v>
      </c>
      <c r="AG654">
        <v>1.11E-4</v>
      </c>
      <c r="AH654" t="s">
        <v>11</v>
      </c>
      <c r="AI654">
        <v>0.93352599999999997</v>
      </c>
      <c r="AJ654">
        <v>6.6000000000000005E-5</v>
      </c>
      <c r="AK654" t="s">
        <v>12</v>
      </c>
      <c r="AL654">
        <v>37.72</v>
      </c>
      <c r="AM654">
        <v>40.761600000000001</v>
      </c>
    </row>
    <row r="655" spans="1:39" x14ac:dyDescent="0.25">
      <c r="A655" t="s">
        <v>178</v>
      </c>
      <c r="B655">
        <v>14</v>
      </c>
      <c r="C655">
        <v>350</v>
      </c>
      <c r="D655" t="s">
        <v>1</v>
      </c>
      <c r="E655">
        <v>0</v>
      </c>
      <c r="F655">
        <v>0</v>
      </c>
      <c r="G655" t="s">
        <v>2</v>
      </c>
      <c r="H655">
        <v>1510.215134</v>
      </c>
      <c r="I655">
        <v>6.9662240000000004</v>
      </c>
      <c r="J655" t="s">
        <v>3</v>
      </c>
      <c r="K655">
        <v>1497.7895559999999</v>
      </c>
      <c r="L655">
        <v>6.9459609999999996</v>
      </c>
      <c r="M655" t="s">
        <v>4</v>
      </c>
      <c r="N655">
        <v>632.07560100000001</v>
      </c>
      <c r="O655">
        <v>1.06779</v>
      </c>
      <c r="P655" t="s">
        <v>5</v>
      </c>
      <c r="Q655">
        <v>12.817663</v>
      </c>
      <c r="R655">
        <v>8.3699999999999996E-4</v>
      </c>
      <c r="S655" t="s">
        <v>6</v>
      </c>
      <c r="T655">
        <v>775.26262299999996</v>
      </c>
      <c r="U655">
        <v>0.398594</v>
      </c>
      <c r="V655" t="s">
        <v>7</v>
      </c>
      <c r="W655">
        <v>2.604822</v>
      </c>
      <c r="X655">
        <v>9.8799999999999995E-4</v>
      </c>
      <c r="Y655" t="s">
        <v>8</v>
      </c>
      <c r="Z655">
        <v>0</v>
      </c>
      <c r="AA655">
        <v>0</v>
      </c>
      <c r="AB655" t="s">
        <v>9</v>
      </c>
      <c r="AC655">
        <v>0</v>
      </c>
      <c r="AD655">
        <v>0</v>
      </c>
      <c r="AE655" t="s">
        <v>10</v>
      </c>
      <c r="AF655">
        <v>6.0386000000000002E-2</v>
      </c>
      <c r="AG655">
        <v>9.1000000000000003E-5</v>
      </c>
      <c r="AH655" t="s">
        <v>11</v>
      </c>
      <c r="AI655">
        <v>0.93367100000000003</v>
      </c>
      <c r="AJ655">
        <v>6.6000000000000005E-5</v>
      </c>
      <c r="AK655" t="s">
        <v>12</v>
      </c>
      <c r="AL655">
        <v>45</v>
      </c>
      <c r="AM655">
        <v>57</v>
      </c>
    </row>
    <row r="656" spans="1:39" x14ac:dyDescent="0.25">
      <c r="A656" t="s">
        <v>178</v>
      </c>
      <c r="B656">
        <v>15</v>
      </c>
      <c r="C656">
        <v>375</v>
      </c>
      <c r="D656" t="s">
        <v>1</v>
      </c>
      <c r="E656">
        <v>0</v>
      </c>
      <c r="F656">
        <v>0</v>
      </c>
      <c r="G656" t="s">
        <v>2</v>
      </c>
      <c r="H656">
        <v>1618.910339</v>
      </c>
      <c r="I656">
        <v>8.0025220000000008</v>
      </c>
      <c r="J656" t="s">
        <v>3</v>
      </c>
      <c r="K656">
        <v>1605.5971480000001</v>
      </c>
      <c r="L656">
        <v>7.9732240000000001</v>
      </c>
      <c r="M656" t="s">
        <v>4</v>
      </c>
      <c r="N656">
        <v>677.21153000000004</v>
      </c>
      <c r="O656">
        <v>1.203211</v>
      </c>
      <c r="P656" t="s">
        <v>5</v>
      </c>
      <c r="Q656">
        <v>13.733041999999999</v>
      </c>
      <c r="R656">
        <v>8.3699999999999996E-4</v>
      </c>
      <c r="S656" t="s">
        <v>6</v>
      </c>
      <c r="T656">
        <v>831.49973499999999</v>
      </c>
      <c r="U656">
        <v>0.46107100000000001</v>
      </c>
      <c r="V656" t="s">
        <v>7</v>
      </c>
      <c r="W656">
        <v>2.7863669999999998</v>
      </c>
      <c r="X656">
        <v>9.8200000000000002E-4</v>
      </c>
      <c r="Y656" t="s">
        <v>8</v>
      </c>
      <c r="Z656">
        <v>0</v>
      </c>
      <c r="AA656">
        <v>0</v>
      </c>
      <c r="AB656" t="s">
        <v>9</v>
      </c>
      <c r="AC656">
        <v>0</v>
      </c>
      <c r="AD656">
        <v>0</v>
      </c>
      <c r="AE656" t="s">
        <v>10</v>
      </c>
      <c r="AF656">
        <v>5.9733000000000001E-2</v>
      </c>
      <c r="AG656">
        <v>8.2000000000000001E-5</v>
      </c>
      <c r="AH656" t="s">
        <v>11</v>
      </c>
      <c r="AI656">
        <v>0.93402700000000005</v>
      </c>
      <c r="AJ656">
        <v>6.0999999999999999E-5</v>
      </c>
      <c r="AK656" t="s">
        <v>12</v>
      </c>
      <c r="AL656">
        <v>51.68</v>
      </c>
      <c r="AM656">
        <v>62.857599999999998</v>
      </c>
    </row>
    <row r="657" spans="1:39" x14ac:dyDescent="0.25">
      <c r="A657" t="s">
        <v>178</v>
      </c>
      <c r="B657">
        <v>16</v>
      </c>
      <c r="C657">
        <v>400</v>
      </c>
      <c r="D657" t="s">
        <v>1</v>
      </c>
      <c r="E657">
        <v>0</v>
      </c>
      <c r="F657">
        <v>0</v>
      </c>
      <c r="G657" t="s">
        <v>2</v>
      </c>
      <c r="H657">
        <v>1727.792332</v>
      </c>
      <c r="I657">
        <v>9.617388</v>
      </c>
      <c r="J657" t="s">
        <v>3</v>
      </c>
      <c r="K657">
        <v>1713.591582</v>
      </c>
      <c r="L657">
        <v>9.601521</v>
      </c>
      <c r="M657" t="s">
        <v>4</v>
      </c>
      <c r="N657">
        <v>722.37762599999996</v>
      </c>
      <c r="O657">
        <v>1.4013910000000001</v>
      </c>
      <c r="P657" t="s">
        <v>5</v>
      </c>
      <c r="Q657">
        <v>14.648288000000001</v>
      </c>
      <c r="R657">
        <v>9.01E-4</v>
      </c>
      <c r="S657" t="s">
        <v>6</v>
      </c>
      <c r="T657">
        <v>887.86105199999997</v>
      </c>
      <c r="U657">
        <v>0.53148399999999996</v>
      </c>
      <c r="V657" t="s">
        <v>7</v>
      </c>
      <c r="W657">
        <v>2.9685459999999999</v>
      </c>
      <c r="X657">
        <v>1.0089999999999999E-3</v>
      </c>
      <c r="Y657" t="s">
        <v>8</v>
      </c>
      <c r="Z657">
        <v>0</v>
      </c>
      <c r="AA657">
        <v>0</v>
      </c>
      <c r="AB657" t="s">
        <v>9</v>
      </c>
      <c r="AC657">
        <v>0</v>
      </c>
      <c r="AD657">
        <v>0</v>
      </c>
      <c r="AE657" t="s">
        <v>10</v>
      </c>
      <c r="AF657">
        <v>5.9244999999999999E-2</v>
      </c>
      <c r="AG657">
        <v>7.3999999999999996E-5</v>
      </c>
      <c r="AH657" t="s">
        <v>11</v>
      </c>
      <c r="AI657">
        <v>0.93403999999999998</v>
      </c>
      <c r="AJ657">
        <v>6.0000000000000002E-5</v>
      </c>
      <c r="AK657" t="s">
        <v>12</v>
      </c>
      <c r="AL657">
        <v>59.44</v>
      </c>
      <c r="AM657">
        <v>69.166399999999996</v>
      </c>
    </row>
    <row r="658" spans="1:39" x14ac:dyDescent="0.25">
      <c r="A658" t="s">
        <v>178</v>
      </c>
      <c r="B658">
        <v>17</v>
      </c>
      <c r="C658">
        <v>425</v>
      </c>
      <c r="D658" t="s">
        <v>1</v>
      </c>
      <c r="E658">
        <v>0</v>
      </c>
      <c r="F658">
        <v>0</v>
      </c>
      <c r="G658" t="s">
        <v>2</v>
      </c>
      <c r="H658">
        <v>1836.7560639999999</v>
      </c>
      <c r="I658">
        <v>10.751636</v>
      </c>
      <c r="J658" t="s">
        <v>3</v>
      </c>
      <c r="K658">
        <v>1821.667805</v>
      </c>
      <c r="L658">
        <v>10.732578</v>
      </c>
      <c r="M658" t="s">
        <v>4</v>
      </c>
      <c r="N658">
        <v>767.51325599999996</v>
      </c>
      <c r="O658">
        <v>1.5860920000000001</v>
      </c>
      <c r="P658" t="s">
        <v>5</v>
      </c>
      <c r="Q658">
        <v>15.562963999999999</v>
      </c>
      <c r="R658">
        <v>9.6599999999999995E-4</v>
      </c>
      <c r="S658" t="s">
        <v>6</v>
      </c>
      <c r="T658">
        <v>944.32805699999994</v>
      </c>
      <c r="U658">
        <v>0.60519699999999998</v>
      </c>
      <c r="V658" t="s">
        <v>7</v>
      </c>
      <c r="W658">
        <v>3.1510090000000002</v>
      </c>
      <c r="X658">
        <v>1.077E-3</v>
      </c>
      <c r="Y658" t="s">
        <v>8</v>
      </c>
      <c r="Z658">
        <v>0</v>
      </c>
      <c r="AA658">
        <v>0</v>
      </c>
      <c r="AB658" t="s">
        <v>9</v>
      </c>
      <c r="AC658">
        <v>0</v>
      </c>
      <c r="AD658">
        <v>0</v>
      </c>
      <c r="AE658" t="s">
        <v>10</v>
      </c>
      <c r="AF658">
        <v>5.9244999999999999E-2</v>
      </c>
      <c r="AG658">
        <v>7.3999999999999996E-5</v>
      </c>
      <c r="AH658" t="s">
        <v>11</v>
      </c>
      <c r="AI658">
        <v>0.93413100000000004</v>
      </c>
      <c r="AJ658">
        <v>5.8999999999999998E-5</v>
      </c>
      <c r="AK658" t="s">
        <v>12</v>
      </c>
      <c r="AL658">
        <v>67.86</v>
      </c>
      <c r="AM658">
        <v>90.680400000000006</v>
      </c>
    </row>
    <row r="659" spans="1:39" x14ac:dyDescent="0.25">
      <c r="A659" t="s">
        <v>178</v>
      </c>
      <c r="B659">
        <v>18</v>
      </c>
      <c r="C659">
        <v>450</v>
      </c>
      <c r="D659" t="s">
        <v>1</v>
      </c>
      <c r="E659">
        <v>0</v>
      </c>
      <c r="F659">
        <v>0</v>
      </c>
      <c r="G659" t="s">
        <v>2</v>
      </c>
      <c r="H659">
        <v>1945.739744</v>
      </c>
      <c r="I659">
        <v>12.050262</v>
      </c>
      <c r="J659" t="s">
        <v>3</v>
      </c>
      <c r="K659">
        <v>1929.7631570000001</v>
      </c>
      <c r="L659">
        <v>12.044017</v>
      </c>
      <c r="M659" t="s">
        <v>4</v>
      </c>
      <c r="N659">
        <v>812.63948900000003</v>
      </c>
      <c r="O659">
        <v>1.738537</v>
      </c>
      <c r="P659" t="s">
        <v>5</v>
      </c>
      <c r="Q659">
        <v>16.478269999999998</v>
      </c>
      <c r="R659">
        <v>1.0449999999999999E-3</v>
      </c>
      <c r="S659" t="s">
        <v>6</v>
      </c>
      <c r="T659">
        <v>1000.889908</v>
      </c>
      <c r="U659">
        <v>0.70152899999999996</v>
      </c>
      <c r="V659" t="s">
        <v>7</v>
      </c>
      <c r="W659">
        <v>3.3318059999999998</v>
      </c>
      <c r="X659">
        <v>1.0859999999999999E-3</v>
      </c>
      <c r="Y659" t="s">
        <v>8</v>
      </c>
      <c r="Z659">
        <v>0</v>
      </c>
      <c r="AA659">
        <v>0</v>
      </c>
      <c r="AB659" t="s">
        <v>9</v>
      </c>
      <c r="AC659">
        <v>0</v>
      </c>
      <c r="AD659">
        <v>0</v>
      </c>
      <c r="AE659" t="s">
        <v>10</v>
      </c>
      <c r="AF659">
        <v>5.7976E-2</v>
      </c>
      <c r="AG659">
        <v>5.3999999999999998E-5</v>
      </c>
      <c r="AH659" t="s">
        <v>11</v>
      </c>
      <c r="AI659">
        <v>0.93474199999999996</v>
      </c>
      <c r="AJ659">
        <v>7.2000000000000002E-5</v>
      </c>
      <c r="AK659" t="s">
        <v>12</v>
      </c>
      <c r="AL659">
        <v>77.64</v>
      </c>
      <c r="AM659">
        <v>93.0304</v>
      </c>
    </row>
    <row r="660" spans="1:39" x14ac:dyDescent="0.25">
      <c r="A660" t="s">
        <v>178</v>
      </c>
      <c r="B660">
        <v>19</v>
      </c>
      <c r="C660">
        <v>475</v>
      </c>
      <c r="D660" t="s">
        <v>1</v>
      </c>
      <c r="E660">
        <v>0</v>
      </c>
      <c r="F660">
        <v>0</v>
      </c>
      <c r="G660" t="s">
        <v>2</v>
      </c>
      <c r="H660">
        <v>2054.7952</v>
      </c>
      <c r="I660">
        <v>13.047034999999999</v>
      </c>
      <c r="J660" t="s">
        <v>3</v>
      </c>
      <c r="K660">
        <v>2037.9309450000001</v>
      </c>
      <c r="L660">
        <v>13.042320999999999</v>
      </c>
      <c r="M660" t="s">
        <v>4</v>
      </c>
      <c r="N660">
        <v>857.75426000000004</v>
      </c>
      <c r="O660">
        <v>1.8269089999999999</v>
      </c>
      <c r="P660" t="s">
        <v>5</v>
      </c>
      <c r="Q660">
        <v>17.392683999999999</v>
      </c>
      <c r="R660">
        <v>1.0399999999999999E-3</v>
      </c>
      <c r="S660" t="s">
        <v>6</v>
      </c>
      <c r="T660">
        <v>1057.522334</v>
      </c>
      <c r="U660">
        <v>0.69997299999999996</v>
      </c>
      <c r="V660" t="s">
        <v>7</v>
      </c>
      <c r="W660">
        <v>3.5128200000000001</v>
      </c>
      <c r="X660">
        <v>1.093E-3</v>
      </c>
      <c r="Y660" t="s">
        <v>8</v>
      </c>
      <c r="Z660">
        <v>0</v>
      </c>
      <c r="AA660">
        <v>0</v>
      </c>
      <c r="AB660" t="s">
        <v>9</v>
      </c>
      <c r="AC660">
        <v>0</v>
      </c>
      <c r="AD660">
        <v>0</v>
      </c>
      <c r="AE660" t="s">
        <v>10</v>
      </c>
      <c r="AF660">
        <v>5.7834999999999998E-2</v>
      </c>
      <c r="AG660">
        <v>5.3999999999999998E-5</v>
      </c>
      <c r="AH660" t="s">
        <v>11</v>
      </c>
      <c r="AI660">
        <v>0.93527199999999999</v>
      </c>
      <c r="AJ660">
        <v>7.8999999999999996E-5</v>
      </c>
      <c r="AK660" t="s">
        <v>12</v>
      </c>
      <c r="AL660">
        <v>87.92</v>
      </c>
      <c r="AM660">
        <v>113.5136</v>
      </c>
    </row>
    <row r="661" spans="1:39" x14ac:dyDescent="0.25">
      <c r="A661" t="s">
        <v>178</v>
      </c>
      <c r="B661">
        <v>20</v>
      </c>
      <c r="C661">
        <v>500</v>
      </c>
      <c r="D661" t="s">
        <v>1</v>
      </c>
      <c r="E661">
        <v>0</v>
      </c>
      <c r="F661">
        <v>0</v>
      </c>
      <c r="G661" t="s">
        <v>2</v>
      </c>
      <c r="H661">
        <v>2163.8693950000002</v>
      </c>
      <c r="I661">
        <v>13.874154000000001</v>
      </c>
      <c r="J661" t="s">
        <v>3</v>
      </c>
      <c r="K661">
        <v>2146.1168990000001</v>
      </c>
      <c r="L661">
        <v>13.849524000000001</v>
      </c>
      <c r="M661" t="s">
        <v>4</v>
      </c>
      <c r="N661">
        <v>902.84845900000005</v>
      </c>
      <c r="O661">
        <v>1.919327</v>
      </c>
      <c r="P661" t="s">
        <v>5</v>
      </c>
      <c r="Q661">
        <v>18.307915000000001</v>
      </c>
      <c r="R661">
        <v>1.1739999999999999E-3</v>
      </c>
      <c r="S661" t="s">
        <v>6</v>
      </c>
      <c r="T661">
        <v>1114.2490009999999</v>
      </c>
      <c r="U661">
        <v>0.80321600000000004</v>
      </c>
      <c r="V661" t="s">
        <v>7</v>
      </c>
      <c r="W661">
        <v>3.6932870000000002</v>
      </c>
      <c r="X661">
        <v>1.122E-3</v>
      </c>
      <c r="Y661" t="s">
        <v>8</v>
      </c>
      <c r="Z661">
        <v>0</v>
      </c>
      <c r="AA661">
        <v>0</v>
      </c>
      <c r="AB661" t="s">
        <v>9</v>
      </c>
      <c r="AC661">
        <v>0</v>
      </c>
      <c r="AD661">
        <v>0</v>
      </c>
      <c r="AE661" t="s">
        <v>10</v>
      </c>
      <c r="AF661">
        <v>5.7688000000000003E-2</v>
      </c>
      <c r="AG661">
        <v>5.3999999999999998E-5</v>
      </c>
      <c r="AH661" t="s">
        <v>11</v>
      </c>
      <c r="AI661">
        <v>0.93559199999999998</v>
      </c>
      <c r="AJ661">
        <v>8.6000000000000003E-5</v>
      </c>
      <c r="AK661" t="s">
        <v>12</v>
      </c>
      <c r="AL661">
        <v>98.36</v>
      </c>
      <c r="AM661">
        <v>125.3904</v>
      </c>
    </row>
    <row r="662" spans="1:39" x14ac:dyDescent="0.25">
      <c r="A662" t="s">
        <v>179</v>
      </c>
      <c r="B662">
        <v>1</v>
      </c>
      <c r="C662">
        <v>25</v>
      </c>
      <c r="D662" t="s">
        <v>1</v>
      </c>
      <c r="E662">
        <v>0</v>
      </c>
      <c r="F662">
        <v>0</v>
      </c>
      <c r="G662" t="s">
        <v>2</v>
      </c>
      <c r="H662">
        <v>243.202955</v>
      </c>
      <c r="I662">
        <v>1.3871E-2</v>
      </c>
      <c r="J662" t="s">
        <v>3</v>
      </c>
      <c r="K662">
        <v>216.88896600000001</v>
      </c>
      <c r="L662">
        <v>8.9589999999999999E-3</v>
      </c>
      <c r="M662" t="s">
        <v>4</v>
      </c>
      <c r="N662">
        <v>0</v>
      </c>
      <c r="O662">
        <v>0</v>
      </c>
      <c r="P662" t="s">
        <v>5</v>
      </c>
      <c r="Q662">
        <v>0</v>
      </c>
      <c r="R662">
        <v>0</v>
      </c>
      <c r="S662" t="s">
        <v>6</v>
      </c>
      <c r="T662">
        <v>0</v>
      </c>
      <c r="U662">
        <v>0</v>
      </c>
      <c r="V662" t="s">
        <v>7</v>
      </c>
      <c r="W662">
        <v>0</v>
      </c>
      <c r="X662">
        <v>0</v>
      </c>
      <c r="Y662" t="s">
        <v>8</v>
      </c>
      <c r="Z662">
        <v>0</v>
      </c>
      <c r="AA662">
        <v>0</v>
      </c>
      <c r="AB662" t="s">
        <v>9</v>
      </c>
      <c r="AC662">
        <v>0</v>
      </c>
      <c r="AD662">
        <v>0</v>
      </c>
      <c r="AE662" t="s">
        <v>10</v>
      </c>
      <c r="AF662">
        <v>32767</v>
      </c>
      <c r="AG662">
        <v>0</v>
      </c>
      <c r="AH662" t="s">
        <v>11</v>
      </c>
      <c r="AI662">
        <v>-32767</v>
      </c>
      <c r="AJ662">
        <v>0</v>
      </c>
      <c r="AK662" t="s">
        <v>12</v>
      </c>
      <c r="AL662">
        <v>0</v>
      </c>
      <c r="AM662">
        <v>0</v>
      </c>
    </row>
    <row r="663" spans="1:39" x14ac:dyDescent="0.25">
      <c r="A663" t="s">
        <v>179</v>
      </c>
      <c r="B663">
        <v>2</v>
      </c>
      <c r="C663">
        <v>50</v>
      </c>
      <c r="D663" t="s">
        <v>1</v>
      </c>
      <c r="E663">
        <v>0</v>
      </c>
      <c r="F663">
        <v>0</v>
      </c>
      <c r="G663" t="s">
        <v>2</v>
      </c>
      <c r="H663">
        <v>486.52875799999998</v>
      </c>
      <c r="I663">
        <v>4.9737999999999997E-2</v>
      </c>
      <c r="J663" t="s">
        <v>3</v>
      </c>
      <c r="K663">
        <v>433.76235000000003</v>
      </c>
      <c r="L663">
        <v>3.2565999999999998E-2</v>
      </c>
      <c r="M663" t="s">
        <v>4</v>
      </c>
      <c r="N663">
        <v>0</v>
      </c>
      <c r="O663">
        <v>0</v>
      </c>
      <c r="P663" t="s">
        <v>5</v>
      </c>
      <c r="Q663">
        <v>0</v>
      </c>
      <c r="R663">
        <v>0</v>
      </c>
      <c r="S663" t="s">
        <v>6</v>
      </c>
      <c r="T663">
        <v>0</v>
      </c>
      <c r="U663">
        <v>0</v>
      </c>
      <c r="V663" t="s">
        <v>7</v>
      </c>
      <c r="W663">
        <v>0</v>
      </c>
      <c r="X663">
        <v>0</v>
      </c>
      <c r="Y663" t="s">
        <v>8</v>
      </c>
      <c r="Z663">
        <v>0</v>
      </c>
      <c r="AA663">
        <v>0</v>
      </c>
      <c r="AB663" t="s">
        <v>9</v>
      </c>
      <c r="AC663">
        <v>0</v>
      </c>
      <c r="AD663">
        <v>0</v>
      </c>
      <c r="AE663" t="s">
        <v>10</v>
      </c>
      <c r="AF663">
        <v>32767</v>
      </c>
      <c r="AG663">
        <v>0</v>
      </c>
      <c r="AH663" t="s">
        <v>11</v>
      </c>
      <c r="AI663">
        <v>-32767</v>
      </c>
      <c r="AJ663">
        <v>0</v>
      </c>
      <c r="AK663" t="s">
        <v>12</v>
      </c>
      <c r="AL663">
        <v>0</v>
      </c>
      <c r="AM663">
        <v>0</v>
      </c>
    </row>
    <row r="664" spans="1:39" x14ac:dyDescent="0.25">
      <c r="A664" t="s">
        <v>179</v>
      </c>
      <c r="B664">
        <v>3</v>
      </c>
      <c r="C664">
        <v>75</v>
      </c>
      <c r="D664" t="s">
        <v>1</v>
      </c>
      <c r="E664">
        <v>0</v>
      </c>
      <c r="F664">
        <v>0</v>
      </c>
      <c r="G664" t="s">
        <v>2</v>
      </c>
      <c r="H664">
        <v>729.88518999999997</v>
      </c>
      <c r="I664">
        <v>0.10166</v>
      </c>
      <c r="J664" t="s">
        <v>3</v>
      </c>
      <c r="K664">
        <v>650.66364499999997</v>
      </c>
      <c r="L664">
        <v>6.8651000000000004E-2</v>
      </c>
      <c r="M664" t="s">
        <v>4</v>
      </c>
      <c r="N664">
        <v>0</v>
      </c>
      <c r="O664">
        <v>0</v>
      </c>
      <c r="P664" t="s">
        <v>5</v>
      </c>
      <c r="Q664">
        <v>0</v>
      </c>
      <c r="R664">
        <v>0</v>
      </c>
      <c r="S664" t="s">
        <v>6</v>
      </c>
      <c r="T664">
        <v>0</v>
      </c>
      <c r="U664">
        <v>0</v>
      </c>
      <c r="V664" t="s">
        <v>7</v>
      </c>
      <c r="W664">
        <v>0</v>
      </c>
      <c r="X664">
        <v>0</v>
      </c>
      <c r="Y664" t="s">
        <v>8</v>
      </c>
      <c r="Z664">
        <v>0</v>
      </c>
      <c r="AA664">
        <v>0</v>
      </c>
      <c r="AB664" t="s">
        <v>9</v>
      </c>
      <c r="AC664">
        <v>0</v>
      </c>
      <c r="AD664">
        <v>0</v>
      </c>
      <c r="AE664" t="s">
        <v>10</v>
      </c>
      <c r="AF664">
        <v>32767</v>
      </c>
      <c r="AG664">
        <v>0</v>
      </c>
      <c r="AH664" t="s">
        <v>11</v>
      </c>
      <c r="AI664">
        <v>-32767</v>
      </c>
      <c r="AJ664">
        <v>0</v>
      </c>
      <c r="AK664" t="s">
        <v>12</v>
      </c>
      <c r="AL664">
        <v>0</v>
      </c>
      <c r="AM664">
        <v>0</v>
      </c>
    </row>
    <row r="665" spans="1:39" x14ac:dyDescent="0.25">
      <c r="A665" t="s">
        <v>179</v>
      </c>
      <c r="B665">
        <v>4</v>
      </c>
      <c r="C665">
        <v>100</v>
      </c>
      <c r="D665" t="s">
        <v>1</v>
      </c>
      <c r="E665">
        <v>0</v>
      </c>
      <c r="F665">
        <v>0</v>
      </c>
      <c r="G665" t="s">
        <v>2</v>
      </c>
      <c r="H665">
        <v>973.23720100000003</v>
      </c>
      <c r="I665">
        <v>0.16620099999999999</v>
      </c>
      <c r="J665" t="s">
        <v>3</v>
      </c>
      <c r="K665">
        <v>867.56013900000005</v>
      </c>
      <c r="L665">
        <v>0.117578</v>
      </c>
      <c r="M665" t="s">
        <v>4</v>
      </c>
      <c r="N665">
        <v>0</v>
      </c>
      <c r="O665">
        <v>0</v>
      </c>
      <c r="P665" t="s">
        <v>5</v>
      </c>
      <c r="Q665">
        <v>0</v>
      </c>
      <c r="R665">
        <v>0</v>
      </c>
      <c r="S665" t="s">
        <v>6</v>
      </c>
      <c r="T665">
        <v>0</v>
      </c>
      <c r="U665">
        <v>0</v>
      </c>
      <c r="V665" t="s">
        <v>7</v>
      </c>
      <c r="W665">
        <v>0</v>
      </c>
      <c r="X665">
        <v>0</v>
      </c>
      <c r="Y665" t="s">
        <v>8</v>
      </c>
      <c r="Z665">
        <v>0</v>
      </c>
      <c r="AA665">
        <v>0</v>
      </c>
      <c r="AB665" t="s">
        <v>9</v>
      </c>
      <c r="AC665">
        <v>0</v>
      </c>
      <c r="AD665">
        <v>0</v>
      </c>
      <c r="AE665" t="s">
        <v>10</v>
      </c>
      <c r="AF665">
        <v>32767</v>
      </c>
      <c r="AG665">
        <v>0</v>
      </c>
      <c r="AH665" t="s">
        <v>11</v>
      </c>
      <c r="AI665">
        <v>-32767</v>
      </c>
      <c r="AJ665">
        <v>0</v>
      </c>
      <c r="AK665" t="s">
        <v>12</v>
      </c>
      <c r="AL665">
        <v>0</v>
      </c>
      <c r="AM665">
        <v>0</v>
      </c>
    </row>
    <row r="666" spans="1:39" x14ac:dyDescent="0.25">
      <c r="A666" t="s">
        <v>179</v>
      </c>
      <c r="B666">
        <v>5</v>
      </c>
      <c r="C666">
        <v>125</v>
      </c>
      <c r="D666" t="s">
        <v>1</v>
      </c>
      <c r="E666">
        <v>0</v>
      </c>
      <c r="F666">
        <v>0</v>
      </c>
      <c r="G666" t="s">
        <v>2</v>
      </c>
      <c r="H666">
        <v>1216.5878</v>
      </c>
      <c r="I666">
        <v>0.249332</v>
      </c>
      <c r="J666" t="s">
        <v>3</v>
      </c>
      <c r="K666">
        <v>1084.457566</v>
      </c>
      <c r="L666">
        <v>0.175478</v>
      </c>
      <c r="M666" t="s">
        <v>4</v>
      </c>
      <c r="N666">
        <v>0</v>
      </c>
      <c r="O666">
        <v>0</v>
      </c>
      <c r="P666" t="s">
        <v>5</v>
      </c>
      <c r="Q666">
        <v>0</v>
      </c>
      <c r="R666">
        <v>0</v>
      </c>
      <c r="S666" t="s">
        <v>6</v>
      </c>
      <c r="T666">
        <v>0</v>
      </c>
      <c r="U666">
        <v>0</v>
      </c>
      <c r="V666" t="s">
        <v>7</v>
      </c>
      <c r="W666">
        <v>0</v>
      </c>
      <c r="X666">
        <v>0</v>
      </c>
      <c r="Y666" t="s">
        <v>8</v>
      </c>
      <c r="Z666">
        <v>0</v>
      </c>
      <c r="AA666">
        <v>0</v>
      </c>
      <c r="AB666" t="s">
        <v>9</v>
      </c>
      <c r="AC666">
        <v>0</v>
      </c>
      <c r="AD666">
        <v>0</v>
      </c>
      <c r="AE666" t="s">
        <v>10</v>
      </c>
      <c r="AF666">
        <v>32767</v>
      </c>
      <c r="AG666">
        <v>0</v>
      </c>
      <c r="AH666" t="s">
        <v>11</v>
      </c>
      <c r="AI666">
        <v>-32767</v>
      </c>
      <c r="AJ666">
        <v>0</v>
      </c>
      <c r="AK666" t="s">
        <v>12</v>
      </c>
      <c r="AL666">
        <v>0</v>
      </c>
      <c r="AM666">
        <v>0</v>
      </c>
    </row>
    <row r="667" spans="1:39" x14ac:dyDescent="0.25">
      <c r="A667" t="s">
        <v>179</v>
      </c>
      <c r="B667">
        <v>6</v>
      </c>
      <c r="C667">
        <v>150</v>
      </c>
      <c r="D667" t="s">
        <v>1</v>
      </c>
      <c r="E667">
        <v>0</v>
      </c>
      <c r="F667">
        <v>0</v>
      </c>
      <c r="G667" t="s">
        <v>2</v>
      </c>
      <c r="H667">
        <v>1459.9196260000001</v>
      </c>
      <c r="I667">
        <v>0.34636099999999997</v>
      </c>
      <c r="J667" t="s">
        <v>3</v>
      </c>
      <c r="K667">
        <v>1301.3364039999999</v>
      </c>
      <c r="L667">
        <v>0.23843700000000001</v>
      </c>
      <c r="M667" t="s">
        <v>4</v>
      </c>
      <c r="N667">
        <v>0</v>
      </c>
      <c r="O667">
        <v>0</v>
      </c>
      <c r="P667" t="s">
        <v>5</v>
      </c>
      <c r="Q667">
        <v>0</v>
      </c>
      <c r="R667">
        <v>0</v>
      </c>
      <c r="S667" t="s">
        <v>6</v>
      </c>
      <c r="T667">
        <v>0</v>
      </c>
      <c r="U667">
        <v>0</v>
      </c>
      <c r="V667" t="s">
        <v>7</v>
      </c>
      <c r="W667">
        <v>0</v>
      </c>
      <c r="X667">
        <v>0</v>
      </c>
      <c r="Y667" t="s">
        <v>8</v>
      </c>
      <c r="Z667">
        <v>0</v>
      </c>
      <c r="AA667">
        <v>0</v>
      </c>
      <c r="AB667" t="s">
        <v>9</v>
      </c>
      <c r="AC667">
        <v>0</v>
      </c>
      <c r="AD667">
        <v>0</v>
      </c>
      <c r="AE667" t="s">
        <v>10</v>
      </c>
      <c r="AF667">
        <v>32767</v>
      </c>
      <c r="AG667">
        <v>0</v>
      </c>
      <c r="AH667" t="s">
        <v>11</v>
      </c>
      <c r="AI667">
        <v>-32767</v>
      </c>
      <c r="AJ667">
        <v>0</v>
      </c>
      <c r="AK667" t="s">
        <v>12</v>
      </c>
      <c r="AL667">
        <v>0</v>
      </c>
      <c r="AM667">
        <v>0</v>
      </c>
    </row>
    <row r="668" spans="1:39" x14ac:dyDescent="0.25">
      <c r="A668" t="s">
        <v>179</v>
      </c>
      <c r="B668">
        <v>7</v>
      </c>
      <c r="C668">
        <v>175</v>
      </c>
      <c r="D668" t="s">
        <v>1</v>
      </c>
      <c r="E668">
        <v>0</v>
      </c>
      <c r="F668">
        <v>0</v>
      </c>
      <c r="G668" t="s">
        <v>2</v>
      </c>
      <c r="H668">
        <v>1703.256543</v>
      </c>
      <c r="I668">
        <v>0.46078599999999997</v>
      </c>
      <c r="J668" t="s">
        <v>3</v>
      </c>
      <c r="K668">
        <v>1518.2201709999999</v>
      </c>
      <c r="L668">
        <v>0.312087</v>
      </c>
      <c r="M668" t="s">
        <v>4</v>
      </c>
      <c r="N668">
        <v>0</v>
      </c>
      <c r="O668">
        <v>0</v>
      </c>
      <c r="P668" t="s">
        <v>5</v>
      </c>
      <c r="Q668">
        <v>0</v>
      </c>
      <c r="R668">
        <v>0</v>
      </c>
      <c r="S668" t="s">
        <v>6</v>
      </c>
      <c r="T668">
        <v>0</v>
      </c>
      <c r="U668">
        <v>0</v>
      </c>
      <c r="V668" t="s">
        <v>7</v>
      </c>
      <c r="W668">
        <v>0</v>
      </c>
      <c r="X668">
        <v>0</v>
      </c>
      <c r="Y668" t="s">
        <v>8</v>
      </c>
      <c r="Z668">
        <v>0</v>
      </c>
      <c r="AA668">
        <v>0</v>
      </c>
      <c r="AB668" t="s">
        <v>9</v>
      </c>
      <c r="AC668">
        <v>0</v>
      </c>
      <c r="AD668">
        <v>0</v>
      </c>
      <c r="AE668" t="s">
        <v>10</v>
      </c>
      <c r="AF668">
        <v>32767</v>
      </c>
      <c r="AG668">
        <v>0</v>
      </c>
      <c r="AH668" t="s">
        <v>11</v>
      </c>
      <c r="AI668">
        <v>-32767</v>
      </c>
      <c r="AJ668">
        <v>0</v>
      </c>
      <c r="AK668" t="s">
        <v>12</v>
      </c>
      <c r="AL668">
        <v>0</v>
      </c>
      <c r="AM668">
        <v>0</v>
      </c>
    </row>
    <row r="669" spans="1:39" x14ac:dyDescent="0.25">
      <c r="A669" t="s">
        <v>179</v>
      </c>
      <c r="B669">
        <v>8</v>
      </c>
      <c r="C669">
        <v>200</v>
      </c>
      <c r="D669" t="s">
        <v>1</v>
      </c>
      <c r="E669">
        <v>0</v>
      </c>
      <c r="F669">
        <v>0</v>
      </c>
      <c r="G669" t="s">
        <v>2</v>
      </c>
      <c r="H669">
        <v>1946.6045919999999</v>
      </c>
      <c r="I669">
        <v>0.59191700000000003</v>
      </c>
      <c r="J669" t="s">
        <v>3</v>
      </c>
      <c r="K669">
        <v>1735.1053810000001</v>
      </c>
      <c r="L669">
        <v>0.396507</v>
      </c>
      <c r="M669" t="s">
        <v>4</v>
      </c>
      <c r="N669">
        <v>0</v>
      </c>
      <c r="O669">
        <v>0</v>
      </c>
      <c r="P669" t="s">
        <v>5</v>
      </c>
      <c r="Q669">
        <v>0</v>
      </c>
      <c r="R669">
        <v>0</v>
      </c>
      <c r="S669" t="s">
        <v>6</v>
      </c>
      <c r="T669">
        <v>0</v>
      </c>
      <c r="U669">
        <v>0</v>
      </c>
      <c r="V669" t="s">
        <v>7</v>
      </c>
      <c r="W669">
        <v>0</v>
      </c>
      <c r="X669">
        <v>0</v>
      </c>
      <c r="Y669" t="s">
        <v>8</v>
      </c>
      <c r="Z669">
        <v>0</v>
      </c>
      <c r="AA669">
        <v>0</v>
      </c>
      <c r="AB669" t="s">
        <v>9</v>
      </c>
      <c r="AC669">
        <v>0</v>
      </c>
      <c r="AD669">
        <v>0</v>
      </c>
      <c r="AE669" t="s">
        <v>10</v>
      </c>
      <c r="AF669">
        <v>32767</v>
      </c>
      <c r="AG669">
        <v>0</v>
      </c>
      <c r="AH669" t="s">
        <v>11</v>
      </c>
      <c r="AI669">
        <v>-32767</v>
      </c>
      <c r="AJ669">
        <v>0</v>
      </c>
      <c r="AK669" t="s">
        <v>12</v>
      </c>
      <c r="AL669">
        <v>0</v>
      </c>
      <c r="AM669">
        <v>0</v>
      </c>
    </row>
    <row r="670" spans="1:39" x14ac:dyDescent="0.25">
      <c r="A670" t="s">
        <v>179</v>
      </c>
      <c r="B670">
        <v>9</v>
      </c>
      <c r="C670">
        <v>225</v>
      </c>
      <c r="D670" t="s">
        <v>1</v>
      </c>
      <c r="E670">
        <v>0</v>
      </c>
      <c r="F670">
        <v>0</v>
      </c>
      <c r="G670" t="s">
        <v>2</v>
      </c>
      <c r="H670">
        <v>2189.9391799999999</v>
      </c>
      <c r="I670">
        <v>0.72891099999999998</v>
      </c>
      <c r="J670" t="s">
        <v>3</v>
      </c>
      <c r="K670">
        <v>1951.989419</v>
      </c>
      <c r="L670">
        <v>0.48177999999999999</v>
      </c>
      <c r="M670" t="s">
        <v>4</v>
      </c>
      <c r="N670">
        <v>0</v>
      </c>
      <c r="O670">
        <v>0</v>
      </c>
      <c r="P670" t="s">
        <v>5</v>
      </c>
      <c r="Q670">
        <v>0</v>
      </c>
      <c r="R670">
        <v>0</v>
      </c>
      <c r="S670" t="s">
        <v>6</v>
      </c>
      <c r="T670">
        <v>0</v>
      </c>
      <c r="U670">
        <v>0</v>
      </c>
      <c r="V670" t="s">
        <v>7</v>
      </c>
      <c r="W670">
        <v>0</v>
      </c>
      <c r="X670">
        <v>0</v>
      </c>
      <c r="Y670" t="s">
        <v>8</v>
      </c>
      <c r="Z670">
        <v>0</v>
      </c>
      <c r="AA670">
        <v>0</v>
      </c>
      <c r="AB670" t="s">
        <v>9</v>
      </c>
      <c r="AC670">
        <v>0</v>
      </c>
      <c r="AD670">
        <v>0</v>
      </c>
      <c r="AE670" t="s">
        <v>10</v>
      </c>
      <c r="AF670">
        <v>32767</v>
      </c>
      <c r="AG670">
        <v>0</v>
      </c>
      <c r="AH670" t="s">
        <v>11</v>
      </c>
      <c r="AI670">
        <v>-32767</v>
      </c>
      <c r="AJ670">
        <v>0</v>
      </c>
      <c r="AK670" t="s">
        <v>12</v>
      </c>
      <c r="AL670">
        <v>0</v>
      </c>
      <c r="AM670">
        <v>0</v>
      </c>
    </row>
    <row r="671" spans="1:39" x14ac:dyDescent="0.25">
      <c r="A671" t="s">
        <v>179</v>
      </c>
      <c r="B671">
        <v>10</v>
      </c>
      <c r="C671">
        <v>250</v>
      </c>
      <c r="D671" t="s">
        <v>1</v>
      </c>
      <c r="E671">
        <v>0</v>
      </c>
      <c r="F671">
        <v>0</v>
      </c>
      <c r="G671" t="s">
        <v>2</v>
      </c>
      <c r="H671">
        <v>2433.2846290000002</v>
      </c>
      <c r="I671">
        <v>0.89117299999999999</v>
      </c>
      <c r="J671" t="s">
        <v>3</v>
      </c>
      <c r="K671">
        <v>2168.8797070000001</v>
      </c>
      <c r="L671">
        <v>0.58267400000000003</v>
      </c>
      <c r="M671" t="s">
        <v>4</v>
      </c>
      <c r="N671">
        <v>0</v>
      </c>
      <c r="O671">
        <v>0</v>
      </c>
      <c r="P671" t="s">
        <v>5</v>
      </c>
      <c r="Q671">
        <v>0</v>
      </c>
      <c r="R671">
        <v>0</v>
      </c>
      <c r="S671" t="s">
        <v>6</v>
      </c>
      <c r="T671">
        <v>0</v>
      </c>
      <c r="U671">
        <v>0</v>
      </c>
      <c r="V671" t="s">
        <v>7</v>
      </c>
      <c r="W671">
        <v>0</v>
      </c>
      <c r="X671">
        <v>0</v>
      </c>
      <c r="Y671" t="s">
        <v>8</v>
      </c>
      <c r="Z671">
        <v>0</v>
      </c>
      <c r="AA671">
        <v>0</v>
      </c>
      <c r="AB671" t="s">
        <v>9</v>
      </c>
      <c r="AC671">
        <v>0</v>
      </c>
      <c r="AD671">
        <v>0</v>
      </c>
      <c r="AE671" t="s">
        <v>10</v>
      </c>
      <c r="AF671">
        <v>32767</v>
      </c>
      <c r="AG671">
        <v>0</v>
      </c>
      <c r="AH671" t="s">
        <v>11</v>
      </c>
      <c r="AI671">
        <v>-32767</v>
      </c>
      <c r="AJ671">
        <v>0</v>
      </c>
      <c r="AK671" t="s">
        <v>12</v>
      </c>
      <c r="AL671">
        <v>0</v>
      </c>
      <c r="AM671">
        <v>0</v>
      </c>
    </row>
    <row r="672" spans="1:39" x14ac:dyDescent="0.25">
      <c r="A672" t="s">
        <v>179</v>
      </c>
      <c r="B672">
        <v>11</v>
      </c>
      <c r="C672">
        <v>275</v>
      </c>
      <c r="D672" t="s">
        <v>1</v>
      </c>
      <c r="E672">
        <v>0</v>
      </c>
      <c r="F672">
        <v>0</v>
      </c>
      <c r="G672" t="s">
        <v>2</v>
      </c>
      <c r="H672">
        <v>2676.6182079999999</v>
      </c>
      <c r="I672">
        <v>1.0938639999999999</v>
      </c>
      <c r="J672" t="s">
        <v>3</v>
      </c>
      <c r="K672">
        <v>2385.7644340000002</v>
      </c>
      <c r="L672">
        <v>0.70751299999999995</v>
      </c>
      <c r="M672" t="s">
        <v>4</v>
      </c>
      <c r="N672">
        <v>0</v>
      </c>
      <c r="O672">
        <v>0</v>
      </c>
      <c r="P672" t="s">
        <v>5</v>
      </c>
      <c r="Q672">
        <v>0</v>
      </c>
      <c r="R672">
        <v>0</v>
      </c>
      <c r="S672" t="s">
        <v>6</v>
      </c>
      <c r="T672">
        <v>0</v>
      </c>
      <c r="U672">
        <v>0</v>
      </c>
      <c r="V672" t="s">
        <v>7</v>
      </c>
      <c r="W672">
        <v>0</v>
      </c>
      <c r="X672">
        <v>0</v>
      </c>
      <c r="Y672" t="s">
        <v>8</v>
      </c>
      <c r="Z672">
        <v>0</v>
      </c>
      <c r="AA672">
        <v>0</v>
      </c>
      <c r="AB672" t="s">
        <v>9</v>
      </c>
      <c r="AC672">
        <v>0</v>
      </c>
      <c r="AD672">
        <v>0</v>
      </c>
      <c r="AE672" t="s">
        <v>10</v>
      </c>
      <c r="AF672">
        <v>32767</v>
      </c>
      <c r="AG672">
        <v>0</v>
      </c>
      <c r="AH672" t="s">
        <v>11</v>
      </c>
      <c r="AI672">
        <v>-32767</v>
      </c>
      <c r="AJ672">
        <v>0</v>
      </c>
      <c r="AK672" t="s">
        <v>12</v>
      </c>
      <c r="AL672">
        <v>0</v>
      </c>
      <c r="AM672">
        <v>0</v>
      </c>
    </row>
    <row r="673" spans="1:39" x14ac:dyDescent="0.25">
      <c r="A673" t="s">
        <v>179</v>
      </c>
      <c r="B673">
        <v>12</v>
      </c>
      <c r="C673">
        <v>300</v>
      </c>
      <c r="D673" t="s">
        <v>1</v>
      </c>
      <c r="E673">
        <v>0</v>
      </c>
      <c r="F673">
        <v>0</v>
      </c>
      <c r="G673" t="s">
        <v>2</v>
      </c>
      <c r="H673">
        <v>2919.9639790000001</v>
      </c>
      <c r="I673">
        <v>1.2568049999999999</v>
      </c>
      <c r="J673" t="s">
        <v>3</v>
      </c>
      <c r="K673">
        <v>2602.6518460000002</v>
      </c>
      <c r="L673">
        <v>0.80363700000000005</v>
      </c>
      <c r="M673" t="s">
        <v>4</v>
      </c>
      <c r="N673">
        <v>0</v>
      </c>
      <c r="O673">
        <v>0</v>
      </c>
      <c r="P673" t="s">
        <v>5</v>
      </c>
      <c r="Q673">
        <v>0</v>
      </c>
      <c r="R673">
        <v>0</v>
      </c>
      <c r="S673" t="s">
        <v>6</v>
      </c>
      <c r="T673">
        <v>0</v>
      </c>
      <c r="U673">
        <v>0</v>
      </c>
      <c r="V673" t="s">
        <v>7</v>
      </c>
      <c r="W673">
        <v>0</v>
      </c>
      <c r="X673">
        <v>0</v>
      </c>
      <c r="Y673" t="s">
        <v>8</v>
      </c>
      <c r="Z673">
        <v>0</v>
      </c>
      <c r="AA673">
        <v>0</v>
      </c>
      <c r="AB673" t="s">
        <v>9</v>
      </c>
      <c r="AC673">
        <v>0</v>
      </c>
      <c r="AD673">
        <v>0</v>
      </c>
      <c r="AE673" t="s">
        <v>10</v>
      </c>
      <c r="AF673">
        <v>32767</v>
      </c>
      <c r="AG673">
        <v>0</v>
      </c>
      <c r="AH673" t="s">
        <v>11</v>
      </c>
      <c r="AI673">
        <v>-32767</v>
      </c>
      <c r="AJ673">
        <v>0</v>
      </c>
      <c r="AK673" t="s">
        <v>12</v>
      </c>
      <c r="AL673">
        <v>0</v>
      </c>
      <c r="AM673">
        <v>0</v>
      </c>
    </row>
    <row r="674" spans="1:39" x14ac:dyDescent="0.25">
      <c r="A674" t="s">
        <v>179</v>
      </c>
      <c r="B674">
        <v>13</v>
      </c>
      <c r="C674">
        <v>325</v>
      </c>
      <c r="D674" t="s">
        <v>1</v>
      </c>
      <c r="E674">
        <v>0</v>
      </c>
      <c r="F674">
        <v>0</v>
      </c>
      <c r="G674" t="s">
        <v>2</v>
      </c>
      <c r="H674">
        <v>3163.2898679999998</v>
      </c>
      <c r="I674">
        <v>1.4230590000000001</v>
      </c>
      <c r="J674" t="s">
        <v>3</v>
      </c>
      <c r="K674">
        <v>2819.5263719999998</v>
      </c>
      <c r="L674">
        <v>0.89913200000000004</v>
      </c>
      <c r="M674" t="s">
        <v>4</v>
      </c>
      <c r="N674">
        <v>0</v>
      </c>
      <c r="O674">
        <v>0</v>
      </c>
      <c r="P674" t="s">
        <v>5</v>
      </c>
      <c r="Q674">
        <v>0</v>
      </c>
      <c r="R674">
        <v>0</v>
      </c>
      <c r="S674" t="s">
        <v>6</v>
      </c>
      <c r="T674">
        <v>0</v>
      </c>
      <c r="U674">
        <v>0</v>
      </c>
      <c r="V674" t="s">
        <v>7</v>
      </c>
      <c r="W674">
        <v>0</v>
      </c>
      <c r="X674">
        <v>0</v>
      </c>
      <c r="Y674" t="s">
        <v>8</v>
      </c>
      <c r="Z674">
        <v>0</v>
      </c>
      <c r="AA674">
        <v>0</v>
      </c>
      <c r="AB674" t="s">
        <v>9</v>
      </c>
      <c r="AC674">
        <v>0</v>
      </c>
      <c r="AD674">
        <v>0</v>
      </c>
      <c r="AE674" t="s">
        <v>10</v>
      </c>
      <c r="AF674">
        <v>32767</v>
      </c>
      <c r="AG674">
        <v>0</v>
      </c>
      <c r="AH674" t="s">
        <v>11</v>
      </c>
      <c r="AI674">
        <v>-32767</v>
      </c>
      <c r="AJ674">
        <v>0</v>
      </c>
      <c r="AK674" t="s">
        <v>12</v>
      </c>
      <c r="AL674">
        <v>0</v>
      </c>
      <c r="AM674">
        <v>0</v>
      </c>
    </row>
    <row r="675" spans="1:39" x14ac:dyDescent="0.25">
      <c r="A675" t="s">
        <v>179</v>
      </c>
      <c r="B675">
        <v>14</v>
      </c>
      <c r="C675">
        <v>350</v>
      </c>
      <c r="D675" t="s">
        <v>1</v>
      </c>
      <c r="E675">
        <v>0</v>
      </c>
      <c r="F675">
        <v>0</v>
      </c>
      <c r="G675" t="s">
        <v>2</v>
      </c>
      <c r="H675">
        <v>3406.6291460000002</v>
      </c>
      <c r="I675">
        <v>1.6265989999999999</v>
      </c>
      <c r="J675" t="s">
        <v>3</v>
      </c>
      <c r="K675">
        <v>3036.4036820000001</v>
      </c>
      <c r="L675">
        <v>1.0220199999999999</v>
      </c>
      <c r="M675" t="s">
        <v>4</v>
      </c>
      <c r="N675">
        <v>0</v>
      </c>
      <c r="O675">
        <v>0</v>
      </c>
      <c r="P675" t="s">
        <v>5</v>
      </c>
      <c r="Q675">
        <v>0</v>
      </c>
      <c r="R675">
        <v>0</v>
      </c>
      <c r="S675" t="s">
        <v>6</v>
      </c>
      <c r="T675">
        <v>0</v>
      </c>
      <c r="U675">
        <v>0</v>
      </c>
      <c r="V675" t="s">
        <v>7</v>
      </c>
      <c r="W675">
        <v>0</v>
      </c>
      <c r="X675">
        <v>0</v>
      </c>
      <c r="Y675" t="s">
        <v>8</v>
      </c>
      <c r="Z675">
        <v>0</v>
      </c>
      <c r="AA675">
        <v>0</v>
      </c>
      <c r="AB675" t="s">
        <v>9</v>
      </c>
      <c r="AC675">
        <v>0</v>
      </c>
      <c r="AD675">
        <v>0</v>
      </c>
      <c r="AE675" t="s">
        <v>10</v>
      </c>
      <c r="AF675">
        <v>32767</v>
      </c>
      <c r="AG675">
        <v>0</v>
      </c>
      <c r="AH675" t="s">
        <v>11</v>
      </c>
      <c r="AI675">
        <v>-32767</v>
      </c>
      <c r="AJ675">
        <v>0</v>
      </c>
      <c r="AK675" t="s">
        <v>12</v>
      </c>
      <c r="AL675">
        <v>0</v>
      </c>
      <c r="AM675">
        <v>0</v>
      </c>
    </row>
    <row r="676" spans="1:39" x14ac:dyDescent="0.25">
      <c r="A676" t="s">
        <v>179</v>
      </c>
      <c r="B676">
        <v>15</v>
      </c>
      <c r="C676">
        <v>375</v>
      </c>
      <c r="D676" t="s">
        <v>1</v>
      </c>
      <c r="E676">
        <v>0</v>
      </c>
      <c r="F676">
        <v>0</v>
      </c>
      <c r="G676" t="s">
        <v>2</v>
      </c>
      <c r="H676">
        <v>3649.9696779999999</v>
      </c>
      <c r="I676">
        <v>1.8099670000000001</v>
      </c>
      <c r="J676" t="s">
        <v>3</v>
      </c>
      <c r="K676">
        <v>3253.2910400000001</v>
      </c>
      <c r="L676">
        <v>1.131594</v>
      </c>
      <c r="M676" t="s">
        <v>4</v>
      </c>
      <c r="N676">
        <v>0</v>
      </c>
      <c r="O676">
        <v>0</v>
      </c>
      <c r="P676" t="s">
        <v>5</v>
      </c>
      <c r="Q676">
        <v>0</v>
      </c>
      <c r="R676">
        <v>0</v>
      </c>
      <c r="S676" t="s">
        <v>6</v>
      </c>
      <c r="T676">
        <v>0</v>
      </c>
      <c r="U676">
        <v>0</v>
      </c>
      <c r="V676" t="s">
        <v>7</v>
      </c>
      <c r="W676">
        <v>0</v>
      </c>
      <c r="X676">
        <v>0</v>
      </c>
      <c r="Y676" t="s">
        <v>8</v>
      </c>
      <c r="Z676">
        <v>0</v>
      </c>
      <c r="AA676">
        <v>0</v>
      </c>
      <c r="AB676" t="s">
        <v>9</v>
      </c>
      <c r="AC676">
        <v>0</v>
      </c>
      <c r="AD676">
        <v>0</v>
      </c>
      <c r="AE676" t="s">
        <v>10</v>
      </c>
      <c r="AF676">
        <v>32767</v>
      </c>
      <c r="AG676">
        <v>0</v>
      </c>
      <c r="AH676" t="s">
        <v>11</v>
      </c>
      <c r="AI676">
        <v>-32767</v>
      </c>
      <c r="AJ676">
        <v>0</v>
      </c>
      <c r="AK676" t="s">
        <v>12</v>
      </c>
      <c r="AL676">
        <v>0</v>
      </c>
      <c r="AM676">
        <v>0</v>
      </c>
    </row>
    <row r="677" spans="1:39" x14ac:dyDescent="0.25">
      <c r="A677" t="s">
        <v>179</v>
      </c>
      <c r="B677">
        <v>16</v>
      </c>
      <c r="C677">
        <v>400</v>
      </c>
      <c r="D677" t="s">
        <v>1</v>
      </c>
      <c r="E677">
        <v>0</v>
      </c>
      <c r="F677">
        <v>0</v>
      </c>
      <c r="G677" t="s">
        <v>2</v>
      </c>
      <c r="H677">
        <v>3893.2980419999999</v>
      </c>
      <c r="I677">
        <v>2.003107</v>
      </c>
      <c r="J677" t="s">
        <v>3</v>
      </c>
      <c r="K677">
        <v>3470.1639009999999</v>
      </c>
      <c r="L677">
        <v>1.2566489999999999</v>
      </c>
      <c r="M677" t="s">
        <v>4</v>
      </c>
      <c r="N677">
        <v>0</v>
      </c>
      <c r="O677">
        <v>0</v>
      </c>
      <c r="P677" t="s">
        <v>5</v>
      </c>
      <c r="Q677">
        <v>0</v>
      </c>
      <c r="R677">
        <v>0</v>
      </c>
      <c r="S677" t="s">
        <v>6</v>
      </c>
      <c r="T677">
        <v>0</v>
      </c>
      <c r="U677">
        <v>0</v>
      </c>
      <c r="V677" t="s">
        <v>7</v>
      </c>
      <c r="W677">
        <v>0</v>
      </c>
      <c r="X677">
        <v>0</v>
      </c>
      <c r="Y677" t="s">
        <v>8</v>
      </c>
      <c r="Z677">
        <v>0</v>
      </c>
      <c r="AA677">
        <v>0</v>
      </c>
      <c r="AB677" t="s">
        <v>9</v>
      </c>
      <c r="AC677">
        <v>0</v>
      </c>
      <c r="AD677">
        <v>0</v>
      </c>
      <c r="AE677" t="s">
        <v>10</v>
      </c>
      <c r="AF677">
        <v>32767</v>
      </c>
      <c r="AG677">
        <v>0</v>
      </c>
      <c r="AH677" t="s">
        <v>11</v>
      </c>
      <c r="AI677">
        <v>-32767</v>
      </c>
      <c r="AJ677">
        <v>0</v>
      </c>
      <c r="AK677" t="s">
        <v>12</v>
      </c>
      <c r="AL677">
        <v>0</v>
      </c>
      <c r="AM677">
        <v>0</v>
      </c>
    </row>
    <row r="678" spans="1:39" x14ac:dyDescent="0.25">
      <c r="A678" t="s">
        <v>179</v>
      </c>
      <c r="B678">
        <v>17</v>
      </c>
      <c r="C678">
        <v>425</v>
      </c>
      <c r="D678" t="s">
        <v>1</v>
      </c>
      <c r="E678">
        <v>0</v>
      </c>
      <c r="F678">
        <v>0</v>
      </c>
      <c r="G678" t="s">
        <v>2</v>
      </c>
      <c r="H678">
        <v>4136.6330660000003</v>
      </c>
      <c r="I678">
        <v>2.282753</v>
      </c>
      <c r="J678" t="s">
        <v>3</v>
      </c>
      <c r="K678">
        <v>3687.044136</v>
      </c>
      <c r="L678">
        <v>1.4261619999999999</v>
      </c>
      <c r="M678" t="s">
        <v>4</v>
      </c>
      <c r="N678">
        <v>0</v>
      </c>
      <c r="O678">
        <v>0</v>
      </c>
      <c r="P678" t="s">
        <v>5</v>
      </c>
      <c r="Q678">
        <v>0</v>
      </c>
      <c r="R678">
        <v>0</v>
      </c>
      <c r="S678" t="s">
        <v>6</v>
      </c>
      <c r="T678">
        <v>0</v>
      </c>
      <c r="U678">
        <v>0</v>
      </c>
      <c r="V678" t="s">
        <v>7</v>
      </c>
      <c r="W678">
        <v>0</v>
      </c>
      <c r="X678">
        <v>0</v>
      </c>
      <c r="Y678" t="s">
        <v>8</v>
      </c>
      <c r="Z678">
        <v>0</v>
      </c>
      <c r="AA678">
        <v>0</v>
      </c>
      <c r="AB678" t="s">
        <v>9</v>
      </c>
      <c r="AC678">
        <v>0</v>
      </c>
      <c r="AD678">
        <v>0</v>
      </c>
      <c r="AE678" t="s">
        <v>10</v>
      </c>
      <c r="AF678">
        <v>32767</v>
      </c>
      <c r="AG678">
        <v>0</v>
      </c>
      <c r="AH678" t="s">
        <v>11</v>
      </c>
      <c r="AI678">
        <v>-32767</v>
      </c>
      <c r="AJ678">
        <v>0</v>
      </c>
      <c r="AK678" t="s">
        <v>12</v>
      </c>
      <c r="AL678">
        <v>0</v>
      </c>
      <c r="AM678">
        <v>0</v>
      </c>
    </row>
    <row r="679" spans="1:39" x14ac:dyDescent="0.25">
      <c r="A679" t="s">
        <v>179</v>
      </c>
      <c r="B679">
        <v>18</v>
      </c>
      <c r="C679">
        <v>450</v>
      </c>
      <c r="D679" t="s">
        <v>1</v>
      </c>
      <c r="E679">
        <v>0</v>
      </c>
      <c r="F679">
        <v>0</v>
      </c>
      <c r="G679" t="s">
        <v>2</v>
      </c>
      <c r="H679">
        <v>4379.9629489999998</v>
      </c>
      <c r="I679">
        <v>2.5502729999999998</v>
      </c>
      <c r="J679" t="s">
        <v>3</v>
      </c>
      <c r="K679">
        <v>3903.9254689999998</v>
      </c>
      <c r="L679">
        <v>1.582983</v>
      </c>
      <c r="M679" t="s">
        <v>4</v>
      </c>
      <c r="N679">
        <v>0</v>
      </c>
      <c r="O679">
        <v>0</v>
      </c>
      <c r="P679" t="s">
        <v>5</v>
      </c>
      <c r="Q679">
        <v>0</v>
      </c>
      <c r="R679">
        <v>0</v>
      </c>
      <c r="S679" t="s">
        <v>6</v>
      </c>
      <c r="T679">
        <v>0</v>
      </c>
      <c r="U679">
        <v>0</v>
      </c>
      <c r="V679" t="s">
        <v>7</v>
      </c>
      <c r="W679">
        <v>0</v>
      </c>
      <c r="X679">
        <v>0</v>
      </c>
      <c r="Y679" t="s">
        <v>8</v>
      </c>
      <c r="Z679">
        <v>0</v>
      </c>
      <c r="AA679">
        <v>0</v>
      </c>
      <c r="AB679" t="s">
        <v>9</v>
      </c>
      <c r="AC679">
        <v>0</v>
      </c>
      <c r="AD679">
        <v>0</v>
      </c>
      <c r="AE679" t="s">
        <v>10</v>
      </c>
      <c r="AF679">
        <v>32767</v>
      </c>
      <c r="AG679">
        <v>0</v>
      </c>
      <c r="AH679" t="s">
        <v>11</v>
      </c>
      <c r="AI679">
        <v>-32767</v>
      </c>
      <c r="AJ679">
        <v>0</v>
      </c>
      <c r="AK679" t="s">
        <v>12</v>
      </c>
      <c r="AL679">
        <v>0</v>
      </c>
      <c r="AM679">
        <v>0</v>
      </c>
    </row>
    <row r="680" spans="1:39" x14ac:dyDescent="0.25">
      <c r="A680" t="s">
        <v>179</v>
      </c>
      <c r="B680">
        <v>19</v>
      </c>
      <c r="C680">
        <v>475</v>
      </c>
      <c r="D680" t="s">
        <v>1</v>
      </c>
      <c r="E680">
        <v>0</v>
      </c>
      <c r="F680">
        <v>0</v>
      </c>
      <c r="G680" t="s">
        <v>2</v>
      </c>
      <c r="H680">
        <v>4623.2893750000003</v>
      </c>
      <c r="I680">
        <v>2.8168540000000002</v>
      </c>
      <c r="J680" t="s">
        <v>3</v>
      </c>
      <c r="K680">
        <v>4120.8032519999997</v>
      </c>
      <c r="L680">
        <v>1.7397130000000001</v>
      </c>
      <c r="M680" t="s">
        <v>4</v>
      </c>
      <c r="N680">
        <v>0</v>
      </c>
      <c r="O680">
        <v>0</v>
      </c>
      <c r="P680" t="s">
        <v>5</v>
      </c>
      <c r="Q680">
        <v>0</v>
      </c>
      <c r="R680">
        <v>0</v>
      </c>
      <c r="S680" t="s">
        <v>6</v>
      </c>
      <c r="T680">
        <v>0</v>
      </c>
      <c r="U680">
        <v>0</v>
      </c>
      <c r="V680" t="s">
        <v>7</v>
      </c>
      <c r="W680">
        <v>0</v>
      </c>
      <c r="X680">
        <v>0</v>
      </c>
      <c r="Y680" t="s">
        <v>8</v>
      </c>
      <c r="Z680">
        <v>0</v>
      </c>
      <c r="AA680">
        <v>0</v>
      </c>
      <c r="AB680" t="s">
        <v>9</v>
      </c>
      <c r="AC680">
        <v>0</v>
      </c>
      <c r="AD680">
        <v>0</v>
      </c>
      <c r="AE680" t="s">
        <v>10</v>
      </c>
      <c r="AF680">
        <v>32767</v>
      </c>
      <c r="AG680">
        <v>0</v>
      </c>
      <c r="AH680" t="s">
        <v>11</v>
      </c>
      <c r="AI680">
        <v>-32767</v>
      </c>
      <c r="AJ680">
        <v>0</v>
      </c>
      <c r="AK680" t="s">
        <v>12</v>
      </c>
      <c r="AL680">
        <v>0</v>
      </c>
      <c r="AM680">
        <v>0</v>
      </c>
    </row>
    <row r="681" spans="1:39" x14ac:dyDescent="0.25">
      <c r="A681" t="s">
        <v>179</v>
      </c>
      <c r="B681">
        <v>20</v>
      </c>
      <c r="C681">
        <v>500</v>
      </c>
      <c r="D681" t="s">
        <v>1</v>
      </c>
      <c r="E681">
        <v>0</v>
      </c>
      <c r="F681">
        <v>0</v>
      </c>
      <c r="G681" t="s">
        <v>2</v>
      </c>
      <c r="H681">
        <v>4866.6280960000004</v>
      </c>
      <c r="I681">
        <v>3.0847159999999998</v>
      </c>
      <c r="J681" t="s">
        <v>3</v>
      </c>
      <c r="K681">
        <v>4337.6857909999999</v>
      </c>
      <c r="L681">
        <v>1.911394</v>
      </c>
      <c r="M681" t="s">
        <v>4</v>
      </c>
      <c r="N681">
        <v>0</v>
      </c>
      <c r="O681">
        <v>0</v>
      </c>
      <c r="P681" t="s">
        <v>5</v>
      </c>
      <c r="Q681">
        <v>0</v>
      </c>
      <c r="R681">
        <v>0</v>
      </c>
      <c r="S681" t="s">
        <v>6</v>
      </c>
      <c r="T681">
        <v>0</v>
      </c>
      <c r="U681">
        <v>0</v>
      </c>
      <c r="V681" t="s">
        <v>7</v>
      </c>
      <c r="W681">
        <v>0</v>
      </c>
      <c r="X681">
        <v>0</v>
      </c>
      <c r="Y681" t="s">
        <v>8</v>
      </c>
      <c r="Z681">
        <v>0</v>
      </c>
      <c r="AA681">
        <v>0</v>
      </c>
      <c r="AB681" t="s">
        <v>9</v>
      </c>
      <c r="AC681">
        <v>0</v>
      </c>
      <c r="AD681">
        <v>0</v>
      </c>
      <c r="AE681" t="s">
        <v>10</v>
      </c>
      <c r="AF681">
        <v>32767</v>
      </c>
      <c r="AG681">
        <v>0</v>
      </c>
      <c r="AH681" t="s">
        <v>11</v>
      </c>
      <c r="AI681">
        <v>-32767</v>
      </c>
      <c r="AJ681">
        <v>0</v>
      </c>
      <c r="AK681" t="s">
        <v>12</v>
      </c>
      <c r="AL681">
        <v>0</v>
      </c>
      <c r="AM681">
        <v>0</v>
      </c>
    </row>
    <row r="682" spans="1:39" x14ac:dyDescent="0.25">
      <c r="A682" t="s">
        <v>180</v>
      </c>
      <c r="B682">
        <v>1</v>
      </c>
      <c r="C682">
        <v>25</v>
      </c>
      <c r="D682" t="s">
        <v>1</v>
      </c>
      <c r="E682">
        <v>0</v>
      </c>
      <c r="F682">
        <v>0</v>
      </c>
      <c r="G682" t="s">
        <v>2</v>
      </c>
      <c r="H682">
        <v>137.262923</v>
      </c>
      <c r="I682">
        <v>0.20758799999999999</v>
      </c>
      <c r="J682" t="s">
        <v>3</v>
      </c>
      <c r="K682">
        <v>44.912775000000003</v>
      </c>
      <c r="L682">
        <v>7.7149999999999996E-3</v>
      </c>
      <c r="M682" t="s">
        <v>4</v>
      </c>
      <c r="N682">
        <v>0</v>
      </c>
      <c r="O682">
        <v>0</v>
      </c>
      <c r="P682" t="s">
        <v>5</v>
      </c>
      <c r="Q682">
        <v>0</v>
      </c>
      <c r="R682">
        <v>0</v>
      </c>
      <c r="S682" t="s">
        <v>6</v>
      </c>
      <c r="T682">
        <v>0</v>
      </c>
      <c r="U682">
        <v>0</v>
      </c>
      <c r="V682" t="s">
        <v>7</v>
      </c>
      <c r="W682">
        <v>0</v>
      </c>
      <c r="X682">
        <v>0</v>
      </c>
      <c r="Y682" t="s">
        <v>8</v>
      </c>
      <c r="Z682">
        <v>0</v>
      </c>
      <c r="AA682">
        <v>0</v>
      </c>
      <c r="AB682" t="s">
        <v>9</v>
      </c>
      <c r="AC682">
        <v>0</v>
      </c>
      <c r="AD682">
        <v>0</v>
      </c>
      <c r="AE682" t="s">
        <v>10</v>
      </c>
      <c r="AF682">
        <v>32767</v>
      </c>
      <c r="AG682">
        <v>0</v>
      </c>
      <c r="AH682" t="s">
        <v>11</v>
      </c>
      <c r="AI682">
        <v>-32767</v>
      </c>
      <c r="AJ682">
        <v>0</v>
      </c>
      <c r="AK682" t="s">
        <v>12</v>
      </c>
      <c r="AL682">
        <v>0</v>
      </c>
      <c r="AM682">
        <v>0</v>
      </c>
    </row>
    <row r="683" spans="1:39" x14ac:dyDescent="0.25">
      <c r="A683" t="s">
        <v>180</v>
      </c>
      <c r="B683">
        <v>2</v>
      </c>
      <c r="C683">
        <v>50</v>
      </c>
      <c r="D683" t="s">
        <v>1</v>
      </c>
      <c r="E683">
        <v>0</v>
      </c>
      <c r="F683">
        <v>0</v>
      </c>
      <c r="G683" t="s">
        <v>2</v>
      </c>
      <c r="H683">
        <v>275.12240400000002</v>
      </c>
      <c r="I683">
        <v>0.39323799999999998</v>
      </c>
      <c r="J683" t="s">
        <v>3</v>
      </c>
      <c r="K683">
        <v>90.157504000000003</v>
      </c>
      <c r="L683">
        <v>2.0941999999999999E-2</v>
      </c>
      <c r="M683" t="s">
        <v>4</v>
      </c>
      <c r="N683">
        <v>0</v>
      </c>
      <c r="O683">
        <v>0</v>
      </c>
      <c r="P683" t="s">
        <v>5</v>
      </c>
      <c r="Q683">
        <v>0</v>
      </c>
      <c r="R683">
        <v>0</v>
      </c>
      <c r="S683" t="s">
        <v>6</v>
      </c>
      <c r="T683">
        <v>0</v>
      </c>
      <c r="U683">
        <v>0</v>
      </c>
      <c r="V683" t="s">
        <v>7</v>
      </c>
      <c r="W683">
        <v>0</v>
      </c>
      <c r="X683">
        <v>0</v>
      </c>
      <c r="Y683" t="s">
        <v>8</v>
      </c>
      <c r="Z683">
        <v>0</v>
      </c>
      <c r="AA683">
        <v>0</v>
      </c>
      <c r="AB683" t="s">
        <v>9</v>
      </c>
      <c r="AC683">
        <v>0</v>
      </c>
      <c r="AD683">
        <v>0</v>
      </c>
      <c r="AE683" t="s">
        <v>10</v>
      </c>
      <c r="AF683">
        <v>32767</v>
      </c>
      <c r="AG683">
        <v>0</v>
      </c>
      <c r="AH683" t="s">
        <v>11</v>
      </c>
      <c r="AI683">
        <v>-32767</v>
      </c>
      <c r="AJ683">
        <v>0</v>
      </c>
      <c r="AK683" t="s">
        <v>12</v>
      </c>
      <c r="AL683">
        <v>0</v>
      </c>
      <c r="AM683">
        <v>0</v>
      </c>
    </row>
    <row r="684" spans="1:39" x14ac:dyDescent="0.25">
      <c r="A684" t="s">
        <v>180</v>
      </c>
      <c r="B684">
        <v>3</v>
      </c>
      <c r="C684">
        <v>75</v>
      </c>
      <c r="D684" t="s">
        <v>1</v>
      </c>
      <c r="E684">
        <v>0</v>
      </c>
      <c r="F684">
        <v>0</v>
      </c>
      <c r="G684" t="s">
        <v>2</v>
      </c>
      <c r="H684">
        <v>413.173362</v>
      </c>
      <c r="I684">
        <v>0.55560799999999999</v>
      </c>
      <c r="J684" t="s">
        <v>3</v>
      </c>
      <c r="K684">
        <v>135.641482</v>
      </c>
      <c r="L684">
        <v>3.5172000000000002E-2</v>
      </c>
      <c r="M684" t="s">
        <v>4</v>
      </c>
      <c r="N684">
        <v>0</v>
      </c>
      <c r="O684">
        <v>0</v>
      </c>
      <c r="P684" t="s">
        <v>5</v>
      </c>
      <c r="Q684">
        <v>0</v>
      </c>
      <c r="R684">
        <v>0</v>
      </c>
      <c r="S684" t="s">
        <v>6</v>
      </c>
      <c r="T684">
        <v>0</v>
      </c>
      <c r="U684">
        <v>0</v>
      </c>
      <c r="V684" t="s">
        <v>7</v>
      </c>
      <c r="W684">
        <v>0</v>
      </c>
      <c r="X684">
        <v>0</v>
      </c>
      <c r="Y684" t="s">
        <v>8</v>
      </c>
      <c r="Z684">
        <v>0</v>
      </c>
      <c r="AA684">
        <v>0</v>
      </c>
      <c r="AB684" t="s">
        <v>9</v>
      </c>
      <c r="AC684">
        <v>0</v>
      </c>
      <c r="AD684">
        <v>0</v>
      </c>
      <c r="AE684" t="s">
        <v>10</v>
      </c>
      <c r="AF684">
        <v>32767</v>
      </c>
      <c r="AG684">
        <v>0</v>
      </c>
      <c r="AH684" t="s">
        <v>11</v>
      </c>
      <c r="AI684">
        <v>-32767</v>
      </c>
      <c r="AJ684">
        <v>0</v>
      </c>
      <c r="AK684" t="s">
        <v>12</v>
      </c>
      <c r="AL684">
        <v>0</v>
      </c>
      <c r="AM684">
        <v>0</v>
      </c>
    </row>
    <row r="685" spans="1:39" x14ac:dyDescent="0.25">
      <c r="A685" t="s">
        <v>180</v>
      </c>
      <c r="B685">
        <v>4</v>
      </c>
      <c r="C685">
        <v>100</v>
      </c>
      <c r="D685" t="s">
        <v>1</v>
      </c>
      <c r="E685">
        <v>0</v>
      </c>
      <c r="F685">
        <v>0</v>
      </c>
      <c r="G685" t="s">
        <v>2</v>
      </c>
      <c r="H685">
        <v>551.39283599999999</v>
      </c>
      <c r="I685">
        <v>0.93094500000000002</v>
      </c>
      <c r="J685" t="s">
        <v>3</v>
      </c>
      <c r="K685">
        <v>181.26397499999999</v>
      </c>
      <c r="L685">
        <v>4.5588999999999998E-2</v>
      </c>
      <c r="M685" t="s">
        <v>4</v>
      </c>
      <c r="N685">
        <v>0</v>
      </c>
      <c r="O685">
        <v>0</v>
      </c>
      <c r="P685" t="s">
        <v>5</v>
      </c>
      <c r="Q685">
        <v>0</v>
      </c>
      <c r="R685">
        <v>0</v>
      </c>
      <c r="S685" t="s">
        <v>6</v>
      </c>
      <c r="T685">
        <v>0</v>
      </c>
      <c r="U685">
        <v>0</v>
      </c>
      <c r="V685" t="s">
        <v>7</v>
      </c>
      <c r="W685">
        <v>0</v>
      </c>
      <c r="X685">
        <v>0</v>
      </c>
      <c r="Y685" t="s">
        <v>8</v>
      </c>
      <c r="Z685">
        <v>0</v>
      </c>
      <c r="AA685">
        <v>0</v>
      </c>
      <c r="AB685" t="s">
        <v>9</v>
      </c>
      <c r="AC685">
        <v>0</v>
      </c>
      <c r="AD685">
        <v>0</v>
      </c>
      <c r="AE685" t="s">
        <v>10</v>
      </c>
      <c r="AF685">
        <v>32767</v>
      </c>
      <c r="AG685">
        <v>0</v>
      </c>
      <c r="AH685" t="s">
        <v>11</v>
      </c>
      <c r="AI685">
        <v>-32767</v>
      </c>
      <c r="AJ685">
        <v>0</v>
      </c>
      <c r="AK685" t="s">
        <v>12</v>
      </c>
      <c r="AL685">
        <v>0</v>
      </c>
      <c r="AM685">
        <v>0</v>
      </c>
    </row>
    <row r="686" spans="1:39" x14ac:dyDescent="0.25">
      <c r="A686" t="s">
        <v>180</v>
      </c>
      <c r="B686">
        <v>5</v>
      </c>
      <c r="C686">
        <v>125</v>
      </c>
      <c r="D686" t="s">
        <v>1</v>
      </c>
      <c r="E686">
        <v>0</v>
      </c>
      <c r="F686">
        <v>0</v>
      </c>
      <c r="G686" t="s">
        <v>2</v>
      </c>
      <c r="H686">
        <v>689.80043499999999</v>
      </c>
      <c r="I686">
        <v>0.96140000000000003</v>
      </c>
      <c r="J686" t="s">
        <v>3</v>
      </c>
      <c r="K686">
        <v>227.02056200000001</v>
      </c>
      <c r="L686">
        <v>5.3967000000000001E-2</v>
      </c>
      <c r="M686" t="s">
        <v>4</v>
      </c>
      <c r="N686">
        <v>0</v>
      </c>
      <c r="O686">
        <v>0</v>
      </c>
      <c r="P686" t="s">
        <v>5</v>
      </c>
      <c r="Q686">
        <v>0</v>
      </c>
      <c r="R686">
        <v>0</v>
      </c>
      <c r="S686" t="s">
        <v>6</v>
      </c>
      <c r="T686">
        <v>0</v>
      </c>
      <c r="U686">
        <v>0</v>
      </c>
      <c r="V686" t="s">
        <v>7</v>
      </c>
      <c r="W686">
        <v>0</v>
      </c>
      <c r="X686">
        <v>0</v>
      </c>
      <c r="Y686" t="s">
        <v>8</v>
      </c>
      <c r="Z686">
        <v>0</v>
      </c>
      <c r="AA686">
        <v>0</v>
      </c>
      <c r="AB686" t="s">
        <v>9</v>
      </c>
      <c r="AC686">
        <v>0</v>
      </c>
      <c r="AD686">
        <v>0</v>
      </c>
      <c r="AE686" t="s">
        <v>10</v>
      </c>
      <c r="AF686">
        <v>32767</v>
      </c>
      <c r="AG686">
        <v>0</v>
      </c>
      <c r="AH686" t="s">
        <v>11</v>
      </c>
      <c r="AI686">
        <v>-32767</v>
      </c>
      <c r="AJ686">
        <v>0</v>
      </c>
      <c r="AK686" t="s">
        <v>12</v>
      </c>
      <c r="AL686">
        <v>0</v>
      </c>
      <c r="AM686">
        <v>0</v>
      </c>
    </row>
    <row r="687" spans="1:39" x14ac:dyDescent="0.25">
      <c r="A687" t="s">
        <v>180</v>
      </c>
      <c r="B687">
        <v>6</v>
      </c>
      <c r="C687">
        <v>150</v>
      </c>
      <c r="D687" t="s">
        <v>1</v>
      </c>
      <c r="E687">
        <v>0</v>
      </c>
      <c r="F687">
        <v>0</v>
      </c>
      <c r="G687" t="s">
        <v>2</v>
      </c>
      <c r="H687">
        <v>828.32873500000005</v>
      </c>
      <c r="I687">
        <v>1.30725</v>
      </c>
      <c r="J687" t="s">
        <v>3</v>
      </c>
      <c r="K687">
        <v>272.89422500000001</v>
      </c>
      <c r="L687">
        <v>6.6688999999999998E-2</v>
      </c>
      <c r="M687" t="s">
        <v>4</v>
      </c>
      <c r="N687">
        <v>0</v>
      </c>
      <c r="O687">
        <v>0</v>
      </c>
      <c r="P687" t="s">
        <v>5</v>
      </c>
      <c r="Q687">
        <v>0</v>
      </c>
      <c r="R687">
        <v>0</v>
      </c>
      <c r="S687" t="s">
        <v>6</v>
      </c>
      <c r="T687">
        <v>0</v>
      </c>
      <c r="U687">
        <v>0</v>
      </c>
      <c r="V687" t="s">
        <v>7</v>
      </c>
      <c r="W687">
        <v>0</v>
      </c>
      <c r="X687">
        <v>0</v>
      </c>
      <c r="Y687" t="s">
        <v>8</v>
      </c>
      <c r="Z687">
        <v>0</v>
      </c>
      <c r="AA687">
        <v>0</v>
      </c>
      <c r="AB687" t="s">
        <v>9</v>
      </c>
      <c r="AC687">
        <v>0</v>
      </c>
      <c r="AD687">
        <v>0</v>
      </c>
      <c r="AE687" t="s">
        <v>10</v>
      </c>
      <c r="AF687">
        <v>32767</v>
      </c>
      <c r="AG687">
        <v>0</v>
      </c>
      <c r="AH687" t="s">
        <v>11</v>
      </c>
      <c r="AI687">
        <v>-32767</v>
      </c>
      <c r="AJ687">
        <v>0</v>
      </c>
      <c r="AK687" t="s">
        <v>12</v>
      </c>
      <c r="AL687">
        <v>0</v>
      </c>
      <c r="AM687">
        <v>0</v>
      </c>
    </row>
    <row r="688" spans="1:39" x14ac:dyDescent="0.25">
      <c r="A688" t="s">
        <v>180</v>
      </c>
      <c r="B688">
        <v>7</v>
      </c>
      <c r="C688">
        <v>175</v>
      </c>
      <c r="D688" t="s">
        <v>1</v>
      </c>
      <c r="E688">
        <v>0</v>
      </c>
      <c r="F688">
        <v>0</v>
      </c>
      <c r="G688" t="s">
        <v>2</v>
      </c>
      <c r="H688">
        <v>966.86117999999999</v>
      </c>
      <c r="I688">
        <v>1.4580580000000001</v>
      </c>
      <c r="J688" t="s">
        <v>3</v>
      </c>
      <c r="K688">
        <v>318.84856400000001</v>
      </c>
      <c r="L688">
        <v>7.4750999999999998E-2</v>
      </c>
      <c r="M688" t="s">
        <v>4</v>
      </c>
      <c r="N688">
        <v>0</v>
      </c>
      <c r="O688">
        <v>0</v>
      </c>
      <c r="P688" t="s">
        <v>5</v>
      </c>
      <c r="Q688">
        <v>0</v>
      </c>
      <c r="R688">
        <v>0</v>
      </c>
      <c r="S688" t="s">
        <v>6</v>
      </c>
      <c r="T688">
        <v>0</v>
      </c>
      <c r="U688">
        <v>0</v>
      </c>
      <c r="V688" t="s">
        <v>7</v>
      </c>
      <c r="W688">
        <v>0</v>
      </c>
      <c r="X688">
        <v>0</v>
      </c>
      <c r="Y688" t="s">
        <v>8</v>
      </c>
      <c r="Z688">
        <v>0</v>
      </c>
      <c r="AA688">
        <v>0</v>
      </c>
      <c r="AB688" t="s">
        <v>9</v>
      </c>
      <c r="AC688">
        <v>0</v>
      </c>
      <c r="AD688">
        <v>0</v>
      </c>
      <c r="AE688" t="s">
        <v>10</v>
      </c>
      <c r="AF688">
        <v>32767</v>
      </c>
      <c r="AG688">
        <v>0</v>
      </c>
      <c r="AH688" t="s">
        <v>11</v>
      </c>
      <c r="AI688">
        <v>-32767</v>
      </c>
      <c r="AJ688">
        <v>0</v>
      </c>
      <c r="AK688" t="s">
        <v>12</v>
      </c>
      <c r="AL688">
        <v>0</v>
      </c>
      <c r="AM688">
        <v>0</v>
      </c>
    </row>
    <row r="689" spans="1:39" x14ac:dyDescent="0.25">
      <c r="A689" t="s">
        <v>180</v>
      </c>
      <c r="B689">
        <v>8</v>
      </c>
      <c r="C689">
        <v>200</v>
      </c>
      <c r="D689" t="s">
        <v>1</v>
      </c>
      <c r="E689">
        <v>0</v>
      </c>
      <c r="F689">
        <v>0</v>
      </c>
      <c r="G689" t="s">
        <v>2</v>
      </c>
      <c r="H689">
        <v>1105.513193</v>
      </c>
      <c r="I689">
        <v>1.884423</v>
      </c>
      <c r="J689" t="s">
        <v>3</v>
      </c>
      <c r="K689">
        <v>364.90848599999998</v>
      </c>
      <c r="L689">
        <v>8.1989000000000006E-2</v>
      </c>
      <c r="M689" t="s">
        <v>4</v>
      </c>
      <c r="N689">
        <v>0</v>
      </c>
      <c r="O689">
        <v>0</v>
      </c>
      <c r="P689" t="s">
        <v>5</v>
      </c>
      <c r="Q689">
        <v>0</v>
      </c>
      <c r="R689">
        <v>0</v>
      </c>
      <c r="S689" t="s">
        <v>6</v>
      </c>
      <c r="T689">
        <v>0</v>
      </c>
      <c r="U689">
        <v>0</v>
      </c>
      <c r="V689" t="s">
        <v>7</v>
      </c>
      <c r="W689">
        <v>0</v>
      </c>
      <c r="X689">
        <v>0</v>
      </c>
      <c r="Y689" t="s">
        <v>8</v>
      </c>
      <c r="Z689">
        <v>0</v>
      </c>
      <c r="AA689">
        <v>0</v>
      </c>
      <c r="AB689" t="s">
        <v>9</v>
      </c>
      <c r="AC689">
        <v>0</v>
      </c>
      <c r="AD689">
        <v>0</v>
      </c>
      <c r="AE689" t="s">
        <v>10</v>
      </c>
      <c r="AF689">
        <v>32767</v>
      </c>
      <c r="AG689">
        <v>0</v>
      </c>
      <c r="AH689" t="s">
        <v>11</v>
      </c>
      <c r="AI689">
        <v>-32767</v>
      </c>
      <c r="AJ689">
        <v>0</v>
      </c>
      <c r="AK689" t="s">
        <v>12</v>
      </c>
      <c r="AL689">
        <v>0</v>
      </c>
      <c r="AM689">
        <v>0</v>
      </c>
    </row>
    <row r="690" spans="1:39" x14ac:dyDescent="0.25">
      <c r="A690" t="s">
        <v>180</v>
      </c>
      <c r="B690">
        <v>9</v>
      </c>
      <c r="C690">
        <v>225</v>
      </c>
      <c r="D690" t="s">
        <v>1</v>
      </c>
      <c r="E690">
        <v>0</v>
      </c>
      <c r="F690">
        <v>0</v>
      </c>
      <c r="G690" t="s">
        <v>2</v>
      </c>
      <c r="H690">
        <v>1244.1855539999999</v>
      </c>
      <c r="I690">
        <v>1.985895</v>
      </c>
      <c r="J690" t="s">
        <v>3</v>
      </c>
      <c r="K690">
        <v>411.06790899999999</v>
      </c>
      <c r="L690">
        <v>9.1688000000000006E-2</v>
      </c>
      <c r="M690" t="s">
        <v>4</v>
      </c>
      <c r="N690">
        <v>0</v>
      </c>
      <c r="O690">
        <v>0</v>
      </c>
      <c r="P690" t="s">
        <v>5</v>
      </c>
      <c r="Q690">
        <v>0</v>
      </c>
      <c r="R690">
        <v>0</v>
      </c>
      <c r="S690" t="s">
        <v>6</v>
      </c>
      <c r="T690">
        <v>0</v>
      </c>
      <c r="U690">
        <v>0</v>
      </c>
      <c r="V690" t="s">
        <v>7</v>
      </c>
      <c r="W690">
        <v>0</v>
      </c>
      <c r="X690">
        <v>0</v>
      </c>
      <c r="Y690" t="s">
        <v>8</v>
      </c>
      <c r="Z690">
        <v>0</v>
      </c>
      <c r="AA690">
        <v>0</v>
      </c>
      <c r="AB690" t="s">
        <v>9</v>
      </c>
      <c r="AC690">
        <v>0</v>
      </c>
      <c r="AD690">
        <v>0</v>
      </c>
      <c r="AE690" t="s">
        <v>10</v>
      </c>
      <c r="AF690">
        <v>32767</v>
      </c>
      <c r="AG690">
        <v>0</v>
      </c>
      <c r="AH690" t="s">
        <v>11</v>
      </c>
      <c r="AI690">
        <v>-32767</v>
      </c>
      <c r="AJ690">
        <v>0</v>
      </c>
      <c r="AK690" t="s">
        <v>12</v>
      </c>
      <c r="AL690">
        <v>0</v>
      </c>
      <c r="AM690">
        <v>0</v>
      </c>
    </row>
    <row r="691" spans="1:39" x14ac:dyDescent="0.25">
      <c r="A691" t="s">
        <v>180</v>
      </c>
      <c r="B691">
        <v>10</v>
      </c>
      <c r="C691">
        <v>250</v>
      </c>
      <c r="D691" t="s">
        <v>1</v>
      </c>
      <c r="E691">
        <v>0</v>
      </c>
      <c r="F691">
        <v>0</v>
      </c>
      <c r="G691" t="s">
        <v>2</v>
      </c>
      <c r="H691">
        <v>1382.9801419999999</v>
      </c>
      <c r="I691">
        <v>2.1547149999999999</v>
      </c>
      <c r="J691" t="s">
        <v>3</v>
      </c>
      <c r="K691">
        <v>457.30622399999999</v>
      </c>
      <c r="L691">
        <v>9.8919999999999994E-2</v>
      </c>
      <c r="M691" t="s">
        <v>4</v>
      </c>
      <c r="N691">
        <v>0</v>
      </c>
      <c r="O691">
        <v>0</v>
      </c>
      <c r="P691" t="s">
        <v>5</v>
      </c>
      <c r="Q691">
        <v>0</v>
      </c>
      <c r="R691">
        <v>0</v>
      </c>
      <c r="S691" t="s">
        <v>6</v>
      </c>
      <c r="T691">
        <v>0</v>
      </c>
      <c r="U691">
        <v>0</v>
      </c>
      <c r="V691" t="s">
        <v>7</v>
      </c>
      <c r="W691">
        <v>0</v>
      </c>
      <c r="X691">
        <v>0</v>
      </c>
      <c r="Y691" t="s">
        <v>8</v>
      </c>
      <c r="Z691">
        <v>0</v>
      </c>
      <c r="AA691">
        <v>0</v>
      </c>
      <c r="AB691" t="s">
        <v>9</v>
      </c>
      <c r="AC691">
        <v>0</v>
      </c>
      <c r="AD691">
        <v>0</v>
      </c>
      <c r="AE691" t="s">
        <v>10</v>
      </c>
      <c r="AF691">
        <v>32767</v>
      </c>
      <c r="AG691">
        <v>0</v>
      </c>
      <c r="AH691" t="s">
        <v>11</v>
      </c>
      <c r="AI691">
        <v>-32767</v>
      </c>
      <c r="AJ691">
        <v>0</v>
      </c>
      <c r="AK691" t="s">
        <v>12</v>
      </c>
      <c r="AL691">
        <v>0</v>
      </c>
      <c r="AM691">
        <v>0</v>
      </c>
    </row>
    <row r="692" spans="1:39" x14ac:dyDescent="0.25">
      <c r="A692" t="s">
        <v>180</v>
      </c>
      <c r="B692">
        <v>11</v>
      </c>
      <c r="C692">
        <v>275</v>
      </c>
      <c r="D692" t="s">
        <v>1</v>
      </c>
      <c r="E692">
        <v>0</v>
      </c>
      <c r="F692">
        <v>0</v>
      </c>
      <c r="G692" t="s">
        <v>2</v>
      </c>
      <c r="H692">
        <v>1521.934377</v>
      </c>
      <c r="I692">
        <v>2.2046389999999998</v>
      </c>
      <c r="J692" t="s">
        <v>3</v>
      </c>
      <c r="K692">
        <v>503.64212800000001</v>
      </c>
      <c r="L692">
        <v>0.13641500000000001</v>
      </c>
      <c r="M692" t="s">
        <v>4</v>
      </c>
      <c r="N692">
        <v>0</v>
      </c>
      <c r="O692">
        <v>0</v>
      </c>
      <c r="P692" t="s">
        <v>5</v>
      </c>
      <c r="Q692">
        <v>0</v>
      </c>
      <c r="R692">
        <v>0</v>
      </c>
      <c r="S692" t="s">
        <v>6</v>
      </c>
      <c r="T692">
        <v>0</v>
      </c>
      <c r="U692">
        <v>0</v>
      </c>
      <c r="V692" t="s">
        <v>7</v>
      </c>
      <c r="W692">
        <v>0</v>
      </c>
      <c r="X692">
        <v>0</v>
      </c>
      <c r="Y692" t="s">
        <v>8</v>
      </c>
      <c r="Z692">
        <v>0</v>
      </c>
      <c r="AA692">
        <v>0</v>
      </c>
      <c r="AB692" t="s">
        <v>9</v>
      </c>
      <c r="AC692">
        <v>0</v>
      </c>
      <c r="AD692">
        <v>0</v>
      </c>
      <c r="AE692" t="s">
        <v>10</v>
      </c>
      <c r="AF692">
        <v>32767</v>
      </c>
      <c r="AG692">
        <v>0</v>
      </c>
      <c r="AH692" t="s">
        <v>11</v>
      </c>
      <c r="AI692">
        <v>-32767</v>
      </c>
      <c r="AJ692">
        <v>0</v>
      </c>
      <c r="AK692" t="s">
        <v>12</v>
      </c>
      <c r="AL692">
        <v>0</v>
      </c>
      <c r="AM692">
        <v>0</v>
      </c>
    </row>
    <row r="693" spans="1:39" x14ac:dyDescent="0.25">
      <c r="A693" t="s">
        <v>180</v>
      </c>
      <c r="B693">
        <v>12</v>
      </c>
      <c r="C693">
        <v>300</v>
      </c>
      <c r="D693" t="s">
        <v>1</v>
      </c>
      <c r="E693">
        <v>0</v>
      </c>
      <c r="F693">
        <v>0</v>
      </c>
      <c r="G693" t="s">
        <v>2</v>
      </c>
      <c r="H693">
        <v>1661.1023749999999</v>
      </c>
      <c r="I693">
        <v>2.4994879999999999</v>
      </c>
      <c r="J693" t="s">
        <v>3</v>
      </c>
      <c r="K693">
        <v>550.10690299999999</v>
      </c>
      <c r="L693">
        <v>0.14601600000000001</v>
      </c>
      <c r="M693" t="s">
        <v>4</v>
      </c>
      <c r="N693">
        <v>0</v>
      </c>
      <c r="O693">
        <v>0</v>
      </c>
      <c r="P693" t="s">
        <v>5</v>
      </c>
      <c r="Q693">
        <v>0</v>
      </c>
      <c r="R693">
        <v>0</v>
      </c>
      <c r="S693" t="s">
        <v>6</v>
      </c>
      <c r="T693">
        <v>0</v>
      </c>
      <c r="U693">
        <v>0</v>
      </c>
      <c r="V693" t="s">
        <v>7</v>
      </c>
      <c r="W693">
        <v>0</v>
      </c>
      <c r="X693">
        <v>0</v>
      </c>
      <c r="Y693" t="s">
        <v>8</v>
      </c>
      <c r="Z693">
        <v>0</v>
      </c>
      <c r="AA693">
        <v>0</v>
      </c>
      <c r="AB693" t="s">
        <v>9</v>
      </c>
      <c r="AC693">
        <v>0</v>
      </c>
      <c r="AD693">
        <v>0</v>
      </c>
      <c r="AE693" t="s">
        <v>10</v>
      </c>
      <c r="AF693">
        <v>32767</v>
      </c>
      <c r="AG693">
        <v>0</v>
      </c>
      <c r="AH693" t="s">
        <v>11</v>
      </c>
      <c r="AI693">
        <v>-32767</v>
      </c>
      <c r="AJ693">
        <v>0</v>
      </c>
      <c r="AK693" t="s">
        <v>12</v>
      </c>
      <c r="AL693">
        <v>0</v>
      </c>
      <c r="AM693">
        <v>0</v>
      </c>
    </row>
    <row r="694" spans="1:39" x14ac:dyDescent="0.25">
      <c r="A694" t="s">
        <v>180</v>
      </c>
      <c r="B694">
        <v>13</v>
      </c>
      <c r="C694">
        <v>325</v>
      </c>
      <c r="D694" t="s">
        <v>1</v>
      </c>
      <c r="E694">
        <v>0</v>
      </c>
      <c r="F694">
        <v>0</v>
      </c>
      <c r="G694" t="s">
        <v>2</v>
      </c>
      <c r="H694">
        <v>1800.152705</v>
      </c>
      <c r="I694">
        <v>2.6117499999999998</v>
      </c>
      <c r="J694" t="s">
        <v>3</v>
      </c>
      <c r="K694">
        <v>596.61493399999995</v>
      </c>
      <c r="L694">
        <v>0.15107699999999999</v>
      </c>
      <c r="M694" t="s">
        <v>4</v>
      </c>
      <c r="N694">
        <v>0</v>
      </c>
      <c r="O694">
        <v>0</v>
      </c>
      <c r="P694" t="s">
        <v>5</v>
      </c>
      <c r="Q694">
        <v>0</v>
      </c>
      <c r="R694">
        <v>0</v>
      </c>
      <c r="S694" t="s">
        <v>6</v>
      </c>
      <c r="T694">
        <v>0</v>
      </c>
      <c r="U694">
        <v>0</v>
      </c>
      <c r="V694" t="s">
        <v>7</v>
      </c>
      <c r="W694">
        <v>0</v>
      </c>
      <c r="X694">
        <v>0</v>
      </c>
      <c r="Y694" t="s">
        <v>8</v>
      </c>
      <c r="Z694">
        <v>0</v>
      </c>
      <c r="AA694">
        <v>0</v>
      </c>
      <c r="AB694" t="s">
        <v>9</v>
      </c>
      <c r="AC694">
        <v>0</v>
      </c>
      <c r="AD694">
        <v>0</v>
      </c>
      <c r="AE694" t="s">
        <v>10</v>
      </c>
      <c r="AF694">
        <v>32767</v>
      </c>
      <c r="AG694">
        <v>0</v>
      </c>
      <c r="AH694" t="s">
        <v>11</v>
      </c>
      <c r="AI694">
        <v>-32767</v>
      </c>
      <c r="AJ694">
        <v>0</v>
      </c>
      <c r="AK694" t="s">
        <v>12</v>
      </c>
      <c r="AL694">
        <v>0</v>
      </c>
      <c r="AM694">
        <v>0</v>
      </c>
    </row>
    <row r="695" spans="1:39" x14ac:dyDescent="0.25">
      <c r="A695" t="s">
        <v>180</v>
      </c>
      <c r="B695">
        <v>14</v>
      </c>
      <c r="C695">
        <v>350</v>
      </c>
      <c r="D695" t="s">
        <v>1</v>
      </c>
      <c r="E695">
        <v>0</v>
      </c>
      <c r="F695">
        <v>0</v>
      </c>
      <c r="G695" t="s">
        <v>2</v>
      </c>
      <c r="H695">
        <v>1939.431538</v>
      </c>
      <c r="I695">
        <v>2.4242620000000001</v>
      </c>
      <c r="J695" t="s">
        <v>3</v>
      </c>
      <c r="K695">
        <v>643.23442599999998</v>
      </c>
      <c r="L695">
        <v>0.15282399999999999</v>
      </c>
      <c r="M695" t="s">
        <v>4</v>
      </c>
      <c r="N695">
        <v>0</v>
      </c>
      <c r="O695">
        <v>0</v>
      </c>
      <c r="P695" t="s">
        <v>5</v>
      </c>
      <c r="Q695">
        <v>0</v>
      </c>
      <c r="R695">
        <v>0</v>
      </c>
      <c r="S695" t="s">
        <v>6</v>
      </c>
      <c r="T695">
        <v>0</v>
      </c>
      <c r="U695">
        <v>0</v>
      </c>
      <c r="V695" t="s">
        <v>7</v>
      </c>
      <c r="W695">
        <v>0</v>
      </c>
      <c r="X695">
        <v>0</v>
      </c>
      <c r="Y695" t="s">
        <v>8</v>
      </c>
      <c r="Z695">
        <v>0</v>
      </c>
      <c r="AA695">
        <v>0</v>
      </c>
      <c r="AB695" t="s">
        <v>9</v>
      </c>
      <c r="AC695">
        <v>0</v>
      </c>
      <c r="AD695">
        <v>0</v>
      </c>
      <c r="AE695" t="s">
        <v>10</v>
      </c>
      <c r="AF695">
        <v>32767</v>
      </c>
      <c r="AG695">
        <v>0</v>
      </c>
      <c r="AH695" t="s">
        <v>11</v>
      </c>
      <c r="AI695">
        <v>-32767</v>
      </c>
      <c r="AJ695">
        <v>0</v>
      </c>
      <c r="AK695" t="s">
        <v>12</v>
      </c>
      <c r="AL695">
        <v>0</v>
      </c>
      <c r="AM695">
        <v>0</v>
      </c>
    </row>
    <row r="696" spans="1:39" x14ac:dyDescent="0.25">
      <c r="A696" t="s">
        <v>180</v>
      </c>
      <c r="B696">
        <v>15</v>
      </c>
      <c r="C696">
        <v>375</v>
      </c>
      <c r="D696" t="s">
        <v>1</v>
      </c>
      <c r="E696">
        <v>0</v>
      </c>
      <c r="F696">
        <v>0</v>
      </c>
      <c r="G696" t="s">
        <v>2</v>
      </c>
      <c r="H696">
        <v>2078.7243990000002</v>
      </c>
      <c r="I696">
        <v>2.2967810000000002</v>
      </c>
      <c r="J696" t="s">
        <v>3</v>
      </c>
      <c r="K696">
        <v>689.918905</v>
      </c>
      <c r="L696">
        <v>0.16908400000000001</v>
      </c>
      <c r="M696" t="s">
        <v>4</v>
      </c>
      <c r="N696">
        <v>0</v>
      </c>
      <c r="O696">
        <v>0</v>
      </c>
      <c r="P696" t="s">
        <v>5</v>
      </c>
      <c r="Q696">
        <v>0</v>
      </c>
      <c r="R696">
        <v>0</v>
      </c>
      <c r="S696" t="s">
        <v>6</v>
      </c>
      <c r="T696">
        <v>0</v>
      </c>
      <c r="U696">
        <v>0</v>
      </c>
      <c r="V696" t="s">
        <v>7</v>
      </c>
      <c r="W696">
        <v>0</v>
      </c>
      <c r="X696">
        <v>0</v>
      </c>
      <c r="Y696" t="s">
        <v>8</v>
      </c>
      <c r="Z696">
        <v>0</v>
      </c>
      <c r="AA696">
        <v>0</v>
      </c>
      <c r="AB696" t="s">
        <v>9</v>
      </c>
      <c r="AC696">
        <v>0</v>
      </c>
      <c r="AD696">
        <v>0</v>
      </c>
      <c r="AE696" t="s">
        <v>10</v>
      </c>
      <c r="AF696">
        <v>32767</v>
      </c>
      <c r="AG696">
        <v>0</v>
      </c>
      <c r="AH696" t="s">
        <v>11</v>
      </c>
      <c r="AI696">
        <v>-32767</v>
      </c>
      <c r="AJ696">
        <v>0</v>
      </c>
      <c r="AK696" t="s">
        <v>12</v>
      </c>
      <c r="AL696">
        <v>0</v>
      </c>
      <c r="AM696">
        <v>0</v>
      </c>
    </row>
    <row r="697" spans="1:39" x14ac:dyDescent="0.25">
      <c r="A697" t="s">
        <v>180</v>
      </c>
      <c r="B697">
        <v>16</v>
      </c>
      <c r="C697">
        <v>400</v>
      </c>
      <c r="D697" t="s">
        <v>1</v>
      </c>
      <c r="E697">
        <v>0</v>
      </c>
      <c r="F697">
        <v>0</v>
      </c>
      <c r="G697" t="s">
        <v>2</v>
      </c>
      <c r="H697">
        <v>2218.1077690000002</v>
      </c>
      <c r="I697">
        <v>2.3994840000000002</v>
      </c>
      <c r="J697" t="s">
        <v>3</v>
      </c>
      <c r="K697">
        <v>736.69754599999999</v>
      </c>
      <c r="L697">
        <v>0.17564299999999999</v>
      </c>
      <c r="M697" t="s">
        <v>4</v>
      </c>
      <c r="N697">
        <v>0</v>
      </c>
      <c r="O697">
        <v>0</v>
      </c>
      <c r="P697" t="s">
        <v>5</v>
      </c>
      <c r="Q697">
        <v>0</v>
      </c>
      <c r="R697">
        <v>0</v>
      </c>
      <c r="S697" t="s">
        <v>6</v>
      </c>
      <c r="T697">
        <v>0</v>
      </c>
      <c r="U697">
        <v>0</v>
      </c>
      <c r="V697" t="s">
        <v>7</v>
      </c>
      <c r="W697">
        <v>0</v>
      </c>
      <c r="X697">
        <v>0</v>
      </c>
      <c r="Y697" t="s">
        <v>8</v>
      </c>
      <c r="Z697">
        <v>0</v>
      </c>
      <c r="AA697">
        <v>0</v>
      </c>
      <c r="AB697" t="s">
        <v>9</v>
      </c>
      <c r="AC697">
        <v>0</v>
      </c>
      <c r="AD697">
        <v>0</v>
      </c>
      <c r="AE697" t="s">
        <v>10</v>
      </c>
      <c r="AF697">
        <v>32767</v>
      </c>
      <c r="AG697">
        <v>0</v>
      </c>
      <c r="AH697" t="s">
        <v>11</v>
      </c>
      <c r="AI697">
        <v>-32767</v>
      </c>
      <c r="AJ697">
        <v>0</v>
      </c>
      <c r="AK697" t="s">
        <v>12</v>
      </c>
      <c r="AL697">
        <v>0</v>
      </c>
      <c r="AM697">
        <v>0</v>
      </c>
    </row>
    <row r="698" spans="1:39" x14ac:dyDescent="0.25">
      <c r="A698" t="s">
        <v>180</v>
      </c>
      <c r="B698">
        <v>17</v>
      </c>
      <c r="C698">
        <v>425</v>
      </c>
      <c r="D698" t="s">
        <v>1</v>
      </c>
      <c r="E698">
        <v>0</v>
      </c>
      <c r="F698">
        <v>0</v>
      </c>
      <c r="G698" t="s">
        <v>2</v>
      </c>
      <c r="H698">
        <v>2357.5487990000001</v>
      </c>
      <c r="I698">
        <v>2.3558409999999999</v>
      </c>
      <c r="J698" t="s">
        <v>3</v>
      </c>
      <c r="K698">
        <v>783.56275000000005</v>
      </c>
      <c r="L698">
        <v>0.198134</v>
      </c>
      <c r="M698" t="s">
        <v>4</v>
      </c>
      <c r="N698">
        <v>0</v>
      </c>
      <c r="O698">
        <v>0</v>
      </c>
      <c r="P698" t="s">
        <v>5</v>
      </c>
      <c r="Q698">
        <v>0</v>
      </c>
      <c r="R698">
        <v>0</v>
      </c>
      <c r="S698" t="s">
        <v>6</v>
      </c>
      <c r="T698">
        <v>0</v>
      </c>
      <c r="U698">
        <v>0</v>
      </c>
      <c r="V698" t="s">
        <v>7</v>
      </c>
      <c r="W698">
        <v>0</v>
      </c>
      <c r="X698">
        <v>0</v>
      </c>
      <c r="Y698" t="s">
        <v>8</v>
      </c>
      <c r="Z698">
        <v>0</v>
      </c>
      <c r="AA698">
        <v>0</v>
      </c>
      <c r="AB698" t="s">
        <v>9</v>
      </c>
      <c r="AC698">
        <v>0</v>
      </c>
      <c r="AD698">
        <v>0</v>
      </c>
      <c r="AE698" t="s">
        <v>10</v>
      </c>
      <c r="AF698">
        <v>32767</v>
      </c>
      <c r="AG698">
        <v>0</v>
      </c>
      <c r="AH698" t="s">
        <v>11</v>
      </c>
      <c r="AI698">
        <v>-32767</v>
      </c>
      <c r="AJ698">
        <v>0</v>
      </c>
      <c r="AK698" t="s">
        <v>12</v>
      </c>
      <c r="AL698">
        <v>0</v>
      </c>
      <c r="AM698">
        <v>0</v>
      </c>
    </row>
    <row r="699" spans="1:39" x14ac:dyDescent="0.25">
      <c r="A699" t="s">
        <v>180</v>
      </c>
      <c r="B699">
        <v>18</v>
      </c>
      <c r="C699">
        <v>450</v>
      </c>
      <c r="D699" t="s">
        <v>1</v>
      </c>
      <c r="E699">
        <v>0</v>
      </c>
      <c r="F699">
        <v>0</v>
      </c>
      <c r="G699" t="s">
        <v>2</v>
      </c>
      <c r="H699">
        <v>2497.1631149999998</v>
      </c>
      <c r="I699">
        <v>2.5508860000000002</v>
      </c>
      <c r="J699" t="s">
        <v>3</v>
      </c>
      <c r="K699">
        <v>830.50430500000004</v>
      </c>
      <c r="L699">
        <v>0.22447700000000001</v>
      </c>
      <c r="M699" t="s">
        <v>4</v>
      </c>
      <c r="N699">
        <v>0</v>
      </c>
      <c r="O699">
        <v>0</v>
      </c>
      <c r="P699" t="s">
        <v>5</v>
      </c>
      <c r="Q699">
        <v>0</v>
      </c>
      <c r="R699">
        <v>0</v>
      </c>
      <c r="S699" t="s">
        <v>6</v>
      </c>
      <c r="T699">
        <v>0</v>
      </c>
      <c r="U699">
        <v>0</v>
      </c>
      <c r="V699" t="s">
        <v>7</v>
      </c>
      <c r="W699">
        <v>0</v>
      </c>
      <c r="X699">
        <v>0</v>
      </c>
      <c r="Y699" t="s">
        <v>8</v>
      </c>
      <c r="Z699">
        <v>0</v>
      </c>
      <c r="AA699">
        <v>0</v>
      </c>
      <c r="AB699" t="s">
        <v>9</v>
      </c>
      <c r="AC699">
        <v>0</v>
      </c>
      <c r="AD699">
        <v>0</v>
      </c>
      <c r="AE699" t="s">
        <v>10</v>
      </c>
      <c r="AF699">
        <v>32767</v>
      </c>
      <c r="AG699">
        <v>0</v>
      </c>
      <c r="AH699" t="s">
        <v>11</v>
      </c>
      <c r="AI699">
        <v>-32767</v>
      </c>
      <c r="AJ699">
        <v>0</v>
      </c>
      <c r="AK699" t="s">
        <v>12</v>
      </c>
      <c r="AL699">
        <v>0</v>
      </c>
      <c r="AM699">
        <v>0</v>
      </c>
    </row>
    <row r="700" spans="1:39" x14ac:dyDescent="0.25">
      <c r="A700" t="s">
        <v>180</v>
      </c>
      <c r="B700">
        <v>19</v>
      </c>
      <c r="C700">
        <v>475</v>
      </c>
      <c r="D700" t="s">
        <v>1</v>
      </c>
      <c r="E700">
        <v>0</v>
      </c>
      <c r="F700">
        <v>0</v>
      </c>
      <c r="G700" t="s">
        <v>2</v>
      </c>
      <c r="H700">
        <v>2636.7471289999999</v>
      </c>
      <c r="I700">
        <v>2.8015659999999998</v>
      </c>
      <c r="J700" t="s">
        <v>3</v>
      </c>
      <c r="K700">
        <v>877.52873699999998</v>
      </c>
      <c r="L700">
        <v>0.21129500000000001</v>
      </c>
      <c r="M700" t="s">
        <v>4</v>
      </c>
      <c r="N700">
        <v>0</v>
      </c>
      <c r="O700">
        <v>0</v>
      </c>
      <c r="P700" t="s">
        <v>5</v>
      </c>
      <c r="Q700">
        <v>0</v>
      </c>
      <c r="R700">
        <v>0</v>
      </c>
      <c r="S700" t="s">
        <v>6</v>
      </c>
      <c r="T700">
        <v>0</v>
      </c>
      <c r="U700">
        <v>0</v>
      </c>
      <c r="V700" t="s">
        <v>7</v>
      </c>
      <c r="W700">
        <v>0</v>
      </c>
      <c r="X700">
        <v>0</v>
      </c>
      <c r="Y700" t="s">
        <v>8</v>
      </c>
      <c r="Z700">
        <v>0</v>
      </c>
      <c r="AA700">
        <v>0</v>
      </c>
      <c r="AB700" t="s">
        <v>9</v>
      </c>
      <c r="AC700">
        <v>0</v>
      </c>
      <c r="AD700">
        <v>0</v>
      </c>
      <c r="AE700" t="s">
        <v>10</v>
      </c>
      <c r="AF700">
        <v>32767</v>
      </c>
      <c r="AG700">
        <v>0</v>
      </c>
      <c r="AH700" t="s">
        <v>11</v>
      </c>
      <c r="AI700">
        <v>-32767</v>
      </c>
      <c r="AJ700">
        <v>0</v>
      </c>
      <c r="AK700" t="s">
        <v>12</v>
      </c>
      <c r="AL700">
        <v>0.02</v>
      </c>
      <c r="AM700">
        <v>1.9599999999999999E-2</v>
      </c>
    </row>
    <row r="701" spans="1:39" x14ac:dyDescent="0.25">
      <c r="A701" t="s">
        <v>180</v>
      </c>
      <c r="B701">
        <v>20</v>
      </c>
      <c r="C701">
        <v>500</v>
      </c>
      <c r="D701" t="s">
        <v>1</v>
      </c>
      <c r="E701">
        <v>0</v>
      </c>
      <c r="F701">
        <v>0</v>
      </c>
      <c r="G701" t="s">
        <v>2</v>
      </c>
      <c r="H701">
        <v>2776.266631</v>
      </c>
      <c r="I701">
        <v>2.811264</v>
      </c>
      <c r="J701" t="s">
        <v>3</v>
      </c>
      <c r="K701">
        <v>924.59195699999998</v>
      </c>
      <c r="L701">
        <v>0.20788200000000001</v>
      </c>
      <c r="M701" t="s">
        <v>4</v>
      </c>
      <c r="N701">
        <v>0</v>
      </c>
      <c r="O701">
        <v>0</v>
      </c>
      <c r="P701" t="s">
        <v>5</v>
      </c>
      <c r="Q701">
        <v>0</v>
      </c>
      <c r="R701">
        <v>0</v>
      </c>
      <c r="S701" t="s">
        <v>6</v>
      </c>
      <c r="T701">
        <v>0</v>
      </c>
      <c r="U701">
        <v>0</v>
      </c>
      <c r="V701" t="s">
        <v>7</v>
      </c>
      <c r="W701">
        <v>0</v>
      </c>
      <c r="X701">
        <v>0</v>
      </c>
      <c r="Y701" t="s">
        <v>8</v>
      </c>
      <c r="Z701">
        <v>0</v>
      </c>
      <c r="AA701">
        <v>0</v>
      </c>
      <c r="AB701" t="s">
        <v>9</v>
      </c>
      <c r="AC701">
        <v>0</v>
      </c>
      <c r="AD701">
        <v>0</v>
      </c>
      <c r="AE701" t="s">
        <v>10</v>
      </c>
      <c r="AF701">
        <v>32767</v>
      </c>
      <c r="AG701">
        <v>0</v>
      </c>
      <c r="AH701" t="s">
        <v>11</v>
      </c>
      <c r="AI701">
        <v>-32767</v>
      </c>
      <c r="AJ701">
        <v>0</v>
      </c>
      <c r="AK701" t="s">
        <v>12</v>
      </c>
      <c r="AL701">
        <v>0.02</v>
      </c>
      <c r="AM701">
        <v>1.9599999999999999E-2</v>
      </c>
    </row>
    <row r="702" spans="1:39" x14ac:dyDescent="0.25">
      <c r="A702" t="s">
        <v>181</v>
      </c>
      <c r="B702">
        <v>1</v>
      </c>
      <c r="C702">
        <v>25</v>
      </c>
      <c r="D702" t="s">
        <v>1</v>
      </c>
      <c r="E702">
        <v>0</v>
      </c>
      <c r="F702">
        <v>0</v>
      </c>
      <c r="G702" t="s">
        <v>2</v>
      </c>
      <c r="H702">
        <v>68.585521</v>
      </c>
      <c r="I702">
        <v>7.8370000000000002E-3</v>
      </c>
      <c r="J702" t="s">
        <v>3</v>
      </c>
      <c r="K702">
        <v>44.948439999999998</v>
      </c>
      <c r="L702">
        <v>7.195E-3</v>
      </c>
      <c r="M702" t="s">
        <v>4</v>
      </c>
      <c r="N702">
        <v>0</v>
      </c>
      <c r="O702">
        <v>0</v>
      </c>
      <c r="P702" t="s">
        <v>5</v>
      </c>
      <c r="Q702">
        <v>0</v>
      </c>
      <c r="R702">
        <v>0</v>
      </c>
      <c r="S702" t="s">
        <v>6</v>
      </c>
      <c r="T702">
        <v>0</v>
      </c>
      <c r="U702">
        <v>0</v>
      </c>
      <c r="V702" t="s">
        <v>7</v>
      </c>
      <c r="W702">
        <v>0</v>
      </c>
      <c r="X702">
        <v>0</v>
      </c>
      <c r="Y702" t="s">
        <v>8</v>
      </c>
      <c r="Z702">
        <v>0</v>
      </c>
      <c r="AA702">
        <v>0</v>
      </c>
      <c r="AB702" t="s">
        <v>9</v>
      </c>
      <c r="AC702">
        <v>0</v>
      </c>
      <c r="AD702">
        <v>0</v>
      </c>
      <c r="AE702" t="s">
        <v>10</v>
      </c>
      <c r="AF702">
        <v>32767</v>
      </c>
      <c r="AG702">
        <v>0</v>
      </c>
      <c r="AH702" t="s">
        <v>11</v>
      </c>
      <c r="AI702">
        <v>-32767</v>
      </c>
      <c r="AJ702">
        <v>0</v>
      </c>
      <c r="AK702" t="s">
        <v>12</v>
      </c>
      <c r="AL702">
        <v>0</v>
      </c>
      <c r="AM702">
        <v>0</v>
      </c>
    </row>
    <row r="703" spans="1:39" x14ac:dyDescent="0.25">
      <c r="A703" t="s">
        <v>181</v>
      </c>
      <c r="B703">
        <v>2</v>
      </c>
      <c r="C703">
        <v>50</v>
      </c>
      <c r="D703" t="s">
        <v>1</v>
      </c>
      <c r="E703">
        <v>0</v>
      </c>
      <c r="F703">
        <v>0</v>
      </c>
      <c r="G703" t="s">
        <v>2</v>
      </c>
      <c r="H703">
        <v>137.469233</v>
      </c>
      <c r="I703">
        <v>2.2228999999999999E-2</v>
      </c>
      <c r="J703" t="s">
        <v>3</v>
      </c>
      <c r="K703">
        <v>90.254795000000001</v>
      </c>
      <c r="L703">
        <v>1.8662000000000002E-2</v>
      </c>
      <c r="M703" t="s">
        <v>4</v>
      </c>
      <c r="N703">
        <v>0</v>
      </c>
      <c r="O703">
        <v>0</v>
      </c>
      <c r="P703" t="s">
        <v>5</v>
      </c>
      <c r="Q703">
        <v>0</v>
      </c>
      <c r="R703">
        <v>0</v>
      </c>
      <c r="S703" t="s">
        <v>6</v>
      </c>
      <c r="T703">
        <v>0</v>
      </c>
      <c r="U703">
        <v>0</v>
      </c>
      <c r="V703" t="s">
        <v>7</v>
      </c>
      <c r="W703">
        <v>0</v>
      </c>
      <c r="X703">
        <v>0</v>
      </c>
      <c r="Y703" t="s">
        <v>8</v>
      </c>
      <c r="Z703">
        <v>0</v>
      </c>
      <c r="AA703">
        <v>0</v>
      </c>
      <c r="AB703" t="s">
        <v>9</v>
      </c>
      <c r="AC703">
        <v>0</v>
      </c>
      <c r="AD703">
        <v>0</v>
      </c>
      <c r="AE703" t="s">
        <v>10</v>
      </c>
      <c r="AF703">
        <v>32767</v>
      </c>
      <c r="AG703">
        <v>0</v>
      </c>
      <c r="AH703" t="s">
        <v>11</v>
      </c>
      <c r="AI703">
        <v>-32767</v>
      </c>
      <c r="AJ703">
        <v>0</v>
      </c>
      <c r="AK703" t="s">
        <v>12</v>
      </c>
      <c r="AL703">
        <v>0.02</v>
      </c>
      <c r="AM703">
        <v>1.9599999999999999E-2</v>
      </c>
    </row>
    <row r="704" spans="1:39" x14ac:dyDescent="0.25">
      <c r="A704" t="s">
        <v>181</v>
      </c>
      <c r="B704">
        <v>3</v>
      </c>
      <c r="C704">
        <v>75</v>
      </c>
      <c r="D704" t="s">
        <v>1</v>
      </c>
      <c r="E704">
        <v>0</v>
      </c>
      <c r="F704">
        <v>0</v>
      </c>
      <c r="G704" t="s">
        <v>2</v>
      </c>
      <c r="H704">
        <v>206.55827300000001</v>
      </c>
      <c r="I704">
        <v>3.1377000000000002E-2</v>
      </c>
      <c r="J704" t="s">
        <v>3</v>
      </c>
      <c r="K704">
        <v>135.76920000000001</v>
      </c>
      <c r="L704">
        <v>2.4843E-2</v>
      </c>
      <c r="M704" t="s">
        <v>4</v>
      </c>
      <c r="N704">
        <v>0</v>
      </c>
      <c r="O704">
        <v>0</v>
      </c>
      <c r="P704" t="s">
        <v>5</v>
      </c>
      <c r="Q704">
        <v>0</v>
      </c>
      <c r="R704">
        <v>0</v>
      </c>
      <c r="S704" t="s">
        <v>6</v>
      </c>
      <c r="T704">
        <v>0</v>
      </c>
      <c r="U704">
        <v>0</v>
      </c>
      <c r="V704" t="s">
        <v>7</v>
      </c>
      <c r="W704">
        <v>0</v>
      </c>
      <c r="X704">
        <v>0</v>
      </c>
      <c r="Y704" t="s">
        <v>8</v>
      </c>
      <c r="Z704">
        <v>0</v>
      </c>
      <c r="AA704">
        <v>0</v>
      </c>
      <c r="AB704" t="s">
        <v>9</v>
      </c>
      <c r="AC704">
        <v>0</v>
      </c>
      <c r="AD704">
        <v>0</v>
      </c>
      <c r="AE704" t="s">
        <v>10</v>
      </c>
      <c r="AF704">
        <v>32767</v>
      </c>
      <c r="AG704">
        <v>0</v>
      </c>
      <c r="AH704" t="s">
        <v>11</v>
      </c>
      <c r="AI704">
        <v>-32767</v>
      </c>
      <c r="AJ704">
        <v>0</v>
      </c>
      <c r="AK704" t="s">
        <v>12</v>
      </c>
      <c r="AL704">
        <v>0.02</v>
      </c>
      <c r="AM704">
        <v>1.9599999999999999E-2</v>
      </c>
    </row>
    <row r="705" spans="1:39" x14ac:dyDescent="0.25">
      <c r="A705" t="s">
        <v>181</v>
      </c>
      <c r="B705">
        <v>4</v>
      </c>
      <c r="C705">
        <v>100</v>
      </c>
      <c r="D705" t="s">
        <v>1</v>
      </c>
      <c r="E705">
        <v>0</v>
      </c>
      <c r="F705">
        <v>0</v>
      </c>
      <c r="G705" t="s">
        <v>2</v>
      </c>
      <c r="H705">
        <v>275.79307999999997</v>
      </c>
      <c r="I705">
        <v>5.2063999999999999E-2</v>
      </c>
      <c r="J705" t="s">
        <v>3</v>
      </c>
      <c r="K705">
        <v>181.42704699999999</v>
      </c>
      <c r="L705">
        <v>3.9462999999999998E-2</v>
      </c>
      <c r="M705" t="s">
        <v>4</v>
      </c>
      <c r="N705">
        <v>0</v>
      </c>
      <c r="O705">
        <v>0</v>
      </c>
      <c r="P705" t="s">
        <v>5</v>
      </c>
      <c r="Q705">
        <v>0</v>
      </c>
      <c r="R705">
        <v>0</v>
      </c>
      <c r="S705" t="s">
        <v>6</v>
      </c>
      <c r="T705">
        <v>0</v>
      </c>
      <c r="U705">
        <v>0</v>
      </c>
      <c r="V705" t="s">
        <v>7</v>
      </c>
      <c r="W705">
        <v>0</v>
      </c>
      <c r="X705">
        <v>0</v>
      </c>
      <c r="Y705" t="s">
        <v>8</v>
      </c>
      <c r="Z705">
        <v>0</v>
      </c>
      <c r="AA705">
        <v>0</v>
      </c>
      <c r="AB705" t="s">
        <v>9</v>
      </c>
      <c r="AC705">
        <v>0</v>
      </c>
      <c r="AD705">
        <v>0</v>
      </c>
      <c r="AE705" t="s">
        <v>10</v>
      </c>
      <c r="AF705">
        <v>32767</v>
      </c>
      <c r="AG705">
        <v>0</v>
      </c>
      <c r="AH705" t="s">
        <v>11</v>
      </c>
      <c r="AI705">
        <v>-32767</v>
      </c>
      <c r="AJ705">
        <v>0</v>
      </c>
      <c r="AK705" t="s">
        <v>12</v>
      </c>
      <c r="AL705">
        <v>0.02</v>
      </c>
      <c r="AM705">
        <v>1.9599999999999999E-2</v>
      </c>
    </row>
    <row r="706" spans="1:39" x14ac:dyDescent="0.25">
      <c r="A706" t="s">
        <v>181</v>
      </c>
      <c r="B706">
        <v>5</v>
      </c>
      <c r="C706">
        <v>125</v>
      </c>
      <c r="D706" t="s">
        <v>1</v>
      </c>
      <c r="E706">
        <v>0</v>
      </c>
      <c r="F706">
        <v>0</v>
      </c>
      <c r="G706" t="s">
        <v>2</v>
      </c>
      <c r="H706">
        <v>345.14556499999998</v>
      </c>
      <c r="I706">
        <v>8.1548999999999996E-2</v>
      </c>
      <c r="J706" t="s">
        <v>3</v>
      </c>
      <c r="K706">
        <v>227.20582200000001</v>
      </c>
      <c r="L706">
        <v>6.0482000000000001E-2</v>
      </c>
      <c r="M706" t="s">
        <v>4</v>
      </c>
      <c r="N706">
        <v>0</v>
      </c>
      <c r="O706">
        <v>0</v>
      </c>
      <c r="P706" t="s">
        <v>5</v>
      </c>
      <c r="Q706">
        <v>0</v>
      </c>
      <c r="R706">
        <v>0</v>
      </c>
      <c r="S706" t="s">
        <v>6</v>
      </c>
      <c r="T706">
        <v>0</v>
      </c>
      <c r="U706">
        <v>0</v>
      </c>
      <c r="V706" t="s">
        <v>7</v>
      </c>
      <c r="W706">
        <v>0</v>
      </c>
      <c r="X706">
        <v>0</v>
      </c>
      <c r="Y706" t="s">
        <v>8</v>
      </c>
      <c r="Z706">
        <v>0</v>
      </c>
      <c r="AA706">
        <v>0</v>
      </c>
      <c r="AB706" t="s">
        <v>9</v>
      </c>
      <c r="AC706">
        <v>0</v>
      </c>
      <c r="AD706">
        <v>0</v>
      </c>
      <c r="AE706" t="s">
        <v>10</v>
      </c>
      <c r="AF706">
        <v>32767</v>
      </c>
      <c r="AG706">
        <v>0</v>
      </c>
      <c r="AH706" t="s">
        <v>11</v>
      </c>
      <c r="AI706">
        <v>-32767</v>
      </c>
      <c r="AJ706">
        <v>0</v>
      </c>
      <c r="AK706" t="s">
        <v>12</v>
      </c>
      <c r="AL706">
        <v>0.02</v>
      </c>
      <c r="AM706">
        <v>1.9599999999999999E-2</v>
      </c>
    </row>
    <row r="707" spans="1:39" x14ac:dyDescent="0.25">
      <c r="A707" t="s">
        <v>181</v>
      </c>
      <c r="B707">
        <v>6</v>
      </c>
      <c r="C707">
        <v>150</v>
      </c>
      <c r="D707" t="s">
        <v>1</v>
      </c>
      <c r="E707">
        <v>0</v>
      </c>
      <c r="F707">
        <v>0</v>
      </c>
      <c r="G707" t="s">
        <v>2</v>
      </c>
      <c r="H707">
        <v>414.594067</v>
      </c>
      <c r="I707">
        <v>8.6526000000000006E-2</v>
      </c>
      <c r="J707" t="s">
        <v>3</v>
      </c>
      <c r="K707">
        <v>273.08018099999998</v>
      </c>
      <c r="L707">
        <v>5.7877999999999999E-2</v>
      </c>
      <c r="M707" t="s">
        <v>4</v>
      </c>
      <c r="N707">
        <v>0</v>
      </c>
      <c r="O707">
        <v>0</v>
      </c>
      <c r="P707" t="s">
        <v>5</v>
      </c>
      <c r="Q707">
        <v>0</v>
      </c>
      <c r="R707">
        <v>0</v>
      </c>
      <c r="S707" t="s">
        <v>6</v>
      </c>
      <c r="T707">
        <v>0</v>
      </c>
      <c r="U707">
        <v>0</v>
      </c>
      <c r="V707" t="s">
        <v>7</v>
      </c>
      <c r="W707">
        <v>0</v>
      </c>
      <c r="X707">
        <v>0</v>
      </c>
      <c r="Y707" t="s">
        <v>8</v>
      </c>
      <c r="Z707">
        <v>0</v>
      </c>
      <c r="AA707">
        <v>0</v>
      </c>
      <c r="AB707" t="s">
        <v>9</v>
      </c>
      <c r="AC707">
        <v>0</v>
      </c>
      <c r="AD707">
        <v>0</v>
      </c>
      <c r="AE707" t="s">
        <v>10</v>
      </c>
      <c r="AF707">
        <v>32767</v>
      </c>
      <c r="AG707">
        <v>0</v>
      </c>
      <c r="AH707" t="s">
        <v>11</v>
      </c>
      <c r="AI707">
        <v>-32767</v>
      </c>
      <c r="AJ707">
        <v>0</v>
      </c>
      <c r="AK707" t="s">
        <v>12</v>
      </c>
      <c r="AL707">
        <v>0.02</v>
      </c>
      <c r="AM707">
        <v>1.9599999999999999E-2</v>
      </c>
    </row>
    <row r="708" spans="1:39" x14ac:dyDescent="0.25">
      <c r="A708" t="s">
        <v>181</v>
      </c>
      <c r="B708">
        <v>7</v>
      </c>
      <c r="C708">
        <v>175</v>
      </c>
      <c r="D708" t="s">
        <v>1</v>
      </c>
      <c r="E708">
        <v>0</v>
      </c>
      <c r="F708">
        <v>0</v>
      </c>
      <c r="G708" t="s">
        <v>2</v>
      </c>
      <c r="H708">
        <v>484.15389699999997</v>
      </c>
      <c r="I708">
        <v>0.10264</v>
      </c>
      <c r="J708" t="s">
        <v>3</v>
      </c>
      <c r="K708">
        <v>319.064908</v>
      </c>
      <c r="L708">
        <v>6.3613000000000003E-2</v>
      </c>
      <c r="M708" t="s">
        <v>4</v>
      </c>
      <c r="N708">
        <v>0</v>
      </c>
      <c r="O708">
        <v>0</v>
      </c>
      <c r="P708" t="s">
        <v>5</v>
      </c>
      <c r="Q708">
        <v>0</v>
      </c>
      <c r="R708">
        <v>0</v>
      </c>
      <c r="S708" t="s">
        <v>6</v>
      </c>
      <c r="T708">
        <v>0</v>
      </c>
      <c r="U708">
        <v>0</v>
      </c>
      <c r="V708" t="s">
        <v>7</v>
      </c>
      <c r="W708">
        <v>0</v>
      </c>
      <c r="X708">
        <v>0</v>
      </c>
      <c r="Y708" t="s">
        <v>8</v>
      </c>
      <c r="Z708">
        <v>0</v>
      </c>
      <c r="AA708">
        <v>0</v>
      </c>
      <c r="AB708" t="s">
        <v>9</v>
      </c>
      <c r="AC708">
        <v>0</v>
      </c>
      <c r="AD708">
        <v>0</v>
      </c>
      <c r="AE708" t="s">
        <v>10</v>
      </c>
      <c r="AF708">
        <v>32767</v>
      </c>
      <c r="AG708">
        <v>0</v>
      </c>
      <c r="AH708" t="s">
        <v>11</v>
      </c>
      <c r="AI708">
        <v>-32767</v>
      </c>
      <c r="AJ708">
        <v>0</v>
      </c>
      <c r="AK708" t="s">
        <v>12</v>
      </c>
      <c r="AL708">
        <v>0.02</v>
      </c>
      <c r="AM708">
        <v>1.9599999999999999E-2</v>
      </c>
    </row>
    <row r="709" spans="1:39" x14ac:dyDescent="0.25">
      <c r="A709" t="s">
        <v>181</v>
      </c>
      <c r="B709">
        <v>8</v>
      </c>
      <c r="C709">
        <v>200</v>
      </c>
      <c r="D709" t="s">
        <v>1</v>
      </c>
      <c r="E709">
        <v>0</v>
      </c>
      <c r="F709">
        <v>0</v>
      </c>
      <c r="G709" t="s">
        <v>2</v>
      </c>
      <c r="H709">
        <v>553.817632</v>
      </c>
      <c r="I709">
        <v>0.129777</v>
      </c>
      <c r="J709" t="s">
        <v>3</v>
      </c>
      <c r="K709">
        <v>365.153954</v>
      </c>
      <c r="L709">
        <v>7.8421000000000005E-2</v>
      </c>
      <c r="M709" t="s">
        <v>4</v>
      </c>
      <c r="N709">
        <v>0</v>
      </c>
      <c r="O709">
        <v>0</v>
      </c>
      <c r="P709" t="s">
        <v>5</v>
      </c>
      <c r="Q709">
        <v>0</v>
      </c>
      <c r="R709">
        <v>0</v>
      </c>
      <c r="S709" t="s">
        <v>6</v>
      </c>
      <c r="T709">
        <v>0</v>
      </c>
      <c r="U709">
        <v>0</v>
      </c>
      <c r="V709" t="s">
        <v>7</v>
      </c>
      <c r="W709">
        <v>0</v>
      </c>
      <c r="X709">
        <v>0</v>
      </c>
      <c r="Y709" t="s">
        <v>8</v>
      </c>
      <c r="Z709">
        <v>0</v>
      </c>
      <c r="AA709">
        <v>0</v>
      </c>
      <c r="AB709" t="s">
        <v>9</v>
      </c>
      <c r="AC709">
        <v>0</v>
      </c>
      <c r="AD709">
        <v>0</v>
      </c>
      <c r="AE709" t="s">
        <v>10</v>
      </c>
      <c r="AF709">
        <v>32767</v>
      </c>
      <c r="AG709">
        <v>0</v>
      </c>
      <c r="AH709" t="s">
        <v>11</v>
      </c>
      <c r="AI709">
        <v>-32767</v>
      </c>
      <c r="AJ709">
        <v>0</v>
      </c>
      <c r="AK709" t="s">
        <v>12</v>
      </c>
      <c r="AL709">
        <v>0.02</v>
      </c>
      <c r="AM709">
        <v>1.9599999999999999E-2</v>
      </c>
    </row>
    <row r="710" spans="1:39" x14ac:dyDescent="0.25">
      <c r="A710" t="s">
        <v>181</v>
      </c>
      <c r="B710">
        <v>9</v>
      </c>
      <c r="C710">
        <v>225</v>
      </c>
      <c r="D710" t="s">
        <v>1</v>
      </c>
      <c r="E710">
        <v>0</v>
      </c>
      <c r="F710">
        <v>0</v>
      </c>
      <c r="G710" t="s">
        <v>2</v>
      </c>
      <c r="H710">
        <v>623.56674999999996</v>
      </c>
      <c r="I710">
        <v>0.148399</v>
      </c>
      <c r="J710" t="s">
        <v>3</v>
      </c>
      <c r="K710">
        <v>411.32852700000001</v>
      </c>
      <c r="L710">
        <v>8.4635000000000002E-2</v>
      </c>
      <c r="M710" t="s">
        <v>4</v>
      </c>
      <c r="N710">
        <v>0</v>
      </c>
      <c r="O710">
        <v>0</v>
      </c>
      <c r="P710" t="s">
        <v>5</v>
      </c>
      <c r="Q710">
        <v>0</v>
      </c>
      <c r="R710">
        <v>0</v>
      </c>
      <c r="S710" t="s">
        <v>6</v>
      </c>
      <c r="T710">
        <v>0</v>
      </c>
      <c r="U710">
        <v>0</v>
      </c>
      <c r="V710" t="s">
        <v>7</v>
      </c>
      <c r="W710">
        <v>0</v>
      </c>
      <c r="X710">
        <v>0</v>
      </c>
      <c r="Y710" t="s">
        <v>8</v>
      </c>
      <c r="Z710">
        <v>0</v>
      </c>
      <c r="AA710">
        <v>0</v>
      </c>
      <c r="AB710" t="s">
        <v>9</v>
      </c>
      <c r="AC710">
        <v>0</v>
      </c>
      <c r="AD710">
        <v>0</v>
      </c>
      <c r="AE710" t="s">
        <v>10</v>
      </c>
      <c r="AF710">
        <v>32767</v>
      </c>
      <c r="AG710">
        <v>0</v>
      </c>
      <c r="AH710" t="s">
        <v>11</v>
      </c>
      <c r="AI710">
        <v>-32767</v>
      </c>
      <c r="AJ710">
        <v>0</v>
      </c>
      <c r="AK710" t="s">
        <v>12</v>
      </c>
      <c r="AL710">
        <v>0.02</v>
      </c>
      <c r="AM710">
        <v>1.9599999999999999E-2</v>
      </c>
    </row>
    <row r="711" spans="1:39" x14ac:dyDescent="0.25">
      <c r="A711" t="s">
        <v>181</v>
      </c>
      <c r="B711">
        <v>10</v>
      </c>
      <c r="C711">
        <v>250</v>
      </c>
      <c r="D711" t="s">
        <v>1</v>
      </c>
      <c r="E711">
        <v>0</v>
      </c>
      <c r="F711">
        <v>0</v>
      </c>
      <c r="G711" t="s">
        <v>2</v>
      </c>
      <c r="H711">
        <v>693.42383299999995</v>
      </c>
      <c r="I711">
        <v>0.19453799999999999</v>
      </c>
      <c r="J711" t="s">
        <v>3</v>
      </c>
      <c r="K711">
        <v>457.61197099999998</v>
      </c>
      <c r="L711">
        <v>0.11580600000000001</v>
      </c>
      <c r="M711" t="s">
        <v>4</v>
      </c>
      <c r="N711">
        <v>0</v>
      </c>
      <c r="O711">
        <v>0</v>
      </c>
      <c r="P711" t="s">
        <v>5</v>
      </c>
      <c r="Q711">
        <v>0</v>
      </c>
      <c r="R711">
        <v>0</v>
      </c>
      <c r="S711" t="s">
        <v>6</v>
      </c>
      <c r="T711">
        <v>0</v>
      </c>
      <c r="U711">
        <v>0</v>
      </c>
      <c r="V711" t="s">
        <v>7</v>
      </c>
      <c r="W711">
        <v>0</v>
      </c>
      <c r="X711">
        <v>0</v>
      </c>
      <c r="Y711" t="s">
        <v>8</v>
      </c>
      <c r="Z711">
        <v>0</v>
      </c>
      <c r="AA711">
        <v>0</v>
      </c>
      <c r="AB711" t="s">
        <v>9</v>
      </c>
      <c r="AC711">
        <v>0</v>
      </c>
      <c r="AD711">
        <v>0</v>
      </c>
      <c r="AE711" t="s">
        <v>10</v>
      </c>
      <c r="AF711">
        <v>32767</v>
      </c>
      <c r="AG711">
        <v>0</v>
      </c>
      <c r="AH711" t="s">
        <v>11</v>
      </c>
      <c r="AI711">
        <v>-32767</v>
      </c>
      <c r="AJ711">
        <v>0</v>
      </c>
      <c r="AK711" t="s">
        <v>12</v>
      </c>
      <c r="AL711">
        <v>0.02</v>
      </c>
      <c r="AM711">
        <v>1.9599999999999999E-2</v>
      </c>
    </row>
    <row r="712" spans="1:39" x14ac:dyDescent="0.25">
      <c r="A712" t="s">
        <v>181</v>
      </c>
      <c r="B712">
        <v>11</v>
      </c>
      <c r="C712">
        <v>275</v>
      </c>
      <c r="D712" t="s">
        <v>1</v>
      </c>
      <c r="E712">
        <v>0</v>
      </c>
      <c r="F712">
        <v>0</v>
      </c>
      <c r="G712" t="s">
        <v>2</v>
      </c>
      <c r="H712">
        <v>763.37836400000003</v>
      </c>
      <c r="I712">
        <v>0.218915</v>
      </c>
      <c r="J712" t="s">
        <v>3</v>
      </c>
      <c r="K712">
        <v>503.98972500000002</v>
      </c>
      <c r="L712">
        <v>0.13073699999999999</v>
      </c>
      <c r="M712" t="s">
        <v>4</v>
      </c>
      <c r="N712">
        <v>0</v>
      </c>
      <c r="O712">
        <v>0</v>
      </c>
      <c r="P712" t="s">
        <v>5</v>
      </c>
      <c r="Q712">
        <v>0</v>
      </c>
      <c r="R712">
        <v>0</v>
      </c>
      <c r="S712" t="s">
        <v>6</v>
      </c>
      <c r="T712">
        <v>0</v>
      </c>
      <c r="U712">
        <v>0</v>
      </c>
      <c r="V712" t="s">
        <v>7</v>
      </c>
      <c r="W712">
        <v>0</v>
      </c>
      <c r="X712">
        <v>0</v>
      </c>
      <c r="Y712" t="s">
        <v>8</v>
      </c>
      <c r="Z712">
        <v>0</v>
      </c>
      <c r="AA712">
        <v>0</v>
      </c>
      <c r="AB712" t="s">
        <v>9</v>
      </c>
      <c r="AC712">
        <v>0</v>
      </c>
      <c r="AD712">
        <v>0</v>
      </c>
      <c r="AE712" t="s">
        <v>10</v>
      </c>
      <c r="AF712">
        <v>32767</v>
      </c>
      <c r="AG712">
        <v>0</v>
      </c>
      <c r="AH712" t="s">
        <v>11</v>
      </c>
      <c r="AI712">
        <v>-32767</v>
      </c>
      <c r="AJ712">
        <v>0</v>
      </c>
      <c r="AK712" t="s">
        <v>12</v>
      </c>
      <c r="AL712">
        <v>0.02</v>
      </c>
      <c r="AM712">
        <v>1.9599999999999999E-2</v>
      </c>
    </row>
    <row r="713" spans="1:39" x14ac:dyDescent="0.25">
      <c r="A713" t="s">
        <v>181</v>
      </c>
      <c r="B713">
        <v>12</v>
      </c>
      <c r="C713">
        <v>300</v>
      </c>
      <c r="D713" t="s">
        <v>1</v>
      </c>
      <c r="E713">
        <v>0</v>
      </c>
      <c r="F713">
        <v>0</v>
      </c>
      <c r="G713" t="s">
        <v>2</v>
      </c>
      <c r="H713">
        <v>833.42729399999996</v>
      </c>
      <c r="I713">
        <v>0.245448</v>
      </c>
      <c r="J713" t="s">
        <v>3</v>
      </c>
      <c r="K713">
        <v>550.46282299999996</v>
      </c>
      <c r="L713">
        <v>0.143618</v>
      </c>
      <c r="M713" t="s">
        <v>4</v>
      </c>
      <c r="N713">
        <v>0</v>
      </c>
      <c r="O713">
        <v>0</v>
      </c>
      <c r="P713" t="s">
        <v>5</v>
      </c>
      <c r="Q713">
        <v>0</v>
      </c>
      <c r="R713">
        <v>0</v>
      </c>
      <c r="S713" t="s">
        <v>6</v>
      </c>
      <c r="T713">
        <v>0</v>
      </c>
      <c r="U713">
        <v>0</v>
      </c>
      <c r="V713" t="s">
        <v>7</v>
      </c>
      <c r="W713">
        <v>0</v>
      </c>
      <c r="X713">
        <v>0</v>
      </c>
      <c r="Y713" t="s">
        <v>8</v>
      </c>
      <c r="Z713">
        <v>0</v>
      </c>
      <c r="AA713">
        <v>0</v>
      </c>
      <c r="AB713" t="s">
        <v>9</v>
      </c>
      <c r="AC713">
        <v>0</v>
      </c>
      <c r="AD713">
        <v>0</v>
      </c>
      <c r="AE713" t="s">
        <v>10</v>
      </c>
      <c r="AF713">
        <v>32767</v>
      </c>
      <c r="AG713">
        <v>0</v>
      </c>
      <c r="AH713" t="s">
        <v>11</v>
      </c>
      <c r="AI713">
        <v>-32767</v>
      </c>
      <c r="AJ713">
        <v>0</v>
      </c>
      <c r="AK713" t="s">
        <v>12</v>
      </c>
      <c r="AL713">
        <v>0.02</v>
      </c>
      <c r="AM713">
        <v>1.9599999999999999E-2</v>
      </c>
    </row>
    <row r="714" spans="1:39" x14ac:dyDescent="0.25">
      <c r="A714" t="s">
        <v>181</v>
      </c>
      <c r="B714">
        <v>13</v>
      </c>
      <c r="C714">
        <v>325</v>
      </c>
      <c r="D714" t="s">
        <v>1</v>
      </c>
      <c r="E714">
        <v>0</v>
      </c>
      <c r="F714">
        <v>0</v>
      </c>
      <c r="G714" t="s">
        <v>2</v>
      </c>
      <c r="H714">
        <v>903.57986100000005</v>
      </c>
      <c r="I714">
        <v>0.25595800000000002</v>
      </c>
      <c r="J714" t="s">
        <v>3</v>
      </c>
      <c r="K714">
        <v>597.03943600000002</v>
      </c>
      <c r="L714">
        <v>0.14595900000000001</v>
      </c>
      <c r="M714" t="s">
        <v>4</v>
      </c>
      <c r="N714">
        <v>0</v>
      </c>
      <c r="O714">
        <v>0</v>
      </c>
      <c r="P714" t="s">
        <v>5</v>
      </c>
      <c r="Q714">
        <v>0</v>
      </c>
      <c r="R714">
        <v>0</v>
      </c>
      <c r="S714" t="s">
        <v>6</v>
      </c>
      <c r="T714">
        <v>0</v>
      </c>
      <c r="U714">
        <v>0</v>
      </c>
      <c r="V714" t="s">
        <v>7</v>
      </c>
      <c r="W714">
        <v>0</v>
      </c>
      <c r="X714">
        <v>0</v>
      </c>
      <c r="Y714" t="s">
        <v>8</v>
      </c>
      <c r="Z714">
        <v>0</v>
      </c>
      <c r="AA714">
        <v>0</v>
      </c>
      <c r="AB714" t="s">
        <v>9</v>
      </c>
      <c r="AC714">
        <v>0</v>
      </c>
      <c r="AD714">
        <v>0</v>
      </c>
      <c r="AE714" t="s">
        <v>10</v>
      </c>
      <c r="AF714">
        <v>32767</v>
      </c>
      <c r="AG714">
        <v>0</v>
      </c>
      <c r="AH714" t="s">
        <v>11</v>
      </c>
      <c r="AI714">
        <v>-32767</v>
      </c>
      <c r="AJ714">
        <v>0</v>
      </c>
      <c r="AK714" t="s">
        <v>12</v>
      </c>
      <c r="AL714">
        <v>0.02</v>
      </c>
      <c r="AM714">
        <v>1.9599999999999999E-2</v>
      </c>
    </row>
    <row r="715" spans="1:39" x14ac:dyDescent="0.25">
      <c r="A715" t="s">
        <v>181</v>
      </c>
      <c r="B715">
        <v>14</v>
      </c>
      <c r="C715">
        <v>350</v>
      </c>
      <c r="D715" t="s">
        <v>1</v>
      </c>
      <c r="E715">
        <v>0</v>
      </c>
      <c r="F715">
        <v>0</v>
      </c>
      <c r="G715" t="s">
        <v>2</v>
      </c>
      <c r="H715">
        <v>973.80566299999998</v>
      </c>
      <c r="I715">
        <v>0.29256799999999999</v>
      </c>
      <c r="J715" t="s">
        <v>3</v>
      </c>
      <c r="K715">
        <v>643.69143299999996</v>
      </c>
      <c r="L715">
        <v>0.16620299999999999</v>
      </c>
      <c r="M715" t="s">
        <v>4</v>
      </c>
      <c r="N715">
        <v>0</v>
      </c>
      <c r="O715">
        <v>0</v>
      </c>
      <c r="P715" t="s">
        <v>5</v>
      </c>
      <c r="Q715">
        <v>0</v>
      </c>
      <c r="R715">
        <v>0</v>
      </c>
      <c r="S715" t="s">
        <v>6</v>
      </c>
      <c r="T715">
        <v>0</v>
      </c>
      <c r="U715">
        <v>0</v>
      </c>
      <c r="V715" t="s">
        <v>7</v>
      </c>
      <c r="W715">
        <v>0</v>
      </c>
      <c r="X715">
        <v>0</v>
      </c>
      <c r="Y715" t="s">
        <v>8</v>
      </c>
      <c r="Z715">
        <v>0</v>
      </c>
      <c r="AA715">
        <v>0</v>
      </c>
      <c r="AB715" t="s">
        <v>9</v>
      </c>
      <c r="AC715">
        <v>0</v>
      </c>
      <c r="AD715">
        <v>0</v>
      </c>
      <c r="AE715" t="s">
        <v>10</v>
      </c>
      <c r="AF715">
        <v>32767</v>
      </c>
      <c r="AG715">
        <v>0</v>
      </c>
      <c r="AH715" t="s">
        <v>11</v>
      </c>
      <c r="AI715">
        <v>-32767</v>
      </c>
      <c r="AJ715">
        <v>0</v>
      </c>
      <c r="AK715" t="s">
        <v>12</v>
      </c>
      <c r="AL715">
        <v>0.02</v>
      </c>
      <c r="AM715">
        <v>1.9599999999999999E-2</v>
      </c>
    </row>
    <row r="716" spans="1:39" x14ac:dyDescent="0.25">
      <c r="A716" t="s">
        <v>181</v>
      </c>
      <c r="B716">
        <v>15</v>
      </c>
      <c r="C716">
        <v>375</v>
      </c>
      <c r="D716" t="s">
        <v>1</v>
      </c>
      <c r="E716">
        <v>0</v>
      </c>
      <c r="F716">
        <v>0</v>
      </c>
      <c r="G716" t="s">
        <v>2</v>
      </c>
      <c r="H716">
        <v>1044.0927220000001</v>
      </c>
      <c r="I716">
        <v>0.37008999999999997</v>
      </c>
      <c r="J716" t="s">
        <v>3</v>
      </c>
      <c r="K716">
        <v>690.40456300000005</v>
      </c>
      <c r="L716">
        <v>0.21121200000000001</v>
      </c>
      <c r="M716" t="s">
        <v>4</v>
      </c>
      <c r="N716">
        <v>0</v>
      </c>
      <c r="O716">
        <v>0</v>
      </c>
      <c r="P716" t="s">
        <v>5</v>
      </c>
      <c r="Q716">
        <v>0</v>
      </c>
      <c r="R716">
        <v>0</v>
      </c>
      <c r="S716" t="s">
        <v>6</v>
      </c>
      <c r="T716">
        <v>0</v>
      </c>
      <c r="U716">
        <v>0</v>
      </c>
      <c r="V716" t="s">
        <v>7</v>
      </c>
      <c r="W716">
        <v>0</v>
      </c>
      <c r="X716">
        <v>0</v>
      </c>
      <c r="Y716" t="s">
        <v>8</v>
      </c>
      <c r="Z716">
        <v>0</v>
      </c>
      <c r="AA716">
        <v>0</v>
      </c>
      <c r="AB716" t="s">
        <v>9</v>
      </c>
      <c r="AC716">
        <v>0</v>
      </c>
      <c r="AD716">
        <v>0</v>
      </c>
      <c r="AE716" t="s">
        <v>10</v>
      </c>
      <c r="AF716">
        <v>32767</v>
      </c>
      <c r="AG716">
        <v>0</v>
      </c>
      <c r="AH716" t="s">
        <v>11</v>
      </c>
      <c r="AI716">
        <v>-32767</v>
      </c>
      <c r="AJ716">
        <v>0</v>
      </c>
      <c r="AK716" t="s">
        <v>12</v>
      </c>
      <c r="AL716">
        <v>0.02</v>
      </c>
      <c r="AM716">
        <v>1.9599999999999999E-2</v>
      </c>
    </row>
    <row r="717" spans="1:39" x14ac:dyDescent="0.25">
      <c r="A717" t="s">
        <v>181</v>
      </c>
      <c r="B717">
        <v>16</v>
      </c>
      <c r="C717">
        <v>400</v>
      </c>
      <c r="D717" t="s">
        <v>1</v>
      </c>
      <c r="E717">
        <v>0</v>
      </c>
      <c r="F717">
        <v>0</v>
      </c>
      <c r="G717" t="s">
        <v>2</v>
      </c>
      <c r="H717">
        <v>1114.507998</v>
      </c>
      <c r="I717">
        <v>0.43814199999999998</v>
      </c>
      <c r="J717" t="s">
        <v>3</v>
      </c>
      <c r="K717">
        <v>737.24277300000006</v>
      </c>
      <c r="L717">
        <v>0.24721099999999999</v>
      </c>
      <c r="M717" t="s">
        <v>4</v>
      </c>
      <c r="N717">
        <v>0</v>
      </c>
      <c r="O717">
        <v>0</v>
      </c>
      <c r="P717" t="s">
        <v>5</v>
      </c>
      <c r="Q717">
        <v>0</v>
      </c>
      <c r="R717">
        <v>0</v>
      </c>
      <c r="S717" t="s">
        <v>6</v>
      </c>
      <c r="T717">
        <v>0</v>
      </c>
      <c r="U717">
        <v>0</v>
      </c>
      <c r="V717" t="s">
        <v>7</v>
      </c>
      <c r="W717">
        <v>0</v>
      </c>
      <c r="X717">
        <v>0</v>
      </c>
      <c r="Y717" t="s">
        <v>8</v>
      </c>
      <c r="Z717">
        <v>0</v>
      </c>
      <c r="AA717">
        <v>0</v>
      </c>
      <c r="AB717" t="s">
        <v>9</v>
      </c>
      <c r="AC717">
        <v>0</v>
      </c>
      <c r="AD717">
        <v>0</v>
      </c>
      <c r="AE717" t="s">
        <v>10</v>
      </c>
      <c r="AF717">
        <v>32767</v>
      </c>
      <c r="AG717">
        <v>0</v>
      </c>
      <c r="AH717" t="s">
        <v>11</v>
      </c>
      <c r="AI717">
        <v>-32767</v>
      </c>
      <c r="AJ717">
        <v>0</v>
      </c>
      <c r="AK717" t="s">
        <v>12</v>
      </c>
      <c r="AL717">
        <v>0.02</v>
      </c>
      <c r="AM717">
        <v>1.9599999999999999E-2</v>
      </c>
    </row>
    <row r="718" spans="1:39" x14ac:dyDescent="0.25">
      <c r="A718" t="s">
        <v>181</v>
      </c>
      <c r="B718">
        <v>17</v>
      </c>
      <c r="C718">
        <v>425</v>
      </c>
      <c r="D718" t="s">
        <v>1</v>
      </c>
      <c r="E718">
        <v>0</v>
      </c>
      <c r="F718">
        <v>0</v>
      </c>
      <c r="G718" t="s">
        <v>2</v>
      </c>
      <c r="H718">
        <v>1184.9557910000001</v>
      </c>
      <c r="I718">
        <v>0.51552600000000004</v>
      </c>
      <c r="J718" t="s">
        <v>3</v>
      </c>
      <c r="K718">
        <v>784.11704799999995</v>
      </c>
      <c r="L718">
        <v>0.29564600000000002</v>
      </c>
      <c r="M718" t="s">
        <v>4</v>
      </c>
      <c r="N718">
        <v>0</v>
      </c>
      <c r="O718">
        <v>0</v>
      </c>
      <c r="P718" t="s">
        <v>5</v>
      </c>
      <c r="Q718">
        <v>0</v>
      </c>
      <c r="R718">
        <v>0</v>
      </c>
      <c r="S718" t="s">
        <v>6</v>
      </c>
      <c r="T718">
        <v>0</v>
      </c>
      <c r="U718">
        <v>0</v>
      </c>
      <c r="V718" t="s">
        <v>7</v>
      </c>
      <c r="W718">
        <v>0</v>
      </c>
      <c r="X718">
        <v>0</v>
      </c>
      <c r="Y718" t="s">
        <v>8</v>
      </c>
      <c r="Z718">
        <v>0</v>
      </c>
      <c r="AA718">
        <v>0</v>
      </c>
      <c r="AB718" t="s">
        <v>9</v>
      </c>
      <c r="AC718">
        <v>0</v>
      </c>
      <c r="AD718">
        <v>0</v>
      </c>
      <c r="AE718" t="s">
        <v>10</v>
      </c>
      <c r="AF718">
        <v>32767</v>
      </c>
      <c r="AG718">
        <v>0</v>
      </c>
      <c r="AH718" t="s">
        <v>11</v>
      </c>
      <c r="AI718">
        <v>-32767</v>
      </c>
      <c r="AJ718">
        <v>0</v>
      </c>
      <c r="AK718" t="s">
        <v>12</v>
      </c>
      <c r="AL718">
        <v>0.02</v>
      </c>
      <c r="AM718">
        <v>1.9599999999999999E-2</v>
      </c>
    </row>
    <row r="719" spans="1:39" x14ac:dyDescent="0.25">
      <c r="A719" t="s">
        <v>181</v>
      </c>
      <c r="B719">
        <v>18</v>
      </c>
      <c r="C719">
        <v>450</v>
      </c>
      <c r="D719" t="s">
        <v>1</v>
      </c>
      <c r="E719">
        <v>0</v>
      </c>
      <c r="F719">
        <v>0</v>
      </c>
      <c r="G719" t="s">
        <v>2</v>
      </c>
      <c r="H719">
        <v>1255.498135</v>
      </c>
      <c r="I719">
        <v>0.60253900000000005</v>
      </c>
      <c r="J719" t="s">
        <v>3</v>
      </c>
      <c r="K719">
        <v>831.087627</v>
      </c>
      <c r="L719">
        <v>0.34165499999999999</v>
      </c>
      <c r="M719" t="s">
        <v>4</v>
      </c>
      <c r="N719">
        <v>0</v>
      </c>
      <c r="O719">
        <v>0</v>
      </c>
      <c r="P719" t="s">
        <v>5</v>
      </c>
      <c r="Q719">
        <v>0</v>
      </c>
      <c r="R719">
        <v>0</v>
      </c>
      <c r="S719" t="s">
        <v>6</v>
      </c>
      <c r="T719">
        <v>0</v>
      </c>
      <c r="U719">
        <v>0</v>
      </c>
      <c r="V719" t="s">
        <v>7</v>
      </c>
      <c r="W719">
        <v>0</v>
      </c>
      <c r="X719">
        <v>0</v>
      </c>
      <c r="Y719" t="s">
        <v>8</v>
      </c>
      <c r="Z719">
        <v>0</v>
      </c>
      <c r="AA719">
        <v>0</v>
      </c>
      <c r="AB719" t="s">
        <v>9</v>
      </c>
      <c r="AC719">
        <v>0</v>
      </c>
      <c r="AD719">
        <v>0</v>
      </c>
      <c r="AE719" t="s">
        <v>10</v>
      </c>
      <c r="AF719">
        <v>32767</v>
      </c>
      <c r="AG719">
        <v>0</v>
      </c>
      <c r="AH719" t="s">
        <v>11</v>
      </c>
      <c r="AI719">
        <v>-32767</v>
      </c>
      <c r="AJ719">
        <v>0</v>
      </c>
      <c r="AK719" t="s">
        <v>12</v>
      </c>
      <c r="AL719">
        <v>0.02</v>
      </c>
      <c r="AM719">
        <v>1.9599999999999999E-2</v>
      </c>
    </row>
    <row r="720" spans="1:39" x14ac:dyDescent="0.25">
      <c r="A720" t="s">
        <v>181</v>
      </c>
      <c r="B720">
        <v>19</v>
      </c>
      <c r="C720">
        <v>475</v>
      </c>
      <c r="D720" t="s">
        <v>1</v>
      </c>
      <c r="E720">
        <v>0</v>
      </c>
      <c r="F720">
        <v>0</v>
      </c>
      <c r="G720" t="s">
        <v>2</v>
      </c>
      <c r="H720">
        <v>1326.106096</v>
      </c>
      <c r="I720">
        <v>0.63769500000000001</v>
      </c>
      <c r="J720" t="s">
        <v>3</v>
      </c>
      <c r="K720">
        <v>878.12318100000005</v>
      </c>
      <c r="L720">
        <v>0.35795500000000002</v>
      </c>
      <c r="M720" t="s">
        <v>4</v>
      </c>
      <c r="N720">
        <v>0</v>
      </c>
      <c r="O720">
        <v>0</v>
      </c>
      <c r="P720" t="s">
        <v>5</v>
      </c>
      <c r="Q720">
        <v>0</v>
      </c>
      <c r="R720">
        <v>0</v>
      </c>
      <c r="S720" t="s">
        <v>6</v>
      </c>
      <c r="T720">
        <v>0</v>
      </c>
      <c r="U720">
        <v>0</v>
      </c>
      <c r="V720" t="s">
        <v>7</v>
      </c>
      <c r="W720">
        <v>0</v>
      </c>
      <c r="X720">
        <v>0</v>
      </c>
      <c r="Y720" t="s">
        <v>8</v>
      </c>
      <c r="Z720">
        <v>0</v>
      </c>
      <c r="AA720">
        <v>0</v>
      </c>
      <c r="AB720" t="s">
        <v>9</v>
      </c>
      <c r="AC720">
        <v>0</v>
      </c>
      <c r="AD720">
        <v>0</v>
      </c>
      <c r="AE720" t="s">
        <v>10</v>
      </c>
      <c r="AF720">
        <v>32767</v>
      </c>
      <c r="AG720">
        <v>0</v>
      </c>
      <c r="AH720" t="s">
        <v>11</v>
      </c>
      <c r="AI720">
        <v>-32767</v>
      </c>
      <c r="AJ720">
        <v>0</v>
      </c>
      <c r="AK720" t="s">
        <v>12</v>
      </c>
      <c r="AL720">
        <v>0.02</v>
      </c>
      <c r="AM720">
        <v>1.9599999999999999E-2</v>
      </c>
    </row>
    <row r="721" spans="1:39" x14ac:dyDescent="0.25">
      <c r="A721" t="s">
        <v>181</v>
      </c>
      <c r="B721">
        <v>20</v>
      </c>
      <c r="C721">
        <v>500</v>
      </c>
      <c r="D721" t="s">
        <v>1</v>
      </c>
      <c r="E721">
        <v>0</v>
      </c>
      <c r="F721">
        <v>0</v>
      </c>
      <c r="G721" t="s">
        <v>2</v>
      </c>
      <c r="H721">
        <v>1396.7949169999999</v>
      </c>
      <c r="I721">
        <v>0.68395799999999995</v>
      </c>
      <c r="J721" t="s">
        <v>3</v>
      </c>
      <c r="K721">
        <v>925.23913900000002</v>
      </c>
      <c r="L721">
        <v>0.38295099999999999</v>
      </c>
      <c r="M721" t="s">
        <v>4</v>
      </c>
      <c r="N721">
        <v>0</v>
      </c>
      <c r="O721">
        <v>0</v>
      </c>
      <c r="P721" t="s">
        <v>5</v>
      </c>
      <c r="Q721">
        <v>0</v>
      </c>
      <c r="R721">
        <v>0</v>
      </c>
      <c r="S721" t="s">
        <v>6</v>
      </c>
      <c r="T721">
        <v>0</v>
      </c>
      <c r="U721">
        <v>0</v>
      </c>
      <c r="V721" t="s">
        <v>7</v>
      </c>
      <c r="W721">
        <v>0</v>
      </c>
      <c r="X721">
        <v>0</v>
      </c>
      <c r="Y721" t="s">
        <v>8</v>
      </c>
      <c r="Z721">
        <v>0</v>
      </c>
      <c r="AA721">
        <v>0</v>
      </c>
      <c r="AB721" t="s">
        <v>9</v>
      </c>
      <c r="AC721">
        <v>0</v>
      </c>
      <c r="AD721">
        <v>0</v>
      </c>
      <c r="AE721" t="s">
        <v>10</v>
      </c>
      <c r="AF721">
        <v>32767</v>
      </c>
      <c r="AG721">
        <v>0</v>
      </c>
      <c r="AH721" t="s">
        <v>11</v>
      </c>
      <c r="AI721">
        <v>-32767</v>
      </c>
      <c r="AJ721">
        <v>0</v>
      </c>
      <c r="AK721" t="s">
        <v>12</v>
      </c>
      <c r="AL721">
        <v>0.02</v>
      </c>
      <c r="AM721">
        <v>1.9599999999999999E-2</v>
      </c>
    </row>
    <row r="722" spans="1:39" x14ac:dyDescent="0.25">
      <c r="A722" t="s">
        <v>185</v>
      </c>
      <c r="B722">
        <v>1</v>
      </c>
      <c r="C722">
        <v>25</v>
      </c>
      <c r="D722" t="s">
        <v>1</v>
      </c>
      <c r="E722">
        <v>0</v>
      </c>
      <c r="F722">
        <v>0</v>
      </c>
      <c r="G722" t="s">
        <v>2</v>
      </c>
      <c r="H722">
        <v>81.577809000000002</v>
      </c>
      <c r="I722">
        <v>6.241E-3</v>
      </c>
      <c r="J722" t="s">
        <v>3</v>
      </c>
      <c r="K722">
        <v>79.785106999999996</v>
      </c>
      <c r="L722">
        <v>5.2420000000000001E-3</v>
      </c>
      <c r="M722" t="s">
        <v>4</v>
      </c>
      <c r="N722">
        <v>22.044304</v>
      </c>
      <c r="O722">
        <v>2.1100000000000001E-4</v>
      </c>
      <c r="P722" t="s">
        <v>5</v>
      </c>
      <c r="Q722">
        <v>0</v>
      </c>
      <c r="R722">
        <v>0</v>
      </c>
      <c r="S722" t="s">
        <v>6</v>
      </c>
      <c r="T722">
        <v>0</v>
      </c>
      <c r="U722">
        <v>0</v>
      </c>
      <c r="V722" t="s">
        <v>7</v>
      </c>
      <c r="W722">
        <v>0</v>
      </c>
      <c r="X722">
        <v>0</v>
      </c>
      <c r="Y722" t="s">
        <v>8</v>
      </c>
      <c r="Z722">
        <v>0</v>
      </c>
      <c r="AA722">
        <v>0</v>
      </c>
      <c r="AB722" t="s">
        <v>9</v>
      </c>
      <c r="AC722">
        <v>0</v>
      </c>
      <c r="AD722">
        <v>0</v>
      </c>
      <c r="AE722" t="s">
        <v>10</v>
      </c>
      <c r="AF722">
        <v>32767</v>
      </c>
      <c r="AG722">
        <v>0</v>
      </c>
      <c r="AH722" t="s">
        <v>11</v>
      </c>
      <c r="AI722">
        <v>-32767</v>
      </c>
      <c r="AJ722">
        <v>0</v>
      </c>
      <c r="AK722" t="s">
        <v>12</v>
      </c>
      <c r="AL722">
        <v>0</v>
      </c>
      <c r="AM722">
        <v>0</v>
      </c>
    </row>
    <row r="723" spans="1:39" x14ac:dyDescent="0.25">
      <c r="A723" t="s">
        <v>185</v>
      </c>
      <c r="B723">
        <v>2</v>
      </c>
      <c r="C723">
        <v>50</v>
      </c>
      <c r="D723" t="s">
        <v>1</v>
      </c>
      <c r="E723">
        <v>0</v>
      </c>
      <c r="F723">
        <v>0</v>
      </c>
      <c r="G723" t="s">
        <v>2</v>
      </c>
      <c r="H723">
        <v>163.31414799999999</v>
      </c>
      <c r="I723">
        <v>1.6167999999999998E-2</v>
      </c>
      <c r="J723" t="s">
        <v>3</v>
      </c>
      <c r="K723">
        <v>159.74354500000001</v>
      </c>
      <c r="L723">
        <v>1.4607999999999999E-2</v>
      </c>
      <c r="M723" t="s">
        <v>4</v>
      </c>
      <c r="N723">
        <v>44.079296999999997</v>
      </c>
      <c r="O723">
        <v>6.6399999999999999E-4</v>
      </c>
      <c r="P723" t="s">
        <v>5</v>
      </c>
      <c r="Q723">
        <v>0</v>
      </c>
      <c r="R723">
        <v>0</v>
      </c>
      <c r="S723" t="s">
        <v>6</v>
      </c>
      <c r="T723">
        <v>0</v>
      </c>
      <c r="U723">
        <v>0</v>
      </c>
      <c r="V723" t="s">
        <v>7</v>
      </c>
      <c r="W723">
        <v>0</v>
      </c>
      <c r="X723">
        <v>0</v>
      </c>
      <c r="Y723" t="s">
        <v>8</v>
      </c>
      <c r="Z723">
        <v>0</v>
      </c>
      <c r="AA723">
        <v>0</v>
      </c>
      <c r="AB723" t="s">
        <v>9</v>
      </c>
      <c r="AC723">
        <v>0</v>
      </c>
      <c r="AD723">
        <v>0</v>
      </c>
      <c r="AE723" t="s">
        <v>10</v>
      </c>
      <c r="AF723">
        <v>32767</v>
      </c>
      <c r="AG723">
        <v>0</v>
      </c>
      <c r="AH723" t="s">
        <v>11</v>
      </c>
      <c r="AI723">
        <v>-32767</v>
      </c>
      <c r="AJ723">
        <v>0</v>
      </c>
      <c r="AK723" t="s">
        <v>12</v>
      </c>
      <c r="AL723">
        <v>0</v>
      </c>
      <c r="AM723">
        <v>0</v>
      </c>
    </row>
    <row r="724" spans="1:39" x14ac:dyDescent="0.25">
      <c r="A724" t="s">
        <v>185</v>
      </c>
      <c r="B724">
        <v>3</v>
      </c>
      <c r="C724">
        <v>75</v>
      </c>
      <c r="D724" t="s">
        <v>1</v>
      </c>
      <c r="E724">
        <v>0</v>
      </c>
      <c r="F724">
        <v>0</v>
      </c>
      <c r="G724" t="s">
        <v>2</v>
      </c>
      <c r="H724">
        <v>245.15035800000001</v>
      </c>
      <c r="I724">
        <v>3.0779999999999998E-2</v>
      </c>
      <c r="J724" t="s">
        <v>3</v>
      </c>
      <c r="K724">
        <v>239.801692</v>
      </c>
      <c r="L724">
        <v>2.8709999999999999E-2</v>
      </c>
      <c r="M724" t="s">
        <v>4</v>
      </c>
      <c r="N724">
        <v>66.116558999999995</v>
      </c>
      <c r="O724">
        <v>1.3979999999999999E-3</v>
      </c>
      <c r="P724" t="s">
        <v>5</v>
      </c>
      <c r="Q724">
        <v>0</v>
      </c>
      <c r="R724">
        <v>0</v>
      </c>
      <c r="S724" t="s">
        <v>6</v>
      </c>
      <c r="T724">
        <v>0</v>
      </c>
      <c r="U724">
        <v>0</v>
      </c>
      <c r="V724" t="s">
        <v>7</v>
      </c>
      <c r="W724">
        <v>0</v>
      </c>
      <c r="X724">
        <v>0</v>
      </c>
      <c r="Y724" t="s">
        <v>8</v>
      </c>
      <c r="Z724">
        <v>0</v>
      </c>
      <c r="AA724">
        <v>0</v>
      </c>
      <c r="AB724" t="s">
        <v>9</v>
      </c>
      <c r="AC724">
        <v>0</v>
      </c>
      <c r="AD724">
        <v>0</v>
      </c>
      <c r="AE724" t="s">
        <v>10</v>
      </c>
      <c r="AF724">
        <v>32767</v>
      </c>
      <c r="AG724">
        <v>0</v>
      </c>
      <c r="AH724" t="s">
        <v>11</v>
      </c>
      <c r="AI724">
        <v>-32767</v>
      </c>
      <c r="AJ724">
        <v>0</v>
      </c>
      <c r="AK724" t="s">
        <v>12</v>
      </c>
      <c r="AL724">
        <v>0</v>
      </c>
      <c r="AM724">
        <v>0</v>
      </c>
    </row>
    <row r="725" spans="1:39" x14ac:dyDescent="0.25">
      <c r="A725" t="s">
        <v>185</v>
      </c>
      <c r="B725">
        <v>4</v>
      </c>
      <c r="C725">
        <v>100</v>
      </c>
      <c r="D725" t="s">
        <v>1</v>
      </c>
      <c r="E725">
        <v>0</v>
      </c>
      <c r="F725">
        <v>0</v>
      </c>
      <c r="G725" t="s">
        <v>2</v>
      </c>
      <c r="H725">
        <v>327.01810899999998</v>
      </c>
      <c r="I725">
        <v>4.4396999999999999E-2</v>
      </c>
      <c r="J725" t="s">
        <v>3</v>
      </c>
      <c r="K725">
        <v>319.89144900000002</v>
      </c>
      <c r="L725">
        <v>4.2958000000000003E-2</v>
      </c>
      <c r="M725" t="s">
        <v>4</v>
      </c>
      <c r="N725">
        <v>88.152642</v>
      </c>
      <c r="O725">
        <v>2.317E-3</v>
      </c>
      <c r="P725" t="s">
        <v>5</v>
      </c>
      <c r="Q725">
        <v>0</v>
      </c>
      <c r="R725">
        <v>0</v>
      </c>
      <c r="S725" t="s">
        <v>6</v>
      </c>
      <c r="T725">
        <v>0</v>
      </c>
      <c r="U725">
        <v>0</v>
      </c>
      <c r="V725" t="s">
        <v>7</v>
      </c>
      <c r="W725">
        <v>0</v>
      </c>
      <c r="X725">
        <v>0</v>
      </c>
      <c r="Y725" t="s">
        <v>8</v>
      </c>
      <c r="Z725">
        <v>0</v>
      </c>
      <c r="AA725">
        <v>0</v>
      </c>
      <c r="AB725" t="s">
        <v>9</v>
      </c>
      <c r="AC725">
        <v>0</v>
      </c>
      <c r="AD725">
        <v>0</v>
      </c>
      <c r="AE725" t="s">
        <v>10</v>
      </c>
      <c r="AF725">
        <v>32767</v>
      </c>
      <c r="AG725">
        <v>0</v>
      </c>
      <c r="AH725" t="s">
        <v>11</v>
      </c>
      <c r="AI725">
        <v>-32767</v>
      </c>
      <c r="AJ725">
        <v>0</v>
      </c>
      <c r="AK725" t="s">
        <v>12</v>
      </c>
      <c r="AL725">
        <v>0</v>
      </c>
      <c r="AM725">
        <v>0</v>
      </c>
    </row>
    <row r="726" spans="1:39" x14ac:dyDescent="0.25">
      <c r="A726" t="s">
        <v>185</v>
      </c>
      <c r="B726">
        <v>5</v>
      </c>
      <c r="C726">
        <v>125</v>
      </c>
      <c r="D726" t="s">
        <v>1</v>
      </c>
      <c r="E726">
        <v>0</v>
      </c>
      <c r="F726">
        <v>0</v>
      </c>
      <c r="G726" t="s">
        <v>2</v>
      </c>
      <c r="H726">
        <v>408.90926899999999</v>
      </c>
      <c r="I726">
        <v>4.6921999999999998E-2</v>
      </c>
      <c r="J726" t="s">
        <v>3</v>
      </c>
      <c r="K726">
        <v>400.004142</v>
      </c>
      <c r="L726">
        <v>4.5788000000000002E-2</v>
      </c>
      <c r="M726" t="s">
        <v>4</v>
      </c>
      <c r="N726">
        <v>110.188287</v>
      </c>
      <c r="O726">
        <v>3.0179999999999998E-3</v>
      </c>
      <c r="P726" t="s">
        <v>5</v>
      </c>
      <c r="Q726">
        <v>0</v>
      </c>
      <c r="R726">
        <v>0</v>
      </c>
      <c r="S726" t="s">
        <v>6</v>
      </c>
      <c r="T726">
        <v>0</v>
      </c>
      <c r="U726">
        <v>0</v>
      </c>
      <c r="V726" t="s">
        <v>7</v>
      </c>
      <c r="W726">
        <v>0</v>
      </c>
      <c r="X726">
        <v>0</v>
      </c>
      <c r="Y726" t="s">
        <v>8</v>
      </c>
      <c r="Z726">
        <v>0</v>
      </c>
      <c r="AA726">
        <v>0</v>
      </c>
      <c r="AB726" t="s">
        <v>9</v>
      </c>
      <c r="AC726">
        <v>0</v>
      </c>
      <c r="AD726">
        <v>0</v>
      </c>
      <c r="AE726" t="s">
        <v>10</v>
      </c>
      <c r="AF726">
        <v>32767</v>
      </c>
      <c r="AG726">
        <v>0</v>
      </c>
      <c r="AH726" t="s">
        <v>11</v>
      </c>
      <c r="AI726">
        <v>-32767</v>
      </c>
      <c r="AJ726">
        <v>0</v>
      </c>
      <c r="AK726" t="s">
        <v>12</v>
      </c>
      <c r="AL726">
        <v>0</v>
      </c>
      <c r="AM726">
        <v>0</v>
      </c>
    </row>
    <row r="727" spans="1:39" x14ac:dyDescent="0.25">
      <c r="A727" t="s">
        <v>185</v>
      </c>
      <c r="B727">
        <v>6</v>
      </c>
      <c r="C727">
        <v>150</v>
      </c>
      <c r="D727" t="s">
        <v>1</v>
      </c>
      <c r="E727">
        <v>0</v>
      </c>
      <c r="F727">
        <v>0</v>
      </c>
      <c r="G727" t="s">
        <v>2</v>
      </c>
      <c r="H727">
        <v>490.81721800000003</v>
      </c>
      <c r="I727">
        <v>5.9471999999999997E-2</v>
      </c>
      <c r="J727" t="s">
        <v>3</v>
      </c>
      <c r="K727">
        <v>480.13395400000002</v>
      </c>
      <c r="L727">
        <v>5.8044999999999999E-2</v>
      </c>
      <c r="M727" t="s">
        <v>4</v>
      </c>
      <c r="N727">
        <v>132.223254</v>
      </c>
      <c r="O727">
        <v>3.9029999999999998E-3</v>
      </c>
      <c r="P727" t="s">
        <v>5</v>
      </c>
      <c r="Q727">
        <v>0</v>
      </c>
      <c r="R727">
        <v>0</v>
      </c>
      <c r="S727" t="s">
        <v>6</v>
      </c>
      <c r="T727">
        <v>0</v>
      </c>
      <c r="U727">
        <v>0</v>
      </c>
      <c r="V727" t="s">
        <v>7</v>
      </c>
      <c r="W727">
        <v>0</v>
      </c>
      <c r="X727">
        <v>0</v>
      </c>
      <c r="Y727" t="s">
        <v>8</v>
      </c>
      <c r="Z727">
        <v>0</v>
      </c>
      <c r="AA727">
        <v>0</v>
      </c>
      <c r="AB727" t="s">
        <v>9</v>
      </c>
      <c r="AC727">
        <v>0</v>
      </c>
      <c r="AD727">
        <v>0</v>
      </c>
      <c r="AE727" t="s">
        <v>10</v>
      </c>
      <c r="AF727">
        <v>32767</v>
      </c>
      <c r="AG727">
        <v>0</v>
      </c>
      <c r="AH727" t="s">
        <v>11</v>
      </c>
      <c r="AI727">
        <v>-32767</v>
      </c>
      <c r="AJ727">
        <v>0</v>
      </c>
      <c r="AK727" t="s">
        <v>12</v>
      </c>
      <c r="AL727">
        <v>0</v>
      </c>
      <c r="AM727">
        <v>0</v>
      </c>
    </row>
    <row r="728" spans="1:39" x14ac:dyDescent="0.25">
      <c r="A728" t="s">
        <v>185</v>
      </c>
      <c r="B728">
        <v>7</v>
      </c>
      <c r="C728">
        <v>175</v>
      </c>
      <c r="D728" t="s">
        <v>1</v>
      </c>
      <c r="E728">
        <v>0</v>
      </c>
      <c r="F728">
        <v>0</v>
      </c>
      <c r="G728" t="s">
        <v>2</v>
      </c>
      <c r="H728">
        <v>572.74231899999995</v>
      </c>
      <c r="I728">
        <v>7.6783000000000004E-2</v>
      </c>
      <c r="J728" t="s">
        <v>3</v>
      </c>
      <c r="K728">
        <v>560.28072599999996</v>
      </c>
      <c r="L728">
        <v>7.4846999999999997E-2</v>
      </c>
      <c r="M728" t="s">
        <v>4</v>
      </c>
      <c r="N728">
        <v>154.26061899999999</v>
      </c>
      <c r="O728">
        <v>5.1650000000000003E-3</v>
      </c>
      <c r="P728" t="s">
        <v>5</v>
      </c>
      <c r="Q728">
        <v>0</v>
      </c>
      <c r="R728">
        <v>0</v>
      </c>
      <c r="S728" t="s">
        <v>6</v>
      </c>
      <c r="T728">
        <v>0</v>
      </c>
      <c r="U728">
        <v>0</v>
      </c>
      <c r="V728" t="s">
        <v>7</v>
      </c>
      <c r="W728">
        <v>0</v>
      </c>
      <c r="X728">
        <v>0</v>
      </c>
      <c r="Y728" t="s">
        <v>8</v>
      </c>
      <c r="Z728">
        <v>0</v>
      </c>
      <c r="AA728">
        <v>0</v>
      </c>
      <c r="AB728" t="s">
        <v>9</v>
      </c>
      <c r="AC728">
        <v>0</v>
      </c>
      <c r="AD728">
        <v>0</v>
      </c>
      <c r="AE728" t="s">
        <v>10</v>
      </c>
      <c r="AF728">
        <v>32767</v>
      </c>
      <c r="AG728">
        <v>0</v>
      </c>
      <c r="AH728" t="s">
        <v>11</v>
      </c>
      <c r="AI728">
        <v>-32767</v>
      </c>
      <c r="AJ728">
        <v>0</v>
      </c>
      <c r="AK728" t="s">
        <v>12</v>
      </c>
      <c r="AL728">
        <v>0</v>
      </c>
      <c r="AM728">
        <v>0</v>
      </c>
    </row>
    <row r="729" spans="1:39" x14ac:dyDescent="0.25">
      <c r="A729" t="s">
        <v>185</v>
      </c>
      <c r="B729">
        <v>8</v>
      </c>
      <c r="C729">
        <v>200</v>
      </c>
      <c r="D729" t="s">
        <v>1</v>
      </c>
      <c r="E729">
        <v>0</v>
      </c>
      <c r="F729">
        <v>0</v>
      </c>
      <c r="G729" t="s">
        <v>2</v>
      </c>
      <c r="H729">
        <v>654.71858399999996</v>
      </c>
      <c r="I729">
        <v>9.4041E-2</v>
      </c>
      <c r="J729" t="s">
        <v>3</v>
      </c>
      <c r="K729">
        <v>640.47871599999996</v>
      </c>
      <c r="L729">
        <v>9.1825000000000004E-2</v>
      </c>
      <c r="M729" t="s">
        <v>4</v>
      </c>
      <c r="N729">
        <v>176.29432600000001</v>
      </c>
      <c r="O729">
        <v>6.4559999999999999E-3</v>
      </c>
      <c r="P729" t="s">
        <v>5</v>
      </c>
      <c r="Q729">
        <v>0</v>
      </c>
      <c r="R729">
        <v>0</v>
      </c>
      <c r="S729" t="s">
        <v>6</v>
      </c>
      <c r="T729">
        <v>0</v>
      </c>
      <c r="U729">
        <v>0</v>
      </c>
      <c r="V729" t="s">
        <v>7</v>
      </c>
      <c r="W729">
        <v>0</v>
      </c>
      <c r="X729">
        <v>0</v>
      </c>
      <c r="Y729" t="s">
        <v>8</v>
      </c>
      <c r="Z729">
        <v>0</v>
      </c>
      <c r="AA729">
        <v>0</v>
      </c>
      <c r="AB729" t="s">
        <v>9</v>
      </c>
      <c r="AC729">
        <v>0</v>
      </c>
      <c r="AD729">
        <v>0</v>
      </c>
      <c r="AE729" t="s">
        <v>10</v>
      </c>
      <c r="AF729">
        <v>32767</v>
      </c>
      <c r="AG729">
        <v>0</v>
      </c>
      <c r="AH729" t="s">
        <v>11</v>
      </c>
      <c r="AI729">
        <v>-32767</v>
      </c>
      <c r="AJ729">
        <v>0</v>
      </c>
      <c r="AK729" t="s">
        <v>12</v>
      </c>
      <c r="AL729">
        <v>0</v>
      </c>
      <c r="AM729">
        <v>0</v>
      </c>
    </row>
    <row r="730" spans="1:39" x14ac:dyDescent="0.25">
      <c r="A730" t="s">
        <v>185</v>
      </c>
      <c r="B730">
        <v>9</v>
      </c>
      <c r="C730">
        <v>225</v>
      </c>
      <c r="D730" t="s">
        <v>1</v>
      </c>
      <c r="E730">
        <v>0</v>
      </c>
      <c r="F730">
        <v>0</v>
      </c>
      <c r="G730" t="s">
        <v>2</v>
      </c>
      <c r="H730">
        <v>736.71687999999995</v>
      </c>
      <c r="I730">
        <v>0.109329</v>
      </c>
      <c r="J730" t="s">
        <v>3</v>
      </c>
      <c r="K730">
        <v>720.69871000000001</v>
      </c>
      <c r="L730">
        <v>0.10571800000000001</v>
      </c>
      <c r="M730" t="s">
        <v>4</v>
      </c>
      <c r="N730">
        <v>198.327135</v>
      </c>
      <c r="O730">
        <v>7.4310000000000001E-3</v>
      </c>
      <c r="P730" t="s">
        <v>5</v>
      </c>
      <c r="Q730">
        <v>0</v>
      </c>
      <c r="R730">
        <v>0</v>
      </c>
      <c r="S730" t="s">
        <v>6</v>
      </c>
      <c r="T730">
        <v>0</v>
      </c>
      <c r="U730">
        <v>0</v>
      </c>
      <c r="V730" t="s">
        <v>7</v>
      </c>
      <c r="W730">
        <v>0</v>
      </c>
      <c r="X730">
        <v>0</v>
      </c>
      <c r="Y730" t="s">
        <v>8</v>
      </c>
      <c r="Z730">
        <v>0</v>
      </c>
      <c r="AA730">
        <v>0</v>
      </c>
      <c r="AB730" t="s">
        <v>9</v>
      </c>
      <c r="AC730">
        <v>0</v>
      </c>
      <c r="AD730">
        <v>0</v>
      </c>
      <c r="AE730" t="s">
        <v>10</v>
      </c>
      <c r="AF730">
        <v>32767</v>
      </c>
      <c r="AG730">
        <v>0</v>
      </c>
      <c r="AH730" t="s">
        <v>11</v>
      </c>
      <c r="AI730">
        <v>-32767</v>
      </c>
      <c r="AJ730">
        <v>0</v>
      </c>
      <c r="AK730" t="s">
        <v>12</v>
      </c>
      <c r="AL730">
        <v>0</v>
      </c>
      <c r="AM730">
        <v>0</v>
      </c>
    </row>
    <row r="731" spans="1:39" x14ac:dyDescent="0.25">
      <c r="A731" t="s">
        <v>185</v>
      </c>
      <c r="B731">
        <v>10</v>
      </c>
      <c r="C731">
        <v>250</v>
      </c>
      <c r="D731" t="s">
        <v>1</v>
      </c>
      <c r="E731">
        <v>0</v>
      </c>
      <c r="F731">
        <v>0</v>
      </c>
      <c r="G731" t="s">
        <v>2</v>
      </c>
      <c r="H731">
        <v>818.810157</v>
      </c>
      <c r="I731">
        <v>0.12908900000000001</v>
      </c>
      <c r="J731" t="s">
        <v>3</v>
      </c>
      <c r="K731">
        <v>801.01438499999995</v>
      </c>
      <c r="L731">
        <v>0.124195</v>
      </c>
      <c r="M731" t="s">
        <v>4</v>
      </c>
      <c r="N731">
        <v>220.36023299999999</v>
      </c>
      <c r="O731">
        <v>8.8050000000000003E-3</v>
      </c>
      <c r="P731" t="s">
        <v>5</v>
      </c>
      <c r="Q731">
        <v>0</v>
      </c>
      <c r="R731">
        <v>0</v>
      </c>
      <c r="S731" t="s">
        <v>6</v>
      </c>
      <c r="T731">
        <v>0</v>
      </c>
      <c r="U731">
        <v>0</v>
      </c>
      <c r="V731" t="s">
        <v>7</v>
      </c>
      <c r="W731">
        <v>0</v>
      </c>
      <c r="X731">
        <v>0</v>
      </c>
      <c r="Y731" t="s">
        <v>8</v>
      </c>
      <c r="Z731">
        <v>0</v>
      </c>
      <c r="AA731">
        <v>0</v>
      </c>
      <c r="AB731" t="s">
        <v>9</v>
      </c>
      <c r="AC731">
        <v>0</v>
      </c>
      <c r="AD731">
        <v>0</v>
      </c>
      <c r="AE731" t="s">
        <v>10</v>
      </c>
      <c r="AF731">
        <v>32767</v>
      </c>
      <c r="AG731">
        <v>0</v>
      </c>
      <c r="AH731" t="s">
        <v>11</v>
      </c>
      <c r="AI731">
        <v>-32767</v>
      </c>
      <c r="AJ731">
        <v>0</v>
      </c>
      <c r="AK731" t="s">
        <v>12</v>
      </c>
      <c r="AL731">
        <v>0</v>
      </c>
      <c r="AM731">
        <v>0</v>
      </c>
    </row>
    <row r="732" spans="1:39" x14ac:dyDescent="0.25">
      <c r="A732" t="s">
        <v>185</v>
      </c>
      <c r="B732">
        <v>11</v>
      </c>
      <c r="C732">
        <v>275</v>
      </c>
      <c r="D732" t="s">
        <v>1</v>
      </c>
      <c r="E732">
        <v>0</v>
      </c>
      <c r="F732">
        <v>0</v>
      </c>
      <c r="G732" t="s">
        <v>2</v>
      </c>
      <c r="H732">
        <v>900.99975099999995</v>
      </c>
      <c r="I732">
        <v>0.15309200000000001</v>
      </c>
      <c r="J732" t="s">
        <v>3</v>
      </c>
      <c r="K732">
        <v>881.42640700000004</v>
      </c>
      <c r="L732">
        <v>0.14577399999999999</v>
      </c>
      <c r="M732" t="s">
        <v>4</v>
      </c>
      <c r="N732">
        <v>242.39407800000001</v>
      </c>
      <c r="O732">
        <v>1.0546E-2</v>
      </c>
      <c r="P732" t="s">
        <v>5</v>
      </c>
      <c r="Q732">
        <v>0</v>
      </c>
      <c r="R732">
        <v>0</v>
      </c>
      <c r="S732" t="s">
        <v>6</v>
      </c>
      <c r="T732">
        <v>0</v>
      </c>
      <c r="U732">
        <v>0</v>
      </c>
      <c r="V732" t="s">
        <v>7</v>
      </c>
      <c r="W732">
        <v>0</v>
      </c>
      <c r="X732">
        <v>0</v>
      </c>
      <c r="Y732" t="s">
        <v>8</v>
      </c>
      <c r="Z732">
        <v>0</v>
      </c>
      <c r="AA732">
        <v>0</v>
      </c>
      <c r="AB732" t="s">
        <v>9</v>
      </c>
      <c r="AC732">
        <v>0</v>
      </c>
      <c r="AD732">
        <v>0</v>
      </c>
      <c r="AE732" t="s">
        <v>10</v>
      </c>
      <c r="AF732">
        <v>32767</v>
      </c>
      <c r="AG732">
        <v>0</v>
      </c>
      <c r="AH732" t="s">
        <v>11</v>
      </c>
      <c r="AI732">
        <v>-32767</v>
      </c>
      <c r="AJ732">
        <v>0</v>
      </c>
      <c r="AK732" t="s">
        <v>12</v>
      </c>
      <c r="AL732">
        <v>0</v>
      </c>
      <c r="AM732">
        <v>0</v>
      </c>
    </row>
    <row r="733" spans="1:39" x14ac:dyDescent="0.25">
      <c r="A733" t="s">
        <v>185</v>
      </c>
      <c r="B733">
        <v>12</v>
      </c>
      <c r="C733">
        <v>300</v>
      </c>
      <c r="D733" t="s">
        <v>1</v>
      </c>
      <c r="E733">
        <v>0</v>
      </c>
      <c r="F733">
        <v>0</v>
      </c>
      <c r="G733" t="s">
        <v>2</v>
      </c>
      <c r="H733">
        <v>983.25190999999995</v>
      </c>
      <c r="I733">
        <v>0.18199899999999999</v>
      </c>
      <c r="J733" t="s">
        <v>3</v>
      </c>
      <c r="K733">
        <v>961.90094799999997</v>
      </c>
      <c r="L733">
        <v>0.176288</v>
      </c>
      <c r="M733" t="s">
        <v>4</v>
      </c>
      <c r="N733">
        <v>264.42833100000001</v>
      </c>
      <c r="O733">
        <v>1.189E-2</v>
      </c>
      <c r="P733" t="s">
        <v>5</v>
      </c>
      <c r="Q733">
        <v>0</v>
      </c>
      <c r="R733">
        <v>0</v>
      </c>
      <c r="S733" t="s">
        <v>6</v>
      </c>
      <c r="T733">
        <v>0</v>
      </c>
      <c r="U733">
        <v>0</v>
      </c>
      <c r="V733" t="s">
        <v>7</v>
      </c>
      <c r="W733">
        <v>0</v>
      </c>
      <c r="X733">
        <v>0</v>
      </c>
      <c r="Y733" t="s">
        <v>8</v>
      </c>
      <c r="Z733">
        <v>0</v>
      </c>
      <c r="AA733">
        <v>0</v>
      </c>
      <c r="AB733" t="s">
        <v>9</v>
      </c>
      <c r="AC733">
        <v>0</v>
      </c>
      <c r="AD733">
        <v>0</v>
      </c>
      <c r="AE733" t="s">
        <v>10</v>
      </c>
      <c r="AF733">
        <v>32767</v>
      </c>
      <c r="AG733">
        <v>0</v>
      </c>
      <c r="AH733" t="s">
        <v>11</v>
      </c>
      <c r="AI733">
        <v>-32767</v>
      </c>
      <c r="AJ733">
        <v>0</v>
      </c>
      <c r="AK733" t="s">
        <v>12</v>
      </c>
      <c r="AL733">
        <v>0.04</v>
      </c>
      <c r="AM733">
        <v>3.8399999999999997E-2</v>
      </c>
    </row>
    <row r="734" spans="1:39" x14ac:dyDescent="0.25">
      <c r="A734" t="s">
        <v>185</v>
      </c>
      <c r="B734">
        <v>13</v>
      </c>
      <c r="C734">
        <v>325</v>
      </c>
      <c r="D734" t="s">
        <v>1</v>
      </c>
      <c r="E734">
        <v>0</v>
      </c>
      <c r="F734">
        <v>0</v>
      </c>
      <c r="G734" t="s">
        <v>2</v>
      </c>
      <c r="H734">
        <v>1065.6100879999999</v>
      </c>
      <c r="I734">
        <v>0.25484000000000001</v>
      </c>
      <c r="J734" t="s">
        <v>3</v>
      </c>
      <c r="K734">
        <v>1042.481536</v>
      </c>
      <c r="L734">
        <v>0.24906700000000001</v>
      </c>
      <c r="M734" t="s">
        <v>4</v>
      </c>
      <c r="N734">
        <v>286.46355499999999</v>
      </c>
      <c r="O734">
        <v>1.3790999999999999E-2</v>
      </c>
      <c r="P734" t="s">
        <v>5</v>
      </c>
      <c r="Q734">
        <v>0</v>
      </c>
      <c r="R734">
        <v>0</v>
      </c>
      <c r="S734" t="s">
        <v>6</v>
      </c>
      <c r="T734">
        <v>0</v>
      </c>
      <c r="U734">
        <v>0</v>
      </c>
      <c r="V734" t="s">
        <v>7</v>
      </c>
      <c r="W734">
        <v>0</v>
      </c>
      <c r="X734">
        <v>0</v>
      </c>
      <c r="Y734" t="s">
        <v>8</v>
      </c>
      <c r="Z734">
        <v>0</v>
      </c>
      <c r="AA734">
        <v>0</v>
      </c>
      <c r="AB734" t="s">
        <v>9</v>
      </c>
      <c r="AC734">
        <v>0</v>
      </c>
      <c r="AD734">
        <v>0</v>
      </c>
      <c r="AE734" t="s">
        <v>10</v>
      </c>
      <c r="AF734">
        <v>32767</v>
      </c>
      <c r="AG734">
        <v>0</v>
      </c>
      <c r="AH734" t="s">
        <v>11</v>
      </c>
      <c r="AI734">
        <v>-32767</v>
      </c>
      <c r="AJ734">
        <v>0</v>
      </c>
      <c r="AK734" t="s">
        <v>12</v>
      </c>
      <c r="AL734">
        <v>0.04</v>
      </c>
      <c r="AM734">
        <v>3.8399999999999997E-2</v>
      </c>
    </row>
    <row r="735" spans="1:39" x14ac:dyDescent="0.25">
      <c r="A735" t="s">
        <v>185</v>
      </c>
      <c r="B735">
        <v>14</v>
      </c>
      <c r="C735">
        <v>350</v>
      </c>
      <c r="D735" t="s">
        <v>1</v>
      </c>
      <c r="E735">
        <v>0</v>
      </c>
      <c r="F735">
        <v>0</v>
      </c>
      <c r="G735" t="s">
        <v>2</v>
      </c>
      <c r="H735">
        <v>1148.101453</v>
      </c>
      <c r="I735">
        <v>0.30312299999999998</v>
      </c>
      <c r="J735" t="s">
        <v>3</v>
      </c>
      <c r="K735">
        <v>1123.1955</v>
      </c>
      <c r="L735">
        <v>0.29907099999999998</v>
      </c>
      <c r="M735" t="s">
        <v>4</v>
      </c>
      <c r="N735">
        <v>308.49832900000001</v>
      </c>
      <c r="O735">
        <v>1.5803999999999999E-2</v>
      </c>
      <c r="P735" t="s">
        <v>5</v>
      </c>
      <c r="Q735">
        <v>0</v>
      </c>
      <c r="R735">
        <v>0</v>
      </c>
      <c r="S735" t="s">
        <v>6</v>
      </c>
      <c r="T735">
        <v>0</v>
      </c>
      <c r="U735">
        <v>0</v>
      </c>
      <c r="V735" t="s">
        <v>7</v>
      </c>
      <c r="W735">
        <v>0</v>
      </c>
      <c r="X735">
        <v>0</v>
      </c>
      <c r="Y735" t="s">
        <v>8</v>
      </c>
      <c r="Z735">
        <v>0</v>
      </c>
      <c r="AA735">
        <v>0</v>
      </c>
      <c r="AB735" t="s">
        <v>9</v>
      </c>
      <c r="AC735">
        <v>0</v>
      </c>
      <c r="AD735">
        <v>0</v>
      </c>
      <c r="AE735" t="s">
        <v>10</v>
      </c>
      <c r="AF735">
        <v>32767</v>
      </c>
      <c r="AG735">
        <v>0</v>
      </c>
      <c r="AH735" t="s">
        <v>11</v>
      </c>
      <c r="AI735">
        <v>-32767</v>
      </c>
      <c r="AJ735">
        <v>0</v>
      </c>
      <c r="AK735" t="s">
        <v>12</v>
      </c>
      <c r="AL735">
        <v>0.04</v>
      </c>
      <c r="AM735">
        <v>3.8399999999999997E-2</v>
      </c>
    </row>
    <row r="736" spans="1:39" x14ac:dyDescent="0.25">
      <c r="A736" t="s">
        <v>185</v>
      </c>
      <c r="B736">
        <v>15</v>
      </c>
      <c r="C736">
        <v>375</v>
      </c>
      <c r="D736" t="s">
        <v>1</v>
      </c>
      <c r="E736">
        <v>0</v>
      </c>
      <c r="F736">
        <v>0</v>
      </c>
      <c r="G736" t="s">
        <v>2</v>
      </c>
      <c r="H736">
        <v>1230.7119459999999</v>
      </c>
      <c r="I736">
        <v>0.38039899999999999</v>
      </c>
      <c r="J736" t="s">
        <v>3</v>
      </c>
      <c r="K736">
        <v>1204.0279860000001</v>
      </c>
      <c r="L736">
        <v>0.37965900000000002</v>
      </c>
      <c r="M736" t="s">
        <v>4</v>
      </c>
      <c r="N736">
        <v>330.53113400000001</v>
      </c>
      <c r="O736">
        <v>1.7333999999999999E-2</v>
      </c>
      <c r="P736" t="s">
        <v>5</v>
      </c>
      <c r="Q736">
        <v>0</v>
      </c>
      <c r="R736">
        <v>0</v>
      </c>
      <c r="S736" t="s">
        <v>6</v>
      </c>
      <c r="T736">
        <v>0</v>
      </c>
      <c r="U736">
        <v>0</v>
      </c>
      <c r="V736" t="s">
        <v>7</v>
      </c>
      <c r="W736">
        <v>0</v>
      </c>
      <c r="X736">
        <v>0</v>
      </c>
      <c r="Y736" t="s">
        <v>8</v>
      </c>
      <c r="Z736">
        <v>0</v>
      </c>
      <c r="AA736">
        <v>0</v>
      </c>
      <c r="AB736" t="s">
        <v>9</v>
      </c>
      <c r="AC736">
        <v>0</v>
      </c>
      <c r="AD736">
        <v>0</v>
      </c>
      <c r="AE736" t="s">
        <v>10</v>
      </c>
      <c r="AF736">
        <v>32767</v>
      </c>
      <c r="AG736">
        <v>0</v>
      </c>
      <c r="AH736" t="s">
        <v>11</v>
      </c>
      <c r="AI736">
        <v>-32767</v>
      </c>
      <c r="AJ736">
        <v>0</v>
      </c>
      <c r="AK736" t="s">
        <v>12</v>
      </c>
      <c r="AL736">
        <v>0.04</v>
      </c>
      <c r="AM736">
        <v>3.8399999999999997E-2</v>
      </c>
    </row>
    <row r="737" spans="1:39" x14ac:dyDescent="0.25">
      <c r="A737" t="s">
        <v>185</v>
      </c>
      <c r="B737">
        <v>16</v>
      </c>
      <c r="C737">
        <v>400</v>
      </c>
      <c r="D737" t="s">
        <v>1</v>
      </c>
      <c r="E737">
        <v>0</v>
      </c>
      <c r="F737">
        <v>0</v>
      </c>
      <c r="G737" t="s">
        <v>2</v>
      </c>
      <c r="H737">
        <v>1313.448071</v>
      </c>
      <c r="I737">
        <v>0.38448900000000003</v>
      </c>
      <c r="J737" t="s">
        <v>3</v>
      </c>
      <c r="K737">
        <v>1284.986318</v>
      </c>
      <c r="L737">
        <v>0.38429999999999997</v>
      </c>
      <c r="M737" t="s">
        <v>4</v>
      </c>
      <c r="N737">
        <v>352.56560400000001</v>
      </c>
      <c r="O737">
        <v>1.9803999999999999E-2</v>
      </c>
      <c r="P737" t="s">
        <v>5</v>
      </c>
      <c r="Q737">
        <v>0</v>
      </c>
      <c r="R737">
        <v>0</v>
      </c>
      <c r="S737" t="s">
        <v>6</v>
      </c>
      <c r="T737">
        <v>0</v>
      </c>
      <c r="U737">
        <v>0</v>
      </c>
      <c r="V737" t="s">
        <v>7</v>
      </c>
      <c r="W737">
        <v>0</v>
      </c>
      <c r="X737">
        <v>0</v>
      </c>
      <c r="Y737" t="s">
        <v>8</v>
      </c>
      <c r="Z737">
        <v>0</v>
      </c>
      <c r="AA737">
        <v>0</v>
      </c>
      <c r="AB737" t="s">
        <v>9</v>
      </c>
      <c r="AC737">
        <v>0</v>
      </c>
      <c r="AD737">
        <v>0</v>
      </c>
      <c r="AE737" t="s">
        <v>10</v>
      </c>
      <c r="AF737">
        <v>32767</v>
      </c>
      <c r="AG737">
        <v>0</v>
      </c>
      <c r="AH737" t="s">
        <v>11</v>
      </c>
      <c r="AI737">
        <v>-32767</v>
      </c>
      <c r="AJ737">
        <v>0</v>
      </c>
      <c r="AK737" t="s">
        <v>12</v>
      </c>
      <c r="AL737">
        <v>0.04</v>
      </c>
      <c r="AM737">
        <v>3.8399999999999997E-2</v>
      </c>
    </row>
    <row r="738" spans="1:39" x14ac:dyDescent="0.25">
      <c r="A738" t="s">
        <v>185</v>
      </c>
      <c r="B738">
        <v>17</v>
      </c>
      <c r="C738">
        <v>425</v>
      </c>
      <c r="D738" t="s">
        <v>1</v>
      </c>
      <c r="E738">
        <v>0</v>
      </c>
      <c r="F738">
        <v>0</v>
      </c>
      <c r="G738" t="s">
        <v>2</v>
      </c>
      <c r="H738">
        <v>1396.285828</v>
      </c>
      <c r="I738">
        <v>0.43654500000000002</v>
      </c>
      <c r="J738" t="s">
        <v>3</v>
      </c>
      <c r="K738">
        <v>1366.046028</v>
      </c>
      <c r="L738">
        <v>0.43648599999999999</v>
      </c>
      <c r="M738" t="s">
        <v>4</v>
      </c>
      <c r="N738">
        <v>374.60049700000002</v>
      </c>
      <c r="O738">
        <v>2.1663000000000002E-2</v>
      </c>
      <c r="P738" t="s">
        <v>5</v>
      </c>
      <c r="Q738">
        <v>0</v>
      </c>
      <c r="R738">
        <v>0</v>
      </c>
      <c r="S738" t="s">
        <v>6</v>
      </c>
      <c r="T738">
        <v>0</v>
      </c>
      <c r="U738">
        <v>0</v>
      </c>
      <c r="V738" t="s">
        <v>7</v>
      </c>
      <c r="W738">
        <v>0</v>
      </c>
      <c r="X738">
        <v>0</v>
      </c>
      <c r="Y738" t="s">
        <v>8</v>
      </c>
      <c r="Z738">
        <v>0</v>
      </c>
      <c r="AA738">
        <v>0</v>
      </c>
      <c r="AB738" t="s">
        <v>9</v>
      </c>
      <c r="AC738">
        <v>0</v>
      </c>
      <c r="AD738">
        <v>0</v>
      </c>
      <c r="AE738" t="s">
        <v>10</v>
      </c>
      <c r="AF738">
        <v>32767</v>
      </c>
      <c r="AG738">
        <v>0</v>
      </c>
      <c r="AH738" t="s">
        <v>11</v>
      </c>
      <c r="AI738">
        <v>-32767</v>
      </c>
      <c r="AJ738">
        <v>0</v>
      </c>
      <c r="AK738" t="s">
        <v>12</v>
      </c>
      <c r="AL738">
        <v>0.04</v>
      </c>
      <c r="AM738">
        <v>3.8399999999999997E-2</v>
      </c>
    </row>
    <row r="739" spans="1:39" x14ac:dyDescent="0.25">
      <c r="A739" t="s">
        <v>185</v>
      </c>
      <c r="B739">
        <v>18</v>
      </c>
      <c r="C739">
        <v>450</v>
      </c>
      <c r="D739" t="s">
        <v>1</v>
      </c>
      <c r="E739">
        <v>0</v>
      </c>
      <c r="F739">
        <v>0</v>
      </c>
      <c r="G739" t="s">
        <v>2</v>
      </c>
      <c r="H739">
        <v>1479.2393159999999</v>
      </c>
      <c r="I739">
        <v>0.49878600000000001</v>
      </c>
      <c r="J739" t="s">
        <v>3</v>
      </c>
      <c r="K739">
        <v>1447.2212179999999</v>
      </c>
      <c r="L739">
        <v>0.49534499999999998</v>
      </c>
      <c r="M739" t="s">
        <v>4</v>
      </c>
      <c r="N739">
        <v>396.63180499999999</v>
      </c>
      <c r="O739">
        <v>2.4043999999999999E-2</v>
      </c>
      <c r="P739" t="s">
        <v>5</v>
      </c>
      <c r="Q739">
        <v>0</v>
      </c>
      <c r="R739">
        <v>0</v>
      </c>
      <c r="S739" t="s">
        <v>6</v>
      </c>
      <c r="T739">
        <v>0</v>
      </c>
      <c r="U739">
        <v>0</v>
      </c>
      <c r="V739" t="s">
        <v>7</v>
      </c>
      <c r="W739">
        <v>0</v>
      </c>
      <c r="X739">
        <v>0</v>
      </c>
      <c r="Y739" t="s">
        <v>8</v>
      </c>
      <c r="Z739">
        <v>0</v>
      </c>
      <c r="AA739">
        <v>0</v>
      </c>
      <c r="AB739" t="s">
        <v>9</v>
      </c>
      <c r="AC739">
        <v>0</v>
      </c>
      <c r="AD739">
        <v>0</v>
      </c>
      <c r="AE739" t="s">
        <v>10</v>
      </c>
      <c r="AF739">
        <v>32767</v>
      </c>
      <c r="AG739">
        <v>0</v>
      </c>
      <c r="AH739" t="s">
        <v>11</v>
      </c>
      <c r="AI739">
        <v>-32767</v>
      </c>
      <c r="AJ739">
        <v>0</v>
      </c>
      <c r="AK739" t="s">
        <v>12</v>
      </c>
      <c r="AL739">
        <v>0.04</v>
      </c>
      <c r="AM739">
        <v>3.8399999999999997E-2</v>
      </c>
    </row>
    <row r="740" spans="1:39" x14ac:dyDescent="0.25">
      <c r="A740" t="s">
        <v>185</v>
      </c>
      <c r="B740">
        <v>19</v>
      </c>
      <c r="C740">
        <v>475</v>
      </c>
      <c r="D740" t="s">
        <v>1</v>
      </c>
      <c r="E740">
        <v>0</v>
      </c>
      <c r="F740">
        <v>0</v>
      </c>
      <c r="G740" t="s">
        <v>2</v>
      </c>
      <c r="H740">
        <v>1562.373904</v>
      </c>
      <c r="I740">
        <v>0.50967200000000001</v>
      </c>
      <c r="J740" t="s">
        <v>3</v>
      </c>
      <c r="K740">
        <v>1528.578491</v>
      </c>
      <c r="L740">
        <v>0.51225399999999999</v>
      </c>
      <c r="M740" t="s">
        <v>4</v>
      </c>
      <c r="N740">
        <v>418.66603300000003</v>
      </c>
      <c r="O740">
        <v>2.5491E-2</v>
      </c>
      <c r="P740" t="s">
        <v>5</v>
      </c>
      <c r="Q740">
        <v>0</v>
      </c>
      <c r="R740">
        <v>0</v>
      </c>
      <c r="S740" t="s">
        <v>6</v>
      </c>
      <c r="T740">
        <v>0</v>
      </c>
      <c r="U740">
        <v>0</v>
      </c>
      <c r="V740" t="s">
        <v>7</v>
      </c>
      <c r="W740">
        <v>0</v>
      </c>
      <c r="X740">
        <v>0</v>
      </c>
      <c r="Y740" t="s">
        <v>8</v>
      </c>
      <c r="Z740">
        <v>0</v>
      </c>
      <c r="AA740">
        <v>0</v>
      </c>
      <c r="AB740" t="s">
        <v>9</v>
      </c>
      <c r="AC740">
        <v>0</v>
      </c>
      <c r="AD740">
        <v>0</v>
      </c>
      <c r="AE740" t="s">
        <v>10</v>
      </c>
      <c r="AF740">
        <v>32767</v>
      </c>
      <c r="AG740">
        <v>0</v>
      </c>
      <c r="AH740" t="s">
        <v>11</v>
      </c>
      <c r="AI740">
        <v>-32767</v>
      </c>
      <c r="AJ740">
        <v>0</v>
      </c>
      <c r="AK740" t="s">
        <v>12</v>
      </c>
      <c r="AL740">
        <v>0.04</v>
      </c>
      <c r="AM740">
        <v>3.8399999999999997E-2</v>
      </c>
    </row>
    <row r="741" spans="1:39" x14ac:dyDescent="0.25">
      <c r="A741" t="s">
        <v>185</v>
      </c>
      <c r="B741">
        <v>20</v>
      </c>
      <c r="C741">
        <v>500</v>
      </c>
      <c r="D741" t="s">
        <v>1</v>
      </c>
      <c r="E741">
        <v>0</v>
      </c>
      <c r="F741">
        <v>0</v>
      </c>
      <c r="G741" t="s">
        <v>2</v>
      </c>
      <c r="H741">
        <v>1645.593779</v>
      </c>
      <c r="I741">
        <v>0.61057399999999995</v>
      </c>
      <c r="J741" t="s">
        <v>3</v>
      </c>
      <c r="K741">
        <v>1610.0203200000001</v>
      </c>
      <c r="L741">
        <v>0.60409800000000002</v>
      </c>
      <c r="M741" t="s">
        <v>4</v>
      </c>
      <c r="N741">
        <v>440.70156900000001</v>
      </c>
      <c r="O741">
        <v>2.8532999999999999E-2</v>
      </c>
      <c r="P741" t="s">
        <v>5</v>
      </c>
      <c r="Q741">
        <v>0</v>
      </c>
      <c r="R741">
        <v>0</v>
      </c>
      <c r="S741" t="s">
        <v>6</v>
      </c>
      <c r="T741">
        <v>0</v>
      </c>
      <c r="U741">
        <v>0</v>
      </c>
      <c r="V741" t="s">
        <v>7</v>
      </c>
      <c r="W741">
        <v>0</v>
      </c>
      <c r="X741">
        <v>0</v>
      </c>
      <c r="Y741" t="s">
        <v>8</v>
      </c>
      <c r="Z741">
        <v>0</v>
      </c>
      <c r="AA741">
        <v>0</v>
      </c>
      <c r="AB741" t="s">
        <v>9</v>
      </c>
      <c r="AC741">
        <v>0</v>
      </c>
      <c r="AD741">
        <v>0</v>
      </c>
      <c r="AE741" t="s">
        <v>10</v>
      </c>
      <c r="AF741">
        <v>32767</v>
      </c>
      <c r="AG741">
        <v>0</v>
      </c>
      <c r="AH741" t="s">
        <v>11</v>
      </c>
      <c r="AI741">
        <v>-32767</v>
      </c>
      <c r="AJ741">
        <v>0</v>
      </c>
      <c r="AK741" t="s">
        <v>12</v>
      </c>
      <c r="AL741">
        <v>0.04</v>
      </c>
      <c r="AM741">
        <v>3.8399999999999997E-2</v>
      </c>
    </row>
    <row r="742" spans="1:39" x14ac:dyDescent="0.25">
      <c r="A742" t="s">
        <v>186</v>
      </c>
      <c r="B742">
        <v>1</v>
      </c>
      <c r="C742">
        <v>25</v>
      </c>
      <c r="D742" t="s">
        <v>1</v>
      </c>
      <c r="E742">
        <v>0</v>
      </c>
      <c r="F742">
        <v>0</v>
      </c>
      <c r="G742" t="s">
        <v>2</v>
      </c>
      <c r="H742">
        <v>122.039768</v>
      </c>
      <c r="I742">
        <v>0.51692099999999996</v>
      </c>
      <c r="J742" t="s">
        <v>3</v>
      </c>
      <c r="K742">
        <v>121.13262</v>
      </c>
      <c r="L742">
        <v>0.513567</v>
      </c>
      <c r="M742" t="s">
        <v>4</v>
      </c>
      <c r="N742">
        <v>45.213802000000001</v>
      </c>
      <c r="O742">
        <v>4.3119999999999999E-3</v>
      </c>
      <c r="P742" t="s">
        <v>5</v>
      </c>
      <c r="Q742">
        <v>0.93728500000000003</v>
      </c>
      <c r="R742">
        <v>1.9000000000000001E-5</v>
      </c>
      <c r="S742" t="s">
        <v>6</v>
      </c>
      <c r="T742">
        <v>69.440104000000005</v>
      </c>
      <c r="U742">
        <v>8.7130000000000003E-3</v>
      </c>
      <c r="V742" t="s">
        <v>7</v>
      </c>
      <c r="W742">
        <v>0.20172300000000001</v>
      </c>
      <c r="X742">
        <v>4.6E-5</v>
      </c>
      <c r="Y742" t="s">
        <v>8</v>
      </c>
      <c r="Z742">
        <v>0</v>
      </c>
      <c r="AA742">
        <v>0</v>
      </c>
      <c r="AB742" t="s">
        <v>9</v>
      </c>
      <c r="AC742">
        <v>0</v>
      </c>
      <c r="AD742">
        <v>0</v>
      </c>
      <c r="AE742" t="s">
        <v>10</v>
      </c>
      <c r="AF742">
        <v>8.4902000000000005E-2</v>
      </c>
      <c r="AG742">
        <v>6.0000000000000002E-5</v>
      </c>
      <c r="AH742" t="s">
        <v>11</v>
      </c>
      <c r="AI742">
        <v>0.91065200000000002</v>
      </c>
      <c r="AJ742">
        <v>1.45E-4</v>
      </c>
      <c r="AK742" t="s">
        <v>12</v>
      </c>
      <c r="AL742">
        <v>0.06</v>
      </c>
      <c r="AM742">
        <v>5.6399999999999999E-2</v>
      </c>
    </row>
    <row r="743" spans="1:39" x14ac:dyDescent="0.25">
      <c r="A743" t="s">
        <v>186</v>
      </c>
      <c r="B743">
        <v>2</v>
      </c>
      <c r="C743">
        <v>50</v>
      </c>
      <c r="D743" t="s">
        <v>1</v>
      </c>
      <c r="E743">
        <v>0</v>
      </c>
      <c r="F743">
        <v>0</v>
      </c>
      <c r="G743" t="s">
        <v>2</v>
      </c>
      <c r="H743">
        <v>244.089924</v>
      </c>
      <c r="I743">
        <v>1.1678679999999999</v>
      </c>
      <c r="J743" t="s">
        <v>3</v>
      </c>
      <c r="K743">
        <v>242.276826</v>
      </c>
      <c r="L743">
        <v>1.1600539999999999</v>
      </c>
      <c r="M743" t="s">
        <v>4</v>
      </c>
      <c r="N743">
        <v>90.359920000000002</v>
      </c>
      <c r="O743">
        <v>1.2978E-2</v>
      </c>
      <c r="P743" t="s">
        <v>5</v>
      </c>
      <c r="Q743">
        <v>1.8734900000000001</v>
      </c>
      <c r="R743">
        <v>4.6999999999999997E-5</v>
      </c>
      <c r="S743" t="s">
        <v>6</v>
      </c>
      <c r="T743">
        <v>139.075064</v>
      </c>
      <c r="U743">
        <v>2.3164000000000001E-2</v>
      </c>
      <c r="V743" t="s">
        <v>7</v>
      </c>
      <c r="W743">
        <v>0.38673400000000002</v>
      </c>
      <c r="X743">
        <v>6.8999999999999997E-5</v>
      </c>
      <c r="Y743" t="s">
        <v>8</v>
      </c>
      <c r="Z743">
        <v>0</v>
      </c>
      <c r="AA743">
        <v>0</v>
      </c>
      <c r="AB743" t="s">
        <v>9</v>
      </c>
      <c r="AC743">
        <v>0</v>
      </c>
      <c r="AD743">
        <v>0</v>
      </c>
      <c r="AE743" t="s">
        <v>10</v>
      </c>
      <c r="AF743">
        <v>8.0091999999999997E-2</v>
      </c>
      <c r="AG743">
        <v>9.2999999999999997E-5</v>
      </c>
      <c r="AH743" t="s">
        <v>11</v>
      </c>
      <c r="AI743">
        <v>0.91888099999999995</v>
      </c>
      <c r="AJ743">
        <v>1.8799999999999999E-4</v>
      </c>
      <c r="AK743" t="s">
        <v>12</v>
      </c>
      <c r="AL743">
        <v>0.48</v>
      </c>
      <c r="AM743">
        <v>0.52959999999999996</v>
      </c>
    </row>
    <row r="744" spans="1:39" x14ac:dyDescent="0.25">
      <c r="A744" t="s">
        <v>186</v>
      </c>
      <c r="B744">
        <v>3</v>
      </c>
      <c r="C744">
        <v>75</v>
      </c>
      <c r="D744" t="s">
        <v>1</v>
      </c>
      <c r="E744">
        <v>0</v>
      </c>
      <c r="F744">
        <v>0</v>
      </c>
      <c r="G744" t="s">
        <v>2</v>
      </c>
      <c r="H744">
        <v>366.107775</v>
      </c>
      <c r="I744">
        <v>1.170912</v>
      </c>
      <c r="J744" t="s">
        <v>3</v>
      </c>
      <c r="K744">
        <v>363.38884000000002</v>
      </c>
      <c r="L744">
        <v>1.1644350000000001</v>
      </c>
      <c r="M744" t="s">
        <v>4</v>
      </c>
      <c r="N744">
        <v>135.516459</v>
      </c>
      <c r="O744">
        <v>2.7999E-2</v>
      </c>
      <c r="P744" t="s">
        <v>5</v>
      </c>
      <c r="Q744">
        <v>2.80911</v>
      </c>
      <c r="R744">
        <v>5.1999999999999997E-5</v>
      </c>
      <c r="S744" t="s">
        <v>6</v>
      </c>
      <c r="T744">
        <v>208.812817</v>
      </c>
      <c r="U744">
        <v>3.1706999999999999E-2</v>
      </c>
      <c r="V744" t="s">
        <v>7</v>
      </c>
      <c r="W744">
        <v>0.57170900000000002</v>
      </c>
      <c r="X744">
        <v>1.13E-4</v>
      </c>
      <c r="Y744" t="s">
        <v>8</v>
      </c>
      <c r="Z744">
        <v>0</v>
      </c>
      <c r="AA744">
        <v>0</v>
      </c>
      <c r="AB744" t="s">
        <v>9</v>
      </c>
      <c r="AC744">
        <v>0</v>
      </c>
      <c r="AD744">
        <v>0</v>
      </c>
      <c r="AE744" t="s">
        <v>10</v>
      </c>
      <c r="AF744">
        <v>7.9270999999999994E-2</v>
      </c>
      <c r="AG744">
        <v>8.6000000000000003E-5</v>
      </c>
      <c r="AH744" t="s">
        <v>11</v>
      </c>
      <c r="AI744">
        <v>0.92425199999999996</v>
      </c>
      <c r="AJ744">
        <v>1.4899999999999999E-4</v>
      </c>
      <c r="AK744" t="s">
        <v>12</v>
      </c>
      <c r="AL744">
        <v>1.2</v>
      </c>
      <c r="AM744">
        <v>1.24</v>
      </c>
    </row>
    <row r="745" spans="1:39" x14ac:dyDescent="0.25">
      <c r="A745" t="s">
        <v>186</v>
      </c>
      <c r="B745">
        <v>4</v>
      </c>
      <c r="C745">
        <v>100</v>
      </c>
      <c r="D745" t="s">
        <v>1</v>
      </c>
      <c r="E745">
        <v>0</v>
      </c>
      <c r="F745">
        <v>0</v>
      </c>
      <c r="G745" t="s">
        <v>2</v>
      </c>
      <c r="H745">
        <v>488.16241500000001</v>
      </c>
      <c r="I745">
        <v>1.2322310000000001</v>
      </c>
      <c r="J745" t="s">
        <v>3</v>
      </c>
      <c r="K745">
        <v>484.53865100000002</v>
      </c>
      <c r="L745">
        <v>1.225036</v>
      </c>
      <c r="M745" t="s">
        <v>4</v>
      </c>
      <c r="N745">
        <v>180.674025</v>
      </c>
      <c r="O745">
        <v>4.7149000000000003E-2</v>
      </c>
      <c r="P745" t="s">
        <v>5</v>
      </c>
      <c r="Q745">
        <v>3.7437</v>
      </c>
      <c r="R745">
        <v>6.9999999999999994E-5</v>
      </c>
      <c r="S745" t="s">
        <v>6</v>
      </c>
      <c r="T745">
        <v>278.56368300000003</v>
      </c>
      <c r="U745">
        <v>4.6399999999999997E-2</v>
      </c>
      <c r="V745" t="s">
        <v>7</v>
      </c>
      <c r="W745">
        <v>0.75590999999999997</v>
      </c>
      <c r="X745">
        <v>1.2799999999999999E-4</v>
      </c>
      <c r="Y745" t="s">
        <v>8</v>
      </c>
      <c r="Z745">
        <v>0</v>
      </c>
      <c r="AA745">
        <v>0</v>
      </c>
      <c r="AB745" t="s">
        <v>9</v>
      </c>
      <c r="AC745">
        <v>0</v>
      </c>
      <c r="AD745">
        <v>0</v>
      </c>
      <c r="AE745" t="s">
        <v>10</v>
      </c>
      <c r="AF745">
        <v>7.8034000000000006E-2</v>
      </c>
      <c r="AG745">
        <v>1.03E-4</v>
      </c>
      <c r="AH745" t="s">
        <v>11</v>
      </c>
      <c r="AI745">
        <v>0.92813599999999996</v>
      </c>
      <c r="AJ745">
        <v>1E-4</v>
      </c>
      <c r="AK745" t="s">
        <v>12</v>
      </c>
      <c r="AL745">
        <v>2.42</v>
      </c>
      <c r="AM745">
        <v>2.4836</v>
      </c>
    </row>
    <row r="746" spans="1:39" x14ac:dyDescent="0.25">
      <c r="A746" t="s">
        <v>186</v>
      </c>
      <c r="B746">
        <v>5</v>
      </c>
      <c r="C746">
        <v>125</v>
      </c>
      <c r="D746" t="s">
        <v>1</v>
      </c>
      <c r="E746">
        <v>0</v>
      </c>
      <c r="F746">
        <v>0</v>
      </c>
      <c r="G746" t="s">
        <v>2</v>
      </c>
      <c r="H746">
        <v>610.34949500000005</v>
      </c>
      <c r="I746">
        <v>1.427732</v>
      </c>
      <c r="J746" t="s">
        <v>3</v>
      </c>
      <c r="K746">
        <v>605.82117800000003</v>
      </c>
      <c r="L746">
        <v>1.421387</v>
      </c>
      <c r="M746" t="s">
        <v>4</v>
      </c>
      <c r="N746">
        <v>225.82556600000001</v>
      </c>
      <c r="O746">
        <v>7.5908000000000003E-2</v>
      </c>
      <c r="P746" t="s">
        <v>5</v>
      </c>
      <c r="Q746">
        <v>4.6783219999999996</v>
      </c>
      <c r="R746">
        <v>8.2000000000000001E-5</v>
      </c>
      <c r="S746" t="s">
        <v>6</v>
      </c>
      <c r="T746">
        <v>348.34934700000002</v>
      </c>
      <c r="U746">
        <v>6.4420000000000005E-2</v>
      </c>
      <c r="V746" t="s">
        <v>7</v>
      </c>
      <c r="W746">
        <v>0.93976499999999996</v>
      </c>
      <c r="X746">
        <v>1.55E-4</v>
      </c>
      <c r="Y746" t="s">
        <v>8</v>
      </c>
      <c r="Z746">
        <v>0</v>
      </c>
      <c r="AA746">
        <v>0</v>
      </c>
      <c r="AB746" t="s">
        <v>9</v>
      </c>
      <c r="AC746">
        <v>0</v>
      </c>
      <c r="AD746">
        <v>0</v>
      </c>
      <c r="AE746" t="s">
        <v>10</v>
      </c>
      <c r="AF746">
        <v>7.5514999999999999E-2</v>
      </c>
      <c r="AG746">
        <v>1.36E-4</v>
      </c>
      <c r="AH746" t="s">
        <v>11</v>
      </c>
      <c r="AI746">
        <v>0.92942800000000003</v>
      </c>
      <c r="AJ746">
        <v>7.8999999999999996E-5</v>
      </c>
      <c r="AK746" t="s">
        <v>12</v>
      </c>
      <c r="AL746">
        <v>3.82</v>
      </c>
      <c r="AM746">
        <v>3.7075999999999998</v>
      </c>
    </row>
    <row r="747" spans="1:39" x14ac:dyDescent="0.25">
      <c r="A747" t="s">
        <v>186</v>
      </c>
      <c r="B747">
        <v>6</v>
      </c>
      <c r="C747">
        <v>150</v>
      </c>
      <c r="D747" t="s">
        <v>1</v>
      </c>
      <c r="E747">
        <v>0</v>
      </c>
      <c r="F747">
        <v>0</v>
      </c>
      <c r="G747" t="s">
        <v>2</v>
      </c>
      <c r="H747">
        <v>732.46286399999997</v>
      </c>
      <c r="I747">
        <v>1.5007509999999999</v>
      </c>
      <c r="J747" t="s">
        <v>3</v>
      </c>
      <c r="K747">
        <v>727.02970700000003</v>
      </c>
      <c r="L747">
        <v>1.494051</v>
      </c>
      <c r="M747" t="s">
        <v>4</v>
      </c>
      <c r="N747">
        <v>270.97242299999999</v>
      </c>
      <c r="O747">
        <v>9.7746E-2</v>
      </c>
      <c r="P747" t="s">
        <v>5</v>
      </c>
      <c r="Q747">
        <v>5.6136229999999996</v>
      </c>
      <c r="R747">
        <v>8.5000000000000006E-5</v>
      </c>
      <c r="S747" t="s">
        <v>6</v>
      </c>
      <c r="T747">
        <v>418.155956</v>
      </c>
      <c r="U747">
        <v>8.8549000000000003E-2</v>
      </c>
      <c r="V747" t="s">
        <v>7</v>
      </c>
      <c r="W747">
        <v>1.124247</v>
      </c>
      <c r="X747">
        <v>1.83E-4</v>
      </c>
      <c r="Y747" t="s">
        <v>8</v>
      </c>
      <c r="Z747">
        <v>0</v>
      </c>
      <c r="AA747">
        <v>0</v>
      </c>
      <c r="AB747" t="s">
        <v>9</v>
      </c>
      <c r="AC747">
        <v>0</v>
      </c>
      <c r="AD747">
        <v>0</v>
      </c>
      <c r="AE747" t="s">
        <v>10</v>
      </c>
      <c r="AF747">
        <v>7.3862999999999998E-2</v>
      </c>
      <c r="AG747">
        <v>1.5300000000000001E-4</v>
      </c>
      <c r="AH747" t="s">
        <v>11</v>
      </c>
      <c r="AI747">
        <v>0.92985499999999999</v>
      </c>
      <c r="AJ747">
        <v>8.5000000000000006E-5</v>
      </c>
      <c r="AK747" t="s">
        <v>12</v>
      </c>
      <c r="AL747">
        <v>5.92</v>
      </c>
      <c r="AM747">
        <v>6.6736000000000004</v>
      </c>
    </row>
    <row r="748" spans="1:39" x14ac:dyDescent="0.25">
      <c r="A748" t="s">
        <v>186</v>
      </c>
      <c r="B748">
        <v>7</v>
      </c>
      <c r="C748">
        <v>175</v>
      </c>
      <c r="D748" t="s">
        <v>1</v>
      </c>
      <c r="E748">
        <v>0</v>
      </c>
      <c r="F748">
        <v>0</v>
      </c>
      <c r="G748" t="s">
        <v>2</v>
      </c>
      <c r="H748">
        <v>854.80167100000006</v>
      </c>
      <c r="I748">
        <v>1.792419</v>
      </c>
      <c r="J748" t="s">
        <v>3</v>
      </c>
      <c r="K748">
        <v>848.46534799999995</v>
      </c>
      <c r="L748">
        <v>1.7809330000000001</v>
      </c>
      <c r="M748" t="s">
        <v>4</v>
      </c>
      <c r="N748">
        <v>316.11974400000003</v>
      </c>
      <c r="O748">
        <v>0.12765299999999999</v>
      </c>
      <c r="P748" t="s">
        <v>5</v>
      </c>
      <c r="Q748">
        <v>6.5479729999999998</v>
      </c>
      <c r="R748">
        <v>1.03E-4</v>
      </c>
      <c r="S748" t="s">
        <v>6</v>
      </c>
      <c r="T748">
        <v>488.00432899999998</v>
      </c>
      <c r="U748">
        <v>0.105143</v>
      </c>
      <c r="V748" t="s">
        <v>7</v>
      </c>
      <c r="W748">
        <v>1.3086439999999999</v>
      </c>
      <c r="X748">
        <v>2.1599999999999999E-4</v>
      </c>
      <c r="Y748" t="s">
        <v>8</v>
      </c>
      <c r="Z748">
        <v>0</v>
      </c>
      <c r="AA748">
        <v>0</v>
      </c>
      <c r="AB748" t="s">
        <v>9</v>
      </c>
      <c r="AC748">
        <v>0</v>
      </c>
      <c r="AD748">
        <v>0</v>
      </c>
      <c r="AE748" t="s">
        <v>10</v>
      </c>
      <c r="AF748">
        <v>7.2759000000000004E-2</v>
      </c>
      <c r="AG748">
        <v>1.8699999999999999E-4</v>
      </c>
      <c r="AH748" t="s">
        <v>11</v>
      </c>
      <c r="AI748">
        <v>0.93081800000000003</v>
      </c>
      <c r="AJ748">
        <v>6.3999999999999997E-5</v>
      </c>
      <c r="AK748" t="s">
        <v>12</v>
      </c>
      <c r="AL748">
        <v>8.34</v>
      </c>
      <c r="AM748">
        <v>7.1444000000000001</v>
      </c>
    </row>
    <row r="749" spans="1:39" x14ac:dyDescent="0.25">
      <c r="A749" t="s">
        <v>186</v>
      </c>
      <c r="B749">
        <v>8</v>
      </c>
      <c r="C749">
        <v>200</v>
      </c>
      <c r="D749" t="s">
        <v>1</v>
      </c>
      <c r="E749">
        <v>0</v>
      </c>
      <c r="F749">
        <v>0</v>
      </c>
      <c r="G749" t="s">
        <v>2</v>
      </c>
      <c r="H749">
        <v>977.06974400000001</v>
      </c>
      <c r="I749">
        <v>2.058478</v>
      </c>
      <c r="J749" t="s">
        <v>3</v>
      </c>
      <c r="K749">
        <v>969.82778199999996</v>
      </c>
      <c r="L749">
        <v>2.0449579999999998</v>
      </c>
      <c r="M749" t="s">
        <v>4</v>
      </c>
      <c r="N749">
        <v>361.24981500000001</v>
      </c>
      <c r="O749">
        <v>0.15789300000000001</v>
      </c>
      <c r="P749" t="s">
        <v>5</v>
      </c>
      <c r="Q749">
        <v>7.48339</v>
      </c>
      <c r="R749">
        <v>1.18E-4</v>
      </c>
      <c r="S749" t="s">
        <v>6</v>
      </c>
      <c r="T749">
        <v>557.91351399999996</v>
      </c>
      <c r="U749">
        <v>0.12524399999999999</v>
      </c>
      <c r="V749" t="s">
        <v>7</v>
      </c>
      <c r="W749">
        <v>1.493017</v>
      </c>
      <c r="X749">
        <v>2.8699999999999998E-4</v>
      </c>
      <c r="Y749" t="s">
        <v>8</v>
      </c>
      <c r="Z749">
        <v>0</v>
      </c>
      <c r="AA749">
        <v>0</v>
      </c>
      <c r="AB749" t="s">
        <v>9</v>
      </c>
      <c r="AC749">
        <v>0</v>
      </c>
      <c r="AD749">
        <v>0</v>
      </c>
      <c r="AE749" t="s">
        <v>10</v>
      </c>
      <c r="AF749">
        <v>7.0556999999999995E-2</v>
      </c>
      <c r="AG749">
        <v>1.93E-4</v>
      </c>
      <c r="AH749" t="s">
        <v>11</v>
      </c>
      <c r="AI749">
        <v>0.93148399999999998</v>
      </c>
      <c r="AJ749">
        <v>4.8000000000000001E-5</v>
      </c>
      <c r="AK749" t="s">
        <v>12</v>
      </c>
      <c r="AL749">
        <v>11.5</v>
      </c>
      <c r="AM749">
        <v>13.13</v>
      </c>
    </row>
    <row r="750" spans="1:39" x14ac:dyDescent="0.25">
      <c r="A750" t="s">
        <v>186</v>
      </c>
      <c r="B750">
        <v>9</v>
      </c>
      <c r="C750">
        <v>225</v>
      </c>
      <c r="D750" t="s">
        <v>1</v>
      </c>
      <c r="E750">
        <v>0</v>
      </c>
      <c r="F750">
        <v>0</v>
      </c>
      <c r="G750" t="s">
        <v>2</v>
      </c>
      <c r="H750">
        <v>1099.3251640000001</v>
      </c>
      <c r="I750">
        <v>2.118096</v>
      </c>
      <c r="J750" t="s">
        <v>3</v>
      </c>
      <c r="K750">
        <v>1091.1793479999999</v>
      </c>
      <c r="L750">
        <v>2.1036649999999999</v>
      </c>
      <c r="M750" t="s">
        <v>4</v>
      </c>
      <c r="N750">
        <v>406.39321100000001</v>
      </c>
      <c r="O750">
        <v>0.192855</v>
      </c>
      <c r="P750" t="s">
        <v>5</v>
      </c>
      <c r="Q750">
        <v>8.4183679999999992</v>
      </c>
      <c r="R750">
        <v>1.35E-4</v>
      </c>
      <c r="S750" t="s">
        <v>6</v>
      </c>
      <c r="T750">
        <v>627.88145399999996</v>
      </c>
      <c r="U750">
        <v>0.138239</v>
      </c>
      <c r="V750" t="s">
        <v>7</v>
      </c>
      <c r="W750">
        <v>1.6770689999999999</v>
      </c>
      <c r="X750">
        <v>3.57E-4</v>
      </c>
      <c r="Y750" t="s">
        <v>8</v>
      </c>
      <c r="Z750">
        <v>0</v>
      </c>
      <c r="AA750">
        <v>0</v>
      </c>
      <c r="AB750" t="s">
        <v>9</v>
      </c>
      <c r="AC750">
        <v>0</v>
      </c>
      <c r="AD750">
        <v>0</v>
      </c>
      <c r="AE750" t="s">
        <v>10</v>
      </c>
      <c r="AF750">
        <v>6.7696000000000006E-2</v>
      </c>
      <c r="AG750">
        <v>1.84E-4</v>
      </c>
      <c r="AH750" t="s">
        <v>11</v>
      </c>
      <c r="AI750">
        <v>0.93189100000000002</v>
      </c>
      <c r="AJ750">
        <v>4.3000000000000002E-5</v>
      </c>
      <c r="AK750" t="s">
        <v>12</v>
      </c>
      <c r="AL750">
        <v>15.22</v>
      </c>
      <c r="AM750">
        <v>16.811599999999999</v>
      </c>
    </row>
    <row r="751" spans="1:39" x14ac:dyDescent="0.25">
      <c r="A751" t="s">
        <v>186</v>
      </c>
      <c r="B751">
        <v>10</v>
      </c>
      <c r="C751">
        <v>250</v>
      </c>
      <c r="D751" t="s">
        <v>1</v>
      </c>
      <c r="E751">
        <v>0</v>
      </c>
      <c r="F751">
        <v>0</v>
      </c>
      <c r="G751" t="s">
        <v>2</v>
      </c>
      <c r="H751">
        <v>1221.7109519999999</v>
      </c>
      <c r="I751">
        <v>2.544117</v>
      </c>
      <c r="J751" t="s">
        <v>3</v>
      </c>
      <c r="K751">
        <v>1212.661108</v>
      </c>
      <c r="L751">
        <v>2.5255450000000002</v>
      </c>
      <c r="M751" t="s">
        <v>4</v>
      </c>
      <c r="N751">
        <v>451.52812699999998</v>
      </c>
      <c r="O751">
        <v>0.22602900000000001</v>
      </c>
      <c r="P751" t="s">
        <v>5</v>
      </c>
      <c r="Q751">
        <v>9.3529710000000001</v>
      </c>
      <c r="R751">
        <v>1.2999999999999999E-4</v>
      </c>
      <c r="S751" t="s">
        <v>6</v>
      </c>
      <c r="T751">
        <v>697.92888200000004</v>
      </c>
      <c r="U751">
        <v>0.17926400000000001</v>
      </c>
      <c r="V751" t="s">
        <v>7</v>
      </c>
      <c r="W751">
        <v>1.8604540000000001</v>
      </c>
      <c r="X751">
        <v>4.0299999999999998E-4</v>
      </c>
      <c r="Y751" t="s">
        <v>8</v>
      </c>
      <c r="Z751">
        <v>0</v>
      </c>
      <c r="AA751">
        <v>0</v>
      </c>
      <c r="AB751" t="s">
        <v>9</v>
      </c>
      <c r="AC751">
        <v>0</v>
      </c>
      <c r="AD751">
        <v>0</v>
      </c>
      <c r="AE751" t="s">
        <v>10</v>
      </c>
      <c r="AF751">
        <v>6.6740999999999995E-2</v>
      </c>
      <c r="AG751">
        <v>1.73E-4</v>
      </c>
      <c r="AH751" t="s">
        <v>11</v>
      </c>
      <c r="AI751">
        <v>0.93213599999999996</v>
      </c>
      <c r="AJ751">
        <v>4.1999999999999998E-5</v>
      </c>
      <c r="AK751" t="s">
        <v>12</v>
      </c>
      <c r="AL751">
        <v>19.079999999999998</v>
      </c>
      <c r="AM751">
        <v>18.313600000000001</v>
      </c>
    </row>
    <row r="752" spans="1:39" x14ac:dyDescent="0.25">
      <c r="A752" t="s">
        <v>186</v>
      </c>
      <c r="B752">
        <v>11</v>
      </c>
      <c r="C752">
        <v>275</v>
      </c>
      <c r="D752" t="s">
        <v>1</v>
      </c>
      <c r="E752">
        <v>0</v>
      </c>
      <c r="F752">
        <v>0</v>
      </c>
      <c r="G752" t="s">
        <v>2</v>
      </c>
      <c r="H752">
        <v>1344.280178</v>
      </c>
      <c r="I752">
        <v>3.1733150000000001</v>
      </c>
      <c r="J752" t="s">
        <v>3</v>
      </c>
      <c r="K752">
        <v>1334.3253560000001</v>
      </c>
      <c r="L752">
        <v>3.147894</v>
      </c>
      <c r="M752" t="s">
        <v>4</v>
      </c>
      <c r="N752">
        <v>496.660889</v>
      </c>
      <c r="O752">
        <v>0.26963799999999999</v>
      </c>
      <c r="P752" t="s">
        <v>5</v>
      </c>
      <c r="Q752">
        <v>10.288225000000001</v>
      </c>
      <c r="R752">
        <v>1.6000000000000001E-4</v>
      </c>
      <c r="S752" t="s">
        <v>6</v>
      </c>
      <c r="T752">
        <v>768.09600699999999</v>
      </c>
      <c r="U752">
        <v>0.21914500000000001</v>
      </c>
      <c r="V752" t="s">
        <v>7</v>
      </c>
      <c r="W752">
        <v>2.0432090000000001</v>
      </c>
      <c r="X752">
        <v>4.57E-4</v>
      </c>
      <c r="Y752" t="s">
        <v>8</v>
      </c>
      <c r="Z752">
        <v>0</v>
      </c>
      <c r="AA752">
        <v>0</v>
      </c>
      <c r="AB752" t="s">
        <v>9</v>
      </c>
      <c r="AC752">
        <v>0</v>
      </c>
      <c r="AD752">
        <v>0</v>
      </c>
      <c r="AE752" t="s">
        <v>10</v>
      </c>
      <c r="AF752">
        <v>6.6254999999999994E-2</v>
      </c>
      <c r="AG752">
        <v>1.6899999999999999E-4</v>
      </c>
      <c r="AH752" t="s">
        <v>11</v>
      </c>
      <c r="AI752">
        <v>0.93257699999999999</v>
      </c>
      <c r="AJ752">
        <v>3.4999999999999997E-5</v>
      </c>
      <c r="AK752" t="s">
        <v>12</v>
      </c>
      <c r="AL752">
        <v>23.84</v>
      </c>
      <c r="AM752">
        <v>24.374400000000001</v>
      </c>
    </row>
    <row r="753" spans="1:39" x14ac:dyDescent="0.25">
      <c r="A753" t="s">
        <v>186</v>
      </c>
      <c r="B753">
        <v>12</v>
      </c>
      <c r="C753">
        <v>300</v>
      </c>
      <c r="D753" t="s">
        <v>1</v>
      </c>
      <c r="E753">
        <v>0</v>
      </c>
      <c r="F753">
        <v>0</v>
      </c>
      <c r="G753" t="s">
        <v>2</v>
      </c>
      <c r="H753">
        <v>1466.867493</v>
      </c>
      <c r="I753">
        <v>3.346114</v>
      </c>
      <c r="J753" t="s">
        <v>3</v>
      </c>
      <c r="K753">
        <v>1456.0072970000001</v>
      </c>
      <c r="L753">
        <v>3.3112210000000002</v>
      </c>
      <c r="M753" t="s">
        <v>4</v>
      </c>
      <c r="N753">
        <v>541.79450699999995</v>
      </c>
      <c r="O753">
        <v>0.32589899999999999</v>
      </c>
      <c r="P753" t="s">
        <v>5</v>
      </c>
      <c r="Q753">
        <v>11.223663999999999</v>
      </c>
      <c r="R753">
        <v>1.9900000000000001E-4</v>
      </c>
      <c r="S753" t="s">
        <v>6</v>
      </c>
      <c r="T753">
        <v>838.35828600000002</v>
      </c>
      <c r="U753">
        <v>0.28368500000000002</v>
      </c>
      <c r="V753" t="s">
        <v>7</v>
      </c>
      <c r="W753">
        <v>2.2258629999999999</v>
      </c>
      <c r="X753">
        <v>5.2499999999999997E-4</v>
      </c>
      <c r="Y753" t="s">
        <v>8</v>
      </c>
      <c r="Z753">
        <v>0</v>
      </c>
      <c r="AA753">
        <v>0</v>
      </c>
      <c r="AB753" t="s">
        <v>9</v>
      </c>
      <c r="AC753">
        <v>0</v>
      </c>
      <c r="AD753">
        <v>0</v>
      </c>
      <c r="AE753" t="s">
        <v>10</v>
      </c>
      <c r="AF753">
        <v>6.3937999999999995E-2</v>
      </c>
      <c r="AG753">
        <v>1.45E-4</v>
      </c>
      <c r="AH753" t="s">
        <v>11</v>
      </c>
      <c r="AI753">
        <v>0.93269199999999997</v>
      </c>
      <c r="AJ753">
        <v>3.4E-5</v>
      </c>
      <c r="AK753" t="s">
        <v>12</v>
      </c>
      <c r="AL753">
        <v>29.42</v>
      </c>
      <c r="AM753">
        <v>26.2836</v>
      </c>
    </row>
    <row r="754" spans="1:39" x14ac:dyDescent="0.25">
      <c r="A754" t="s">
        <v>186</v>
      </c>
      <c r="B754">
        <v>13</v>
      </c>
      <c r="C754">
        <v>325</v>
      </c>
      <c r="D754" t="s">
        <v>1</v>
      </c>
      <c r="E754">
        <v>0</v>
      </c>
      <c r="F754">
        <v>0</v>
      </c>
      <c r="G754" t="s">
        <v>2</v>
      </c>
      <c r="H754">
        <v>1589.6203780000001</v>
      </c>
      <c r="I754">
        <v>3.6591830000000001</v>
      </c>
      <c r="J754" t="s">
        <v>3</v>
      </c>
      <c r="K754">
        <v>1577.85511</v>
      </c>
      <c r="L754">
        <v>3.6252849999999999</v>
      </c>
      <c r="M754" t="s">
        <v>4</v>
      </c>
      <c r="N754">
        <v>586.93063199999995</v>
      </c>
      <c r="O754">
        <v>0.38137199999999999</v>
      </c>
      <c r="P754" t="s">
        <v>5</v>
      </c>
      <c r="Q754">
        <v>12.15893</v>
      </c>
      <c r="R754">
        <v>2.05E-4</v>
      </c>
      <c r="S754" t="s">
        <v>6</v>
      </c>
      <c r="T754">
        <v>908.77060900000004</v>
      </c>
      <c r="U754">
        <v>0.33269599999999999</v>
      </c>
      <c r="V754" t="s">
        <v>7</v>
      </c>
      <c r="W754">
        <v>2.4083100000000002</v>
      </c>
      <c r="X754">
        <v>6.0300000000000002E-4</v>
      </c>
      <c r="Y754" t="s">
        <v>8</v>
      </c>
      <c r="Z754">
        <v>0</v>
      </c>
      <c r="AA754">
        <v>0</v>
      </c>
      <c r="AB754" t="s">
        <v>9</v>
      </c>
      <c r="AC754">
        <v>0</v>
      </c>
      <c r="AD754">
        <v>0</v>
      </c>
      <c r="AE754" t="s">
        <v>10</v>
      </c>
      <c r="AF754">
        <v>6.3022999999999996E-2</v>
      </c>
      <c r="AG754">
        <v>1.2999999999999999E-4</v>
      </c>
      <c r="AH754" t="s">
        <v>11</v>
      </c>
      <c r="AI754">
        <v>0.93269599999999997</v>
      </c>
      <c r="AJ754">
        <v>3.4E-5</v>
      </c>
      <c r="AK754" t="s">
        <v>12</v>
      </c>
      <c r="AL754">
        <v>34.96</v>
      </c>
      <c r="AM754">
        <v>27.6784</v>
      </c>
    </row>
    <row r="755" spans="1:39" x14ac:dyDescent="0.25">
      <c r="A755" t="s">
        <v>186</v>
      </c>
      <c r="B755">
        <v>14</v>
      </c>
      <c r="C755">
        <v>350</v>
      </c>
      <c r="D755" t="s">
        <v>1</v>
      </c>
      <c r="E755">
        <v>0</v>
      </c>
      <c r="F755">
        <v>0</v>
      </c>
      <c r="G755" t="s">
        <v>2</v>
      </c>
      <c r="H755">
        <v>1712.5230979999999</v>
      </c>
      <c r="I755">
        <v>4.116803</v>
      </c>
      <c r="J755" t="s">
        <v>3</v>
      </c>
      <c r="K755">
        <v>1699.8544139999999</v>
      </c>
      <c r="L755">
        <v>4.0779180000000004</v>
      </c>
      <c r="M755" t="s">
        <v>4</v>
      </c>
      <c r="N755">
        <v>632.05799300000001</v>
      </c>
      <c r="O755">
        <v>0.447135</v>
      </c>
      <c r="P755" t="s">
        <v>5</v>
      </c>
      <c r="Q755">
        <v>13.092953</v>
      </c>
      <c r="R755">
        <v>2.12E-4</v>
      </c>
      <c r="S755" t="s">
        <v>6</v>
      </c>
      <c r="T755">
        <v>979.28763700000002</v>
      </c>
      <c r="U755">
        <v>0.46247100000000002</v>
      </c>
      <c r="V755" t="s">
        <v>7</v>
      </c>
      <c r="W755">
        <v>2.5913400000000002</v>
      </c>
      <c r="X755">
        <v>6.6600000000000003E-4</v>
      </c>
      <c r="Y755" t="s">
        <v>8</v>
      </c>
      <c r="Z755">
        <v>0</v>
      </c>
      <c r="AA755">
        <v>0</v>
      </c>
      <c r="AB755" t="s">
        <v>9</v>
      </c>
      <c r="AC755">
        <v>0</v>
      </c>
      <c r="AD755">
        <v>0</v>
      </c>
      <c r="AE755" t="s">
        <v>10</v>
      </c>
      <c r="AF755">
        <v>6.3003000000000003E-2</v>
      </c>
      <c r="AG755">
        <v>1.2999999999999999E-4</v>
      </c>
      <c r="AH755" t="s">
        <v>11</v>
      </c>
      <c r="AI755">
        <v>0.93286400000000003</v>
      </c>
      <c r="AJ755">
        <v>3.4E-5</v>
      </c>
      <c r="AK755" t="s">
        <v>12</v>
      </c>
      <c r="AL755">
        <v>41.72</v>
      </c>
      <c r="AM755">
        <v>33.281599999999997</v>
      </c>
    </row>
    <row r="756" spans="1:39" x14ac:dyDescent="0.25">
      <c r="A756" t="s">
        <v>186</v>
      </c>
      <c r="B756">
        <v>15</v>
      </c>
      <c r="C756">
        <v>375</v>
      </c>
      <c r="D756" t="s">
        <v>1</v>
      </c>
      <c r="E756">
        <v>0</v>
      </c>
      <c r="F756">
        <v>0</v>
      </c>
      <c r="G756" t="s">
        <v>2</v>
      </c>
      <c r="H756">
        <v>1835.535691</v>
      </c>
      <c r="I756">
        <v>4.5849130000000002</v>
      </c>
      <c r="J756" t="s">
        <v>3</v>
      </c>
      <c r="K756">
        <v>1821.9611110000001</v>
      </c>
      <c r="L756">
        <v>4.5508040000000003</v>
      </c>
      <c r="M756" t="s">
        <v>4</v>
      </c>
      <c r="N756">
        <v>677.18379300000004</v>
      </c>
      <c r="O756">
        <v>0.51395900000000005</v>
      </c>
      <c r="P756" t="s">
        <v>5</v>
      </c>
      <c r="Q756">
        <v>14.028451</v>
      </c>
      <c r="R756">
        <v>2.2699999999999999E-4</v>
      </c>
      <c r="S756" t="s">
        <v>6</v>
      </c>
      <c r="T756">
        <v>1049.967517</v>
      </c>
      <c r="U756">
        <v>0.54917000000000005</v>
      </c>
      <c r="V756" t="s">
        <v>7</v>
      </c>
      <c r="W756">
        <v>2.7745700000000002</v>
      </c>
      <c r="X756">
        <v>7.5900000000000002E-4</v>
      </c>
      <c r="Y756" t="s">
        <v>8</v>
      </c>
      <c r="Z756">
        <v>0</v>
      </c>
      <c r="AA756">
        <v>0</v>
      </c>
      <c r="AB756" t="s">
        <v>9</v>
      </c>
      <c r="AC756">
        <v>0</v>
      </c>
      <c r="AD756">
        <v>0</v>
      </c>
      <c r="AE756" t="s">
        <v>10</v>
      </c>
      <c r="AF756">
        <v>6.1483000000000003E-2</v>
      </c>
      <c r="AG756">
        <v>1.11E-4</v>
      </c>
      <c r="AH756" t="s">
        <v>11</v>
      </c>
      <c r="AI756">
        <v>0.93323100000000003</v>
      </c>
      <c r="AJ756">
        <v>4.1E-5</v>
      </c>
      <c r="AK756" t="s">
        <v>12</v>
      </c>
      <c r="AL756">
        <v>48.8</v>
      </c>
      <c r="AM756">
        <v>44.2</v>
      </c>
    </row>
    <row r="757" spans="1:39" x14ac:dyDescent="0.25">
      <c r="A757" t="s">
        <v>186</v>
      </c>
      <c r="B757">
        <v>16</v>
      </c>
      <c r="C757">
        <v>400</v>
      </c>
      <c r="D757" t="s">
        <v>1</v>
      </c>
      <c r="E757">
        <v>0</v>
      </c>
      <c r="F757">
        <v>0</v>
      </c>
      <c r="G757" t="s">
        <v>2</v>
      </c>
      <c r="H757">
        <v>1958.7649489999999</v>
      </c>
      <c r="I757">
        <v>5.0864529999999997</v>
      </c>
      <c r="J757" t="s">
        <v>3</v>
      </c>
      <c r="K757">
        <v>1944.2857710000001</v>
      </c>
      <c r="L757">
        <v>5.0455909999999999</v>
      </c>
      <c r="M757" t="s">
        <v>4</v>
      </c>
      <c r="N757">
        <v>722.316912</v>
      </c>
      <c r="O757">
        <v>0.58292999999999995</v>
      </c>
      <c r="P757" t="s">
        <v>5</v>
      </c>
      <c r="Q757">
        <v>14.963573</v>
      </c>
      <c r="R757">
        <v>2.5300000000000002E-4</v>
      </c>
      <c r="S757" t="s">
        <v>6</v>
      </c>
      <c r="T757">
        <v>1120.8058060000001</v>
      </c>
      <c r="U757">
        <v>0.59916599999999998</v>
      </c>
      <c r="V757" t="s">
        <v>7</v>
      </c>
      <c r="W757">
        <v>2.9572959999999999</v>
      </c>
      <c r="X757">
        <v>8.61E-4</v>
      </c>
      <c r="Y757" t="s">
        <v>8</v>
      </c>
      <c r="Z757">
        <v>0</v>
      </c>
      <c r="AA757">
        <v>0</v>
      </c>
      <c r="AB757" t="s">
        <v>9</v>
      </c>
      <c r="AC757">
        <v>0</v>
      </c>
      <c r="AD757">
        <v>0</v>
      </c>
      <c r="AE757" t="s">
        <v>10</v>
      </c>
      <c r="AF757">
        <v>6.1260000000000002E-2</v>
      </c>
      <c r="AG757">
        <v>1.1E-4</v>
      </c>
      <c r="AH757" t="s">
        <v>11</v>
      </c>
      <c r="AI757">
        <v>0.93328</v>
      </c>
      <c r="AJ757">
        <v>4.3999999999999999E-5</v>
      </c>
      <c r="AK757" t="s">
        <v>12</v>
      </c>
      <c r="AL757">
        <v>56.96</v>
      </c>
      <c r="AM757">
        <v>63.438400000000001</v>
      </c>
    </row>
    <row r="758" spans="1:39" x14ac:dyDescent="0.25">
      <c r="A758" t="s">
        <v>186</v>
      </c>
      <c r="B758">
        <v>17</v>
      </c>
      <c r="C758">
        <v>425</v>
      </c>
      <c r="D758" t="s">
        <v>1</v>
      </c>
      <c r="E758">
        <v>0</v>
      </c>
      <c r="F758">
        <v>0</v>
      </c>
      <c r="G758" t="s">
        <v>2</v>
      </c>
      <c r="H758">
        <v>2081.99541</v>
      </c>
      <c r="I758">
        <v>5.1735369999999996</v>
      </c>
      <c r="J758" t="s">
        <v>3</v>
      </c>
      <c r="K758">
        <v>2066.6115629999999</v>
      </c>
      <c r="L758">
        <v>5.1347969999999998</v>
      </c>
      <c r="M758" t="s">
        <v>4</v>
      </c>
      <c r="N758">
        <v>767.44601399999999</v>
      </c>
      <c r="O758">
        <v>0.64975400000000005</v>
      </c>
      <c r="P758" t="s">
        <v>5</v>
      </c>
      <c r="Q758">
        <v>15.898372999999999</v>
      </c>
      <c r="R758">
        <v>2.7900000000000001E-4</v>
      </c>
      <c r="S758" t="s">
        <v>6</v>
      </c>
      <c r="T758">
        <v>1191.759744</v>
      </c>
      <c r="U758">
        <v>0.71024399999999999</v>
      </c>
      <c r="V758" t="s">
        <v>7</v>
      </c>
      <c r="W758">
        <v>3.1406540000000001</v>
      </c>
      <c r="X758">
        <v>9.6400000000000001E-4</v>
      </c>
      <c r="Y758" t="s">
        <v>8</v>
      </c>
      <c r="Z758">
        <v>0</v>
      </c>
      <c r="AA758">
        <v>0</v>
      </c>
      <c r="AB758" t="s">
        <v>9</v>
      </c>
      <c r="AC758">
        <v>0</v>
      </c>
      <c r="AD758">
        <v>0</v>
      </c>
      <c r="AE758" t="s">
        <v>10</v>
      </c>
      <c r="AF758">
        <v>6.0463000000000003E-2</v>
      </c>
      <c r="AG758">
        <v>1.02E-4</v>
      </c>
      <c r="AH758" t="s">
        <v>11</v>
      </c>
      <c r="AI758">
        <v>0.93376099999999995</v>
      </c>
      <c r="AJ758">
        <v>5.1999999999999997E-5</v>
      </c>
      <c r="AK758" t="s">
        <v>12</v>
      </c>
      <c r="AL758">
        <v>66.16</v>
      </c>
      <c r="AM758">
        <v>73.974400000000003</v>
      </c>
    </row>
    <row r="759" spans="1:39" x14ac:dyDescent="0.25">
      <c r="A759" t="s">
        <v>186</v>
      </c>
      <c r="B759">
        <v>18</v>
      </c>
      <c r="C759">
        <v>450</v>
      </c>
      <c r="D759" t="s">
        <v>1</v>
      </c>
      <c r="E759">
        <v>0</v>
      </c>
      <c r="F759">
        <v>0</v>
      </c>
      <c r="G759" t="s">
        <v>2</v>
      </c>
      <c r="H759">
        <v>2205.422603</v>
      </c>
      <c r="I759">
        <v>5.6304720000000001</v>
      </c>
      <c r="J759" t="s">
        <v>3</v>
      </c>
      <c r="K759">
        <v>2189.1343649999999</v>
      </c>
      <c r="L759">
        <v>5.5879810000000001</v>
      </c>
      <c r="M759" t="s">
        <v>4</v>
      </c>
      <c r="N759">
        <v>812.56723599999998</v>
      </c>
      <c r="O759">
        <v>0.730715</v>
      </c>
      <c r="P759" t="s">
        <v>5</v>
      </c>
      <c r="Q759">
        <v>16.832840000000001</v>
      </c>
      <c r="R759">
        <v>3.1399999999999999E-4</v>
      </c>
      <c r="S759" t="s">
        <v>6</v>
      </c>
      <c r="T759">
        <v>1262.825225</v>
      </c>
      <c r="U759">
        <v>0.85206300000000001</v>
      </c>
      <c r="V759" t="s">
        <v>7</v>
      </c>
      <c r="W759">
        <v>3.323277</v>
      </c>
      <c r="X759">
        <v>1.111E-3</v>
      </c>
      <c r="Y759" t="s">
        <v>8</v>
      </c>
      <c r="Z759">
        <v>0</v>
      </c>
      <c r="AA759">
        <v>0</v>
      </c>
      <c r="AB759" t="s">
        <v>9</v>
      </c>
      <c r="AC759">
        <v>0</v>
      </c>
      <c r="AD759">
        <v>0</v>
      </c>
      <c r="AE759" t="s">
        <v>10</v>
      </c>
      <c r="AF759">
        <v>6.0463000000000003E-2</v>
      </c>
      <c r="AG759">
        <v>1.02E-4</v>
      </c>
      <c r="AH759" t="s">
        <v>11</v>
      </c>
      <c r="AI759">
        <v>0.93377399999999999</v>
      </c>
      <c r="AJ759">
        <v>5.1999999999999997E-5</v>
      </c>
      <c r="AK759" t="s">
        <v>12</v>
      </c>
      <c r="AL759">
        <v>75.98</v>
      </c>
      <c r="AM759">
        <v>95.259600000000006</v>
      </c>
    </row>
    <row r="760" spans="1:39" x14ac:dyDescent="0.25">
      <c r="A760" t="s">
        <v>186</v>
      </c>
      <c r="B760">
        <v>19</v>
      </c>
      <c r="C760">
        <v>475</v>
      </c>
      <c r="D760" t="s">
        <v>1</v>
      </c>
      <c r="E760">
        <v>0</v>
      </c>
      <c r="F760">
        <v>0</v>
      </c>
      <c r="G760" t="s">
        <v>2</v>
      </c>
      <c r="H760">
        <v>2329.0169729999998</v>
      </c>
      <c r="I760">
        <v>5.9060300000000003</v>
      </c>
      <c r="J760" t="s">
        <v>3</v>
      </c>
      <c r="K760">
        <v>2311.825034</v>
      </c>
      <c r="L760">
        <v>5.8525299999999998</v>
      </c>
      <c r="M760" t="s">
        <v>4</v>
      </c>
      <c r="N760">
        <v>857.69148199999995</v>
      </c>
      <c r="O760">
        <v>0.81906500000000004</v>
      </c>
      <c r="P760" t="s">
        <v>5</v>
      </c>
      <c r="Q760">
        <v>17.767164999999999</v>
      </c>
      <c r="R760">
        <v>3.4200000000000002E-4</v>
      </c>
      <c r="S760" t="s">
        <v>6</v>
      </c>
      <c r="T760">
        <v>1334.125642</v>
      </c>
      <c r="U760">
        <v>0.9375</v>
      </c>
      <c r="V760" t="s">
        <v>7</v>
      </c>
      <c r="W760">
        <v>3.506364</v>
      </c>
      <c r="X760">
        <v>1.2489999999999999E-3</v>
      </c>
      <c r="Y760" t="s">
        <v>8</v>
      </c>
      <c r="Z760">
        <v>0</v>
      </c>
      <c r="AA760">
        <v>0</v>
      </c>
      <c r="AB760" t="s">
        <v>9</v>
      </c>
      <c r="AC760">
        <v>0</v>
      </c>
      <c r="AD760">
        <v>0</v>
      </c>
      <c r="AE760" t="s">
        <v>10</v>
      </c>
      <c r="AF760">
        <v>6.0461000000000001E-2</v>
      </c>
      <c r="AG760">
        <v>1.02E-4</v>
      </c>
      <c r="AH760" t="s">
        <v>11</v>
      </c>
      <c r="AI760">
        <v>0.93391299999999999</v>
      </c>
      <c r="AJ760">
        <v>5.0000000000000002E-5</v>
      </c>
      <c r="AK760" t="s">
        <v>12</v>
      </c>
      <c r="AL760">
        <v>85.66</v>
      </c>
      <c r="AM760">
        <v>112.70440000000001</v>
      </c>
    </row>
    <row r="761" spans="1:39" x14ac:dyDescent="0.25">
      <c r="A761" t="s">
        <v>186</v>
      </c>
      <c r="B761">
        <v>20</v>
      </c>
      <c r="C761">
        <v>500</v>
      </c>
      <c r="D761" t="s">
        <v>1</v>
      </c>
      <c r="E761">
        <v>0</v>
      </c>
      <c r="F761">
        <v>0</v>
      </c>
      <c r="G761" t="s">
        <v>2</v>
      </c>
      <c r="H761">
        <v>2452.7301219999999</v>
      </c>
      <c r="I761">
        <v>6.5276290000000001</v>
      </c>
      <c r="J761" t="s">
        <v>3</v>
      </c>
      <c r="K761">
        <v>2434.6331049999999</v>
      </c>
      <c r="L761">
        <v>6.4721659999999996</v>
      </c>
      <c r="M761" t="s">
        <v>4</v>
      </c>
      <c r="N761">
        <v>902.80965100000003</v>
      </c>
      <c r="O761">
        <v>0.89425500000000002</v>
      </c>
      <c r="P761" t="s">
        <v>5</v>
      </c>
      <c r="Q761">
        <v>18.702207000000001</v>
      </c>
      <c r="R761">
        <v>4.0499999999999998E-4</v>
      </c>
      <c r="S761" t="s">
        <v>6</v>
      </c>
      <c r="T761">
        <v>1405.5245829999999</v>
      </c>
      <c r="U761">
        <v>0.91796199999999994</v>
      </c>
      <c r="V761" t="s">
        <v>7</v>
      </c>
      <c r="W761">
        <v>3.6891029999999998</v>
      </c>
      <c r="X761">
        <v>1.3849999999999999E-3</v>
      </c>
      <c r="Y761" t="s">
        <v>8</v>
      </c>
      <c r="Z761">
        <v>0</v>
      </c>
      <c r="AA761">
        <v>0</v>
      </c>
      <c r="AB761" t="s">
        <v>9</v>
      </c>
      <c r="AC761">
        <v>0</v>
      </c>
      <c r="AD761">
        <v>0</v>
      </c>
      <c r="AE761" t="s">
        <v>10</v>
      </c>
      <c r="AF761">
        <v>6.0255999999999997E-2</v>
      </c>
      <c r="AG761">
        <v>1.01E-4</v>
      </c>
      <c r="AH761" t="s">
        <v>11</v>
      </c>
      <c r="AI761">
        <v>0.93423299999999998</v>
      </c>
      <c r="AJ761">
        <v>5.1999999999999997E-5</v>
      </c>
      <c r="AK761" t="s">
        <v>12</v>
      </c>
      <c r="AL761">
        <v>96.32</v>
      </c>
      <c r="AM761">
        <v>133.3776</v>
      </c>
    </row>
    <row r="762" spans="1:39" x14ac:dyDescent="0.25">
      <c r="A762" t="s">
        <v>187</v>
      </c>
      <c r="B762">
        <v>1</v>
      </c>
      <c r="C762">
        <v>25</v>
      </c>
      <c r="D762" t="s">
        <v>1</v>
      </c>
      <c r="E762">
        <v>0</v>
      </c>
      <c r="F762">
        <v>0</v>
      </c>
      <c r="G762" t="s">
        <v>2</v>
      </c>
      <c r="H762">
        <v>81.282458000000005</v>
      </c>
      <c r="I762">
        <v>5.0619999999999997E-3</v>
      </c>
      <c r="J762" t="s">
        <v>3</v>
      </c>
      <c r="K762">
        <v>57.655225000000002</v>
      </c>
      <c r="L762">
        <v>4.0169999999999997E-3</v>
      </c>
      <c r="M762" t="s">
        <v>4</v>
      </c>
      <c r="N762">
        <v>0</v>
      </c>
      <c r="O762">
        <v>0</v>
      </c>
      <c r="P762" t="s">
        <v>5</v>
      </c>
      <c r="Q762">
        <v>0</v>
      </c>
      <c r="R762">
        <v>0</v>
      </c>
      <c r="S762" t="s">
        <v>6</v>
      </c>
      <c r="T762">
        <v>0</v>
      </c>
      <c r="U762">
        <v>0</v>
      </c>
      <c r="V762" t="s">
        <v>7</v>
      </c>
      <c r="W762">
        <v>0</v>
      </c>
      <c r="X762">
        <v>0</v>
      </c>
      <c r="Y762" t="s">
        <v>8</v>
      </c>
      <c r="Z762">
        <v>0</v>
      </c>
      <c r="AA762">
        <v>0</v>
      </c>
      <c r="AB762" t="s">
        <v>9</v>
      </c>
      <c r="AC762">
        <v>0</v>
      </c>
      <c r="AD762">
        <v>0</v>
      </c>
      <c r="AE762" t="s">
        <v>10</v>
      </c>
      <c r="AF762">
        <v>32767</v>
      </c>
      <c r="AG762">
        <v>0</v>
      </c>
      <c r="AH762" t="s">
        <v>11</v>
      </c>
      <c r="AI762">
        <v>-32767</v>
      </c>
      <c r="AJ762">
        <v>0</v>
      </c>
      <c r="AK762" t="s">
        <v>12</v>
      </c>
      <c r="AL762">
        <v>0</v>
      </c>
      <c r="AM762">
        <v>0</v>
      </c>
    </row>
    <row r="763" spans="1:39" x14ac:dyDescent="0.25">
      <c r="A763" t="s">
        <v>187</v>
      </c>
      <c r="B763">
        <v>2</v>
      </c>
      <c r="C763">
        <v>50</v>
      </c>
      <c r="D763" t="s">
        <v>1</v>
      </c>
      <c r="E763">
        <v>0</v>
      </c>
      <c r="F763">
        <v>0</v>
      </c>
      <c r="G763" t="s">
        <v>2</v>
      </c>
      <c r="H763">
        <v>162.68212500000001</v>
      </c>
      <c r="I763">
        <v>1.3906999999999999E-2</v>
      </c>
      <c r="J763" t="s">
        <v>3</v>
      </c>
      <c r="K763">
        <v>115.490725</v>
      </c>
      <c r="L763">
        <v>1.0581999999999999E-2</v>
      </c>
      <c r="M763" t="s">
        <v>4</v>
      </c>
      <c r="N763">
        <v>0</v>
      </c>
      <c r="O763">
        <v>0</v>
      </c>
      <c r="P763" t="s">
        <v>5</v>
      </c>
      <c r="Q763">
        <v>0</v>
      </c>
      <c r="R763">
        <v>0</v>
      </c>
      <c r="S763" t="s">
        <v>6</v>
      </c>
      <c r="T763">
        <v>0</v>
      </c>
      <c r="U763">
        <v>0</v>
      </c>
      <c r="V763" t="s">
        <v>7</v>
      </c>
      <c r="W763">
        <v>0</v>
      </c>
      <c r="X763">
        <v>0</v>
      </c>
      <c r="Y763" t="s">
        <v>8</v>
      </c>
      <c r="Z763">
        <v>0</v>
      </c>
      <c r="AA763">
        <v>0</v>
      </c>
      <c r="AB763" t="s">
        <v>9</v>
      </c>
      <c r="AC763">
        <v>0</v>
      </c>
      <c r="AD763">
        <v>0</v>
      </c>
      <c r="AE763" t="s">
        <v>10</v>
      </c>
      <c r="AF763">
        <v>32767</v>
      </c>
      <c r="AG763">
        <v>0</v>
      </c>
      <c r="AH763" t="s">
        <v>11</v>
      </c>
      <c r="AI763">
        <v>-32767</v>
      </c>
      <c r="AJ763">
        <v>0</v>
      </c>
      <c r="AK763" t="s">
        <v>12</v>
      </c>
      <c r="AL763">
        <v>0</v>
      </c>
      <c r="AM763">
        <v>0</v>
      </c>
    </row>
    <row r="764" spans="1:39" x14ac:dyDescent="0.25">
      <c r="A764" t="s">
        <v>187</v>
      </c>
      <c r="B764">
        <v>3</v>
      </c>
      <c r="C764">
        <v>75</v>
      </c>
      <c r="D764" t="s">
        <v>1</v>
      </c>
      <c r="E764">
        <v>0</v>
      </c>
      <c r="F764">
        <v>0</v>
      </c>
      <c r="G764" t="s">
        <v>2</v>
      </c>
      <c r="H764">
        <v>244.16422399999999</v>
      </c>
      <c r="I764">
        <v>2.5484E-2</v>
      </c>
      <c r="J764" t="s">
        <v>3</v>
      </c>
      <c r="K764">
        <v>173.40837300000001</v>
      </c>
      <c r="L764">
        <v>1.7953E-2</v>
      </c>
      <c r="M764" t="s">
        <v>4</v>
      </c>
      <c r="N764">
        <v>0</v>
      </c>
      <c r="O764">
        <v>0</v>
      </c>
      <c r="P764" t="s">
        <v>5</v>
      </c>
      <c r="Q764">
        <v>0</v>
      </c>
      <c r="R764">
        <v>0</v>
      </c>
      <c r="S764" t="s">
        <v>6</v>
      </c>
      <c r="T764">
        <v>0</v>
      </c>
      <c r="U764">
        <v>0</v>
      </c>
      <c r="V764" t="s">
        <v>7</v>
      </c>
      <c r="W764">
        <v>0</v>
      </c>
      <c r="X764">
        <v>0</v>
      </c>
      <c r="Y764" t="s">
        <v>8</v>
      </c>
      <c r="Z764">
        <v>0</v>
      </c>
      <c r="AA764">
        <v>0</v>
      </c>
      <c r="AB764" t="s">
        <v>9</v>
      </c>
      <c r="AC764">
        <v>0</v>
      </c>
      <c r="AD764">
        <v>0</v>
      </c>
      <c r="AE764" t="s">
        <v>10</v>
      </c>
      <c r="AF764">
        <v>32767</v>
      </c>
      <c r="AG764">
        <v>0</v>
      </c>
      <c r="AH764" t="s">
        <v>11</v>
      </c>
      <c r="AI764">
        <v>-32767</v>
      </c>
      <c r="AJ764">
        <v>0</v>
      </c>
      <c r="AK764" t="s">
        <v>12</v>
      </c>
      <c r="AL764">
        <v>0</v>
      </c>
      <c r="AM764">
        <v>0</v>
      </c>
    </row>
    <row r="765" spans="1:39" x14ac:dyDescent="0.25">
      <c r="A765" t="s">
        <v>187</v>
      </c>
      <c r="B765">
        <v>4</v>
      </c>
      <c r="C765">
        <v>100</v>
      </c>
      <c r="D765" t="s">
        <v>1</v>
      </c>
      <c r="E765">
        <v>0</v>
      </c>
      <c r="F765">
        <v>0</v>
      </c>
      <c r="G765" t="s">
        <v>2</v>
      </c>
      <c r="H765">
        <v>325.66615300000001</v>
      </c>
      <c r="I765">
        <v>4.2112999999999998E-2</v>
      </c>
      <c r="J765" t="s">
        <v>3</v>
      </c>
      <c r="K765">
        <v>231.34719799999999</v>
      </c>
      <c r="L765">
        <v>2.7223000000000001E-2</v>
      </c>
      <c r="M765" t="s">
        <v>4</v>
      </c>
      <c r="N765">
        <v>0</v>
      </c>
      <c r="O765">
        <v>0</v>
      </c>
      <c r="P765" t="s">
        <v>5</v>
      </c>
      <c r="Q765">
        <v>0</v>
      </c>
      <c r="R765">
        <v>0</v>
      </c>
      <c r="S765" t="s">
        <v>6</v>
      </c>
      <c r="T765">
        <v>0</v>
      </c>
      <c r="U765">
        <v>0</v>
      </c>
      <c r="V765" t="s">
        <v>7</v>
      </c>
      <c r="W765">
        <v>0</v>
      </c>
      <c r="X765">
        <v>0</v>
      </c>
      <c r="Y765" t="s">
        <v>8</v>
      </c>
      <c r="Z765">
        <v>0</v>
      </c>
      <c r="AA765">
        <v>0</v>
      </c>
      <c r="AB765" t="s">
        <v>9</v>
      </c>
      <c r="AC765">
        <v>0</v>
      </c>
      <c r="AD765">
        <v>0</v>
      </c>
      <c r="AE765" t="s">
        <v>10</v>
      </c>
      <c r="AF765">
        <v>32767</v>
      </c>
      <c r="AG765">
        <v>0</v>
      </c>
      <c r="AH765" t="s">
        <v>11</v>
      </c>
      <c r="AI765">
        <v>-32767</v>
      </c>
      <c r="AJ765">
        <v>0</v>
      </c>
      <c r="AK765" t="s">
        <v>12</v>
      </c>
      <c r="AL765">
        <v>0</v>
      </c>
      <c r="AM765">
        <v>0</v>
      </c>
    </row>
    <row r="766" spans="1:39" x14ac:dyDescent="0.25">
      <c r="A766" t="s">
        <v>187</v>
      </c>
      <c r="B766">
        <v>5</v>
      </c>
      <c r="C766">
        <v>125</v>
      </c>
      <c r="D766" t="s">
        <v>1</v>
      </c>
      <c r="E766">
        <v>0</v>
      </c>
      <c r="F766">
        <v>0</v>
      </c>
      <c r="G766" t="s">
        <v>2</v>
      </c>
      <c r="H766">
        <v>407.19766399999997</v>
      </c>
      <c r="I766">
        <v>5.9374999999999997E-2</v>
      </c>
      <c r="J766" t="s">
        <v>3</v>
      </c>
      <c r="K766">
        <v>289.31374099999999</v>
      </c>
      <c r="L766">
        <v>3.7678000000000003E-2</v>
      </c>
      <c r="M766" t="s">
        <v>4</v>
      </c>
      <c r="N766">
        <v>0</v>
      </c>
      <c r="O766">
        <v>0</v>
      </c>
      <c r="P766" t="s">
        <v>5</v>
      </c>
      <c r="Q766">
        <v>0</v>
      </c>
      <c r="R766">
        <v>0</v>
      </c>
      <c r="S766" t="s">
        <v>6</v>
      </c>
      <c r="T766">
        <v>0</v>
      </c>
      <c r="U766">
        <v>0</v>
      </c>
      <c r="V766" t="s">
        <v>7</v>
      </c>
      <c r="W766">
        <v>0</v>
      </c>
      <c r="X766">
        <v>0</v>
      </c>
      <c r="Y766" t="s">
        <v>8</v>
      </c>
      <c r="Z766">
        <v>0</v>
      </c>
      <c r="AA766">
        <v>0</v>
      </c>
      <c r="AB766" t="s">
        <v>9</v>
      </c>
      <c r="AC766">
        <v>0</v>
      </c>
      <c r="AD766">
        <v>0</v>
      </c>
      <c r="AE766" t="s">
        <v>10</v>
      </c>
      <c r="AF766">
        <v>32767</v>
      </c>
      <c r="AG766">
        <v>0</v>
      </c>
      <c r="AH766" t="s">
        <v>11</v>
      </c>
      <c r="AI766">
        <v>-32767</v>
      </c>
      <c r="AJ766">
        <v>0</v>
      </c>
      <c r="AK766" t="s">
        <v>12</v>
      </c>
      <c r="AL766">
        <v>0</v>
      </c>
      <c r="AM766">
        <v>0</v>
      </c>
    </row>
    <row r="767" spans="1:39" x14ac:dyDescent="0.25">
      <c r="A767" t="s">
        <v>187</v>
      </c>
      <c r="B767">
        <v>6</v>
      </c>
      <c r="C767">
        <v>150</v>
      </c>
      <c r="D767" t="s">
        <v>1</v>
      </c>
      <c r="E767">
        <v>0</v>
      </c>
      <c r="F767">
        <v>0</v>
      </c>
      <c r="G767" t="s">
        <v>2</v>
      </c>
      <c r="H767">
        <v>488.761912</v>
      </c>
      <c r="I767">
        <v>7.4659000000000003E-2</v>
      </c>
      <c r="J767" t="s">
        <v>3</v>
      </c>
      <c r="K767">
        <v>347.31361199999998</v>
      </c>
      <c r="L767">
        <v>4.7317999999999999E-2</v>
      </c>
      <c r="M767" t="s">
        <v>4</v>
      </c>
      <c r="N767">
        <v>0</v>
      </c>
      <c r="O767">
        <v>0</v>
      </c>
      <c r="P767" t="s">
        <v>5</v>
      </c>
      <c r="Q767">
        <v>0</v>
      </c>
      <c r="R767">
        <v>0</v>
      </c>
      <c r="S767" t="s">
        <v>6</v>
      </c>
      <c r="T767">
        <v>0</v>
      </c>
      <c r="U767">
        <v>0</v>
      </c>
      <c r="V767" t="s">
        <v>7</v>
      </c>
      <c r="W767">
        <v>0</v>
      </c>
      <c r="X767">
        <v>0</v>
      </c>
      <c r="Y767" t="s">
        <v>8</v>
      </c>
      <c r="Z767">
        <v>0</v>
      </c>
      <c r="AA767">
        <v>0</v>
      </c>
      <c r="AB767" t="s">
        <v>9</v>
      </c>
      <c r="AC767">
        <v>0</v>
      </c>
      <c r="AD767">
        <v>0</v>
      </c>
      <c r="AE767" t="s">
        <v>10</v>
      </c>
      <c r="AF767">
        <v>32767</v>
      </c>
      <c r="AG767">
        <v>0</v>
      </c>
      <c r="AH767" t="s">
        <v>11</v>
      </c>
      <c r="AI767">
        <v>-32767</v>
      </c>
      <c r="AJ767">
        <v>0</v>
      </c>
      <c r="AK767" t="s">
        <v>12</v>
      </c>
      <c r="AL767">
        <v>0</v>
      </c>
      <c r="AM767">
        <v>0</v>
      </c>
    </row>
    <row r="768" spans="1:39" x14ac:dyDescent="0.25">
      <c r="A768" t="s">
        <v>187</v>
      </c>
      <c r="B768">
        <v>7</v>
      </c>
      <c r="C768">
        <v>175</v>
      </c>
      <c r="D768" t="s">
        <v>1</v>
      </c>
      <c r="E768">
        <v>0</v>
      </c>
      <c r="F768">
        <v>0</v>
      </c>
      <c r="G768" t="s">
        <v>2</v>
      </c>
      <c r="H768">
        <v>570.33209599999998</v>
      </c>
      <c r="I768">
        <v>9.2887999999999998E-2</v>
      </c>
      <c r="J768" t="s">
        <v>3</v>
      </c>
      <c r="K768">
        <v>405.32023700000002</v>
      </c>
      <c r="L768">
        <v>5.6172E-2</v>
      </c>
      <c r="M768" t="s">
        <v>4</v>
      </c>
      <c r="N768">
        <v>0</v>
      </c>
      <c r="O768">
        <v>0</v>
      </c>
      <c r="P768" t="s">
        <v>5</v>
      </c>
      <c r="Q768">
        <v>0</v>
      </c>
      <c r="R768">
        <v>0</v>
      </c>
      <c r="S768" t="s">
        <v>6</v>
      </c>
      <c r="T768">
        <v>0</v>
      </c>
      <c r="U768">
        <v>0</v>
      </c>
      <c r="V768" t="s">
        <v>7</v>
      </c>
      <c r="W768">
        <v>0</v>
      </c>
      <c r="X768">
        <v>0</v>
      </c>
      <c r="Y768" t="s">
        <v>8</v>
      </c>
      <c r="Z768">
        <v>0</v>
      </c>
      <c r="AA768">
        <v>0</v>
      </c>
      <c r="AB768" t="s">
        <v>9</v>
      </c>
      <c r="AC768">
        <v>0</v>
      </c>
      <c r="AD768">
        <v>0</v>
      </c>
      <c r="AE768" t="s">
        <v>10</v>
      </c>
      <c r="AF768">
        <v>32767</v>
      </c>
      <c r="AG768">
        <v>0</v>
      </c>
      <c r="AH768" t="s">
        <v>11</v>
      </c>
      <c r="AI768">
        <v>-32767</v>
      </c>
      <c r="AJ768">
        <v>0</v>
      </c>
      <c r="AK768" t="s">
        <v>12</v>
      </c>
      <c r="AL768">
        <v>0</v>
      </c>
      <c r="AM768">
        <v>0</v>
      </c>
    </row>
    <row r="769" spans="1:39" x14ac:dyDescent="0.25">
      <c r="A769" t="s">
        <v>187</v>
      </c>
      <c r="B769">
        <v>8</v>
      </c>
      <c r="C769">
        <v>200</v>
      </c>
      <c r="D769" t="s">
        <v>1</v>
      </c>
      <c r="E769">
        <v>0</v>
      </c>
      <c r="F769">
        <v>0</v>
      </c>
      <c r="G769" t="s">
        <v>2</v>
      </c>
      <c r="H769">
        <v>651.96850500000005</v>
      </c>
      <c r="I769">
        <v>0.109028</v>
      </c>
      <c r="J769" t="s">
        <v>3</v>
      </c>
      <c r="K769">
        <v>463.38804699999997</v>
      </c>
      <c r="L769">
        <v>6.5133999999999997E-2</v>
      </c>
      <c r="M769" t="s">
        <v>4</v>
      </c>
      <c r="N769">
        <v>0</v>
      </c>
      <c r="O769">
        <v>0</v>
      </c>
      <c r="P769" t="s">
        <v>5</v>
      </c>
      <c r="Q769">
        <v>0</v>
      </c>
      <c r="R769">
        <v>0</v>
      </c>
      <c r="S769" t="s">
        <v>6</v>
      </c>
      <c r="T769">
        <v>0</v>
      </c>
      <c r="U769">
        <v>0</v>
      </c>
      <c r="V769" t="s">
        <v>7</v>
      </c>
      <c r="W769">
        <v>0</v>
      </c>
      <c r="X769">
        <v>0</v>
      </c>
      <c r="Y769" t="s">
        <v>8</v>
      </c>
      <c r="Z769">
        <v>0</v>
      </c>
      <c r="AA769">
        <v>0</v>
      </c>
      <c r="AB769" t="s">
        <v>9</v>
      </c>
      <c r="AC769">
        <v>0</v>
      </c>
      <c r="AD769">
        <v>0</v>
      </c>
      <c r="AE769" t="s">
        <v>10</v>
      </c>
      <c r="AF769">
        <v>32767</v>
      </c>
      <c r="AG769">
        <v>0</v>
      </c>
      <c r="AH769" t="s">
        <v>11</v>
      </c>
      <c r="AI769">
        <v>-32767</v>
      </c>
      <c r="AJ769">
        <v>0</v>
      </c>
      <c r="AK769" t="s">
        <v>12</v>
      </c>
      <c r="AL769">
        <v>0</v>
      </c>
      <c r="AM769">
        <v>0</v>
      </c>
    </row>
    <row r="770" spans="1:39" x14ac:dyDescent="0.25">
      <c r="A770" t="s">
        <v>187</v>
      </c>
      <c r="B770">
        <v>9</v>
      </c>
      <c r="C770">
        <v>225</v>
      </c>
      <c r="D770" t="s">
        <v>1</v>
      </c>
      <c r="E770">
        <v>0</v>
      </c>
      <c r="F770">
        <v>0</v>
      </c>
      <c r="G770" t="s">
        <v>2</v>
      </c>
      <c r="H770">
        <v>733.64563199999998</v>
      </c>
      <c r="I770">
        <v>0.148537</v>
      </c>
      <c r="J770" t="s">
        <v>3</v>
      </c>
      <c r="K770">
        <v>521.49708099999998</v>
      </c>
      <c r="L770">
        <v>8.9693999999999996E-2</v>
      </c>
      <c r="M770" t="s">
        <v>4</v>
      </c>
      <c r="N770">
        <v>0</v>
      </c>
      <c r="O770">
        <v>0</v>
      </c>
      <c r="P770" t="s">
        <v>5</v>
      </c>
      <c r="Q770">
        <v>0</v>
      </c>
      <c r="R770">
        <v>0</v>
      </c>
      <c r="S770" t="s">
        <v>6</v>
      </c>
      <c r="T770">
        <v>0</v>
      </c>
      <c r="U770">
        <v>0</v>
      </c>
      <c r="V770" t="s">
        <v>7</v>
      </c>
      <c r="W770">
        <v>0</v>
      </c>
      <c r="X770">
        <v>0</v>
      </c>
      <c r="Y770" t="s">
        <v>8</v>
      </c>
      <c r="Z770">
        <v>0</v>
      </c>
      <c r="AA770">
        <v>0</v>
      </c>
      <c r="AB770" t="s">
        <v>9</v>
      </c>
      <c r="AC770">
        <v>0</v>
      </c>
      <c r="AD770">
        <v>0</v>
      </c>
      <c r="AE770" t="s">
        <v>10</v>
      </c>
      <c r="AF770">
        <v>32767</v>
      </c>
      <c r="AG770">
        <v>0</v>
      </c>
      <c r="AH770" t="s">
        <v>11</v>
      </c>
      <c r="AI770">
        <v>-32767</v>
      </c>
      <c r="AJ770">
        <v>0</v>
      </c>
      <c r="AK770" t="s">
        <v>12</v>
      </c>
      <c r="AL770">
        <v>0</v>
      </c>
      <c r="AM770">
        <v>0</v>
      </c>
    </row>
    <row r="771" spans="1:39" x14ac:dyDescent="0.25">
      <c r="A771" t="s">
        <v>187</v>
      </c>
      <c r="B771">
        <v>10</v>
      </c>
      <c r="C771">
        <v>250</v>
      </c>
      <c r="D771" t="s">
        <v>1</v>
      </c>
      <c r="E771">
        <v>0</v>
      </c>
      <c r="F771">
        <v>0</v>
      </c>
      <c r="G771" t="s">
        <v>2</v>
      </c>
      <c r="H771">
        <v>815.38494000000003</v>
      </c>
      <c r="I771">
        <v>0.17508599999999999</v>
      </c>
      <c r="J771" t="s">
        <v>3</v>
      </c>
      <c r="K771">
        <v>579.67410800000005</v>
      </c>
      <c r="L771">
        <v>0.103864</v>
      </c>
      <c r="M771" t="s">
        <v>4</v>
      </c>
      <c r="N771">
        <v>0</v>
      </c>
      <c r="O771">
        <v>0</v>
      </c>
      <c r="P771" t="s">
        <v>5</v>
      </c>
      <c r="Q771">
        <v>0</v>
      </c>
      <c r="R771">
        <v>0</v>
      </c>
      <c r="S771" t="s">
        <v>6</v>
      </c>
      <c r="T771">
        <v>0</v>
      </c>
      <c r="U771">
        <v>0</v>
      </c>
      <c r="V771" t="s">
        <v>7</v>
      </c>
      <c r="W771">
        <v>0</v>
      </c>
      <c r="X771">
        <v>0</v>
      </c>
      <c r="Y771" t="s">
        <v>8</v>
      </c>
      <c r="Z771">
        <v>0</v>
      </c>
      <c r="AA771">
        <v>0</v>
      </c>
      <c r="AB771" t="s">
        <v>9</v>
      </c>
      <c r="AC771">
        <v>0</v>
      </c>
      <c r="AD771">
        <v>0</v>
      </c>
      <c r="AE771" t="s">
        <v>10</v>
      </c>
      <c r="AF771">
        <v>32767</v>
      </c>
      <c r="AG771">
        <v>0</v>
      </c>
      <c r="AH771" t="s">
        <v>11</v>
      </c>
      <c r="AI771">
        <v>-32767</v>
      </c>
      <c r="AJ771">
        <v>0</v>
      </c>
      <c r="AK771" t="s">
        <v>12</v>
      </c>
      <c r="AL771">
        <v>0</v>
      </c>
      <c r="AM771">
        <v>0</v>
      </c>
    </row>
    <row r="772" spans="1:39" x14ac:dyDescent="0.25">
      <c r="A772" t="s">
        <v>187</v>
      </c>
      <c r="B772">
        <v>11</v>
      </c>
      <c r="C772">
        <v>275</v>
      </c>
      <c r="D772" t="s">
        <v>1</v>
      </c>
      <c r="E772">
        <v>0</v>
      </c>
      <c r="F772">
        <v>0</v>
      </c>
      <c r="G772" t="s">
        <v>2</v>
      </c>
      <c r="H772">
        <v>897.19738400000006</v>
      </c>
      <c r="I772">
        <v>0.20161799999999999</v>
      </c>
      <c r="J772" t="s">
        <v>3</v>
      </c>
      <c r="K772">
        <v>637.92285600000002</v>
      </c>
      <c r="L772">
        <v>0.117828</v>
      </c>
      <c r="M772" t="s">
        <v>4</v>
      </c>
      <c r="N772">
        <v>0</v>
      </c>
      <c r="O772">
        <v>0</v>
      </c>
      <c r="P772" t="s">
        <v>5</v>
      </c>
      <c r="Q772">
        <v>0</v>
      </c>
      <c r="R772">
        <v>0</v>
      </c>
      <c r="S772" t="s">
        <v>6</v>
      </c>
      <c r="T772">
        <v>0</v>
      </c>
      <c r="U772">
        <v>0</v>
      </c>
      <c r="V772" t="s">
        <v>7</v>
      </c>
      <c r="W772">
        <v>0</v>
      </c>
      <c r="X772">
        <v>0</v>
      </c>
      <c r="Y772" t="s">
        <v>8</v>
      </c>
      <c r="Z772">
        <v>0</v>
      </c>
      <c r="AA772">
        <v>0</v>
      </c>
      <c r="AB772" t="s">
        <v>9</v>
      </c>
      <c r="AC772">
        <v>0</v>
      </c>
      <c r="AD772">
        <v>0</v>
      </c>
      <c r="AE772" t="s">
        <v>10</v>
      </c>
      <c r="AF772">
        <v>32767</v>
      </c>
      <c r="AG772">
        <v>0</v>
      </c>
      <c r="AH772" t="s">
        <v>11</v>
      </c>
      <c r="AI772">
        <v>-32767</v>
      </c>
      <c r="AJ772">
        <v>0</v>
      </c>
      <c r="AK772" t="s">
        <v>12</v>
      </c>
      <c r="AL772">
        <v>0</v>
      </c>
      <c r="AM772">
        <v>0</v>
      </c>
    </row>
    <row r="773" spans="1:39" x14ac:dyDescent="0.25">
      <c r="A773" t="s">
        <v>187</v>
      </c>
      <c r="B773">
        <v>12</v>
      </c>
      <c r="C773">
        <v>300</v>
      </c>
      <c r="D773" t="s">
        <v>1</v>
      </c>
      <c r="E773">
        <v>0</v>
      </c>
      <c r="F773">
        <v>0</v>
      </c>
      <c r="G773" t="s">
        <v>2</v>
      </c>
      <c r="H773">
        <v>979.117704</v>
      </c>
      <c r="I773">
        <v>0.24297099999999999</v>
      </c>
      <c r="J773" t="s">
        <v>3</v>
      </c>
      <c r="K773">
        <v>696.27952000000005</v>
      </c>
      <c r="L773">
        <v>0.142453</v>
      </c>
      <c r="M773" t="s">
        <v>4</v>
      </c>
      <c r="N773">
        <v>0</v>
      </c>
      <c r="O773">
        <v>0</v>
      </c>
      <c r="P773" t="s">
        <v>5</v>
      </c>
      <c r="Q773">
        <v>0</v>
      </c>
      <c r="R773">
        <v>0</v>
      </c>
      <c r="S773" t="s">
        <v>6</v>
      </c>
      <c r="T773">
        <v>0</v>
      </c>
      <c r="U773">
        <v>0</v>
      </c>
      <c r="V773" t="s">
        <v>7</v>
      </c>
      <c r="W773">
        <v>0</v>
      </c>
      <c r="X773">
        <v>0</v>
      </c>
      <c r="Y773" t="s">
        <v>8</v>
      </c>
      <c r="Z773">
        <v>0</v>
      </c>
      <c r="AA773">
        <v>0</v>
      </c>
      <c r="AB773" t="s">
        <v>9</v>
      </c>
      <c r="AC773">
        <v>0</v>
      </c>
      <c r="AD773">
        <v>0</v>
      </c>
      <c r="AE773" t="s">
        <v>10</v>
      </c>
      <c r="AF773">
        <v>32767</v>
      </c>
      <c r="AG773">
        <v>0</v>
      </c>
      <c r="AH773" t="s">
        <v>11</v>
      </c>
      <c r="AI773">
        <v>-32767</v>
      </c>
      <c r="AJ773">
        <v>0</v>
      </c>
      <c r="AK773" t="s">
        <v>12</v>
      </c>
      <c r="AL773">
        <v>0</v>
      </c>
      <c r="AM773">
        <v>0</v>
      </c>
    </row>
    <row r="774" spans="1:39" x14ac:dyDescent="0.25">
      <c r="A774" t="s">
        <v>187</v>
      </c>
      <c r="B774">
        <v>13</v>
      </c>
      <c r="C774">
        <v>325</v>
      </c>
      <c r="D774" t="s">
        <v>1</v>
      </c>
      <c r="E774">
        <v>0</v>
      </c>
      <c r="F774">
        <v>0</v>
      </c>
      <c r="G774" t="s">
        <v>2</v>
      </c>
      <c r="H774">
        <v>1061.145315</v>
      </c>
      <c r="I774">
        <v>0.29275299999999999</v>
      </c>
      <c r="J774" t="s">
        <v>3</v>
      </c>
      <c r="K774">
        <v>754.741849</v>
      </c>
      <c r="L774">
        <v>0.169625</v>
      </c>
      <c r="M774" t="s">
        <v>4</v>
      </c>
      <c r="N774">
        <v>0</v>
      </c>
      <c r="O774">
        <v>0</v>
      </c>
      <c r="P774" t="s">
        <v>5</v>
      </c>
      <c r="Q774">
        <v>0</v>
      </c>
      <c r="R774">
        <v>0</v>
      </c>
      <c r="S774" t="s">
        <v>6</v>
      </c>
      <c r="T774">
        <v>0</v>
      </c>
      <c r="U774">
        <v>0</v>
      </c>
      <c r="V774" t="s">
        <v>7</v>
      </c>
      <c r="W774">
        <v>0</v>
      </c>
      <c r="X774">
        <v>0</v>
      </c>
      <c r="Y774" t="s">
        <v>8</v>
      </c>
      <c r="Z774">
        <v>0</v>
      </c>
      <c r="AA774">
        <v>0</v>
      </c>
      <c r="AB774" t="s">
        <v>9</v>
      </c>
      <c r="AC774">
        <v>0</v>
      </c>
      <c r="AD774">
        <v>0</v>
      </c>
      <c r="AE774" t="s">
        <v>10</v>
      </c>
      <c r="AF774">
        <v>32767</v>
      </c>
      <c r="AG774">
        <v>0</v>
      </c>
      <c r="AH774" t="s">
        <v>11</v>
      </c>
      <c r="AI774">
        <v>-32767</v>
      </c>
      <c r="AJ774">
        <v>0</v>
      </c>
      <c r="AK774" t="s">
        <v>12</v>
      </c>
      <c r="AL774">
        <v>0</v>
      </c>
      <c r="AM774">
        <v>0</v>
      </c>
    </row>
    <row r="775" spans="1:39" x14ac:dyDescent="0.25">
      <c r="A775" t="s">
        <v>187</v>
      </c>
      <c r="B775">
        <v>14</v>
      </c>
      <c r="C775">
        <v>350</v>
      </c>
      <c r="D775" t="s">
        <v>1</v>
      </c>
      <c r="E775">
        <v>0</v>
      </c>
      <c r="F775">
        <v>0</v>
      </c>
      <c r="G775" t="s">
        <v>2</v>
      </c>
      <c r="H775">
        <v>1143.2555179999999</v>
      </c>
      <c r="I775">
        <v>0.36550199999999999</v>
      </c>
      <c r="J775" t="s">
        <v>3</v>
      </c>
      <c r="K775">
        <v>813.28892499999995</v>
      </c>
      <c r="L775">
        <v>0.21643899999999999</v>
      </c>
      <c r="M775" t="s">
        <v>4</v>
      </c>
      <c r="N775">
        <v>0</v>
      </c>
      <c r="O775">
        <v>0</v>
      </c>
      <c r="P775" t="s">
        <v>5</v>
      </c>
      <c r="Q775">
        <v>0</v>
      </c>
      <c r="R775">
        <v>0</v>
      </c>
      <c r="S775" t="s">
        <v>6</v>
      </c>
      <c r="T775">
        <v>0</v>
      </c>
      <c r="U775">
        <v>0</v>
      </c>
      <c r="V775" t="s">
        <v>7</v>
      </c>
      <c r="W775">
        <v>0</v>
      </c>
      <c r="X775">
        <v>0</v>
      </c>
      <c r="Y775" t="s">
        <v>8</v>
      </c>
      <c r="Z775">
        <v>0</v>
      </c>
      <c r="AA775">
        <v>0</v>
      </c>
      <c r="AB775" t="s">
        <v>9</v>
      </c>
      <c r="AC775">
        <v>0</v>
      </c>
      <c r="AD775">
        <v>0</v>
      </c>
      <c r="AE775" t="s">
        <v>10</v>
      </c>
      <c r="AF775">
        <v>32767</v>
      </c>
      <c r="AG775">
        <v>0</v>
      </c>
      <c r="AH775" t="s">
        <v>11</v>
      </c>
      <c r="AI775">
        <v>-32767</v>
      </c>
      <c r="AJ775">
        <v>0</v>
      </c>
      <c r="AK775" t="s">
        <v>12</v>
      </c>
      <c r="AL775">
        <v>0.02</v>
      </c>
      <c r="AM775">
        <v>1.9599999999999999E-2</v>
      </c>
    </row>
    <row r="776" spans="1:39" x14ac:dyDescent="0.25">
      <c r="A776" t="s">
        <v>187</v>
      </c>
      <c r="B776">
        <v>15</v>
      </c>
      <c r="C776">
        <v>375</v>
      </c>
      <c r="D776" t="s">
        <v>1</v>
      </c>
      <c r="E776">
        <v>0</v>
      </c>
      <c r="F776">
        <v>0</v>
      </c>
      <c r="G776" t="s">
        <v>2</v>
      </c>
      <c r="H776">
        <v>1225.4982930000001</v>
      </c>
      <c r="I776">
        <v>0.41581600000000002</v>
      </c>
      <c r="J776" t="s">
        <v>3</v>
      </c>
      <c r="K776">
        <v>871.967264</v>
      </c>
      <c r="L776">
        <v>0.25031100000000001</v>
      </c>
      <c r="M776" t="s">
        <v>4</v>
      </c>
      <c r="N776">
        <v>0</v>
      </c>
      <c r="O776">
        <v>0</v>
      </c>
      <c r="P776" t="s">
        <v>5</v>
      </c>
      <c r="Q776">
        <v>0</v>
      </c>
      <c r="R776">
        <v>0</v>
      </c>
      <c r="S776" t="s">
        <v>6</v>
      </c>
      <c r="T776">
        <v>0</v>
      </c>
      <c r="U776">
        <v>0</v>
      </c>
      <c r="V776" t="s">
        <v>7</v>
      </c>
      <c r="W776">
        <v>0</v>
      </c>
      <c r="X776">
        <v>0</v>
      </c>
      <c r="Y776" t="s">
        <v>8</v>
      </c>
      <c r="Z776">
        <v>0</v>
      </c>
      <c r="AA776">
        <v>0</v>
      </c>
      <c r="AB776" t="s">
        <v>9</v>
      </c>
      <c r="AC776">
        <v>0</v>
      </c>
      <c r="AD776">
        <v>0</v>
      </c>
      <c r="AE776" t="s">
        <v>10</v>
      </c>
      <c r="AF776">
        <v>32767</v>
      </c>
      <c r="AG776">
        <v>0</v>
      </c>
      <c r="AH776" t="s">
        <v>11</v>
      </c>
      <c r="AI776">
        <v>-32767</v>
      </c>
      <c r="AJ776">
        <v>0</v>
      </c>
      <c r="AK776" t="s">
        <v>12</v>
      </c>
      <c r="AL776">
        <v>0.02</v>
      </c>
      <c r="AM776">
        <v>1.9599999999999999E-2</v>
      </c>
    </row>
    <row r="777" spans="1:39" x14ac:dyDescent="0.25">
      <c r="A777" t="s">
        <v>187</v>
      </c>
      <c r="B777">
        <v>16</v>
      </c>
      <c r="C777">
        <v>400</v>
      </c>
      <c r="D777" t="s">
        <v>1</v>
      </c>
      <c r="E777">
        <v>0</v>
      </c>
      <c r="F777">
        <v>0</v>
      </c>
      <c r="G777" t="s">
        <v>2</v>
      </c>
      <c r="H777">
        <v>1307.884922</v>
      </c>
      <c r="I777">
        <v>0.46038800000000002</v>
      </c>
      <c r="J777" t="s">
        <v>3</v>
      </c>
      <c r="K777">
        <v>930.78975200000002</v>
      </c>
      <c r="L777">
        <v>0.27777400000000002</v>
      </c>
      <c r="M777" t="s">
        <v>4</v>
      </c>
      <c r="N777">
        <v>0</v>
      </c>
      <c r="O777">
        <v>0</v>
      </c>
      <c r="P777" t="s">
        <v>5</v>
      </c>
      <c r="Q777">
        <v>0</v>
      </c>
      <c r="R777">
        <v>0</v>
      </c>
      <c r="S777" t="s">
        <v>6</v>
      </c>
      <c r="T777">
        <v>0</v>
      </c>
      <c r="U777">
        <v>0</v>
      </c>
      <c r="V777" t="s">
        <v>7</v>
      </c>
      <c r="W777">
        <v>0</v>
      </c>
      <c r="X777">
        <v>0</v>
      </c>
      <c r="Y777" t="s">
        <v>8</v>
      </c>
      <c r="Z777">
        <v>0</v>
      </c>
      <c r="AA777">
        <v>0</v>
      </c>
      <c r="AB777" t="s">
        <v>9</v>
      </c>
      <c r="AC777">
        <v>0</v>
      </c>
      <c r="AD777">
        <v>0</v>
      </c>
      <c r="AE777" t="s">
        <v>10</v>
      </c>
      <c r="AF777">
        <v>32767</v>
      </c>
      <c r="AG777">
        <v>0</v>
      </c>
      <c r="AH777" t="s">
        <v>11</v>
      </c>
      <c r="AI777">
        <v>-32767</v>
      </c>
      <c r="AJ777">
        <v>0</v>
      </c>
      <c r="AK777" t="s">
        <v>12</v>
      </c>
      <c r="AL777">
        <v>0.02</v>
      </c>
      <c r="AM777">
        <v>1.9599999999999999E-2</v>
      </c>
    </row>
    <row r="778" spans="1:39" x14ac:dyDescent="0.25">
      <c r="A778" t="s">
        <v>187</v>
      </c>
      <c r="B778">
        <v>17</v>
      </c>
      <c r="C778">
        <v>425</v>
      </c>
      <c r="D778" t="s">
        <v>1</v>
      </c>
      <c r="E778">
        <v>0</v>
      </c>
      <c r="F778">
        <v>0</v>
      </c>
      <c r="G778" t="s">
        <v>2</v>
      </c>
      <c r="H778">
        <v>1390.372498</v>
      </c>
      <c r="I778">
        <v>0.58308599999999999</v>
      </c>
      <c r="J778" t="s">
        <v>3</v>
      </c>
      <c r="K778">
        <v>989.71141599999999</v>
      </c>
      <c r="L778">
        <v>0.36697099999999999</v>
      </c>
      <c r="M778" t="s">
        <v>4</v>
      </c>
      <c r="N778">
        <v>0</v>
      </c>
      <c r="O778">
        <v>0</v>
      </c>
      <c r="P778" t="s">
        <v>5</v>
      </c>
      <c r="Q778">
        <v>0</v>
      </c>
      <c r="R778">
        <v>0</v>
      </c>
      <c r="S778" t="s">
        <v>6</v>
      </c>
      <c r="T778">
        <v>0</v>
      </c>
      <c r="U778">
        <v>0</v>
      </c>
      <c r="V778" t="s">
        <v>7</v>
      </c>
      <c r="W778">
        <v>0</v>
      </c>
      <c r="X778">
        <v>0</v>
      </c>
      <c r="Y778" t="s">
        <v>8</v>
      </c>
      <c r="Z778">
        <v>0</v>
      </c>
      <c r="AA778">
        <v>0</v>
      </c>
      <c r="AB778" t="s">
        <v>9</v>
      </c>
      <c r="AC778">
        <v>0</v>
      </c>
      <c r="AD778">
        <v>0</v>
      </c>
      <c r="AE778" t="s">
        <v>10</v>
      </c>
      <c r="AF778">
        <v>32767</v>
      </c>
      <c r="AG778">
        <v>0</v>
      </c>
      <c r="AH778" t="s">
        <v>11</v>
      </c>
      <c r="AI778">
        <v>-32767</v>
      </c>
      <c r="AJ778">
        <v>0</v>
      </c>
      <c r="AK778" t="s">
        <v>12</v>
      </c>
      <c r="AL778">
        <v>0.02</v>
      </c>
      <c r="AM778">
        <v>1.9599999999999999E-2</v>
      </c>
    </row>
    <row r="779" spans="1:39" x14ac:dyDescent="0.25">
      <c r="A779" t="s">
        <v>187</v>
      </c>
      <c r="B779">
        <v>18</v>
      </c>
      <c r="C779">
        <v>450</v>
      </c>
      <c r="D779" t="s">
        <v>1</v>
      </c>
      <c r="E779">
        <v>0</v>
      </c>
      <c r="F779">
        <v>0</v>
      </c>
      <c r="G779" t="s">
        <v>2</v>
      </c>
      <c r="H779">
        <v>1473.002886</v>
      </c>
      <c r="I779">
        <v>0.69116999999999995</v>
      </c>
      <c r="J779" t="s">
        <v>3</v>
      </c>
      <c r="K779">
        <v>1048.7784280000001</v>
      </c>
      <c r="L779">
        <v>0.446913</v>
      </c>
      <c r="M779" t="s">
        <v>4</v>
      </c>
      <c r="N779">
        <v>0</v>
      </c>
      <c r="O779">
        <v>0</v>
      </c>
      <c r="P779" t="s">
        <v>5</v>
      </c>
      <c r="Q779">
        <v>0</v>
      </c>
      <c r="R779">
        <v>0</v>
      </c>
      <c r="S779" t="s">
        <v>6</v>
      </c>
      <c r="T779">
        <v>0</v>
      </c>
      <c r="U779">
        <v>0</v>
      </c>
      <c r="V779" t="s">
        <v>7</v>
      </c>
      <c r="W779">
        <v>0</v>
      </c>
      <c r="X779">
        <v>0</v>
      </c>
      <c r="Y779" t="s">
        <v>8</v>
      </c>
      <c r="Z779">
        <v>0</v>
      </c>
      <c r="AA779">
        <v>0</v>
      </c>
      <c r="AB779" t="s">
        <v>9</v>
      </c>
      <c r="AC779">
        <v>0</v>
      </c>
      <c r="AD779">
        <v>0</v>
      </c>
      <c r="AE779" t="s">
        <v>10</v>
      </c>
      <c r="AF779">
        <v>32767</v>
      </c>
      <c r="AG779">
        <v>0</v>
      </c>
      <c r="AH779" t="s">
        <v>11</v>
      </c>
      <c r="AI779">
        <v>-32767</v>
      </c>
      <c r="AJ779">
        <v>0</v>
      </c>
      <c r="AK779" t="s">
        <v>12</v>
      </c>
      <c r="AL779">
        <v>0.02</v>
      </c>
      <c r="AM779">
        <v>1.9599999999999999E-2</v>
      </c>
    </row>
    <row r="780" spans="1:39" x14ac:dyDescent="0.25">
      <c r="A780" t="s">
        <v>187</v>
      </c>
      <c r="B780">
        <v>19</v>
      </c>
      <c r="C780">
        <v>475</v>
      </c>
      <c r="D780" t="s">
        <v>1</v>
      </c>
      <c r="E780">
        <v>0</v>
      </c>
      <c r="F780">
        <v>0</v>
      </c>
      <c r="G780" t="s">
        <v>2</v>
      </c>
      <c r="H780">
        <v>1555.7733149999999</v>
      </c>
      <c r="I780">
        <v>0.81599200000000005</v>
      </c>
      <c r="J780" t="s">
        <v>3</v>
      </c>
      <c r="K780">
        <v>1107.9835619999999</v>
      </c>
      <c r="L780">
        <v>0.53975200000000001</v>
      </c>
      <c r="M780" t="s">
        <v>4</v>
      </c>
      <c r="N780">
        <v>0</v>
      </c>
      <c r="O780">
        <v>0</v>
      </c>
      <c r="P780" t="s">
        <v>5</v>
      </c>
      <c r="Q780">
        <v>0</v>
      </c>
      <c r="R780">
        <v>0</v>
      </c>
      <c r="S780" t="s">
        <v>6</v>
      </c>
      <c r="T780">
        <v>0</v>
      </c>
      <c r="U780">
        <v>0</v>
      </c>
      <c r="V780" t="s">
        <v>7</v>
      </c>
      <c r="W780">
        <v>0</v>
      </c>
      <c r="X780">
        <v>0</v>
      </c>
      <c r="Y780" t="s">
        <v>8</v>
      </c>
      <c r="Z780">
        <v>0</v>
      </c>
      <c r="AA780">
        <v>0</v>
      </c>
      <c r="AB780" t="s">
        <v>9</v>
      </c>
      <c r="AC780">
        <v>0</v>
      </c>
      <c r="AD780">
        <v>0</v>
      </c>
      <c r="AE780" t="s">
        <v>10</v>
      </c>
      <c r="AF780">
        <v>32767</v>
      </c>
      <c r="AG780">
        <v>0</v>
      </c>
      <c r="AH780" t="s">
        <v>11</v>
      </c>
      <c r="AI780">
        <v>-32767</v>
      </c>
      <c r="AJ780">
        <v>0</v>
      </c>
      <c r="AK780" t="s">
        <v>12</v>
      </c>
      <c r="AL780">
        <v>0.02</v>
      </c>
      <c r="AM780">
        <v>1.9599999999999999E-2</v>
      </c>
    </row>
    <row r="781" spans="1:39" x14ac:dyDescent="0.25">
      <c r="A781" t="s">
        <v>187</v>
      </c>
      <c r="B781">
        <v>20</v>
      </c>
      <c r="C781">
        <v>500</v>
      </c>
      <c r="D781" t="s">
        <v>1</v>
      </c>
      <c r="E781">
        <v>0</v>
      </c>
      <c r="F781">
        <v>0</v>
      </c>
      <c r="G781" t="s">
        <v>2</v>
      </c>
      <c r="H781">
        <v>1638.6780859999999</v>
      </c>
      <c r="I781">
        <v>0.90652999999999995</v>
      </c>
      <c r="J781" t="s">
        <v>3</v>
      </c>
      <c r="K781">
        <v>1167.3255859999999</v>
      </c>
      <c r="L781">
        <v>0.61611099999999996</v>
      </c>
      <c r="M781" t="s">
        <v>4</v>
      </c>
      <c r="N781">
        <v>0</v>
      </c>
      <c r="O781">
        <v>0</v>
      </c>
      <c r="P781" t="s">
        <v>5</v>
      </c>
      <c r="Q781">
        <v>0</v>
      </c>
      <c r="R781">
        <v>0</v>
      </c>
      <c r="S781" t="s">
        <v>6</v>
      </c>
      <c r="T781">
        <v>0</v>
      </c>
      <c r="U781">
        <v>0</v>
      </c>
      <c r="V781" t="s">
        <v>7</v>
      </c>
      <c r="W781">
        <v>0</v>
      </c>
      <c r="X781">
        <v>0</v>
      </c>
      <c r="Y781" t="s">
        <v>8</v>
      </c>
      <c r="Z781">
        <v>0</v>
      </c>
      <c r="AA781">
        <v>0</v>
      </c>
      <c r="AB781" t="s">
        <v>9</v>
      </c>
      <c r="AC781">
        <v>0</v>
      </c>
      <c r="AD781">
        <v>0</v>
      </c>
      <c r="AE781" t="s">
        <v>10</v>
      </c>
      <c r="AF781">
        <v>32767</v>
      </c>
      <c r="AG781">
        <v>0</v>
      </c>
      <c r="AH781" t="s">
        <v>11</v>
      </c>
      <c r="AI781">
        <v>-32767</v>
      </c>
      <c r="AJ781">
        <v>0</v>
      </c>
      <c r="AK781" t="s">
        <v>12</v>
      </c>
      <c r="AL781">
        <v>0.02</v>
      </c>
      <c r="AM781">
        <v>1.9599999999999999E-2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00"/>
  <sheetViews>
    <sheetView topLeftCell="A557" workbookViewId="0">
      <selection activeCell="A898" sqref="A898:XFD1065"/>
    </sheetView>
  </sheetViews>
  <sheetFormatPr defaultRowHeight="15" x14ac:dyDescent="0.25"/>
  <cols>
    <col min="1" max="1" width="34" bestFit="1" customWidth="1"/>
  </cols>
  <sheetData>
    <row r="1" spans="1:17" x14ac:dyDescent="0.25">
      <c r="A1" t="s">
        <v>153</v>
      </c>
      <c r="B1" t="s">
        <v>172</v>
      </c>
      <c r="C1" t="s">
        <v>108</v>
      </c>
      <c r="D1" t="s">
        <v>109</v>
      </c>
      <c r="E1" t="s">
        <v>52</v>
      </c>
      <c r="F1" t="s">
        <v>25</v>
      </c>
      <c r="G1" t="s">
        <v>53</v>
      </c>
      <c r="H1" t="s">
        <v>26</v>
      </c>
      <c r="I1" t="s">
        <v>27</v>
      </c>
      <c r="J1" t="s">
        <v>28</v>
      </c>
      <c r="K1" t="s">
        <v>29</v>
      </c>
      <c r="L1" t="s">
        <v>54</v>
      </c>
      <c r="M1" t="s">
        <v>30</v>
      </c>
      <c r="N1" t="s">
        <v>31</v>
      </c>
      <c r="O1" t="s">
        <v>154</v>
      </c>
      <c r="P1" t="s">
        <v>32</v>
      </c>
      <c r="Q1" t="s">
        <v>33</v>
      </c>
    </row>
    <row r="2" spans="1:17" x14ac:dyDescent="0.25">
      <c r="A2" t="s">
        <v>34</v>
      </c>
      <c r="B2">
        <v>4908.57</v>
      </c>
      <c r="C2">
        <v>4894.1400000000003</v>
      </c>
      <c r="D2">
        <v>4858.55</v>
      </c>
      <c r="E2">
        <v>4823.08</v>
      </c>
      <c r="F2">
        <v>500.005</v>
      </c>
      <c r="G2">
        <v>0</v>
      </c>
      <c r="H2">
        <v>500.005</v>
      </c>
      <c r="I2">
        <v>1</v>
      </c>
      <c r="J2">
        <v>1</v>
      </c>
      <c r="K2">
        <v>0</v>
      </c>
    </row>
    <row r="3" spans="1:17" x14ac:dyDescent="0.25">
      <c r="A3" t="s">
        <v>34</v>
      </c>
      <c r="B3">
        <v>4910.0200000000004</v>
      </c>
      <c r="C3">
        <v>4893</v>
      </c>
      <c r="D3">
        <v>4857.82</v>
      </c>
      <c r="E3">
        <v>4822.47</v>
      </c>
      <c r="F3">
        <v>495.88900000000001</v>
      </c>
      <c r="G3">
        <v>0</v>
      </c>
      <c r="H3">
        <v>495.88900000000001</v>
      </c>
      <c r="I3">
        <v>1</v>
      </c>
      <c r="J3">
        <v>1</v>
      </c>
      <c r="K3">
        <v>0</v>
      </c>
    </row>
    <row r="4" spans="1:17" x14ac:dyDescent="0.25">
      <c r="A4" t="s">
        <v>34</v>
      </c>
      <c r="B4">
        <v>4905.9799999999996</v>
      </c>
      <c r="C4">
        <v>4891.08</v>
      </c>
      <c r="D4">
        <v>4855.87</v>
      </c>
      <c r="E4">
        <v>4820.3900000000003</v>
      </c>
      <c r="F4">
        <v>494.65199999999999</v>
      </c>
      <c r="G4">
        <v>0</v>
      </c>
      <c r="H4">
        <v>494.65199999999999</v>
      </c>
      <c r="I4">
        <v>1</v>
      </c>
      <c r="J4">
        <v>1</v>
      </c>
      <c r="K4">
        <v>0</v>
      </c>
    </row>
    <row r="5" spans="1:17" x14ac:dyDescent="0.25">
      <c r="A5" t="s">
        <v>34</v>
      </c>
      <c r="B5">
        <v>4911.01</v>
      </c>
      <c r="C5">
        <v>4896.1499999999996</v>
      </c>
      <c r="D5">
        <v>4860.96</v>
      </c>
      <c r="E5">
        <v>4825.55</v>
      </c>
      <c r="F5">
        <v>496.67700000000002</v>
      </c>
      <c r="G5">
        <v>0</v>
      </c>
      <c r="H5">
        <v>496.67700000000002</v>
      </c>
      <c r="I5">
        <v>1</v>
      </c>
      <c r="J5">
        <v>1</v>
      </c>
      <c r="K5">
        <v>0</v>
      </c>
    </row>
    <row r="6" spans="1:17" x14ac:dyDescent="0.25">
      <c r="A6" t="s">
        <v>34</v>
      </c>
      <c r="B6">
        <v>4911.6899999999996</v>
      </c>
      <c r="C6">
        <v>4896.5200000000004</v>
      </c>
      <c r="D6">
        <v>4861.24</v>
      </c>
      <c r="E6">
        <v>4825.8500000000004</v>
      </c>
      <c r="F6">
        <v>496.19799999999998</v>
      </c>
      <c r="G6">
        <v>0</v>
      </c>
      <c r="H6">
        <v>496.19799999999998</v>
      </c>
      <c r="I6">
        <v>1</v>
      </c>
      <c r="J6">
        <v>1</v>
      </c>
      <c r="K6">
        <v>0</v>
      </c>
    </row>
    <row r="7" spans="1:17" x14ac:dyDescent="0.25">
      <c r="A7" t="s">
        <v>34</v>
      </c>
      <c r="B7">
        <v>4908.49</v>
      </c>
      <c r="C7">
        <v>4893.2700000000004</v>
      </c>
      <c r="D7">
        <v>4858.3100000000004</v>
      </c>
      <c r="E7">
        <v>4822.8500000000004</v>
      </c>
      <c r="F7">
        <v>494.18099999999998</v>
      </c>
      <c r="G7">
        <v>0</v>
      </c>
      <c r="H7">
        <v>494.18099999999998</v>
      </c>
      <c r="I7">
        <v>1</v>
      </c>
      <c r="J7">
        <v>1</v>
      </c>
      <c r="K7">
        <v>0</v>
      </c>
    </row>
    <row r="8" spans="1:17" x14ac:dyDescent="0.25">
      <c r="A8" t="s">
        <v>34</v>
      </c>
      <c r="B8">
        <v>4908.28</v>
      </c>
      <c r="C8">
        <v>4893.07</v>
      </c>
      <c r="D8">
        <v>4858.09</v>
      </c>
      <c r="E8">
        <v>4822.74</v>
      </c>
      <c r="F8">
        <v>495.88099999999997</v>
      </c>
      <c r="G8">
        <v>0</v>
      </c>
      <c r="H8">
        <v>495.88099999999997</v>
      </c>
      <c r="I8">
        <v>1</v>
      </c>
      <c r="J8">
        <v>1</v>
      </c>
      <c r="K8">
        <v>0</v>
      </c>
    </row>
    <row r="9" spans="1:17" x14ac:dyDescent="0.25">
      <c r="A9" t="s">
        <v>34</v>
      </c>
      <c r="B9">
        <v>4907.53</v>
      </c>
      <c r="C9">
        <v>4892.32</v>
      </c>
      <c r="D9">
        <v>4857.05</v>
      </c>
      <c r="E9">
        <v>4821.6899999999996</v>
      </c>
      <c r="F9">
        <v>496</v>
      </c>
      <c r="G9">
        <v>0</v>
      </c>
      <c r="H9">
        <v>496</v>
      </c>
      <c r="I9">
        <v>1</v>
      </c>
      <c r="J9">
        <v>1</v>
      </c>
      <c r="K9">
        <v>0</v>
      </c>
    </row>
    <row r="10" spans="1:17" x14ac:dyDescent="0.25">
      <c r="A10" t="s">
        <v>34</v>
      </c>
      <c r="B10">
        <v>4904.17</v>
      </c>
      <c r="C10">
        <v>4889.32</v>
      </c>
      <c r="D10">
        <v>4854.05</v>
      </c>
      <c r="E10">
        <v>4818.7299999999996</v>
      </c>
      <c r="F10">
        <v>494.70299999999997</v>
      </c>
      <c r="G10">
        <v>0</v>
      </c>
      <c r="H10">
        <v>494.70299999999997</v>
      </c>
      <c r="I10">
        <v>1</v>
      </c>
      <c r="J10">
        <v>1</v>
      </c>
      <c r="K10">
        <v>0</v>
      </c>
    </row>
    <row r="11" spans="1:17" x14ac:dyDescent="0.25">
      <c r="A11" t="s">
        <v>34</v>
      </c>
      <c r="B11">
        <v>4906.42</v>
      </c>
      <c r="C11">
        <v>4891.18</v>
      </c>
      <c r="D11">
        <v>4855.96</v>
      </c>
      <c r="E11">
        <v>4820.5</v>
      </c>
      <c r="F11">
        <v>495.27499999999998</v>
      </c>
      <c r="G11">
        <v>0</v>
      </c>
      <c r="H11">
        <v>495.27499999999998</v>
      </c>
      <c r="I11">
        <v>1</v>
      </c>
      <c r="J11">
        <v>1</v>
      </c>
      <c r="K11">
        <v>0</v>
      </c>
    </row>
    <row r="12" spans="1:17" x14ac:dyDescent="0.25">
      <c r="A12" t="s">
        <v>34</v>
      </c>
      <c r="B12">
        <v>4907.1000000000004</v>
      </c>
      <c r="C12">
        <v>4892.3</v>
      </c>
      <c r="D12">
        <v>4857.04</v>
      </c>
      <c r="E12">
        <v>4821.59</v>
      </c>
      <c r="F12">
        <v>494.589</v>
      </c>
      <c r="G12">
        <v>0</v>
      </c>
      <c r="H12">
        <v>494.589</v>
      </c>
      <c r="I12">
        <v>1</v>
      </c>
      <c r="J12">
        <v>1</v>
      </c>
      <c r="K12">
        <v>0</v>
      </c>
    </row>
    <row r="13" spans="1:17" x14ac:dyDescent="0.25">
      <c r="A13" t="s">
        <v>34</v>
      </c>
      <c r="B13">
        <v>4907.0600000000004</v>
      </c>
      <c r="C13">
        <v>4892.03</v>
      </c>
      <c r="D13">
        <v>4856.8599999999997</v>
      </c>
      <c r="E13">
        <v>4821.49</v>
      </c>
      <c r="F13">
        <v>494.947</v>
      </c>
      <c r="G13">
        <v>0</v>
      </c>
      <c r="H13">
        <v>494.947</v>
      </c>
      <c r="I13">
        <v>1</v>
      </c>
      <c r="J13">
        <v>1</v>
      </c>
      <c r="K13">
        <v>0</v>
      </c>
    </row>
    <row r="14" spans="1:17" x14ac:dyDescent="0.25">
      <c r="A14" t="s">
        <v>34</v>
      </c>
      <c r="B14">
        <v>4906.88</v>
      </c>
      <c r="C14">
        <v>4892.12</v>
      </c>
      <c r="D14">
        <v>4856.99</v>
      </c>
      <c r="E14">
        <v>4821.51</v>
      </c>
      <c r="F14">
        <v>495.26</v>
      </c>
      <c r="G14">
        <v>0</v>
      </c>
      <c r="H14">
        <v>495.26</v>
      </c>
      <c r="I14">
        <v>1</v>
      </c>
      <c r="J14">
        <v>1</v>
      </c>
      <c r="K14">
        <v>0</v>
      </c>
    </row>
    <row r="15" spans="1:17" x14ac:dyDescent="0.25">
      <c r="A15" t="s">
        <v>34</v>
      </c>
      <c r="B15">
        <v>4906.47</v>
      </c>
      <c r="C15">
        <v>4891.3500000000004</v>
      </c>
      <c r="D15">
        <v>4856.09</v>
      </c>
      <c r="E15">
        <v>4820.6499999999996</v>
      </c>
      <c r="F15">
        <v>494.08</v>
      </c>
      <c r="G15">
        <v>0</v>
      </c>
      <c r="H15">
        <v>494.08</v>
      </c>
      <c r="I15">
        <v>1</v>
      </c>
      <c r="J15">
        <v>1</v>
      </c>
      <c r="K15">
        <v>0</v>
      </c>
    </row>
    <row r="16" spans="1:17" x14ac:dyDescent="0.25">
      <c r="A16" t="s">
        <v>34</v>
      </c>
      <c r="B16">
        <v>4907.1899999999996</v>
      </c>
      <c r="C16">
        <v>4892.37</v>
      </c>
      <c r="D16">
        <v>4856.96</v>
      </c>
      <c r="E16">
        <v>4821.55</v>
      </c>
      <c r="F16">
        <v>494.95600000000002</v>
      </c>
      <c r="G16">
        <v>0</v>
      </c>
      <c r="H16">
        <v>494.95600000000002</v>
      </c>
      <c r="I16">
        <v>1</v>
      </c>
      <c r="J16">
        <v>1</v>
      </c>
      <c r="K16">
        <v>0</v>
      </c>
    </row>
    <row r="17" spans="1:11" x14ac:dyDescent="0.25">
      <c r="A17" t="s">
        <v>34</v>
      </c>
      <c r="B17">
        <v>4904.93</v>
      </c>
      <c r="C17">
        <v>4890.24</v>
      </c>
      <c r="D17">
        <v>4855.1499999999996</v>
      </c>
      <c r="E17">
        <v>4819.6899999999996</v>
      </c>
      <c r="F17">
        <v>494.13200000000001</v>
      </c>
      <c r="G17">
        <v>0</v>
      </c>
      <c r="H17">
        <v>494.13200000000001</v>
      </c>
      <c r="I17">
        <v>1</v>
      </c>
      <c r="J17">
        <v>1</v>
      </c>
      <c r="K17">
        <v>0</v>
      </c>
    </row>
    <row r="18" spans="1:11" x14ac:dyDescent="0.25">
      <c r="A18" t="s">
        <v>34</v>
      </c>
      <c r="B18">
        <v>4905.08</v>
      </c>
      <c r="C18">
        <v>4890.2700000000004</v>
      </c>
      <c r="D18">
        <v>4855.12</v>
      </c>
      <c r="E18">
        <v>4819.74</v>
      </c>
      <c r="F18">
        <v>494.774</v>
      </c>
      <c r="G18">
        <v>0</v>
      </c>
      <c r="H18">
        <v>494.774</v>
      </c>
      <c r="I18">
        <v>1</v>
      </c>
      <c r="J18">
        <v>1</v>
      </c>
      <c r="K18">
        <v>0</v>
      </c>
    </row>
    <row r="19" spans="1:11" x14ac:dyDescent="0.25">
      <c r="A19" t="s">
        <v>34</v>
      </c>
      <c r="B19">
        <v>4907.43</v>
      </c>
      <c r="C19">
        <v>4892.72</v>
      </c>
      <c r="D19">
        <v>4857.59</v>
      </c>
      <c r="E19">
        <v>4822.2299999999996</v>
      </c>
      <c r="F19">
        <v>494.50200000000001</v>
      </c>
      <c r="G19">
        <v>0</v>
      </c>
      <c r="H19">
        <v>494.50200000000001</v>
      </c>
      <c r="I19">
        <v>1</v>
      </c>
      <c r="J19">
        <v>1</v>
      </c>
      <c r="K19">
        <v>0</v>
      </c>
    </row>
    <row r="20" spans="1:11" x14ac:dyDescent="0.25">
      <c r="A20" t="s">
        <v>34</v>
      </c>
      <c r="B20">
        <v>4909.63</v>
      </c>
      <c r="C20">
        <v>4894.84</v>
      </c>
      <c r="D20">
        <v>4859.62</v>
      </c>
      <c r="E20">
        <v>4824.2700000000004</v>
      </c>
      <c r="F20">
        <v>496.435</v>
      </c>
      <c r="G20">
        <v>0</v>
      </c>
      <c r="H20">
        <v>496.435</v>
      </c>
      <c r="I20">
        <v>1</v>
      </c>
      <c r="J20">
        <v>1</v>
      </c>
      <c r="K20">
        <v>0</v>
      </c>
    </row>
    <row r="21" spans="1:11" x14ac:dyDescent="0.25">
      <c r="A21" t="s">
        <v>34</v>
      </c>
      <c r="B21">
        <v>4904.5200000000004</v>
      </c>
      <c r="C21">
        <v>4889.4399999999996</v>
      </c>
      <c r="D21">
        <v>4854.24</v>
      </c>
      <c r="E21">
        <v>4818.8900000000003</v>
      </c>
      <c r="F21">
        <v>493.32799999999997</v>
      </c>
      <c r="G21">
        <v>0</v>
      </c>
      <c r="H21">
        <v>493.32799999999997</v>
      </c>
      <c r="I21">
        <v>1</v>
      </c>
      <c r="J21">
        <v>1</v>
      </c>
      <c r="K21">
        <v>0</v>
      </c>
    </row>
    <row r="22" spans="1:11" x14ac:dyDescent="0.25">
      <c r="A22" t="s">
        <v>34</v>
      </c>
      <c r="B22">
        <v>4908.99</v>
      </c>
      <c r="C22">
        <v>4894.1000000000004</v>
      </c>
      <c r="D22">
        <v>4858.91</v>
      </c>
      <c r="E22">
        <v>4823.5600000000004</v>
      </c>
      <c r="F22">
        <v>496.69900000000001</v>
      </c>
      <c r="G22">
        <v>0</v>
      </c>
      <c r="H22">
        <v>496.69900000000001</v>
      </c>
      <c r="I22">
        <v>1</v>
      </c>
      <c r="J22">
        <v>1</v>
      </c>
      <c r="K22">
        <v>0</v>
      </c>
    </row>
    <row r="23" spans="1:11" x14ac:dyDescent="0.25">
      <c r="A23" t="s">
        <v>34</v>
      </c>
      <c r="B23">
        <v>4907.34</v>
      </c>
      <c r="C23">
        <v>4892.71</v>
      </c>
      <c r="D23">
        <v>4857.6899999999996</v>
      </c>
      <c r="E23">
        <v>4822.3500000000004</v>
      </c>
      <c r="F23">
        <v>496.21199999999999</v>
      </c>
      <c r="G23">
        <v>0</v>
      </c>
      <c r="H23">
        <v>496.21199999999999</v>
      </c>
      <c r="I23">
        <v>1</v>
      </c>
      <c r="J23">
        <v>1</v>
      </c>
      <c r="K23">
        <v>0</v>
      </c>
    </row>
    <row r="24" spans="1:11" x14ac:dyDescent="0.25">
      <c r="A24" t="s">
        <v>34</v>
      </c>
      <c r="B24">
        <v>4904.3599999999997</v>
      </c>
      <c r="C24">
        <v>4889.51</v>
      </c>
      <c r="D24">
        <v>4854.22</v>
      </c>
      <c r="E24">
        <v>4818.83</v>
      </c>
      <c r="F24">
        <v>494.15699999999998</v>
      </c>
      <c r="G24">
        <v>0</v>
      </c>
      <c r="H24">
        <v>494.15699999999998</v>
      </c>
      <c r="I24">
        <v>1</v>
      </c>
      <c r="J24">
        <v>1</v>
      </c>
      <c r="K24">
        <v>0</v>
      </c>
    </row>
    <row r="25" spans="1:11" x14ac:dyDescent="0.25">
      <c r="A25" t="s">
        <v>34</v>
      </c>
      <c r="B25">
        <v>4909.37</v>
      </c>
      <c r="C25">
        <v>4894.34</v>
      </c>
      <c r="D25">
        <v>4859.17</v>
      </c>
      <c r="E25">
        <v>4823.8</v>
      </c>
      <c r="F25">
        <v>496.87099999999998</v>
      </c>
      <c r="G25">
        <v>0</v>
      </c>
      <c r="H25">
        <v>496.87099999999998</v>
      </c>
      <c r="I25">
        <v>1</v>
      </c>
      <c r="J25">
        <v>1</v>
      </c>
      <c r="K25">
        <v>0</v>
      </c>
    </row>
    <row r="26" spans="1:11" x14ac:dyDescent="0.25">
      <c r="A26" t="s">
        <v>34</v>
      </c>
      <c r="B26">
        <v>4907.38</v>
      </c>
      <c r="C26">
        <v>4892.55</v>
      </c>
      <c r="D26">
        <v>4857.42</v>
      </c>
      <c r="E26">
        <v>4822.05</v>
      </c>
      <c r="F26">
        <v>494.911</v>
      </c>
      <c r="G26">
        <v>0</v>
      </c>
      <c r="H26">
        <v>494.911</v>
      </c>
      <c r="I26">
        <v>1</v>
      </c>
      <c r="J26">
        <v>1</v>
      </c>
      <c r="K26">
        <v>0</v>
      </c>
    </row>
    <row r="27" spans="1:11" x14ac:dyDescent="0.25">
      <c r="A27" t="s">
        <v>34</v>
      </c>
      <c r="B27">
        <v>4906.7700000000004</v>
      </c>
      <c r="C27">
        <v>4892.1000000000004</v>
      </c>
      <c r="D27">
        <v>4857.01</v>
      </c>
      <c r="E27">
        <v>4821.63</v>
      </c>
      <c r="F27">
        <v>496.85300000000001</v>
      </c>
      <c r="G27">
        <v>0</v>
      </c>
      <c r="H27">
        <v>496.85300000000001</v>
      </c>
      <c r="I27">
        <v>1</v>
      </c>
      <c r="J27">
        <v>1</v>
      </c>
      <c r="K27">
        <v>0</v>
      </c>
    </row>
    <row r="28" spans="1:11" x14ac:dyDescent="0.25">
      <c r="A28" t="s">
        <v>34</v>
      </c>
      <c r="B28">
        <v>4906.7700000000004</v>
      </c>
      <c r="C28">
        <v>4891.57</v>
      </c>
      <c r="D28">
        <v>4856.45</v>
      </c>
      <c r="E28">
        <v>4821.1000000000004</v>
      </c>
      <c r="F28">
        <v>495.84699999999998</v>
      </c>
      <c r="G28">
        <v>0</v>
      </c>
      <c r="H28">
        <v>495.84699999999998</v>
      </c>
      <c r="I28">
        <v>1</v>
      </c>
      <c r="J28">
        <v>1</v>
      </c>
      <c r="K28">
        <v>0</v>
      </c>
    </row>
    <row r="29" spans="1:11" x14ac:dyDescent="0.25">
      <c r="A29" t="s">
        <v>34</v>
      </c>
      <c r="B29">
        <v>4904.8</v>
      </c>
      <c r="C29">
        <v>4890.08</v>
      </c>
      <c r="D29">
        <v>4854.8100000000004</v>
      </c>
      <c r="E29">
        <v>4819.43</v>
      </c>
      <c r="F29">
        <v>493.96699999999998</v>
      </c>
      <c r="G29">
        <v>0</v>
      </c>
      <c r="H29">
        <v>493.96699999999998</v>
      </c>
      <c r="I29">
        <v>1</v>
      </c>
      <c r="J29">
        <v>1</v>
      </c>
      <c r="K29">
        <v>0</v>
      </c>
    </row>
    <row r="30" spans="1:11" x14ac:dyDescent="0.25">
      <c r="A30" t="s">
        <v>34</v>
      </c>
      <c r="B30">
        <v>4905.67</v>
      </c>
      <c r="C30">
        <v>4890.8</v>
      </c>
      <c r="D30">
        <v>4855.37</v>
      </c>
      <c r="E30">
        <v>4819.8999999999996</v>
      </c>
      <c r="F30">
        <v>494.31400000000002</v>
      </c>
      <c r="G30">
        <v>0</v>
      </c>
      <c r="H30">
        <v>494.31400000000002</v>
      </c>
      <c r="I30">
        <v>1</v>
      </c>
      <c r="J30">
        <v>1</v>
      </c>
      <c r="K30">
        <v>0</v>
      </c>
    </row>
    <row r="31" spans="1:11" x14ac:dyDescent="0.25">
      <c r="A31" t="s">
        <v>34</v>
      </c>
      <c r="B31">
        <v>4905.33</v>
      </c>
      <c r="C31">
        <v>4890.2299999999996</v>
      </c>
      <c r="D31">
        <v>4855.01</v>
      </c>
      <c r="E31">
        <v>4819.6099999999997</v>
      </c>
      <c r="F31">
        <v>494.69499999999999</v>
      </c>
      <c r="G31">
        <v>0</v>
      </c>
      <c r="H31">
        <v>494.69499999999999</v>
      </c>
      <c r="I31">
        <v>1</v>
      </c>
      <c r="J31">
        <v>1</v>
      </c>
      <c r="K31">
        <v>0</v>
      </c>
    </row>
    <row r="32" spans="1:11" x14ac:dyDescent="0.25">
      <c r="A32" t="s">
        <v>34</v>
      </c>
      <c r="B32">
        <v>4905.76</v>
      </c>
      <c r="C32">
        <v>4890.49</v>
      </c>
      <c r="D32">
        <v>4855.3999999999996</v>
      </c>
      <c r="E32">
        <v>4820.05</v>
      </c>
      <c r="F32">
        <v>495.50900000000001</v>
      </c>
      <c r="G32">
        <v>0</v>
      </c>
      <c r="H32">
        <v>495.50900000000001</v>
      </c>
      <c r="I32">
        <v>1</v>
      </c>
      <c r="J32">
        <v>1</v>
      </c>
      <c r="K32">
        <v>0</v>
      </c>
    </row>
    <row r="33" spans="1:11" x14ac:dyDescent="0.25">
      <c r="A33" t="s">
        <v>34</v>
      </c>
      <c r="B33">
        <v>4904.96</v>
      </c>
      <c r="C33">
        <v>4889.88</v>
      </c>
      <c r="D33">
        <v>4854.8100000000004</v>
      </c>
      <c r="E33">
        <v>4819.47</v>
      </c>
      <c r="F33">
        <v>495.26499999999999</v>
      </c>
      <c r="G33">
        <v>0</v>
      </c>
      <c r="H33">
        <v>495.26499999999999</v>
      </c>
      <c r="I33">
        <v>1</v>
      </c>
      <c r="J33">
        <v>1</v>
      </c>
      <c r="K33">
        <v>0</v>
      </c>
    </row>
    <row r="34" spans="1:11" x14ac:dyDescent="0.25">
      <c r="A34" t="s">
        <v>34</v>
      </c>
      <c r="B34">
        <v>4905.63</v>
      </c>
      <c r="C34">
        <v>4890.08</v>
      </c>
      <c r="D34">
        <v>4854.8100000000004</v>
      </c>
      <c r="E34">
        <v>4819.47</v>
      </c>
      <c r="F34">
        <v>496.48200000000003</v>
      </c>
      <c r="G34">
        <v>0</v>
      </c>
      <c r="H34">
        <v>496.48200000000003</v>
      </c>
      <c r="I34">
        <v>1</v>
      </c>
      <c r="J34">
        <v>1</v>
      </c>
      <c r="K34">
        <v>0</v>
      </c>
    </row>
    <row r="35" spans="1:11" x14ac:dyDescent="0.25">
      <c r="A35" t="s">
        <v>34</v>
      </c>
      <c r="B35">
        <v>4904.1000000000004</v>
      </c>
      <c r="C35">
        <v>4889.34</v>
      </c>
      <c r="D35">
        <v>4854.22</v>
      </c>
      <c r="E35">
        <v>4818.8999999999996</v>
      </c>
      <c r="F35">
        <v>494.73</v>
      </c>
      <c r="G35">
        <v>0</v>
      </c>
      <c r="H35">
        <v>494.73</v>
      </c>
      <c r="I35">
        <v>1</v>
      </c>
      <c r="J35">
        <v>1</v>
      </c>
      <c r="K35">
        <v>0</v>
      </c>
    </row>
    <row r="36" spans="1:11" x14ac:dyDescent="0.25">
      <c r="A36" t="s">
        <v>34</v>
      </c>
      <c r="B36">
        <v>4904.38</v>
      </c>
      <c r="C36">
        <v>4889.13</v>
      </c>
      <c r="D36">
        <v>4854.0200000000004</v>
      </c>
      <c r="E36">
        <v>4818.58</v>
      </c>
      <c r="F36">
        <v>494.815</v>
      </c>
      <c r="G36">
        <v>0</v>
      </c>
      <c r="H36">
        <v>494.815</v>
      </c>
      <c r="I36">
        <v>1</v>
      </c>
      <c r="J36">
        <v>1</v>
      </c>
      <c r="K36">
        <v>0</v>
      </c>
    </row>
    <row r="37" spans="1:11" x14ac:dyDescent="0.25">
      <c r="A37" t="s">
        <v>34</v>
      </c>
      <c r="B37">
        <v>4904.6899999999996</v>
      </c>
      <c r="C37">
        <v>4889.57</v>
      </c>
      <c r="D37">
        <v>4854.49</v>
      </c>
      <c r="E37">
        <v>4819.09</v>
      </c>
      <c r="F37">
        <v>493.81099999999998</v>
      </c>
      <c r="G37">
        <v>0</v>
      </c>
      <c r="H37">
        <v>493.81099999999998</v>
      </c>
      <c r="I37">
        <v>1</v>
      </c>
      <c r="J37">
        <v>1</v>
      </c>
      <c r="K37">
        <v>0</v>
      </c>
    </row>
    <row r="38" spans="1:11" x14ac:dyDescent="0.25">
      <c r="A38" t="s">
        <v>34</v>
      </c>
      <c r="B38">
        <v>4902.16</v>
      </c>
      <c r="C38">
        <v>4887.3500000000004</v>
      </c>
      <c r="D38">
        <v>4852.2</v>
      </c>
      <c r="E38">
        <v>4816.75</v>
      </c>
      <c r="F38">
        <v>493.82299999999998</v>
      </c>
      <c r="G38">
        <v>0</v>
      </c>
      <c r="H38">
        <v>493.82299999999998</v>
      </c>
      <c r="I38">
        <v>1</v>
      </c>
      <c r="J38">
        <v>1</v>
      </c>
      <c r="K38">
        <v>0</v>
      </c>
    </row>
    <row r="39" spans="1:11" x14ac:dyDescent="0.25">
      <c r="A39" t="s">
        <v>34</v>
      </c>
      <c r="B39">
        <v>4905.28</v>
      </c>
      <c r="C39">
        <v>4890.6099999999997</v>
      </c>
      <c r="D39">
        <v>4855.41</v>
      </c>
      <c r="E39">
        <v>4820.07</v>
      </c>
      <c r="F39">
        <v>496.798</v>
      </c>
      <c r="G39">
        <v>0</v>
      </c>
      <c r="H39">
        <v>496.798</v>
      </c>
      <c r="I39">
        <v>1</v>
      </c>
      <c r="J39">
        <v>1</v>
      </c>
      <c r="K39">
        <v>0</v>
      </c>
    </row>
    <row r="40" spans="1:11" x14ac:dyDescent="0.25">
      <c r="A40" t="s">
        <v>34</v>
      </c>
      <c r="B40">
        <v>4903.47</v>
      </c>
      <c r="C40">
        <v>4888.6099999999997</v>
      </c>
      <c r="D40">
        <v>4853.3100000000004</v>
      </c>
      <c r="E40">
        <v>4817.95</v>
      </c>
      <c r="F40">
        <v>494.851</v>
      </c>
      <c r="G40">
        <v>0</v>
      </c>
      <c r="H40">
        <v>494.851</v>
      </c>
      <c r="I40">
        <v>1</v>
      </c>
      <c r="J40">
        <v>1</v>
      </c>
      <c r="K40">
        <v>0</v>
      </c>
    </row>
    <row r="41" spans="1:11" x14ac:dyDescent="0.25">
      <c r="A41" t="s">
        <v>34</v>
      </c>
      <c r="B41">
        <v>4904.53</v>
      </c>
      <c r="C41">
        <v>4889.8599999999997</v>
      </c>
      <c r="D41">
        <v>4854.7</v>
      </c>
      <c r="E41">
        <v>4819.3599999999997</v>
      </c>
      <c r="F41">
        <v>495.90300000000002</v>
      </c>
      <c r="G41">
        <v>0</v>
      </c>
      <c r="H41">
        <v>495.90300000000002</v>
      </c>
      <c r="I41">
        <v>1</v>
      </c>
      <c r="J41">
        <v>1</v>
      </c>
      <c r="K41">
        <v>0</v>
      </c>
    </row>
    <row r="42" spans="1:11" x14ac:dyDescent="0.25">
      <c r="A42" t="s">
        <v>34</v>
      </c>
      <c r="B42">
        <v>4903.8100000000004</v>
      </c>
      <c r="C42">
        <v>4889.05</v>
      </c>
      <c r="D42">
        <v>4853.83</v>
      </c>
      <c r="E42">
        <v>4818.41</v>
      </c>
      <c r="F42">
        <v>494.29300000000001</v>
      </c>
      <c r="G42">
        <v>0</v>
      </c>
      <c r="H42">
        <v>494.29300000000001</v>
      </c>
      <c r="I42">
        <v>1</v>
      </c>
      <c r="J42">
        <v>1</v>
      </c>
      <c r="K42">
        <v>0</v>
      </c>
    </row>
    <row r="43" spans="1:11" x14ac:dyDescent="0.25">
      <c r="A43" t="s">
        <v>34</v>
      </c>
      <c r="B43">
        <v>4904.6499999999996</v>
      </c>
      <c r="C43">
        <v>4889.8999999999996</v>
      </c>
      <c r="D43">
        <v>4854.91</v>
      </c>
      <c r="E43">
        <v>4819.55</v>
      </c>
      <c r="F43">
        <v>495.73399999999998</v>
      </c>
      <c r="G43">
        <v>0</v>
      </c>
      <c r="H43">
        <v>495.73399999999998</v>
      </c>
      <c r="I43">
        <v>1</v>
      </c>
      <c r="J43">
        <v>1</v>
      </c>
      <c r="K43">
        <v>0</v>
      </c>
    </row>
    <row r="44" spans="1:11" x14ac:dyDescent="0.25">
      <c r="A44" t="s">
        <v>34</v>
      </c>
      <c r="B44">
        <v>4905.0600000000004</v>
      </c>
      <c r="C44">
        <v>4889.8599999999997</v>
      </c>
      <c r="D44">
        <v>4854.7700000000004</v>
      </c>
      <c r="E44">
        <v>4819.29</v>
      </c>
      <c r="F44">
        <v>494.75099999999998</v>
      </c>
      <c r="G44">
        <v>0</v>
      </c>
      <c r="H44">
        <v>494.75099999999998</v>
      </c>
      <c r="I44">
        <v>1</v>
      </c>
      <c r="J44">
        <v>1</v>
      </c>
      <c r="K44">
        <v>0</v>
      </c>
    </row>
    <row r="45" spans="1:11" x14ac:dyDescent="0.25">
      <c r="A45" t="s">
        <v>34</v>
      </c>
      <c r="B45">
        <v>4906.5600000000004</v>
      </c>
      <c r="C45">
        <v>4891.45</v>
      </c>
      <c r="D45">
        <v>4856.32</v>
      </c>
      <c r="E45">
        <v>4820.92</v>
      </c>
      <c r="F45">
        <v>495.04</v>
      </c>
      <c r="G45">
        <v>0</v>
      </c>
      <c r="H45">
        <v>495.04</v>
      </c>
      <c r="I45">
        <v>1</v>
      </c>
      <c r="J45">
        <v>1</v>
      </c>
      <c r="K45">
        <v>0</v>
      </c>
    </row>
    <row r="46" spans="1:11" x14ac:dyDescent="0.25">
      <c r="A46" t="s">
        <v>34</v>
      </c>
      <c r="B46">
        <v>4908.8100000000004</v>
      </c>
      <c r="C46">
        <v>4893.96</v>
      </c>
      <c r="D46">
        <v>4858.66</v>
      </c>
      <c r="E46">
        <v>4823.2700000000004</v>
      </c>
      <c r="F46">
        <v>497.89</v>
      </c>
      <c r="G46">
        <v>0</v>
      </c>
      <c r="H46">
        <v>497.89</v>
      </c>
      <c r="I46">
        <v>1</v>
      </c>
      <c r="J46">
        <v>1</v>
      </c>
      <c r="K46">
        <v>0</v>
      </c>
    </row>
    <row r="47" spans="1:11" x14ac:dyDescent="0.25">
      <c r="A47" t="s">
        <v>34</v>
      </c>
      <c r="B47">
        <v>4906.34</v>
      </c>
      <c r="C47">
        <v>4891.46</v>
      </c>
      <c r="D47">
        <v>4856.3</v>
      </c>
      <c r="E47">
        <v>4820.83</v>
      </c>
      <c r="F47">
        <v>495.517</v>
      </c>
      <c r="G47">
        <v>0</v>
      </c>
      <c r="H47">
        <v>495.517</v>
      </c>
      <c r="I47">
        <v>1</v>
      </c>
      <c r="J47">
        <v>1</v>
      </c>
      <c r="K47">
        <v>0</v>
      </c>
    </row>
    <row r="48" spans="1:11" x14ac:dyDescent="0.25">
      <c r="A48" t="s">
        <v>34</v>
      </c>
      <c r="B48">
        <v>4908.74</v>
      </c>
      <c r="C48">
        <v>4893.49</v>
      </c>
      <c r="D48">
        <v>4858.3100000000004</v>
      </c>
      <c r="E48">
        <v>4822.9399999999996</v>
      </c>
      <c r="F48">
        <v>497.17099999999999</v>
      </c>
      <c r="G48">
        <v>0</v>
      </c>
      <c r="H48">
        <v>497.17099999999999</v>
      </c>
      <c r="I48">
        <v>1</v>
      </c>
      <c r="J48">
        <v>1</v>
      </c>
      <c r="K48">
        <v>0</v>
      </c>
    </row>
    <row r="49" spans="1:25" x14ac:dyDescent="0.25">
      <c r="A49" t="s">
        <v>34</v>
      </c>
      <c r="B49">
        <v>4905.6099999999997</v>
      </c>
      <c r="C49">
        <v>4890.46</v>
      </c>
      <c r="D49">
        <v>4855.28</v>
      </c>
      <c r="E49">
        <v>4819.93</v>
      </c>
      <c r="F49">
        <v>495.98399999999998</v>
      </c>
      <c r="G49">
        <v>0</v>
      </c>
      <c r="H49">
        <v>495.98399999999998</v>
      </c>
      <c r="I49">
        <v>1</v>
      </c>
      <c r="J49">
        <v>1</v>
      </c>
      <c r="K49">
        <v>0</v>
      </c>
    </row>
    <row r="50" spans="1:25" x14ac:dyDescent="0.25">
      <c r="A50" t="s">
        <v>34</v>
      </c>
      <c r="B50">
        <v>4904.6099999999997</v>
      </c>
      <c r="C50">
        <v>4889.75</v>
      </c>
      <c r="D50">
        <v>4854.57</v>
      </c>
      <c r="E50">
        <v>4819.22</v>
      </c>
      <c r="F50">
        <v>495.60300000000001</v>
      </c>
      <c r="G50">
        <v>0</v>
      </c>
      <c r="H50">
        <v>495.60300000000001</v>
      </c>
      <c r="I50">
        <v>1</v>
      </c>
      <c r="J50">
        <v>1</v>
      </c>
      <c r="K50">
        <v>0</v>
      </c>
    </row>
    <row r="51" spans="1:25" x14ac:dyDescent="0.25">
      <c r="A51" t="s">
        <v>34</v>
      </c>
      <c r="B51">
        <v>4903.6499999999996</v>
      </c>
      <c r="C51">
        <v>4888.9399999999996</v>
      </c>
      <c r="D51">
        <v>4853.87</v>
      </c>
      <c r="E51">
        <v>4818.5600000000004</v>
      </c>
      <c r="F51">
        <v>496.49099999999999</v>
      </c>
      <c r="G51">
        <v>0</v>
      </c>
      <c r="H51">
        <v>496.49099999999999</v>
      </c>
      <c r="I51">
        <v>1</v>
      </c>
      <c r="J51">
        <v>1</v>
      </c>
      <c r="K51">
        <v>0</v>
      </c>
    </row>
    <row r="52" spans="1:25" x14ac:dyDescent="0.25">
      <c r="A52" t="s">
        <v>34</v>
      </c>
      <c r="B52">
        <v>4902.04</v>
      </c>
      <c r="C52">
        <v>4887.22</v>
      </c>
      <c r="D52">
        <v>4851.9799999999996</v>
      </c>
      <c r="E52">
        <v>4816.53</v>
      </c>
      <c r="F52">
        <v>494.40899999999999</v>
      </c>
      <c r="G52">
        <v>0</v>
      </c>
      <c r="H52">
        <v>494.40899999999999</v>
      </c>
      <c r="I52">
        <v>1</v>
      </c>
      <c r="J52">
        <v>1</v>
      </c>
      <c r="K52">
        <v>0</v>
      </c>
    </row>
    <row r="53" spans="1:25" x14ac:dyDescent="0.25">
      <c r="A53" t="s">
        <v>34</v>
      </c>
      <c r="B53">
        <v>4904.4399999999996</v>
      </c>
      <c r="C53">
        <v>4889.71</v>
      </c>
      <c r="D53">
        <v>4854.6400000000003</v>
      </c>
      <c r="E53">
        <v>4819.2</v>
      </c>
      <c r="F53">
        <v>494.52300000000002</v>
      </c>
      <c r="G53">
        <v>0</v>
      </c>
      <c r="H53">
        <v>494.52300000000002</v>
      </c>
      <c r="I53">
        <v>1</v>
      </c>
      <c r="J53">
        <v>1</v>
      </c>
      <c r="K53">
        <v>0</v>
      </c>
    </row>
    <row r="54" spans="1:25" x14ac:dyDescent="0.25">
      <c r="A54" t="s">
        <v>34</v>
      </c>
      <c r="B54">
        <v>4909.1099999999997</v>
      </c>
      <c r="C54">
        <v>4894.21</v>
      </c>
      <c r="D54">
        <v>4858.83</v>
      </c>
      <c r="E54">
        <v>4823.45</v>
      </c>
      <c r="F54">
        <v>496.22500000000002</v>
      </c>
      <c r="G54">
        <v>0</v>
      </c>
      <c r="H54">
        <v>496.22500000000002</v>
      </c>
      <c r="I54">
        <v>1</v>
      </c>
      <c r="J54">
        <v>1</v>
      </c>
      <c r="K54">
        <v>0</v>
      </c>
    </row>
    <row r="55" spans="1:25" x14ac:dyDescent="0.25">
      <c r="A55" t="s">
        <v>34</v>
      </c>
      <c r="B55">
        <v>4905.63</v>
      </c>
      <c r="C55">
        <v>4890.3599999999997</v>
      </c>
      <c r="D55">
        <v>4855.16</v>
      </c>
      <c r="E55">
        <v>4819.82</v>
      </c>
      <c r="F55">
        <v>496.041</v>
      </c>
      <c r="G55">
        <v>0</v>
      </c>
      <c r="H55">
        <v>496.041</v>
      </c>
      <c r="I55">
        <v>1</v>
      </c>
      <c r="J55">
        <v>1</v>
      </c>
      <c r="K55">
        <v>0</v>
      </c>
      <c r="R55" t="s">
        <v>69</v>
      </c>
      <c r="U55" t="s">
        <v>68</v>
      </c>
      <c r="X55" t="s">
        <v>66</v>
      </c>
    </row>
    <row r="56" spans="1:25" x14ac:dyDescent="0.25">
      <c r="A56" t="s">
        <v>34</v>
      </c>
      <c r="B56">
        <v>4905.95</v>
      </c>
      <c r="C56">
        <v>4890.66</v>
      </c>
      <c r="D56">
        <v>4855.6400000000003</v>
      </c>
      <c r="E56">
        <v>4820.18</v>
      </c>
      <c r="F56">
        <v>494.87299999999999</v>
      </c>
      <c r="G56">
        <v>0</v>
      </c>
      <c r="H56">
        <v>494.87299999999999</v>
      </c>
      <c r="I56">
        <v>1</v>
      </c>
      <c r="J56">
        <v>1</v>
      </c>
      <c r="K56">
        <v>0</v>
      </c>
      <c r="R56">
        <f>AVERAGE(B7:B56)</f>
        <v>4905.9585999999999</v>
      </c>
      <c r="S56">
        <f>AVERAGE(C7:C56)</f>
        <v>4891.0045999999975</v>
      </c>
      <c r="U56">
        <f>_xlfn.VAR.P(B7:B56)</f>
        <v>3.2623720400000193</v>
      </c>
      <c r="V56">
        <f>_xlfn.VAR.P(C7:C56)</f>
        <v>3.1665048400001656</v>
      </c>
      <c r="X56">
        <f>1.96*SQRT(U56)/50</f>
        <v>7.0803187580402258E-2</v>
      </c>
      <c r="Y56">
        <f>1.96*SQRT(V56)/50</f>
        <v>6.9755128824609408E-2</v>
      </c>
    </row>
    <row r="57" spans="1:25" x14ac:dyDescent="0.25">
      <c r="A57" t="s">
        <v>110</v>
      </c>
      <c r="B57">
        <v>245305.180544</v>
      </c>
      <c r="C57" t="s">
        <v>36</v>
      </c>
    </row>
    <row r="58" spans="1:25" x14ac:dyDescent="0.25">
      <c r="A58" t="s">
        <v>35</v>
      </c>
      <c r="B58">
        <v>4903.8999999999996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</row>
    <row r="59" spans="1:25" x14ac:dyDescent="0.25">
      <c r="A59" t="s">
        <v>35</v>
      </c>
      <c r="B59">
        <v>4904.1099999999997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</row>
    <row r="60" spans="1:25" x14ac:dyDescent="0.25">
      <c r="A60" t="s">
        <v>35</v>
      </c>
      <c r="B60">
        <v>4904.58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</row>
    <row r="61" spans="1:25" x14ac:dyDescent="0.25">
      <c r="A61" t="s">
        <v>35</v>
      </c>
      <c r="B61">
        <v>4902.1099999999997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</row>
    <row r="62" spans="1:25" x14ac:dyDescent="0.25">
      <c r="A62" t="s">
        <v>35</v>
      </c>
      <c r="B62">
        <v>4902.2299999999996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</row>
    <row r="63" spans="1:25" x14ac:dyDescent="0.25">
      <c r="A63" t="s">
        <v>35</v>
      </c>
      <c r="B63">
        <v>4900.3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</row>
    <row r="64" spans="1:25" x14ac:dyDescent="0.25">
      <c r="A64" t="s">
        <v>35</v>
      </c>
      <c r="B64">
        <v>4900.09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0</v>
      </c>
    </row>
    <row r="65" spans="1:11" x14ac:dyDescent="0.25">
      <c r="A65" t="s">
        <v>35</v>
      </c>
      <c r="B65">
        <v>4899.4799999999996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1</v>
      </c>
      <c r="K65">
        <v>0</v>
      </c>
    </row>
    <row r="66" spans="1:11" x14ac:dyDescent="0.25">
      <c r="A66" t="s">
        <v>35</v>
      </c>
      <c r="B66">
        <v>4900.53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</row>
    <row r="67" spans="1:11" x14ac:dyDescent="0.25">
      <c r="A67" t="s">
        <v>35</v>
      </c>
      <c r="B67">
        <v>4903.03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</row>
    <row r="68" spans="1:11" x14ac:dyDescent="0.25">
      <c r="A68" t="s">
        <v>35</v>
      </c>
      <c r="B68">
        <v>4902.72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</row>
    <row r="69" spans="1:11" x14ac:dyDescent="0.25">
      <c r="A69" t="s">
        <v>35</v>
      </c>
      <c r="B69">
        <v>4901.3100000000004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</row>
    <row r="70" spans="1:11" x14ac:dyDescent="0.25">
      <c r="A70" t="s">
        <v>35</v>
      </c>
      <c r="B70">
        <v>4904.01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1</v>
      </c>
      <c r="K70">
        <v>0</v>
      </c>
    </row>
    <row r="71" spans="1:11" x14ac:dyDescent="0.25">
      <c r="A71" t="s">
        <v>35</v>
      </c>
      <c r="B71">
        <v>4901.3999999999996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</row>
    <row r="72" spans="1:11" x14ac:dyDescent="0.25">
      <c r="A72" t="s">
        <v>35</v>
      </c>
      <c r="B72">
        <v>4901.3500000000004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1</v>
      </c>
      <c r="K72">
        <v>0</v>
      </c>
    </row>
    <row r="73" spans="1:11" x14ac:dyDescent="0.25">
      <c r="A73" t="s">
        <v>35</v>
      </c>
      <c r="B73">
        <v>4900.7700000000004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0</v>
      </c>
    </row>
    <row r="74" spans="1:11" x14ac:dyDescent="0.25">
      <c r="A74" t="s">
        <v>35</v>
      </c>
      <c r="B74">
        <v>4902.32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</row>
    <row r="75" spans="1:11" x14ac:dyDescent="0.25">
      <c r="A75" t="s">
        <v>35</v>
      </c>
      <c r="B75">
        <v>4903.67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</row>
    <row r="76" spans="1:11" x14ac:dyDescent="0.25">
      <c r="A76" t="s">
        <v>35</v>
      </c>
      <c r="B76">
        <v>4902.18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</row>
    <row r="77" spans="1:11" x14ac:dyDescent="0.25">
      <c r="A77" t="s">
        <v>35</v>
      </c>
      <c r="B77">
        <v>4903.63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</row>
    <row r="78" spans="1:11" x14ac:dyDescent="0.25">
      <c r="A78" t="s">
        <v>35</v>
      </c>
      <c r="B78">
        <v>4901.1000000000004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0</v>
      </c>
    </row>
    <row r="79" spans="1:11" x14ac:dyDescent="0.25">
      <c r="A79" t="s">
        <v>35</v>
      </c>
      <c r="B79">
        <v>4897.97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</v>
      </c>
      <c r="K79">
        <v>0</v>
      </c>
    </row>
    <row r="80" spans="1:11" x14ac:dyDescent="0.25">
      <c r="A80" t="s">
        <v>35</v>
      </c>
      <c r="B80">
        <v>4898.8900000000003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1</v>
      </c>
      <c r="K80">
        <v>0</v>
      </c>
    </row>
    <row r="81" spans="1:11" x14ac:dyDescent="0.25">
      <c r="A81" t="s">
        <v>35</v>
      </c>
      <c r="B81">
        <v>4899.95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</row>
    <row r="82" spans="1:11" x14ac:dyDescent="0.25">
      <c r="A82" t="s">
        <v>35</v>
      </c>
      <c r="B82">
        <v>4895.66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</row>
    <row r="83" spans="1:11" x14ac:dyDescent="0.25">
      <c r="A83" t="s">
        <v>35</v>
      </c>
      <c r="B83">
        <v>4900.3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</row>
    <row r="84" spans="1:11" x14ac:dyDescent="0.25">
      <c r="A84" t="s">
        <v>35</v>
      </c>
      <c r="B84">
        <v>4899.78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</row>
    <row r="85" spans="1:11" x14ac:dyDescent="0.25">
      <c r="A85" t="s">
        <v>35</v>
      </c>
      <c r="B85">
        <v>4899.82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</row>
    <row r="86" spans="1:11" x14ac:dyDescent="0.25">
      <c r="A86" t="s">
        <v>35</v>
      </c>
      <c r="B86">
        <v>4902.4399999999996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</row>
    <row r="87" spans="1:11" x14ac:dyDescent="0.25">
      <c r="A87" t="s">
        <v>35</v>
      </c>
      <c r="B87">
        <v>4898.41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0</v>
      </c>
    </row>
    <row r="88" spans="1:11" x14ac:dyDescent="0.25">
      <c r="A88" t="s">
        <v>35</v>
      </c>
      <c r="B88">
        <v>4898.26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</v>
      </c>
      <c r="K88">
        <v>0</v>
      </c>
    </row>
    <row r="89" spans="1:11" x14ac:dyDescent="0.25">
      <c r="A89" t="s">
        <v>35</v>
      </c>
      <c r="B89">
        <v>4899.93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0</v>
      </c>
    </row>
    <row r="90" spans="1:11" x14ac:dyDescent="0.25">
      <c r="A90" t="s">
        <v>35</v>
      </c>
      <c r="B90">
        <v>4900.08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</row>
    <row r="91" spans="1:11" x14ac:dyDescent="0.25">
      <c r="A91" t="s">
        <v>35</v>
      </c>
      <c r="B91">
        <v>4897.12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0</v>
      </c>
    </row>
    <row r="92" spans="1:11" x14ac:dyDescent="0.25">
      <c r="A92" t="s">
        <v>35</v>
      </c>
      <c r="B92">
        <v>4897.1099999999997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</row>
    <row r="93" spans="1:11" x14ac:dyDescent="0.25">
      <c r="A93" t="s">
        <v>35</v>
      </c>
      <c r="B93">
        <v>4899.22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1</v>
      </c>
      <c r="K93">
        <v>0</v>
      </c>
    </row>
    <row r="94" spans="1:11" x14ac:dyDescent="0.25">
      <c r="A94" t="s">
        <v>35</v>
      </c>
      <c r="B94">
        <v>4897.1400000000003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</v>
      </c>
      <c r="K94">
        <v>0</v>
      </c>
    </row>
    <row r="95" spans="1:11" x14ac:dyDescent="0.25">
      <c r="A95" t="s">
        <v>35</v>
      </c>
      <c r="B95">
        <v>4900.57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</row>
    <row r="96" spans="1:11" x14ac:dyDescent="0.25">
      <c r="A96" t="s">
        <v>35</v>
      </c>
      <c r="B96">
        <v>4901.62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</row>
    <row r="97" spans="1:25" x14ac:dyDescent="0.25">
      <c r="A97" t="s">
        <v>35</v>
      </c>
      <c r="B97">
        <v>4900.41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1</v>
      </c>
      <c r="K97">
        <v>0</v>
      </c>
    </row>
    <row r="98" spans="1:25" x14ac:dyDescent="0.25">
      <c r="A98" t="s">
        <v>35</v>
      </c>
      <c r="B98">
        <v>4901.43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</row>
    <row r="99" spans="1:25" x14ac:dyDescent="0.25">
      <c r="A99" t="s">
        <v>35</v>
      </c>
      <c r="B99">
        <v>4919.0600000000004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</row>
    <row r="100" spans="1:25" x14ac:dyDescent="0.25">
      <c r="A100" t="s">
        <v>35</v>
      </c>
      <c r="B100">
        <v>4927.1000000000004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</row>
    <row r="101" spans="1:25" x14ac:dyDescent="0.25">
      <c r="A101" t="s">
        <v>35</v>
      </c>
      <c r="B101">
        <v>4926.21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</row>
    <row r="102" spans="1:25" x14ac:dyDescent="0.25">
      <c r="A102" t="s">
        <v>35</v>
      </c>
      <c r="B102">
        <v>4902.43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0</v>
      </c>
    </row>
    <row r="103" spans="1:25" x14ac:dyDescent="0.25">
      <c r="A103" t="s">
        <v>35</v>
      </c>
      <c r="B103">
        <v>4902.18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</v>
      </c>
    </row>
    <row r="104" spans="1:25" x14ac:dyDescent="0.25">
      <c r="A104" t="s">
        <v>35</v>
      </c>
      <c r="B104">
        <v>4903.38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</row>
    <row r="105" spans="1:25" x14ac:dyDescent="0.25">
      <c r="A105" t="s">
        <v>35</v>
      </c>
      <c r="B105">
        <v>4902.91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</row>
    <row r="106" spans="1:25" x14ac:dyDescent="0.25">
      <c r="A106" t="s">
        <v>35</v>
      </c>
      <c r="B106">
        <v>4901.58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</row>
    <row r="107" spans="1:25" x14ac:dyDescent="0.25">
      <c r="A107" t="s">
        <v>35</v>
      </c>
      <c r="B107">
        <v>4901.4399999999996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</row>
    <row r="108" spans="1:25" x14ac:dyDescent="0.25">
      <c r="A108" t="s">
        <v>35</v>
      </c>
      <c r="B108">
        <v>4903.5200000000004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</row>
    <row r="109" spans="1:25" x14ac:dyDescent="0.25">
      <c r="A109" t="s">
        <v>35</v>
      </c>
      <c r="B109">
        <v>4900.4399999999996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</row>
    <row r="110" spans="1:25" x14ac:dyDescent="0.25">
      <c r="A110" t="s">
        <v>35</v>
      </c>
      <c r="B110">
        <v>4898.6000000000004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0</v>
      </c>
    </row>
    <row r="111" spans="1:25" x14ac:dyDescent="0.25">
      <c r="A111" t="s">
        <v>35</v>
      </c>
      <c r="B111">
        <v>4899.68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0</v>
      </c>
      <c r="R111" t="s">
        <v>69</v>
      </c>
      <c r="U111" t="s">
        <v>68</v>
      </c>
      <c r="X111" t="s">
        <v>66</v>
      </c>
    </row>
    <row r="112" spans="1:25" x14ac:dyDescent="0.25">
      <c r="A112" t="s">
        <v>35</v>
      </c>
      <c r="B112">
        <v>4901.3599999999997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0</v>
      </c>
      <c r="R112">
        <f>AVERAGE(B63:B112)</f>
        <v>4902.0777999999991</v>
      </c>
      <c r="S112">
        <f>AVERAGE(C63:C112)</f>
        <v>0</v>
      </c>
      <c r="U112">
        <f>_xlfn.VAR.P(B63:B112)</f>
        <v>35.285621160000666</v>
      </c>
      <c r="V112">
        <f>_xlfn.VAR.P(C63:C112)</f>
        <v>0</v>
      </c>
      <c r="X112">
        <f>1.96*SQRT(U112)/50</f>
        <v>0.23285466905197205</v>
      </c>
      <c r="Y112">
        <f>1.96*SQRT(V112)/50</f>
        <v>0</v>
      </c>
    </row>
    <row r="113" spans="1:9" x14ac:dyDescent="0.25">
      <c r="A113" t="s">
        <v>35</v>
      </c>
      <c r="B113">
        <v>245110.916792</v>
      </c>
      <c r="C113" t="s">
        <v>36</v>
      </c>
    </row>
    <row r="114" spans="1:9" x14ac:dyDescent="0.25">
      <c r="A114" t="s">
        <v>37</v>
      </c>
      <c r="B114">
        <v>4831.21</v>
      </c>
      <c r="C114">
        <v>4829.1899999999996</v>
      </c>
      <c r="D114">
        <v>4794.1499999999996</v>
      </c>
      <c r="E114">
        <v>4758.7700000000004</v>
      </c>
      <c r="F114">
        <v>497.54599999999999</v>
      </c>
      <c r="G114">
        <v>1</v>
      </c>
      <c r="H114">
        <v>1</v>
      </c>
      <c r="I114">
        <v>0</v>
      </c>
    </row>
    <row r="115" spans="1:9" x14ac:dyDescent="0.25">
      <c r="A115" t="s">
        <v>37</v>
      </c>
      <c r="B115">
        <v>4827.57</v>
      </c>
      <c r="C115">
        <v>4825.59</v>
      </c>
      <c r="D115">
        <v>4790.57</v>
      </c>
      <c r="E115">
        <v>4755.2</v>
      </c>
      <c r="F115">
        <v>493.74599999999998</v>
      </c>
      <c r="G115">
        <v>1</v>
      </c>
      <c r="H115">
        <v>1</v>
      </c>
      <c r="I115">
        <v>0</v>
      </c>
    </row>
    <row r="116" spans="1:9" x14ac:dyDescent="0.25">
      <c r="A116" t="s">
        <v>37</v>
      </c>
      <c r="B116">
        <v>4828.13</v>
      </c>
      <c r="C116">
        <v>4826.53</v>
      </c>
      <c r="D116">
        <v>4791.43</v>
      </c>
      <c r="E116">
        <v>4755.9799999999996</v>
      </c>
      <c r="F116">
        <v>493.94799999999998</v>
      </c>
      <c r="G116">
        <v>1</v>
      </c>
      <c r="H116">
        <v>1</v>
      </c>
      <c r="I116">
        <v>0</v>
      </c>
    </row>
    <row r="117" spans="1:9" x14ac:dyDescent="0.25">
      <c r="A117" t="s">
        <v>37</v>
      </c>
      <c r="B117">
        <v>4833.07</v>
      </c>
      <c r="C117">
        <v>4831.51</v>
      </c>
      <c r="D117">
        <v>4796.26</v>
      </c>
      <c r="E117">
        <v>4760.8500000000004</v>
      </c>
      <c r="F117">
        <v>496.875</v>
      </c>
      <c r="G117">
        <v>1</v>
      </c>
      <c r="H117">
        <v>1</v>
      </c>
      <c r="I117">
        <v>0</v>
      </c>
    </row>
    <row r="118" spans="1:9" x14ac:dyDescent="0.25">
      <c r="A118" t="s">
        <v>37</v>
      </c>
      <c r="B118">
        <v>4834.58</v>
      </c>
      <c r="C118">
        <v>4833.0600000000004</v>
      </c>
      <c r="D118">
        <v>4797.9399999999996</v>
      </c>
      <c r="E118">
        <v>4762.5200000000004</v>
      </c>
      <c r="F118">
        <v>496.50700000000001</v>
      </c>
      <c r="G118">
        <v>1</v>
      </c>
      <c r="H118">
        <v>1</v>
      </c>
      <c r="I118">
        <v>0</v>
      </c>
    </row>
    <row r="119" spans="1:9" x14ac:dyDescent="0.25">
      <c r="A119" t="s">
        <v>37</v>
      </c>
      <c r="B119">
        <v>4833.92</v>
      </c>
      <c r="C119">
        <v>4832.29</v>
      </c>
      <c r="D119">
        <v>4797.1400000000003</v>
      </c>
      <c r="E119">
        <v>4761.71</v>
      </c>
      <c r="F119">
        <v>497.17700000000002</v>
      </c>
      <c r="G119">
        <v>1</v>
      </c>
      <c r="H119">
        <v>1</v>
      </c>
      <c r="I119">
        <v>0</v>
      </c>
    </row>
    <row r="120" spans="1:9" x14ac:dyDescent="0.25">
      <c r="A120" t="s">
        <v>37</v>
      </c>
      <c r="B120">
        <v>4833.1499999999996</v>
      </c>
      <c r="C120">
        <v>4831.6099999999997</v>
      </c>
      <c r="D120">
        <v>4796.46</v>
      </c>
      <c r="E120">
        <v>4761.04</v>
      </c>
      <c r="F120">
        <v>496.75</v>
      </c>
      <c r="G120">
        <v>1</v>
      </c>
      <c r="H120">
        <v>1</v>
      </c>
      <c r="I120">
        <v>0</v>
      </c>
    </row>
    <row r="121" spans="1:9" x14ac:dyDescent="0.25">
      <c r="A121" t="s">
        <v>37</v>
      </c>
      <c r="B121">
        <v>4830.6499999999996</v>
      </c>
      <c r="C121">
        <v>4829.0200000000004</v>
      </c>
      <c r="D121">
        <v>4793.8900000000003</v>
      </c>
      <c r="E121">
        <v>4758.5</v>
      </c>
      <c r="F121">
        <v>496.62099999999998</v>
      </c>
      <c r="G121">
        <v>1</v>
      </c>
      <c r="H121">
        <v>1</v>
      </c>
      <c r="I121">
        <v>0</v>
      </c>
    </row>
    <row r="122" spans="1:9" x14ac:dyDescent="0.25">
      <c r="A122" t="s">
        <v>37</v>
      </c>
      <c r="B122">
        <v>4828.45</v>
      </c>
      <c r="C122">
        <v>4826.46</v>
      </c>
      <c r="D122">
        <v>4791.25</v>
      </c>
      <c r="E122">
        <v>4755.74</v>
      </c>
      <c r="F122">
        <v>495.54899999999998</v>
      </c>
      <c r="G122">
        <v>1</v>
      </c>
      <c r="H122">
        <v>1</v>
      </c>
      <c r="I122">
        <v>0</v>
      </c>
    </row>
    <row r="123" spans="1:9" x14ac:dyDescent="0.25">
      <c r="A123" t="s">
        <v>37</v>
      </c>
      <c r="B123">
        <v>4828.92</v>
      </c>
      <c r="C123">
        <v>4827.33</v>
      </c>
      <c r="D123">
        <v>4792.12</v>
      </c>
      <c r="E123">
        <v>4756.71</v>
      </c>
      <c r="F123">
        <v>495.98099999999999</v>
      </c>
      <c r="G123">
        <v>1</v>
      </c>
      <c r="H123">
        <v>1</v>
      </c>
      <c r="I123">
        <v>0</v>
      </c>
    </row>
    <row r="124" spans="1:9" x14ac:dyDescent="0.25">
      <c r="A124" t="s">
        <v>37</v>
      </c>
      <c r="B124">
        <v>4832.8100000000004</v>
      </c>
      <c r="C124">
        <v>4830.8500000000004</v>
      </c>
      <c r="D124">
        <v>4795.8999999999996</v>
      </c>
      <c r="E124">
        <v>4760.45</v>
      </c>
      <c r="F124">
        <v>496.93</v>
      </c>
      <c r="G124">
        <v>1</v>
      </c>
      <c r="H124">
        <v>1</v>
      </c>
      <c r="I124">
        <v>0</v>
      </c>
    </row>
    <row r="125" spans="1:9" x14ac:dyDescent="0.25">
      <c r="A125" t="s">
        <v>37</v>
      </c>
      <c r="B125">
        <v>4831.76</v>
      </c>
      <c r="C125">
        <v>4830.22</v>
      </c>
      <c r="D125">
        <v>4795.1499999999996</v>
      </c>
      <c r="E125">
        <v>4759.71</v>
      </c>
      <c r="F125">
        <v>497.07100000000003</v>
      </c>
      <c r="G125">
        <v>1</v>
      </c>
      <c r="H125">
        <v>1</v>
      </c>
      <c r="I125">
        <v>0</v>
      </c>
    </row>
    <row r="126" spans="1:9" x14ac:dyDescent="0.25">
      <c r="A126" t="s">
        <v>37</v>
      </c>
      <c r="B126">
        <v>4829.84</v>
      </c>
      <c r="C126">
        <v>4828.29</v>
      </c>
      <c r="D126">
        <v>4793.08</v>
      </c>
      <c r="E126">
        <v>4757.59</v>
      </c>
      <c r="F126">
        <v>495.22899999999998</v>
      </c>
      <c r="G126">
        <v>1</v>
      </c>
      <c r="H126">
        <v>1</v>
      </c>
      <c r="I126">
        <v>0</v>
      </c>
    </row>
    <row r="127" spans="1:9" x14ac:dyDescent="0.25">
      <c r="A127" t="s">
        <v>37</v>
      </c>
      <c r="B127">
        <v>4828.67</v>
      </c>
      <c r="C127">
        <v>4827.1099999999997</v>
      </c>
      <c r="D127">
        <v>4791.9799999999996</v>
      </c>
      <c r="E127">
        <v>4756.54</v>
      </c>
      <c r="F127">
        <v>495.70400000000001</v>
      </c>
      <c r="G127">
        <v>1</v>
      </c>
      <c r="H127">
        <v>1</v>
      </c>
      <c r="I127">
        <v>0</v>
      </c>
    </row>
    <row r="128" spans="1:9" x14ac:dyDescent="0.25">
      <c r="A128" t="s">
        <v>37</v>
      </c>
      <c r="B128">
        <v>4828.4399999999996</v>
      </c>
      <c r="C128">
        <v>4826.82</v>
      </c>
      <c r="D128">
        <v>4791.68</v>
      </c>
      <c r="E128">
        <v>4756.3</v>
      </c>
      <c r="F128">
        <v>495.11900000000003</v>
      </c>
      <c r="G128">
        <v>1</v>
      </c>
      <c r="H128">
        <v>1</v>
      </c>
      <c r="I128">
        <v>0</v>
      </c>
    </row>
    <row r="129" spans="1:9" x14ac:dyDescent="0.25">
      <c r="A129" t="s">
        <v>37</v>
      </c>
      <c r="B129">
        <v>4830.55</v>
      </c>
      <c r="C129">
        <v>4828.93</v>
      </c>
      <c r="D129">
        <v>4793.6000000000004</v>
      </c>
      <c r="E129">
        <v>4758.2</v>
      </c>
      <c r="F129">
        <v>496.416</v>
      </c>
      <c r="G129">
        <v>1</v>
      </c>
      <c r="H129">
        <v>1</v>
      </c>
      <c r="I129">
        <v>0</v>
      </c>
    </row>
    <row r="130" spans="1:9" x14ac:dyDescent="0.25">
      <c r="A130" t="s">
        <v>37</v>
      </c>
      <c r="B130">
        <v>4830.1499999999996</v>
      </c>
      <c r="C130">
        <v>4828.16</v>
      </c>
      <c r="D130">
        <v>4792.97</v>
      </c>
      <c r="E130">
        <v>4757.54</v>
      </c>
      <c r="F130">
        <v>495.96</v>
      </c>
      <c r="G130">
        <v>1</v>
      </c>
      <c r="H130">
        <v>1</v>
      </c>
      <c r="I130">
        <v>0</v>
      </c>
    </row>
    <row r="131" spans="1:9" x14ac:dyDescent="0.25">
      <c r="A131" t="s">
        <v>37</v>
      </c>
      <c r="B131">
        <v>4830.28</v>
      </c>
      <c r="C131">
        <v>4828.6899999999996</v>
      </c>
      <c r="D131">
        <v>4793.6899999999996</v>
      </c>
      <c r="E131">
        <v>4758.2700000000004</v>
      </c>
      <c r="F131">
        <v>496.91300000000001</v>
      </c>
      <c r="G131">
        <v>1</v>
      </c>
      <c r="H131">
        <v>1</v>
      </c>
      <c r="I131">
        <v>0</v>
      </c>
    </row>
    <row r="132" spans="1:9" x14ac:dyDescent="0.25">
      <c r="A132" t="s">
        <v>37</v>
      </c>
      <c r="B132">
        <v>4832.42</v>
      </c>
      <c r="C132">
        <v>4830.82</v>
      </c>
      <c r="D132">
        <v>4795.67</v>
      </c>
      <c r="E132">
        <v>4760.25</v>
      </c>
      <c r="F132">
        <v>497.4</v>
      </c>
      <c r="G132">
        <v>1</v>
      </c>
      <c r="H132">
        <v>1</v>
      </c>
      <c r="I132">
        <v>0</v>
      </c>
    </row>
    <row r="133" spans="1:9" x14ac:dyDescent="0.25">
      <c r="A133" t="s">
        <v>37</v>
      </c>
      <c r="B133">
        <v>4830.68</v>
      </c>
      <c r="C133">
        <v>4828.37</v>
      </c>
      <c r="D133">
        <v>4793.13</v>
      </c>
      <c r="E133">
        <v>4757.6899999999996</v>
      </c>
      <c r="F133">
        <v>496.07499999999999</v>
      </c>
      <c r="G133">
        <v>1</v>
      </c>
      <c r="H133">
        <v>1</v>
      </c>
      <c r="I133">
        <v>0</v>
      </c>
    </row>
    <row r="134" spans="1:9" x14ac:dyDescent="0.25">
      <c r="A134" t="s">
        <v>37</v>
      </c>
      <c r="B134">
        <v>4852.0200000000004</v>
      </c>
      <c r="C134">
        <v>4850.3500000000004</v>
      </c>
      <c r="D134">
        <v>4790.97</v>
      </c>
      <c r="E134">
        <v>4755.3599999999997</v>
      </c>
      <c r="F134">
        <v>495.19900000000001</v>
      </c>
      <c r="G134">
        <v>1</v>
      </c>
      <c r="H134">
        <v>1</v>
      </c>
      <c r="I134">
        <v>0</v>
      </c>
    </row>
    <row r="135" spans="1:9" x14ac:dyDescent="0.25">
      <c r="A135" t="s">
        <v>37</v>
      </c>
      <c r="B135">
        <v>4851.37</v>
      </c>
      <c r="C135">
        <v>4849.6099999999997</v>
      </c>
      <c r="D135">
        <v>4790.12</v>
      </c>
      <c r="E135">
        <v>4754.42</v>
      </c>
      <c r="F135">
        <v>494.68599999999998</v>
      </c>
      <c r="G135">
        <v>1</v>
      </c>
      <c r="H135">
        <v>1</v>
      </c>
      <c r="I135">
        <v>0</v>
      </c>
    </row>
    <row r="136" spans="1:9" x14ac:dyDescent="0.25">
      <c r="A136" t="s">
        <v>37</v>
      </c>
      <c r="B136">
        <v>4849.34</v>
      </c>
      <c r="C136">
        <v>4847.66</v>
      </c>
      <c r="D136">
        <v>4788.4399999999996</v>
      </c>
      <c r="E136">
        <v>4752.8</v>
      </c>
      <c r="F136">
        <v>494.25700000000001</v>
      </c>
      <c r="G136">
        <v>1</v>
      </c>
      <c r="H136">
        <v>1</v>
      </c>
      <c r="I136">
        <v>0</v>
      </c>
    </row>
    <row r="137" spans="1:9" x14ac:dyDescent="0.25">
      <c r="A137" t="s">
        <v>37</v>
      </c>
      <c r="B137">
        <v>4849.7299999999996</v>
      </c>
      <c r="C137">
        <v>4848.0600000000004</v>
      </c>
      <c r="D137">
        <v>4788.79</v>
      </c>
      <c r="E137">
        <v>4753.13</v>
      </c>
      <c r="F137">
        <v>494.91899999999998</v>
      </c>
      <c r="G137">
        <v>1</v>
      </c>
      <c r="H137">
        <v>1</v>
      </c>
      <c r="I137">
        <v>0</v>
      </c>
    </row>
    <row r="138" spans="1:9" x14ac:dyDescent="0.25">
      <c r="A138" t="s">
        <v>37</v>
      </c>
      <c r="B138">
        <v>4852.51</v>
      </c>
      <c r="C138">
        <v>4850.8100000000004</v>
      </c>
      <c r="D138">
        <v>4791.71</v>
      </c>
      <c r="E138">
        <v>4756.12</v>
      </c>
      <c r="F138">
        <v>496.55599999999998</v>
      </c>
      <c r="G138">
        <v>1</v>
      </c>
      <c r="H138">
        <v>1</v>
      </c>
      <c r="I138">
        <v>0</v>
      </c>
    </row>
    <row r="139" spans="1:9" x14ac:dyDescent="0.25">
      <c r="A139" t="s">
        <v>37</v>
      </c>
      <c r="B139">
        <v>4851.33</v>
      </c>
      <c r="C139">
        <v>4849.63</v>
      </c>
      <c r="D139">
        <v>4789.71</v>
      </c>
      <c r="E139">
        <v>4754.08</v>
      </c>
      <c r="F139">
        <v>495.32299999999998</v>
      </c>
      <c r="G139">
        <v>1</v>
      </c>
      <c r="H139">
        <v>1</v>
      </c>
      <c r="I139">
        <v>0</v>
      </c>
    </row>
    <row r="140" spans="1:9" x14ac:dyDescent="0.25">
      <c r="A140" t="s">
        <v>37</v>
      </c>
      <c r="B140">
        <v>4854.92</v>
      </c>
      <c r="C140">
        <v>4853.22</v>
      </c>
      <c r="D140">
        <v>4793.9799999999996</v>
      </c>
      <c r="E140">
        <v>4758.3900000000003</v>
      </c>
      <c r="F140">
        <v>497.05700000000002</v>
      </c>
      <c r="G140">
        <v>1</v>
      </c>
      <c r="H140">
        <v>1</v>
      </c>
      <c r="I140">
        <v>0</v>
      </c>
    </row>
    <row r="141" spans="1:9" x14ac:dyDescent="0.25">
      <c r="A141" t="s">
        <v>37</v>
      </c>
      <c r="B141">
        <v>4854.8</v>
      </c>
      <c r="C141">
        <v>4853.07</v>
      </c>
      <c r="D141">
        <v>4793.47</v>
      </c>
      <c r="E141">
        <v>4757.83</v>
      </c>
      <c r="F141">
        <v>495.892</v>
      </c>
      <c r="G141">
        <v>1</v>
      </c>
      <c r="H141">
        <v>1</v>
      </c>
      <c r="I141">
        <v>0</v>
      </c>
    </row>
    <row r="142" spans="1:9" x14ac:dyDescent="0.25">
      <c r="A142" t="s">
        <v>37</v>
      </c>
      <c r="B142">
        <v>4852.38</v>
      </c>
      <c r="C142">
        <v>4850.6400000000003</v>
      </c>
      <c r="D142">
        <v>4791.33</v>
      </c>
      <c r="E142">
        <v>4755.63</v>
      </c>
      <c r="F142">
        <v>495.97</v>
      </c>
      <c r="G142">
        <v>1</v>
      </c>
      <c r="H142">
        <v>1</v>
      </c>
      <c r="I142">
        <v>0</v>
      </c>
    </row>
    <row r="143" spans="1:9" x14ac:dyDescent="0.25">
      <c r="A143" t="s">
        <v>37</v>
      </c>
      <c r="B143">
        <v>4851.42</v>
      </c>
      <c r="C143">
        <v>4849.7</v>
      </c>
      <c r="D143">
        <v>4790.4399999999996</v>
      </c>
      <c r="E143">
        <v>4754.8900000000003</v>
      </c>
      <c r="F143">
        <v>496.87200000000001</v>
      </c>
      <c r="G143">
        <v>1</v>
      </c>
      <c r="H143">
        <v>1</v>
      </c>
      <c r="I143">
        <v>0</v>
      </c>
    </row>
    <row r="144" spans="1:9" x14ac:dyDescent="0.25">
      <c r="A144" t="s">
        <v>37</v>
      </c>
      <c r="B144">
        <v>4851.84</v>
      </c>
      <c r="C144">
        <v>4850.16</v>
      </c>
      <c r="D144">
        <v>4790.8500000000004</v>
      </c>
      <c r="E144">
        <v>4755.2</v>
      </c>
      <c r="F144">
        <v>494.61799999999999</v>
      </c>
      <c r="G144">
        <v>1</v>
      </c>
      <c r="H144">
        <v>1</v>
      </c>
      <c r="I144">
        <v>0</v>
      </c>
    </row>
    <row r="145" spans="1:9" x14ac:dyDescent="0.25">
      <c r="A145" t="s">
        <v>37</v>
      </c>
      <c r="B145">
        <v>4850.37</v>
      </c>
      <c r="C145">
        <v>4848.6899999999996</v>
      </c>
      <c r="D145">
        <v>4789.57</v>
      </c>
      <c r="E145">
        <v>4753.92</v>
      </c>
      <c r="F145">
        <v>494.39499999999998</v>
      </c>
      <c r="G145">
        <v>1</v>
      </c>
      <c r="H145">
        <v>1</v>
      </c>
      <c r="I145">
        <v>0</v>
      </c>
    </row>
    <row r="146" spans="1:9" x14ac:dyDescent="0.25">
      <c r="A146" t="s">
        <v>37</v>
      </c>
      <c r="B146">
        <v>4849.2</v>
      </c>
      <c r="C146">
        <v>4847.47</v>
      </c>
      <c r="D146">
        <v>4788.16</v>
      </c>
      <c r="E146">
        <v>4752.49</v>
      </c>
      <c r="F146">
        <v>494.87200000000001</v>
      </c>
      <c r="G146">
        <v>1</v>
      </c>
      <c r="H146">
        <v>1</v>
      </c>
      <c r="I146">
        <v>0</v>
      </c>
    </row>
    <row r="147" spans="1:9" x14ac:dyDescent="0.25">
      <c r="A147" t="s">
        <v>37</v>
      </c>
      <c r="B147">
        <v>4853.29</v>
      </c>
      <c r="C147">
        <v>4851.58</v>
      </c>
      <c r="D147">
        <v>4792.33</v>
      </c>
      <c r="E147">
        <v>4756.79</v>
      </c>
      <c r="F147">
        <v>497.06900000000002</v>
      </c>
      <c r="G147">
        <v>1</v>
      </c>
      <c r="H147">
        <v>1</v>
      </c>
      <c r="I147">
        <v>0</v>
      </c>
    </row>
    <row r="148" spans="1:9" x14ac:dyDescent="0.25">
      <c r="A148" t="s">
        <v>37</v>
      </c>
      <c r="B148">
        <v>4853.9399999999996</v>
      </c>
      <c r="C148">
        <v>4852.1899999999996</v>
      </c>
      <c r="D148">
        <v>4792.8900000000003</v>
      </c>
      <c r="E148">
        <v>4757.34</v>
      </c>
      <c r="F148">
        <v>496.459</v>
      </c>
      <c r="G148">
        <v>1</v>
      </c>
      <c r="H148">
        <v>1</v>
      </c>
      <c r="I148">
        <v>0</v>
      </c>
    </row>
    <row r="149" spans="1:9" x14ac:dyDescent="0.25">
      <c r="A149" t="s">
        <v>37</v>
      </c>
      <c r="B149">
        <v>4851.87</v>
      </c>
      <c r="C149">
        <v>4850.22</v>
      </c>
      <c r="D149">
        <v>4790.87</v>
      </c>
      <c r="E149">
        <v>4755.25</v>
      </c>
      <c r="F149">
        <v>494.71100000000001</v>
      </c>
      <c r="G149">
        <v>1</v>
      </c>
      <c r="H149">
        <v>1</v>
      </c>
      <c r="I149">
        <v>0</v>
      </c>
    </row>
    <row r="150" spans="1:9" x14ac:dyDescent="0.25">
      <c r="A150" t="s">
        <v>37</v>
      </c>
      <c r="B150">
        <v>4852.8999999999996</v>
      </c>
      <c r="C150">
        <v>4851.2</v>
      </c>
      <c r="D150">
        <v>4791.79</v>
      </c>
      <c r="E150">
        <v>4756.22</v>
      </c>
      <c r="F150">
        <v>495.38799999999998</v>
      </c>
      <c r="G150">
        <v>1</v>
      </c>
      <c r="H150">
        <v>1</v>
      </c>
      <c r="I150">
        <v>0</v>
      </c>
    </row>
    <row r="151" spans="1:9" x14ac:dyDescent="0.25">
      <c r="A151" t="s">
        <v>37</v>
      </c>
      <c r="B151">
        <v>4855.1400000000003</v>
      </c>
      <c r="C151">
        <v>4853.46</v>
      </c>
      <c r="D151">
        <v>4793.97</v>
      </c>
      <c r="E151">
        <v>4758.2700000000004</v>
      </c>
      <c r="F151">
        <v>495.476</v>
      </c>
      <c r="G151">
        <v>1</v>
      </c>
      <c r="H151">
        <v>1</v>
      </c>
      <c r="I151">
        <v>0</v>
      </c>
    </row>
    <row r="152" spans="1:9" x14ac:dyDescent="0.25">
      <c r="A152" t="s">
        <v>37</v>
      </c>
      <c r="B152">
        <v>4854.92</v>
      </c>
      <c r="C152">
        <v>4853.24</v>
      </c>
      <c r="D152">
        <v>4793.5200000000004</v>
      </c>
      <c r="E152">
        <v>4757.8</v>
      </c>
      <c r="F152">
        <v>495.12400000000002</v>
      </c>
      <c r="G152">
        <v>1</v>
      </c>
      <c r="H152">
        <v>1</v>
      </c>
      <c r="I152">
        <v>0</v>
      </c>
    </row>
    <row r="153" spans="1:9" x14ac:dyDescent="0.25">
      <c r="A153" t="s">
        <v>37</v>
      </c>
      <c r="B153">
        <v>4851.72</v>
      </c>
      <c r="C153">
        <v>4849.96</v>
      </c>
      <c r="D153">
        <v>4790.34</v>
      </c>
      <c r="E153">
        <v>4754.67</v>
      </c>
      <c r="F153">
        <v>493.89299999999997</v>
      </c>
      <c r="G153">
        <v>1</v>
      </c>
      <c r="H153">
        <v>1</v>
      </c>
      <c r="I153">
        <v>0</v>
      </c>
    </row>
    <row r="154" spans="1:9" x14ac:dyDescent="0.25">
      <c r="A154" t="s">
        <v>37</v>
      </c>
      <c r="B154">
        <v>4851.2299999999996</v>
      </c>
      <c r="C154">
        <v>4849.5</v>
      </c>
      <c r="D154">
        <v>4790.25</v>
      </c>
      <c r="E154">
        <v>4754.68</v>
      </c>
      <c r="F154">
        <v>495.39299999999997</v>
      </c>
      <c r="G154">
        <v>1</v>
      </c>
      <c r="H154">
        <v>1</v>
      </c>
      <c r="I154">
        <v>0</v>
      </c>
    </row>
    <row r="155" spans="1:9" x14ac:dyDescent="0.25">
      <c r="A155" t="s">
        <v>37</v>
      </c>
      <c r="B155">
        <v>4851.91</v>
      </c>
      <c r="C155">
        <v>4850.2</v>
      </c>
      <c r="D155">
        <v>4790.83</v>
      </c>
      <c r="E155">
        <v>4755.25</v>
      </c>
      <c r="F155">
        <v>496.62</v>
      </c>
      <c r="G155">
        <v>1</v>
      </c>
      <c r="H155">
        <v>1</v>
      </c>
      <c r="I155">
        <v>0</v>
      </c>
    </row>
    <row r="156" spans="1:9" x14ac:dyDescent="0.25">
      <c r="A156" t="s">
        <v>37</v>
      </c>
      <c r="B156">
        <v>4849.51</v>
      </c>
      <c r="C156">
        <v>4847.8100000000004</v>
      </c>
      <c r="D156">
        <v>4788.47</v>
      </c>
      <c r="E156">
        <v>4752.9399999999996</v>
      </c>
      <c r="F156">
        <v>496.72699999999998</v>
      </c>
      <c r="G156">
        <v>1</v>
      </c>
      <c r="H156">
        <v>1</v>
      </c>
      <c r="I156">
        <v>0</v>
      </c>
    </row>
    <row r="157" spans="1:9" x14ac:dyDescent="0.25">
      <c r="A157" t="s">
        <v>37</v>
      </c>
      <c r="B157">
        <v>4850.6000000000004</v>
      </c>
      <c r="C157">
        <v>4848.8599999999997</v>
      </c>
      <c r="D157">
        <v>4789.57</v>
      </c>
      <c r="E157">
        <v>4754.07</v>
      </c>
      <c r="F157">
        <v>496.59699999999998</v>
      </c>
      <c r="G157">
        <v>1</v>
      </c>
      <c r="H157">
        <v>1</v>
      </c>
      <c r="I157">
        <v>0</v>
      </c>
    </row>
    <row r="158" spans="1:9" x14ac:dyDescent="0.25">
      <c r="A158" t="s">
        <v>37</v>
      </c>
      <c r="B158">
        <v>4848.5</v>
      </c>
      <c r="C158">
        <v>4846.79</v>
      </c>
      <c r="D158">
        <v>4787.3999999999996</v>
      </c>
      <c r="E158">
        <v>4751.8</v>
      </c>
      <c r="F158">
        <v>494.47699999999998</v>
      </c>
      <c r="G158">
        <v>1</v>
      </c>
      <c r="H158">
        <v>1</v>
      </c>
      <c r="I158">
        <v>0</v>
      </c>
    </row>
    <row r="159" spans="1:9" x14ac:dyDescent="0.25">
      <c r="A159" t="s">
        <v>37</v>
      </c>
      <c r="B159">
        <v>4849.96</v>
      </c>
      <c r="C159">
        <v>4848.2</v>
      </c>
      <c r="D159">
        <v>4788.59</v>
      </c>
      <c r="E159">
        <v>4753.01</v>
      </c>
      <c r="F159">
        <v>495.173</v>
      </c>
      <c r="G159">
        <v>1</v>
      </c>
      <c r="H159">
        <v>1</v>
      </c>
      <c r="I159">
        <v>0</v>
      </c>
    </row>
    <row r="160" spans="1:9" x14ac:dyDescent="0.25">
      <c r="A160" t="s">
        <v>37</v>
      </c>
      <c r="B160">
        <v>4847.32</v>
      </c>
      <c r="C160">
        <v>4845.5600000000004</v>
      </c>
      <c r="D160">
        <v>4786.1099999999997</v>
      </c>
      <c r="E160">
        <v>4750.54</v>
      </c>
      <c r="F160">
        <v>494.52499999999998</v>
      </c>
      <c r="G160">
        <v>1</v>
      </c>
      <c r="H160">
        <v>1</v>
      </c>
      <c r="I160">
        <v>0</v>
      </c>
    </row>
    <row r="161" spans="1:25" x14ac:dyDescent="0.25">
      <c r="A161" t="s">
        <v>37</v>
      </c>
      <c r="B161">
        <v>4850.33</v>
      </c>
      <c r="C161">
        <v>4848.58</v>
      </c>
      <c r="D161">
        <v>4789.05</v>
      </c>
      <c r="E161">
        <v>4753.3900000000003</v>
      </c>
      <c r="F161">
        <v>494.79700000000003</v>
      </c>
      <c r="G161">
        <v>1</v>
      </c>
      <c r="H161">
        <v>1</v>
      </c>
      <c r="I161">
        <v>0</v>
      </c>
    </row>
    <row r="162" spans="1:25" x14ac:dyDescent="0.25">
      <c r="A162" t="s">
        <v>37</v>
      </c>
      <c r="B162">
        <v>4851.76</v>
      </c>
      <c r="C162">
        <v>4850.12</v>
      </c>
      <c r="D162">
        <v>4790.79</v>
      </c>
      <c r="E162">
        <v>4755.2299999999996</v>
      </c>
      <c r="F162">
        <v>495.63499999999999</v>
      </c>
      <c r="G162">
        <v>1</v>
      </c>
      <c r="H162">
        <v>1</v>
      </c>
      <c r="I162">
        <v>0</v>
      </c>
    </row>
    <row r="163" spans="1:25" x14ac:dyDescent="0.25">
      <c r="A163" t="s">
        <v>37</v>
      </c>
      <c r="B163">
        <v>4853.57</v>
      </c>
      <c r="C163">
        <v>4851.8900000000003</v>
      </c>
      <c r="D163">
        <v>4792.49</v>
      </c>
      <c r="E163">
        <v>4756.9399999999996</v>
      </c>
      <c r="F163">
        <v>496.93200000000002</v>
      </c>
      <c r="G163">
        <v>1</v>
      </c>
      <c r="H163">
        <v>1</v>
      </c>
      <c r="I163">
        <v>0</v>
      </c>
    </row>
    <row r="164" spans="1:25" x14ac:dyDescent="0.25">
      <c r="A164" t="s">
        <v>37</v>
      </c>
      <c r="B164">
        <v>4852.8</v>
      </c>
      <c r="C164">
        <v>4851.16</v>
      </c>
      <c r="D164">
        <v>4791.3900000000003</v>
      </c>
      <c r="E164">
        <v>4755.82</v>
      </c>
      <c r="F164">
        <v>495.43299999999999</v>
      </c>
      <c r="G164">
        <v>1</v>
      </c>
      <c r="H164">
        <v>1</v>
      </c>
      <c r="I164">
        <v>0</v>
      </c>
    </row>
    <row r="165" spans="1:25" x14ac:dyDescent="0.25">
      <c r="A165" t="s">
        <v>37</v>
      </c>
      <c r="B165">
        <v>4852.1499999999996</v>
      </c>
      <c r="C165">
        <v>4850.46</v>
      </c>
      <c r="D165">
        <v>4790.6499999999996</v>
      </c>
      <c r="E165">
        <v>4755.1000000000004</v>
      </c>
      <c r="F165">
        <v>495.93799999999999</v>
      </c>
      <c r="G165">
        <v>1</v>
      </c>
      <c r="H165">
        <v>1</v>
      </c>
      <c r="I165">
        <v>0</v>
      </c>
    </row>
    <row r="166" spans="1:25" x14ac:dyDescent="0.25">
      <c r="A166" t="s">
        <v>37</v>
      </c>
      <c r="B166">
        <v>4850.71</v>
      </c>
      <c r="C166">
        <v>4848.96</v>
      </c>
      <c r="D166">
        <v>4789.5200000000004</v>
      </c>
      <c r="E166">
        <v>4753.9399999999996</v>
      </c>
      <c r="F166">
        <v>495.71600000000001</v>
      </c>
      <c r="G166">
        <v>1</v>
      </c>
      <c r="H166">
        <v>1</v>
      </c>
      <c r="I166">
        <v>0</v>
      </c>
    </row>
    <row r="167" spans="1:25" x14ac:dyDescent="0.25">
      <c r="A167" t="s">
        <v>37</v>
      </c>
      <c r="B167">
        <v>4849.3900000000003</v>
      </c>
      <c r="C167">
        <v>4847.7</v>
      </c>
      <c r="D167">
        <v>4788.2299999999996</v>
      </c>
      <c r="E167">
        <v>4752.6400000000003</v>
      </c>
      <c r="F167">
        <v>494.81799999999998</v>
      </c>
      <c r="G167">
        <v>1</v>
      </c>
      <c r="H167">
        <v>1</v>
      </c>
      <c r="I167">
        <v>0</v>
      </c>
      <c r="R167" t="s">
        <v>69</v>
      </c>
      <c r="U167" t="s">
        <v>68</v>
      </c>
      <c r="X167" t="s">
        <v>66</v>
      </c>
    </row>
    <row r="168" spans="1:25" x14ac:dyDescent="0.25">
      <c r="A168" t="s">
        <v>37</v>
      </c>
      <c r="B168">
        <v>4826.74</v>
      </c>
      <c r="C168">
        <v>4823.1499999999996</v>
      </c>
      <c r="D168">
        <v>4787.7299999999996</v>
      </c>
      <c r="E168">
        <v>4752.3900000000003</v>
      </c>
      <c r="F168">
        <v>495.20299999999997</v>
      </c>
      <c r="G168">
        <v>1</v>
      </c>
      <c r="H168">
        <v>1</v>
      </c>
      <c r="I168">
        <v>0</v>
      </c>
      <c r="R168">
        <f>AVERAGE(B119:B168)</f>
        <v>4844.8436000000002</v>
      </c>
      <c r="S168">
        <f>AVERAGE(C119:C168)</f>
        <v>4843.0965999999999</v>
      </c>
      <c r="U168">
        <f>_xlfn.VAR.P(B119:B168)</f>
        <v>100.90355104000051</v>
      </c>
      <c r="V168">
        <f>_xlfn.VAR.P(C119:C168)</f>
        <v>102.4527504400006</v>
      </c>
      <c r="X168">
        <f>1.96*SQRT(U168)/50</f>
        <v>0.39376697762776702</v>
      </c>
      <c r="Y168">
        <f>1.96*SQRT(V168)/50</f>
        <v>0.3967782686036655</v>
      </c>
    </row>
    <row r="169" spans="1:25" x14ac:dyDescent="0.25">
      <c r="A169" t="s">
        <v>37</v>
      </c>
      <c r="B169">
        <v>242247.92709799999</v>
      </c>
      <c r="C169" t="s">
        <v>36</v>
      </c>
    </row>
    <row r="170" spans="1:25" x14ac:dyDescent="0.25">
      <c r="A170" t="s">
        <v>96</v>
      </c>
      <c r="B170">
        <v>2835.1</v>
      </c>
      <c r="C170">
        <v>2819.79</v>
      </c>
      <c r="D170">
        <v>2783.48</v>
      </c>
      <c r="E170">
        <v>2684.84</v>
      </c>
      <c r="F170">
        <v>1769.39</v>
      </c>
      <c r="G170">
        <v>5.3932300000000002E-2</v>
      </c>
      <c r="H170">
        <v>0.93182100000000001</v>
      </c>
      <c r="I170">
        <v>0</v>
      </c>
    </row>
    <row r="171" spans="1:25" x14ac:dyDescent="0.25">
      <c r="A171" t="s">
        <v>96</v>
      </c>
      <c r="B171">
        <v>2841.89</v>
      </c>
      <c r="C171">
        <v>2824.96</v>
      </c>
      <c r="D171">
        <v>2788.41</v>
      </c>
      <c r="E171">
        <v>2689.78</v>
      </c>
      <c r="F171">
        <v>1773.19</v>
      </c>
      <c r="G171">
        <v>5.8485500000000003E-2</v>
      </c>
      <c r="H171">
        <v>0.93183499999999997</v>
      </c>
      <c r="I171">
        <v>0</v>
      </c>
    </row>
    <row r="172" spans="1:25" x14ac:dyDescent="0.25">
      <c r="A172" t="s">
        <v>96</v>
      </c>
      <c r="B172">
        <v>2839.98</v>
      </c>
      <c r="C172">
        <v>2823.87</v>
      </c>
      <c r="D172">
        <v>2787.11</v>
      </c>
      <c r="E172">
        <v>2688.51</v>
      </c>
      <c r="F172">
        <v>1772.99</v>
      </c>
      <c r="G172">
        <v>6.7835199999999998E-2</v>
      </c>
      <c r="H172">
        <v>0.92981000000000003</v>
      </c>
      <c r="I172">
        <v>0</v>
      </c>
    </row>
    <row r="173" spans="1:25" x14ac:dyDescent="0.25">
      <c r="A173" t="s">
        <v>96</v>
      </c>
      <c r="B173">
        <v>2835.77</v>
      </c>
      <c r="C173">
        <v>2817.74</v>
      </c>
      <c r="D173">
        <v>2779.9</v>
      </c>
      <c r="E173">
        <v>2681.22</v>
      </c>
      <c r="F173">
        <v>1764.64</v>
      </c>
      <c r="G173">
        <v>6.8231200000000006E-2</v>
      </c>
      <c r="H173">
        <v>0.93182500000000001</v>
      </c>
      <c r="I173">
        <v>0</v>
      </c>
    </row>
    <row r="174" spans="1:25" x14ac:dyDescent="0.25">
      <c r="A174" t="s">
        <v>96</v>
      </c>
      <c r="B174">
        <v>2832.25</v>
      </c>
      <c r="C174">
        <v>2815.84</v>
      </c>
      <c r="D174">
        <v>2779.42</v>
      </c>
      <c r="E174">
        <v>2680.74</v>
      </c>
      <c r="F174">
        <v>1765.3</v>
      </c>
      <c r="G174">
        <v>6.1677500000000003E-2</v>
      </c>
      <c r="H174">
        <v>0.93183400000000005</v>
      </c>
      <c r="I174">
        <v>0</v>
      </c>
    </row>
    <row r="175" spans="1:25" x14ac:dyDescent="0.25">
      <c r="A175" t="s">
        <v>96</v>
      </c>
      <c r="B175">
        <v>2838.04</v>
      </c>
      <c r="C175">
        <v>2821.77</v>
      </c>
      <c r="D175">
        <v>2785.26</v>
      </c>
      <c r="E175">
        <v>2686.5</v>
      </c>
      <c r="F175">
        <v>1770.94</v>
      </c>
      <c r="G175">
        <v>8.0777600000000005E-2</v>
      </c>
      <c r="H175">
        <v>0.94247199999999998</v>
      </c>
      <c r="I175">
        <v>0</v>
      </c>
    </row>
    <row r="176" spans="1:25" x14ac:dyDescent="0.25">
      <c r="A176" t="s">
        <v>96</v>
      </c>
      <c r="B176">
        <v>2833.77</v>
      </c>
      <c r="C176">
        <v>2817.44</v>
      </c>
      <c r="D176">
        <v>2780.93</v>
      </c>
      <c r="E176">
        <v>2682.28</v>
      </c>
      <c r="F176">
        <v>1766.8</v>
      </c>
      <c r="G176">
        <v>7.1530700000000003E-2</v>
      </c>
      <c r="H176">
        <v>0.93096800000000002</v>
      </c>
      <c r="I176">
        <v>0</v>
      </c>
    </row>
    <row r="177" spans="1:9" x14ac:dyDescent="0.25">
      <c r="A177" t="s">
        <v>96</v>
      </c>
      <c r="B177">
        <v>2834.1</v>
      </c>
      <c r="C177">
        <v>2817.17</v>
      </c>
      <c r="D177">
        <v>2780.59</v>
      </c>
      <c r="E177">
        <v>2681.85</v>
      </c>
      <c r="F177">
        <v>1766.58</v>
      </c>
      <c r="G177">
        <v>5.8117599999999998E-2</v>
      </c>
      <c r="H177">
        <v>0.93179599999999996</v>
      </c>
      <c r="I177">
        <v>0</v>
      </c>
    </row>
    <row r="178" spans="1:9" x14ac:dyDescent="0.25">
      <c r="A178" t="s">
        <v>96</v>
      </c>
      <c r="B178">
        <v>2841.85</v>
      </c>
      <c r="C178">
        <v>2825.54</v>
      </c>
      <c r="D178">
        <v>2788.76</v>
      </c>
      <c r="E178">
        <v>2690.02</v>
      </c>
      <c r="F178">
        <v>1773.73</v>
      </c>
      <c r="G178">
        <v>5.3960899999999999E-2</v>
      </c>
      <c r="H178">
        <v>0.93182900000000002</v>
      </c>
      <c r="I178">
        <v>0</v>
      </c>
    </row>
    <row r="179" spans="1:9" x14ac:dyDescent="0.25">
      <c r="A179" t="s">
        <v>96</v>
      </c>
      <c r="B179">
        <v>2838.66</v>
      </c>
      <c r="C179">
        <v>2821.58</v>
      </c>
      <c r="D179">
        <v>2784.95</v>
      </c>
      <c r="E179">
        <v>2686.11</v>
      </c>
      <c r="F179">
        <v>1769.55</v>
      </c>
      <c r="G179">
        <v>5.3909499999999999E-2</v>
      </c>
      <c r="H179">
        <v>0.931759</v>
      </c>
      <c r="I179">
        <v>0</v>
      </c>
    </row>
    <row r="180" spans="1:9" x14ac:dyDescent="0.25">
      <c r="A180" t="s">
        <v>96</v>
      </c>
      <c r="B180">
        <v>2840.29</v>
      </c>
      <c r="C180">
        <v>2824.13</v>
      </c>
      <c r="D180">
        <v>2787.39</v>
      </c>
      <c r="E180">
        <v>2688.73</v>
      </c>
      <c r="F180">
        <v>1771.34</v>
      </c>
      <c r="G180">
        <v>5.7552800000000001E-2</v>
      </c>
      <c r="H180">
        <v>0.93151600000000001</v>
      </c>
      <c r="I180">
        <v>0</v>
      </c>
    </row>
    <row r="181" spans="1:9" x14ac:dyDescent="0.25">
      <c r="A181" t="s">
        <v>96</v>
      </c>
      <c r="B181">
        <v>2836.9</v>
      </c>
      <c r="C181">
        <v>2820.52</v>
      </c>
      <c r="D181">
        <v>2783.73</v>
      </c>
      <c r="E181">
        <v>2684.99</v>
      </c>
      <c r="F181">
        <v>1768.94</v>
      </c>
      <c r="G181">
        <v>8.3255599999999999E-2</v>
      </c>
      <c r="H181">
        <v>0.931836</v>
      </c>
      <c r="I181">
        <v>0</v>
      </c>
    </row>
    <row r="182" spans="1:9" x14ac:dyDescent="0.25">
      <c r="A182" t="s">
        <v>96</v>
      </c>
      <c r="B182">
        <v>2835.94</v>
      </c>
      <c r="C182">
        <v>2819.84</v>
      </c>
      <c r="D182">
        <v>2782.99</v>
      </c>
      <c r="E182">
        <v>2684.24</v>
      </c>
      <c r="F182">
        <v>1767.64</v>
      </c>
      <c r="G182">
        <v>7.1845599999999996E-2</v>
      </c>
      <c r="H182">
        <v>0.95397799999999999</v>
      </c>
      <c r="I182">
        <v>0</v>
      </c>
    </row>
    <row r="183" spans="1:9" x14ac:dyDescent="0.25">
      <c r="A183" t="s">
        <v>96</v>
      </c>
      <c r="B183">
        <v>2833.97</v>
      </c>
      <c r="C183">
        <v>2817.92</v>
      </c>
      <c r="D183">
        <v>2781.15</v>
      </c>
      <c r="E183">
        <v>2682.43</v>
      </c>
      <c r="F183">
        <v>1766.12</v>
      </c>
      <c r="G183">
        <v>7.0487999999999995E-2</v>
      </c>
      <c r="H183">
        <v>0.95594299999999999</v>
      </c>
      <c r="I183">
        <v>0</v>
      </c>
    </row>
    <row r="184" spans="1:9" x14ac:dyDescent="0.25">
      <c r="A184" t="s">
        <v>96</v>
      </c>
      <c r="B184">
        <v>2835.53</v>
      </c>
      <c r="C184">
        <v>2819.43</v>
      </c>
      <c r="D184">
        <v>2782.65</v>
      </c>
      <c r="E184">
        <v>2683.94</v>
      </c>
      <c r="F184">
        <v>1767.49</v>
      </c>
      <c r="G184">
        <v>5.49826E-2</v>
      </c>
      <c r="H184">
        <v>0.93182500000000001</v>
      </c>
      <c r="I184">
        <v>0</v>
      </c>
    </row>
    <row r="185" spans="1:9" x14ac:dyDescent="0.25">
      <c r="A185" t="s">
        <v>96</v>
      </c>
      <c r="B185">
        <v>2835.2</v>
      </c>
      <c r="C185">
        <v>2818.8</v>
      </c>
      <c r="D185">
        <v>2782.16</v>
      </c>
      <c r="E185">
        <v>2683.28</v>
      </c>
      <c r="F185">
        <v>1767.25</v>
      </c>
      <c r="G185">
        <v>5.8478500000000003E-2</v>
      </c>
      <c r="H185">
        <v>0.93165699999999996</v>
      </c>
      <c r="I185">
        <v>0</v>
      </c>
    </row>
    <row r="186" spans="1:9" x14ac:dyDescent="0.25">
      <c r="A186" t="s">
        <v>96</v>
      </c>
      <c r="B186">
        <v>2832.9</v>
      </c>
      <c r="C186">
        <v>2816.74</v>
      </c>
      <c r="D186">
        <v>2780.08</v>
      </c>
      <c r="E186">
        <v>2681.41</v>
      </c>
      <c r="F186">
        <v>1765.92</v>
      </c>
      <c r="G186">
        <v>6.1589199999999997E-2</v>
      </c>
      <c r="H186">
        <v>0.93179100000000004</v>
      </c>
      <c r="I186">
        <v>0</v>
      </c>
    </row>
    <row r="187" spans="1:9" x14ac:dyDescent="0.25">
      <c r="A187" t="s">
        <v>96</v>
      </c>
      <c r="B187">
        <v>2834.47</v>
      </c>
      <c r="C187">
        <v>2818.34</v>
      </c>
      <c r="D187">
        <v>2781.56</v>
      </c>
      <c r="E187">
        <v>2682.89</v>
      </c>
      <c r="F187">
        <v>1766.43</v>
      </c>
      <c r="G187">
        <v>5.5352400000000003E-2</v>
      </c>
      <c r="H187">
        <v>0.95805600000000002</v>
      </c>
      <c r="I187">
        <v>0</v>
      </c>
    </row>
    <row r="188" spans="1:9" x14ac:dyDescent="0.25">
      <c r="A188" t="s">
        <v>96</v>
      </c>
      <c r="B188">
        <v>2836.07</v>
      </c>
      <c r="C188">
        <v>2819.85</v>
      </c>
      <c r="D188">
        <v>2782.89</v>
      </c>
      <c r="E188">
        <v>2684.08</v>
      </c>
      <c r="F188">
        <v>1767.51</v>
      </c>
      <c r="G188">
        <v>5.8775000000000001E-2</v>
      </c>
      <c r="H188">
        <v>0.95870900000000003</v>
      </c>
      <c r="I188">
        <v>0</v>
      </c>
    </row>
    <row r="189" spans="1:9" x14ac:dyDescent="0.25">
      <c r="A189" t="s">
        <v>96</v>
      </c>
      <c r="B189">
        <v>2841.62</v>
      </c>
      <c r="C189">
        <v>2824.72</v>
      </c>
      <c r="D189">
        <v>2788.22</v>
      </c>
      <c r="E189">
        <v>2689.47</v>
      </c>
      <c r="F189">
        <v>1773.31</v>
      </c>
      <c r="G189">
        <v>5.64459E-2</v>
      </c>
      <c r="H189">
        <v>0.93174299999999999</v>
      </c>
      <c r="I189">
        <v>0</v>
      </c>
    </row>
    <row r="190" spans="1:9" x14ac:dyDescent="0.25">
      <c r="A190" t="s">
        <v>96</v>
      </c>
      <c r="B190">
        <v>2841.95</v>
      </c>
      <c r="C190">
        <v>2825.84</v>
      </c>
      <c r="D190">
        <v>2788.96</v>
      </c>
      <c r="E190">
        <v>2690.23</v>
      </c>
      <c r="F190">
        <v>1773.36</v>
      </c>
      <c r="G190">
        <v>6.7152400000000001E-2</v>
      </c>
      <c r="H190">
        <v>0.92944800000000005</v>
      </c>
      <c r="I190">
        <v>1</v>
      </c>
    </row>
    <row r="191" spans="1:9" x14ac:dyDescent="0.25">
      <c r="A191" t="s">
        <v>96</v>
      </c>
      <c r="B191">
        <v>2833.07</v>
      </c>
      <c r="C191">
        <v>2817.1</v>
      </c>
      <c r="D191">
        <v>2780.51</v>
      </c>
      <c r="E191">
        <v>2681.83</v>
      </c>
      <c r="F191">
        <v>1764.94</v>
      </c>
      <c r="G191">
        <v>5.4424899999999998E-2</v>
      </c>
      <c r="H191">
        <v>0.931836</v>
      </c>
      <c r="I191">
        <v>0</v>
      </c>
    </row>
    <row r="192" spans="1:9" x14ac:dyDescent="0.25">
      <c r="A192" t="s">
        <v>96</v>
      </c>
      <c r="B192">
        <v>2836.5</v>
      </c>
      <c r="C192">
        <v>2820.44</v>
      </c>
      <c r="D192">
        <v>2783.81</v>
      </c>
      <c r="E192">
        <v>2685.23</v>
      </c>
      <c r="F192">
        <v>1768.65</v>
      </c>
      <c r="G192">
        <v>8.3265800000000001E-2</v>
      </c>
      <c r="H192">
        <v>0.93183099999999996</v>
      </c>
      <c r="I192">
        <v>0</v>
      </c>
    </row>
    <row r="193" spans="1:9" x14ac:dyDescent="0.25">
      <c r="A193" t="s">
        <v>96</v>
      </c>
      <c r="B193">
        <v>2834.22</v>
      </c>
      <c r="C193">
        <v>2818.18</v>
      </c>
      <c r="D193">
        <v>2781.56</v>
      </c>
      <c r="E193">
        <v>2682.8</v>
      </c>
      <c r="F193">
        <v>1766.55</v>
      </c>
      <c r="G193">
        <v>5.3944400000000003E-2</v>
      </c>
      <c r="H193">
        <v>0.93156700000000003</v>
      </c>
      <c r="I193">
        <v>0</v>
      </c>
    </row>
    <row r="194" spans="1:9" x14ac:dyDescent="0.25">
      <c r="A194" t="s">
        <v>96</v>
      </c>
      <c r="B194">
        <v>2837.76</v>
      </c>
      <c r="C194">
        <v>2821.27</v>
      </c>
      <c r="D194">
        <v>2784.51</v>
      </c>
      <c r="E194">
        <v>2685.8</v>
      </c>
      <c r="F194">
        <v>1768.41</v>
      </c>
      <c r="G194">
        <v>6.7039799999999997E-2</v>
      </c>
      <c r="H194">
        <v>0.93171400000000004</v>
      </c>
      <c r="I194">
        <v>0</v>
      </c>
    </row>
    <row r="195" spans="1:9" x14ac:dyDescent="0.25">
      <c r="A195" t="s">
        <v>96</v>
      </c>
      <c r="B195">
        <v>2835.22</v>
      </c>
      <c r="C195">
        <v>2819.15</v>
      </c>
      <c r="D195">
        <v>2782.67</v>
      </c>
      <c r="E195">
        <v>2683.97</v>
      </c>
      <c r="F195">
        <v>1767.48</v>
      </c>
      <c r="G195">
        <v>5.66995E-2</v>
      </c>
      <c r="H195">
        <v>0.93181999999999998</v>
      </c>
      <c r="I195">
        <v>0</v>
      </c>
    </row>
    <row r="196" spans="1:9" x14ac:dyDescent="0.25">
      <c r="A196" t="s">
        <v>96</v>
      </c>
      <c r="B196">
        <v>2834.96</v>
      </c>
      <c r="C196">
        <v>2818.89</v>
      </c>
      <c r="D196">
        <v>2782.32</v>
      </c>
      <c r="E196">
        <v>2683.57</v>
      </c>
      <c r="F196">
        <v>1766.67</v>
      </c>
      <c r="G196">
        <v>5.4885700000000003E-2</v>
      </c>
      <c r="H196">
        <v>0.93179699999999999</v>
      </c>
      <c r="I196">
        <v>0</v>
      </c>
    </row>
    <row r="197" spans="1:9" x14ac:dyDescent="0.25">
      <c r="A197" t="s">
        <v>96</v>
      </c>
      <c r="B197">
        <v>2835.58</v>
      </c>
      <c r="C197">
        <v>2819.44</v>
      </c>
      <c r="D197">
        <v>2782.89</v>
      </c>
      <c r="E197">
        <v>2684.12</v>
      </c>
      <c r="F197">
        <v>1768.8</v>
      </c>
      <c r="G197">
        <v>6.6760399999999998E-2</v>
      </c>
      <c r="H197">
        <v>0.931836</v>
      </c>
      <c r="I197">
        <v>0</v>
      </c>
    </row>
    <row r="198" spans="1:9" x14ac:dyDescent="0.25">
      <c r="A198" t="s">
        <v>96</v>
      </c>
      <c r="B198">
        <v>2841.11</v>
      </c>
      <c r="C198">
        <v>2824.8</v>
      </c>
      <c r="D198">
        <v>2788.31</v>
      </c>
      <c r="E198">
        <v>2689.46</v>
      </c>
      <c r="F198">
        <v>1772.3</v>
      </c>
      <c r="G198">
        <v>6.12901E-2</v>
      </c>
      <c r="H198">
        <v>0.93183499999999997</v>
      </c>
      <c r="I198">
        <v>0</v>
      </c>
    </row>
    <row r="199" spans="1:9" x14ac:dyDescent="0.25">
      <c r="A199" t="s">
        <v>96</v>
      </c>
      <c r="B199">
        <v>2839.68</v>
      </c>
      <c r="C199">
        <v>2823.6</v>
      </c>
      <c r="D199">
        <v>2786.86</v>
      </c>
      <c r="E199">
        <v>2688.08</v>
      </c>
      <c r="F199">
        <v>1770.98</v>
      </c>
      <c r="G199">
        <v>5.4706699999999997E-2</v>
      </c>
      <c r="H199">
        <v>0.93175200000000002</v>
      </c>
      <c r="I199">
        <v>0</v>
      </c>
    </row>
    <row r="200" spans="1:9" x14ac:dyDescent="0.25">
      <c r="A200" t="s">
        <v>96</v>
      </c>
      <c r="B200">
        <v>2834.02</v>
      </c>
      <c r="C200">
        <v>2817.55</v>
      </c>
      <c r="D200">
        <v>2780.98</v>
      </c>
      <c r="E200">
        <v>2682.26</v>
      </c>
      <c r="F200">
        <v>1765.65</v>
      </c>
      <c r="G200">
        <v>8.3255700000000002E-2</v>
      </c>
      <c r="H200">
        <v>0.95916599999999996</v>
      </c>
      <c r="I200">
        <v>0</v>
      </c>
    </row>
    <row r="201" spans="1:9" x14ac:dyDescent="0.25">
      <c r="A201" t="s">
        <v>96</v>
      </c>
      <c r="B201">
        <v>2833.27</v>
      </c>
      <c r="C201">
        <v>2817.26</v>
      </c>
      <c r="D201">
        <v>2780.66</v>
      </c>
      <c r="E201">
        <v>2681.94</v>
      </c>
      <c r="F201">
        <v>1765.5</v>
      </c>
      <c r="G201">
        <v>5.5458300000000002E-2</v>
      </c>
      <c r="H201">
        <v>0.93159199999999998</v>
      </c>
      <c r="I201">
        <v>1</v>
      </c>
    </row>
    <row r="202" spans="1:9" x14ac:dyDescent="0.25">
      <c r="A202" t="s">
        <v>96</v>
      </c>
      <c r="B202">
        <v>2842.99</v>
      </c>
      <c r="C202">
        <v>2826.92</v>
      </c>
      <c r="D202">
        <v>2790.09</v>
      </c>
      <c r="E202">
        <v>2691.45</v>
      </c>
      <c r="F202">
        <v>1774.56</v>
      </c>
      <c r="G202">
        <v>5.4418899999999999E-2</v>
      </c>
      <c r="H202">
        <v>0.93160799999999999</v>
      </c>
      <c r="I202">
        <v>0</v>
      </c>
    </row>
    <row r="203" spans="1:9" x14ac:dyDescent="0.25">
      <c r="A203" t="s">
        <v>96</v>
      </c>
      <c r="B203">
        <v>2834.96</v>
      </c>
      <c r="C203">
        <v>2819.02</v>
      </c>
      <c r="D203">
        <v>2782.44</v>
      </c>
      <c r="E203">
        <v>2683.64</v>
      </c>
      <c r="F203">
        <v>1768.76</v>
      </c>
      <c r="G203">
        <v>5.4241499999999998E-2</v>
      </c>
      <c r="H203">
        <v>0.93138100000000001</v>
      </c>
      <c r="I203">
        <v>0</v>
      </c>
    </row>
    <row r="204" spans="1:9" x14ac:dyDescent="0.25">
      <c r="A204" t="s">
        <v>96</v>
      </c>
      <c r="B204">
        <v>2864.06</v>
      </c>
      <c r="C204">
        <v>2847.77</v>
      </c>
      <c r="D204">
        <v>2788.21</v>
      </c>
      <c r="E204">
        <v>2689.28</v>
      </c>
      <c r="F204">
        <v>1772.31</v>
      </c>
      <c r="G204">
        <v>5.7491300000000002E-2</v>
      </c>
      <c r="H204">
        <v>0.93150299999999997</v>
      </c>
      <c r="I204">
        <v>0</v>
      </c>
    </row>
    <row r="205" spans="1:9" x14ac:dyDescent="0.25">
      <c r="A205" t="s">
        <v>96</v>
      </c>
      <c r="B205">
        <v>2857.59</v>
      </c>
      <c r="C205">
        <v>2841.41</v>
      </c>
      <c r="D205">
        <v>2780.24</v>
      </c>
      <c r="E205">
        <v>2681.16</v>
      </c>
      <c r="F205">
        <v>1765.7</v>
      </c>
      <c r="G205">
        <v>8.3255800000000005E-2</v>
      </c>
      <c r="H205">
        <v>0.93148699999999995</v>
      </c>
      <c r="I205">
        <v>0</v>
      </c>
    </row>
    <row r="206" spans="1:9" x14ac:dyDescent="0.25">
      <c r="A206" t="s">
        <v>96</v>
      </c>
      <c r="B206">
        <v>2856.34</v>
      </c>
      <c r="C206">
        <v>2840.28</v>
      </c>
      <c r="D206">
        <v>2779.11</v>
      </c>
      <c r="E206">
        <v>2680.06</v>
      </c>
      <c r="F206">
        <v>1763.41</v>
      </c>
      <c r="G206">
        <v>5.8589799999999997E-2</v>
      </c>
      <c r="H206">
        <v>0.93164999999999998</v>
      </c>
      <c r="I206">
        <v>0</v>
      </c>
    </row>
    <row r="207" spans="1:9" x14ac:dyDescent="0.25">
      <c r="A207" t="s">
        <v>96</v>
      </c>
      <c r="B207">
        <v>2840</v>
      </c>
      <c r="C207">
        <v>2823.84</v>
      </c>
      <c r="D207">
        <v>2787.13</v>
      </c>
      <c r="E207">
        <v>2688.47</v>
      </c>
      <c r="F207">
        <v>1771.59</v>
      </c>
      <c r="G207">
        <v>5.3990799999999999E-2</v>
      </c>
      <c r="H207">
        <v>0.93182900000000002</v>
      </c>
      <c r="I207">
        <v>0</v>
      </c>
    </row>
    <row r="208" spans="1:9" x14ac:dyDescent="0.25">
      <c r="A208" t="s">
        <v>96</v>
      </c>
      <c r="B208">
        <v>2838.97</v>
      </c>
      <c r="C208">
        <v>2822.75</v>
      </c>
      <c r="D208">
        <v>2786.08</v>
      </c>
      <c r="E208">
        <v>2687.51</v>
      </c>
      <c r="F208">
        <v>1771.65</v>
      </c>
      <c r="G208">
        <v>8.3255700000000002E-2</v>
      </c>
      <c r="H208">
        <v>0.93161099999999997</v>
      </c>
      <c r="I208">
        <v>0</v>
      </c>
    </row>
    <row r="209" spans="1:25" x14ac:dyDescent="0.25">
      <c r="A209" t="s">
        <v>96</v>
      </c>
      <c r="B209">
        <v>2837.98</v>
      </c>
      <c r="C209">
        <v>2821.95</v>
      </c>
      <c r="D209">
        <v>2785.25</v>
      </c>
      <c r="E209">
        <v>2686.55</v>
      </c>
      <c r="F209">
        <v>1770.1</v>
      </c>
      <c r="G209">
        <v>5.6048399999999998E-2</v>
      </c>
      <c r="H209">
        <v>0.93171800000000005</v>
      </c>
      <c r="I209">
        <v>0</v>
      </c>
    </row>
    <row r="210" spans="1:25" x14ac:dyDescent="0.25">
      <c r="A210" t="s">
        <v>96</v>
      </c>
      <c r="B210">
        <v>2834.56</v>
      </c>
      <c r="C210">
        <v>2818.41</v>
      </c>
      <c r="D210">
        <v>2781.61</v>
      </c>
      <c r="E210">
        <v>2682.95</v>
      </c>
      <c r="F210">
        <v>1766.21</v>
      </c>
      <c r="G210">
        <v>5.95001E-2</v>
      </c>
      <c r="H210">
        <v>0.93100000000000005</v>
      </c>
      <c r="I210">
        <v>0</v>
      </c>
    </row>
    <row r="211" spans="1:25" x14ac:dyDescent="0.25">
      <c r="A211" t="s">
        <v>96</v>
      </c>
      <c r="B211">
        <v>2838.68</v>
      </c>
      <c r="C211">
        <v>2822.5</v>
      </c>
      <c r="D211">
        <v>2785.84</v>
      </c>
      <c r="E211">
        <v>2686.84</v>
      </c>
      <c r="F211">
        <v>1770.53</v>
      </c>
      <c r="G211">
        <v>5.4256899999999997E-2</v>
      </c>
      <c r="H211">
        <v>0.93181400000000003</v>
      </c>
      <c r="I211">
        <v>0</v>
      </c>
    </row>
    <row r="212" spans="1:25" x14ac:dyDescent="0.25">
      <c r="A212" t="s">
        <v>96</v>
      </c>
      <c r="B212">
        <v>2845.61</v>
      </c>
      <c r="C212">
        <v>2829.48</v>
      </c>
      <c r="D212">
        <v>2792.71</v>
      </c>
      <c r="E212">
        <v>2693.96</v>
      </c>
      <c r="F212">
        <v>1776.98</v>
      </c>
      <c r="G212">
        <v>8.3255999999999997E-2</v>
      </c>
      <c r="H212">
        <v>0.93183400000000005</v>
      </c>
      <c r="I212">
        <v>0</v>
      </c>
    </row>
    <row r="213" spans="1:25" x14ac:dyDescent="0.25">
      <c r="A213" t="s">
        <v>96</v>
      </c>
      <c r="B213">
        <v>2835.55</v>
      </c>
      <c r="C213">
        <v>2819.39</v>
      </c>
      <c r="D213">
        <v>2782.74</v>
      </c>
      <c r="E213">
        <v>2683.94</v>
      </c>
      <c r="F213">
        <v>1767.34</v>
      </c>
      <c r="G213">
        <v>6.8942600000000007E-2</v>
      </c>
      <c r="H213">
        <v>0.93122400000000005</v>
      </c>
      <c r="I213">
        <v>0</v>
      </c>
    </row>
    <row r="214" spans="1:25" x14ac:dyDescent="0.25">
      <c r="A214" t="s">
        <v>96</v>
      </c>
      <c r="B214">
        <v>2834.72</v>
      </c>
      <c r="C214">
        <v>2818.57</v>
      </c>
      <c r="D214">
        <v>2781.57</v>
      </c>
      <c r="E214">
        <v>2682.76</v>
      </c>
      <c r="F214">
        <v>1765.91</v>
      </c>
      <c r="G214">
        <v>5.7305000000000002E-2</v>
      </c>
      <c r="H214">
        <v>0.948241</v>
      </c>
      <c r="I214">
        <v>0</v>
      </c>
    </row>
    <row r="215" spans="1:25" x14ac:dyDescent="0.25">
      <c r="A215" t="s">
        <v>96</v>
      </c>
      <c r="B215">
        <v>2833.8</v>
      </c>
      <c r="C215">
        <v>2817.71</v>
      </c>
      <c r="D215">
        <v>2780.91</v>
      </c>
      <c r="E215">
        <v>2682.15</v>
      </c>
      <c r="F215">
        <v>1765.66</v>
      </c>
      <c r="G215">
        <v>6.3556500000000002E-2</v>
      </c>
      <c r="H215">
        <v>0.931836</v>
      </c>
      <c r="I215">
        <v>0</v>
      </c>
    </row>
    <row r="216" spans="1:25" x14ac:dyDescent="0.25">
      <c r="A216" t="s">
        <v>96</v>
      </c>
      <c r="B216">
        <v>2840.91</v>
      </c>
      <c r="C216">
        <v>2824.73</v>
      </c>
      <c r="D216">
        <v>2787.92</v>
      </c>
      <c r="E216">
        <v>2689.05</v>
      </c>
      <c r="F216">
        <v>1772.24</v>
      </c>
      <c r="G216">
        <v>6.6755999999999996E-2</v>
      </c>
      <c r="H216">
        <v>0.93183099999999996</v>
      </c>
      <c r="I216">
        <v>0</v>
      </c>
    </row>
    <row r="217" spans="1:25" x14ac:dyDescent="0.25">
      <c r="A217" t="s">
        <v>96</v>
      </c>
      <c r="B217">
        <v>2839.99</v>
      </c>
      <c r="C217">
        <v>2823.55</v>
      </c>
      <c r="D217">
        <v>2786.83</v>
      </c>
      <c r="E217">
        <v>2688.1</v>
      </c>
      <c r="F217">
        <v>1771.15</v>
      </c>
      <c r="G217">
        <v>7.2356400000000001E-2</v>
      </c>
      <c r="H217">
        <v>0.93179100000000004</v>
      </c>
      <c r="I217">
        <v>0</v>
      </c>
    </row>
    <row r="218" spans="1:25" x14ac:dyDescent="0.25">
      <c r="A218" t="s">
        <v>96</v>
      </c>
      <c r="B218">
        <v>2835.66</v>
      </c>
      <c r="C218">
        <v>2819.46</v>
      </c>
      <c r="D218">
        <v>2782.67</v>
      </c>
      <c r="E218">
        <v>2683.83</v>
      </c>
      <c r="F218">
        <v>1767.19</v>
      </c>
      <c r="G218">
        <v>5.3918500000000001E-2</v>
      </c>
      <c r="H218">
        <v>0.931836</v>
      </c>
      <c r="I218">
        <v>0</v>
      </c>
    </row>
    <row r="219" spans="1:25" x14ac:dyDescent="0.25">
      <c r="A219" t="s">
        <v>96</v>
      </c>
      <c r="B219">
        <v>2834.75</v>
      </c>
      <c r="C219">
        <v>2817.89</v>
      </c>
      <c r="D219">
        <v>2781.21</v>
      </c>
      <c r="E219">
        <v>2682.5</v>
      </c>
      <c r="F219">
        <v>1765.75</v>
      </c>
      <c r="G219">
        <v>8.3255599999999999E-2</v>
      </c>
      <c r="H219">
        <v>0.92961700000000003</v>
      </c>
      <c r="I219">
        <v>0</v>
      </c>
    </row>
    <row r="220" spans="1:25" x14ac:dyDescent="0.25">
      <c r="A220" t="s">
        <v>96</v>
      </c>
      <c r="B220">
        <v>2840.7</v>
      </c>
      <c r="C220">
        <v>2824.47</v>
      </c>
      <c r="D220">
        <v>2787.84</v>
      </c>
      <c r="E220">
        <v>2688.97</v>
      </c>
      <c r="F220">
        <v>1770.77</v>
      </c>
      <c r="G220">
        <v>6.6657800000000003E-2</v>
      </c>
      <c r="H220">
        <v>0.93176899999999996</v>
      </c>
      <c r="I220">
        <v>0</v>
      </c>
    </row>
    <row r="221" spans="1:25" x14ac:dyDescent="0.25">
      <c r="A221" t="s">
        <v>96</v>
      </c>
      <c r="B221">
        <v>2839.07</v>
      </c>
      <c r="C221">
        <v>2822.96</v>
      </c>
      <c r="D221">
        <v>2786.23</v>
      </c>
      <c r="E221">
        <v>2687.41</v>
      </c>
      <c r="F221">
        <v>1769.82</v>
      </c>
      <c r="G221">
        <v>5.5246900000000002E-2</v>
      </c>
      <c r="H221">
        <v>0.93183400000000005</v>
      </c>
      <c r="I221">
        <v>0</v>
      </c>
    </row>
    <row r="222" spans="1:25" x14ac:dyDescent="0.25">
      <c r="A222" t="s">
        <v>96</v>
      </c>
      <c r="B222">
        <v>2842.41</v>
      </c>
      <c r="C222">
        <v>2825.85</v>
      </c>
      <c r="D222">
        <v>2789.18</v>
      </c>
      <c r="E222">
        <v>2690.38</v>
      </c>
      <c r="F222">
        <v>1773.1</v>
      </c>
      <c r="G222">
        <v>5.8491899999999999E-2</v>
      </c>
      <c r="H222">
        <v>0.93182100000000001</v>
      </c>
      <c r="I222">
        <v>0</v>
      </c>
    </row>
    <row r="223" spans="1:25" x14ac:dyDescent="0.25">
      <c r="A223" t="s">
        <v>96</v>
      </c>
      <c r="B223">
        <v>2842.95</v>
      </c>
      <c r="C223">
        <v>2826.94</v>
      </c>
      <c r="D223">
        <v>2790.2</v>
      </c>
      <c r="E223">
        <v>2691.37</v>
      </c>
      <c r="F223">
        <v>1774.47</v>
      </c>
      <c r="G223">
        <v>5.3926399999999999E-2</v>
      </c>
      <c r="H223">
        <v>0.93178099999999997</v>
      </c>
      <c r="I223">
        <v>0</v>
      </c>
      <c r="R223" t="s">
        <v>69</v>
      </c>
      <c r="U223" t="s">
        <v>68</v>
      </c>
      <c r="X223" t="s">
        <v>66</v>
      </c>
    </row>
    <row r="224" spans="1:25" x14ac:dyDescent="0.25">
      <c r="A224" t="s">
        <v>96</v>
      </c>
      <c r="B224">
        <v>2837.24</v>
      </c>
      <c r="C224">
        <v>2821.08</v>
      </c>
      <c r="D224">
        <v>2784.27</v>
      </c>
      <c r="E224">
        <v>2685.43</v>
      </c>
      <c r="F224">
        <v>1769.19</v>
      </c>
      <c r="G224">
        <v>5.4168399999999998E-2</v>
      </c>
      <c r="H224">
        <v>0.93182900000000002</v>
      </c>
      <c r="I224">
        <v>0</v>
      </c>
      <c r="R224">
        <f>AVERAGE(B175:B224)</f>
        <v>2838.7228000000005</v>
      </c>
      <c r="S224">
        <f>AVERAGE(C175:C224)</f>
        <v>2822.4848000000002</v>
      </c>
      <c r="U224">
        <f>_xlfn.VAR.P(B175:B224)</f>
        <v>37.456532160000116</v>
      </c>
      <c r="V224">
        <f>_xlfn.VAR.P(C175:C224)</f>
        <v>37.496668960000029</v>
      </c>
      <c r="X224">
        <f>1.96*SQRT(U224)/50</f>
        <v>0.23991082838909661</v>
      </c>
      <c r="Y224">
        <f>1.96*SQRT(V224)/50</f>
        <v>0.24003933300751867</v>
      </c>
    </row>
    <row r="225" spans="1:9" x14ac:dyDescent="0.25">
      <c r="A225" t="s">
        <v>96</v>
      </c>
      <c r="B225">
        <v>141944.768144</v>
      </c>
      <c r="C225" t="s">
        <v>36</v>
      </c>
    </row>
    <row r="226" spans="1:9" x14ac:dyDescent="0.25">
      <c r="A226" t="s">
        <v>111</v>
      </c>
      <c r="B226">
        <v>1446.67</v>
      </c>
      <c r="C226">
        <v>1430.6</v>
      </c>
      <c r="D226">
        <v>1393.81</v>
      </c>
      <c r="E226">
        <v>1358.32</v>
      </c>
      <c r="F226">
        <v>440.77499999999998</v>
      </c>
      <c r="G226">
        <v>5.4140399999999998E-2</v>
      </c>
      <c r="H226">
        <v>0.93183499999999997</v>
      </c>
      <c r="I226">
        <v>0</v>
      </c>
    </row>
    <row r="227" spans="1:9" x14ac:dyDescent="0.25">
      <c r="A227" t="s">
        <v>111</v>
      </c>
      <c r="B227">
        <v>1445.61</v>
      </c>
      <c r="C227">
        <v>1429.29</v>
      </c>
      <c r="D227">
        <v>1392.37</v>
      </c>
      <c r="E227">
        <v>1356.87</v>
      </c>
      <c r="F227">
        <v>440.43700000000001</v>
      </c>
      <c r="G227">
        <v>5.7883700000000003E-2</v>
      </c>
      <c r="H227">
        <v>0.93182699999999996</v>
      </c>
      <c r="I227">
        <v>0</v>
      </c>
    </row>
    <row r="228" spans="1:9" x14ac:dyDescent="0.25">
      <c r="A228" t="s">
        <v>111</v>
      </c>
      <c r="B228">
        <v>1447.26</v>
      </c>
      <c r="C228">
        <v>1431.22</v>
      </c>
      <c r="D228">
        <v>1394.26</v>
      </c>
      <c r="E228">
        <v>1358.73</v>
      </c>
      <c r="F228">
        <v>440.83800000000002</v>
      </c>
      <c r="G228">
        <v>5.6069000000000001E-2</v>
      </c>
      <c r="H228">
        <v>0.93181999999999998</v>
      </c>
      <c r="I228">
        <v>0</v>
      </c>
    </row>
    <row r="229" spans="1:9" x14ac:dyDescent="0.25">
      <c r="A229" t="s">
        <v>111</v>
      </c>
      <c r="B229">
        <v>1447.17</v>
      </c>
      <c r="C229">
        <v>1431.07</v>
      </c>
      <c r="D229">
        <v>1394.38</v>
      </c>
      <c r="E229">
        <v>1358.88</v>
      </c>
      <c r="F229">
        <v>440.76900000000001</v>
      </c>
      <c r="G229">
        <v>5.9490099999999997E-2</v>
      </c>
      <c r="H229">
        <v>0.931836</v>
      </c>
      <c r="I229">
        <v>0</v>
      </c>
    </row>
    <row r="230" spans="1:9" x14ac:dyDescent="0.25">
      <c r="A230" t="s">
        <v>111</v>
      </c>
      <c r="B230">
        <v>1445.23</v>
      </c>
      <c r="C230">
        <v>1429.18</v>
      </c>
      <c r="D230">
        <v>1392.64</v>
      </c>
      <c r="E230">
        <v>1357.16</v>
      </c>
      <c r="F230">
        <v>440.625</v>
      </c>
      <c r="G230">
        <v>5.3911500000000001E-2</v>
      </c>
      <c r="H230">
        <v>0.93074599999999996</v>
      </c>
      <c r="I230">
        <v>0</v>
      </c>
    </row>
    <row r="231" spans="1:9" x14ac:dyDescent="0.25">
      <c r="A231" t="s">
        <v>111</v>
      </c>
      <c r="B231">
        <v>1446.63</v>
      </c>
      <c r="C231">
        <v>1430.14</v>
      </c>
      <c r="D231">
        <v>1393.6</v>
      </c>
      <c r="E231">
        <v>1358.04</v>
      </c>
      <c r="F231">
        <v>440.63200000000001</v>
      </c>
      <c r="G231">
        <v>6.9912000000000002E-2</v>
      </c>
      <c r="H231">
        <v>0.95837799999999995</v>
      </c>
      <c r="I231">
        <v>0</v>
      </c>
    </row>
    <row r="232" spans="1:9" x14ac:dyDescent="0.25">
      <c r="A232" t="s">
        <v>111</v>
      </c>
      <c r="B232">
        <v>1446.96</v>
      </c>
      <c r="C232">
        <v>1430.5</v>
      </c>
      <c r="D232">
        <v>1393.85</v>
      </c>
      <c r="E232">
        <v>1358.35</v>
      </c>
      <c r="F232">
        <v>440.78300000000002</v>
      </c>
      <c r="G232">
        <v>5.4275700000000003E-2</v>
      </c>
      <c r="H232">
        <v>0.93169999999999997</v>
      </c>
      <c r="I232">
        <v>0</v>
      </c>
    </row>
    <row r="233" spans="1:9" x14ac:dyDescent="0.25">
      <c r="A233" t="s">
        <v>111</v>
      </c>
      <c r="B233">
        <v>1447.06</v>
      </c>
      <c r="C233">
        <v>1431</v>
      </c>
      <c r="D233">
        <v>1394.06</v>
      </c>
      <c r="E233">
        <v>1358.53</v>
      </c>
      <c r="F233">
        <v>440.863</v>
      </c>
      <c r="G233">
        <v>5.39467E-2</v>
      </c>
      <c r="H233">
        <v>0.93181499999999995</v>
      </c>
      <c r="I233">
        <v>0</v>
      </c>
    </row>
    <row r="234" spans="1:9" x14ac:dyDescent="0.25">
      <c r="A234" t="s">
        <v>111</v>
      </c>
      <c r="B234">
        <v>1446.47</v>
      </c>
      <c r="C234">
        <v>1430.44</v>
      </c>
      <c r="D234">
        <v>1393.92</v>
      </c>
      <c r="E234">
        <v>1358.44</v>
      </c>
      <c r="F234">
        <v>440.69400000000002</v>
      </c>
      <c r="G234">
        <v>5.4073000000000003E-2</v>
      </c>
      <c r="H234">
        <v>0.95758799999999999</v>
      </c>
      <c r="I234">
        <v>0</v>
      </c>
    </row>
    <row r="235" spans="1:9" x14ac:dyDescent="0.25">
      <c r="A235" t="s">
        <v>111</v>
      </c>
      <c r="B235">
        <v>1444.91</v>
      </c>
      <c r="C235">
        <v>1428.77</v>
      </c>
      <c r="D235">
        <v>1392.66</v>
      </c>
      <c r="E235">
        <v>1357.16</v>
      </c>
      <c r="F235">
        <v>440.51799999999997</v>
      </c>
      <c r="G235">
        <v>6.1170599999999999E-2</v>
      </c>
      <c r="H235">
        <v>0.95285699999999995</v>
      </c>
      <c r="I235">
        <v>0</v>
      </c>
    </row>
    <row r="236" spans="1:9" x14ac:dyDescent="0.25">
      <c r="A236" t="s">
        <v>111</v>
      </c>
      <c r="B236">
        <v>1446.33</v>
      </c>
      <c r="C236">
        <v>1430.03</v>
      </c>
      <c r="D236">
        <v>1393.38</v>
      </c>
      <c r="E236">
        <v>1357.91</v>
      </c>
      <c r="F236">
        <v>440.36099999999999</v>
      </c>
      <c r="G236">
        <v>5.39392E-2</v>
      </c>
      <c r="H236">
        <v>0.93084900000000004</v>
      </c>
      <c r="I236">
        <v>0</v>
      </c>
    </row>
    <row r="237" spans="1:9" x14ac:dyDescent="0.25">
      <c r="A237" t="s">
        <v>111</v>
      </c>
      <c r="B237">
        <v>1445.01</v>
      </c>
      <c r="C237">
        <v>1428.94</v>
      </c>
      <c r="D237">
        <v>1392.12</v>
      </c>
      <c r="E237">
        <v>1356.59</v>
      </c>
      <c r="F237">
        <v>440.41899999999998</v>
      </c>
      <c r="G237">
        <v>5.46858E-2</v>
      </c>
      <c r="H237">
        <v>0.93183700000000003</v>
      </c>
      <c r="I237">
        <v>0</v>
      </c>
    </row>
    <row r="238" spans="1:9" x14ac:dyDescent="0.25">
      <c r="A238" t="s">
        <v>111</v>
      </c>
      <c r="B238">
        <v>1445.73</v>
      </c>
      <c r="C238">
        <v>1429.63</v>
      </c>
      <c r="D238">
        <v>1392.74</v>
      </c>
      <c r="E238">
        <v>1357.26</v>
      </c>
      <c r="F238">
        <v>440.39800000000002</v>
      </c>
      <c r="G238">
        <v>5.3920099999999999E-2</v>
      </c>
      <c r="H238">
        <v>0.95704900000000004</v>
      </c>
      <c r="I238">
        <v>0</v>
      </c>
    </row>
    <row r="239" spans="1:9" x14ac:dyDescent="0.25">
      <c r="A239" t="s">
        <v>111</v>
      </c>
      <c r="B239">
        <v>1445.47</v>
      </c>
      <c r="C239">
        <v>1429.42</v>
      </c>
      <c r="D239">
        <v>1392.81</v>
      </c>
      <c r="E239">
        <v>1357.31</v>
      </c>
      <c r="F239">
        <v>440.59699999999998</v>
      </c>
      <c r="G239">
        <v>5.6939799999999999E-2</v>
      </c>
      <c r="H239">
        <v>0.946689</v>
      </c>
      <c r="I239">
        <v>0</v>
      </c>
    </row>
    <row r="240" spans="1:9" x14ac:dyDescent="0.25">
      <c r="A240" t="s">
        <v>111</v>
      </c>
      <c r="B240">
        <v>1447.18</v>
      </c>
      <c r="C240">
        <v>1431.15</v>
      </c>
      <c r="D240">
        <v>1394.52</v>
      </c>
      <c r="E240">
        <v>1359.01</v>
      </c>
      <c r="F240">
        <v>441.00099999999998</v>
      </c>
      <c r="G240">
        <v>8.3255599999999999E-2</v>
      </c>
      <c r="H240">
        <v>0.93182399999999999</v>
      </c>
      <c r="I240">
        <v>0</v>
      </c>
    </row>
    <row r="241" spans="1:9" x14ac:dyDescent="0.25">
      <c r="A241" t="s">
        <v>111</v>
      </c>
      <c r="B241">
        <v>1447.65</v>
      </c>
      <c r="C241">
        <v>1431.62</v>
      </c>
      <c r="D241">
        <v>1394.81</v>
      </c>
      <c r="E241">
        <v>1359.32</v>
      </c>
      <c r="F241">
        <v>441.04199999999997</v>
      </c>
      <c r="G241">
        <v>6.3427800000000006E-2</v>
      </c>
      <c r="H241">
        <v>0.93178700000000003</v>
      </c>
      <c r="I241">
        <v>0</v>
      </c>
    </row>
    <row r="242" spans="1:9" x14ac:dyDescent="0.25">
      <c r="A242" t="s">
        <v>111</v>
      </c>
      <c r="B242">
        <v>1446.35</v>
      </c>
      <c r="C242">
        <v>1430.32</v>
      </c>
      <c r="D242">
        <v>1393.55</v>
      </c>
      <c r="E242">
        <v>1358</v>
      </c>
      <c r="F242">
        <v>440.92899999999997</v>
      </c>
      <c r="G242">
        <v>8.3255800000000005E-2</v>
      </c>
      <c r="H242">
        <v>0.93177900000000002</v>
      </c>
      <c r="I242">
        <v>0</v>
      </c>
    </row>
    <row r="243" spans="1:9" x14ac:dyDescent="0.25">
      <c r="A243" t="s">
        <v>111</v>
      </c>
      <c r="B243">
        <v>1448.82</v>
      </c>
      <c r="C243">
        <v>1432.34</v>
      </c>
      <c r="D243">
        <v>1395.46</v>
      </c>
      <c r="E243">
        <v>1359.91</v>
      </c>
      <c r="F243">
        <v>441.02600000000001</v>
      </c>
      <c r="G243">
        <v>5.3952899999999998E-2</v>
      </c>
      <c r="H243">
        <v>0.93175300000000005</v>
      </c>
      <c r="I243">
        <v>0</v>
      </c>
    </row>
    <row r="244" spans="1:9" x14ac:dyDescent="0.25">
      <c r="A244" t="s">
        <v>111</v>
      </c>
      <c r="B244">
        <v>1445.94</v>
      </c>
      <c r="C244">
        <v>1429.85</v>
      </c>
      <c r="D244">
        <v>1393.06</v>
      </c>
      <c r="E244">
        <v>1357.61</v>
      </c>
      <c r="F244">
        <v>440.72899999999998</v>
      </c>
      <c r="G244">
        <v>8.3258700000000005E-2</v>
      </c>
      <c r="H244">
        <v>0.93181899999999995</v>
      </c>
      <c r="I244">
        <v>0</v>
      </c>
    </row>
    <row r="245" spans="1:9" x14ac:dyDescent="0.25">
      <c r="A245" t="s">
        <v>111</v>
      </c>
      <c r="B245">
        <v>1447.98</v>
      </c>
      <c r="C245">
        <v>1431.63</v>
      </c>
      <c r="D245">
        <v>1394.58</v>
      </c>
      <c r="E245">
        <v>1359.03</v>
      </c>
      <c r="F245">
        <v>441.25400000000002</v>
      </c>
      <c r="G245">
        <v>5.7713300000000002E-2</v>
      </c>
      <c r="H245">
        <v>0.95841399999999999</v>
      </c>
      <c r="I245">
        <v>0</v>
      </c>
    </row>
    <row r="246" spans="1:9" x14ac:dyDescent="0.25">
      <c r="A246" t="s">
        <v>111</v>
      </c>
      <c r="B246">
        <v>1446.45</v>
      </c>
      <c r="C246">
        <v>1430.47</v>
      </c>
      <c r="D246">
        <v>1393.95</v>
      </c>
      <c r="E246">
        <v>1358.4</v>
      </c>
      <c r="F246">
        <v>440.89600000000002</v>
      </c>
      <c r="G246">
        <v>5.4012999999999999E-2</v>
      </c>
      <c r="H246">
        <v>0.93172699999999997</v>
      </c>
      <c r="I246">
        <v>0</v>
      </c>
    </row>
    <row r="247" spans="1:9" x14ac:dyDescent="0.25">
      <c r="A247" t="s">
        <v>111</v>
      </c>
      <c r="B247">
        <v>1446.3</v>
      </c>
      <c r="C247">
        <v>1429.82</v>
      </c>
      <c r="D247">
        <v>1393.24</v>
      </c>
      <c r="E247">
        <v>1357.71</v>
      </c>
      <c r="F247">
        <v>440.68599999999998</v>
      </c>
      <c r="G247">
        <v>8.3255700000000002E-2</v>
      </c>
      <c r="H247">
        <v>0.931701</v>
      </c>
      <c r="I247">
        <v>0</v>
      </c>
    </row>
    <row r="248" spans="1:9" x14ac:dyDescent="0.25">
      <c r="A248" t="s">
        <v>111</v>
      </c>
      <c r="B248">
        <v>1445.31</v>
      </c>
      <c r="C248">
        <v>1429.36</v>
      </c>
      <c r="D248">
        <v>1393.21</v>
      </c>
      <c r="E248">
        <v>1357.71</v>
      </c>
      <c r="F248">
        <v>440.77699999999999</v>
      </c>
      <c r="G248">
        <v>5.4943199999999998E-2</v>
      </c>
      <c r="H248">
        <v>0.93173700000000004</v>
      </c>
      <c r="I248">
        <v>0</v>
      </c>
    </row>
    <row r="249" spans="1:9" x14ac:dyDescent="0.25">
      <c r="A249" t="s">
        <v>111</v>
      </c>
      <c r="B249">
        <v>1446.62</v>
      </c>
      <c r="C249">
        <v>1430.59</v>
      </c>
      <c r="D249">
        <v>1394.43</v>
      </c>
      <c r="E249">
        <v>1358.91</v>
      </c>
      <c r="F249">
        <v>440.91699999999997</v>
      </c>
      <c r="G249">
        <v>7.5526700000000002E-2</v>
      </c>
      <c r="H249">
        <v>0.93180799999999997</v>
      </c>
      <c r="I249">
        <v>0</v>
      </c>
    </row>
    <row r="250" spans="1:9" x14ac:dyDescent="0.25">
      <c r="A250" t="s">
        <v>111</v>
      </c>
      <c r="B250">
        <v>1446.22</v>
      </c>
      <c r="C250">
        <v>1430.2</v>
      </c>
      <c r="D250">
        <v>1393.71</v>
      </c>
      <c r="E250">
        <v>1358.18</v>
      </c>
      <c r="F250">
        <v>440.85700000000003</v>
      </c>
      <c r="G250">
        <v>5.5929300000000001E-2</v>
      </c>
      <c r="H250">
        <v>0.93183700000000003</v>
      </c>
      <c r="I250">
        <v>0</v>
      </c>
    </row>
    <row r="251" spans="1:9" x14ac:dyDescent="0.25">
      <c r="A251" t="s">
        <v>111</v>
      </c>
      <c r="B251">
        <v>1447.16</v>
      </c>
      <c r="C251">
        <v>1430.69</v>
      </c>
      <c r="D251">
        <v>1394.01</v>
      </c>
      <c r="E251">
        <v>1358.5</v>
      </c>
      <c r="F251">
        <v>440.94</v>
      </c>
      <c r="G251">
        <v>8.3259100000000003E-2</v>
      </c>
      <c r="H251">
        <v>0.931836</v>
      </c>
      <c r="I251">
        <v>0</v>
      </c>
    </row>
    <row r="252" spans="1:9" x14ac:dyDescent="0.25">
      <c r="A252" t="s">
        <v>111</v>
      </c>
      <c r="B252">
        <v>1446.57</v>
      </c>
      <c r="C252">
        <v>1430.6</v>
      </c>
      <c r="D252">
        <v>1394.16</v>
      </c>
      <c r="E252">
        <v>1358.62</v>
      </c>
      <c r="F252">
        <v>441.11</v>
      </c>
      <c r="G252">
        <v>5.6484600000000003E-2</v>
      </c>
      <c r="H252">
        <v>0.93183099999999996</v>
      </c>
      <c r="I252">
        <v>0</v>
      </c>
    </row>
    <row r="253" spans="1:9" x14ac:dyDescent="0.25">
      <c r="A253" t="s">
        <v>111</v>
      </c>
      <c r="B253">
        <v>1446.87</v>
      </c>
      <c r="C253">
        <v>1430.38</v>
      </c>
      <c r="D253">
        <v>1394.02</v>
      </c>
      <c r="E253">
        <v>1358.47</v>
      </c>
      <c r="F253">
        <v>441.096</v>
      </c>
      <c r="G253">
        <v>6.5373899999999999E-2</v>
      </c>
      <c r="H253">
        <v>0.93176400000000004</v>
      </c>
      <c r="I253">
        <v>0</v>
      </c>
    </row>
    <row r="254" spans="1:9" x14ac:dyDescent="0.25">
      <c r="A254" t="s">
        <v>111</v>
      </c>
      <c r="B254">
        <v>1448.01</v>
      </c>
      <c r="C254">
        <v>1431.72</v>
      </c>
      <c r="D254">
        <v>1394.99</v>
      </c>
      <c r="E254">
        <v>1359.41</v>
      </c>
      <c r="F254">
        <v>441.22800000000001</v>
      </c>
      <c r="G254">
        <v>6.1883800000000003E-2</v>
      </c>
      <c r="H254">
        <v>0.931647</v>
      </c>
      <c r="I254">
        <v>1</v>
      </c>
    </row>
    <row r="255" spans="1:9" x14ac:dyDescent="0.25">
      <c r="A255" t="s">
        <v>111</v>
      </c>
      <c r="B255">
        <v>1449.43</v>
      </c>
      <c r="C255">
        <v>1431.68</v>
      </c>
      <c r="D255">
        <v>1394.88</v>
      </c>
      <c r="E255">
        <v>1359.3</v>
      </c>
      <c r="F255">
        <v>441.072</v>
      </c>
      <c r="G255">
        <v>5.5141099999999998E-2</v>
      </c>
      <c r="H255">
        <v>0.93182799999999999</v>
      </c>
      <c r="I255">
        <v>0</v>
      </c>
    </row>
    <row r="256" spans="1:9" x14ac:dyDescent="0.25">
      <c r="A256" t="s">
        <v>111</v>
      </c>
      <c r="B256">
        <v>1446.37</v>
      </c>
      <c r="C256">
        <v>1430.42</v>
      </c>
      <c r="D256">
        <v>1393.98</v>
      </c>
      <c r="E256">
        <v>1358.49</v>
      </c>
      <c r="F256">
        <v>440.84800000000001</v>
      </c>
      <c r="G256">
        <v>8.3263000000000004E-2</v>
      </c>
      <c r="H256">
        <v>0.93167500000000003</v>
      </c>
      <c r="I256">
        <v>0</v>
      </c>
    </row>
    <row r="257" spans="1:9" x14ac:dyDescent="0.25">
      <c r="A257" t="s">
        <v>111</v>
      </c>
      <c r="B257">
        <v>1446.19</v>
      </c>
      <c r="C257">
        <v>1430.14</v>
      </c>
      <c r="D257">
        <v>1393.53</v>
      </c>
      <c r="E257">
        <v>1358.03</v>
      </c>
      <c r="F257">
        <v>440.64100000000002</v>
      </c>
      <c r="G257">
        <v>5.8925699999999998E-2</v>
      </c>
      <c r="H257">
        <v>0.93176099999999995</v>
      </c>
      <c r="I257">
        <v>0</v>
      </c>
    </row>
    <row r="258" spans="1:9" x14ac:dyDescent="0.25">
      <c r="A258" t="s">
        <v>111</v>
      </c>
      <c r="B258">
        <v>1447.36</v>
      </c>
      <c r="C258">
        <v>1430.56</v>
      </c>
      <c r="D258">
        <v>1393.9</v>
      </c>
      <c r="E258">
        <v>1358.36</v>
      </c>
      <c r="F258">
        <v>440.78399999999999</v>
      </c>
      <c r="G258">
        <v>5.3973899999999998E-2</v>
      </c>
      <c r="H258">
        <v>0.931836</v>
      </c>
      <c r="I258">
        <v>0</v>
      </c>
    </row>
    <row r="259" spans="1:9" x14ac:dyDescent="0.25">
      <c r="A259" t="s">
        <v>111</v>
      </c>
      <c r="B259">
        <v>1445.89</v>
      </c>
      <c r="C259">
        <v>1429.88</v>
      </c>
      <c r="D259">
        <v>1393.19</v>
      </c>
      <c r="E259">
        <v>1357.66</v>
      </c>
      <c r="F259">
        <v>441.05700000000002</v>
      </c>
      <c r="G259">
        <v>5.8631299999999997E-2</v>
      </c>
      <c r="H259">
        <v>0.93165399999999998</v>
      </c>
      <c r="I259">
        <v>0</v>
      </c>
    </row>
    <row r="260" spans="1:9" x14ac:dyDescent="0.25">
      <c r="A260" t="s">
        <v>111</v>
      </c>
      <c r="B260">
        <v>1445.63</v>
      </c>
      <c r="C260">
        <v>1429.65</v>
      </c>
      <c r="D260">
        <v>1392.83</v>
      </c>
      <c r="E260">
        <v>1357.3</v>
      </c>
      <c r="F260">
        <v>440.82100000000003</v>
      </c>
      <c r="G260">
        <v>5.53004E-2</v>
      </c>
      <c r="H260">
        <v>0.93183000000000005</v>
      </c>
      <c r="I260">
        <v>0</v>
      </c>
    </row>
    <row r="261" spans="1:9" x14ac:dyDescent="0.25">
      <c r="A261" t="s">
        <v>111</v>
      </c>
      <c r="B261">
        <v>1444.9</v>
      </c>
      <c r="C261">
        <v>1428.79</v>
      </c>
      <c r="D261">
        <v>1392.25</v>
      </c>
      <c r="E261">
        <v>1356.74</v>
      </c>
      <c r="F261">
        <v>440.63900000000001</v>
      </c>
      <c r="G261">
        <v>7.0744699999999994E-2</v>
      </c>
      <c r="H261">
        <v>0.94067699999999999</v>
      </c>
      <c r="I261">
        <v>0</v>
      </c>
    </row>
    <row r="262" spans="1:9" x14ac:dyDescent="0.25">
      <c r="A262" t="s">
        <v>111</v>
      </c>
      <c r="B262">
        <v>1447.13</v>
      </c>
      <c r="C262">
        <v>1431.17</v>
      </c>
      <c r="D262">
        <v>1394.37</v>
      </c>
      <c r="E262">
        <v>1358.89</v>
      </c>
      <c r="F262">
        <v>441.041</v>
      </c>
      <c r="G262">
        <v>5.3913700000000002E-2</v>
      </c>
      <c r="H262">
        <v>0.95544799999999996</v>
      </c>
      <c r="I262">
        <v>0</v>
      </c>
    </row>
    <row r="263" spans="1:9" x14ac:dyDescent="0.25">
      <c r="A263" t="s">
        <v>111</v>
      </c>
      <c r="B263">
        <v>1446.36</v>
      </c>
      <c r="C263">
        <v>1430.29</v>
      </c>
      <c r="D263">
        <v>1393.58</v>
      </c>
      <c r="E263">
        <v>1358.07</v>
      </c>
      <c r="F263">
        <v>440.70299999999997</v>
      </c>
      <c r="G263">
        <v>5.9138400000000001E-2</v>
      </c>
      <c r="H263">
        <v>0.93182299999999996</v>
      </c>
      <c r="I263">
        <v>0</v>
      </c>
    </row>
    <row r="264" spans="1:9" x14ac:dyDescent="0.25">
      <c r="A264" t="s">
        <v>111</v>
      </c>
      <c r="B264">
        <v>1445.6</v>
      </c>
      <c r="C264">
        <v>1429.63</v>
      </c>
      <c r="D264">
        <v>1392.94</v>
      </c>
      <c r="E264">
        <v>1357.45</v>
      </c>
      <c r="F264">
        <v>440.56400000000002</v>
      </c>
      <c r="G264">
        <v>5.4399500000000003E-2</v>
      </c>
      <c r="H264">
        <v>0.93183300000000002</v>
      </c>
      <c r="I264">
        <v>0</v>
      </c>
    </row>
    <row r="265" spans="1:9" x14ac:dyDescent="0.25">
      <c r="A265" t="s">
        <v>111</v>
      </c>
      <c r="B265">
        <v>1444.67</v>
      </c>
      <c r="C265">
        <v>1428.55</v>
      </c>
      <c r="D265">
        <v>1391.79</v>
      </c>
      <c r="E265">
        <v>1356.28</v>
      </c>
      <c r="F265">
        <v>440.46100000000001</v>
      </c>
      <c r="G265">
        <v>5.3977600000000001E-2</v>
      </c>
      <c r="H265">
        <v>0.93175699999999995</v>
      </c>
      <c r="I265">
        <v>0</v>
      </c>
    </row>
    <row r="266" spans="1:9" x14ac:dyDescent="0.25">
      <c r="A266" t="s">
        <v>111</v>
      </c>
      <c r="B266">
        <v>1446.57</v>
      </c>
      <c r="C266">
        <v>1430.59</v>
      </c>
      <c r="D266">
        <v>1394.01</v>
      </c>
      <c r="E266">
        <v>1358.51</v>
      </c>
      <c r="F266">
        <v>440.96</v>
      </c>
      <c r="G266">
        <v>5.3934099999999999E-2</v>
      </c>
      <c r="H266">
        <v>0.93183099999999996</v>
      </c>
      <c r="I266">
        <v>1</v>
      </c>
    </row>
    <row r="267" spans="1:9" x14ac:dyDescent="0.25">
      <c r="A267" t="s">
        <v>111</v>
      </c>
      <c r="B267">
        <v>1445.91</v>
      </c>
      <c r="C267">
        <v>1429.78</v>
      </c>
      <c r="D267">
        <v>1393.14</v>
      </c>
      <c r="E267">
        <v>1357.66</v>
      </c>
      <c r="F267">
        <v>440.738</v>
      </c>
      <c r="G267">
        <v>8.0790200000000006E-2</v>
      </c>
      <c r="H267">
        <v>0.93183499999999997</v>
      </c>
      <c r="I267">
        <v>0</v>
      </c>
    </row>
    <row r="268" spans="1:9" x14ac:dyDescent="0.25">
      <c r="A268" t="s">
        <v>111</v>
      </c>
      <c r="B268">
        <v>1445.49</v>
      </c>
      <c r="C268">
        <v>1429.44</v>
      </c>
      <c r="D268">
        <v>1392.82</v>
      </c>
      <c r="E268">
        <v>1357.3</v>
      </c>
      <c r="F268">
        <v>440.541</v>
      </c>
      <c r="G268">
        <v>5.5121000000000003E-2</v>
      </c>
      <c r="H268">
        <v>0.93159899999999995</v>
      </c>
      <c r="I268">
        <v>1</v>
      </c>
    </row>
    <row r="269" spans="1:9" x14ac:dyDescent="0.25">
      <c r="A269" t="s">
        <v>111</v>
      </c>
      <c r="B269">
        <v>1445.84</v>
      </c>
      <c r="C269">
        <v>1429.74</v>
      </c>
      <c r="D269">
        <v>1393.05</v>
      </c>
      <c r="E269">
        <v>1357.57</v>
      </c>
      <c r="F269">
        <v>440.52499999999998</v>
      </c>
      <c r="G269">
        <v>5.9090900000000002E-2</v>
      </c>
      <c r="H269">
        <v>0.93177100000000002</v>
      </c>
      <c r="I269">
        <v>0</v>
      </c>
    </row>
    <row r="270" spans="1:9" x14ac:dyDescent="0.25">
      <c r="A270" t="s">
        <v>111</v>
      </c>
      <c r="B270">
        <v>1445.16</v>
      </c>
      <c r="C270">
        <v>1428.94</v>
      </c>
      <c r="D270">
        <v>1392.46</v>
      </c>
      <c r="E270">
        <v>1356.98</v>
      </c>
      <c r="F270">
        <v>440.32499999999999</v>
      </c>
      <c r="G270">
        <v>5.43323E-2</v>
      </c>
      <c r="H270">
        <v>0.93182399999999999</v>
      </c>
      <c r="I270">
        <v>0</v>
      </c>
    </row>
    <row r="271" spans="1:9" x14ac:dyDescent="0.25">
      <c r="A271" t="s">
        <v>111</v>
      </c>
      <c r="B271">
        <v>1445.38</v>
      </c>
      <c r="C271">
        <v>1429.19</v>
      </c>
      <c r="D271">
        <v>1392.43</v>
      </c>
      <c r="E271">
        <v>1356.94</v>
      </c>
      <c r="F271">
        <v>440.25799999999998</v>
      </c>
      <c r="G271">
        <v>6.7630700000000002E-2</v>
      </c>
      <c r="H271">
        <v>0.95252000000000003</v>
      </c>
      <c r="I271">
        <v>0</v>
      </c>
    </row>
    <row r="272" spans="1:9" x14ac:dyDescent="0.25">
      <c r="A272" t="s">
        <v>111</v>
      </c>
      <c r="B272">
        <v>1443.47</v>
      </c>
      <c r="C272">
        <v>1427.38</v>
      </c>
      <c r="D272">
        <v>1390.67</v>
      </c>
      <c r="E272">
        <v>1355.21</v>
      </c>
      <c r="F272">
        <v>440.13400000000001</v>
      </c>
      <c r="G272">
        <v>6.7754499999999995E-2</v>
      </c>
      <c r="H272">
        <v>0.93024899999999999</v>
      </c>
      <c r="I272">
        <v>0</v>
      </c>
    </row>
    <row r="273" spans="1:25" x14ac:dyDescent="0.25">
      <c r="A273" t="s">
        <v>111</v>
      </c>
      <c r="B273">
        <v>1444.89</v>
      </c>
      <c r="C273">
        <v>1428.29</v>
      </c>
      <c r="D273">
        <v>1391.5</v>
      </c>
      <c r="E273">
        <v>1356.02</v>
      </c>
      <c r="F273">
        <v>440.24599999999998</v>
      </c>
      <c r="G273">
        <v>5.4819399999999997E-2</v>
      </c>
      <c r="H273">
        <v>0.95720000000000005</v>
      </c>
      <c r="I273">
        <v>0</v>
      </c>
    </row>
    <row r="274" spans="1:25" x14ac:dyDescent="0.25">
      <c r="A274" t="s">
        <v>111</v>
      </c>
      <c r="B274">
        <v>1443.38</v>
      </c>
      <c r="C274">
        <v>1427.38</v>
      </c>
      <c r="D274">
        <v>1390.75</v>
      </c>
      <c r="E274">
        <v>1355.3</v>
      </c>
      <c r="F274">
        <v>440.31299999999999</v>
      </c>
      <c r="G274">
        <v>5.6029200000000001E-2</v>
      </c>
      <c r="H274">
        <v>0.93128100000000003</v>
      </c>
      <c r="I274">
        <v>0</v>
      </c>
    </row>
    <row r="275" spans="1:25" x14ac:dyDescent="0.25">
      <c r="A275" t="s">
        <v>111</v>
      </c>
      <c r="B275">
        <v>1445.41</v>
      </c>
      <c r="C275">
        <v>1428.82</v>
      </c>
      <c r="D275">
        <v>1392.09</v>
      </c>
      <c r="E275">
        <v>1356.61</v>
      </c>
      <c r="F275">
        <v>440.608</v>
      </c>
      <c r="G275">
        <v>7.0663699999999996E-2</v>
      </c>
      <c r="H275">
        <v>0.95353100000000002</v>
      </c>
      <c r="I275">
        <v>0</v>
      </c>
    </row>
    <row r="276" spans="1:25" x14ac:dyDescent="0.25">
      <c r="A276" t="s">
        <v>111</v>
      </c>
      <c r="B276">
        <v>1447.11</v>
      </c>
      <c r="C276">
        <v>1430.98</v>
      </c>
      <c r="D276">
        <v>1393.99</v>
      </c>
      <c r="E276">
        <v>1358.49</v>
      </c>
      <c r="F276">
        <v>440.721</v>
      </c>
      <c r="G276">
        <v>5.7168099999999999E-2</v>
      </c>
      <c r="H276">
        <v>0.93182200000000004</v>
      </c>
      <c r="I276">
        <v>0</v>
      </c>
    </row>
    <row r="277" spans="1:25" x14ac:dyDescent="0.25">
      <c r="A277" t="s">
        <v>111</v>
      </c>
      <c r="B277">
        <v>1446.47</v>
      </c>
      <c r="C277">
        <v>1430.33</v>
      </c>
      <c r="D277">
        <v>1393.7</v>
      </c>
      <c r="E277">
        <v>1358.17</v>
      </c>
      <c r="F277">
        <v>440.71499999999997</v>
      </c>
      <c r="G277">
        <v>5.5756500000000001E-2</v>
      </c>
      <c r="H277">
        <v>0.95913700000000002</v>
      </c>
      <c r="I277">
        <v>0</v>
      </c>
    </row>
    <row r="278" spans="1:25" x14ac:dyDescent="0.25">
      <c r="A278" t="s">
        <v>111</v>
      </c>
      <c r="B278">
        <v>1445.41</v>
      </c>
      <c r="C278">
        <v>1429.35</v>
      </c>
      <c r="D278">
        <v>1392.6</v>
      </c>
      <c r="E278">
        <v>1357.04</v>
      </c>
      <c r="F278">
        <v>440.84899999999999</v>
      </c>
      <c r="G278">
        <v>5.4067900000000002E-2</v>
      </c>
      <c r="H278">
        <v>0.93057000000000001</v>
      </c>
      <c r="I278">
        <v>0</v>
      </c>
    </row>
    <row r="279" spans="1:25" x14ac:dyDescent="0.25">
      <c r="A279" t="s">
        <v>111</v>
      </c>
      <c r="B279">
        <v>1447.22</v>
      </c>
      <c r="C279">
        <v>1430.73</v>
      </c>
      <c r="D279">
        <v>1393.83</v>
      </c>
      <c r="E279">
        <v>1358.26</v>
      </c>
      <c r="F279">
        <v>441.02</v>
      </c>
      <c r="G279">
        <v>5.4047199999999997E-2</v>
      </c>
      <c r="H279">
        <v>0.93174999999999997</v>
      </c>
      <c r="I279">
        <v>0</v>
      </c>
      <c r="R279" t="s">
        <v>69</v>
      </c>
      <c r="U279" t="s">
        <v>68</v>
      </c>
      <c r="X279" t="s">
        <v>66</v>
      </c>
    </row>
    <row r="280" spans="1:25" x14ac:dyDescent="0.25">
      <c r="A280" t="s">
        <v>111</v>
      </c>
      <c r="B280">
        <v>1446.92</v>
      </c>
      <c r="C280">
        <v>1430.81</v>
      </c>
      <c r="D280">
        <v>1394.03</v>
      </c>
      <c r="E280">
        <v>1358.54</v>
      </c>
      <c r="F280">
        <v>440.97699999999998</v>
      </c>
      <c r="G280">
        <v>5.5606200000000001E-2</v>
      </c>
      <c r="H280">
        <v>0.93129399999999996</v>
      </c>
      <c r="I280">
        <v>0</v>
      </c>
      <c r="R280">
        <f>AVERAGE(B231:B280)</f>
        <v>1446.2432000000001</v>
      </c>
      <c r="S280">
        <f>AVERAGE(C231:C280)</f>
        <v>1430.0423999999998</v>
      </c>
      <c r="U280">
        <f>_xlfn.VAR.P(B231:B280)</f>
        <v>1.3058257599999576</v>
      </c>
      <c r="V280">
        <f>_xlfn.VAR.P(C231:C280)</f>
        <v>1.0717422399999823</v>
      </c>
      <c r="X280">
        <f>1.96*SQRT(U280)/50</f>
        <v>4.4794911495016201E-2</v>
      </c>
      <c r="Y280">
        <f>1.96*SQRT(V280)/50</f>
        <v>4.0581793894227648E-2</v>
      </c>
    </row>
    <row r="281" spans="1:25" x14ac:dyDescent="0.25">
      <c r="A281" t="s">
        <v>111</v>
      </c>
      <c r="B281">
        <v>72319.706384999998</v>
      </c>
      <c r="C281" t="s">
        <v>36</v>
      </c>
    </row>
    <row r="282" spans="1:25" x14ac:dyDescent="0.25">
      <c r="A282" t="s">
        <v>97</v>
      </c>
      <c r="B282">
        <v>2639.47</v>
      </c>
      <c r="C282">
        <v>2637.71</v>
      </c>
      <c r="D282">
        <v>2600.9299999999998</v>
      </c>
      <c r="E282">
        <v>2501.9</v>
      </c>
      <c r="F282">
        <v>1770.88</v>
      </c>
      <c r="G282">
        <v>5.8459700000000003E-2</v>
      </c>
      <c r="H282">
        <v>0.93117499999999997</v>
      </c>
      <c r="I282">
        <v>0</v>
      </c>
    </row>
    <row r="283" spans="1:25" x14ac:dyDescent="0.25">
      <c r="A283" t="s">
        <v>97</v>
      </c>
      <c r="B283">
        <v>2633.92</v>
      </c>
      <c r="C283">
        <v>2632.24</v>
      </c>
      <c r="D283">
        <v>2595.9</v>
      </c>
      <c r="E283">
        <v>2497.0500000000002</v>
      </c>
      <c r="F283">
        <v>1766.43</v>
      </c>
      <c r="G283">
        <v>5.4235600000000002E-2</v>
      </c>
      <c r="H283">
        <v>0.93177900000000002</v>
      </c>
      <c r="I283">
        <v>0</v>
      </c>
    </row>
    <row r="284" spans="1:25" x14ac:dyDescent="0.25">
      <c r="A284" t="s">
        <v>97</v>
      </c>
      <c r="B284">
        <v>2633.19</v>
      </c>
      <c r="C284">
        <v>2631.55</v>
      </c>
      <c r="D284">
        <v>2595</v>
      </c>
      <c r="E284">
        <v>2496.16</v>
      </c>
      <c r="F284">
        <v>1765.8</v>
      </c>
      <c r="G284">
        <v>5.4279300000000003E-2</v>
      </c>
      <c r="H284">
        <v>0.93182399999999999</v>
      </c>
      <c r="I284">
        <v>0</v>
      </c>
    </row>
    <row r="285" spans="1:25" x14ac:dyDescent="0.25">
      <c r="A285" t="s">
        <v>97</v>
      </c>
      <c r="B285">
        <v>2635.15</v>
      </c>
      <c r="C285">
        <v>2633.52</v>
      </c>
      <c r="D285">
        <v>2596.66</v>
      </c>
      <c r="E285">
        <v>2497.83</v>
      </c>
      <c r="F285">
        <v>1767.36</v>
      </c>
      <c r="G285">
        <v>5.7887599999999997E-2</v>
      </c>
      <c r="H285">
        <v>0.93182699999999996</v>
      </c>
      <c r="I285">
        <v>0</v>
      </c>
    </row>
    <row r="286" spans="1:25" x14ac:dyDescent="0.25">
      <c r="A286" t="s">
        <v>97</v>
      </c>
      <c r="B286">
        <v>2636.02</v>
      </c>
      <c r="C286">
        <v>2634.39</v>
      </c>
      <c r="D286">
        <v>2597.8200000000002</v>
      </c>
      <c r="E286">
        <v>2499.02</v>
      </c>
      <c r="F286">
        <v>1768.79</v>
      </c>
      <c r="G286">
        <v>7.7713000000000004E-2</v>
      </c>
      <c r="H286">
        <v>0.93181000000000003</v>
      </c>
      <c r="I286">
        <v>0</v>
      </c>
    </row>
    <row r="287" spans="1:25" x14ac:dyDescent="0.25">
      <c r="A287" t="s">
        <v>97</v>
      </c>
      <c r="B287">
        <v>2635.85</v>
      </c>
      <c r="C287">
        <v>2633.79</v>
      </c>
      <c r="D287">
        <v>2596.9699999999998</v>
      </c>
      <c r="E287">
        <v>2498.2800000000002</v>
      </c>
      <c r="F287">
        <v>1768.46</v>
      </c>
      <c r="G287">
        <v>5.4837900000000002E-2</v>
      </c>
      <c r="H287">
        <v>0.95869899999999997</v>
      </c>
      <c r="I287">
        <v>0</v>
      </c>
    </row>
    <row r="288" spans="1:25" x14ac:dyDescent="0.25">
      <c r="A288" t="s">
        <v>97</v>
      </c>
      <c r="B288">
        <v>2630.37</v>
      </c>
      <c r="C288">
        <v>2628.71</v>
      </c>
      <c r="D288">
        <v>2592.0100000000002</v>
      </c>
      <c r="E288">
        <v>2493.2399999999998</v>
      </c>
      <c r="F288">
        <v>1763.53</v>
      </c>
      <c r="G288">
        <v>5.4938800000000003E-2</v>
      </c>
      <c r="H288">
        <v>0.93182900000000002</v>
      </c>
      <c r="I288">
        <v>0</v>
      </c>
    </row>
    <row r="289" spans="1:9" x14ac:dyDescent="0.25">
      <c r="A289" t="s">
        <v>97</v>
      </c>
      <c r="B289">
        <v>2634.98</v>
      </c>
      <c r="C289">
        <v>2633.27</v>
      </c>
      <c r="D289">
        <v>2596.48</v>
      </c>
      <c r="E289">
        <v>2497.79</v>
      </c>
      <c r="F289">
        <v>1767.84</v>
      </c>
      <c r="G289">
        <v>5.4343900000000001E-2</v>
      </c>
      <c r="H289">
        <v>0.93183400000000005</v>
      </c>
      <c r="I289">
        <v>0</v>
      </c>
    </row>
    <row r="290" spans="1:9" x14ac:dyDescent="0.25">
      <c r="A290" t="s">
        <v>97</v>
      </c>
      <c r="B290">
        <v>2634.43</v>
      </c>
      <c r="C290">
        <v>2632.8</v>
      </c>
      <c r="D290">
        <v>2596.0500000000002</v>
      </c>
      <c r="E290">
        <v>2497.39</v>
      </c>
      <c r="F290">
        <v>1766.92</v>
      </c>
      <c r="G290">
        <v>6.4375000000000002E-2</v>
      </c>
      <c r="H290">
        <v>0.93154800000000004</v>
      </c>
      <c r="I290">
        <v>0</v>
      </c>
    </row>
    <row r="291" spans="1:9" x14ac:dyDescent="0.25">
      <c r="A291" t="s">
        <v>97</v>
      </c>
      <c r="B291">
        <v>2634.43</v>
      </c>
      <c r="C291">
        <v>2632.81</v>
      </c>
      <c r="D291">
        <v>2596.1799999999998</v>
      </c>
      <c r="E291">
        <v>2497.4299999999998</v>
      </c>
      <c r="F291">
        <v>1766.95</v>
      </c>
      <c r="G291">
        <v>5.6475900000000002E-2</v>
      </c>
      <c r="H291">
        <v>0.93165399999999998</v>
      </c>
      <c r="I291">
        <v>0</v>
      </c>
    </row>
    <row r="292" spans="1:9" x14ac:dyDescent="0.25">
      <c r="A292" t="s">
        <v>97</v>
      </c>
      <c r="B292">
        <v>2633.61</v>
      </c>
      <c r="C292">
        <v>2631.95</v>
      </c>
      <c r="D292">
        <v>2595.1799999999998</v>
      </c>
      <c r="E292">
        <v>2496.34</v>
      </c>
      <c r="F292">
        <v>1765.75</v>
      </c>
      <c r="G292">
        <v>8.3258600000000002E-2</v>
      </c>
      <c r="H292">
        <v>0.95880299999999996</v>
      </c>
      <c r="I292">
        <v>0</v>
      </c>
    </row>
    <row r="293" spans="1:9" x14ac:dyDescent="0.25">
      <c r="A293" t="s">
        <v>97</v>
      </c>
      <c r="B293">
        <v>2635.46</v>
      </c>
      <c r="C293">
        <v>2633.8</v>
      </c>
      <c r="D293">
        <v>2596.91</v>
      </c>
      <c r="E293">
        <v>2498.1799999999998</v>
      </c>
      <c r="F293">
        <v>1768</v>
      </c>
      <c r="G293">
        <v>5.3914200000000002E-2</v>
      </c>
      <c r="H293">
        <v>0.93182799999999999</v>
      </c>
      <c r="I293">
        <v>0</v>
      </c>
    </row>
    <row r="294" spans="1:9" x14ac:dyDescent="0.25">
      <c r="A294" t="s">
        <v>97</v>
      </c>
      <c r="B294">
        <v>2634.9</v>
      </c>
      <c r="C294">
        <v>2633.17</v>
      </c>
      <c r="D294">
        <v>2596.56</v>
      </c>
      <c r="E294">
        <v>2497.67</v>
      </c>
      <c r="F294">
        <v>1767.58</v>
      </c>
      <c r="G294">
        <v>8.3255700000000002E-2</v>
      </c>
      <c r="H294">
        <v>0.93163300000000004</v>
      </c>
      <c r="I294">
        <v>0</v>
      </c>
    </row>
    <row r="295" spans="1:9" x14ac:dyDescent="0.25">
      <c r="A295" t="s">
        <v>97</v>
      </c>
      <c r="B295">
        <v>2638.41</v>
      </c>
      <c r="C295">
        <v>2636.69</v>
      </c>
      <c r="D295">
        <v>2600.13</v>
      </c>
      <c r="E295">
        <v>2501.29</v>
      </c>
      <c r="F295">
        <v>1770.88</v>
      </c>
      <c r="G295">
        <v>6.2973600000000005E-2</v>
      </c>
      <c r="H295">
        <v>0.931836</v>
      </c>
      <c r="I295">
        <v>0</v>
      </c>
    </row>
    <row r="296" spans="1:9" x14ac:dyDescent="0.25">
      <c r="A296" t="s">
        <v>97</v>
      </c>
      <c r="B296">
        <v>2634.75</v>
      </c>
      <c r="C296">
        <v>2633.05</v>
      </c>
      <c r="D296">
        <v>2596.4499999999998</v>
      </c>
      <c r="E296">
        <v>2497.62</v>
      </c>
      <c r="F296">
        <v>1766.96</v>
      </c>
      <c r="G296">
        <v>5.3911199999999999E-2</v>
      </c>
      <c r="H296">
        <v>0.93182900000000002</v>
      </c>
      <c r="I296">
        <v>0</v>
      </c>
    </row>
    <row r="297" spans="1:9" x14ac:dyDescent="0.25">
      <c r="A297" t="s">
        <v>97</v>
      </c>
      <c r="B297">
        <v>2636.49</v>
      </c>
      <c r="C297">
        <v>2634.77</v>
      </c>
      <c r="D297">
        <v>2597.94</v>
      </c>
      <c r="E297">
        <v>2499.0700000000002</v>
      </c>
      <c r="F297">
        <v>1768.71</v>
      </c>
      <c r="G297">
        <v>5.6514500000000002E-2</v>
      </c>
      <c r="H297">
        <v>0.93181199999999997</v>
      </c>
      <c r="I297">
        <v>0</v>
      </c>
    </row>
    <row r="298" spans="1:9" x14ac:dyDescent="0.25">
      <c r="A298" t="s">
        <v>97</v>
      </c>
      <c r="B298">
        <v>2640.6</v>
      </c>
      <c r="C298">
        <v>2638.92</v>
      </c>
      <c r="D298">
        <v>2602.16</v>
      </c>
      <c r="E298">
        <v>2503.5</v>
      </c>
      <c r="F298">
        <v>1772.81</v>
      </c>
      <c r="G298">
        <v>5.4438399999999998E-2</v>
      </c>
      <c r="H298">
        <v>0.95042099999999996</v>
      </c>
      <c r="I298">
        <v>0</v>
      </c>
    </row>
    <row r="299" spans="1:9" x14ac:dyDescent="0.25">
      <c r="A299" t="s">
        <v>97</v>
      </c>
      <c r="B299">
        <v>2636.31</v>
      </c>
      <c r="C299">
        <v>2634.64</v>
      </c>
      <c r="D299">
        <v>2597.85</v>
      </c>
      <c r="E299">
        <v>2499.1999999999998</v>
      </c>
      <c r="F299">
        <v>1768.66</v>
      </c>
      <c r="G299">
        <v>5.4994700000000001E-2</v>
      </c>
      <c r="H299">
        <v>0.93183700000000003</v>
      </c>
      <c r="I299">
        <v>0</v>
      </c>
    </row>
    <row r="300" spans="1:9" x14ac:dyDescent="0.25">
      <c r="A300" t="s">
        <v>97</v>
      </c>
      <c r="B300">
        <v>2640.34</v>
      </c>
      <c r="C300">
        <v>2638.64</v>
      </c>
      <c r="D300">
        <v>2602.14</v>
      </c>
      <c r="E300">
        <v>2503.4</v>
      </c>
      <c r="F300">
        <v>1772.91</v>
      </c>
      <c r="G300">
        <v>5.4115099999999999E-2</v>
      </c>
      <c r="H300">
        <v>0.93113999999999997</v>
      </c>
      <c r="I300">
        <v>0</v>
      </c>
    </row>
    <row r="301" spans="1:9" x14ac:dyDescent="0.25">
      <c r="A301" t="s">
        <v>97</v>
      </c>
      <c r="B301">
        <v>2635.1</v>
      </c>
      <c r="C301">
        <v>2633.42</v>
      </c>
      <c r="D301">
        <v>2596.9</v>
      </c>
      <c r="E301">
        <v>2498.14</v>
      </c>
      <c r="F301">
        <v>1767.87</v>
      </c>
      <c r="G301">
        <v>5.7149199999999997E-2</v>
      </c>
      <c r="H301">
        <v>0.93122700000000003</v>
      </c>
      <c r="I301">
        <v>0</v>
      </c>
    </row>
    <row r="302" spans="1:9" x14ac:dyDescent="0.25">
      <c r="A302" t="s">
        <v>97</v>
      </c>
      <c r="B302">
        <v>2632.19</v>
      </c>
      <c r="C302">
        <v>2630.59</v>
      </c>
      <c r="D302">
        <v>2593.8200000000002</v>
      </c>
      <c r="E302">
        <v>2494.9499999999998</v>
      </c>
      <c r="F302">
        <v>1764.52</v>
      </c>
      <c r="G302">
        <v>5.42785E-2</v>
      </c>
      <c r="H302">
        <v>0.93898899999999996</v>
      </c>
      <c r="I302">
        <v>0</v>
      </c>
    </row>
    <row r="303" spans="1:9" x14ac:dyDescent="0.25">
      <c r="A303" t="s">
        <v>97</v>
      </c>
      <c r="B303">
        <v>2640.38</v>
      </c>
      <c r="C303">
        <v>2638.76</v>
      </c>
      <c r="D303">
        <v>2601.9699999999998</v>
      </c>
      <c r="E303">
        <v>2503.12</v>
      </c>
      <c r="F303">
        <v>1772.19</v>
      </c>
      <c r="G303">
        <v>5.56117E-2</v>
      </c>
      <c r="H303">
        <v>0.95905499999999999</v>
      </c>
      <c r="I303">
        <v>0</v>
      </c>
    </row>
    <row r="304" spans="1:9" x14ac:dyDescent="0.25">
      <c r="A304" t="s">
        <v>97</v>
      </c>
      <c r="B304">
        <v>2637.64</v>
      </c>
      <c r="C304">
        <v>2635.98</v>
      </c>
      <c r="D304">
        <v>2599.21</v>
      </c>
      <c r="E304">
        <v>2500.5700000000002</v>
      </c>
      <c r="F304">
        <v>1769.97</v>
      </c>
      <c r="G304">
        <v>8.3268099999999998E-2</v>
      </c>
      <c r="H304">
        <v>0.93176300000000001</v>
      </c>
      <c r="I304">
        <v>0</v>
      </c>
    </row>
    <row r="305" spans="1:9" x14ac:dyDescent="0.25">
      <c r="A305" t="s">
        <v>97</v>
      </c>
      <c r="B305">
        <v>2636.11</v>
      </c>
      <c r="C305">
        <v>2634.42</v>
      </c>
      <c r="D305">
        <v>2597.7399999999998</v>
      </c>
      <c r="E305">
        <v>2498.89</v>
      </c>
      <c r="F305">
        <v>1768.79</v>
      </c>
      <c r="G305">
        <v>5.65079E-2</v>
      </c>
      <c r="H305">
        <v>0.93183099999999996</v>
      </c>
      <c r="I305">
        <v>0</v>
      </c>
    </row>
    <row r="306" spans="1:9" x14ac:dyDescent="0.25">
      <c r="A306" t="s">
        <v>97</v>
      </c>
      <c r="B306">
        <v>2636.55</v>
      </c>
      <c r="C306">
        <v>2634.85</v>
      </c>
      <c r="D306">
        <v>2598.31</v>
      </c>
      <c r="E306">
        <v>2499.62</v>
      </c>
      <c r="F306">
        <v>1769.19</v>
      </c>
      <c r="G306">
        <v>7.4672600000000006E-2</v>
      </c>
      <c r="H306">
        <v>0.93183499999999997</v>
      </c>
      <c r="I306">
        <v>0</v>
      </c>
    </row>
    <row r="307" spans="1:9" x14ac:dyDescent="0.25">
      <c r="A307" t="s">
        <v>97</v>
      </c>
      <c r="B307">
        <v>2638.52</v>
      </c>
      <c r="C307">
        <v>2636.81</v>
      </c>
      <c r="D307">
        <v>2600.13</v>
      </c>
      <c r="E307">
        <v>2501.2800000000002</v>
      </c>
      <c r="F307">
        <v>1770.78</v>
      </c>
      <c r="G307">
        <v>6.4491800000000002E-2</v>
      </c>
      <c r="H307">
        <v>0.931168</v>
      </c>
      <c r="I307">
        <v>0</v>
      </c>
    </row>
    <row r="308" spans="1:9" x14ac:dyDescent="0.25">
      <c r="A308" t="s">
        <v>97</v>
      </c>
      <c r="B308">
        <v>2634.09</v>
      </c>
      <c r="C308">
        <v>2632.05</v>
      </c>
      <c r="D308">
        <v>2595.5100000000002</v>
      </c>
      <c r="E308">
        <v>2496.6799999999998</v>
      </c>
      <c r="F308">
        <v>1766.62</v>
      </c>
      <c r="G308">
        <v>5.7244299999999998E-2</v>
      </c>
      <c r="H308">
        <v>0.93182799999999999</v>
      </c>
      <c r="I308">
        <v>0</v>
      </c>
    </row>
    <row r="309" spans="1:9" x14ac:dyDescent="0.25">
      <c r="A309" t="s">
        <v>97</v>
      </c>
      <c r="B309">
        <v>2632.7</v>
      </c>
      <c r="C309">
        <v>2631.07</v>
      </c>
      <c r="D309">
        <v>2594.37</v>
      </c>
      <c r="E309">
        <v>2495.87</v>
      </c>
      <c r="F309">
        <v>1765.88</v>
      </c>
      <c r="G309">
        <v>5.4797400000000003E-2</v>
      </c>
      <c r="H309">
        <v>0.93182900000000002</v>
      </c>
      <c r="I309">
        <v>0</v>
      </c>
    </row>
    <row r="310" spans="1:9" x14ac:dyDescent="0.25">
      <c r="A310" t="s">
        <v>97</v>
      </c>
      <c r="B310">
        <v>2636.78</v>
      </c>
      <c r="C310">
        <v>2635.16</v>
      </c>
      <c r="D310">
        <v>2598.44</v>
      </c>
      <c r="E310">
        <v>2499.88</v>
      </c>
      <c r="F310">
        <v>1770.16</v>
      </c>
      <c r="G310">
        <v>5.5263100000000002E-2</v>
      </c>
      <c r="H310">
        <v>0.95897100000000002</v>
      </c>
      <c r="I310">
        <v>0</v>
      </c>
    </row>
    <row r="311" spans="1:9" x14ac:dyDescent="0.25">
      <c r="A311" t="s">
        <v>97</v>
      </c>
      <c r="B311">
        <v>2635.97</v>
      </c>
      <c r="C311">
        <v>2634.36</v>
      </c>
      <c r="D311">
        <v>2597.63</v>
      </c>
      <c r="E311">
        <v>2499.12</v>
      </c>
      <c r="F311">
        <v>1769.61</v>
      </c>
      <c r="G311">
        <v>5.5894699999999999E-2</v>
      </c>
      <c r="H311">
        <v>0.931786</v>
      </c>
      <c r="I311">
        <v>0</v>
      </c>
    </row>
    <row r="312" spans="1:9" x14ac:dyDescent="0.25">
      <c r="A312" t="s">
        <v>97</v>
      </c>
      <c r="B312">
        <v>2631.67</v>
      </c>
      <c r="C312">
        <v>2630.01</v>
      </c>
      <c r="D312">
        <v>2593.4</v>
      </c>
      <c r="E312">
        <v>2494.69</v>
      </c>
      <c r="F312">
        <v>1765.09</v>
      </c>
      <c r="G312">
        <v>5.4776900000000003E-2</v>
      </c>
      <c r="H312">
        <v>0.93183300000000002</v>
      </c>
      <c r="I312">
        <v>0</v>
      </c>
    </row>
    <row r="313" spans="1:9" x14ac:dyDescent="0.25">
      <c r="A313" t="s">
        <v>97</v>
      </c>
      <c r="B313">
        <v>2629.32</v>
      </c>
      <c r="C313">
        <v>2627.61</v>
      </c>
      <c r="D313">
        <v>2590.9699999999998</v>
      </c>
      <c r="E313">
        <v>2492.2399999999998</v>
      </c>
      <c r="F313">
        <v>1762.58</v>
      </c>
      <c r="G313">
        <v>5.9693400000000001E-2</v>
      </c>
      <c r="H313">
        <v>0.93157100000000004</v>
      </c>
      <c r="I313">
        <v>0</v>
      </c>
    </row>
    <row r="314" spans="1:9" x14ac:dyDescent="0.25">
      <c r="A314" t="s">
        <v>97</v>
      </c>
      <c r="B314">
        <v>2638.5</v>
      </c>
      <c r="C314">
        <v>2636.69</v>
      </c>
      <c r="D314">
        <v>2599.94</v>
      </c>
      <c r="E314">
        <v>2501.2600000000002</v>
      </c>
      <c r="F314">
        <v>1771.49</v>
      </c>
      <c r="G314">
        <v>5.4108799999999999E-2</v>
      </c>
      <c r="H314">
        <v>0.93177500000000002</v>
      </c>
      <c r="I314">
        <v>0</v>
      </c>
    </row>
    <row r="315" spans="1:9" x14ac:dyDescent="0.25">
      <c r="A315" t="s">
        <v>97</v>
      </c>
      <c r="B315">
        <v>2631.34</v>
      </c>
      <c r="C315">
        <v>2629.3</v>
      </c>
      <c r="D315">
        <v>2592.5100000000002</v>
      </c>
      <c r="E315">
        <v>2493.84</v>
      </c>
      <c r="F315">
        <v>1764.09</v>
      </c>
      <c r="G315">
        <v>5.4105800000000003E-2</v>
      </c>
      <c r="H315">
        <v>0.93178899999999998</v>
      </c>
      <c r="I315">
        <v>0</v>
      </c>
    </row>
    <row r="316" spans="1:9" x14ac:dyDescent="0.25">
      <c r="A316" t="s">
        <v>97</v>
      </c>
      <c r="B316">
        <v>2638.43</v>
      </c>
      <c r="C316">
        <v>2636.75</v>
      </c>
      <c r="D316">
        <v>2599.98</v>
      </c>
      <c r="E316">
        <v>2501.27</v>
      </c>
      <c r="F316">
        <v>1771.45</v>
      </c>
      <c r="G316">
        <v>5.9723199999999997E-2</v>
      </c>
      <c r="H316">
        <v>0.93183000000000005</v>
      </c>
      <c r="I316">
        <v>0</v>
      </c>
    </row>
    <row r="317" spans="1:9" x14ac:dyDescent="0.25">
      <c r="A317" t="s">
        <v>97</v>
      </c>
      <c r="B317">
        <v>2636.6</v>
      </c>
      <c r="C317">
        <v>2634.89</v>
      </c>
      <c r="D317">
        <v>2598.0100000000002</v>
      </c>
      <c r="E317">
        <v>2499.27</v>
      </c>
      <c r="F317">
        <v>1769.56</v>
      </c>
      <c r="G317">
        <v>7.1753600000000001E-2</v>
      </c>
      <c r="H317">
        <v>0.93182799999999999</v>
      </c>
      <c r="I317">
        <v>0</v>
      </c>
    </row>
    <row r="318" spans="1:9" x14ac:dyDescent="0.25">
      <c r="A318" t="s">
        <v>97</v>
      </c>
      <c r="B318">
        <v>2635.32</v>
      </c>
      <c r="C318">
        <v>2633.66</v>
      </c>
      <c r="D318">
        <v>2596.84</v>
      </c>
      <c r="E318">
        <v>2498.15</v>
      </c>
      <c r="F318">
        <v>1768.21</v>
      </c>
      <c r="G318">
        <v>6.0963700000000003E-2</v>
      </c>
      <c r="H318">
        <v>0.93135199999999996</v>
      </c>
      <c r="I318">
        <v>0</v>
      </c>
    </row>
    <row r="319" spans="1:9" x14ac:dyDescent="0.25">
      <c r="A319" t="s">
        <v>97</v>
      </c>
      <c r="B319">
        <v>2634.24</v>
      </c>
      <c r="C319">
        <v>2632.59</v>
      </c>
      <c r="D319">
        <v>2595.91</v>
      </c>
      <c r="E319">
        <v>2497.0500000000002</v>
      </c>
      <c r="F319">
        <v>1767.12</v>
      </c>
      <c r="G319">
        <v>5.3962000000000003E-2</v>
      </c>
      <c r="H319">
        <v>0.93062</v>
      </c>
      <c r="I319">
        <v>0</v>
      </c>
    </row>
    <row r="320" spans="1:9" x14ac:dyDescent="0.25">
      <c r="A320" t="s">
        <v>97</v>
      </c>
      <c r="B320">
        <v>2632.05</v>
      </c>
      <c r="C320">
        <v>2630.39</v>
      </c>
      <c r="D320">
        <v>2593.7199999999998</v>
      </c>
      <c r="E320">
        <v>2495.0700000000002</v>
      </c>
      <c r="F320">
        <v>1765.03</v>
      </c>
      <c r="G320">
        <v>7.3623099999999997E-2</v>
      </c>
      <c r="H320">
        <v>0.95811599999999997</v>
      </c>
      <c r="I320">
        <v>0</v>
      </c>
    </row>
    <row r="321" spans="1:25" x14ac:dyDescent="0.25">
      <c r="A321" t="s">
        <v>97</v>
      </c>
      <c r="B321">
        <v>2630.79</v>
      </c>
      <c r="C321">
        <v>2629.11</v>
      </c>
      <c r="D321">
        <v>2592.29</v>
      </c>
      <c r="E321">
        <v>2493.61</v>
      </c>
      <c r="F321">
        <v>1763.39</v>
      </c>
      <c r="G321">
        <v>5.7625799999999998E-2</v>
      </c>
      <c r="H321">
        <v>0.931782</v>
      </c>
      <c r="I321">
        <v>0</v>
      </c>
    </row>
    <row r="322" spans="1:25" x14ac:dyDescent="0.25">
      <c r="A322" t="s">
        <v>97</v>
      </c>
      <c r="B322">
        <v>2643.43</v>
      </c>
      <c r="C322">
        <v>2641.75</v>
      </c>
      <c r="D322">
        <v>2605.13</v>
      </c>
      <c r="E322">
        <v>2506.31</v>
      </c>
      <c r="F322">
        <v>1775.71</v>
      </c>
      <c r="G322">
        <v>5.6541899999999999E-2</v>
      </c>
      <c r="H322">
        <v>0.93183000000000005</v>
      </c>
      <c r="I322">
        <v>0</v>
      </c>
    </row>
    <row r="323" spans="1:25" x14ac:dyDescent="0.25">
      <c r="A323" t="s">
        <v>97</v>
      </c>
      <c r="B323">
        <v>2641.23</v>
      </c>
      <c r="C323">
        <v>2639.56</v>
      </c>
      <c r="D323">
        <v>2602.67</v>
      </c>
      <c r="E323">
        <v>2503.86</v>
      </c>
      <c r="F323">
        <v>1773.11</v>
      </c>
      <c r="G323">
        <v>5.3911300000000002E-2</v>
      </c>
      <c r="H323">
        <v>0.93178899999999998</v>
      </c>
      <c r="I323">
        <v>0</v>
      </c>
    </row>
    <row r="324" spans="1:25" x14ac:dyDescent="0.25">
      <c r="A324" t="s">
        <v>97</v>
      </c>
      <c r="B324">
        <v>2631.3</v>
      </c>
      <c r="C324">
        <v>2629.66</v>
      </c>
      <c r="D324">
        <v>2592.94</v>
      </c>
      <c r="E324">
        <v>2494.13</v>
      </c>
      <c r="F324">
        <v>1763.73</v>
      </c>
      <c r="G324">
        <v>6.6849900000000004E-2</v>
      </c>
      <c r="H324">
        <v>0.95268900000000001</v>
      </c>
      <c r="I324">
        <v>0</v>
      </c>
    </row>
    <row r="325" spans="1:25" x14ac:dyDescent="0.25">
      <c r="A325" t="s">
        <v>97</v>
      </c>
      <c r="B325">
        <v>2633.31</v>
      </c>
      <c r="C325">
        <v>2631.67</v>
      </c>
      <c r="D325">
        <v>2595</v>
      </c>
      <c r="E325">
        <v>2496.36</v>
      </c>
      <c r="F325">
        <v>1766.21</v>
      </c>
      <c r="G325">
        <v>5.40758E-2</v>
      </c>
      <c r="H325">
        <v>0.950735</v>
      </c>
      <c r="I325">
        <v>0</v>
      </c>
    </row>
    <row r="326" spans="1:25" x14ac:dyDescent="0.25">
      <c r="A326" t="s">
        <v>97</v>
      </c>
      <c r="B326">
        <v>2635.03</v>
      </c>
      <c r="C326">
        <v>2633.34</v>
      </c>
      <c r="D326">
        <v>2596.5500000000002</v>
      </c>
      <c r="E326">
        <v>2497.77</v>
      </c>
      <c r="F326">
        <v>1767.19</v>
      </c>
      <c r="G326">
        <v>8.3259700000000006E-2</v>
      </c>
      <c r="H326">
        <v>0.93166199999999999</v>
      </c>
      <c r="I326">
        <v>0</v>
      </c>
    </row>
    <row r="327" spans="1:25" x14ac:dyDescent="0.25">
      <c r="A327" t="s">
        <v>97</v>
      </c>
      <c r="B327">
        <v>2637.89</v>
      </c>
      <c r="C327">
        <v>2636.25</v>
      </c>
      <c r="D327">
        <v>2599.62</v>
      </c>
      <c r="E327">
        <v>2500.8000000000002</v>
      </c>
      <c r="F327">
        <v>1770.04</v>
      </c>
      <c r="G327">
        <v>5.4075999999999999E-2</v>
      </c>
      <c r="H327">
        <v>0.93084299999999998</v>
      </c>
      <c r="I327">
        <v>0</v>
      </c>
    </row>
    <row r="328" spans="1:25" x14ac:dyDescent="0.25">
      <c r="A328" t="s">
        <v>97</v>
      </c>
      <c r="B328">
        <v>2632.71</v>
      </c>
      <c r="C328">
        <v>2631.07</v>
      </c>
      <c r="D328">
        <v>2594.42</v>
      </c>
      <c r="E328">
        <v>2495.61</v>
      </c>
      <c r="F328">
        <v>1765.13</v>
      </c>
      <c r="G328">
        <v>8.32566E-2</v>
      </c>
      <c r="H328">
        <v>0.93181899999999995</v>
      </c>
      <c r="I328">
        <v>0</v>
      </c>
    </row>
    <row r="329" spans="1:25" x14ac:dyDescent="0.25">
      <c r="A329" t="s">
        <v>97</v>
      </c>
      <c r="B329">
        <v>2633.02</v>
      </c>
      <c r="C329">
        <v>2631.37</v>
      </c>
      <c r="D329">
        <v>2594.5300000000002</v>
      </c>
      <c r="E329">
        <v>2495.69</v>
      </c>
      <c r="F329">
        <v>1765.09</v>
      </c>
      <c r="G329">
        <v>5.4133899999999999E-2</v>
      </c>
      <c r="H329">
        <v>0.93543500000000002</v>
      </c>
      <c r="I329">
        <v>0</v>
      </c>
    </row>
    <row r="330" spans="1:25" x14ac:dyDescent="0.25">
      <c r="A330" t="s">
        <v>97</v>
      </c>
      <c r="B330">
        <v>2642.95</v>
      </c>
      <c r="C330">
        <v>2641.28</v>
      </c>
      <c r="D330">
        <v>2604.5100000000002</v>
      </c>
      <c r="E330">
        <v>2505.7199999999998</v>
      </c>
      <c r="F330">
        <v>1774.82</v>
      </c>
      <c r="G330">
        <v>5.4699999999999999E-2</v>
      </c>
      <c r="H330">
        <v>0.93167900000000003</v>
      </c>
      <c r="I330">
        <v>0</v>
      </c>
    </row>
    <row r="331" spans="1:25" x14ac:dyDescent="0.25">
      <c r="A331" t="s">
        <v>97</v>
      </c>
      <c r="B331">
        <v>2627.83</v>
      </c>
      <c r="C331">
        <v>2626.19</v>
      </c>
      <c r="D331">
        <v>2589.4899999999998</v>
      </c>
      <c r="E331">
        <v>2490.75</v>
      </c>
      <c r="F331">
        <v>1760.75</v>
      </c>
      <c r="G331">
        <v>5.7312700000000001E-2</v>
      </c>
      <c r="H331">
        <v>0.93913999999999997</v>
      </c>
      <c r="I331">
        <v>0</v>
      </c>
    </row>
    <row r="332" spans="1:25" x14ac:dyDescent="0.25">
      <c r="A332" t="s">
        <v>97</v>
      </c>
      <c r="B332">
        <v>2637.81</v>
      </c>
      <c r="C332">
        <v>2636.13</v>
      </c>
      <c r="D332">
        <v>2599.5</v>
      </c>
      <c r="E332">
        <v>2500.7199999999998</v>
      </c>
      <c r="F332">
        <v>1770.5</v>
      </c>
      <c r="G332">
        <v>5.5363799999999998E-2</v>
      </c>
      <c r="H332">
        <v>0.93178799999999995</v>
      </c>
      <c r="I332">
        <v>0</v>
      </c>
    </row>
    <row r="333" spans="1:25" x14ac:dyDescent="0.25">
      <c r="A333" t="s">
        <v>97</v>
      </c>
      <c r="B333">
        <v>2636.2</v>
      </c>
      <c r="C333">
        <v>2634.52</v>
      </c>
      <c r="D333">
        <v>2597.6999999999998</v>
      </c>
      <c r="E333">
        <v>2498.94</v>
      </c>
      <c r="F333">
        <v>1768.72</v>
      </c>
      <c r="G333">
        <v>5.4147199999999999E-2</v>
      </c>
      <c r="H333">
        <v>0.93174800000000002</v>
      </c>
      <c r="I333">
        <v>0</v>
      </c>
    </row>
    <row r="334" spans="1:25" x14ac:dyDescent="0.25">
      <c r="A334" t="s">
        <v>97</v>
      </c>
      <c r="B334">
        <v>2640.4</v>
      </c>
      <c r="C334">
        <v>2638.76</v>
      </c>
      <c r="D334">
        <v>2602.1</v>
      </c>
      <c r="E334">
        <v>2503.2399999999998</v>
      </c>
      <c r="F334">
        <v>1772.8</v>
      </c>
      <c r="G334">
        <v>5.3964100000000001E-2</v>
      </c>
      <c r="H334">
        <v>0.93172500000000003</v>
      </c>
      <c r="I334">
        <v>0</v>
      </c>
    </row>
    <row r="335" spans="1:25" x14ac:dyDescent="0.25">
      <c r="A335" t="s">
        <v>97</v>
      </c>
      <c r="B335">
        <v>2635.15</v>
      </c>
      <c r="C335">
        <v>2633.49</v>
      </c>
      <c r="D335">
        <v>2596.91</v>
      </c>
      <c r="E335">
        <v>2498.2199999999998</v>
      </c>
      <c r="F335">
        <v>1767.87</v>
      </c>
      <c r="G335">
        <v>8.3259700000000006E-2</v>
      </c>
      <c r="H335">
        <v>0.951067</v>
      </c>
      <c r="I335">
        <v>0</v>
      </c>
      <c r="R335" t="s">
        <v>69</v>
      </c>
      <c r="U335" t="s">
        <v>68</v>
      </c>
      <c r="X335" t="s">
        <v>66</v>
      </c>
    </row>
    <row r="336" spans="1:25" x14ac:dyDescent="0.25">
      <c r="A336" t="s">
        <v>97</v>
      </c>
      <c r="B336">
        <v>2640.77</v>
      </c>
      <c r="C336">
        <v>2639.04</v>
      </c>
      <c r="D336">
        <v>2602.33</v>
      </c>
      <c r="E336">
        <v>2503.48</v>
      </c>
      <c r="F336">
        <v>1772.81</v>
      </c>
      <c r="G336">
        <v>5.4245099999999997E-2</v>
      </c>
      <c r="H336">
        <v>0.93183199999999999</v>
      </c>
      <c r="I336">
        <v>0</v>
      </c>
      <c r="R336">
        <f>AVERAGE(B287:B336)</f>
        <v>2635.6849999999995</v>
      </c>
      <c r="S336">
        <f>AVERAGE(C287:C336)</f>
        <v>2633.9911999999999</v>
      </c>
      <c r="U336">
        <f>_xlfn.VAR.P(B287:B336)</f>
        <v>11.757392999999809</v>
      </c>
      <c r="V336">
        <f>_xlfn.VAR.P(C287:C336)</f>
        <v>11.785286559999928</v>
      </c>
      <c r="X336">
        <f>1.96*SQRT(U336)/50</f>
        <v>0.1344130960119575</v>
      </c>
      <c r="Y336">
        <f>1.96*SQRT(V336)/50</f>
        <v>0.13457244420593054</v>
      </c>
    </row>
    <row r="337" spans="1:9" x14ac:dyDescent="0.25">
      <c r="A337" t="s">
        <v>97</v>
      </c>
      <c r="B337">
        <v>131789.26370899999</v>
      </c>
      <c r="C337" t="s">
        <v>36</v>
      </c>
    </row>
    <row r="338" spans="1:9" x14ac:dyDescent="0.25">
      <c r="A338" t="s">
        <v>112</v>
      </c>
      <c r="B338">
        <v>2258.98</v>
      </c>
      <c r="C338">
        <v>2242.4699999999998</v>
      </c>
      <c r="D338">
        <v>1964.66</v>
      </c>
      <c r="E338">
        <v>1946.66</v>
      </c>
      <c r="F338">
        <v>901.904</v>
      </c>
      <c r="G338">
        <v>5.6480799999999998E-2</v>
      </c>
      <c r="H338">
        <v>0.93172500000000003</v>
      </c>
      <c r="I338">
        <v>83</v>
      </c>
    </row>
    <row r="339" spans="1:9" x14ac:dyDescent="0.25">
      <c r="A339" t="s">
        <v>112</v>
      </c>
      <c r="B339">
        <v>2264.67</v>
      </c>
      <c r="C339">
        <v>2247.94</v>
      </c>
      <c r="D339">
        <v>1971.76</v>
      </c>
      <c r="E339">
        <v>1953.66</v>
      </c>
      <c r="F339">
        <v>904.94100000000003</v>
      </c>
      <c r="G339">
        <v>5.6073999999999999E-2</v>
      </c>
      <c r="H339">
        <v>0.93179500000000004</v>
      </c>
      <c r="I339">
        <v>101</v>
      </c>
    </row>
    <row r="340" spans="1:9" x14ac:dyDescent="0.25">
      <c r="A340" t="s">
        <v>112</v>
      </c>
      <c r="B340">
        <v>2376.29</v>
      </c>
      <c r="C340">
        <v>2359.71</v>
      </c>
      <c r="D340">
        <v>2073.9</v>
      </c>
      <c r="E340">
        <v>2055.89</v>
      </c>
      <c r="F340">
        <v>901.995</v>
      </c>
      <c r="G340">
        <v>5.4161399999999998E-2</v>
      </c>
      <c r="H340">
        <v>0.931616</v>
      </c>
      <c r="I340">
        <v>91</v>
      </c>
    </row>
    <row r="341" spans="1:9" x14ac:dyDescent="0.25">
      <c r="A341" t="s">
        <v>112</v>
      </c>
      <c r="B341">
        <v>2465.06</v>
      </c>
      <c r="C341">
        <v>2448.1999999999998</v>
      </c>
      <c r="D341">
        <v>2149.38</v>
      </c>
      <c r="E341">
        <v>2131.34</v>
      </c>
      <c r="F341">
        <v>901.928</v>
      </c>
      <c r="G341">
        <v>5.4048800000000001E-2</v>
      </c>
      <c r="H341">
        <v>0.95331699999999997</v>
      </c>
      <c r="I341">
        <v>87</v>
      </c>
    </row>
    <row r="342" spans="1:9" x14ac:dyDescent="0.25">
      <c r="A342" t="s">
        <v>112</v>
      </c>
      <c r="B342">
        <v>2468.66</v>
      </c>
      <c r="C342">
        <v>2451.88</v>
      </c>
      <c r="D342">
        <v>2153.71</v>
      </c>
      <c r="E342">
        <v>2135.65</v>
      </c>
      <c r="F342">
        <v>904.13199999999995</v>
      </c>
      <c r="G342">
        <v>5.4025200000000002E-2</v>
      </c>
      <c r="H342">
        <v>0.95709</v>
      </c>
      <c r="I342">
        <v>93</v>
      </c>
    </row>
    <row r="343" spans="1:9" x14ac:dyDescent="0.25">
      <c r="A343" t="s">
        <v>112</v>
      </c>
      <c r="B343">
        <v>2464.6999999999998</v>
      </c>
      <c r="C343">
        <v>2447.9499999999998</v>
      </c>
      <c r="D343">
        <v>2149.67</v>
      </c>
      <c r="E343">
        <v>2131.6</v>
      </c>
      <c r="F343">
        <v>901.91499999999996</v>
      </c>
      <c r="G343">
        <v>5.4619899999999999E-2</v>
      </c>
      <c r="H343">
        <v>0.93155299999999996</v>
      </c>
      <c r="I343">
        <v>85</v>
      </c>
    </row>
    <row r="344" spans="1:9" x14ac:dyDescent="0.25">
      <c r="A344" t="s">
        <v>112</v>
      </c>
      <c r="B344">
        <v>2474.2800000000002</v>
      </c>
      <c r="C344">
        <v>2457.4699999999998</v>
      </c>
      <c r="D344">
        <v>2159.2600000000002</v>
      </c>
      <c r="E344">
        <v>2140.9899999999998</v>
      </c>
      <c r="F344">
        <v>905.16600000000005</v>
      </c>
      <c r="G344">
        <v>6.6702399999999995E-2</v>
      </c>
      <c r="H344">
        <v>0.93095700000000003</v>
      </c>
      <c r="I344">
        <v>73</v>
      </c>
    </row>
    <row r="345" spans="1:9" x14ac:dyDescent="0.25">
      <c r="A345" t="s">
        <v>112</v>
      </c>
      <c r="B345">
        <v>2463.94</v>
      </c>
      <c r="C345">
        <v>2447.1999999999998</v>
      </c>
      <c r="D345">
        <v>2153.48</v>
      </c>
      <c r="E345">
        <v>2135.37</v>
      </c>
      <c r="F345">
        <v>905.93200000000002</v>
      </c>
      <c r="G345">
        <v>5.4376599999999997E-2</v>
      </c>
      <c r="H345">
        <v>0.93574400000000002</v>
      </c>
      <c r="I345">
        <v>100</v>
      </c>
    </row>
    <row r="346" spans="1:9" x14ac:dyDescent="0.25">
      <c r="A346" t="s">
        <v>112</v>
      </c>
      <c r="B346">
        <v>2460.5700000000002</v>
      </c>
      <c r="C346">
        <v>2443.86</v>
      </c>
      <c r="D346">
        <v>2150.96</v>
      </c>
      <c r="E346">
        <v>2132.86</v>
      </c>
      <c r="F346">
        <v>902.072</v>
      </c>
      <c r="G346">
        <v>8.3259600000000003E-2</v>
      </c>
      <c r="H346">
        <v>0.93180700000000005</v>
      </c>
      <c r="I346">
        <v>91</v>
      </c>
    </row>
    <row r="347" spans="1:9" x14ac:dyDescent="0.25">
      <c r="A347" t="s">
        <v>112</v>
      </c>
      <c r="B347">
        <v>2467.11</v>
      </c>
      <c r="C347">
        <v>2450.4499999999998</v>
      </c>
      <c r="D347">
        <v>2153.63</v>
      </c>
      <c r="E347">
        <v>2135.52</v>
      </c>
      <c r="F347">
        <v>902.35900000000004</v>
      </c>
      <c r="G347">
        <v>8.3260700000000007E-2</v>
      </c>
      <c r="H347">
        <v>0.93018900000000004</v>
      </c>
      <c r="I347">
        <v>100</v>
      </c>
    </row>
    <row r="348" spans="1:9" x14ac:dyDescent="0.25">
      <c r="A348" t="s">
        <v>112</v>
      </c>
      <c r="B348">
        <v>2456.04</v>
      </c>
      <c r="C348">
        <v>2439.21</v>
      </c>
      <c r="D348">
        <v>2146.91</v>
      </c>
      <c r="E348">
        <v>2128.8000000000002</v>
      </c>
      <c r="F348">
        <v>903.79499999999996</v>
      </c>
      <c r="G348">
        <v>6.5061800000000003E-2</v>
      </c>
      <c r="H348">
        <v>0.95500300000000005</v>
      </c>
      <c r="I348">
        <v>112</v>
      </c>
    </row>
    <row r="349" spans="1:9" x14ac:dyDescent="0.25">
      <c r="A349" t="s">
        <v>112</v>
      </c>
      <c r="B349">
        <v>2455.13</v>
      </c>
      <c r="C349">
        <v>2438.1</v>
      </c>
      <c r="D349">
        <v>2145.9299999999998</v>
      </c>
      <c r="E349">
        <v>2127.8200000000002</v>
      </c>
      <c r="F349">
        <v>901.875</v>
      </c>
      <c r="G349">
        <v>5.4917500000000001E-2</v>
      </c>
      <c r="H349">
        <v>0.93183199999999999</v>
      </c>
      <c r="I349">
        <v>99</v>
      </c>
    </row>
    <row r="350" spans="1:9" x14ac:dyDescent="0.25">
      <c r="A350" t="s">
        <v>112</v>
      </c>
      <c r="B350">
        <v>2454.96</v>
      </c>
      <c r="C350">
        <v>2438.16</v>
      </c>
      <c r="D350">
        <v>2145.17</v>
      </c>
      <c r="E350">
        <v>2127.0700000000002</v>
      </c>
      <c r="F350">
        <v>901.89599999999996</v>
      </c>
      <c r="G350">
        <v>5.3947799999999997E-2</v>
      </c>
      <c r="H350">
        <v>0.93181599999999998</v>
      </c>
      <c r="I350">
        <v>104</v>
      </c>
    </row>
    <row r="351" spans="1:9" x14ac:dyDescent="0.25">
      <c r="A351" t="s">
        <v>112</v>
      </c>
      <c r="B351">
        <v>2458.16</v>
      </c>
      <c r="C351">
        <v>2441.29</v>
      </c>
      <c r="D351">
        <v>2149.36</v>
      </c>
      <c r="E351">
        <v>2131.2199999999998</v>
      </c>
      <c r="F351">
        <v>904.05700000000002</v>
      </c>
      <c r="G351">
        <v>5.5136900000000003E-2</v>
      </c>
      <c r="H351">
        <v>0.93037899999999996</v>
      </c>
      <c r="I351">
        <v>101</v>
      </c>
    </row>
    <row r="352" spans="1:9" x14ac:dyDescent="0.25">
      <c r="A352" t="s">
        <v>112</v>
      </c>
      <c r="B352">
        <v>2454.27</v>
      </c>
      <c r="C352">
        <v>2437.5</v>
      </c>
      <c r="D352">
        <v>2145.5</v>
      </c>
      <c r="E352">
        <v>2127.36</v>
      </c>
      <c r="F352">
        <v>901.81200000000001</v>
      </c>
      <c r="G352">
        <v>6.2830899999999995E-2</v>
      </c>
      <c r="H352">
        <v>0.93177900000000002</v>
      </c>
      <c r="I352">
        <v>75</v>
      </c>
    </row>
    <row r="353" spans="1:9" x14ac:dyDescent="0.25">
      <c r="A353" t="s">
        <v>112</v>
      </c>
      <c r="B353">
        <v>2454.4299999999998</v>
      </c>
      <c r="C353">
        <v>2437.6</v>
      </c>
      <c r="D353">
        <v>2145.27</v>
      </c>
      <c r="E353">
        <v>2127.16</v>
      </c>
      <c r="F353">
        <v>901.803</v>
      </c>
      <c r="G353">
        <v>5.6039199999999997E-2</v>
      </c>
      <c r="H353">
        <v>0.93161799999999995</v>
      </c>
      <c r="I353">
        <v>87</v>
      </c>
    </row>
    <row r="354" spans="1:9" x14ac:dyDescent="0.25">
      <c r="A354" t="s">
        <v>112</v>
      </c>
      <c r="B354">
        <v>2459.0500000000002</v>
      </c>
      <c r="C354">
        <v>2442.35</v>
      </c>
      <c r="D354">
        <v>2149.21</v>
      </c>
      <c r="E354">
        <v>2131.09</v>
      </c>
      <c r="F354">
        <v>904.18399999999997</v>
      </c>
      <c r="G354">
        <v>7.1334999999999996E-2</v>
      </c>
      <c r="H354">
        <v>0.93169400000000002</v>
      </c>
      <c r="I354">
        <v>118</v>
      </c>
    </row>
    <row r="355" spans="1:9" x14ac:dyDescent="0.25">
      <c r="A355" t="s">
        <v>112</v>
      </c>
      <c r="B355">
        <v>2454.9499999999998</v>
      </c>
      <c r="C355">
        <v>2438.14</v>
      </c>
      <c r="D355">
        <v>2146.27</v>
      </c>
      <c r="E355">
        <v>2128.1799999999998</v>
      </c>
      <c r="F355">
        <v>901.99900000000002</v>
      </c>
      <c r="G355">
        <v>5.39105E-2</v>
      </c>
      <c r="H355">
        <v>0.931836</v>
      </c>
      <c r="I355">
        <v>93</v>
      </c>
    </row>
    <row r="356" spans="1:9" x14ac:dyDescent="0.25">
      <c r="A356" t="s">
        <v>112</v>
      </c>
      <c r="B356">
        <v>2454.0100000000002</v>
      </c>
      <c r="C356">
        <v>2437.2600000000002</v>
      </c>
      <c r="D356">
        <v>2144.84</v>
      </c>
      <c r="E356">
        <v>2126.6999999999998</v>
      </c>
      <c r="F356">
        <v>902.00599999999997</v>
      </c>
      <c r="G356">
        <v>5.3933000000000002E-2</v>
      </c>
      <c r="H356">
        <v>0.93183499999999997</v>
      </c>
      <c r="I356">
        <v>103</v>
      </c>
    </row>
    <row r="357" spans="1:9" x14ac:dyDescent="0.25">
      <c r="A357" t="s">
        <v>112</v>
      </c>
      <c r="B357">
        <v>2454.67</v>
      </c>
      <c r="C357">
        <v>2437.9</v>
      </c>
      <c r="D357">
        <v>2146.0700000000002</v>
      </c>
      <c r="E357">
        <v>2127.94</v>
      </c>
      <c r="F357">
        <v>904.096</v>
      </c>
      <c r="G357">
        <v>5.85204E-2</v>
      </c>
      <c r="H357">
        <v>0.93181999999999998</v>
      </c>
      <c r="I357">
        <v>96</v>
      </c>
    </row>
    <row r="358" spans="1:9" x14ac:dyDescent="0.25">
      <c r="A358" t="s">
        <v>112</v>
      </c>
      <c r="B358">
        <v>2454.66</v>
      </c>
      <c r="C358">
        <v>2438.06</v>
      </c>
      <c r="D358">
        <v>2145.6</v>
      </c>
      <c r="E358">
        <v>2127.4899999999998</v>
      </c>
      <c r="F358">
        <v>901.90599999999995</v>
      </c>
      <c r="G358">
        <v>5.4852699999999997E-2</v>
      </c>
      <c r="H358">
        <v>0.93179599999999996</v>
      </c>
      <c r="I358">
        <v>80</v>
      </c>
    </row>
    <row r="359" spans="1:9" x14ac:dyDescent="0.25">
      <c r="A359" t="s">
        <v>112</v>
      </c>
      <c r="B359">
        <v>2454.71</v>
      </c>
      <c r="C359">
        <v>2437.91</v>
      </c>
      <c r="D359">
        <v>2146.42</v>
      </c>
      <c r="E359">
        <v>2128.3000000000002</v>
      </c>
      <c r="F359">
        <v>901.94299999999998</v>
      </c>
      <c r="G359">
        <v>6.03577E-2</v>
      </c>
      <c r="H359">
        <v>0.95862199999999997</v>
      </c>
      <c r="I359">
        <v>90</v>
      </c>
    </row>
    <row r="360" spans="1:9" x14ac:dyDescent="0.25">
      <c r="A360" t="s">
        <v>112</v>
      </c>
      <c r="B360">
        <v>2469.21</v>
      </c>
      <c r="C360">
        <v>2452.38</v>
      </c>
      <c r="D360">
        <v>2155.9699999999998</v>
      </c>
      <c r="E360">
        <v>2137.86</v>
      </c>
      <c r="F360">
        <v>904.33699999999999</v>
      </c>
      <c r="G360">
        <v>5.4272599999999997E-2</v>
      </c>
      <c r="H360">
        <v>0.93178300000000003</v>
      </c>
      <c r="I360">
        <v>88</v>
      </c>
    </row>
    <row r="361" spans="1:9" x14ac:dyDescent="0.25">
      <c r="A361" t="s">
        <v>112</v>
      </c>
      <c r="B361">
        <v>2456.5700000000002</v>
      </c>
      <c r="C361">
        <v>2439.7199999999998</v>
      </c>
      <c r="D361">
        <v>2147.2399999999998</v>
      </c>
      <c r="E361">
        <v>2129.2199999999998</v>
      </c>
      <c r="F361">
        <v>901.85299999999995</v>
      </c>
      <c r="G361">
        <v>5.4827000000000001E-2</v>
      </c>
      <c r="H361">
        <v>0.93182299999999996</v>
      </c>
      <c r="I361">
        <v>99</v>
      </c>
    </row>
    <row r="362" spans="1:9" x14ac:dyDescent="0.25">
      <c r="A362" t="s">
        <v>112</v>
      </c>
      <c r="B362">
        <v>2457.2399999999998</v>
      </c>
      <c r="C362">
        <v>2440.46</v>
      </c>
      <c r="D362">
        <v>2147.77</v>
      </c>
      <c r="E362">
        <v>2129.71</v>
      </c>
      <c r="F362">
        <v>902.12400000000002</v>
      </c>
      <c r="G362">
        <v>5.4212799999999998E-2</v>
      </c>
      <c r="H362">
        <v>0.95922600000000002</v>
      </c>
      <c r="I362">
        <v>97</v>
      </c>
    </row>
    <row r="363" spans="1:9" x14ac:dyDescent="0.25">
      <c r="A363" t="s">
        <v>112</v>
      </c>
      <c r="B363">
        <v>2459.02</v>
      </c>
      <c r="C363">
        <v>2442.3000000000002</v>
      </c>
      <c r="D363">
        <v>2150.1999999999998</v>
      </c>
      <c r="E363">
        <v>2132.13</v>
      </c>
      <c r="F363">
        <v>903.91899999999998</v>
      </c>
      <c r="G363">
        <v>5.3954200000000001E-2</v>
      </c>
      <c r="H363">
        <v>0.930674</v>
      </c>
      <c r="I363">
        <v>104</v>
      </c>
    </row>
    <row r="364" spans="1:9" x14ac:dyDescent="0.25">
      <c r="A364" t="s">
        <v>112</v>
      </c>
      <c r="B364">
        <v>2457.34</v>
      </c>
      <c r="C364">
        <v>2440.61</v>
      </c>
      <c r="D364">
        <v>2148.21</v>
      </c>
      <c r="E364">
        <v>2130.13</v>
      </c>
      <c r="F364">
        <v>902.02</v>
      </c>
      <c r="G364">
        <v>5.3960800000000003E-2</v>
      </c>
      <c r="H364">
        <v>0.93169199999999996</v>
      </c>
      <c r="I364">
        <v>102</v>
      </c>
    </row>
    <row r="365" spans="1:9" x14ac:dyDescent="0.25">
      <c r="A365" t="s">
        <v>112</v>
      </c>
      <c r="B365">
        <v>2454.44</v>
      </c>
      <c r="C365">
        <v>2437.7399999999998</v>
      </c>
      <c r="D365">
        <v>2146.08</v>
      </c>
      <c r="E365">
        <v>2128.0500000000002</v>
      </c>
      <c r="F365">
        <v>901.96699999999998</v>
      </c>
      <c r="G365">
        <v>5.72311E-2</v>
      </c>
      <c r="H365">
        <v>0.93180700000000005</v>
      </c>
      <c r="I365">
        <v>96</v>
      </c>
    </row>
    <row r="366" spans="1:9" x14ac:dyDescent="0.25">
      <c r="A366" t="s">
        <v>112</v>
      </c>
      <c r="B366">
        <v>2471.1</v>
      </c>
      <c r="C366">
        <v>2454.3200000000002</v>
      </c>
      <c r="D366">
        <v>2155.5100000000002</v>
      </c>
      <c r="E366">
        <v>2137.38</v>
      </c>
      <c r="F366">
        <v>904.23599999999999</v>
      </c>
      <c r="G366">
        <v>5.4110699999999998E-2</v>
      </c>
      <c r="H366">
        <v>0.95817099999999999</v>
      </c>
      <c r="I366">
        <v>93</v>
      </c>
    </row>
    <row r="367" spans="1:9" x14ac:dyDescent="0.25">
      <c r="A367" t="s">
        <v>112</v>
      </c>
      <c r="B367">
        <v>2455.33</v>
      </c>
      <c r="C367">
        <v>2437.9699999999998</v>
      </c>
      <c r="D367">
        <v>2145.87</v>
      </c>
      <c r="E367">
        <v>2127.7600000000002</v>
      </c>
      <c r="F367">
        <v>902.12</v>
      </c>
      <c r="G367">
        <v>5.3966699999999999E-2</v>
      </c>
      <c r="H367">
        <v>0.92524200000000001</v>
      </c>
      <c r="I367">
        <v>120</v>
      </c>
    </row>
    <row r="368" spans="1:9" x14ac:dyDescent="0.25">
      <c r="A368" t="s">
        <v>112</v>
      </c>
      <c r="B368">
        <v>2456.41</v>
      </c>
      <c r="C368">
        <v>2439.5</v>
      </c>
      <c r="D368">
        <v>2147.75</v>
      </c>
      <c r="E368">
        <v>2129.62</v>
      </c>
      <c r="F368">
        <v>902.04300000000001</v>
      </c>
      <c r="G368">
        <v>7.1482900000000002E-2</v>
      </c>
      <c r="H368">
        <v>0.93183400000000005</v>
      </c>
      <c r="I368">
        <v>97</v>
      </c>
    </row>
    <row r="369" spans="1:9" x14ac:dyDescent="0.25">
      <c r="A369" t="s">
        <v>112</v>
      </c>
      <c r="B369">
        <v>2456.5100000000002</v>
      </c>
      <c r="C369">
        <v>2439.67</v>
      </c>
      <c r="D369">
        <v>2147.2399999999998</v>
      </c>
      <c r="E369">
        <v>2129.1</v>
      </c>
      <c r="F369">
        <v>904.05499999999995</v>
      </c>
      <c r="G369">
        <v>5.51928E-2</v>
      </c>
      <c r="H369">
        <v>0.95916999999999997</v>
      </c>
      <c r="I369">
        <v>109</v>
      </c>
    </row>
    <row r="370" spans="1:9" x14ac:dyDescent="0.25">
      <c r="A370" t="s">
        <v>112</v>
      </c>
      <c r="B370">
        <v>2456</v>
      </c>
      <c r="C370">
        <v>2439.12</v>
      </c>
      <c r="D370">
        <v>2146.5700000000002</v>
      </c>
      <c r="E370">
        <v>2128.46</v>
      </c>
      <c r="F370">
        <v>902.47</v>
      </c>
      <c r="G370">
        <v>8.3255599999999999E-2</v>
      </c>
      <c r="H370">
        <v>0.931585</v>
      </c>
      <c r="I370">
        <v>88</v>
      </c>
    </row>
    <row r="371" spans="1:9" x14ac:dyDescent="0.25">
      <c r="A371" t="s">
        <v>112</v>
      </c>
      <c r="B371">
        <v>2454.77</v>
      </c>
      <c r="C371">
        <v>2437.89</v>
      </c>
      <c r="D371">
        <v>2145.86</v>
      </c>
      <c r="E371">
        <v>2127.6999999999998</v>
      </c>
      <c r="F371">
        <v>901.95100000000002</v>
      </c>
      <c r="G371">
        <v>5.4139800000000002E-2</v>
      </c>
      <c r="H371">
        <v>0.93167500000000003</v>
      </c>
      <c r="I371">
        <v>107</v>
      </c>
    </row>
    <row r="372" spans="1:9" x14ac:dyDescent="0.25">
      <c r="A372" t="s">
        <v>112</v>
      </c>
      <c r="B372">
        <v>2461.35</v>
      </c>
      <c r="C372">
        <v>2444.4899999999998</v>
      </c>
      <c r="D372">
        <v>2152.0100000000002</v>
      </c>
      <c r="E372">
        <v>2133.87</v>
      </c>
      <c r="F372">
        <v>904.43399999999997</v>
      </c>
      <c r="G372">
        <v>5.3953500000000001E-2</v>
      </c>
      <c r="H372">
        <v>0.93162699999999998</v>
      </c>
      <c r="I372">
        <v>83</v>
      </c>
    </row>
    <row r="373" spans="1:9" x14ac:dyDescent="0.25">
      <c r="A373" t="s">
        <v>112</v>
      </c>
      <c r="B373">
        <v>2459.06</v>
      </c>
      <c r="C373">
        <v>2442.15</v>
      </c>
      <c r="D373">
        <v>2149.1999999999998</v>
      </c>
      <c r="E373">
        <v>2131.0500000000002</v>
      </c>
      <c r="F373">
        <v>902.16300000000001</v>
      </c>
      <c r="G373">
        <v>5.7144399999999998E-2</v>
      </c>
      <c r="H373">
        <v>0.93182200000000004</v>
      </c>
      <c r="I373">
        <v>97</v>
      </c>
    </row>
    <row r="374" spans="1:9" x14ac:dyDescent="0.25">
      <c r="A374" t="s">
        <v>112</v>
      </c>
      <c r="B374">
        <v>2456.17</v>
      </c>
      <c r="C374">
        <v>2439.29</v>
      </c>
      <c r="D374">
        <v>2147.73</v>
      </c>
      <c r="E374">
        <v>2129.62</v>
      </c>
      <c r="F374">
        <v>902.10199999999998</v>
      </c>
      <c r="G374">
        <v>6.4130300000000001E-2</v>
      </c>
      <c r="H374">
        <v>0.93183499999999997</v>
      </c>
      <c r="I374">
        <v>100</v>
      </c>
    </row>
    <row r="375" spans="1:9" x14ac:dyDescent="0.25">
      <c r="A375" t="s">
        <v>112</v>
      </c>
      <c r="B375">
        <v>2456.5700000000002</v>
      </c>
      <c r="C375">
        <v>2439.8000000000002</v>
      </c>
      <c r="D375">
        <v>2147.1999999999998</v>
      </c>
      <c r="E375">
        <v>2129.11</v>
      </c>
      <c r="F375">
        <v>904.31799999999998</v>
      </c>
      <c r="G375">
        <v>5.4085000000000001E-2</v>
      </c>
      <c r="H375">
        <v>0.93172600000000005</v>
      </c>
      <c r="I375">
        <v>96</v>
      </c>
    </row>
    <row r="376" spans="1:9" x14ac:dyDescent="0.25">
      <c r="A376" t="s">
        <v>112</v>
      </c>
      <c r="B376">
        <v>2454.08</v>
      </c>
      <c r="C376">
        <v>2437.23</v>
      </c>
      <c r="D376">
        <v>2145.1</v>
      </c>
      <c r="E376">
        <v>2126.96</v>
      </c>
      <c r="F376">
        <v>901.99099999999999</v>
      </c>
      <c r="G376">
        <v>5.45589E-2</v>
      </c>
      <c r="H376">
        <v>0.94881300000000002</v>
      </c>
      <c r="I376">
        <v>103</v>
      </c>
    </row>
    <row r="377" spans="1:9" x14ac:dyDescent="0.25">
      <c r="A377" t="s">
        <v>112</v>
      </c>
      <c r="B377">
        <v>2455.37</v>
      </c>
      <c r="C377">
        <v>2438.54</v>
      </c>
      <c r="D377">
        <v>2146.87</v>
      </c>
      <c r="E377">
        <v>2128.71</v>
      </c>
      <c r="F377">
        <v>902.10500000000002</v>
      </c>
      <c r="G377">
        <v>5.43381E-2</v>
      </c>
      <c r="H377">
        <v>0.93183400000000005</v>
      </c>
      <c r="I377">
        <v>97</v>
      </c>
    </row>
    <row r="378" spans="1:9" x14ac:dyDescent="0.25">
      <c r="A378" t="s">
        <v>112</v>
      </c>
      <c r="B378">
        <v>2460.35</v>
      </c>
      <c r="C378">
        <v>2443.58</v>
      </c>
      <c r="D378">
        <v>2150.65</v>
      </c>
      <c r="E378">
        <v>2132.4899999999998</v>
      </c>
      <c r="F378">
        <v>904.65700000000004</v>
      </c>
      <c r="G378">
        <v>5.45427E-2</v>
      </c>
      <c r="H378">
        <v>0.93176099999999995</v>
      </c>
      <c r="I378">
        <v>92</v>
      </c>
    </row>
    <row r="379" spans="1:9" x14ac:dyDescent="0.25">
      <c r="A379" t="s">
        <v>112</v>
      </c>
      <c r="B379">
        <v>2459.06</v>
      </c>
      <c r="C379">
        <v>2442.25</v>
      </c>
      <c r="D379">
        <v>2149.25</v>
      </c>
      <c r="E379">
        <v>2131.12</v>
      </c>
      <c r="F379">
        <v>902.23199999999997</v>
      </c>
      <c r="G379">
        <v>5.42727E-2</v>
      </c>
      <c r="H379">
        <v>0.93164000000000002</v>
      </c>
      <c r="I379">
        <v>97</v>
      </c>
    </row>
    <row r="380" spans="1:9" x14ac:dyDescent="0.25">
      <c r="A380" t="s">
        <v>112</v>
      </c>
      <c r="B380">
        <v>2462.2600000000002</v>
      </c>
      <c r="C380">
        <v>2445.4299999999998</v>
      </c>
      <c r="D380">
        <v>2149.5700000000002</v>
      </c>
      <c r="E380">
        <v>2131.44</v>
      </c>
      <c r="F380">
        <v>902.14599999999996</v>
      </c>
      <c r="G380">
        <v>5.3924699999999999E-2</v>
      </c>
      <c r="H380">
        <v>0.93647800000000003</v>
      </c>
      <c r="I380">
        <v>110</v>
      </c>
    </row>
    <row r="381" spans="1:9" x14ac:dyDescent="0.25">
      <c r="A381" t="s">
        <v>112</v>
      </c>
      <c r="B381">
        <v>2457.71</v>
      </c>
      <c r="C381">
        <v>2440.85</v>
      </c>
      <c r="D381">
        <v>2149.15</v>
      </c>
      <c r="E381">
        <v>2131.0300000000002</v>
      </c>
      <c r="F381">
        <v>904.10799999999995</v>
      </c>
      <c r="G381">
        <v>5.4813399999999998E-2</v>
      </c>
      <c r="H381">
        <v>0.93176400000000004</v>
      </c>
      <c r="I381">
        <v>91</v>
      </c>
    </row>
    <row r="382" spans="1:9" x14ac:dyDescent="0.25">
      <c r="A382" t="s">
        <v>112</v>
      </c>
      <c r="B382">
        <v>2456.11</v>
      </c>
      <c r="C382">
        <v>2439.2399999999998</v>
      </c>
      <c r="D382">
        <v>2147.1799999999998</v>
      </c>
      <c r="E382">
        <v>2129.04</v>
      </c>
      <c r="F382">
        <v>902.19399999999996</v>
      </c>
      <c r="G382">
        <v>8.3263199999999996E-2</v>
      </c>
      <c r="H382">
        <v>0.95529900000000001</v>
      </c>
      <c r="I382">
        <v>86</v>
      </c>
    </row>
    <row r="383" spans="1:9" x14ac:dyDescent="0.25">
      <c r="A383" t="s">
        <v>112</v>
      </c>
      <c r="B383">
        <v>2456.35</v>
      </c>
      <c r="C383">
        <v>2439.54</v>
      </c>
      <c r="D383">
        <v>2147.0300000000002</v>
      </c>
      <c r="E383">
        <v>2128.9699999999998</v>
      </c>
      <c r="F383">
        <v>901.88400000000001</v>
      </c>
      <c r="G383">
        <v>5.69741E-2</v>
      </c>
      <c r="H383">
        <v>0.93120199999999997</v>
      </c>
      <c r="I383">
        <v>105</v>
      </c>
    </row>
    <row r="384" spans="1:9" x14ac:dyDescent="0.25">
      <c r="A384" t="s">
        <v>112</v>
      </c>
      <c r="B384">
        <v>2457.6799999999998</v>
      </c>
      <c r="C384">
        <v>2440.83</v>
      </c>
      <c r="D384">
        <v>2149.19</v>
      </c>
      <c r="E384">
        <v>2131.1</v>
      </c>
      <c r="F384">
        <v>904.27099999999996</v>
      </c>
      <c r="G384">
        <v>7.0033700000000004E-2</v>
      </c>
      <c r="H384">
        <v>0.93179699999999999</v>
      </c>
      <c r="I384">
        <v>94</v>
      </c>
    </row>
    <row r="385" spans="1:25" x14ac:dyDescent="0.25">
      <c r="A385" t="s">
        <v>112</v>
      </c>
      <c r="B385">
        <v>2460.25</v>
      </c>
      <c r="C385">
        <v>2443.36</v>
      </c>
      <c r="D385">
        <v>2148.7399999999998</v>
      </c>
      <c r="E385">
        <v>2130.59</v>
      </c>
      <c r="F385">
        <v>901.96500000000003</v>
      </c>
      <c r="G385">
        <v>6.06388E-2</v>
      </c>
      <c r="H385">
        <v>0.93143500000000001</v>
      </c>
      <c r="I385">
        <v>93</v>
      </c>
    </row>
    <row r="386" spans="1:25" x14ac:dyDescent="0.25">
      <c r="A386" t="s">
        <v>112</v>
      </c>
      <c r="B386">
        <v>2465.0100000000002</v>
      </c>
      <c r="C386">
        <v>2448.17</v>
      </c>
      <c r="D386">
        <v>2153.19</v>
      </c>
      <c r="E386">
        <v>2135.08</v>
      </c>
      <c r="F386">
        <v>902.11500000000001</v>
      </c>
      <c r="G386">
        <v>5.7563900000000001E-2</v>
      </c>
      <c r="H386">
        <v>0.95646900000000001</v>
      </c>
      <c r="I386">
        <v>95</v>
      </c>
    </row>
    <row r="387" spans="1:25" x14ac:dyDescent="0.25">
      <c r="A387" t="s">
        <v>112</v>
      </c>
      <c r="B387">
        <v>2463.27</v>
      </c>
      <c r="C387">
        <v>2446.4499999999998</v>
      </c>
      <c r="D387">
        <v>2151.88</v>
      </c>
      <c r="E387">
        <v>2133.77</v>
      </c>
      <c r="F387">
        <v>904.45899999999995</v>
      </c>
      <c r="G387">
        <v>5.56783E-2</v>
      </c>
      <c r="H387">
        <v>0.93181099999999994</v>
      </c>
      <c r="I387">
        <v>105</v>
      </c>
    </row>
    <row r="388" spans="1:25" x14ac:dyDescent="0.25">
      <c r="A388" t="s">
        <v>112</v>
      </c>
      <c r="B388">
        <v>2460.35</v>
      </c>
      <c r="C388">
        <v>2443.5100000000002</v>
      </c>
      <c r="D388">
        <v>2149.62</v>
      </c>
      <c r="E388">
        <v>2131.4899999999998</v>
      </c>
      <c r="F388">
        <v>902.13800000000003</v>
      </c>
      <c r="G388">
        <v>5.68385E-2</v>
      </c>
      <c r="H388">
        <v>0.93162400000000001</v>
      </c>
      <c r="I388">
        <v>88</v>
      </c>
    </row>
    <row r="389" spans="1:25" x14ac:dyDescent="0.25">
      <c r="A389" t="s">
        <v>112</v>
      </c>
      <c r="B389">
        <v>2456.21</v>
      </c>
      <c r="C389">
        <v>2439.36</v>
      </c>
      <c r="D389">
        <v>2147.27</v>
      </c>
      <c r="E389">
        <v>2129.19</v>
      </c>
      <c r="F389">
        <v>902.18399999999997</v>
      </c>
      <c r="G389">
        <v>5.9136000000000001E-2</v>
      </c>
      <c r="H389">
        <v>0.95904900000000004</v>
      </c>
      <c r="I389">
        <v>103</v>
      </c>
    </row>
    <row r="390" spans="1:25" x14ac:dyDescent="0.25">
      <c r="A390" t="s">
        <v>112</v>
      </c>
      <c r="B390">
        <v>2462.5700000000002</v>
      </c>
      <c r="C390">
        <v>2445.71</v>
      </c>
      <c r="D390">
        <v>2151.1</v>
      </c>
      <c r="E390">
        <v>2132.9699999999998</v>
      </c>
      <c r="F390">
        <v>904.29</v>
      </c>
      <c r="G390">
        <v>6.61331E-2</v>
      </c>
      <c r="H390">
        <v>0.94622300000000004</v>
      </c>
      <c r="I390">
        <v>83</v>
      </c>
    </row>
    <row r="391" spans="1:25" x14ac:dyDescent="0.25">
      <c r="A391" t="s">
        <v>112</v>
      </c>
      <c r="B391">
        <v>2454.4499999999998</v>
      </c>
      <c r="C391">
        <v>2437.23</v>
      </c>
      <c r="D391">
        <v>2145.2800000000002</v>
      </c>
      <c r="E391">
        <v>2127.11</v>
      </c>
      <c r="F391">
        <v>902.12400000000002</v>
      </c>
      <c r="G391">
        <v>7.1398000000000003E-2</v>
      </c>
      <c r="H391">
        <v>0.95835700000000001</v>
      </c>
      <c r="I391">
        <v>99</v>
      </c>
      <c r="R391" t="s">
        <v>69</v>
      </c>
      <c r="U391" t="s">
        <v>68</v>
      </c>
      <c r="X391" t="s">
        <v>66</v>
      </c>
    </row>
    <row r="392" spans="1:25" x14ac:dyDescent="0.25">
      <c r="A392" t="s">
        <v>112</v>
      </c>
      <c r="B392">
        <v>2459.14</v>
      </c>
      <c r="C392">
        <v>2442.34</v>
      </c>
      <c r="D392">
        <v>2148.59</v>
      </c>
      <c r="E392">
        <v>2130.5</v>
      </c>
      <c r="F392">
        <v>902.37</v>
      </c>
      <c r="G392">
        <v>5.3919599999999998E-2</v>
      </c>
      <c r="H392">
        <v>0.931836</v>
      </c>
      <c r="I392">
        <v>104</v>
      </c>
      <c r="R392">
        <f>AVERAGE(B343:B392)</f>
        <v>2458.6590000000001</v>
      </c>
      <c r="S392">
        <f>AVERAGE(C343:C392)</f>
        <v>2441.8287999999993</v>
      </c>
      <c r="U392">
        <f>_xlfn.VAR.P(B343:B392)</f>
        <v>21.152709000000247</v>
      </c>
      <c r="V392">
        <f>_xlfn.VAR.P(C343:C392)</f>
        <v>21.387138559999979</v>
      </c>
      <c r="X392">
        <f>1.96*SQRT(U392)/50</f>
        <v>0.18028893132347412</v>
      </c>
      <c r="Y392">
        <f>1.96*SQRT(V392)/50</f>
        <v>0.18128522443055961</v>
      </c>
    </row>
    <row r="393" spans="1:25" x14ac:dyDescent="0.25">
      <c r="A393" t="s">
        <v>112</v>
      </c>
      <c r="B393">
        <v>122941.52784</v>
      </c>
      <c r="C393" t="s">
        <v>36</v>
      </c>
    </row>
    <row r="394" spans="1:25" x14ac:dyDescent="0.25">
      <c r="A394" t="s">
        <v>113</v>
      </c>
      <c r="B394">
        <v>2473.52</v>
      </c>
      <c r="C394">
        <v>0</v>
      </c>
      <c r="D394">
        <v>0</v>
      </c>
      <c r="E394">
        <v>0</v>
      </c>
      <c r="F394">
        <v>0</v>
      </c>
      <c r="G394">
        <v>5.6127299999999998E-2</v>
      </c>
      <c r="H394">
        <v>0.93176499999999995</v>
      </c>
      <c r="I394">
        <v>114</v>
      </c>
    </row>
    <row r="395" spans="1:25" x14ac:dyDescent="0.25">
      <c r="A395" t="s">
        <v>113</v>
      </c>
      <c r="B395">
        <v>2475.1</v>
      </c>
      <c r="C395">
        <v>0</v>
      </c>
      <c r="D395">
        <v>0</v>
      </c>
      <c r="E395">
        <v>0</v>
      </c>
      <c r="F395">
        <v>0</v>
      </c>
      <c r="G395">
        <v>5.5506E-2</v>
      </c>
      <c r="H395">
        <v>0.931002</v>
      </c>
      <c r="I395">
        <v>122</v>
      </c>
    </row>
    <row r="396" spans="1:25" x14ac:dyDescent="0.25">
      <c r="A396" t="s">
        <v>113</v>
      </c>
      <c r="B396">
        <v>2475.6799999999998</v>
      </c>
      <c r="C396">
        <v>0</v>
      </c>
      <c r="D396">
        <v>0</v>
      </c>
      <c r="E396">
        <v>0</v>
      </c>
      <c r="F396">
        <v>0</v>
      </c>
      <c r="G396">
        <v>5.3992699999999998E-2</v>
      </c>
      <c r="H396">
        <v>0.93215700000000001</v>
      </c>
      <c r="I396">
        <v>129</v>
      </c>
    </row>
    <row r="397" spans="1:25" x14ac:dyDescent="0.25">
      <c r="A397" t="s">
        <v>113</v>
      </c>
      <c r="B397">
        <v>2482.1799999999998</v>
      </c>
      <c r="C397">
        <v>0</v>
      </c>
      <c r="D397">
        <v>0</v>
      </c>
      <c r="E397">
        <v>0</v>
      </c>
      <c r="F397">
        <v>0</v>
      </c>
      <c r="G397">
        <v>6.1281299999999997E-2</v>
      </c>
      <c r="H397">
        <v>0.93158700000000005</v>
      </c>
      <c r="I397">
        <v>133</v>
      </c>
    </row>
    <row r="398" spans="1:25" x14ac:dyDescent="0.25">
      <c r="A398" t="s">
        <v>113</v>
      </c>
      <c r="B398">
        <v>2478.27</v>
      </c>
      <c r="C398">
        <v>0</v>
      </c>
      <c r="D398">
        <v>0</v>
      </c>
      <c r="E398">
        <v>0</v>
      </c>
      <c r="F398">
        <v>0</v>
      </c>
      <c r="G398">
        <v>5.4011099999999999E-2</v>
      </c>
      <c r="H398">
        <v>0.93180600000000002</v>
      </c>
      <c r="I398">
        <v>102</v>
      </c>
    </row>
    <row r="399" spans="1:25" x14ac:dyDescent="0.25">
      <c r="A399" t="s">
        <v>113</v>
      </c>
      <c r="B399">
        <v>2473.19</v>
      </c>
      <c r="C399">
        <v>0</v>
      </c>
      <c r="D399">
        <v>0</v>
      </c>
      <c r="E399">
        <v>0</v>
      </c>
      <c r="F399">
        <v>0</v>
      </c>
      <c r="G399">
        <v>5.4833399999999997E-2</v>
      </c>
      <c r="H399">
        <v>0.93081700000000001</v>
      </c>
      <c r="I399">
        <v>128</v>
      </c>
    </row>
    <row r="400" spans="1:25" x14ac:dyDescent="0.25">
      <c r="A400" t="s">
        <v>113</v>
      </c>
      <c r="B400">
        <v>2467.94</v>
      </c>
      <c r="C400">
        <v>0</v>
      </c>
      <c r="D400">
        <v>0</v>
      </c>
      <c r="E400">
        <v>0</v>
      </c>
      <c r="F400">
        <v>0</v>
      </c>
      <c r="G400">
        <v>5.7178399999999997E-2</v>
      </c>
      <c r="H400">
        <v>0.93166899999999997</v>
      </c>
      <c r="I400">
        <v>122</v>
      </c>
    </row>
    <row r="401" spans="1:9" x14ac:dyDescent="0.25">
      <c r="A401" t="s">
        <v>113</v>
      </c>
      <c r="B401">
        <v>2477.87</v>
      </c>
      <c r="C401">
        <v>0</v>
      </c>
      <c r="D401">
        <v>0</v>
      </c>
      <c r="E401">
        <v>0</v>
      </c>
      <c r="F401">
        <v>0</v>
      </c>
      <c r="G401">
        <v>5.4381400000000003E-2</v>
      </c>
      <c r="H401">
        <v>0.93154899999999996</v>
      </c>
      <c r="I401">
        <v>131</v>
      </c>
    </row>
    <row r="402" spans="1:9" x14ac:dyDescent="0.25">
      <c r="A402" t="s">
        <v>113</v>
      </c>
      <c r="B402">
        <v>2466.6</v>
      </c>
      <c r="C402">
        <v>0</v>
      </c>
      <c r="D402">
        <v>0</v>
      </c>
      <c r="E402">
        <v>0</v>
      </c>
      <c r="F402">
        <v>0</v>
      </c>
      <c r="G402">
        <v>5.3975799999999997E-2</v>
      </c>
      <c r="H402">
        <v>0.93183199999999999</v>
      </c>
      <c r="I402">
        <v>111</v>
      </c>
    </row>
    <row r="403" spans="1:9" x14ac:dyDescent="0.25">
      <c r="A403" t="s">
        <v>113</v>
      </c>
      <c r="B403">
        <v>2466.6999999999998</v>
      </c>
      <c r="C403">
        <v>0</v>
      </c>
      <c r="D403">
        <v>0</v>
      </c>
      <c r="E403">
        <v>0</v>
      </c>
      <c r="F403">
        <v>0</v>
      </c>
      <c r="G403">
        <v>5.9443099999999999E-2</v>
      </c>
      <c r="H403">
        <v>0.93167800000000001</v>
      </c>
      <c r="I403">
        <v>108</v>
      </c>
    </row>
    <row r="404" spans="1:9" x14ac:dyDescent="0.25">
      <c r="A404" t="s">
        <v>113</v>
      </c>
      <c r="B404">
        <v>2467.3200000000002</v>
      </c>
      <c r="C404">
        <v>0</v>
      </c>
      <c r="D404">
        <v>0</v>
      </c>
      <c r="E404">
        <v>0</v>
      </c>
      <c r="F404">
        <v>0</v>
      </c>
      <c r="G404">
        <v>8.1536499999999998E-2</v>
      </c>
      <c r="H404">
        <v>0.93183400000000005</v>
      </c>
      <c r="I404">
        <v>131</v>
      </c>
    </row>
    <row r="405" spans="1:9" x14ac:dyDescent="0.25">
      <c r="A405" t="s">
        <v>113</v>
      </c>
      <c r="B405">
        <v>2466.91</v>
      </c>
      <c r="C405">
        <v>0</v>
      </c>
      <c r="D405">
        <v>0</v>
      </c>
      <c r="E405">
        <v>0</v>
      </c>
      <c r="F405">
        <v>0</v>
      </c>
      <c r="G405">
        <v>5.4009799999999997E-2</v>
      </c>
      <c r="H405">
        <v>0.93181599999999998</v>
      </c>
      <c r="I405">
        <v>127</v>
      </c>
    </row>
    <row r="406" spans="1:9" x14ac:dyDescent="0.25">
      <c r="A406" t="s">
        <v>113</v>
      </c>
      <c r="B406">
        <v>2469.29</v>
      </c>
      <c r="C406">
        <v>0</v>
      </c>
      <c r="D406">
        <v>0</v>
      </c>
      <c r="E406">
        <v>0</v>
      </c>
      <c r="F406">
        <v>0</v>
      </c>
      <c r="G406">
        <v>5.3977200000000003E-2</v>
      </c>
      <c r="H406">
        <v>0.93142499999999995</v>
      </c>
      <c r="I406">
        <v>116</v>
      </c>
    </row>
    <row r="407" spans="1:9" x14ac:dyDescent="0.25">
      <c r="A407" t="s">
        <v>113</v>
      </c>
      <c r="B407">
        <v>2465</v>
      </c>
      <c r="C407">
        <v>0</v>
      </c>
      <c r="D407">
        <v>0</v>
      </c>
      <c r="E407">
        <v>0</v>
      </c>
      <c r="F407">
        <v>0</v>
      </c>
      <c r="G407">
        <v>8.3259799999999995E-2</v>
      </c>
      <c r="H407">
        <v>0.93182299999999996</v>
      </c>
      <c r="I407">
        <v>123</v>
      </c>
    </row>
    <row r="408" spans="1:9" x14ac:dyDescent="0.25">
      <c r="A408" t="s">
        <v>113</v>
      </c>
      <c r="B408">
        <v>2468.1</v>
      </c>
      <c r="C408">
        <v>0</v>
      </c>
      <c r="D408">
        <v>0</v>
      </c>
      <c r="E408">
        <v>0</v>
      </c>
      <c r="F408">
        <v>0</v>
      </c>
      <c r="G408">
        <v>6.2956200000000004E-2</v>
      </c>
      <c r="H408">
        <v>0.93174100000000004</v>
      </c>
      <c r="I408">
        <v>108</v>
      </c>
    </row>
    <row r="409" spans="1:9" x14ac:dyDescent="0.25">
      <c r="A409" t="s">
        <v>113</v>
      </c>
      <c r="B409">
        <v>2470.69</v>
      </c>
      <c r="C409">
        <v>0</v>
      </c>
      <c r="D409">
        <v>0</v>
      </c>
      <c r="E409">
        <v>0</v>
      </c>
      <c r="F409">
        <v>0</v>
      </c>
      <c r="G409">
        <v>6.1668899999999999E-2</v>
      </c>
      <c r="H409">
        <v>0.93168899999999999</v>
      </c>
      <c r="I409">
        <v>118</v>
      </c>
    </row>
    <row r="410" spans="1:9" x14ac:dyDescent="0.25">
      <c r="A410" t="s">
        <v>113</v>
      </c>
      <c r="B410">
        <v>2477.31</v>
      </c>
      <c r="C410">
        <v>0</v>
      </c>
      <c r="D410">
        <v>0</v>
      </c>
      <c r="E410">
        <v>0</v>
      </c>
      <c r="F410">
        <v>0</v>
      </c>
      <c r="G410">
        <v>6.8443799999999999E-2</v>
      </c>
      <c r="H410">
        <v>0.93181999999999998</v>
      </c>
      <c r="I410">
        <v>139</v>
      </c>
    </row>
    <row r="411" spans="1:9" x14ac:dyDescent="0.25">
      <c r="A411" t="s">
        <v>113</v>
      </c>
      <c r="B411">
        <v>2471.5100000000002</v>
      </c>
      <c r="C411">
        <v>0</v>
      </c>
      <c r="D411">
        <v>0</v>
      </c>
      <c r="E411">
        <v>0</v>
      </c>
      <c r="F411">
        <v>0</v>
      </c>
      <c r="G411">
        <v>5.4757100000000003E-2</v>
      </c>
      <c r="H411">
        <v>0.93177200000000004</v>
      </c>
      <c r="I411">
        <v>124</v>
      </c>
    </row>
    <row r="412" spans="1:9" x14ac:dyDescent="0.25">
      <c r="A412" t="s">
        <v>113</v>
      </c>
      <c r="B412">
        <v>2475.7600000000002</v>
      </c>
      <c r="C412">
        <v>0</v>
      </c>
      <c r="D412">
        <v>0</v>
      </c>
      <c r="E412">
        <v>0</v>
      </c>
      <c r="F412">
        <v>0</v>
      </c>
      <c r="G412">
        <v>8.3255700000000002E-2</v>
      </c>
      <c r="H412">
        <v>0.93164000000000002</v>
      </c>
      <c r="I412">
        <v>127</v>
      </c>
    </row>
    <row r="413" spans="1:9" x14ac:dyDescent="0.25">
      <c r="A413" t="s">
        <v>113</v>
      </c>
      <c r="B413">
        <v>2478.0100000000002</v>
      </c>
      <c r="C413">
        <v>0</v>
      </c>
      <c r="D413">
        <v>0</v>
      </c>
      <c r="E413">
        <v>0</v>
      </c>
      <c r="F413">
        <v>0</v>
      </c>
      <c r="G413">
        <v>6.0519400000000001E-2</v>
      </c>
      <c r="H413">
        <v>0.93174699999999999</v>
      </c>
      <c r="I413">
        <v>128</v>
      </c>
    </row>
    <row r="414" spans="1:9" x14ac:dyDescent="0.25">
      <c r="A414" t="s">
        <v>113</v>
      </c>
      <c r="B414">
        <v>2479.83</v>
      </c>
      <c r="C414">
        <v>0</v>
      </c>
      <c r="D414">
        <v>0</v>
      </c>
      <c r="E414">
        <v>0</v>
      </c>
      <c r="F414">
        <v>0</v>
      </c>
      <c r="G414">
        <v>5.7507500000000003E-2</v>
      </c>
      <c r="H414">
        <v>0.93162900000000004</v>
      </c>
      <c r="I414">
        <v>113</v>
      </c>
    </row>
    <row r="415" spans="1:9" x14ac:dyDescent="0.25">
      <c r="A415" t="s">
        <v>113</v>
      </c>
      <c r="B415">
        <v>2483.7399999999998</v>
      </c>
      <c r="C415">
        <v>0</v>
      </c>
      <c r="D415">
        <v>0</v>
      </c>
      <c r="E415">
        <v>0</v>
      </c>
      <c r="F415">
        <v>0</v>
      </c>
      <c r="G415">
        <v>5.6107900000000002E-2</v>
      </c>
      <c r="H415">
        <v>0.94673600000000002</v>
      </c>
      <c r="I415">
        <v>123</v>
      </c>
    </row>
    <row r="416" spans="1:9" x14ac:dyDescent="0.25">
      <c r="A416" t="s">
        <v>113</v>
      </c>
      <c r="B416">
        <v>2471.54</v>
      </c>
      <c r="C416">
        <v>0</v>
      </c>
      <c r="D416">
        <v>0</v>
      </c>
      <c r="E416">
        <v>0</v>
      </c>
      <c r="F416">
        <v>0</v>
      </c>
      <c r="G416">
        <v>5.4232599999999999E-2</v>
      </c>
      <c r="H416">
        <v>0.93174000000000001</v>
      </c>
      <c r="I416">
        <v>125</v>
      </c>
    </row>
    <row r="417" spans="1:9" x14ac:dyDescent="0.25">
      <c r="A417" t="s">
        <v>113</v>
      </c>
      <c r="B417">
        <v>2474.44</v>
      </c>
      <c r="C417">
        <v>0</v>
      </c>
      <c r="D417">
        <v>0</v>
      </c>
      <c r="E417">
        <v>0</v>
      </c>
      <c r="F417">
        <v>0</v>
      </c>
      <c r="G417">
        <v>6.0277900000000002E-2</v>
      </c>
      <c r="H417">
        <v>0.93183499999999997</v>
      </c>
      <c r="I417">
        <v>120</v>
      </c>
    </row>
    <row r="418" spans="1:9" x14ac:dyDescent="0.25">
      <c r="A418" t="s">
        <v>113</v>
      </c>
      <c r="B418">
        <v>2471.11</v>
      </c>
      <c r="C418">
        <v>0</v>
      </c>
      <c r="D418">
        <v>0</v>
      </c>
      <c r="E418">
        <v>0</v>
      </c>
      <c r="F418">
        <v>0</v>
      </c>
      <c r="G418">
        <v>5.4965800000000002E-2</v>
      </c>
      <c r="H418">
        <v>0.931836</v>
      </c>
      <c r="I418">
        <v>117</v>
      </c>
    </row>
    <row r="419" spans="1:9" x14ac:dyDescent="0.25">
      <c r="A419" t="s">
        <v>113</v>
      </c>
      <c r="B419">
        <v>2476.83</v>
      </c>
      <c r="C419">
        <v>0</v>
      </c>
      <c r="D419">
        <v>0</v>
      </c>
      <c r="E419">
        <v>0</v>
      </c>
      <c r="F419">
        <v>0</v>
      </c>
      <c r="G419">
        <v>5.4824999999999999E-2</v>
      </c>
      <c r="H419">
        <v>0.93179299999999998</v>
      </c>
      <c r="I419">
        <v>126</v>
      </c>
    </row>
    <row r="420" spans="1:9" x14ac:dyDescent="0.25">
      <c r="A420" t="s">
        <v>113</v>
      </c>
      <c r="B420">
        <v>2476.7399999999998</v>
      </c>
      <c r="C420">
        <v>0</v>
      </c>
      <c r="D420">
        <v>0</v>
      </c>
      <c r="E420">
        <v>0</v>
      </c>
      <c r="F420">
        <v>0</v>
      </c>
      <c r="G420">
        <v>7.3735499999999995E-2</v>
      </c>
      <c r="H420">
        <v>0.93173499999999998</v>
      </c>
      <c r="I420">
        <v>128</v>
      </c>
    </row>
    <row r="421" spans="1:9" x14ac:dyDescent="0.25">
      <c r="A421" t="s">
        <v>113</v>
      </c>
      <c r="B421">
        <v>2479.12</v>
      </c>
      <c r="C421">
        <v>0</v>
      </c>
      <c r="D421">
        <v>0</v>
      </c>
      <c r="E421">
        <v>0</v>
      </c>
      <c r="F421">
        <v>0</v>
      </c>
      <c r="G421">
        <v>5.4058500000000002E-2</v>
      </c>
      <c r="H421">
        <v>0.93183199999999999</v>
      </c>
      <c r="I421">
        <v>121</v>
      </c>
    </row>
    <row r="422" spans="1:9" x14ac:dyDescent="0.25">
      <c r="A422" t="s">
        <v>113</v>
      </c>
      <c r="B422">
        <v>2473.67</v>
      </c>
      <c r="C422">
        <v>0</v>
      </c>
      <c r="D422">
        <v>0</v>
      </c>
      <c r="E422">
        <v>0</v>
      </c>
      <c r="F422">
        <v>0</v>
      </c>
      <c r="G422">
        <v>5.67941E-2</v>
      </c>
      <c r="H422">
        <v>0.931778</v>
      </c>
      <c r="I422">
        <v>108</v>
      </c>
    </row>
    <row r="423" spans="1:9" x14ac:dyDescent="0.25">
      <c r="A423" t="s">
        <v>113</v>
      </c>
      <c r="B423">
        <v>2473.16</v>
      </c>
      <c r="C423">
        <v>0</v>
      </c>
      <c r="D423">
        <v>0</v>
      </c>
      <c r="E423">
        <v>0</v>
      </c>
      <c r="F423">
        <v>0</v>
      </c>
      <c r="G423">
        <v>5.4629400000000002E-2</v>
      </c>
      <c r="H423">
        <v>0.93159700000000001</v>
      </c>
      <c r="I423">
        <v>130</v>
      </c>
    </row>
    <row r="424" spans="1:9" x14ac:dyDescent="0.25">
      <c r="A424" t="s">
        <v>113</v>
      </c>
      <c r="B424">
        <v>2475.71</v>
      </c>
      <c r="C424">
        <v>0</v>
      </c>
      <c r="D424">
        <v>0</v>
      </c>
      <c r="E424">
        <v>0</v>
      </c>
      <c r="F424">
        <v>0</v>
      </c>
      <c r="G424">
        <v>5.4066299999999998E-2</v>
      </c>
      <c r="H424">
        <v>0.93182900000000002</v>
      </c>
      <c r="I424">
        <v>118</v>
      </c>
    </row>
    <row r="425" spans="1:9" x14ac:dyDescent="0.25">
      <c r="A425" t="s">
        <v>113</v>
      </c>
      <c r="B425">
        <v>2472.36</v>
      </c>
      <c r="C425">
        <v>0</v>
      </c>
      <c r="D425">
        <v>0</v>
      </c>
      <c r="E425">
        <v>0</v>
      </c>
      <c r="F425">
        <v>0</v>
      </c>
      <c r="G425">
        <v>5.391E-2</v>
      </c>
      <c r="H425">
        <v>0.93063499999999999</v>
      </c>
      <c r="I425">
        <v>117</v>
      </c>
    </row>
    <row r="426" spans="1:9" x14ac:dyDescent="0.25">
      <c r="A426" t="s">
        <v>113</v>
      </c>
      <c r="B426">
        <v>2472.9899999999998</v>
      </c>
      <c r="C426">
        <v>0</v>
      </c>
      <c r="D426">
        <v>0</v>
      </c>
      <c r="E426">
        <v>0</v>
      </c>
      <c r="F426">
        <v>0</v>
      </c>
      <c r="G426">
        <v>5.5450199999999998E-2</v>
      </c>
      <c r="H426">
        <v>0.93182299999999996</v>
      </c>
      <c r="I426">
        <v>150</v>
      </c>
    </row>
    <row r="427" spans="1:9" x14ac:dyDescent="0.25">
      <c r="A427" t="s">
        <v>113</v>
      </c>
      <c r="B427">
        <v>2472.37</v>
      </c>
      <c r="C427">
        <v>0</v>
      </c>
      <c r="D427">
        <v>0</v>
      </c>
      <c r="E427">
        <v>0</v>
      </c>
      <c r="F427">
        <v>0</v>
      </c>
      <c r="G427">
        <v>6.3193399999999997E-2</v>
      </c>
      <c r="H427">
        <v>0.93182600000000004</v>
      </c>
      <c r="I427">
        <v>116</v>
      </c>
    </row>
    <row r="428" spans="1:9" x14ac:dyDescent="0.25">
      <c r="A428" t="s">
        <v>113</v>
      </c>
      <c r="B428">
        <v>2473.61</v>
      </c>
      <c r="C428">
        <v>0</v>
      </c>
      <c r="D428">
        <v>0</v>
      </c>
      <c r="E428">
        <v>0</v>
      </c>
      <c r="F428">
        <v>0</v>
      </c>
      <c r="G428">
        <v>6.0359900000000001E-2</v>
      </c>
      <c r="H428">
        <v>0.93171599999999999</v>
      </c>
      <c r="I428">
        <v>138</v>
      </c>
    </row>
    <row r="429" spans="1:9" x14ac:dyDescent="0.25">
      <c r="A429" t="s">
        <v>113</v>
      </c>
      <c r="B429">
        <v>2474.2800000000002</v>
      </c>
      <c r="C429">
        <v>0</v>
      </c>
      <c r="D429">
        <v>0</v>
      </c>
      <c r="E429">
        <v>0</v>
      </c>
      <c r="F429">
        <v>0</v>
      </c>
      <c r="G429">
        <v>3.08328E-2</v>
      </c>
      <c r="H429">
        <v>0.931836</v>
      </c>
      <c r="I429">
        <v>119</v>
      </c>
    </row>
    <row r="430" spans="1:9" x14ac:dyDescent="0.25">
      <c r="A430" t="s">
        <v>113</v>
      </c>
      <c r="B430">
        <v>2478.63</v>
      </c>
      <c r="C430">
        <v>0</v>
      </c>
      <c r="D430">
        <v>0</v>
      </c>
      <c r="E430">
        <v>0</v>
      </c>
      <c r="F430">
        <v>0</v>
      </c>
      <c r="G430">
        <v>5.4013400000000003E-2</v>
      </c>
      <c r="H430">
        <v>0.931836</v>
      </c>
      <c r="I430">
        <v>130</v>
      </c>
    </row>
    <row r="431" spans="1:9" x14ac:dyDescent="0.25">
      <c r="A431" t="s">
        <v>113</v>
      </c>
      <c r="B431">
        <v>2480.83</v>
      </c>
      <c r="C431">
        <v>0</v>
      </c>
      <c r="D431">
        <v>0</v>
      </c>
      <c r="E431">
        <v>0</v>
      </c>
      <c r="F431">
        <v>0</v>
      </c>
      <c r="G431">
        <v>7.5677499999999995E-2</v>
      </c>
      <c r="H431">
        <v>0.93182900000000002</v>
      </c>
      <c r="I431">
        <v>121</v>
      </c>
    </row>
    <row r="432" spans="1:9" x14ac:dyDescent="0.25">
      <c r="A432" t="s">
        <v>113</v>
      </c>
      <c r="B432">
        <v>2482.5700000000002</v>
      </c>
      <c r="C432">
        <v>0</v>
      </c>
      <c r="D432">
        <v>0</v>
      </c>
      <c r="E432">
        <v>0</v>
      </c>
      <c r="F432">
        <v>0</v>
      </c>
      <c r="G432">
        <v>6.9288100000000005E-2</v>
      </c>
      <c r="H432">
        <v>0.93135599999999996</v>
      </c>
      <c r="I432">
        <v>124</v>
      </c>
    </row>
    <row r="433" spans="1:25" x14ac:dyDescent="0.25">
      <c r="A433" t="s">
        <v>113</v>
      </c>
      <c r="B433">
        <v>2475.6799999999998</v>
      </c>
      <c r="C433">
        <v>0</v>
      </c>
      <c r="D433">
        <v>0</v>
      </c>
      <c r="E433">
        <v>0</v>
      </c>
      <c r="F433">
        <v>0</v>
      </c>
      <c r="G433">
        <v>5.4481799999999997E-2</v>
      </c>
      <c r="H433">
        <v>0.93181000000000003</v>
      </c>
      <c r="I433">
        <v>123</v>
      </c>
    </row>
    <row r="434" spans="1:25" x14ac:dyDescent="0.25">
      <c r="A434" t="s">
        <v>113</v>
      </c>
      <c r="B434">
        <v>2472.19</v>
      </c>
      <c r="C434">
        <v>0</v>
      </c>
      <c r="D434">
        <v>0</v>
      </c>
      <c r="E434">
        <v>0</v>
      </c>
      <c r="F434">
        <v>0</v>
      </c>
      <c r="G434">
        <v>5.3981500000000002E-2</v>
      </c>
      <c r="H434">
        <v>0.93183400000000005</v>
      </c>
      <c r="I434">
        <v>134</v>
      </c>
    </row>
    <row r="435" spans="1:25" x14ac:dyDescent="0.25">
      <c r="A435" t="s">
        <v>113</v>
      </c>
      <c r="B435">
        <v>2477.5</v>
      </c>
      <c r="C435">
        <v>0</v>
      </c>
      <c r="D435">
        <v>0</v>
      </c>
      <c r="E435">
        <v>0</v>
      </c>
      <c r="F435">
        <v>0</v>
      </c>
      <c r="G435">
        <v>5.4213699999999997E-2</v>
      </c>
      <c r="H435">
        <v>0.93182500000000001</v>
      </c>
      <c r="I435">
        <v>143</v>
      </c>
    </row>
    <row r="436" spans="1:25" x14ac:dyDescent="0.25">
      <c r="A436" t="s">
        <v>113</v>
      </c>
      <c r="B436">
        <v>2476.84</v>
      </c>
      <c r="C436">
        <v>0</v>
      </c>
      <c r="D436">
        <v>0</v>
      </c>
      <c r="E436">
        <v>0</v>
      </c>
      <c r="F436">
        <v>0</v>
      </c>
      <c r="G436">
        <v>7.3598700000000003E-2</v>
      </c>
      <c r="H436">
        <v>0.92976300000000001</v>
      </c>
      <c r="I436">
        <v>130</v>
      </c>
    </row>
    <row r="437" spans="1:25" x14ac:dyDescent="0.25">
      <c r="A437" t="s">
        <v>113</v>
      </c>
      <c r="B437">
        <v>2470.8000000000002</v>
      </c>
      <c r="C437">
        <v>0</v>
      </c>
      <c r="D437">
        <v>0</v>
      </c>
      <c r="E437">
        <v>0</v>
      </c>
      <c r="F437">
        <v>0</v>
      </c>
      <c r="G437">
        <v>5.3971499999999999E-2</v>
      </c>
      <c r="H437">
        <v>0.95904500000000004</v>
      </c>
      <c r="I437">
        <v>115</v>
      </c>
    </row>
    <row r="438" spans="1:25" x14ac:dyDescent="0.25">
      <c r="A438" t="s">
        <v>113</v>
      </c>
      <c r="B438">
        <v>2483.54</v>
      </c>
      <c r="C438">
        <v>0</v>
      </c>
      <c r="D438">
        <v>0</v>
      </c>
      <c r="E438">
        <v>0</v>
      </c>
      <c r="F438">
        <v>0</v>
      </c>
      <c r="G438">
        <v>6.4971600000000004E-2</v>
      </c>
      <c r="H438">
        <v>0.93168600000000001</v>
      </c>
      <c r="I438">
        <v>141</v>
      </c>
    </row>
    <row r="439" spans="1:25" x14ac:dyDescent="0.25">
      <c r="A439" t="s">
        <v>113</v>
      </c>
      <c r="B439">
        <v>2473.4699999999998</v>
      </c>
      <c r="C439">
        <v>0</v>
      </c>
      <c r="D439">
        <v>0</v>
      </c>
      <c r="E439">
        <v>0</v>
      </c>
      <c r="F439">
        <v>0</v>
      </c>
      <c r="G439">
        <v>5.5426799999999998E-2</v>
      </c>
      <c r="H439">
        <v>0.96016199999999996</v>
      </c>
      <c r="I439">
        <v>140</v>
      </c>
    </row>
    <row r="440" spans="1:25" x14ac:dyDescent="0.25">
      <c r="A440" t="s">
        <v>113</v>
      </c>
      <c r="B440">
        <v>2478.6799999999998</v>
      </c>
      <c r="C440">
        <v>0</v>
      </c>
      <c r="D440">
        <v>0</v>
      </c>
      <c r="E440">
        <v>0</v>
      </c>
      <c r="F440">
        <v>0</v>
      </c>
      <c r="G440">
        <v>5.4438100000000003E-2</v>
      </c>
      <c r="H440">
        <v>0.93113199999999996</v>
      </c>
      <c r="I440">
        <v>117</v>
      </c>
    </row>
    <row r="441" spans="1:25" x14ac:dyDescent="0.25">
      <c r="A441" t="s">
        <v>113</v>
      </c>
      <c r="B441">
        <v>2480.75</v>
      </c>
      <c r="C441">
        <v>0</v>
      </c>
      <c r="D441">
        <v>0</v>
      </c>
      <c r="E441">
        <v>0</v>
      </c>
      <c r="F441">
        <v>0</v>
      </c>
      <c r="G441">
        <v>6.1622900000000001E-2</v>
      </c>
      <c r="H441">
        <v>0.954426</v>
      </c>
      <c r="I441">
        <v>135</v>
      </c>
    </row>
    <row r="442" spans="1:25" x14ac:dyDescent="0.25">
      <c r="A442" t="s">
        <v>113</v>
      </c>
      <c r="B442">
        <v>2470.19</v>
      </c>
      <c r="C442">
        <v>0</v>
      </c>
      <c r="D442">
        <v>0</v>
      </c>
      <c r="E442">
        <v>0</v>
      </c>
      <c r="F442">
        <v>0</v>
      </c>
      <c r="G442">
        <v>7.3404300000000006E-2</v>
      </c>
      <c r="H442">
        <v>0.93156300000000003</v>
      </c>
      <c r="I442">
        <v>130</v>
      </c>
    </row>
    <row r="443" spans="1:25" x14ac:dyDescent="0.25">
      <c r="A443" t="s">
        <v>113</v>
      </c>
      <c r="B443">
        <v>2481.75</v>
      </c>
      <c r="C443">
        <v>0</v>
      </c>
      <c r="D443">
        <v>0</v>
      </c>
      <c r="E443">
        <v>0</v>
      </c>
      <c r="F443">
        <v>0</v>
      </c>
      <c r="G443">
        <v>6.9513400000000003E-2</v>
      </c>
      <c r="H443">
        <v>0.93515400000000004</v>
      </c>
      <c r="I443">
        <v>120</v>
      </c>
    </row>
    <row r="444" spans="1:25" x14ac:dyDescent="0.25">
      <c r="A444" t="s">
        <v>113</v>
      </c>
      <c r="B444">
        <v>2476.52</v>
      </c>
      <c r="C444">
        <v>0</v>
      </c>
      <c r="D444">
        <v>0</v>
      </c>
      <c r="E444">
        <v>0</v>
      </c>
      <c r="F444">
        <v>0</v>
      </c>
      <c r="G444">
        <v>5.3913599999999999E-2</v>
      </c>
      <c r="H444">
        <v>0.93182399999999999</v>
      </c>
      <c r="I444">
        <v>123</v>
      </c>
    </row>
    <row r="445" spans="1:25" x14ac:dyDescent="0.25">
      <c r="A445" t="s">
        <v>113</v>
      </c>
      <c r="B445">
        <v>2486.91</v>
      </c>
      <c r="C445">
        <v>0</v>
      </c>
      <c r="D445">
        <v>0</v>
      </c>
      <c r="E445">
        <v>0</v>
      </c>
      <c r="F445">
        <v>0</v>
      </c>
      <c r="G445">
        <v>5.40046E-2</v>
      </c>
      <c r="H445">
        <v>0.93183000000000005</v>
      </c>
      <c r="I445">
        <v>108</v>
      </c>
    </row>
    <row r="446" spans="1:25" x14ac:dyDescent="0.25">
      <c r="A446" t="s">
        <v>113</v>
      </c>
      <c r="B446">
        <v>2476.48</v>
      </c>
      <c r="C446">
        <v>0</v>
      </c>
      <c r="D446">
        <v>0</v>
      </c>
      <c r="E446">
        <v>0</v>
      </c>
      <c r="F446">
        <v>0</v>
      </c>
      <c r="G446">
        <v>8.3255899999999994E-2</v>
      </c>
      <c r="H446">
        <v>0.93164999999999998</v>
      </c>
      <c r="I446">
        <v>124</v>
      </c>
    </row>
    <row r="447" spans="1:25" x14ac:dyDescent="0.25">
      <c r="A447" t="s">
        <v>113</v>
      </c>
      <c r="B447">
        <v>2473.31</v>
      </c>
      <c r="C447">
        <v>0</v>
      </c>
      <c r="D447">
        <v>0</v>
      </c>
      <c r="E447">
        <v>0</v>
      </c>
      <c r="F447">
        <v>0</v>
      </c>
      <c r="G447">
        <v>5.5001399999999999E-2</v>
      </c>
      <c r="H447">
        <v>0.95622700000000005</v>
      </c>
      <c r="I447">
        <v>140</v>
      </c>
      <c r="R447" t="s">
        <v>69</v>
      </c>
      <c r="U447" t="s">
        <v>68</v>
      </c>
      <c r="X447" t="s">
        <v>66</v>
      </c>
    </row>
    <row r="448" spans="1:25" x14ac:dyDescent="0.25">
      <c r="A448" t="s">
        <v>113</v>
      </c>
      <c r="B448">
        <v>2471.3000000000002</v>
      </c>
      <c r="C448">
        <v>0</v>
      </c>
      <c r="D448">
        <v>0</v>
      </c>
      <c r="E448">
        <v>0</v>
      </c>
      <c r="F448">
        <v>0</v>
      </c>
      <c r="G448">
        <v>5.8204100000000002E-2</v>
      </c>
      <c r="H448">
        <v>0.95862000000000003</v>
      </c>
      <c r="I448">
        <v>122</v>
      </c>
      <c r="R448">
        <f>AVERAGE(B399:B448)</f>
        <v>2474.6327999999999</v>
      </c>
      <c r="S448">
        <f>AVERAGE(C399:C448)</f>
        <v>0</v>
      </c>
      <c r="U448">
        <f>_xlfn.VAR.P(B399:B448)</f>
        <v>24.290712159999835</v>
      </c>
      <c r="V448">
        <f>_xlfn.VAR.P(C399:C448)</f>
        <v>0</v>
      </c>
      <c r="X448">
        <f>1.96*SQRT(U448)/50</f>
        <v>0.19319958574888857</v>
      </c>
      <c r="Y448">
        <f>1.96*SQRT(V448)/50</f>
        <v>0</v>
      </c>
    </row>
    <row r="449" spans="1:9" x14ac:dyDescent="0.25">
      <c r="A449" t="s">
        <v>113</v>
      </c>
      <c r="B449">
        <v>123740.242625</v>
      </c>
      <c r="C449" t="s">
        <v>36</v>
      </c>
    </row>
    <row r="450" spans="1:9" x14ac:dyDescent="0.25">
      <c r="A450" t="s">
        <v>114</v>
      </c>
      <c r="B450">
        <v>2221.88</v>
      </c>
      <c r="C450">
        <v>2219.98</v>
      </c>
      <c r="D450">
        <v>1926.73</v>
      </c>
      <c r="E450">
        <v>1907.82</v>
      </c>
      <c r="F450">
        <v>903.48299999999995</v>
      </c>
      <c r="G450">
        <v>5.3913799999999998E-2</v>
      </c>
      <c r="H450">
        <v>0.93178099999999997</v>
      </c>
      <c r="I450">
        <v>0</v>
      </c>
    </row>
    <row r="451" spans="1:9" x14ac:dyDescent="0.25">
      <c r="A451" t="s">
        <v>114</v>
      </c>
      <c r="B451">
        <v>2225.27</v>
      </c>
      <c r="C451">
        <v>2223.39</v>
      </c>
      <c r="D451">
        <v>1927.77</v>
      </c>
      <c r="E451">
        <v>1908.83</v>
      </c>
      <c r="F451">
        <v>902.36400000000003</v>
      </c>
      <c r="G451">
        <v>5.39368E-2</v>
      </c>
      <c r="H451">
        <v>0.93181899999999995</v>
      </c>
      <c r="I451">
        <v>0</v>
      </c>
    </row>
    <row r="452" spans="1:9" x14ac:dyDescent="0.25">
      <c r="A452" t="s">
        <v>114</v>
      </c>
      <c r="B452">
        <v>2224.59</v>
      </c>
      <c r="C452">
        <v>2222.77</v>
      </c>
      <c r="D452">
        <v>1928.09</v>
      </c>
      <c r="E452">
        <v>1909.07</v>
      </c>
      <c r="F452">
        <v>902.60900000000004</v>
      </c>
      <c r="G452">
        <v>5.4012999999999999E-2</v>
      </c>
      <c r="H452">
        <v>0.93124300000000004</v>
      </c>
      <c r="I452">
        <v>0</v>
      </c>
    </row>
    <row r="453" spans="1:9" x14ac:dyDescent="0.25">
      <c r="A453" t="s">
        <v>114</v>
      </c>
      <c r="B453">
        <v>2222.63</v>
      </c>
      <c r="C453">
        <v>2220.8200000000002</v>
      </c>
      <c r="D453">
        <v>1926.32</v>
      </c>
      <c r="E453">
        <v>1907.39</v>
      </c>
      <c r="F453">
        <v>902.18200000000002</v>
      </c>
      <c r="G453">
        <v>6.2455700000000003E-2</v>
      </c>
      <c r="H453">
        <v>0.93182500000000001</v>
      </c>
      <c r="I453">
        <v>0</v>
      </c>
    </row>
    <row r="454" spans="1:9" x14ac:dyDescent="0.25">
      <c r="A454" t="s">
        <v>114</v>
      </c>
      <c r="B454">
        <v>2219.4</v>
      </c>
      <c r="C454">
        <v>2217.59</v>
      </c>
      <c r="D454">
        <v>1925.46</v>
      </c>
      <c r="E454">
        <v>1906.53</v>
      </c>
      <c r="F454">
        <v>902.18</v>
      </c>
      <c r="G454">
        <v>5.5084399999999999E-2</v>
      </c>
      <c r="H454">
        <v>0.93173399999999995</v>
      </c>
      <c r="I454">
        <v>0</v>
      </c>
    </row>
    <row r="455" spans="1:9" x14ac:dyDescent="0.25">
      <c r="A455" t="s">
        <v>114</v>
      </c>
      <c r="B455">
        <v>2218.16</v>
      </c>
      <c r="C455">
        <v>2216.33</v>
      </c>
      <c r="D455">
        <v>1924.08</v>
      </c>
      <c r="E455">
        <v>1905.12</v>
      </c>
      <c r="F455">
        <v>901.98500000000001</v>
      </c>
      <c r="G455">
        <v>8.3260500000000001E-2</v>
      </c>
      <c r="H455">
        <v>0.93180399999999997</v>
      </c>
      <c r="I455">
        <v>0</v>
      </c>
    </row>
    <row r="456" spans="1:9" x14ac:dyDescent="0.25">
      <c r="A456" t="s">
        <v>114</v>
      </c>
      <c r="B456">
        <v>2221.66</v>
      </c>
      <c r="C456">
        <v>2219.8000000000002</v>
      </c>
      <c r="D456">
        <v>1925.8</v>
      </c>
      <c r="E456">
        <v>1906.84</v>
      </c>
      <c r="F456">
        <v>902.14700000000005</v>
      </c>
      <c r="G456">
        <v>7.1864899999999995E-2</v>
      </c>
      <c r="H456">
        <v>0.93178499999999997</v>
      </c>
      <c r="I456">
        <v>0</v>
      </c>
    </row>
    <row r="457" spans="1:9" x14ac:dyDescent="0.25">
      <c r="A457" t="s">
        <v>114</v>
      </c>
      <c r="B457">
        <v>2219.98</v>
      </c>
      <c r="C457">
        <v>2218.15</v>
      </c>
      <c r="D457">
        <v>1925.04</v>
      </c>
      <c r="E457">
        <v>1906.07</v>
      </c>
      <c r="F457">
        <v>902.29600000000005</v>
      </c>
      <c r="G457">
        <v>5.67591E-2</v>
      </c>
      <c r="H457">
        <v>0.93177299999999996</v>
      </c>
      <c r="I457">
        <v>0</v>
      </c>
    </row>
    <row r="458" spans="1:9" x14ac:dyDescent="0.25">
      <c r="A458" t="s">
        <v>114</v>
      </c>
      <c r="B458">
        <v>2220.69</v>
      </c>
      <c r="C458">
        <v>2218.94</v>
      </c>
      <c r="D458">
        <v>1925.06</v>
      </c>
      <c r="E458">
        <v>1906.12</v>
      </c>
      <c r="F458">
        <v>902.20799999999997</v>
      </c>
      <c r="G458">
        <v>5.3913700000000002E-2</v>
      </c>
      <c r="H458">
        <v>0.93168300000000004</v>
      </c>
      <c r="I458">
        <v>0</v>
      </c>
    </row>
    <row r="459" spans="1:9" x14ac:dyDescent="0.25">
      <c r="A459" t="s">
        <v>114</v>
      </c>
      <c r="B459">
        <v>2219.39</v>
      </c>
      <c r="C459">
        <v>2217.6</v>
      </c>
      <c r="D459">
        <v>1924.71</v>
      </c>
      <c r="E459">
        <v>1905.8</v>
      </c>
      <c r="F459">
        <v>901.98400000000004</v>
      </c>
      <c r="G459">
        <v>5.8360799999999997E-2</v>
      </c>
      <c r="H459">
        <v>0.93150999999999995</v>
      </c>
      <c r="I459">
        <v>0</v>
      </c>
    </row>
    <row r="460" spans="1:9" x14ac:dyDescent="0.25">
      <c r="A460" t="s">
        <v>114</v>
      </c>
      <c r="B460">
        <v>2219.04</v>
      </c>
      <c r="C460">
        <v>2217.25</v>
      </c>
      <c r="D460">
        <v>1924.77</v>
      </c>
      <c r="E460">
        <v>1905.78</v>
      </c>
      <c r="F460">
        <v>902.09900000000005</v>
      </c>
      <c r="G460">
        <v>5.4029899999999999E-2</v>
      </c>
      <c r="H460">
        <v>0.93182900000000002</v>
      </c>
      <c r="I460">
        <v>0</v>
      </c>
    </row>
    <row r="461" spans="1:9" x14ac:dyDescent="0.25">
      <c r="A461" t="s">
        <v>114</v>
      </c>
      <c r="B461">
        <v>2219.3200000000002</v>
      </c>
      <c r="C461">
        <v>2217.54</v>
      </c>
      <c r="D461">
        <v>1924.86</v>
      </c>
      <c r="E461">
        <v>1905.94</v>
      </c>
      <c r="F461">
        <v>902.27499999999998</v>
      </c>
      <c r="G461">
        <v>5.4890399999999999E-2</v>
      </c>
      <c r="H461">
        <v>0.93183499999999997</v>
      </c>
      <c r="I461">
        <v>0</v>
      </c>
    </row>
    <row r="462" spans="1:9" x14ac:dyDescent="0.25">
      <c r="A462" t="s">
        <v>114</v>
      </c>
      <c r="B462">
        <v>2218.44</v>
      </c>
      <c r="C462">
        <v>2216.7199999999998</v>
      </c>
      <c r="D462">
        <v>1924.26</v>
      </c>
      <c r="E462">
        <v>1905.32</v>
      </c>
      <c r="F462">
        <v>901.99800000000005</v>
      </c>
      <c r="G462">
        <v>5.8032199999999999E-2</v>
      </c>
      <c r="H462">
        <v>0.93172999999999995</v>
      </c>
      <c r="I462">
        <v>0</v>
      </c>
    </row>
    <row r="463" spans="1:9" x14ac:dyDescent="0.25">
      <c r="A463" t="s">
        <v>114</v>
      </c>
      <c r="B463">
        <v>2221.1799999999998</v>
      </c>
      <c r="C463">
        <v>2219.44</v>
      </c>
      <c r="D463">
        <v>1926.03</v>
      </c>
      <c r="E463">
        <v>1907.01</v>
      </c>
      <c r="F463">
        <v>902.74300000000005</v>
      </c>
      <c r="G463">
        <v>5.6239299999999999E-2</v>
      </c>
      <c r="H463">
        <v>0.93166400000000005</v>
      </c>
      <c r="I463">
        <v>0</v>
      </c>
    </row>
    <row r="464" spans="1:9" x14ac:dyDescent="0.25">
      <c r="A464" t="s">
        <v>114</v>
      </c>
      <c r="B464">
        <v>2218.5300000000002</v>
      </c>
      <c r="C464">
        <v>2216.79</v>
      </c>
      <c r="D464">
        <v>1924.07</v>
      </c>
      <c r="E464">
        <v>1905.11</v>
      </c>
      <c r="F464">
        <v>901.99400000000003</v>
      </c>
      <c r="G464">
        <v>5.3926300000000003E-2</v>
      </c>
      <c r="H464">
        <v>0.93182600000000004</v>
      </c>
      <c r="I464">
        <v>0</v>
      </c>
    </row>
    <row r="465" spans="1:9" x14ac:dyDescent="0.25">
      <c r="A465" t="s">
        <v>114</v>
      </c>
      <c r="B465">
        <v>2221.69</v>
      </c>
      <c r="C465">
        <v>2219.89</v>
      </c>
      <c r="D465">
        <v>1925.73</v>
      </c>
      <c r="E465">
        <v>1906.8</v>
      </c>
      <c r="F465">
        <v>901.94200000000001</v>
      </c>
      <c r="G465">
        <v>6.1415200000000003E-2</v>
      </c>
      <c r="H465">
        <v>0.94925599999999999</v>
      </c>
      <c r="I465">
        <v>0</v>
      </c>
    </row>
    <row r="466" spans="1:9" x14ac:dyDescent="0.25">
      <c r="A466" t="s">
        <v>114</v>
      </c>
      <c r="B466">
        <v>2218.75</v>
      </c>
      <c r="C466">
        <v>2217.02</v>
      </c>
      <c r="D466">
        <v>1924.86</v>
      </c>
      <c r="E466">
        <v>1905.89</v>
      </c>
      <c r="F466">
        <v>902.04600000000005</v>
      </c>
      <c r="G466">
        <v>8.3278099999999994E-2</v>
      </c>
      <c r="H466">
        <v>0.93178099999999997</v>
      </c>
      <c r="I466">
        <v>0</v>
      </c>
    </row>
    <row r="467" spans="1:9" x14ac:dyDescent="0.25">
      <c r="A467" t="s">
        <v>114</v>
      </c>
      <c r="B467">
        <v>2223.65</v>
      </c>
      <c r="C467">
        <v>2221.87</v>
      </c>
      <c r="D467">
        <v>1927.6</v>
      </c>
      <c r="E467">
        <v>1908.61</v>
      </c>
      <c r="F467">
        <v>902.048</v>
      </c>
      <c r="G467">
        <v>7.4254399999999998E-2</v>
      </c>
      <c r="H467">
        <v>0.94462800000000002</v>
      </c>
      <c r="I467">
        <v>0</v>
      </c>
    </row>
    <row r="468" spans="1:9" x14ac:dyDescent="0.25">
      <c r="A468" t="s">
        <v>114</v>
      </c>
      <c r="B468">
        <v>2220.9499999999998</v>
      </c>
      <c r="C468">
        <v>2218.73</v>
      </c>
      <c r="D468">
        <v>1925.03</v>
      </c>
      <c r="E468">
        <v>1906.1</v>
      </c>
      <c r="F468">
        <v>902.09799999999996</v>
      </c>
      <c r="G468">
        <v>7.3827400000000001E-2</v>
      </c>
      <c r="H468">
        <v>0.93183499999999997</v>
      </c>
      <c r="I468">
        <v>0</v>
      </c>
    </row>
    <row r="469" spans="1:9" x14ac:dyDescent="0.25">
      <c r="A469" t="s">
        <v>114</v>
      </c>
      <c r="B469">
        <v>2221.66</v>
      </c>
      <c r="C469">
        <v>2219.91</v>
      </c>
      <c r="D469">
        <v>1925.95</v>
      </c>
      <c r="E469">
        <v>1907.02</v>
      </c>
      <c r="F469">
        <v>901.84100000000001</v>
      </c>
      <c r="G469">
        <v>8.3257200000000003E-2</v>
      </c>
      <c r="H469">
        <v>0.931786</v>
      </c>
      <c r="I469">
        <v>0</v>
      </c>
    </row>
    <row r="470" spans="1:9" x14ac:dyDescent="0.25">
      <c r="A470" t="s">
        <v>114</v>
      </c>
      <c r="B470">
        <v>2217.5</v>
      </c>
      <c r="C470">
        <v>2215.75</v>
      </c>
      <c r="D470">
        <v>1923.11</v>
      </c>
      <c r="E470">
        <v>1904.13</v>
      </c>
      <c r="F470">
        <v>902.096</v>
      </c>
      <c r="G470">
        <v>5.3924800000000002E-2</v>
      </c>
      <c r="H470">
        <v>0.94262800000000002</v>
      </c>
      <c r="I470">
        <v>0</v>
      </c>
    </row>
    <row r="471" spans="1:9" x14ac:dyDescent="0.25">
      <c r="A471" t="s">
        <v>114</v>
      </c>
      <c r="B471">
        <v>2220.44</v>
      </c>
      <c r="C471">
        <v>2218.65</v>
      </c>
      <c r="D471">
        <v>1925.11</v>
      </c>
      <c r="E471">
        <v>1906.14</v>
      </c>
      <c r="F471">
        <v>902.17899999999997</v>
      </c>
      <c r="G471">
        <v>5.6190999999999998E-2</v>
      </c>
      <c r="H471">
        <v>0.93183400000000005</v>
      </c>
      <c r="I471">
        <v>0</v>
      </c>
    </row>
    <row r="472" spans="1:9" x14ac:dyDescent="0.25">
      <c r="A472" t="s">
        <v>114</v>
      </c>
      <c r="B472">
        <v>2222.9</v>
      </c>
      <c r="C472">
        <v>2221.1799999999998</v>
      </c>
      <c r="D472">
        <v>1926.39</v>
      </c>
      <c r="E472">
        <v>1907.45</v>
      </c>
      <c r="F472">
        <v>902.24599999999998</v>
      </c>
      <c r="G472">
        <v>8.3258499999999999E-2</v>
      </c>
      <c r="H472">
        <v>0.931809</v>
      </c>
      <c r="I472">
        <v>0</v>
      </c>
    </row>
    <row r="473" spans="1:9" x14ac:dyDescent="0.25">
      <c r="A473" t="s">
        <v>114</v>
      </c>
      <c r="B473">
        <v>2218.85</v>
      </c>
      <c r="C473">
        <v>2217.08</v>
      </c>
      <c r="D473">
        <v>1924.82</v>
      </c>
      <c r="E473">
        <v>1905.86</v>
      </c>
      <c r="F473">
        <v>902.18100000000004</v>
      </c>
      <c r="G473">
        <v>5.6824199999999998E-2</v>
      </c>
      <c r="H473">
        <v>0.93182799999999999</v>
      </c>
      <c r="I473">
        <v>0</v>
      </c>
    </row>
    <row r="474" spans="1:9" x14ac:dyDescent="0.25">
      <c r="A474" t="s">
        <v>114</v>
      </c>
      <c r="B474">
        <v>2218.85</v>
      </c>
      <c r="C474">
        <v>2217.08</v>
      </c>
      <c r="D474">
        <v>1924.71</v>
      </c>
      <c r="E474">
        <v>1905.78</v>
      </c>
      <c r="F474">
        <v>901.78899999999999</v>
      </c>
      <c r="G474">
        <v>6.6676600000000003E-2</v>
      </c>
      <c r="H474">
        <v>0.93181599999999998</v>
      </c>
      <c r="I474">
        <v>0</v>
      </c>
    </row>
    <row r="475" spans="1:9" x14ac:dyDescent="0.25">
      <c r="A475" t="s">
        <v>114</v>
      </c>
      <c r="B475">
        <v>2219.79</v>
      </c>
      <c r="C475">
        <v>2218.0300000000002</v>
      </c>
      <c r="D475">
        <v>1925.48</v>
      </c>
      <c r="E475">
        <v>1906.51</v>
      </c>
      <c r="F475">
        <v>902.15899999999999</v>
      </c>
      <c r="G475">
        <v>4.4234099999999998E-2</v>
      </c>
      <c r="H475">
        <v>0.93151600000000001</v>
      </c>
      <c r="I475">
        <v>0</v>
      </c>
    </row>
    <row r="476" spans="1:9" x14ac:dyDescent="0.25">
      <c r="A476" t="s">
        <v>114</v>
      </c>
      <c r="B476">
        <v>2219.59</v>
      </c>
      <c r="C476">
        <v>2217.88</v>
      </c>
      <c r="D476">
        <v>1924.82</v>
      </c>
      <c r="E476">
        <v>1905.85</v>
      </c>
      <c r="F476">
        <v>902.19600000000003</v>
      </c>
      <c r="G476">
        <v>5.4238300000000003E-2</v>
      </c>
      <c r="H476">
        <v>0.93147999999999997</v>
      </c>
      <c r="I476">
        <v>0</v>
      </c>
    </row>
    <row r="477" spans="1:9" x14ac:dyDescent="0.25">
      <c r="A477" t="s">
        <v>114</v>
      </c>
      <c r="B477">
        <v>2220.36</v>
      </c>
      <c r="C477">
        <v>2218.5700000000002</v>
      </c>
      <c r="D477">
        <v>1926.2</v>
      </c>
      <c r="E477">
        <v>1907.24</v>
      </c>
      <c r="F477">
        <v>902.55499999999995</v>
      </c>
      <c r="G477">
        <v>5.5702599999999998E-2</v>
      </c>
      <c r="H477">
        <v>0.93172900000000003</v>
      </c>
      <c r="I477">
        <v>0</v>
      </c>
    </row>
    <row r="478" spans="1:9" x14ac:dyDescent="0.25">
      <c r="A478" t="s">
        <v>114</v>
      </c>
      <c r="B478">
        <v>2218.02</v>
      </c>
      <c r="C478">
        <v>2216.2399999999998</v>
      </c>
      <c r="D478">
        <v>1924.01</v>
      </c>
      <c r="E478">
        <v>1905.06</v>
      </c>
      <c r="F478">
        <v>902.13</v>
      </c>
      <c r="G478">
        <v>6.4444100000000004E-2</v>
      </c>
      <c r="H478">
        <v>0.931836</v>
      </c>
      <c r="I478">
        <v>0</v>
      </c>
    </row>
    <row r="479" spans="1:9" x14ac:dyDescent="0.25">
      <c r="A479" t="s">
        <v>114</v>
      </c>
      <c r="B479">
        <v>2219.5</v>
      </c>
      <c r="C479">
        <v>2217.7399999999998</v>
      </c>
      <c r="D479">
        <v>1924.97</v>
      </c>
      <c r="E479">
        <v>1906.02</v>
      </c>
      <c r="F479">
        <v>902.65300000000002</v>
      </c>
      <c r="G479">
        <v>5.9518300000000003E-2</v>
      </c>
      <c r="H479">
        <v>0.93183300000000002</v>
      </c>
      <c r="I479">
        <v>0</v>
      </c>
    </row>
    <row r="480" spans="1:9" x14ac:dyDescent="0.25">
      <c r="A480" t="s">
        <v>114</v>
      </c>
      <c r="B480">
        <v>2218.64</v>
      </c>
      <c r="C480">
        <v>2216.9</v>
      </c>
      <c r="D480">
        <v>1924.62</v>
      </c>
      <c r="E480">
        <v>1905.67</v>
      </c>
      <c r="F480">
        <v>902.42600000000004</v>
      </c>
      <c r="G480">
        <v>5.5465199999999999E-2</v>
      </c>
      <c r="H480">
        <v>0.95419699999999996</v>
      </c>
      <c r="I480">
        <v>0</v>
      </c>
    </row>
    <row r="481" spans="1:9" x14ac:dyDescent="0.25">
      <c r="A481" t="s">
        <v>114</v>
      </c>
      <c r="B481">
        <v>2218.85</v>
      </c>
      <c r="C481">
        <v>2217.1</v>
      </c>
      <c r="D481">
        <v>1924.47</v>
      </c>
      <c r="E481">
        <v>1905.51</v>
      </c>
      <c r="F481">
        <v>902.27700000000004</v>
      </c>
      <c r="G481">
        <v>5.8938600000000001E-2</v>
      </c>
      <c r="H481">
        <v>0.95899000000000001</v>
      </c>
      <c r="I481">
        <v>0</v>
      </c>
    </row>
    <row r="482" spans="1:9" x14ac:dyDescent="0.25">
      <c r="A482" t="s">
        <v>114</v>
      </c>
      <c r="B482">
        <v>2218.52</v>
      </c>
      <c r="C482">
        <v>2216.73</v>
      </c>
      <c r="D482">
        <v>1924.5</v>
      </c>
      <c r="E482">
        <v>1905.55</v>
      </c>
      <c r="F482">
        <v>902.39599999999996</v>
      </c>
      <c r="G482">
        <v>5.5116699999999998E-2</v>
      </c>
      <c r="H482">
        <v>0.931809</v>
      </c>
      <c r="I482">
        <v>0</v>
      </c>
    </row>
    <row r="483" spans="1:9" x14ac:dyDescent="0.25">
      <c r="A483" t="s">
        <v>114</v>
      </c>
      <c r="B483">
        <v>2223.83</v>
      </c>
      <c r="C483">
        <v>2221.9299999999998</v>
      </c>
      <c r="D483">
        <v>1927.4</v>
      </c>
      <c r="E483">
        <v>1908.46</v>
      </c>
      <c r="F483">
        <v>902.47900000000004</v>
      </c>
      <c r="G483">
        <v>6.8786399999999998E-2</v>
      </c>
      <c r="H483">
        <v>0.93182500000000001</v>
      </c>
      <c r="I483">
        <v>0</v>
      </c>
    </row>
    <row r="484" spans="1:9" x14ac:dyDescent="0.25">
      <c r="A484" t="s">
        <v>114</v>
      </c>
      <c r="B484">
        <v>2222.27</v>
      </c>
      <c r="C484">
        <v>2220.41</v>
      </c>
      <c r="D484">
        <v>1926.5</v>
      </c>
      <c r="E484">
        <v>1907.53</v>
      </c>
      <c r="F484">
        <v>902.54</v>
      </c>
      <c r="G484">
        <v>8.3256800000000006E-2</v>
      </c>
      <c r="H484">
        <v>0.93788300000000002</v>
      </c>
      <c r="I484">
        <v>0</v>
      </c>
    </row>
    <row r="485" spans="1:9" x14ac:dyDescent="0.25">
      <c r="A485" t="s">
        <v>114</v>
      </c>
      <c r="B485">
        <v>2224.16</v>
      </c>
      <c r="C485">
        <v>2222.4</v>
      </c>
      <c r="D485">
        <v>1927.96</v>
      </c>
      <c r="E485">
        <v>1908.97</v>
      </c>
      <c r="F485">
        <v>902.399</v>
      </c>
      <c r="G485">
        <v>5.4094200000000002E-2</v>
      </c>
      <c r="H485">
        <v>0.93172299999999997</v>
      </c>
      <c r="I485">
        <v>0</v>
      </c>
    </row>
    <row r="486" spans="1:9" x14ac:dyDescent="0.25">
      <c r="A486" t="s">
        <v>114</v>
      </c>
      <c r="B486">
        <v>2224.37</v>
      </c>
      <c r="C486">
        <v>2222.62</v>
      </c>
      <c r="D486">
        <v>1927.88</v>
      </c>
      <c r="E486">
        <v>1908.85</v>
      </c>
      <c r="F486">
        <v>902.24699999999996</v>
      </c>
      <c r="G486">
        <v>5.4068400000000003E-2</v>
      </c>
      <c r="H486">
        <v>0.94340500000000005</v>
      </c>
      <c r="I486">
        <v>0</v>
      </c>
    </row>
    <row r="487" spans="1:9" x14ac:dyDescent="0.25">
      <c r="A487" t="s">
        <v>114</v>
      </c>
      <c r="B487">
        <v>2224.88</v>
      </c>
      <c r="C487">
        <v>2223.08</v>
      </c>
      <c r="D487">
        <v>1928.17</v>
      </c>
      <c r="E487">
        <v>1909.21</v>
      </c>
      <c r="F487">
        <v>902.57100000000003</v>
      </c>
      <c r="G487">
        <v>8.3255700000000002E-2</v>
      </c>
      <c r="H487">
        <v>0.93182600000000004</v>
      </c>
      <c r="I487">
        <v>0</v>
      </c>
    </row>
    <row r="488" spans="1:9" x14ac:dyDescent="0.25">
      <c r="A488" t="s">
        <v>114</v>
      </c>
      <c r="B488">
        <v>2224.75</v>
      </c>
      <c r="C488">
        <v>2222.96</v>
      </c>
      <c r="D488">
        <v>1927.67</v>
      </c>
      <c r="E488">
        <v>1908.7</v>
      </c>
      <c r="F488">
        <v>902.37599999999998</v>
      </c>
      <c r="G488">
        <v>5.6214E-2</v>
      </c>
      <c r="H488">
        <v>0.94261600000000001</v>
      </c>
      <c r="I488">
        <v>0</v>
      </c>
    </row>
    <row r="489" spans="1:9" x14ac:dyDescent="0.25">
      <c r="A489" t="s">
        <v>114</v>
      </c>
      <c r="B489">
        <v>2222.7399999999998</v>
      </c>
      <c r="C489">
        <v>2220.9899999999998</v>
      </c>
      <c r="D489">
        <v>1926.8</v>
      </c>
      <c r="E489">
        <v>1907.86</v>
      </c>
      <c r="F489">
        <v>902.33699999999999</v>
      </c>
      <c r="G489">
        <v>5.3944499999999999E-2</v>
      </c>
      <c r="H489">
        <v>0.93182900000000002</v>
      </c>
      <c r="I489">
        <v>0</v>
      </c>
    </row>
    <row r="490" spans="1:9" x14ac:dyDescent="0.25">
      <c r="A490" t="s">
        <v>114</v>
      </c>
      <c r="B490">
        <v>2221.29</v>
      </c>
      <c r="C490">
        <v>2219.52</v>
      </c>
      <c r="D490">
        <v>1925.7</v>
      </c>
      <c r="E490">
        <v>1906.78</v>
      </c>
      <c r="F490">
        <v>902.71799999999996</v>
      </c>
      <c r="G490">
        <v>5.3996599999999999E-2</v>
      </c>
      <c r="H490">
        <v>0.93175300000000005</v>
      </c>
      <c r="I490">
        <v>0</v>
      </c>
    </row>
    <row r="491" spans="1:9" x14ac:dyDescent="0.25">
      <c r="A491" t="s">
        <v>114</v>
      </c>
      <c r="B491">
        <v>2223.4899999999998</v>
      </c>
      <c r="C491">
        <v>2221.73</v>
      </c>
      <c r="D491">
        <v>1926.42</v>
      </c>
      <c r="E491">
        <v>1907.45</v>
      </c>
      <c r="F491">
        <v>902.29899999999998</v>
      </c>
      <c r="G491">
        <v>6.8515999999999994E-2</v>
      </c>
      <c r="H491">
        <v>0.931728</v>
      </c>
      <c r="I491">
        <v>0</v>
      </c>
    </row>
    <row r="492" spans="1:9" x14ac:dyDescent="0.25">
      <c r="A492" t="s">
        <v>114</v>
      </c>
      <c r="B492">
        <v>2225.4299999999998</v>
      </c>
      <c r="C492">
        <v>2223.67</v>
      </c>
      <c r="D492">
        <v>1928.32</v>
      </c>
      <c r="E492">
        <v>1909.34</v>
      </c>
      <c r="F492">
        <v>902.255</v>
      </c>
      <c r="G492">
        <v>5.4055199999999998E-2</v>
      </c>
      <c r="H492">
        <v>0.94930400000000004</v>
      </c>
      <c r="I492">
        <v>0</v>
      </c>
    </row>
    <row r="493" spans="1:9" x14ac:dyDescent="0.25">
      <c r="A493" t="s">
        <v>114</v>
      </c>
      <c r="B493">
        <v>2222.1999999999998</v>
      </c>
      <c r="C493">
        <v>2220.44</v>
      </c>
      <c r="D493">
        <v>1926.4</v>
      </c>
      <c r="E493">
        <v>1907.44</v>
      </c>
      <c r="F493">
        <v>902.48599999999999</v>
      </c>
      <c r="G493">
        <v>6.2591099999999997E-2</v>
      </c>
      <c r="H493">
        <v>0.93173799999999996</v>
      </c>
      <c r="I493">
        <v>0</v>
      </c>
    </row>
    <row r="494" spans="1:9" x14ac:dyDescent="0.25">
      <c r="A494" t="s">
        <v>114</v>
      </c>
      <c r="B494">
        <v>2216.66</v>
      </c>
      <c r="C494">
        <v>2214.87</v>
      </c>
      <c r="D494">
        <v>1922.25</v>
      </c>
      <c r="E494">
        <v>1903.29</v>
      </c>
      <c r="F494">
        <v>902.32899999999995</v>
      </c>
      <c r="G494">
        <v>5.4980000000000001E-2</v>
      </c>
      <c r="H494">
        <v>0.93174400000000002</v>
      </c>
      <c r="I494">
        <v>0</v>
      </c>
    </row>
    <row r="495" spans="1:9" x14ac:dyDescent="0.25">
      <c r="A495" t="s">
        <v>114</v>
      </c>
      <c r="B495">
        <v>2218.75</v>
      </c>
      <c r="C495">
        <v>2216.96</v>
      </c>
      <c r="D495">
        <v>1924.12</v>
      </c>
      <c r="E495">
        <v>1905.2</v>
      </c>
      <c r="F495">
        <v>902.11300000000006</v>
      </c>
      <c r="G495">
        <v>5.43569E-2</v>
      </c>
      <c r="H495">
        <v>0.93181400000000003</v>
      </c>
      <c r="I495">
        <v>0</v>
      </c>
    </row>
    <row r="496" spans="1:9" x14ac:dyDescent="0.25">
      <c r="A496" t="s">
        <v>114</v>
      </c>
      <c r="B496">
        <v>2214.69</v>
      </c>
      <c r="C496">
        <v>2212.91</v>
      </c>
      <c r="D496">
        <v>1921.2</v>
      </c>
      <c r="E496">
        <v>1902.24</v>
      </c>
      <c r="F496">
        <v>902.029</v>
      </c>
      <c r="G496">
        <v>4.9289399999999997E-2</v>
      </c>
      <c r="H496">
        <v>0.93168300000000004</v>
      </c>
      <c r="I496">
        <v>0</v>
      </c>
    </row>
    <row r="497" spans="1:25" x14ac:dyDescent="0.25">
      <c r="A497" t="s">
        <v>114</v>
      </c>
      <c r="B497">
        <v>2216.4</v>
      </c>
      <c r="C497">
        <v>2214.62</v>
      </c>
      <c r="D497">
        <v>1922.29</v>
      </c>
      <c r="E497">
        <v>1903.32</v>
      </c>
      <c r="F497">
        <v>902.43600000000004</v>
      </c>
      <c r="G497">
        <v>5.3909600000000002E-2</v>
      </c>
      <c r="H497">
        <v>0.93183300000000002</v>
      </c>
      <c r="I497">
        <v>0</v>
      </c>
    </row>
    <row r="498" spans="1:25" x14ac:dyDescent="0.25">
      <c r="A498" t="s">
        <v>114</v>
      </c>
      <c r="B498">
        <v>2219.2800000000002</v>
      </c>
      <c r="C498">
        <v>2217.4699999999998</v>
      </c>
      <c r="D498">
        <v>1923.61</v>
      </c>
      <c r="E498">
        <v>1904.71</v>
      </c>
      <c r="F498">
        <v>902.48199999999997</v>
      </c>
      <c r="G498">
        <v>5.4242699999999998E-2</v>
      </c>
      <c r="H498">
        <v>0.94081899999999996</v>
      </c>
      <c r="I498">
        <v>0</v>
      </c>
    </row>
    <row r="499" spans="1:25" x14ac:dyDescent="0.25">
      <c r="A499" t="s">
        <v>114</v>
      </c>
      <c r="B499">
        <v>2221.0100000000002</v>
      </c>
      <c r="C499">
        <v>2219.1999999999998</v>
      </c>
      <c r="D499">
        <v>1925.3</v>
      </c>
      <c r="E499">
        <v>1906.4</v>
      </c>
      <c r="F499">
        <v>902.47500000000002</v>
      </c>
      <c r="G499">
        <v>8.3255899999999994E-2</v>
      </c>
      <c r="H499">
        <v>0.93135900000000005</v>
      </c>
      <c r="I499">
        <v>0</v>
      </c>
    </row>
    <row r="500" spans="1:25" x14ac:dyDescent="0.25">
      <c r="A500" t="s">
        <v>114</v>
      </c>
      <c r="B500">
        <v>2217.92</v>
      </c>
      <c r="C500">
        <v>2216.11</v>
      </c>
      <c r="D500">
        <v>1924.17</v>
      </c>
      <c r="E500">
        <v>1905.3</v>
      </c>
      <c r="F500">
        <v>902.53300000000002</v>
      </c>
      <c r="G500">
        <v>6.0534200000000003E-2</v>
      </c>
      <c r="H500">
        <v>0.93108999999999997</v>
      </c>
      <c r="I500">
        <v>0</v>
      </c>
    </row>
    <row r="501" spans="1:25" x14ac:dyDescent="0.25">
      <c r="A501" t="s">
        <v>114</v>
      </c>
      <c r="B501">
        <v>2219</v>
      </c>
      <c r="C501">
        <v>2217.1999999999998</v>
      </c>
      <c r="D501">
        <v>1924.73</v>
      </c>
      <c r="E501">
        <v>1905.83</v>
      </c>
      <c r="F501">
        <v>902.58399999999995</v>
      </c>
      <c r="G501">
        <v>6.7160499999999998E-2</v>
      </c>
      <c r="H501">
        <v>0.93179199999999995</v>
      </c>
      <c r="I501">
        <v>0</v>
      </c>
    </row>
    <row r="502" spans="1:25" x14ac:dyDescent="0.25">
      <c r="A502" t="s">
        <v>114</v>
      </c>
      <c r="B502">
        <v>2217.63</v>
      </c>
      <c r="C502">
        <v>2215.87</v>
      </c>
      <c r="D502">
        <v>1924.34</v>
      </c>
      <c r="E502">
        <v>1905.4</v>
      </c>
      <c r="F502">
        <v>902.53800000000001</v>
      </c>
      <c r="G502">
        <v>7.0270299999999994E-2</v>
      </c>
      <c r="H502">
        <v>0.94297799999999998</v>
      </c>
      <c r="I502">
        <v>0</v>
      </c>
    </row>
    <row r="503" spans="1:25" x14ac:dyDescent="0.25">
      <c r="A503" t="s">
        <v>114</v>
      </c>
      <c r="B503">
        <v>2217.8200000000002</v>
      </c>
      <c r="C503">
        <v>2215.9899999999998</v>
      </c>
      <c r="D503">
        <v>1924.27</v>
      </c>
      <c r="E503">
        <v>1905.35</v>
      </c>
      <c r="F503">
        <v>902.55</v>
      </c>
      <c r="G503">
        <v>6.8544099999999997E-2</v>
      </c>
      <c r="H503">
        <v>0.93182200000000004</v>
      </c>
      <c r="I503">
        <v>0</v>
      </c>
      <c r="R503" t="s">
        <v>69</v>
      </c>
      <c r="U503" t="s">
        <v>68</v>
      </c>
      <c r="X503" t="s">
        <v>66</v>
      </c>
    </row>
    <row r="504" spans="1:25" x14ac:dyDescent="0.25">
      <c r="A504" t="s">
        <v>114</v>
      </c>
      <c r="B504">
        <v>2218.33</v>
      </c>
      <c r="C504">
        <v>2216.5700000000002</v>
      </c>
      <c r="D504">
        <v>1924.6</v>
      </c>
      <c r="E504">
        <v>1905.73</v>
      </c>
      <c r="F504">
        <v>902.30899999999997</v>
      </c>
      <c r="G504">
        <v>5.5742300000000002E-2</v>
      </c>
      <c r="H504">
        <v>0.93181999999999998</v>
      </c>
      <c r="I504">
        <v>0</v>
      </c>
      <c r="R504">
        <f>AVERAGE(B455:B504)</f>
        <v>2220.2359999999999</v>
      </c>
      <c r="S504">
        <f>AVERAGE(C455:C504)</f>
        <v>2218.4486000000002</v>
      </c>
      <c r="U504">
        <f>_xlfn.VAR.P(B455:B504)</f>
        <v>5.8504719999998471</v>
      </c>
      <c r="V504">
        <f>_xlfn.VAR.P(C455:C504)</f>
        <v>5.8299840400000553</v>
      </c>
      <c r="X504">
        <f>1.96*SQRT(U504)/50</f>
        <v>9.481597594329641E-2</v>
      </c>
      <c r="Y504">
        <f>1.96*SQRT(V504)/50</f>
        <v>9.4649810751135058E-2</v>
      </c>
    </row>
    <row r="505" spans="1:25" x14ac:dyDescent="0.25">
      <c r="A505" t="s">
        <v>114</v>
      </c>
      <c r="B505">
        <v>111017.668791</v>
      </c>
      <c r="C505" t="s">
        <v>36</v>
      </c>
    </row>
    <row r="559" spans="18:25" x14ac:dyDescent="0.25">
      <c r="R559" t="s">
        <v>69</v>
      </c>
      <c r="U559" t="s">
        <v>68</v>
      </c>
      <c r="X559" t="s">
        <v>66</v>
      </c>
    </row>
    <row r="560" spans="18:25" x14ac:dyDescent="0.25">
      <c r="R560" t="e">
        <f>AVERAGE(B511:B560)</f>
        <v>#DIV/0!</v>
      </c>
      <c r="S560" t="e">
        <f>AVERAGE(C511:C560)</f>
        <v>#DIV/0!</v>
      </c>
      <c r="U560" t="e">
        <f>_xlfn.VAR.P(B511:B560)</f>
        <v>#DIV/0!</v>
      </c>
      <c r="V560" t="e">
        <f>_xlfn.VAR.P(C511:C560)</f>
        <v>#DIV/0!</v>
      </c>
      <c r="X560" t="e">
        <f>1.96*SQRT(U560)/50</f>
        <v>#DIV/0!</v>
      </c>
      <c r="Y560" t="e">
        <f>1.96*SQRT(V560)/50</f>
        <v>#DIV/0!</v>
      </c>
    </row>
    <row r="561" spans="1:21" x14ac:dyDescent="0.25">
      <c r="U561" t="s">
        <v>82</v>
      </c>
    </row>
    <row r="562" spans="1:21" x14ac:dyDescent="0.25">
      <c r="A562" t="s">
        <v>38</v>
      </c>
      <c r="B562">
        <v>4911</v>
      </c>
      <c r="C562">
        <v>0</v>
      </c>
      <c r="D562">
        <v>0</v>
      </c>
      <c r="E562">
        <v>0</v>
      </c>
      <c r="F562">
        <v>0</v>
      </c>
      <c r="G562">
        <v>0.17421</v>
      </c>
      <c r="H562">
        <v>1</v>
      </c>
      <c r="I562">
        <v>0</v>
      </c>
    </row>
    <row r="563" spans="1:21" x14ac:dyDescent="0.25">
      <c r="A563" t="s">
        <v>38</v>
      </c>
      <c r="B563">
        <v>4904.75</v>
      </c>
      <c r="C563">
        <v>0</v>
      </c>
      <c r="D563">
        <v>0</v>
      </c>
      <c r="E563">
        <v>0</v>
      </c>
      <c r="F563">
        <v>0</v>
      </c>
      <c r="G563">
        <v>0.17421</v>
      </c>
      <c r="H563">
        <v>1</v>
      </c>
      <c r="I563">
        <v>0</v>
      </c>
    </row>
    <row r="564" spans="1:21" x14ac:dyDescent="0.25">
      <c r="A564" t="s">
        <v>38</v>
      </c>
      <c r="B564">
        <v>4905.6499999999996</v>
      </c>
      <c r="C564">
        <v>0</v>
      </c>
      <c r="D564">
        <v>0</v>
      </c>
      <c r="E564">
        <v>0</v>
      </c>
      <c r="F564">
        <v>0</v>
      </c>
      <c r="G564">
        <v>0.17421</v>
      </c>
      <c r="H564">
        <v>1</v>
      </c>
      <c r="I564">
        <v>0</v>
      </c>
    </row>
    <row r="565" spans="1:21" x14ac:dyDescent="0.25">
      <c r="A565" t="s">
        <v>38</v>
      </c>
      <c r="B565">
        <v>4906.71</v>
      </c>
      <c r="C565">
        <v>0</v>
      </c>
      <c r="D565">
        <v>0</v>
      </c>
      <c r="E565">
        <v>0</v>
      </c>
      <c r="F565">
        <v>0</v>
      </c>
      <c r="G565">
        <v>0.17421</v>
      </c>
      <c r="H565">
        <v>1</v>
      </c>
      <c r="I565">
        <v>0</v>
      </c>
    </row>
    <row r="566" spans="1:21" x14ac:dyDescent="0.25">
      <c r="A566" t="s">
        <v>38</v>
      </c>
      <c r="B566">
        <v>4904.6499999999996</v>
      </c>
      <c r="C566">
        <v>0</v>
      </c>
      <c r="D566">
        <v>0</v>
      </c>
      <c r="E566">
        <v>0</v>
      </c>
      <c r="F566">
        <v>0</v>
      </c>
      <c r="G566">
        <v>0.17421</v>
      </c>
      <c r="H566">
        <v>1</v>
      </c>
      <c r="I566">
        <v>0</v>
      </c>
    </row>
    <row r="567" spans="1:21" x14ac:dyDescent="0.25">
      <c r="A567" t="s">
        <v>38</v>
      </c>
      <c r="B567">
        <v>4901.07</v>
      </c>
      <c r="C567">
        <v>0</v>
      </c>
      <c r="D567">
        <v>0</v>
      </c>
      <c r="E567">
        <v>0</v>
      </c>
      <c r="F567">
        <v>0</v>
      </c>
      <c r="G567">
        <v>0.17421</v>
      </c>
      <c r="H567">
        <v>1</v>
      </c>
      <c r="I567">
        <v>0</v>
      </c>
    </row>
    <row r="568" spans="1:21" x14ac:dyDescent="0.25">
      <c r="A568" t="s">
        <v>38</v>
      </c>
      <c r="B568">
        <v>4903.91</v>
      </c>
      <c r="C568">
        <v>0</v>
      </c>
      <c r="D568">
        <v>0</v>
      </c>
      <c r="E568">
        <v>0</v>
      </c>
      <c r="F568">
        <v>0</v>
      </c>
      <c r="G568">
        <v>0.17427300000000001</v>
      </c>
      <c r="H568">
        <v>1</v>
      </c>
      <c r="I568">
        <v>0</v>
      </c>
    </row>
    <row r="569" spans="1:21" x14ac:dyDescent="0.25">
      <c r="A569" t="s">
        <v>38</v>
      </c>
      <c r="B569">
        <v>4903.7700000000004</v>
      </c>
      <c r="C569">
        <v>0</v>
      </c>
      <c r="D569">
        <v>0</v>
      </c>
      <c r="E569">
        <v>0</v>
      </c>
      <c r="F569">
        <v>0</v>
      </c>
      <c r="G569">
        <v>0.17430499999999999</v>
      </c>
      <c r="H569">
        <v>1</v>
      </c>
      <c r="I569">
        <v>0</v>
      </c>
    </row>
    <row r="570" spans="1:21" x14ac:dyDescent="0.25">
      <c r="A570" t="s">
        <v>38</v>
      </c>
      <c r="B570">
        <v>4902.97</v>
      </c>
      <c r="C570">
        <v>0</v>
      </c>
      <c r="D570">
        <v>0</v>
      </c>
      <c r="E570">
        <v>0</v>
      </c>
      <c r="F570">
        <v>0</v>
      </c>
      <c r="G570">
        <v>0.17421</v>
      </c>
      <c r="H570">
        <v>1</v>
      </c>
      <c r="I570">
        <v>0</v>
      </c>
    </row>
    <row r="571" spans="1:21" x14ac:dyDescent="0.25">
      <c r="A571" t="s">
        <v>38</v>
      </c>
      <c r="B571">
        <v>4903.1400000000003</v>
      </c>
      <c r="C571">
        <v>0</v>
      </c>
      <c r="D571">
        <v>0</v>
      </c>
      <c r="E571">
        <v>0</v>
      </c>
      <c r="F571">
        <v>0</v>
      </c>
      <c r="G571">
        <v>0.17421</v>
      </c>
      <c r="H571">
        <v>1</v>
      </c>
      <c r="I571">
        <v>0</v>
      </c>
    </row>
    <row r="572" spans="1:21" x14ac:dyDescent="0.25">
      <c r="A572" t="s">
        <v>38</v>
      </c>
      <c r="B572">
        <v>4901.7299999999996</v>
      </c>
      <c r="C572">
        <v>0</v>
      </c>
      <c r="D572">
        <v>0</v>
      </c>
      <c r="E572">
        <v>0</v>
      </c>
      <c r="F572">
        <v>0</v>
      </c>
      <c r="G572">
        <v>0.17433699999999999</v>
      </c>
      <c r="H572">
        <v>1</v>
      </c>
      <c r="I572">
        <v>0</v>
      </c>
    </row>
    <row r="573" spans="1:21" x14ac:dyDescent="0.25">
      <c r="A573" t="s">
        <v>38</v>
      </c>
      <c r="B573">
        <v>4904.1000000000004</v>
      </c>
      <c r="C573">
        <v>0</v>
      </c>
      <c r="D573">
        <v>0</v>
      </c>
      <c r="E573">
        <v>0</v>
      </c>
      <c r="F573">
        <v>0</v>
      </c>
      <c r="G573">
        <v>0.17433699999999999</v>
      </c>
      <c r="H573">
        <v>1</v>
      </c>
      <c r="I573">
        <v>0</v>
      </c>
    </row>
    <row r="574" spans="1:21" x14ac:dyDescent="0.25">
      <c r="A574" t="s">
        <v>38</v>
      </c>
      <c r="B574">
        <v>4902.55</v>
      </c>
      <c r="C574">
        <v>0</v>
      </c>
      <c r="D574">
        <v>0</v>
      </c>
      <c r="E574">
        <v>0</v>
      </c>
      <c r="F574">
        <v>0</v>
      </c>
      <c r="G574">
        <v>0.17421</v>
      </c>
      <c r="H574">
        <v>1</v>
      </c>
      <c r="I574">
        <v>0</v>
      </c>
    </row>
    <row r="575" spans="1:21" x14ac:dyDescent="0.25">
      <c r="A575" t="s">
        <v>38</v>
      </c>
      <c r="B575">
        <v>4901.75</v>
      </c>
      <c r="C575">
        <v>0</v>
      </c>
      <c r="D575">
        <v>0</v>
      </c>
      <c r="E575">
        <v>0</v>
      </c>
      <c r="F575">
        <v>0</v>
      </c>
      <c r="G575">
        <v>0.17421</v>
      </c>
      <c r="H575">
        <v>1</v>
      </c>
      <c r="I575">
        <v>0</v>
      </c>
    </row>
    <row r="576" spans="1:21" x14ac:dyDescent="0.25">
      <c r="A576" t="s">
        <v>38</v>
      </c>
      <c r="B576">
        <v>4899.47</v>
      </c>
      <c r="C576">
        <v>0</v>
      </c>
      <c r="D576">
        <v>0</v>
      </c>
      <c r="E576">
        <v>0</v>
      </c>
      <c r="F576">
        <v>0</v>
      </c>
      <c r="G576">
        <v>0.17433699999999999</v>
      </c>
      <c r="H576">
        <v>1</v>
      </c>
      <c r="I576">
        <v>0</v>
      </c>
    </row>
    <row r="577" spans="1:9" x14ac:dyDescent="0.25">
      <c r="A577" t="s">
        <v>38</v>
      </c>
      <c r="B577">
        <v>4899.24</v>
      </c>
      <c r="C577">
        <v>0</v>
      </c>
      <c r="D577">
        <v>0</v>
      </c>
      <c r="E577">
        <v>0</v>
      </c>
      <c r="F577">
        <v>0</v>
      </c>
      <c r="G577">
        <v>0.17424200000000001</v>
      </c>
      <c r="H577">
        <v>1</v>
      </c>
      <c r="I577">
        <v>0</v>
      </c>
    </row>
    <row r="578" spans="1:9" x14ac:dyDescent="0.25">
      <c r="A578" t="s">
        <v>38</v>
      </c>
      <c r="B578">
        <v>4898.8599999999997</v>
      </c>
      <c r="C578">
        <v>0</v>
      </c>
      <c r="D578">
        <v>0</v>
      </c>
      <c r="E578">
        <v>0</v>
      </c>
      <c r="F578">
        <v>0</v>
      </c>
      <c r="G578">
        <v>0.17457</v>
      </c>
      <c r="H578">
        <v>1</v>
      </c>
      <c r="I578">
        <v>0</v>
      </c>
    </row>
    <row r="579" spans="1:9" x14ac:dyDescent="0.25">
      <c r="A579" t="s">
        <v>38</v>
      </c>
      <c r="B579">
        <v>4898.8100000000004</v>
      </c>
      <c r="C579">
        <v>0</v>
      </c>
      <c r="D579">
        <v>0</v>
      </c>
      <c r="E579">
        <v>0</v>
      </c>
      <c r="F579">
        <v>0</v>
      </c>
      <c r="G579">
        <v>0.17424200000000001</v>
      </c>
      <c r="H579">
        <v>1</v>
      </c>
      <c r="I579">
        <v>0</v>
      </c>
    </row>
    <row r="580" spans="1:9" x14ac:dyDescent="0.25">
      <c r="A580" t="s">
        <v>38</v>
      </c>
      <c r="B580">
        <v>4897.1499999999996</v>
      </c>
      <c r="C580">
        <v>0</v>
      </c>
      <c r="D580">
        <v>0</v>
      </c>
      <c r="E580">
        <v>0</v>
      </c>
      <c r="F580">
        <v>0</v>
      </c>
      <c r="G580">
        <v>0.17424200000000001</v>
      </c>
      <c r="H580">
        <v>1</v>
      </c>
      <c r="I580">
        <v>0</v>
      </c>
    </row>
    <row r="581" spans="1:9" x14ac:dyDescent="0.25">
      <c r="A581" t="s">
        <v>38</v>
      </c>
      <c r="B581">
        <v>4900.78</v>
      </c>
      <c r="C581">
        <v>0</v>
      </c>
      <c r="D581">
        <v>0</v>
      </c>
      <c r="E581">
        <v>0</v>
      </c>
      <c r="F581">
        <v>0</v>
      </c>
      <c r="G581">
        <v>0.17427300000000001</v>
      </c>
      <c r="H581">
        <v>1</v>
      </c>
      <c r="I581">
        <v>0</v>
      </c>
    </row>
    <row r="582" spans="1:9" x14ac:dyDescent="0.25">
      <c r="A582" t="s">
        <v>38</v>
      </c>
      <c r="B582">
        <v>4901.16</v>
      </c>
      <c r="C582">
        <v>0</v>
      </c>
      <c r="D582">
        <v>0</v>
      </c>
      <c r="E582">
        <v>0</v>
      </c>
      <c r="F582">
        <v>0</v>
      </c>
      <c r="G582">
        <v>0.17457</v>
      </c>
      <c r="H582">
        <v>1</v>
      </c>
      <c r="I582">
        <v>0</v>
      </c>
    </row>
    <row r="583" spans="1:9" x14ac:dyDescent="0.25">
      <c r="A583" t="s">
        <v>38</v>
      </c>
      <c r="B583">
        <v>4901.5200000000004</v>
      </c>
      <c r="C583">
        <v>0</v>
      </c>
      <c r="D583">
        <v>0</v>
      </c>
      <c r="E583">
        <v>0</v>
      </c>
      <c r="F583">
        <v>0</v>
      </c>
      <c r="G583">
        <v>0.17430499999999999</v>
      </c>
      <c r="H583">
        <v>1</v>
      </c>
      <c r="I583">
        <v>0</v>
      </c>
    </row>
    <row r="584" spans="1:9" x14ac:dyDescent="0.25">
      <c r="A584" t="s">
        <v>38</v>
      </c>
      <c r="B584">
        <v>4904.41</v>
      </c>
      <c r="C584">
        <v>0</v>
      </c>
      <c r="D584">
        <v>0</v>
      </c>
      <c r="E584">
        <v>0</v>
      </c>
      <c r="F584">
        <v>0</v>
      </c>
      <c r="G584">
        <v>0.17421</v>
      </c>
      <c r="H584">
        <v>1</v>
      </c>
      <c r="I584">
        <v>0</v>
      </c>
    </row>
    <row r="585" spans="1:9" x14ac:dyDescent="0.25">
      <c r="A585" t="s">
        <v>38</v>
      </c>
      <c r="B585">
        <v>4902.1000000000004</v>
      </c>
      <c r="C585">
        <v>0</v>
      </c>
      <c r="D585">
        <v>0</v>
      </c>
      <c r="E585">
        <v>0</v>
      </c>
      <c r="F585">
        <v>0</v>
      </c>
      <c r="G585">
        <v>0.17421</v>
      </c>
      <c r="H585">
        <v>1</v>
      </c>
      <c r="I585">
        <v>0</v>
      </c>
    </row>
    <row r="586" spans="1:9" x14ac:dyDescent="0.25">
      <c r="A586" t="s">
        <v>38</v>
      </c>
      <c r="B586">
        <v>4903.96</v>
      </c>
      <c r="C586">
        <v>0</v>
      </c>
      <c r="D586">
        <v>0</v>
      </c>
      <c r="E586">
        <v>0</v>
      </c>
      <c r="F586">
        <v>0</v>
      </c>
      <c r="G586">
        <v>0.17421</v>
      </c>
      <c r="H586">
        <v>1</v>
      </c>
      <c r="I586">
        <v>0</v>
      </c>
    </row>
    <row r="587" spans="1:9" x14ac:dyDescent="0.25">
      <c r="A587" t="s">
        <v>38</v>
      </c>
      <c r="B587">
        <v>4904.4399999999996</v>
      </c>
      <c r="C587">
        <v>0</v>
      </c>
      <c r="D587">
        <v>0</v>
      </c>
      <c r="E587">
        <v>0</v>
      </c>
      <c r="F587">
        <v>0</v>
      </c>
      <c r="G587">
        <v>0.17421</v>
      </c>
      <c r="H587">
        <v>1</v>
      </c>
      <c r="I587">
        <v>0</v>
      </c>
    </row>
    <row r="588" spans="1:9" x14ac:dyDescent="0.25">
      <c r="A588" t="s">
        <v>38</v>
      </c>
      <c r="B588">
        <v>4903.6899999999996</v>
      </c>
      <c r="C588">
        <v>0</v>
      </c>
      <c r="D588">
        <v>0</v>
      </c>
      <c r="E588">
        <v>0</v>
      </c>
      <c r="F588">
        <v>0</v>
      </c>
      <c r="G588">
        <v>0.17427300000000001</v>
      </c>
      <c r="H588">
        <v>1</v>
      </c>
      <c r="I588">
        <v>0</v>
      </c>
    </row>
    <row r="589" spans="1:9" x14ac:dyDescent="0.25">
      <c r="A589" t="s">
        <v>38</v>
      </c>
      <c r="B589">
        <v>4902.6000000000004</v>
      </c>
      <c r="C589">
        <v>0</v>
      </c>
      <c r="D589">
        <v>0</v>
      </c>
      <c r="E589">
        <v>0</v>
      </c>
      <c r="F589">
        <v>0</v>
      </c>
      <c r="G589">
        <v>0.17427300000000001</v>
      </c>
      <c r="H589">
        <v>1</v>
      </c>
      <c r="I589">
        <v>0</v>
      </c>
    </row>
    <row r="590" spans="1:9" x14ac:dyDescent="0.25">
      <c r="A590" t="s">
        <v>38</v>
      </c>
      <c r="B590">
        <v>4904.13</v>
      </c>
      <c r="C590">
        <v>0</v>
      </c>
      <c r="D590">
        <v>0</v>
      </c>
      <c r="E590">
        <v>0</v>
      </c>
      <c r="F590">
        <v>0</v>
      </c>
      <c r="G590">
        <v>0.17427300000000001</v>
      </c>
      <c r="H590">
        <v>1</v>
      </c>
      <c r="I590">
        <v>0</v>
      </c>
    </row>
    <row r="591" spans="1:9" x14ac:dyDescent="0.25">
      <c r="A591" t="s">
        <v>38</v>
      </c>
      <c r="B591">
        <v>4904.7299999999996</v>
      </c>
      <c r="C591">
        <v>0</v>
      </c>
      <c r="D591">
        <v>0</v>
      </c>
      <c r="E591">
        <v>0</v>
      </c>
      <c r="F591">
        <v>0</v>
      </c>
      <c r="G591">
        <v>0.17421</v>
      </c>
      <c r="H591">
        <v>1</v>
      </c>
      <c r="I591">
        <v>0</v>
      </c>
    </row>
    <row r="592" spans="1:9" x14ac:dyDescent="0.25">
      <c r="A592" t="s">
        <v>38</v>
      </c>
      <c r="B592">
        <v>4901.2299999999996</v>
      </c>
      <c r="C592">
        <v>0</v>
      </c>
      <c r="D592">
        <v>0</v>
      </c>
      <c r="E592">
        <v>0</v>
      </c>
      <c r="F592">
        <v>0</v>
      </c>
      <c r="G592">
        <v>0.17421</v>
      </c>
      <c r="H592">
        <v>1</v>
      </c>
      <c r="I592">
        <v>0</v>
      </c>
    </row>
    <row r="593" spans="1:9" x14ac:dyDescent="0.25">
      <c r="A593" t="s">
        <v>38</v>
      </c>
      <c r="B593">
        <v>4899.24</v>
      </c>
      <c r="C593">
        <v>0</v>
      </c>
      <c r="D593">
        <v>0</v>
      </c>
      <c r="E593">
        <v>0</v>
      </c>
      <c r="F593">
        <v>0</v>
      </c>
      <c r="G593">
        <v>0.17457</v>
      </c>
      <c r="H593">
        <v>1</v>
      </c>
      <c r="I593">
        <v>0</v>
      </c>
    </row>
    <row r="594" spans="1:9" x14ac:dyDescent="0.25">
      <c r="A594" t="s">
        <v>38</v>
      </c>
      <c r="B594">
        <v>4897.43</v>
      </c>
      <c r="C594">
        <v>0</v>
      </c>
      <c r="D594">
        <v>0</v>
      </c>
      <c r="E594">
        <v>0</v>
      </c>
      <c r="F594">
        <v>0</v>
      </c>
      <c r="G594">
        <v>0.17421</v>
      </c>
      <c r="H594">
        <v>1</v>
      </c>
      <c r="I594">
        <v>0</v>
      </c>
    </row>
    <row r="595" spans="1:9" x14ac:dyDescent="0.25">
      <c r="A595" t="s">
        <v>38</v>
      </c>
      <c r="B595">
        <v>4901.68</v>
      </c>
      <c r="C595">
        <v>0</v>
      </c>
      <c r="D595">
        <v>0</v>
      </c>
      <c r="E595">
        <v>0</v>
      </c>
      <c r="F595">
        <v>0</v>
      </c>
      <c r="G595">
        <v>0.17421</v>
      </c>
      <c r="H595">
        <v>1</v>
      </c>
      <c r="I595">
        <v>0</v>
      </c>
    </row>
    <row r="596" spans="1:9" x14ac:dyDescent="0.25">
      <c r="A596" t="s">
        <v>38</v>
      </c>
      <c r="B596">
        <v>4902.1099999999997</v>
      </c>
      <c r="C596">
        <v>0</v>
      </c>
      <c r="D596">
        <v>0</v>
      </c>
      <c r="E596">
        <v>0</v>
      </c>
      <c r="F596">
        <v>0</v>
      </c>
      <c r="G596">
        <v>0.17430499999999999</v>
      </c>
      <c r="H596">
        <v>1</v>
      </c>
      <c r="I596">
        <v>0</v>
      </c>
    </row>
    <row r="597" spans="1:9" x14ac:dyDescent="0.25">
      <c r="A597" t="s">
        <v>38</v>
      </c>
      <c r="B597">
        <v>4903.47</v>
      </c>
      <c r="C597">
        <v>0</v>
      </c>
      <c r="D597">
        <v>0</v>
      </c>
      <c r="E597">
        <v>0</v>
      </c>
      <c r="F597">
        <v>0</v>
      </c>
      <c r="G597">
        <v>0.17430499999999999</v>
      </c>
      <c r="H597">
        <v>1</v>
      </c>
      <c r="I597">
        <v>0</v>
      </c>
    </row>
    <row r="598" spans="1:9" x14ac:dyDescent="0.25">
      <c r="A598" t="s">
        <v>38</v>
      </c>
      <c r="B598">
        <v>4900.72</v>
      </c>
      <c r="C598">
        <v>0</v>
      </c>
      <c r="D598">
        <v>0</v>
      </c>
      <c r="E598">
        <v>0</v>
      </c>
      <c r="F598">
        <v>0</v>
      </c>
      <c r="G598">
        <v>0.17427300000000001</v>
      </c>
      <c r="H598">
        <v>1</v>
      </c>
      <c r="I598">
        <v>0</v>
      </c>
    </row>
    <row r="599" spans="1:9" x14ac:dyDescent="0.25">
      <c r="A599" t="s">
        <v>38</v>
      </c>
      <c r="B599">
        <v>4902.58</v>
      </c>
      <c r="C599">
        <v>0</v>
      </c>
      <c r="D599">
        <v>0</v>
      </c>
      <c r="E599">
        <v>0</v>
      </c>
      <c r="F599">
        <v>0</v>
      </c>
      <c r="G599">
        <v>0.17433699999999999</v>
      </c>
      <c r="H599">
        <v>1</v>
      </c>
      <c r="I599">
        <v>0</v>
      </c>
    </row>
    <row r="600" spans="1:9" x14ac:dyDescent="0.25">
      <c r="A600" t="s">
        <v>38</v>
      </c>
      <c r="B600">
        <v>4903.37</v>
      </c>
      <c r="C600">
        <v>0</v>
      </c>
      <c r="D600">
        <v>0</v>
      </c>
      <c r="E600">
        <v>0</v>
      </c>
      <c r="F600">
        <v>0</v>
      </c>
      <c r="G600">
        <v>0.17469799999999999</v>
      </c>
      <c r="H600">
        <v>1</v>
      </c>
      <c r="I600">
        <v>0</v>
      </c>
    </row>
    <row r="601" spans="1:9" x14ac:dyDescent="0.25">
      <c r="A601" t="s">
        <v>38</v>
      </c>
      <c r="B601">
        <v>4899.2299999999996</v>
      </c>
      <c r="C601">
        <v>0</v>
      </c>
      <c r="D601">
        <v>0</v>
      </c>
      <c r="E601">
        <v>0</v>
      </c>
      <c r="F601">
        <v>0</v>
      </c>
      <c r="G601">
        <v>0.17433699999999999</v>
      </c>
      <c r="H601">
        <v>1</v>
      </c>
      <c r="I601">
        <v>0</v>
      </c>
    </row>
    <row r="602" spans="1:9" x14ac:dyDescent="0.25">
      <c r="A602" t="s">
        <v>38</v>
      </c>
      <c r="B602">
        <v>4897.99</v>
      </c>
      <c r="C602">
        <v>0</v>
      </c>
      <c r="D602">
        <v>0</v>
      </c>
      <c r="E602">
        <v>0</v>
      </c>
      <c r="F602">
        <v>0</v>
      </c>
      <c r="G602">
        <v>0.17427300000000001</v>
      </c>
      <c r="H602">
        <v>1</v>
      </c>
      <c r="I602">
        <v>0</v>
      </c>
    </row>
    <row r="603" spans="1:9" x14ac:dyDescent="0.25">
      <c r="A603" t="s">
        <v>38</v>
      </c>
      <c r="B603">
        <v>4899.1499999999996</v>
      </c>
      <c r="C603">
        <v>0</v>
      </c>
      <c r="D603">
        <v>0</v>
      </c>
      <c r="E603">
        <v>0</v>
      </c>
      <c r="F603">
        <v>0</v>
      </c>
      <c r="G603">
        <v>0.17427300000000001</v>
      </c>
      <c r="H603">
        <v>1</v>
      </c>
      <c r="I603">
        <v>0</v>
      </c>
    </row>
    <row r="604" spans="1:9" x14ac:dyDescent="0.25">
      <c r="A604" t="s">
        <v>38</v>
      </c>
      <c r="B604">
        <v>4902.75</v>
      </c>
      <c r="C604">
        <v>0</v>
      </c>
      <c r="D604">
        <v>0</v>
      </c>
      <c r="E604">
        <v>0</v>
      </c>
      <c r="F604">
        <v>0</v>
      </c>
      <c r="G604">
        <v>0.17427300000000001</v>
      </c>
      <c r="H604">
        <v>1</v>
      </c>
      <c r="I604">
        <v>0</v>
      </c>
    </row>
    <row r="605" spans="1:9" x14ac:dyDescent="0.25">
      <c r="A605" t="s">
        <v>38</v>
      </c>
      <c r="B605">
        <v>4902</v>
      </c>
      <c r="C605">
        <v>0</v>
      </c>
      <c r="D605">
        <v>0</v>
      </c>
      <c r="E605">
        <v>0</v>
      </c>
      <c r="F605">
        <v>0</v>
      </c>
      <c r="G605">
        <v>0.17421</v>
      </c>
      <c r="H605">
        <v>1</v>
      </c>
      <c r="I605">
        <v>0</v>
      </c>
    </row>
    <row r="606" spans="1:9" x14ac:dyDescent="0.25">
      <c r="A606" t="s">
        <v>38</v>
      </c>
      <c r="B606">
        <v>4902.0600000000004</v>
      </c>
      <c r="C606">
        <v>0</v>
      </c>
      <c r="D606">
        <v>0</v>
      </c>
      <c r="E606">
        <v>0</v>
      </c>
      <c r="F606">
        <v>0</v>
      </c>
      <c r="G606">
        <v>0.17430499999999999</v>
      </c>
      <c r="H606">
        <v>1</v>
      </c>
      <c r="I606">
        <v>0</v>
      </c>
    </row>
    <row r="607" spans="1:9" x14ac:dyDescent="0.25">
      <c r="A607" t="s">
        <v>38</v>
      </c>
      <c r="B607">
        <v>4900.76</v>
      </c>
      <c r="C607">
        <v>0</v>
      </c>
      <c r="D607">
        <v>0</v>
      </c>
      <c r="E607">
        <v>0</v>
      </c>
      <c r="F607">
        <v>0</v>
      </c>
      <c r="G607">
        <v>0.17430499999999999</v>
      </c>
      <c r="H607">
        <v>1</v>
      </c>
      <c r="I607">
        <v>0</v>
      </c>
    </row>
    <row r="608" spans="1:9" x14ac:dyDescent="0.25">
      <c r="A608" t="s">
        <v>38</v>
      </c>
      <c r="B608">
        <v>4898.8599999999997</v>
      </c>
      <c r="C608">
        <v>0</v>
      </c>
      <c r="D608">
        <v>0</v>
      </c>
      <c r="E608">
        <v>0</v>
      </c>
      <c r="F608">
        <v>0</v>
      </c>
      <c r="G608">
        <v>0.17421</v>
      </c>
      <c r="H608">
        <v>1</v>
      </c>
      <c r="I608">
        <v>0</v>
      </c>
    </row>
    <row r="609" spans="1:25" x14ac:dyDescent="0.25">
      <c r="A609" t="s">
        <v>38</v>
      </c>
      <c r="B609">
        <v>4900.6400000000003</v>
      </c>
      <c r="C609">
        <v>0</v>
      </c>
      <c r="D609">
        <v>0</v>
      </c>
      <c r="E609">
        <v>0</v>
      </c>
      <c r="F609">
        <v>0</v>
      </c>
      <c r="G609">
        <v>0.17421</v>
      </c>
      <c r="H609">
        <v>1</v>
      </c>
      <c r="I609">
        <v>0</v>
      </c>
    </row>
    <row r="610" spans="1:25" x14ac:dyDescent="0.25">
      <c r="A610" t="s">
        <v>38</v>
      </c>
      <c r="B610">
        <v>4901.8500000000004</v>
      </c>
      <c r="C610">
        <v>0</v>
      </c>
      <c r="D610">
        <v>0</v>
      </c>
      <c r="E610">
        <v>0</v>
      </c>
      <c r="F610">
        <v>0</v>
      </c>
      <c r="G610">
        <v>0.17457</v>
      </c>
      <c r="H610">
        <v>1</v>
      </c>
      <c r="I610">
        <v>0</v>
      </c>
    </row>
    <row r="611" spans="1:25" x14ac:dyDescent="0.25">
      <c r="A611" t="s">
        <v>38</v>
      </c>
      <c r="B611">
        <v>4901.68</v>
      </c>
      <c r="C611">
        <v>0</v>
      </c>
      <c r="D611">
        <v>0</v>
      </c>
      <c r="E611">
        <v>0</v>
      </c>
      <c r="F611">
        <v>0</v>
      </c>
      <c r="G611">
        <v>0.17427300000000001</v>
      </c>
      <c r="H611">
        <v>1</v>
      </c>
      <c r="I611">
        <v>0</v>
      </c>
    </row>
    <row r="612" spans="1:25" x14ac:dyDescent="0.25">
      <c r="A612" t="s">
        <v>38</v>
      </c>
      <c r="B612">
        <v>4900.92</v>
      </c>
      <c r="C612">
        <v>0</v>
      </c>
      <c r="D612">
        <v>0</v>
      </c>
      <c r="E612">
        <v>0</v>
      </c>
      <c r="F612">
        <v>0</v>
      </c>
      <c r="G612">
        <v>0.17421</v>
      </c>
      <c r="H612">
        <v>1</v>
      </c>
      <c r="I612">
        <v>0</v>
      </c>
    </row>
    <row r="613" spans="1:25" x14ac:dyDescent="0.25">
      <c r="A613" t="s">
        <v>38</v>
      </c>
      <c r="B613">
        <v>4901.96</v>
      </c>
      <c r="C613">
        <v>0</v>
      </c>
      <c r="D613">
        <v>0</v>
      </c>
      <c r="E613">
        <v>0</v>
      </c>
      <c r="F613">
        <v>0</v>
      </c>
      <c r="G613">
        <v>0.17421</v>
      </c>
      <c r="H613">
        <v>1</v>
      </c>
      <c r="I613">
        <v>0</v>
      </c>
    </row>
    <row r="614" spans="1:25" x14ac:dyDescent="0.25">
      <c r="A614" t="s">
        <v>38</v>
      </c>
      <c r="B614">
        <v>4902.5600000000004</v>
      </c>
      <c r="C614">
        <v>0</v>
      </c>
      <c r="D614">
        <v>0</v>
      </c>
      <c r="E614">
        <v>0</v>
      </c>
      <c r="F614">
        <v>0</v>
      </c>
      <c r="G614">
        <v>0.17427300000000001</v>
      </c>
      <c r="H614">
        <v>1</v>
      </c>
      <c r="I614">
        <v>0</v>
      </c>
    </row>
    <row r="615" spans="1:25" x14ac:dyDescent="0.25">
      <c r="A615" t="s">
        <v>38</v>
      </c>
      <c r="B615">
        <v>4905.2</v>
      </c>
      <c r="C615">
        <v>0</v>
      </c>
      <c r="D615">
        <v>0</v>
      </c>
      <c r="E615">
        <v>0</v>
      </c>
      <c r="F615">
        <v>0</v>
      </c>
      <c r="G615">
        <v>0.17421</v>
      </c>
      <c r="H615">
        <v>1</v>
      </c>
      <c r="I615">
        <v>0</v>
      </c>
      <c r="R615" t="s">
        <v>69</v>
      </c>
      <c r="U615" t="s">
        <v>68</v>
      </c>
      <c r="X615" t="s">
        <v>66</v>
      </c>
    </row>
    <row r="616" spans="1:25" x14ac:dyDescent="0.25">
      <c r="A616" t="s">
        <v>38</v>
      </c>
      <c r="B616">
        <v>4901.57</v>
      </c>
      <c r="C616">
        <v>0</v>
      </c>
      <c r="D616">
        <v>0</v>
      </c>
      <c r="E616">
        <v>0</v>
      </c>
      <c r="F616">
        <v>0</v>
      </c>
      <c r="G616">
        <v>0.17424200000000001</v>
      </c>
      <c r="H616">
        <v>1</v>
      </c>
      <c r="I616">
        <v>0</v>
      </c>
      <c r="R616">
        <f>AVERAGE(B567:B616)</f>
        <v>4901.6610000000001</v>
      </c>
      <c r="S616">
        <f>AVERAGE(C567:C616)</f>
        <v>0</v>
      </c>
      <c r="U616">
        <f>_xlfn.VAR.P(B567:B616)</f>
        <v>3.855017000000152</v>
      </c>
      <c r="V616">
        <f>_xlfn.VAR.P(C567:C616)</f>
        <v>0</v>
      </c>
      <c r="X616">
        <f>1.96*SQRT(U616)/50</f>
        <v>7.6966053055098474E-2</v>
      </c>
      <c r="Y616">
        <f>1.96*SQRT(V616)/50</f>
        <v>0</v>
      </c>
    </row>
    <row r="617" spans="1:25" x14ac:dyDescent="0.25">
      <c r="A617" t="s">
        <v>38</v>
      </c>
      <c r="B617">
        <v>245090.38512200001</v>
      </c>
      <c r="C617" t="s">
        <v>36</v>
      </c>
    </row>
    <row r="618" spans="1:25" x14ac:dyDescent="0.25">
      <c r="A618" t="s">
        <v>39</v>
      </c>
      <c r="B618">
        <v>4905.51</v>
      </c>
      <c r="C618">
        <v>4889.8999999999996</v>
      </c>
      <c r="D618">
        <v>4855.49</v>
      </c>
      <c r="E618">
        <v>4325.21</v>
      </c>
      <c r="F618">
        <v>0</v>
      </c>
      <c r="G618">
        <v>0.17424200000000001</v>
      </c>
      <c r="H618">
        <v>1</v>
      </c>
      <c r="I618">
        <v>0</v>
      </c>
    </row>
    <row r="619" spans="1:25" x14ac:dyDescent="0.25">
      <c r="A619" t="s">
        <v>39</v>
      </c>
      <c r="B619">
        <v>4904.97</v>
      </c>
      <c r="C619">
        <v>4889.3500000000004</v>
      </c>
      <c r="D619">
        <v>4854.84</v>
      </c>
      <c r="E619">
        <v>4324.29</v>
      </c>
      <c r="F619">
        <v>0</v>
      </c>
      <c r="G619">
        <v>0.17427300000000001</v>
      </c>
      <c r="H619">
        <v>1</v>
      </c>
      <c r="I619">
        <v>0</v>
      </c>
    </row>
    <row r="620" spans="1:25" x14ac:dyDescent="0.25">
      <c r="A620" t="s">
        <v>39</v>
      </c>
      <c r="B620">
        <v>4903.6000000000004</v>
      </c>
      <c r="C620">
        <v>4887.99</v>
      </c>
      <c r="D620">
        <v>4853.4799999999996</v>
      </c>
      <c r="E620">
        <v>4325.04</v>
      </c>
      <c r="F620">
        <v>0</v>
      </c>
      <c r="G620">
        <v>0.17421</v>
      </c>
      <c r="H620">
        <v>1</v>
      </c>
      <c r="I620">
        <v>0</v>
      </c>
    </row>
    <row r="621" spans="1:25" x14ac:dyDescent="0.25">
      <c r="A621" t="s">
        <v>39</v>
      </c>
      <c r="B621">
        <v>4905.93</v>
      </c>
      <c r="C621">
        <v>4889.6400000000003</v>
      </c>
      <c r="D621">
        <v>4854.79</v>
      </c>
      <c r="E621">
        <v>4325.7299999999996</v>
      </c>
      <c r="F621">
        <v>0</v>
      </c>
      <c r="G621">
        <v>0.17421</v>
      </c>
      <c r="H621">
        <v>1</v>
      </c>
      <c r="I621">
        <v>0</v>
      </c>
    </row>
    <row r="622" spans="1:25" x14ac:dyDescent="0.25">
      <c r="A622" t="s">
        <v>39</v>
      </c>
      <c r="B622">
        <v>4905.22</v>
      </c>
      <c r="C622">
        <v>4889.5600000000004</v>
      </c>
      <c r="D622">
        <v>4855.05</v>
      </c>
      <c r="E622">
        <v>4324.9399999999996</v>
      </c>
      <c r="F622">
        <v>0</v>
      </c>
      <c r="G622">
        <v>0.17421</v>
      </c>
      <c r="H622">
        <v>1</v>
      </c>
      <c r="I622">
        <v>0</v>
      </c>
    </row>
    <row r="623" spans="1:25" x14ac:dyDescent="0.25">
      <c r="A623" t="s">
        <v>39</v>
      </c>
      <c r="B623">
        <v>4904.38</v>
      </c>
      <c r="C623">
        <v>4888.7299999999996</v>
      </c>
      <c r="D623">
        <v>4854.17</v>
      </c>
      <c r="E623">
        <v>4324.99</v>
      </c>
      <c r="F623">
        <v>0</v>
      </c>
      <c r="G623">
        <v>0.17421</v>
      </c>
      <c r="H623">
        <v>1</v>
      </c>
      <c r="I623">
        <v>0</v>
      </c>
    </row>
    <row r="624" spans="1:25" x14ac:dyDescent="0.25">
      <c r="A624" t="s">
        <v>39</v>
      </c>
      <c r="B624">
        <v>4904.95</v>
      </c>
      <c r="C624">
        <v>4888.62</v>
      </c>
      <c r="D624">
        <v>4853.9399999999996</v>
      </c>
      <c r="E624">
        <v>4324.6899999999996</v>
      </c>
      <c r="F624">
        <v>0</v>
      </c>
      <c r="G624">
        <v>0.17424200000000001</v>
      </c>
      <c r="H624">
        <v>1</v>
      </c>
      <c r="I624">
        <v>0</v>
      </c>
    </row>
    <row r="625" spans="1:9" x14ac:dyDescent="0.25">
      <c r="A625" t="s">
        <v>39</v>
      </c>
      <c r="B625">
        <v>4902.68</v>
      </c>
      <c r="C625">
        <v>4887.1099999999997</v>
      </c>
      <c r="D625">
        <v>4852.58</v>
      </c>
      <c r="E625">
        <v>4323.5</v>
      </c>
      <c r="F625">
        <v>0</v>
      </c>
      <c r="G625">
        <v>0.17421</v>
      </c>
      <c r="H625">
        <v>1</v>
      </c>
      <c r="I625">
        <v>0</v>
      </c>
    </row>
    <row r="626" spans="1:9" x14ac:dyDescent="0.25">
      <c r="A626" t="s">
        <v>39</v>
      </c>
      <c r="B626">
        <v>4901.7700000000004</v>
      </c>
      <c r="C626">
        <v>4886.07</v>
      </c>
      <c r="D626">
        <v>4851.4799999999996</v>
      </c>
      <c r="E626">
        <v>4323.12</v>
      </c>
      <c r="F626">
        <v>0</v>
      </c>
      <c r="G626">
        <v>0.17427300000000001</v>
      </c>
      <c r="H626">
        <v>1</v>
      </c>
      <c r="I626">
        <v>0</v>
      </c>
    </row>
    <row r="627" spans="1:9" x14ac:dyDescent="0.25">
      <c r="A627" t="s">
        <v>39</v>
      </c>
      <c r="B627">
        <v>4903.47</v>
      </c>
      <c r="C627">
        <v>4887.2</v>
      </c>
      <c r="D627">
        <v>4852.63</v>
      </c>
      <c r="E627">
        <v>4323.92</v>
      </c>
      <c r="F627">
        <v>0</v>
      </c>
      <c r="G627">
        <v>0.17427300000000001</v>
      </c>
      <c r="H627">
        <v>1</v>
      </c>
      <c r="I627">
        <v>0</v>
      </c>
    </row>
    <row r="628" spans="1:9" x14ac:dyDescent="0.25">
      <c r="A628" t="s">
        <v>39</v>
      </c>
      <c r="B628">
        <v>4903.87</v>
      </c>
      <c r="C628">
        <v>4887.43</v>
      </c>
      <c r="D628">
        <v>4853.04</v>
      </c>
      <c r="E628">
        <v>4324</v>
      </c>
      <c r="F628">
        <v>0</v>
      </c>
      <c r="G628">
        <v>0.17421</v>
      </c>
      <c r="H628">
        <v>1</v>
      </c>
      <c r="I628">
        <v>0</v>
      </c>
    </row>
    <row r="629" spans="1:9" x14ac:dyDescent="0.25">
      <c r="A629" t="s">
        <v>39</v>
      </c>
      <c r="B629">
        <v>4907.24</v>
      </c>
      <c r="C629">
        <v>4891.59</v>
      </c>
      <c r="D629">
        <v>4857.13</v>
      </c>
      <c r="E629">
        <v>4326.46</v>
      </c>
      <c r="F629">
        <v>0</v>
      </c>
      <c r="G629">
        <v>0.17457</v>
      </c>
      <c r="H629">
        <v>1</v>
      </c>
      <c r="I629">
        <v>0</v>
      </c>
    </row>
    <row r="630" spans="1:9" x14ac:dyDescent="0.25">
      <c r="A630" t="s">
        <v>39</v>
      </c>
      <c r="B630">
        <v>4904.87</v>
      </c>
      <c r="C630">
        <v>4889.1899999999996</v>
      </c>
      <c r="D630">
        <v>4854.7</v>
      </c>
      <c r="E630">
        <v>4325.24</v>
      </c>
      <c r="F630">
        <v>0</v>
      </c>
      <c r="G630">
        <v>0.17421</v>
      </c>
      <c r="H630">
        <v>1</v>
      </c>
      <c r="I630">
        <v>0</v>
      </c>
    </row>
    <row r="631" spans="1:9" x14ac:dyDescent="0.25">
      <c r="A631" t="s">
        <v>39</v>
      </c>
      <c r="B631">
        <v>4906.82</v>
      </c>
      <c r="C631">
        <v>4890.6000000000004</v>
      </c>
      <c r="D631">
        <v>4856.13</v>
      </c>
      <c r="E631">
        <v>4324.67</v>
      </c>
      <c r="F631">
        <v>0</v>
      </c>
      <c r="G631">
        <v>0.17427300000000001</v>
      </c>
      <c r="H631">
        <v>1</v>
      </c>
      <c r="I631">
        <v>0</v>
      </c>
    </row>
    <row r="632" spans="1:9" x14ac:dyDescent="0.25">
      <c r="A632" t="s">
        <v>39</v>
      </c>
      <c r="B632">
        <v>4907.79</v>
      </c>
      <c r="C632">
        <v>4891.42</v>
      </c>
      <c r="D632">
        <v>4856.92</v>
      </c>
      <c r="E632">
        <v>4326.01</v>
      </c>
      <c r="F632">
        <v>0</v>
      </c>
      <c r="G632">
        <v>0.17427300000000001</v>
      </c>
      <c r="H632">
        <v>1</v>
      </c>
      <c r="I632">
        <v>0</v>
      </c>
    </row>
    <row r="633" spans="1:9" x14ac:dyDescent="0.25">
      <c r="A633" t="s">
        <v>39</v>
      </c>
      <c r="B633">
        <v>4903.5600000000004</v>
      </c>
      <c r="C633">
        <v>4887.25</v>
      </c>
      <c r="D633">
        <v>4852.66</v>
      </c>
      <c r="E633">
        <v>4324.2700000000004</v>
      </c>
      <c r="F633">
        <v>0</v>
      </c>
      <c r="G633">
        <v>0.17430499999999999</v>
      </c>
      <c r="H633">
        <v>1</v>
      </c>
      <c r="I633">
        <v>0</v>
      </c>
    </row>
    <row r="634" spans="1:9" x14ac:dyDescent="0.25">
      <c r="A634" t="s">
        <v>39</v>
      </c>
      <c r="B634">
        <v>4905.17</v>
      </c>
      <c r="C634">
        <v>4889.45</v>
      </c>
      <c r="D634">
        <v>4854.51</v>
      </c>
      <c r="E634">
        <v>4324.5</v>
      </c>
      <c r="F634">
        <v>0</v>
      </c>
      <c r="G634">
        <v>0.17421</v>
      </c>
      <c r="H634">
        <v>1</v>
      </c>
      <c r="I634">
        <v>0</v>
      </c>
    </row>
    <row r="635" spans="1:9" x14ac:dyDescent="0.25">
      <c r="A635" t="s">
        <v>39</v>
      </c>
      <c r="B635">
        <v>4922.8</v>
      </c>
      <c r="C635">
        <v>4906.51</v>
      </c>
      <c r="D635">
        <v>4852.8599999999997</v>
      </c>
      <c r="E635">
        <v>4323.82</v>
      </c>
      <c r="F635">
        <v>0</v>
      </c>
      <c r="G635">
        <v>0.17421</v>
      </c>
      <c r="H635">
        <v>1</v>
      </c>
      <c r="I635">
        <v>0</v>
      </c>
    </row>
    <row r="636" spans="1:9" x14ac:dyDescent="0.25">
      <c r="A636" t="s">
        <v>39</v>
      </c>
      <c r="B636">
        <v>4929.63</v>
      </c>
      <c r="C636">
        <v>4913.5</v>
      </c>
      <c r="D636">
        <v>4854.46</v>
      </c>
      <c r="E636">
        <v>4323.3900000000003</v>
      </c>
      <c r="F636">
        <v>0</v>
      </c>
      <c r="G636">
        <v>0.17421</v>
      </c>
      <c r="H636">
        <v>1</v>
      </c>
      <c r="I636">
        <v>0</v>
      </c>
    </row>
    <row r="637" spans="1:9" x14ac:dyDescent="0.25">
      <c r="A637" t="s">
        <v>39</v>
      </c>
      <c r="B637">
        <v>4926.16</v>
      </c>
      <c r="C637">
        <v>4910.2299999999996</v>
      </c>
      <c r="D637">
        <v>4851.07</v>
      </c>
      <c r="E637">
        <v>4322.3500000000004</v>
      </c>
      <c r="F637">
        <v>0</v>
      </c>
      <c r="G637">
        <v>0.17427300000000001</v>
      </c>
      <c r="H637">
        <v>1</v>
      </c>
      <c r="I637">
        <v>0</v>
      </c>
    </row>
    <row r="638" spans="1:9" x14ac:dyDescent="0.25">
      <c r="A638" t="s">
        <v>39</v>
      </c>
      <c r="B638">
        <v>4926.05</v>
      </c>
      <c r="C638">
        <v>4910.04</v>
      </c>
      <c r="D638">
        <v>4850.83</v>
      </c>
      <c r="E638">
        <v>4321.91</v>
      </c>
      <c r="F638">
        <v>0</v>
      </c>
      <c r="G638">
        <v>0.17427300000000001</v>
      </c>
      <c r="H638">
        <v>1</v>
      </c>
      <c r="I638">
        <v>0</v>
      </c>
    </row>
    <row r="639" spans="1:9" x14ac:dyDescent="0.25">
      <c r="A639" t="s">
        <v>39</v>
      </c>
      <c r="B639">
        <v>4929.1899999999996</v>
      </c>
      <c r="C639">
        <v>4913.07</v>
      </c>
      <c r="D639">
        <v>4853.8500000000004</v>
      </c>
      <c r="E639">
        <v>4324.7</v>
      </c>
      <c r="F639">
        <v>0</v>
      </c>
      <c r="G639">
        <v>0.17427300000000001</v>
      </c>
      <c r="H639">
        <v>1</v>
      </c>
      <c r="I639">
        <v>0</v>
      </c>
    </row>
    <row r="640" spans="1:9" x14ac:dyDescent="0.25">
      <c r="A640" t="s">
        <v>39</v>
      </c>
      <c r="B640">
        <v>4932.26</v>
      </c>
      <c r="C640">
        <v>4916.2299999999996</v>
      </c>
      <c r="D640">
        <v>4857.1400000000003</v>
      </c>
      <c r="E640">
        <v>4325.62</v>
      </c>
      <c r="F640">
        <v>0</v>
      </c>
      <c r="G640">
        <v>0.17421</v>
      </c>
      <c r="H640">
        <v>1</v>
      </c>
      <c r="I640">
        <v>0</v>
      </c>
    </row>
    <row r="641" spans="1:9" x14ac:dyDescent="0.25">
      <c r="A641" t="s">
        <v>39</v>
      </c>
      <c r="B641">
        <v>4929</v>
      </c>
      <c r="C641">
        <v>4913.03</v>
      </c>
      <c r="D641">
        <v>4853.58</v>
      </c>
      <c r="E641">
        <v>4324.5</v>
      </c>
      <c r="F641">
        <v>0</v>
      </c>
      <c r="G641">
        <v>0.17421</v>
      </c>
      <c r="H641">
        <v>1</v>
      </c>
      <c r="I641">
        <v>0</v>
      </c>
    </row>
    <row r="642" spans="1:9" x14ac:dyDescent="0.25">
      <c r="A642" t="s">
        <v>39</v>
      </c>
      <c r="B642">
        <v>4929.18</v>
      </c>
      <c r="C642">
        <v>4913.2</v>
      </c>
      <c r="D642">
        <v>4853.95</v>
      </c>
      <c r="E642">
        <v>4324.3900000000003</v>
      </c>
      <c r="F642">
        <v>0</v>
      </c>
      <c r="G642">
        <v>0.17421</v>
      </c>
      <c r="H642">
        <v>1</v>
      </c>
      <c r="I642">
        <v>0</v>
      </c>
    </row>
    <row r="643" spans="1:9" x14ac:dyDescent="0.25">
      <c r="A643" t="s">
        <v>39</v>
      </c>
      <c r="B643">
        <v>4931.5</v>
      </c>
      <c r="C643">
        <v>4915.55</v>
      </c>
      <c r="D643">
        <v>4856.1099999999997</v>
      </c>
      <c r="E643">
        <v>4326.1099999999997</v>
      </c>
      <c r="F643">
        <v>0</v>
      </c>
      <c r="G643">
        <v>0.17421</v>
      </c>
      <c r="H643">
        <v>1</v>
      </c>
      <c r="I643">
        <v>0</v>
      </c>
    </row>
    <row r="644" spans="1:9" x14ac:dyDescent="0.25">
      <c r="A644" t="s">
        <v>39</v>
      </c>
      <c r="B644">
        <v>4929.68</v>
      </c>
      <c r="C644">
        <v>4913.7</v>
      </c>
      <c r="D644">
        <v>4854.3</v>
      </c>
      <c r="E644">
        <v>4324.6400000000003</v>
      </c>
      <c r="F644">
        <v>0</v>
      </c>
      <c r="G644">
        <v>0.17421</v>
      </c>
      <c r="H644">
        <v>1</v>
      </c>
      <c r="I644">
        <v>0</v>
      </c>
    </row>
    <row r="645" spans="1:9" x14ac:dyDescent="0.25">
      <c r="A645" t="s">
        <v>39</v>
      </c>
      <c r="B645">
        <v>4929.93</v>
      </c>
      <c r="C645">
        <v>4913.96</v>
      </c>
      <c r="D645">
        <v>4854.46</v>
      </c>
      <c r="E645">
        <v>4326.71</v>
      </c>
      <c r="F645">
        <v>0</v>
      </c>
      <c r="G645">
        <v>0.17421</v>
      </c>
      <c r="H645">
        <v>1</v>
      </c>
      <c r="I645">
        <v>0</v>
      </c>
    </row>
    <row r="646" spans="1:9" x14ac:dyDescent="0.25">
      <c r="A646" t="s">
        <v>39</v>
      </c>
      <c r="B646">
        <v>4933.13</v>
      </c>
      <c r="C646">
        <v>4917.17</v>
      </c>
      <c r="D646">
        <v>4857.62</v>
      </c>
      <c r="E646">
        <v>4326.9799999999996</v>
      </c>
      <c r="F646">
        <v>0</v>
      </c>
      <c r="G646">
        <v>0.17424200000000001</v>
      </c>
      <c r="H646">
        <v>1</v>
      </c>
      <c r="I646">
        <v>0</v>
      </c>
    </row>
    <row r="647" spans="1:9" x14ac:dyDescent="0.25">
      <c r="A647" t="s">
        <v>39</v>
      </c>
      <c r="B647">
        <v>4932.17</v>
      </c>
      <c r="C647">
        <v>4916.1899999999996</v>
      </c>
      <c r="D647">
        <v>4856.6000000000004</v>
      </c>
      <c r="E647">
        <v>4327.47</v>
      </c>
      <c r="F647">
        <v>0</v>
      </c>
      <c r="G647">
        <v>0.17424200000000001</v>
      </c>
      <c r="H647">
        <v>1</v>
      </c>
      <c r="I647">
        <v>0</v>
      </c>
    </row>
    <row r="648" spans="1:9" x14ac:dyDescent="0.25">
      <c r="A648" t="s">
        <v>39</v>
      </c>
      <c r="B648">
        <v>4933.75</v>
      </c>
      <c r="C648">
        <v>4917.72</v>
      </c>
      <c r="D648">
        <v>4858.4399999999996</v>
      </c>
      <c r="E648">
        <v>4327.6899999999996</v>
      </c>
      <c r="F648">
        <v>0</v>
      </c>
      <c r="G648">
        <v>0.17421</v>
      </c>
      <c r="H648">
        <v>1</v>
      </c>
      <c r="I648">
        <v>0</v>
      </c>
    </row>
    <row r="649" spans="1:9" x14ac:dyDescent="0.25">
      <c r="A649" t="s">
        <v>39</v>
      </c>
      <c r="B649">
        <v>4932.2</v>
      </c>
      <c r="C649">
        <v>4916.24</v>
      </c>
      <c r="D649">
        <v>4856.93</v>
      </c>
      <c r="E649">
        <v>4327.75</v>
      </c>
      <c r="F649">
        <v>0</v>
      </c>
      <c r="G649">
        <v>0.17421</v>
      </c>
      <c r="H649">
        <v>1</v>
      </c>
      <c r="I649">
        <v>0</v>
      </c>
    </row>
    <row r="650" spans="1:9" x14ac:dyDescent="0.25">
      <c r="A650" t="s">
        <v>39</v>
      </c>
      <c r="B650">
        <v>4931.97</v>
      </c>
      <c r="C650">
        <v>4915.9399999999996</v>
      </c>
      <c r="D650">
        <v>4856.53</v>
      </c>
      <c r="E650">
        <v>4324.99</v>
      </c>
      <c r="F650">
        <v>0</v>
      </c>
      <c r="G650">
        <v>0.17427300000000001</v>
      </c>
      <c r="H650">
        <v>1</v>
      </c>
      <c r="I650">
        <v>0</v>
      </c>
    </row>
    <row r="651" spans="1:9" x14ac:dyDescent="0.25">
      <c r="A651" t="s">
        <v>39</v>
      </c>
      <c r="B651">
        <v>4930.04</v>
      </c>
      <c r="C651">
        <v>4914.0200000000004</v>
      </c>
      <c r="D651">
        <v>4854.51</v>
      </c>
      <c r="E651">
        <v>4324.5200000000004</v>
      </c>
      <c r="F651">
        <v>0</v>
      </c>
      <c r="G651">
        <v>0.17421</v>
      </c>
      <c r="H651">
        <v>1</v>
      </c>
      <c r="I651">
        <v>0</v>
      </c>
    </row>
    <row r="652" spans="1:9" x14ac:dyDescent="0.25">
      <c r="A652" t="s">
        <v>39</v>
      </c>
      <c r="B652">
        <v>4928.51</v>
      </c>
      <c r="C652">
        <v>4912.47</v>
      </c>
      <c r="D652">
        <v>4854.0600000000004</v>
      </c>
      <c r="E652">
        <v>4324.66</v>
      </c>
      <c r="F652">
        <v>0</v>
      </c>
      <c r="G652">
        <v>0.17421</v>
      </c>
      <c r="H652">
        <v>1</v>
      </c>
      <c r="I652">
        <v>0</v>
      </c>
    </row>
    <row r="653" spans="1:9" x14ac:dyDescent="0.25">
      <c r="A653" t="s">
        <v>39</v>
      </c>
      <c r="B653">
        <v>4906.3599999999997</v>
      </c>
      <c r="C653">
        <v>4890.07</v>
      </c>
      <c r="D653">
        <v>4855.5600000000004</v>
      </c>
      <c r="E653">
        <v>4325.08</v>
      </c>
      <c r="F653">
        <v>0</v>
      </c>
      <c r="G653">
        <v>0.17421</v>
      </c>
      <c r="H653">
        <v>1</v>
      </c>
      <c r="I653">
        <v>0</v>
      </c>
    </row>
    <row r="654" spans="1:9" x14ac:dyDescent="0.25">
      <c r="A654" t="s">
        <v>39</v>
      </c>
      <c r="B654">
        <v>4904.68</v>
      </c>
      <c r="C654">
        <v>4888.29</v>
      </c>
      <c r="D654">
        <v>4853.83</v>
      </c>
      <c r="E654">
        <v>4325.51</v>
      </c>
      <c r="F654">
        <v>0</v>
      </c>
      <c r="G654">
        <v>0.17427300000000001</v>
      </c>
      <c r="H654">
        <v>1</v>
      </c>
      <c r="I654">
        <v>0</v>
      </c>
    </row>
    <row r="655" spans="1:9" x14ac:dyDescent="0.25">
      <c r="A655" t="s">
        <v>39</v>
      </c>
      <c r="B655">
        <v>4903.17</v>
      </c>
      <c r="C655">
        <v>4887.53</v>
      </c>
      <c r="D655">
        <v>4852.84</v>
      </c>
      <c r="E655">
        <v>4324.3500000000004</v>
      </c>
      <c r="F655">
        <v>0</v>
      </c>
      <c r="G655">
        <v>0.17421</v>
      </c>
      <c r="H655">
        <v>1</v>
      </c>
      <c r="I655">
        <v>0</v>
      </c>
    </row>
    <row r="656" spans="1:9" x14ac:dyDescent="0.25">
      <c r="A656" t="s">
        <v>39</v>
      </c>
      <c r="B656">
        <v>4907.34</v>
      </c>
      <c r="C656">
        <v>4891.0200000000004</v>
      </c>
      <c r="D656">
        <v>4856.42</v>
      </c>
      <c r="E656">
        <v>4325.7299999999996</v>
      </c>
      <c r="F656">
        <v>0</v>
      </c>
      <c r="G656">
        <v>0.17421</v>
      </c>
      <c r="H656">
        <v>1</v>
      </c>
      <c r="I656">
        <v>0</v>
      </c>
    </row>
    <row r="657" spans="1:25" x14ac:dyDescent="0.25">
      <c r="A657" t="s">
        <v>39</v>
      </c>
      <c r="B657">
        <v>4904.99</v>
      </c>
      <c r="C657">
        <v>4889.34</v>
      </c>
      <c r="D657">
        <v>4854.8100000000004</v>
      </c>
      <c r="E657">
        <v>4325.46</v>
      </c>
      <c r="F657">
        <v>0</v>
      </c>
      <c r="G657">
        <v>0.17457</v>
      </c>
      <c r="H657">
        <v>1</v>
      </c>
      <c r="I657">
        <v>0</v>
      </c>
    </row>
    <row r="658" spans="1:25" x14ac:dyDescent="0.25">
      <c r="A658" t="s">
        <v>39</v>
      </c>
      <c r="B658">
        <v>4904.87</v>
      </c>
      <c r="C658">
        <v>4888.5</v>
      </c>
      <c r="D658">
        <v>4853.8999999999996</v>
      </c>
      <c r="E658">
        <v>4324.9799999999996</v>
      </c>
      <c r="F658">
        <v>0</v>
      </c>
      <c r="G658">
        <v>0.17457</v>
      </c>
      <c r="H658">
        <v>1</v>
      </c>
      <c r="I658">
        <v>0</v>
      </c>
    </row>
    <row r="659" spans="1:25" x14ac:dyDescent="0.25">
      <c r="A659" t="s">
        <v>39</v>
      </c>
      <c r="B659">
        <v>4905.24</v>
      </c>
      <c r="C659">
        <v>4888.92</v>
      </c>
      <c r="D659">
        <v>4854.22</v>
      </c>
      <c r="E659">
        <v>4323.93</v>
      </c>
      <c r="F659">
        <v>0</v>
      </c>
      <c r="G659">
        <v>0.17424200000000001</v>
      </c>
      <c r="H659">
        <v>1</v>
      </c>
      <c r="I659">
        <v>0</v>
      </c>
    </row>
    <row r="660" spans="1:25" x14ac:dyDescent="0.25">
      <c r="A660" t="s">
        <v>39</v>
      </c>
      <c r="B660">
        <v>4903.6899999999996</v>
      </c>
      <c r="C660">
        <v>4887.9799999999996</v>
      </c>
      <c r="D660">
        <v>4853.3100000000004</v>
      </c>
      <c r="E660">
        <v>4324.18</v>
      </c>
      <c r="F660">
        <v>0</v>
      </c>
      <c r="G660">
        <v>0.17424200000000001</v>
      </c>
      <c r="H660">
        <v>1</v>
      </c>
      <c r="I660">
        <v>0</v>
      </c>
    </row>
    <row r="661" spans="1:25" x14ac:dyDescent="0.25">
      <c r="A661" t="s">
        <v>39</v>
      </c>
      <c r="B661">
        <v>4904.93</v>
      </c>
      <c r="C661">
        <v>4889.2299999999996</v>
      </c>
      <c r="D661">
        <v>4854.62</v>
      </c>
      <c r="E661">
        <v>4324.6400000000003</v>
      </c>
      <c r="F661">
        <v>0</v>
      </c>
      <c r="G661">
        <v>0.17421</v>
      </c>
      <c r="H661">
        <v>1</v>
      </c>
      <c r="I661">
        <v>0</v>
      </c>
    </row>
    <row r="662" spans="1:25" x14ac:dyDescent="0.25">
      <c r="A662" t="s">
        <v>39</v>
      </c>
      <c r="B662">
        <v>4905.32</v>
      </c>
      <c r="C662">
        <v>4888.88</v>
      </c>
      <c r="D662">
        <v>4854.32</v>
      </c>
      <c r="E662">
        <v>4324.87</v>
      </c>
      <c r="F662">
        <v>0</v>
      </c>
      <c r="G662">
        <v>0.17430499999999999</v>
      </c>
      <c r="H662">
        <v>1</v>
      </c>
      <c r="I662">
        <v>0</v>
      </c>
    </row>
    <row r="663" spans="1:25" x14ac:dyDescent="0.25">
      <c r="A663" t="s">
        <v>39</v>
      </c>
      <c r="B663">
        <v>4907.54</v>
      </c>
      <c r="C663">
        <v>4891.8</v>
      </c>
      <c r="D663">
        <v>4857.13</v>
      </c>
      <c r="E663">
        <v>4327.29</v>
      </c>
      <c r="F663">
        <v>0</v>
      </c>
      <c r="G663">
        <v>0.17421</v>
      </c>
      <c r="H663">
        <v>1</v>
      </c>
      <c r="I663">
        <v>0</v>
      </c>
    </row>
    <row r="664" spans="1:25" x14ac:dyDescent="0.25">
      <c r="A664" t="s">
        <v>39</v>
      </c>
      <c r="B664">
        <v>4909.2700000000004</v>
      </c>
      <c r="C664">
        <v>4893.4399999999996</v>
      </c>
      <c r="D664">
        <v>4858.8599999999997</v>
      </c>
      <c r="E664">
        <v>4327.74</v>
      </c>
      <c r="F664">
        <v>0</v>
      </c>
      <c r="G664">
        <v>0.17421</v>
      </c>
      <c r="H664">
        <v>1</v>
      </c>
      <c r="I664">
        <v>0</v>
      </c>
    </row>
    <row r="665" spans="1:25" x14ac:dyDescent="0.25">
      <c r="A665" t="s">
        <v>39</v>
      </c>
      <c r="B665">
        <v>4905.1000000000004</v>
      </c>
      <c r="C665">
        <v>4889.3900000000003</v>
      </c>
      <c r="D665">
        <v>4854.8599999999997</v>
      </c>
      <c r="E665">
        <v>4324.55</v>
      </c>
      <c r="F665">
        <v>0</v>
      </c>
      <c r="G665">
        <v>0.17421</v>
      </c>
      <c r="H665">
        <v>1</v>
      </c>
      <c r="I665">
        <v>0</v>
      </c>
    </row>
    <row r="666" spans="1:25" x14ac:dyDescent="0.25">
      <c r="A666" t="s">
        <v>39</v>
      </c>
      <c r="B666">
        <v>4906.4399999999996</v>
      </c>
      <c r="C666">
        <v>4890.04</v>
      </c>
      <c r="D666">
        <v>4855.51</v>
      </c>
      <c r="E666">
        <v>4324.1499999999996</v>
      </c>
      <c r="F666">
        <v>0</v>
      </c>
      <c r="G666">
        <v>0.17427300000000001</v>
      </c>
      <c r="H666">
        <v>1</v>
      </c>
      <c r="I666">
        <v>0</v>
      </c>
    </row>
    <row r="667" spans="1:25" x14ac:dyDescent="0.25">
      <c r="A667" t="s">
        <v>39</v>
      </c>
      <c r="B667">
        <v>4905.54</v>
      </c>
      <c r="C667">
        <v>4889.78</v>
      </c>
      <c r="D667">
        <v>4855.3900000000003</v>
      </c>
      <c r="E667">
        <v>4325.26</v>
      </c>
      <c r="F667">
        <v>0</v>
      </c>
      <c r="G667">
        <v>0.17421</v>
      </c>
      <c r="H667">
        <v>1</v>
      </c>
      <c r="I667">
        <v>0</v>
      </c>
    </row>
    <row r="668" spans="1:25" x14ac:dyDescent="0.25">
      <c r="A668" t="s">
        <v>39</v>
      </c>
      <c r="B668">
        <v>4905.3599999999997</v>
      </c>
      <c r="C668">
        <v>4889.6099999999997</v>
      </c>
      <c r="D668">
        <v>4855.03</v>
      </c>
      <c r="E668">
        <v>4325.24</v>
      </c>
      <c r="F668">
        <v>0</v>
      </c>
      <c r="G668">
        <v>0.17421</v>
      </c>
      <c r="H668">
        <v>1</v>
      </c>
      <c r="I668">
        <v>0</v>
      </c>
    </row>
    <row r="669" spans="1:25" x14ac:dyDescent="0.25">
      <c r="A669" t="s">
        <v>39</v>
      </c>
      <c r="B669">
        <v>4904.58</v>
      </c>
      <c r="C669">
        <v>4888.87</v>
      </c>
      <c r="D669">
        <v>4854.3</v>
      </c>
      <c r="E669">
        <v>4323.43</v>
      </c>
      <c r="F669">
        <v>0</v>
      </c>
      <c r="G669">
        <v>0.17427300000000001</v>
      </c>
      <c r="H669">
        <v>1</v>
      </c>
      <c r="I669">
        <v>0</v>
      </c>
    </row>
    <row r="670" spans="1:25" x14ac:dyDescent="0.25">
      <c r="A670" t="s">
        <v>39</v>
      </c>
      <c r="B670">
        <v>4902.79</v>
      </c>
      <c r="C670">
        <v>4887.0200000000004</v>
      </c>
      <c r="D670">
        <v>4852.51</v>
      </c>
      <c r="E670">
        <v>4323.57</v>
      </c>
      <c r="F670">
        <v>0</v>
      </c>
      <c r="G670">
        <v>0.17421</v>
      </c>
      <c r="H670">
        <v>1</v>
      </c>
      <c r="I670">
        <v>0</v>
      </c>
    </row>
    <row r="671" spans="1:25" x14ac:dyDescent="0.25">
      <c r="A671" t="s">
        <v>39</v>
      </c>
      <c r="B671">
        <v>4901.42</v>
      </c>
      <c r="C671">
        <v>4885.71</v>
      </c>
      <c r="D671">
        <v>4851.2299999999996</v>
      </c>
      <c r="E671">
        <v>4322.51</v>
      </c>
      <c r="F671">
        <v>0</v>
      </c>
      <c r="G671">
        <v>0.17421</v>
      </c>
      <c r="H671">
        <v>1</v>
      </c>
      <c r="I671">
        <v>0</v>
      </c>
      <c r="R671" t="s">
        <v>69</v>
      </c>
      <c r="U671" t="s">
        <v>68</v>
      </c>
      <c r="X671" t="s">
        <v>66</v>
      </c>
    </row>
    <row r="672" spans="1:25" x14ac:dyDescent="0.25">
      <c r="A672" t="s">
        <v>39</v>
      </c>
      <c r="B672">
        <v>4902.71</v>
      </c>
      <c r="C672">
        <v>4886.2700000000004</v>
      </c>
      <c r="D672">
        <v>4851.51</v>
      </c>
      <c r="E672">
        <v>4321.49</v>
      </c>
      <c r="F672">
        <v>0</v>
      </c>
      <c r="G672">
        <v>0.17457</v>
      </c>
      <c r="H672">
        <v>1</v>
      </c>
      <c r="I672">
        <v>0</v>
      </c>
      <c r="R672">
        <f>AVERAGE(B623:B672)</f>
        <v>4913.9011999999993</v>
      </c>
      <c r="S672">
        <f>AVERAGE(C623:C672)</f>
        <v>4897.902399999999</v>
      </c>
      <c r="U672">
        <f>_xlfn.VAR.P(B623:B672)</f>
        <v>147.57199056000078</v>
      </c>
      <c r="V672">
        <f>_xlfn.VAR.P(C623:C672)</f>
        <v>147.19367823999966</v>
      </c>
      <c r="X672">
        <f>1.96*SQRT(U672)/50</f>
        <v>0.47619851278024761</v>
      </c>
      <c r="Y672">
        <f>1.96*SQRT(V672)/50</f>
        <v>0.47558773505076118</v>
      </c>
    </row>
    <row r="673" spans="1:22" x14ac:dyDescent="0.25">
      <c r="A673" t="s">
        <v>38</v>
      </c>
      <c r="B673">
        <v>245702.82780100001</v>
      </c>
      <c r="C673" t="s">
        <v>36</v>
      </c>
      <c r="U673" t="s">
        <v>82</v>
      </c>
    </row>
    <row r="674" spans="1:22" x14ac:dyDescent="0.25">
      <c r="A674" t="s">
        <v>40</v>
      </c>
      <c r="B674">
        <v>4821.67</v>
      </c>
      <c r="C674">
        <v>4819.1400000000003</v>
      </c>
      <c r="D674">
        <v>4784.5600000000004</v>
      </c>
      <c r="E674">
        <v>4256.16</v>
      </c>
      <c r="F674">
        <v>0</v>
      </c>
      <c r="G674">
        <v>0.17421</v>
      </c>
      <c r="H674">
        <v>1</v>
      </c>
      <c r="I674">
        <v>0</v>
      </c>
      <c r="U674">
        <f>_xlfn.STDEV.P(B623:B672)</f>
        <v>12.147921244394071</v>
      </c>
      <c r="V674">
        <f>_xlfn.STDEV.P(C623:C672)</f>
        <v>12.132340179866357</v>
      </c>
    </row>
    <row r="675" spans="1:22" x14ac:dyDescent="0.25">
      <c r="A675" t="s">
        <v>40</v>
      </c>
      <c r="B675">
        <v>4822.1899999999996</v>
      </c>
      <c r="C675">
        <v>4819.76</v>
      </c>
      <c r="D675">
        <v>4785.18</v>
      </c>
      <c r="E675">
        <v>4256.59</v>
      </c>
      <c r="F675">
        <v>0</v>
      </c>
      <c r="G675">
        <v>0.15044099999999999</v>
      </c>
      <c r="H675">
        <v>1</v>
      </c>
      <c r="I675">
        <v>0</v>
      </c>
    </row>
    <row r="676" spans="1:22" x14ac:dyDescent="0.25">
      <c r="A676" t="s">
        <v>40</v>
      </c>
      <c r="B676">
        <v>4824.1099999999997</v>
      </c>
      <c r="C676">
        <v>4821.66</v>
      </c>
      <c r="D676">
        <v>4787.1499999999996</v>
      </c>
      <c r="E676">
        <v>4258.22</v>
      </c>
      <c r="F676">
        <v>0</v>
      </c>
      <c r="G676">
        <v>0.17421</v>
      </c>
      <c r="H676">
        <v>1</v>
      </c>
      <c r="I676">
        <v>0</v>
      </c>
    </row>
    <row r="677" spans="1:22" x14ac:dyDescent="0.25">
      <c r="A677" t="s">
        <v>40</v>
      </c>
      <c r="B677">
        <v>4824.74</v>
      </c>
      <c r="C677">
        <v>4822.3</v>
      </c>
      <c r="D677">
        <v>4787.79</v>
      </c>
      <c r="E677">
        <v>4257.8599999999997</v>
      </c>
      <c r="F677">
        <v>0</v>
      </c>
      <c r="G677">
        <v>0.14844199999999999</v>
      </c>
      <c r="H677">
        <v>1</v>
      </c>
      <c r="I677">
        <v>0</v>
      </c>
    </row>
    <row r="678" spans="1:22" x14ac:dyDescent="0.25">
      <c r="A678" t="s">
        <v>40</v>
      </c>
      <c r="B678">
        <v>4820.16</v>
      </c>
      <c r="C678">
        <v>4817.72</v>
      </c>
      <c r="D678">
        <v>4783.1400000000003</v>
      </c>
      <c r="E678">
        <v>4256.51</v>
      </c>
      <c r="F678">
        <v>0</v>
      </c>
      <c r="G678">
        <v>0.17421</v>
      </c>
      <c r="H678">
        <v>1</v>
      </c>
      <c r="I678">
        <v>0</v>
      </c>
    </row>
    <row r="679" spans="1:22" x14ac:dyDescent="0.25">
      <c r="A679" t="s">
        <v>40</v>
      </c>
      <c r="B679">
        <v>4820.38</v>
      </c>
      <c r="C679">
        <v>4817.9799999999996</v>
      </c>
      <c r="D679">
        <v>4783.46</v>
      </c>
      <c r="E679">
        <v>4254.6000000000004</v>
      </c>
      <c r="F679">
        <v>0</v>
      </c>
      <c r="G679">
        <v>0.122325</v>
      </c>
      <c r="H679">
        <v>1</v>
      </c>
      <c r="I679">
        <v>0</v>
      </c>
    </row>
    <row r="680" spans="1:22" x14ac:dyDescent="0.25">
      <c r="A680" t="s">
        <v>40</v>
      </c>
      <c r="B680">
        <v>4818.7299999999996</v>
      </c>
      <c r="C680">
        <v>4816.33</v>
      </c>
      <c r="D680">
        <v>4781.93</v>
      </c>
      <c r="E680">
        <v>4253.95</v>
      </c>
      <c r="F680">
        <v>0</v>
      </c>
      <c r="G680">
        <v>0.122325</v>
      </c>
      <c r="H680">
        <v>1</v>
      </c>
      <c r="I680">
        <v>0</v>
      </c>
    </row>
    <row r="681" spans="1:22" x14ac:dyDescent="0.25">
      <c r="A681" t="s">
        <v>40</v>
      </c>
      <c r="B681">
        <v>4819.8900000000003</v>
      </c>
      <c r="C681">
        <v>4817.53</v>
      </c>
      <c r="D681">
        <v>4782.96</v>
      </c>
      <c r="E681">
        <v>4253.45</v>
      </c>
      <c r="F681">
        <v>0</v>
      </c>
      <c r="G681">
        <v>0.122324</v>
      </c>
      <c r="H681">
        <v>1</v>
      </c>
      <c r="I681">
        <v>0</v>
      </c>
    </row>
    <row r="682" spans="1:22" x14ac:dyDescent="0.25">
      <c r="A682" t="s">
        <v>40</v>
      </c>
      <c r="B682">
        <v>4820.68</v>
      </c>
      <c r="C682">
        <v>4818.3</v>
      </c>
      <c r="D682">
        <v>4783.8</v>
      </c>
      <c r="E682">
        <v>4254.78</v>
      </c>
      <c r="F682">
        <v>0</v>
      </c>
      <c r="G682">
        <v>0.122324</v>
      </c>
      <c r="H682">
        <v>1</v>
      </c>
      <c r="I682">
        <v>0</v>
      </c>
    </row>
    <row r="683" spans="1:22" x14ac:dyDescent="0.25">
      <c r="A683" t="s">
        <v>40</v>
      </c>
      <c r="B683">
        <v>4822.22</v>
      </c>
      <c r="C683">
        <v>4819.83</v>
      </c>
      <c r="D683">
        <v>4785.3</v>
      </c>
      <c r="E683">
        <v>4255.72</v>
      </c>
      <c r="F683">
        <v>0</v>
      </c>
      <c r="G683">
        <v>0.12232899999999999</v>
      </c>
      <c r="H683">
        <v>1</v>
      </c>
      <c r="I683">
        <v>0</v>
      </c>
    </row>
    <row r="684" spans="1:22" x14ac:dyDescent="0.25">
      <c r="A684" t="s">
        <v>40</v>
      </c>
      <c r="B684">
        <v>4822.59</v>
      </c>
      <c r="C684">
        <v>4820.22</v>
      </c>
      <c r="D684">
        <v>4785.6899999999996</v>
      </c>
      <c r="E684">
        <v>4255.71</v>
      </c>
      <c r="F684">
        <v>0</v>
      </c>
      <c r="G684">
        <v>0.12088599999999999</v>
      </c>
      <c r="H684">
        <v>1</v>
      </c>
      <c r="I684">
        <v>0</v>
      </c>
    </row>
    <row r="685" spans="1:22" x14ac:dyDescent="0.25">
      <c r="A685" t="s">
        <v>40</v>
      </c>
      <c r="B685">
        <v>4820.67</v>
      </c>
      <c r="C685">
        <v>4818.22</v>
      </c>
      <c r="D685">
        <v>4783.74</v>
      </c>
      <c r="E685">
        <v>4255.51</v>
      </c>
      <c r="F685">
        <v>0</v>
      </c>
      <c r="G685">
        <v>0.120889</v>
      </c>
      <c r="H685">
        <v>1</v>
      </c>
      <c r="I685">
        <v>0</v>
      </c>
    </row>
    <row r="686" spans="1:22" x14ac:dyDescent="0.25">
      <c r="A686" t="s">
        <v>40</v>
      </c>
      <c r="B686">
        <v>4824.12</v>
      </c>
      <c r="C686">
        <v>4821.71</v>
      </c>
      <c r="D686">
        <v>4787.1000000000004</v>
      </c>
      <c r="E686">
        <v>4257.7</v>
      </c>
      <c r="F686">
        <v>0</v>
      </c>
      <c r="G686">
        <v>0.120889</v>
      </c>
      <c r="H686">
        <v>1</v>
      </c>
      <c r="I686">
        <v>0</v>
      </c>
    </row>
    <row r="687" spans="1:22" x14ac:dyDescent="0.25">
      <c r="A687" t="s">
        <v>40</v>
      </c>
      <c r="B687">
        <v>4826.46</v>
      </c>
      <c r="C687">
        <v>4823.42</v>
      </c>
      <c r="D687">
        <v>4788.76</v>
      </c>
      <c r="E687">
        <v>4258.59</v>
      </c>
      <c r="F687">
        <v>0</v>
      </c>
      <c r="G687">
        <v>0.143931</v>
      </c>
      <c r="H687">
        <v>1</v>
      </c>
      <c r="I687">
        <v>0</v>
      </c>
    </row>
    <row r="688" spans="1:22" x14ac:dyDescent="0.25">
      <c r="A688" t="s">
        <v>40</v>
      </c>
      <c r="B688">
        <v>4823.51</v>
      </c>
      <c r="C688">
        <v>4821.1000000000004</v>
      </c>
      <c r="D688">
        <v>4786.5200000000004</v>
      </c>
      <c r="E688">
        <v>4256.76</v>
      </c>
      <c r="F688">
        <v>0</v>
      </c>
      <c r="G688">
        <v>0.17421</v>
      </c>
      <c r="H688">
        <v>1</v>
      </c>
      <c r="I688">
        <v>0</v>
      </c>
    </row>
    <row r="689" spans="1:9" x14ac:dyDescent="0.25">
      <c r="A689" t="s">
        <v>40</v>
      </c>
      <c r="B689">
        <v>4824.53</v>
      </c>
      <c r="C689">
        <v>4822.0600000000004</v>
      </c>
      <c r="D689">
        <v>4787.46</v>
      </c>
      <c r="E689">
        <v>4258.49</v>
      </c>
      <c r="F689">
        <v>0</v>
      </c>
      <c r="G689">
        <v>0.17421</v>
      </c>
      <c r="H689">
        <v>1</v>
      </c>
      <c r="I689">
        <v>0</v>
      </c>
    </row>
    <row r="690" spans="1:9" x14ac:dyDescent="0.25">
      <c r="A690" t="s">
        <v>40</v>
      </c>
      <c r="B690">
        <v>4823.07</v>
      </c>
      <c r="C690">
        <v>4820.62</v>
      </c>
      <c r="D690">
        <v>4786.1899999999996</v>
      </c>
      <c r="E690">
        <v>4258.49</v>
      </c>
      <c r="F690">
        <v>0</v>
      </c>
      <c r="G690">
        <v>0.17421</v>
      </c>
      <c r="H690">
        <v>1</v>
      </c>
      <c r="I690">
        <v>0</v>
      </c>
    </row>
    <row r="691" spans="1:9" x14ac:dyDescent="0.25">
      <c r="A691" t="s">
        <v>40</v>
      </c>
      <c r="B691">
        <v>4823.43</v>
      </c>
      <c r="C691">
        <v>4821.0600000000004</v>
      </c>
      <c r="D691">
        <v>4786.41</v>
      </c>
      <c r="E691">
        <v>4257.62</v>
      </c>
      <c r="F691">
        <v>0</v>
      </c>
      <c r="G691">
        <v>0.17421</v>
      </c>
      <c r="H691">
        <v>1</v>
      </c>
      <c r="I691">
        <v>0</v>
      </c>
    </row>
    <row r="692" spans="1:9" x14ac:dyDescent="0.25">
      <c r="A692" t="s">
        <v>40</v>
      </c>
      <c r="B692">
        <v>4824.3</v>
      </c>
      <c r="C692">
        <v>4821.28</v>
      </c>
      <c r="D692">
        <v>4786.74</v>
      </c>
      <c r="E692">
        <v>4257.96</v>
      </c>
      <c r="F692">
        <v>0</v>
      </c>
      <c r="G692">
        <v>0.12234</v>
      </c>
      <c r="H692">
        <v>1</v>
      </c>
      <c r="I692">
        <v>0</v>
      </c>
    </row>
    <row r="693" spans="1:9" x14ac:dyDescent="0.25">
      <c r="A693" t="s">
        <v>40</v>
      </c>
      <c r="B693">
        <v>4825.6499999999996</v>
      </c>
      <c r="C693">
        <v>4823.25</v>
      </c>
      <c r="D693">
        <v>4788.62</v>
      </c>
      <c r="E693">
        <v>4258.0600000000004</v>
      </c>
      <c r="F693">
        <v>0</v>
      </c>
      <c r="G693">
        <v>0.122338</v>
      </c>
      <c r="H693">
        <v>1</v>
      </c>
      <c r="I693">
        <v>0</v>
      </c>
    </row>
    <row r="694" spans="1:9" x14ac:dyDescent="0.25">
      <c r="A694" t="s">
        <v>40</v>
      </c>
      <c r="B694">
        <v>4824.3599999999997</v>
      </c>
      <c r="C694">
        <v>4821.99</v>
      </c>
      <c r="D694">
        <v>4787.54</v>
      </c>
      <c r="E694">
        <v>4259.04</v>
      </c>
      <c r="F694">
        <v>0</v>
      </c>
      <c r="G694">
        <v>0.122338</v>
      </c>
      <c r="H694">
        <v>1</v>
      </c>
      <c r="I694">
        <v>0</v>
      </c>
    </row>
    <row r="695" spans="1:9" x14ac:dyDescent="0.25">
      <c r="A695" t="s">
        <v>40</v>
      </c>
      <c r="B695">
        <v>4826.76</v>
      </c>
      <c r="C695">
        <v>4823.75</v>
      </c>
      <c r="D695">
        <v>4789.29</v>
      </c>
      <c r="E695">
        <v>4259.22</v>
      </c>
      <c r="F695">
        <v>0</v>
      </c>
      <c r="G695">
        <v>0.14044999999999999</v>
      </c>
      <c r="H695">
        <v>1</v>
      </c>
      <c r="I695">
        <v>0</v>
      </c>
    </row>
    <row r="696" spans="1:9" x14ac:dyDescent="0.25">
      <c r="A696" t="s">
        <v>40</v>
      </c>
      <c r="B696">
        <v>4825.67</v>
      </c>
      <c r="C696">
        <v>4823.01</v>
      </c>
      <c r="D696">
        <v>4788.59</v>
      </c>
      <c r="E696">
        <v>4258.79</v>
      </c>
      <c r="F696">
        <v>0</v>
      </c>
      <c r="G696">
        <v>0.17421</v>
      </c>
      <c r="H696">
        <v>1</v>
      </c>
      <c r="I696">
        <v>0</v>
      </c>
    </row>
    <row r="697" spans="1:9" x14ac:dyDescent="0.25">
      <c r="A697" t="s">
        <v>40</v>
      </c>
      <c r="B697">
        <v>4824.74</v>
      </c>
      <c r="C697">
        <v>4822.38</v>
      </c>
      <c r="D697">
        <v>4787.88</v>
      </c>
      <c r="E697">
        <v>4258.67</v>
      </c>
      <c r="F697">
        <v>0</v>
      </c>
      <c r="G697">
        <v>0.17421</v>
      </c>
      <c r="H697">
        <v>1</v>
      </c>
      <c r="I697">
        <v>0</v>
      </c>
    </row>
    <row r="698" spans="1:9" x14ac:dyDescent="0.25">
      <c r="A698" t="s">
        <v>40</v>
      </c>
      <c r="B698">
        <v>4824.71</v>
      </c>
      <c r="C698">
        <v>4822.32</v>
      </c>
      <c r="D698">
        <v>4787.83</v>
      </c>
      <c r="E698">
        <v>4258.2299999999996</v>
      </c>
      <c r="F698">
        <v>0</v>
      </c>
      <c r="G698">
        <v>0.15321299999999999</v>
      </c>
      <c r="H698">
        <v>1</v>
      </c>
      <c r="I698">
        <v>0</v>
      </c>
    </row>
    <row r="699" spans="1:9" x14ac:dyDescent="0.25">
      <c r="A699" t="s">
        <v>40</v>
      </c>
      <c r="B699">
        <v>4826.21</v>
      </c>
      <c r="C699">
        <v>4823.18</v>
      </c>
      <c r="D699">
        <v>4788.46</v>
      </c>
      <c r="E699">
        <v>4259.6400000000003</v>
      </c>
      <c r="F699">
        <v>0</v>
      </c>
      <c r="G699">
        <v>0.11495</v>
      </c>
      <c r="H699">
        <v>1</v>
      </c>
      <c r="I699">
        <v>0</v>
      </c>
    </row>
    <row r="700" spans="1:9" x14ac:dyDescent="0.25">
      <c r="A700" t="s">
        <v>40</v>
      </c>
      <c r="B700">
        <v>4825.05</v>
      </c>
      <c r="C700">
        <v>4822.01</v>
      </c>
      <c r="D700">
        <v>4787.3999999999996</v>
      </c>
      <c r="E700">
        <v>4259.51</v>
      </c>
      <c r="F700">
        <v>0</v>
      </c>
      <c r="G700">
        <v>0.17427300000000001</v>
      </c>
      <c r="H700">
        <v>1</v>
      </c>
      <c r="I700">
        <v>0</v>
      </c>
    </row>
    <row r="701" spans="1:9" x14ac:dyDescent="0.25">
      <c r="A701" t="s">
        <v>40</v>
      </c>
      <c r="B701">
        <v>4827.24</v>
      </c>
      <c r="C701">
        <v>4824.84</v>
      </c>
      <c r="D701">
        <v>4790.28</v>
      </c>
      <c r="E701">
        <v>4260.2299999999996</v>
      </c>
      <c r="F701">
        <v>0</v>
      </c>
      <c r="G701">
        <v>0.17421</v>
      </c>
      <c r="H701">
        <v>1</v>
      </c>
      <c r="I701">
        <v>0</v>
      </c>
    </row>
    <row r="702" spans="1:9" x14ac:dyDescent="0.25">
      <c r="A702" t="s">
        <v>40</v>
      </c>
      <c r="B702">
        <v>4826.12</v>
      </c>
      <c r="C702">
        <v>4823.71</v>
      </c>
      <c r="D702">
        <v>4789.2</v>
      </c>
      <c r="E702">
        <v>4259.92</v>
      </c>
      <c r="F702">
        <v>0</v>
      </c>
      <c r="G702">
        <v>0.174265</v>
      </c>
      <c r="H702">
        <v>1</v>
      </c>
      <c r="I702">
        <v>0</v>
      </c>
    </row>
    <row r="703" spans="1:9" x14ac:dyDescent="0.25">
      <c r="A703" t="s">
        <v>40</v>
      </c>
      <c r="B703">
        <v>4822.3500000000004</v>
      </c>
      <c r="C703">
        <v>4819.99</v>
      </c>
      <c r="D703">
        <v>4785.38</v>
      </c>
      <c r="E703">
        <v>4258.26</v>
      </c>
      <c r="F703">
        <v>0</v>
      </c>
      <c r="G703">
        <v>0.17421</v>
      </c>
      <c r="H703">
        <v>1</v>
      </c>
      <c r="I703">
        <v>0</v>
      </c>
    </row>
    <row r="704" spans="1:9" x14ac:dyDescent="0.25">
      <c r="A704" t="s">
        <v>40</v>
      </c>
      <c r="B704">
        <v>4822.97</v>
      </c>
      <c r="C704">
        <v>4820.01</v>
      </c>
      <c r="D704">
        <v>4785.37</v>
      </c>
      <c r="E704">
        <v>4256.53</v>
      </c>
      <c r="F704">
        <v>0</v>
      </c>
      <c r="G704">
        <v>0.14150199999999999</v>
      </c>
      <c r="H704">
        <v>1</v>
      </c>
      <c r="I704">
        <v>0</v>
      </c>
    </row>
    <row r="705" spans="1:9" x14ac:dyDescent="0.25">
      <c r="A705" t="s">
        <v>40</v>
      </c>
      <c r="B705">
        <v>4822.63</v>
      </c>
      <c r="C705">
        <v>4820.29</v>
      </c>
      <c r="D705">
        <v>4785.74</v>
      </c>
      <c r="E705">
        <v>4257.54</v>
      </c>
      <c r="F705">
        <v>0</v>
      </c>
      <c r="G705">
        <v>0.17424200000000001</v>
      </c>
      <c r="H705">
        <v>1</v>
      </c>
      <c r="I705">
        <v>0</v>
      </c>
    </row>
    <row r="706" spans="1:9" x14ac:dyDescent="0.25">
      <c r="A706" t="s">
        <v>40</v>
      </c>
      <c r="B706">
        <v>4824.43</v>
      </c>
      <c r="C706">
        <v>4822.09</v>
      </c>
      <c r="D706">
        <v>4787.54</v>
      </c>
      <c r="E706">
        <v>4258.6000000000004</v>
      </c>
      <c r="F706">
        <v>0</v>
      </c>
      <c r="G706">
        <v>0.14150199999999999</v>
      </c>
      <c r="H706">
        <v>1</v>
      </c>
      <c r="I706">
        <v>0</v>
      </c>
    </row>
    <row r="707" spans="1:9" x14ac:dyDescent="0.25">
      <c r="A707" t="s">
        <v>40</v>
      </c>
      <c r="B707">
        <v>4821.13</v>
      </c>
      <c r="C707">
        <v>4818.79</v>
      </c>
      <c r="D707">
        <v>4784.26</v>
      </c>
      <c r="E707">
        <v>4255.78</v>
      </c>
      <c r="F707">
        <v>0</v>
      </c>
      <c r="G707">
        <v>0.14149800000000001</v>
      </c>
      <c r="H707">
        <v>1</v>
      </c>
      <c r="I707">
        <v>0</v>
      </c>
    </row>
    <row r="708" spans="1:9" x14ac:dyDescent="0.25">
      <c r="A708" t="s">
        <v>40</v>
      </c>
      <c r="B708">
        <v>4823.09</v>
      </c>
      <c r="C708">
        <v>4820.08</v>
      </c>
      <c r="D708">
        <v>4785.55</v>
      </c>
      <c r="E708">
        <v>4257.0600000000004</v>
      </c>
      <c r="F708">
        <v>0</v>
      </c>
      <c r="G708">
        <v>0.150667</v>
      </c>
      <c r="H708">
        <v>1</v>
      </c>
      <c r="I708">
        <v>0</v>
      </c>
    </row>
    <row r="709" spans="1:9" x14ac:dyDescent="0.25">
      <c r="A709" t="s">
        <v>40</v>
      </c>
      <c r="B709">
        <v>4822.04</v>
      </c>
      <c r="C709">
        <v>4819.05</v>
      </c>
      <c r="D709">
        <v>4784.5</v>
      </c>
      <c r="E709">
        <v>4256.43</v>
      </c>
      <c r="F709">
        <v>0</v>
      </c>
      <c r="G709">
        <v>0.17433699999999999</v>
      </c>
      <c r="H709">
        <v>1</v>
      </c>
      <c r="I709">
        <v>0</v>
      </c>
    </row>
    <row r="710" spans="1:9" x14ac:dyDescent="0.25">
      <c r="A710" t="s">
        <v>40</v>
      </c>
      <c r="B710">
        <v>4823.2299999999996</v>
      </c>
      <c r="C710">
        <v>4820.83</v>
      </c>
      <c r="D710">
        <v>4786.33</v>
      </c>
      <c r="E710">
        <v>4256.78</v>
      </c>
      <c r="F710">
        <v>0</v>
      </c>
      <c r="G710">
        <v>0.17421</v>
      </c>
      <c r="H710">
        <v>1</v>
      </c>
      <c r="I710">
        <v>0</v>
      </c>
    </row>
    <row r="711" spans="1:9" x14ac:dyDescent="0.25">
      <c r="A711" t="s">
        <v>40</v>
      </c>
      <c r="B711">
        <v>4821.26</v>
      </c>
      <c r="C711">
        <v>4818.2</v>
      </c>
      <c r="D711">
        <v>4783.7299999999996</v>
      </c>
      <c r="E711">
        <v>4256.6899999999996</v>
      </c>
      <c r="F711">
        <v>0</v>
      </c>
      <c r="G711">
        <v>0.17421</v>
      </c>
      <c r="H711">
        <v>1</v>
      </c>
      <c r="I711">
        <v>0</v>
      </c>
    </row>
    <row r="712" spans="1:9" x14ac:dyDescent="0.25">
      <c r="A712" t="s">
        <v>40</v>
      </c>
      <c r="B712">
        <v>4827.2</v>
      </c>
      <c r="C712">
        <v>4824.13</v>
      </c>
      <c r="D712">
        <v>4789.57</v>
      </c>
      <c r="E712">
        <v>4259.3999999999996</v>
      </c>
      <c r="F712">
        <v>0</v>
      </c>
      <c r="G712">
        <v>0.148644</v>
      </c>
      <c r="H712">
        <v>1</v>
      </c>
      <c r="I712">
        <v>0</v>
      </c>
    </row>
    <row r="713" spans="1:9" x14ac:dyDescent="0.25">
      <c r="A713" t="s">
        <v>40</v>
      </c>
      <c r="B713">
        <v>4826.01</v>
      </c>
      <c r="C713">
        <v>4823.57</v>
      </c>
      <c r="D713">
        <v>4788.99</v>
      </c>
      <c r="E713">
        <v>4258.5</v>
      </c>
      <c r="F713">
        <v>0</v>
      </c>
      <c r="G713">
        <v>0.17421</v>
      </c>
      <c r="H713">
        <v>1</v>
      </c>
      <c r="I713">
        <v>0</v>
      </c>
    </row>
    <row r="714" spans="1:9" x14ac:dyDescent="0.25">
      <c r="A714" t="s">
        <v>40</v>
      </c>
      <c r="B714">
        <v>4821.34</v>
      </c>
      <c r="C714">
        <v>4818.88</v>
      </c>
      <c r="D714">
        <v>4784.25</v>
      </c>
      <c r="E714">
        <v>4257.0600000000004</v>
      </c>
      <c r="F714">
        <v>0</v>
      </c>
      <c r="G714">
        <v>0.14149999999999999</v>
      </c>
      <c r="H714">
        <v>1</v>
      </c>
      <c r="I714">
        <v>0</v>
      </c>
    </row>
    <row r="715" spans="1:9" x14ac:dyDescent="0.25">
      <c r="A715" t="s">
        <v>40</v>
      </c>
      <c r="B715">
        <v>4822.28</v>
      </c>
      <c r="C715">
        <v>4819.8500000000004</v>
      </c>
      <c r="D715">
        <v>4785.24</v>
      </c>
      <c r="E715">
        <v>4255.62</v>
      </c>
      <c r="F715">
        <v>0</v>
      </c>
      <c r="G715">
        <v>0.17421</v>
      </c>
      <c r="H715">
        <v>1</v>
      </c>
      <c r="I715">
        <v>0</v>
      </c>
    </row>
    <row r="716" spans="1:9" x14ac:dyDescent="0.25">
      <c r="A716" t="s">
        <v>40</v>
      </c>
      <c r="B716">
        <v>4825.57</v>
      </c>
      <c r="C716">
        <v>4822.5600000000004</v>
      </c>
      <c r="D716">
        <v>4788.08</v>
      </c>
      <c r="E716">
        <v>4257.6899999999996</v>
      </c>
      <c r="F716">
        <v>0</v>
      </c>
      <c r="G716">
        <v>0.14743400000000001</v>
      </c>
      <c r="H716">
        <v>1</v>
      </c>
      <c r="I716">
        <v>0</v>
      </c>
    </row>
    <row r="717" spans="1:9" x14ac:dyDescent="0.25">
      <c r="A717" t="s">
        <v>40</v>
      </c>
      <c r="B717">
        <v>4820.05</v>
      </c>
      <c r="C717">
        <v>4817.04</v>
      </c>
      <c r="D717">
        <v>4782.55</v>
      </c>
      <c r="E717">
        <v>4255.1899999999996</v>
      </c>
      <c r="F717">
        <v>0</v>
      </c>
      <c r="G717">
        <v>0.14150599999999999</v>
      </c>
      <c r="H717">
        <v>1</v>
      </c>
      <c r="I717">
        <v>0</v>
      </c>
    </row>
    <row r="718" spans="1:9" x14ac:dyDescent="0.25">
      <c r="A718" t="s">
        <v>40</v>
      </c>
      <c r="B718">
        <v>4824.8</v>
      </c>
      <c r="C718">
        <v>4822.4399999999996</v>
      </c>
      <c r="D718">
        <v>4787.95</v>
      </c>
      <c r="E718">
        <v>4257.8900000000003</v>
      </c>
      <c r="F718">
        <v>0</v>
      </c>
      <c r="G718">
        <v>0.12177300000000001</v>
      </c>
      <c r="H718">
        <v>1</v>
      </c>
      <c r="I718">
        <v>0</v>
      </c>
    </row>
    <row r="719" spans="1:9" x14ac:dyDescent="0.25">
      <c r="A719" t="s">
        <v>40</v>
      </c>
      <c r="B719">
        <v>4825.9799999999996</v>
      </c>
      <c r="C719">
        <v>4823.63</v>
      </c>
      <c r="D719">
        <v>4789.22</v>
      </c>
      <c r="E719">
        <v>4260.63</v>
      </c>
      <c r="F719">
        <v>0</v>
      </c>
      <c r="G719">
        <v>0.12177</v>
      </c>
      <c r="H719">
        <v>1</v>
      </c>
      <c r="I719">
        <v>0</v>
      </c>
    </row>
    <row r="720" spans="1:9" x14ac:dyDescent="0.25">
      <c r="A720" t="s">
        <v>40</v>
      </c>
      <c r="B720">
        <v>4829.2</v>
      </c>
      <c r="C720">
        <v>4826.18</v>
      </c>
      <c r="D720">
        <v>4791.72</v>
      </c>
      <c r="E720">
        <v>4262.6000000000004</v>
      </c>
      <c r="F720">
        <v>0</v>
      </c>
      <c r="G720">
        <v>0.17418</v>
      </c>
      <c r="H720">
        <v>1</v>
      </c>
      <c r="I720">
        <v>0</v>
      </c>
    </row>
    <row r="721" spans="1:25" x14ac:dyDescent="0.25">
      <c r="A721" t="s">
        <v>40</v>
      </c>
      <c r="B721">
        <v>4825.99</v>
      </c>
      <c r="C721">
        <v>4822.95</v>
      </c>
      <c r="D721">
        <v>4788.51</v>
      </c>
      <c r="E721">
        <v>4259.2</v>
      </c>
      <c r="F721">
        <v>0</v>
      </c>
      <c r="G721">
        <v>0.17418</v>
      </c>
      <c r="H721">
        <v>1</v>
      </c>
      <c r="I721">
        <v>0</v>
      </c>
    </row>
    <row r="722" spans="1:25" x14ac:dyDescent="0.25">
      <c r="A722" t="s">
        <v>40</v>
      </c>
      <c r="B722">
        <v>4823.3</v>
      </c>
      <c r="C722">
        <v>4820.93</v>
      </c>
      <c r="D722">
        <v>4786.49</v>
      </c>
      <c r="E722">
        <v>4258.2</v>
      </c>
      <c r="F722">
        <v>0</v>
      </c>
      <c r="G722">
        <v>0.12177300000000001</v>
      </c>
      <c r="H722">
        <v>1</v>
      </c>
      <c r="I722">
        <v>0</v>
      </c>
    </row>
    <row r="723" spans="1:25" x14ac:dyDescent="0.25">
      <c r="A723" t="s">
        <v>40</v>
      </c>
      <c r="B723">
        <v>4825.3500000000004</v>
      </c>
      <c r="C723">
        <v>4822.3599999999997</v>
      </c>
      <c r="D723">
        <v>4787.8500000000004</v>
      </c>
      <c r="E723">
        <v>4258.5600000000004</v>
      </c>
      <c r="F723">
        <v>0</v>
      </c>
      <c r="G723">
        <v>0.14149999999999999</v>
      </c>
      <c r="H723">
        <v>1</v>
      </c>
      <c r="I723">
        <v>0</v>
      </c>
    </row>
    <row r="724" spans="1:25" x14ac:dyDescent="0.25">
      <c r="A724" t="s">
        <v>40</v>
      </c>
      <c r="B724">
        <v>4822.51</v>
      </c>
      <c r="C724">
        <v>4820.17</v>
      </c>
      <c r="D724">
        <v>4785.6099999999997</v>
      </c>
      <c r="E724">
        <v>4257.58</v>
      </c>
      <c r="F724">
        <v>0</v>
      </c>
      <c r="G724">
        <v>0.17418</v>
      </c>
      <c r="H724">
        <v>1</v>
      </c>
      <c r="I724">
        <v>0</v>
      </c>
    </row>
    <row r="725" spans="1:25" x14ac:dyDescent="0.25">
      <c r="A725" t="s">
        <v>40</v>
      </c>
      <c r="B725">
        <v>4825.92</v>
      </c>
      <c r="C725">
        <v>4822.8999999999996</v>
      </c>
      <c r="D725">
        <v>4788.3500000000004</v>
      </c>
      <c r="E725">
        <v>4260.43</v>
      </c>
      <c r="F725">
        <v>0</v>
      </c>
      <c r="G725">
        <v>0.12177300000000001</v>
      </c>
      <c r="H725">
        <v>1</v>
      </c>
      <c r="I725">
        <v>0</v>
      </c>
    </row>
    <row r="726" spans="1:25" x14ac:dyDescent="0.25">
      <c r="A726" t="s">
        <v>40</v>
      </c>
      <c r="B726">
        <v>4828.29</v>
      </c>
      <c r="C726">
        <v>4825.8500000000004</v>
      </c>
      <c r="D726">
        <v>4791.3100000000004</v>
      </c>
      <c r="E726">
        <v>4261.32</v>
      </c>
      <c r="F726">
        <v>0</v>
      </c>
      <c r="G726">
        <v>0.121769</v>
      </c>
      <c r="H726">
        <v>1</v>
      </c>
      <c r="I726">
        <v>0</v>
      </c>
    </row>
    <row r="727" spans="1:25" x14ac:dyDescent="0.25">
      <c r="A727" t="s">
        <v>40</v>
      </c>
      <c r="B727">
        <v>4827.17</v>
      </c>
      <c r="C727">
        <v>4824.74</v>
      </c>
      <c r="D727">
        <v>4790.16</v>
      </c>
      <c r="E727">
        <v>4261.29</v>
      </c>
      <c r="F727">
        <v>0</v>
      </c>
      <c r="G727">
        <v>0.14711099999999999</v>
      </c>
      <c r="H727">
        <v>1</v>
      </c>
      <c r="I727">
        <v>0</v>
      </c>
      <c r="R727" t="s">
        <v>69</v>
      </c>
      <c r="U727" t="s">
        <v>68</v>
      </c>
      <c r="X727" t="s">
        <v>66</v>
      </c>
    </row>
    <row r="728" spans="1:25" x14ac:dyDescent="0.25">
      <c r="A728" t="s">
        <v>40</v>
      </c>
      <c r="B728">
        <v>4822.7700000000004</v>
      </c>
      <c r="C728">
        <v>4820.1099999999997</v>
      </c>
      <c r="D728">
        <v>4785.53</v>
      </c>
      <c r="E728">
        <v>4256.72</v>
      </c>
      <c r="F728">
        <v>0</v>
      </c>
      <c r="G728">
        <v>0.174211</v>
      </c>
      <c r="H728">
        <v>1</v>
      </c>
      <c r="I728">
        <v>0</v>
      </c>
      <c r="R728">
        <f>AVERAGE(B679:B728)</f>
        <v>4823.9590000000017</v>
      </c>
      <c r="S728">
        <f>AVERAGE(C679:C728)</f>
        <v>4821.3544000000002</v>
      </c>
      <c r="U728">
        <f>_xlfn.VAR.P(B679:B728)</f>
        <v>5.4217609999997114</v>
      </c>
      <c r="V728">
        <f>_xlfn.VAR.P(C679:C728)</f>
        <v>5.1213966400001629</v>
      </c>
      <c r="X728">
        <f>1.96*SQRT(U728)/50</f>
        <v>9.1275926853905787E-2</v>
      </c>
      <c r="Y728">
        <f>1.96*SQRT(V728)/50</f>
        <v>8.8711571583925009E-2</v>
      </c>
    </row>
    <row r="729" spans="1:25" x14ac:dyDescent="0.25">
      <c r="A729" t="s">
        <v>40</v>
      </c>
      <c r="B729">
        <v>241203.655211</v>
      </c>
      <c r="C729" t="s">
        <v>36</v>
      </c>
    </row>
    <row r="730" spans="1:25" x14ac:dyDescent="0.25">
      <c r="A730" t="s">
        <v>98</v>
      </c>
      <c r="B730">
        <v>2818.54</v>
      </c>
      <c r="C730">
        <v>2802.51</v>
      </c>
      <c r="D730">
        <v>2766.49</v>
      </c>
      <c r="E730">
        <v>913.99400000000003</v>
      </c>
      <c r="F730">
        <v>0</v>
      </c>
      <c r="G730">
        <v>8.4449200000000002E-2</v>
      </c>
      <c r="H730">
        <v>0.89767300000000005</v>
      </c>
      <c r="I730">
        <v>0</v>
      </c>
    </row>
    <row r="731" spans="1:25" x14ac:dyDescent="0.25">
      <c r="A731" t="s">
        <v>98</v>
      </c>
      <c r="B731">
        <v>2822.3</v>
      </c>
      <c r="C731">
        <v>2804.43</v>
      </c>
      <c r="D731">
        <v>2768.2</v>
      </c>
      <c r="E731">
        <v>914.86500000000001</v>
      </c>
      <c r="F731">
        <v>0</v>
      </c>
      <c r="G731">
        <v>0.114923</v>
      </c>
      <c r="H731">
        <v>0.86895599999999995</v>
      </c>
      <c r="I731">
        <v>0</v>
      </c>
    </row>
    <row r="732" spans="1:25" x14ac:dyDescent="0.25">
      <c r="A732" t="s">
        <v>98</v>
      </c>
      <c r="B732">
        <v>2816.19</v>
      </c>
      <c r="C732">
        <v>2799.27</v>
      </c>
      <c r="D732">
        <v>2763.21</v>
      </c>
      <c r="E732">
        <v>914.69899999999996</v>
      </c>
      <c r="F732">
        <v>0</v>
      </c>
      <c r="G732">
        <v>0.115062</v>
      </c>
      <c r="H732">
        <v>0.86892000000000003</v>
      </c>
      <c r="I732">
        <v>0</v>
      </c>
    </row>
    <row r="733" spans="1:25" x14ac:dyDescent="0.25">
      <c r="A733" t="s">
        <v>98</v>
      </c>
      <c r="B733">
        <v>2819.32</v>
      </c>
      <c r="C733">
        <v>2802.48</v>
      </c>
      <c r="D733">
        <v>2766.44</v>
      </c>
      <c r="E733">
        <v>914.33900000000006</v>
      </c>
      <c r="F733">
        <v>0</v>
      </c>
      <c r="G733">
        <v>0.114998</v>
      </c>
      <c r="H733">
        <v>0.90053399999999995</v>
      </c>
      <c r="I733">
        <v>0</v>
      </c>
    </row>
    <row r="734" spans="1:25" x14ac:dyDescent="0.25">
      <c r="A734" t="s">
        <v>98</v>
      </c>
      <c r="B734">
        <v>2820.74</v>
      </c>
      <c r="C734">
        <v>2803.85</v>
      </c>
      <c r="D734">
        <v>2767.79</v>
      </c>
      <c r="E734">
        <v>914.62300000000005</v>
      </c>
      <c r="F734">
        <v>0</v>
      </c>
      <c r="G734">
        <v>0.114943</v>
      </c>
      <c r="H734">
        <v>0.86895599999999995</v>
      </c>
      <c r="I734">
        <v>0</v>
      </c>
    </row>
    <row r="735" spans="1:25" x14ac:dyDescent="0.25">
      <c r="A735" t="s">
        <v>98</v>
      </c>
      <c r="B735">
        <v>2818.25</v>
      </c>
      <c r="C735">
        <v>2801.5</v>
      </c>
      <c r="D735">
        <v>2765.46</v>
      </c>
      <c r="E735">
        <v>914.68100000000004</v>
      </c>
      <c r="F735">
        <v>0</v>
      </c>
      <c r="G735">
        <v>0.114925</v>
      </c>
      <c r="H735">
        <v>0.90085800000000005</v>
      </c>
      <c r="I735">
        <v>0</v>
      </c>
    </row>
    <row r="736" spans="1:25" x14ac:dyDescent="0.25">
      <c r="A736" t="s">
        <v>98</v>
      </c>
      <c r="B736">
        <v>2818.9</v>
      </c>
      <c r="C736">
        <v>2802</v>
      </c>
      <c r="D736">
        <v>2765.81</v>
      </c>
      <c r="E736">
        <v>913.69899999999996</v>
      </c>
      <c r="F736">
        <v>0</v>
      </c>
      <c r="G736">
        <v>8.3295400000000006E-2</v>
      </c>
      <c r="H736">
        <v>0.873552</v>
      </c>
      <c r="I736">
        <v>0</v>
      </c>
    </row>
    <row r="737" spans="1:9" x14ac:dyDescent="0.25">
      <c r="A737" t="s">
        <v>98</v>
      </c>
      <c r="B737">
        <v>2822.33</v>
      </c>
      <c r="C737">
        <v>2804.92</v>
      </c>
      <c r="D737">
        <v>2768.82</v>
      </c>
      <c r="E737">
        <v>914.89</v>
      </c>
      <c r="F737">
        <v>0</v>
      </c>
      <c r="G737">
        <v>0.11498999999999999</v>
      </c>
      <c r="H737">
        <v>0.90107700000000002</v>
      </c>
      <c r="I737">
        <v>0</v>
      </c>
    </row>
    <row r="738" spans="1:9" x14ac:dyDescent="0.25">
      <c r="A738" t="s">
        <v>98</v>
      </c>
      <c r="B738">
        <v>2822.01</v>
      </c>
      <c r="C738">
        <v>2804.49</v>
      </c>
      <c r="D738">
        <v>2768.35</v>
      </c>
      <c r="E738">
        <v>914.83199999999999</v>
      </c>
      <c r="F738">
        <v>0</v>
      </c>
      <c r="G738">
        <v>0.115033</v>
      </c>
      <c r="H738">
        <v>0.89020600000000005</v>
      </c>
      <c r="I738">
        <v>0</v>
      </c>
    </row>
    <row r="739" spans="1:9" x14ac:dyDescent="0.25">
      <c r="A739" t="s">
        <v>98</v>
      </c>
      <c r="B739">
        <v>2824.33</v>
      </c>
      <c r="C739">
        <v>2806.87</v>
      </c>
      <c r="D739">
        <v>2770.74</v>
      </c>
      <c r="E739">
        <v>914.91600000000005</v>
      </c>
      <c r="F739">
        <v>0</v>
      </c>
      <c r="G739">
        <v>0.114923</v>
      </c>
      <c r="H739">
        <v>0.894598</v>
      </c>
      <c r="I739">
        <v>0</v>
      </c>
    </row>
    <row r="740" spans="1:9" x14ac:dyDescent="0.25">
      <c r="A740" t="s">
        <v>98</v>
      </c>
      <c r="B740">
        <v>2820.79</v>
      </c>
      <c r="C740">
        <v>2803.97</v>
      </c>
      <c r="D740">
        <v>2767.89</v>
      </c>
      <c r="E740">
        <v>914.87199999999996</v>
      </c>
      <c r="F740">
        <v>0</v>
      </c>
      <c r="G740">
        <v>0.114939</v>
      </c>
      <c r="H740">
        <v>0.92899399999999999</v>
      </c>
      <c r="I740">
        <v>0</v>
      </c>
    </row>
    <row r="741" spans="1:9" x14ac:dyDescent="0.25">
      <c r="A741" t="s">
        <v>98</v>
      </c>
      <c r="B741">
        <v>2819.6</v>
      </c>
      <c r="C741">
        <v>2802.86</v>
      </c>
      <c r="D741">
        <v>2766.82</v>
      </c>
      <c r="E741">
        <v>914.50300000000004</v>
      </c>
      <c r="F741">
        <v>0</v>
      </c>
      <c r="G741">
        <v>0.11494</v>
      </c>
      <c r="H741">
        <v>0.86895599999999995</v>
      </c>
      <c r="I741">
        <v>0</v>
      </c>
    </row>
    <row r="742" spans="1:9" x14ac:dyDescent="0.25">
      <c r="A742" t="s">
        <v>98</v>
      </c>
      <c r="B742">
        <v>2822.31</v>
      </c>
      <c r="C742">
        <v>2805.17</v>
      </c>
      <c r="D742">
        <v>2769.16</v>
      </c>
      <c r="E742">
        <v>915.26499999999999</v>
      </c>
      <c r="F742">
        <v>0</v>
      </c>
      <c r="G742">
        <v>0.11494600000000001</v>
      </c>
      <c r="H742">
        <v>0.87149799999999999</v>
      </c>
      <c r="I742">
        <v>0</v>
      </c>
    </row>
    <row r="743" spans="1:9" x14ac:dyDescent="0.25">
      <c r="A743" t="s">
        <v>98</v>
      </c>
      <c r="B743">
        <v>2820.01</v>
      </c>
      <c r="C743">
        <v>2803.31</v>
      </c>
      <c r="D743">
        <v>2767.25</v>
      </c>
      <c r="E743">
        <v>915.78700000000003</v>
      </c>
      <c r="F743">
        <v>0</v>
      </c>
      <c r="G743">
        <v>0.115677</v>
      </c>
      <c r="H743">
        <v>0.89962200000000003</v>
      </c>
      <c r="I743">
        <v>0</v>
      </c>
    </row>
    <row r="744" spans="1:9" x14ac:dyDescent="0.25">
      <c r="A744" t="s">
        <v>98</v>
      </c>
      <c r="B744">
        <v>2819.63</v>
      </c>
      <c r="C744">
        <v>2802.85</v>
      </c>
      <c r="D744">
        <v>2766.86</v>
      </c>
      <c r="E744">
        <v>915.08299999999997</v>
      </c>
      <c r="F744">
        <v>0</v>
      </c>
      <c r="G744">
        <v>0.11494799999999999</v>
      </c>
      <c r="H744">
        <v>0.89924300000000001</v>
      </c>
      <c r="I744">
        <v>0</v>
      </c>
    </row>
    <row r="745" spans="1:9" x14ac:dyDescent="0.25">
      <c r="A745" t="s">
        <v>98</v>
      </c>
      <c r="B745">
        <v>2822.6</v>
      </c>
      <c r="C745">
        <v>2805.15</v>
      </c>
      <c r="D745">
        <v>2769.11</v>
      </c>
      <c r="E745">
        <v>914.61400000000003</v>
      </c>
      <c r="F745">
        <v>0</v>
      </c>
      <c r="G745">
        <v>0.114964</v>
      </c>
      <c r="H745">
        <v>0.90050300000000005</v>
      </c>
      <c r="I745">
        <v>0</v>
      </c>
    </row>
    <row r="746" spans="1:9" x14ac:dyDescent="0.25">
      <c r="A746" t="s">
        <v>98</v>
      </c>
      <c r="B746">
        <v>2820.93</v>
      </c>
      <c r="C746">
        <v>2803.48</v>
      </c>
      <c r="D746">
        <v>2767.42</v>
      </c>
      <c r="E746">
        <v>915.3</v>
      </c>
      <c r="F746">
        <v>0</v>
      </c>
      <c r="G746">
        <v>0.114964</v>
      </c>
      <c r="H746">
        <v>0.90107800000000005</v>
      </c>
      <c r="I746">
        <v>0</v>
      </c>
    </row>
    <row r="747" spans="1:9" x14ac:dyDescent="0.25">
      <c r="A747" t="s">
        <v>98</v>
      </c>
      <c r="B747">
        <v>2818.19</v>
      </c>
      <c r="C747">
        <v>2800.85</v>
      </c>
      <c r="D747">
        <v>2764.85</v>
      </c>
      <c r="E747">
        <v>914.20899999999995</v>
      </c>
      <c r="F747">
        <v>0</v>
      </c>
      <c r="G747">
        <v>0.11505700000000001</v>
      </c>
      <c r="H747">
        <v>0.90101500000000001</v>
      </c>
      <c r="I747">
        <v>0</v>
      </c>
    </row>
    <row r="748" spans="1:9" x14ac:dyDescent="0.25">
      <c r="A748" t="s">
        <v>98</v>
      </c>
      <c r="B748">
        <v>2819.36</v>
      </c>
      <c r="C748">
        <v>2802.62</v>
      </c>
      <c r="D748">
        <v>2766.51</v>
      </c>
      <c r="E748">
        <v>914.38400000000001</v>
      </c>
      <c r="F748">
        <v>0</v>
      </c>
      <c r="G748">
        <v>0.11500299999999999</v>
      </c>
      <c r="H748">
        <v>0.89960700000000005</v>
      </c>
      <c r="I748">
        <v>0</v>
      </c>
    </row>
    <row r="749" spans="1:9" x14ac:dyDescent="0.25">
      <c r="A749" t="s">
        <v>98</v>
      </c>
      <c r="B749">
        <v>2824.19</v>
      </c>
      <c r="C749">
        <v>2806.78</v>
      </c>
      <c r="D749">
        <v>2770.82</v>
      </c>
      <c r="E749">
        <v>914.10199999999998</v>
      </c>
      <c r="F749">
        <v>0</v>
      </c>
      <c r="G749">
        <v>0.11561</v>
      </c>
      <c r="H749">
        <v>0.868946</v>
      </c>
      <c r="I749">
        <v>0</v>
      </c>
    </row>
    <row r="750" spans="1:9" x14ac:dyDescent="0.25">
      <c r="A750" t="s">
        <v>98</v>
      </c>
      <c r="B750">
        <v>2821.7</v>
      </c>
      <c r="C750">
        <v>2804.93</v>
      </c>
      <c r="D750">
        <v>2768.92</v>
      </c>
      <c r="E750">
        <v>913.90800000000002</v>
      </c>
      <c r="F750">
        <v>0</v>
      </c>
      <c r="G750">
        <v>0.115049</v>
      </c>
      <c r="H750">
        <v>0.89881999999999995</v>
      </c>
      <c r="I750">
        <v>0</v>
      </c>
    </row>
    <row r="751" spans="1:9" x14ac:dyDescent="0.25">
      <c r="A751" t="s">
        <v>98</v>
      </c>
      <c r="B751">
        <v>2821.12</v>
      </c>
      <c r="C751">
        <v>2803.85</v>
      </c>
      <c r="D751">
        <v>2767.75</v>
      </c>
      <c r="E751">
        <v>915.24099999999999</v>
      </c>
      <c r="F751">
        <v>0</v>
      </c>
      <c r="G751">
        <v>0.115004</v>
      </c>
      <c r="H751">
        <v>0.889019</v>
      </c>
      <c r="I751">
        <v>0</v>
      </c>
    </row>
    <row r="752" spans="1:9" x14ac:dyDescent="0.25">
      <c r="A752" t="s">
        <v>98</v>
      </c>
      <c r="B752">
        <v>2821.41</v>
      </c>
      <c r="C752">
        <v>2804.13</v>
      </c>
      <c r="D752">
        <v>2768.11</v>
      </c>
      <c r="E752">
        <v>914.17899999999997</v>
      </c>
      <c r="F752">
        <v>0</v>
      </c>
      <c r="G752">
        <v>0.114938</v>
      </c>
      <c r="H752">
        <v>0.90024400000000004</v>
      </c>
      <c r="I752">
        <v>0</v>
      </c>
    </row>
    <row r="753" spans="1:9" x14ac:dyDescent="0.25">
      <c r="A753" t="s">
        <v>98</v>
      </c>
      <c r="B753">
        <v>2820.77</v>
      </c>
      <c r="C753">
        <v>2804.15</v>
      </c>
      <c r="D753">
        <v>2768.24</v>
      </c>
      <c r="E753">
        <v>913.93</v>
      </c>
      <c r="F753">
        <v>0</v>
      </c>
      <c r="G753">
        <v>0.114999</v>
      </c>
      <c r="H753">
        <v>0.89674500000000001</v>
      </c>
      <c r="I753">
        <v>0</v>
      </c>
    </row>
    <row r="754" spans="1:9" x14ac:dyDescent="0.25">
      <c r="A754" t="s">
        <v>98</v>
      </c>
      <c r="B754">
        <v>2822.98</v>
      </c>
      <c r="C754">
        <v>2806.29</v>
      </c>
      <c r="D754">
        <v>2770.23</v>
      </c>
      <c r="E754">
        <v>914.65200000000004</v>
      </c>
      <c r="F754">
        <v>0</v>
      </c>
      <c r="G754">
        <v>0.114925</v>
      </c>
      <c r="H754">
        <v>0.89423900000000001</v>
      </c>
      <c r="I754">
        <v>0</v>
      </c>
    </row>
    <row r="755" spans="1:9" x14ac:dyDescent="0.25">
      <c r="A755" t="s">
        <v>98</v>
      </c>
      <c r="B755">
        <v>2824.18</v>
      </c>
      <c r="C755">
        <v>2807.54</v>
      </c>
      <c r="D755">
        <v>2771.51</v>
      </c>
      <c r="E755">
        <v>915.60900000000004</v>
      </c>
      <c r="F755">
        <v>0</v>
      </c>
      <c r="G755">
        <v>8.7842400000000001E-2</v>
      </c>
      <c r="H755">
        <v>0.89856100000000005</v>
      </c>
      <c r="I755">
        <v>0</v>
      </c>
    </row>
    <row r="756" spans="1:9" x14ac:dyDescent="0.25">
      <c r="A756" t="s">
        <v>98</v>
      </c>
      <c r="B756">
        <v>2825.97</v>
      </c>
      <c r="C756">
        <v>2809.28</v>
      </c>
      <c r="D756">
        <v>2773.32</v>
      </c>
      <c r="E756">
        <v>914.54100000000005</v>
      </c>
      <c r="F756">
        <v>0</v>
      </c>
      <c r="G756">
        <v>0.114923</v>
      </c>
      <c r="H756">
        <v>0.89958800000000005</v>
      </c>
      <c r="I756">
        <v>0</v>
      </c>
    </row>
    <row r="757" spans="1:9" x14ac:dyDescent="0.25">
      <c r="A757" t="s">
        <v>98</v>
      </c>
      <c r="B757">
        <v>2821.73</v>
      </c>
      <c r="C757">
        <v>2805.12</v>
      </c>
      <c r="D757">
        <v>2769.22</v>
      </c>
      <c r="E757">
        <v>915.11800000000005</v>
      </c>
      <c r="F757">
        <v>0</v>
      </c>
      <c r="G757">
        <v>0.114928</v>
      </c>
      <c r="H757">
        <v>0.86895500000000003</v>
      </c>
      <c r="I757">
        <v>0</v>
      </c>
    </row>
    <row r="758" spans="1:9" x14ac:dyDescent="0.25">
      <c r="A758" t="s">
        <v>98</v>
      </c>
      <c r="B758">
        <v>2821.04</v>
      </c>
      <c r="C758">
        <v>2803.63</v>
      </c>
      <c r="D758">
        <v>2767.59</v>
      </c>
      <c r="E758">
        <v>913.74599999999998</v>
      </c>
      <c r="F758">
        <v>0</v>
      </c>
      <c r="G758">
        <v>0.11493200000000001</v>
      </c>
      <c r="H758">
        <v>0.87629999999999997</v>
      </c>
      <c r="I758">
        <v>0</v>
      </c>
    </row>
    <row r="759" spans="1:9" x14ac:dyDescent="0.25">
      <c r="A759" t="s">
        <v>98</v>
      </c>
      <c r="B759">
        <v>2818.48</v>
      </c>
      <c r="C759">
        <v>2801.85</v>
      </c>
      <c r="D759">
        <v>2765.81</v>
      </c>
      <c r="E759">
        <v>914.19399999999996</v>
      </c>
      <c r="F759">
        <v>0</v>
      </c>
      <c r="G759">
        <v>0.117978</v>
      </c>
      <c r="H759">
        <v>0.89785199999999998</v>
      </c>
      <c r="I759">
        <v>0</v>
      </c>
    </row>
    <row r="760" spans="1:9" x14ac:dyDescent="0.25">
      <c r="A760" t="s">
        <v>98</v>
      </c>
      <c r="B760">
        <v>2819.92</v>
      </c>
      <c r="C760">
        <v>2803.2</v>
      </c>
      <c r="D760">
        <v>2767.17</v>
      </c>
      <c r="E760">
        <v>913.68499999999995</v>
      </c>
      <c r="F760">
        <v>0</v>
      </c>
      <c r="G760">
        <v>0.11497300000000001</v>
      </c>
      <c r="H760">
        <v>0.89435900000000002</v>
      </c>
      <c r="I760">
        <v>0</v>
      </c>
    </row>
    <row r="761" spans="1:9" x14ac:dyDescent="0.25">
      <c r="A761" t="s">
        <v>98</v>
      </c>
      <c r="B761">
        <v>2819.54</v>
      </c>
      <c r="C761">
        <v>2802.68</v>
      </c>
      <c r="D761">
        <v>2766.72</v>
      </c>
      <c r="E761">
        <v>914.42700000000002</v>
      </c>
      <c r="F761">
        <v>0</v>
      </c>
      <c r="G761">
        <v>0.11502</v>
      </c>
      <c r="H761">
        <v>0.90065099999999998</v>
      </c>
      <c r="I761">
        <v>0</v>
      </c>
    </row>
    <row r="762" spans="1:9" x14ac:dyDescent="0.25">
      <c r="A762" t="s">
        <v>98</v>
      </c>
      <c r="B762">
        <v>2815.33</v>
      </c>
      <c r="C762">
        <v>2797.98</v>
      </c>
      <c r="D762">
        <v>2761.85</v>
      </c>
      <c r="E762">
        <v>913.68700000000001</v>
      </c>
      <c r="F762">
        <v>0</v>
      </c>
      <c r="G762">
        <v>0.11493200000000001</v>
      </c>
      <c r="H762">
        <v>0.90032000000000001</v>
      </c>
      <c r="I762">
        <v>0</v>
      </c>
    </row>
    <row r="763" spans="1:9" x14ac:dyDescent="0.25">
      <c r="A763" t="s">
        <v>98</v>
      </c>
      <c r="B763">
        <v>2820.12</v>
      </c>
      <c r="C763">
        <v>2803.49</v>
      </c>
      <c r="D763">
        <v>2767.4</v>
      </c>
      <c r="E763">
        <v>914.47400000000005</v>
      </c>
      <c r="F763">
        <v>0</v>
      </c>
      <c r="G763">
        <v>0.114937</v>
      </c>
      <c r="H763">
        <v>0.90101200000000004</v>
      </c>
      <c r="I763">
        <v>0</v>
      </c>
    </row>
    <row r="764" spans="1:9" x14ac:dyDescent="0.25">
      <c r="A764" t="s">
        <v>98</v>
      </c>
      <c r="B764">
        <v>2819.41</v>
      </c>
      <c r="C764">
        <v>2802.02</v>
      </c>
      <c r="D764">
        <v>2765.98</v>
      </c>
      <c r="E764">
        <v>914.53399999999999</v>
      </c>
      <c r="F764">
        <v>0</v>
      </c>
      <c r="G764">
        <v>0.114923</v>
      </c>
      <c r="H764">
        <v>0.880243</v>
      </c>
      <c r="I764">
        <v>0</v>
      </c>
    </row>
    <row r="765" spans="1:9" x14ac:dyDescent="0.25">
      <c r="A765" t="s">
        <v>98</v>
      </c>
      <c r="B765">
        <v>2820.24</v>
      </c>
      <c r="C765">
        <v>2803.68</v>
      </c>
      <c r="D765">
        <v>2767.59</v>
      </c>
      <c r="E765">
        <v>914.82899999999995</v>
      </c>
      <c r="F765">
        <v>0</v>
      </c>
      <c r="G765">
        <v>0.115509</v>
      </c>
      <c r="H765">
        <v>0.90105900000000005</v>
      </c>
      <c r="I765">
        <v>0</v>
      </c>
    </row>
    <row r="766" spans="1:9" x14ac:dyDescent="0.25">
      <c r="A766" t="s">
        <v>98</v>
      </c>
      <c r="B766">
        <v>2824.3</v>
      </c>
      <c r="C766">
        <v>2807.6</v>
      </c>
      <c r="D766">
        <v>2771.56</v>
      </c>
      <c r="E766">
        <v>915.428</v>
      </c>
      <c r="F766">
        <v>0</v>
      </c>
      <c r="G766">
        <v>0.114957</v>
      </c>
      <c r="H766">
        <v>0.88970499999999997</v>
      </c>
      <c r="I766">
        <v>1</v>
      </c>
    </row>
    <row r="767" spans="1:9" x14ac:dyDescent="0.25">
      <c r="A767" t="s">
        <v>98</v>
      </c>
      <c r="B767">
        <v>2818.54</v>
      </c>
      <c r="C767">
        <v>2801.94</v>
      </c>
      <c r="D767">
        <v>2765.89</v>
      </c>
      <c r="E767">
        <v>914.50800000000004</v>
      </c>
      <c r="F767">
        <v>0</v>
      </c>
      <c r="G767">
        <v>0.11493</v>
      </c>
      <c r="H767">
        <v>0.86895599999999995</v>
      </c>
      <c r="I767">
        <v>0</v>
      </c>
    </row>
    <row r="768" spans="1:9" x14ac:dyDescent="0.25">
      <c r="A768" t="s">
        <v>98</v>
      </c>
      <c r="B768">
        <v>2819.99</v>
      </c>
      <c r="C768">
        <v>2802.67</v>
      </c>
      <c r="D768">
        <v>2766.65</v>
      </c>
      <c r="E768">
        <v>914.48</v>
      </c>
      <c r="F768">
        <v>0</v>
      </c>
      <c r="G768">
        <v>0.11497599999999999</v>
      </c>
      <c r="H768">
        <v>0.89826099999999998</v>
      </c>
      <c r="I768">
        <v>0</v>
      </c>
    </row>
    <row r="769" spans="1:25" x14ac:dyDescent="0.25">
      <c r="A769" t="s">
        <v>98</v>
      </c>
      <c r="B769">
        <v>2823.95</v>
      </c>
      <c r="C769">
        <v>2806.64</v>
      </c>
      <c r="D769">
        <v>2770.63</v>
      </c>
      <c r="E769">
        <v>914.61199999999997</v>
      </c>
      <c r="F769">
        <v>0</v>
      </c>
      <c r="G769">
        <v>0.114923</v>
      </c>
      <c r="H769">
        <v>0.899478</v>
      </c>
      <c r="I769">
        <v>0</v>
      </c>
    </row>
    <row r="770" spans="1:25" x14ac:dyDescent="0.25">
      <c r="A770" t="s">
        <v>98</v>
      </c>
      <c r="B770">
        <v>2820.97</v>
      </c>
      <c r="C770">
        <v>2804.27</v>
      </c>
      <c r="D770">
        <v>2768.24</v>
      </c>
      <c r="E770">
        <v>914.923</v>
      </c>
      <c r="F770">
        <v>0</v>
      </c>
      <c r="G770">
        <v>0.114991</v>
      </c>
      <c r="H770">
        <v>0.89807099999999995</v>
      </c>
      <c r="I770">
        <v>0</v>
      </c>
    </row>
    <row r="771" spans="1:25" x14ac:dyDescent="0.25">
      <c r="A771" t="s">
        <v>98</v>
      </c>
      <c r="B771">
        <v>2816.49</v>
      </c>
      <c r="C771">
        <v>2799.78</v>
      </c>
      <c r="D771">
        <v>2763.82</v>
      </c>
      <c r="E771">
        <v>914.35</v>
      </c>
      <c r="F771">
        <v>0</v>
      </c>
      <c r="G771">
        <v>0.11493399999999999</v>
      </c>
      <c r="H771">
        <v>0.89509000000000005</v>
      </c>
      <c r="I771">
        <v>0</v>
      </c>
    </row>
    <row r="772" spans="1:25" x14ac:dyDescent="0.25">
      <c r="A772" t="s">
        <v>98</v>
      </c>
      <c r="B772">
        <v>2814.88</v>
      </c>
      <c r="C772">
        <v>2798.17</v>
      </c>
      <c r="D772">
        <v>2762.11</v>
      </c>
      <c r="E772">
        <v>914.37</v>
      </c>
      <c r="F772">
        <v>0</v>
      </c>
      <c r="G772">
        <v>0.114923</v>
      </c>
      <c r="H772">
        <v>0.90096200000000004</v>
      </c>
      <c r="I772">
        <v>0</v>
      </c>
    </row>
    <row r="773" spans="1:25" x14ac:dyDescent="0.25">
      <c r="A773" t="s">
        <v>98</v>
      </c>
      <c r="B773">
        <v>2817.1</v>
      </c>
      <c r="C773">
        <v>2799.81</v>
      </c>
      <c r="D773">
        <v>2763.84</v>
      </c>
      <c r="E773">
        <v>914.35299999999995</v>
      </c>
      <c r="F773">
        <v>0</v>
      </c>
      <c r="G773">
        <v>0.114991</v>
      </c>
      <c r="H773">
        <v>0.89711300000000005</v>
      </c>
      <c r="I773">
        <v>0</v>
      </c>
    </row>
    <row r="774" spans="1:25" x14ac:dyDescent="0.25">
      <c r="A774" t="s">
        <v>98</v>
      </c>
      <c r="B774">
        <v>2822.21</v>
      </c>
      <c r="C774">
        <v>2804.89</v>
      </c>
      <c r="D774">
        <v>2768.74</v>
      </c>
      <c r="E774">
        <v>914.58</v>
      </c>
      <c r="F774">
        <v>0</v>
      </c>
      <c r="G774">
        <v>0.11644</v>
      </c>
      <c r="H774">
        <v>0.87782199999999999</v>
      </c>
      <c r="I774">
        <v>0</v>
      </c>
    </row>
    <row r="775" spans="1:25" x14ac:dyDescent="0.25">
      <c r="A775" t="s">
        <v>98</v>
      </c>
      <c r="B775">
        <v>2817.05</v>
      </c>
      <c r="C775">
        <v>2800.43</v>
      </c>
      <c r="D775">
        <v>2764.28</v>
      </c>
      <c r="E775">
        <v>914.09</v>
      </c>
      <c r="F775">
        <v>0</v>
      </c>
      <c r="G775">
        <v>0.114923</v>
      </c>
      <c r="H775">
        <v>0.89116700000000004</v>
      </c>
      <c r="I775">
        <v>0</v>
      </c>
    </row>
    <row r="776" spans="1:25" x14ac:dyDescent="0.25">
      <c r="A776" t="s">
        <v>98</v>
      </c>
      <c r="B776">
        <v>2819.25</v>
      </c>
      <c r="C776">
        <v>2802.56</v>
      </c>
      <c r="D776">
        <v>2766.46</v>
      </c>
      <c r="E776">
        <v>914.21699999999998</v>
      </c>
      <c r="F776">
        <v>0</v>
      </c>
      <c r="G776">
        <v>0.114936</v>
      </c>
      <c r="H776">
        <v>0.88604300000000003</v>
      </c>
      <c r="I776">
        <v>0</v>
      </c>
    </row>
    <row r="777" spans="1:25" x14ac:dyDescent="0.25">
      <c r="A777" t="s">
        <v>98</v>
      </c>
      <c r="B777">
        <v>2823.19</v>
      </c>
      <c r="C777">
        <v>2805.88</v>
      </c>
      <c r="D777">
        <v>2769.94</v>
      </c>
      <c r="E777">
        <v>914.81299999999999</v>
      </c>
      <c r="F777">
        <v>0</v>
      </c>
      <c r="G777">
        <v>0.114969</v>
      </c>
      <c r="H777">
        <v>0.90106399999999998</v>
      </c>
      <c r="I777">
        <v>0</v>
      </c>
    </row>
    <row r="778" spans="1:25" x14ac:dyDescent="0.25">
      <c r="A778" t="s">
        <v>98</v>
      </c>
      <c r="B778">
        <v>2821.9</v>
      </c>
      <c r="C778">
        <v>2805.27</v>
      </c>
      <c r="D778">
        <v>2769.23</v>
      </c>
      <c r="E778">
        <v>914.34799999999996</v>
      </c>
      <c r="F778">
        <v>0</v>
      </c>
      <c r="G778">
        <v>0.114986</v>
      </c>
      <c r="H778">
        <v>0.90107099999999996</v>
      </c>
      <c r="I778">
        <v>0</v>
      </c>
    </row>
    <row r="779" spans="1:25" x14ac:dyDescent="0.25">
      <c r="A779" t="s">
        <v>98</v>
      </c>
      <c r="B779">
        <v>2823.01</v>
      </c>
      <c r="C779">
        <v>2806.07</v>
      </c>
      <c r="D779">
        <v>2770</v>
      </c>
      <c r="E779">
        <v>915.07100000000003</v>
      </c>
      <c r="F779">
        <v>0</v>
      </c>
      <c r="G779">
        <v>0.11493100000000001</v>
      </c>
      <c r="H779">
        <v>0.86895599999999995</v>
      </c>
      <c r="I779">
        <v>0</v>
      </c>
    </row>
    <row r="780" spans="1:25" x14ac:dyDescent="0.25">
      <c r="A780" t="s">
        <v>98</v>
      </c>
      <c r="B780">
        <v>2818.05</v>
      </c>
      <c r="C780">
        <v>2801.4</v>
      </c>
      <c r="D780">
        <v>2765.37</v>
      </c>
      <c r="E780">
        <v>914.04499999999996</v>
      </c>
      <c r="F780">
        <v>0</v>
      </c>
      <c r="G780">
        <v>8.3842100000000003E-2</v>
      </c>
      <c r="H780">
        <v>0.899756</v>
      </c>
      <c r="I780">
        <v>0</v>
      </c>
    </row>
    <row r="781" spans="1:25" x14ac:dyDescent="0.25">
      <c r="A781" t="s">
        <v>98</v>
      </c>
      <c r="B781">
        <v>2819.25</v>
      </c>
      <c r="C781">
        <v>2802.57</v>
      </c>
      <c r="D781">
        <v>2766.54</v>
      </c>
      <c r="E781">
        <v>913.28200000000004</v>
      </c>
      <c r="F781">
        <v>0</v>
      </c>
      <c r="G781">
        <v>0.11561299999999999</v>
      </c>
      <c r="H781">
        <v>0.868954</v>
      </c>
      <c r="I781">
        <v>0</v>
      </c>
    </row>
    <row r="782" spans="1:25" x14ac:dyDescent="0.25">
      <c r="A782" t="s">
        <v>98</v>
      </c>
      <c r="B782">
        <v>2823.85</v>
      </c>
      <c r="C782">
        <v>2807.19</v>
      </c>
      <c r="D782">
        <v>2771.15</v>
      </c>
      <c r="E782">
        <v>915.12300000000005</v>
      </c>
      <c r="F782">
        <v>0</v>
      </c>
      <c r="G782">
        <v>0.115229</v>
      </c>
      <c r="H782">
        <v>0.90091600000000005</v>
      </c>
      <c r="I782">
        <v>0</v>
      </c>
    </row>
    <row r="783" spans="1:25" x14ac:dyDescent="0.25">
      <c r="A783" t="s">
        <v>98</v>
      </c>
      <c r="B783">
        <v>2820.65</v>
      </c>
      <c r="C783">
        <v>2803.96</v>
      </c>
      <c r="D783">
        <v>2767.97</v>
      </c>
      <c r="E783">
        <v>915.33900000000006</v>
      </c>
      <c r="F783">
        <v>0</v>
      </c>
      <c r="G783">
        <v>0.117074</v>
      </c>
      <c r="H783">
        <v>0.868954</v>
      </c>
      <c r="I783">
        <v>0</v>
      </c>
      <c r="R783" t="s">
        <v>69</v>
      </c>
      <c r="U783" t="s">
        <v>68</v>
      </c>
      <c r="X783" t="s">
        <v>66</v>
      </c>
    </row>
    <row r="784" spans="1:25" x14ac:dyDescent="0.25">
      <c r="A784" t="s">
        <v>98</v>
      </c>
      <c r="B784">
        <v>2817.72</v>
      </c>
      <c r="C784">
        <v>2801</v>
      </c>
      <c r="D784">
        <v>2764.87</v>
      </c>
      <c r="E784">
        <v>913.83799999999997</v>
      </c>
      <c r="F784">
        <v>0</v>
      </c>
      <c r="G784">
        <v>0.114937</v>
      </c>
      <c r="H784">
        <v>0.86895599999999995</v>
      </c>
      <c r="I784">
        <v>0</v>
      </c>
      <c r="R784">
        <f>AVERAGE(B735:B784)</f>
        <v>2820.5944</v>
      </c>
      <c r="S784">
        <f>AVERAGE(C735:C784)</f>
        <v>2803.6547999999998</v>
      </c>
      <c r="U784">
        <f>_xlfn.VAR.P(B735:B784)</f>
        <v>5.8682606399999475</v>
      </c>
      <c r="V784">
        <f>_xlfn.VAR.P(C735:C784)</f>
        <v>5.6625129600000266</v>
      </c>
      <c r="X784">
        <f>1.96*SQRT(U784)/50</f>
        <v>9.4960012794067794E-2</v>
      </c>
      <c r="Y784">
        <f>1.96*SQRT(V784)/50</f>
        <v>9.3280458376095263E-2</v>
      </c>
    </row>
    <row r="785" spans="1:9" x14ac:dyDescent="0.25">
      <c r="A785" t="s">
        <v>98</v>
      </c>
      <c r="B785">
        <v>141037.373742</v>
      </c>
      <c r="C785" t="s">
        <v>36</v>
      </c>
    </row>
    <row r="786" spans="1:9" x14ac:dyDescent="0.25">
      <c r="A786" t="s">
        <v>99</v>
      </c>
      <c r="B786">
        <v>2620.17</v>
      </c>
      <c r="C786">
        <v>2617.61</v>
      </c>
      <c r="D786">
        <v>2581.4499999999998</v>
      </c>
      <c r="E786">
        <v>727.76499999999999</v>
      </c>
      <c r="F786">
        <v>0</v>
      </c>
      <c r="G786">
        <v>0.115074</v>
      </c>
      <c r="H786">
        <v>0.86895599999999995</v>
      </c>
      <c r="I786">
        <v>0</v>
      </c>
    </row>
    <row r="787" spans="1:9" x14ac:dyDescent="0.25">
      <c r="A787" t="s">
        <v>99</v>
      </c>
      <c r="B787">
        <v>2619.7199999999998</v>
      </c>
      <c r="C787">
        <v>2617.21</v>
      </c>
      <c r="D787">
        <v>2581.21</v>
      </c>
      <c r="E787">
        <v>727.755</v>
      </c>
      <c r="F787">
        <v>0</v>
      </c>
      <c r="G787">
        <v>0.11538900000000001</v>
      </c>
      <c r="H787">
        <v>0.90038799999999997</v>
      </c>
      <c r="I787">
        <v>0</v>
      </c>
    </row>
    <row r="788" spans="1:9" x14ac:dyDescent="0.25">
      <c r="A788" t="s">
        <v>99</v>
      </c>
      <c r="B788">
        <v>2617.0100000000002</v>
      </c>
      <c r="C788">
        <v>2614.48</v>
      </c>
      <c r="D788">
        <v>2578.35</v>
      </c>
      <c r="E788">
        <v>727.78300000000002</v>
      </c>
      <c r="F788">
        <v>0</v>
      </c>
      <c r="G788">
        <v>0.114926</v>
      </c>
      <c r="H788">
        <v>0.86895299999999998</v>
      </c>
      <c r="I788">
        <v>0</v>
      </c>
    </row>
    <row r="789" spans="1:9" x14ac:dyDescent="0.25">
      <c r="A789" t="s">
        <v>99</v>
      </c>
      <c r="B789">
        <v>2616.1999999999998</v>
      </c>
      <c r="C789">
        <v>2613.0300000000002</v>
      </c>
      <c r="D789">
        <v>2576.9</v>
      </c>
      <c r="E789">
        <v>728.01400000000001</v>
      </c>
      <c r="F789">
        <v>0</v>
      </c>
      <c r="G789">
        <v>0.115068</v>
      </c>
      <c r="H789">
        <v>0.89988900000000005</v>
      </c>
      <c r="I789">
        <v>0</v>
      </c>
    </row>
    <row r="790" spans="1:9" x14ac:dyDescent="0.25">
      <c r="A790" t="s">
        <v>99</v>
      </c>
      <c r="B790">
        <v>2617.58</v>
      </c>
      <c r="C790">
        <v>2615.04</v>
      </c>
      <c r="D790">
        <v>2578.84</v>
      </c>
      <c r="E790">
        <v>728.06200000000001</v>
      </c>
      <c r="F790">
        <v>0</v>
      </c>
      <c r="G790">
        <v>0.11516</v>
      </c>
      <c r="H790">
        <v>0.868954</v>
      </c>
      <c r="I790">
        <v>0</v>
      </c>
    </row>
    <row r="791" spans="1:9" x14ac:dyDescent="0.25">
      <c r="A791" t="s">
        <v>99</v>
      </c>
      <c r="B791">
        <v>2619.75</v>
      </c>
      <c r="C791">
        <v>2617.2600000000002</v>
      </c>
      <c r="D791">
        <v>2581.11</v>
      </c>
      <c r="E791">
        <v>728.28200000000004</v>
      </c>
      <c r="F791">
        <v>0</v>
      </c>
      <c r="G791">
        <v>0.115707</v>
      </c>
      <c r="H791">
        <v>0.90103100000000003</v>
      </c>
      <c r="I791">
        <v>0</v>
      </c>
    </row>
    <row r="792" spans="1:9" x14ac:dyDescent="0.25">
      <c r="A792" t="s">
        <v>99</v>
      </c>
      <c r="B792">
        <v>2618.98</v>
      </c>
      <c r="C792">
        <v>2616.48</v>
      </c>
      <c r="D792">
        <v>2580.4499999999998</v>
      </c>
      <c r="E792">
        <v>728.303</v>
      </c>
      <c r="F792">
        <v>0</v>
      </c>
      <c r="G792">
        <v>0.114923</v>
      </c>
      <c r="H792">
        <v>0.88850200000000001</v>
      </c>
      <c r="I792">
        <v>0</v>
      </c>
    </row>
    <row r="793" spans="1:9" x14ac:dyDescent="0.25">
      <c r="A793" t="s">
        <v>99</v>
      </c>
      <c r="B793">
        <v>2621.93</v>
      </c>
      <c r="C793">
        <v>2619.44</v>
      </c>
      <c r="D793">
        <v>2583.41</v>
      </c>
      <c r="E793">
        <v>728.36699999999996</v>
      </c>
      <c r="F793">
        <v>0</v>
      </c>
      <c r="G793">
        <v>0.11498</v>
      </c>
      <c r="H793">
        <v>0.86895500000000003</v>
      </c>
      <c r="I793">
        <v>0</v>
      </c>
    </row>
    <row r="794" spans="1:9" x14ac:dyDescent="0.25">
      <c r="A794" t="s">
        <v>99</v>
      </c>
      <c r="B794">
        <v>2619.54</v>
      </c>
      <c r="C794">
        <v>2616.42</v>
      </c>
      <c r="D794">
        <v>2580.2600000000002</v>
      </c>
      <c r="E794">
        <v>728.601</v>
      </c>
      <c r="F794">
        <v>0</v>
      </c>
      <c r="G794">
        <v>0.114923</v>
      </c>
      <c r="H794">
        <v>0.88251100000000005</v>
      </c>
      <c r="I794">
        <v>0</v>
      </c>
    </row>
    <row r="795" spans="1:9" x14ac:dyDescent="0.25">
      <c r="A795" t="s">
        <v>99</v>
      </c>
      <c r="B795">
        <v>2620.14</v>
      </c>
      <c r="C795">
        <v>2617.67</v>
      </c>
      <c r="D795">
        <v>2581.61</v>
      </c>
      <c r="E795">
        <v>728.87900000000002</v>
      </c>
      <c r="F795">
        <v>0</v>
      </c>
      <c r="G795">
        <v>0.114941</v>
      </c>
      <c r="H795">
        <v>0.89864299999999997</v>
      </c>
      <c r="I795">
        <v>0</v>
      </c>
    </row>
    <row r="796" spans="1:9" x14ac:dyDescent="0.25">
      <c r="A796" t="s">
        <v>99</v>
      </c>
      <c r="B796">
        <v>2619.9299999999998</v>
      </c>
      <c r="C796">
        <v>2616.79</v>
      </c>
      <c r="D796">
        <v>2580.63</v>
      </c>
      <c r="E796">
        <v>728.50300000000004</v>
      </c>
      <c r="F796">
        <v>0</v>
      </c>
      <c r="G796">
        <v>0.11498700000000001</v>
      </c>
      <c r="H796">
        <v>0.90062600000000004</v>
      </c>
      <c r="I796">
        <v>0</v>
      </c>
    </row>
    <row r="797" spans="1:9" x14ac:dyDescent="0.25">
      <c r="A797" t="s">
        <v>99</v>
      </c>
      <c r="B797">
        <v>2624.12</v>
      </c>
      <c r="C797">
        <v>2621.67</v>
      </c>
      <c r="D797">
        <v>2585.5100000000002</v>
      </c>
      <c r="E797">
        <v>728.52099999999996</v>
      </c>
      <c r="F797">
        <v>0</v>
      </c>
      <c r="G797">
        <v>0.11495</v>
      </c>
      <c r="H797">
        <v>0.88541700000000001</v>
      </c>
      <c r="I797">
        <v>0</v>
      </c>
    </row>
    <row r="798" spans="1:9" x14ac:dyDescent="0.25">
      <c r="A798" t="s">
        <v>99</v>
      </c>
      <c r="B798">
        <v>2620.38</v>
      </c>
      <c r="C798">
        <v>2617.94</v>
      </c>
      <c r="D798">
        <v>2581.81</v>
      </c>
      <c r="E798">
        <v>728.56799999999998</v>
      </c>
      <c r="F798">
        <v>0</v>
      </c>
      <c r="G798">
        <v>0.114984</v>
      </c>
      <c r="H798">
        <v>0.86893299999999996</v>
      </c>
      <c r="I798">
        <v>0</v>
      </c>
    </row>
    <row r="799" spans="1:9" x14ac:dyDescent="0.25">
      <c r="A799" t="s">
        <v>99</v>
      </c>
      <c r="B799">
        <v>2622.87</v>
      </c>
      <c r="C799">
        <v>2620.42</v>
      </c>
      <c r="D799">
        <v>2584.2800000000002</v>
      </c>
      <c r="E799">
        <v>728.279</v>
      </c>
      <c r="F799">
        <v>0</v>
      </c>
      <c r="G799">
        <v>0.115438</v>
      </c>
      <c r="H799">
        <v>0.90105400000000002</v>
      </c>
      <c r="I799">
        <v>0</v>
      </c>
    </row>
    <row r="800" spans="1:9" x14ac:dyDescent="0.25">
      <c r="A800" t="s">
        <v>99</v>
      </c>
      <c r="B800">
        <v>2619.31</v>
      </c>
      <c r="C800">
        <v>2616.19</v>
      </c>
      <c r="D800">
        <v>2580.0300000000002</v>
      </c>
      <c r="E800">
        <v>727.69399999999996</v>
      </c>
      <c r="F800">
        <v>0</v>
      </c>
      <c r="G800">
        <v>0.114926</v>
      </c>
      <c r="H800">
        <v>0.89840299999999995</v>
      </c>
      <c r="I800">
        <v>0</v>
      </c>
    </row>
    <row r="801" spans="1:9" x14ac:dyDescent="0.25">
      <c r="A801" t="s">
        <v>99</v>
      </c>
      <c r="B801">
        <v>2620.33</v>
      </c>
      <c r="C801">
        <v>2617.21</v>
      </c>
      <c r="D801">
        <v>2581.1999999999998</v>
      </c>
      <c r="E801">
        <v>728.06299999999999</v>
      </c>
      <c r="F801">
        <v>0</v>
      </c>
      <c r="G801">
        <v>0.11558400000000001</v>
      </c>
      <c r="H801">
        <v>0.89910599999999996</v>
      </c>
      <c r="I801">
        <v>0</v>
      </c>
    </row>
    <row r="802" spans="1:9" x14ac:dyDescent="0.25">
      <c r="A802" t="s">
        <v>99</v>
      </c>
      <c r="B802">
        <v>2623.1</v>
      </c>
      <c r="C802">
        <v>2620.67</v>
      </c>
      <c r="D802">
        <v>2584.5500000000002</v>
      </c>
      <c r="E802">
        <v>728.37099999999998</v>
      </c>
      <c r="F802">
        <v>0</v>
      </c>
      <c r="G802">
        <v>0.11537500000000001</v>
      </c>
      <c r="H802">
        <v>0.89621799999999996</v>
      </c>
      <c r="I802">
        <v>0</v>
      </c>
    </row>
    <row r="803" spans="1:9" x14ac:dyDescent="0.25">
      <c r="A803" t="s">
        <v>99</v>
      </c>
      <c r="B803">
        <v>2619.67</v>
      </c>
      <c r="C803">
        <v>2616.5300000000002</v>
      </c>
      <c r="D803">
        <v>2580.35</v>
      </c>
      <c r="E803">
        <v>728.33399999999995</v>
      </c>
      <c r="F803">
        <v>0</v>
      </c>
      <c r="G803">
        <v>9.3481700000000001E-2</v>
      </c>
      <c r="H803">
        <v>0.90026700000000004</v>
      </c>
      <c r="I803">
        <v>0</v>
      </c>
    </row>
    <row r="804" spans="1:9" x14ac:dyDescent="0.25">
      <c r="A804" t="s">
        <v>99</v>
      </c>
      <c r="B804">
        <v>2620.54</v>
      </c>
      <c r="C804">
        <v>2618.08</v>
      </c>
      <c r="D804">
        <v>2582.1</v>
      </c>
      <c r="E804">
        <v>728.40099999999995</v>
      </c>
      <c r="F804">
        <v>0</v>
      </c>
      <c r="G804">
        <v>0.114928</v>
      </c>
      <c r="H804">
        <v>0.87918200000000002</v>
      </c>
      <c r="I804">
        <v>0</v>
      </c>
    </row>
    <row r="805" spans="1:9" x14ac:dyDescent="0.25">
      <c r="A805" t="s">
        <v>99</v>
      </c>
      <c r="B805">
        <v>2621.41</v>
      </c>
      <c r="C805">
        <v>2618.96</v>
      </c>
      <c r="D805">
        <v>2582.83</v>
      </c>
      <c r="E805">
        <v>728.41899999999998</v>
      </c>
      <c r="F805">
        <v>0</v>
      </c>
      <c r="G805">
        <v>0.11496099999999999</v>
      </c>
      <c r="H805">
        <v>0.89174799999999999</v>
      </c>
      <c r="I805">
        <v>0</v>
      </c>
    </row>
    <row r="806" spans="1:9" x14ac:dyDescent="0.25">
      <c r="A806" t="s">
        <v>99</v>
      </c>
      <c r="B806">
        <v>2626.33</v>
      </c>
      <c r="C806">
        <v>2623.2</v>
      </c>
      <c r="D806">
        <v>2587.16</v>
      </c>
      <c r="E806">
        <v>728.18299999999999</v>
      </c>
      <c r="F806">
        <v>0</v>
      </c>
      <c r="G806">
        <v>0.114939</v>
      </c>
      <c r="H806">
        <v>0.86895599999999995</v>
      </c>
      <c r="I806">
        <v>0</v>
      </c>
    </row>
    <row r="807" spans="1:9" x14ac:dyDescent="0.25">
      <c r="A807" t="s">
        <v>99</v>
      </c>
      <c r="B807">
        <v>2616.6</v>
      </c>
      <c r="C807">
        <v>2613.48</v>
      </c>
      <c r="D807">
        <v>2577.2199999999998</v>
      </c>
      <c r="E807">
        <v>728.41399999999999</v>
      </c>
      <c r="F807">
        <v>0</v>
      </c>
      <c r="G807">
        <v>8.8653499999999996E-2</v>
      </c>
      <c r="H807">
        <v>0.90014499999999997</v>
      </c>
      <c r="I807">
        <v>0</v>
      </c>
    </row>
    <row r="808" spans="1:9" x14ac:dyDescent="0.25">
      <c r="A808" t="s">
        <v>99</v>
      </c>
      <c r="B808">
        <v>2619.2600000000002</v>
      </c>
      <c r="C808">
        <v>2616.8200000000002</v>
      </c>
      <c r="D808">
        <v>2580.75</v>
      </c>
      <c r="E808">
        <v>728.66300000000001</v>
      </c>
      <c r="F808">
        <v>0</v>
      </c>
      <c r="G808">
        <v>0.114924</v>
      </c>
      <c r="H808">
        <v>0.90056899999999995</v>
      </c>
      <c r="I808">
        <v>0</v>
      </c>
    </row>
    <row r="809" spans="1:9" x14ac:dyDescent="0.25">
      <c r="A809" t="s">
        <v>99</v>
      </c>
      <c r="B809">
        <v>2621.37</v>
      </c>
      <c r="C809">
        <v>2618.94</v>
      </c>
      <c r="D809">
        <v>2582.87</v>
      </c>
      <c r="E809">
        <v>728.62699999999995</v>
      </c>
      <c r="F809">
        <v>0</v>
      </c>
      <c r="G809">
        <v>0.11536100000000001</v>
      </c>
      <c r="H809">
        <v>0.90103299999999997</v>
      </c>
      <c r="I809">
        <v>0</v>
      </c>
    </row>
    <row r="810" spans="1:9" x14ac:dyDescent="0.25">
      <c r="A810" t="s">
        <v>99</v>
      </c>
      <c r="B810">
        <v>2619.75</v>
      </c>
      <c r="C810">
        <v>2617.29</v>
      </c>
      <c r="D810">
        <v>2581.27</v>
      </c>
      <c r="E810">
        <v>728.20500000000004</v>
      </c>
      <c r="F810">
        <v>0</v>
      </c>
      <c r="G810">
        <v>0.10511</v>
      </c>
      <c r="H810">
        <v>0.87491799999999997</v>
      </c>
      <c r="I810">
        <v>0</v>
      </c>
    </row>
    <row r="811" spans="1:9" x14ac:dyDescent="0.25">
      <c r="A811" t="s">
        <v>99</v>
      </c>
      <c r="B811">
        <v>2622.39</v>
      </c>
      <c r="C811">
        <v>2619.91</v>
      </c>
      <c r="D811">
        <v>2583.79</v>
      </c>
      <c r="E811">
        <v>728.46199999999999</v>
      </c>
      <c r="F811">
        <v>0</v>
      </c>
      <c r="G811">
        <v>0.114993</v>
      </c>
      <c r="H811">
        <v>0.868954</v>
      </c>
      <c r="I811">
        <v>0</v>
      </c>
    </row>
    <row r="812" spans="1:9" x14ac:dyDescent="0.25">
      <c r="A812" t="s">
        <v>99</v>
      </c>
      <c r="B812">
        <v>2620.09</v>
      </c>
      <c r="C812">
        <v>2617.65</v>
      </c>
      <c r="D812">
        <v>2581.64</v>
      </c>
      <c r="E812">
        <v>728.50400000000002</v>
      </c>
      <c r="F812">
        <v>0</v>
      </c>
      <c r="G812">
        <v>0.11494500000000001</v>
      </c>
      <c r="H812">
        <v>0.90092899999999998</v>
      </c>
      <c r="I812">
        <v>0</v>
      </c>
    </row>
    <row r="813" spans="1:9" x14ac:dyDescent="0.25">
      <c r="A813" t="s">
        <v>99</v>
      </c>
      <c r="B813">
        <v>2618.61</v>
      </c>
      <c r="C813">
        <v>2616.11</v>
      </c>
      <c r="D813">
        <v>2580.06</v>
      </c>
      <c r="E813">
        <v>728.95699999999999</v>
      </c>
      <c r="F813">
        <v>0</v>
      </c>
      <c r="G813">
        <v>0.11512600000000001</v>
      </c>
      <c r="H813">
        <v>0.895374</v>
      </c>
      <c r="I813">
        <v>0</v>
      </c>
    </row>
    <row r="814" spans="1:9" x14ac:dyDescent="0.25">
      <c r="A814" t="s">
        <v>99</v>
      </c>
      <c r="B814">
        <v>2626.39</v>
      </c>
      <c r="C814">
        <v>2623.22</v>
      </c>
      <c r="D814">
        <v>2587.11</v>
      </c>
      <c r="E814">
        <v>729.18200000000002</v>
      </c>
      <c r="F814">
        <v>0</v>
      </c>
      <c r="G814">
        <v>0.11532199999999999</v>
      </c>
      <c r="H814">
        <v>0.86895599999999995</v>
      </c>
      <c r="I814">
        <v>0</v>
      </c>
    </row>
    <row r="815" spans="1:9" x14ac:dyDescent="0.25">
      <c r="A815" t="s">
        <v>99</v>
      </c>
      <c r="B815">
        <v>2623.12</v>
      </c>
      <c r="C815">
        <v>2619.9699999999998</v>
      </c>
      <c r="D815">
        <v>2583.91</v>
      </c>
      <c r="E815">
        <v>728.64300000000003</v>
      </c>
      <c r="F815">
        <v>0</v>
      </c>
      <c r="G815">
        <v>0.11507299999999999</v>
      </c>
      <c r="H815">
        <v>0.89452399999999999</v>
      </c>
      <c r="I815">
        <v>0</v>
      </c>
    </row>
    <row r="816" spans="1:9" x14ac:dyDescent="0.25">
      <c r="A816" t="s">
        <v>99</v>
      </c>
      <c r="B816">
        <v>2621.85</v>
      </c>
      <c r="C816">
        <v>2619.36</v>
      </c>
      <c r="D816">
        <v>2583.2600000000002</v>
      </c>
      <c r="E816">
        <v>728.90700000000004</v>
      </c>
      <c r="F816">
        <v>0</v>
      </c>
      <c r="G816">
        <v>0.116414</v>
      </c>
      <c r="H816">
        <v>0.89895199999999997</v>
      </c>
      <c r="I816">
        <v>0</v>
      </c>
    </row>
    <row r="817" spans="1:9" x14ac:dyDescent="0.25">
      <c r="A817" t="s">
        <v>99</v>
      </c>
      <c r="B817">
        <v>2622.76</v>
      </c>
      <c r="C817">
        <v>2620.2600000000002</v>
      </c>
      <c r="D817">
        <v>2584.06</v>
      </c>
      <c r="E817">
        <v>728.76700000000005</v>
      </c>
      <c r="F817">
        <v>0</v>
      </c>
      <c r="G817">
        <v>8.6292199999999999E-2</v>
      </c>
      <c r="H817">
        <v>0.86895599999999995</v>
      </c>
      <c r="I817">
        <v>0</v>
      </c>
    </row>
    <row r="818" spans="1:9" x14ac:dyDescent="0.25">
      <c r="A818" t="s">
        <v>99</v>
      </c>
      <c r="B818">
        <v>2623.27</v>
      </c>
      <c r="C818">
        <v>2620.7800000000002</v>
      </c>
      <c r="D818">
        <v>2584.6799999999998</v>
      </c>
      <c r="E818">
        <v>729.39</v>
      </c>
      <c r="F818">
        <v>0</v>
      </c>
      <c r="G818">
        <v>0.115079</v>
      </c>
      <c r="H818">
        <v>0.89753400000000005</v>
      </c>
      <c r="I818">
        <v>0</v>
      </c>
    </row>
    <row r="819" spans="1:9" x14ac:dyDescent="0.25">
      <c r="A819" t="s">
        <v>99</v>
      </c>
      <c r="B819">
        <v>2617.54</v>
      </c>
      <c r="C819">
        <v>2615.09</v>
      </c>
      <c r="D819">
        <v>2578.92</v>
      </c>
      <c r="E819">
        <v>728.56399999999996</v>
      </c>
      <c r="F819">
        <v>0</v>
      </c>
      <c r="G819">
        <v>0.11498</v>
      </c>
      <c r="H819">
        <v>0.90103299999999997</v>
      </c>
      <c r="I819">
        <v>0</v>
      </c>
    </row>
    <row r="820" spans="1:9" x14ac:dyDescent="0.25">
      <c r="A820" t="s">
        <v>99</v>
      </c>
      <c r="B820">
        <v>2620.09</v>
      </c>
      <c r="C820">
        <v>2617.62</v>
      </c>
      <c r="D820">
        <v>2581.54</v>
      </c>
      <c r="E820">
        <v>728.31500000000005</v>
      </c>
      <c r="F820">
        <v>0</v>
      </c>
      <c r="G820">
        <v>0.114936</v>
      </c>
      <c r="H820">
        <v>0.90063000000000004</v>
      </c>
      <c r="I820">
        <v>0</v>
      </c>
    </row>
    <row r="821" spans="1:9" x14ac:dyDescent="0.25">
      <c r="A821" t="s">
        <v>99</v>
      </c>
      <c r="B821">
        <v>2620.2399999999998</v>
      </c>
      <c r="C821">
        <v>2617.77</v>
      </c>
      <c r="D821">
        <v>2581.6</v>
      </c>
      <c r="E821">
        <v>728.36500000000001</v>
      </c>
      <c r="F821">
        <v>0</v>
      </c>
      <c r="G821">
        <v>0.114963</v>
      </c>
      <c r="H821">
        <v>0.89178199999999996</v>
      </c>
      <c r="I821">
        <v>0</v>
      </c>
    </row>
    <row r="822" spans="1:9" x14ac:dyDescent="0.25">
      <c r="A822" t="s">
        <v>99</v>
      </c>
      <c r="B822">
        <v>2620.88</v>
      </c>
      <c r="C822">
        <v>2617.7600000000002</v>
      </c>
      <c r="D822">
        <v>2581.58</v>
      </c>
      <c r="E822">
        <v>728.18299999999999</v>
      </c>
      <c r="F822">
        <v>0</v>
      </c>
      <c r="G822">
        <v>0.114925</v>
      </c>
      <c r="H822">
        <v>0.89849599999999996</v>
      </c>
      <c r="I822">
        <v>0</v>
      </c>
    </row>
    <row r="823" spans="1:9" x14ac:dyDescent="0.25">
      <c r="A823" t="s">
        <v>99</v>
      </c>
      <c r="B823">
        <v>2619.2199999999998</v>
      </c>
      <c r="C823">
        <v>2616.09</v>
      </c>
      <c r="D823">
        <v>2579.92</v>
      </c>
      <c r="E823">
        <v>728.26900000000001</v>
      </c>
      <c r="F823">
        <v>0</v>
      </c>
      <c r="G823">
        <v>0.11529399999999999</v>
      </c>
      <c r="H823">
        <v>0.883243</v>
      </c>
      <c r="I823">
        <v>0</v>
      </c>
    </row>
    <row r="824" spans="1:9" x14ac:dyDescent="0.25">
      <c r="A824" t="s">
        <v>99</v>
      </c>
      <c r="B824">
        <v>2619.0500000000002</v>
      </c>
      <c r="C824">
        <v>2616.5700000000002</v>
      </c>
      <c r="D824">
        <v>2580.48</v>
      </c>
      <c r="E824">
        <v>728.06100000000004</v>
      </c>
      <c r="F824">
        <v>0</v>
      </c>
      <c r="G824">
        <v>0.114923</v>
      </c>
      <c r="H824">
        <v>0.87841599999999997</v>
      </c>
      <c r="I824">
        <v>0</v>
      </c>
    </row>
    <row r="825" spans="1:9" x14ac:dyDescent="0.25">
      <c r="A825" t="s">
        <v>99</v>
      </c>
      <c r="B825">
        <v>2622.81</v>
      </c>
      <c r="C825">
        <v>2619.65</v>
      </c>
      <c r="D825">
        <v>2583.5700000000002</v>
      </c>
      <c r="E825">
        <v>728.26</v>
      </c>
      <c r="F825">
        <v>0</v>
      </c>
      <c r="G825">
        <v>0.114927</v>
      </c>
      <c r="H825">
        <v>0.90030399999999999</v>
      </c>
      <c r="I825">
        <v>0</v>
      </c>
    </row>
    <row r="826" spans="1:9" x14ac:dyDescent="0.25">
      <c r="A826" t="s">
        <v>99</v>
      </c>
      <c r="B826">
        <v>2619.34</v>
      </c>
      <c r="C826">
        <v>2616.9</v>
      </c>
      <c r="D826">
        <v>2580.84</v>
      </c>
      <c r="E826">
        <v>728.30200000000002</v>
      </c>
      <c r="F826">
        <v>0</v>
      </c>
      <c r="G826">
        <v>0.115498</v>
      </c>
      <c r="H826">
        <v>0.86895599999999995</v>
      </c>
      <c r="I826">
        <v>0</v>
      </c>
    </row>
    <row r="827" spans="1:9" x14ac:dyDescent="0.25">
      <c r="A827" t="s">
        <v>99</v>
      </c>
      <c r="B827">
        <v>2625.29</v>
      </c>
      <c r="C827">
        <v>2622.14</v>
      </c>
      <c r="D827">
        <v>2586.0500000000002</v>
      </c>
      <c r="E827">
        <v>728.63499999999999</v>
      </c>
      <c r="F827">
        <v>0</v>
      </c>
      <c r="G827">
        <v>0.114923</v>
      </c>
      <c r="H827">
        <v>0.87811499999999998</v>
      </c>
      <c r="I827">
        <v>0</v>
      </c>
    </row>
    <row r="828" spans="1:9" x14ac:dyDescent="0.25">
      <c r="A828" t="s">
        <v>99</v>
      </c>
      <c r="B828">
        <v>2617.96</v>
      </c>
      <c r="C828">
        <v>2615.52</v>
      </c>
      <c r="D828">
        <v>2579.39</v>
      </c>
      <c r="E828">
        <v>728.32799999999997</v>
      </c>
      <c r="F828">
        <v>0</v>
      </c>
      <c r="G828">
        <v>0.115394</v>
      </c>
      <c r="H828">
        <v>0.86893699999999996</v>
      </c>
      <c r="I828">
        <v>0</v>
      </c>
    </row>
    <row r="829" spans="1:9" x14ac:dyDescent="0.25">
      <c r="A829" t="s">
        <v>99</v>
      </c>
      <c r="B829">
        <v>2619.0300000000002</v>
      </c>
      <c r="C829">
        <v>2616.59</v>
      </c>
      <c r="D829">
        <v>2580.35</v>
      </c>
      <c r="E829">
        <v>728.38900000000001</v>
      </c>
      <c r="F829">
        <v>0</v>
      </c>
      <c r="G829">
        <v>9.25681E-2</v>
      </c>
      <c r="H829">
        <v>0.868946</v>
      </c>
      <c r="I829">
        <v>0</v>
      </c>
    </row>
    <row r="830" spans="1:9" x14ac:dyDescent="0.25">
      <c r="A830" t="s">
        <v>99</v>
      </c>
      <c r="B830">
        <v>2620.17</v>
      </c>
      <c r="C830">
        <v>2617.64</v>
      </c>
      <c r="D830">
        <v>2581.5300000000002</v>
      </c>
      <c r="E830">
        <v>728.20799999999997</v>
      </c>
      <c r="F830">
        <v>0</v>
      </c>
      <c r="G830">
        <v>0.115078</v>
      </c>
      <c r="H830">
        <v>0.86895299999999998</v>
      </c>
      <c r="I830">
        <v>0</v>
      </c>
    </row>
    <row r="831" spans="1:9" x14ac:dyDescent="0.25">
      <c r="A831" t="s">
        <v>99</v>
      </c>
      <c r="B831">
        <v>2620.31</v>
      </c>
      <c r="C831">
        <v>2617.1799999999998</v>
      </c>
      <c r="D831">
        <v>2580.9899999999998</v>
      </c>
      <c r="E831">
        <v>728.404</v>
      </c>
      <c r="F831">
        <v>0</v>
      </c>
      <c r="G831">
        <v>0.114935</v>
      </c>
      <c r="H831">
        <v>0.88950200000000001</v>
      </c>
      <c r="I831">
        <v>0</v>
      </c>
    </row>
    <row r="832" spans="1:9" x14ac:dyDescent="0.25">
      <c r="A832" t="s">
        <v>99</v>
      </c>
      <c r="B832">
        <v>2619.88</v>
      </c>
      <c r="C832">
        <v>2617.44</v>
      </c>
      <c r="D832">
        <v>2581.29</v>
      </c>
      <c r="E832">
        <v>728.84299999999996</v>
      </c>
      <c r="F832">
        <v>0</v>
      </c>
      <c r="G832">
        <v>8.44911E-2</v>
      </c>
      <c r="H832">
        <v>0.88300400000000001</v>
      </c>
      <c r="I832">
        <v>0</v>
      </c>
    </row>
    <row r="833" spans="1:25" x14ac:dyDescent="0.25">
      <c r="A833" t="s">
        <v>99</v>
      </c>
      <c r="B833">
        <v>2619.98</v>
      </c>
      <c r="C833">
        <v>2617.54</v>
      </c>
      <c r="D833">
        <v>2581.29</v>
      </c>
      <c r="E833">
        <v>728.31700000000001</v>
      </c>
      <c r="F833">
        <v>0</v>
      </c>
      <c r="G833">
        <v>0.115999</v>
      </c>
      <c r="H833">
        <v>0.90064900000000003</v>
      </c>
      <c r="I833">
        <v>0</v>
      </c>
    </row>
    <row r="834" spans="1:25" x14ac:dyDescent="0.25">
      <c r="A834" t="s">
        <v>99</v>
      </c>
      <c r="B834">
        <v>2621.34</v>
      </c>
      <c r="C834">
        <v>2618.92</v>
      </c>
      <c r="D834">
        <v>2582.88</v>
      </c>
      <c r="E834">
        <v>728.17</v>
      </c>
      <c r="F834">
        <v>0</v>
      </c>
      <c r="G834">
        <v>0.114926</v>
      </c>
      <c r="H834">
        <v>0.89521899999999999</v>
      </c>
      <c r="I834">
        <v>0</v>
      </c>
    </row>
    <row r="835" spans="1:25" x14ac:dyDescent="0.25">
      <c r="A835" t="s">
        <v>99</v>
      </c>
      <c r="B835">
        <v>2621.9</v>
      </c>
      <c r="C835">
        <v>2618.7800000000002</v>
      </c>
      <c r="D835">
        <v>2582.7199999999998</v>
      </c>
      <c r="E835">
        <v>728.197</v>
      </c>
      <c r="F835">
        <v>0</v>
      </c>
      <c r="G835">
        <v>0.114941</v>
      </c>
      <c r="H835">
        <v>0.89575300000000002</v>
      </c>
      <c r="I835">
        <v>0</v>
      </c>
    </row>
    <row r="836" spans="1:25" x14ac:dyDescent="0.25">
      <c r="A836" t="s">
        <v>99</v>
      </c>
      <c r="B836">
        <v>2619.9699999999998</v>
      </c>
      <c r="C836">
        <v>2617.4499999999998</v>
      </c>
      <c r="D836">
        <v>2581.4</v>
      </c>
      <c r="E836">
        <v>728.44799999999998</v>
      </c>
      <c r="F836">
        <v>0</v>
      </c>
      <c r="G836">
        <v>0.11495</v>
      </c>
      <c r="H836">
        <v>0.90107000000000004</v>
      </c>
      <c r="I836">
        <v>0</v>
      </c>
    </row>
    <row r="837" spans="1:25" x14ac:dyDescent="0.25">
      <c r="A837" t="s">
        <v>99</v>
      </c>
      <c r="B837">
        <v>2618.9</v>
      </c>
      <c r="C837">
        <v>2615.7199999999998</v>
      </c>
      <c r="D837">
        <v>2579.61</v>
      </c>
      <c r="E837">
        <v>728.31799999999998</v>
      </c>
      <c r="F837">
        <v>0</v>
      </c>
      <c r="G837">
        <v>0.114953</v>
      </c>
      <c r="H837">
        <v>0.87400999999999995</v>
      </c>
      <c r="I837">
        <v>0</v>
      </c>
    </row>
    <row r="838" spans="1:25" x14ac:dyDescent="0.25">
      <c r="A838" t="s">
        <v>99</v>
      </c>
      <c r="B838">
        <v>2620.11</v>
      </c>
      <c r="C838">
        <v>2616.96</v>
      </c>
      <c r="D838">
        <v>2580.86</v>
      </c>
      <c r="E838">
        <v>728.27700000000004</v>
      </c>
      <c r="F838">
        <v>0</v>
      </c>
      <c r="G838">
        <v>0.114924</v>
      </c>
      <c r="H838">
        <v>0.86895599999999995</v>
      </c>
      <c r="I838">
        <v>0</v>
      </c>
    </row>
    <row r="839" spans="1:25" x14ac:dyDescent="0.25">
      <c r="A839" t="s">
        <v>99</v>
      </c>
      <c r="B839">
        <v>2621.36</v>
      </c>
      <c r="C839">
        <v>2618.1999999999998</v>
      </c>
      <c r="D839">
        <v>2582.0700000000002</v>
      </c>
      <c r="E839">
        <v>728.47699999999998</v>
      </c>
      <c r="F839">
        <v>0</v>
      </c>
      <c r="G839">
        <v>0.114958</v>
      </c>
      <c r="H839">
        <v>0.89478800000000003</v>
      </c>
      <c r="I839">
        <v>0</v>
      </c>
      <c r="R839" t="s">
        <v>69</v>
      </c>
      <c r="U839" t="s">
        <v>68</v>
      </c>
      <c r="X839" t="s">
        <v>66</v>
      </c>
    </row>
    <row r="840" spans="1:25" x14ac:dyDescent="0.25">
      <c r="A840" t="s">
        <v>99</v>
      </c>
      <c r="B840">
        <v>2622.3</v>
      </c>
      <c r="C840">
        <v>2619.17</v>
      </c>
      <c r="D840">
        <v>2583.15</v>
      </c>
      <c r="E840">
        <v>728.90200000000004</v>
      </c>
      <c r="F840">
        <v>0</v>
      </c>
      <c r="G840">
        <v>0.114923</v>
      </c>
      <c r="H840">
        <v>0.87386600000000003</v>
      </c>
      <c r="I840">
        <v>0</v>
      </c>
      <c r="R840">
        <f>AVERAGE(B791:B840)</f>
        <v>2620.8291999999997</v>
      </c>
      <c r="S840">
        <f>AVERAGE(C791:C840)</f>
        <v>2618.1083999999992</v>
      </c>
      <c r="U840">
        <f>_xlfn.VAR.P(B791:B840)</f>
        <v>4.1284233599998785</v>
      </c>
      <c r="V840">
        <f>_xlfn.VAR.P(C791:C840)</f>
        <v>3.9933694399998951</v>
      </c>
      <c r="X840">
        <f>1.96*SQRT(U840)/50</f>
        <v>7.9648606214485718E-2</v>
      </c>
      <c r="Y840">
        <f>1.96*SQRT(V840)/50</f>
        <v>7.833499356150761E-2</v>
      </c>
    </row>
    <row r="841" spans="1:25" x14ac:dyDescent="0.25">
      <c r="A841" t="s">
        <v>99</v>
      </c>
      <c r="B841">
        <v>131054.30269500001</v>
      </c>
      <c r="C841" t="s">
        <v>36</v>
      </c>
    </row>
    <row r="842" spans="1:25" x14ac:dyDescent="0.25">
      <c r="A842" t="s">
        <v>117</v>
      </c>
      <c r="B842">
        <v>1440.47</v>
      </c>
      <c r="C842">
        <v>1423.54</v>
      </c>
      <c r="D842">
        <v>1387.84</v>
      </c>
      <c r="E842">
        <v>916.04899999999998</v>
      </c>
      <c r="F842">
        <v>0</v>
      </c>
      <c r="G842">
        <v>0.115024</v>
      </c>
      <c r="H842">
        <v>0.86894400000000005</v>
      </c>
      <c r="I842">
        <v>0</v>
      </c>
    </row>
    <row r="843" spans="1:25" x14ac:dyDescent="0.25">
      <c r="A843" t="s">
        <v>117</v>
      </c>
      <c r="B843">
        <v>1439.08</v>
      </c>
      <c r="C843">
        <v>1421.59</v>
      </c>
      <c r="D843">
        <v>1385.85</v>
      </c>
      <c r="E843">
        <v>914.25199999999995</v>
      </c>
      <c r="F843">
        <v>0</v>
      </c>
      <c r="G843">
        <v>0.114944</v>
      </c>
      <c r="H843">
        <v>0.86895599999999995</v>
      </c>
      <c r="I843">
        <v>0</v>
      </c>
    </row>
    <row r="844" spans="1:25" x14ac:dyDescent="0.25">
      <c r="A844" t="s">
        <v>117</v>
      </c>
      <c r="B844">
        <v>1440.25</v>
      </c>
      <c r="C844">
        <v>1423.33</v>
      </c>
      <c r="D844">
        <v>1387.7</v>
      </c>
      <c r="E844">
        <v>915.74300000000005</v>
      </c>
      <c r="F844">
        <v>0</v>
      </c>
      <c r="G844">
        <v>0.11518</v>
      </c>
      <c r="H844">
        <v>0.90107800000000005</v>
      </c>
      <c r="I844">
        <v>0</v>
      </c>
    </row>
    <row r="845" spans="1:25" x14ac:dyDescent="0.25">
      <c r="A845" t="s">
        <v>117</v>
      </c>
      <c r="B845">
        <v>1439.53</v>
      </c>
      <c r="C845">
        <v>1421.99</v>
      </c>
      <c r="D845">
        <v>1386.38</v>
      </c>
      <c r="E845">
        <v>914.69899999999996</v>
      </c>
      <c r="F845">
        <v>0</v>
      </c>
      <c r="G845">
        <v>0.11500100000000001</v>
      </c>
      <c r="H845">
        <v>0.88605699999999998</v>
      </c>
      <c r="I845">
        <v>0</v>
      </c>
    </row>
    <row r="846" spans="1:25" x14ac:dyDescent="0.25">
      <c r="A846" t="s">
        <v>117</v>
      </c>
      <c r="B846">
        <v>1439.95</v>
      </c>
      <c r="C846">
        <v>1422.4</v>
      </c>
      <c r="D846">
        <v>1386.78</v>
      </c>
      <c r="E846">
        <v>915.10299999999995</v>
      </c>
      <c r="F846">
        <v>0</v>
      </c>
      <c r="G846">
        <v>0.11541700000000001</v>
      </c>
      <c r="H846">
        <v>0.87249900000000002</v>
      </c>
      <c r="I846">
        <v>0</v>
      </c>
    </row>
    <row r="847" spans="1:25" x14ac:dyDescent="0.25">
      <c r="A847" t="s">
        <v>117</v>
      </c>
      <c r="B847">
        <v>1439.35</v>
      </c>
      <c r="C847">
        <v>1422.57</v>
      </c>
      <c r="D847">
        <v>1386.94</v>
      </c>
      <c r="E847">
        <v>915.18700000000001</v>
      </c>
      <c r="F847">
        <v>0</v>
      </c>
      <c r="G847">
        <v>0.11494</v>
      </c>
      <c r="H847">
        <v>0.88358800000000004</v>
      </c>
      <c r="I847">
        <v>0</v>
      </c>
    </row>
    <row r="848" spans="1:25" x14ac:dyDescent="0.25">
      <c r="A848" t="s">
        <v>117</v>
      </c>
      <c r="B848">
        <v>1439.18</v>
      </c>
      <c r="C848">
        <v>1422.36</v>
      </c>
      <c r="D848">
        <v>1386.71</v>
      </c>
      <c r="E848">
        <v>915.23299999999995</v>
      </c>
      <c r="F848">
        <v>0</v>
      </c>
      <c r="G848">
        <v>0.114938</v>
      </c>
      <c r="H848">
        <v>0.89058499999999996</v>
      </c>
      <c r="I848">
        <v>0</v>
      </c>
    </row>
    <row r="849" spans="1:9" x14ac:dyDescent="0.25">
      <c r="A849" t="s">
        <v>117</v>
      </c>
      <c r="B849">
        <v>1440.37</v>
      </c>
      <c r="C849">
        <v>1422.93</v>
      </c>
      <c r="D849">
        <v>1387.3</v>
      </c>
      <c r="E849">
        <v>915.50300000000004</v>
      </c>
      <c r="F849">
        <v>0</v>
      </c>
      <c r="G849">
        <v>9.9785899999999997E-2</v>
      </c>
      <c r="H849">
        <v>0.89664500000000003</v>
      </c>
      <c r="I849">
        <v>1</v>
      </c>
    </row>
    <row r="850" spans="1:9" x14ac:dyDescent="0.25">
      <c r="A850" t="s">
        <v>117</v>
      </c>
      <c r="B850">
        <v>1439.15</v>
      </c>
      <c r="C850">
        <v>1422.46</v>
      </c>
      <c r="D850">
        <v>1386.93</v>
      </c>
      <c r="E850">
        <v>915.35699999999997</v>
      </c>
      <c r="F850">
        <v>0</v>
      </c>
      <c r="G850">
        <v>0.115083</v>
      </c>
      <c r="H850">
        <v>0.86895599999999995</v>
      </c>
      <c r="I850">
        <v>0</v>
      </c>
    </row>
    <row r="851" spans="1:9" x14ac:dyDescent="0.25">
      <c r="A851" t="s">
        <v>117</v>
      </c>
      <c r="B851">
        <v>1439.34</v>
      </c>
      <c r="C851">
        <v>1421.99</v>
      </c>
      <c r="D851">
        <v>1386.35</v>
      </c>
      <c r="E851">
        <v>914.76300000000003</v>
      </c>
      <c r="F851">
        <v>0</v>
      </c>
      <c r="G851">
        <v>0.114926</v>
      </c>
      <c r="H851">
        <v>0.89976100000000003</v>
      </c>
      <c r="I851">
        <v>0</v>
      </c>
    </row>
    <row r="852" spans="1:9" x14ac:dyDescent="0.25">
      <c r="A852" t="s">
        <v>117</v>
      </c>
      <c r="B852">
        <v>1439.2</v>
      </c>
      <c r="C852">
        <v>1422.45</v>
      </c>
      <c r="D852">
        <v>1386.92</v>
      </c>
      <c r="E852">
        <v>915.37699999999995</v>
      </c>
      <c r="F852">
        <v>0</v>
      </c>
      <c r="G852">
        <v>0.11493</v>
      </c>
      <c r="H852">
        <v>0.86895599999999995</v>
      </c>
      <c r="I852">
        <v>0</v>
      </c>
    </row>
    <row r="853" spans="1:9" x14ac:dyDescent="0.25">
      <c r="A853" t="s">
        <v>117</v>
      </c>
      <c r="B853">
        <v>1438.4</v>
      </c>
      <c r="C853">
        <v>1420.98</v>
      </c>
      <c r="D853">
        <v>1385.38</v>
      </c>
      <c r="E853">
        <v>913.99300000000005</v>
      </c>
      <c r="F853">
        <v>0</v>
      </c>
      <c r="G853">
        <v>0.11525299999999999</v>
      </c>
      <c r="H853">
        <v>0.89437199999999994</v>
      </c>
      <c r="I853">
        <v>0</v>
      </c>
    </row>
    <row r="854" spans="1:9" x14ac:dyDescent="0.25">
      <c r="A854" t="s">
        <v>117</v>
      </c>
      <c r="B854">
        <v>1439.62</v>
      </c>
      <c r="C854">
        <v>1422.19</v>
      </c>
      <c r="D854">
        <v>1386.64</v>
      </c>
      <c r="E854">
        <v>914.85199999999998</v>
      </c>
      <c r="F854">
        <v>0</v>
      </c>
      <c r="G854">
        <v>0.114924</v>
      </c>
      <c r="H854">
        <v>0.89918200000000004</v>
      </c>
      <c r="I854">
        <v>0</v>
      </c>
    </row>
    <row r="855" spans="1:9" x14ac:dyDescent="0.25">
      <c r="A855" t="s">
        <v>117</v>
      </c>
      <c r="B855">
        <v>1439.85</v>
      </c>
      <c r="C855">
        <v>1422.39</v>
      </c>
      <c r="D855">
        <v>1386.83</v>
      </c>
      <c r="E855">
        <v>915.149</v>
      </c>
      <c r="F855">
        <v>0</v>
      </c>
      <c r="G855">
        <v>0.115714</v>
      </c>
      <c r="H855">
        <v>0.89898699999999998</v>
      </c>
      <c r="I855">
        <v>0</v>
      </c>
    </row>
    <row r="856" spans="1:9" x14ac:dyDescent="0.25">
      <c r="A856" t="s">
        <v>117</v>
      </c>
      <c r="B856">
        <v>1439.98</v>
      </c>
      <c r="C856">
        <v>1422.6</v>
      </c>
      <c r="D856">
        <v>1386.85</v>
      </c>
      <c r="E856">
        <v>915.40599999999995</v>
      </c>
      <c r="F856">
        <v>0</v>
      </c>
      <c r="G856">
        <v>0.115687</v>
      </c>
      <c r="H856">
        <v>0.88584799999999997</v>
      </c>
      <c r="I856">
        <v>0</v>
      </c>
    </row>
    <row r="857" spans="1:9" x14ac:dyDescent="0.25">
      <c r="A857" t="s">
        <v>117</v>
      </c>
      <c r="B857">
        <v>1439.19</v>
      </c>
      <c r="C857">
        <v>1421.88</v>
      </c>
      <c r="D857">
        <v>1386.15</v>
      </c>
      <c r="E857">
        <v>914.74699999999996</v>
      </c>
      <c r="F857">
        <v>0</v>
      </c>
      <c r="G857">
        <v>0.11558599999999999</v>
      </c>
      <c r="H857">
        <v>0.89901799999999998</v>
      </c>
      <c r="I857">
        <v>0</v>
      </c>
    </row>
    <row r="858" spans="1:9" x14ac:dyDescent="0.25">
      <c r="A858" t="s">
        <v>117</v>
      </c>
      <c r="B858">
        <v>1438.99</v>
      </c>
      <c r="C858">
        <v>1421.54</v>
      </c>
      <c r="D858">
        <v>1385.76</v>
      </c>
      <c r="E858">
        <v>914.51300000000003</v>
      </c>
      <c r="F858">
        <v>0</v>
      </c>
      <c r="G858">
        <v>0.114926</v>
      </c>
      <c r="H858">
        <v>0.868954</v>
      </c>
      <c r="I858">
        <v>0</v>
      </c>
    </row>
    <row r="859" spans="1:9" x14ac:dyDescent="0.25">
      <c r="A859" t="s">
        <v>117</v>
      </c>
      <c r="B859">
        <v>1439.05</v>
      </c>
      <c r="C859">
        <v>1421.66</v>
      </c>
      <c r="D859">
        <v>1386.14</v>
      </c>
      <c r="E859">
        <v>914.46199999999999</v>
      </c>
      <c r="F859">
        <v>0</v>
      </c>
      <c r="G859">
        <v>0.114923</v>
      </c>
      <c r="H859">
        <v>0.89910900000000005</v>
      </c>
      <c r="I859">
        <v>1</v>
      </c>
    </row>
    <row r="860" spans="1:9" x14ac:dyDescent="0.25">
      <c r="A860" t="s">
        <v>117</v>
      </c>
      <c r="B860">
        <v>1440.55</v>
      </c>
      <c r="C860">
        <v>1423.76</v>
      </c>
      <c r="D860">
        <v>1388.12</v>
      </c>
      <c r="E860">
        <v>916.43600000000004</v>
      </c>
      <c r="F860">
        <v>0</v>
      </c>
      <c r="G860">
        <v>0.114982</v>
      </c>
      <c r="H860">
        <v>0.899613</v>
      </c>
      <c r="I860">
        <v>0</v>
      </c>
    </row>
    <row r="861" spans="1:9" x14ac:dyDescent="0.25">
      <c r="A861" t="s">
        <v>117</v>
      </c>
      <c r="B861">
        <v>1438.97</v>
      </c>
      <c r="C861">
        <v>1421.58</v>
      </c>
      <c r="D861">
        <v>1385.97</v>
      </c>
      <c r="E861">
        <v>914.55499999999995</v>
      </c>
      <c r="F861">
        <v>0</v>
      </c>
      <c r="G861">
        <v>0.11493</v>
      </c>
      <c r="H861">
        <v>0.88816600000000001</v>
      </c>
      <c r="I861">
        <v>0</v>
      </c>
    </row>
    <row r="862" spans="1:9" x14ac:dyDescent="0.25">
      <c r="A862" t="s">
        <v>117</v>
      </c>
      <c r="B862">
        <v>1440.19</v>
      </c>
      <c r="C862">
        <v>1423.43</v>
      </c>
      <c r="D862">
        <v>1387.78</v>
      </c>
      <c r="E862">
        <v>915.85299999999995</v>
      </c>
      <c r="F862">
        <v>0</v>
      </c>
      <c r="G862">
        <v>0.114923</v>
      </c>
      <c r="H862">
        <v>0.89231499999999997</v>
      </c>
      <c r="I862">
        <v>0</v>
      </c>
    </row>
    <row r="863" spans="1:9" x14ac:dyDescent="0.25">
      <c r="A863" t="s">
        <v>117</v>
      </c>
      <c r="B863">
        <v>1438.95</v>
      </c>
      <c r="C863">
        <v>1422.23</v>
      </c>
      <c r="D863">
        <v>1386.65</v>
      </c>
      <c r="E863">
        <v>915.03099999999995</v>
      </c>
      <c r="F863">
        <v>0</v>
      </c>
      <c r="G863">
        <v>0.11540499999999999</v>
      </c>
      <c r="H863">
        <v>0.86895199999999995</v>
      </c>
      <c r="I863">
        <v>0</v>
      </c>
    </row>
    <row r="864" spans="1:9" x14ac:dyDescent="0.25">
      <c r="A864" t="s">
        <v>117</v>
      </c>
      <c r="B864">
        <v>1439.74</v>
      </c>
      <c r="C864">
        <v>1422.97</v>
      </c>
      <c r="D864">
        <v>1387.35</v>
      </c>
      <c r="E864">
        <v>915.69200000000001</v>
      </c>
      <c r="F864">
        <v>0</v>
      </c>
      <c r="G864">
        <v>0.114925</v>
      </c>
      <c r="H864">
        <v>0.86895299999999998</v>
      </c>
      <c r="I864">
        <v>0</v>
      </c>
    </row>
    <row r="865" spans="1:9" x14ac:dyDescent="0.25">
      <c r="A865" t="s">
        <v>117</v>
      </c>
      <c r="B865">
        <v>1440.18</v>
      </c>
      <c r="C865">
        <v>1422.84</v>
      </c>
      <c r="D865">
        <v>1387.05</v>
      </c>
      <c r="E865">
        <v>915.24199999999996</v>
      </c>
      <c r="F865">
        <v>0</v>
      </c>
      <c r="G865">
        <v>0.114928</v>
      </c>
      <c r="H865">
        <v>0.87599000000000005</v>
      </c>
      <c r="I865">
        <v>0</v>
      </c>
    </row>
    <row r="866" spans="1:9" x14ac:dyDescent="0.25">
      <c r="A866" t="s">
        <v>117</v>
      </c>
      <c r="B866">
        <v>1438.65</v>
      </c>
      <c r="C866">
        <v>1421.78</v>
      </c>
      <c r="D866">
        <v>1386.1</v>
      </c>
      <c r="E866">
        <v>914.66899999999998</v>
      </c>
      <c r="F866">
        <v>0</v>
      </c>
      <c r="G866">
        <v>0.115365</v>
      </c>
      <c r="H866">
        <v>0.88957799999999998</v>
      </c>
      <c r="I866">
        <v>0</v>
      </c>
    </row>
    <row r="867" spans="1:9" x14ac:dyDescent="0.25">
      <c r="A867" t="s">
        <v>117</v>
      </c>
      <c r="B867">
        <v>1440.63</v>
      </c>
      <c r="C867">
        <v>1423.15</v>
      </c>
      <c r="D867">
        <v>1387.3</v>
      </c>
      <c r="E867">
        <v>915.7</v>
      </c>
      <c r="F867">
        <v>0</v>
      </c>
      <c r="G867">
        <v>0.115914</v>
      </c>
      <c r="H867">
        <v>0.86895299999999998</v>
      </c>
      <c r="I867">
        <v>0</v>
      </c>
    </row>
    <row r="868" spans="1:9" x14ac:dyDescent="0.25">
      <c r="A868" t="s">
        <v>117</v>
      </c>
      <c r="B868">
        <v>1438.75</v>
      </c>
      <c r="C868">
        <v>1422</v>
      </c>
      <c r="D868">
        <v>1386.37</v>
      </c>
      <c r="E868">
        <v>915.07399999999996</v>
      </c>
      <c r="F868">
        <v>0</v>
      </c>
      <c r="G868">
        <v>0.11504499999999999</v>
      </c>
      <c r="H868">
        <v>0.86895599999999995</v>
      </c>
      <c r="I868">
        <v>0</v>
      </c>
    </row>
    <row r="869" spans="1:9" x14ac:dyDescent="0.25">
      <c r="A869" t="s">
        <v>117</v>
      </c>
      <c r="B869">
        <v>1437.22</v>
      </c>
      <c r="C869">
        <v>1420.51</v>
      </c>
      <c r="D869">
        <v>1384.92</v>
      </c>
      <c r="E869">
        <v>913.79200000000003</v>
      </c>
      <c r="F869">
        <v>0</v>
      </c>
      <c r="G869">
        <v>0.114923</v>
      </c>
      <c r="H869">
        <v>0.89325299999999996</v>
      </c>
      <c r="I869">
        <v>0</v>
      </c>
    </row>
    <row r="870" spans="1:9" x14ac:dyDescent="0.25">
      <c r="A870" t="s">
        <v>117</v>
      </c>
      <c r="B870">
        <v>1440.31</v>
      </c>
      <c r="C870">
        <v>1422.97</v>
      </c>
      <c r="D870">
        <v>1387.19</v>
      </c>
      <c r="E870">
        <v>915.697</v>
      </c>
      <c r="F870">
        <v>0</v>
      </c>
      <c r="G870">
        <v>9.4331499999999999E-2</v>
      </c>
      <c r="H870">
        <v>0.88676299999999997</v>
      </c>
      <c r="I870">
        <v>1</v>
      </c>
    </row>
    <row r="871" spans="1:9" x14ac:dyDescent="0.25">
      <c r="A871" t="s">
        <v>117</v>
      </c>
      <c r="B871">
        <v>1438.28</v>
      </c>
      <c r="C871">
        <v>1420.89</v>
      </c>
      <c r="D871">
        <v>1385.07</v>
      </c>
      <c r="E871">
        <v>913.92399999999998</v>
      </c>
      <c r="F871">
        <v>0</v>
      </c>
      <c r="G871">
        <v>0.11597200000000001</v>
      </c>
      <c r="H871">
        <v>0.90057600000000004</v>
      </c>
      <c r="I871">
        <v>0</v>
      </c>
    </row>
    <row r="872" spans="1:9" x14ac:dyDescent="0.25">
      <c r="A872" t="s">
        <v>117</v>
      </c>
      <c r="B872">
        <v>1438.37</v>
      </c>
      <c r="C872">
        <v>1420.99</v>
      </c>
      <c r="D872">
        <v>1385.34</v>
      </c>
      <c r="E872">
        <v>914.3</v>
      </c>
      <c r="F872">
        <v>0</v>
      </c>
      <c r="G872">
        <v>0.114923</v>
      </c>
      <c r="H872">
        <v>0.89753400000000005</v>
      </c>
      <c r="I872">
        <v>0</v>
      </c>
    </row>
    <row r="873" spans="1:9" x14ac:dyDescent="0.25">
      <c r="A873" t="s">
        <v>117</v>
      </c>
      <c r="B873">
        <v>1439.3</v>
      </c>
      <c r="C873">
        <v>1422.6</v>
      </c>
      <c r="D873">
        <v>1386.77</v>
      </c>
      <c r="E873">
        <v>915.16099999999994</v>
      </c>
      <c r="F873">
        <v>0</v>
      </c>
      <c r="G873">
        <v>0.115</v>
      </c>
      <c r="H873">
        <v>0.90021700000000004</v>
      </c>
      <c r="I873">
        <v>0</v>
      </c>
    </row>
    <row r="874" spans="1:9" x14ac:dyDescent="0.25">
      <c r="A874" t="s">
        <v>117</v>
      </c>
      <c r="B874">
        <v>1440.26</v>
      </c>
      <c r="C874">
        <v>1422.88</v>
      </c>
      <c r="D874">
        <v>1387.08</v>
      </c>
      <c r="E874">
        <v>915.57600000000002</v>
      </c>
      <c r="F874">
        <v>0</v>
      </c>
      <c r="G874">
        <v>0.114937</v>
      </c>
      <c r="H874">
        <v>0.89924400000000004</v>
      </c>
      <c r="I874">
        <v>0</v>
      </c>
    </row>
    <row r="875" spans="1:9" x14ac:dyDescent="0.25">
      <c r="A875" t="s">
        <v>117</v>
      </c>
      <c r="B875">
        <v>1439.11</v>
      </c>
      <c r="C875">
        <v>1422.35</v>
      </c>
      <c r="D875">
        <v>1386.39</v>
      </c>
      <c r="E875">
        <v>914.875</v>
      </c>
      <c r="F875">
        <v>0</v>
      </c>
      <c r="G875">
        <v>0.114941</v>
      </c>
      <c r="H875">
        <v>0.90000999999999998</v>
      </c>
      <c r="I875">
        <v>0</v>
      </c>
    </row>
    <row r="876" spans="1:9" x14ac:dyDescent="0.25">
      <c r="A876" t="s">
        <v>117</v>
      </c>
      <c r="B876">
        <v>1437.06</v>
      </c>
      <c r="C876">
        <v>1420.25</v>
      </c>
      <c r="D876">
        <v>1384.66</v>
      </c>
      <c r="E876">
        <v>913.47299999999996</v>
      </c>
      <c r="F876">
        <v>0</v>
      </c>
      <c r="G876">
        <v>0.115061</v>
      </c>
      <c r="H876">
        <v>0.89171599999999995</v>
      </c>
      <c r="I876">
        <v>0</v>
      </c>
    </row>
    <row r="877" spans="1:9" x14ac:dyDescent="0.25">
      <c r="A877" t="s">
        <v>117</v>
      </c>
      <c r="B877">
        <v>1438.91</v>
      </c>
      <c r="C877">
        <v>1421.49</v>
      </c>
      <c r="D877">
        <v>1385.82</v>
      </c>
      <c r="E877">
        <v>914.57100000000003</v>
      </c>
      <c r="F877">
        <v>0</v>
      </c>
      <c r="G877">
        <v>0.115218</v>
      </c>
      <c r="H877">
        <v>0.86895599999999995</v>
      </c>
      <c r="I877">
        <v>0</v>
      </c>
    </row>
    <row r="878" spans="1:9" x14ac:dyDescent="0.25">
      <c r="A878" t="s">
        <v>117</v>
      </c>
      <c r="B878">
        <v>1436.52</v>
      </c>
      <c r="C878">
        <v>1419.82</v>
      </c>
      <c r="D878">
        <v>1384.19</v>
      </c>
      <c r="E878">
        <v>913.13900000000001</v>
      </c>
      <c r="F878">
        <v>0</v>
      </c>
      <c r="G878">
        <v>0.114923</v>
      </c>
      <c r="H878">
        <v>0.89200400000000002</v>
      </c>
      <c r="I878">
        <v>0</v>
      </c>
    </row>
    <row r="879" spans="1:9" x14ac:dyDescent="0.25">
      <c r="A879" t="s">
        <v>117</v>
      </c>
      <c r="B879">
        <v>1438.84</v>
      </c>
      <c r="C879">
        <v>1421.84</v>
      </c>
      <c r="D879">
        <v>1386.01</v>
      </c>
      <c r="E879">
        <v>914.47299999999996</v>
      </c>
      <c r="F879">
        <v>0</v>
      </c>
      <c r="G879">
        <v>0.114928</v>
      </c>
      <c r="H879">
        <v>0.86895199999999995</v>
      </c>
      <c r="I879">
        <v>0</v>
      </c>
    </row>
    <row r="880" spans="1:9" x14ac:dyDescent="0.25">
      <c r="A880" t="s">
        <v>117</v>
      </c>
      <c r="B880">
        <v>1437.87</v>
      </c>
      <c r="C880">
        <v>1421.13</v>
      </c>
      <c r="D880">
        <v>1385.4</v>
      </c>
      <c r="E880">
        <v>913.99199999999996</v>
      </c>
      <c r="F880">
        <v>0</v>
      </c>
      <c r="G880">
        <v>0.114951</v>
      </c>
      <c r="H880">
        <v>0.86895199999999995</v>
      </c>
      <c r="I880">
        <v>0</v>
      </c>
    </row>
    <row r="881" spans="1:25" x14ac:dyDescent="0.25">
      <c r="A881" t="s">
        <v>117</v>
      </c>
      <c r="B881">
        <v>1439.15</v>
      </c>
      <c r="C881">
        <v>1421.78</v>
      </c>
      <c r="D881">
        <v>1386.08</v>
      </c>
      <c r="E881">
        <v>914.91700000000003</v>
      </c>
      <c r="F881">
        <v>0</v>
      </c>
      <c r="G881">
        <v>0.115124</v>
      </c>
      <c r="H881">
        <v>0.87152799999999997</v>
      </c>
      <c r="I881">
        <v>0</v>
      </c>
    </row>
    <row r="882" spans="1:25" x14ac:dyDescent="0.25">
      <c r="A882" t="s">
        <v>117</v>
      </c>
      <c r="B882">
        <v>1440.57</v>
      </c>
      <c r="C882">
        <v>1423.81</v>
      </c>
      <c r="D882">
        <v>1388.07</v>
      </c>
      <c r="E882">
        <v>916.09100000000001</v>
      </c>
      <c r="F882">
        <v>0</v>
      </c>
      <c r="G882">
        <v>0.111335</v>
      </c>
      <c r="H882">
        <v>0.89283400000000002</v>
      </c>
      <c r="I882">
        <v>0</v>
      </c>
    </row>
    <row r="883" spans="1:25" x14ac:dyDescent="0.25">
      <c r="A883" t="s">
        <v>117</v>
      </c>
      <c r="B883">
        <v>1439.98</v>
      </c>
      <c r="C883">
        <v>1423.27</v>
      </c>
      <c r="D883">
        <v>1387.51</v>
      </c>
      <c r="E883">
        <v>915.92499999999995</v>
      </c>
      <c r="F883">
        <v>0</v>
      </c>
      <c r="G883">
        <v>0.114995</v>
      </c>
      <c r="H883">
        <v>0.89802000000000004</v>
      </c>
      <c r="I883">
        <v>0</v>
      </c>
    </row>
    <row r="884" spans="1:25" x14ac:dyDescent="0.25">
      <c r="A884" t="s">
        <v>117</v>
      </c>
      <c r="B884">
        <v>1438.47</v>
      </c>
      <c r="C884">
        <v>1421.7</v>
      </c>
      <c r="D884">
        <v>1385.93</v>
      </c>
      <c r="E884">
        <v>914.65700000000004</v>
      </c>
      <c r="F884">
        <v>0</v>
      </c>
      <c r="G884">
        <v>0.114993</v>
      </c>
      <c r="H884">
        <v>0.88947900000000002</v>
      </c>
      <c r="I884">
        <v>0</v>
      </c>
    </row>
    <row r="885" spans="1:25" x14ac:dyDescent="0.25">
      <c r="A885" t="s">
        <v>117</v>
      </c>
      <c r="B885">
        <v>1438.01</v>
      </c>
      <c r="C885">
        <v>1420.58</v>
      </c>
      <c r="D885">
        <v>1384.75</v>
      </c>
      <c r="E885">
        <v>913.47199999999998</v>
      </c>
      <c r="F885">
        <v>0</v>
      </c>
      <c r="G885">
        <v>0.11496199999999999</v>
      </c>
      <c r="H885">
        <v>0.899756</v>
      </c>
      <c r="I885">
        <v>0</v>
      </c>
    </row>
    <row r="886" spans="1:25" x14ac:dyDescent="0.25">
      <c r="A886" t="s">
        <v>117</v>
      </c>
      <c r="B886">
        <v>1439.15</v>
      </c>
      <c r="C886">
        <v>1422.39</v>
      </c>
      <c r="D886">
        <v>1386.69</v>
      </c>
      <c r="E886">
        <v>915.31799999999998</v>
      </c>
      <c r="F886">
        <v>0</v>
      </c>
      <c r="G886">
        <v>0.115704</v>
      </c>
      <c r="H886">
        <v>0.90031300000000003</v>
      </c>
      <c r="I886">
        <v>0</v>
      </c>
    </row>
    <row r="887" spans="1:25" x14ac:dyDescent="0.25">
      <c r="A887" t="s">
        <v>117</v>
      </c>
      <c r="B887">
        <v>1437.31</v>
      </c>
      <c r="C887">
        <v>1420.61</v>
      </c>
      <c r="D887">
        <v>1384.97</v>
      </c>
      <c r="E887">
        <v>913.83500000000004</v>
      </c>
      <c r="F887">
        <v>0</v>
      </c>
      <c r="G887">
        <v>0.114937</v>
      </c>
      <c r="H887">
        <v>0.90010599999999996</v>
      </c>
      <c r="I887">
        <v>0</v>
      </c>
    </row>
    <row r="888" spans="1:25" x14ac:dyDescent="0.25">
      <c r="A888" t="s">
        <v>117</v>
      </c>
      <c r="B888">
        <v>1437.97</v>
      </c>
      <c r="C888">
        <v>1421.16</v>
      </c>
      <c r="D888">
        <v>1385.32</v>
      </c>
      <c r="E888">
        <v>914.01900000000001</v>
      </c>
      <c r="F888">
        <v>0</v>
      </c>
      <c r="G888">
        <v>0.114944</v>
      </c>
      <c r="H888">
        <v>0.90079399999999998</v>
      </c>
      <c r="I888">
        <v>0</v>
      </c>
    </row>
    <row r="889" spans="1:25" x14ac:dyDescent="0.25">
      <c r="A889" t="s">
        <v>117</v>
      </c>
      <c r="B889">
        <v>1437.75</v>
      </c>
      <c r="C889">
        <v>1420.46</v>
      </c>
      <c r="D889">
        <v>1384.81</v>
      </c>
      <c r="E889">
        <v>913.67399999999998</v>
      </c>
      <c r="F889">
        <v>0</v>
      </c>
      <c r="G889">
        <v>0.114926</v>
      </c>
      <c r="H889">
        <v>0.89025500000000002</v>
      </c>
      <c r="I889">
        <v>0</v>
      </c>
    </row>
    <row r="890" spans="1:25" x14ac:dyDescent="0.25">
      <c r="A890" t="s">
        <v>117</v>
      </c>
      <c r="B890">
        <v>1438.91</v>
      </c>
      <c r="C890">
        <v>1421.49</v>
      </c>
      <c r="D890">
        <v>1385.78</v>
      </c>
      <c r="E890">
        <v>914.57100000000003</v>
      </c>
      <c r="F890">
        <v>0</v>
      </c>
      <c r="G890">
        <v>0.114923</v>
      </c>
      <c r="H890">
        <v>0.89975799999999995</v>
      </c>
      <c r="I890">
        <v>0</v>
      </c>
    </row>
    <row r="891" spans="1:25" x14ac:dyDescent="0.25">
      <c r="A891" t="s">
        <v>117</v>
      </c>
      <c r="B891">
        <v>1438.12</v>
      </c>
      <c r="C891">
        <v>1421.36</v>
      </c>
      <c r="D891">
        <v>1385.53</v>
      </c>
      <c r="E891">
        <v>914.19399999999996</v>
      </c>
      <c r="F891">
        <v>0</v>
      </c>
      <c r="G891">
        <v>0.11531</v>
      </c>
      <c r="H891">
        <v>0.90101200000000004</v>
      </c>
      <c r="I891">
        <v>0</v>
      </c>
    </row>
    <row r="892" spans="1:25" x14ac:dyDescent="0.25">
      <c r="A892" t="s">
        <v>117</v>
      </c>
      <c r="B892">
        <v>1438.39</v>
      </c>
      <c r="C892">
        <v>1421.67</v>
      </c>
      <c r="D892">
        <v>1386.04</v>
      </c>
      <c r="E892">
        <v>914.55100000000004</v>
      </c>
      <c r="F892">
        <v>0</v>
      </c>
      <c r="G892">
        <v>0.114927</v>
      </c>
      <c r="H892">
        <v>0.90101799999999999</v>
      </c>
      <c r="I892">
        <v>0</v>
      </c>
    </row>
    <row r="893" spans="1:25" x14ac:dyDescent="0.25">
      <c r="A893" t="s">
        <v>117</v>
      </c>
      <c r="B893">
        <v>1439.47</v>
      </c>
      <c r="C893">
        <v>1422.13</v>
      </c>
      <c r="D893">
        <v>1386.43</v>
      </c>
      <c r="E893">
        <v>914.98500000000001</v>
      </c>
      <c r="F893">
        <v>0</v>
      </c>
      <c r="G893">
        <v>0.114929</v>
      </c>
      <c r="H893">
        <v>0.90064599999999995</v>
      </c>
      <c r="I893">
        <v>0</v>
      </c>
    </row>
    <row r="894" spans="1:25" x14ac:dyDescent="0.25">
      <c r="A894" t="s">
        <v>117</v>
      </c>
      <c r="B894">
        <v>1438.75</v>
      </c>
      <c r="C894">
        <v>1421.97</v>
      </c>
      <c r="D894">
        <v>1386.23</v>
      </c>
      <c r="E894">
        <v>914.79399999999998</v>
      </c>
      <c r="F894">
        <v>0</v>
      </c>
      <c r="G894">
        <v>0.114927</v>
      </c>
      <c r="H894">
        <v>0.89305900000000005</v>
      </c>
      <c r="I894">
        <v>0</v>
      </c>
    </row>
    <row r="895" spans="1:25" x14ac:dyDescent="0.25">
      <c r="A895" t="s">
        <v>117</v>
      </c>
      <c r="B895">
        <v>1438.99</v>
      </c>
      <c r="C895">
        <v>1421.7</v>
      </c>
      <c r="D895">
        <v>1385.85</v>
      </c>
      <c r="E895">
        <v>914.51400000000001</v>
      </c>
      <c r="F895">
        <v>0</v>
      </c>
      <c r="G895">
        <v>0.114936</v>
      </c>
      <c r="H895">
        <v>0.88737100000000002</v>
      </c>
      <c r="I895">
        <v>0</v>
      </c>
      <c r="R895" t="s">
        <v>69</v>
      </c>
      <c r="U895" t="s">
        <v>68</v>
      </c>
      <c r="X895" t="s">
        <v>66</v>
      </c>
    </row>
    <row r="896" spans="1:25" x14ac:dyDescent="0.25">
      <c r="A896" t="s">
        <v>117</v>
      </c>
      <c r="B896">
        <v>1438.09</v>
      </c>
      <c r="C896">
        <v>1421.37</v>
      </c>
      <c r="D896">
        <v>1385.83</v>
      </c>
      <c r="E896">
        <v>914.46100000000001</v>
      </c>
      <c r="F896">
        <v>0</v>
      </c>
      <c r="G896">
        <v>0.115134</v>
      </c>
      <c r="H896">
        <v>0.89913699999999996</v>
      </c>
      <c r="I896">
        <v>0</v>
      </c>
      <c r="R896">
        <f>AVERAGE(B847:B896)</f>
        <v>1438.9882000000007</v>
      </c>
      <c r="S896">
        <f>AVERAGE(C847:C896)</f>
        <v>1421.9381999999991</v>
      </c>
      <c r="U896">
        <f>_xlfn.VAR.P(B847:B896)</f>
        <v>0.88927876000000783</v>
      </c>
      <c r="V896">
        <f>_xlfn.VAR.P(C847:C896)</f>
        <v>0.81756276000001127</v>
      </c>
      <c r="X896">
        <f>1.96*SQRT(U896)/50</f>
        <v>3.696621854837754E-2</v>
      </c>
      <c r="Y896">
        <f>1.96*SQRT(V896)/50</f>
        <v>3.5444317450423798E-2</v>
      </c>
    </row>
    <row r="897" spans="1:3" x14ac:dyDescent="0.25">
      <c r="A897" t="s">
        <v>117</v>
      </c>
      <c r="B897">
        <v>71957.245645999996</v>
      </c>
      <c r="C897" t="s">
        <v>36</v>
      </c>
    </row>
    <row r="951" spans="18:25" x14ac:dyDescent="0.25">
      <c r="R951" t="s">
        <v>69</v>
      </c>
      <c r="U951" t="s">
        <v>68</v>
      </c>
      <c r="X951" t="s">
        <v>66</v>
      </c>
    </row>
    <row r="952" spans="18:25" x14ac:dyDescent="0.25">
      <c r="R952" t="e">
        <f>AVERAGE(B903:B952)</f>
        <v>#DIV/0!</v>
      </c>
      <c r="S952" t="e">
        <f>AVERAGE(C903:C952)</f>
        <v>#DIV/0!</v>
      </c>
      <c r="U952" t="e">
        <f>_xlfn.VAR.P(B903:B952)</f>
        <v>#DIV/0!</v>
      </c>
      <c r="V952" t="e">
        <f>_xlfn.VAR.P(C903:C952)</f>
        <v>#DIV/0!</v>
      </c>
      <c r="X952" t="e">
        <f>1.96*SQRT(U952)/50</f>
        <v>#DIV/0!</v>
      </c>
      <c r="Y952" t="e">
        <f>1.96*SQRT(V952)/50</f>
        <v>#DIV/0!</v>
      </c>
    </row>
    <row r="1007" spans="18:25" x14ac:dyDescent="0.25">
      <c r="R1007" t="s">
        <v>69</v>
      </c>
      <c r="U1007" t="s">
        <v>68</v>
      </c>
      <c r="X1007" t="s">
        <v>66</v>
      </c>
    </row>
    <row r="1008" spans="18:25" x14ac:dyDescent="0.25">
      <c r="R1008" t="e">
        <f>AVERAGE(B959:B1008)</f>
        <v>#DIV/0!</v>
      </c>
      <c r="S1008" t="e">
        <f>AVERAGE(C959:C1008)</f>
        <v>#DIV/0!</v>
      </c>
      <c r="U1008" t="e">
        <f>_xlfn.VAR.P(B959:B1008)</f>
        <v>#DIV/0!</v>
      </c>
      <c r="V1008" t="e">
        <f>_xlfn.VAR.P(C959:C1008)</f>
        <v>#DIV/0!</v>
      </c>
      <c r="X1008" t="e">
        <f>1.96*SQRT(U1008)/50</f>
        <v>#DIV/0!</v>
      </c>
      <c r="Y1008" t="e">
        <f>1.96*SQRT(V1008)/50</f>
        <v>#DIV/0!</v>
      </c>
    </row>
    <row r="1063" spans="1:25" x14ac:dyDescent="0.25">
      <c r="R1063" t="s">
        <v>69</v>
      </c>
      <c r="U1063" t="s">
        <v>68</v>
      </c>
      <c r="X1063" t="s">
        <v>66</v>
      </c>
    </row>
    <row r="1064" spans="1:25" x14ac:dyDescent="0.25">
      <c r="R1064" t="e">
        <f>AVERAGE(B1015:B1064)</f>
        <v>#DIV/0!</v>
      </c>
      <c r="S1064" t="e">
        <f>AVERAGE(C1015:C1064)</f>
        <v>#DIV/0!</v>
      </c>
      <c r="U1064" t="e">
        <f>_xlfn.VAR.P(B1015:B1064)</f>
        <v>#DIV/0!</v>
      </c>
      <c r="V1064" t="e">
        <f>_xlfn.VAR.P(C1015:C1064)</f>
        <v>#DIV/0!</v>
      </c>
      <c r="X1064" t="e">
        <f>1.96*SQRT(U1064)/50</f>
        <v>#DIV/0!</v>
      </c>
      <c r="Y1064" t="e">
        <f>1.96*SQRT(V1064)/50</f>
        <v>#DIV/0!</v>
      </c>
    </row>
    <row r="1066" spans="1:25" x14ac:dyDescent="0.25">
      <c r="A1066" t="s">
        <v>41</v>
      </c>
      <c r="B1066">
        <v>17572</v>
      </c>
      <c r="C1066">
        <v>17525.2</v>
      </c>
      <c r="D1066">
        <v>17524.900000000001</v>
      </c>
      <c r="E1066">
        <v>17506.8</v>
      </c>
      <c r="F1066">
        <v>904.65200000000004</v>
      </c>
      <c r="G1066">
        <v>1692.79</v>
      </c>
      <c r="H1066">
        <v>401.02600000000001</v>
      </c>
      <c r="I1066">
        <v>437.779</v>
      </c>
      <c r="J1066">
        <v>769.596</v>
      </c>
      <c r="K1066">
        <v>14848.8</v>
      </c>
      <c r="L1066">
        <v>8.3260000000000001E-2</v>
      </c>
      <c r="M1066">
        <v>0.93183499999999997</v>
      </c>
      <c r="N1066">
        <v>0</v>
      </c>
      <c r="O1066" t="s">
        <v>42</v>
      </c>
    </row>
    <row r="1067" spans="1:25" x14ac:dyDescent="0.25">
      <c r="A1067" t="s">
        <v>41</v>
      </c>
      <c r="B1067">
        <v>17578.900000000001</v>
      </c>
      <c r="C1067">
        <v>17529.3</v>
      </c>
      <c r="D1067">
        <v>17529</v>
      </c>
      <c r="E1067">
        <v>17510.900000000001</v>
      </c>
      <c r="F1067">
        <v>904.35699999999997</v>
      </c>
      <c r="G1067">
        <v>1711.92</v>
      </c>
      <c r="H1067">
        <v>401.03</v>
      </c>
      <c r="I1067">
        <v>437.66199999999998</v>
      </c>
      <c r="J1067">
        <v>788.71799999999996</v>
      </c>
      <c r="K1067">
        <v>14834.2</v>
      </c>
      <c r="L1067">
        <v>5.4267900000000001E-2</v>
      </c>
      <c r="M1067">
        <v>0.93150900000000003</v>
      </c>
      <c r="N1067">
        <v>0</v>
      </c>
      <c r="O1067" t="s">
        <v>42</v>
      </c>
    </row>
    <row r="1068" spans="1:25" x14ac:dyDescent="0.25">
      <c r="A1068" t="s">
        <v>41</v>
      </c>
      <c r="B1068">
        <v>17588.599999999999</v>
      </c>
      <c r="C1068">
        <v>17539.099999999999</v>
      </c>
      <c r="D1068">
        <v>17538.8</v>
      </c>
      <c r="E1068">
        <v>17520.7</v>
      </c>
      <c r="F1068">
        <v>904.80499999999995</v>
      </c>
      <c r="G1068">
        <v>1712.52</v>
      </c>
      <c r="H1068">
        <v>400.83699999999999</v>
      </c>
      <c r="I1068">
        <v>437.666</v>
      </c>
      <c r="J1068">
        <v>789.52800000000002</v>
      </c>
      <c r="K1068">
        <v>14843</v>
      </c>
      <c r="L1068">
        <v>6.6801799999999995E-2</v>
      </c>
      <c r="M1068">
        <v>0.94974599999999998</v>
      </c>
      <c r="N1068">
        <v>0</v>
      </c>
      <c r="O1068" t="s">
        <v>42</v>
      </c>
    </row>
    <row r="1069" spans="1:25" x14ac:dyDescent="0.25">
      <c r="A1069" t="s">
        <v>41</v>
      </c>
      <c r="B1069">
        <v>17592.400000000001</v>
      </c>
      <c r="C1069">
        <v>17542.8</v>
      </c>
      <c r="D1069">
        <v>17542.5</v>
      </c>
      <c r="E1069">
        <v>17524.400000000001</v>
      </c>
      <c r="F1069">
        <v>905.12</v>
      </c>
      <c r="G1069">
        <v>1712.32</v>
      </c>
      <c r="H1069">
        <v>400.97500000000002</v>
      </c>
      <c r="I1069">
        <v>437.85300000000001</v>
      </c>
      <c r="J1069">
        <v>788.97299999999996</v>
      </c>
      <c r="K1069">
        <v>14846.5</v>
      </c>
      <c r="L1069">
        <v>5.3937300000000001E-2</v>
      </c>
      <c r="M1069">
        <v>0.93168399999999996</v>
      </c>
      <c r="N1069">
        <v>0</v>
      </c>
      <c r="O1069" t="s">
        <v>42</v>
      </c>
    </row>
    <row r="1070" spans="1:25" x14ac:dyDescent="0.25">
      <c r="A1070" t="s">
        <v>41</v>
      </c>
      <c r="B1070">
        <v>17584.099999999999</v>
      </c>
      <c r="C1070">
        <v>17534.7</v>
      </c>
      <c r="D1070">
        <v>17534.5</v>
      </c>
      <c r="E1070">
        <v>17516.400000000001</v>
      </c>
      <c r="F1070">
        <v>904.32</v>
      </c>
      <c r="G1070">
        <v>1711.82</v>
      </c>
      <c r="H1070">
        <v>400.90699999999998</v>
      </c>
      <c r="I1070">
        <v>437.72500000000002</v>
      </c>
      <c r="J1070">
        <v>788.69299999999998</v>
      </c>
      <c r="K1070">
        <v>14839.7</v>
      </c>
      <c r="L1070">
        <v>8.3257800000000007E-2</v>
      </c>
      <c r="M1070">
        <v>0.93119600000000002</v>
      </c>
      <c r="N1070">
        <v>0</v>
      </c>
      <c r="O1070" t="s">
        <v>42</v>
      </c>
    </row>
    <row r="1071" spans="1:25" x14ac:dyDescent="0.25">
      <c r="A1071" t="s">
        <v>41</v>
      </c>
      <c r="B1071">
        <v>17585.900000000001</v>
      </c>
      <c r="C1071">
        <v>17536.400000000001</v>
      </c>
      <c r="D1071">
        <v>17536.2</v>
      </c>
      <c r="E1071">
        <v>17518.099999999999</v>
      </c>
      <c r="F1071">
        <v>904.40899999999999</v>
      </c>
      <c r="G1071">
        <v>1711.09</v>
      </c>
      <c r="H1071">
        <v>400.96499999999997</v>
      </c>
      <c r="I1071">
        <v>437.70600000000002</v>
      </c>
      <c r="J1071">
        <v>788.02499999999998</v>
      </c>
      <c r="K1071">
        <v>14842.1</v>
      </c>
      <c r="L1071">
        <v>5.4080999999999997E-2</v>
      </c>
      <c r="M1071">
        <v>0.93142400000000003</v>
      </c>
      <c r="N1071">
        <v>0</v>
      </c>
      <c r="O1071" t="s">
        <v>42</v>
      </c>
    </row>
    <row r="1072" spans="1:25" x14ac:dyDescent="0.25">
      <c r="A1072" t="s">
        <v>41</v>
      </c>
      <c r="B1072">
        <v>17583.8</v>
      </c>
      <c r="C1072">
        <v>17534.5</v>
      </c>
      <c r="D1072">
        <v>17534.2</v>
      </c>
      <c r="E1072">
        <v>17516.099999999999</v>
      </c>
      <c r="F1072">
        <v>904.46199999999999</v>
      </c>
      <c r="G1072">
        <v>1712.25</v>
      </c>
      <c r="H1072">
        <v>400.90300000000002</v>
      </c>
      <c r="I1072">
        <v>437.661</v>
      </c>
      <c r="J1072">
        <v>789.21900000000005</v>
      </c>
      <c r="K1072">
        <v>14838.9</v>
      </c>
      <c r="L1072">
        <v>5.53004E-2</v>
      </c>
      <c r="M1072">
        <v>0.93183700000000003</v>
      </c>
      <c r="N1072">
        <v>0</v>
      </c>
      <c r="O1072" t="s">
        <v>42</v>
      </c>
    </row>
    <row r="1073" spans="1:15" x14ac:dyDescent="0.25">
      <c r="A1073" t="s">
        <v>41</v>
      </c>
      <c r="B1073">
        <v>17581.099999999999</v>
      </c>
      <c r="C1073">
        <v>17531.599999999999</v>
      </c>
      <c r="D1073">
        <v>17531.3</v>
      </c>
      <c r="E1073">
        <v>17513.2</v>
      </c>
      <c r="F1073">
        <v>904.76</v>
      </c>
      <c r="G1073">
        <v>1710.19</v>
      </c>
      <c r="H1073">
        <v>400.88200000000001</v>
      </c>
      <c r="I1073">
        <v>437.74700000000001</v>
      </c>
      <c r="J1073">
        <v>787.17100000000005</v>
      </c>
      <c r="K1073">
        <v>14837.8</v>
      </c>
      <c r="L1073">
        <v>5.4212299999999998E-2</v>
      </c>
      <c r="M1073">
        <v>0.93172600000000005</v>
      </c>
      <c r="N1073">
        <v>0</v>
      </c>
      <c r="O1073" t="s">
        <v>42</v>
      </c>
    </row>
    <row r="1074" spans="1:15" x14ac:dyDescent="0.25">
      <c r="A1074" t="s">
        <v>41</v>
      </c>
      <c r="B1074">
        <v>17590.2</v>
      </c>
      <c r="C1074">
        <v>17540.900000000001</v>
      </c>
      <c r="D1074">
        <v>17540.7</v>
      </c>
      <c r="E1074">
        <v>17522.5</v>
      </c>
      <c r="F1074">
        <v>904.654</v>
      </c>
      <c r="G1074">
        <v>1712.5</v>
      </c>
      <c r="H1074">
        <v>400.85300000000001</v>
      </c>
      <c r="I1074">
        <v>437.73099999999999</v>
      </c>
      <c r="J1074">
        <v>789.42499999999995</v>
      </c>
      <c r="K1074">
        <v>14844.9</v>
      </c>
      <c r="L1074">
        <v>5.3962400000000001E-2</v>
      </c>
      <c r="M1074">
        <v>0.93181599999999998</v>
      </c>
      <c r="N1074">
        <v>0</v>
      </c>
      <c r="O1074" t="s">
        <v>42</v>
      </c>
    </row>
    <row r="1075" spans="1:15" x14ac:dyDescent="0.25">
      <c r="A1075" t="s">
        <v>41</v>
      </c>
      <c r="B1075">
        <v>17589.599999999999</v>
      </c>
      <c r="C1075">
        <v>17540.099999999999</v>
      </c>
      <c r="D1075">
        <v>17539.8</v>
      </c>
      <c r="E1075">
        <v>17521.7</v>
      </c>
      <c r="F1075">
        <v>904.91899999999998</v>
      </c>
      <c r="G1075">
        <v>1712.11</v>
      </c>
      <c r="H1075">
        <v>400.91500000000002</v>
      </c>
      <c r="I1075">
        <v>437.64299999999997</v>
      </c>
      <c r="J1075">
        <v>789.096</v>
      </c>
      <c r="K1075">
        <v>14844.2</v>
      </c>
      <c r="L1075">
        <v>6.9890599999999997E-2</v>
      </c>
      <c r="M1075">
        <v>0.93183499999999997</v>
      </c>
      <c r="N1075">
        <v>0</v>
      </c>
      <c r="O1075" t="s">
        <v>42</v>
      </c>
    </row>
    <row r="1076" spans="1:15" x14ac:dyDescent="0.25">
      <c r="A1076" t="s">
        <v>41</v>
      </c>
      <c r="B1076">
        <v>17586.400000000001</v>
      </c>
      <c r="C1076">
        <v>17537</v>
      </c>
      <c r="D1076">
        <v>17536.7</v>
      </c>
      <c r="E1076">
        <v>17518.599999999999</v>
      </c>
      <c r="F1076">
        <v>904.77599999999995</v>
      </c>
      <c r="G1076">
        <v>1712.2</v>
      </c>
      <c r="H1076">
        <v>400.81599999999997</v>
      </c>
      <c r="I1076">
        <v>437.66899999999998</v>
      </c>
      <c r="J1076">
        <v>789.31399999999996</v>
      </c>
      <c r="K1076">
        <v>14841.1</v>
      </c>
      <c r="L1076">
        <v>5.4590699999999999E-2</v>
      </c>
      <c r="M1076">
        <v>0.93183000000000005</v>
      </c>
      <c r="N1076">
        <v>0</v>
      </c>
      <c r="O1076" t="s">
        <v>42</v>
      </c>
    </row>
    <row r="1077" spans="1:15" x14ac:dyDescent="0.25">
      <c r="A1077" t="s">
        <v>41</v>
      </c>
      <c r="B1077">
        <v>17588.099999999999</v>
      </c>
      <c r="C1077">
        <v>17538.3</v>
      </c>
      <c r="D1077">
        <v>17538.099999999999</v>
      </c>
      <c r="E1077">
        <v>17520</v>
      </c>
      <c r="F1077">
        <v>904.25400000000002</v>
      </c>
      <c r="G1077">
        <v>1710.66</v>
      </c>
      <c r="H1077">
        <v>400.77</v>
      </c>
      <c r="I1077">
        <v>437.64299999999997</v>
      </c>
      <c r="J1077">
        <v>787.846</v>
      </c>
      <c r="K1077">
        <v>14844.6</v>
      </c>
      <c r="L1077">
        <v>5.4044500000000002E-2</v>
      </c>
      <c r="M1077">
        <v>0.93180700000000005</v>
      </c>
      <c r="N1077">
        <v>0</v>
      </c>
      <c r="O1077" t="s">
        <v>42</v>
      </c>
    </row>
    <row r="1078" spans="1:15" x14ac:dyDescent="0.25">
      <c r="A1078" t="s">
        <v>41</v>
      </c>
      <c r="B1078">
        <v>17588.3</v>
      </c>
      <c r="C1078">
        <v>17539</v>
      </c>
      <c r="D1078">
        <v>17538.8</v>
      </c>
      <c r="E1078">
        <v>17520.599999999999</v>
      </c>
      <c r="F1078">
        <v>904.78800000000001</v>
      </c>
      <c r="G1078">
        <v>1711.01</v>
      </c>
      <c r="H1078">
        <v>400.892</v>
      </c>
      <c r="I1078">
        <v>437.774</v>
      </c>
      <c r="J1078">
        <v>787.92100000000005</v>
      </c>
      <c r="K1078">
        <v>14844.3</v>
      </c>
      <c r="L1078">
        <v>8.3257700000000004E-2</v>
      </c>
      <c r="M1078">
        <v>0.93160900000000002</v>
      </c>
      <c r="N1078">
        <v>0</v>
      </c>
      <c r="O1078" t="s">
        <v>42</v>
      </c>
    </row>
    <row r="1079" spans="1:15" x14ac:dyDescent="0.25">
      <c r="A1079" t="s">
        <v>41</v>
      </c>
      <c r="B1079">
        <v>17581.400000000001</v>
      </c>
      <c r="C1079">
        <v>17531.8</v>
      </c>
      <c r="D1079">
        <v>17531.599999999999</v>
      </c>
      <c r="E1079">
        <v>17513.5</v>
      </c>
      <c r="F1079">
        <v>904.44600000000003</v>
      </c>
      <c r="G1079">
        <v>1711.5</v>
      </c>
      <c r="H1079">
        <v>400.66</v>
      </c>
      <c r="I1079">
        <v>437.53300000000002</v>
      </c>
      <c r="J1079">
        <v>788.81799999999998</v>
      </c>
      <c r="K1079">
        <v>14837.1</v>
      </c>
      <c r="L1079">
        <v>5.6312300000000003E-2</v>
      </c>
      <c r="M1079">
        <v>0.93137800000000004</v>
      </c>
      <c r="N1079">
        <v>89</v>
      </c>
      <c r="O1079" t="s">
        <v>42</v>
      </c>
    </row>
    <row r="1080" spans="1:15" x14ac:dyDescent="0.25">
      <c r="A1080" t="s">
        <v>41</v>
      </c>
      <c r="B1080">
        <v>17584.8</v>
      </c>
      <c r="C1080">
        <v>17535.3</v>
      </c>
      <c r="D1080">
        <v>17535.099999999999</v>
      </c>
      <c r="E1080">
        <v>17517</v>
      </c>
      <c r="F1080">
        <v>904.73099999999999</v>
      </c>
      <c r="G1080">
        <v>1710.82</v>
      </c>
      <c r="H1080">
        <v>400.78800000000001</v>
      </c>
      <c r="I1080">
        <v>437.6</v>
      </c>
      <c r="J1080">
        <v>787.98199999999997</v>
      </c>
      <c r="K1080">
        <v>14841</v>
      </c>
      <c r="L1080">
        <v>5.4202800000000002E-2</v>
      </c>
      <c r="M1080">
        <v>0.95704800000000001</v>
      </c>
      <c r="N1080">
        <v>0</v>
      </c>
      <c r="O1080" t="s">
        <v>42</v>
      </c>
    </row>
    <row r="1081" spans="1:15" x14ac:dyDescent="0.25">
      <c r="A1081" t="s">
        <v>41</v>
      </c>
      <c r="B1081">
        <v>17584</v>
      </c>
      <c r="C1081">
        <v>17534.400000000001</v>
      </c>
      <c r="D1081">
        <v>17534.2</v>
      </c>
      <c r="E1081">
        <v>17516</v>
      </c>
      <c r="F1081">
        <v>904.54700000000003</v>
      </c>
      <c r="G1081">
        <v>1712.82</v>
      </c>
      <c r="H1081">
        <v>400.86099999999999</v>
      </c>
      <c r="I1081">
        <v>437.62099999999998</v>
      </c>
      <c r="J1081">
        <v>789.85500000000002</v>
      </c>
      <c r="K1081">
        <v>14838.1</v>
      </c>
      <c r="L1081">
        <v>5.3950999999999999E-2</v>
      </c>
      <c r="M1081">
        <v>0.95111599999999996</v>
      </c>
      <c r="N1081">
        <v>0</v>
      </c>
      <c r="O1081" t="s">
        <v>42</v>
      </c>
    </row>
    <row r="1082" spans="1:15" x14ac:dyDescent="0.25">
      <c r="A1082" t="s">
        <v>41</v>
      </c>
      <c r="B1082">
        <v>17586.5</v>
      </c>
      <c r="C1082">
        <v>17536.8</v>
      </c>
      <c r="D1082">
        <v>17536.5</v>
      </c>
      <c r="E1082">
        <v>17518.400000000001</v>
      </c>
      <c r="F1082">
        <v>904.55100000000004</v>
      </c>
      <c r="G1082">
        <v>1711.85</v>
      </c>
      <c r="H1082">
        <v>400.976</v>
      </c>
      <c r="I1082">
        <v>437.72699999999998</v>
      </c>
      <c r="J1082">
        <v>788.71299999999997</v>
      </c>
      <c r="K1082">
        <v>14841.5</v>
      </c>
      <c r="L1082">
        <v>6.5020700000000001E-2</v>
      </c>
      <c r="M1082">
        <v>0.93171700000000002</v>
      </c>
      <c r="N1082">
        <v>0</v>
      </c>
      <c r="O1082" t="s">
        <v>42</v>
      </c>
    </row>
    <row r="1083" spans="1:15" x14ac:dyDescent="0.25">
      <c r="A1083" t="s">
        <v>41</v>
      </c>
      <c r="B1083">
        <v>17595.8</v>
      </c>
      <c r="C1083">
        <v>17546.099999999999</v>
      </c>
      <c r="D1083">
        <v>17545.900000000001</v>
      </c>
      <c r="E1083">
        <v>17527.7</v>
      </c>
      <c r="F1083">
        <v>904.77099999999996</v>
      </c>
      <c r="G1083">
        <v>1711.39</v>
      </c>
      <c r="H1083">
        <v>401.02</v>
      </c>
      <c r="I1083">
        <v>437.86099999999999</v>
      </c>
      <c r="J1083">
        <v>788.06399999999996</v>
      </c>
      <c r="K1083">
        <v>14851.1</v>
      </c>
      <c r="L1083">
        <v>5.50999E-2</v>
      </c>
      <c r="M1083">
        <v>0.93150100000000002</v>
      </c>
      <c r="N1083">
        <v>0</v>
      </c>
      <c r="O1083" t="s">
        <v>42</v>
      </c>
    </row>
    <row r="1084" spans="1:15" x14ac:dyDescent="0.25">
      <c r="A1084" t="s">
        <v>41</v>
      </c>
      <c r="B1084">
        <v>17590.599999999999</v>
      </c>
      <c r="C1084">
        <v>17541.099999999999</v>
      </c>
      <c r="D1084">
        <v>17540.900000000001</v>
      </c>
      <c r="E1084">
        <v>17522.7</v>
      </c>
      <c r="F1084">
        <v>904.86500000000001</v>
      </c>
      <c r="G1084">
        <v>1711.26</v>
      </c>
      <c r="H1084">
        <v>401.029</v>
      </c>
      <c r="I1084">
        <v>437.86900000000003</v>
      </c>
      <c r="J1084">
        <v>787.97799999999995</v>
      </c>
      <c r="K1084">
        <v>14846.1</v>
      </c>
      <c r="L1084">
        <v>5.6671600000000003E-2</v>
      </c>
      <c r="M1084">
        <v>0.94134099999999998</v>
      </c>
      <c r="N1084">
        <v>0</v>
      </c>
      <c r="O1084" t="s">
        <v>42</v>
      </c>
    </row>
    <row r="1085" spans="1:15" x14ac:dyDescent="0.25">
      <c r="A1085" t="s">
        <v>41</v>
      </c>
      <c r="B1085">
        <v>17591.599999999999</v>
      </c>
      <c r="C1085">
        <v>17541.900000000001</v>
      </c>
      <c r="D1085">
        <v>17541.7</v>
      </c>
      <c r="E1085">
        <v>17523.5</v>
      </c>
      <c r="F1085">
        <v>905.04300000000001</v>
      </c>
      <c r="G1085">
        <v>1712.17</v>
      </c>
      <c r="H1085">
        <v>400.88099999999997</v>
      </c>
      <c r="I1085">
        <v>437.779</v>
      </c>
      <c r="J1085">
        <v>789.07100000000003</v>
      </c>
      <c r="K1085">
        <v>14845.8</v>
      </c>
      <c r="L1085">
        <v>5.8537800000000001E-2</v>
      </c>
      <c r="M1085">
        <v>0.93176800000000004</v>
      </c>
      <c r="N1085">
        <v>0</v>
      </c>
      <c r="O1085" t="s">
        <v>42</v>
      </c>
    </row>
    <row r="1086" spans="1:15" x14ac:dyDescent="0.25">
      <c r="A1086" t="s">
        <v>41</v>
      </c>
      <c r="B1086">
        <v>17588.3</v>
      </c>
      <c r="C1086">
        <v>17539</v>
      </c>
      <c r="D1086">
        <v>17538.7</v>
      </c>
      <c r="E1086">
        <v>17520.599999999999</v>
      </c>
      <c r="F1086">
        <v>904.89099999999996</v>
      </c>
      <c r="G1086">
        <v>1712.33</v>
      </c>
      <c r="H1086">
        <v>401.09500000000003</v>
      </c>
      <c r="I1086">
        <v>437.74299999999999</v>
      </c>
      <c r="J1086">
        <v>789.053</v>
      </c>
      <c r="K1086">
        <v>14842.9</v>
      </c>
      <c r="L1086">
        <v>5.4044700000000001E-2</v>
      </c>
      <c r="M1086">
        <v>0.94941200000000003</v>
      </c>
      <c r="N1086">
        <v>0</v>
      </c>
      <c r="O1086" t="s">
        <v>42</v>
      </c>
    </row>
    <row r="1087" spans="1:15" x14ac:dyDescent="0.25">
      <c r="A1087" t="s">
        <v>41</v>
      </c>
      <c r="B1087">
        <v>17592.8</v>
      </c>
      <c r="C1087">
        <v>17543.3</v>
      </c>
      <c r="D1087">
        <v>17543</v>
      </c>
      <c r="E1087">
        <v>17524.900000000001</v>
      </c>
      <c r="F1087">
        <v>904.46900000000005</v>
      </c>
      <c r="G1087">
        <v>1711.13</v>
      </c>
      <c r="H1087">
        <v>400.90499999999997</v>
      </c>
      <c r="I1087">
        <v>437.73</v>
      </c>
      <c r="J1087">
        <v>788.05100000000004</v>
      </c>
      <c r="K1087">
        <v>14848.8</v>
      </c>
      <c r="L1087">
        <v>3.5337899999999998E-2</v>
      </c>
      <c r="M1087">
        <v>0.93181899999999995</v>
      </c>
      <c r="N1087">
        <v>0</v>
      </c>
      <c r="O1087" t="s">
        <v>42</v>
      </c>
    </row>
    <row r="1088" spans="1:15" x14ac:dyDescent="0.25">
      <c r="A1088" t="s">
        <v>41</v>
      </c>
      <c r="B1088">
        <v>17589.400000000001</v>
      </c>
      <c r="C1088">
        <v>17540</v>
      </c>
      <c r="D1088">
        <v>17539.8</v>
      </c>
      <c r="E1088">
        <v>17521.7</v>
      </c>
      <c r="F1088">
        <v>904.70100000000002</v>
      </c>
      <c r="G1088">
        <v>1712.84</v>
      </c>
      <c r="H1088">
        <v>400.98200000000003</v>
      </c>
      <c r="I1088">
        <v>437.75299999999999</v>
      </c>
      <c r="J1088">
        <v>789.63099999999997</v>
      </c>
      <c r="K1088">
        <v>14843.6</v>
      </c>
      <c r="L1088">
        <v>6.3317399999999996E-2</v>
      </c>
      <c r="M1088">
        <v>0.93128</v>
      </c>
      <c r="N1088">
        <v>0</v>
      </c>
      <c r="O1088" t="s">
        <v>42</v>
      </c>
    </row>
    <row r="1089" spans="1:15" x14ac:dyDescent="0.25">
      <c r="A1089" t="s">
        <v>41</v>
      </c>
      <c r="B1089">
        <v>17592.400000000001</v>
      </c>
      <c r="C1089">
        <v>17542.8</v>
      </c>
      <c r="D1089">
        <v>17542.599999999999</v>
      </c>
      <c r="E1089">
        <v>17524.5</v>
      </c>
      <c r="F1089">
        <v>904.70399999999995</v>
      </c>
      <c r="G1089">
        <v>1712.22</v>
      </c>
      <c r="H1089">
        <v>400.89800000000002</v>
      </c>
      <c r="I1089">
        <v>437.774</v>
      </c>
      <c r="J1089">
        <v>789.06700000000001</v>
      </c>
      <c r="K1089">
        <v>14847</v>
      </c>
      <c r="L1089">
        <v>5.96082E-2</v>
      </c>
      <c r="M1089">
        <v>0.93167500000000003</v>
      </c>
      <c r="N1089">
        <v>0</v>
      </c>
      <c r="O1089" t="s">
        <v>42</v>
      </c>
    </row>
    <row r="1090" spans="1:15" x14ac:dyDescent="0.25">
      <c r="A1090" t="s">
        <v>41</v>
      </c>
      <c r="B1090">
        <v>17596.3</v>
      </c>
      <c r="C1090">
        <v>17546.8</v>
      </c>
      <c r="D1090">
        <v>17546.5</v>
      </c>
      <c r="E1090">
        <v>17528.400000000001</v>
      </c>
      <c r="F1090">
        <v>904.83900000000006</v>
      </c>
      <c r="G1090">
        <v>1711.75</v>
      </c>
      <c r="H1090">
        <v>400.92899999999997</v>
      </c>
      <c r="I1090">
        <v>437.89499999999998</v>
      </c>
      <c r="J1090">
        <v>788.44600000000003</v>
      </c>
      <c r="K1090">
        <v>14851.3</v>
      </c>
      <c r="L1090">
        <v>5.4183500000000002E-2</v>
      </c>
      <c r="M1090">
        <v>0.95790900000000001</v>
      </c>
      <c r="N1090">
        <v>0</v>
      </c>
      <c r="O1090" t="s">
        <v>42</v>
      </c>
    </row>
    <row r="1091" spans="1:15" x14ac:dyDescent="0.25">
      <c r="A1091" t="s">
        <v>41</v>
      </c>
      <c r="B1091">
        <v>17604.3</v>
      </c>
      <c r="C1091">
        <v>17554.900000000001</v>
      </c>
      <c r="D1091">
        <v>17554.599999999999</v>
      </c>
      <c r="E1091">
        <v>17536.5</v>
      </c>
      <c r="F1091">
        <v>904.96799999999996</v>
      </c>
      <c r="G1091">
        <v>1711.52</v>
      </c>
      <c r="H1091">
        <v>401.03100000000001</v>
      </c>
      <c r="I1091">
        <v>437.8</v>
      </c>
      <c r="J1091">
        <v>788.197</v>
      </c>
      <c r="K1091">
        <v>14859.4</v>
      </c>
      <c r="L1091">
        <v>5.3972199999999998E-2</v>
      </c>
      <c r="M1091">
        <v>0.93175600000000003</v>
      </c>
      <c r="N1091">
        <v>0</v>
      </c>
      <c r="O1091" t="s">
        <v>42</v>
      </c>
    </row>
    <row r="1092" spans="1:15" x14ac:dyDescent="0.25">
      <c r="A1092" t="s">
        <v>41</v>
      </c>
      <c r="B1092">
        <v>17597.099999999999</v>
      </c>
      <c r="C1092">
        <v>17547.8</v>
      </c>
      <c r="D1092">
        <v>17547.599999999999</v>
      </c>
      <c r="E1092">
        <v>17529.5</v>
      </c>
      <c r="F1092">
        <v>904.88400000000001</v>
      </c>
      <c r="G1092">
        <v>1712.93</v>
      </c>
      <c r="H1092">
        <v>401.08300000000003</v>
      </c>
      <c r="I1092">
        <v>437.92500000000001</v>
      </c>
      <c r="J1092">
        <v>789.38300000000004</v>
      </c>
      <c r="K1092">
        <v>14851.1</v>
      </c>
      <c r="L1092">
        <v>8.3290799999999998E-2</v>
      </c>
      <c r="M1092">
        <v>0.93173499999999998</v>
      </c>
      <c r="N1092">
        <v>0</v>
      </c>
      <c r="O1092" t="s">
        <v>42</v>
      </c>
    </row>
    <row r="1093" spans="1:15" x14ac:dyDescent="0.25">
      <c r="A1093" t="s">
        <v>41</v>
      </c>
      <c r="B1093">
        <v>17592.099999999999</v>
      </c>
      <c r="C1093">
        <v>17542.599999999999</v>
      </c>
      <c r="D1093">
        <v>17542.400000000001</v>
      </c>
      <c r="E1093">
        <v>17524.2</v>
      </c>
      <c r="F1093">
        <v>905.15700000000004</v>
      </c>
      <c r="G1093">
        <v>1712.71</v>
      </c>
      <c r="H1093">
        <v>400.94499999999999</v>
      </c>
      <c r="I1093">
        <v>437.92399999999998</v>
      </c>
      <c r="J1093">
        <v>789.35199999999998</v>
      </c>
      <c r="K1093">
        <v>14845.9</v>
      </c>
      <c r="L1093">
        <v>5.7350900000000003E-2</v>
      </c>
      <c r="M1093">
        <v>0.93178799999999995</v>
      </c>
      <c r="N1093">
        <v>0</v>
      </c>
      <c r="O1093" t="s">
        <v>42</v>
      </c>
    </row>
    <row r="1094" spans="1:15" x14ac:dyDescent="0.25">
      <c r="A1094" t="s">
        <v>41</v>
      </c>
      <c r="B1094">
        <v>17599.099999999999</v>
      </c>
      <c r="C1094">
        <v>17549.599999999999</v>
      </c>
      <c r="D1094">
        <v>17549.3</v>
      </c>
      <c r="E1094">
        <v>17531.2</v>
      </c>
      <c r="F1094">
        <v>904.84799999999996</v>
      </c>
      <c r="G1094">
        <v>1710.93</v>
      </c>
      <c r="H1094">
        <v>400.95400000000001</v>
      </c>
      <c r="I1094">
        <v>437.80799999999999</v>
      </c>
      <c r="J1094">
        <v>787.68299999999999</v>
      </c>
      <c r="K1094">
        <v>14854.9</v>
      </c>
      <c r="L1094">
        <v>5.4423100000000002E-2</v>
      </c>
      <c r="M1094">
        <v>0.93183700000000003</v>
      </c>
      <c r="N1094">
        <v>0</v>
      </c>
      <c r="O1094" t="s">
        <v>42</v>
      </c>
    </row>
    <row r="1095" spans="1:15" x14ac:dyDescent="0.25">
      <c r="A1095" t="s">
        <v>41</v>
      </c>
      <c r="B1095">
        <v>17596.5</v>
      </c>
      <c r="C1095">
        <v>17547</v>
      </c>
      <c r="D1095">
        <v>17546.7</v>
      </c>
      <c r="E1095">
        <v>17528.599999999999</v>
      </c>
      <c r="F1095">
        <v>905.22900000000004</v>
      </c>
      <c r="G1095">
        <v>1713.35</v>
      </c>
      <c r="H1095">
        <v>401.03899999999999</v>
      </c>
      <c r="I1095">
        <v>437.86799999999999</v>
      </c>
      <c r="J1095">
        <v>789.95699999999999</v>
      </c>
      <c r="K1095">
        <v>14849.5</v>
      </c>
      <c r="L1095">
        <v>8.3255800000000005E-2</v>
      </c>
      <c r="M1095">
        <v>0.95545999999999998</v>
      </c>
      <c r="N1095">
        <v>0</v>
      </c>
      <c r="O1095" t="s">
        <v>42</v>
      </c>
    </row>
    <row r="1096" spans="1:15" x14ac:dyDescent="0.25">
      <c r="A1096" t="s">
        <v>41</v>
      </c>
      <c r="B1096">
        <v>17587.3</v>
      </c>
      <c r="C1096">
        <v>17537.3</v>
      </c>
      <c r="D1096">
        <v>17537</v>
      </c>
      <c r="E1096">
        <v>17518.900000000001</v>
      </c>
      <c r="F1096">
        <v>904.58100000000002</v>
      </c>
      <c r="G1096">
        <v>1712.46</v>
      </c>
      <c r="H1096">
        <v>400.96199999999999</v>
      </c>
      <c r="I1096">
        <v>437.81599999999997</v>
      </c>
      <c r="J1096">
        <v>789.26400000000001</v>
      </c>
      <c r="K1096">
        <v>14841.3</v>
      </c>
      <c r="L1096">
        <v>5.4609400000000002E-2</v>
      </c>
      <c r="M1096">
        <v>0.93087699999999995</v>
      </c>
      <c r="N1096">
        <v>0</v>
      </c>
      <c r="O1096" t="s">
        <v>42</v>
      </c>
    </row>
    <row r="1097" spans="1:15" x14ac:dyDescent="0.25">
      <c r="A1097" t="s">
        <v>41</v>
      </c>
      <c r="B1097">
        <v>17590.400000000001</v>
      </c>
      <c r="C1097">
        <v>17540.7</v>
      </c>
      <c r="D1097">
        <v>17540.5</v>
      </c>
      <c r="E1097">
        <v>17522.400000000001</v>
      </c>
      <c r="F1097">
        <v>905.21900000000005</v>
      </c>
      <c r="G1097">
        <v>1711.23</v>
      </c>
      <c r="H1097">
        <v>400.99799999999999</v>
      </c>
      <c r="I1097">
        <v>437.733</v>
      </c>
      <c r="J1097">
        <v>787.99599999999998</v>
      </c>
      <c r="K1097">
        <v>14845.4</v>
      </c>
      <c r="L1097">
        <v>6.2054600000000001E-2</v>
      </c>
      <c r="M1097">
        <v>0.93175799999999998</v>
      </c>
      <c r="N1097">
        <v>0</v>
      </c>
      <c r="O1097" t="s">
        <v>42</v>
      </c>
    </row>
    <row r="1098" spans="1:15" x14ac:dyDescent="0.25">
      <c r="A1098" t="s">
        <v>41</v>
      </c>
      <c r="B1098">
        <v>17586.7</v>
      </c>
      <c r="C1098">
        <v>17537.2</v>
      </c>
      <c r="D1098">
        <v>17537</v>
      </c>
      <c r="E1098">
        <v>17518.900000000001</v>
      </c>
      <c r="F1098">
        <v>905.06600000000003</v>
      </c>
      <c r="G1098">
        <v>1712.33</v>
      </c>
      <c r="H1098">
        <v>401.113</v>
      </c>
      <c r="I1098">
        <v>437.923</v>
      </c>
      <c r="J1098">
        <v>788.80700000000002</v>
      </c>
      <c r="K1098">
        <v>14841</v>
      </c>
      <c r="L1098">
        <v>5.4925300000000003E-2</v>
      </c>
      <c r="M1098">
        <v>0.93180300000000005</v>
      </c>
      <c r="N1098">
        <v>0</v>
      </c>
      <c r="O1098" t="s">
        <v>42</v>
      </c>
    </row>
    <row r="1099" spans="1:15" x14ac:dyDescent="0.25">
      <c r="A1099" t="s">
        <v>41</v>
      </c>
      <c r="B1099">
        <v>17596.3</v>
      </c>
      <c r="C1099">
        <v>17546.7</v>
      </c>
      <c r="D1099">
        <v>17546.5</v>
      </c>
      <c r="E1099">
        <v>17528.400000000001</v>
      </c>
      <c r="F1099">
        <v>904.84199999999998</v>
      </c>
      <c r="G1099">
        <v>1712.61</v>
      </c>
      <c r="H1099">
        <v>401.07799999999997</v>
      </c>
      <c r="I1099">
        <v>437.82100000000003</v>
      </c>
      <c r="J1099">
        <v>789.18100000000004</v>
      </c>
      <c r="K1099">
        <v>14850.5</v>
      </c>
      <c r="L1099">
        <v>6.0011500000000002E-2</v>
      </c>
      <c r="M1099">
        <v>0.93173499999999998</v>
      </c>
      <c r="N1099">
        <v>0</v>
      </c>
      <c r="O1099" t="s">
        <v>42</v>
      </c>
    </row>
    <row r="1100" spans="1:15" x14ac:dyDescent="0.25">
      <c r="A1100" t="s">
        <v>41</v>
      </c>
      <c r="B1100">
        <v>17586.599999999999</v>
      </c>
      <c r="C1100">
        <v>17537.099999999999</v>
      </c>
      <c r="D1100">
        <v>17536.900000000001</v>
      </c>
      <c r="E1100">
        <v>17518.8</v>
      </c>
      <c r="F1100">
        <v>905.14499999999998</v>
      </c>
      <c r="G1100">
        <v>1711.5</v>
      </c>
      <c r="H1100">
        <v>400.99099999999999</v>
      </c>
      <c r="I1100">
        <v>437.90499999999997</v>
      </c>
      <c r="J1100">
        <v>788.15200000000004</v>
      </c>
      <c r="K1100">
        <v>14841.6</v>
      </c>
      <c r="L1100">
        <v>5.9537E-2</v>
      </c>
      <c r="M1100">
        <v>0.93183499999999997</v>
      </c>
      <c r="N1100">
        <v>0</v>
      </c>
      <c r="O1100" t="s">
        <v>42</v>
      </c>
    </row>
    <row r="1101" spans="1:15" x14ac:dyDescent="0.25">
      <c r="A1101" t="s">
        <v>41</v>
      </c>
      <c r="B1101">
        <v>17586.099999999999</v>
      </c>
      <c r="C1101">
        <v>17536.599999999999</v>
      </c>
      <c r="D1101">
        <v>17536.400000000001</v>
      </c>
      <c r="E1101">
        <v>17518.3</v>
      </c>
      <c r="F1101">
        <v>905.06500000000005</v>
      </c>
      <c r="G1101">
        <v>1711.35</v>
      </c>
      <c r="H1101">
        <v>401.10399999999998</v>
      </c>
      <c r="I1101">
        <v>437.80900000000003</v>
      </c>
      <c r="J1101">
        <v>787.98099999999999</v>
      </c>
      <c r="K1101">
        <v>14841.4</v>
      </c>
      <c r="L1101">
        <v>5.4156000000000003E-2</v>
      </c>
      <c r="M1101">
        <v>0.93181400000000003</v>
      </c>
      <c r="N1101">
        <v>0</v>
      </c>
      <c r="O1101" t="s">
        <v>42</v>
      </c>
    </row>
    <row r="1102" spans="1:15" x14ac:dyDescent="0.25">
      <c r="A1102" t="s">
        <v>41</v>
      </c>
      <c r="B1102">
        <v>17593.099999999999</v>
      </c>
      <c r="C1102">
        <v>17543.7</v>
      </c>
      <c r="D1102">
        <v>17543.5</v>
      </c>
      <c r="E1102">
        <v>17525.400000000001</v>
      </c>
      <c r="F1102">
        <v>905.13199999999995</v>
      </c>
      <c r="G1102">
        <v>1713.5</v>
      </c>
      <c r="H1102">
        <v>400.97399999999999</v>
      </c>
      <c r="I1102">
        <v>437.83600000000001</v>
      </c>
      <c r="J1102">
        <v>790.12699999999995</v>
      </c>
      <c r="K1102">
        <v>14846.2</v>
      </c>
      <c r="L1102">
        <v>5.3993300000000001E-2</v>
      </c>
      <c r="M1102">
        <v>0.93164999999999998</v>
      </c>
      <c r="N1102">
        <v>0</v>
      </c>
      <c r="O1102" t="s">
        <v>42</v>
      </c>
    </row>
    <row r="1103" spans="1:15" x14ac:dyDescent="0.25">
      <c r="A1103" t="s">
        <v>41</v>
      </c>
      <c r="B1103">
        <v>17594.900000000001</v>
      </c>
      <c r="C1103">
        <v>17545.099999999999</v>
      </c>
      <c r="D1103">
        <v>17544.900000000001</v>
      </c>
      <c r="E1103">
        <v>17526.8</v>
      </c>
      <c r="F1103">
        <v>905.029</v>
      </c>
      <c r="G1103">
        <v>1712.74</v>
      </c>
      <c r="H1103">
        <v>400.96699999999998</v>
      </c>
      <c r="I1103">
        <v>437.774</v>
      </c>
      <c r="J1103">
        <v>789.51199999999994</v>
      </c>
      <c r="K1103">
        <v>14848.5</v>
      </c>
      <c r="L1103">
        <v>8.3256899999999995E-2</v>
      </c>
      <c r="M1103">
        <v>0.931836</v>
      </c>
      <c r="N1103">
        <v>0</v>
      </c>
      <c r="O1103" t="s">
        <v>42</v>
      </c>
    </row>
    <row r="1104" spans="1:15" x14ac:dyDescent="0.25">
      <c r="A1104" t="s">
        <v>41</v>
      </c>
      <c r="B1104">
        <v>17583.3</v>
      </c>
      <c r="C1104">
        <v>17533.7</v>
      </c>
      <c r="D1104">
        <v>17533.5</v>
      </c>
      <c r="E1104">
        <v>17515.3</v>
      </c>
      <c r="F1104">
        <v>904.63699999999994</v>
      </c>
      <c r="G1104">
        <v>1711.43</v>
      </c>
      <c r="H1104">
        <v>401.01600000000002</v>
      </c>
      <c r="I1104">
        <v>437.88400000000001</v>
      </c>
      <c r="J1104">
        <v>788.09699999999998</v>
      </c>
      <c r="K1104">
        <v>14838.7</v>
      </c>
      <c r="L1104">
        <v>8.3259899999999998E-2</v>
      </c>
      <c r="M1104">
        <v>0.930979</v>
      </c>
      <c r="N1104">
        <v>0</v>
      </c>
      <c r="O1104" t="s">
        <v>42</v>
      </c>
    </row>
    <row r="1105" spans="1:25" x14ac:dyDescent="0.25">
      <c r="A1105" t="s">
        <v>41</v>
      </c>
      <c r="B1105">
        <v>17590.5</v>
      </c>
      <c r="C1105">
        <v>17541</v>
      </c>
      <c r="D1105">
        <v>17540.8</v>
      </c>
      <c r="E1105">
        <v>17522.7</v>
      </c>
      <c r="F1105">
        <v>904.721</v>
      </c>
      <c r="G1105">
        <v>1711.18</v>
      </c>
      <c r="H1105">
        <v>400.97399999999999</v>
      </c>
      <c r="I1105">
        <v>437.85500000000002</v>
      </c>
      <c r="J1105">
        <v>787.9</v>
      </c>
      <c r="K1105">
        <v>14846.2</v>
      </c>
      <c r="L1105">
        <v>6.1238300000000002E-2</v>
      </c>
      <c r="M1105">
        <v>0.931778</v>
      </c>
      <c r="N1105">
        <v>0</v>
      </c>
      <c r="O1105" t="s">
        <v>42</v>
      </c>
    </row>
    <row r="1106" spans="1:25" x14ac:dyDescent="0.25">
      <c r="A1106" t="s">
        <v>41</v>
      </c>
      <c r="B1106">
        <v>17597.099999999999</v>
      </c>
      <c r="C1106">
        <v>17547.7</v>
      </c>
      <c r="D1106">
        <v>17547.5</v>
      </c>
      <c r="E1106">
        <v>17529.3</v>
      </c>
      <c r="F1106">
        <v>904.74800000000005</v>
      </c>
      <c r="G1106">
        <v>1712.5</v>
      </c>
      <c r="H1106">
        <v>400.98899999999998</v>
      </c>
      <c r="I1106">
        <v>437.9</v>
      </c>
      <c r="J1106">
        <v>789.11500000000001</v>
      </c>
      <c r="K1106">
        <v>14851.6</v>
      </c>
      <c r="L1106">
        <v>5.5132800000000003E-2</v>
      </c>
      <c r="M1106">
        <v>0.93176000000000003</v>
      </c>
      <c r="N1106">
        <v>0</v>
      </c>
      <c r="O1106" t="s">
        <v>42</v>
      </c>
    </row>
    <row r="1107" spans="1:25" x14ac:dyDescent="0.25">
      <c r="A1107" t="s">
        <v>41</v>
      </c>
      <c r="B1107">
        <v>17591.5</v>
      </c>
      <c r="C1107">
        <v>17541.8</v>
      </c>
      <c r="D1107">
        <v>17541.599999999999</v>
      </c>
      <c r="E1107">
        <v>17523.5</v>
      </c>
      <c r="F1107">
        <v>904.83900000000006</v>
      </c>
      <c r="G1107">
        <v>1711.46</v>
      </c>
      <c r="H1107">
        <v>400.91899999999998</v>
      </c>
      <c r="I1107">
        <v>437.97199999999998</v>
      </c>
      <c r="J1107">
        <v>788.14</v>
      </c>
      <c r="K1107">
        <v>14846.6</v>
      </c>
      <c r="L1107">
        <v>8.3257700000000004E-2</v>
      </c>
      <c r="M1107">
        <v>0.93183499999999997</v>
      </c>
      <c r="N1107">
        <v>0</v>
      </c>
      <c r="O1107" t="s">
        <v>42</v>
      </c>
    </row>
    <row r="1108" spans="1:25" x14ac:dyDescent="0.25">
      <c r="A1108" t="s">
        <v>41</v>
      </c>
      <c r="B1108">
        <v>17592.2</v>
      </c>
      <c r="C1108">
        <v>17542.7</v>
      </c>
      <c r="D1108">
        <v>17542.5</v>
      </c>
      <c r="E1108">
        <v>17524.400000000001</v>
      </c>
      <c r="F1108">
        <v>904.86699999999996</v>
      </c>
      <c r="G1108">
        <v>1712.07</v>
      </c>
      <c r="H1108">
        <v>400.89100000000002</v>
      </c>
      <c r="I1108">
        <v>437.91800000000001</v>
      </c>
      <c r="J1108">
        <v>788.74900000000002</v>
      </c>
      <c r="K1108">
        <v>14846.8</v>
      </c>
      <c r="L1108">
        <v>5.39146E-2</v>
      </c>
      <c r="M1108">
        <v>0.93182200000000004</v>
      </c>
      <c r="N1108">
        <v>0</v>
      </c>
      <c r="O1108" t="s">
        <v>42</v>
      </c>
    </row>
    <row r="1109" spans="1:25" x14ac:dyDescent="0.25">
      <c r="A1109" t="s">
        <v>41</v>
      </c>
      <c r="B1109">
        <v>17602.900000000001</v>
      </c>
      <c r="C1109">
        <v>17553.099999999999</v>
      </c>
      <c r="D1109">
        <v>17552.900000000001</v>
      </c>
      <c r="E1109">
        <v>17534.8</v>
      </c>
      <c r="F1109">
        <v>905.125</v>
      </c>
      <c r="G1109">
        <v>1713.11</v>
      </c>
      <c r="H1109">
        <v>401.084</v>
      </c>
      <c r="I1109">
        <v>437.93900000000002</v>
      </c>
      <c r="J1109">
        <v>789.60199999999998</v>
      </c>
      <c r="K1109">
        <v>14856</v>
      </c>
      <c r="L1109">
        <v>8.3331799999999998E-2</v>
      </c>
      <c r="M1109">
        <v>0.93182399999999999</v>
      </c>
      <c r="N1109">
        <v>0</v>
      </c>
      <c r="O1109" t="s">
        <v>42</v>
      </c>
    </row>
    <row r="1110" spans="1:25" x14ac:dyDescent="0.25">
      <c r="A1110" t="s">
        <v>41</v>
      </c>
      <c r="B1110">
        <v>17588.900000000001</v>
      </c>
      <c r="C1110">
        <v>17539.400000000001</v>
      </c>
      <c r="D1110">
        <v>17539.2</v>
      </c>
      <c r="E1110">
        <v>17521</v>
      </c>
      <c r="F1110">
        <v>904.69200000000001</v>
      </c>
      <c r="G1110">
        <v>1712.85</v>
      </c>
      <c r="H1110">
        <v>401.07100000000003</v>
      </c>
      <c r="I1110">
        <v>437.83600000000001</v>
      </c>
      <c r="J1110">
        <v>789.45899999999995</v>
      </c>
      <c r="K1110">
        <v>14842.9</v>
      </c>
      <c r="L1110">
        <v>6.7163700000000007E-2</v>
      </c>
      <c r="M1110">
        <v>0.93183700000000003</v>
      </c>
      <c r="N1110">
        <v>0</v>
      </c>
      <c r="O1110" t="s">
        <v>42</v>
      </c>
    </row>
    <row r="1111" spans="1:25" x14ac:dyDescent="0.25">
      <c r="A1111" t="s">
        <v>41</v>
      </c>
      <c r="B1111">
        <v>17599.5</v>
      </c>
      <c r="C1111">
        <v>17549.900000000001</v>
      </c>
      <c r="D1111">
        <v>17549.7</v>
      </c>
      <c r="E1111">
        <v>17531.599999999999</v>
      </c>
      <c r="F1111">
        <v>904.89599999999996</v>
      </c>
      <c r="G1111">
        <v>1711.62</v>
      </c>
      <c r="H1111">
        <v>401.05599999999998</v>
      </c>
      <c r="I1111">
        <v>437.87900000000002</v>
      </c>
      <c r="J1111">
        <v>788.17600000000004</v>
      </c>
      <c r="K1111">
        <v>14854.5</v>
      </c>
      <c r="L1111">
        <v>5.69922E-2</v>
      </c>
      <c r="M1111">
        <v>0.93116900000000002</v>
      </c>
      <c r="N1111">
        <v>0</v>
      </c>
      <c r="O1111" t="s">
        <v>42</v>
      </c>
    </row>
    <row r="1112" spans="1:25" x14ac:dyDescent="0.25">
      <c r="A1112" t="s">
        <v>41</v>
      </c>
      <c r="B1112">
        <v>17602.8</v>
      </c>
      <c r="C1112">
        <v>17553.3</v>
      </c>
      <c r="D1112">
        <v>17553</v>
      </c>
      <c r="E1112">
        <v>17534.900000000001</v>
      </c>
      <c r="F1112">
        <v>905.22900000000004</v>
      </c>
      <c r="G1112">
        <v>1711.5</v>
      </c>
      <c r="H1112">
        <v>401.07499999999999</v>
      </c>
      <c r="I1112">
        <v>437.98200000000003</v>
      </c>
      <c r="J1112">
        <v>787.98699999999997</v>
      </c>
      <c r="K1112">
        <v>14857.6</v>
      </c>
      <c r="L1112">
        <v>8.3256300000000005E-2</v>
      </c>
      <c r="M1112">
        <v>0.93135999999999997</v>
      </c>
      <c r="N1112">
        <v>0</v>
      </c>
      <c r="O1112" t="s">
        <v>42</v>
      </c>
    </row>
    <row r="1113" spans="1:25" x14ac:dyDescent="0.25">
      <c r="A1113" t="s">
        <v>41</v>
      </c>
      <c r="B1113">
        <v>17602.400000000001</v>
      </c>
      <c r="C1113">
        <v>17552.900000000001</v>
      </c>
      <c r="D1113">
        <v>17552.599999999999</v>
      </c>
      <c r="E1113">
        <v>17534.5</v>
      </c>
      <c r="F1113">
        <v>905.43200000000002</v>
      </c>
      <c r="G1113">
        <v>1712.48</v>
      </c>
      <c r="H1113">
        <v>401.01</v>
      </c>
      <c r="I1113">
        <v>437.86200000000002</v>
      </c>
      <c r="J1113">
        <v>789.07899999999995</v>
      </c>
      <c r="K1113">
        <v>14856</v>
      </c>
      <c r="L1113">
        <v>6.1815099999999998E-2</v>
      </c>
      <c r="M1113">
        <v>0.93183099999999996</v>
      </c>
      <c r="N1113">
        <v>0</v>
      </c>
      <c r="O1113" t="s">
        <v>42</v>
      </c>
    </row>
    <row r="1114" spans="1:25" x14ac:dyDescent="0.25">
      <c r="A1114" t="s">
        <v>41</v>
      </c>
      <c r="B1114">
        <v>17603.3</v>
      </c>
      <c r="C1114">
        <v>17553.900000000001</v>
      </c>
      <c r="D1114">
        <v>17553.7</v>
      </c>
      <c r="E1114">
        <v>17535.5</v>
      </c>
      <c r="F1114">
        <v>905.08199999999999</v>
      </c>
      <c r="G1114">
        <v>1711.65</v>
      </c>
      <c r="H1114">
        <v>401.08800000000002</v>
      </c>
      <c r="I1114">
        <v>437.851</v>
      </c>
      <c r="J1114">
        <v>788.245</v>
      </c>
      <c r="K1114">
        <v>14858.2</v>
      </c>
      <c r="L1114">
        <v>6.2875899999999998E-2</v>
      </c>
      <c r="M1114">
        <v>0.95700300000000005</v>
      </c>
      <c r="N1114">
        <v>0</v>
      </c>
      <c r="O1114" t="s">
        <v>42</v>
      </c>
    </row>
    <row r="1115" spans="1:25" x14ac:dyDescent="0.25">
      <c r="A1115" t="s">
        <v>41</v>
      </c>
      <c r="B1115">
        <v>17599.2</v>
      </c>
      <c r="C1115">
        <v>17549.7</v>
      </c>
      <c r="D1115">
        <v>17549.400000000001</v>
      </c>
      <c r="E1115">
        <v>17531.3</v>
      </c>
      <c r="F1115">
        <v>904.90200000000004</v>
      </c>
      <c r="G1115">
        <v>1712.97</v>
      </c>
      <c r="H1115">
        <v>401.03100000000001</v>
      </c>
      <c r="I1115">
        <v>437.80500000000001</v>
      </c>
      <c r="J1115">
        <v>789.649</v>
      </c>
      <c r="K1115">
        <v>14852.9</v>
      </c>
      <c r="L1115">
        <v>6.1883899999999999E-2</v>
      </c>
      <c r="M1115">
        <v>0.931755</v>
      </c>
      <c r="N1115">
        <v>0</v>
      </c>
      <c r="O1115" t="s">
        <v>42</v>
      </c>
    </row>
    <row r="1116" spans="1:25" x14ac:dyDescent="0.25">
      <c r="A1116" t="s">
        <v>41</v>
      </c>
      <c r="B1116">
        <v>17588.5</v>
      </c>
      <c r="C1116">
        <v>17539</v>
      </c>
      <c r="D1116">
        <v>17538.8</v>
      </c>
      <c r="E1116">
        <v>17520.599999999999</v>
      </c>
      <c r="F1116">
        <v>905.12300000000005</v>
      </c>
      <c r="G1116">
        <v>1711.5</v>
      </c>
      <c r="H1116">
        <v>400.97</v>
      </c>
      <c r="I1116">
        <v>437.892</v>
      </c>
      <c r="J1116">
        <v>788.18899999999996</v>
      </c>
      <c r="K1116">
        <v>14843.5</v>
      </c>
      <c r="L1116">
        <v>8.0511399999999997E-2</v>
      </c>
      <c r="M1116">
        <v>0.93079999999999996</v>
      </c>
      <c r="N1116">
        <v>0</v>
      </c>
      <c r="O1116" t="s">
        <v>42</v>
      </c>
    </row>
    <row r="1117" spans="1:25" x14ac:dyDescent="0.25">
      <c r="A1117" t="s">
        <v>41</v>
      </c>
      <c r="B1117">
        <v>17591.099999999999</v>
      </c>
      <c r="C1117">
        <v>17541.3</v>
      </c>
      <c r="D1117">
        <v>17541.099999999999</v>
      </c>
      <c r="E1117">
        <v>17523</v>
      </c>
      <c r="F1117">
        <v>904.529</v>
      </c>
      <c r="G1117">
        <v>1712.6</v>
      </c>
      <c r="H1117">
        <v>400.995</v>
      </c>
      <c r="I1117">
        <v>437.827</v>
      </c>
      <c r="J1117">
        <v>789.36099999999999</v>
      </c>
      <c r="K1117">
        <v>14845.3</v>
      </c>
      <c r="L1117">
        <v>7.6190999999999995E-2</v>
      </c>
      <c r="M1117">
        <v>0.93105499999999997</v>
      </c>
      <c r="N1117">
        <v>0</v>
      </c>
      <c r="O1117" t="s">
        <v>42</v>
      </c>
    </row>
    <row r="1118" spans="1:25" x14ac:dyDescent="0.25">
      <c r="A1118" t="s">
        <v>41</v>
      </c>
      <c r="B1118">
        <v>17590.599999999999</v>
      </c>
      <c r="C1118">
        <v>17541.2</v>
      </c>
      <c r="D1118">
        <v>17541</v>
      </c>
      <c r="E1118">
        <v>17522.8</v>
      </c>
      <c r="F1118">
        <v>904.74099999999999</v>
      </c>
      <c r="G1118">
        <v>1711.1</v>
      </c>
      <c r="H1118">
        <v>401.02699999999999</v>
      </c>
      <c r="I1118">
        <v>437.80799999999999</v>
      </c>
      <c r="J1118">
        <v>787.80600000000004</v>
      </c>
      <c r="K1118">
        <v>14846.5</v>
      </c>
      <c r="L1118">
        <v>5.7695499999999997E-2</v>
      </c>
      <c r="M1118">
        <v>0.931836</v>
      </c>
      <c r="N1118">
        <v>0</v>
      </c>
      <c r="O1118" t="s">
        <v>42</v>
      </c>
    </row>
    <row r="1119" spans="1:25" x14ac:dyDescent="0.25">
      <c r="A1119" t="s">
        <v>41</v>
      </c>
      <c r="B1119">
        <v>17589.3</v>
      </c>
      <c r="C1119">
        <v>17539.8</v>
      </c>
      <c r="D1119">
        <v>17539.5</v>
      </c>
      <c r="E1119">
        <v>17521.400000000001</v>
      </c>
      <c r="F1119">
        <v>904.649</v>
      </c>
      <c r="G1119">
        <v>1711.38</v>
      </c>
      <c r="H1119">
        <v>401.03</v>
      </c>
      <c r="I1119">
        <v>437.76100000000002</v>
      </c>
      <c r="J1119">
        <v>788.15099999999995</v>
      </c>
      <c r="K1119">
        <v>14844.9</v>
      </c>
      <c r="L1119">
        <v>5.3951499999999999E-2</v>
      </c>
      <c r="M1119">
        <v>0.93181400000000003</v>
      </c>
      <c r="N1119">
        <v>0</v>
      </c>
      <c r="O1119" t="s">
        <v>42</v>
      </c>
      <c r="R1119" t="s">
        <v>69</v>
      </c>
      <c r="U1119" t="s">
        <v>68</v>
      </c>
      <c r="X1119" t="s">
        <v>66</v>
      </c>
    </row>
    <row r="1120" spans="1:25" x14ac:dyDescent="0.25">
      <c r="A1120" t="s">
        <v>41</v>
      </c>
      <c r="B1120">
        <v>17602.099999999999</v>
      </c>
      <c r="C1120">
        <v>17552.7</v>
      </c>
      <c r="D1120">
        <v>17552.400000000001</v>
      </c>
      <c r="E1120">
        <v>17534.3</v>
      </c>
      <c r="F1120">
        <v>904.58900000000006</v>
      </c>
      <c r="G1120">
        <v>1712.57</v>
      </c>
      <c r="H1120">
        <v>400.96</v>
      </c>
      <c r="I1120">
        <v>437.90899999999999</v>
      </c>
      <c r="J1120">
        <v>789.245</v>
      </c>
      <c r="K1120">
        <v>14856.6</v>
      </c>
      <c r="L1120">
        <v>8.2184999999999994E-2</v>
      </c>
      <c r="M1120">
        <v>0.93121399999999999</v>
      </c>
      <c r="N1120">
        <v>0</v>
      </c>
      <c r="O1120" t="s">
        <v>42</v>
      </c>
      <c r="R1120">
        <f>AVERAGE(B1071:B1120)</f>
        <v>17591.86</v>
      </c>
      <c r="S1120">
        <f>AVERAGE(C1071:C1120)</f>
        <v>17542.329999999994</v>
      </c>
      <c r="U1120">
        <f>_xlfn.VAR.P(B1071:B1120)</f>
        <v>36.332799999999615</v>
      </c>
      <c r="V1120">
        <f>_xlfn.VAR.P(C1071:C1120)</f>
        <v>36.449300000002168</v>
      </c>
      <c r="X1120">
        <f>1.96*SQRT(U1120)/50</f>
        <v>0.23628464569666691</v>
      </c>
      <c r="Y1120">
        <f>1.96*SQRT(V1120)/50</f>
        <v>0.23666316222007033</v>
      </c>
    </row>
    <row r="1121" spans="1:14" x14ac:dyDescent="0.25">
      <c r="A1121" t="s">
        <v>43</v>
      </c>
      <c r="B1121">
        <v>879604.95368300006</v>
      </c>
      <c r="C1121" t="s">
        <v>36</v>
      </c>
    </row>
    <row r="1122" spans="1:14" x14ac:dyDescent="0.25">
      <c r="A1122" t="s">
        <v>44</v>
      </c>
      <c r="B1122">
        <v>17387.7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5.5312300000000002E-2</v>
      </c>
      <c r="L1122">
        <v>0.931836</v>
      </c>
      <c r="M1122">
        <v>0</v>
      </c>
      <c r="N1122" t="s">
        <v>42</v>
      </c>
    </row>
    <row r="1123" spans="1:14" x14ac:dyDescent="0.25">
      <c r="A1123" t="s">
        <v>44</v>
      </c>
      <c r="B1123">
        <v>17379.099999999999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5.6905499999999998E-2</v>
      </c>
      <c r="L1123">
        <v>0.93180499999999999</v>
      </c>
      <c r="M1123">
        <v>115</v>
      </c>
      <c r="N1123" t="s">
        <v>42</v>
      </c>
    </row>
    <row r="1124" spans="1:14" x14ac:dyDescent="0.25">
      <c r="A1124" t="s">
        <v>44</v>
      </c>
      <c r="B1124">
        <v>17387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5.5362099999999997E-2</v>
      </c>
      <c r="L1124">
        <v>0.93182600000000004</v>
      </c>
      <c r="M1124">
        <v>0</v>
      </c>
      <c r="N1124" t="s">
        <v>42</v>
      </c>
    </row>
    <row r="1125" spans="1:14" x14ac:dyDescent="0.25">
      <c r="A1125" t="s">
        <v>44</v>
      </c>
      <c r="B1125">
        <v>17388.400000000001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5.7043099999999999E-2</v>
      </c>
      <c r="L1125">
        <v>0.93179400000000001</v>
      </c>
      <c r="M1125">
        <v>0</v>
      </c>
      <c r="N1125" t="s">
        <v>42</v>
      </c>
    </row>
    <row r="1126" spans="1:14" x14ac:dyDescent="0.25">
      <c r="A1126" t="s">
        <v>44</v>
      </c>
      <c r="B1126">
        <v>17388.2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5.8049700000000003E-2</v>
      </c>
      <c r="L1126">
        <v>0.93183499999999997</v>
      </c>
      <c r="M1126">
        <v>0</v>
      </c>
      <c r="N1126" t="s">
        <v>42</v>
      </c>
    </row>
    <row r="1127" spans="1:14" x14ac:dyDescent="0.25">
      <c r="A1127" t="s">
        <v>44</v>
      </c>
      <c r="B1127">
        <v>17378.599999999999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8.0667699999999995E-2</v>
      </c>
      <c r="L1127">
        <v>0.94135400000000002</v>
      </c>
      <c r="M1127">
        <v>0</v>
      </c>
      <c r="N1127" t="s">
        <v>42</v>
      </c>
    </row>
    <row r="1128" spans="1:14" x14ac:dyDescent="0.25">
      <c r="A1128" t="s">
        <v>44</v>
      </c>
      <c r="B1128">
        <v>17397.3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5.4541300000000001E-2</v>
      </c>
      <c r="L1128">
        <v>0.95298499999999997</v>
      </c>
      <c r="M1128">
        <v>0</v>
      </c>
      <c r="N1128" t="s">
        <v>42</v>
      </c>
    </row>
    <row r="1129" spans="1:14" x14ac:dyDescent="0.25">
      <c r="A1129" t="s">
        <v>44</v>
      </c>
      <c r="B1129">
        <v>17397.2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6.8855399999999997E-2</v>
      </c>
      <c r="L1129">
        <v>0.93073799999999995</v>
      </c>
      <c r="M1129">
        <v>0</v>
      </c>
      <c r="N1129" t="s">
        <v>42</v>
      </c>
    </row>
    <row r="1130" spans="1:14" x14ac:dyDescent="0.25">
      <c r="A1130" t="s">
        <v>44</v>
      </c>
      <c r="B1130">
        <v>17383.400000000001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5.4114099999999998E-2</v>
      </c>
      <c r="L1130">
        <v>0.93173300000000003</v>
      </c>
      <c r="M1130">
        <v>0</v>
      </c>
      <c r="N1130" t="s">
        <v>42</v>
      </c>
    </row>
    <row r="1131" spans="1:14" x14ac:dyDescent="0.25">
      <c r="A1131" t="s">
        <v>44</v>
      </c>
      <c r="B1131">
        <v>17393.5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5.4632399999999998E-2</v>
      </c>
      <c r="L1131">
        <v>0.93175399999999997</v>
      </c>
      <c r="M1131">
        <v>0</v>
      </c>
      <c r="N1131" t="s">
        <v>42</v>
      </c>
    </row>
    <row r="1132" spans="1:14" x14ac:dyDescent="0.25">
      <c r="A1132" t="s">
        <v>44</v>
      </c>
      <c r="B1132">
        <v>17400.8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5.5216500000000002E-2</v>
      </c>
      <c r="L1132">
        <v>0.95351300000000005</v>
      </c>
      <c r="M1132">
        <v>0</v>
      </c>
      <c r="N1132" t="s">
        <v>42</v>
      </c>
    </row>
    <row r="1133" spans="1:14" x14ac:dyDescent="0.25">
      <c r="A1133" t="s">
        <v>44</v>
      </c>
      <c r="B1133">
        <v>17395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8.3255999999999997E-2</v>
      </c>
      <c r="L1133">
        <v>0.93097399999999997</v>
      </c>
      <c r="M1133">
        <v>0</v>
      </c>
      <c r="N1133" t="s">
        <v>42</v>
      </c>
    </row>
    <row r="1134" spans="1:14" x14ac:dyDescent="0.25">
      <c r="A1134" t="s">
        <v>44</v>
      </c>
      <c r="B1134">
        <v>17385.099999999999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8.3255599999999999E-2</v>
      </c>
      <c r="L1134">
        <v>0.93183199999999999</v>
      </c>
      <c r="M1134">
        <v>154</v>
      </c>
      <c r="N1134" t="s">
        <v>42</v>
      </c>
    </row>
    <row r="1135" spans="1:14" x14ac:dyDescent="0.25">
      <c r="A1135" t="s">
        <v>44</v>
      </c>
      <c r="B1135">
        <v>17389.900000000001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5.9765100000000002E-2</v>
      </c>
      <c r="L1135">
        <v>0.93182200000000004</v>
      </c>
      <c r="M1135">
        <v>0</v>
      </c>
      <c r="N1135" t="s">
        <v>42</v>
      </c>
    </row>
    <row r="1136" spans="1:14" x14ac:dyDescent="0.25">
      <c r="A1136" t="s">
        <v>44</v>
      </c>
      <c r="B1136">
        <v>17381.7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5.4260099999999999E-2</v>
      </c>
      <c r="L1136">
        <v>0.93179400000000001</v>
      </c>
      <c r="M1136">
        <v>0</v>
      </c>
      <c r="N1136" t="s">
        <v>42</v>
      </c>
    </row>
    <row r="1137" spans="1:14" x14ac:dyDescent="0.25">
      <c r="A1137" t="s">
        <v>44</v>
      </c>
      <c r="B1137">
        <v>17382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5.6836200000000003E-2</v>
      </c>
      <c r="L1137">
        <v>0.95882100000000003</v>
      </c>
      <c r="M1137">
        <v>0</v>
      </c>
      <c r="N1137" t="s">
        <v>42</v>
      </c>
    </row>
    <row r="1138" spans="1:14" x14ac:dyDescent="0.25">
      <c r="A1138" t="s">
        <v>44</v>
      </c>
      <c r="B1138">
        <v>17389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6.6904400000000003E-2</v>
      </c>
      <c r="L1138">
        <v>0.94392600000000004</v>
      </c>
      <c r="M1138">
        <v>0</v>
      </c>
      <c r="N1138" t="s">
        <v>42</v>
      </c>
    </row>
    <row r="1139" spans="1:14" x14ac:dyDescent="0.25">
      <c r="A1139" t="s">
        <v>44</v>
      </c>
      <c r="B1139">
        <v>17377.900000000001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5.4261999999999998E-2</v>
      </c>
      <c r="L1139">
        <v>0.93134399999999995</v>
      </c>
      <c r="M1139">
        <v>0</v>
      </c>
      <c r="N1139" t="s">
        <v>42</v>
      </c>
    </row>
    <row r="1140" spans="1:14" x14ac:dyDescent="0.25">
      <c r="A1140" t="s">
        <v>44</v>
      </c>
      <c r="B1140">
        <v>17392.8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5.39105E-2</v>
      </c>
      <c r="L1140">
        <v>0.93181099999999994</v>
      </c>
      <c r="M1140">
        <v>0</v>
      </c>
      <c r="N1140" t="s">
        <v>42</v>
      </c>
    </row>
    <row r="1141" spans="1:14" x14ac:dyDescent="0.25">
      <c r="A1141" t="s">
        <v>44</v>
      </c>
      <c r="B1141">
        <v>17384.099999999999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6.22032E-2</v>
      </c>
      <c r="L1141">
        <v>0.93183700000000003</v>
      </c>
      <c r="M1141">
        <v>0</v>
      </c>
      <c r="N1141" t="s">
        <v>42</v>
      </c>
    </row>
    <row r="1142" spans="1:14" x14ac:dyDescent="0.25">
      <c r="A1142" t="s">
        <v>44</v>
      </c>
      <c r="B1142">
        <v>17384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5.4803999999999999E-2</v>
      </c>
      <c r="L1142">
        <v>0.93122199999999999</v>
      </c>
      <c r="M1142">
        <v>0</v>
      </c>
      <c r="N1142" t="s">
        <v>42</v>
      </c>
    </row>
    <row r="1143" spans="1:14" x14ac:dyDescent="0.25">
      <c r="A1143" t="s">
        <v>44</v>
      </c>
      <c r="B1143">
        <v>17391.7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6.3008700000000001E-2</v>
      </c>
      <c r="L1143">
        <v>0.931836</v>
      </c>
      <c r="M1143">
        <v>0</v>
      </c>
      <c r="N1143" t="s">
        <v>42</v>
      </c>
    </row>
    <row r="1144" spans="1:14" x14ac:dyDescent="0.25">
      <c r="A1144" t="s">
        <v>44</v>
      </c>
      <c r="B1144">
        <v>17381.599999999999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5.4914499999999998E-2</v>
      </c>
      <c r="L1144">
        <v>0.93178899999999998</v>
      </c>
      <c r="M1144">
        <v>0</v>
      </c>
      <c r="N1144" t="s">
        <v>42</v>
      </c>
    </row>
    <row r="1145" spans="1:14" x14ac:dyDescent="0.25">
      <c r="A1145" t="s">
        <v>44</v>
      </c>
      <c r="B1145">
        <v>17396.2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8.3257399999999995E-2</v>
      </c>
      <c r="L1145">
        <v>0.93170500000000001</v>
      </c>
      <c r="M1145">
        <v>0</v>
      </c>
      <c r="N1145" t="s">
        <v>42</v>
      </c>
    </row>
    <row r="1146" spans="1:14" x14ac:dyDescent="0.25">
      <c r="A1146" t="s">
        <v>44</v>
      </c>
      <c r="B1146">
        <v>17398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5.6381500000000001E-2</v>
      </c>
      <c r="L1146">
        <v>0.93105899999999997</v>
      </c>
      <c r="M1146">
        <v>0</v>
      </c>
      <c r="N1146" t="s">
        <v>42</v>
      </c>
    </row>
    <row r="1147" spans="1:14" x14ac:dyDescent="0.25">
      <c r="A1147" t="s">
        <v>44</v>
      </c>
      <c r="B1147">
        <v>17394.099999999999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7.7630000000000005E-2</v>
      </c>
      <c r="L1147">
        <v>0.93164800000000003</v>
      </c>
      <c r="M1147">
        <v>0</v>
      </c>
      <c r="N1147" t="s">
        <v>42</v>
      </c>
    </row>
    <row r="1148" spans="1:14" x14ac:dyDescent="0.25">
      <c r="A1148" t="s">
        <v>44</v>
      </c>
      <c r="B1148">
        <v>17391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5.4228699999999998E-2</v>
      </c>
      <c r="L1148">
        <v>0.93182799999999999</v>
      </c>
      <c r="M1148">
        <v>0</v>
      </c>
      <c r="N1148" t="s">
        <v>42</v>
      </c>
    </row>
    <row r="1149" spans="1:14" x14ac:dyDescent="0.25">
      <c r="A1149" t="s">
        <v>44</v>
      </c>
      <c r="B1149">
        <v>17379.8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5.3916699999999998E-2</v>
      </c>
      <c r="L1149">
        <v>0.931836</v>
      </c>
      <c r="M1149">
        <v>0</v>
      </c>
      <c r="N1149" t="s">
        <v>42</v>
      </c>
    </row>
    <row r="1150" spans="1:14" x14ac:dyDescent="0.25">
      <c r="A1150" t="s">
        <v>44</v>
      </c>
      <c r="B1150">
        <v>17399.5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5.7730999999999998E-2</v>
      </c>
      <c r="L1150">
        <v>0.93181400000000003</v>
      </c>
      <c r="M1150">
        <v>0</v>
      </c>
      <c r="N1150" t="s">
        <v>42</v>
      </c>
    </row>
    <row r="1151" spans="1:14" x14ac:dyDescent="0.25">
      <c r="A1151" t="s">
        <v>44</v>
      </c>
      <c r="B1151">
        <v>17394.099999999999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5.6665100000000003E-2</v>
      </c>
      <c r="L1151">
        <v>0.94758500000000001</v>
      </c>
      <c r="M1151">
        <v>0</v>
      </c>
      <c r="N1151" t="s">
        <v>42</v>
      </c>
    </row>
    <row r="1152" spans="1:14" x14ac:dyDescent="0.25">
      <c r="A1152" t="s">
        <v>44</v>
      </c>
      <c r="B1152">
        <v>17392.5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5.42312E-2</v>
      </c>
      <c r="L1152">
        <v>0.93098499999999995</v>
      </c>
      <c r="M1152">
        <v>0</v>
      </c>
      <c r="N1152" t="s">
        <v>42</v>
      </c>
    </row>
    <row r="1153" spans="1:14" x14ac:dyDescent="0.25">
      <c r="A1153" t="s">
        <v>44</v>
      </c>
      <c r="B1153">
        <v>17386.900000000001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5.3962799999999998E-2</v>
      </c>
      <c r="L1153">
        <v>0.93183400000000005</v>
      </c>
      <c r="M1153">
        <v>0</v>
      </c>
      <c r="N1153" t="s">
        <v>42</v>
      </c>
    </row>
    <row r="1154" spans="1:14" x14ac:dyDescent="0.25">
      <c r="A1154" t="s">
        <v>44</v>
      </c>
      <c r="B1154">
        <v>17398.8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5.7940999999999999E-2</v>
      </c>
      <c r="L1154">
        <v>0.92965200000000003</v>
      </c>
      <c r="M1154">
        <v>0</v>
      </c>
      <c r="N1154" t="s">
        <v>42</v>
      </c>
    </row>
    <row r="1155" spans="1:14" x14ac:dyDescent="0.25">
      <c r="A1155" t="s">
        <v>44</v>
      </c>
      <c r="B1155">
        <v>17388.599999999999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5.4048600000000002E-2</v>
      </c>
      <c r="L1155">
        <v>0.93174599999999996</v>
      </c>
      <c r="M1155">
        <v>0</v>
      </c>
      <c r="N1155" t="s">
        <v>42</v>
      </c>
    </row>
    <row r="1156" spans="1:14" x14ac:dyDescent="0.25">
      <c r="A1156" t="s">
        <v>44</v>
      </c>
      <c r="B1156">
        <v>17388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5.47739E-2</v>
      </c>
      <c r="L1156">
        <v>0.93179599999999996</v>
      </c>
      <c r="M1156">
        <v>0</v>
      </c>
      <c r="N1156" t="s">
        <v>42</v>
      </c>
    </row>
    <row r="1157" spans="1:14" x14ac:dyDescent="0.25">
      <c r="A1157" t="s">
        <v>44</v>
      </c>
      <c r="B1157">
        <v>17388.5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5.4921299999999999E-2</v>
      </c>
      <c r="L1157">
        <v>0.93157199999999996</v>
      </c>
      <c r="M1157">
        <v>0</v>
      </c>
      <c r="N1157" t="s">
        <v>42</v>
      </c>
    </row>
    <row r="1158" spans="1:14" x14ac:dyDescent="0.25">
      <c r="A1158" t="s">
        <v>44</v>
      </c>
      <c r="B1158">
        <v>17386.599999999999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7.9327499999999995E-2</v>
      </c>
      <c r="L1158">
        <v>0.93165100000000001</v>
      </c>
      <c r="M1158">
        <v>0</v>
      </c>
      <c r="N1158" t="s">
        <v>42</v>
      </c>
    </row>
    <row r="1159" spans="1:14" x14ac:dyDescent="0.25">
      <c r="A1159" t="s">
        <v>44</v>
      </c>
      <c r="B1159">
        <v>17396.7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5.8844899999999999E-2</v>
      </c>
      <c r="L1159">
        <v>0.931836</v>
      </c>
      <c r="M1159">
        <v>0</v>
      </c>
      <c r="N1159" t="s">
        <v>42</v>
      </c>
    </row>
    <row r="1160" spans="1:14" x14ac:dyDescent="0.25">
      <c r="A1160" t="s">
        <v>44</v>
      </c>
      <c r="B1160">
        <v>17382.2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5.7998300000000003E-2</v>
      </c>
      <c r="L1160">
        <v>0.93143399999999998</v>
      </c>
      <c r="M1160">
        <v>0</v>
      </c>
      <c r="N1160" t="s">
        <v>42</v>
      </c>
    </row>
    <row r="1161" spans="1:14" x14ac:dyDescent="0.25">
      <c r="A1161" t="s">
        <v>44</v>
      </c>
      <c r="B1161">
        <v>17387.8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8.3255599999999999E-2</v>
      </c>
      <c r="L1161">
        <v>0.94876499999999997</v>
      </c>
      <c r="M1161">
        <v>232</v>
      </c>
      <c r="N1161" t="s">
        <v>42</v>
      </c>
    </row>
    <row r="1162" spans="1:14" x14ac:dyDescent="0.25">
      <c r="A1162" t="s">
        <v>44</v>
      </c>
      <c r="B1162">
        <v>17394.3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5.71032E-2</v>
      </c>
      <c r="L1162">
        <v>0.93180499999999999</v>
      </c>
      <c r="M1162">
        <v>0</v>
      </c>
      <c r="N1162" t="s">
        <v>42</v>
      </c>
    </row>
    <row r="1163" spans="1:14" x14ac:dyDescent="0.25">
      <c r="A1163" t="s">
        <v>44</v>
      </c>
      <c r="B1163">
        <v>17393.5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7.1383500000000003E-2</v>
      </c>
      <c r="L1163">
        <v>0.93183199999999999</v>
      </c>
      <c r="M1163">
        <v>0</v>
      </c>
      <c r="N1163" t="s">
        <v>42</v>
      </c>
    </row>
    <row r="1164" spans="1:14" x14ac:dyDescent="0.25">
      <c r="A1164" t="s">
        <v>44</v>
      </c>
      <c r="B1164">
        <v>17394.8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6.6591700000000004E-2</v>
      </c>
      <c r="L1164">
        <v>0.944685</v>
      </c>
      <c r="M1164">
        <v>0</v>
      </c>
      <c r="N1164" t="s">
        <v>42</v>
      </c>
    </row>
    <row r="1165" spans="1:14" x14ac:dyDescent="0.25">
      <c r="A1165" t="s">
        <v>44</v>
      </c>
      <c r="B1165">
        <v>17401.7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8.3276900000000001E-2</v>
      </c>
      <c r="L1165">
        <v>0.94348699999999996</v>
      </c>
      <c r="M1165">
        <v>0</v>
      </c>
      <c r="N1165" t="s">
        <v>42</v>
      </c>
    </row>
    <row r="1166" spans="1:14" x14ac:dyDescent="0.25">
      <c r="A1166" t="s">
        <v>44</v>
      </c>
      <c r="B1166">
        <v>17405.599999999999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6.4560800000000002E-2</v>
      </c>
      <c r="L1166">
        <v>0.93183499999999997</v>
      </c>
      <c r="M1166">
        <v>0</v>
      </c>
      <c r="N1166" t="s">
        <v>42</v>
      </c>
    </row>
    <row r="1167" spans="1:14" x14ac:dyDescent="0.25">
      <c r="A1167" t="s">
        <v>44</v>
      </c>
      <c r="B1167">
        <v>17388.599999999999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5.4051700000000001E-2</v>
      </c>
      <c r="L1167">
        <v>0.93179599999999996</v>
      </c>
      <c r="M1167">
        <v>0</v>
      </c>
      <c r="N1167" t="s">
        <v>42</v>
      </c>
    </row>
    <row r="1168" spans="1:14" x14ac:dyDescent="0.25">
      <c r="A1168" t="s">
        <v>44</v>
      </c>
      <c r="B1168">
        <v>17399.099999999999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5.5928499999999999E-2</v>
      </c>
      <c r="L1168">
        <v>0.93183400000000005</v>
      </c>
      <c r="M1168">
        <v>0</v>
      </c>
      <c r="N1168" t="s">
        <v>42</v>
      </c>
    </row>
    <row r="1169" spans="1:25" x14ac:dyDescent="0.25">
      <c r="A1169" t="s">
        <v>44</v>
      </c>
      <c r="B1169">
        <v>17396.8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6.4954700000000004E-2</v>
      </c>
      <c r="L1169">
        <v>0.93183300000000002</v>
      </c>
      <c r="M1169">
        <v>0</v>
      </c>
      <c r="N1169" t="s">
        <v>42</v>
      </c>
    </row>
    <row r="1170" spans="1:25" x14ac:dyDescent="0.25">
      <c r="A1170" t="s">
        <v>44</v>
      </c>
      <c r="B1170">
        <v>17385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5.41308E-2</v>
      </c>
      <c r="L1170">
        <v>0.93159800000000004</v>
      </c>
      <c r="M1170">
        <v>0</v>
      </c>
      <c r="N1170" t="s">
        <v>42</v>
      </c>
    </row>
    <row r="1171" spans="1:25" x14ac:dyDescent="0.25">
      <c r="A1171" t="s">
        <v>44</v>
      </c>
      <c r="B1171">
        <v>17392.5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8.3259899999999998E-2</v>
      </c>
      <c r="L1171">
        <v>0.93179500000000004</v>
      </c>
      <c r="M1171">
        <v>0</v>
      </c>
      <c r="N1171" t="s">
        <v>42</v>
      </c>
    </row>
    <row r="1172" spans="1:25" x14ac:dyDescent="0.25">
      <c r="A1172" t="s">
        <v>44</v>
      </c>
      <c r="B1172">
        <v>17401.099999999999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5.9872500000000002E-2</v>
      </c>
      <c r="L1172">
        <v>0.95767100000000005</v>
      </c>
      <c r="M1172">
        <v>0</v>
      </c>
      <c r="N1172" t="s">
        <v>42</v>
      </c>
    </row>
    <row r="1173" spans="1:25" x14ac:dyDescent="0.25">
      <c r="A1173" t="s">
        <v>44</v>
      </c>
      <c r="B1173">
        <v>17389.7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5.3933700000000001E-2</v>
      </c>
      <c r="L1173">
        <v>0.93183499999999997</v>
      </c>
      <c r="M1173">
        <v>0</v>
      </c>
      <c r="N1173" t="s">
        <v>42</v>
      </c>
    </row>
    <row r="1174" spans="1:25" x14ac:dyDescent="0.25">
      <c r="A1174" t="s">
        <v>44</v>
      </c>
      <c r="B1174">
        <v>17402.8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8.3258700000000005E-2</v>
      </c>
      <c r="L1174">
        <v>0.93149700000000002</v>
      </c>
      <c r="M1174">
        <v>0</v>
      </c>
      <c r="N1174" t="s">
        <v>42</v>
      </c>
    </row>
    <row r="1175" spans="1:25" x14ac:dyDescent="0.25">
      <c r="A1175" t="s">
        <v>44</v>
      </c>
      <c r="B1175">
        <v>17415.900000000001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8.0026799999999995E-2</v>
      </c>
      <c r="L1175">
        <v>0.93173300000000003</v>
      </c>
      <c r="M1175">
        <v>0</v>
      </c>
      <c r="N1175" t="s">
        <v>42</v>
      </c>
      <c r="R1175" t="s">
        <v>69</v>
      </c>
      <c r="U1175" t="s">
        <v>68</v>
      </c>
      <c r="X1175" t="s">
        <v>66</v>
      </c>
    </row>
    <row r="1176" spans="1:25" x14ac:dyDescent="0.25">
      <c r="A1176" t="s">
        <v>44</v>
      </c>
      <c r="B1176">
        <v>17421.599999999999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6.1673899999999997E-2</v>
      </c>
      <c r="L1176">
        <v>0.93176700000000001</v>
      </c>
      <c r="M1176">
        <v>0</v>
      </c>
      <c r="N1176" t="s">
        <v>42</v>
      </c>
      <c r="R1176">
        <f>AVERAGE(B1127:B1176)</f>
        <v>17392.357999999997</v>
      </c>
      <c r="S1176">
        <f>AVERAGE(C1127:C1176)</f>
        <v>0</v>
      </c>
      <c r="U1176">
        <f>_xlfn.VAR.P(B1127:B1176)</f>
        <v>74.374835999998368</v>
      </c>
      <c r="V1176">
        <f>_xlfn.VAR.P(C1127:C1176)</f>
        <v>0</v>
      </c>
      <c r="X1176">
        <f>1.96*SQRT(U1176)/50</f>
        <v>0.33806411816553011</v>
      </c>
      <c r="Y1176">
        <f>1.96*SQRT(V1176)/50</f>
        <v>0</v>
      </c>
    </row>
    <row r="1177" spans="1:25" x14ac:dyDescent="0.25">
      <c r="A1177" t="s">
        <v>45</v>
      </c>
      <c r="B1177">
        <v>869630.18015399994</v>
      </c>
      <c r="C1177" t="s">
        <v>36</v>
      </c>
    </row>
    <row r="1178" spans="1:25" x14ac:dyDescent="0.25">
      <c r="A1178" t="s">
        <v>46</v>
      </c>
      <c r="B1178">
        <v>16204.6</v>
      </c>
      <c r="C1178">
        <v>16204</v>
      </c>
      <c r="D1178">
        <v>16203.7</v>
      </c>
      <c r="E1178">
        <v>16185.2</v>
      </c>
      <c r="F1178">
        <v>904.98599999999999</v>
      </c>
      <c r="G1178">
        <v>0</v>
      </c>
      <c r="H1178">
        <v>399.71100000000001</v>
      </c>
      <c r="I1178">
        <v>0</v>
      </c>
      <c r="J1178">
        <v>5.87021E-2</v>
      </c>
      <c r="K1178">
        <v>0.93182399999999999</v>
      </c>
      <c r="L1178">
        <v>0</v>
      </c>
      <c r="M1178" t="s">
        <v>42</v>
      </c>
    </row>
    <row r="1179" spans="1:25" x14ac:dyDescent="0.25">
      <c r="A1179" t="s">
        <v>46</v>
      </c>
      <c r="B1179">
        <v>16217.3</v>
      </c>
      <c r="C1179">
        <v>16216.7</v>
      </c>
      <c r="D1179">
        <v>16216.5</v>
      </c>
      <c r="E1179">
        <v>16198.1</v>
      </c>
      <c r="F1179">
        <v>904.64599999999996</v>
      </c>
      <c r="G1179">
        <v>0</v>
      </c>
      <c r="H1179">
        <v>399.72800000000001</v>
      </c>
      <c r="I1179">
        <v>0</v>
      </c>
      <c r="J1179">
        <v>7.5114100000000003E-2</v>
      </c>
      <c r="K1179">
        <v>0.93181599999999998</v>
      </c>
      <c r="L1179">
        <v>0</v>
      </c>
      <c r="M1179" t="s">
        <v>42</v>
      </c>
    </row>
    <row r="1180" spans="1:25" x14ac:dyDescent="0.25">
      <c r="A1180" t="s">
        <v>46</v>
      </c>
      <c r="B1180">
        <v>16223.1</v>
      </c>
      <c r="C1180">
        <v>16222.4</v>
      </c>
      <c r="D1180">
        <v>16222.2</v>
      </c>
      <c r="E1180">
        <v>16203.7</v>
      </c>
      <c r="F1180">
        <v>904.74800000000005</v>
      </c>
      <c r="G1180">
        <v>0</v>
      </c>
      <c r="H1180">
        <v>399.483</v>
      </c>
      <c r="I1180">
        <v>0</v>
      </c>
      <c r="J1180">
        <v>5.4249400000000003E-2</v>
      </c>
      <c r="K1180">
        <v>0.93181099999999994</v>
      </c>
      <c r="L1180">
        <v>0</v>
      </c>
      <c r="M1180" t="s">
        <v>42</v>
      </c>
    </row>
    <row r="1181" spans="1:25" x14ac:dyDescent="0.25">
      <c r="A1181" t="s">
        <v>46</v>
      </c>
      <c r="B1181">
        <v>16200</v>
      </c>
      <c r="C1181">
        <v>16199.4</v>
      </c>
      <c r="D1181">
        <v>16199.2</v>
      </c>
      <c r="E1181">
        <v>16180.7</v>
      </c>
      <c r="F1181">
        <v>904.78700000000003</v>
      </c>
      <c r="G1181">
        <v>0</v>
      </c>
      <c r="H1181">
        <v>399.68299999999999</v>
      </c>
      <c r="I1181">
        <v>0</v>
      </c>
      <c r="J1181">
        <v>8.3256399999999994E-2</v>
      </c>
      <c r="K1181">
        <v>0.93154300000000001</v>
      </c>
      <c r="L1181">
        <v>0</v>
      </c>
      <c r="M1181" t="s">
        <v>42</v>
      </c>
    </row>
    <row r="1182" spans="1:25" x14ac:dyDescent="0.25">
      <c r="A1182" t="s">
        <v>46</v>
      </c>
      <c r="B1182">
        <v>16212.3</v>
      </c>
      <c r="C1182">
        <v>16211.6</v>
      </c>
      <c r="D1182">
        <v>16211.5</v>
      </c>
      <c r="E1182">
        <v>16193</v>
      </c>
      <c r="F1182">
        <v>904.32899999999995</v>
      </c>
      <c r="G1182">
        <v>0</v>
      </c>
      <c r="H1182">
        <v>399.44099999999997</v>
      </c>
      <c r="I1182">
        <v>0</v>
      </c>
      <c r="J1182">
        <v>3.1073699999999999E-2</v>
      </c>
      <c r="K1182">
        <v>0.93123299999999998</v>
      </c>
      <c r="L1182">
        <v>0</v>
      </c>
      <c r="M1182" t="s">
        <v>42</v>
      </c>
    </row>
    <row r="1183" spans="1:25" x14ac:dyDescent="0.25">
      <c r="A1183" t="s">
        <v>46</v>
      </c>
      <c r="B1183">
        <v>16196.6</v>
      </c>
      <c r="C1183">
        <v>16196</v>
      </c>
      <c r="D1183">
        <v>16195.8</v>
      </c>
      <c r="E1183">
        <v>16177.3</v>
      </c>
      <c r="F1183">
        <v>904.92</v>
      </c>
      <c r="G1183">
        <v>0</v>
      </c>
      <c r="H1183">
        <v>399.30200000000002</v>
      </c>
      <c r="I1183">
        <v>0</v>
      </c>
      <c r="J1183">
        <v>7.9579200000000003E-2</v>
      </c>
      <c r="K1183">
        <v>0.93182399999999999</v>
      </c>
      <c r="L1183">
        <v>0</v>
      </c>
      <c r="M1183" t="s">
        <v>42</v>
      </c>
    </row>
    <row r="1184" spans="1:25" x14ac:dyDescent="0.25">
      <c r="A1184" t="s">
        <v>46</v>
      </c>
      <c r="B1184">
        <v>16220.3</v>
      </c>
      <c r="C1184">
        <v>16219.7</v>
      </c>
      <c r="D1184">
        <v>16219.5</v>
      </c>
      <c r="E1184">
        <v>16200.8</v>
      </c>
      <c r="F1184">
        <v>904.95500000000004</v>
      </c>
      <c r="G1184">
        <v>0</v>
      </c>
      <c r="H1184">
        <v>399.66300000000001</v>
      </c>
      <c r="I1184">
        <v>0</v>
      </c>
      <c r="J1184">
        <v>7.0141700000000001E-2</v>
      </c>
      <c r="K1184">
        <v>0.947407</v>
      </c>
      <c r="L1184">
        <v>0</v>
      </c>
      <c r="M1184" t="s">
        <v>42</v>
      </c>
    </row>
    <row r="1185" spans="1:13" x14ac:dyDescent="0.25">
      <c r="A1185" t="s">
        <v>46</v>
      </c>
      <c r="B1185">
        <v>16214.5</v>
      </c>
      <c r="C1185">
        <v>16213.9</v>
      </c>
      <c r="D1185">
        <v>16213.7</v>
      </c>
      <c r="E1185">
        <v>16195.2</v>
      </c>
      <c r="F1185">
        <v>904.74099999999999</v>
      </c>
      <c r="G1185">
        <v>0</v>
      </c>
      <c r="H1185">
        <v>399.34100000000001</v>
      </c>
      <c r="I1185">
        <v>0</v>
      </c>
      <c r="J1185">
        <v>5.8613199999999997E-2</v>
      </c>
      <c r="K1185">
        <v>0.92727599999999999</v>
      </c>
      <c r="L1185">
        <v>0</v>
      </c>
      <c r="M1185" t="s">
        <v>42</v>
      </c>
    </row>
    <row r="1186" spans="1:13" x14ac:dyDescent="0.25">
      <c r="A1186" t="s">
        <v>46</v>
      </c>
      <c r="B1186">
        <v>16200.4</v>
      </c>
      <c r="C1186">
        <v>16199.8</v>
      </c>
      <c r="D1186">
        <v>16199.6</v>
      </c>
      <c r="E1186">
        <v>16181.1</v>
      </c>
      <c r="F1186">
        <v>904.50800000000004</v>
      </c>
      <c r="G1186">
        <v>0</v>
      </c>
      <c r="H1186">
        <v>399.66</v>
      </c>
      <c r="I1186">
        <v>0</v>
      </c>
      <c r="J1186">
        <v>5.4104100000000002E-2</v>
      </c>
      <c r="K1186">
        <v>0.93168700000000004</v>
      </c>
      <c r="L1186">
        <v>0</v>
      </c>
      <c r="M1186" t="s">
        <v>42</v>
      </c>
    </row>
    <row r="1187" spans="1:13" x14ac:dyDescent="0.25">
      <c r="A1187" t="s">
        <v>46</v>
      </c>
      <c r="B1187">
        <v>16199.3</v>
      </c>
      <c r="C1187">
        <v>16198.6</v>
      </c>
      <c r="D1187">
        <v>16198.4</v>
      </c>
      <c r="E1187">
        <v>16179.9</v>
      </c>
      <c r="F1187">
        <v>904.79399999999998</v>
      </c>
      <c r="G1187">
        <v>0</v>
      </c>
      <c r="H1187">
        <v>399.38499999999999</v>
      </c>
      <c r="I1187">
        <v>0</v>
      </c>
      <c r="J1187">
        <v>5.4103600000000002E-2</v>
      </c>
      <c r="K1187">
        <v>0.931836</v>
      </c>
      <c r="L1187">
        <v>0</v>
      </c>
      <c r="M1187" t="s">
        <v>42</v>
      </c>
    </row>
    <row r="1188" spans="1:13" x14ac:dyDescent="0.25">
      <c r="A1188" t="s">
        <v>46</v>
      </c>
      <c r="B1188">
        <v>16206.8</v>
      </c>
      <c r="C1188">
        <v>16206.1</v>
      </c>
      <c r="D1188">
        <v>16205.9</v>
      </c>
      <c r="E1188">
        <v>16187.4</v>
      </c>
      <c r="F1188">
        <v>905.245</v>
      </c>
      <c r="G1188">
        <v>0</v>
      </c>
      <c r="H1188">
        <v>399.63200000000001</v>
      </c>
      <c r="I1188">
        <v>0</v>
      </c>
      <c r="J1188">
        <v>6.00913E-2</v>
      </c>
      <c r="K1188">
        <v>0.93152299999999999</v>
      </c>
      <c r="L1188">
        <v>0</v>
      </c>
      <c r="M1188" t="s">
        <v>42</v>
      </c>
    </row>
    <row r="1189" spans="1:13" x14ac:dyDescent="0.25">
      <c r="A1189" t="s">
        <v>46</v>
      </c>
      <c r="B1189">
        <v>16211.5</v>
      </c>
      <c r="C1189">
        <v>16210.8</v>
      </c>
      <c r="D1189">
        <v>16210.6</v>
      </c>
      <c r="E1189">
        <v>16192.1</v>
      </c>
      <c r="F1189">
        <v>905.14499999999998</v>
      </c>
      <c r="G1189">
        <v>0</v>
      </c>
      <c r="H1189">
        <v>399.49099999999999</v>
      </c>
      <c r="I1189">
        <v>0</v>
      </c>
      <c r="J1189">
        <v>8.3255800000000005E-2</v>
      </c>
      <c r="K1189">
        <v>0.93154099999999995</v>
      </c>
      <c r="L1189">
        <v>0</v>
      </c>
      <c r="M1189" t="s">
        <v>42</v>
      </c>
    </row>
    <row r="1190" spans="1:13" x14ac:dyDescent="0.25">
      <c r="A1190" t="s">
        <v>46</v>
      </c>
      <c r="B1190">
        <v>16198.8</v>
      </c>
      <c r="C1190">
        <v>16198.2</v>
      </c>
      <c r="D1190">
        <v>16198</v>
      </c>
      <c r="E1190">
        <v>16179.5</v>
      </c>
      <c r="F1190">
        <v>905.13</v>
      </c>
      <c r="G1190">
        <v>0</v>
      </c>
      <c r="H1190">
        <v>399.42399999999998</v>
      </c>
      <c r="I1190">
        <v>0</v>
      </c>
      <c r="J1190">
        <v>7.2319300000000003E-2</v>
      </c>
      <c r="K1190">
        <v>0.93182799999999999</v>
      </c>
      <c r="L1190">
        <v>0</v>
      </c>
      <c r="M1190" t="s">
        <v>42</v>
      </c>
    </row>
    <row r="1191" spans="1:13" x14ac:dyDescent="0.25">
      <c r="A1191" t="s">
        <v>46</v>
      </c>
      <c r="B1191">
        <v>16190.8</v>
      </c>
      <c r="C1191">
        <v>16190.2</v>
      </c>
      <c r="D1191">
        <v>16190</v>
      </c>
      <c r="E1191">
        <v>16171.5</v>
      </c>
      <c r="F1191">
        <v>904.51099999999997</v>
      </c>
      <c r="G1191">
        <v>0</v>
      </c>
      <c r="H1191">
        <v>399.488</v>
      </c>
      <c r="I1191">
        <v>0</v>
      </c>
      <c r="J1191">
        <v>5.4385299999999998E-2</v>
      </c>
      <c r="K1191">
        <v>0.95893099999999998</v>
      </c>
      <c r="L1191">
        <v>0</v>
      </c>
      <c r="M1191" t="s">
        <v>42</v>
      </c>
    </row>
    <row r="1192" spans="1:13" x14ac:dyDescent="0.25">
      <c r="A1192" t="s">
        <v>46</v>
      </c>
      <c r="B1192">
        <v>16214.5</v>
      </c>
      <c r="C1192">
        <v>16213.9</v>
      </c>
      <c r="D1192">
        <v>16213.7</v>
      </c>
      <c r="E1192">
        <v>16195.2</v>
      </c>
      <c r="F1192">
        <v>904.67899999999997</v>
      </c>
      <c r="G1192">
        <v>0</v>
      </c>
      <c r="H1192">
        <v>399.81900000000002</v>
      </c>
      <c r="I1192">
        <v>0</v>
      </c>
      <c r="J1192">
        <v>5.4526999999999999E-2</v>
      </c>
      <c r="K1192">
        <v>0.93155200000000005</v>
      </c>
      <c r="L1192">
        <v>0</v>
      </c>
      <c r="M1192" t="s">
        <v>42</v>
      </c>
    </row>
    <row r="1193" spans="1:13" x14ac:dyDescent="0.25">
      <c r="A1193" t="s">
        <v>46</v>
      </c>
      <c r="B1193">
        <v>16197.7</v>
      </c>
      <c r="C1193">
        <v>16197</v>
      </c>
      <c r="D1193">
        <v>16196.8</v>
      </c>
      <c r="E1193">
        <v>16178.4</v>
      </c>
      <c r="F1193">
        <v>904.86599999999999</v>
      </c>
      <c r="G1193">
        <v>0</v>
      </c>
      <c r="H1193">
        <v>399.452</v>
      </c>
      <c r="I1193">
        <v>0</v>
      </c>
      <c r="J1193">
        <v>7.04766E-2</v>
      </c>
      <c r="K1193">
        <v>0.93178099999999997</v>
      </c>
      <c r="L1193">
        <v>0</v>
      </c>
      <c r="M1193" t="s">
        <v>42</v>
      </c>
    </row>
    <row r="1194" spans="1:13" x14ac:dyDescent="0.25">
      <c r="A1194" t="s">
        <v>46</v>
      </c>
      <c r="B1194">
        <v>16193.5</v>
      </c>
      <c r="C1194">
        <v>16192.9</v>
      </c>
      <c r="D1194">
        <v>16192.7</v>
      </c>
      <c r="E1194">
        <v>16174.2</v>
      </c>
      <c r="F1194">
        <v>904.66600000000005</v>
      </c>
      <c r="G1194">
        <v>0</v>
      </c>
      <c r="H1194">
        <v>399.524</v>
      </c>
      <c r="I1194">
        <v>0</v>
      </c>
      <c r="J1194">
        <v>5.4167399999999997E-2</v>
      </c>
      <c r="K1194">
        <v>0.93046099999999998</v>
      </c>
      <c r="L1194">
        <v>0</v>
      </c>
      <c r="M1194" t="s">
        <v>42</v>
      </c>
    </row>
    <row r="1195" spans="1:13" x14ac:dyDescent="0.25">
      <c r="A1195" t="s">
        <v>46</v>
      </c>
      <c r="B1195">
        <v>16207</v>
      </c>
      <c r="C1195">
        <v>16206.3</v>
      </c>
      <c r="D1195">
        <v>16206.1</v>
      </c>
      <c r="E1195">
        <v>16187.6</v>
      </c>
      <c r="F1195">
        <v>905.10400000000004</v>
      </c>
      <c r="G1195">
        <v>0</v>
      </c>
      <c r="H1195">
        <v>399.45600000000002</v>
      </c>
      <c r="I1195">
        <v>0</v>
      </c>
      <c r="J1195">
        <v>7.4524800000000002E-2</v>
      </c>
      <c r="K1195">
        <v>0.93183499999999997</v>
      </c>
      <c r="L1195">
        <v>0</v>
      </c>
      <c r="M1195" t="s">
        <v>42</v>
      </c>
    </row>
    <row r="1196" spans="1:13" x14ac:dyDescent="0.25">
      <c r="A1196" t="s">
        <v>46</v>
      </c>
      <c r="B1196">
        <v>16209.7</v>
      </c>
      <c r="C1196">
        <v>16209</v>
      </c>
      <c r="D1196">
        <v>16208.8</v>
      </c>
      <c r="E1196">
        <v>16190.3</v>
      </c>
      <c r="F1196">
        <v>905.16800000000001</v>
      </c>
      <c r="G1196">
        <v>0</v>
      </c>
      <c r="H1196">
        <v>399.56</v>
      </c>
      <c r="I1196">
        <v>0</v>
      </c>
      <c r="J1196">
        <v>5.5463800000000001E-2</v>
      </c>
      <c r="K1196">
        <v>0.93182900000000002</v>
      </c>
      <c r="L1196">
        <v>0</v>
      </c>
      <c r="M1196" t="s">
        <v>42</v>
      </c>
    </row>
    <row r="1197" spans="1:13" x14ac:dyDescent="0.25">
      <c r="A1197" t="s">
        <v>46</v>
      </c>
      <c r="B1197">
        <v>16208.8</v>
      </c>
      <c r="C1197">
        <v>16208.1</v>
      </c>
      <c r="D1197">
        <v>16207.9</v>
      </c>
      <c r="E1197">
        <v>16189.5</v>
      </c>
      <c r="F1197">
        <v>904.71600000000001</v>
      </c>
      <c r="G1197">
        <v>0</v>
      </c>
      <c r="H1197">
        <v>399.59899999999999</v>
      </c>
      <c r="I1197">
        <v>0</v>
      </c>
      <c r="J1197">
        <v>5.4135599999999999E-2</v>
      </c>
      <c r="K1197">
        <v>0.93174500000000005</v>
      </c>
      <c r="L1197">
        <v>0</v>
      </c>
      <c r="M1197" t="s">
        <v>42</v>
      </c>
    </row>
    <row r="1198" spans="1:13" x14ac:dyDescent="0.25">
      <c r="A1198" t="s">
        <v>46</v>
      </c>
      <c r="B1198">
        <v>16201.7</v>
      </c>
      <c r="C1198">
        <v>16201.1</v>
      </c>
      <c r="D1198">
        <v>16200.9</v>
      </c>
      <c r="E1198">
        <v>16182.4</v>
      </c>
      <c r="F1198">
        <v>904.91300000000001</v>
      </c>
      <c r="G1198">
        <v>0</v>
      </c>
      <c r="H1198">
        <v>399.35599999999999</v>
      </c>
      <c r="I1198">
        <v>0</v>
      </c>
      <c r="J1198">
        <v>5.8230999999999998E-2</v>
      </c>
      <c r="K1198">
        <v>0.93273399999999995</v>
      </c>
      <c r="L1198">
        <v>0</v>
      </c>
      <c r="M1198" t="s">
        <v>42</v>
      </c>
    </row>
    <row r="1199" spans="1:13" x14ac:dyDescent="0.25">
      <c r="A1199" t="s">
        <v>46</v>
      </c>
      <c r="B1199">
        <v>16209.9</v>
      </c>
      <c r="C1199">
        <v>16209.3</v>
      </c>
      <c r="D1199">
        <v>16209.1</v>
      </c>
      <c r="E1199">
        <v>16190.6</v>
      </c>
      <c r="F1199">
        <v>905.30399999999997</v>
      </c>
      <c r="G1199">
        <v>0</v>
      </c>
      <c r="H1199">
        <v>399.56200000000001</v>
      </c>
      <c r="I1199">
        <v>0</v>
      </c>
      <c r="J1199">
        <v>8.0908499999999994E-2</v>
      </c>
      <c r="K1199">
        <v>0.93183499999999997</v>
      </c>
      <c r="L1199">
        <v>0</v>
      </c>
      <c r="M1199" t="s">
        <v>42</v>
      </c>
    </row>
    <row r="1200" spans="1:13" x14ac:dyDescent="0.25">
      <c r="A1200" t="s">
        <v>46</v>
      </c>
      <c r="B1200">
        <v>16208.8</v>
      </c>
      <c r="C1200">
        <v>16208.1</v>
      </c>
      <c r="D1200">
        <v>16207.9</v>
      </c>
      <c r="E1200">
        <v>16189.3</v>
      </c>
      <c r="F1200">
        <v>905.17899999999997</v>
      </c>
      <c r="G1200">
        <v>0</v>
      </c>
      <c r="H1200">
        <v>399.74799999999999</v>
      </c>
      <c r="I1200">
        <v>0</v>
      </c>
      <c r="J1200">
        <v>5.3916499999999999E-2</v>
      </c>
      <c r="K1200">
        <v>0.931813</v>
      </c>
      <c r="L1200">
        <v>0</v>
      </c>
      <c r="M1200" t="s">
        <v>42</v>
      </c>
    </row>
    <row r="1201" spans="1:13" x14ac:dyDescent="0.25">
      <c r="A1201" t="s">
        <v>46</v>
      </c>
      <c r="B1201">
        <v>16207.6</v>
      </c>
      <c r="C1201">
        <v>16207</v>
      </c>
      <c r="D1201">
        <v>16206.8</v>
      </c>
      <c r="E1201">
        <v>16188.3</v>
      </c>
      <c r="F1201">
        <v>905.07600000000002</v>
      </c>
      <c r="G1201">
        <v>0</v>
      </c>
      <c r="H1201">
        <v>399.72800000000001</v>
      </c>
      <c r="I1201">
        <v>0</v>
      </c>
      <c r="J1201">
        <v>5.4992800000000001E-2</v>
      </c>
      <c r="K1201">
        <v>0.93182900000000002</v>
      </c>
      <c r="L1201">
        <v>0</v>
      </c>
      <c r="M1201" t="s">
        <v>42</v>
      </c>
    </row>
    <row r="1202" spans="1:13" x14ac:dyDescent="0.25">
      <c r="A1202" t="s">
        <v>46</v>
      </c>
      <c r="B1202">
        <v>16202.4</v>
      </c>
      <c r="C1202">
        <v>16201.8</v>
      </c>
      <c r="D1202">
        <v>16201.6</v>
      </c>
      <c r="E1202">
        <v>16183.1</v>
      </c>
      <c r="F1202">
        <v>904.98800000000006</v>
      </c>
      <c r="G1202">
        <v>0</v>
      </c>
      <c r="H1202">
        <v>399.625</v>
      </c>
      <c r="I1202">
        <v>0</v>
      </c>
      <c r="J1202">
        <v>5.4289799999999999E-2</v>
      </c>
      <c r="K1202">
        <v>0.93183400000000005</v>
      </c>
      <c r="L1202">
        <v>0</v>
      </c>
      <c r="M1202" t="s">
        <v>42</v>
      </c>
    </row>
    <row r="1203" spans="1:13" x14ac:dyDescent="0.25">
      <c r="A1203" t="s">
        <v>46</v>
      </c>
      <c r="B1203">
        <v>16207.9</v>
      </c>
      <c r="C1203">
        <v>16207.2</v>
      </c>
      <c r="D1203">
        <v>16207</v>
      </c>
      <c r="E1203">
        <v>16188.4</v>
      </c>
      <c r="F1203">
        <v>905.04600000000005</v>
      </c>
      <c r="G1203">
        <v>0</v>
      </c>
      <c r="H1203">
        <v>399.61700000000002</v>
      </c>
      <c r="I1203">
        <v>0</v>
      </c>
      <c r="J1203">
        <v>5.6125000000000001E-2</v>
      </c>
      <c r="K1203">
        <v>0.93174999999999997</v>
      </c>
      <c r="L1203">
        <v>0</v>
      </c>
      <c r="M1203" t="s">
        <v>42</v>
      </c>
    </row>
    <row r="1204" spans="1:13" x14ac:dyDescent="0.25">
      <c r="A1204" t="s">
        <v>46</v>
      </c>
      <c r="B1204">
        <v>16209</v>
      </c>
      <c r="C1204">
        <v>16208.3</v>
      </c>
      <c r="D1204">
        <v>16208.1</v>
      </c>
      <c r="E1204">
        <v>16189.6</v>
      </c>
      <c r="F1204">
        <v>905.51499999999999</v>
      </c>
      <c r="G1204">
        <v>0</v>
      </c>
      <c r="H1204">
        <v>399.85599999999999</v>
      </c>
      <c r="I1204">
        <v>0</v>
      </c>
      <c r="J1204">
        <v>8.3256499999999997E-2</v>
      </c>
      <c r="K1204">
        <v>0.93182900000000002</v>
      </c>
      <c r="L1204">
        <v>0</v>
      </c>
      <c r="M1204" t="s">
        <v>42</v>
      </c>
    </row>
    <row r="1205" spans="1:13" x14ac:dyDescent="0.25">
      <c r="A1205" t="s">
        <v>46</v>
      </c>
      <c r="B1205">
        <v>16209.7</v>
      </c>
      <c r="C1205">
        <v>16209.1</v>
      </c>
      <c r="D1205">
        <v>16208.9</v>
      </c>
      <c r="E1205">
        <v>16190.4</v>
      </c>
      <c r="F1205">
        <v>905.03200000000004</v>
      </c>
      <c r="G1205">
        <v>0</v>
      </c>
      <c r="H1205">
        <v>399.447</v>
      </c>
      <c r="I1205">
        <v>0</v>
      </c>
      <c r="J1205">
        <v>8.3257600000000001E-2</v>
      </c>
      <c r="K1205">
        <v>0.931836</v>
      </c>
      <c r="L1205">
        <v>0</v>
      </c>
      <c r="M1205" t="s">
        <v>42</v>
      </c>
    </row>
    <row r="1206" spans="1:13" x14ac:dyDescent="0.25">
      <c r="A1206" t="s">
        <v>46</v>
      </c>
      <c r="B1206">
        <v>16211</v>
      </c>
      <c r="C1206">
        <v>16210.3</v>
      </c>
      <c r="D1206">
        <v>16210.1</v>
      </c>
      <c r="E1206">
        <v>16191.6</v>
      </c>
      <c r="F1206">
        <v>905.35699999999997</v>
      </c>
      <c r="G1206">
        <v>0</v>
      </c>
      <c r="H1206">
        <v>399.464</v>
      </c>
      <c r="I1206">
        <v>0</v>
      </c>
      <c r="J1206">
        <v>6.6368899999999995E-2</v>
      </c>
      <c r="K1206">
        <v>0.93170299999999995</v>
      </c>
      <c r="L1206">
        <v>0</v>
      </c>
      <c r="M1206" t="s">
        <v>42</v>
      </c>
    </row>
    <row r="1207" spans="1:13" x14ac:dyDescent="0.25">
      <c r="A1207" t="s">
        <v>46</v>
      </c>
      <c r="B1207">
        <v>16202.6</v>
      </c>
      <c r="C1207">
        <v>16202</v>
      </c>
      <c r="D1207">
        <v>16201.8</v>
      </c>
      <c r="E1207">
        <v>16183.3</v>
      </c>
      <c r="F1207">
        <v>904.54</v>
      </c>
      <c r="G1207">
        <v>0</v>
      </c>
      <c r="H1207">
        <v>399.40100000000001</v>
      </c>
      <c r="I1207">
        <v>0</v>
      </c>
      <c r="J1207">
        <v>5.4037300000000003E-2</v>
      </c>
      <c r="K1207">
        <v>0.93183099999999996</v>
      </c>
      <c r="L1207">
        <v>0</v>
      </c>
      <c r="M1207" t="s">
        <v>42</v>
      </c>
    </row>
    <row r="1208" spans="1:13" x14ac:dyDescent="0.25">
      <c r="A1208" t="s">
        <v>46</v>
      </c>
      <c r="B1208">
        <v>16209.9</v>
      </c>
      <c r="C1208">
        <v>16209.2</v>
      </c>
      <c r="D1208">
        <v>16209</v>
      </c>
      <c r="E1208">
        <v>16190.6</v>
      </c>
      <c r="F1208">
        <v>904.67600000000004</v>
      </c>
      <c r="G1208">
        <v>0</v>
      </c>
      <c r="H1208">
        <v>399.39600000000002</v>
      </c>
      <c r="I1208">
        <v>0</v>
      </c>
      <c r="J1208">
        <v>8.3256200000000002E-2</v>
      </c>
      <c r="K1208">
        <v>0.93148299999999995</v>
      </c>
      <c r="L1208">
        <v>0</v>
      </c>
      <c r="M1208" t="s">
        <v>42</v>
      </c>
    </row>
    <row r="1209" spans="1:13" x14ac:dyDescent="0.25">
      <c r="A1209" t="s">
        <v>46</v>
      </c>
      <c r="B1209">
        <v>16214.1</v>
      </c>
      <c r="C1209">
        <v>16213.5</v>
      </c>
      <c r="D1209">
        <v>16213.3</v>
      </c>
      <c r="E1209">
        <v>16194.8</v>
      </c>
      <c r="F1209">
        <v>904.84199999999998</v>
      </c>
      <c r="G1209">
        <v>0</v>
      </c>
      <c r="H1209">
        <v>399.47899999999998</v>
      </c>
      <c r="I1209">
        <v>0</v>
      </c>
      <c r="J1209">
        <v>8.3256200000000002E-2</v>
      </c>
      <c r="K1209">
        <v>0.93157400000000001</v>
      </c>
      <c r="L1209">
        <v>0</v>
      </c>
      <c r="M1209" t="s">
        <v>42</v>
      </c>
    </row>
    <row r="1210" spans="1:13" x14ac:dyDescent="0.25">
      <c r="A1210" t="s">
        <v>46</v>
      </c>
      <c r="B1210">
        <v>16212.2</v>
      </c>
      <c r="C1210">
        <v>16211.6</v>
      </c>
      <c r="D1210">
        <v>16211.3</v>
      </c>
      <c r="E1210">
        <v>16192.7</v>
      </c>
      <c r="F1210">
        <v>905.84900000000005</v>
      </c>
      <c r="G1210">
        <v>0</v>
      </c>
      <c r="H1210">
        <v>399.84399999999999</v>
      </c>
      <c r="I1210">
        <v>0</v>
      </c>
      <c r="J1210">
        <v>5.5815200000000002E-2</v>
      </c>
      <c r="K1210">
        <v>0.93178799999999995</v>
      </c>
      <c r="L1210">
        <v>0</v>
      </c>
      <c r="M1210" t="s">
        <v>42</v>
      </c>
    </row>
    <row r="1211" spans="1:13" x14ac:dyDescent="0.25">
      <c r="A1211" t="s">
        <v>46</v>
      </c>
      <c r="B1211">
        <v>16218.3</v>
      </c>
      <c r="C1211">
        <v>16217.6</v>
      </c>
      <c r="D1211">
        <v>16217.4</v>
      </c>
      <c r="E1211">
        <v>16198.9</v>
      </c>
      <c r="F1211">
        <v>905.11900000000003</v>
      </c>
      <c r="G1211">
        <v>0</v>
      </c>
      <c r="H1211">
        <v>399.78100000000001</v>
      </c>
      <c r="I1211">
        <v>0</v>
      </c>
      <c r="J1211">
        <v>6.0800600000000003E-2</v>
      </c>
      <c r="K1211">
        <v>0.93180399999999997</v>
      </c>
      <c r="L1211">
        <v>0</v>
      </c>
      <c r="M1211" t="s">
        <v>42</v>
      </c>
    </row>
    <row r="1212" spans="1:13" x14ac:dyDescent="0.25">
      <c r="A1212" t="s">
        <v>46</v>
      </c>
      <c r="B1212">
        <v>16220.1</v>
      </c>
      <c r="C1212">
        <v>16219.4</v>
      </c>
      <c r="D1212">
        <v>16219.2</v>
      </c>
      <c r="E1212">
        <v>16200.7</v>
      </c>
      <c r="F1212">
        <v>906.04600000000005</v>
      </c>
      <c r="G1212">
        <v>0</v>
      </c>
      <c r="H1212">
        <v>400.01299999999998</v>
      </c>
      <c r="I1212">
        <v>0</v>
      </c>
      <c r="J1212">
        <v>5.5277300000000001E-2</v>
      </c>
      <c r="K1212">
        <v>0.931836</v>
      </c>
      <c r="L1212">
        <v>0</v>
      </c>
      <c r="M1212" t="s">
        <v>42</v>
      </c>
    </row>
    <row r="1213" spans="1:13" x14ac:dyDescent="0.25">
      <c r="A1213" t="s">
        <v>46</v>
      </c>
      <c r="B1213">
        <v>16201.7</v>
      </c>
      <c r="C1213">
        <v>16201</v>
      </c>
      <c r="D1213">
        <v>16200.8</v>
      </c>
      <c r="E1213">
        <v>16182.3</v>
      </c>
      <c r="F1213">
        <v>904.76300000000003</v>
      </c>
      <c r="G1213">
        <v>0</v>
      </c>
      <c r="H1213">
        <v>399.43400000000003</v>
      </c>
      <c r="I1213">
        <v>0</v>
      </c>
      <c r="J1213">
        <v>5.4098899999999998E-2</v>
      </c>
      <c r="K1213">
        <v>0.93174599999999996</v>
      </c>
      <c r="L1213">
        <v>0</v>
      </c>
      <c r="M1213" t="s">
        <v>42</v>
      </c>
    </row>
    <row r="1214" spans="1:13" x14ac:dyDescent="0.25">
      <c r="A1214" t="s">
        <v>46</v>
      </c>
      <c r="B1214">
        <v>16204</v>
      </c>
      <c r="C1214">
        <v>16203.4</v>
      </c>
      <c r="D1214">
        <v>16203.2</v>
      </c>
      <c r="E1214">
        <v>16184.7</v>
      </c>
      <c r="F1214">
        <v>904.97</v>
      </c>
      <c r="G1214">
        <v>0</v>
      </c>
      <c r="H1214">
        <v>399.483</v>
      </c>
      <c r="I1214">
        <v>0</v>
      </c>
      <c r="J1214">
        <v>5.94014E-2</v>
      </c>
      <c r="K1214">
        <v>0.93164100000000005</v>
      </c>
      <c r="L1214">
        <v>0</v>
      </c>
      <c r="M1214" t="s">
        <v>42</v>
      </c>
    </row>
    <row r="1215" spans="1:13" x14ac:dyDescent="0.25">
      <c r="A1215" t="s">
        <v>46</v>
      </c>
      <c r="B1215">
        <v>16213</v>
      </c>
      <c r="C1215">
        <v>16212.3</v>
      </c>
      <c r="D1215">
        <v>16212.1</v>
      </c>
      <c r="E1215">
        <v>16193.6</v>
      </c>
      <c r="F1215">
        <v>905.12900000000002</v>
      </c>
      <c r="G1215">
        <v>0</v>
      </c>
      <c r="H1215">
        <v>399.83100000000002</v>
      </c>
      <c r="I1215">
        <v>0</v>
      </c>
      <c r="J1215">
        <v>6.2466800000000003E-2</v>
      </c>
      <c r="K1215">
        <v>0.931836</v>
      </c>
      <c r="L1215">
        <v>0</v>
      </c>
      <c r="M1215" t="s">
        <v>42</v>
      </c>
    </row>
    <row r="1216" spans="1:13" x14ac:dyDescent="0.25">
      <c r="A1216" t="s">
        <v>46</v>
      </c>
      <c r="B1216">
        <v>16203.8</v>
      </c>
      <c r="C1216">
        <v>16203.2</v>
      </c>
      <c r="D1216">
        <v>16203</v>
      </c>
      <c r="E1216">
        <v>16184.5</v>
      </c>
      <c r="F1216">
        <v>904.93</v>
      </c>
      <c r="G1216">
        <v>0</v>
      </c>
      <c r="H1216">
        <v>399.57</v>
      </c>
      <c r="I1216">
        <v>0</v>
      </c>
      <c r="J1216">
        <v>6.1593700000000001E-2</v>
      </c>
      <c r="K1216">
        <v>0.93166000000000004</v>
      </c>
      <c r="L1216">
        <v>0</v>
      </c>
      <c r="M1216" t="s">
        <v>42</v>
      </c>
    </row>
    <row r="1217" spans="1:25" x14ac:dyDescent="0.25">
      <c r="A1217" t="s">
        <v>46</v>
      </c>
      <c r="B1217">
        <v>16199.2</v>
      </c>
      <c r="C1217">
        <v>16198.6</v>
      </c>
      <c r="D1217">
        <v>16198.3</v>
      </c>
      <c r="E1217">
        <v>16179.9</v>
      </c>
      <c r="F1217">
        <v>905.06</v>
      </c>
      <c r="G1217">
        <v>0</v>
      </c>
      <c r="H1217">
        <v>399.55</v>
      </c>
      <c r="I1217">
        <v>0</v>
      </c>
      <c r="J1217">
        <v>6.01953E-2</v>
      </c>
      <c r="K1217">
        <v>0.931836</v>
      </c>
      <c r="L1217">
        <v>0</v>
      </c>
      <c r="M1217" t="s">
        <v>42</v>
      </c>
    </row>
    <row r="1218" spans="1:25" x14ac:dyDescent="0.25">
      <c r="A1218" t="s">
        <v>46</v>
      </c>
      <c r="B1218">
        <v>16218.9</v>
      </c>
      <c r="C1218">
        <v>16218.2</v>
      </c>
      <c r="D1218">
        <v>16218</v>
      </c>
      <c r="E1218">
        <v>16199.5</v>
      </c>
      <c r="F1218">
        <v>904.947</v>
      </c>
      <c r="G1218">
        <v>0</v>
      </c>
      <c r="H1218">
        <v>399.47300000000001</v>
      </c>
      <c r="I1218">
        <v>0</v>
      </c>
      <c r="J1218">
        <v>5.4915400000000003E-2</v>
      </c>
      <c r="K1218">
        <v>0.93180300000000005</v>
      </c>
      <c r="L1218">
        <v>0</v>
      </c>
      <c r="M1218" t="s">
        <v>42</v>
      </c>
    </row>
    <row r="1219" spans="1:25" x14ac:dyDescent="0.25">
      <c r="A1219" t="s">
        <v>46</v>
      </c>
      <c r="B1219">
        <v>16211.3</v>
      </c>
      <c r="C1219">
        <v>16210.6</v>
      </c>
      <c r="D1219">
        <v>16210.5</v>
      </c>
      <c r="E1219">
        <v>16192</v>
      </c>
      <c r="F1219">
        <v>904.83399999999995</v>
      </c>
      <c r="G1219">
        <v>0</v>
      </c>
      <c r="H1219">
        <v>399.78500000000003</v>
      </c>
      <c r="I1219">
        <v>0</v>
      </c>
      <c r="J1219">
        <v>6.6687099999999999E-2</v>
      </c>
      <c r="K1219">
        <v>0.93183700000000003</v>
      </c>
      <c r="L1219">
        <v>0</v>
      </c>
      <c r="M1219" t="s">
        <v>42</v>
      </c>
    </row>
    <row r="1220" spans="1:25" x14ac:dyDescent="0.25">
      <c r="A1220" t="s">
        <v>46</v>
      </c>
      <c r="B1220">
        <v>16207.8</v>
      </c>
      <c r="C1220">
        <v>16207.2</v>
      </c>
      <c r="D1220">
        <v>16207</v>
      </c>
      <c r="E1220">
        <v>16188.5</v>
      </c>
      <c r="F1220">
        <v>904.79100000000005</v>
      </c>
      <c r="G1220">
        <v>0</v>
      </c>
      <c r="H1220">
        <v>399.42700000000002</v>
      </c>
      <c r="I1220">
        <v>0</v>
      </c>
      <c r="J1220">
        <v>7.2777499999999995E-2</v>
      </c>
      <c r="K1220">
        <v>0.93182299999999996</v>
      </c>
      <c r="L1220">
        <v>0</v>
      </c>
      <c r="M1220" t="s">
        <v>42</v>
      </c>
    </row>
    <row r="1221" spans="1:25" x14ac:dyDescent="0.25">
      <c r="A1221" t="s">
        <v>46</v>
      </c>
      <c r="B1221">
        <v>16208.1</v>
      </c>
      <c r="C1221">
        <v>16207.5</v>
      </c>
      <c r="D1221">
        <v>16207.3</v>
      </c>
      <c r="E1221">
        <v>16188.8</v>
      </c>
      <c r="F1221">
        <v>904.98199999999997</v>
      </c>
      <c r="G1221">
        <v>0</v>
      </c>
      <c r="H1221">
        <v>399.5</v>
      </c>
      <c r="I1221">
        <v>0</v>
      </c>
      <c r="J1221">
        <v>7.7962500000000004E-2</v>
      </c>
      <c r="K1221">
        <v>0.93142100000000005</v>
      </c>
      <c r="L1221">
        <v>0</v>
      </c>
      <c r="M1221" t="s">
        <v>42</v>
      </c>
    </row>
    <row r="1222" spans="1:25" x14ac:dyDescent="0.25">
      <c r="A1222" t="s">
        <v>46</v>
      </c>
      <c r="B1222">
        <v>16220.9</v>
      </c>
      <c r="C1222">
        <v>16220.2</v>
      </c>
      <c r="D1222">
        <v>16220</v>
      </c>
      <c r="E1222">
        <v>16201.4</v>
      </c>
      <c r="F1222">
        <v>905.077</v>
      </c>
      <c r="G1222">
        <v>0</v>
      </c>
      <c r="H1222">
        <v>399.52699999999999</v>
      </c>
      <c r="I1222">
        <v>0</v>
      </c>
      <c r="J1222">
        <v>5.4071099999999997E-2</v>
      </c>
      <c r="K1222">
        <v>0.93176099999999995</v>
      </c>
      <c r="L1222">
        <v>0</v>
      </c>
      <c r="M1222" t="s">
        <v>42</v>
      </c>
    </row>
    <row r="1223" spans="1:25" x14ac:dyDescent="0.25">
      <c r="A1223" t="s">
        <v>46</v>
      </c>
      <c r="B1223">
        <v>16217.1</v>
      </c>
      <c r="C1223">
        <v>16216.4</v>
      </c>
      <c r="D1223">
        <v>16216.2</v>
      </c>
      <c r="E1223">
        <v>16197.7</v>
      </c>
      <c r="F1223">
        <v>904.78899999999999</v>
      </c>
      <c r="G1223">
        <v>0</v>
      </c>
      <c r="H1223">
        <v>399.53199999999998</v>
      </c>
      <c r="I1223">
        <v>0</v>
      </c>
      <c r="J1223">
        <v>5.4000800000000002E-2</v>
      </c>
      <c r="K1223">
        <v>0.95770200000000005</v>
      </c>
      <c r="L1223">
        <v>0</v>
      </c>
      <c r="M1223" t="s">
        <v>42</v>
      </c>
    </row>
    <row r="1224" spans="1:25" x14ac:dyDescent="0.25">
      <c r="A1224" t="s">
        <v>46</v>
      </c>
      <c r="B1224">
        <v>16207.5</v>
      </c>
      <c r="C1224">
        <v>16206.9</v>
      </c>
      <c r="D1224">
        <v>16206.7</v>
      </c>
      <c r="E1224">
        <v>16188.2</v>
      </c>
      <c r="F1224">
        <v>904.82299999999998</v>
      </c>
      <c r="G1224">
        <v>0</v>
      </c>
      <c r="H1224">
        <v>399.51499999999999</v>
      </c>
      <c r="I1224">
        <v>0</v>
      </c>
      <c r="J1224">
        <v>6.0940599999999998E-2</v>
      </c>
      <c r="K1224">
        <v>0.93061899999999997</v>
      </c>
      <c r="L1224">
        <v>0</v>
      </c>
      <c r="M1224" t="s">
        <v>42</v>
      </c>
    </row>
    <row r="1225" spans="1:25" x14ac:dyDescent="0.25">
      <c r="A1225" t="s">
        <v>46</v>
      </c>
      <c r="B1225">
        <v>16210.1</v>
      </c>
      <c r="C1225">
        <v>16209.5</v>
      </c>
      <c r="D1225">
        <v>16209.2</v>
      </c>
      <c r="E1225">
        <v>16190.7</v>
      </c>
      <c r="F1225">
        <v>904.82899999999995</v>
      </c>
      <c r="G1225">
        <v>0</v>
      </c>
      <c r="H1225">
        <v>399.54</v>
      </c>
      <c r="I1225">
        <v>0</v>
      </c>
      <c r="J1225">
        <v>6.9511199999999995E-2</v>
      </c>
      <c r="K1225">
        <v>0.93178300000000003</v>
      </c>
      <c r="L1225">
        <v>0</v>
      </c>
      <c r="M1225" t="s">
        <v>42</v>
      </c>
    </row>
    <row r="1226" spans="1:25" x14ac:dyDescent="0.25">
      <c r="A1226" t="s">
        <v>46</v>
      </c>
      <c r="B1226">
        <v>16197.6</v>
      </c>
      <c r="C1226">
        <v>16197</v>
      </c>
      <c r="D1226">
        <v>16196.8</v>
      </c>
      <c r="E1226">
        <v>16178.3</v>
      </c>
      <c r="F1226">
        <v>905.04300000000001</v>
      </c>
      <c r="G1226">
        <v>0</v>
      </c>
      <c r="H1226">
        <v>399.584</v>
      </c>
      <c r="I1226">
        <v>0</v>
      </c>
      <c r="J1226">
        <v>5.4469700000000003E-2</v>
      </c>
      <c r="K1226">
        <v>0.93157599999999996</v>
      </c>
      <c r="L1226">
        <v>0</v>
      </c>
      <c r="M1226" t="s">
        <v>42</v>
      </c>
    </row>
    <row r="1227" spans="1:25" x14ac:dyDescent="0.25">
      <c r="A1227" t="s">
        <v>46</v>
      </c>
      <c r="B1227">
        <v>16220.5</v>
      </c>
      <c r="C1227">
        <v>16219.9</v>
      </c>
      <c r="D1227">
        <v>16219.7</v>
      </c>
      <c r="E1227">
        <v>16201.1</v>
      </c>
      <c r="F1227">
        <v>905.40700000000004</v>
      </c>
      <c r="G1227">
        <v>0</v>
      </c>
      <c r="H1227">
        <v>399.57100000000003</v>
      </c>
      <c r="I1227">
        <v>0</v>
      </c>
      <c r="J1227">
        <v>5.7029099999999999E-2</v>
      </c>
      <c r="K1227">
        <v>0.93183499999999997</v>
      </c>
      <c r="L1227">
        <v>0</v>
      </c>
      <c r="M1227" t="s">
        <v>42</v>
      </c>
    </row>
    <row r="1228" spans="1:25" x14ac:dyDescent="0.25">
      <c r="A1228" t="s">
        <v>46</v>
      </c>
      <c r="B1228">
        <v>16212.7</v>
      </c>
      <c r="C1228">
        <v>16212</v>
      </c>
      <c r="D1228">
        <v>16211.9</v>
      </c>
      <c r="E1228">
        <v>16193.3</v>
      </c>
      <c r="F1228">
        <v>905.20100000000002</v>
      </c>
      <c r="G1228">
        <v>0</v>
      </c>
      <c r="H1228">
        <v>399.82799999999997</v>
      </c>
      <c r="I1228">
        <v>0</v>
      </c>
      <c r="J1228">
        <v>5.4664600000000001E-2</v>
      </c>
      <c r="K1228">
        <v>0.93176199999999998</v>
      </c>
      <c r="L1228">
        <v>0</v>
      </c>
      <c r="M1228" t="s">
        <v>42</v>
      </c>
    </row>
    <row r="1229" spans="1:25" x14ac:dyDescent="0.25">
      <c r="A1229" t="s">
        <v>46</v>
      </c>
      <c r="B1229">
        <v>16219.5</v>
      </c>
      <c r="C1229">
        <v>16218.9</v>
      </c>
      <c r="D1229">
        <v>16218.7</v>
      </c>
      <c r="E1229">
        <v>16200.1</v>
      </c>
      <c r="F1229">
        <v>905.07899999999995</v>
      </c>
      <c r="G1229">
        <v>0</v>
      </c>
      <c r="H1229">
        <v>399.77300000000002</v>
      </c>
      <c r="I1229">
        <v>0</v>
      </c>
      <c r="J1229">
        <v>5.4026100000000001E-2</v>
      </c>
      <c r="K1229">
        <v>0.93183000000000005</v>
      </c>
      <c r="L1229">
        <v>0</v>
      </c>
      <c r="M1229" t="s">
        <v>42</v>
      </c>
    </row>
    <row r="1230" spans="1:25" x14ac:dyDescent="0.25">
      <c r="A1230" t="s">
        <v>46</v>
      </c>
      <c r="B1230">
        <v>16214.6</v>
      </c>
      <c r="C1230">
        <v>16214</v>
      </c>
      <c r="D1230">
        <v>16213.8</v>
      </c>
      <c r="E1230">
        <v>16195.3</v>
      </c>
      <c r="F1230">
        <v>904.78399999999999</v>
      </c>
      <c r="G1230">
        <v>0</v>
      </c>
      <c r="H1230">
        <v>399.58600000000001</v>
      </c>
      <c r="I1230">
        <v>0</v>
      </c>
      <c r="J1230">
        <v>8.3264299999999999E-2</v>
      </c>
      <c r="K1230">
        <v>0.93182799999999999</v>
      </c>
      <c r="L1230">
        <v>0</v>
      </c>
      <c r="M1230" t="s">
        <v>42</v>
      </c>
    </row>
    <row r="1231" spans="1:25" x14ac:dyDescent="0.25">
      <c r="A1231" t="s">
        <v>46</v>
      </c>
      <c r="B1231">
        <v>16219.6</v>
      </c>
      <c r="C1231">
        <v>16219</v>
      </c>
      <c r="D1231">
        <v>16218.8</v>
      </c>
      <c r="E1231">
        <v>16200.2</v>
      </c>
      <c r="F1231">
        <v>905.33900000000006</v>
      </c>
      <c r="G1231">
        <v>0</v>
      </c>
      <c r="H1231">
        <v>399.82400000000001</v>
      </c>
      <c r="I1231">
        <v>0</v>
      </c>
      <c r="J1231">
        <v>5.6104000000000001E-2</v>
      </c>
      <c r="K1231">
        <v>0.93181499999999995</v>
      </c>
      <c r="L1231">
        <v>0</v>
      </c>
      <c r="M1231" t="s">
        <v>42</v>
      </c>
      <c r="R1231" t="s">
        <v>69</v>
      </c>
      <c r="U1231" t="s">
        <v>68</v>
      </c>
      <c r="X1231" t="s">
        <v>66</v>
      </c>
    </row>
    <row r="1232" spans="1:25" x14ac:dyDescent="0.25">
      <c r="A1232" t="s">
        <v>46</v>
      </c>
      <c r="B1232">
        <v>16207.1</v>
      </c>
      <c r="C1232">
        <v>16206.5</v>
      </c>
      <c r="D1232">
        <v>16206.3</v>
      </c>
      <c r="E1232">
        <v>16187.7</v>
      </c>
      <c r="F1232">
        <v>905.52099999999996</v>
      </c>
      <c r="G1232">
        <v>0</v>
      </c>
      <c r="H1232">
        <v>399.57499999999999</v>
      </c>
      <c r="I1232">
        <v>0</v>
      </c>
      <c r="J1232">
        <v>5.8150100000000003E-2</v>
      </c>
      <c r="K1232">
        <v>0.93093800000000004</v>
      </c>
      <c r="L1232">
        <v>0</v>
      </c>
      <c r="M1232" t="s">
        <v>42</v>
      </c>
      <c r="R1232">
        <f>AVERAGE(B1183:B1232)</f>
        <v>16208.608</v>
      </c>
      <c r="S1232">
        <f>AVERAGE(C1183:C1232)</f>
        <v>16207.965999999997</v>
      </c>
      <c r="U1232">
        <f>_xlfn.VAR.P(B1183:B1232)</f>
        <v>55.626335999999881</v>
      </c>
      <c r="V1232">
        <f>_xlfn.VAR.P(C1183:C1232)</f>
        <v>55.466243999999541</v>
      </c>
      <c r="X1232">
        <f>1.96*SQRT(U1232)/50</f>
        <v>0.29236561519959869</v>
      </c>
      <c r="Y1232">
        <f>1.96*SQRT(V1232)/50</f>
        <v>0.29194459950504187</v>
      </c>
    </row>
    <row r="1233" spans="1:12" x14ac:dyDescent="0.25">
      <c r="A1233" t="s">
        <v>46</v>
      </c>
      <c r="B1233">
        <v>810439.91222699999</v>
      </c>
      <c r="C1233" t="s">
        <v>36</v>
      </c>
    </row>
    <row r="1234" spans="1:12" x14ac:dyDescent="0.25">
      <c r="A1234" t="s">
        <v>47</v>
      </c>
      <c r="B1234">
        <v>56924.800000000003</v>
      </c>
      <c r="C1234">
        <v>54633.8</v>
      </c>
      <c r="D1234">
        <v>54612.2</v>
      </c>
      <c r="E1234">
        <v>54580.800000000003</v>
      </c>
      <c r="F1234">
        <v>1825.18</v>
      </c>
      <c r="G1234">
        <v>3826.72</v>
      </c>
      <c r="H1234">
        <v>1460.43</v>
      </c>
      <c r="I1234">
        <v>5.7508499999999997E-2</v>
      </c>
      <c r="J1234">
        <v>0.95795300000000005</v>
      </c>
      <c r="K1234">
        <v>0</v>
      </c>
      <c r="L1234" t="s">
        <v>42</v>
      </c>
    </row>
    <row r="1235" spans="1:12" x14ac:dyDescent="0.25">
      <c r="A1235" t="s">
        <v>47</v>
      </c>
      <c r="B1235">
        <v>56717.7</v>
      </c>
      <c r="C1235">
        <v>54434.3</v>
      </c>
      <c r="D1235">
        <v>54412.800000000003</v>
      </c>
      <c r="E1235">
        <v>54380.7</v>
      </c>
      <c r="F1235">
        <v>1824.24</v>
      </c>
      <c r="G1235">
        <v>3828.12</v>
      </c>
      <c r="H1235">
        <v>1459.84</v>
      </c>
      <c r="I1235">
        <v>8.1172400000000006E-2</v>
      </c>
      <c r="J1235">
        <v>0.931836</v>
      </c>
      <c r="K1235">
        <v>0</v>
      </c>
      <c r="L1235" t="s">
        <v>42</v>
      </c>
    </row>
    <row r="1236" spans="1:12" x14ac:dyDescent="0.25">
      <c r="A1236" t="s">
        <v>47</v>
      </c>
      <c r="B1236">
        <v>56925.7</v>
      </c>
      <c r="C1236">
        <v>54642</v>
      </c>
      <c r="D1236">
        <v>54619.6</v>
      </c>
      <c r="E1236">
        <v>54587.9</v>
      </c>
      <c r="F1236">
        <v>1826.68</v>
      </c>
      <c r="G1236">
        <v>3823.87</v>
      </c>
      <c r="H1236">
        <v>1461.28</v>
      </c>
      <c r="I1236">
        <v>5.4565299999999997E-2</v>
      </c>
      <c r="J1236">
        <v>0.93170500000000001</v>
      </c>
      <c r="K1236">
        <v>0</v>
      </c>
      <c r="L1236" t="s">
        <v>42</v>
      </c>
    </row>
    <row r="1237" spans="1:12" x14ac:dyDescent="0.25">
      <c r="A1237" t="s">
        <v>47</v>
      </c>
      <c r="B1237">
        <v>56961.8</v>
      </c>
      <c r="C1237">
        <v>54674.6</v>
      </c>
      <c r="D1237">
        <v>54653.2</v>
      </c>
      <c r="E1237">
        <v>54621.9</v>
      </c>
      <c r="F1237">
        <v>1823.23</v>
      </c>
      <c r="G1237">
        <v>3822.33</v>
      </c>
      <c r="H1237">
        <v>1459.85</v>
      </c>
      <c r="I1237">
        <v>5.6517199999999997E-2</v>
      </c>
      <c r="J1237">
        <v>0.93156700000000003</v>
      </c>
      <c r="K1237">
        <v>0</v>
      </c>
      <c r="L1237" t="s">
        <v>42</v>
      </c>
    </row>
    <row r="1238" spans="1:12" x14ac:dyDescent="0.25">
      <c r="A1238" t="s">
        <v>47</v>
      </c>
      <c r="B1238">
        <v>56874.1</v>
      </c>
      <c r="C1238">
        <v>54587.8</v>
      </c>
      <c r="D1238">
        <v>54564.7</v>
      </c>
      <c r="E1238">
        <v>54533.1</v>
      </c>
      <c r="F1238">
        <v>1823.76</v>
      </c>
      <c r="G1238">
        <v>3824.24</v>
      </c>
      <c r="H1238">
        <v>1460.47</v>
      </c>
      <c r="I1238">
        <v>8.3255700000000002E-2</v>
      </c>
      <c r="J1238">
        <v>0.93611299999999997</v>
      </c>
      <c r="K1238">
        <v>0</v>
      </c>
      <c r="L1238" t="s">
        <v>42</v>
      </c>
    </row>
    <row r="1239" spans="1:12" x14ac:dyDescent="0.25">
      <c r="A1239" t="s">
        <v>47</v>
      </c>
      <c r="B1239">
        <v>56949.4</v>
      </c>
      <c r="C1239">
        <v>54666.400000000001</v>
      </c>
      <c r="D1239">
        <v>54644.800000000003</v>
      </c>
      <c r="E1239">
        <v>54613.2</v>
      </c>
      <c r="F1239">
        <v>1820.68</v>
      </c>
      <c r="G1239">
        <v>3822.29</v>
      </c>
      <c r="H1239">
        <v>1460.6</v>
      </c>
      <c r="I1239">
        <v>5.5818199999999998E-2</v>
      </c>
      <c r="J1239">
        <v>0.95532600000000001</v>
      </c>
      <c r="K1239">
        <v>0</v>
      </c>
      <c r="L1239" t="s">
        <v>42</v>
      </c>
    </row>
    <row r="1240" spans="1:12" x14ac:dyDescent="0.25">
      <c r="A1240" t="s">
        <v>47</v>
      </c>
      <c r="B1240">
        <v>56790</v>
      </c>
      <c r="C1240">
        <v>54508.4</v>
      </c>
      <c r="D1240">
        <v>54486.6</v>
      </c>
      <c r="E1240">
        <v>54454.6</v>
      </c>
      <c r="F1240">
        <v>1825.71</v>
      </c>
      <c r="G1240">
        <v>3824.22</v>
      </c>
      <c r="H1240">
        <v>1460.81</v>
      </c>
      <c r="I1240">
        <v>5.39105E-2</v>
      </c>
      <c r="J1240">
        <v>0.93155600000000005</v>
      </c>
      <c r="K1240">
        <v>0</v>
      </c>
      <c r="L1240" t="s">
        <v>42</v>
      </c>
    </row>
    <row r="1241" spans="1:12" x14ac:dyDescent="0.25">
      <c r="A1241" t="s">
        <v>47</v>
      </c>
      <c r="B1241">
        <v>56924.7</v>
      </c>
      <c r="C1241">
        <v>54642.9</v>
      </c>
      <c r="D1241">
        <v>54620.800000000003</v>
      </c>
      <c r="E1241">
        <v>54588.800000000003</v>
      </c>
      <c r="F1241">
        <v>1823.11</v>
      </c>
      <c r="G1241">
        <v>3827.62</v>
      </c>
      <c r="H1241">
        <v>1460.24</v>
      </c>
      <c r="I1241">
        <v>6.0496599999999998E-2</v>
      </c>
      <c r="J1241">
        <v>0.95882999999999996</v>
      </c>
      <c r="K1241">
        <v>0</v>
      </c>
      <c r="L1241" t="s">
        <v>42</v>
      </c>
    </row>
    <row r="1242" spans="1:12" x14ac:dyDescent="0.25">
      <c r="A1242" t="s">
        <v>47</v>
      </c>
      <c r="B1242">
        <v>56956.9</v>
      </c>
      <c r="C1242">
        <v>54673.7</v>
      </c>
      <c r="D1242">
        <v>54652.7</v>
      </c>
      <c r="E1242">
        <v>54620.9</v>
      </c>
      <c r="F1242">
        <v>1823.45</v>
      </c>
      <c r="G1242">
        <v>3823.98</v>
      </c>
      <c r="H1242">
        <v>1460.79</v>
      </c>
      <c r="I1242">
        <v>5.3942299999999999E-2</v>
      </c>
      <c r="J1242">
        <v>0.93149099999999996</v>
      </c>
      <c r="K1242">
        <v>0</v>
      </c>
      <c r="L1242" t="s">
        <v>42</v>
      </c>
    </row>
    <row r="1243" spans="1:12" x14ac:dyDescent="0.25">
      <c r="A1243" t="s">
        <v>47</v>
      </c>
      <c r="B1243">
        <v>57031.1</v>
      </c>
      <c r="C1243">
        <v>54751.1</v>
      </c>
      <c r="D1243">
        <v>54729.1</v>
      </c>
      <c r="E1243">
        <v>54697.7</v>
      </c>
      <c r="F1243">
        <v>1820.13</v>
      </c>
      <c r="G1243">
        <v>3824.13</v>
      </c>
      <c r="H1243">
        <v>1459.72</v>
      </c>
      <c r="I1243">
        <v>5.3937199999999998E-2</v>
      </c>
      <c r="J1243">
        <v>0.93169900000000005</v>
      </c>
      <c r="K1243">
        <v>0</v>
      </c>
      <c r="L1243" t="s">
        <v>42</v>
      </c>
    </row>
    <row r="1244" spans="1:12" x14ac:dyDescent="0.25">
      <c r="A1244" t="s">
        <v>47</v>
      </c>
      <c r="B1244">
        <v>57120</v>
      </c>
      <c r="C1244">
        <v>54837.3</v>
      </c>
      <c r="D1244">
        <v>54815.6</v>
      </c>
      <c r="E1244">
        <v>54784.1</v>
      </c>
      <c r="F1244">
        <v>1824.19</v>
      </c>
      <c r="G1244">
        <v>3825.82</v>
      </c>
      <c r="H1244">
        <v>1461.43</v>
      </c>
      <c r="I1244">
        <v>5.391E-2</v>
      </c>
      <c r="J1244">
        <v>0.93179999999999996</v>
      </c>
      <c r="K1244">
        <v>0</v>
      </c>
      <c r="L1244" t="s">
        <v>42</v>
      </c>
    </row>
    <row r="1245" spans="1:12" x14ac:dyDescent="0.25">
      <c r="A1245" t="s">
        <v>47</v>
      </c>
      <c r="B1245">
        <v>56956.800000000003</v>
      </c>
      <c r="C1245">
        <v>54673.8</v>
      </c>
      <c r="D1245">
        <v>54651.4</v>
      </c>
      <c r="E1245">
        <v>54619.8</v>
      </c>
      <c r="F1245">
        <v>1825.4</v>
      </c>
      <c r="G1245">
        <v>3829.17</v>
      </c>
      <c r="H1245">
        <v>1460</v>
      </c>
      <c r="I1245">
        <v>5.58243E-2</v>
      </c>
      <c r="J1245">
        <v>0.93144700000000002</v>
      </c>
      <c r="K1245">
        <v>0</v>
      </c>
      <c r="L1245" t="s">
        <v>42</v>
      </c>
    </row>
    <row r="1246" spans="1:12" x14ac:dyDescent="0.25">
      <c r="A1246" t="s">
        <v>47</v>
      </c>
      <c r="B1246">
        <v>56719.1</v>
      </c>
      <c r="C1246">
        <v>54433.2</v>
      </c>
      <c r="D1246">
        <v>54410.5</v>
      </c>
      <c r="E1246">
        <v>54378.3</v>
      </c>
      <c r="F1246">
        <v>1825.15</v>
      </c>
      <c r="G1246">
        <v>3828.77</v>
      </c>
      <c r="H1246">
        <v>1460.6</v>
      </c>
      <c r="I1246">
        <v>5.5151600000000002E-2</v>
      </c>
      <c r="J1246">
        <v>0.95852000000000004</v>
      </c>
      <c r="K1246">
        <v>0</v>
      </c>
      <c r="L1246" t="s">
        <v>42</v>
      </c>
    </row>
    <row r="1247" spans="1:12" x14ac:dyDescent="0.25">
      <c r="A1247" t="s">
        <v>47</v>
      </c>
      <c r="B1247">
        <v>57041.5</v>
      </c>
      <c r="C1247">
        <v>54754</v>
      </c>
      <c r="D1247">
        <v>54732.3</v>
      </c>
      <c r="E1247">
        <v>54700.5</v>
      </c>
      <c r="F1247">
        <v>1823.63</v>
      </c>
      <c r="G1247">
        <v>3824.56</v>
      </c>
      <c r="H1247">
        <v>1460.45</v>
      </c>
      <c r="I1247">
        <v>5.4512699999999997E-2</v>
      </c>
      <c r="J1247">
        <v>0.93063700000000005</v>
      </c>
      <c r="K1247">
        <v>0</v>
      </c>
      <c r="L1247" t="s">
        <v>42</v>
      </c>
    </row>
    <row r="1248" spans="1:12" x14ac:dyDescent="0.25">
      <c r="A1248" t="s">
        <v>47</v>
      </c>
      <c r="B1248">
        <v>56895.6</v>
      </c>
      <c r="C1248">
        <v>54604</v>
      </c>
      <c r="D1248">
        <v>54582</v>
      </c>
      <c r="E1248">
        <v>54550.3</v>
      </c>
      <c r="F1248">
        <v>1825.64</v>
      </c>
      <c r="G1248">
        <v>3826.88</v>
      </c>
      <c r="H1248">
        <v>1460.31</v>
      </c>
      <c r="I1248">
        <v>5.4131199999999997E-2</v>
      </c>
      <c r="J1248">
        <v>0.93182399999999999</v>
      </c>
      <c r="K1248">
        <v>0</v>
      </c>
      <c r="L1248" t="s">
        <v>42</v>
      </c>
    </row>
    <row r="1249" spans="1:12" x14ac:dyDescent="0.25">
      <c r="A1249" t="s">
        <v>47</v>
      </c>
      <c r="B1249">
        <v>56826.2</v>
      </c>
      <c r="C1249">
        <v>54542.6</v>
      </c>
      <c r="D1249">
        <v>54520.7</v>
      </c>
      <c r="E1249">
        <v>54489.1</v>
      </c>
      <c r="F1249">
        <v>1823.69</v>
      </c>
      <c r="G1249">
        <v>3825.56</v>
      </c>
      <c r="H1249">
        <v>1459.79</v>
      </c>
      <c r="I1249">
        <v>6.5093399999999996E-2</v>
      </c>
      <c r="J1249">
        <v>0.93171899999999996</v>
      </c>
      <c r="K1249">
        <v>0</v>
      </c>
      <c r="L1249" t="s">
        <v>42</v>
      </c>
    </row>
    <row r="1250" spans="1:12" x14ac:dyDescent="0.25">
      <c r="A1250" t="s">
        <v>47</v>
      </c>
      <c r="B1250">
        <v>56989.8</v>
      </c>
      <c r="C1250">
        <v>54703.199999999997</v>
      </c>
      <c r="D1250">
        <v>54680.7</v>
      </c>
      <c r="E1250">
        <v>54649.599999999999</v>
      </c>
      <c r="F1250">
        <v>1826.46</v>
      </c>
      <c r="G1250">
        <v>3829.45</v>
      </c>
      <c r="H1250">
        <v>1460.41</v>
      </c>
      <c r="I1250">
        <v>6.1055600000000002E-2</v>
      </c>
      <c r="J1250">
        <v>0.93168099999999998</v>
      </c>
      <c r="K1250">
        <v>0</v>
      </c>
      <c r="L1250" t="s">
        <v>42</v>
      </c>
    </row>
    <row r="1251" spans="1:12" x14ac:dyDescent="0.25">
      <c r="A1251" t="s">
        <v>47</v>
      </c>
      <c r="B1251">
        <v>56681.2</v>
      </c>
      <c r="C1251">
        <v>54409.2</v>
      </c>
      <c r="D1251">
        <v>54387.6</v>
      </c>
      <c r="E1251">
        <v>54355.5</v>
      </c>
      <c r="F1251">
        <v>1821.74</v>
      </c>
      <c r="G1251">
        <v>3835.73</v>
      </c>
      <c r="H1251">
        <v>1459.08</v>
      </c>
      <c r="I1251">
        <v>8.3256999999999998E-2</v>
      </c>
      <c r="J1251">
        <v>0.93180099999999999</v>
      </c>
      <c r="K1251">
        <v>0</v>
      </c>
      <c r="L1251" t="s">
        <v>42</v>
      </c>
    </row>
    <row r="1252" spans="1:12" x14ac:dyDescent="0.25">
      <c r="A1252" t="s">
        <v>47</v>
      </c>
      <c r="B1252">
        <v>56913.1</v>
      </c>
      <c r="C1252">
        <v>54626.5</v>
      </c>
      <c r="D1252">
        <v>54603.7</v>
      </c>
      <c r="E1252">
        <v>54572</v>
      </c>
      <c r="F1252">
        <v>1826.24</v>
      </c>
      <c r="G1252">
        <v>3826.98</v>
      </c>
      <c r="H1252">
        <v>1460.55</v>
      </c>
      <c r="I1252">
        <v>5.5879900000000003E-2</v>
      </c>
      <c r="J1252">
        <v>0.931778</v>
      </c>
      <c r="K1252">
        <v>0</v>
      </c>
      <c r="L1252" t="s">
        <v>42</v>
      </c>
    </row>
    <row r="1253" spans="1:12" x14ac:dyDescent="0.25">
      <c r="A1253" t="s">
        <v>47</v>
      </c>
      <c r="B1253">
        <v>56822.400000000001</v>
      </c>
      <c r="C1253">
        <v>54538.6</v>
      </c>
      <c r="D1253">
        <v>54516.9</v>
      </c>
      <c r="E1253">
        <v>54486</v>
      </c>
      <c r="F1253">
        <v>1819.36</v>
      </c>
      <c r="G1253">
        <v>3823.68</v>
      </c>
      <c r="H1253">
        <v>1459.97</v>
      </c>
      <c r="I1253">
        <v>5.7614100000000001E-2</v>
      </c>
      <c r="J1253">
        <v>0.931836</v>
      </c>
      <c r="K1253">
        <v>0</v>
      </c>
      <c r="L1253" t="s">
        <v>42</v>
      </c>
    </row>
    <row r="1254" spans="1:12" x14ac:dyDescent="0.25">
      <c r="A1254" t="s">
        <v>47</v>
      </c>
      <c r="B1254">
        <v>56715.199999999997</v>
      </c>
      <c r="C1254">
        <v>54430.7</v>
      </c>
      <c r="D1254">
        <v>54409</v>
      </c>
      <c r="E1254">
        <v>54376.1</v>
      </c>
      <c r="F1254">
        <v>1827.6</v>
      </c>
      <c r="G1254">
        <v>3828.09</v>
      </c>
      <c r="H1254">
        <v>1460.39</v>
      </c>
      <c r="I1254">
        <v>5.4514300000000002E-2</v>
      </c>
      <c r="J1254">
        <v>0.93183700000000003</v>
      </c>
      <c r="K1254">
        <v>0</v>
      </c>
      <c r="L1254" t="s">
        <v>42</v>
      </c>
    </row>
    <row r="1255" spans="1:12" x14ac:dyDescent="0.25">
      <c r="A1255" t="s">
        <v>47</v>
      </c>
      <c r="B1255">
        <v>56905.599999999999</v>
      </c>
      <c r="C1255">
        <v>54621</v>
      </c>
      <c r="D1255">
        <v>54599.199999999997</v>
      </c>
      <c r="E1255">
        <v>54567</v>
      </c>
      <c r="F1255">
        <v>1822.29</v>
      </c>
      <c r="G1255">
        <v>3822.94</v>
      </c>
      <c r="H1255">
        <v>1459.46</v>
      </c>
      <c r="I1255">
        <v>8.3255599999999999E-2</v>
      </c>
      <c r="J1255">
        <v>0.93119600000000002</v>
      </c>
      <c r="K1255">
        <v>0</v>
      </c>
      <c r="L1255" t="s">
        <v>42</v>
      </c>
    </row>
    <row r="1256" spans="1:12" x14ac:dyDescent="0.25">
      <c r="A1256" t="s">
        <v>47</v>
      </c>
      <c r="B1256">
        <v>56975</v>
      </c>
      <c r="C1256">
        <v>54693.9</v>
      </c>
      <c r="D1256">
        <v>54672.4</v>
      </c>
      <c r="E1256">
        <v>54640.4</v>
      </c>
      <c r="F1256">
        <v>1823.66</v>
      </c>
      <c r="G1256">
        <v>3824.89</v>
      </c>
      <c r="H1256">
        <v>1460.69</v>
      </c>
      <c r="I1256">
        <v>8.3271800000000007E-2</v>
      </c>
      <c r="J1256">
        <v>0.93066099999999996</v>
      </c>
      <c r="K1256">
        <v>0</v>
      </c>
      <c r="L1256" t="s">
        <v>42</v>
      </c>
    </row>
    <row r="1257" spans="1:12" x14ac:dyDescent="0.25">
      <c r="A1257" t="s">
        <v>47</v>
      </c>
      <c r="B1257">
        <v>56914.400000000001</v>
      </c>
      <c r="C1257">
        <v>54634.6</v>
      </c>
      <c r="D1257">
        <v>54612.7</v>
      </c>
      <c r="E1257">
        <v>54581.4</v>
      </c>
      <c r="F1257">
        <v>1821.52</v>
      </c>
      <c r="G1257">
        <v>3824.49</v>
      </c>
      <c r="H1257">
        <v>1460.38</v>
      </c>
      <c r="I1257">
        <v>8.3256399999999994E-2</v>
      </c>
      <c r="J1257">
        <v>0.957395</v>
      </c>
      <c r="K1257">
        <v>0</v>
      </c>
      <c r="L1257" t="s">
        <v>42</v>
      </c>
    </row>
    <row r="1258" spans="1:12" x14ac:dyDescent="0.25">
      <c r="A1258" t="s">
        <v>47</v>
      </c>
      <c r="B1258">
        <v>56912.1</v>
      </c>
      <c r="C1258">
        <v>54626.8</v>
      </c>
      <c r="D1258">
        <v>54604.9</v>
      </c>
      <c r="E1258">
        <v>54572.800000000003</v>
      </c>
      <c r="F1258">
        <v>1824.86</v>
      </c>
      <c r="G1258">
        <v>3829.59</v>
      </c>
      <c r="H1258">
        <v>1460.24</v>
      </c>
      <c r="I1258">
        <v>7.0236000000000007E-2</v>
      </c>
      <c r="J1258">
        <v>0.93176400000000004</v>
      </c>
      <c r="K1258">
        <v>0</v>
      </c>
      <c r="L1258" t="s">
        <v>42</v>
      </c>
    </row>
    <row r="1259" spans="1:12" x14ac:dyDescent="0.25">
      <c r="A1259" t="s">
        <v>47</v>
      </c>
      <c r="B1259">
        <v>56832.4</v>
      </c>
      <c r="C1259">
        <v>54551.9</v>
      </c>
      <c r="D1259">
        <v>54530.400000000001</v>
      </c>
      <c r="E1259">
        <v>54498.6</v>
      </c>
      <c r="F1259">
        <v>1823.49</v>
      </c>
      <c r="G1259">
        <v>3825.42</v>
      </c>
      <c r="H1259">
        <v>1459.31</v>
      </c>
      <c r="I1259">
        <v>8.3255800000000005E-2</v>
      </c>
      <c r="J1259">
        <v>0.93182900000000002</v>
      </c>
      <c r="K1259">
        <v>0</v>
      </c>
      <c r="L1259" t="s">
        <v>42</v>
      </c>
    </row>
    <row r="1260" spans="1:12" x14ac:dyDescent="0.25">
      <c r="A1260" t="s">
        <v>47</v>
      </c>
      <c r="B1260">
        <v>56907.7</v>
      </c>
      <c r="C1260">
        <v>54627.8</v>
      </c>
      <c r="D1260">
        <v>54606.5</v>
      </c>
      <c r="E1260">
        <v>54574.1</v>
      </c>
      <c r="F1260">
        <v>1823.59</v>
      </c>
      <c r="G1260">
        <v>3823.9</v>
      </c>
      <c r="H1260">
        <v>1460.24</v>
      </c>
      <c r="I1260">
        <v>5.6211799999999999E-2</v>
      </c>
      <c r="J1260">
        <v>0.92644599999999999</v>
      </c>
      <c r="K1260">
        <v>0</v>
      </c>
      <c r="L1260" t="s">
        <v>42</v>
      </c>
    </row>
    <row r="1261" spans="1:12" x14ac:dyDescent="0.25">
      <c r="A1261" t="s">
        <v>47</v>
      </c>
      <c r="B1261">
        <v>56884.6</v>
      </c>
      <c r="C1261">
        <v>54601</v>
      </c>
      <c r="D1261">
        <v>54580.1</v>
      </c>
      <c r="E1261">
        <v>54548.3</v>
      </c>
      <c r="F1261">
        <v>1822.05</v>
      </c>
      <c r="G1261">
        <v>3824.69</v>
      </c>
      <c r="H1261">
        <v>1460.35</v>
      </c>
      <c r="I1261">
        <v>7.5974100000000003E-2</v>
      </c>
      <c r="J1261">
        <v>0.93174000000000001</v>
      </c>
      <c r="K1261">
        <v>0</v>
      </c>
      <c r="L1261" t="s">
        <v>42</v>
      </c>
    </row>
    <row r="1262" spans="1:12" x14ac:dyDescent="0.25">
      <c r="A1262" t="s">
        <v>47</v>
      </c>
      <c r="B1262">
        <v>56981.7</v>
      </c>
      <c r="C1262">
        <v>54697.7</v>
      </c>
      <c r="D1262">
        <v>54676.2</v>
      </c>
      <c r="E1262">
        <v>54644.5</v>
      </c>
      <c r="F1262">
        <v>1825.45</v>
      </c>
      <c r="G1262">
        <v>3825.83</v>
      </c>
      <c r="H1262">
        <v>1460.78</v>
      </c>
      <c r="I1262">
        <v>5.4201100000000002E-2</v>
      </c>
      <c r="J1262">
        <v>0.93169599999999997</v>
      </c>
      <c r="K1262">
        <v>0</v>
      </c>
      <c r="L1262" t="s">
        <v>42</v>
      </c>
    </row>
    <row r="1263" spans="1:12" x14ac:dyDescent="0.25">
      <c r="A1263" t="s">
        <v>47</v>
      </c>
      <c r="B1263">
        <v>56862.2</v>
      </c>
      <c r="C1263">
        <v>54582.6</v>
      </c>
      <c r="D1263">
        <v>54561.4</v>
      </c>
      <c r="E1263">
        <v>54530.3</v>
      </c>
      <c r="F1263">
        <v>1819.61</v>
      </c>
      <c r="G1263">
        <v>3822.35</v>
      </c>
      <c r="H1263">
        <v>1459.61</v>
      </c>
      <c r="I1263">
        <v>8.3259200000000005E-2</v>
      </c>
      <c r="J1263">
        <v>0.93142499999999995</v>
      </c>
      <c r="K1263">
        <v>0</v>
      </c>
      <c r="L1263" t="s">
        <v>42</v>
      </c>
    </row>
    <row r="1264" spans="1:12" x14ac:dyDescent="0.25">
      <c r="A1264" t="s">
        <v>47</v>
      </c>
      <c r="B1264">
        <v>56928.4</v>
      </c>
      <c r="C1264">
        <v>54642.5</v>
      </c>
      <c r="D1264">
        <v>54621.3</v>
      </c>
      <c r="E1264">
        <v>54589.2</v>
      </c>
      <c r="F1264">
        <v>1822.01</v>
      </c>
      <c r="G1264">
        <v>3821.57</v>
      </c>
      <c r="H1264">
        <v>1460.2</v>
      </c>
      <c r="I1264">
        <v>5.4116600000000001E-2</v>
      </c>
      <c r="J1264">
        <v>0.94306599999999996</v>
      </c>
      <c r="K1264">
        <v>0</v>
      </c>
      <c r="L1264" t="s">
        <v>42</v>
      </c>
    </row>
    <row r="1265" spans="1:12" x14ac:dyDescent="0.25">
      <c r="A1265" t="s">
        <v>47</v>
      </c>
      <c r="B1265">
        <v>56771.4</v>
      </c>
      <c r="C1265">
        <v>54488.6</v>
      </c>
      <c r="D1265">
        <v>54467</v>
      </c>
      <c r="E1265">
        <v>54434.8</v>
      </c>
      <c r="F1265">
        <v>1821.35</v>
      </c>
      <c r="G1265">
        <v>3824.5</v>
      </c>
      <c r="H1265">
        <v>1459.59</v>
      </c>
      <c r="I1265">
        <v>5.4165499999999998E-2</v>
      </c>
      <c r="J1265">
        <v>0.95922700000000005</v>
      </c>
      <c r="K1265">
        <v>0</v>
      </c>
      <c r="L1265" t="s">
        <v>42</v>
      </c>
    </row>
    <row r="1266" spans="1:12" x14ac:dyDescent="0.25">
      <c r="A1266" t="s">
        <v>47</v>
      </c>
      <c r="B1266">
        <v>56737.8</v>
      </c>
      <c r="C1266">
        <v>54453.1</v>
      </c>
      <c r="D1266">
        <v>54431.8</v>
      </c>
      <c r="E1266">
        <v>54400.1</v>
      </c>
      <c r="F1266">
        <v>1819.94</v>
      </c>
      <c r="G1266">
        <v>3822.65</v>
      </c>
      <c r="H1266">
        <v>1460.29</v>
      </c>
      <c r="I1266">
        <v>5.39701E-2</v>
      </c>
      <c r="J1266">
        <v>0.95918700000000001</v>
      </c>
      <c r="K1266">
        <v>0</v>
      </c>
      <c r="L1266" t="s">
        <v>42</v>
      </c>
    </row>
    <row r="1267" spans="1:12" x14ac:dyDescent="0.25">
      <c r="A1267" t="s">
        <v>47</v>
      </c>
      <c r="B1267">
        <v>56875.6</v>
      </c>
      <c r="C1267">
        <v>54571.1</v>
      </c>
      <c r="D1267">
        <v>54549.599999999999</v>
      </c>
      <c r="E1267">
        <v>54517.2</v>
      </c>
      <c r="F1267">
        <v>1820.22</v>
      </c>
      <c r="G1267">
        <v>3820.91</v>
      </c>
      <c r="H1267">
        <v>1458.88</v>
      </c>
      <c r="I1267">
        <v>5.8240300000000002E-2</v>
      </c>
      <c r="J1267">
        <v>0.95453100000000002</v>
      </c>
      <c r="K1267">
        <v>0</v>
      </c>
      <c r="L1267" t="s">
        <v>42</v>
      </c>
    </row>
    <row r="1268" spans="1:12" x14ac:dyDescent="0.25">
      <c r="A1268" t="s">
        <v>47</v>
      </c>
      <c r="B1268">
        <v>56875</v>
      </c>
      <c r="C1268">
        <v>54580.7</v>
      </c>
      <c r="D1268">
        <v>54559</v>
      </c>
      <c r="E1268">
        <v>54527.3</v>
      </c>
      <c r="F1268">
        <v>1819.44</v>
      </c>
      <c r="G1268">
        <v>3822.42</v>
      </c>
      <c r="H1268">
        <v>1460.03</v>
      </c>
      <c r="I1268">
        <v>5.4837999999999998E-2</v>
      </c>
      <c r="J1268">
        <v>0.93145800000000001</v>
      </c>
      <c r="K1268">
        <v>0</v>
      </c>
      <c r="L1268" t="s">
        <v>42</v>
      </c>
    </row>
    <row r="1269" spans="1:12" x14ac:dyDescent="0.25">
      <c r="A1269" t="s">
        <v>47</v>
      </c>
      <c r="B1269">
        <v>56811.4</v>
      </c>
      <c r="C1269">
        <v>54531.9</v>
      </c>
      <c r="D1269">
        <v>54510</v>
      </c>
      <c r="E1269">
        <v>54477.9</v>
      </c>
      <c r="F1269">
        <v>1819.2</v>
      </c>
      <c r="G1269">
        <v>3821.77</v>
      </c>
      <c r="H1269">
        <v>1458.86</v>
      </c>
      <c r="I1269">
        <v>6.0714499999999998E-2</v>
      </c>
      <c r="J1269">
        <v>0.93179500000000004</v>
      </c>
      <c r="K1269">
        <v>0</v>
      </c>
      <c r="L1269" t="s">
        <v>42</v>
      </c>
    </row>
    <row r="1270" spans="1:12" x14ac:dyDescent="0.25">
      <c r="A1270" t="s">
        <v>47</v>
      </c>
      <c r="B1270">
        <v>56885.1</v>
      </c>
      <c r="C1270">
        <v>54601</v>
      </c>
      <c r="D1270">
        <v>54578.7</v>
      </c>
      <c r="E1270">
        <v>54546.400000000001</v>
      </c>
      <c r="F1270">
        <v>1820.23</v>
      </c>
      <c r="G1270">
        <v>3818.95</v>
      </c>
      <c r="H1270">
        <v>1459.44</v>
      </c>
      <c r="I1270">
        <v>5.4973000000000001E-2</v>
      </c>
      <c r="J1270">
        <v>0.93162100000000003</v>
      </c>
      <c r="K1270">
        <v>0</v>
      </c>
      <c r="L1270" t="s">
        <v>42</v>
      </c>
    </row>
    <row r="1271" spans="1:12" x14ac:dyDescent="0.25">
      <c r="A1271" t="s">
        <v>47</v>
      </c>
      <c r="B1271">
        <v>56937.2</v>
      </c>
      <c r="C1271">
        <v>54651.6</v>
      </c>
      <c r="D1271">
        <v>54629.4</v>
      </c>
      <c r="E1271">
        <v>54597.5</v>
      </c>
      <c r="F1271">
        <v>1820.85</v>
      </c>
      <c r="G1271">
        <v>3820.93</v>
      </c>
      <c r="H1271">
        <v>1459.26</v>
      </c>
      <c r="I1271">
        <v>5.6014399999999999E-2</v>
      </c>
      <c r="J1271">
        <v>0.93183499999999997</v>
      </c>
      <c r="K1271">
        <v>0</v>
      </c>
      <c r="L1271" t="s">
        <v>42</v>
      </c>
    </row>
    <row r="1272" spans="1:12" x14ac:dyDescent="0.25">
      <c r="A1272" t="s">
        <v>47</v>
      </c>
      <c r="B1272">
        <v>56898.8</v>
      </c>
      <c r="C1272">
        <v>54613.2</v>
      </c>
      <c r="D1272">
        <v>54591.1</v>
      </c>
      <c r="E1272">
        <v>54559.5</v>
      </c>
      <c r="F1272">
        <v>1819.83</v>
      </c>
      <c r="G1272">
        <v>3821.26</v>
      </c>
      <c r="H1272">
        <v>1459.43</v>
      </c>
      <c r="I1272">
        <v>5.7127900000000002E-2</v>
      </c>
      <c r="J1272">
        <v>0.931836</v>
      </c>
      <c r="K1272">
        <v>0</v>
      </c>
      <c r="L1272" t="s">
        <v>42</v>
      </c>
    </row>
    <row r="1273" spans="1:12" x14ac:dyDescent="0.25">
      <c r="A1273" t="s">
        <v>47</v>
      </c>
      <c r="B1273">
        <v>56859.9</v>
      </c>
      <c r="C1273">
        <v>54579.9</v>
      </c>
      <c r="D1273">
        <v>54557.7</v>
      </c>
      <c r="E1273">
        <v>54525.8</v>
      </c>
      <c r="F1273">
        <v>1818.61</v>
      </c>
      <c r="G1273">
        <v>3820.75</v>
      </c>
      <c r="H1273">
        <v>1458.81</v>
      </c>
      <c r="I1273">
        <v>5.66686E-2</v>
      </c>
      <c r="J1273">
        <v>0.93015499999999995</v>
      </c>
      <c r="K1273">
        <v>0</v>
      </c>
      <c r="L1273" t="s">
        <v>42</v>
      </c>
    </row>
    <row r="1274" spans="1:12" x14ac:dyDescent="0.25">
      <c r="A1274" t="s">
        <v>47</v>
      </c>
      <c r="B1274">
        <v>56945</v>
      </c>
      <c r="C1274">
        <v>54665.9</v>
      </c>
      <c r="D1274">
        <v>54643.3</v>
      </c>
      <c r="E1274">
        <v>54611.3</v>
      </c>
      <c r="F1274">
        <v>1822.81</v>
      </c>
      <c r="G1274">
        <v>3821.33</v>
      </c>
      <c r="H1274">
        <v>1460.23</v>
      </c>
      <c r="I1274">
        <v>5.6775899999999997E-2</v>
      </c>
      <c r="J1274">
        <v>0.92916500000000002</v>
      </c>
      <c r="K1274">
        <v>0</v>
      </c>
      <c r="L1274" t="s">
        <v>42</v>
      </c>
    </row>
    <row r="1275" spans="1:12" x14ac:dyDescent="0.25">
      <c r="A1275" t="s">
        <v>47</v>
      </c>
      <c r="B1275">
        <v>56859.1</v>
      </c>
      <c r="C1275">
        <v>54578.400000000001</v>
      </c>
      <c r="D1275">
        <v>54557.2</v>
      </c>
      <c r="E1275">
        <v>54525</v>
      </c>
      <c r="F1275">
        <v>1822.16</v>
      </c>
      <c r="G1275">
        <v>3822.59</v>
      </c>
      <c r="H1275">
        <v>1459.08</v>
      </c>
      <c r="I1275">
        <v>5.53897E-2</v>
      </c>
      <c r="J1275">
        <v>0.93154499999999996</v>
      </c>
      <c r="K1275">
        <v>0</v>
      </c>
      <c r="L1275" t="s">
        <v>42</v>
      </c>
    </row>
    <row r="1276" spans="1:12" x14ac:dyDescent="0.25">
      <c r="A1276" t="s">
        <v>47</v>
      </c>
      <c r="B1276">
        <v>56805.599999999999</v>
      </c>
      <c r="C1276">
        <v>54521.599999999999</v>
      </c>
      <c r="D1276">
        <v>54500.2</v>
      </c>
      <c r="E1276">
        <v>54467.9</v>
      </c>
      <c r="F1276">
        <v>1821.39</v>
      </c>
      <c r="G1276">
        <v>3822.04</v>
      </c>
      <c r="H1276">
        <v>1460.28</v>
      </c>
      <c r="I1276">
        <v>5.5375899999999999E-2</v>
      </c>
      <c r="J1276">
        <v>0.93088800000000005</v>
      </c>
      <c r="K1276">
        <v>0</v>
      </c>
      <c r="L1276" t="s">
        <v>42</v>
      </c>
    </row>
    <row r="1277" spans="1:12" x14ac:dyDescent="0.25">
      <c r="A1277" t="s">
        <v>47</v>
      </c>
      <c r="B1277">
        <v>56941.7</v>
      </c>
      <c r="C1277">
        <v>54654.2</v>
      </c>
      <c r="D1277">
        <v>54631.199999999997</v>
      </c>
      <c r="E1277">
        <v>54599.5</v>
      </c>
      <c r="F1277">
        <v>1821.56</v>
      </c>
      <c r="G1277">
        <v>3821.48</v>
      </c>
      <c r="H1277">
        <v>1459.7</v>
      </c>
      <c r="I1277">
        <v>5.3930400000000003E-2</v>
      </c>
      <c r="J1277">
        <v>0.95875299999999997</v>
      </c>
      <c r="K1277">
        <v>0</v>
      </c>
      <c r="L1277" t="s">
        <v>42</v>
      </c>
    </row>
    <row r="1278" spans="1:12" x14ac:dyDescent="0.25">
      <c r="A1278" t="s">
        <v>47</v>
      </c>
      <c r="B1278">
        <v>56785</v>
      </c>
      <c r="C1278">
        <v>54504.7</v>
      </c>
      <c r="D1278">
        <v>54482.8</v>
      </c>
      <c r="E1278">
        <v>54450.9</v>
      </c>
      <c r="F1278">
        <v>1821.12</v>
      </c>
      <c r="G1278">
        <v>3823.32</v>
      </c>
      <c r="H1278">
        <v>1460.56</v>
      </c>
      <c r="I1278">
        <v>5.6473700000000002E-2</v>
      </c>
      <c r="J1278">
        <v>0.93182799999999999</v>
      </c>
      <c r="K1278">
        <v>0</v>
      </c>
      <c r="L1278" t="s">
        <v>42</v>
      </c>
    </row>
    <row r="1279" spans="1:12" x14ac:dyDescent="0.25">
      <c r="A1279" t="s">
        <v>47</v>
      </c>
      <c r="B1279">
        <v>56749</v>
      </c>
      <c r="C1279">
        <v>54462</v>
      </c>
      <c r="D1279">
        <v>54440.6</v>
      </c>
      <c r="E1279">
        <v>54408.5</v>
      </c>
      <c r="F1279">
        <v>1821.98</v>
      </c>
      <c r="G1279">
        <v>3821.66</v>
      </c>
      <c r="H1279">
        <v>1459.24</v>
      </c>
      <c r="I1279">
        <v>5.6354300000000003E-2</v>
      </c>
      <c r="J1279">
        <v>0.95122899999999999</v>
      </c>
      <c r="K1279">
        <v>0</v>
      </c>
      <c r="L1279" t="s">
        <v>42</v>
      </c>
    </row>
    <row r="1280" spans="1:12" x14ac:dyDescent="0.25">
      <c r="A1280" t="s">
        <v>47</v>
      </c>
      <c r="B1280">
        <v>56904</v>
      </c>
      <c r="C1280">
        <v>54622.2</v>
      </c>
      <c r="D1280">
        <v>54600</v>
      </c>
      <c r="E1280">
        <v>54568.2</v>
      </c>
      <c r="F1280">
        <v>1825.44</v>
      </c>
      <c r="G1280">
        <v>3828.13</v>
      </c>
      <c r="H1280">
        <v>1460.21</v>
      </c>
      <c r="I1280">
        <v>5.5154099999999998E-2</v>
      </c>
      <c r="J1280">
        <v>0.931836</v>
      </c>
      <c r="K1280">
        <v>0</v>
      </c>
      <c r="L1280" t="s">
        <v>42</v>
      </c>
    </row>
    <row r="1281" spans="1:25" x14ac:dyDescent="0.25">
      <c r="A1281" t="s">
        <v>47</v>
      </c>
      <c r="B1281">
        <v>56834</v>
      </c>
      <c r="C1281">
        <v>54554.9</v>
      </c>
      <c r="D1281">
        <v>54532.9</v>
      </c>
      <c r="E1281">
        <v>54501</v>
      </c>
      <c r="F1281">
        <v>1820.15</v>
      </c>
      <c r="G1281">
        <v>3825.2</v>
      </c>
      <c r="H1281">
        <v>1459.62</v>
      </c>
      <c r="I1281">
        <v>5.4037300000000003E-2</v>
      </c>
      <c r="J1281">
        <v>0.93175399999999997</v>
      </c>
      <c r="K1281">
        <v>0</v>
      </c>
      <c r="L1281" t="s">
        <v>42</v>
      </c>
    </row>
    <row r="1282" spans="1:25" x14ac:dyDescent="0.25">
      <c r="A1282" t="s">
        <v>47</v>
      </c>
      <c r="B1282">
        <v>56795.3</v>
      </c>
      <c r="C1282">
        <v>54511</v>
      </c>
      <c r="D1282">
        <v>54487.7</v>
      </c>
      <c r="E1282">
        <v>54456.1</v>
      </c>
      <c r="F1282">
        <v>1824.78</v>
      </c>
      <c r="G1282">
        <v>3828.5</v>
      </c>
      <c r="H1282">
        <v>1460.68</v>
      </c>
      <c r="I1282">
        <v>5.3936900000000003E-2</v>
      </c>
      <c r="J1282">
        <v>0.93175399999999997</v>
      </c>
      <c r="K1282">
        <v>0</v>
      </c>
      <c r="L1282" t="s">
        <v>42</v>
      </c>
    </row>
    <row r="1283" spans="1:25" x14ac:dyDescent="0.25">
      <c r="A1283" t="s">
        <v>47</v>
      </c>
      <c r="B1283">
        <v>56897.8</v>
      </c>
      <c r="C1283">
        <v>54621.4</v>
      </c>
      <c r="D1283">
        <v>54598.2</v>
      </c>
      <c r="E1283">
        <v>54566.6</v>
      </c>
      <c r="F1283">
        <v>1823.31</v>
      </c>
      <c r="G1283">
        <v>3821.32</v>
      </c>
      <c r="H1283">
        <v>1460.48</v>
      </c>
      <c r="I1283">
        <v>5.9990000000000002E-2</v>
      </c>
      <c r="J1283">
        <v>0.94858900000000002</v>
      </c>
      <c r="K1283">
        <v>0</v>
      </c>
      <c r="L1283" t="s">
        <v>42</v>
      </c>
    </row>
    <row r="1284" spans="1:25" x14ac:dyDescent="0.25">
      <c r="A1284" t="s">
        <v>47</v>
      </c>
      <c r="B1284">
        <v>56863</v>
      </c>
      <c r="C1284">
        <v>54577.9</v>
      </c>
      <c r="D1284">
        <v>54557.3</v>
      </c>
      <c r="E1284">
        <v>54525.3</v>
      </c>
      <c r="F1284">
        <v>1820.46</v>
      </c>
      <c r="G1284">
        <v>3819.62</v>
      </c>
      <c r="H1284">
        <v>1460.19</v>
      </c>
      <c r="I1284">
        <v>6.4948500000000006E-2</v>
      </c>
      <c r="J1284">
        <v>0.93171199999999998</v>
      </c>
      <c r="K1284">
        <v>0</v>
      </c>
      <c r="L1284" t="s">
        <v>42</v>
      </c>
    </row>
    <row r="1285" spans="1:25" x14ac:dyDescent="0.25">
      <c r="A1285" t="s">
        <v>47</v>
      </c>
      <c r="B1285">
        <v>56907.8</v>
      </c>
      <c r="C1285">
        <v>54617.9</v>
      </c>
      <c r="D1285">
        <v>54596</v>
      </c>
      <c r="E1285">
        <v>54563.9</v>
      </c>
      <c r="F1285">
        <v>1821.83</v>
      </c>
      <c r="G1285">
        <v>3821.21</v>
      </c>
      <c r="H1285">
        <v>1459.95</v>
      </c>
      <c r="I1285">
        <v>5.3911199999999999E-2</v>
      </c>
      <c r="J1285">
        <v>0.93145900000000004</v>
      </c>
      <c r="K1285">
        <v>0</v>
      </c>
      <c r="L1285" t="s">
        <v>42</v>
      </c>
    </row>
    <row r="1286" spans="1:25" x14ac:dyDescent="0.25">
      <c r="A1286" t="s">
        <v>47</v>
      </c>
      <c r="B1286">
        <v>56971.199999999997</v>
      </c>
      <c r="C1286">
        <v>54682</v>
      </c>
      <c r="D1286">
        <v>54659.4</v>
      </c>
      <c r="E1286">
        <v>54627.5</v>
      </c>
      <c r="F1286">
        <v>1828.81</v>
      </c>
      <c r="G1286">
        <v>3830.17</v>
      </c>
      <c r="H1286">
        <v>1460.14</v>
      </c>
      <c r="I1286">
        <v>8.3266999999999994E-2</v>
      </c>
      <c r="J1286">
        <v>0.93159400000000003</v>
      </c>
      <c r="K1286">
        <v>0</v>
      </c>
      <c r="L1286" t="s">
        <v>42</v>
      </c>
    </row>
    <row r="1287" spans="1:25" x14ac:dyDescent="0.25">
      <c r="A1287" t="s">
        <v>47</v>
      </c>
      <c r="B1287">
        <v>56887.7</v>
      </c>
      <c r="C1287">
        <v>54606</v>
      </c>
      <c r="D1287">
        <v>54584</v>
      </c>
      <c r="E1287">
        <v>54552.3</v>
      </c>
      <c r="F1287">
        <v>1819.66</v>
      </c>
      <c r="G1287">
        <v>3821.68</v>
      </c>
      <c r="H1287">
        <v>1459.32</v>
      </c>
      <c r="I1287">
        <v>5.7285900000000001E-2</v>
      </c>
      <c r="J1287">
        <v>0.93181899999999995</v>
      </c>
      <c r="K1287">
        <v>0</v>
      </c>
      <c r="L1287" t="s">
        <v>42</v>
      </c>
      <c r="R1287" t="s">
        <v>69</v>
      </c>
      <c r="U1287" t="s">
        <v>68</v>
      </c>
      <c r="X1287" t="s">
        <v>66</v>
      </c>
    </row>
    <row r="1288" spans="1:25" x14ac:dyDescent="0.25">
      <c r="A1288" t="s">
        <v>47</v>
      </c>
      <c r="B1288">
        <v>56920.2</v>
      </c>
      <c r="C1288">
        <v>54632.2</v>
      </c>
      <c r="D1288">
        <v>54609.2</v>
      </c>
      <c r="E1288">
        <v>54577.2</v>
      </c>
      <c r="F1288">
        <v>1823.56</v>
      </c>
      <c r="G1288">
        <v>3826.68</v>
      </c>
      <c r="H1288">
        <v>1459.13</v>
      </c>
      <c r="I1288">
        <v>6.0603900000000002E-2</v>
      </c>
      <c r="J1288">
        <v>0.93176800000000004</v>
      </c>
      <c r="K1288">
        <v>0</v>
      </c>
      <c r="L1288" t="s">
        <v>42</v>
      </c>
      <c r="R1288">
        <f>AVERAGE(B1239:B1288)</f>
        <v>56883.113999999994</v>
      </c>
      <c r="S1288">
        <f>AVERAGE(C1239:C1288)</f>
        <v>54599.176000000007</v>
      </c>
      <c r="U1288">
        <f>_xlfn.VAR.P(B1239:B1288)</f>
        <v>7502.6012039999987</v>
      </c>
      <c r="V1288">
        <f>_xlfn.VAR.P(C1239:C1288)</f>
        <v>7403.7674240000861</v>
      </c>
      <c r="X1288">
        <f>1.96*SQRT(U1288)/50</f>
        <v>3.3954082396840821</v>
      </c>
      <c r="Y1288">
        <f>1.96*SQRT(V1288)/50</f>
        <v>3.3729697855770207</v>
      </c>
    </row>
    <row r="1289" spans="1:25" x14ac:dyDescent="0.25">
      <c r="A1289" t="s">
        <v>48</v>
      </c>
      <c r="B1289">
        <v>2844173.7144129998</v>
      </c>
      <c r="C1289" t="s">
        <v>36</v>
      </c>
    </row>
    <row r="1290" spans="1:25" x14ac:dyDescent="0.25">
      <c r="A1290" t="s">
        <v>49</v>
      </c>
      <c r="B1290">
        <v>51756.3</v>
      </c>
      <c r="C1290">
        <v>51754.7</v>
      </c>
      <c r="D1290">
        <v>51738.2</v>
      </c>
      <c r="E1290">
        <v>51706.5</v>
      </c>
      <c r="F1290">
        <v>1804.29</v>
      </c>
      <c r="G1290">
        <v>0</v>
      </c>
      <c r="H1290">
        <v>1459.27</v>
      </c>
      <c r="I1290">
        <v>5.9656800000000003E-2</v>
      </c>
      <c r="J1290">
        <v>0.93169000000000002</v>
      </c>
      <c r="K1290">
        <v>0</v>
      </c>
      <c r="L1290" t="s">
        <v>42</v>
      </c>
    </row>
    <row r="1291" spans="1:25" x14ac:dyDescent="0.25">
      <c r="A1291" t="s">
        <v>49</v>
      </c>
      <c r="B1291">
        <v>52158.6</v>
      </c>
      <c r="C1291">
        <v>52157.1</v>
      </c>
      <c r="D1291">
        <v>52140.6</v>
      </c>
      <c r="E1291">
        <v>52108.800000000003</v>
      </c>
      <c r="F1291">
        <v>1809.1</v>
      </c>
      <c r="G1291">
        <v>0</v>
      </c>
      <c r="H1291">
        <v>1459.17</v>
      </c>
      <c r="I1291">
        <v>5.7026500000000001E-2</v>
      </c>
      <c r="J1291">
        <v>0.94737499999999997</v>
      </c>
      <c r="K1291">
        <v>0</v>
      </c>
      <c r="L1291" t="s">
        <v>42</v>
      </c>
    </row>
    <row r="1292" spans="1:25" x14ac:dyDescent="0.25">
      <c r="A1292" t="s">
        <v>49</v>
      </c>
      <c r="B1292">
        <v>52028.5</v>
      </c>
      <c r="C1292">
        <v>52027.1</v>
      </c>
      <c r="D1292">
        <v>52010.7</v>
      </c>
      <c r="E1292">
        <v>51979.4</v>
      </c>
      <c r="F1292">
        <v>1807.39</v>
      </c>
      <c r="G1292">
        <v>0</v>
      </c>
      <c r="H1292">
        <v>1459.67</v>
      </c>
      <c r="I1292">
        <v>7.98711E-2</v>
      </c>
      <c r="J1292">
        <v>0.93181599999999998</v>
      </c>
      <c r="K1292">
        <v>0</v>
      </c>
      <c r="L1292" t="s">
        <v>42</v>
      </c>
    </row>
    <row r="1293" spans="1:25" x14ac:dyDescent="0.25">
      <c r="A1293" t="s">
        <v>49</v>
      </c>
      <c r="B1293">
        <v>51909.7</v>
      </c>
      <c r="C1293">
        <v>51908.3</v>
      </c>
      <c r="D1293">
        <v>51891.8</v>
      </c>
      <c r="E1293">
        <v>51860.1</v>
      </c>
      <c r="F1293">
        <v>1810.94</v>
      </c>
      <c r="G1293">
        <v>0</v>
      </c>
      <c r="H1293">
        <v>1459.56</v>
      </c>
      <c r="I1293">
        <v>5.4322000000000002E-2</v>
      </c>
      <c r="J1293">
        <v>0.93176599999999998</v>
      </c>
      <c r="K1293">
        <v>0</v>
      </c>
      <c r="L1293" t="s">
        <v>42</v>
      </c>
    </row>
    <row r="1294" spans="1:25" x14ac:dyDescent="0.25">
      <c r="A1294" t="s">
        <v>49</v>
      </c>
      <c r="B1294">
        <v>52110.8</v>
      </c>
      <c r="C1294">
        <v>52109.4</v>
      </c>
      <c r="D1294">
        <v>52092.800000000003</v>
      </c>
      <c r="E1294">
        <v>52061.1</v>
      </c>
      <c r="F1294">
        <v>1809.3</v>
      </c>
      <c r="G1294">
        <v>0</v>
      </c>
      <c r="H1294">
        <v>1459.56</v>
      </c>
      <c r="I1294">
        <v>5.6480799999999998E-2</v>
      </c>
      <c r="J1294">
        <v>0.93179599999999996</v>
      </c>
      <c r="K1294">
        <v>0</v>
      </c>
      <c r="L1294" t="s">
        <v>42</v>
      </c>
    </row>
    <row r="1295" spans="1:25" x14ac:dyDescent="0.25">
      <c r="A1295" t="s">
        <v>49</v>
      </c>
      <c r="B1295">
        <v>51958.6</v>
      </c>
      <c r="C1295">
        <v>51957.2</v>
      </c>
      <c r="D1295">
        <v>51940.7</v>
      </c>
      <c r="E1295">
        <v>51908.7</v>
      </c>
      <c r="F1295">
        <v>1810.89</v>
      </c>
      <c r="G1295">
        <v>0</v>
      </c>
      <c r="H1295">
        <v>1458.91</v>
      </c>
      <c r="I1295">
        <v>5.59179E-2</v>
      </c>
      <c r="J1295">
        <v>0.93838600000000005</v>
      </c>
      <c r="K1295">
        <v>0</v>
      </c>
      <c r="L1295" t="s">
        <v>42</v>
      </c>
    </row>
    <row r="1296" spans="1:25" x14ac:dyDescent="0.25">
      <c r="A1296" t="s">
        <v>49</v>
      </c>
      <c r="B1296">
        <v>51850.2</v>
      </c>
      <c r="C1296">
        <v>51848.800000000003</v>
      </c>
      <c r="D1296">
        <v>51832.3</v>
      </c>
      <c r="E1296">
        <v>51800.3</v>
      </c>
      <c r="F1296">
        <v>1810.85</v>
      </c>
      <c r="G1296">
        <v>0</v>
      </c>
      <c r="H1296">
        <v>1458.67</v>
      </c>
      <c r="I1296">
        <v>6.6486100000000006E-2</v>
      </c>
      <c r="J1296">
        <v>0.93183499999999997</v>
      </c>
      <c r="K1296">
        <v>0</v>
      </c>
      <c r="L1296" t="s">
        <v>42</v>
      </c>
    </row>
    <row r="1297" spans="1:12" x14ac:dyDescent="0.25">
      <c r="A1297" t="s">
        <v>49</v>
      </c>
      <c r="B1297">
        <v>52044.7</v>
      </c>
      <c r="C1297">
        <v>52043.3</v>
      </c>
      <c r="D1297">
        <v>52026.9</v>
      </c>
      <c r="E1297">
        <v>51994.9</v>
      </c>
      <c r="F1297">
        <v>1808.38</v>
      </c>
      <c r="G1297">
        <v>0</v>
      </c>
      <c r="H1297">
        <v>1459.31</v>
      </c>
      <c r="I1297">
        <v>5.39474E-2</v>
      </c>
      <c r="J1297">
        <v>0.93182900000000002</v>
      </c>
      <c r="K1297">
        <v>0</v>
      </c>
      <c r="L1297" t="s">
        <v>42</v>
      </c>
    </row>
    <row r="1298" spans="1:12" x14ac:dyDescent="0.25">
      <c r="A1298" t="s">
        <v>49</v>
      </c>
      <c r="B1298">
        <v>52084.800000000003</v>
      </c>
      <c r="C1298">
        <v>52083.4</v>
      </c>
      <c r="D1298">
        <v>52067</v>
      </c>
      <c r="E1298">
        <v>52035.4</v>
      </c>
      <c r="F1298">
        <v>1803.91</v>
      </c>
      <c r="G1298">
        <v>0</v>
      </c>
      <c r="H1298">
        <v>1459.15</v>
      </c>
      <c r="I1298">
        <v>5.4197099999999998E-2</v>
      </c>
      <c r="J1298">
        <v>0.94510799999999995</v>
      </c>
      <c r="K1298">
        <v>0</v>
      </c>
      <c r="L1298" t="s">
        <v>42</v>
      </c>
    </row>
    <row r="1299" spans="1:12" x14ac:dyDescent="0.25">
      <c r="A1299" t="s">
        <v>49</v>
      </c>
      <c r="B1299">
        <v>52135.6</v>
      </c>
      <c r="C1299">
        <v>52134.2</v>
      </c>
      <c r="D1299">
        <v>52117.5</v>
      </c>
      <c r="E1299">
        <v>52086.2</v>
      </c>
      <c r="F1299">
        <v>1809.77</v>
      </c>
      <c r="G1299">
        <v>0</v>
      </c>
      <c r="H1299">
        <v>1459.95</v>
      </c>
      <c r="I1299">
        <v>7.9023899999999994E-2</v>
      </c>
      <c r="J1299">
        <v>0.93162699999999998</v>
      </c>
      <c r="K1299">
        <v>0</v>
      </c>
      <c r="L1299" t="s">
        <v>42</v>
      </c>
    </row>
    <row r="1300" spans="1:12" x14ac:dyDescent="0.25">
      <c r="A1300" t="s">
        <v>49</v>
      </c>
      <c r="B1300">
        <v>52091.1</v>
      </c>
      <c r="C1300">
        <v>52089.7</v>
      </c>
      <c r="D1300">
        <v>52073.2</v>
      </c>
      <c r="E1300">
        <v>52041.599999999999</v>
      </c>
      <c r="F1300">
        <v>1806.57</v>
      </c>
      <c r="G1300">
        <v>0</v>
      </c>
      <c r="H1300">
        <v>1459.39</v>
      </c>
      <c r="I1300">
        <v>8.3256499999999997E-2</v>
      </c>
      <c r="J1300">
        <v>0.93157000000000001</v>
      </c>
      <c r="K1300">
        <v>0</v>
      </c>
      <c r="L1300" t="s">
        <v>42</v>
      </c>
    </row>
    <row r="1301" spans="1:12" x14ac:dyDescent="0.25">
      <c r="A1301" t="s">
        <v>49</v>
      </c>
      <c r="B1301">
        <v>52097</v>
      </c>
      <c r="C1301">
        <v>52095.7</v>
      </c>
      <c r="D1301">
        <v>52079</v>
      </c>
      <c r="E1301">
        <v>52047.8</v>
      </c>
      <c r="F1301">
        <v>1811.6</v>
      </c>
      <c r="G1301">
        <v>0</v>
      </c>
      <c r="H1301">
        <v>1460.73</v>
      </c>
      <c r="I1301">
        <v>5.57514E-2</v>
      </c>
      <c r="J1301">
        <v>0.93171300000000001</v>
      </c>
      <c r="K1301">
        <v>0</v>
      </c>
      <c r="L1301" t="s">
        <v>42</v>
      </c>
    </row>
    <row r="1302" spans="1:12" x14ac:dyDescent="0.25">
      <c r="A1302" t="s">
        <v>49</v>
      </c>
      <c r="B1302">
        <v>52115.9</v>
      </c>
      <c r="C1302">
        <v>52114.3</v>
      </c>
      <c r="D1302">
        <v>52097.8</v>
      </c>
      <c r="E1302">
        <v>52066.3</v>
      </c>
      <c r="F1302">
        <v>1806.81</v>
      </c>
      <c r="G1302">
        <v>0</v>
      </c>
      <c r="H1302">
        <v>1460.14</v>
      </c>
      <c r="I1302">
        <v>5.3962599999999999E-2</v>
      </c>
      <c r="J1302">
        <v>0.93181099999999994</v>
      </c>
      <c r="K1302">
        <v>0</v>
      </c>
      <c r="L1302" t="s">
        <v>42</v>
      </c>
    </row>
    <row r="1303" spans="1:12" x14ac:dyDescent="0.25">
      <c r="A1303" t="s">
        <v>49</v>
      </c>
      <c r="B1303">
        <v>51903.3</v>
      </c>
      <c r="C1303">
        <v>51902</v>
      </c>
      <c r="D1303">
        <v>51885.5</v>
      </c>
      <c r="E1303">
        <v>51853.8</v>
      </c>
      <c r="F1303">
        <v>1808.18</v>
      </c>
      <c r="G1303">
        <v>0</v>
      </c>
      <c r="H1303">
        <v>1459.27</v>
      </c>
      <c r="I1303">
        <v>8.3260100000000004E-2</v>
      </c>
      <c r="J1303">
        <v>0.93178899999999998</v>
      </c>
      <c r="K1303">
        <v>0</v>
      </c>
      <c r="L1303" t="s">
        <v>42</v>
      </c>
    </row>
    <row r="1304" spans="1:12" x14ac:dyDescent="0.25">
      <c r="A1304" t="s">
        <v>49</v>
      </c>
      <c r="B1304">
        <v>51907.199999999997</v>
      </c>
      <c r="C1304">
        <v>51905.8</v>
      </c>
      <c r="D1304">
        <v>51889.3</v>
      </c>
      <c r="E1304">
        <v>51857.599999999999</v>
      </c>
      <c r="F1304">
        <v>1810.57</v>
      </c>
      <c r="G1304">
        <v>0</v>
      </c>
      <c r="H1304">
        <v>1459.1</v>
      </c>
      <c r="I1304">
        <v>5.9903400000000002E-2</v>
      </c>
      <c r="J1304">
        <v>0.93182100000000001</v>
      </c>
      <c r="K1304">
        <v>0</v>
      </c>
      <c r="L1304" t="s">
        <v>42</v>
      </c>
    </row>
    <row r="1305" spans="1:12" x14ac:dyDescent="0.25">
      <c r="A1305" t="s">
        <v>49</v>
      </c>
      <c r="B1305">
        <v>52103.6</v>
      </c>
      <c r="C1305">
        <v>52102.2</v>
      </c>
      <c r="D1305">
        <v>52085.7</v>
      </c>
      <c r="E1305">
        <v>52053.9</v>
      </c>
      <c r="F1305">
        <v>1808.78</v>
      </c>
      <c r="G1305">
        <v>0</v>
      </c>
      <c r="H1305">
        <v>1459.79</v>
      </c>
      <c r="I1305">
        <v>5.5187699999999999E-2</v>
      </c>
      <c r="J1305">
        <v>0.93182200000000004</v>
      </c>
      <c r="K1305">
        <v>0</v>
      </c>
      <c r="L1305" t="s">
        <v>42</v>
      </c>
    </row>
    <row r="1306" spans="1:12" x14ac:dyDescent="0.25">
      <c r="A1306" t="s">
        <v>49</v>
      </c>
      <c r="B1306">
        <v>52029</v>
      </c>
      <c r="C1306">
        <v>52027.6</v>
      </c>
      <c r="D1306">
        <v>52011</v>
      </c>
      <c r="E1306">
        <v>51979</v>
      </c>
      <c r="F1306">
        <v>1806.32</v>
      </c>
      <c r="G1306">
        <v>0</v>
      </c>
      <c r="H1306">
        <v>1459.79</v>
      </c>
      <c r="I1306">
        <v>5.5862299999999997E-2</v>
      </c>
      <c r="J1306">
        <v>0.93183499999999997</v>
      </c>
      <c r="K1306">
        <v>0</v>
      </c>
      <c r="L1306" t="s">
        <v>42</v>
      </c>
    </row>
    <row r="1307" spans="1:12" x14ac:dyDescent="0.25">
      <c r="A1307" t="s">
        <v>49</v>
      </c>
      <c r="B1307">
        <v>51972.5</v>
      </c>
      <c r="C1307">
        <v>51971.199999999997</v>
      </c>
      <c r="D1307">
        <v>51954.6</v>
      </c>
      <c r="E1307">
        <v>51922.400000000001</v>
      </c>
      <c r="F1307">
        <v>1811.31</v>
      </c>
      <c r="G1307">
        <v>0</v>
      </c>
      <c r="H1307">
        <v>1458.85</v>
      </c>
      <c r="I1307">
        <v>5.6506800000000003E-2</v>
      </c>
      <c r="J1307">
        <v>0.93169999999999997</v>
      </c>
      <c r="K1307">
        <v>0</v>
      </c>
      <c r="L1307" t="s">
        <v>42</v>
      </c>
    </row>
    <row r="1308" spans="1:12" x14ac:dyDescent="0.25">
      <c r="A1308" t="s">
        <v>49</v>
      </c>
      <c r="B1308">
        <v>51979.8</v>
      </c>
      <c r="C1308">
        <v>51978.400000000001</v>
      </c>
      <c r="D1308">
        <v>51961.9</v>
      </c>
      <c r="E1308">
        <v>51929.7</v>
      </c>
      <c r="F1308">
        <v>1806.24</v>
      </c>
      <c r="G1308">
        <v>0</v>
      </c>
      <c r="H1308">
        <v>1458.87</v>
      </c>
      <c r="I1308">
        <v>8.3258600000000002E-2</v>
      </c>
      <c r="J1308">
        <v>0.928975</v>
      </c>
      <c r="K1308">
        <v>0</v>
      </c>
      <c r="L1308" t="s">
        <v>42</v>
      </c>
    </row>
    <row r="1309" spans="1:12" x14ac:dyDescent="0.25">
      <c r="A1309" t="s">
        <v>49</v>
      </c>
      <c r="B1309">
        <v>51985.599999999999</v>
      </c>
      <c r="C1309">
        <v>51984.2</v>
      </c>
      <c r="D1309">
        <v>51967.7</v>
      </c>
      <c r="E1309">
        <v>51935.8</v>
      </c>
      <c r="F1309">
        <v>1809.83</v>
      </c>
      <c r="G1309">
        <v>0</v>
      </c>
      <c r="H1309">
        <v>1459.44</v>
      </c>
      <c r="I1309">
        <v>8.3255599999999999E-2</v>
      </c>
      <c r="J1309">
        <v>0.95839300000000005</v>
      </c>
      <c r="K1309">
        <v>0</v>
      </c>
      <c r="L1309" t="s">
        <v>42</v>
      </c>
    </row>
    <row r="1310" spans="1:12" x14ac:dyDescent="0.25">
      <c r="A1310" t="s">
        <v>49</v>
      </c>
      <c r="B1310">
        <v>51953.8</v>
      </c>
      <c r="C1310">
        <v>51952.4</v>
      </c>
      <c r="D1310">
        <v>51935.7</v>
      </c>
      <c r="E1310">
        <v>51903.6</v>
      </c>
      <c r="F1310">
        <v>1803.41</v>
      </c>
      <c r="G1310">
        <v>0</v>
      </c>
      <c r="H1310">
        <v>1459.65</v>
      </c>
      <c r="I1310">
        <v>5.39561E-2</v>
      </c>
      <c r="J1310">
        <v>0.93180700000000005</v>
      </c>
      <c r="K1310">
        <v>0</v>
      </c>
      <c r="L1310" t="s">
        <v>42</v>
      </c>
    </row>
    <row r="1311" spans="1:12" x14ac:dyDescent="0.25">
      <c r="A1311" t="s">
        <v>49</v>
      </c>
      <c r="B1311">
        <v>51920</v>
      </c>
      <c r="C1311">
        <v>51918.6</v>
      </c>
      <c r="D1311">
        <v>51902.1</v>
      </c>
      <c r="E1311">
        <v>51870.2</v>
      </c>
      <c r="F1311">
        <v>1808.9</v>
      </c>
      <c r="G1311">
        <v>0</v>
      </c>
      <c r="H1311">
        <v>1459.45</v>
      </c>
      <c r="I1311">
        <v>5.7038600000000002E-2</v>
      </c>
      <c r="J1311">
        <v>0.93183400000000005</v>
      </c>
      <c r="K1311">
        <v>0</v>
      </c>
      <c r="L1311" t="s">
        <v>42</v>
      </c>
    </row>
    <row r="1312" spans="1:12" x14ac:dyDescent="0.25">
      <c r="A1312" t="s">
        <v>49</v>
      </c>
      <c r="B1312">
        <v>51873.599999999999</v>
      </c>
      <c r="C1312">
        <v>51872.2</v>
      </c>
      <c r="D1312">
        <v>51855.6</v>
      </c>
      <c r="E1312">
        <v>51823.9</v>
      </c>
      <c r="F1312">
        <v>1807.69</v>
      </c>
      <c r="G1312">
        <v>0</v>
      </c>
      <c r="H1312">
        <v>1459.99</v>
      </c>
      <c r="I1312">
        <v>5.39655E-2</v>
      </c>
      <c r="J1312">
        <v>0.93015099999999995</v>
      </c>
      <c r="K1312">
        <v>0</v>
      </c>
      <c r="L1312" t="s">
        <v>42</v>
      </c>
    </row>
    <row r="1313" spans="1:12" x14ac:dyDescent="0.25">
      <c r="A1313" t="s">
        <v>49</v>
      </c>
      <c r="B1313">
        <v>52022.1</v>
      </c>
      <c r="C1313">
        <v>52020.7</v>
      </c>
      <c r="D1313">
        <v>52004.1</v>
      </c>
      <c r="E1313">
        <v>51972.2</v>
      </c>
      <c r="F1313">
        <v>1805.38</v>
      </c>
      <c r="G1313">
        <v>0</v>
      </c>
      <c r="H1313">
        <v>1459.51</v>
      </c>
      <c r="I1313">
        <v>6.1330299999999997E-2</v>
      </c>
      <c r="J1313">
        <v>0.93182799999999999</v>
      </c>
      <c r="K1313">
        <v>0</v>
      </c>
      <c r="L1313" t="s">
        <v>42</v>
      </c>
    </row>
    <row r="1314" spans="1:12" x14ac:dyDescent="0.25">
      <c r="A1314" t="s">
        <v>49</v>
      </c>
      <c r="B1314">
        <v>52140.7</v>
      </c>
      <c r="C1314">
        <v>52139.4</v>
      </c>
      <c r="D1314">
        <v>52122.9</v>
      </c>
      <c r="E1314">
        <v>52090.7</v>
      </c>
      <c r="F1314">
        <v>1808.35</v>
      </c>
      <c r="G1314">
        <v>0</v>
      </c>
      <c r="H1314">
        <v>1459.26</v>
      </c>
      <c r="I1314">
        <v>5.9668199999999998E-2</v>
      </c>
      <c r="J1314">
        <v>0.93181899999999995</v>
      </c>
      <c r="K1314">
        <v>0</v>
      </c>
      <c r="L1314" t="s">
        <v>42</v>
      </c>
    </row>
    <row r="1315" spans="1:12" x14ac:dyDescent="0.25">
      <c r="A1315" t="s">
        <v>49</v>
      </c>
      <c r="B1315">
        <v>52098</v>
      </c>
      <c r="C1315">
        <v>52096.6</v>
      </c>
      <c r="D1315">
        <v>52080.1</v>
      </c>
      <c r="E1315">
        <v>52048.4</v>
      </c>
      <c r="F1315">
        <v>1808.07</v>
      </c>
      <c r="G1315">
        <v>0</v>
      </c>
      <c r="H1315">
        <v>1459.13</v>
      </c>
      <c r="I1315">
        <v>5.4822599999999999E-2</v>
      </c>
      <c r="J1315">
        <v>0.93091500000000005</v>
      </c>
      <c r="K1315">
        <v>0</v>
      </c>
      <c r="L1315" t="s">
        <v>42</v>
      </c>
    </row>
    <row r="1316" spans="1:12" x14ac:dyDescent="0.25">
      <c r="A1316" t="s">
        <v>49</v>
      </c>
      <c r="B1316">
        <v>52075.1</v>
      </c>
      <c r="C1316">
        <v>52073.7</v>
      </c>
      <c r="D1316">
        <v>52057.3</v>
      </c>
      <c r="E1316">
        <v>52025.8</v>
      </c>
      <c r="F1316">
        <v>1805.53</v>
      </c>
      <c r="G1316">
        <v>0</v>
      </c>
      <c r="H1316">
        <v>1459.08</v>
      </c>
      <c r="I1316">
        <v>5.8306200000000002E-2</v>
      </c>
      <c r="J1316">
        <v>0.93182500000000001</v>
      </c>
      <c r="K1316">
        <v>0</v>
      </c>
      <c r="L1316" t="s">
        <v>42</v>
      </c>
    </row>
    <row r="1317" spans="1:12" x14ac:dyDescent="0.25">
      <c r="A1317" t="s">
        <v>49</v>
      </c>
      <c r="B1317">
        <v>51969.7</v>
      </c>
      <c r="C1317">
        <v>51968.3</v>
      </c>
      <c r="D1317">
        <v>51951.8</v>
      </c>
      <c r="E1317">
        <v>51919.7</v>
      </c>
      <c r="F1317">
        <v>1809.76</v>
      </c>
      <c r="G1317">
        <v>0</v>
      </c>
      <c r="H1317">
        <v>1459.89</v>
      </c>
      <c r="I1317">
        <v>6.4812800000000004E-2</v>
      </c>
      <c r="J1317">
        <v>0.93181800000000004</v>
      </c>
      <c r="K1317">
        <v>0</v>
      </c>
      <c r="L1317" t="s">
        <v>42</v>
      </c>
    </row>
    <row r="1318" spans="1:12" x14ac:dyDescent="0.25">
      <c r="A1318" t="s">
        <v>49</v>
      </c>
      <c r="B1318">
        <v>52170.2</v>
      </c>
      <c r="C1318">
        <v>52168.9</v>
      </c>
      <c r="D1318">
        <v>52152.3</v>
      </c>
      <c r="E1318">
        <v>52120.7</v>
      </c>
      <c r="F1318">
        <v>1809.72</v>
      </c>
      <c r="G1318">
        <v>0</v>
      </c>
      <c r="H1318">
        <v>1458.69</v>
      </c>
      <c r="I1318">
        <v>7.0877700000000002E-2</v>
      </c>
      <c r="J1318">
        <v>0.93180200000000002</v>
      </c>
      <c r="K1318">
        <v>0</v>
      </c>
      <c r="L1318" t="s">
        <v>42</v>
      </c>
    </row>
    <row r="1319" spans="1:12" x14ac:dyDescent="0.25">
      <c r="A1319" t="s">
        <v>49</v>
      </c>
      <c r="B1319">
        <v>52101.4</v>
      </c>
      <c r="C1319">
        <v>52100</v>
      </c>
      <c r="D1319">
        <v>52083.5</v>
      </c>
      <c r="E1319">
        <v>52051.9</v>
      </c>
      <c r="F1319">
        <v>1808.65</v>
      </c>
      <c r="G1319">
        <v>0</v>
      </c>
      <c r="H1319">
        <v>1459.53</v>
      </c>
      <c r="I1319">
        <v>8.3268499999999995E-2</v>
      </c>
      <c r="J1319">
        <v>0.94772999999999996</v>
      </c>
      <c r="K1319">
        <v>0</v>
      </c>
      <c r="L1319" t="s">
        <v>42</v>
      </c>
    </row>
    <row r="1320" spans="1:12" x14ac:dyDescent="0.25">
      <c r="A1320" t="s">
        <v>49</v>
      </c>
      <c r="B1320">
        <v>51894.5</v>
      </c>
      <c r="C1320">
        <v>51893</v>
      </c>
      <c r="D1320">
        <v>51876.5</v>
      </c>
      <c r="E1320">
        <v>51844.800000000003</v>
      </c>
      <c r="F1320">
        <v>1807.58</v>
      </c>
      <c r="G1320">
        <v>0</v>
      </c>
      <c r="H1320">
        <v>1459.73</v>
      </c>
      <c r="I1320">
        <v>5.48458E-2</v>
      </c>
      <c r="J1320">
        <v>0.93146700000000004</v>
      </c>
      <c r="K1320">
        <v>0</v>
      </c>
      <c r="L1320" t="s">
        <v>42</v>
      </c>
    </row>
    <row r="1321" spans="1:12" x14ac:dyDescent="0.25">
      <c r="A1321" t="s">
        <v>49</v>
      </c>
      <c r="B1321">
        <v>51996.9</v>
      </c>
      <c r="C1321">
        <v>51995.5</v>
      </c>
      <c r="D1321">
        <v>51979</v>
      </c>
      <c r="E1321">
        <v>51947.9</v>
      </c>
      <c r="F1321">
        <v>1810.04</v>
      </c>
      <c r="G1321">
        <v>0</v>
      </c>
      <c r="H1321">
        <v>1458.88</v>
      </c>
      <c r="I1321">
        <v>5.4235400000000003E-2</v>
      </c>
      <c r="J1321">
        <v>0.931836</v>
      </c>
      <c r="K1321">
        <v>0</v>
      </c>
      <c r="L1321" t="s">
        <v>42</v>
      </c>
    </row>
    <row r="1322" spans="1:12" x14ac:dyDescent="0.25">
      <c r="A1322" t="s">
        <v>49</v>
      </c>
      <c r="B1322">
        <v>52060.800000000003</v>
      </c>
      <c r="C1322">
        <v>52059.4</v>
      </c>
      <c r="D1322">
        <v>52042.9</v>
      </c>
      <c r="E1322">
        <v>52011.5</v>
      </c>
      <c r="F1322">
        <v>1809.02</v>
      </c>
      <c r="G1322">
        <v>0</v>
      </c>
      <c r="H1322">
        <v>1458.62</v>
      </c>
      <c r="I1322">
        <v>8.0122200000000005E-2</v>
      </c>
      <c r="J1322">
        <v>0.93181800000000004</v>
      </c>
      <c r="K1322">
        <v>0</v>
      </c>
      <c r="L1322" t="s">
        <v>42</v>
      </c>
    </row>
    <row r="1323" spans="1:12" x14ac:dyDescent="0.25">
      <c r="A1323" t="s">
        <v>49</v>
      </c>
      <c r="B1323">
        <v>52202.8</v>
      </c>
      <c r="C1323">
        <v>52201.5</v>
      </c>
      <c r="D1323">
        <v>52184.9</v>
      </c>
      <c r="E1323">
        <v>52153.4</v>
      </c>
      <c r="F1323">
        <v>1809.58</v>
      </c>
      <c r="G1323">
        <v>0</v>
      </c>
      <c r="H1323">
        <v>1459.87</v>
      </c>
      <c r="I1323">
        <v>8.3269499999999996E-2</v>
      </c>
      <c r="J1323">
        <v>0.931836</v>
      </c>
      <c r="K1323">
        <v>0</v>
      </c>
      <c r="L1323" t="s">
        <v>42</v>
      </c>
    </row>
    <row r="1324" spans="1:12" x14ac:dyDescent="0.25">
      <c r="A1324" t="s">
        <v>49</v>
      </c>
      <c r="B1324">
        <v>51920.1</v>
      </c>
      <c r="C1324">
        <v>51918.7</v>
      </c>
      <c r="D1324">
        <v>51902.1</v>
      </c>
      <c r="E1324">
        <v>51870.400000000001</v>
      </c>
      <c r="F1324">
        <v>1806.74</v>
      </c>
      <c r="G1324">
        <v>0</v>
      </c>
      <c r="H1324">
        <v>1458.93</v>
      </c>
      <c r="I1324">
        <v>5.3909499999999999E-2</v>
      </c>
      <c r="J1324">
        <v>0.93179000000000001</v>
      </c>
      <c r="K1324">
        <v>0</v>
      </c>
      <c r="L1324" t="s">
        <v>42</v>
      </c>
    </row>
    <row r="1325" spans="1:12" x14ac:dyDescent="0.25">
      <c r="A1325" t="s">
        <v>49</v>
      </c>
      <c r="B1325">
        <v>52023</v>
      </c>
      <c r="C1325">
        <v>52021.599999999999</v>
      </c>
      <c r="D1325">
        <v>52005.1</v>
      </c>
      <c r="E1325">
        <v>51973.7</v>
      </c>
      <c r="F1325">
        <v>1809.27</v>
      </c>
      <c r="G1325">
        <v>0</v>
      </c>
      <c r="H1325">
        <v>1458.75</v>
      </c>
      <c r="I1325">
        <v>6.7642400000000005E-2</v>
      </c>
      <c r="J1325">
        <v>0.931419</v>
      </c>
      <c r="K1325">
        <v>0</v>
      </c>
      <c r="L1325" t="s">
        <v>42</v>
      </c>
    </row>
    <row r="1326" spans="1:12" x14ac:dyDescent="0.25">
      <c r="A1326" t="s">
        <v>49</v>
      </c>
      <c r="B1326">
        <v>52113.599999999999</v>
      </c>
      <c r="C1326">
        <v>52112.3</v>
      </c>
      <c r="D1326">
        <v>52095.7</v>
      </c>
      <c r="E1326">
        <v>52064.1</v>
      </c>
      <c r="F1326">
        <v>1806.57</v>
      </c>
      <c r="G1326">
        <v>0</v>
      </c>
      <c r="H1326">
        <v>1459.19</v>
      </c>
      <c r="I1326">
        <v>5.6106499999999997E-2</v>
      </c>
      <c r="J1326">
        <v>0.94920199999999999</v>
      </c>
      <c r="K1326">
        <v>0</v>
      </c>
      <c r="L1326" t="s">
        <v>42</v>
      </c>
    </row>
    <row r="1327" spans="1:12" x14ac:dyDescent="0.25">
      <c r="A1327" t="s">
        <v>49</v>
      </c>
      <c r="B1327">
        <v>51828.5</v>
      </c>
      <c r="C1327">
        <v>51827.199999999997</v>
      </c>
      <c r="D1327">
        <v>51810.8</v>
      </c>
      <c r="E1327">
        <v>51778.9</v>
      </c>
      <c r="F1327">
        <v>1809.65</v>
      </c>
      <c r="G1327">
        <v>0</v>
      </c>
      <c r="H1327">
        <v>1458.92</v>
      </c>
      <c r="I1327">
        <v>6.4244300000000004E-2</v>
      </c>
      <c r="J1327">
        <v>0.93130900000000005</v>
      </c>
      <c r="K1327">
        <v>0</v>
      </c>
      <c r="L1327" t="s">
        <v>42</v>
      </c>
    </row>
    <row r="1328" spans="1:12" x14ac:dyDescent="0.25">
      <c r="A1328" t="s">
        <v>49</v>
      </c>
      <c r="B1328">
        <v>51884.800000000003</v>
      </c>
      <c r="C1328">
        <v>51883.5</v>
      </c>
      <c r="D1328">
        <v>51866.9</v>
      </c>
      <c r="E1328">
        <v>51835.3</v>
      </c>
      <c r="F1328">
        <v>1806.93</v>
      </c>
      <c r="G1328">
        <v>0</v>
      </c>
      <c r="H1328">
        <v>1458.45</v>
      </c>
      <c r="I1328">
        <v>6.3499899999999998E-2</v>
      </c>
      <c r="J1328">
        <v>0.95084199999999996</v>
      </c>
      <c r="K1328">
        <v>0</v>
      </c>
      <c r="L1328" t="s">
        <v>42</v>
      </c>
    </row>
    <row r="1329" spans="1:25" x14ac:dyDescent="0.25">
      <c r="A1329" t="s">
        <v>49</v>
      </c>
      <c r="B1329">
        <v>52021.2</v>
      </c>
      <c r="C1329">
        <v>52019.8</v>
      </c>
      <c r="D1329">
        <v>52003.3</v>
      </c>
      <c r="E1329">
        <v>51971.6</v>
      </c>
      <c r="F1329">
        <v>1813.08</v>
      </c>
      <c r="G1329">
        <v>0</v>
      </c>
      <c r="H1329">
        <v>1458.85</v>
      </c>
      <c r="I1329">
        <v>7.9299900000000006E-2</v>
      </c>
      <c r="J1329">
        <v>0.93121200000000004</v>
      </c>
      <c r="K1329">
        <v>0</v>
      </c>
      <c r="L1329" t="s">
        <v>42</v>
      </c>
    </row>
    <row r="1330" spans="1:25" x14ac:dyDescent="0.25">
      <c r="A1330" t="s">
        <v>49</v>
      </c>
      <c r="B1330">
        <v>52101</v>
      </c>
      <c r="C1330">
        <v>52099.6</v>
      </c>
      <c r="D1330">
        <v>52083.1</v>
      </c>
      <c r="E1330">
        <v>52051.4</v>
      </c>
      <c r="F1330">
        <v>1808.99</v>
      </c>
      <c r="G1330">
        <v>0</v>
      </c>
      <c r="H1330">
        <v>1458.57</v>
      </c>
      <c r="I1330">
        <v>8.3259E-2</v>
      </c>
      <c r="J1330">
        <v>0.934199</v>
      </c>
      <c r="K1330">
        <v>0</v>
      </c>
      <c r="L1330" t="s">
        <v>42</v>
      </c>
    </row>
    <row r="1331" spans="1:25" x14ac:dyDescent="0.25">
      <c r="A1331" t="s">
        <v>49</v>
      </c>
      <c r="B1331">
        <v>51974.2</v>
      </c>
      <c r="C1331">
        <v>51972.800000000003</v>
      </c>
      <c r="D1331">
        <v>51956.3</v>
      </c>
      <c r="E1331">
        <v>51924.6</v>
      </c>
      <c r="F1331">
        <v>1810.17</v>
      </c>
      <c r="G1331">
        <v>0</v>
      </c>
      <c r="H1331">
        <v>1458.91</v>
      </c>
      <c r="I1331">
        <v>5.8590099999999999E-2</v>
      </c>
      <c r="J1331">
        <v>0.93141700000000005</v>
      </c>
      <c r="K1331">
        <v>0</v>
      </c>
      <c r="L1331" t="s">
        <v>42</v>
      </c>
    </row>
    <row r="1332" spans="1:25" x14ac:dyDescent="0.25">
      <c r="A1332" t="s">
        <v>49</v>
      </c>
      <c r="B1332">
        <v>51975.4</v>
      </c>
      <c r="C1332">
        <v>51974.1</v>
      </c>
      <c r="D1332">
        <v>51957.599999999999</v>
      </c>
      <c r="E1332">
        <v>51925.5</v>
      </c>
      <c r="F1332">
        <v>1807.9</v>
      </c>
      <c r="G1332">
        <v>0</v>
      </c>
      <c r="H1332">
        <v>1458.96</v>
      </c>
      <c r="I1332">
        <v>5.6562500000000002E-2</v>
      </c>
      <c r="J1332">
        <v>0.93182699999999996</v>
      </c>
      <c r="K1332">
        <v>0</v>
      </c>
      <c r="L1332" t="s">
        <v>42</v>
      </c>
    </row>
    <row r="1333" spans="1:25" x14ac:dyDescent="0.25">
      <c r="A1333" t="s">
        <v>49</v>
      </c>
      <c r="B1333">
        <v>52012.3</v>
      </c>
      <c r="C1333">
        <v>52010.9</v>
      </c>
      <c r="D1333">
        <v>51994.400000000001</v>
      </c>
      <c r="E1333">
        <v>51962.8</v>
      </c>
      <c r="F1333">
        <v>1807.6</v>
      </c>
      <c r="G1333">
        <v>0</v>
      </c>
      <c r="H1333">
        <v>1459.5</v>
      </c>
      <c r="I1333">
        <v>8.3255899999999994E-2</v>
      </c>
      <c r="J1333">
        <v>0.92946700000000004</v>
      </c>
      <c r="K1333">
        <v>0</v>
      </c>
      <c r="L1333" t="s">
        <v>42</v>
      </c>
    </row>
    <row r="1334" spans="1:25" x14ac:dyDescent="0.25">
      <c r="A1334" t="s">
        <v>49</v>
      </c>
      <c r="B1334">
        <v>51927</v>
      </c>
      <c r="C1334">
        <v>51925.599999999999</v>
      </c>
      <c r="D1334">
        <v>51909.1</v>
      </c>
      <c r="E1334">
        <v>51877.599999999999</v>
      </c>
      <c r="F1334">
        <v>1807.84</v>
      </c>
      <c r="G1334">
        <v>0</v>
      </c>
      <c r="H1334">
        <v>1458.94</v>
      </c>
      <c r="I1334">
        <v>5.4040199999999997E-2</v>
      </c>
      <c r="J1334">
        <v>0.93183700000000003</v>
      </c>
      <c r="K1334">
        <v>0</v>
      </c>
      <c r="L1334" t="s">
        <v>42</v>
      </c>
    </row>
    <row r="1335" spans="1:25" x14ac:dyDescent="0.25">
      <c r="A1335" t="s">
        <v>49</v>
      </c>
      <c r="B1335">
        <v>52133.5</v>
      </c>
      <c r="C1335">
        <v>52132.2</v>
      </c>
      <c r="D1335">
        <v>52115.6</v>
      </c>
      <c r="E1335">
        <v>52084</v>
      </c>
      <c r="F1335">
        <v>1807.89</v>
      </c>
      <c r="G1335">
        <v>0</v>
      </c>
      <c r="H1335">
        <v>1459.04</v>
      </c>
      <c r="I1335">
        <v>5.3963900000000002E-2</v>
      </c>
      <c r="J1335">
        <v>0.93172699999999997</v>
      </c>
      <c r="K1335">
        <v>0</v>
      </c>
      <c r="L1335" t="s">
        <v>42</v>
      </c>
    </row>
    <row r="1336" spans="1:25" x14ac:dyDescent="0.25">
      <c r="A1336" t="s">
        <v>49</v>
      </c>
      <c r="B1336">
        <v>51944.1</v>
      </c>
      <c r="C1336">
        <v>51942.7</v>
      </c>
      <c r="D1336">
        <v>51926.2</v>
      </c>
      <c r="E1336">
        <v>51894.3</v>
      </c>
      <c r="F1336">
        <v>1804.52</v>
      </c>
      <c r="G1336">
        <v>0</v>
      </c>
      <c r="H1336">
        <v>1459.11</v>
      </c>
      <c r="I1336">
        <v>7.8693799999999994E-2</v>
      </c>
      <c r="J1336">
        <v>0.93178799999999995</v>
      </c>
      <c r="K1336">
        <v>0</v>
      </c>
      <c r="L1336" t="s">
        <v>42</v>
      </c>
    </row>
    <row r="1337" spans="1:25" x14ac:dyDescent="0.25">
      <c r="A1337" t="s">
        <v>49</v>
      </c>
      <c r="B1337">
        <v>52119.5</v>
      </c>
      <c r="C1337">
        <v>52118.1</v>
      </c>
      <c r="D1337">
        <v>52101.7</v>
      </c>
      <c r="E1337">
        <v>52070.1</v>
      </c>
      <c r="F1337">
        <v>1809.51</v>
      </c>
      <c r="G1337">
        <v>0</v>
      </c>
      <c r="H1337">
        <v>1459.11</v>
      </c>
      <c r="I1337">
        <v>5.4659600000000003E-2</v>
      </c>
      <c r="J1337">
        <v>0.95404299999999997</v>
      </c>
      <c r="K1337">
        <v>0</v>
      </c>
      <c r="L1337" t="s">
        <v>42</v>
      </c>
    </row>
    <row r="1338" spans="1:25" x14ac:dyDescent="0.25">
      <c r="A1338" t="s">
        <v>49</v>
      </c>
      <c r="B1338">
        <v>51899.6</v>
      </c>
      <c r="C1338">
        <v>51898.2</v>
      </c>
      <c r="D1338">
        <v>51881.7</v>
      </c>
      <c r="E1338">
        <v>51850</v>
      </c>
      <c r="F1338">
        <v>1810.37</v>
      </c>
      <c r="G1338">
        <v>0</v>
      </c>
      <c r="H1338">
        <v>1459.21</v>
      </c>
      <c r="I1338">
        <v>6.1605600000000003E-2</v>
      </c>
      <c r="J1338">
        <v>0.931836</v>
      </c>
      <c r="K1338">
        <v>0</v>
      </c>
      <c r="L1338" t="s">
        <v>42</v>
      </c>
    </row>
    <row r="1339" spans="1:25" x14ac:dyDescent="0.25">
      <c r="A1339" t="s">
        <v>49</v>
      </c>
      <c r="B1339">
        <v>52130.400000000001</v>
      </c>
      <c r="C1339">
        <v>52129.1</v>
      </c>
      <c r="D1339">
        <v>52112.6</v>
      </c>
      <c r="E1339">
        <v>52080.9</v>
      </c>
      <c r="F1339">
        <v>1808.15</v>
      </c>
      <c r="G1339">
        <v>0</v>
      </c>
      <c r="H1339">
        <v>1459.35</v>
      </c>
      <c r="I1339">
        <v>5.6663600000000001E-2</v>
      </c>
      <c r="J1339">
        <v>0.93156300000000003</v>
      </c>
      <c r="K1339">
        <v>0</v>
      </c>
      <c r="L1339" t="s">
        <v>42</v>
      </c>
    </row>
    <row r="1340" spans="1:25" x14ac:dyDescent="0.25">
      <c r="A1340" t="s">
        <v>49</v>
      </c>
      <c r="B1340">
        <v>52157.5</v>
      </c>
      <c r="C1340">
        <v>52156.1</v>
      </c>
      <c r="D1340">
        <v>52139.6</v>
      </c>
      <c r="E1340">
        <v>52107.5</v>
      </c>
      <c r="F1340">
        <v>1808.92</v>
      </c>
      <c r="G1340">
        <v>0</v>
      </c>
      <c r="H1340">
        <v>1459.26</v>
      </c>
      <c r="I1340">
        <v>5.43895E-2</v>
      </c>
      <c r="J1340">
        <v>0.93174400000000002</v>
      </c>
      <c r="K1340">
        <v>0</v>
      </c>
      <c r="L1340" t="s">
        <v>42</v>
      </c>
    </row>
    <row r="1341" spans="1:25" x14ac:dyDescent="0.25">
      <c r="A1341" t="s">
        <v>49</v>
      </c>
      <c r="B1341">
        <v>52161.7</v>
      </c>
      <c r="C1341">
        <v>52160.3</v>
      </c>
      <c r="D1341">
        <v>52143.7</v>
      </c>
      <c r="E1341">
        <v>52112.5</v>
      </c>
      <c r="F1341">
        <v>1810.78</v>
      </c>
      <c r="G1341">
        <v>0</v>
      </c>
      <c r="H1341">
        <v>1459.66</v>
      </c>
      <c r="I1341">
        <v>5.3914200000000002E-2</v>
      </c>
      <c r="J1341">
        <v>0.93169500000000005</v>
      </c>
      <c r="K1341">
        <v>0</v>
      </c>
      <c r="L1341" t="s">
        <v>42</v>
      </c>
    </row>
    <row r="1342" spans="1:25" x14ac:dyDescent="0.25">
      <c r="A1342" t="s">
        <v>49</v>
      </c>
      <c r="B1342">
        <v>52121.1</v>
      </c>
      <c r="C1342">
        <v>52119.8</v>
      </c>
      <c r="D1342">
        <v>52103.199999999997</v>
      </c>
      <c r="E1342">
        <v>52071.4</v>
      </c>
      <c r="F1342">
        <v>1805.8</v>
      </c>
      <c r="G1342">
        <v>0</v>
      </c>
      <c r="H1342">
        <v>1459.21</v>
      </c>
      <c r="I1342">
        <v>6.9009399999999999E-2</v>
      </c>
      <c r="J1342">
        <v>0.93178899999999998</v>
      </c>
      <c r="K1342">
        <v>0</v>
      </c>
      <c r="L1342" t="s">
        <v>42</v>
      </c>
    </row>
    <row r="1343" spans="1:25" x14ac:dyDescent="0.25">
      <c r="A1343" t="s">
        <v>49</v>
      </c>
      <c r="B1343">
        <v>52081.4</v>
      </c>
      <c r="C1343">
        <v>52080</v>
      </c>
      <c r="D1343">
        <v>52063.5</v>
      </c>
      <c r="E1343">
        <v>52031.8</v>
      </c>
      <c r="F1343">
        <v>1808.98</v>
      </c>
      <c r="G1343">
        <v>0</v>
      </c>
      <c r="H1343">
        <v>1459.4</v>
      </c>
      <c r="I1343">
        <v>5.6696099999999999E-2</v>
      </c>
      <c r="J1343">
        <v>0.931755</v>
      </c>
      <c r="K1343">
        <v>0</v>
      </c>
      <c r="L1343" t="s">
        <v>42</v>
      </c>
      <c r="R1343" t="s">
        <v>69</v>
      </c>
      <c r="U1343" t="s">
        <v>68</v>
      </c>
      <c r="X1343" t="s">
        <v>66</v>
      </c>
    </row>
    <row r="1344" spans="1:25" x14ac:dyDescent="0.25">
      <c r="A1344" t="s">
        <v>49</v>
      </c>
      <c r="B1344">
        <v>51985.3</v>
      </c>
      <c r="C1344">
        <v>51983.9</v>
      </c>
      <c r="D1344">
        <v>51967.4</v>
      </c>
      <c r="E1344">
        <v>51935.7</v>
      </c>
      <c r="F1344">
        <v>1807.25</v>
      </c>
      <c r="G1344">
        <v>0</v>
      </c>
      <c r="H1344">
        <v>1459.25</v>
      </c>
      <c r="I1344">
        <v>8.3288399999999999E-2</v>
      </c>
      <c r="J1344">
        <v>0.931778</v>
      </c>
      <c r="K1344">
        <v>0</v>
      </c>
      <c r="L1344" t="s">
        <v>42</v>
      </c>
      <c r="R1344">
        <f>AVERAGE(B1295:B1344)</f>
        <v>52025.074000000001</v>
      </c>
      <c r="S1344">
        <f>AVERAGE(C1295:C1344)</f>
        <v>52023.694000000003</v>
      </c>
      <c r="U1344">
        <f>_xlfn.VAR.P(B1295:B1344)</f>
        <v>9063.8427239999965</v>
      </c>
      <c r="V1344">
        <f>_xlfn.VAR.P(C1295:C1344)</f>
        <v>9065.03296400004</v>
      </c>
      <c r="X1344">
        <f>1.96*SQRT(U1344)/50</f>
        <v>3.7320052630465774</v>
      </c>
      <c r="Y1344">
        <f>1.96*SQRT(V1344)/50</f>
        <v>3.7322502935629895</v>
      </c>
    </row>
    <row r="1345" spans="1:12" x14ac:dyDescent="0.25">
      <c r="A1345" t="s">
        <v>50</v>
      </c>
      <c r="B1345">
        <v>2601267.1701870002</v>
      </c>
      <c r="C1345" t="s">
        <v>36</v>
      </c>
    </row>
    <row r="1346" spans="1:12" x14ac:dyDescent="0.25">
      <c r="A1346" t="s">
        <v>51</v>
      </c>
      <c r="B1346">
        <v>18020.599999999999</v>
      </c>
      <c r="C1346">
        <v>17970.8</v>
      </c>
      <c r="D1346">
        <v>17970.599999999999</v>
      </c>
      <c r="E1346">
        <v>17951.7</v>
      </c>
      <c r="F1346">
        <v>855.95</v>
      </c>
      <c r="G1346">
        <v>1649.38</v>
      </c>
      <c r="H1346">
        <v>396.87599999999998</v>
      </c>
      <c r="I1346">
        <v>5.6490699999999998E-2</v>
      </c>
      <c r="J1346">
        <v>0.93181599999999998</v>
      </c>
      <c r="K1346">
        <v>27</v>
      </c>
      <c r="L1346" t="s">
        <v>42</v>
      </c>
    </row>
    <row r="1347" spans="1:12" x14ac:dyDescent="0.25">
      <c r="A1347" t="s">
        <v>51</v>
      </c>
      <c r="B1347">
        <v>18017.099999999999</v>
      </c>
      <c r="C1347">
        <v>17967.5</v>
      </c>
      <c r="D1347">
        <v>17967.3</v>
      </c>
      <c r="E1347">
        <v>17948.400000000001</v>
      </c>
      <c r="F1347">
        <v>855.94600000000003</v>
      </c>
      <c r="G1347">
        <v>1649.33</v>
      </c>
      <c r="H1347">
        <v>397.11500000000001</v>
      </c>
      <c r="I1347">
        <v>6.8034200000000003E-2</v>
      </c>
      <c r="J1347">
        <v>0.931253</v>
      </c>
      <c r="K1347">
        <v>0</v>
      </c>
      <c r="L1347" t="s">
        <v>42</v>
      </c>
    </row>
    <row r="1348" spans="1:12" x14ac:dyDescent="0.25">
      <c r="A1348" t="s">
        <v>51</v>
      </c>
      <c r="B1348">
        <v>18028.599999999999</v>
      </c>
      <c r="C1348">
        <v>17978.8</v>
      </c>
      <c r="D1348">
        <v>17978.599999999999</v>
      </c>
      <c r="E1348">
        <v>17959.8</v>
      </c>
      <c r="F1348">
        <v>855.81700000000001</v>
      </c>
      <c r="G1348">
        <v>1648.57</v>
      </c>
      <c r="H1348">
        <v>396.88799999999998</v>
      </c>
      <c r="I1348">
        <v>5.3909699999999998E-2</v>
      </c>
      <c r="J1348">
        <v>0.95468900000000001</v>
      </c>
      <c r="K1348">
        <v>0</v>
      </c>
      <c r="L1348" t="s">
        <v>42</v>
      </c>
    </row>
    <row r="1349" spans="1:12" x14ac:dyDescent="0.25">
      <c r="A1349" t="s">
        <v>51</v>
      </c>
      <c r="B1349">
        <v>18025.099999999999</v>
      </c>
      <c r="C1349">
        <v>17975.599999999999</v>
      </c>
      <c r="D1349">
        <v>17975.400000000001</v>
      </c>
      <c r="E1349">
        <v>17956.599999999999</v>
      </c>
      <c r="F1349">
        <v>855.654</v>
      </c>
      <c r="G1349">
        <v>1648.99</v>
      </c>
      <c r="H1349">
        <v>396.96</v>
      </c>
      <c r="I1349">
        <v>5.5527899999999998E-2</v>
      </c>
      <c r="J1349">
        <v>0.931836</v>
      </c>
      <c r="K1349">
        <v>0</v>
      </c>
      <c r="L1349" t="s">
        <v>42</v>
      </c>
    </row>
    <row r="1350" spans="1:12" x14ac:dyDescent="0.25">
      <c r="A1350" t="s">
        <v>51</v>
      </c>
      <c r="B1350">
        <v>18022.8</v>
      </c>
      <c r="C1350">
        <v>17973.099999999999</v>
      </c>
      <c r="D1350">
        <v>17972.900000000001</v>
      </c>
      <c r="E1350">
        <v>17954.099999999999</v>
      </c>
      <c r="F1350">
        <v>855.678</v>
      </c>
      <c r="G1350">
        <v>1649.6</v>
      </c>
      <c r="H1350">
        <v>397.04700000000003</v>
      </c>
      <c r="I1350">
        <v>6.4804399999999998E-2</v>
      </c>
      <c r="J1350">
        <v>0.931836</v>
      </c>
      <c r="K1350">
        <v>0</v>
      </c>
      <c r="L1350" t="s">
        <v>42</v>
      </c>
    </row>
    <row r="1351" spans="1:12" x14ac:dyDescent="0.25">
      <c r="A1351" t="s">
        <v>51</v>
      </c>
      <c r="B1351">
        <v>18028.5</v>
      </c>
      <c r="C1351">
        <v>17978.900000000001</v>
      </c>
      <c r="D1351">
        <v>17978.7</v>
      </c>
      <c r="E1351">
        <v>17959.8</v>
      </c>
      <c r="F1351">
        <v>855.97</v>
      </c>
      <c r="G1351">
        <v>1650.42</v>
      </c>
      <c r="H1351">
        <v>397.303</v>
      </c>
      <c r="I1351">
        <v>8.3259299999999994E-2</v>
      </c>
      <c r="J1351">
        <v>0.93151600000000001</v>
      </c>
      <c r="K1351">
        <v>0</v>
      </c>
      <c r="L1351" t="s">
        <v>42</v>
      </c>
    </row>
    <row r="1352" spans="1:12" x14ac:dyDescent="0.25">
      <c r="A1352" t="s">
        <v>51</v>
      </c>
      <c r="B1352">
        <v>18024.099999999999</v>
      </c>
      <c r="C1352">
        <v>17974.400000000001</v>
      </c>
      <c r="D1352">
        <v>17974.099999999999</v>
      </c>
      <c r="E1352">
        <v>17955.3</v>
      </c>
      <c r="F1352">
        <v>855.74099999999999</v>
      </c>
      <c r="G1352">
        <v>1650.45</v>
      </c>
      <c r="H1352">
        <v>396.99900000000002</v>
      </c>
      <c r="I1352">
        <v>8.3255700000000002E-2</v>
      </c>
      <c r="J1352">
        <v>0.93176700000000001</v>
      </c>
      <c r="K1352">
        <v>0</v>
      </c>
      <c r="L1352" t="s">
        <v>42</v>
      </c>
    </row>
    <row r="1353" spans="1:12" x14ac:dyDescent="0.25">
      <c r="A1353" t="s">
        <v>51</v>
      </c>
      <c r="B1353">
        <v>18027.599999999999</v>
      </c>
      <c r="C1353">
        <v>17978.099999999999</v>
      </c>
      <c r="D1353">
        <v>17977.900000000001</v>
      </c>
      <c r="E1353">
        <v>17959</v>
      </c>
      <c r="F1353">
        <v>856.21199999999999</v>
      </c>
      <c r="G1353">
        <v>1650.3</v>
      </c>
      <c r="H1353">
        <v>397.1</v>
      </c>
      <c r="I1353">
        <v>2.9445800000000001E-2</v>
      </c>
      <c r="J1353">
        <v>0.95493099999999997</v>
      </c>
      <c r="K1353">
        <v>0</v>
      </c>
      <c r="L1353" t="s">
        <v>42</v>
      </c>
    </row>
    <row r="1354" spans="1:12" x14ac:dyDescent="0.25">
      <c r="A1354" t="s">
        <v>51</v>
      </c>
      <c r="B1354">
        <v>18031.8</v>
      </c>
      <c r="C1354">
        <v>17982.3</v>
      </c>
      <c r="D1354">
        <v>17982.099999999999</v>
      </c>
      <c r="E1354">
        <v>17963.2</v>
      </c>
      <c r="F1354">
        <v>856.84299999999996</v>
      </c>
      <c r="G1354">
        <v>1649.83</v>
      </c>
      <c r="H1354">
        <v>397.35199999999998</v>
      </c>
      <c r="I1354">
        <v>5.9431999999999999E-2</v>
      </c>
      <c r="J1354">
        <v>0.93183400000000005</v>
      </c>
      <c r="K1354">
        <v>0</v>
      </c>
      <c r="L1354" t="s">
        <v>42</v>
      </c>
    </row>
    <row r="1355" spans="1:12" x14ac:dyDescent="0.25">
      <c r="A1355" t="s">
        <v>51</v>
      </c>
      <c r="B1355">
        <v>18020.7</v>
      </c>
      <c r="C1355">
        <v>17971.2</v>
      </c>
      <c r="D1355">
        <v>17971</v>
      </c>
      <c r="E1355">
        <v>17952.099999999999</v>
      </c>
      <c r="F1355">
        <v>855.79200000000003</v>
      </c>
      <c r="G1355">
        <v>1649.48</v>
      </c>
      <c r="H1355">
        <v>397.00900000000001</v>
      </c>
      <c r="I1355">
        <v>5.4984699999999997E-2</v>
      </c>
      <c r="J1355">
        <v>0.949874</v>
      </c>
      <c r="K1355">
        <v>0</v>
      </c>
      <c r="L1355" t="s">
        <v>42</v>
      </c>
    </row>
    <row r="1356" spans="1:12" x14ac:dyDescent="0.25">
      <c r="A1356" t="s">
        <v>51</v>
      </c>
      <c r="B1356">
        <v>18024.400000000001</v>
      </c>
      <c r="C1356">
        <v>17974.8</v>
      </c>
      <c r="D1356">
        <v>17974.599999999999</v>
      </c>
      <c r="E1356">
        <v>17955.7</v>
      </c>
      <c r="F1356">
        <v>855.30899999999997</v>
      </c>
      <c r="G1356">
        <v>1649.42</v>
      </c>
      <c r="H1356">
        <v>397.072</v>
      </c>
      <c r="I1356">
        <v>5.4032999999999998E-2</v>
      </c>
      <c r="J1356">
        <v>0.93154499999999996</v>
      </c>
      <c r="K1356">
        <v>0</v>
      </c>
      <c r="L1356" t="s">
        <v>42</v>
      </c>
    </row>
    <row r="1357" spans="1:12" x14ac:dyDescent="0.25">
      <c r="A1357" t="s">
        <v>51</v>
      </c>
      <c r="B1357">
        <v>18020.7</v>
      </c>
      <c r="C1357">
        <v>17970.900000000001</v>
      </c>
      <c r="D1357">
        <v>17970.7</v>
      </c>
      <c r="E1357">
        <v>17951.900000000001</v>
      </c>
      <c r="F1357">
        <v>856.66200000000003</v>
      </c>
      <c r="G1357">
        <v>1649.12</v>
      </c>
      <c r="H1357">
        <v>397.19499999999999</v>
      </c>
      <c r="I1357">
        <v>7.1668099999999998E-2</v>
      </c>
      <c r="J1357">
        <v>0.93183300000000002</v>
      </c>
      <c r="K1357">
        <v>0</v>
      </c>
      <c r="L1357" t="s">
        <v>42</v>
      </c>
    </row>
    <row r="1358" spans="1:12" x14ac:dyDescent="0.25">
      <c r="A1358" t="s">
        <v>51</v>
      </c>
      <c r="B1358">
        <v>18021</v>
      </c>
      <c r="C1358">
        <v>17971.3</v>
      </c>
      <c r="D1358">
        <v>17971.099999999999</v>
      </c>
      <c r="E1358">
        <v>17952.2</v>
      </c>
      <c r="F1358">
        <v>856.096</v>
      </c>
      <c r="G1358">
        <v>1650.8</v>
      </c>
      <c r="H1358">
        <v>397.23599999999999</v>
      </c>
      <c r="I1358">
        <v>7.2762199999999999E-2</v>
      </c>
      <c r="J1358">
        <v>0.93180399999999997</v>
      </c>
      <c r="K1358">
        <v>0</v>
      </c>
      <c r="L1358" t="s">
        <v>42</v>
      </c>
    </row>
    <row r="1359" spans="1:12" x14ac:dyDescent="0.25">
      <c r="A1359" t="s">
        <v>51</v>
      </c>
      <c r="B1359">
        <v>18023.099999999999</v>
      </c>
      <c r="C1359">
        <v>17973.400000000001</v>
      </c>
      <c r="D1359">
        <v>17973.2</v>
      </c>
      <c r="E1359">
        <v>17954.400000000001</v>
      </c>
      <c r="F1359">
        <v>855.08399999999995</v>
      </c>
      <c r="G1359">
        <v>1650.55</v>
      </c>
      <c r="H1359">
        <v>396.93099999999998</v>
      </c>
      <c r="I1359">
        <v>6.6547999999999996E-2</v>
      </c>
      <c r="J1359">
        <v>0.93653500000000001</v>
      </c>
      <c r="K1359">
        <v>0</v>
      </c>
      <c r="L1359" t="s">
        <v>42</v>
      </c>
    </row>
    <row r="1360" spans="1:12" x14ac:dyDescent="0.25">
      <c r="A1360" t="s">
        <v>51</v>
      </c>
      <c r="B1360">
        <v>18019.2</v>
      </c>
      <c r="C1360">
        <v>17969.3</v>
      </c>
      <c r="D1360">
        <v>17969.099999999999</v>
      </c>
      <c r="E1360">
        <v>17950.3</v>
      </c>
      <c r="F1360">
        <v>856.28</v>
      </c>
      <c r="G1360">
        <v>1649.31</v>
      </c>
      <c r="H1360">
        <v>397.06900000000002</v>
      </c>
      <c r="I1360">
        <v>5.4967200000000001E-2</v>
      </c>
      <c r="J1360">
        <v>0.93182900000000002</v>
      </c>
      <c r="K1360">
        <v>0</v>
      </c>
      <c r="L1360" t="s">
        <v>42</v>
      </c>
    </row>
    <row r="1361" spans="1:12" x14ac:dyDescent="0.25">
      <c r="A1361" t="s">
        <v>51</v>
      </c>
      <c r="B1361">
        <v>18032.8</v>
      </c>
      <c r="C1361">
        <v>17983</v>
      </c>
      <c r="D1361">
        <v>17982.8</v>
      </c>
      <c r="E1361">
        <v>17963.900000000001</v>
      </c>
      <c r="F1361">
        <v>856.06500000000005</v>
      </c>
      <c r="G1361">
        <v>1649.65</v>
      </c>
      <c r="H1361">
        <v>397.303</v>
      </c>
      <c r="I1361">
        <v>6.2277399999999997E-2</v>
      </c>
      <c r="J1361">
        <v>0.93177900000000002</v>
      </c>
      <c r="K1361">
        <v>0</v>
      </c>
      <c r="L1361" t="s">
        <v>42</v>
      </c>
    </row>
    <row r="1362" spans="1:12" x14ac:dyDescent="0.25">
      <c r="A1362" t="s">
        <v>51</v>
      </c>
      <c r="B1362">
        <v>18021.2</v>
      </c>
      <c r="C1362">
        <v>17971.400000000001</v>
      </c>
      <c r="D1362">
        <v>17971.2</v>
      </c>
      <c r="E1362">
        <v>17952.3</v>
      </c>
      <c r="F1362">
        <v>856.54100000000005</v>
      </c>
      <c r="G1362">
        <v>1649.75</v>
      </c>
      <c r="H1362">
        <v>397.149</v>
      </c>
      <c r="I1362">
        <v>5.4040900000000003E-2</v>
      </c>
      <c r="J1362">
        <v>0.93182799999999999</v>
      </c>
      <c r="K1362">
        <v>0</v>
      </c>
      <c r="L1362" t="s">
        <v>42</v>
      </c>
    </row>
    <row r="1363" spans="1:12" x14ac:dyDescent="0.25">
      <c r="A1363" t="s">
        <v>51</v>
      </c>
      <c r="B1363">
        <v>18024.599999999999</v>
      </c>
      <c r="C1363">
        <v>17974.5</v>
      </c>
      <c r="D1363">
        <v>17974.3</v>
      </c>
      <c r="E1363">
        <v>17955.400000000001</v>
      </c>
      <c r="F1363">
        <v>855.78700000000003</v>
      </c>
      <c r="G1363">
        <v>1649.88</v>
      </c>
      <c r="H1363">
        <v>397.02800000000002</v>
      </c>
      <c r="I1363">
        <v>6.5357600000000002E-2</v>
      </c>
      <c r="J1363">
        <v>0.95755900000000005</v>
      </c>
      <c r="K1363">
        <v>0</v>
      </c>
      <c r="L1363" t="s">
        <v>42</v>
      </c>
    </row>
    <row r="1364" spans="1:12" x14ac:dyDescent="0.25">
      <c r="A1364" t="s">
        <v>51</v>
      </c>
      <c r="B1364">
        <v>18026.3</v>
      </c>
      <c r="C1364">
        <v>17976.7</v>
      </c>
      <c r="D1364">
        <v>17976.5</v>
      </c>
      <c r="E1364">
        <v>17957.599999999999</v>
      </c>
      <c r="F1364">
        <v>857.399</v>
      </c>
      <c r="G1364">
        <v>1649.07</v>
      </c>
      <c r="H1364">
        <v>397.13900000000001</v>
      </c>
      <c r="I1364">
        <v>7.3748400000000006E-2</v>
      </c>
      <c r="J1364">
        <v>0.93085099999999998</v>
      </c>
      <c r="K1364">
        <v>0</v>
      </c>
      <c r="L1364" t="s">
        <v>42</v>
      </c>
    </row>
    <row r="1365" spans="1:12" x14ac:dyDescent="0.25">
      <c r="A1365" t="s">
        <v>51</v>
      </c>
      <c r="B1365">
        <v>18028.7</v>
      </c>
      <c r="C1365">
        <v>17978.900000000001</v>
      </c>
      <c r="D1365">
        <v>17978.7</v>
      </c>
      <c r="E1365">
        <v>17959.900000000001</v>
      </c>
      <c r="F1365">
        <v>854.93799999999999</v>
      </c>
      <c r="G1365">
        <v>1651.04</v>
      </c>
      <c r="H1365">
        <v>396.87799999999999</v>
      </c>
      <c r="I1365">
        <v>5.4408999999999999E-2</v>
      </c>
      <c r="J1365">
        <v>0.93174299999999999</v>
      </c>
      <c r="K1365">
        <v>0</v>
      </c>
      <c r="L1365" t="s">
        <v>42</v>
      </c>
    </row>
    <row r="1366" spans="1:12" x14ac:dyDescent="0.25">
      <c r="A1366" t="s">
        <v>51</v>
      </c>
      <c r="B1366">
        <v>18021.400000000001</v>
      </c>
      <c r="C1366">
        <v>17971.5</v>
      </c>
      <c r="D1366">
        <v>17971.3</v>
      </c>
      <c r="E1366">
        <v>17952.400000000001</v>
      </c>
      <c r="F1366">
        <v>855.80799999999999</v>
      </c>
      <c r="G1366">
        <v>1649.12</v>
      </c>
      <c r="H1366">
        <v>396.87299999999999</v>
      </c>
      <c r="I1366">
        <v>8.1974900000000003E-2</v>
      </c>
      <c r="J1366">
        <v>0.95463799999999999</v>
      </c>
      <c r="K1366">
        <v>0</v>
      </c>
      <c r="L1366" t="s">
        <v>42</v>
      </c>
    </row>
    <row r="1367" spans="1:12" x14ac:dyDescent="0.25">
      <c r="A1367" t="s">
        <v>51</v>
      </c>
      <c r="B1367">
        <v>18026.8</v>
      </c>
      <c r="C1367">
        <v>17977.099999999999</v>
      </c>
      <c r="D1367">
        <v>17976.900000000001</v>
      </c>
      <c r="E1367">
        <v>17958.099999999999</v>
      </c>
      <c r="F1367">
        <v>855.98299999999995</v>
      </c>
      <c r="G1367">
        <v>1648.94</v>
      </c>
      <c r="H1367">
        <v>397.06400000000002</v>
      </c>
      <c r="I1367">
        <v>6.0629700000000002E-2</v>
      </c>
      <c r="J1367">
        <v>0.93161400000000005</v>
      </c>
      <c r="K1367">
        <v>0</v>
      </c>
      <c r="L1367" t="s">
        <v>42</v>
      </c>
    </row>
    <row r="1368" spans="1:12" x14ac:dyDescent="0.25">
      <c r="A1368" t="s">
        <v>51</v>
      </c>
      <c r="B1368">
        <v>18025.5</v>
      </c>
      <c r="C1368">
        <v>17975.7</v>
      </c>
      <c r="D1368">
        <v>17975.5</v>
      </c>
      <c r="E1368">
        <v>17956.7</v>
      </c>
      <c r="F1368">
        <v>856.69299999999998</v>
      </c>
      <c r="G1368">
        <v>1649.29</v>
      </c>
      <c r="H1368">
        <v>397.27699999999999</v>
      </c>
      <c r="I1368">
        <v>5.4081499999999998E-2</v>
      </c>
      <c r="J1368">
        <v>0.94804100000000002</v>
      </c>
      <c r="K1368">
        <v>0</v>
      </c>
      <c r="L1368" t="s">
        <v>42</v>
      </c>
    </row>
    <row r="1369" spans="1:12" x14ac:dyDescent="0.25">
      <c r="A1369" t="s">
        <v>51</v>
      </c>
      <c r="B1369">
        <v>18021.3</v>
      </c>
      <c r="C1369">
        <v>17971.7</v>
      </c>
      <c r="D1369">
        <v>17971.5</v>
      </c>
      <c r="E1369">
        <v>17952.599999999999</v>
      </c>
      <c r="F1369">
        <v>857.06799999999998</v>
      </c>
      <c r="G1369">
        <v>1649.56</v>
      </c>
      <c r="H1369">
        <v>397.10300000000001</v>
      </c>
      <c r="I1369">
        <v>8.3259100000000003E-2</v>
      </c>
      <c r="J1369">
        <v>0.93115800000000004</v>
      </c>
      <c r="K1369">
        <v>0</v>
      </c>
      <c r="L1369" t="s">
        <v>42</v>
      </c>
    </row>
    <row r="1370" spans="1:12" x14ac:dyDescent="0.25">
      <c r="A1370" t="s">
        <v>51</v>
      </c>
      <c r="B1370">
        <v>18022.3</v>
      </c>
      <c r="C1370">
        <v>17972.5</v>
      </c>
      <c r="D1370">
        <v>17972.3</v>
      </c>
      <c r="E1370">
        <v>17953.400000000001</v>
      </c>
      <c r="F1370">
        <v>855.71100000000001</v>
      </c>
      <c r="G1370">
        <v>1649.13</v>
      </c>
      <c r="H1370">
        <v>396.99400000000003</v>
      </c>
      <c r="I1370">
        <v>6.2864199999999995E-2</v>
      </c>
      <c r="J1370">
        <v>0.93152199999999996</v>
      </c>
      <c r="K1370">
        <v>0</v>
      </c>
      <c r="L1370" t="s">
        <v>42</v>
      </c>
    </row>
    <row r="1371" spans="1:12" x14ac:dyDescent="0.25">
      <c r="A1371" t="s">
        <v>51</v>
      </c>
      <c r="B1371">
        <v>18021.2</v>
      </c>
      <c r="C1371">
        <v>17971.7</v>
      </c>
      <c r="D1371">
        <v>17971.5</v>
      </c>
      <c r="E1371">
        <v>17952.599999999999</v>
      </c>
      <c r="F1371">
        <v>855.56899999999996</v>
      </c>
      <c r="G1371">
        <v>1649.81</v>
      </c>
      <c r="H1371">
        <v>397.19</v>
      </c>
      <c r="I1371">
        <v>5.8462500000000001E-2</v>
      </c>
      <c r="J1371">
        <v>0.95700200000000002</v>
      </c>
      <c r="K1371">
        <v>0</v>
      </c>
      <c r="L1371" t="s">
        <v>42</v>
      </c>
    </row>
    <row r="1372" spans="1:12" x14ac:dyDescent="0.25">
      <c r="A1372" t="s">
        <v>51</v>
      </c>
      <c r="B1372">
        <v>18026.3</v>
      </c>
      <c r="C1372">
        <v>17976.599999999999</v>
      </c>
      <c r="D1372">
        <v>17976.400000000001</v>
      </c>
      <c r="E1372">
        <v>17957.599999999999</v>
      </c>
      <c r="F1372">
        <v>855.35799999999995</v>
      </c>
      <c r="G1372">
        <v>1651.25</v>
      </c>
      <c r="H1372">
        <v>397.19400000000002</v>
      </c>
      <c r="I1372">
        <v>5.5021599999999997E-2</v>
      </c>
      <c r="J1372">
        <v>0.93155100000000002</v>
      </c>
      <c r="K1372">
        <v>0</v>
      </c>
      <c r="L1372" t="s">
        <v>42</v>
      </c>
    </row>
    <row r="1373" spans="1:12" x14ac:dyDescent="0.25">
      <c r="A1373" t="s">
        <v>51</v>
      </c>
      <c r="B1373">
        <v>18031.099999999999</v>
      </c>
      <c r="C1373">
        <v>17981.400000000001</v>
      </c>
      <c r="D1373">
        <v>17981.2</v>
      </c>
      <c r="E1373">
        <v>17962.3</v>
      </c>
      <c r="F1373">
        <v>856.07899999999995</v>
      </c>
      <c r="G1373">
        <v>1649.55</v>
      </c>
      <c r="H1373">
        <v>397.06099999999998</v>
      </c>
      <c r="I1373">
        <v>7.1059600000000001E-2</v>
      </c>
      <c r="J1373">
        <v>0.93174999999999997</v>
      </c>
      <c r="K1373">
        <v>0</v>
      </c>
      <c r="L1373" t="s">
        <v>42</v>
      </c>
    </row>
    <row r="1374" spans="1:12" x14ac:dyDescent="0.25">
      <c r="A1374" t="s">
        <v>51</v>
      </c>
      <c r="B1374">
        <v>18021.7</v>
      </c>
      <c r="C1374">
        <v>17972</v>
      </c>
      <c r="D1374">
        <v>17971.8</v>
      </c>
      <c r="E1374">
        <v>17953</v>
      </c>
      <c r="F1374">
        <v>854.94500000000005</v>
      </c>
      <c r="G1374">
        <v>1648.25</v>
      </c>
      <c r="H1374">
        <v>396.92399999999998</v>
      </c>
      <c r="I1374">
        <v>5.4197700000000001E-2</v>
      </c>
      <c r="J1374">
        <v>0.931836</v>
      </c>
      <c r="K1374">
        <v>164</v>
      </c>
      <c r="L1374" t="s">
        <v>42</v>
      </c>
    </row>
    <row r="1375" spans="1:12" x14ac:dyDescent="0.25">
      <c r="A1375" t="s">
        <v>51</v>
      </c>
      <c r="B1375">
        <v>18032.8</v>
      </c>
      <c r="C1375">
        <v>17983.099999999999</v>
      </c>
      <c r="D1375">
        <v>17982.8</v>
      </c>
      <c r="E1375">
        <v>17964</v>
      </c>
      <c r="F1375">
        <v>856.87900000000002</v>
      </c>
      <c r="G1375">
        <v>1648.99</v>
      </c>
      <c r="H1375">
        <v>397.137</v>
      </c>
      <c r="I1375">
        <v>7.7466599999999997E-2</v>
      </c>
      <c r="J1375">
        <v>0.93166499999999997</v>
      </c>
      <c r="K1375">
        <v>0</v>
      </c>
      <c r="L1375" t="s">
        <v>42</v>
      </c>
    </row>
    <row r="1376" spans="1:12" x14ac:dyDescent="0.25">
      <c r="A1376" t="s">
        <v>51</v>
      </c>
      <c r="B1376">
        <v>18017.8</v>
      </c>
      <c r="C1376">
        <v>17968.2</v>
      </c>
      <c r="D1376">
        <v>17968</v>
      </c>
      <c r="E1376">
        <v>17949.2</v>
      </c>
      <c r="F1376">
        <v>855.45799999999997</v>
      </c>
      <c r="G1376">
        <v>1648.62</v>
      </c>
      <c r="H1376">
        <v>397.15199999999999</v>
      </c>
      <c r="I1376">
        <v>8.3255800000000005E-2</v>
      </c>
      <c r="J1376">
        <v>0.93144000000000005</v>
      </c>
      <c r="K1376">
        <v>0</v>
      </c>
      <c r="L1376" t="s">
        <v>42</v>
      </c>
    </row>
    <row r="1377" spans="1:12" x14ac:dyDescent="0.25">
      <c r="A1377" t="s">
        <v>51</v>
      </c>
      <c r="B1377">
        <v>18013.5</v>
      </c>
      <c r="C1377">
        <v>17963.900000000001</v>
      </c>
      <c r="D1377">
        <v>17963.7</v>
      </c>
      <c r="E1377">
        <v>17944.900000000001</v>
      </c>
      <c r="F1377">
        <v>855.09</v>
      </c>
      <c r="G1377">
        <v>1647.91</v>
      </c>
      <c r="H1377">
        <v>397.14699999999999</v>
      </c>
      <c r="I1377">
        <v>6.5626699999999996E-2</v>
      </c>
      <c r="J1377">
        <v>0.94489000000000001</v>
      </c>
      <c r="K1377">
        <v>0</v>
      </c>
      <c r="L1377" t="s">
        <v>42</v>
      </c>
    </row>
    <row r="1378" spans="1:12" x14ac:dyDescent="0.25">
      <c r="A1378" t="s">
        <v>51</v>
      </c>
      <c r="B1378">
        <v>18016.8</v>
      </c>
      <c r="C1378">
        <v>17967.3</v>
      </c>
      <c r="D1378">
        <v>17967.099999999999</v>
      </c>
      <c r="E1378">
        <v>17948.2</v>
      </c>
      <c r="F1378">
        <v>856.61500000000001</v>
      </c>
      <c r="G1378">
        <v>1648.42</v>
      </c>
      <c r="H1378">
        <v>397.17099999999999</v>
      </c>
      <c r="I1378">
        <v>6.6035800000000006E-2</v>
      </c>
      <c r="J1378">
        <v>0.95920099999999997</v>
      </c>
      <c r="K1378">
        <v>0</v>
      </c>
      <c r="L1378" t="s">
        <v>42</v>
      </c>
    </row>
    <row r="1379" spans="1:12" x14ac:dyDescent="0.25">
      <c r="A1379" t="s">
        <v>51</v>
      </c>
      <c r="B1379">
        <v>18021.599999999999</v>
      </c>
      <c r="C1379">
        <v>17972.099999999999</v>
      </c>
      <c r="D1379">
        <v>17971.900000000001</v>
      </c>
      <c r="E1379">
        <v>17953</v>
      </c>
      <c r="F1379">
        <v>855.23800000000006</v>
      </c>
      <c r="G1379">
        <v>1649.65</v>
      </c>
      <c r="H1379">
        <v>397.13</v>
      </c>
      <c r="I1379">
        <v>6.8844299999999997E-2</v>
      </c>
      <c r="J1379">
        <v>0.93183400000000005</v>
      </c>
      <c r="K1379">
        <v>0</v>
      </c>
      <c r="L1379" t="s">
        <v>42</v>
      </c>
    </row>
    <row r="1380" spans="1:12" x14ac:dyDescent="0.25">
      <c r="A1380" t="s">
        <v>51</v>
      </c>
      <c r="B1380">
        <v>18026.7</v>
      </c>
      <c r="C1380">
        <v>17977.099999999999</v>
      </c>
      <c r="D1380">
        <v>17976.900000000001</v>
      </c>
      <c r="E1380">
        <v>17958.099999999999</v>
      </c>
      <c r="F1380">
        <v>855.096</v>
      </c>
      <c r="G1380">
        <v>1647.72</v>
      </c>
      <c r="H1380">
        <v>397.20400000000001</v>
      </c>
      <c r="I1380">
        <v>5.3983299999999998E-2</v>
      </c>
      <c r="J1380">
        <v>0.926651</v>
      </c>
      <c r="K1380">
        <v>0</v>
      </c>
      <c r="L1380" t="s">
        <v>42</v>
      </c>
    </row>
    <row r="1381" spans="1:12" x14ac:dyDescent="0.25">
      <c r="A1381" t="s">
        <v>51</v>
      </c>
      <c r="B1381">
        <v>18017.5</v>
      </c>
      <c r="C1381">
        <v>17968.2</v>
      </c>
      <c r="D1381">
        <v>17968</v>
      </c>
      <c r="E1381">
        <v>17949.099999999999</v>
      </c>
      <c r="F1381">
        <v>855.58500000000004</v>
      </c>
      <c r="G1381">
        <v>1648.04</v>
      </c>
      <c r="H1381">
        <v>396.995</v>
      </c>
      <c r="I1381">
        <v>5.3920200000000001E-2</v>
      </c>
      <c r="J1381">
        <v>0.931836</v>
      </c>
      <c r="K1381">
        <v>0</v>
      </c>
      <c r="L1381" t="s">
        <v>42</v>
      </c>
    </row>
    <row r="1382" spans="1:12" x14ac:dyDescent="0.25">
      <c r="A1382" t="s">
        <v>51</v>
      </c>
      <c r="B1382">
        <v>18020.7</v>
      </c>
      <c r="C1382">
        <v>17971.2</v>
      </c>
      <c r="D1382">
        <v>17971</v>
      </c>
      <c r="E1382">
        <v>17952.2</v>
      </c>
      <c r="F1382">
        <v>855.31299999999999</v>
      </c>
      <c r="G1382">
        <v>1648.14</v>
      </c>
      <c r="H1382">
        <v>397.13499999999999</v>
      </c>
      <c r="I1382">
        <v>5.8261100000000003E-2</v>
      </c>
      <c r="J1382">
        <v>0.94888300000000003</v>
      </c>
      <c r="K1382">
        <v>0</v>
      </c>
      <c r="L1382" t="s">
        <v>42</v>
      </c>
    </row>
    <row r="1383" spans="1:12" x14ac:dyDescent="0.25">
      <c r="A1383" t="s">
        <v>51</v>
      </c>
      <c r="B1383">
        <v>18026.5</v>
      </c>
      <c r="C1383">
        <v>17977.099999999999</v>
      </c>
      <c r="D1383">
        <v>17976.900000000001</v>
      </c>
      <c r="E1383">
        <v>17958</v>
      </c>
      <c r="F1383">
        <v>854.66300000000001</v>
      </c>
      <c r="G1383">
        <v>1648.69</v>
      </c>
      <c r="H1383">
        <v>397.20699999999999</v>
      </c>
      <c r="I1383">
        <v>5.4238300000000003E-2</v>
      </c>
      <c r="J1383">
        <v>0.93182500000000001</v>
      </c>
      <c r="K1383">
        <v>0</v>
      </c>
      <c r="L1383" t="s">
        <v>42</v>
      </c>
    </row>
    <row r="1384" spans="1:12" x14ac:dyDescent="0.25">
      <c r="A1384" t="s">
        <v>51</v>
      </c>
      <c r="B1384">
        <v>18015.5</v>
      </c>
      <c r="C1384">
        <v>17966.2</v>
      </c>
      <c r="D1384">
        <v>17966</v>
      </c>
      <c r="E1384">
        <v>17947.099999999999</v>
      </c>
      <c r="F1384">
        <v>855.56200000000001</v>
      </c>
      <c r="G1384">
        <v>1648.36</v>
      </c>
      <c r="H1384">
        <v>397.13499999999999</v>
      </c>
      <c r="I1384">
        <v>5.65482E-2</v>
      </c>
      <c r="J1384">
        <v>0.933558</v>
      </c>
      <c r="K1384">
        <v>0</v>
      </c>
      <c r="L1384" t="s">
        <v>42</v>
      </c>
    </row>
    <row r="1385" spans="1:12" x14ac:dyDescent="0.25">
      <c r="A1385" t="s">
        <v>51</v>
      </c>
      <c r="B1385">
        <v>18031.099999999999</v>
      </c>
      <c r="C1385">
        <v>17981.599999999999</v>
      </c>
      <c r="D1385">
        <v>17981.400000000001</v>
      </c>
      <c r="E1385">
        <v>17962.5</v>
      </c>
      <c r="F1385">
        <v>856.37199999999996</v>
      </c>
      <c r="G1385">
        <v>1649.68</v>
      </c>
      <c r="H1385">
        <v>397.29500000000002</v>
      </c>
      <c r="I1385">
        <v>5.9105499999999998E-2</v>
      </c>
      <c r="J1385">
        <v>0.93152299999999999</v>
      </c>
      <c r="K1385">
        <v>0</v>
      </c>
      <c r="L1385" t="s">
        <v>42</v>
      </c>
    </row>
    <row r="1386" spans="1:12" x14ac:dyDescent="0.25">
      <c r="A1386" t="s">
        <v>51</v>
      </c>
      <c r="B1386">
        <v>18028.7</v>
      </c>
      <c r="C1386">
        <v>17978.400000000001</v>
      </c>
      <c r="D1386">
        <v>17978.2</v>
      </c>
      <c r="E1386">
        <v>17959.3</v>
      </c>
      <c r="F1386">
        <v>855.42200000000003</v>
      </c>
      <c r="G1386">
        <v>1650.78</v>
      </c>
      <c r="H1386">
        <v>397.19099999999997</v>
      </c>
      <c r="I1386">
        <v>5.4255299999999999E-2</v>
      </c>
      <c r="J1386">
        <v>0.93182699999999996</v>
      </c>
      <c r="K1386">
        <v>0</v>
      </c>
      <c r="L1386" t="s">
        <v>42</v>
      </c>
    </row>
    <row r="1387" spans="1:12" x14ac:dyDescent="0.25">
      <c r="A1387" t="s">
        <v>51</v>
      </c>
      <c r="B1387">
        <v>18026.8</v>
      </c>
      <c r="C1387">
        <v>17977.099999999999</v>
      </c>
      <c r="D1387">
        <v>17976.900000000001</v>
      </c>
      <c r="E1387">
        <v>17958</v>
      </c>
      <c r="F1387">
        <v>855.58500000000004</v>
      </c>
      <c r="G1387">
        <v>1649.08</v>
      </c>
      <c r="H1387">
        <v>397.08800000000002</v>
      </c>
      <c r="I1387">
        <v>6.2311999999999999E-2</v>
      </c>
      <c r="J1387">
        <v>0.93183700000000003</v>
      </c>
      <c r="K1387">
        <v>0</v>
      </c>
      <c r="L1387" t="s">
        <v>42</v>
      </c>
    </row>
    <row r="1388" spans="1:12" x14ac:dyDescent="0.25">
      <c r="A1388" t="s">
        <v>51</v>
      </c>
      <c r="B1388">
        <v>18019.8</v>
      </c>
      <c r="C1388">
        <v>17969.900000000001</v>
      </c>
      <c r="D1388">
        <v>17969.7</v>
      </c>
      <c r="E1388">
        <v>17950.900000000001</v>
      </c>
      <c r="F1388">
        <v>855.13900000000001</v>
      </c>
      <c r="G1388">
        <v>1649.93</v>
      </c>
      <c r="H1388">
        <v>397.07100000000003</v>
      </c>
      <c r="I1388">
        <v>7.2719199999999998E-2</v>
      </c>
      <c r="J1388">
        <v>0.93172200000000005</v>
      </c>
      <c r="K1388">
        <v>0</v>
      </c>
      <c r="L1388" t="s">
        <v>42</v>
      </c>
    </row>
    <row r="1389" spans="1:12" x14ac:dyDescent="0.25">
      <c r="A1389" t="s">
        <v>51</v>
      </c>
      <c r="B1389">
        <v>18024.3</v>
      </c>
      <c r="C1389">
        <v>17974.5</v>
      </c>
      <c r="D1389">
        <v>17974.3</v>
      </c>
      <c r="E1389">
        <v>17955.5</v>
      </c>
      <c r="F1389">
        <v>856.20299999999997</v>
      </c>
      <c r="G1389">
        <v>1649.46</v>
      </c>
      <c r="H1389">
        <v>397.30399999999997</v>
      </c>
      <c r="I1389">
        <v>5.4117699999999998E-2</v>
      </c>
      <c r="J1389">
        <v>0.93182600000000004</v>
      </c>
      <c r="K1389">
        <v>0</v>
      </c>
      <c r="L1389" t="s">
        <v>42</v>
      </c>
    </row>
    <row r="1390" spans="1:12" x14ac:dyDescent="0.25">
      <c r="A1390" t="s">
        <v>51</v>
      </c>
      <c r="B1390">
        <v>18023.900000000001</v>
      </c>
      <c r="C1390">
        <v>17974.099999999999</v>
      </c>
      <c r="D1390">
        <v>17973.900000000001</v>
      </c>
      <c r="E1390">
        <v>17955</v>
      </c>
      <c r="F1390">
        <v>855.57500000000005</v>
      </c>
      <c r="G1390">
        <v>1648.6</v>
      </c>
      <c r="H1390">
        <v>396.916</v>
      </c>
      <c r="I1390">
        <v>7.6094999999999996E-2</v>
      </c>
      <c r="J1390">
        <v>0.93030199999999996</v>
      </c>
      <c r="K1390">
        <v>46</v>
      </c>
      <c r="L1390" t="s">
        <v>42</v>
      </c>
    </row>
    <row r="1391" spans="1:12" x14ac:dyDescent="0.25">
      <c r="A1391" t="s">
        <v>51</v>
      </c>
      <c r="B1391">
        <v>18022</v>
      </c>
      <c r="C1391">
        <v>17972.599999999999</v>
      </c>
      <c r="D1391">
        <v>17972.3</v>
      </c>
      <c r="E1391">
        <v>17953.5</v>
      </c>
      <c r="F1391">
        <v>855.64099999999996</v>
      </c>
      <c r="G1391">
        <v>1648.9</v>
      </c>
      <c r="H1391">
        <v>397.11700000000002</v>
      </c>
      <c r="I1391">
        <v>8.3262900000000001E-2</v>
      </c>
      <c r="J1391">
        <v>0.93180200000000002</v>
      </c>
      <c r="K1391">
        <v>0</v>
      </c>
      <c r="L1391" t="s">
        <v>42</v>
      </c>
    </row>
    <row r="1392" spans="1:12" x14ac:dyDescent="0.25">
      <c r="A1392" t="s">
        <v>51</v>
      </c>
      <c r="B1392">
        <v>18016.2</v>
      </c>
      <c r="C1392">
        <v>17966.5</v>
      </c>
      <c r="D1392">
        <v>17966.3</v>
      </c>
      <c r="E1392">
        <v>17947.400000000001</v>
      </c>
      <c r="F1392">
        <v>855.29300000000001</v>
      </c>
      <c r="G1392">
        <v>1650.44</v>
      </c>
      <c r="H1392">
        <v>396.89699999999999</v>
      </c>
      <c r="I1392">
        <v>5.5666899999999998E-2</v>
      </c>
      <c r="J1392">
        <v>0.93181999999999998</v>
      </c>
      <c r="K1392">
        <v>0</v>
      </c>
      <c r="L1392" t="s">
        <v>42</v>
      </c>
    </row>
    <row r="1393" spans="1:25" x14ac:dyDescent="0.25">
      <c r="A1393" t="s">
        <v>51</v>
      </c>
      <c r="B1393">
        <v>18024.8</v>
      </c>
      <c r="C1393">
        <v>17975.2</v>
      </c>
      <c r="D1393">
        <v>17975</v>
      </c>
      <c r="E1393">
        <v>17956.099999999999</v>
      </c>
      <c r="F1393">
        <v>856.65899999999999</v>
      </c>
      <c r="G1393">
        <v>1650.82</v>
      </c>
      <c r="H1393">
        <v>397.22199999999998</v>
      </c>
      <c r="I1393">
        <v>5.4476400000000001E-2</v>
      </c>
      <c r="J1393">
        <v>0.93154999999999999</v>
      </c>
      <c r="K1393">
        <v>0</v>
      </c>
      <c r="L1393" t="s">
        <v>42</v>
      </c>
    </row>
    <row r="1394" spans="1:25" x14ac:dyDescent="0.25">
      <c r="A1394" t="s">
        <v>51</v>
      </c>
      <c r="B1394">
        <v>18016.5</v>
      </c>
      <c r="C1394">
        <v>17966.8</v>
      </c>
      <c r="D1394">
        <v>17966.599999999999</v>
      </c>
      <c r="E1394">
        <v>17947.7</v>
      </c>
      <c r="F1394">
        <v>854.95799999999997</v>
      </c>
      <c r="G1394">
        <v>1649.37</v>
      </c>
      <c r="H1394">
        <v>396.92399999999998</v>
      </c>
      <c r="I1394">
        <v>5.3988700000000001E-2</v>
      </c>
      <c r="J1394">
        <v>0.95620300000000003</v>
      </c>
      <c r="K1394">
        <v>115</v>
      </c>
      <c r="L1394" t="s">
        <v>42</v>
      </c>
    </row>
    <row r="1395" spans="1:25" x14ac:dyDescent="0.25">
      <c r="A1395" t="s">
        <v>51</v>
      </c>
      <c r="B1395">
        <v>18022.5</v>
      </c>
      <c r="C1395">
        <v>17972.900000000001</v>
      </c>
      <c r="D1395">
        <v>17972.7</v>
      </c>
      <c r="E1395">
        <v>17953.8</v>
      </c>
      <c r="F1395">
        <v>856.40700000000004</v>
      </c>
      <c r="G1395">
        <v>1648.9</v>
      </c>
      <c r="H1395">
        <v>396.99900000000002</v>
      </c>
      <c r="I1395">
        <v>5.6271099999999998E-2</v>
      </c>
      <c r="J1395">
        <v>0.94508999999999999</v>
      </c>
      <c r="K1395">
        <v>0</v>
      </c>
      <c r="L1395" t="s">
        <v>42</v>
      </c>
    </row>
    <row r="1396" spans="1:25" x14ac:dyDescent="0.25">
      <c r="A1396" t="s">
        <v>51</v>
      </c>
      <c r="B1396">
        <v>18027.2</v>
      </c>
      <c r="C1396">
        <v>17977.599999999999</v>
      </c>
      <c r="D1396">
        <v>17977.400000000001</v>
      </c>
      <c r="E1396">
        <v>17958.5</v>
      </c>
      <c r="F1396">
        <v>855.59</v>
      </c>
      <c r="G1396">
        <v>1649.8</v>
      </c>
      <c r="H1396">
        <v>397.28699999999998</v>
      </c>
      <c r="I1396">
        <v>5.7028700000000002E-2</v>
      </c>
      <c r="J1396">
        <v>0.93169199999999996</v>
      </c>
      <c r="K1396">
        <v>0</v>
      </c>
      <c r="L1396" t="s">
        <v>42</v>
      </c>
    </row>
    <row r="1397" spans="1:25" x14ac:dyDescent="0.25">
      <c r="A1397" t="s">
        <v>51</v>
      </c>
      <c r="B1397">
        <v>18008.400000000001</v>
      </c>
      <c r="C1397">
        <v>17959.099999999999</v>
      </c>
      <c r="D1397">
        <v>17958.900000000001</v>
      </c>
      <c r="E1397">
        <v>17940.099999999999</v>
      </c>
      <c r="F1397">
        <v>855.60500000000002</v>
      </c>
      <c r="G1397">
        <v>1648.8</v>
      </c>
      <c r="H1397">
        <v>397.10899999999998</v>
      </c>
      <c r="I1397">
        <v>5.4404899999999999E-2</v>
      </c>
      <c r="J1397">
        <v>0.95434099999999999</v>
      </c>
      <c r="K1397">
        <v>0</v>
      </c>
      <c r="L1397" t="s">
        <v>42</v>
      </c>
    </row>
    <row r="1398" spans="1:25" x14ac:dyDescent="0.25">
      <c r="A1398" t="s">
        <v>51</v>
      </c>
      <c r="B1398">
        <v>18013.5</v>
      </c>
      <c r="C1398">
        <v>17964</v>
      </c>
      <c r="D1398">
        <v>17963.8</v>
      </c>
      <c r="E1398">
        <v>17944.900000000001</v>
      </c>
      <c r="F1398">
        <v>855.23</v>
      </c>
      <c r="G1398">
        <v>1647.94</v>
      </c>
      <c r="H1398">
        <v>397.09</v>
      </c>
      <c r="I1398">
        <v>8.3255599999999999E-2</v>
      </c>
      <c r="J1398">
        <v>0.92599399999999998</v>
      </c>
      <c r="K1398">
        <v>0</v>
      </c>
      <c r="L1398" t="s">
        <v>42</v>
      </c>
    </row>
    <row r="1399" spans="1:25" x14ac:dyDescent="0.25">
      <c r="A1399" t="s">
        <v>51</v>
      </c>
      <c r="B1399">
        <v>18027.5</v>
      </c>
      <c r="C1399">
        <v>17977.900000000001</v>
      </c>
      <c r="D1399">
        <v>17977.7</v>
      </c>
      <c r="E1399">
        <v>17958.8</v>
      </c>
      <c r="F1399">
        <v>856.38</v>
      </c>
      <c r="G1399">
        <v>1649.85</v>
      </c>
      <c r="H1399">
        <v>397.11799999999999</v>
      </c>
      <c r="I1399">
        <v>5.76061E-2</v>
      </c>
      <c r="J1399">
        <v>0.93159899999999995</v>
      </c>
      <c r="K1399">
        <v>0</v>
      </c>
      <c r="L1399" t="s">
        <v>42</v>
      </c>
      <c r="R1399" t="s">
        <v>69</v>
      </c>
      <c r="U1399" t="s">
        <v>68</v>
      </c>
      <c r="X1399" t="s">
        <v>66</v>
      </c>
    </row>
    <row r="1400" spans="1:25" x14ac:dyDescent="0.25">
      <c r="A1400" t="s">
        <v>51</v>
      </c>
      <c r="B1400">
        <v>18029.3</v>
      </c>
      <c r="C1400">
        <v>17979.599999999999</v>
      </c>
      <c r="D1400">
        <v>17979.400000000001</v>
      </c>
      <c r="E1400">
        <v>17960.5</v>
      </c>
      <c r="F1400">
        <v>855.39499999999998</v>
      </c>
      <c r="G1400">
        <v>1650.48</v>
      </c>
      <c r="H1400">
        <v>397.06200000000001</v>
      </c>
      <c r="I1400">
        <v>8.1614500000000006E-2</v>
      </c>
      <c r="J1400">
        <v>0.93163399999999996</v>
      </c>
      <c r="K1400">
        <v>1</v>
      </c>
      <c r="L1400" t="s">
        <v>42</v>
      </c>
      <c r="R1400">
        <f>AVERAGE(B1351:B1400)</f>
        <v>18023.284</v>
      </c>
      <c r="S1400">
        <f>AVERAGE(C1351:C1400)</f>
        <v>17973.629999999994</v>
      </c>
      <c r="U1400">
        <f>_xlfn.VAR.P(B1351:B1400)</f>
        <v>27.620143999996863</v>
      </c>
      <c r="V1400">
        <f>_xlfn.VAR.P(C1351:C1400)</f>
        <v>27.076099999998327</v>
      </c>
      <c r="X1400">
        <f>1.96*SQRT(U1400)/50</f>
        <v>0.20601509186502617</v>
      </c>
      <c r="Y1400">
        <f>1.96*SQRT(V1400)/50</f>
        <v>0.20397602384593497</v>
      </c>
    </row>
    <row r="1401" spans="1:25" x14ac:dyDescent="0.25">
      <c r="A1401" t="s">
        <v>51</v>
      </c>
      <c r="B1401">
        <v>901176.59707400005</v>
      </c>
      <c r="C1401" t="s">
        <v>36</v>
      </c>
    </row>
    <row r="1402" spans="1:25" x14ac:dyDescent="0.25">
      <c r="A1402" t="s">
        <v>77</v>
      </c>
      <c r="B1402">
        <v>16612.7</v>
      </c>
      <c r="C1402">
        <v>16612.099999999999</v>
      </c>
      <c r="D1402">
        <v>16611.900000000001</v>
      </c>
      <c r="E1402">
        <v>16593</v>
      </c>
      <c r="F1402">
        <v>855.59900000000005</v>
      </c>
      <c r="G1402">
        <v>0</v>
      </c>
      <c r="H1402">
        <v>400.483</v>
      </c>
      <c r="I1402">
        <v>5.93524E-2</v>
      </c>
      <c r="J1402">
        <v>0.93004799999999999</v>
      </c>
      <c r="K1402">
        <v>0</v>
      </c>
      <c r="L1402" t="s">
        <v>42</v>
      </c>
    </row>
    <row r="1403" spans="1:25" x14ac:dyDescent="0.25">
      <c r="A1403" t="s">
        <v>77</v>
      </c>
      <c r="B1403">
        <v>16604.8</v>
      </c>
      <c r="C1403">
        <v>16604.2</v>
      </c>
      <c r="D1403">
        <v>16604.099999999999</v>
      </c>
      <c r="E1403">
        <v>16585.2</v>
      </c>
      <c r="F1403">
        <v>855.39300000000003</v>
      </c>
      <c r="G1403">
        <v>0</v>
      </c>
      <c r="H1403">
        <v>400.50299999999999</v>
      </c>
      <c r="I1403">
        <v>6.4189999999999997E-2</v>
      </c>
      <c r="J1403">
        <v>0.956673</v>
      </c>
      <c r="K1403">
        <v>0</v>
      </c>
      <c r="L1403" t="s">
        <v>42</v>
      </c>
    </row>
    <row r="1404" spans="1:25" x14ac:dyDescent="0.25">
      <c r="A1404" t="s">
        <v>77</v>
      </c>
      <c r="B1404">
        <v>16612.5</v>
      </c>
      <c r="C1404">
        <v>16611.900000000001</v>
      </c>
      <c r="D1404">
        <v>16611.7</v>
      </c>
      <c r="E1404">
        <v>16592.8</v>
      </c>
      <c r="F1404">
        <v>856.20299999999997</v>
      </c>
      <c r="G1404">
        <v>0</v>
      </c>
      <c r="H1404">
        <v>400.46600000000001</v>
      </c>
      <c r="I1404">
        <v>5.4027499999999999E-2</v>
      </c>
      <c r="J1404">
        <v>0.93118999999999996</v>
      </c>
      <c r="K1404">
        <v>0</v>
      </c>
      <c r="L1404" t="s">
        <v>42</v>
      </c>
    </row>
    <row r="1405" spans="1:25" x14ac:dyDescent="0.25">
      <c r="A1405" t="s">
        <v>77</v>
      </c>
      <c r="B1405">
        <v>16604.5</v>
      </c>
      <c r="C1405">
        <v>16603.8</v>
      </c>
      <c r="D1405">
        <v>16603.599999999999</v>
      </c>
      <c r="E1405">
        <v>16584.7</v>
      </c>
      <c r="F1405">
        <v>855.03599999999994</v>
      </c>
      <c r="G1405">
        <v>0</v>
      </c>
      <c r="H1405">
        <v>400.62700000000001</v>
      </c>
      <c r="I1405">
        <v>5.3943699999999997E-2</v>
      </c>
      <c r="J1405">
        <v>0.94890399999999997</v>
      </c>
      <c r="K1405">
        <v>0</v>
      </c>
      <c r="L1405" t="s">
        <v>42</v>
      </c>
    </row>
    <row r="1406" spans="1:25" x14ac:dyDescent="0.25">
      <c r="A1406" t="s">
        <v>77</v>
      </c>
      <c r="B1406">
        <v>16607</v>
      </c>
      <c r="C1406">
        <v>16606.400000000001</v>
      </c>
      <c r="D1406">
        <v>16606.2</v>
      </c>
      <c r="E1406">
        <v>16587.3</v>
      </c>
      <c r="F1406">
        <v>855.15599999999995</v>
      </c>
      <c r="G1406">
        <v>0</v>
      </c>
      <c r="H1406">
        <v>400.50799999999998</v>
      </c>
      <c r="I1406">
        <v>8.3255700000000002E-2</v>
      </c>
      <c r="J1406">
        <v>0.93104799999999999</v>
      </c>
      <c r="K1406">
        <v>0</v>
      </c>
      <c r="L1406" t="s">
        <v>42</v>
      </c>
    </row>
    <row r="1407" spans="1:25" x14ac:dyDescent="0.25">
      <c r="A1407" t="s">
        <v>77</v>
      </c>
      <c r="B1407">
        <v>16615.400000000001</v>
      </c>
      <c r="C1407">
        <v>16614.8</v>
      </c>
      <c r="D1407">
        <v>16614.5</v>
      </c>
      <c r="E1407">
        <v>16595.7</v>
      </c>
      <c r="F1407">
        <v>855.029</v>
      </c>
      <c r="G1407">
        <v>0</v>
      </c>
      <c r="H1407">
        <v>400.61399999999998</v>
      </c>
      <c r="I1407">
        <v>6.7479200000000003E-2</v>
      </c>
      <c r="J1407">
        <v>0.93183000000000005</v>
      </c>
      <c r="K1407">
        <v>0</v>
      </c>
      <c r="L1407" t="s">
        <v>42</v>
      </c>
    </row>
    <row r="1408" spans="1:25" x14ac:dyDescent="0.25">
      <c r="A1408" t="s">
        <v>77</v>
      </c>
      <c r="B1408">
        <v>16610.5</v>
      </c>
      <c r="C1408">
        <v>16609.8</v>
      </c>
      <c r="D1408">
        <v>16609.599999999999</v>
      </c>
      <c r="E1408">
        <v>16590.7</v>
      </c>
      <c r="F1408">
        <v>854.97500000000002</v>
      </c>
      <c r="G1408">
        <v>0</v>
      </c>
      <c r="H1408">
        <v>400.53300000000002</v>
      </c>
      <c r="I1408">
        <v>5.5162099999999999E-2</v>
      </c>
      <c r="J1408">
        <v>0.93179599999999996</v>
      </c>
      <c r="K1408">
        <v>0</v>
      </c>
      <c r="L1408" t="s">
        <v>42</v>
      </c>
    </row>
    <row r="1409" spans="1:12" x14ac:dyDescent="0.25">
      <c r="A1409" t="s">
        <v>77</v>
      </c>
      <c r="B1409">
        <v>16603.2</v>
      </c>
      <c r="C1409">
        <v>16602.599999999999</v>
      </c>
      <c r="D1409">
        <v>16602.400000000001</v>
      </c>
      <c r="E1409">
        <v>16583.5</v>
      </c>
      <c r="F1409">
        <v>854.91899999999998</v>
      </c>
      <c r="G1409">
        <v>0</v>
      </c>
      <c r="H1409">
        <v>400.50599999999997</v>
      </c>
      <c r="I1409">
        <v>5.4886900000000002E-2</v>
      </c>
      <c r="J1409">
        <v>0.95890600000000004</v>
      </c>
      <c r="K1409">
        <v>0</v>
      </c>
      <c r="L1409" t="s">
        <v>42</v>
      </c>
    </row>
    <row r="1410" spans="1:12" x14ac:dyDescent="0.25">
      <c r="A1410" t="s">
        <v>77</v>
      </c>
      <c r="B1410">
        <v>16596</v>
      </c>
      <c r="C1410">
        <v>16595.400000000001</v>
      </c>
      <c r="D1410">
        <v>16595.3</v>
      </c>
      <c r="E1410">
        <v>16576.3</v>
      </c>
      <c r="F1410">
        <v>854.92100000000005</v>
      </c>
      <c r="G1410">
        <v>0</v>
      </c>
      <c r="H1410">
        <v>400.5</v>
      </c>
      <c r="I1410">
        <v>6.0861199999999997E-2</v>
      </c>
      <c r="J1410">
        <v>0.948465</v>
      </c>
      <c r="K1410">
        <v>0</v>
      </c>
      <c r="L1410" t="s">
        <v>42</v>
      </c>
    </row>
    <row r="1411" spans="1:12" x14ac:dyDescent="0.25">
      <c r="A1411" t="s">
        <v>77</v>
      </c>
      <c r="B1411">
        <v>16612.2</v>
      </c>
      <c r="C1411">
        <v>16611.599999999999</v>
      </c>
      <c r="D1411">
        <v>16611.400000000001</v>
      </c>
      <c r="E1411">
        <v>16592.5</v>
      </c>
      <c r="F1411">
        <v>854.48</v>
      </c>
      <c r="G1411">
        <v>0</v>
      </c>
      <c r="H1411">
        <v>400.37599999999998</v>
      </c>
      <c r="I1411">
        <v>5.5075499999999999E-2</v>
      </c>
      <c r="J1411">
        <v>0.931836</v>
      </c>
      <c r="K1411">
        <v>0</v>
      </c>
      <c r="L1411" t="s">
        <v>42</v>
      </c>
    </row>
    <row r="1412" spans="1:12" x14ac:dyDescent="0.25">
      <c r="A1412" t="s">
        <v>77</v>
      </c>
      <c r="B1412">
        <v>16615.7</v>
      </c>
      <c r="C1412">
        <v>16615.099999999999</v>
      </c>
      <c r="D1412">
        <v>16614.900000000001</v>
      </c>
      <c r="E1412">
        <v>16596</v>
      </c>
      <c r="F1412">
        <v>855.01300000000003</v>
      </c>
      <c r="G1412">
        <v>0</v>
      </c>
      <c r="H1412">
        <v>400.76299999999998</v>
      </c>
      <c r="I1412">
        <v>5.5765000000000002E-2</v>
      </c>
      <c r="J1412">
        <v>0.93151399999999995</v>
      </c>
      <c r="K1412">
        <v>0</v>
      </c>
      <c r="L1412" t="s">
        <v>42</v>
      </c>
    </row>
    <row r="1413" spans="1:12" x14ac:dyDescent="0.25">
      <c r="A1413" t="s">
        <v>77</v>
      </c>
      <c r="B1413">
        <v>16614.3</v>
      </c>
      <c r="C1413">
        <v>16613.7</v>
      </c>
      <c r="D1413">
        <v>16613.5</v>
      </c>
      <c r="E1413">
        <v>16594.599999999999</v>
      </c>
      <c r="F1413">
        <v>854.92</v>
      </c>
      <c r="G1413">
        <v>0</v>
      </c>
      <c r="H1413">
        <v>400.38099999999997</v>
      </c>
      <c r="I1413">
        <v>7.8051599999999999E-2</v>
      </c>
      <c r="J1413">
        <v>0.949519</v>
      </c>
      <c r="K1413">
        <v>0</v>
      </c>
      <c r="L1413" t="s">
        <v>42</v>
      </c>
    </row>
    <row r="1414" spans="1:12" x14ac:dyDescent="0.25">
      <c r="A1414" t="s">
        <v>77</v>
      </c>
      <c r="B1414">
        <v>16605.400000000001</v>
      </c>
      <c r="C1414">
        <v>16604.8</v>
      </c>
      <c r="D1414">
        <v>16604.599999999999</v>
      </c>
      <c r="E1414">
        <v>16585.7</v>
      </c>
      <c r="F1414">
        <v>855.98400000000004</v>
      </c>
      <c r="G1414">
        <v>0</v>
      </c>
      <c r="H1414">
        <v>400.76100000000002</v>
      </c>
      <c r="I1414">
        <v>5.3965800000000001E-2</v>
      </c>
      <c r="J1414">
        <v>0.93183300000000002</v>
      </c>
      <c r="K1414">
        <v>0</v>
      </c>
      <c r="L1414" t="s">
        <v>42</v>
      </c>
    </row>
    <row r="1415" spans="1:12" x14ac:dyDescent="0.25">
      <c r="A1415" t="s">
        <v>77</v>
      </c>
      <c r="B1415">
        <v>16612.400000000001</v>
      </c>
      <c r="C1415">
        <v>16611.7</v>
      </c>
      <c r="D1415">
        <v>16611.5</v>
      </c>
      <c r="E1415">
        <v>16592.7</v>
      </c>
      <c r="F1415">
        <v>855.15200000000004</v>
      </c>
      <c r="G1415">
        <v>0</v>
      </c>
      <c r="H1415">
        <v>400.471</v>
      </c>
      <c r="I1415">
        <v>5.3948700000000002E-2</v>
      </c>
      <c r="J1415">
        <v>0.93175200000000002</v>
      </c>
      <c r="K1415">
        <v>0</v>
      </c>
      <c r="L1415" t="s">
        <v>42</v>
      </c>
    </row>
    <row r="1416" spans="1:12" x14ac:dyDescent="0.25">
      <c r="A1416" t="s">
        <v>77</v>
      </c>
      <c r="B1416">
        <v>16613.2</v>
      </c>
      <c r="C1416">
        <v>16612.599999999999</v>
      </c>
      <c r="D1416">
        <v>16612.400000000001</v>
      </c>
      <c r="E1416">
        <v>16593.5</v>
      </c>
      <c r="F1416">
        <v>855.2</v>
      </c>
      <c r="G1416">
        <v>0</v>
      </c>
      <c r="H1416">
        <v>400.512</v>
      </c>
      <c r="I1416">
        <v>6.5579100000000001E-2</v>
      </c>
      <c r="J1416">
        <v>0.93173399999999995</v>
      </c>
      <c r="K1416">
        <v>0</v>
      </c>
      <c r="L1416" t="s">
        <v>42</v>
      </c>
    </row>
    <row r="1417" spans="1:12" x14ac:dyDescent="0.25">
      <c r="A1417" t="s">
        <v>77</v>
      </c>
      <c r="B1417">
        <v>16607.3</v>
      </c>
      <c r="C1417">
        <v>16606.599999999999</v>
      </c>
      <c r="D1417">
        <v>16606.400000000001</v>
      </c>
      <c r="E1417">
        <v>16587.5</v>
      </c>
      <c r="F1417">
        <v>855.24</v>
      </c>
      <c r="G1417">
        <v>0</v>
      </c>
      <c r="H1417">
        <v>400.40199999999999</v>
      </c>
      <c r="I1417">
        <v>8.3256700000000003E-2</v>
      </c>
      <c r="J1417">
        <v>0.93179999999999996</v>
      </c>
      <c r="K1417">
        <v>0</v>
      </c>
      <c r="L1417" t="s">
        <v>42</v>
      </c>
    </row>
    <row r="1418" spans="1:12" x14ac:dyDescent="0.25">
      <c r="A1418" t="s">
        <v>77</v>
      </c>
      <c r="B1418">
        <v>16597.5</v>
      </c>
      <c r="C1418">
        <v>16596.900000000001</v>
      </c>
      <c r="D1418">
        <v>16596.7</v>
      </c>
      <c r="E1418">
        <v>16577.900000000001</v>
      </c>
      <c r="F1418">
        <v>854.60400000000004</v>
      </c>
      <c r="G1418">
        <v>0</v>
      </c>
      <c r="H1418">
        <v>400.37200000000001</v>
      </c>
      <c r="I1418">
        <v>5.3926500000000002E-2</v>
      </c>
      <c r="J1418">
        <v>0.94909600000000005</v>
      </c>
      <c r="K1418">
        <v>0</v>
      </c>
      <c r="L1418" t="s">
        <v>42</v>
      </c>
    </row>
    <row r="1419" spans="1:12" x14ac:dyDescent="0.25">
      <c r="A1419" t="s">
        <v>77</v>
      </c>
      <c r="B1419">
        <v>16607</v>
      </c>
      <c r="C1419">
        <v>16606.3</v>
      </c>
      <c r="D1419">
        <v>16606.099999999999</v>
      </c>
      <c r="E1419">
        <v>16587.3</v>
      </c>
      <c r="F1419">
        <v>855.37599999999998</v>
      </c>
      <c r="G1419">
        <v>0</v>
      </c>
      <c r="H1419">
        <v>400.53399999999999</v>
      </c>
      <c r="I1419">
        <v>5.7445000000000003E-2</v>
      </c>
      <c r="J1419">
        <v>0.93792399999999998</v>
      </c>
      <c r="K1419">
        <v>0</v>
      </c>
      <c r="L1419" t="s">
        <v>42</v>
      </c>
    </row>
    <row r="1420" spans="1:12" x14ac:dyDescent="0.25">
      <c r="A1420" t="s">
        <v>77</v>
      </c>
      <c r="B1420">
        <v>16605</v>
      </c>
      <c r="C1420">
        <v>16604.400000000001</v>
      </c>
      <c r="D1420">
        <v>16604.2</v>
      </c>
      <c r="E1420">
        <v>16585.3</v>
      </c>
      <c r="F1420">
        <v>854.99199999999996</v>
      </c>
      <c r="G1420">
        <v>0</v>
      </c>
      <c r="H1420">
        <v>400.61</v>
      </c>
      <c r="I1420">
        <v>5.78199E-2</v>
      </c>
      <c r="J1420">
        <v>0.931836</v>
      </c>
      <c r="K1420">
        <v>0</v>
      </c>
      <c r="L1420" t="s">
        <v>42</v>
      </c>
    </row>
    <row r="1421" spans="1:12" x14ac:dyDescent="0.25">
      <c r="A1421" t="s">
        <v>77</v>
      </c>
      <c r="B1421">
        <v>16607</v>
      </c>
      <c r="C1421">
        <v>16606.400000000001</v>
      </c>
      <c r="D1421">
        <v>16606.2</v>
      </c>
      <c r="E1421">
        <v>16587.3</v>
      </c>
      <c r="F1421">
        <v>855.01199999999994</v>
      </c>
      <c r="G1421">
        <v>0</v>
      </c>
      <c r="H1421">
        <v>400.48399999999998</v>
      </c>
      <c r="I1421">
        <v>7.7315599999999998E-2</v>
      </c>
      <c r="J1421">
        <v>0.93182399999999999</v>
      </c>
      <c r="K1421">
        <v>0</v>
      </c>
      <c r="L1421" t="s">
        <v>42</v>
      </c>
    </row>
    <row r="1422" spans="1:12" x14ac:dyDescent="0.25">
      <c r="A1422" t="s">
        <v>77</v>
      </c>
      <c r="B1422">
        <v>16620.5</v>
      </c>
      <c r="C1422">
        <v>16619.8</v>
      </c>
      <c r="D1422">
        <v>16619.7</v>
      </c>
      <c r="E1422">
        <v>16600.8</v>
      </c>
      <c r="F1422">
        <v>855.02300000000002</v>
      </c>
      <c r="G1422">
        <v>0</v>
      </c>
      <c r="H1422">
        <v>400.48200000000003</v>
      </c>
      <c r="I1422">
        <v>6.3379699999999997E-2</v>
      </c>
      <c r="J1422">
        <v>0.931782</v>
      </c>
      <c r="K1422">
        <v>0</v>
      </c>
      <c r="L1422" t="s">
        <v>42</v>
      </c>
    </row>
    <row r="1423" spans="1:12" x14ac:dyDescent="0.25">
      <c r="A1423" t="s">
        <v>77</v>
      </c>
      <c r="B1423">
        <v>16613.8</v>
      </c>
      <c r="C1423">
        <v>16613.2</v>
      </c>
      <c r="D1423">
        <v>16613</v>
      </c>
      <c r="E1423">
        <v>16594</v>
      </c>
      <c r="F1423">
        <v>855.28800000000001</v>
      </c>
      <c r="G1423">
        <v>0</v>
      </c>
      <c r="H1423">
        <v>400.613</v>
      </c>
      <c r="I1423">
        <v>8.3429100000000006E-2</v>
      </c>
      <c r="J1423">
        <v>0.93137700000000001</v>
      </c>
      <c r="K1423">
        <v>0</v>
      </c>
      <c r="L1423" t="s">
        <v>42</v>
      </c>
    </row>
    <row r="1424" spans="1:12" x14ac:dyDescent="0.25">
      <c r="A1424" t="s">
        <v>77</v>
      </c>
      <c r="B1424">
        <v>16612.599999999999</v>
      </c>
      <c r="C1424">
        <v>16612</v>
      </c>
      <c r="D1424">
        <v>16611.8</v>
      </c>
      <c r="E1424">
        <v>16592.900000000001</v>
      </c>
      <c r="F1424">
        <v>854.87099999999998</v>
      </c>
      <c r="G1424">
        <v>0</v>
      </c>
      <c r="H1424">
        <v>400.47399999999999</v>
      </c>
      <c r="I1424">
        <v>5.4010700000000002E-2</v>
      </c>
      <c r="J1424">
        <v>0.93152599999999997</v>
      </c>
      <c r="K1424">
        <v>0</v>
      </c>
      <c r="L1424" t="s">
        <v>42</v>
      </c>
    </row>
    <row r="1425" spans="1:12" x14ac:dyDescent="0.25">
      <c r="A1425" t="s">
        <v>77</v>
      </c>
      <c r="B1425">
        <v>16616.2</v>
      </c>
      <c r="C1425">
        <v>16615.5</v>
      </c>
      <c r="D1425">
        <v>16615.3</v>
      </c>
      <c r="E1425">
        <v>16596.5</v>
      </c>
      <c r="F1425">
        <v>854.67399999999998</v>
      </c>
      <c r="G1425">
        <v>0</v>
      </c>
      <c r="H1425">
        <v>400.44600000000003</v>
      </c>
      <c r="I1425">
        <v>5.3937199999999998E-2</v>
      </c>
      <c r="J1425">
        <v>0.93183000000000005</v>
      </c>
      <c r="K1425">
        <v>0</v>
      </c>
      <c r="L1425" t="s">
        <v>42</v>
      </c>
    </row>
    <row r="1426" spans="1:12" x14ac:dyDescent="0.25">
      <c r="A1426" t="s">
        <v>77</v>
      </c>
      <c r="B1426">
        <v>16607</v>
      </c>
      <c r="C1426">
        <v>16606.400000000001</v>
      </c>
      <c r="D1426">
        <v>16606.2</v>
      </c>
      <c r="E1426">
        <v>16587.3</v>
      </c>
      <c r="F1426">
        <v>855.11199999999997</v>
      </c>
      <c r="G1426">
        <v>0</v>
      </c>
      <c r="H1426">
        <v>400.47</v>
      </c>
      <c r="I1426">
        <v>5.4152600000000002E-2</v>
      </c>
      <c r="J1426">
        <v>0.93146600000000002</v>
      </c>
      <c r="K1426">
        <v>0</v>
      </c>
      <c r="L1426" t="s">
        <v>42</v>
      </c>
    </row>
    <row r="1427" spans="1:12" x14ac:dyDescent="0.25">
      <c r="A1427" t="s">
        <v>77</v>
      </c>
      <c r="B1427">
        <v>16619.900000000001</v>
      </c>
      <c r="C1427">
        <v>16619.3</v>
      </c>
      <c r="D1427">
        <v>16619.099999999999</v>
      </c>
      <c r="E1427">
        <v>16600.2</v>
      </c>
      <c r="F1427">
        <v>855.16099999999994</v>
      </c>
      <c r="G1427">
        <v>0</v>
      </c>
      <c r="H1427">
        <v>400.37700000000001</v>
      </c>
      <c r="I1427">
        <v>5.9496300000000002E-2</v>
      </c>
      <c r="J1427">
        <v>0.93174900000000005</v>
      </c>
      <c r="K1427">
        <v>0</v>
      </c>
      <c r="L1427" t="s">
        <v>42</v>
      </c>
    </row>
    <row r="1428" spans="1:12" x14ac:dyDescent="0.25">
      <c r="A1428" t="s">
        <v>77</v>
      </c>
      <c r="B1428">
        <v>16625.8</v>
      </c>
      <c r="C1428">
        <v>16625.2</v>
      </c>
      <c r="D1428">
        <v>16625</v>
      </c>
      <c r="E1428">
        <v>16606.099999999999</v>
      </c>
      <c r="F1428">
        <v>854.28399999999999</v>
      </c>
      <c r="G1428">
        <v>0</v>
      </c>
      <c r="H1428">
        <v>400.53800000000001</v>
      </c>
      <c r="I1428">
        <v>7.34239E-2</v>
      </c>
      <c r="J1428">
        <v>0.93182900000000002</v>
      </c>
      <c r="K1428">
        <v>0</v>
      </c>
      <c r="L1428" t="s">
        <v>42</v>
      </c>
    </row>
    <row r="1429" spans="1:12" x14ac:dyDescent="0.25">
      <c r="A1429" t="s">
        <v>77</v>
      </c>
      <c r="B1429">
        <v>16609.7</v>
      </c>
      <c r="C1429">
        <v>16609</v>
      </c>
      <c r="D1429">
        <v>16608.8</v>
      </c>
      <c r="E1429">
        <v>16589.900000000001</v>
      </c>
      <c r="F1429">
        <v>854.79300000000001</v>
      </c>
      <c r="G1429">
        <v>0</v>
      </c>
      <c r="H1429">
        <v>400.57299999999998</v>
      </c>
      <c r="I1429">
        <v>5.3912500000000002E-2</v>
      </c>
      <c r="J1429">
        <v>0.93182299999999996</v>
      </c>
      <c r="K1429">
        <v>0</v>
      </c>
      <c r="L1429" t="s">
        <v>42</v>
      </c>
    </row>
    <row r="1430" spans="1:12" x14ac:dyDescent="0.25">
      <c r="A1430" t="s">
        <v>77</v>
      </c>
      <c r="B1430">
        <v>16611.599999999999</v>
      </c>
      <c r="C1430">
        <v>16611</v>
      </c>
      <c r="D1430">
        <v>16610.8</v>
      </c>
      <c r="E1430">
        <v>16591.900000000001</v>
      </c>
      <c r="F1430">
        <v>855.55700000000002</v>
      </c>
      <c r="G1430">
        <v>0</v>
      </c>
      <c r="H1430">
        <v>400.50799999999998</v>
      </c>
      <c r="I1430">
        <v>5.4869300000000003E-2</v>
      </c>
      <c r="J1430">
        <v>0.95284199999999997</v>
      </c>
      <c r="K1430">
        <v>0</v>
      </c>
      <c r="L1430" t="s">
        <v>42</v>
      </c>
    </row>
    <row r="1431" spans="1:12" x14ac:dyDescent="0.25">
      <c r="A1431" t="s">
        <v>77</v>
      </c>
      <c r="B1431">
        <v>16626.2</v>
      </c>
      <c r="C1431">
        <v>16625.5</v>
      </c>
      <c r="D1431">
        <v>16625.3</v>
      </c>
      <c r="E1431">
        <v>16606.400000000001</v>
      </c>
      <c r="F1431">
        <v>855.91800000000001</v>
      </c>
      <c r="G1431">
        <v>0</v>
      </c>
      <c r="H1431">
        <v>401.11099999999999</v>
      </c>
      <c r="I1431">
        <v>5.3976400000000001E-2</v>
      </c>
      <c r="J1431">
        <v>0.93169100000000005</v>
      </c>
      <c r="K1431">
        <v>0</v>
      </c>
      <c r="L1431" t="s">
        <v>42</v>
      </c>
    </row>
    <row r="1432" spans="1:12" x14ac:dyDescent="0.25">
      <c r="A1432" t="s">
        <v>77</v>
      </c>
      <c r="B1432">
        <v>16615.8</v>
      </c>
      <c r="C1432">
        <v>16615.2</v>
      </c>
      <c r="D1432">
        <v>16615</v>
      </c>
      <c r="E1432">
        <v>16596.099999999999</v>
      </c>
      <c r="F1432">
        <v>855.48800000000006</v>
      </c>
      <c r="G1432">
        <v>0</v>
      </c>
      <c r="H1432">
        <v>400.56700000000001</v>
      </c>
      <c r="I1432">
        <v>6.2089100000000001E-2</v>
      </c>
      <c r="J1432">
        <v>0.931809</v>
      </c>
      <c r="K1432">
        <v>0</v>
      </c>
      <c r="L1432" t="s">
        <v>42</v>
      </c>
    </row>
    <row r="1433" spans="1:12" x14ac:dyDescent="0.25">
      <c r="A1433" t="s">
        <v>77</v>
      </c>
      <c r="B1433">
        <v>16613.400000000001</v>
      </c>
      <c r="C1433">
        <v>16612.8</v>
      </c>
      <c r="D1433">
        <v>16612.599999999999</v>
      </c>
      <c r="E1433">
        <v>16593.7</v>
      </c>
      <c r="F1433">
        <v>855.58399999999995</v>
      </c>
      <c r="G1433">
        <v>0</v>
      </c>
      <c r="H1433">
        <v>400.495</v>
      </c>
      <c r="I1433">
        <v>5.4423100000000002E-2</v>
      </c>
      <c r="J1433">
        <v>0.95907799999999999</v>
      </c>
      <c r="K1433">
        <v>0</v>
      </c>
      <c r="L1433" t="s">
        <v>42</v>
      </c>
    </row>
    <row r="1434" spans="1:12" x14ac:dyDescent="0.25">
      <c r="A1434" t="s">
        <v>77</v>
      </c>
      <c r="B1434">
        <v>16621.900000000001</v>
      </c>
      <c r="C1434">
        <v>16621.3</v>
      </c>
      <c r="D1434">
        <v>16621.099999999999</v>
      </c>
      <c r="E1434">
        <v>16602.2</v>
      </c>
      <c r="F1434">
        <v>854.76</v>
      </c>
      <c r="G1434">
        <v>0</v>
      </c>
      <c r="H1434">
        <v>400.61500000000001</v>
      </c>
      <c r="I1434">
        <v>5.7442E-2</v>
      </c>
      <c r="J1434">
        <v>0.93124899999999999</v>
      </c>
      <c r="K1434">
        <v>0</v>
      </c>
      <c r="L1434" t="s">
        <v>42</v>
      </c>
    </row>
    <row r="1435" spans="1:12" x14ac:dyDescent="0.25">
      <c r="A1435" t="s">
        <v>77</v>
      </c>
      <c r="B1435">
        <v>16611.400000000001</v>
      </c>
      <c r="C1435">
        <v>16610.8</v>
      </c>
      <c r="D1435">
        <v>16610.599999999999</v>
      </c>
      <c r="E1435">
        <v>16591.7</v>
      </c>
      <c r="F1435">
        <v>855.30399999999997</v>
      </c>
      <c r="G1435">
        <v>0</v>
      </c>
      <c r="H1435">
        <v>400.48599999999999</v>
      </c>
      <c r="I1435">
        <v>5.4123999999999999E-2</v>
      </c>
      <c r="J1435">
        <v>0.93039000000000005</v>
      </c>
      <c r="K1435">
        <v>0</v>
      </c>
      <c r="L1435" t="s">
        <v>42</v>
      </c>
    </row>
    <row r="1436" spans="1:12" x14ac:dyDescent="0.25">
      <c r="A1436" t="s">
        <v>77</v>
      </c>
      <c r="B1436">
        <v>16619.900000000001</v>
      </c>
      <c r="C1436">
        <v>16619.2</v>
      </c>
      <c r="D1436">
        <v>16619</v>
      </c>
      <c r="E1436">
        <v>16600.2</v>
      </c>
      <c r="F1436">
        <v>855.57799999999997</v>
      </c>
      <c r="G1436">
        <v>0</v>
      </c>
      <c r="H1436">
        <v>400.69400000000002</v>
      </c>
      <c r="I1436">
        <v>5.3981099999999997E-2</v>
      </c>
      <c r="J1436">
        <v>0.93178499999999997</v>
      </c>
      <c r="K1436">
        <v>0</v>
      </c>
      <c r="L1436" t="s">
        <v>42</v>
      </c>
    </row>
    <row r="1437" spans="1:12" x14ac:dyDescent="0.25">
      <c r="A1437" t="s">
        <v>77</v>
      </c>
      <c r="B1437">
        <v>16619.3</v>
      </c>
      <c r="C1437">
        <v>16618.599999999999</v>
      </c>
      <c r="D1437">
        <v>16618.400000000001</v>
      </c>
      <c r="E1437">
        <v>16599.599999999999</v>
      </c>
      <c r="F1437">
        <v>854.779</v>
      </c>
      <c r="G1437">
        <v>0</v>
      </c>
      <c r="H1437">
        <v>400.54399999999998</v>
      </c>
      <c r="I1437">
        <v>8.3256200000000002E-2</v>
      </c>
      <c r="J1437">
        <v>0.93183499999999997</v>
      </c>
      <c r="K1437">
        <v>0</v>
      </c>
      <c r="L1437" t="s">
        <v>42</v>
      </c>
    </row>
    <row r="1438" spans="1:12" x14ac:dyDescent="0.25">
      <c r="A1438" t="s">
        <v>77</v>
      </c>
      <c r="B1438">
        <v>16614.3</v>
      </c>
      <c r="C1438">
        <v>16613.7</v>
      </c>
      <c r="D1438">
        <v>16613.5</v>
      </c>
      <c r="E1438">
        <v>16594.599999999999</v>
      </c>
      <c r="F1438">
        <v>854.56100000000004</v>
      </c>
      <c r="G1438">
        <v>0</v>
      </c>
      <c r="H1438">
        <v>400.65300000000002</v>
      </c>
      <c r="I1438">
        <v>5.40806E-2</v>
      </c>
      <c r="J1438">
        <v>0.931118</v>
      </c>
      <c r="K1438">
        <v>0</v>
      </c>
      <c r="L1438" t="s">
        <v>42</v>
      </c>
    </row>
    <row r="1439" spans="1:12" x14ac:dyDescent="0.25">
      <c r="A1439" t="s">
        <v>77</v>
      </c>
      <c r="B1439">
        <v>16615.3</v>
      </c>
      <c r="C1439">
        <v>16614.7</v>
      </c>
      <c r="D1439">
        <v>16614.5</v>
      </c>
      <c r="E1439">
        <v>16595.7</v>
      </c>
      <c r="F1439">
        <v>854.94500000000005</v>
      </c>
      <c r="G1439">
        <v>0</v>
      </c>
      <c r="H1439">
        <v>400.52800000000002</v>
      </c>
      <c r="I1439">
        <v>6.6015099999999993E-2</v>
      </c>
      <c r="J1439">
        <v>0.93162500000000004</v>
      </c>
      <c r="K1439">
        <v>0</v>
      </c>
      <c r="L1439" t="s">
        <v>42</v>
      </c>
    </row>
    <row r="1440" spans="1:12" x14ac:dyDescent="0.25">
      <c r="A1440" t="s">
        <v>77</v>
      </c>
      <c r="B1440">
        <v>16611.5</v>
      </c>
      <c r="C1440">
        <v>16610.900000000001</v>
      </c>
      <c r="D1440">
        <v>16610.7</v>
      </c>
      <c r="E1440">
        <v>16591.8</v>
      </c>
      <c r="F1440">
        <v>854.49199999999996</v>
      </c>
      <c r="G1440">
        <v>0</v>
      </c>
      <c r="H1440">
        <v>400.66800000000001</v>
      </c>
      <c r="I1440">
        <v>5.4359699999999997E-2</v>
      </c>
      <c r="J1440">
        <v>0.93182900000000002</v>
      </c>
      <c r="K1440">
        <v>0</v>
      </c>
      <c r="L1440" t="s">
        <v>42</v>
      </c>
    </row>
    <row r="1441" spans="1:25" x14ac:dyDescent="0.25">
      <c r="A1441" t="s">
        <v>77</v>
      </c>
      <c r="B1441">
        <v>16614.7</v>
      </c>
      <c r="C1441">
        <v>16614</v>
      </c>
      <c r="D1441">
        <v>16613.8</v>
      </c>
      <c r="E1441">
        <v>16595</v>
      </c>
      <c r="F1441">
        <v>854.58199999999999</v>
      </c>
      <c r="G1441">
        <v>0</v>
      </c>
      <c r="H1441">
        <v>400.64400000000001</v>
      </c>
      <c r="I1441">
        <v>7.2737099999999999E-2</v>
      </c>
      <c r="J1441">
        <v>0.931836</v>
      </c>
      <c r="K1441">
        <v>0</v>
      </c>
      <c r="L1441" t="s">
        <v>42</v>
      </c>
    </row>
    <row r="1442" spans="1:25" x14ac:dyDescent="0.25">
      <c r="A1442" t="s">
        <v>77</v>
      </c>
      <c r="B1442">
        <v>16609.5</v>
      </c>
      <c r="C1442">
        <v>16608.900000000001</v>
      </c>
      <c r="D1442">
        <v>16608.7</v>
      </c>
      <c r="E1442">
        <v>16589.900000000001</v>
      </c>
      <c r="F1442">
        <v>854.72299999999996</v>
      </c>
      <c r="G1442">
        <v>0</v>
      </c>
      <c r="H1442">
        <v>400.56599999999997</v>
      </c>
      <c r="I1442">
        <v>8.3257300000000006E-2</v>
      </c>
      <c r="J1442">
        <v>0.93177699999999997</v>
      </c>
      <c r="K1442">
        <v>0</v>
      </c>
      <c r="L1442" t="s">
        <v>42</v>
      </c>
    </row>
    <row r="1443" spans="1:25" x14ac:dyDescent="0.25">
      <c r="A1443" t="s">
        <v>77</v>
      </c>
      <c r="B1443">
        <v>16625.099999999999</v>
      </c>
      <c r="C1443">
        <v>16624.5</v>
      </c>
      <c r="D1443">
        <v>16624.3</v>
      </c>
      <c r="E1443">
        <v>16605.400000000001</v>
      </c>
      <c r="F1443">
        <v>856.08500000000004</v>
      </c>
      <c r="G1443">
        <v>0</v>
      </c>
      <c r="H1443">
        <v>400.97800000000001</v>
      </c>
      <c r="I1443">
        <v>5.39882E-2</v>
      </c>
      <c r="J1443">
        <v>0.93181700000000001</v>
      </c>
      <c r="K1443">
        <v>0</v>
      </c>
      <c r="L1443" t="s">
        <v>42</v>
      </c>
    </row>
    <row r="1444" spans="1:25" x14ac:dyDescent="0.25">
      <c r="A1444" t="s">
        <v>77</v>
      </c>
      <c r="B1444">
        <v>16623.2</v>
      </c>
      <c r="C1444">
        <v>16622.5</v>
      </c>
      <c r="D1444">
        <v>16622.3</v>
      </c>
      <c r="E1444">
        <v>16603.400000000001</v>
      </c>
      <c r="F1444">
        <v>855.68899999999996</v>
      </c>
      <c r="G1444">
        <v>0</v>
      </c>
      <c r="H1444">
        <v>400.48</v>
      </c>
      <c r="I1444">
        <v>5.8203299999999999E-2</v>
      </c>
      <c r="J1444">
        <v>0.93182799999999999</v>
      </c>
      <c r="K1444">
        <v>0</v>
      </c>
      <c r="L1444" t="s">
        <v>42</v>
      </c>
    </row>
    <row r="1445" spans="1:25" x14ac:dyDescent="0.25">
      <c r="A1445" t="s">
        <v>77</v>
      </c>
      <c r="B1445">
        <v>16634.900000000001</v>
      </c>
      <c r="C1445">
        <v>16634.3</v>
      </c>
      <c r="D1445">
        <v>16634.099999999999</v>
      </c>
      <c r="E1445">
        <v>16615</v>
      </c>
      <c r="F1445">
        <v>855.54600000000005</v>
      </c>
      <c r="G1445">
        <v>0</v>
      </c>
      <c r="H1445">
        <v>400.64400000000001</v>
      </c>
      <c r="I1445">
        <v>8.3262699999999995E-2</v>
      </c>
      <c r="J1445">
        <v>0.93183400000000005</v>
      </c>
      <c r="K1445">
        <v>0</v>
      </c>
      <c r="L1445" t="s">
        <v>42</v>
      </c>
    </row>
    <row r="1446" spans="1:25" x14ac:dyDescent="0.25">
      <c r="A1446" t="s">
        <v>77</v>
      </c>
      <c r="B1446">
        <v>16620</v>
      </c>
      <c r="C1446">
        <v>16619.3</v>
      </c>
      <c r="D1446">
        <v>16619.2</v>
      </c>
      <c r="E1446">
        <v>16600.2</v>
      </c>
      <c r="F1446">
        <v>855.80899999999997</v>
      </c>
      <c r="G1446">
        <v>0</v>
      </c>
      <c r="H1446">
        <v>400.74900000000002</v>
      </c>
      <c r="I1446">
        <v>7.06233E-2</v>
      </c>
      <c r="J1446">
        <v>0.93182500000000001</v>
      </c>
      <c r="K1446">
        <v>0</v>
      </c>
      <c r="L1446" t="s">
        <v>42</v>
      </c>
    </row>
    <row r="1447" spans="1:25" x14ac:dyDescent="0.25">
      <c r="A1447" t="s">
        <v>77</v>
      </c>
      <c r="B1447">
        <v>16623.7</v>
      </c>
      <c r="C1447">
        <v>16623.099999999999</v>
      </c>
      <c r="D1447">
        <v>16622.900000000001</v>
      </c>
      <c r="E1447">
        <v>16603.900000000001</v>
      </c>
      <c r="F1447">
        <v>855.13300000000004</v>
      </c>
      <c r="G1447">
        <v>0</v>
      </c>
      <c r="H1447">
        <v>400.62400000000002</v>
      </c>
      <c r="I1447">
        <v>5.5172100000000002E-2</v>
      </c>
      <c r="J1447">
        <v>0.93183700000000003</v>
      </c>
      <c r="K1447">
        <v>0</v>
      </c>
      <c r="L1447" t="s">
        <v>42</v>
      </c>
    </row>
    <row r="1448" spans="1:25" x14ac:dyDescent="0.25">
      <c r="A1448" t="s">
        <v>77</v>
      </c>
      <c r="B1448">
        <v>16615.5</v>
      </c>
      <c r="C1448">
        <v>16614.8</v>
      </c>
      <c r="D1448">
        <v>16614.599999999999</v>
      </c>
      <c r="E1448">
        <v>16595.7</v>
      </c>
      <c r="F1448">
        <v>854.78300000000002</v>
      </c>
      <c r="G1448">
        <v>0</v>
      </c>
      <c r="H1448">
        <v>400.80500000000001</v>
      </c>
      <c r="I1448">
        <v>5.6128499999999998E-2</v>
      </c>
      <c r="J1448">
        <v>0.93182900000000002</v>
      </c>
      <c r="K1448">
        <v>0</v>
      </c>
      <c r="L1448" t="s">
        <v>42</v>
      </c>
    </row>
    <row r="1449" spans="1:25" x14ac:dyDescent="0.25">
      <c r="A1449" t="s">
        <v>77</v>
      </c>
      <c r="B1449">
        <v>16618</v>
      </c>
      <c r="C1449">
        <v>16617.400000000001</v>
      </c>
      <c r="D1449">
        <v>16617.3</v>
      </c>
      <c r="E1449">
        <v>16598.400000000001</v>
      </c>
      <c r="F1449">
        <v>855.60299999999995</v>
      </c>
      <c r="G1449">
        <v>0</v>
      </c>
      <c r="H1449">
        <v>400.53300000000002</v>
      </c>
      <c r="I1449">
        <v>8.3354300000000006E-2</v>
      </c>
      <c r="J1449">
        <v>0.93181499999999995</v>
      </c>
      <c r="K1449">
        <v>0</v>
      </c>
      <c r="L1449" t="s">
        <v>42</v>
      </c>
    </row>
    <row r="1450" spans="1:25" x14ac:dyDescent="0.25">
      <c r="A1450" t="s">
        <v>77</v>
      </c>
      <c r="B1450">
        <v>16616</v>
      </c>
      <c r="C1450">
        <v>16615.400000000001</v>
      </c>
      <c r="D1450">
        <v>16615.2</v>
      </c>
      <c r="E1450">
        <v>16596.3</v>
      </c>
      <c r="F1450">
        <v>855.31200000000001</v>
      </c>
      <c r="G1450">
        <v>0</v>
      </c>
      <c r="H1450">
        <v>400.55900000000003</v>
      </c>
      <c r="I1450">
        <v>7.2372400000000003E-2</v>
      </c>
      <c r="J1450">
        <v>0.93182900000000002</v>
      </c>
      <c r="K1450">
        <v>0</v>
      </c>
      <c r="L1450" t="s">
        <v>42</v>
      </c>
    </row>
    <row r="1451" spans="1:25" x14ac:dyDescent="0.25">
      <c r="A1451" t="s">
        <v>77</v>
      </c>
      <c r="B1451">
        <v>16612.400000000001</v>
      </c>
      <c r="C1451">
        <v>16611.7</v>
      </c>
      <c r="D1451">
        <v>16611.5</v>
      </c>
      <c r="E1451">
        <v>16592.599999999999</v>
      </c>
      <c r="F1451">
        <v>854.88400000000001</v>
      </c>
      <c r="G1451">
        <v>0</v>
      </c>
      <c r="H1451">
        <v>400.53199999999998</v>
      </c>
      <c r="I1451">
        <v>7.6118599999999995E-2</v>
      </c>
      <c r="J1451">
        <v>0.93181800000000004</v>
      </c>
      <c r="K1451">
        <v>0</v>
      </c>
      <c r="L1451" t="s">
        <v>42</v>
      </c>
    </row>
    <row r="1452" spans="1:25" x14ac:dyDescent="0.25">
      <c r="A1452" t="s">
        <v>77</v>
      </c>
      <c r="B1452">
        <v>16607.599999999999</v>
      </c>
      <c r="C1452">
        <v>16607</v>
      </c>
      <c r="D1452">
        <v>16606.8</v>
      </c>
      <c r="E1452">
        <v>16587.900000000001</v>
      </c>
      <c r="F1452">
        <v>855.54300000000001</v>
      </c>
      <c r="G1452">
        <v>0</v>
      </c>
      <c r="H1452">
        <v>400.47</v>
      </c>
      <c r="I1452">
        <v>5.4016399999999999E-2</v>
      </c>
      <c r="J1452">
        <v>0.93181000000000003</v>
      </c>
      <c r="K1452">
        <v>0</v>
      </c>
      <c r="L1452" t="s">
        <v>42</v>
      </c>
    </row>
    <row r="1453" spans="1:25" x14ac:dyDescent="0.25">
      <c r="A1453" t="s">
        <v>77</v>
      </c>
      <c r="B1453">
        <v>16609.7</v>
      </c>
      <c r="C1453">
        <v>16609.099999999999</v>
      </c>
      <c r="D1453">
        <v>16608.900000000001</v>
      </c>
      <c r="E1453">
        <v>16590</v>
      </c>
      <c r="F1453">
        <v>855.20500000000004</v>
      </c>
      <c r="G1453">
        <v>0</v>
      </c>
      <c r="H1453">
        <v>400.64299999999997</v>
      </c>
      <c r="I1453">
        <v>5.40688E-2</v>
      </c>
      <c r="J1453">
        <v>0.93174800000000002</v>
      </c>
      <c r="K1453">
        <v>0</v>
      </c>
      <c r="L1453" t="s">
        <v>42</v>
      </c>
    </row>
    <row r="1454" spans="1:25" x14ac:dyDescent="0.25">
      <c r="A1454" t="s">
        <v>77</v>
      </c>
      <c r="B1454">
        <v>16611.2</v>
      </c>
      <c r="C1454">
        <v>16610.599999999999</v>
      </c>
      <c r="D1454">
        <v>16610.400000000001</v>
      </c>
      <c r="E1454">
        <v>16591.5</v>
      </c>
      <c r="F1454">
        <v>855.06399999999996</v>
      </c>
      <c r="G1454">
        <v>0</v>
      </c>
      <c r="H1454">
        <v>400.45100000000002</v>
      </c>
      <c r="I1454">
        <v>8.3272700000000005E-2</v>
      </c>
      <c r="J1454">
        <v>0.93104399999999998</v>
      </c>
      <c r="K1454">
        <v>0</v>
      </c>
      <c r="L1454" t="s">
        <v>42</v>
      </c>
    </row>
    <row r="1455" spans="1:25" x14ac:dyDescent="0.25">
      <c r="A1455" t="s">
        <v>77</v>
      </c>
      <c r="B1455">
        <v>16601.5</v>
      </c>
      <c r="C1455">
        <v>16600.900000000001</v>
      </c>
      <c r="D1455">
        <v>16600.599999999999</v>
      </c>
      <c r="E1455">
        <v>16581.7</v>
      </c>
      <c r="F1455">
        <v>855.58500000000004</v>
      </c>
      <c r="G1455">
        <v>0</v>
      </c>
      <c r="H1455">
        <v>400.822</v>
      </c>
      <c r="I1455">
        <v>6.3388299999999995E-2</v>
      </c>
      <c r="J1455">
        <v>0.93454999999999999</v>
      </c>
      <c r="K1455">
        <v>0</v>
      </c>
      <c r="L1455" t="s">
        <v>42</v>
      </c>
      <c r="R1455" t="s">
        <v>69</v>
      </c>
      <c r="U1455" t="s">
        <v>68</v>
      </c>
      <c r="X1455" t="s">
        <v>66</v>
      </c>
    </row>
    <row r="1456" spans="1:25" x14ac:dyDescent="0.25">
      <c r="A1456" t="s">
        <v>77</v>
      </c>
      <c r="B1456">
        <v>16595.8</v>
      </c>
      <c r="C1456">
        <v>16595.099999999999</v>
      </c>
      <c r="D1456">
        <v>16594.900000000001</v>
      </c>
      <c r="E1456">
        <v>16576</v>
      </c>
      <c r="F1456">
        <v>855.76700000000005</v>
      </c>
      <c r="G1456">
        <v>0</v>
      </c>
      <c r="H1456">
        <v>400.50900000000001</v>
      </c>
      <c r="I1456">
        <v>5.4566200000000002E-2</v>
      </c>
      <c r="J1456">
        <v>0.93180799999999997</v>
      </c>
      <c r="K1456">
        <v>0</v>
      </c>
      <c r="L1456" t="s">
        <v>42</v>
      </c>
      <c r="R1456">
        <f>AVERAGE(B1407:B1456)</f>
        <v>16613.339999999997</v>
      </c>
      <c r="S1456">
        <f>AVERAGE(C1407:C1456)</f>
        <v>16612.707999999999</v>
      </c>
      <c r="U1456">
        <f>_xlfn.VAR.P(B1407:B1456)</f>
        <v>59.532000000002263</v>
      </c>
      <c r="V1456">
        <f>_xlfn.VAR.P(C1407:C1456)</f>
        <v>59.465535999997222</v>
      </c>
      <c r="X1456">
        <f>1.96*SQRT(U1456)/50</f>
        <v>0.30245537270811285</v>
      </c>
      <c r="Y1456">
        <f>1.96*SQRT(V1456)/50</f>
        <v>0.30228648868091296</v>
      </c>
    </row>
    <row r="1457" spans="1:15" x14ac:dyDescent="0.25">
      <c r="A1457" t="s">
        <v>77</v>
      </c>
      <c r="B1457">
        <v>830676.58980099997</v>
      </c>
      <c r="C1457" t="s">
        <v>36</v>
      </c>
    </row>
    <row r="1458" spans="1:15" x14ac:dyDescent="0.25">
      <c r="A1458" t="s">
        <v>147</v>
      </c>
      <c r="B1458">
        <v>17664.8</v>
      </c>
      <c r="C1458">
        <v>17615.2</v>
      </c>
      <c r="D1458">
        <v>17614.900000000001</v>
      </c>
      <c r="E1458">
        <v>17594.3</v>
      </c>
      <c r="F1458">
        <v>883.83500000000004</v>
      </c>
      <c r="G1458">
        <v>1713.56</v>
      </c>
      <c r="H1458">
        <v>401.08600000000001</v>
      </c>
      <c r="I1458">
        <v>438.21600000000001</v>
      </c>
      <c r="J1458">
        <v>790.06200000000001</v>
      </c>
      <c r="K1458">
        <v>14936.3</v>
      </c>
      <c r="L1458">
        <v>6.8743899999999997E-2</v>
      </c>
      <c r="M1458">
        <v>0.94375699999999996</v>
      </c>
      <c r="N1458">
        <v>0</v>
      </c>
      <c r="O1458" t="s">
        <v>42</v>
      </c>
    </row>
    <row r="1459" spans="1:15" x14ac:dyDescent="0.25">
      <c r="A1459" t="s">
        <v>147</v>
      </c>
      <c r="B1459">
        <v>17658.599999999999</v>
      </c>
      <c r="C1459">
        <v>17608.8</v>
      </c>
      <c r="D1459">
        <v>17608.5</v>
      </c>
      <c r="E1459">
        <v>17587.900000000001</v>
      </c>
      <c r="F1459">
        <v>883.28800000000001</v>
      </c>
      <c r="G1459">
        <v>1713.76</v>
      </c>
      <c r="H1459">
        <v>400.858</v>
      </c>
      <c r="I1459">
        <v>438.10899999999998</v>
      </c>
      <c r="J1459">
        <v>790.64800000000002</v>
      </c>
      <c r="K1459">
        <v>14930.2</v>
      </c>
      <c r="L1459">
        <v>6.54275E-2</v>
      </c>
      <c r="M1459">
        <v>0.93180099999999999</v>
      </c>
      <c r="N1459">
        <v>0</v>
      </c>
      <c r="O1459" t="s">
        <v>42</v>
      </c>
    </row>
    <row r="1460" spans="1:15" x14ac:dyDescent="0.25">
      <c r="A1460" t="s">
        <v>147</v>
      </c>
      <c r="B1460">
        <v>17657.2</v>
      </c>
      <c r="C1460">
        <v>17607.5</v>
      </c>
      <c r="D1460">
        <v>17607.2</v>
      </c>
      <c r="E1460">
        <v>17586.599999999999</v>
      </c>
      <c r="F1460">
        <v>883.20899999999995</v>
      </c>
      <c r="G1460">
        <v>1711.92</v>
      </c>
      <c r="H1460">
        <v>400.80900000000003</v>
      </c>
      <c r="I1460">
        <v>438.07299999999998</v>
      </c>
      <c r="J1460">
        <v>788.94100000000003</v>
      </c>
      <c r="K1460">
        <v>14930.8</v>
      </c>
      <c r="L1460">
        <v>6.2986700000000007E-2</v>
      </c>
      <c r="M1460">
        <v>0.93108299999999999</v>
      </c>
      <c r="N1460">
        <v>0</v>
      </c>
      <c r="O1460" t="s">
        <v>42</v>
      </c>
    </row>
    <row r="1461" spans="1:15" x14ac:dyDescent="0.25">
      <c r="A1461" t="s">
        <v>147</v>
      </c>
      <c r="B1461">
        <v>17666.599999999999</v>
      </c>
      <c r="C1461">
        <v>17616.8</v>
      </c>
      <c r="D1461">
        <v>17616.5</v>
      </c>
      <c r="E1461">
        <v>17595.8</v>
      </c>
      <c r="F1461">
        <v>883.173</v>
      </c>
      <c r="G1461">
        <v>1712.72</v>
      </c>
      <c r="H1461">
        <v>400.786</v>
      </c>
      <c r="I1461">
        <v>438.15199999999999</v>
      </c>
      <c r="J1461">
        <v>789.63</v>
      </c>
      <c r="K1461">
        <v>14939.3</v>
      </c>
      <c r="L1461">
        <v>7.9743700000000001E-2</v>
      </c>
      <c r="M1461">
        <v>0.93183700000000003</v>
      </c>
      <c r="N1461">
        <v>0</v>
      </c>
      <c r="O1461" t="s">
        <v>42</v>
      </c>
    </row>
    <row r="1462" spans="1:15" x14ac:dyDescent="0.25">
      <c r="A1462" t="s">
        <v>147</v>
      </c>
      <c r="B1462">
        <v>17675.900000000001</v>
      </c>
      <c r="C1462">
        <v>17626.2</v>
      </c>
      <c r="D1462">
        <v>17625.900000000001</v>
      </c>
      <c r="E1462">
        <v>17605.3</v>
      </c>
      <c r="F1462">
        <v>883.23500000000001</v>
      </c>
      <c r="G1462">
        <v>1713.44</v>
      </c>
      <c r="H1462">
        <v>400.99799999999999</v>
      </c>
      <c r="I1462">
        <v>438.34399999999999</v>
      </c>
      <c r="J1462">
        <v>790.00199999999995</v>
      </c>
      <c r="K1462">
        <v>14947.9</v>
      </c>
      <c r="L1462">
        <v>7.3486200000000002E-2</v>
      </c>
      <c r="M1462">
        <v>0.93182699999999996</v>
      </c>
      <c r="N1462">
        <v>0</v>
      </c>
      <c r="O1462" t="s">
        <v>42</v>
      </c>
    </row>
    <row r="1463" spans="1:15" x14ac:dyDescent="0.25">
      <c r="A1463" t="s">
        <v>147</v>
      </c>
      <c r="B1463">
        <v>17659.599999999999</v>
      </c>
      <c r="C1463">
        <v>17610</v>
      </c>
      <c r="D1463">
        <v>17609.7</v>
      </c>
      <c r="E1463">
        <v>17589</v>
      </c>
      <c r="F1463">
        <v>883.12199999999996</v>
      </c>
      <c r="G1463">
        <v>1711.73</v>
      </c>
      <c r="H1463">
        <v>401.12099999999998</v>
      </c>
      <c r="I1463">
        <v>438.34800000000001</v>
      </c>
      <c r="J1463">
        <v>788.14700000000005</v>
      </c>
      <c r="K1463">
        <v>14933.5</v>
      </c>
      <c r="L1463">
        <v>5.4906400000000001E-2</v>
      </c>
      <c r="M1463">
        <v>0.93183300000000002</v>
      </c>
      <c r="N1463">
        <v>0</v>
      </c>
      <c r="O1463" t="s">
        <v>42</v>
      </c>
    </row>
    <row r="1464" spans="1:15" x14ac:dyDescent="0.25">
      <c r="A1464" t="s">
        <v>147</v>
      </c>
      <c r="B1464">
        <v>17655.5</v>
      </c>
      <c r="C1464">
        <v>17606.099999999999</v>
      </c>
      <c r="D1464">
        <v>17605.8</v>
      </c>
      <c r="E1464">
        <v>17585.099999999999</v>
      </c>
      <c r="F1464">
        <v>883.10299999999995</v>
      </c>
      <c r="G1464">
        <v>1711.56</v>
      </c>
      <c r="H1464">
        <v>401.03300000000002</v>
      </c>
      <c r="I1464">
        <v>438.06299999999999</v>
      </c>
      <c r="J1464">
        <v>788.37099999999998</v>
      </c>
      <c r="K1464">
        <v>14929.8</v>
      </c>
      <c r="L1464">
        <v>5.5939799999999998E-2</v>
      </c>
      <c r="M1464">
        <v>0.94967500000000005</v>
      </c>
      <c r="N1464">
        <v>0</v>
      </c>
      <c r="O1464" t="s">
        <v>42</v>
      </c>
    </row>
    <row r="1465" spans="1:15" x14ac:dyDescent="0.25">
      <c r="A1465" t="s">
        <v>147</v>
      </c>
      <c r="B1465">
        <v>17656.400000000001</v>
      </c>
      <c r="C1465">
        <v>17606.900000000001</v>
      </c>
      <c r="D1465">
        <v>17606.599999999999</v>
      </c>
      <c r="E1465">
        <v>17585.900000000001</v>
      </c>
      <c r="F1465">
        <v>882.93700000000001</v>
      </c>
      <c r="G1465">
        <v>1713.02</v>
      </c>
      <c r="H1465">
        <v>401.01799999999997</v>
      </c>
      <c r="I1465">
        <v>438.03100000000001</v>
      </c>
      <c r="J1465">
        <v>789.85500000000002</v>
      </c>
      <c r="K1465">
        <v>14929.3</v>
      </c>
      <c r="L1465">
        <v>5.3917699999999999E-2</v>
      </c>
      <c r="M1465">
        <v>0.93179599999999996</v>
      </c>
      <c r="N1465">
        <v>0</v>
      </c>
      <c r="O1465" t="s">
        <v>42</v>
      </c>
    </row>
    <row r="1466" spans="1:15" x14ac:dyDescent="0.25">
      <c r="A1466" t="s">
        <v>147</v>
      </c>
      <c r="B1466">
        <v>17648.400000000001</v>
      </c>
      <c r="C1466">
        <v>17599.099999999999</v>
      </c>
      <c r="D1466">
        <v>17598.8</v>
      </c>
      <c r="E1466">
        <v>17578.099999999999</v>
      </c>
      <c r="F1466">
        <v>882.99800000000005</v>
      </c>
      <c r="G1466">
        <v>1711.73</v>
      </c>
      <c r="H1466">
        <v>401.06700000000001</v>
      </c>
      <c r="I1466">
        <v>437.96300000000002</v>
      </c>
      <c r="J1466">
        <v>788.62099999999998</v>
      </c>
      <c r="K1466">
        <v>14922.8</v>
      </c>
      <c r="L1466">
        <v>5.4460500000000002E-2</v>
      </c>
      <c r="M1466">
        <v>0.95140599999999997</v>
      </c>
      <c r="N1466">
        <v>0</v>
      </c>
      <c r="O1466" t="s">
        <v>42</v>
      </c>
    </row>
    <row r="1467" spans="1:15" x14ac:dyDescent="0.25">
      <c r="A1467" t="s">
        <v>147</v>
      </c>
      <c r="B1467">
        <v>17655.400000000001</v>
      </c>
      <c r="C1467">
        <v>17606</v>
      </c>
      <c r="D1467">
        <v>17605.7</v>
      </c>
      <c r="E1467">
        <v>17585</v>
      </c>
      <c r="F1467">
        <v>882.98500000000001</v>
      </c>
      <c r="G1467">
        <v>1710.95</v>
      </c>
      <c r="H1467">
        <v>400.96</v>
      </c>
      <c r="I1467">
        <v>437.95</v>
      </c>
      <c r="J1467">
        <v>787.90800000000002</v>
      </c>
      <c r="K1467">
        <v>14930.5</v>
      </c>
      <c r="L1467">
        <v>5.8493200000000002E-2</v>
      </c>
      <c r="M1467">
        <v>0.931836</v>
      </c>
      <c r="N1467">
        <v>0</v>
      </c>
      <c r="O1467" t="s">
        <v>42</v>
      </c>
    </row>
    <row r="1468" spans="1:15" x14ac:dyDescent="0.25">
      <c r="A1468" t="s">
        <v>147</v>
      </c>
      <c r="B1468">
        <v>17658</v>
      </c>
      <c r="C1468">
        <v>17608.7</v>
      </c>
      <c r="D1468">
        <v>17608.400000000001</v>
      </c>
      <c r="E1468">
        <v>17587.7</v>
      </c>
      <c r="F1468">
        <v>882.9</v>
      </c>
      <c r="G1468">
        <v>1711.88</v>
      </c>
      <c r="H1468">
        <v>401</v>
      </c>
      <c r="I1468">
        <v>438.11399999999998</v>
      </c>
      <c r="J1468">
        <v>788.62800000000004</v>
      </c>
      <c r="K1468">
        <v>14932.3</v>
      </c>
      <c r="L1468">
        <v>5.5200800000000001E-2</v>
      </c>
      <c r="M1468">
        <v>0.95239399999999996</v>
      </c>
      <c r="N1468">
        <v>0</v>
      </c>
      <c r="O1468" t="s">
        <v>42</v>
      </c>
    </row>
    <row r="1469" spans="1:15" x14ac:dyDescent="0.25">
      <c r="A1469" t="s">
        <v>147</v>
      </c>
      <c r="B1469">
        <v>17658.3</v>
      </c>
      <c r="C1469">
        <v>17608.900000000001</v>
      </c>
      <c r="D1469">
        <v>17608.599999999999</v>
      </c>
      <c r="E1469">
        <v>17587.900000000001</v>
      </c>
      <c r="F1469">
        <v>883.07100000000003</v>
      </c>
      <c r="G1469">
        <v>1712.34</v>
      </c>
      <c r="H1469">
        <v>401.142</v>
      </c>
      <c r="I1469">
        <v>438.09800000000001</v>
      </c>
      <c r="J1469">
        <v>788.93700000000001</v>
      </c>
      <c r="K1469">
        <v>14932</v>
      </c>
      <c r="L1469">
        <v>5.4926700000000002E-2</v>
      </c>
      <c r="M1469">
        <v>0.95181000000000004</v>
      </c>
      <c r="N1469">
        <v>0</v>
      </c>
      <c r="O1469" t="s">
        <v>42</v>
      </c>
    </row>
    <row r="1470" spans="1:15" x14ac:dyDescent="0.25">
      <c r="A1470" t="s">
        <v>147</v>
      </c>
      <c r="B1470">
        <v>17662.599999999999</v>
      </c>
      <c r="C1470">
        <v>17613.2</v>
      </c>
      <c r="D1470">
        <v>17612.900000000001</v>
      </c>
      <c r="E1470">
        <v>17592.099999999999</v>
      </c>
      <c r="F1470">
        <v>883.50599999999997</v>
      </c>
      <c r="G1470">
        <v>1712.99</v>
      </c>
      <c r="H1470">
        <v>401.108</v>
      </c>
      <c r="I1470">
        <v>438.17399999999998</v>
      </c>
      <c r="J1470">
        <v>789.59699999999998</v>
      </c>
      <c r="K1470">
        <v>14934.9</v>
      </c>
      <c r="L1470">
        <v>8.3256499999999997E-2</v>
      </c>
      <c r="M1470">
        <v>0.93171400000000004</v>
      </c>
      <c r="N1470">
        <v>0</v>
      </c>
      <c r="O1470" t="s">
        <v>42</v>
      </c>
    </row>
    <row r="1471" spans="1:15" x14ac:dyDescent="0.25">
      <c r="A1471" t="s">
        <v>147</v>
      </c>
      <c r="B1471">
        <v>17655.3</v>
      </c>
      <c r="C1471">
        <v>17604.5</v>
      </c>
      <c r="D1471">
        <v>17604.2</v>
      </c>
      <c r="E1471">
        <v>17583.400000000001</v>
      </c>
      <c r="F1471">
        <v>883.01199999999994</v>
      </c>
      <c r="G1471">
        <v>1712.47</v>
      </c>
      <c r="H1471">
        <v>401.32900000000001</v>
      </c>
      <c r="I1471">
        <v>438.14499999999998</v>
      </c>
      <c r="J1471">
        <v>788.89499999999998</v>
      </c>
      <c r="K1471">
        <v>14927.2</v>
      </c>
      <c r="L1471">
        <v>7.7737500000000001E-2</v>
      </c>
      <c r="M1471">
        <v>0.931836</v>
      </c>
      <c r="N1471">
        <v>0</v>
      </c>
      <c r="O1471" t="s">
        <v>42</v>
      </c>
    </row>
    <row r="1472" spans="1:15" x14ac:dyDescent="0.25">
      <c r="A1472" t="s">
        <v>147</v>
      </c>
      <c r="B1472">
        <v>17669.5</v>
      </c>
      <c r="C1472">
        <v>17619.900000000001</v>
      </c>
      <c r="D1472">
        <v>17619.599999999999</v>
      </c>
      <c r="E1472">
        <v>17598.900000000001</v>
      </c>
      <c r="F1472">
        <v>883.36699999999996</v>
      </c>
      <c r="G1472">
        <v>1714.31</v>
      </c>
      <c r="H1472">
        <v>400.98500000000001</v>
      </c>
      <c r="I1472">
        <v>438.20100000000002</v>
      </c>
      <c r="J1472">
        <v>791.00199999999995</v>
      </c>
      <c r="K1472">
        <v>14940.4</v>
      </c>
      <c r="L1472">
        <v>5.9849300000000001E-2</v>
      </c>
      <c r="M1472">
        <v>0.93146099999999998</v>
      </c>
      <c r="N1472">
        <v>0</v>
      </c>
      <c r="O1472" t="s">
        <v>42</v>
      </c>
    </row>
    <row r="1473" spans="1:15" x14ac:dyDescent="0.25">
      <c r="A1473" t="s">
        <v>147</v>
      </c>
      <c r="B1473">
        <v>17667.400000000001</v>
      </c>
      <c r="C1473">
        <v>17617.599999999999</v>
      </c>
      <c r="D1473">
        <v>17617.3</v>
      </c>
      <c r="E1473">
        <v>17596.7</v>
      </c>
      <c r="F1473">
        <v>883.36900000000003</v>
      </c>
      <c r="G1473">
        <v>1715.05</v>
      </c>
      <c r="H1473">
        <v>401.029</v>
      </c>
      <c r="I1473">
        <v>438.58699999999999</v>
      </c>
      <c r="J1473">
        <v>791.20299999999997</v>
      </c>
      <c r="K1473">
        <v>14937.6</v>
      </c>
      <c r="L1473">
        <v>6.0205799999999997E-2</v>
      </c>
      <c r="M1473">
        <v>0.931809</v>
      </c>
      <c r="N1473">
        <v>0</v>
      </c>
      <c r="O1473" t="s">
        <v>42</v>
      </c>
    </row>
    <row r="1474" spans="1:15" x14ac:dyDescent="0.25">
      <c r="A1474" t="s">
        <v>147</v>
      </c>
      <c r="B1474">
        <v>17663.8</v>
      </c>
      <c r="C1474">
        <v>17614.099999999999</v>
      </c>
      <c r="D1474">
        <v>17613.8</v>
      </c>
      <c r="E1474">
        <v>17593.2</v>
      </c>
      <c r="F1474">
        <v>883.24099999999999</v>
      </c>
      <c r="G1474">
        <v>1712.34</v>
      </c>
      <c r="H1474">
        <v>400.92899999999997</v>
      </c>
      <c r="I1474">
        <v>438.14800000000002</v>
      </c>
      <c r="J1474">
        <v>789.01099999999997</v>
      </c>
      <c r="K1474">
        <v>14937.1</v>
      </c>
      <c r="L1474">
        <v>5.3935499999999997E-2</v>
      </c>
      <c r="M1474">
        <v>0.931836</v>
      </c>
      <c r="N1474">
        <v>0</v>
      </c>
      <c r="O1474" t="s">
        <v>42</v>
      </c>
    </row>
    <row r="1475" spans="1:15" x14ac:dyDescent="0.25">
      <c r="A1475" t="s">
        <v>147</v>
      </c>
      <c r="B1475">
        <v>17662.900000000001</v>
      </c>
      <c r="C1475">
        <v>17613.099999999999</v>
      </c>
      <c r="D1475">
        <v>17612.900000000001</v>
      </c>
      <c r="E1475">
        <v>17592.2</v>
      </c>
      <c r="F1475">
        <v>882.82100000000003</v>
      </c>
      <c r="G1475">
        <v>1711.93</v>
      </c>
      <c r="H1475">
        <v>400.84100000000001</v>
      </c>
      <c r="I1475">
        <v>438.065</v>
      </c>
      <c r="J1475">
        <v>788.76</v>
      </c>
      <c r="K1475">
        <v>14936.9</v>
      </c>
      <c r="L1475">
        <v>6.1542600000000003E-2</v>
      </c>
      <c r="M1475">
        <v>0.93183300000000002</v>
      </c>
      <c r="N1475">
        <v>0</v>
      </c>
      <c r="O1475" t="s">
        <v>42</v>
      </c>
    </row>
    <row r="1476" spans="1:15" x14ac:dyDescent="0.25">
      <c r="A1476" t="s">
        <v>147</v>
      </c>
      <c r="B1476">
        <v>17662.599999999999</v>
      </c>
      <c r="C1476">
        <v>17611.7</v>
      </c>
      <c r="D1476">
        <v>17611.5</v>
      </c>
      <c r="E1476">
        <v>17590.8</v>
      </c>
      <c r="F1476">
        <v>883.798</v>
      </c>
      <c r="G1476">
        <v>1713.24</v>
      </c>
      <c r="H1476">
        <v>400.899</v>
      </c>
      <c r="I1476">
        <v>438.221</v>
      </c>
      <c r="J1476">
        <v>790.03099999999995</v>
      </c>
      <c r="K1476">
        <v>14933</v>
      </c>
      <c r="L1476">
        <v>5.56071E-2</v>
      </c>
      <c r="M1476">
        <v>0.92967</v>
      </c>
      <c r="N1476">
        <v>0</v>
      </c>
      <c r="O1476" t="s">
        <v>42</v>
      </c>
    </row>
    <row r="1477" spans="1:15" x14ac:dyDescent="0.25">
      <c r="A1477" t="s">
        <v>147</v>
      </c>
      <c r="B1477">
        <v>17653.7</v>
      </c>
      <c r="C1477">
        <v>17604</v>
      </c>
      <c r="D1477">
        <v>17603.7</v>
      </c>
      <c r="E1477">
        <v>17583.099999999999</v>
      </c>
      <c r="F1477">
        <v>882.98299999999995</v>
      </c>
      <c r="G1477">
        <v>1712.06</v>
      </c>
      <c r="H1477">
        <v>401.00799999999998</v>
      </c>
      <c r="I1477">
        <v>438.04300000000001</v>
      </c>
      <c r="J1477">
        <v>788.83900000000006</v>
      </c>
      <c r="K1477">
        <v>14927.5</v>
      </c>
      <c r="L1477">
        <v>5.4867800000000001E-2</v>
      </c>
      <c r="M1477">
        <v>0.95458399999999999</v>
      </c>
      <c r="N1477">
        <v>0</v>
      </c>
      <c r="O1477" t="s">
        <v>42</v>
      </c>
    </row>
    <row r="1478" spans="1:15" x14ac:dyDescent="0.25">
      <c r="A1478" t="s">
        <v>147</v>
      </c>
      <c r="B1478">
        <v>17653.900000000001</v>
      </c>
      <c r="C1478">
        <v>17604.3</v>
      </c>
      <c r="D1478">
        <v>17604</v>
      </c>
      <c r="E1478">
        <v>17583.400000000001</v>
      </c>
      <c r="F1478">
        <v>883.16800000000001</v>
      </c>
      <c r="G1478">
        <v>1712.44</v>
      </c>
      <c r="H1478">
        <v>400.63299999999998</v>
      </c>
      <c r="I1478">
        <v>438.07900000000001</v>
      </c>
      <c r="J1478">
        <v>789.62699999999995</v>
      </c>
      <c r="K1478">
        <v>14927.2</v>
      </c>
      <c r="L1478">
        <v>8.1892300000000001E-2</v>
      </c>
      <c r="M1478">
        <v>0.93179800000000002</v>
      </c>
      <c r="N1478">
        <v>0</v>
      </c>
      <c r="O1478" t="s">
        <v>42</v>
      </c>
    </row>
    <row r="1479" spans="1:15" x14ac:dyDescent="0.25">
      <c r="A1479" t="s">
        <v>147</v>
      </c>
      <c r="B1479">
        <v>17659.3</v>
      </c>
      <c r="C1479">
        <v>17609.599999999999</v>
      </c>
      <c r="D1479">
        <v>17609.3</v>
      </c>
      <c r="E1479">
        <v>17588.7</v>
      </c>
      <c r="F1479">
        <v>883.30899999999997</v>
      </c>
      <c r="G1479">
        <v>1713.51</v>
      </c>
      <c r="H1479">
        <v>400.87200000000001</v>
      </c>
      <c r="I1479">
        <v>437.97300000000001</v>
      </c>
      <c r="J1479">
        <v>790.59100000000001</v>
      </c>
      <c r="K1479">
        <v>14931.3</v>
      </c>
      <c r="L1479">
        <v>5.5018900000000003E-2</v>
      </c>
      <c r="M1479">
        <v>0.93178099999999997</v>
      </c>
      <c r="N1479">
        <v>0</v>
      </c>
      <c r="O1479" t="s">
        <v>42</v>
      </c>
    </row>
    <row r="1480" spans="1:15" x14ac:dyDescent="0.25">
      <c r="A1480" t="s">
        <v>147</v>
      </c>
      <c r="B1480">
        <v>17661.7</v>
      </c>
      <c r="C1480">
        <v>17611.900000000001</v>
      </c>
      <c r="D1480">
        <v>17611.599999999999</v>
      </c>
      <c r="E1480">
        <v>17591</v>
      </c>
      <c r="F1480">
        <v>883.00199999999995</v>
      </c>
      <c r="G1480">
        <v>1713.09</v>
      </c>
      <c r="H1480">
        <v>401.13499999999999</v>
      </c>
      <c r="I1480">
        <v>438.06400000000002</v>
      </c>
      <c r="J1480">
        <v>789.66099999999994</v>
      </c>
      <c r="K1480">
        <v>14934.2</v>
      </c>
      <c r="L1480">
        <v>5.4183000000000002E-2</v>
      </c>
      <c r="M1480">
        <v>0.93161499999999997</v>
      </c>
      <c r="N1480">
        <v>0</v>
      </c>
      <c r="O1480" t="s">
        <v>42</v>
      </c>
    </row>
    <row r="1481" spans="1:15" x14ac:dyDescent="0.25">
      <c r="A1481" t="s">
        <v>147</v>
      </c>
      <c r="B1481">
        <v>17653.5</v>
      </c>
      <c r="C1481">
        <v>17603.7</v>
      </c>
      <c r="D1481">
        <v>17603.400000000001</v>
      </c>
      <c r="E1481">
        <v>17582.8</v>
      </c>
      <c r="F1481">
        <v>882.70699999999999</v>
      </c>
      <c r="G1481">
        <v>1711.2</v>
      </c>
      <c r="H1481">
        <v>400.6</v>
      </c>
      <c r="I1481">
        <v>438.17599999999999</v>
      </c>
      <c r="J1481">
        <v>788.28800000000001</v>
      </c>
      <c r="K1481">
        <v>14928.2</v>
      </c>
      <c r="L1481">
        <v>5.5431599999999998E-2</v>
      </c>
      <c r="M1481">
        <v>0.931809</v>
      </c>
      <c r="N1481">
        <v>0</v>
      </c>
      <c r="O1481" t="s">
        <v>42</v>
      </c>
    </row>
    <row r="1482" spans="1:15" x14ac:dyDescent="0.25">
      <c r="A1482" t="s">
        <v>147</v>
      </c>
      <c r="B1482">
        <v>17651.400000000001</v>
      </c>
      <c r="C1482">
        <v>17601.8</v>
      </c>
      <c r="D1482">
        <v>17601.5</v>
      </c>
      <c r="E1482">
        <v>17580.900000000001</v>
      </c>
      <c r="F1482">
        <v>882.84799999999996</v>
      </c>
      <c r="G1482">
        <v>1711.85</v>
      </c>
      <c r="H1482">
        <v>400.93</v>
      </c>
      <c r="I1482">
        <v>438.07299999999998</v>
      </c>
      <c r="J1482">
        <v>788.68</v>
      </c>
      <c r="K1482">
        <v>14925.3</v>
      </c>
      <c r="L1482">
        <v>5.3945600000000003E-2</v>
      </c>
      <c r="M1482">
        <v>0.931836</v>
      </c>
      <c r="N1482">
        <v>0</v>
      </c>
      <c r="O1482" t="s">
        <v>42</v>
      </c>
    </row>
    <row r="1483" spans="1:15" x14ac:dyDescent="0.25">
      <c r="A1483" t="s">
        <v>147</v>
      </c>
      <c r="B1483">
        <v>17647.3</v>
      </c>
      <c r="C1483">
        <v>17597.599999999999</v>
      </c>
      <c r="D1483">
        <v>17597.3</v>
      </c>
      <c r="E1483">
        <v>17576.599999999999</v>
      </c>
      <c r="F1483">
        <v>883.14800000000002</v>
      </c>
      <c r="G1483">
        <v>1712.6</v>
      </c>
      <c r="H1483">
        <v>400.93099999999998</v>
      </c>
      <c r="I1483">
        <v>438.04399999999998</v>
      </c>
      <c r="J1483">
        <v>789.50300000000004</v>
      </c>
      <c r="K1483">
        <v>14920.3</v>
      </c>
      <c r="L1483">
        <v>5.5013899999999998E-2</v>
      </c>
      <c r="M1483">
        <v>0.93554499999999996</v>
      </c>
      <c r="N1483">
        <v>0</v>
      </c>
      <c r="O1483" t="s">
        <v>42</v>
      </c>
    </row>
    <row r="1484" spans="1:15" x14ac:dyDescent="0.25">
      <c r="A1484" t="s">
        <v>147</v>
      </c>
      <c r="B1484">
        <v>17656</v>
      </c>
      <c r="C1484">
        <v>17606.2</v>
      </c>
      <c r="D1484">
        <v>17605.900000000001</v>
      </c>
      <c r="E1484">
        <v>17585.3</v>
      </c>
      <c r="F1484">
        <v>882.89</v>
      </c>
      <c r="G1484">
        <v>1712.2</v>
      </c>
      <c r="H1484">
        <v>400.733</v>
      </c>
      <c r="I1484">
        <v>438.05</v>
      </c>
      <c r="J1484">
        <v>789.23599999999999</v>
      </c>
      <c r="K1484">
        <v>14929.6</v>
      </c>
      <c r="L1484">
        <v>5.4035800000000002E-2</v>
      </c>
      <c r="M1484">
        <v>0.92568399999999995</v>
      </c>
      <c r="N1484">
        <v>0</v>
      </c>
      <c r="O1484" t="s">
        <v>42</v>
      </c>
    </row>
    <row r="1485" spans="1:15" x14ac:dyDescent="0.25">
      <c r="A1485" t="s">
        <v>147</v>
      </c>
      <c r="B1485">
        <v>17661.3</v>
      </c>
      <c r="C1485">
        <v>17611.400000000001</v>
      </c>
      <c r="D1485">
        <v>17611.099999999999</v>
      </c>
      <c r="E1485">
        <v>17590.5</v>
      </c>
      <c r="F1485">
        <v>883.28499999999997</v>
      </c>
      <c r="G1485">
        <v>1713.36</v>
      </c>
      <c r="H1485">
        <v>401.08699999999999</v>
      </c>
      <c r="I1485">
        <v>438.11700000000002</v>
      </c>
      <c r="J1485">
        <v>789.98800000000006</v>
      </c>
      <c r="K1485">
        <v>14933.2</v>
      </c>
      <c r="L1485">
        <v>8.3255599999999999E-2</v>
      </c>
      <c r="M1485">
        <v>0.93179199999999995</v>
      </c>
      <c r="N1485">
        <v>0</v>
      </c>
      <c r="O1485" t="s">
        <v>42</v>
      </c>
    </row>
    <row r="1486" spans="1:15" x14ac:dyDescent="0.25">
      <c r="A1486" t="s">
        <v>147</v>
      </c>
      <c r="B1486">
        <v>17660.3</v>
      </c>
      <c r="C1486">
        <v>17610.599999999999</v>
      </c>
      <c r="D1486">
        <v>17610.3</v>
      </c>
      <c r="E1486">
        <v>17589.7</v>
      </c>
      <c r="F1486">
        <v>883.05600000000004</v>
      </c>
      <c r="G1486">
        <v>1712.74</v>
      </c>
      <c r="H1486">
        <v>400.84899999999999</v>
      </c>
      <c r="I1486">
        <v>438.04599999999999</v>
      </c>
      <c r="J1486">
        <v>789.54100000000005</v>
      </c>
      <c r="K1486">
        <v>14933.2</v>
      </c>
      <c r="L1486">
        <v>8.3255700000000002E-2</v>
      </c>
      <c r="M1486">
        <v>0.93131699999999995</v>
      </c>
      <c r="N1486">
        <v>0</v>
      </c>
      <c r="O1486" t="s">
        <v>42</v>
      </c>
    </row>
    <row r="1487" spans="1:15" x14ac:dyDescent="0.25">
      <c r="A1487" t="s">
        <v>147</v>
      </c>
      <c r="B1487">
        <v>17654.2</v>
      </c>
      <c r="C1487">
        <v>17604.599999999999</v>
      </c>
      <c r="D1487">
        <v>17604.3</v>
      </c>
      <c r="E1487">
        <v>17583.5</v>
      </c>
      <c r="F1487">
        <v>883.10900000000004</v>
      </c>
      <c r="G1487">
        <v>1712.83</v>
      </c>
      <c r="H1487">
        <v>401.06200000000001</v>
      </c>
      <c r="I1487">
        <v>438.17700000000002</v>
      </c>
      <c r="J1487">
        <v>789.42399999999998</v>
      </c>
      <c r="K1487">
        <v>14926.9</v>
      </c>
      <c r="L1487">
        <v>5.85865E-2</v>
      </c>
      <c r="M1487">
        <v>0.93182299999999996</v>
      </c>
      <c r="N1487">
        <v>0</v>
      </c>
      <c r="O1487" t="s">
        <v>42</v>
      </c>
    </row>
    <row r="1488" spans="1:15" x14ac:dyDescent="0.25">
      <c r="A1488" t="s">
        <v>147</v>
      </c>
      <c r="B1488">
        <v>17663.5</v>
      </c>
      <c r="C1488">
        <v>17613.900000000001</v>
      </c>
      <c r="D1488">
        <v>17613.599999999999</v>
      </c>
      <c r="E1488">
        <v>17593.099999999999</v>
      </c>
      <c r="F1488">
        <v>883.14800000000002</v>
      </c>
      <c r="G1488">
        <v>1711.35</v>
      </c>
      <c r="H1488">
        <v>400.86900000000003</v>
      </c>
      <c r="I1488">
        <v>437.95</v>
      </c>
      <c r="J1488">
        <v>788.41399999999999</v>
      </c>
      <c r="K1488">
        <v>14937.9</v>
      </c>
      <c r="L1488">
        <v>6.7665299999999998E-2</v>
      </c>
      <c r="M1488">
        <v>0.93035100000000004</v>
      </c>
      <c r="N1488">
        <v>0</v>
      </c>
      <c r="O1488" t="s">
        <v>42</v>
      </c>
    </row>
    <row r="1489" spans="1:15" x14ac:dyDescent="0.25">
      <c r="A1489" t="s">
        <v>147</v>
      </c>
      <c r="B1489">
        <v>17665</v>
      </c>
      <c r="C1489">
        <v>17615.3</v>
      </c>
      <c r="D1489">
        <v>17615</v>
      </c>
      <c r="E1489">
        <v>17594.400000000001</v>
      </c>
      <c r="F1489">
        <v>883.04200000000003</v>
      </c>
      <c r="G1489">
        <v>1712.27</v>
      </c>
      <c r="H1489">
        <v>401.08499999999998</v>
      </c>
      <c r="I1489">
        <v>438.13299999999998</v>
      </c>
      <c r="J1489">
        <v>788.83600000000001</v>
      </c>
      <c r="K1489">
        <v>14938.5</v>
      </c>
      <c r="L1489">
        <v>5.39129E-2</v>
      </c>
      <c r="M1489">
        <v>0.93170600000000003</v>
      </c>
      <c r="N1489">
        <v>0</v>
      </c>
      <c r="O1489" t="s">
        <v>42</v>
      </c>
    </row>
    <row r="1490" spans="1:15" x14ac:dyDescent="0.25">
      <c r="A1490" t="s">
        <v>147</v>
      </c>
      <c r="B1490">
        <v>17669.7</v>
      </c>
      <c r="C1490">
        <v>17619.900000000001</v>
      </c>
      <c r="D1490">
        <v>17619.599999999999</v>
      </c>
      <c r="E1490">
        <v>17599</v>
      </c>
      <c r="F1490">
        <v>883.00800000000004</v>
      </c>
      <c r="G1490">
        <v>1713.67</v>
      </c>
      <c r="H1490">
        <v>400.94499999999999</v>
      </c>
      <c r="I1490">
        <v>438.21699999999998</v>
      </c>
      <c r="J1490">
        <v>790.38300000000004</v>
      </c>
      <c r="K1490">
        <v>14941.6</v>
      </c>
      <c r="L1490">
        <v>5.4736100000000003E-2</v>
      </c>
      <c r="M1490">
        <v>0.93181700000000001</v>
      </c>
      <c r="N1490">
        <v>0</v>
      </c>
      <c r="O1490" t="s">
        <v>42</v>
      </c>
    </row>
    <row r="1491" spans="1:15" x14ac:dyDescent="0.25">
      <c r="A1491" t="s">
        <v>147</v>
      </c>
      <c r="B1491">
        <v>17664.7</v>
      </c>
      <c r="C1491">
        <v>17615</v>
      </c>
      <c r="D1491">
        <v>17614.7</v>
      </c>
      <c r="E1491">
        <v>17594.099999999999</v>
      </c>
      <c r="F1491">
        <v>883.37599999999998</v>
      </c>
      <c r="G1491">
        <v>1713.21</v>
      </c>
      <c r="H1491">
        <v>401.11700000000002</v>
      </c>
      <c r="I1491">
        <v>438.14</v>
      </c>
      <c r="J1491">
        <v>789.75099999999998</v>
      </c>
      <c r="K1491">
        <v>14936.9</v>
      </c>
      <c r="L1491">
        <v>5.4295099999999999E-2</v>
      </c>
      <c r="M1491">
        <v>0.93181899999999995</v>
      </c>
      <c r="N1491">
        <v>0</v>
      </c>
      <c r="O1491" t="s">
        <v>42</v>
      </c>
    </row>
    <row r="1492" spans="1:15" x14ac:dyDescent="0.25">
      <c r="A1492" t="s">
        <v>147</v>
      </c>
      <c r="B1492">
        <v>17656.5</v>
      </c>
      <c r="C1492">
        <v>17606.7</v>
      </c>
      <c r="D1492">
        <v>17606.400000000001</v>
      </c>
      <c r="E1492">
        <v>17585.8</v>
      </c>
      <c r="F1492">
        <v>883.31600000000003</v>
      </c>
      <c r="G1492">
        <v>1713.17</v>
      </c>
      <c r="H1492">
        <v>400.95600000000002</v>
      </c>
      <c r="I1492">
        <v>438.19299999999998</v>
      </c>
      <c r="J1492">
        <v>789.89400000000001</v>
      </c>
      <c r="K1492">
        <v>14928.8</v>
      </c>
      <c r="L1492">
        <v>5.4078899999999999E-2</v>
      </c>
      <c r="M1492">
        <v>0.95872299999999999</v>
      </c>
      <c r="N1492">
        <v>0</v>
      </c>
      <c r="O1492" t="s">
        <v>42</v>
      </c>
    </row>
    <row r="1493" spans="1:15" x14ac:dyDescent="0.25">
      <c r="A1493" t="s">
        <v>147</v>
      </c>
      <c r="B1493">
        <v>17668.5</v>
      </c>
      <c r="C1493">
        <v>17618.7</v>
      </c>
      <c r="D1493">
        <v>17618.5</v>
      </c>
      <c r="E1493">
        <v>17597.8</v>
      </c>
      <c r="F1493">
        <v>883.36699999999996</v>
      </c>
      <c r="G1493">
        <v>1713.73</v>
      </c>
      <c r="H1493">
        <v>400.77600000000001</v>
      </c>
      <c r="I1493">
        <v>438.28300000000002</v>
      </c>
      <c r="J1493">
        <v>790.58299999999997</v>
      </c>
      <c r="K1493">
        <v>14940</v>
      </c>
      <c r="L1493">
        <v>5.4659800000000001E-2</v>
      </c>
      <c r="M1493">
        <v>0.93102200000000002</v>
      </c>
      <c r="N1493">
        <v>0</v>
      </c>
      <c r="O1493" t="s">
        <v>42</v>
      </c>
    </row>
    <row r="1494" spans="1:15" x14ac:dyDescent="0.25">
      <c r="A1494" t="s">
        <v>147</v>
      </c>
      <c r="B1494">
        <v>17657.7</v>
      </c>
      <c r="C1494">
        <v>17608.099999999999</v>
      </c>
      <c r="D1494">
        <v>17607.8</v>
      </c>
      <c r="E1494">
        <v>17587.099999999999</v>
      </c>
      <c r="F1494">
        <v>883.49300000000005</v>
      </c>
      <c r="G1494">
        <v>1712.31</v>
      </c>
      <c r="H1494">
        <v>400.80399999999997</v>
      </c>
      <c r="I1494">
        <v>438.096</v>
      </c>
      <c r="J1494">
        <v>789.23800000000006</v>
      </c>
      <c r="K1494">
        <v>14930.7</v>
      </c>
      <c r="L1494">
        <v>5.7888599999999998E-2</v>
      </c>
      <c r="M1494">
        <v>0.93025899999999995</v>
      </c>
      <c r="N1494">
        <v>0</v>
      </c>
      <c r="O1494" t="s">
        <v>42</v>
      </c>
    </row>
    <row r="1495" spans="1:15" x14ac:dyDescent="0.25">
      <c r="A1495" t="s">
        <v>147</v>
      </c>
      <c r="B1495">
        <v>17659.099999999999</v>
      </c>
      <c r="C1495">
        <v>17609.5</v>
      </c>
      <c r="D1495">
        <v>17609.2</v>
      </c>
      <c r="E1495">
        <v>17588.599999999999</v>
      </c>
      <c r="F1495">
        <v>883.16600000000005</v>
      </c>
      <c r="G1495">
        <v>1712.49</v>
      </c>
      <c r="H1495">
        <v>400.76600000000002</v>
      </c>
      <c r="I1495">
        <v>438.14299999999997</v>
      </c>
      <c r="J1495">
        <v>789.36199999999997</v>
      </c>
      <c r="K1495">
        <v>14932.4</v>
      </c>
      <c r="L1495">
        <v>5.4225799999999998E-2</v>
      </c>
      <c r="M1495">
        <v>0.93160699999999996</v>
      </c>
      <c r="N1495">
        <v>0</v>
      </c>
      <c r="O1495" t="s">
        <v>42</v>
      </c>
    </row>
    <row r="1496" spans="1:15" x14ac:dyDescent="0.25">
      <c r="A1496" t="s">
        <v>147</v>
      </c>
      <c r="B1496">
        <v>17651.2</v>
      </c>
      <c r="C1496">
        <v>17601.5</v>
      </c>
      <c r="D1496">
        <v>17601.2</v>
      </c>
      <c r="E1496">
        <v>17580.599999999999</v>
      </c>
      <c r="F1496">
        <v>882.79700000000003</v>
      </c>
      <c r="G1496">
        <v>1713.04</v>
      </c>
      <c r="H1496">
        <v>400.76299999999998</v>
      </c>
      <c r="I1496">
        <v>438.173</v>
      </c>
      <c r="J1496">
        <v>790.00599999999997</v>
      </c>
      <c r="K1496">
        <v>14924.1</v>
      </c>
      <c r="L1496">
        <v>5.4748100000000001E-2</v>
      </c>
      <c r="M1496">
        <v>0.95917200000000002</v>
      </c>
      <c r="N1496">
        <v>0</v>
      </c>
      <c r="O1496" t="s">
        <v>42</v>
      </c>
    </row>
    <row r="1497" spans="1:15" x14ac:dyDescent="0.25">
      <c r="A1497" t="s">
        <v>147</v>
      </c>
      <c r="B1497">
        <v>17659.5</v>
      </c>
      <c r="C1497">
        <v>17609.599999999999</v>
      </c>
      <c r="D1497">
        <v>17609.3</v>
      </c>
      <c r="E1497">
        <v>17588.599999999999</v>
      </c>
      <c r="F1497">
        <v>882.85799999999995</v>
      </c>
      <c r="G1497">
        <v>1711.88</v>
      </c>
      <c r="H1497">
        <v>400.73099999999999</v>
      </c>
      <c r="I1497">
        <v>438.12799999999999</v>
      </c>
      <c r="J1497">
        <v>788.83299999999997</v>
      </c>
      <c r="K1497">
        <v>14933.2</v>
      </c>
      <c r="L1497">
        <v>8.0829700000000004E-2</v>
      </c>
      <c r="M1497">
        <v>0.93180799999999997</v>
      </c>
      <c r="N1497">
        <v>0</v>
      </c>
      <c r="O1497" t="s">
        <v>42</v>
      </c>
    </row>
    <row r="1498" spans="1:15" x14ac:dyDescent="0.25">
      <c r="A1498" t="s">
        <v>147</v>
      </c>
      <c r="B1498">
        <v>17665.900000000001</v>
      </c>
      <c r="C1498">
        <v>17616.2</v>
      </c>
      <c r="D1498">
        <v>17615.900000000001</v>
      </c>
      <c r="E1498">
        <v>17595.3</v>
      </c>
      <c r="F1498">
        <v>883.33900000000006</v>
      </c>
      <c r="G1498">
        <v>1712.78</v>
      </c>
      <c r="H1498">
        <v>400.74299999999999</v>
      </c>
      <c r="I1498">
        <v>438.029</v>
      </c>
      <c r="J1498">
        <v>789.79399999999998</v>
      </c>
      <c r="K1498">
        <v>14938.5</v>
      </c>
      <c r="L1498">
        <v>5.5125800000000003E-2</v>
      </c>
      <c r="M1498">
        <v>0.93107200000000001</v>
      </c>
      <c r="N1498">
        <v>0</v>
      </c>
      <c r="O1498" t="s">
        <v>42</v>
      </c>
    </row>
    <row r="1499" spans="1:15" x14ac:dyDescent="0.25">
      <c r="A1499" t="s">
        <v>147</v>
      </c>
      <c r="B1499">
        <v>17657.5</v>
      </c>
      <c r="C1499">
        <v>17607.8</v>
      </c>
      <c r="D1499">
        <v>17607.5</v>
      </c>
      <c r="E1499">
        <v>17586.8</v>
      </c>
      <c r="F1499">
        <v>883.21699999999998</v>
      </c>
      <c r="G1499">
        <v>1713.29</v>
      </c>
      <c r="H1499">
        <v>400.92</v>
      </c>
      <c r="I1499">
        <v>438.09</v>
      </c>
      <c r="J1499">
        <v>790.13800000000003</v>
      </c>
      <c r="K1499">
        <v>14929.7</v>
      </c>
      <c r="L1499">
        <v>6.7043900000000003E-2</v>
      </c>
      <c r="M1499">
        <v>0.93176300000000001</v>
      </c>
      <c r="N1499">
        <v>0</v>
      </c>
      <c r="O1499" t="s">
        <v>42</v>
      </c>
    </row>
    <row r="1500" spans="1:15" x14ac:dyDescent="0.25">
      <c r="A1500" t="s">
        <v>147</v>
      </c>
      <c r="B1500">
        <v>17662.3</v>
      </c>
      <c r="C1500">
        <v>17612.8</v>
      </c>
      <c r="D1500">
        <v>17612.5</v>
      </c>
      <c r="E1500">
        <v>17591.8</v>
      </c>
      <c r="F1500">
        <v>883.53300000000002</v>
      </c>
      <c r="G1500">
        <v>1713.05</v>
      </c>
      <c r="H1500">
        <v>401.053</v>
      </c>
      <c r="I1500">
        <v>438.19600000000003</v>
      </c>
      <c r="J1500">
        <v>789.68499999999995</v>
      </c>
      <c r="K1500">
        <v>14934.5</v>
      </c>
      <c r="L1500">
        <v>5.4013100000000001E-2</v>
      </c>
      <c r="M1500">
        <v>0.931836</v>
      </c>
      <c r="N1500">
        <v>0</v>
      </c>
      <c r="O1500" t="s">
        <v>42</v>
      </c>
    </row>
    <row r="1501" spans="1:15" x14ac:dyDescent="0.25">
      <c r="A1501" t="s">
        <v>147</v>
      </c>
      <c r="B1501">
        <v>17657.900000000001</v>
      </c>
      <c r="C1501">
        <v>17608.3</v>
      </c>
      <c r="D1501">
        <v>17608</v>
      </c>
      <c r="E1501">
        <v>17587.400000000001</v>
      </c>
      <c r="F1501">
        <v>883.19600000000003</v>
      </c>
      <c r="G1501">
        <v>1712.45</v>
      </c>
      <c r="H1501">
        <v>400.738</v>
      </c>
      <c r="I1501">
        <v>438.31200000000001</v>
      </c>
      <c r="J1501">
        <v>789.11199999999997</v>
      </c>
      <c r="K1501">
        <v>14931.1</v>
      </c>
      <c r="L1501">
        <v>8.3329299999999995E-2</v>
      </c>
      <c r="M1501">
        <v>0.93182200000000004</v>
      </c>
      <c r="N1501">
        <v>0</v>
      </c>
      <c r="O1501" t="s">
        <v>42</v>
      </c>
    </row>
    <row r="1502" spans="1:15" x14ac:dyDescent="0.25">
      <c r="A1502" t="s">
        <v>147</v>
      </c>
      <c r="B1502">
        <v>17659.599999999999</v>
      </c>
      <c r="C1502">
        <v>17609.900000000001</v>
      </c>
      <c r="D1502">
        <v>17609.599999999999</v>
      </c>
      <c r="E1502">
        <v>17589</v>
      </c>
      <c r="F1502">
        <v>883.00300000000004</v>
      </c>
      <c r="G1502">
        <v>1712.18</v>
      </c>
      <c r="H1502">
        <v>400.96899999999999</v>
      </c>
      <c r="I1502">
        <v>437.99599999999998</v>
      </c>
      <c r="J1502">
        <v>789.04700000000003</v>
      </c>
      <c r="K1502">
        <v>14933.2</v>
      </c>
      <c r="L1502">
        <v>5.7198600000000002E-2</v>
      </c>
      <c r="M1502">
        <v>0.93056799999999995</v>
      </c>
      <c r="N1502">
        <v>0</v>
      </c>
      <c r="O1502" t="s">
        <v>42</v>
      </c>
    </row>
    <row r="1503" spans="1:15" x14ac:dyDescent="0.25">
      <c r="A1503" t="s">
        <v>147</v>
      </c>
      <c r="B1503">
        <v>17651.7</v>
      </c>
      <c r="C1503">
        <v>17602</v>
      </c>
      <c r="D1503">
        <v>17601.8</v>
      </c>
      <c r="E1503">
        <v>17581.2</v>
      </c>
      <c r="F1503">
        <v>883.45600000000002</v>
      </c>
      <c r="G1503">
        <v>1713.07</v>
      </c>
      <c r="H1503">
        <v>401.089</v>
      </c>
      <c r="I1503">
        <v>438.09300000000002</v>
      </c>
      <c r="J1503">
        <v>789.74599999999998</v>
      </c>
      <c r="K1503">
        <v>14924</v>
      </c>
      <c r="L1503">
        <v>5.4070800000000002E-2</v>
      </c>
      <c r="M1503">
        <v>0.93179900000000004</v>
      </c>
      <c r="N1503">
        <v>0</v>
      </c>
      <c r="O1503" t="s">
        <v>42</v>
      </c>
    </row>
    <row r="1504" spans="1:15" x14ac:dyDescent="0.25">
      <c r="A1504" t="s">
        <v>147</v>
      </c>
      <c r="B1504">
        <v>17666.8</v>
      </c>
      <c r="C1504">
        <v>17617</v>
      </c>
      <c r="D1504">
        <v>17616.7</v>
      </c>
      <c r="E1504">
        <v>17596.099999999999</v>
      </c>
      <c r="F1504">
        <v>883.17100000000005</v>
      </c>
      <c r="G1504">
        <v>1712.11</v>
      </c>
      <c r="H1504">
        <v>400.94299999999998</v>
      </c>
      <c r="I1504">
        <v>438.28300000000002</v>
      </c>
      <c r="J1504">
        <v>788.71199999999999</v>
      </c>
      <c r="K1504">
        <v>14940.2</v>
      </c>
      <c r="L1504">
        <v>6.4075400000000005E-2</v>
      </c>
      <c r="M1504">
        <v>0.94918999999999998</v>
      </c>
      <c r="N1504">
        <v>0</v>
      </c>
      <c r="O1504" t="s">
        <v>42</v>
      </c>
    </row>
    <row r="1505" spans="1:25" x14ac:dyDescent="0.25">
      <c r="A1505" t="s">
        <v>147</v>
      </c>
      <c r="B1505">
        <v>17661.900000000001</v>
      </c>
      <c r="C1505">
        <v>17612.2</v>
      </c>
      <c r="D1505">
        <v>17612</v>
      </c>
      <c r="E1505">
        <v>17591.400000000001</v>
      </c>
      <c r="F1505">
        <v>883.36199999999997</v>
      </c>
      <c r="G1505">
        <v>1714.19</v>
      </c>
      <c r="H1505">
        <v>401.13400000000001</v>
      </c>
      <c r="I1505">
        <v>438.41300000000001</v>
      </c>
      <c r="J1505">
        <v>790.53200000000004</v>
      </c>
      <c r="K1505">
        <v>14933.2</v>
      </c>
      <c r="L1505">
        <v>6.2878199999999995E-2</v>
      </c>
      <c r="M1505">
        <v>0.93167100000000003</v>
      </c>
      <c r="N1505">
        <v>0</v>
      </c>
      <c r="O1505" t="s">
        <v>42</v>
      </c>
    </row>
    <row r="1506" spans="1:25" x14ac:dyDescent="0.25">
      <c r="A1506" t="s">
        <v>147</v>
      </c>
      <c r="B1506">
        <v>17664.3</v>
      </c>
      <c r="C1506">
        <v>17614.7</v>
      </c>
      <c r="D1506">
        <v>17614.400000000001</v>
      </c>
      <c r="E1506">
        <v>17593.8</v>
      </c>
      <c r="F1506">
        <v>883.18</v>
      </c>
      <c r="G1506">
        <v>1713.6</v>
      </c>
      <c r="H1506">
        <v>400.99700000000001</v>
      </c>
      <c r="I1506">
        <v>438.05200000000002</v>
      </c>
      <c r="J1506">
        <v>790.32399999999996</v>
      </c>
      <c r="K1506">
        <v>14936.4</v>
      </c>
      <c r="L1506">
        <v>5.4289299999999999E-2</v>
      </c>
      <c r="M1506">
        <v>0.93183499999999997</v>
      </c>
      <c r="N1506">
        <v>0</v>
      </c>
      <c r="O1506" t="s">
        <v>42</v>
      </c>
    </row>
    <row r="1507" spans="1:25" x14ac:dyDescent="0.25">
      <c r="A1507" t="s">
        <v>147</v>
      </c>
      <c r="B1507">
        <v>17662.8</v>
      </c>
      <c r="C1507">
        <v>17613</v>
      </c>
      <c r="D1507">
        <v>17612.7</v>
      </c>
      <c r="E1507">
        <v>17592.099999999999</v>
      </c>
      <c r="F1507">
        <v>883.06399999999996</v>
      </c>
      <c r="G1507">
        <v>1713.53</v>
      </c>
      <c r="H1507">
        <v>400.93099999999998</v>
      </c>
      <c r="I1507">
        <v>438.29899999999998</v>
      </c>
      <c r="J1507">
        <v>790.21400000000006</v>
      </c>
      <c r="K1507">
        <v>14934.8</v>
      </c>
      <c r="L1507">
        <v>6.6550100000000001E-2</v>
      </c>
      <c r="M1507">
        <v>0.93148200000000003</v>
      </c>
      <c r="N1507">
        <v>0</v>
      </c>
      <c r="O1507" t="s">
        <v>42</v>
      </c>
    </row>
    <row r="1508" spans="1:25" x14ac:dyDescent="0.25">
      <c r="A1508" t="s">
        <v>147</v>
      </c>
      <c r="B1508">
        <v>17662.400000000001</v>
      </c>
      <c r="C1508">
        <v>17612.7</v>
      </c>
      <c r="D1508">
        <v>17612.400000000001</v>
      </c>
      <c r="E1508">
        <v>17591.900000000001</v>
      </c>
      <c r="F1508">
        <v>883.24599999999998</v>
      </c>
      <c r="G1508">
        <v>1711.43</v>
      </c>
      <c r="H1508">
        <v>400.66500000000002</v>
      </c>
      <c r="I1508">
        <v>438.11900000000003</v>
      </c>
      <c r="J1508">
        <v>788.50599999999997</v>
      </c>
      <c r="K1508">
        <v>14936.6</v>
      </c>
      <c r="L1508">
        <v>5.7400100000000003E-2</v>
      </c>
      <c r="M1508">
        <v>0.93182200000000004</v>
      </c>
      <c r="N1508">
        <v>0</v>
      </c>
      <c r="O1508" t="s">
        <v>42</v>
      </c>
    </row>
    <row r="1509" spans="1:25" x14ac:dyDescent="0.25">
      <c r="A1509" t="s">
        <v>147</v>
      </c>
      <c r="B1509">
        <v>17660.2</v>
      </c>
      <c r="C1509">
        <v>17610.400000000001</v>
      </c>
      <c r="D1509">
        <v>17610.099999999999</v>
      </c>
      <c r="E1509">
        <v>17589.599999999999</v>
      </c>
      <c r="F1509">
        <v>883.41</v>
      </c>
      <c r="G1509">
        <v>1713.05</v>
      </c>
      <c r="H1509">
        <v>400.88299999999998</v>
      </c>
      <c r="I1509">
        <v>438.03100000000001</v>
      </c>
      <c r="J1509">
        <v>790.02599999999995</v>
      </c>
      <c r="K1509">
        <v>14932.4</v>
      </c>
      <c r="L1509">
        <v>6.1501800000000002E-2</v>
      </c>
      <c r="M1509">
        <v>0.95616000000000001</v>
      </c>
      <c r="N1509">
        <v>0</v>
      </c>
      <c r="O1509" t="s">
        <v>42</v>
      </c>
    </row>
    <row r="1510" spans="1:25" x14ac:dyDescent="0.25">
      <c r="A1510" t="s">
        <v>147</v>
      </c>
      <c r="B1510">
        <v>17663.900000000001</v>
      </c>
      <c r="C1510">
        <v>17614.099999999999</v>
      </c>
      <c r="D1510">
        <v>17613.8</v>
      </c>
      <c r="E1510">
        <v>17593.3</v>
      </c>
      <c r="F1510">
        <v>883.21</v>
      </c>
      <c r="G1510">
        <v>1712.57</v>
      </c>
      <c r="H1510">
        <v>400.81099999999998</v>
      </c>
      <c r="I1510">
        <v>438.25</v>
      </c>
      <c r="J1510">
        <v>789.38199999999995</v>
      </c>
      <c r="K1510">
        <v>14936.8</v>
      </c>
      <c r="L1510">
        <v>5.3909899999999997E-2</v>
      </c>
      <c r="M1510">
        <v>0.93153799999999998</v>
      </c>
      <c r="N1510">
        <v>0</v>
      </c>
      <c r="O1510" t="s">
        <v>42</v>
      </c>
    </row>
    <row r="1511" spans="1:25" x14ac:dyDescent="0.25">
      <c r="A1511" t="s">
        <v>147</v>
      </c>
      <c r="B1511">
        <v>17661.099999999999</v>
      </c>
      <c r="C1511">
        <v>17611.3</v>
      </c>
      <c r="D1511">
        <v>17611</v>
      </c>
      <c r="E1511">
        <v>17590.400000000001</v>
      </c>
      <c r="F1511">
        <v>882.87699999999995</v>
      </c>
      <c r="G1511">
        <v>1711.93</v>
      </c>
      <c r="H1511">
        <v>400.87700000000001</v>
      </c>
      <c r="I1511">
        <v>437.97899999999998</v>
      </c>
      <c r="J1511">
        <v>788.87800000000004</v>
      </c>
      <c r="K1511">
        <v>14935</v>
      </c>
      <c r="L1511">
        <v>8.2731700000000005E-2</v>
      </c>
      <c r="M1511">
        <v>0.93182600000000004</v>
      </c>
      <c r="N1511">
        <v>0</v>
      </c>
      <c r="O1511" t="s">
        <v>42</v>
      </c>
      <c r="R1511" t="s">
        <v>69</v>
      </c>
      <c r="U1511" t="s">
        <v>68</v>
      </c>
      <c r="X1511" t="s">
        <v>66</v>
      </c>
    </row>
    <row r="1512" spans="1:25" x14ac:dyDescent="0.25">
      <c r="A1512" t="s">
        <v>147</v>
      </c>
      <c r="B1512">
        <v>17657.8</v>
      </c>
      <c r="C1512">
        <v>17608</v>
      </c>
      <c r="D1512">
        <v>17607.8</v>
      </c>
      <c r="E1512">
        <v>17587.099999999999</v>
      </c>
      <c r="F1512">
        <v>883.43799999999999</v>
      </c>
      <c r="G1512">
        <v>1713.91</v>
      </c>
      <c r="H1512">
        <v>400.97300000000001</v>
      </c>
      <c r="I1512">
        <v>438.40499999999997</v>
      </c>
      <c r="J1512">
        <v>790.38400000000001</v>
      </c>
      <c r="K1512">
        <v>14928.8</v>
      </c>
      <c r="L1512">
        <v>5.4483799999999999E-2</v>
      </c>
      <c r="M1512">
        <v>0.93175200000000002</v>
      </c>
      <c r="N1512">
        <v>0</v>
      </c>
      <c r="O1512" t="s">
        <v>42</v>
      </c>
      <c r="R1512">
        <f>AVERAGE(B1463:B1512)</f>
        <v>17659.596000000001</v>
      </c>
      <c r="S1512">
        <f>AVERAGE(C1463:C1512)</f>
        <v>17609.881999999998</v>
      </c>
      <c r="U1512">
        <f>_xlfn.VAR.P(B1463:B1512)</f>
        <v>26.90518399999868</v>
      </c>
      <c r="V1512">
        <f>_xlfn.VAR.P(C1463:C1512)</f>
        <v>26.566676000002925</v>
      </c>
      <c r="X1512">
        <f>1.96*SQRT(U1512)/50</f>
        <v>0.20333121241402652</v>
      </c>
      <c r="Y1512">
        <f>1.96*SQRT(V1512)/50</f>
        <v>0.20204805618625607</v>
      </c>
    </row>
    <row r="1513" spans="1:25" x14ac:dyDescent="0.25">
      <c r="A1513" t="s">
        <v>148</v>
      </c>
      <c r="B1513">
        <v>882992.16118599998</v>
      </c>
      <c r="C1513" t="s">
        <v>36</v>
      </c>
    </row>
    <row r="1514" spans="1:25" x14ac:dyDescent="0.25">
      <c r="A1514" t="s">
        <v>149</v>
      </c>
      <c r="B1514">
        <v>17450.2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5.6218499999999998E-2</v>
      </c>
      <c r="L1514">
        <v>0.93174800000000002</v>
      </c>
      <c r="M1514">
        <v>0</v>
      </c>
      <c r="N1514" t="s">
        <v>42</v>
      </c>
    </row>
    <row r="1515" spans="1:25" x14ac:dyDescent="0.25">
      <c r="A1515" t="s">
        <v>149</v>
      </c>
      <c r="B1515">
        <v>17421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5.51969E-2</v>
      </c>
      <c r="L1515">
        <v>0.93177399999999999</v>
      </c>
      <c r="M1515">
        <v>0</v>
      </c>
      <c r="N1515" t="s">
        <v>42</v>
      </c>
    </row>
    <row r="1516" spans="1:25" x14ac:dyDescent="0.25">
      <c r="A1516" t="s">
        <v>149</v>
      </c>
      <c r="B1516">
        <v>17426.099999999999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8.32561E-2</v>
      </c>
      <c r="L1516">
        <v>0.93183499999999997</v>
      </c>
      <c r="M1516">
        <v>0</v>
      </c>
      <c r="N1516" t="s">
        <v>42</v>
      </c>
    </row>
    <row r="1517" spans="1:25" x14ac:dyDescent="0.25">
      <c r="A1517" t="s">
        <v>149</v>
      </c>
      <c r="B1517">
        <v>17431.2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5.568E-2</v>
      </c>
      <c r="L1517">
        <v>0.93878399999999995</v>
      </c>
      <c r="M1517">
        <v>0</v>
      </c>
      <c r="N1517" t="s">
        <v>42</v>
      </c>
    </row>
    <row r="1518" spans="1:25" x14ac:dyDescent="0.25">
      <c r="A1518" t="s">
        <v>149</v>
      </c>
      <c r="B1518">
        <v>17435.7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6.2019999999999999E-2</v>
      </c>
      <c r="L1518">
        <v>0.93183300000000002</v>
      </c>
      <c r="M1518">
        <v>0</v>
      </c>
      <c r="N1518" t="s">
        <v>42</v>
      </c>
    </row>
    <row r="1519" spans="1:25" x14ac:dyDescent="0.25">
      <c r="A1519" t="s">
        <v>149</v>
      </c>
      <c r="B1519">
        <v>17433.900000000001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5.645E-2</v>
      </c>
      <c r="L1519">
        <v>0.95297500000000002</v>
      </c>
      <c r="M1519">
        <v>0</v>
      </c>
      <c r="N1519" t="s">
        <v>42</v>
      </c>
    </row>
    <row r="1520" spans="1:25" x14ac:dyDescent="0.25">
      <c r="A1520" t="s">
        <v>149</v>
      </c>
      <c r="B1520">
        <v>17449.5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5.6494000000000003E-2</v>
      </c>
      <c r="L1520">
        <v>0.93183199999999999</v>
      </c>
      <c r="M1520">
        <v>0</v>
      </c>
      <c r="N1520" t="s">
        <v>42</v>
      </c>
    </row>
    <row r="1521" spans="1:14" x14ac:dyDescent="0.25">
      <c r="A1521" t="s">
        <v>149</v>
      </c>
      <c r="B1521">
        <v>17434.400000000001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5.5722000000000001E-2</v>
      </c>
      <c r="L1521">
        <v>0.93181000000000003</v>
      </c>
      <c r="M1521">
        <v>0</v>
      </c>
      <c r="N1521" t="s">
        <v>42</v>
      </c>
    </row>
    <row r="1522" spans="1:14" x14ac:dyDescent="0.25">
      <c r="A1522" t="s">
        <v>149</v>
      </c>
      <c r="B1522">
        <v>17422.099999999999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5.5723700000000001E-2</v>
      </c>
      <c r="L1522">
        <v>0.95540099999999994</v>
      </c>
      <c r="M1522">
        <v>0</v>
      </c>
      <c r="N1522" t="s">
        <v>42</v>
      </c>
    </row>
    <row r="1523" spans="1:14" x14ac:dyDescent="0.25">
      <c r="A1523" t="s">
        <v>149</v>
      </c>
      <c r="B1523">
        <v>17436.2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5.5579499999999997E-2</v>
      </c>
      <c r="L1523">
        <v>0.93169299999999999</v>
      </c>
      <c r="M1523">
        <v>0</v>
      </c>
      <c r="N1523" t="s">
        <v>42</v>
      </c>
    </row>
    <row r="1524" spans="1:14" x14ac:dyDescent="0.25">
      <c r="A1524" t="s">
        <v>149</v>
      </c>
      <c r="B1524">
        <v>17446.3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5.3909600000000002E-2</v>
      </c>
      <c r="L1524">
        <v>0.93170699999999995</v>
      </c>
      <c r="M1524">
        <v>0</v>
      </c>
      <c r="N1524" t="s">
        <v>42</v>
      </c>
    </row>
    <row r="1525" spans="1:14" x14ac:dyDescent="0.25">
      <c r="A1525" t="s">
        <v>149</v>
      </c>
      <c r="B1525">
        <v>17450.8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7.1992399999999998E-2</v>
      </c>
      <c r="L1525">
        <v>0.93167699999999998</v>
      </c>
      <c r="M1525">
        <v>0</v>
      </c>
      <c r="N1525" t="s">
        <v>42</v>
      </c>
    </row>
    <row r="1526" spans="1:14" x14ac:dyDescent="0.25">
      <c r="A1526" t="s">
        <v>149</v>
      </c>
      <c r="B1526">
        <v>17431.099999999999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8.3283800000000005E-2</v>
      </c>
      <c r="L1526">
        <v>0.95770200000000005</v>
      </c>
      <c r="M1526">
        <v>0</v>
      </c>
      <c r="N1526" t="s">
        <v>42</v>
      </c>
    </row>
    <row r="1527" spans="1:14" x14ac:dyDescent="0.25">
      <c r="A1527" t="s">
        <v>149</v>
      </c>
      <c r="B1527">
        <v>17439.8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5.5055199999999999E-2</v>
      </c>
      <c r="L1527">
        <v>0.93143799999999999</v>
      </c>
      <c r="M1527">
        <v>0</v>
      </c>
      <c r="N1527" t="s">
        <v>42</v>
      </c>
    </row>
    <row r="1528" spans="1:14" x14ac:dyDescent="0.25">
      <c r="A1528" t="s">
        <v>149</v>
      </c>
      <c r="B1528">
        <v>17446.7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5.7612400000000001E-2</v>
      </c>
      <c r="L1528">
        <v>0.95922700000000005</v>
      </c>
      <c r="M1528">
        <v>0</v>
      </c>
      <c r="N1528" t="s">
        <v>42</v>
      </c>
    </row>
    <row r="1529" spans="1:14" x14ac:dyDescent="0.25">
      <c r="A1529" t="s">
        <v>149</v>
      </c>
      <c r="B1529">
        <v>17433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5.5486399999999998E-2</v>
      </c>
      <c r="L1529">
        <v>0.95656300000000005</v>
      </c>
      <c r="M1529">
        <v>0</v>
      </c>
      <c r="N1529" t="s">
        <v>42</v>
      </c>
    </row>
    <row r="1530" spans="1:14" x14ac:dyDescent="0.25">
      <c r="A1530" t="s">
        <v>149</v>
      </c>
      <c r="B1530">
        <v>17441.900000000001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8.3265599999999995E-2</v>
      </c>
      <c r="L1530">
        <v>0.93179800000000002</v>
      </c>
      <c r="M1530">
        <v>0</v>
      </c>
      <c r="N1530" t="s">
        <v>42</v>
      </c>
    </row>
    <row r="1531" spans="1:14" x14ac:dyDescent="0.25">
      <c r="A1531" t="s">
        <v>149</v>
      </c>
      <c r="B1531">
        <v>17429.7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5.4733200000000003E-2</v>
      </c>
      <c r="L1531">
        <v>0.93181499999999995</v>
      </c>
      <c r="M1531">
        <v>0</v>
      </c>
      <c r="N1531" t="s">
        <v>42</v>
      </c>
    </row>
    <row r="1532" spans="1:14" x14ac:dyDescent="0.25">
      <c r="A1532" t="s">
        <v>149</v>
      </c>
      <c r="B1532">
        <v>17440.099999999999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5.4611699999999999E-2</v>
      </c>
      <c r="L1532">
        <v>0.93180499999999999</v>
      </c>
      <c r="M1532">
        <v>0</v>
      </c>
      <c r="N1532" t="s">
        <v>42</v>
      </c>
    </row>
    <row r="1533" spans="1:14" x14ac:dyDescent="0.25">
      <c r="A1533" t="s">
        <v>149</v>
      </c>
      <c r="B1533">
        <v>17433.5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5.6967499999999997E-2</v>
      </c>
      <c r="L1533">
        <v>0.94420099999999996</v>
      </c>
      <c r="M1533">
        <v>0</v>
      </c>
      <c r="N1533" t="s">
        <v>42</v>
      </c>
    </row>
    <row r="1534" spans="1:14" x14ac:dyDescent="0.25">
      <c r="A1534" t="s">
        <v>149</v>
      </c>
      <c r="B1534">
        <v>17436.2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8.3255899999999994E-2</v>
      </c>
      <c r="L1534">
        <v>0.93274900000000005</v>
      </c>
      <c r="M1534">
        <v>0</v>
      </c>
      <c r="N1534" t="s">
        <v>42</v>
      </c>
    </row>
    <row r="1535" spans="1:14" x14ac:dyDescent="0.25">
      <c r="A1535" t="s">
        <v>149</v>
      </c>
      <c r="B1535">
        <v>17446.7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7.7848600000000004E-2</v>
      </c>
      <c r="L1535">
        <v>0.93172500000000003</v>
      </c>
      <c r="M1535">
        <v>0</v>
      </c>
      <c r="N1535" t="s">
        <v>42</v>
      </c>
    </row>
    <row r="1536" spans="1:14" x14ac:dyDescent="0.25">
      <c r="A1536" t="s">
        <v>149</v>
      </c>
      <c r="B1536">
        <v>17429.599999999999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8.3258499999999999E-2</v>
      </c>
      <c r="L1536">
        <v>0.93183499999999997</v>
      </c>
      <c r="M1536">
        <v>0</v>
      </c>
      <c r="N1536" t="s">
        <v>42</v>
      </c>
    </row>
    <row r="1537" spans="1:14" x14ac:dyDescent="0.25">
      <c r="A1537" t="s">
        <v>149</v>
      </c>
      <c r="B1537">
        <v>17437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8.32561E-2</v>
      </c>
      <c r="L1537">
        <v>0.93183300000000002</v>
      </c>
      <c r="M1537">
        <v>26</v>
      </c>
      <c r="N1537" t="s">
        <v>42</v>
      </c>
    </row>
    <row r="1538" spans="1:14" x14ac:dyDescent="0.25">
      <c r="A1538" t="s">
        <v>149</v>
      </c>
      <c r="B1538">
        <v>17442.5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5.4395600000000002E-2</v>
      </c>
      <c r="L1538">
        <v>0.94020000000000004</v>
      </c>
      <c r="M1538">
        <v>0</v>
      </c>
      <c r="N1538" t="s">
        <v>42</v>
      </c>
    </row>
    <row r="1539" spans="1:14" x14ac:dyDescent="0.25">
      <c r="A1539" t="s">
        <v>149</v>
      </c>
      <c r="B1539">
        <v>17436.900000000001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5.42978E-2</v>
      </c>
      <c r="L1539">
        <v>0.949905</v>
      </c>
      <c r="M1539">
        <v>0</v>
      </c>
      <c r="N1539" t="s">
        <v>42</v>
      </c>
    </row>
    <row r="1540" spans="1:14" x14ac:dyDescent="0.25">
      <c r="A1540" t="s">
        <v>149</v>
      </c>
      <c r="B1540">
        <v>17423.400000000001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6.3238900000000001E-2</v>
      </c>
      <c r="L1540">
        <v>0.93181899999999995</v>
      </c>
      <c r="M1540">
        <v>0</v>
      </c>
      <c r="N1540" t="s">
        <v>42</v>
      </c>
    </row>
    <row r="1541" spans="1:14" x14ac:dyDescent="0.25">
      <c r="A1541" t="s">
        <v>149</v>
      </c>
      <c r="B1541">
        <v>17426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5.3915299999999999E-2</v>
      </c>
      <c r="L1541">
        <v>0.93030800000000002</v>
      </c>
      <c r="M1541">
        <v>0</v>
      </c>
      <c r="N1541" t="s">
        <v>42</v>
      </c>
    </row>
    <row r="1542" spans="1:14" x14ac:dyDescent="0.25">
      <c r="A1542" t="s">
        <v>149</v>
      </c>
      <c r="B1542">
        <v>17433.2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6.1708600000000002E-2</v>
      </c>
      <c r="L1542">
        <v>0.93179400000000001</v>
      </c>
      <c r="M1542">
        <v>0</v>
      </c>
      <c r="N1542" t="s">
        <v>42</v>
      </c>
    </row>
    <row r="1543" spans="1:14" x14ac:dyDescent="0.25">
      <c r="A1543" t="s">
        <v>149</v>
      </c>
      <c r="B1543">
        <v>17443.599999999999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8.3255899999999994E-2</v>
      </c>
      <c r="L1543">
        <v>0.93115099999999995</v>
      </c>
      <c r="M1543">
        <v>0</v>
      </c>
      <c r="N1543" t="s">
        <v>42</v>
      </c>
    </row>
    <row r="1544" spans="1:14" x14ac:dyDescent="0.25">
      <c r="A1544" t="s">
        <v>149</v>
      </c>
      <c r="B1544">
        <v>17416.5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5.8255399999999999E-2</v>
      </c>
      <c r="L1544">
        <v>0.93180499999999999</v>
      </c>
      <c r="M1544">
        <v>0</v>
      </c>
      <c r="N1544" t="s">
        <v>42</v>
      </c>
    </row>
    <row r="1545" spans="1:14" x14ac:dyDescent="0.25">
      <c r="A1545" t="s">
        <v>149</v>
      </c>
      <c r="B1545">
        <v>17427.400000000001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5.3927900000000001E-2</v>
      </c>
      <c r="L1545">
        <v>0.93183300000000002</v>
      </c>
      <c r="M1545">
        <v>0</v>
      </c>
      <c r="N1545" t="s">
        <v>42</v>
      </c>
    </row>
    <row r="1546" spans="1:14" x14ac:dyDescent="0.25">
      <c r="A1546" t="s">
        <v>149</v>
      </c>
      <c r="B1546">
        <v>17427.3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5.5096300000000001E-2</v>
      </c>
      <c r="L1546">
        <v>0.930701</v>
      </c>
      <c r="M1546">
        <v>0</v>
      </c>
      <c r="N1546" t="s">
        <v>42</v>
      </c>
    </row>
    <row r="1547" spans="1:14" x14ac:dyDescent="0.25">
      <c r="A1547" t="s">
        <v>149</v>
      </c>
      <c r="B1547">
        <v>17442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5.3970799999999999E-2</v>
      </c>
      <c r="L1547">
        <v>0.93183400000000005</v>
      </c>
      <c r="M1547">
        <v>0</v>
      </c>
      <c r="N1547" t="s">
        <v>42</v>
      </c>
    </row>
    <row r="1548" spans="1:14" x14ac:dyDescent="0.25">
      <c r="A1548" t="s">
        <v>149</v>
      </c>
      <c r="B1548">
        <v>17432.099999999999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7.3107099999999994E-2</v>
      </c>
      <c r="L1548">
        <v>0.93169900000000005</v>
      </c>
      <c r="M1548">
        <v>0</v>
      </c>
      <c r="N1548" t="s">
        <v>42</v>
      </c>
    </row>
    <row r="1549" spans="1:14" x14ac:dyDescent="0.25">
      <c r="A1549" t="s">
        <v>149</v>
      </c>
      <c r="B1549">
        <v>17432.400000000001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5.6401699999999999E-2</v>
      </c>
      <c r="L1549">
        <v>0.93145900000000004</v>
      </c>
      <c r="M1549">
        <v>0</v>
      </c>
      <c r="N1549" t="s">
        <v>42</v>
      </c>
    </row>
    <row r="1550" spans="1:14" x14ac:dyDescent="0.25">
      <c r="A1550" t="s">
        <v>149</v>
      </c>
      <c r="B1550">
        <v>17430.099999999999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7.0946599999999999E-2</v>
      </c>
      <c r="L1550">
        <v>0.93476599999999999</v>
      </c>
      <c r="M1550">
        <v>0</v>
      </c>
      <c r="N1550" t="s">
        <v>42</v>
      </c>
    </row>
    <row r="1551" spans="1:14" x14ac:dyDescent="0.25">
      <c r="A1551" t="s">
        <v>149</v>
      </c>
      <c r="B1551">
        <v>17441.5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5.58185E-2</v>
      </c>
      <c r="L1551">
        <v>0.93499900000000002</v>
      </c>
      <c r="M1551">
        <v>0</v>
      </c>
      <c r="N1551" t="s">
        <v>42</v>
      </c>
    </row>
    <row r="1552" spans="1:14" x14ac:dyDescent="0.25">
      <c r="A1552" t="s">
        <v>149</v>
      </c>
      <c r="B1552">
        <v>17427.5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6.91861E-2</v>
      </c>
      <c r="L1552">
        <v>0.93180600000000002</v>
      </c>
      <c r="M1552">
        <v>0</v>
      </c>
      <c r="N1552" t="s">
        <v>42</v>
      </c>
    </row>
    <row r="1553" spans="1:25" x14ac:dyDescent="0.25">
      <c r="A1553" t="s">
        <v>149</v>
      </c>
      <c r="B1553">
        <v>17425.8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6.3869700000000001E-2</v>
      </c>
      <c r="L1553">
        <v>0.93180600000000002</v>
      </c>
      <c r="M1553">
        <v>0</v>
      </c>
      <c r="N1553" t="s">
        <v>42</v>
      </c>
    </row>
    <row r="1554" spans="1:25" x14ac:dyDescent="0.25">
      <c r="A1554" t="s">
        <v>149</v>
      </c>
      <c r="B1554">
        <v>17419.7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5.3940799999999997E-2</v>
      </c>
      <c r="L1554">
        <v>0.931836</v>
      </c>
      <c r="M1554">
        <v>0</v>
      </c>
      <c r="N1554" t="s">
        <v>42</v>
      </c>
    </row>
    <row r="1555" spans="1:25" x14ac:dyDescent="0.25">
      <c r="A1555" t="s">
        <v>149</v>
      </c>
      <c r="B1555">
        <v>17432.2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8.3256999999999998E-2</v>
      </c>
      <c r="L1555">
        <v>0.931836</v>
      </c>
      <c r="M1555">
        <v>0</v>
      </c>
      <c r="N1555" t="s">
        <v>42</v>
      </c>
    </row>
    <row r="1556" spans="1:25" x14ac:dyDescent="0.25">
      <c r="A1556" t="s">
        <v>149</v>
      </c>
      <c r="B1556">
        <v>17427.2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5.8828400000000003E-2</v>
      </c>
      <c r="L1556">
        <v>0.931836</v>
      </c>
      <c r="M1556">
        <v>0</v>
      </c>
      <c r="N1556" t="s">
        <v>42</v>
      </c>
    </row>
    <row r="1557" spans="1:25" x14ac:dyDescent="0.25">
      <c r="A1557" t="s">
        <v>149</v>
      </c>
      <c r="B1557">
        <v>17425.8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5.4819899999999998E-2</v>
      </c>
      <c r="L1557">
        <v>0.95652000000000004</v>
      </c>
      <c r="M1557">
        <v>0</v>
      </c>
      <c r="N1557" t="s">
        <v>42</v>
      </c>
    </row>
    <row r="1558" spans="1:25" x14ac:dyDescent="0.25">
      <c r="A1558" t="s">
        <v>149</v>
      </c>
      <c r="B1558">
        <v>17434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6.2205700000000003E-2</v>
      </c>
      <c r="L1558">
        <v>0.95921999999999996</v>
      </c>
      <c r="M1558">
        <v>0</v>
      </c>
      <c r="N1558" t="s">
        <v>42</v>
      </c>
    </row>
    <row r="1559" spans="1:25" x14ac:dyDescent="0.25">
      <c r="A1559" t="s">
        <v>149</v>
      </c>
      <c r="B1559">
        <v>17434.599999999999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8.3255599999999999E-2</v>
      </c>
      <c r="L1559">
        <v>0.931809</v>
      </c>
      <c r="M1559">
        <v>0</v>
      </c>
      <c r="N1559" t="s">
        <v>42</v>
      </c>
    </row>
    <row r="1560" spans="1:25" x14ac:dyDescent="0.25">
      <c r="A1560" t="s">
        <v>149</v>
      </c>
      <c r="B1560">
        <v>17436.400000000001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5.6192199999999998E-2</v>
      </c>
      <c r="L1560">
        <v>0.931755</v>
      </c>
      <c r="M1560">
        <v>0</v>
      </c>
      <c r="N1560" t="s">
        <v>42</v>
      </c>
    </row>
    <row r="1561" spans="1:25" x14ac:dyDescent="0.25">
      <c r="A1561" t="s">
        <v>149</v>
      </c>
      <c r="B1561">
        <v>17428.599999999999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5.5802999999999998E-2</v>
      </c>
      <c r="L1561">
        <v>0.95653299999999997</v>
      </c>
      <c r="M1561">
        <v>0</v>
      </c>
      <c r="N1561" t="s">
        <v>42</v>
      </c>
    </row>
    <row r="1562" spans="1:25" x14ac:dyDescent="0.25">
      <c r="A1562" t="s">
        <v>149</v>
      </c>
      <c r="B1562">
        <v>17434.7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7.3120400000000002E-2</v>
      </c>
      <c r="L1562">
        <v>0.95922700000000005</v>
      </c>
      <c r="M1562">
        <v>0</v>
      </c>
      <c r="N1562" t="s">
        <v>42</v>
      </c>
    </row>
    <row r="1563" spans="1:25" x14ac:dyDescent="0.25">
      <c r="A1563" t="s">
        <v>149</v>
      </c>
      <c r="B1563">
        <v>17431.3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5.3950699999999997E-2</v>
      </c>
      <c r="L1563">
        <v>0.93153900000000001</v>
      </c>
      <c r="M1563">
        <v>0</v>
      </c>
      <c r="N1563" t="s">
        <v>42</v>
      </c>
    </row>
    <row r="1564" spans="1:25" x14ac:dyDescent="0.25">
      <c r="A1564" t="s">
        <v>149</v>
      </c>
      <c r="B1564">
        <v>17429.2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5.5712400000000002E-2</v>
      </c>
      <c r="L1564">
        <v>0.93170600000000003</v>
      </c>
      <c r="M1564">
        <v>0</v>
      </c>
      <c r="N1564" t="s">
        <v>42</v>
      </c>
    </row>
    <row r="1565" spans="1:25" x14ac:dyDescent="0.25">
      <c r="A1565" t="s">
        <v>149</v>
      </c>
      <c r="B1565">
        <v>17433.2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6.9456599999999993E-2</v>
      </c>
      <c r="L1565">
        <v>0.93168399999999996</v>
      </c>
      <c r="M1565">
        <v>0</v>
      </c>
      <c r="N1565" t="s">
        <v>42</v>
      </c>
    </row>
    <row r="1566" spans="1:25" x14ac:dyDescent="0.25">
      <c r="A1566" t="s">
        <v>149</v>
      </c>
      <c r="B1566">
        <v>17444.8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8.3271300000000006E-2</v>
      </c>
      <c r="L1566">
        <v>0.95584800000000003</v>
      </c>
      <c r="M1566">
        <v>0</v>
      </c>
      <c r="N1566" t="s">
        <v>42</v>
      </c>
    </row>
    <row r="1567" spans="1:25" x14ac:dyDescent="0.25">
      <c r="A1567" t="s">
        <v>149</v>
      </c>
      <c r="B1567">
        <v>17433.099999999999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5.3910300000000001E-2</v>
      </c>
      <c r="L1567">
        <v>0.93182699999999996</v>
      </c>
      <c r="M1567">
        <v>0</v>
      </c>
      <c r="N1567" t="s">
        <v>42</v>
      </c>
      <c r="R1567" t="s">
        <v>69</v>
      </c>
      <c r="U1567" t="s">
        <v>68</v>
      </c>
      <c r="X1567" t="s">
        <v>66</v>
      </c>
    </row>
    <row r="1568" spans="1:25" x14ac:dyDescent="0.25">
      <c r="A1568" t="s">
        <v>149</v>
      </c>
      <c r="B1568">
        <v>17419.099999999999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6.3368099999999997E-2</v>
      </c>
      <c r="L1568">
        <v>0.95772199999999996</v>
      </c>
      <c r="M1568">
        <v>0</v>
      </c>
      <c r="N1568" t="s">
        <v>42</v>
      </c>
      <c r="R1568">
        <f>AVERAGE(B1519:B1568)</f>
        <v>17433.811999999998</v>
      </c>
      <c r="S1568">
        <f>AVERAGE(C1519:C1568)</f>
        <v>0</v>
      </c>
      <c r="U1568">
        <f>_xlfn.VAR.P(B1519:B1568)</f>
        <v>61.17745600000076</v>
      </c>
      <c r="V1568">
        <f>_xlfn.VAR.P(C1519:C1568)</f>
        <v>0</v>
      </c>
      <c r="X1568">
        <f>1.96*SQRT(U1568)/50</f>
        <v>0.30660679377313405</v>
      </c>
      <c r="Y1568">
        <f>1.96*SQRT(V1568)/50</f>
        <v>0</v>
      </c>
    </row>
    <row r="1569" spans="1:13" x14ac:dyDescent="0.25">
      <c r="A1569" t="s">
        <v>150</v>
      </c>
      <c r="B1569">
        <v>871702.67576100002</v>
      </c>
      <c r="C1569" t="s">
        <v>36</v>
      </c>
    </row>
    <row r="1570" spans="1:13" x14ac:dyDescent="0.25">
      <c r="A1570" t="s">
        <v>151</v>
      </c>
      <c r="B1570">
        <v>16232.4</v>
      </c>
      <c r="C1570">
        <v>16231.7</v>
      </c>
      <c r="D1570">
        <v>16231.5</v>
      </c>
      <c r="E1570">
        <v>16211</v>
      </c>
      <c r="F1570">
        <v>883.56700000000001</v>
      </c>
      <c r="G1570">
        <v>0</v>
      </c>
      <c r="H1570">
        <v>399.70299999999997</v>
      </c>
      <c r="I1570">
        <v>0</v>
      </c>
      <c r="J1570">
        <v>8.3255800000000005E-2</v>
      </c>
      <c r="K1570">
        <v>0.93182900000000002</v>
      </c>
      <c r="L1570">
        <v>0</v>
      </c>
      <c r="M1570" t="s">
        <v>42</v>
      </c>
    </row>
    <row r="1571" spans="1:13" x14ac:dyDescent="0.25">
      <c r="A1571" t="s">
        <v>151</v>
      </c>
      <c r="B1571">
        <v>16247.7</v>
      </c>
      <c r="C1571">
        <v>16247</v>
      </c>
      <c r="D1571">
        <v>16246.8</v>
      </c>
      <c r="E1571">
        <v>16226.4</v>
      </c>
      <c r="F1571">
        <v>883.33600000000001</v>
      </c>
      <c r="G1571">
        <v>0</v>
      </c>
      <c r="H1571">
        <v>399.55</v>
      </c>
      <c r="I1571">
        <v>0</v>
      </c>
      <c r="J1571">
        <v>5.3913099999999999E-2</v>
      </c>
      <c r="K1571">
        <v>0.93135000000000001</v>
      </c>
      <c r="L1571">
        <v>0</v>
      </c>
      <c r="M1571" t="s">
        <v>42</v>
      </c>
    </row>
    <row r="1572" spans="1:13" x14ac:dyDescent="0.25">
      <c r="A1572" t="s">
        <v>151</v>
      </c>
      <c r="B1572">
        <v>16249.8</v>
      </c>
      <c r="C1572">
        <v>16249.2</v>
      </c>
      <c r="D1572">
        <v>16249</v>
      </c>
      <c r="E1572">
        <v>16228.5</v>
      </c>
      <c r="F1572">
        <v>883.25699999999995</v>
      </c>
      <c r="G1572">
        <v>0</v>
      </c>
      <c r="H1572">
        <v>399.66199999999998</v>
      </c>
      <c r="I1572">
        <v>0</v>
      </c>
      <c r="J1572">
        <v>6.6872399999999999E-2</v>
      </c>
      <c r="K1572">
        <v>0.93171199999999998</v>
      </c>
      <c r="L1572">
        <v>0</v>
      </c>
      <c r="M1572" t="s">
        <v>42</v>
      </c>
    </row>
    <row r="1573" spans="1:13" x14ac:dyDescent="0.25">
      <c r="A1573" t="s">
        <v>151</v>
      </c>
      <c r="B1573">
        <v>16228.5</v>
      </c>
      <c r="C1573">
        <v>16227.8</v>
      </c>
      <c r="D1573">
        <v>16227.7</v>
      </c>
      <c r="E1573">
        <v>16207.2</v>
      </c>
      <c r="F1573">
        <v>882.976</v>
      </c>
      <c r="G1573">
        <v>0</v>
      </c>
      <c r="H1573">
        <v>399.553</v>
      </c>
      <c r="I1573">
        <v>0</v>
      </c>
      <c r="J1573">
        <v>6.4355200000000001E-2</v>
      </c>
      <c r="K1573">
        <v>0.93172100000000002</v>
      </c>
      <c r="L1573">
        <v>0</v>
      </c>
      <c r="M1573" t="s">
        <v>42</v>
      </c>
    </row>
    <row r="1574" spans="1:13" x14ac:dyDescent="0.25">
      <c r="A1574" t="s">
        <v>151</v>
      </c>
      <c r="B1574">
        <v>16231.3</v>
      </c>
      <c r="C1574">
        <v>16230.7</v>
      </c>
      <c r="D1574">
        <v>16230.5</v>
      </c>
      <c r="E1574">
        <v>16210</v>
      </c>
      <c r="F1574">
        <v>883.399</v>
      </c>
      <c r="G1574">
        <v>0</v>
      </c>
      <c r="H1574">
        <v>399.64400000000001</v>
      </c>
      <c r="I1574">
        <v>0</v>
      </c>
      <c r="J1574">
        <v>5.4466800000000003E-2</v>
      </c>
      <c r="K1574">
        <v>0.93180799999999997</v>
      </c>
      <c r="L1574">
        <v>0</v>
      </c>
      <c r="M1574" t="s">
        <v>42</v>
      </c>
    </row>
    <row r="1575" spans="1:13" x14ac:dyDescent="0.25">
      <c r="A1575" t="s">
        <v>151</v>
      </c>
      <c r="B1575">
        <v>16241.9</v>
      </c>
      <c r="C1575">
        <v>16241.3</v>
      </c>
      <c r="D1575">
        <v>16241.1</v>
      </c>
      <c r="E1575">
        <v>16220.7</v>
      </c>
      <c r="F1575">
        <v>883.50800000000004</v>
      </c>
      <c r="G1575">
        <v>0</v>
      </c>
      <c r="H1575">
        <v>399.73399999999998</v>
      </c>
      <c r="I1575">
        <v>0</v>
      </c>
      <c r="J1575">
        <v>5.3910300000000001E-2</v>
      </c>
      <c r="K1575">
        <v>0.93183400000000005</v>
      </c>
      <c r="L1575">
        <v>0</v>
      </c>
      <c r="M1575" t="s">
        <v>42</v>
      </c>
    </row>
    <row r="1576" spans="1:13" x14ac:dyDescent="0.25">
      <c r="A1576" t="s">
        <v>151</v>
      </c>
      <c r="B1576">
        <v>16248.2</v>
      </c>
      <c r="C1576">
        <v>16247.6</v>
      </c>
      <c r="D1576">
        <v>16247.4</v>
      </c>
      <c r="E1576">
        <v>16226.9</v>
      </c>
      <c r="F1576">
        <v>883.27599999999995</v>
      </c>
      <c r="G1576">
        <v>0</v>
      </c>
      <c r="H1576">
        <v>399.87400000000002</v>
      </c>
      <c r="I1576">
        <v>0</v>
      </c>
      <c r="J1576">
        <v>5.4272599999999997E-2</v>
      </c>
      <c r="K1576">
        <v>0.93182299999999996</v>
      </c>
      <c r="L1576">
        <v>0</v>
      </c>
      <c r="M1576" t="s">
        <v>42</v>
      </c>
    </row>
    <row r="1577" spans="1:13" x14ac:dyDescent="0.25">
      <c r="A1577" t="s">
        <v>151</v>
      </c>
      <c r="B1577">
        <v>16251.8</v>
      </c>
      <c r="C1577">
        <v>16251.1</v>
      </c>
      <c r="D1577">
        <v>16250.9</v>
      </c>
      <c r="E1577">
        <v>16230.4</v>
      </c>
      <c r="F1577">
        <v>883.346</v>
      </c>
      <c r="G1577">
        <v>0</v>
      </c>
      <c r="H1577">
        <v>399.48599999999999</v>
      </c>
      <c r="I1577">
        <v>0</v>
      </c>
      <c r="J1577">
        <v>7.5316400000000006E-2</v>
      </c>
      <c r="K1577">
        <v>0.93140199999999995</v>
      </c>
      <c r="L1577">
        <v>0</v>
      </c>
      <c r="M1577" t="s">
        <v>42</v>
      </c>
    </row>
    <row r="1578" spans="1:13" x14ac:dyDescent="0.25">
      <c r="A1578" t="s">
        <v>151</v>
      </c>
      <c r="B1578">
        <v>16250.7</v>
      </c>
      <c r="C1578">
        <v>16250</v>
      </c>
      <c r="D1578">
        <v>16249.8</v>
      </c>
      <c r="E1578">
        <v>16229.3</v>
      </c>
      <c r="F1578">
        <v>883.52700000000004</v>
      </c>
      <c r="G1578">
        <v>0</v>
      </c>
      <c r="H1578">
        <v>399.84800000000001</v>
      </c>
      <c r="I1578">
        <v>0</v>
      </c>
      <c r="J1578">
        <v>5.46624E-2</v>
      </c>
      <c r="K1578">
        <v>0.931284</v>
      </c>
      <c r="L1578">
        <v>0</v>
      </c>
      <c r="M1578" t="s">
        <v>42</v>
      </c>
    </row>
    <row r="1579" spans="1:13" x14ac:dyDescent="0.25">
      <c r="A1579" t="s">
        <v>151</v>
      </c>
      <c r="B1579">
        <v>16240.3</v>
      </c>
      <c r="C1579">
        <v>16239.7</v>
      </c>
      <c r="D1579">
        <v>16239.5</v>
      </c>
      <c r="E1579">
        <v>16219</v>
      </c>
      <c r="F1579">
        <v>883.39099999999996</v>
      </c>
      <c r="G1579">
        <v>0</v>
      </c>
      <c r="H1579">
        <v>399.74099999999999</v>
      </c>
      <c r="I1579">
        <v>0</v>
      </c>
      <c r="J1579">
        <v>5.7350600000000002E-2</v>
      </c>
      <c r="K1579">
        <v>0.93178300000000003</v>
      </c>
      <c r="L1579">
        <v>0</v>
      </c>
      <c r="M1579" t="s">
        <v>42</v>
      </c>
    </row>
    <row r="1580" spans="1:13" x14ac:dyDescent="0.25">
      <c r="A1580" t="s">
        <v>151</v>
      </c>
      <c r="B1580">
        <v>16243.3</v>
      </c>
      <c r="C1580">
        <v>16242.7</v>
      </c>
      <c r="D1580">
        <v>16242.5</v>
      </c>
      <c r="E1580">
        <v>16222</v>
      </c>
      <c r="F1580">
        <v>883.43499999999995</v>
      </c>
      <c r="G1580">
        <v>0</v>
      </c>
      <c r="H1580">
        <v>399.62299999999999</v>
      </c>
      <c r="I1580">
        <v>0</v>
      </c>
      <c r="J1580">
        <v>5.4625100000000003E-2</v>
      </c>
      <c r="K1580">
        <v>0.92843299999999995</v>
      </c>
      <c r="L1580">
        <v>0</v>
      </c>
      <c r="M1580" t="s">
        <v>42</v>
      </c>
    </row>
    <row r="1581" spans="1:13" x14ac:dyDescent="0.25">
      <c r="A1581" t="s">
        <v>151</v>
      </c>
      <c r="B1581">
        <v>16246</v>
      </c>
      <c r="C1581">
        <v>16245.4</v>
      </c>
      <c r="D1581">
        <v>16245.2</v>
      </c>
      <c r="E1581">
        <v>16224.7</v>
      </c>
      <c r="F1581">
        <v>882.95500000000004</v>
      </c>
      <c r="G1581">
        <v>0</v>
      </c>
      <c r="H1581">
        <v>399.53699999999998</v>
      </c>
      <c r="I1581">
        <v>0</v>
      </c>
      <c r="J1581">
        <v>5.5648900000000001E-2</v>
      </c>
      <c r="K1581">
        <v>0.93182500000000001</v>
      </c>
      <c r="L1581">
        <v>0</v>
      </c>
      <c r="M1581" t="s">
        <v>42</v>
      </c>
    </row>
    <row r="1582" spans="1:13" x14ac:dyDescent="0.25">
      <c r="A1582" t="s">
        <v>151</v>
      </c>
      <c r="B1582">
        <v>16238.3</v>
      </c>
      <c r="C1582">
        <v>16237.6</v>
      </c>
      <c r="D1582">
        <v>16237.4</v>
      </c>
      <c r="E1582">
        <v>16216.9</v>
      </c>
      <c r="F1582">
        <v>883.25199999999995</v>
      </c>
      <c r="G1582">
        <v>0</v>
      </c>
      <c r="H1582">
        <v>399.50900000000001</v>
      </c>
      <c r="I1582">
        <v>0</v>
      </c>
      <c r="J1582">
        <v>8.3256700000000003E-2</v>
      </c>
      <c r="K1582">
        <v>0.93182699999999996</v>
      </c>
      <c r="L1582">
        <v>0</v>
      </c>
      <c r="M1582" t="s">
        <v>42</v>
      </c>
    </row>
    <row r="1583" spans="1:13" x14ac:dyDescent="0.25">
      <c r="A1583" t="s">
        <v>151</v>
      </c>
      <c r="B1583">
        <v>16230.4</v>
      </c>
      <c r="C1583">
        <v>16229.8</v>
      </c>
      <c r="D1583">
        <v>16229.6</v>
      </c>
      <c r="E1583">
        <v>16209.2</v>
      </c>
      <c r="F1583">
        <v>883.572</v>
      </c>
      <c r="G1583">
        <v>0</v>
      </c>
      <c r="H1583">
        <v>399.601</v>
      </c>
      <c r="I1583">
        <v>0</v>
      </c>
      <c r="J1583">
        <v>8.3255700000000002E-2</v>
      </c>
      <c r="K1583">
        <v>0.95648699999999998</v>
      </c>
      <c r="L1583">
        <v>0</v>
      </c>
      <c r="M1583" t="s">
        <v>42</v>
      </c>
    </row>
    <row r="1584" spans="1:13" x14ac:dyDescent="0.25">
      <c r="A1584" t="s">
        <v>151</v>
      </c>
      <c r="B1584">
        <v>16255.2</v>
      </c>
      <c r="C1584">
        <v>16254.6</v>
      </c>
      <c r="D1584">
        <v>16254.5</v>
      </c>
      <c r="E1584">
        <v>16233.8</v>
      </c>
      <c r="F1584">
        <v>883.97500000000002</v>
      </c>
      <c r="G1584">
        <v>0</v>
      </c>
      <c r="H1584">
        <v>399.96100000000001</v>
      </c>
      <c r="I1584">
        <v>0</v>
      </c>
      <c r="J1584">
        <v>7.6066099999999998E-2</v>
      </c>
      <c r="K1584">
        <v>0.931836</v>
      </c>
      <c r="L1584">
        <v>0</v>
      </c>
      <c r="M1584" t="s">
        <v>42</v>
      </c>
    </row>
    <row r="1585" spans="1:13" x14ac:dyDescent="0.25">
      <c r="A1585" t="s">
        <v>151</v>
      </c>
      <c r="B1585">
        <v>16235.3</v>
      </c>
      <c r="C1585">
        <v>16234.6</v>
      </c>
      <c r="D1585">
        <v>16234.4</v>
      </c>
      <c r="E1585">
        <v>16213.9</v>
      </c>
      <c r="F1585">
        <v>883.18399999999997</v>
      </c>
      <c r="G1585">
        <v>0</v>
      </c>
      <c r="H1585">
        <v>399.46100000000001</v>
      </c>
      <c r="I1585">
        <v>0</v>
      </c>
      <c r="J1585">
        <v>5.5179899999999997E-2</v>
      </c>
      <c r="K1585">
        <v>0.93181199999999997</v>
      </c>
      <c r="L1585">
        <v>0</v>
      </c>
      <c r="M1585" t="s">
        <v>42</v>
      </c>
    </row>
    <row r="1586" spans="1:13" x14ac:dyDescent="0.25">
      <c r="A1586" t="s">
        <v>151</v>
      </c>
      <c r="B1586">
        <v>16246.4</v>
      </c>
      <c r="C1586">
        <v>16245.8</v>
      </c>
      <c r="D1586">
        <v>16245.6</v>
      </c>
      <c r="E1586">
        <v>16225.1</v>
      </c>
      <c r="F1586">
        <v>883.22</v>
      </c>
      <c r="G1586">
        <v>0</v>
      </c>
      <c r="H1586">
        <v>399.53199999999998</v>
      </c>
      <c r="I1586">
        <v>0</v>
      </c>
      <c r="J1586">
        <v>5.5777399999999998E-2</v>
      </c>
      <c r="K1586">
        <v>0.93183300000000002</v>
      </c>
      <c r="L1586">
        <v>0</v>
      </c>
      <c r="M1586" t="s">
        <v>42</v>
      </c>
    </row>
    <row r="1587" spans="1:13" x14ac:dyDescent="0.25">
      <c r="A1587" t="s">
        <v>151</v>
      </c>
      <c r="B1587">
        <v>16249.3</v>
      </c>
      <c r="C1587">
        <v>16248.7</v>
      </c>
      <c r="D1587">
        <v>16248.6</v>
      </c>
      <c r="E1587">
        <v>16228.1</v>
      </c>
      <c r="F1587">
        <v>883.87199999999996</v>
      </c>
      <c r="G1587">
        <v>0</v>
      </c>
      <c r="H1587">
        <v>399.55200000000002</v>
      </c>
      <c r="I1587">
        <v>0</v>
      </c>
      <c r="J1587">
        <v>6.4942899999999998E-2</v>
      </c>
      <c r="K1587">
        <v>0.93176700000000001</v>
      </c>
      <c r="L1587">
        <v>0</v>
      </c>
      <c r="M1587" t="s">
        <v>42</v>
      </c>
    </row>
    <row r="1588" spans="1:13" x14ac:dyDescent="0.25">
      <c r="A1588" t="s">
        <v>151</v>
      </c>
      <c r="B1588">
        <v>16232.1</v>
      </c>
      <c r="C1588">
        <v>16231.4</v>
      </c>
      <c r="D1588">
        <v>16231.3</v>
      </c>
      <c r="E1588">
        <v>16210.8</v>
      </c>
      <c r="F1588">
        <v>883.35400000000004</v>
      </c>
      <c r="G1588">
        <v>0</v>
      </c>
      <c r="H1588">
        <v>399.61599999999999</v>
      </c>
      <c r="I1588">
        <v>0</v>
      </c>
      <c r="J1588">
        <v>5.57309E-2</v>
      </c>
      <c r="K1588">
        <v>0.93034700000000004</v>
      </c>
      <c r="L1588">
        <v>0</v>
      </c>
      <c r="M1588" t="s">
        <v>42</v>
      </c>
    </row>
    <row r="1589" spans="1:13" x14ac:dyDescent="0.25">
      <c r="A1589" t="s">
        <v>151</v>
      </c>
      <c r="B1589">
        <v>16239.9</v>
      </c>
      <c r="C1589">
        <v>16239.3</v>
      </c>
      <c r="D1589">
        <v>16239.1</v>
      </c>
      <c r="E1589">
        <v>16218.5</v>
      </c>
      <c r="F1589">
        <v>882.73400000000004</v>
      </c>
      <c r="G1589">
        <v>0</v>
      </c>
      <c r="H1589">
        <v>399.56299999999999</v>
      </c>
      <c r="I1589">
        <v>0</v>
      </c>
      <c r="J1589">
        <v>5.50509E-2</v>
      </c>
      <c r="K1589">
        <v>0.95257899999999995</v>
      </c>
      <c r="L1589">
        <v>0</v>
      </c>
      <c r="M1589" t="s">
        <v>42</v>
      </c>
    </row>
    <row r="1590" spans="1:13" x14ac:dyDescent="0.25">
      <c r="A1590" t="s">
        <v>151</v>
      </c>
      <c r="B1590">
        <v>16234.3</v>
      </c>
      <c r="C1590">
        <v>16233.6</v>
      </c>
      <c r="D1590">
        <v>16233.5</v>
      </c>
      <c r="E1590">
        <v>16213</v>
      </c>
      <c r="F1590">
        <v>882.94299999999998</v>
      </c>
      <c r="G1590">
        <v>0</v>
      </c>
      <c r="H1590">
        <v>399.483</v>
      </c>
      <c r="I1590">
        <v>0</v>
      </c>
      <c r="J1590">
        <v>5.4374400000000003E-2</v>
      </c>
      <c r="K1590">
        <v>0.93183700000000003</v>
      </c>
      <c r="L1590">
        <v>0</v>
      </c>
      <c r="M1590" t="s">
        <v>42</v>
      </c>
    </row>
    <row r="1591" spans="1:13" x14ac:dyDescent="0.25">
      <c r="A1591" t="s">
        <v>151</v>
      </c>
      <c r="B1591">
        <v>16243.2</v>
      </c>
      <c r="C1591">
        <v>16242.6</v>
      </c>
      <c r="D1591">
        <v>16242.4</v>
      </c>
      <c r="E1591">
        <v>16221.9</v>
      </c>
      <c r="F1591">
        <v>883.43399999999997</v>
      </c>
      <c r="G1591">
        <v>0</v>
      </c>
      <c r="H1591">
        <v>399.62299999999999</v>
      </c>
      <c r="I1591">
        <v>0</v>
      </c>
      <c r="J1591">
        <v>7.2400699999999998E-2</v>
      </c>
      <c r="K1591">
        <v>0.93182299999999996</v>
      </c>
      <c r="L1591">
        <v>0</v>
      </c>
      <c r="M1591" t="s">
        <v>42</v>
      </c>
    </row>
    <row r="1592" spans="1:13" x14ac:dyDescent="0.25">
      <c r="A1592" t="s">
        <v>151</v>
      </c>
      <c r="B1592">
        <v>16243.1</v>
      </c>
      <c r="C1592">
        <v>16242.5</v>
      </c>
      <c r="D1592">
        <v>16242.3</v>
      </c>
      <c r="E1592">
        <v>16221.7</v>
      </c>
      <c r="F1592">
        <v>883.34199999999998</v>
      </c>
      <c r="G1592">
        <v>0</v>
      </c>
      <c r="H1592">
        <v>399.57600000000002</v>
      </c>
      <c r="I1592">
        <v>0</v>
      </c>
      <c r="J1592">
        <v>8.3263500000000004E-2</v>
      </c>
      <c r="K1592">
        <v>0.93182699999999996</v>
      </c>
      <c r="L1592">
        <v>0</v>
      </c>
      <c r="M1592" t="s">
        <v>42</v>
      </c>
    </row>
    <row r="1593" spans="1:13" x14ac:dyDescent="0.25">
      <c r="A1593" t="s">
        <v>151</v>
      </c>
      <c r="B1593">
        <v>16243.2</v>
      </c>
      <c r="C1593">
        <v>16242.6</v>
      </c>
      <c r="D1593">
        <v>16242.4</v>
      </c>
      <c r="E1593">
        <v>16221.8</v>
      </c>
      <c r="F1593">
        <v>883.82500000000005</v>
      </c>
      <c r="G1593">
        <v>0</v>
      </c>
      <c r="H1593">
        <v>399.52100000000002</v>
      </c>
      <c r="I1593">
        <v>0</v>
      </c>
      <c r="J1593">
        <v>5.5912200000000002E-2</v>
      </c>
      <c r="K1593">
        <v>0.93160399999999999</v>
      </c>
      <c r="L1593">
        <v>0</v>
      </c>
      <c r="M1593" t="s">
        <v>42</v>
      </c>
    </row>
    <row r="1594" spans="1:13" x14ac:dyDescent="0.25">
      <c r="A1594" t="s">
        <v>151</v>
      </c>
      <c r="B1594">
        <v>16246.5</v>
      </c>
      <c r="C1594">
        <v>16245.9</v>
      </c>
      <c r="D1594">
        <v>16245.7</v>
      </c>
      <c r="E1594">
        <v>16225.2</v>
      </c>
      <c r="F1594">
        <v>883.33299999999997</v>
      </c>
      <c r="G1594">
        <v>0</v>
      </c>
      <c r="H1594">
        <v>399.65499999999997</v>
      </c>
      <c r="I1594">
        <v>0</v>
      </c>
      <c r="J1594">
        <v>5.45666E-2</v>
      </c>
      <c r="K1594">
        <v>0.93183400000000005</v>
      </c>
      <c r="L1594">
        <v>0</v>
      </c>
      <c r="M1594" t="s">
        <v>42</v>
      </c>
    </row>
    <row r="1595" spans="1:13" x14ac:dyDescent="0.25">
      <c r="A1595" t="s">
        <v>151</v>
      </c>
      <c r="B1595">
        <v>16236.3</v>
      </c>
      <c r="C1595">
        <v>16235.7</v>
      </c>
      <c r="D1595">
        <v>16235.6</v>
      </c>
      <c r="E1595">
        <v>16215.1</v>
      </c>
      <c r="F1595">
        <v>883.45899999999995</v>
      </c>
      <c r="G1595">
        <v>0</v>
      </c>
      <c r="H1595">
        <v>399.51499999999999</v>
      </c>
      <c r="I1595">
        <v>0</v>
      </c>
      <c r="J1595">
        <v>5.3936900000000003E-2</v>
      </c>
      <c r="K1595">
        <v>0.95281400000000005</v>
      </c>
      <c r="L1595">
        <v>0</v>
      </c>
      <c r="M1595" t="s">
        <v>42</v>
      </c>
    </row>
    <row r="1596" spans="1:13" x14ac:dyDescent="0.25">
      <c r="A1596" t="s">
        <v>151</v>
      </c>
      <c r="B1596">
        <v>16231.5</v>
      </c>
      <c r="C1596">
        <v>16230.9</v>
      </c>
      <c r="D1596">
        <v>16230.7</v>
      </c>
      <c r="E1596">
        <v>16210.3</v>
      </c>
      <c r="F1596">
        <v>883.07799999999997</v>
      </c>
      <c r="G1596">
        <v>0</v>
      </c>
      <c r="H1596">
        <v>399.64400000000001</v>
      </c>
      <c r="I1596">
        <v>0</v>
      </c>
      <c r="J1596">
        <v>6.2737899999999999E-2</v>
      </c>
      <c r="K1596">
        <v>0.95889599999999997</v>
      </c>
      <c r="L1596">
        <v>0</v>
      </c>
      <c r="M1596" t="s">
        <v>42</v>
      </c>
    </row>
    <row r="1597" spans="1:13" x14ac:dyDescent="0.25">
      <c r="A1597" t="s">
        <v>151</v>
      </c>
      <c r="B1597">
        <v>16237.4</v>
      </c>
      <c r="C1597">
        <v>16236.8</v>
      </c>
      <c r="D1597">
        <v>16236.6</v>
      </c>
      <c r="E1597">
        <v>16216.1</v>
      </c>
      <c r="F1597">
        <v>882.84900000000005</v>
      </c>
      <c r="G1597">
        <v>0</v>
      </c>
      <c r="H1597">
        <v>399.73700000000002</v>
      </c>
      <c r="I1597">
        <v>0</v>
      </c>
      <c r="J1597">
        <v>6.0210300000000001E-2</v>
      </c>
      <c r="K1597">
        <v>0.93054199999999998</v>
      </c>
      <c r="L1597">
        <v>0</v>
      </c>
      <c r="M1597" t="s">
        <v>42</v>
      </c>
    </row>
    <row r="1598" spans="1:13" x14ac:dyDescent="0.25">
      <c r="A1598" t="s">
        <v>151</v>
      </c>
      <c r="B1598">
        <v>16247.7</v>
      </c>
      <c r="C1598">
        <v>16247.1</v>
      </c>
      <c r="D1598">
        <v>16246.9</v>
      </c>
      <c r="E1598">
        <v>16226.4</v>
      </c>
      <c r="F1598">
        <v>883.14099999999996</v>
      </c>
      <c r="G1598">
        <v>0</v>
      </c>
      <c r="H1598">
        <v>399.601</v>
      </c>
      <c r="I1598">
        <v>0</v>
      </c>
      <c r="J1598">
        <v>7.5714699999999996E-2</v>
      </c>
      <c r="K1598">
        <v>0.93183700000000003</v>
      </c>
      <c r="L1598">
        <v>0</v>
      </c>
      <c r="M1598" t="s">
        <v>42</v>
      </c>
    </row>
    <row r="1599" spans="1:13" x14ac:dyDescent="0.25">
      <c r="A1599" t="s">
        <v>151</v>
      </c>
      <c r="B1599">
        <v>16243.8</v>
      </c>
      <c r="C1599">
        <v>16243.2</v>
      </c>
      <c r="D1599">
        <v>16243</v>
      </c>
      <c r="E1599">
        <v>16222.5</v>
      </c>
      <c r="F1599">
        <v>883.41099999999994</v>
      </c>
      <c r="G1599">
        <v>0</v>
      </c>
      <c r="H1599">
        <v>399.745</v>
      </c>
      <c r="I1599">
        <v>0</v>
      </c>
      <c r="J1599">
        <v>5.43311E-2</v>
      </c>
      <c r="K1599">
        <v>0.93025999999999998</v>
      </c>
      <c r="L1599">
        <v>0</v>
      </c>
      <c r="M1599" t="s">
        <v>42</v>
      </c>
    </row>
    <row r="1600" spans="1:13" x14ac:dyDescent="0.25">
      <c r="A1600" t="s">
        <v>151</v>
      </c>
      <c r="B1600">
        <v>16238.4</v>
      </c>
      <c r="C1600">
        <v>16237.8</v>
      </c>
      <c r="D1600">
        <v>16237.5</v>
      </c>
      <c r="E1600">
        <v>16217.1</v>
      </c>
      <c r="F1600">
        <v>883.17600000000004</v>
      </c>
      <c r="G1600">
        <v>0</v>
      </c>
      <c r="H1600">
        <v>399.54700000000003</v>
      </c>
      <c r="I1600">
        <v>0</v>
      </c>
      <c r="J1600">
        <v>8.3259200000000005E-2</v>
      </c>
      <c r="K1600">
        <v>0.931836</v>
      </c>
      <c r="L1600">
        <v>0</v>
      </c>
      <c r="M1600" t="s">
        <v>42</v>
      </c>
    </row>
    <row r="1601" spans="1:13" x14ac:dyDescent="0.25">
      <c r="A1601" t="s">
        <v>151</v>
      </c>
      <c r="B1601">
        <v>16230</v>
      </c>
      <c r="C1601">
        <v>16229.3</v>
      </c>
      <c r="D1601">
        <v>16229.1</v>
      </c>
      <c r="E1601">
        <v>16208.7</v>
      </c>
      <c r="F1601">
        <v>882.96100000000001</v>
      </c>
      <c r="G1601">
        <v>0</v>
      </c>
      <c r="H1601">
        <v>399.322</v>
      </c>
      <c r="I1601">
        <v>0</v>
      </c>
      <c r="J1601">
        <v>5.3911300000000002E-2</v>
      </c>
      <c r="K1601">
        <v>0.93039799999999995</v>
      </c>
      <c r="L1601">
        <v>0</v>
      </c>
      <c r="M1601" t="s">
        <v>42</v>
      </c>
    </row>
    <row r="1602" spans="1:13" x14ac:dyDescent="0.25">
      <c r="A1602" t="s">
        <v>151</v>
      </c>
      <c r="B1602">
        <v>16233.3</v>
      </c>
      <c r="C1602">
        <v>16232.7</v>
      </c>
      <c r="D1602">
        <v>16232.5</v>
      </c>
      <c r="E1602">
        <v>16212.1</v>
      </c>
      <c r="F1602">
        <v>883.072</v>
      </c>
      <c r="G1602">
        <v>0</v>
      </c>
      <c r="H1602">
        <v>399.86200000000002</v>
      </c>
      <c r="I1602">
        <v>0</v>
      </c>
      <c r="J1602">
        <v>5.50555E-2</v>
      </c>
      <c r="K1602">
        <v>0.931836</v>
      </c>
      <c r="L1602">
        <v>0</v>
      </c>
      <c r="M1602" t="s">
        <v>42</v>
      </c>
    </row>
    <row r="1603" spans="1:13" x14ac:dyDescent="0.25">
      <c r="A1603" t="s">
        <v>151</v>
      </c>
      <c r="B1603">
        <v>16235.7</v>
      </c>
      <c r="C1603">
        <v>16235.1</v>
      </c>
      <c r="D1603">
        <v>16234.9</v>
      </c>
      <c r="E1603">
        <v>16214.5</v>
      </c>
      <c r="F1603">
        <v>882.97500000000002</v>
      </c>
      <c r="G1603">
        <v>0</v>
      </c>
      <c r="H1603">
        <v>399.64499999999998</v>
      </c>
      <c r="I1603">
        <v>0</v>
      </c>
      <c r="J1603">
        <v>8.3257499999999998E-2</v>
      </c>
      <c r="K1603">
        <v>0.93084599999999995</v>
      </c>
      <c r="L1603">
        <v>0</v>
      </c>
      <c r="M1603" t="s">
        <v>42</v>
      </c>
    </row>
    <row r="1604" spans="1:13" x14ac:dyDescent="0.25">
      <c r="A1604" t="s">
        <v>151</v>
      </c>
      <c r="B1604">
        <v>16224.1</v>
      </c>
      <c r="C1604">
        <v>16223.5</v>
      </c>
      <c r="D1604">
        <v>16223.3</v>
      </c>
      <c r="E1604">
        <v>16202.8</v>
      </c>
      <c r="F1604">
        <v>883.02599999999995</v>
      </c>
      <c r="G1604">
        <v>0</v>
      </c>
      <c r="H1604">
        <v>399.43799999999999</v>
      </c>
      <c r="I1604">
        <v>0</v>
      </c>
      <c r="J1604">
        <v>5.3927900000000001E-2</v>
      </c>
      <c r="K1604">
        <v>0.95905799999999997</v>
      </c>
      <c r="L1604">
        <v>0</v>
      </c>
      <c r="M1604" t="s">
        <v>42</v>
      </c>
    </row>
    <row r="1605" spans="1:13" x14ac:dyDescent="0.25">
      <c r="A1605" t="s">
        <v>151</v>
      </c>
      <c r="B1605">
        <v>16241.5</v>
      </c>
      <c r="C1605">
        <v>16240.8</v>
      </c>
      <c r="D1605">
        <v>16240.7</v>
      </c>
      <c r="E1605">
        <v>16220.2</v>
      </c>
      <c r="F1605">
        <v>883.26700000000005</v>
      </c>
      <c r="G1605">
        <v>0</v>
      </c>
      <c r="H1605">
        <v>399.29</v>
      </c>
      <c r="I1605">
        <v>0</v>
      </c>
      <c r="J1605">
        <v>5.4661300000000003E-2</v>
      </c>
      <c r="K1605">
        <v>0.95421500000000004</v>
      </c>
      <c r="L1605">
        <v>0</v>
      </c>
      <c r="M1605" t="s">
        <v>42</v>
      </c>
    </row>
    <row r="1606" spans="1:13" x14ac:dyDescent="0.25">
      <c r="A1606" t="s">
        <v>151</v>
      </c>
      <c r="B1606">
        <v>16223.6</v>
      </c>
      <c r="C1606">
        <v>16223</v>
      </c>
      <c r="D1606">
        <v>16222.8</v>
      </c>
      <c r="E1606">
        <v>16202.3</v>
      </c>
      <c r="F1606">
        <v>882.83699999999999</v>
      </c>
      <c r="G1606">
        <v>0</v>
      </c>
      <c r="H1606">
        <v>399.37</v>
      </c>
      <c r="I1606">
        <v>0</v>
      </c>
      <c r="J1606">
        <v>6.3317899999999996E-2</v>
      </c>
      <c r="K1606">
        <v>0.95672999999999997</v>
      </c>
      <c r="L1606">
        <v>0</v>
      </c>
      <c r="M1606" t="s">
        <v>42</v>
      </c>
    </row>
    <row r="1607" spans="1:13" x14ac:dyDescent="0.25">
      <c r="A1607" t="s">
        <v>151</v>
      </c>
      <c r="B1607">
        <v>16237.2</v>
      </c>
      <c r="C1607">
        <v>16236.6</v>
      </c>
      <c r="D1607">
        <v>16236.4</v>
      </c>
      <c r="E1607">
        <v>16215.8</v>
      </c>
      <c r="F1607">
        <v>883.38499999999999</v>
      </c>
      <c r="G1607">
        <v>0</v>
      </c>
      <c r="H1607">
        <v>399.79500000000002</v>
      </c>
      <c r="I1607">
        <v>0</v>
      </c>
      <c r="J1607">
        <v>5.44655E-2</v>
      </c>
      <c r="K1607">
        <v>0.93183400000000005</v>
      </c>
      <c r="L1607">
        <v>0</v>
      </c>
      <c r="M1607" t="s">
        <v>42</v>
      </c>
    </row>
    <row r="1608" spans="1:13" x14ac:dyDescent="0.25">
      <c r="A1608" t="s">
        <v>151</v>
      </c>
      <c r="B1608">
        <v>16229.4</v>
      </c>
      <c r="C1608">
        <v>16228.7</v>
      </c>
      <c r="D1608">
        <v>16228.5</v>
      </c>
      <c r="E1608">
        <v>16208</v>
      </c>
      <c r="F1608">
        <v>883.42899999999997</v>
      </c>
      <c r="G1608">
        <v>0</v>
      </c>
      <c r="H1608">
        <v>399.55200000000002</v>
      </c>
      <c r="I1608">
        <v>0</v>
      </c>
      <c r="J1608">
        <v>7.40426E-2</v>
      </c>
      <c r="K1608">
        <v>0.93181800000000004</v>
      </c>
      <c r="L1608">
        <v>0</v>
      </c>
      <c r="M1608" t="s">
        <v>42</v>
      </c>
    </row>
    <row r="1609" spans="1:13" x14ac:dyDescent="0.25">
      <c r="A1609" t="s">
        <v>151</v>
      </c>
      <c r="B1609">
        <v>16230.2</v>
      </c>
      <c r="C1609">
        <v>16229.6</v>
      </c>
      <c r="D1609">
        <v>16229.4</v>
      </c>
      <c r="E1609">
        <v>16209</v>
      </c>
      <c r="F1609">
        <v>883.04200000000003</v>
      </c>
      <c r="G1609">
        <v>0</v>
      </c>
      <c r="H1609">
        <v>399.54199999999997</v>
      </c>
      <c r="I1609">
        <v>0</v>
      </c>
      <c r="J1609">
        <v>5.4551700000000002E-2</v>
      </c>
      <c r="K1609">
        <v>0.93182600000000004</v>
      </c>
      <c r="L1609">
        <v>0</v>
      </c>
      <c r="M1609" t="s">
        <v>42</v>
      </c>
    </row>
    <row r="1610" spans="1:13" x14ac:dyDescent="0.25">
      <c r="A1610" t="s">
        <v>151</v>
      </c>
      <c r="B1610">
        <v>16237.3</v>
      </c>
      <c r="C1610">
        <v>16236.7</v>
      </c>
      <c r="D1610">
        <v>16236.5</v>
      </c>
      <c r="E1610">
        <v>16216.1</v>
      </c>
      <c r="F1610">
        <v>883.26199999999994</v>
      </c>
      <c r="G1610">
        <v>0</v>
      </c>
      <c r="H1610">
        <v>399.47500000000002</v>
      </c>
      <c r="I1610">
        <v>0</v>
      </c>
      <c r="J1610">
        <v>5.9020299999999998E-2</v>
      </c>
      <c r="K1610">
        <v>0.93181000000000003</v>
      </c>
      <c r="L1610">
        <v>0</v>
      </c>
      <c r="M1610" t="s">
        <v>42</v>
      </c>
    </row>
    <row r="1611" spans="1:13" x14ac:dyDescent="0.25">
      <c r="A1611" t="s">
        <v>151</v>
      </c>
      <c r="B1611">
        <v>16231.3</v>
      </c>
      <c r="C1611">
        <v>16230.7</v>
      </c>
      <c r="D1611">
        <v>16230.5</v>
      </c>
      <c r="E1611">
        <v>16210</v>
      </c>
      <c r="F1611">
        <v>883.32600000000002</v>
      </c>
      <c r="G1611">
        <v>0</v>
      </c>
      <c r="H1611">
        <v>399.68099999999998</v>
      </c>
      <c r="I1611">
        <v>0</v>
      </c>
      <c r="J1611">
        <v>5.6061899999999998E-2</v>
      </c>
      <c r="K1611">
        <v>0.930836</v>
      </c>
      <c r="L1611">
        <v>0</v>
      </c>
      <c r="M1611" t="s">
        <v>42</v>
      </c>
    </row>
    <row r="1612" spans="1:13" x14ac:dyDescent="0.25">
      <c r="A1612" t="s">
        <v>151</v>
      </c>
      <c r="B1612">
        <v>16238.4</v>
      </c>
      <c r="C1612">
        <v>16237.8</v>
      </c>
      <c r="D1612">
        <v>16237.6</v>
      </c>
      <c r="E1612">
        <v>16217.1</v>
      </c>
      <c r="F1612">
        <v>882.88599999999997</v>
      </c>
      <c r="G1612">
        <v>0</v>
      </c>
      <c r="H1612">
        <v>399.464</v>
      </c>
      <c r="I1612">
        <v>0</v>
      </c>
      <c r="J1612">
        <v>5.6608800000000001E-2</v>
      </c>
      <c r="K1612">
        <v>0.92887699999999995</v>
      </c>
      <c r="L1612">
        <v>0</v>
      </c>
      <c r="M1612" t="s">
        <v>42</v>
      </c>
    </row>
    <row r="1613" spans="1:13" x14ac:dyDescent="0.25">
      <c r="A1613" t="s">
        <v>151</v>
      </c>
      <c r="B1613">
        <v>16245.3</v>
      </c>
      <c r="C1613">
        <v>16244.7</v>
      </c>
      <c r="D1613">
        <v>16244.5</v>
      </c>
      <c r="E1613">
        <v>16224.1</v>
      </c>
      <c r="F1613">
        <v>883.37199999999996</v>
      </c>
      <c r="G1613">
        <v>0</v>
      </c>
      <c r="H1613">
        <v>399.58</v>
      </c>
      <c r="I1613">
        <v>0</v>
      </c>
      <c r="J1613">
        <v>5.7953699999999997E-2</v>
      </c>
      <c r="K1613">
        <v>0.93180600000000002</v>
      </c>
      <c r="L1613">
        <v>0</v>
      </c>
      <c r="M1613" t="s">
        <v>42</v>
      </c>
    </row>
    <row r="1614" spans="1:13" x14ac:dyDescent="0.25">
      <c r="A1614" t="s">
        <v>151</v>
      </c>
      <c r="B1614">
        <v>16239.2</v>
      </c>
      <c r="C1614">
        <v>16238.6</v>
      </c>
      <c r="D1614">
        <v>16238.4</v>
      </c>
      <c r="E1614">
        <v>16217.9</v>
      </c>
      <c r="F1614">
        <v>883.23400000000004</v>
      </c>
      <c r="G1614">
        <v>0</v>
      </c>
      <c r="H1614">
        <v>399.51799999999997</v>
      </c>
      <c r="I1614">
        <v>0</v>
      </c>
      <c r="J1614">
        <v>5.4849299999999997E-2</v>
      </c>
      <c r="K1614">
        <v>0.93177699999999997</v>
      </c>
      <c r="L1614">
        <v>0</v>
      </c>
      <c r="M1614" t="s">
        <v>42</v>
      </c>
    </row>
    <row r="1615" spans="1:13" x14ac:dyDescent="0.25">
      <c r="A1615" t="s">
        <v>151</v>
      </c>
      <c r="B1615">
        <v>16246.7</v>
      </c>
      <c r="C1615">
        <v>16246.1</v>
      </c>
      <c r="D1615">
        <v>16245.9</v>
      </c>
      <c r="E1615">
        <v>16225.2</v>
      </c>
      <c r="F1615">
        <v>884.18799999999999</v>
      </c>
      <c r="G1615">
        <v>0</v>
      </c>
      <c r="H1615">
        <v>399.815</v>
      </c>
      <c r="I1615">
        <v>0</v>
      </c>
      <c r="J1615">
        <v>7.45392E-2</v>
      </c>
      <c r="K1615">
        <v>0.93181899999999995</v>
      </c>
      <c r="L1615">
        <v>0</v>
      </c>
      <c r="M1615" t="s">
        <v>42</v>
      </c>
    </row>
    <row r="1616" spans="1:13" x14ac:dyDescent="0.25">
      <c r="A1616" t="s">
        <v>151</v>
      </c>
      <c r="B1616">
        <v>16241.8</v>
      </c>
      <c r="C1616">
        <v>16241.1</v>
      </c>
      <c r="D1616">
        <v>16240.9</v>
      </c>
      <c r="E1616">
        <v>16220.4</v>
      </c>
      <c r="F1616">
        <v>883.29600000000005</v>
      </c>
      <c r="G1616">
        <v>0</v>
      </c>
      <c r="H1616">
        <v>399.35</v>
      </c>
      <c r="I1616">
        <v>0</v>
      </c>
      <c r="J1616">
        <v>5.8599600000000002E-2</v>
      </c>
      <c r="K1616">
        <v>0.930894</v>
      </c>
      <c r="L1616">
        <v>0</v>
      </c>
      <c r="M1616" t="s">
        <v>42</v>
      </c>
    </row>
    <row r="1617" spans="1:25" x14ac:dyDescent="0.25">
      <c r="A1617" t="s">
        <v>151</v>
      </c>
      <c r="B1617">
        <v>16231.2</v>
      </c>
      <c r="C1617">
        <v>16230.6</v>
      </c>
      <c r="D1617">
        <v>16230.4</v>
      </c>
      <c r="E1617">
        <v>16209.9</v>
      </c>
      <c r="F1617">
        <v>882.96100000000001</v>
      </c>
      <c r="G1617">
        <v>0</v>
      </c>
      <c r="H1617">
        <v>399.36799999999999</v>
      </c>
      <c r="I1617">
        <v>0</v>
      </c>
      <c r="J1617">
        <v>7.0885500000000004E-2</v>
      </c>
      <c r="K1617">
        <v>0.931836</v>
      </c>
      <c r="L1617">
        <v>0</v>
      </c>
      <c r="M1617" t="s">
        <v>42</v>
      </c>
    </row>
    <row r="1618" spans="1:25" x14ac:dyDescent="0.25">
      <c r="A1618" t="s">
        <v>151</v>
      </c>
      <c r="B1618">
        <v>16232.8</v>
      </c>
      <c r="C1618">
        <v>16232.2</v>
      </c>
      <c r="D1618">
        <v>16232.1</v>
      </c>
      <c r="E1618">
        <v>16211.4</v>
      </c>
      <c r="F1618">
        <v>883.303</v>
      </c>
      <c r="G1618">
        <v>0</v>
      </c>
      <c r="H1618">
        <v>399.84800000000001</v>
      </c>
      <c r="I1618">
        <v>0</v>
      </c>
      <c r="J1618">
        <v>6.2288999999999997E-2</v>
      </c>
      <c r="K1618">
        <v>0.93136099999999999</v>
      </c>
      <c r="L1618">
        <v>0</v>
      </c>
      <c r="M1618" t="s">
        <v>42</v>
      </c>
    </row>
    <row r="1619" spans="1:25" x14ac:dyDescent="0.25">
      <c r="A1619" t="s">
        <v>151</v>
      </c>
      <c r="B1619">
        <v>16250.7</v>
      </c>
      <c r="C1619">
        <v>16250</v>
      </c>
      <c r="D1619">
        <v>16249.8</v>
      </c>
      <c r="E1619">
        <v>16229.3</v>
      </c>
      <c r="F1619">
        <v>883.52099999999996</v>
      </c>
      <c r="G1619">
        <v>0</v>
      </c>
      <c r="H1619">
        <v>399.608</v>
      </c>
      <c r="I1619">
        <v>0</v>
      </c>
      <c r="J1619">
        <v>6.2270100000000002E-2</v>
      </c>
      <c r="K1619">
        <v>0.93181000000000003</v>
      </c>
      <c r="L1619">
        <v>0</v>
      </c>
      <c r="M1619" t="s">
        <v>42</v>
      </c>
    </row>
    <row r="1620" spans="1:25" x14ac:dyDescent="0.25">
      <c r="A1620" t="s">
        <v>151</v>
      </c>
      <c r="B1620">
        <v>16244.8</v>
      </c>
      <c r="C1620">
        <v>16244.2</v>
      </c>
      <c r="D1620">
        <v>16244</v>
      </c>
      <c r="E1620">
        <v>16223.6</v>
      </c>
      <c r="F1620">
        <v>883.60199999999998</v>
      </c>
      <c r="G1620">
        <v>0</v>
      </c>
      <c r="H1620">
        <v>399.67599999999999</v>
      </c>
      <c r="I1620">
        <v>0</v>
      </c>
      <c r="J1620">
        <v>5.82499E-2</v>
      </c>
      <c r="K1620">
        <v>0.931786</v>
      </c>
      <c r="L1620">
        <v>0</v>
      </c>
      <c r="M1620" t="s">
        <v>42</v>
      </c>
    </row>
    <row r="1621" spans="1:25" x14ac:dyDescent="0.25">
      <c r="A1621" t="s">
        <v>151</v>
      </c>
      <c r="B1621">
        <v>16235.8</v>
      </c>
      <c r="C1621">
        <v>16235.2</v>
      </c>
      <c r="D1621">
        <v>16235.1</v>
      </c>
      <c r="E1621">
        <v>16214.6</v>
      </c>
      <c r="F1621">
        <v>883.57500000000005</v>
      </c>
      <c r="G1621">
        <v>0</v>
      </c>
      <c r="H1621">
        <v>399.64299999999997</v>
      </c>
      <c r="I1621">
        <v>0</v>
      </c>
      <c r="J1621">
        <v>6.0690099999999997E-2</v>
      </c>
      <c r="K1621">
        <v>0.93160500000000002</v>
      </c>
      <c r="L1621">
        <v>0</v>
      </c>
      <c r="M1621" t="s">
        <v>42</v>
      </c>
    </row>
    <row r="1622" spans="1:25" x14ac:dyDescent="0.25">
      <c r="A1622" t="s">
        <v>151</v>
      </c>
      <c r="B1622">
        <v>16230.8</v>
      </c>
      <c r="C1622">
        <v>16230.2</v>
      </c>
      <c r="D1622">
        <v>16230</v>
      </c>
      <c r="E1622">
        <v>16209.5</v>
      </c>
      <c r="F1622">
        <v>883.13800000000003</v>
      </c>
      <c r="G1622">
        <v>0</v>
      </c>
      <c r="H1622">
        <v>399.64800000000002</v>
      </c>
      <c r="I1622">
        <v>0</v>
      </c>
      <c r="J1622">
        <v>6.3137299999999993E-2</v>
      </c>
      <c r="K1622">
        <v>0.93178399999999995</v>
      </c>
      <c r="L1622">
        <v>0</v>
      </c>
      <c r="M1622" t="s">
        <v>42</v>
      </c>
    </row>
    <row r="1623" spans="1:25" x14ac:dyDescent="0.25">
      <c r="A1623" t="s">
        <v>151</v>
      </c>
      <c r="B1623">
        <v>16248.1</v>
      </c>
      <c r="C1623">
        <v>16247.4</v>
      </c>
      <c r="D1623">
        <v>16247.2</v>
      </c>
      <c r="E1623">
        <v>16226.8</v>
      </c>
      <c r="F1623">
        <v>882.93600000000004</v>
      </c>
      <c r="G1623">
        <v>0</v>
      </c>
      <c r="H1623">
        <v>399.52499999999998</v>
      </c>
      <c r="I1623">
        <v>0</v>
      </c>
      <c r="J1623">
        <v>8.3255899999999994E-2</v>
      </c>
      <c r="K1623">
        <v>0.93164000000000002</v>
      </c>
      <c r="L1623">
        <v>0</v>
      </c>
      <c r="M1623" t="s">
        <v>42</v>
      </c>
      <c r="R1623" t="s">
        <v>69</v>
      </c>
      <c r="U1623" t="s">
        <v>68</v>
      </c>
      <c r="X1623" t="s">
        <v>66</v>
      </c>
    </row>
    <row r="1624" spans="1:25" x14ac:dyDescent="0.25">
      <c r="A1624" t="s">
        <v>151</v>
      </c>
      <c r="B1624">
        <v>16245.3</v>
      </c>
      <c r="C1624">
        <v>16244.7</v>
      </c>
      <c r="D1624">
        <v>16244.5</v>
      </c>
      <c r="E1624">
        <v>16224.1</v>
      </c>
      <c r="F1624">
        <v>885.10799999999995</v>
      </c>
      <c r="G1624">
        <v>0</v>
      </c>
      <c r="H1624">
        <v>399.58100000000002</v>
      </c>
      <c r="I1624">
        <v>0</v>
      </c>
      <c r="J1624">
        <v>6.5676899999999996E-2</v>
      </c>
      <c r="K1624">
        <v>0.931778</v>
      </c>
      <c r="L1624">
        <v>0</v>
      </c>
      <c r="M1624" t="s">
        <v>42</v>
      </c>
      <c r="R1624">
        <f>AVERAGE(B1575:B1624)</f>
        <v>16239.580000000002</v>
      </c>
      <c r="S1624">
        <f>AVERAGE(C1575:C1624)</f>
        <v>16238.955999999989</v>
      </c>
      <c r="U1624">
        <f>_xlfn.VAR.P(B1575:B1624)</f>
        <v>54.068800000001104</v>
      </c>
      <c r="V1624">
        <f>_xlfn.VAR.P(C1575:C1624)</f>
        <v>54.034464000000213</v>
      </c>
      <c r="X1624">
        <f>1.96*SQRT(U1624)/50</f>
        <v>0.28824344022371384</v>
      </c>
      <c r="Y1624">
        <f>1.96*SQRT(V1624)/50</f>
        <v>0.28815190223380499</v>
      </c>
    </row>
    <row r="1625" spans="1:25" x14ac:dyDescent="0.25">
      <c r="A1625" t="s">
        <v>152</v>
      </c>
      <c r="B1625">
        <v>811987.98285499995</v>
      </c>
      <c r="C1625" t="s">
        <v>36</v>
      </c>
    </row>
    <row r="1626" spans="1:25" x14ac:dyDescent="0.25">
      <c r="A1626" t="s">
        <v>161</v>
      </c>
      <c r="B1626">
        <v>4921.8599999999997</v>
      </c>
      <c r="C1626">
        <v>4905.96</v>
      </c>
      <c r="D1626">
        <v>4846.29</v>
      </c>
      <c r="E1626">
        <v>4810.8</v>
      </c>
      <c r="F1626">
        <v>498.56099999999998</v>
      </c>
      <c r="G1626">
        <v>0</v>
      </c>
      <c r="H1626">
        <v>498.56099999999998</v>
      </c>
      <c r="I1626">
        <v>0.23364099999999999</v>
      </c>
      <c r="J1626">
        <v>1</v>
      </c>
      <c r="K1626">
        <v>0</v>
      </c>
    </row>
    <row r="1627" spans="1:25" x14ac:dyDescent="0.25">
      <c r="A1627" t="s">
        <v>161</v>
      </c>
      <c r="B1627">
        <v>4945.72</v>
      </c>
      <c r="C1627">
        <v>4929.3599999999997</v>
      </c>
      <c r="D1627">
        <v>4869.84</v>
      </c>
      <c r="E1627">
        <v>4834.17</v>
      </c>
      <c r="F1627">
        <v>497.27499999999998</v>
      </c>
      <c r="G1627">
        <v>0</v>
      </c>
      <c r="H1627">
        <v>497.27499999999998</v>
      </c>
      <c r="I1627">
        <v>0.23364099999999999</v>
      </c>
      <c r="J1627">
        <v>1</v>
      </c>
      <c r="K1627">
        <v>0</v>
      </c>
    </row>
    <row r="1628" spans="1:25" x14ac:dyDescent="0.25">
      <c r="A1628" t="s">
        <v>161</v>
      </c>
      <c r="B1628">
        <v>4945.07</v>
      </c>
      <c r="C1628">
        <v>4928.79</v>
      </c>
      <c r="D1628">
        <v>4869.3999999999996</v>
      </c>
      <c r="E1628">
        <v>4833.83</v>
      </c>
      <c r="F1628">
        <v>497.62200000000001</v>
      </c>
      <c r="G1628">
        <v>0</v>
      </c>
      <c r="H1628">
        <v>497.62200000000001</v>
      </c>
      <c r="I1628">
        <v>0.23364099999999999</v>
      </c>
      <c r="J1628">
        <v>1</v>
      </c>
      <c r="K1628">
        <v>0</v>
      </c>
    </row>
    <row r="1629" spans="1:25" x14ac:dyDescent="0.25">
      <c r="A1629" t="s">
        <v>161</v>
      </c>
      <c r="B1629">
        <v>4943.43</v>
      </c>
      <c r="C1629">
        <v>4927.24</v>
      </c>
      <c r="D1629">
        <v>4867.9399999999996</v>
      </c>
      <c r="E1629">
        <v>4832.3500000000004</v>
      </c>
      <c r="F1629">
        <v>497.51100000000002</v>
      </c>
      <c r="G1629">
        <v>0</v>
      </c>
      <c r="H1629">
        <v>497.51100000000002</v>
      </c>
      <c r="I1629">
        <v>0.23364099999999999</v>
      </c>
      <c r="J1629">
        <v>1</v>
      </c>
      <c r="K1629">
        <v>0</v>
      </c>
    </row>
    <row r="1630" spans="1:25" x14ac:dyDescent="0.25">
      <c r="A1630" t="s">
        <v>161</v>
      </c>
      <c r="B1630">
        <v>4944.7299999999996</v>
      </c>
      <c r="C1630">
        <v>4928.53</v>
      </c>
      <c r="D1630">
        <v>4869.08</v>
      </c>
      <c r="E1630">
        <v>4833.5</v>
      </c>
      <c r="F1630">
        <v>497.75299999999999</v>
      </c>
      <c r="G1630">
        <v>0</v>
      </c>
      <c r="H1630">
        <v>497.75299999999999</v>
      </c>
      <c r="I1630">
        <v>0.23364099999999999</v>
      </c>
      <c r="J1630">
        <v>1</v>
      </c>
      <c r="K1630">
        <v>0</v>
      </c>
    </row>
    <row r="1631" spans="1:25" x14ac:dyDescent="0.25">
      <c r="A1631" t="s">
        <v>161</v>
      </c>
      <c r="B1631">
        <v>4943.9399999999996</v>
      </c>
      <c r="C1631">
        <v>4927.72</v>
      </c>
      <c r="D1631">
        <v>4867.93</v>
      </c>
      <c r="E1631">
        <v>4832.41</v>
      </c>
      <c r="F1631">
        <v>497.81099999999998</v>
      </c>
      <c r="G1631">
        <v>0</v>
      </c>
      <c r="H1631">
        <v>497.81099999999998</v>
      </c>
      <c r="I1631">
        <v>0.23364099999999999</v>
      </c>
      <c r="J1631">
        <v>1</v>
      </c>
      <c r="K1631">
        <v>0</v>
      </c>
    </row>
    <row r="1632" spans="1:25" x14ac:dyDescent="0.25">
      <c r="A1632" t="s">
        <v>161</v>
      </c>
      <c r="B1632">
        <v>4942.04</v>
      </c>
      <c r="C1632">
        <v>4925.92</v>
      </c>
      <c r="D1632">
        <v>4866.5</v>
      </c>
      <c r="E1632">
        <v>4830.82</v>
      </c>
      <c r="F1632">
        <v>498.209</v>
      </c>
      <c r="G1632">
        <v>0</v>
      </c>
      <c r="H1632">
        <v>498.209</v>
      </c>
      <c r="I1632">
        <v>0.23364099999999999</v>
      </c>
      <c r="J1632">
        <v>1</v>
      </c>
      <c r="K1632">
        <v>0</v>
      </c>
    </row>
    <row r="1633" spans="1:11" x14ac:dyDescent="0.25">
      <c r="A1633" t="s">
        <v>161</v>
      </c>
      <c r="B1633">
        <v>4942.8900000000003</v>
      </c>
      <c r="C1633">
        <v>4926.78</v>
      </c>
      <c r="D1633">
        <v>4867.32</v>
      </c>
      <c r="E1633">
        <v>4831.79</v>
      </c>
      <c r="F1633">
        <v>497.93900000000002</v>
      </c>
      <c r="G1633">
        <v>0</v>
      </c>
      <c r="H1633">
        <v>497.93900000000002</v>
      </c>
      <c r="I1633">
        <v>0.23364099999999999</v>
      </c>
      <c r="J1633">
        <v>1</v>
      </c>
      <c r="K1633">
        <v>0</v>
      </c>
    </row>
    <row r="1634" spans="1:11" x14ac:dyDescent="0.25">
      <c r="A1634" t="s">
        <v>161</v>
      </c>
      <c r="B1634">
        <v>4946.0200000000004</v>
      </c>
      <c r="C1634">
        <v>4929.9399999999996</v>
      </c>
      <c r="D1634">
        <v>4870.38</v>
      </c>
      <c r="E1634">
        <v>4834.74</v>
      </c>
      <c r="F1634">
        <v>498.45100000000002</v>
      </c>
      <c r="G1634">
        <v>0</v>
      </c>
      <c r="H1634">
        <v>498.45100000000002</v>
      </c>
      <c r="I1634">
        <v>0.23364099999999999</v>
      </c>
      <c r="J1634">
        <v>1</v>
      </c>
      <c r="K1634">
        <v>0</v>
      </c>
    </row>
    <row r="1635" spans="1:11" x14ac:dyDescent="0.25">
      <c r="A1635" t="s">
        <v>161</v>
      </c>
      <c r="B1635">
        <v>4943.1000000000004</v>
      </c>
      <c r="C1635">
        <v>4927.04</v>
      </c>
      <c r="D1635">
        <v>4867.4799999999996</v>
      </c>
      <c r="E1635">
        <v>4831.93</v>
      </c>
      <c r="F1635">
        <v>497.67700000000002</v>
      </c>
      <c r="G1635">
        <v>0</v>
      </c>
      <c r="H1635">
        <v>497.67700000000002</v>
      </c>
      <c r="I1635">
        <v>0.23364099999999999</v>
      </c>
      <c r="J1635">
        <v>1</v>
      </c>
      <c r="K1635">
        <v>0</v>
      </c>
    </row>
    <row r="1636" spans="1:11" x14ac:dyDescent="0.25">
      <c r="A1636" t="s">
        <v>161</v>
      </c>
      <c r="B1636">
        <v>4944.03</v>
      </c>
      <c r="C1636">
        <v>4927.8999999999996</v>
      </c>
      <c r="D1636">
        <v>4868.46</v>
      </c>
      <c r="E1636">
        <v>4832.92</v>
      </c>
      <c r="F1636">
        <v>497.97800000000001</v>
      </c>
      <c r="G1636">
        <v>0</v>
      </c>
      <c r="H1636">
        <v>497.97800000000001</v>
      </c>
      <c r="I1636">
        <v>0.23364099999999999</v>
      </c>
      <c r="J1636">
        <v>1</v>
      </c>
      <c r="K1636">
        <v>0</v>
      </c>
    </row>
    <row r="1637" spans="1:11" x14ac:dyDescent="0.25">
      <c r="A1637" t="s">
        <v>161</v>
      </c>
      <c r="B1637">
        <v>4943.84</v>
      </c>
      <c r="C1637">
        <v>4927.72</v>
      </c>
      <c r="D1637">
        <v>4868.1000000000004</v>
      </c>
      <c r="E1637">
        <v>4832.57</v>
      </c>
      <c r="F1637">
        <v>497.529</v>
      </c>
      <c r="G1637">
        <v>0</v>
      </c>
      <c r="H1637">
        <v>497.529</v>
      </c>
      <c r="I1637">
        <v>0.23364099999999999</v>
      </c>
      <c r="J1637">
        <v>1</v>
      </c>
      <c r="K1637">
        <v>0</v>
      </c>
    </row>
    <row r="1638" spans="1:11" x14ac:dyDescent="0.25">
      <c r="A1638" t="s">
        <v>161</v>
      </c>
      <c r="B1638">
        <v>4944.3900000000003</v>
      </c>
      <c r="C1638">
        <v>4928.37</v>
      </c>
      <c r="D1638">
        <v>4868.93</v>
      </c>
      <c r="E1638">
        <v>4833.38</v>
      </c>
      <c r="F1638">
        <v>497.79500000000002</v>
      </c>
      <c r="G1638">
        <v>0</v>
      </c>
      <c r="H1638">
        <v>497.79500000000002</v>
      </c>
      <c r="I1638">
        <v>0.23364099999999999</v>
      </c>
      <c r="J1638">
        <v>1</v>
      </c>
      <c r="K1638">
        <v>0</v>
      </c>
    </row>
    <row r="1639" spans="1:11" x14ac:dyDescent="0.25">
      <c r="A1639" t="s">
        <v>161</v>
      </c>
      <c r="B1639">
        <v>4944.12</v>
      </c>
      <c r="C1639">
        <v>4928.09</v>
      </c>
      <c r="D1639">
        <v>4868.5200000000004</v>
      </c>
      <c r="E1639">
        <v>4833</v>
      </c>
      <c r="F1639">
        <v>497.31400000000002</v>
      </c>
      <c r="G1639">
        <v>0</v>
      </c>
      <c r="H1639">
        <v>497.31400000000002</v>
      </c>
      <c r="I1639">
        <v>0.23364099999999999</v>
      </c>
      <c r="J1639">
        <v>1</v>
      </c>
      <c r="K1639">
        <v>0</v>
      </c>
    </row>
    <row r="1640" spans="1:11" x14ac:dyDescent="0.25">
      <c r="A1640" t="s">
        <v>161</v>
      </c>
      <c r="B1640">
        <v>4943.26</v>
      </c>
      <c r="C1640">
        <v>4927.1400000000003</v>
      </c>
      <c r="D1640">
        <v>4867.6499999999996</v>
      </c>
      <c r="E1640">
        <v>4832.01</v>
      </c>
      <c r="F1640">
        <v>497.68099999999998</v>
      </c>
      <c r="G1640">
        <v>0</v>
      </c>
      <c r="H1640">
        <v>497.68099999999998</v>
      </c>
      <c r="I1640">
        <v>0.23364099999999999</v>
      </c>
      <c r="J1640">
        <v>1</v>
      </c>
      <c r="K1640">
        <v>0</v>
      </c>
    </row>
    <row r="1641" spans="1:11" x14ac:dyDescent="0.25">
      <c r="A1641" t="s">
        <v>161</v>
      </c>
      <c r="B1641">
        <v>4942.91</v>
      </c>
      <c r="C1641">
        <v>4926.8</v>
      </c>
      <c r="D1641">
        <v>4867.2700000000004</v>
      </c>
      <c r="E1641">
        <v>4831.7299999999996</v>
      </c>
      <c r="F1641">
        <v>498.096</v>
      </c>
      <c r="G1641">
        <v>0</v>
      </c>
      <c r="H1641">
        <v>498.096</v>
      </c>
      <c r="I1641">
        <v>0.233658</v>
      </c>
      <c r="J1641">
        <v>1</v>
      </c>
      <c r="K1641">
        <v>0</v>
      </c>
    </row>
    <row r="1642" spans="1:11" x14ac:dyDescent="0.25">
      <c r="A1642" t="s">
        <v>161</v>
      </c>
      <c r="B1642">
        <v>4943.6499999999996</v>
      </c>
      <c r="C1642">
        <v>4927.6400000000003</v>
      </c>
      <c r="D1642">
        <v>4868.3</v>
      </c>
      <c r="E1642">
        <v>4832.79</v>
      </c>
      <c r="F1642">
        <v>498.71300000000002</v>
      </c>
      <c r="G1642">
        <v>0</v>
      </c>
      <c r="H1642">
        <v>498.71300000000002</v>
      </c>
      <c r="I1642">
        <v>0.233658</v>
      </c>
      <c r="J1642">
        <v>1</v>
      </c>
      <c r="K1642">
        <v>0</v>
      </c>
    </row>
    <row r="1643" spans="1:11" x14ac:dyDescent="0.25">
      <c r="A1643" t="s">
        <v>161</v>
      </c>
      <c r="B1643">
        <v>4944.5</v>
      </c>
      <c r="C1643">
        <v>4928.42</v>
      </c>
      <c r="D1643">
        <v>4868.93</v>
      </c>
      <c r="E1643">
        <v>4833.32</v>
      </c>
      <c r="F1643">
        <v>498.31200000000001</v>
      </c>
      <c r="G1643">
        <v>0</v>
      </c>
      <c r="H1643">
        <v>498.31200000000001</v>
      </c>
      <c r="I1643">
        <v>0.233658</v>
      </c>
      <c r="J1643">
        <v>1</v>
      </c>
      <c r="K1643">
        <v>0</v>
      </c>
    </row>
    <row r="1644" spans="1:11" x14ac:dyDescent="0.25">
      <c r="A1644" t="s">
        <v>161</v>
      </c>
      <c r="B1644">
        <v>4945.67</v>
      </c>
      <c r="C1644">
        <v>4929.63</v>
      </c>
      <c r="D1644">
        <v>4869.97</v>
      </c>
      <c r="E1644">
        <v>4834.3999999999996</v>
      </c>
      <c r="F1644">
        <v>497.49200000000002</v>
      </c>
      <c r="G1644">
        <v>0</v>
      </c>
      <c r="H1644">
        <v>497.49200000000002</v>
      </c>
      <c r="I1644">
        <v>0.233658</v>
      </c>
      <c r="J1644">
        <v>1</v>
      </c>
      <c r="K1644">
        <v>0</v>
      </c>
    </row>
    <row r="1645" spans="1:11" x14ac:dyDescent="0.25">
      <c r="A1645" t="s">
        <v>161</v>
      </c>
      <c r="B1645">
        <v>4922.1499999999996</v>
      </c>
      <c r="C1645">
        <v>4904.1899999999996</v>
      </c>
      <c r="D1645">
        <v>4869.1400000000003</v>
      </c>
      <c r="E1645">
        <v>4833.8500000000004</v>
      </c>
      <c r="F1645">
        <v>498.12400000000002</v>
      </c>
      <c r="G1645">
        <v>0</v>
      </c>
      <c r="H1645">
        <v>498.12400000000002</v>
      </c>
      <c r="I1645">
        <v>0.233658</v>
      </c>
      <c r="J1645">
        <v>1</v>
      </c>
      <c r="K1645">
        <v>0</v>
      </c>
    </row>
    <row r="1646" spans="1:11" x14ac:dyDescent="0.25">
      <c r="A1646" t="s">
        <v>161</v>
      </c>
      <c r="B1646">
        <v>4918.4399999999996</v>
      </c>
      <c r="C1646">
        <v>4902.6000000000004</v>
      </c>
      <c r="D1646">
        <v>4867.95</v>
      </c>
      <c r="E1646">
        <v>4832.62</v>
      </c>
      <c r="F1646">
        <v>497.31900000000002</v>
      </c>
      <c r="G1646">
        <v>0</v>
      </c>
      <c r="H1646">
        <v>497.31900000000002</v>
      </c>
      <c r="I1646">
        <v>0.233658</v>
      </c>
      <c r="J1646">
        <v>1</v>
      </c>
      <c r="K1646">
        <v>0</v>
      </c>
    </row>
    <row r="1647" spans="1:11" x14ac:dyDescent="0.25">
      <c r="A1647" t="s">
        <v>161</v>
      </c>
      <c r="B1647">
        <v>4919.07</v>
      </c>
      <c r="C1647">
        <v>4903.1899999999996</v>
      </c>
      <c r="D1647">
        <v>4868.3900000000003</v>
      </c>
      <c r="E1647">
        <v>4833.03</v>
      </c>
      <c r="F1647">
        <v>497.596</v>
      </c>
      <c r="G1647">
        <v>0</v>
      </c>
      <c r="H1647">
        <v>497.596</v>
      </c>
      <c r="I1647">
        <v>0.233624</v>
      </c>
      <c r="J1647">
        <v>1</v>
      </c>
      <c r="K1647">
        <v>0</v>
      </c>
    </row>
    <row r="1648" spans="1:11" x14ac:dyDescent="0.25">
      <c r="A1648" t="s">
        <v>161</v>
      </c>
      <c r="B1648">
        <v>4918.45</v>
      </c>
      <c r="C1648">
        <v>4902.1899999999996</v>
      </c>
      <c r="D1648">
        <v>4867.3599999999997</v>
      </c>
      <c r="E1648">
        <v>4832.05</v>
      </c>
      <c r="F1648">
        <v>498.07900000000001</v>
      </c>
      <c r="G1648">
        <v>0</v>
      </c>
      <c r="H1648">
        <v>498.07900000000001</v>
      </c>
      <c r="I1648">
        <v>0.233624</v>
      </c>
      <c r="J1648">
        <v>1</v>
      </c>
      <c r="K1648">
        <v>0</v>
      </c>
    </row>
    <row r="1649" spans="1:11" x14ac:dyDescent="0.25">
      <c r="A1649" t="s">
        <v>161</v>
      </c>
      <c r="B1649">
        <v>4919.3999999999996</v>
      </c>
      <c r="C1649">
        <v>4903.53</v>
      </c>
      <c r="D1649">
        <v>4868.55</v>
      </c>
      <c r="E1649">
        <v>4833.1499999999996</v>
      </c>
      <c r="F1649">
        <v>497.94799999999998</v>
      </c>
      <c r="G1649">
        <v>0</v>
      </c>
      <c r="H1649">
        <v>497.94799999999998</v>
      </c>
      <c r="I1649">
        <v>0.233624</v>
      </c>
      <c r="J1649">
        <v>1</v>
      </c>
      <c r="K1649">
        <v>0</v>
      </c>
    </row>
    <row r="1650" spans="1:11" x14ac:dyDescent="0.25">
      <c r="A1650" t="s">
        <v>161</v>
      </c>
      <c r="B1650">
        <v>4920.88</v>
      </c>
      <c r="C1650">
        <v>4905.01</v>
      </c>
      <c r="D1650">
        <v>4870.12</v>
      </c>
      <c r="E1650">
        <v>4834.78</v>
      </c>
      <c r="F1650">
        <v>497.947</v>
      </c>
      <c r="G1650">
        <v>0</v>
      </c>
      <c r="H1650">
        <v>497.947</v>
      </c>
      <c r="I1650">
        <v>0.233624</v>
      </c>
      <c r="J1650">
        <v>1</v>
      </c>
      <c r="K1650">
        <v>0</v>
      </c>
    </row>
    <row r="1651" spans="1:11" x14ac:dyDescent="0.25">
      <c r="A1651" t="s">
        <v>161</v>
      </c>
      <c r="B1651">
        <v>4921.55</v>
      </c>
      <c r="C1651">
        <v>4905.34</v>
      </c>
      <c r="D1651">
        <v>4870.53</v>
      </c>
      <c r="E1651">
        <v>4835.18</v>
      </c>
      <c r="F1651">
        <v>498.80599999999998</v>
      </c>
      <c r="G1651">
        <v>0</v>
      </c>
      <c r="H1651">
        <v>498.80599999999998</v>
      </c>
      <c r="I1651">
        <v>0.233624</v>
      </c>
      <c r="J1651">
        <v>1</v>
      </c>
      <c r="K1651">
        <v>0</v>
      </c>
    </row>
    <row r="1652" spans="1:11" x14ac:dyDescent="0.25">
      <c r="A1652" t="s">
        <v>161</v>
      </c>
      <c r="B1652">
        <v>4921.71</v>
      </c>
      <c r="C1652">
        <v>4905.53</v>
      </c>
      <c r="D1652">
        <v>4870.7</v>
      </c>
      <c r="E1652">
        <v>4835.3500000000004</v>
      </c>
      <c r="F1652">
        <v>498.46899999999999</v>
      </c>
      <c r="G1652">
        <v>0</v>
      </c>
      <c r="H1652">
        <v>498.46899999999999</v>
      </c>
      <c r="I1652">
        <v>0.233624</v>
      </c>
      <c r="J1652">
        <v>1</v>
      </c>
      <c r="K1652">
        <v>0</v>
      </c>
    </row>
    <row r="1653" spans="1:11" x14ac:dyDescent="0.25">
      <c r="A1653" t="s">
        <v>161</v>
      </c>
      <c r="B1653">
        <v>4921.3500000000004</v>
      </c>
      <c r="C1653">
        <v>4905.51</v>
      </c>
      <c r="D1653">
        <v>4870.7</v>
      </c>
      <c r="E1653">
        <v>4835.3100000000004</v>
      </c>
      <c r="F1653">
        <v>497.86599999999999</v>
      </c>
      <c r="G1653">
        <v>0</v>
      </c>
      <c r="H1653">
        <v>497.86599999999999</v>
      </c>
      <c r="I1653">
        <v>0.233624</v>
      </c>
      <c r="J1653">
        <v>1</v>
      </c>
      <c r="K1653">
        <v>0</v>
      </c>
    </row>
    <row r="1654" spans="1:11" x14ac:dyDescent="0.25">
      <c r="A1654" t="s">
        <v>161</v>
      </c>
      <c r="B1654">
        <v>4921.3999999999996</v>
      </c>
      <c r="C1654">
        <v>4905.6000000000004</v>
      </c>
      <c r="D1654">
        <v>4870.5200000000004</v>
      </c>
      <c r="E1654">
        <v>4835.1099999999997</v>
      </c>
      <c r="F1654">
        <v>497.84100000000001</v>
      </c>
      <c r="G1654">
        <v>0</v>
      </c>
      <c r="H1654">
        <v>497.84100000000001</v>
      </c>
      <c r="I1654">
        <v>0.233624</v>
      </c>
      <c r="J1654">
        <v>1</v>
      </c>
      <c r="K1654">
        <v>0</v>
      </c>
    </row>
    <row r="1655" spans="1:11" x14ac:dyDescent="0.25">
      <c r="A1655" t="s">
        <v>161</v>
      </c>
      <c r="B1655">
        <v>4921.24</v>
      </c>
      <c r="C1655">
        <v>4905.3100000000004</v>
      </c>
      <c r="D1655">
        <v>4870.07</v>
      </c>
      <c r="E1655">
        <v>4834.6400000000003</v>
      </c>
      <c r="F1655">
        <v>498.113</v>
      </c>
      <c r="G1655">
        <v>0</v>
      </c>
      <c r="H1655">
        <v>498.113</v>
      </c>
      <c r="I1655">
        <v>0.233624</v>
      </c>
      <c r="J1655">
        <v>1</v>
      </c>
      <c r="K1655">
        <v>0</v>
      </c>
    </row>
    <row r="1656" spans="1:11" x14ac:dyDescent="0.25">
      <c r="A1656" t="s">
        <v>161</v>
      </c>
      <c r="B1656">
        <v>4921.59</v>
      </c>
      <c r="C1656">
        <v>4905.62</v>
      </c>
      <c r="D1656">
        <v>4870.6400000000003</v>
      </c>
      <c r="E1656">
        <v>4835.28</v>
      </c>
      <c r="F1656">
        <v>497.79700000000003</v>
      </c>
      <c r="G1656">
        <v>0</v>
      </c>
      <c r="H1656">
        <v>497.79700000000003</v>
      </c>
      <c r="I1656">
        <v>0.233624</v>
      </c>
      <c r="J1656">
        <v>1</v>
      </c>
      <c r="K1656">
        <v>0</v>
      </c>
    </row>
    <row r="1657" spans="1:11" x14ac:dyDescent="0.25">
      <c r="A1657" t="s">
        <v>161</v>
      </c>
      <c r="B1657">
        <v>4921.57</v>
      </c>
      <c r="C1657">
        <v>4905.4799999999996</v>
      </c>
      <c r="D1657">
        <v>4869.54</v>
      </c>
      <c r="E1657">
        <v>4834.12</v>
      </c>
      <c r="F1657">
        <v>497.84399999999999</v>
      </c>
      <c r="G1657">
        <v>0</v>
      </c>
      <c r="H1657">
        <v>497.84399999999999</v>
      </c>
      <c r="I1657">
        <v>0.233624</v>
      </c>
      <c r="J1657">
        <v>1</v>
      </c>
      <c r="K1657">
        <v>0</v>
      </c>
    </row>
    <row r="1658" spans="1:11" x14ac:dyDescent="0.25">
      <c r="A1658" t="s">
        <v>161</v>
      </c>
      <c r="B1658">
        <v>4942.04</v>
      </c>
      <c r="C1658">
        <v>4925.84</v>
      </c>
      <c r="D1658">
        <v>4866.83</v>
      </c>
      <c r="E1658">
        <v>4831.32</v>
      </c>
      <c r="F1658">
        <v>496.16500000000002</v>
      </c>
      <c r="G1658">
        <v>0</v>
      </c>
      <c r="H1658">
        <v>496.16500000000002</v>
      </c>
      <c r="I1658">
        <v>0.233624</v>
      </c>
      <c r="J1658">
        <v>1</v>
      </c>
      <c r="K1658">
        <v>0</v>
      </c>
    </row>
    <row r="1659" spans="1:11" x14ac:dyDescent="0.25">
      <c r="A1659" t="s">
        <v>161</v>
      </c>
      <c r="B1659">
        <v>4943.16</v>
      </c>
      <c r="C1659">
        <v>4927.04</v>
      </c>
      <c r="D1659">
        <v>4868.0200000000004</v>
      </c>
      <c r="E1659">
        <v>4832.3999999999996</v>
      </c>
      <c r="F1659">
        <v>497.31900000000002</v>
      </c>
      <c r="G1659">
        <v>0</v>
      </c>
      <c r="H1659">
        <v>497.31900000000002</v>
      </c>
      <c r="I1659">
        <v>0.233624</v>
      </c>
      <c r="J1659">
        <v>1</v>
      </c>
      <c r="K1659">
        <v>0</v>
      </c>
    </row>
    <row r="1660" spans="1:11" x14ac:dyDescent="0.25">
      <c r="A1660" t="s">
        <v>161</v>
      </c>
      <c r="B1660">
        <v>4918.8999999999996</v>
      </c>
      <c r="C1660">
        <v>4902.8900000000003</v>
      </c>
      <c r="D1660">
        <v>4867.93</v>
      </c>
      <c r="E1660">
        <v>4832.6000000000004</v>
      </c>
      <c r="F1660">
        <v>498.09300000000002</v>
      </c>
      <c r="G1660">
        <v>0</v>
      </c>
      <c r="H1660">
        <v>498.09300000000002</v>
      </c>
      <c r="I1660">
        <v>0.233624</v>
      </c>
      <c r="J1660">
        <v>1</v>
      </c>
      <c r="K1660">
        <v>0</v>
      </c>
    </row>
    <row r="1661" spans="1:11" x14ac:dyDescent="0.25">
      <c r="A1661" t="s">
        <v>161</v>
      </c>
      <c r="B1661">
        <v>4919.5</v>
      </c>
      <c r="C1661">
        <v>4903.0600000000004</v>
      </c>
      <c r="D1661">
        <v>4867.96</v>
      </c>
      <c r="E1661">
        <v>4832.5200000000004</v>
      </c>
      <c r="F1661">
        <v>497.15699999999998</v>
      </c>
      <c r="G1661">
        <v>0</v>
      </c>
      <c r="H1661">
        <v>497.15699999999998</v>
      </c>
      <c r="I1661">
        <v>0.233624</v>
      </c>
      <c r="J1661">
        <v>1</v>
      </c>
      <c r="K1661">
        <v>0</v>
      </c>
    </row>
    <row r="1662" spans="1:11" x14ac:dyDescent="0.25">
      <c r="A1662" t="s">
        <v>161</v>
      </c>
      <c r="B1662">
        <v>4917.78</v>
      </c>
      <c r="C1662">
        <v>4901.83</v>
      </c>
      <c r="D1662">
        <v>4866.8999999999996</v>
      </c>
      <c r="E1662">
        <v>4831.58</v>
      </c>
      <c r="F1662">
        <v>497.75799999999998</v>
      </c>
      <c r="G1662">
        <v>0</v>
      </c>
      <c r="H1662">
        <v>497.75799999999998</v>
      </c>
      <c r="I1662">
        <v>0.233624</v>
      </c>
      <c r="J1662">
        <v>1</v>
      </c>
      <c r="K1662">
        <v>0</v>
      </c>
    </row>
    <row r="1663" spans="1:11" x14ac:dyDescent="0.25">
      <c r="A1663" t="s">
        <v>161</v>
      </c>
      <c r="B1663">
        <v>4919.13</v>
      </c>
      <c r="C1663">
        <v>4903.16</v>
      </c>
      <c r="D1663">
        <v>4868.37</v>
      </c>
      <c r="E1663">
        <v>4833.0600000000004</v>
      </c>
      <c r="F1663">
        <v>498.14400000000001</v>
      </c>
      <c r="G1663">
        <v>0</v>
      </c>
      <c r="H1663">
        <v>498.14400000000001</v>
      </c>
      <c r="I1663">
        <v>0.233624</v>
      </c>
      <c r="J1663">
        <v>1</v>
      </c>
      <c r="K1663">
        <v>0</v>
      </c>
    </row>
    <row r="1664" spans="1:11" x14ac:dyDescent="0.25">
      <c r="A1664" t="s">
        <v>161</v>
      </c>
      <c r="B1664">
        <v>4918.67</v>
      </c>
      <c r="C1664">
        <v>4902.6899999999996</v>
      </c>
      <c r="D1664">
        <v>4867.72</v>
      </c>
      <c r="E1664">
        <v>4832.38</v>
      </c>
      <c r="F1664">
        <v>498.68799999999999</v>
      </c>
      <c r="G1664">
        <v>0</v>
      </c>
      <c r="H1664">
        <v>498.68799999999999</v>
      </c>
      <c r="I1664">
        <v>0.233624</v>
      </c>
      <c r="J1664">
        <v>1</v>
      </c>
      <c r="K1664">
        <v>0</v>
      </c>
    </row>
    <row r="1665" spans="1:25" x14ac:dyDescent="0.25">
      <c r="A1665" t="s">
        <v>161</v>
      </c>
      <c r="B1665">
        <v>4921.2</v>
      </c>
      <c r="C1665">
        <v>4904.8</v>
      </c>
      <c r="D1665">
        <v>4869.88</v>
      </c>
      <c r="E1665">
        <v>4834.43</v>
      </c>
      <c r="F1665">
        <v>498.161</v>
      </c>
      <c r="G1665">
        <v>0</v>
      </c>
      <c r="H1665">
        <v>498.161</v>
      </c>
      <c r="I1665">
        <v>0.233656</v>
      </c>
      <c r="J1665">
        <v>1</v>
      </c>
      <c r="K1665">
        <v>0</v>
      </c>
    </row>
    <row r="1666" spans="1:25" x14ac:dyDescent="0.25">
      <c r="A1666" t="s">
        <v>161</v>
      </c>
      <c r="B1666">
        <v>4922.99</v>
      </c>
      <c r="C1666">
        <v>4906.6099999999997</v>
      </c>
      <c r="D1666">
        <v>4871.68</v>
      </c>
      <c r="E1666">
        <v>4836.16</v>
      </c>
      <c r="F1666">
        <v>499.15100000000001</v>
      </c>
      <c r="G1666">
        <v>0</v>
      </c>
      <c r="H1666">
        <v>499.15100000000001</v>
      </c>
      <c r="I1666">
        <v>0.233656</v>
      </c>
      <c r="J1666">
        <v>1</v>
      </c>
      <c r="K1666">
        <v>0</v>
      </c>
    </row>
    <row r="1667" spans="1:25" x14ac:dyDescent="0.25">
      <c r="A1667" t="s">
        <v>161</v>
      </c>
      <c r="B1667">
        <v>4921.21</v>
      </c>
      <c r="C1667">
        <v>4904.72</v>
      </c>
      <c r="D1667">
        <v>4869.71</v>
      </c>
      <c r="E1667">
        <v>4834.2</v>
      </c>
      <c r="F1667">
        <v>498.32100000000003</v>
      </c>
      <c r="G1667">
        <v>0</v>
      </c>
      <c r="H1667">
        <v>498.32100000000003</v>
      </c>
      <c r="I1667">
        <v>0.233656</v>
      </c>
      <c r="J1667">
        <v>1</v>
      </c>
      <c r="K1667">
        <v>0</v>
      </c>
    </row>
    <row r="1668" spans="1:25" x14ac:dyDescent="0.25">
      <c r="A1668" t="s">
        <v>161</v>
      </c>
      <c r="B1668">
        <v>4922.04</v>
      </c>
      <c r="C1668">
        <v>4906.08</v>
      </c>
      <c r="D1668">
        <v>4870.99</v>
      </c>
      <c r="E1668">
        <v>4835.59</v>
      </c>
      <c r="F1668">
        <v>498.20800000000003</v>
      </c>
      <c r="G1668">
        <v>0</v>
      </c>
      <c r="H1668">
        <v>498.20800000000003</v>
      </c>
      <c r="I1668">
        <v>0.233656</v>
      </c>
      <c r="J1668">
        <v>1</v>
      </c>
      <c r="K1668">
        <v>0</v>
      </c>
    </row>
    <row r="1669" spans="1:25" x14ac:dyDescent="0.25">
      <c r="A1669" t="s">
        <v>161</v>
      </c>
      <c r="B1669">
        <v>4922.46</v>
      </c>
      <c r="C1669">
        <v>4906.0600000000004</v>
      </c>
      <c r="D1669">
        <v>4870.8500000000004</v>
      </c>
      <c r="E1669">
        <v>4835.33</v>
      </c>
      <c r="F1669">
        <v>499.43799999999999</v>
      </c>
      <c r="G1669">
        <v>0</v>
      </c>
      <c r="H1669">
        <v>499.43799999999999</v>
      </c>
      <c r="I1669">
        <v>0.233624</v>
      </c>
      <c r="J1669">
        <v>1</v>
      </c>
      <c r="K1669">
        <v>0</v>
      </c>
    </row>
    <row r="1670" spans="1:25" x14ac:dyDescent="0.25">
      <c r="A1670" t="s">
        <v>161</v>
      </c>
      <c r="B1670">
        <v>4921.6400000000003</v>
      </c>
      <c r="C1670">
        <v>4905.3100000000004</v>
      </c>
      <c r="D1670">
        <v>4870.2</v>
      </c>
      <c r="E1670">
        <v>4834.8</v>
      </c>
      <c r="F1670">
        <v>497.58600000000001</v>
      </c>
      <c r="G1670">
        <v>0</v>
      </c>
      <c r="H1670">
        <v>497.58600000000001</v>
      </c>
      <c r="I1670">
        <v>0.233624</v>
      </c>
      <c r="J1670">
        <v>1</v>
      </c>
      <c r="K1670">
        <v>0</v>
      </c>
    </row>
    <row r="1671" spans="1:25" x14ac:dyDescent="0.25">
      <c r="A1671" t="s">
        <v>161</v>
      </c>
      <c r="B1671">
        <v>4921.72</v>
      </c>
      <c r="C1671">
        <v>4905.3500000000004</v>
      </c>
      <c r="D1671">
        <v>4870.74</v>
      </c>
      <c r="E1671">
        <v>4835.42</v>
      </c>
      <c r="F1671">
        <v>497.43700000000001</v>
      </c>
      <c r="G1671">
        <v>0</v>
      </c>
      <c r="H1671">
        <v>497.43700000000001</v>
      </c>
      <c r="I1671">
        <v>0.233624</v>
      </c>
      <c r="J1671">
        <v>1</v>
      </c>
      <c r="K1671">
        <v>0</v>
      </c>
    </row>
    <row r="1672" spans="1:25" x14ac:dyDescent="0.25">
      <c r="A1672" t="s">
        <v>161</v>
      </c>
      <c r="B1672">
        <v>4921.93</v>
      </c>
      <c r="C1672">
        <v>4905.66</v>
      </c>
      <c r="D1672">
        <v>4870.99</v>
      </c>
      <c r="E1672">
        <v>4835.5600000000004</v>
      </c>
      <c r="F1672">
        <v>498.08100000000002</v>
      </c>
      <c r="G1672">
        <v>0</v>
      </c>
      <c r="H1672">
        <v>498.08100000000002</v>
      </c>
      <c r="I1672">
        <v>0.233624</v>
      </c>
      <c r="J1672">
        <v>1</v>
      </c>
      <c r="K1672">
        <v>0</v>
      </c>
    </row>
    <row r="1673" spans="1:25" x14ac:dyDescent="0.25">
      <c r="A1673" t="s">
        <v>161</v>
      </c>
      <c r="B1673">
        <v>4920.78</v>
      </c>
      <c r="C1673">
        <v>4904.8999999999996</v>
      </c>
      <c r="D1673">
        <v>4869.99</v>
      </c>
      <c r="E1673">
        <v>4834.66</v>
      </c>
      <c r="F1673">
        <v>497.702</v>
      </c>
      <c r="G1673">
        <v>0</v>
      </c>
      <c r="H1673">
        <v>497.702</v>
      </c>
      <c r="I1673">
        <v>0.233624</v>
      </c>
      <c r="J1673">
        <v>1</v>
      </c>
      <c r="K1673">
        <v>0</v>
      </c>
    </row>
    <row r="1674" spans="1:25" x14ac:dyDescent="0.25">
      <c r="A1674" t="s">
        <v>161</v>
      </c>
      <c r="B1674">
        <v>4923.12</v>
      </c>
      <c r="C1674">
        <v>4906.92</v>
      </c>
      <c r="D1674">
        <v>4872.3100000000004</v>
      </c>
      <c r="E1674">
        <v>4836.83</v>
      </c>
      <c r="F1674">
        <v>498.82499999999999</v>
      </c>
      <c r="G1674">
        <v>0</v>
      </c>
      <c r="H1674">
        <v>498.82499999999999</v>
      </c>
      <c r="I1674">
        <v>0.233624</v>
      </c>
      <c r="J1674">
        <v>1</v>
      </c>
      <c r="K1674">
        <v>0</v>
      </c>
    </row>
    <row r="1675" spans="1:25" x14ac:dyDescent="0.25">
      <c r="A1675" t="s">
        <v>161</v>
      </c>
      <c r="B1675">
        <v>4921.33</v>
      </c>
      <c r="C1675">
        <v>4905.41</v>
      </c>
      <c r="D1675">
        <v>4870.8</v>
      </c>
      <c r="E1675">
        <v>4835.42</v>
      </c>
      <c r="F1675">
        <v>498.22399999999999</v>
      </c>
      <c r="G1675">
        <v>0</v>
      </c>
      <c r="H1675">
        <v>498.22399999999999</v>
      </c>
      <c r="I1675">
        <v>0.233624</v>
      </c>
      <c r="J1675">
        <v>1</v>
      </c>
      <c r="K1675">
        <v>0</v>
      </c>
    </row>
    <row r="1676" spans="1:25" x14ac:dyDescent="0.25">
      <c r="A1676" t="s">
        <v>161</v>
      </c>
      <c r="B1676">
        <v>4920.5600000000004</v>
      </c>
      <c r="C1676">
        <v>4904.41</v>
      </c>
      <c r="D1676">
        <v>4869.7</v>
      </c>
      <c r="E1676">
        <v>4834.37</v>
      </c>
      <c r="F1676">
        <v>498.18400000000003</v>
      </c>
      <c r="G1676">
        <v>0</v>
      </c>
      <c r="H1676">
        <v>498.18400000000003</v>
      </c>
      <c r="I1676">
        <v>0.233624</v>
      </c>
      <c r="J1676">
        <v>1</v>
      </c>
      <c r="K1676">
        <v>0</v>
      </c>
    </row>
    <row r="1677" spans="1:25" x14ac:dyDescent="0.25">
      <c r="A1677" t="s">
        <v>161</v>
      </c>
      <c r="B1677">
        <v>4920.53</v>
      </c>
      <c r="C1677">
        <v>4904.72</v>
      </c>
      <c r="D1677">
        <v>4870.05</v>
      </c>
      <c r="E1677">
        <v>4834.68</v>
      </c>
      <c r="F1677">
        <v>498.60199999999998</v>
      </c>
      <c r="G1677">
        <v>0</v>
      </c>
      <c r="H1677">
        <v>498.60199999999998</v>
      </c>
      <c r="I1677">
        <v>0.233624</v>
      </c>
      <c r="J1677">
        <v>1</v>
      </c>
      <c r="K1677">
        <v>0</v>
      </c>
    </row>
    <row r="1678" spans="1:25" x14ac:dyDescent="0.25">
      <c r="A1678" t="s">
        <v>161</v>
      </c>
      <c r="B1678">
        <v>4921.99</v>
      </c>
      <c r="C1678">
        <v>4905.82</v>
      </c>
      <c r="D1678">
        <v>4871.03</v>
      </c>
      <c r="E1678">
        <v>4835.63</v>
      </c>
      <c r="F1678">
        <v>499.04399999999998</v>
      </c>
      <c r="G1678">
        <v>0</v>
      </c>
      <c r="H1678">
        <v>499.04399999999998</v>
      </c>
      <c r="I1678">
        <v>0.233624</v>
      </c>
      <c r="J1678">
        <v>1</v>
      </c>
      <c r="K1678">
        <v>0</v>
      </c>
    </row>
    <row r="1679" spans="1:25" x14ac:dyDescent="0.25">
      <c r="A1679" t="s">
        <v>161</v>
      </c>
      <c r="B1679">
        <v>4920.96</v>
      </c>
      <c r="C1679">
        <v>4904.79</v>
      </c>
      <c r="D1679">
        <v>4870.1499999999996</v>
      </c>
      <c r="E1679">
        <v>4834.68</v>
      </c>
      <c r="F1679">
        <v>498.05500000000001</v>
      </c>
      <c r="G1679">
        <v>0</v>
      </c>
      <c r="H1679">
        <v>498.05500000000001</v>
      </c>
      <c r="I1679">
        <v>0.233624</v>
      </c>
      <c r="J1679">
        <v>1</v>
      </c>
      <c r="K1679">
        <v>0</v>
      </c>
      <c r="R1679" t="s">
        <v>69</v>
      </c>
      <c r="U1679" t="s">
        <v>68</v>
      </c>
      <c r="X1679" t="s">
        <v>66</v>
      </c>
    </row>
    <row r="1680" spans="1:25" x14ac:dyDescent="0.25">
      <c r="A1680" t="s">
        <v>161</v>
      </c>
      <c r="B1680">
        <v>4920.2299999999996</v>
      </c>
      <c r="C1680">
        <v>4904.5</v>
      </c>
      <c r="D1680">
        <v>4869.6099999999997</v>
      </c>
      <c r="E1680">
        <v>4834.2299999999996</v>
      </c>
      <c r="F1680">
        <v>497.70499999999998</v>
      </c>
      <c r="G1680">
        <v>0</v>
      </c>
      <c r="H1680">
        <v>497.70499999999998</v>
      </c>
      <c r="I1680">
        <v>0.233624</v>
      </c>
      <c r="J1680">
        <v>1</v>
      </c>
      <c r="K1680">
        <v>0</v>
      </c>
      <c r="R1680">
        <f>AVERAGE(B1631:B1680)</f>
        <v>4928.1406000000006</v>
      </c>
      <c r="S1680">
        <f>AVERAGE(C1631:C1680)</f>
        <v>4912.0155999999997</v>
      </c>
      <c r="U1680">
        <f>_xlfn.VAR.P(B1631:B1680)</f>
        <v>115.88198964000107</v>
      </c>
      <c r="V1680">
        <f>_xlfn.VAR.P(C1631:C1680)</f>
        <v>116.15049264000045</v>
      </c>
      <c r="X1680">
        <f>1.96*SQRT(U1680)/50</f>
        <v>0.42198210928949492</v>
      </c>
      <c r="Y1680">
        <f>1.96*SQRT(V1680)/50</f>
        <v>0.42247070077146209</v>
      </c>
    </row>
    <row r="1681" spans="1:9" x14ac:dyDescent="0.25">
      <c r="A1681" t="s">
        <v>161</v>
      </c>
      <c r="B1681">
        <v>246414.136899</v>
      </c>
      <c r="C1681" t="s">
        <v>36</v>
      </c>
    </row>
    <row r="1682" spans="1:9" x14ac:dyDescent="0.25">
      <c r="A1682" t="s">
        <v>162</v>
      </c>
      <c r="B1682">
        <v>2846.39</v>
      </c>
      <c r="C1682">
        <v>2830.47</v>
      </c>
      <c r="D1682">
        <v>2793.95</v>
      </c>
      <c r="E1682">
        <v>2695.26</v>
      </c>
      <c r="F1682">
        <v>1769.08</v>
      </c>
      <c r="G1682">
        <v>5.53617E-2</v>
      </c>
      <c r="H1682">
        <v>0.93161499999999997</v>
      </c>
      <c r="I1682">
        <v>0</v>
      </c>
    </row>
    <row r="1683" spans="1:9" x14ac:dyDescent="0.25">
      <c r="A1683" t="s">
        <v>162</v>
      </c>
      <c r="B1683">
        <v>2847.27</v>
      </c>
      <c r="C1683">
        <v>2830.24</v>
      </c>
      <c r="D1683">
        <v>2793.65</v>
      </c>
      <c r="E1683">
        <v>2694.95</v>
      </c>
      <c r="F1683">
        <v>1768.9</v>
      </c>
      <c r="G1683">
        <v>6.0300100000000002E-2</v>
      </c>
      <c r="H1683">
        <v>0.93063899999999999</v>
      </c>
      <c r="I1683">
        <v>0</v>
      </c>
    </row>
    <row r="1684" spans="1:9" x14ac:dyDescent="0.25">
      <c r="A1684" t="s">
        <v>162</v>
      </c>
      <c r="B1684">
        <v>2846.68</v>
      </c>
      <c r="C1684">
        <v>2829.4</v>
      </c>
      <c r="D1684">
        <v>2792.82</v>
      </c>
      <c r="E1684">
        <v>2694.21</v>
      </c>
      <c r="F1684">
        <v>1767.27</v>
      </c>
      <c r="G1684">
        <v>5.9749799999999999E-2</v>
      </c>
      <c r="H1684">
        <v>0.93158099999999999</v>
      </c>
      <c r="I1684">
        <v>0</v>
      </c>
    </row>
    <row r="1685" spans="1:9" x14ac:dyDescent="0.25">
      <c r="A1685" t="s">
        <v>162</v>
      </c>
      <c r="B1685">
        <v>2845.32</v>
      </c>
      <c r="C1685">
        <v>2828.45</v>
      </c>
      <c r="D1685">
        <v>2791.73</v>
      </c>
      <c r="E1685">
        <v>2693.03</v>
      </c>
      <c r="F1685">
        <v>1766.43</v>
      </c>
      <c r="G1685">
        <v>5.3909600000000002E-2</v>
      </c>
      <c r="H1685">
        <v>0.95612600000000003</v>
      </c>
      <c r="I1685">
        <v>0</v>
      </c>
    </row>
    <row r="1686" spans="1:9" x14ac:dyDescent="0.25">
      <c r="A1686" t="s">
        <v>162</v>
      </c>
      <c r="B1686">
        <v>2847.4</v>
      </c>
      <c r="C1686">
        <v>2830.57</v>
      </c>
      <c r="D1686">
        <v>2793.91</v>
      </c>
      <c r="E1686">
        <v>2695.26</v>
      </c>
      <c r="F1686">
        <v>1768.45</v>
      </c>
      <c r="G1686">
        <v>5.7176299999999999E-2</v>
      </c>
      <c r="H1686">
        <v>0.93164899999999995</v>
      </c>
      <c r="I1686">
        <v>0</v>
      </c>
    </row>
    <row r="1687" spans="1:9" x14ac:dyDescent="0.25">
      <c r="A1687" t="s">
        <v>162</v>
      </c>
      <c r="B1687">
        <v>2845.26</v>
      </c>
      <c r="C1687">
        <v>2828.35</v>
      </c>
      <c r="D1687">
        <v>2791.8</v>
      </c>
      <c r="E1687">
        <v>2692.99</v>
      </c>
      <c r="F1687">
        <v>1766.06</v>
      </c>
      <c r="G1687">
        <v>5.3953399999999999E-2</v>
      </c>
      <c r="H1687">
        <v>0.93183700000000003</v>
      </c>
      <c r="I1687">
        <v>0</v>
      </c>
    </row>
    <row r="1688" spans="1:9" x14ac:dyDescent="0.25">
      <c r="A1688" t="s">
        <v>162</v>
      </c>
      <c r="B1688">
        <v>2844.82</v>
      </c>
      <c r="C1688">
        <v>2827.82</v>
      </c>
      <c r="D1688">
        <v>2791.3</v>
      </c>
      <c r="E1688">
        <v>2692.64</v>
      </c>
      <c r="F1688">
        <v>1766.79</v>
      </c>
      <c r="G1688">
        <v>5.391E-2</v>
      </c>
      <c r="H1688">
        <v>0.93183300000000002</v>
      </c>
      <c r="I1688">
        <v>0</v>
      </c>
    </row>
    <row r="1689" spans="1:9" x14ac:dyDescent="0.25">
      <c r="A1689" t="s">
        <v>162</v>
      </c>
      <c r="B1689">
        <v>2849.3</v>
      </c>
      <c r="C1689">
        <v>2832.3</v>
      </c>
      <c r="D1689">
        <v>2795.7</v>
      </c>
      <c r="E1689">
        <v>2696.95</v>
      </c>
      <c r="F1689">
        <v>1770.47</v>
      </c>
      <c r="G1689">
        <v>7.9610399999999998E-2</v>
      </c>
      <c r="H1689">
        <v>0.93182600000000004</v>
      </c>
      <c r="I1689">
        <v>0</v>
      </c>
    </row>
    <row r="1690" spans="1:9" x14ac:dyDescent="0.25">
      <c r="A1690" t="s">
        <v>162</v>
      </c>
      <c r="B1690">
        <v>2847.25</v>
      </c>
      <c r="C1690">
        <v>2830</v>
      </c>
      <c r="D1690">
        <v>2793.23</v>
      </c>
      <c r="E1690">
        <v>2694.43</v>
      </c>
      <c r="F1690">
        <v>1766.72</v>
      </c>
      <c r="G1690">
        <v>5.6395300000000002E-2</v>
      </c>
      <c r="H1690">
        <v>0.931759</v>
      </c>
      <c r="I1690">
        <v>0</v>
      </c>
    </row>
    <row r="1691" spans="1:9" x14ac:dyDescent="0.25">
      <c r="A1691" t="s">
        <v>162</v>
      </c>
      <c r="B1691">
        <v>2849.51</v>
      </c>
      <c r="C1691">
        <v>2832.72</v>
      </c>
      <c r="D1691">
        <v>2796.25</v>
      </c>
      <c r="E1691">
        <v>2697.44</v>
      </c>
      <c r="F1691">
        <v>1770.21</v>
      </c>
      <c r="G1691">
        <v>5.7019500000000001E-2</v>
      </c>
      <c r="H1691">
        <v>0.93151300000000004</v>
      </c>
      <c r="I1691">
        <v>0</v>
      </c>
    </row>
    <row r="1692" spans="1:9" x14ac:dyDescent="0.25">
      <c r="A1692" t="s">
        <v>162</v>
      </c>
      <c r="B1692">
        <v>2849.42</v>
      </c>
      <c r="C1692">
        <v>2832.61</v>
      </c>
      <c r="D1692">
        <v>2796.1</v>
      </c>
      <c r="E1692">
        <v>2697.25</v>
      </c>
      <c r="F1692">
        <v>1769.26</v>
      </c>
      <c r="G1692">
        <v>5.8729799999999999E-2</v>
      </c>
      <c r="H1692">
        <v>0.93179500000000004</v>
      </c>
      <c r="I1692">
        <v>0</v>
      </c>
    </row>
    <row r="1693" spans="1:9" x14ac:dyDescent="0.25">
      <c r="A1693" t="s">
        <v>162</v>
      </c>
      <c r="B1693">
        <v>2843</v>
      </c>
      <c r="C1693">
        <v>2826.04</v>
      </c>
      <c r="D1693">
        <v>2789.37</v>
      </c>
      <c r="E1693">
        <v>2690.68</v>
      </c>
      <c r="F1693">
        <v>1764.5</v>
      </c>
      <c r="G1693">
        <v>5.4832699999999998E-2</v>
      </c>
      <c r="H1693">
        <v>0.94078399999999995</v>
      </c>
      <c r="I1693">
        <v>0</v>
      </c>
    </row>
    <row r="1694" spans="1:9" x14ac:dyDescent="0.25">
      <c r="A1694" t="s">
        <v>162</v>
      </c>
      <c r="B1694">
        <v>2849.56</v>
      </c>
      <c r="C1694">
        <v>2832.63</v>
      </c>
      <c r="D1694">
        <v>2795.95</v>
      </c>
      <c r="E1694">
        <v>2697.31</v>
      </c>
      <c r="F1694">
        <v>1770.62</v>
      </c>
      <c r="G1694">
        <v>5.4040600000000001E-2</v>
      </c>
      <c r="H1694">
        <v>0.93183700000000003</v>
      </c>
      <c r="I1694">
        <v>0</v>
      </c>
    </row>
    <row r="1695" spans="1:9" x14ac:dyDescent="0.25">
      <c r="A1695" t="s">
        <v>162</v>
      </c>
      <c r="B1695">
        <v>2844.81</v>
      </c>
      <c r="C1695">
        <v>2827.99</v>
      </c>
      <c r="D1695">
        <v>2791.46</v>
      </c>
      <c r="E1695">
        <v>2692.73</v>
      </c>
      <c r="F1695">
        <v>1765.6</v>
      </c>
      <c r="G1695">
        <v>5.9366000000000002E-2</v>
      </c>
      <c r="H1695">
        <v>0.93176899999999996</v>
      </c>
      <c r="I1695">
        <v>0</v>
      </c>
    </row>
    <row r="1696" spans="1:9" x14ac:dyDescent="0.25">
      <c r="A1696" t="s">
        <v>162</v>
      </c>
      <c r="B1696">
        <v>2843.02</v>
      </c>
      <c r="C1696">
        <v>2826.06</v>
      </c>
      <c r="D1696">
        <v>2789.61</v>
      </c>
      <c r="E1696">
        <v>2690.98</v>
      </c>
      <c r="F1696">
        <v>1764.02</v>
      </c>
      <c r="G1696">
        <v>5.8104099999999999E-2</v>
      </c>
      <c r="H1696">
        <v>0.93183300000000002</v>
      </c>
      <c r="I1696">
        <v>0</v>
      </c>
    </row>
    <row r="1697" spans="1:9" x14ac:dyDescent="0.25">
      <c r="A1697" t="s">
        <v>162</v>
      </c>
      <c r="B1697">
        <v>2842.41</v>
      </c>
      <c r="C1697">
        <v>2825.41</v>
      </c>
      <c r="D1697">
        <v>2789.01</v>
      </c>
      <c r="E1697">
        <v>2690.29</v>
      </c>
      <c r="F1697">
        <v>1764.36</v>
      </c>
      <c r="G1697">
        <v>5.75484E-2</v>
      </c>
      <c r="H1697">
        <v>0.931427</v>
      </c>
      <c r="I1697">
        <v>0</v>
      </c>
    </row>
    <row r="1698" spans="1:9" x14ac:dyDescent="0.25">
      <c r="A1698" t="s">
        <v>162</v>
      </c>
      <c r="B1698">
        <v>2843.22</v>
      </c>
      <c r="C1698">
        <v>2826.33</v>
      </c>
      <c r="D1698">
        <v>2789.81</v>
      </c>
      <c r="E1698">
        <v>2691.26</v>
      </c>
      <c r="F1698">
        <v>1765.23</v>
      </c>
      <c r="G1698">
        <v>5.6483400000000003E-2</v>
      </c>
      <c r="H1698">
        <v>0.93180200000000002</v>
      </c>
      <c r="I1698">
        <v>0</v>
      </c>
    </row>
    <row r="1699" spans="1:9" x14ac:dyDescent="0.25">
      <c r="A1699" t="s">
        <v>162</v>
      </c>
      <c r="B1699">
        <v>2849.3</v>
      </c>
      <c r="C1699">
        <v>2831.9</v>
      </c>
      <c r="D1699">
        <v>2795.49</v>
      </c>
      <c r="E1699">
        <v>2696.83</v>
      </c>
      <c r="F1699">
        <v>1769.97</v>
      </c>
      <c r="G1699">
        <v>5.3948299999999998E-2</v>
      </c>
      <c r="H1699">
        <v>0.94800799999999996</v>
      </c>
      <c r="I1699">
        <v>0</v>
      </c>
    </row>
    <row r="1700" spans="1:9" x14ac:dyDescent="0.25">
      <c r="A1700" t="s">
        <v>162</v>
      </c>
      <c r="B1700">
        <v>2845.01</v>
      </c>
      <c r="C1700">
        <v>2828.21</v>
      </c>
      <c r="D1700">
        <v>2791.64</v>
      </c>
      <c r="E1700">
        <v>2692.9</v>
      </c>
      <c r="F1700">
        <v>1766.31</v>
      </c>
      <c r="G1700">
        <v>5.9579800000000002E-2</v>
      </c>
      <c r="H1700">
        <v>0.95622300000000005</v>
      </c>
      <c r="I1700">
        <v>0</v>
      </c>
    </row>
    <row r="1701" spans="1:9" x14ac:dyDescent="0.25">
      <c r="A1701" t="s">
        <v>162</v>
      </c>
      <c r="B1701">
        <v>2843.81</v>
      </c>
      <c r="C1701">
        <v>2827.07</v>
      </c>
      <c r="D1701">
        <v>2790.58</v>
      </c>
      <c r="E1701">
        <v>2691.86</v>
      </c>
      <c r="F1701">
        <v>1765.83</v>
      </c>
      <c r="G1701">
        <v>5.3941299999999998E-2</v>
      </c>
      <c r="H1701">
        <v>0.93171400000000004</v>
      </c>
      <c r="I1701">
        <v>0</v>
      </c>
    </row>
    <row r="1702" spans="1:9" x14ac:dyDescent="0.25">
      <c r="A1702" t="s">
        <v>162</v>
      </c>
      <c r="B1702">
        <v>2848.04</v>
      </c>
      <c r="C1702">
        <v>2831.16</v>
      </c>
      <c r="D1702">
        <v>2794.61</v>
      </c>
      <c r="E1702">
        <v>2695.94</v>
      </c>
      <c r="F1702">
        <v>1769.49</v>
      </c>
      <c r="G1702">
        <v>5.7491399999999998E-2</v>
      </c>
      <c r="H1702">
        <v>0.93171899999999996</v>
      </c>
      <c r="I1702">
        <v>0</v>
      </c>
    </row>
    <row r="1703" spans="1:9" x14ac:dyDescent="0.25">
      <c r="A1703" t="s">
        <v>162</v>
      </c>
      <c r="B1703">
        <v>2844.06</v>
      </c>
      <c r="C1703">
        <v>2827.28</v>
      </c>
      <c r="D1703">
        <v>2790.68</v>
      </c>
      <c r="E1703">
        <v>2692.13</v>
      </c>
      <c r="F1703">
        <v>1765.77</v>
      </c>
      <c r="G1703">
        <v>5.3935299999999999E-2</v>
      </c>
      <c r="H1703">
        <v>0.93147100000000005</v>
      </c>
      <c r="I1703">
        <v>0</v>
      </c>
    </row>
    <row r="1704" spans="1:9" x14ac:dyDescent="0.25">
      <c r="A1704" t="s">
        <v>162</v>
      </c>
      <c r="B1704">
        <v>2845.36</v>
      </c>
      <c r="C1704">
        <v>2828.15</v>
      </c>
      <c r="D1704">
        <v>2791.51</v>
      </c>
      <c r="E1704">
        <v>2692.96</v>
      </c>
      <c r="F1704">
        <v>1766.42</v>
      </c>
      <c r="G1704">
        <v>5.4034899999999997E-2</v>
      </c>
      <c r="H1704">
        <v>0.93180399999999997</v>
      </c>
      <c r="I1704">
        <v>0</v>
      </c>
    </row>
    <row r="1705" spans="1:9" x14ac:dyDescent="0.25">
      <c r="A1705" t="s">
        <v>162</v>
      </c>
      <c r="B1705">
        <v>2844.88</v>
      </c>
      <c r="C1705">
        <v>2828.08</v>
      </c>
      <c r="D1705">
        <v>2791.56</v>
      </c>
      <c r="E1705">
        <v>2692.94</v>
      </c>
      <c r="F1705">
        <v>1767.06</v>
      </c>
      <c r="G1705">
        <v>6.6428000000000001E-2</v>
      </c>
      <c r="H1705">
        <v>0.93183300000000002</v>
      </c>
      <c r="I1705">
        <v>0</v>
      </c>
    </row>
    <row r="1706" spans="1:9" x14ac:dyDescent="0.25">
      <c r="A1706" t="s">
        <v>162</v>
      </c>
      <c r="B1706">
        <v>2842.32</v>
      </c>
      <c r="C1706">
        <v>2825.5</v>
      </c>
      <c r="D1706">
        <v>2789</v>
      </c>
      <c r="E1706">
        <v>2690.31</v>
      </c>
      <c r="F1706">
        <v>1763.82</v>
      </c>
      <c r="G1706">
        <v>5.4031900000000001E-2</v>
      </c>
      <c r="H1706">
        <v>0.93183499999999997</v>
      </c>
      <c r="I1706">
        <v>0</v>
      </c>
    </row>
    <row r="1707" spans="1:9" x14ac:dyDescent="0.25">
      <c r="A1707" t="s">
        <v>162</v>
      </c>
      <c r="B1707">
        <v>2845.08</v>
      </c>
      <c r="C1707">
        <v>2828.27</v>
      </c>
      <c r="D1707">
        <v>2791.69</v>
      </c>
      <c r="E1707">
        <v>2693.02</v>
      </c>
      <c r="F1707">
        <v>1766.66</v>
      </c>
      <c r="G1707">
        <v>5.9726500000000002E-2</v>
      </c>
      <c r="H1707">
        <v>0.93144300000000002</v>
      </c>
      <c r="I1707">
        <v>0</v>
      </c>
    </row>
    <row r="1708" spans="1:9" x14ac:dyDescent="0.25">
      <c r="A1708" t="s">
        <v>162</v>
      </c>
      <c r="B1708">
        <v>2841.41</v>
      </c>
      <c r="C1708">
        <v>2824.32</v>
      </c>
      <c r="D1708">
        <v>2787.63</v>
      </c>
      <c r="E1708">
        <v>2688.96</v>
      </c>
      <c r="F1708">
        <v>1763.04</v>
      </c>
      <c r="G1708">
        <v>8.3255700000000002E-2</v>
      </c>
      <c r="H1708">
        <v>0.93182799999999999</v>
      </c>
      <c r="I1708">
        <v>0</v>
      </c>
    </row>
    <row r="1709" spans="1:9" x14ac:dyDescent="0.25">
      <c r="A1709" t="s">
        <v>162</v>
      </c>
      <c r="B1709">
        <v>2846.24</v>
      </c>
      <c r="C1709">
        <v>2828.95</v>
      </c>
      <c r="D1709">
        <v>2792.38</v>
      </c>
      <c r="E1709">
        <v>2693.61</v>
      </c>
      <c r="F1709">
        <v>1767.01</v>
      </c>
      <c r="G1709">
        <v>5.6309400000000003E-2</v>
      </c>
      <c r="H1709">
        <v>0.93178799999999995</v>
      </c>
      <c r="I1709">
        <v>0</v>
      </c>
    </row>
    <row r="1710" spans="1:9" x14ac:dyDescent="0.25">
      <c r="A1710" t="s">
        <v>162</v>
      </c>
      <c r="B1710">
        <v>2843.98</v>
      </c>
      <c r="C1710">
        <v>2827.09</v>
      </c>
      <c r="D1710">
        <v>2790.31</v>
      </c>
      <c r="E1710">
        <v>2691.8</v>
      </c>
      <c r="F1710">
        <v>1765.38</v>
      </c>
      <c r="G1710">
        <v>6.6237299999999999E-2</v>
      </c>
      <c r="H1710">
        <v>0.93181499999999995</v>
      </c>
      <c r="I1710">
        <v>0</v>
      </c>
    </row>
    <row r="1711" spans="1:9" x14ac:dyDescent="0.25">
      <c r="A1711" t="s">
        <v>162</v>
      </c>
      <c r="B1711">
        <v>2849.04</v>
      </c>
      <c r="C1711">
        <v>2832.07</v>
      </c>
      <c r="D1711">
        <v>2795.59</v>
      </c>
      <c r="E1711">
        <v>2697.01</v>
      </c>
      <c r="F1711">
        <v>1771.03</v>
      </c>
      <c r="G1711">
        <v>5.6780600000000001E-2</v>
      </c>
      <c r="H1711">
        <v>0.93183499999999997</v>
      </c>
      <c r="I1711">
        <v>0</v>
      </c>
    </row>
    <row r="1712" spans="1:9" x14ac:dyDescent="0.25">
      <c r="A1712" t="s">
        <v>162</v>
      </c>
      <c r="B1712">
        <v>2842.11</v>
      </c>
      <c r="C1712">
        <v>2825.06</v>
      </c>
      <c r="D1712">
        <v>2788.43</v>
      </c>
      <c r="E1712">
        <v>2689.72</v>
      </c>
      <c r="F1712">
        <v>1763.29</v>
      </c>
      <c r="G1712">
        <v>5.5222800000000002E-2</v>
      </c>
      <c r="H1712">
        <v>0.93183499999999997</v>
      </c>
      <c r="I1712">
        <v>0</v>
      </c>
    </row>
    <row r="1713" spans="1:9" x14ac:dyDescent="0.25">
      <c r="A1713" t="s">
        <v>162</v>
      </c>
      <c r="B1713">
        <v>2849.93</v>
      </c>
      <c r="C1713">
        <v>2833.23</v>
      </c>
      <c r="D1713">
        <v>2796.61</v>
      </c>
      <c r="E1713">
        <v>2697.89</v>
      </c>
      <c r="F1713">
        <v>1770.25</v>
      </c>
      <c r="G1713">
        <v>6.9781499999999996E-2</v>
      </c>
      <c r="H1713">
        <v>0.93162</v>
      </c>
      <c r="I1713">
        <v>1</v>
      </c>
    </row>
    <row r="1714" spans="1:9" x14ac:dyDescent="0.25">
      <c r="A1714" t="s">
        <v>162</v>
      </c>
      <c r="B1714">
        <v>2849.55</v>
      </c>
      <c r="C1714">
        <v>2832.47</v>
      </c>
      <c r="D1714">
        <v>2795.78</v>
      </c>
      <c r="E1714">
        <v>2696.93</v>
      </c>
      <c r="F1714">
        <v>1769.46</v>
      </c>
      <c r="G1714">
        <v>5.3946399999999999E-2</v>
      </c>
      <c r="H1714">
        <v>0.93179900000000004</v>
      </c>
      <c r="I1714">
        <v>1</v>
      </c>
    </row>
    <row r="1715" spans="1:9" x14ac:dyDescent="0.25">
      <c r="A1715" t="s">
        <v>162</v>
      </c>
      <c r="B1715">
        <v>2849.6</v>
      </c>
      <c r="C1715">
        <v>2831.87</v>
      </c>
      <c r="D1715">
        <v>2795.28</v>
      </c>
      <c r="E1715">
        <v>2696.57</v>
      </c>
      <c r="F1715">
        <v>1769.4</v>
      </c>
      <c r="G1715">
        <v>5.3911100000000003E-2</v>
      </c>
      <c r="H1715">
        <v>0.931697</v>
      </c>
      <c r="I1715">
        <v>0</v>
      </c>
    </row>
    <row r="1716" spans="1:9" x14ac:dyDescent="0.25">
      <c r="A1716" t="s">
        <v>162</v>
      </c>
      <c r="B1716">
        <v>2847.43</v>
      </c>
      <c r="C1716">
        <v>2830.47</v>
      </c>
      <c r="D1716">
        <v>2793.67</v>
      </c>
      <c r="E1716">
        <v>2695.01</v>
      </c>
      <c r="F1716">
        <v>1768.9</v>
      </c>
      <c r="G1716">
        <v>5.4017599999999999E-2</v>
      </c>
      <c r="H1716">
        <v>0.93178399999999995</v>
      </c>
      <c r="I1716">
        <v>0</v>
      </c>
    </row>
    <row r="1717" spans="1:9" x14ac:dyDescent="0.25">
      <c r="A1717" t="s">
        <v>162</v>
      </c>
      <c r="B1717">
        <v>2847.09</v>
      </c>
      <c r="C1717">
        <v>2829.51</v>
      </c>
      <c r="D1717">
        <v>2792.8</v>
      </c>
      <c r="E1717">
        <v>2694.13</v>
      </c>
      <c r="F1717">
        <v>1768.13</v>
      </c>
      <c r="G1717">
        <v>5.4262999999999999E-2</v>
      </c>
      <c r="H1717">
        <v>0.93182799999999999</v>
      </c>
      <c r="I1717">
        <v>0</v>
      </c>
    </row>
    <row r="1718" spans="1:9" x14ac:dyDescent="0.25">
      <c r="A1718" t="s">
        <v>162</v>
      </c>
      <c r="B1718">
        <v>2845.5</v>
      </c>
      <c r="C1718">
        <v>2828.51</v>
      </c>
      <c r="D1718">
        <v>2791.82</v>
      </c>
      <c r="E1718">
        <v>2693.17</v>
      </c>
      <c r="F1718">
        <v>1766.26</v>
      </c>
      <c r="G1718">
        <v>5.4031299999999997E-2</v>
      </c>
      <c r="H1718">
        <v>0.93161700000000003</v>
      </c>
      <c r="I1718">
        <v>0</v>
      </c>
    </row>
    <row r="1719" spans="1:9" x14ac:dyDescent="0.25">
      <c r="A1719" t="s">
        <v>162</v>
      </c>
      <c r="B1719">
        <v>2848.1</v>
      </c>
      <c r="C1719">
        <v>2830.87</v>
      </c>
      <c r="D1719">
        <v>2794.2</v>
      </c>
      <c r="E1719">
        <v>2695.68</v>
      </c>
      <c r="F1719">
        <v>1768.98</v>
      </c>
      <c r="G1719">
        <v>5.4310200000000003E-2</v>
      </c>
      <c r="H1719">
        <v>0.93168300000000004</v>
      </c>
      <c r="I1719">
        <v>0</v>
      </c>
    </row>
    <row r="1720" spans="1:9" x14ac:dyDescent="0.25">
      <c r="A1720" t="s">
        <v>162</v>
      </c>
      <c r="B1720">
        <v>2847.53</v>
      </c>
      <c r="C1720">
        <v>2830.47</v>
      </c>
      <c r="D1720">
        <v>2793.76</v>
      </c>
      <c r="E1720">
        <v>2695.28</v>
      </c>
      <c r="F1720">
        <v>1768.29</v>
      </c>
      <c r="G1720">
        <v>5.9613100000000002E-2</v>
      </c>
      <c r="H1720">
        <v>0.93181999999999998</v>
      </c>
      <c r="I1720">
        <v>0</v>
      </c>
    </row>
    <row r="1721" spans="1:9" x14ac:dyDescent="0.25">
      <c r="A1721" t="s">
        <v>162</v>
      </c>
      <c r="B1721">
        <v>2849.51</v>
      </c>
      <c r="C1721">
        <v>2831.67</v>
      </c>
      <c r="D1721">
        <v>2795.06</v>
      </c>
      <c r="E1721">
        <v>2696.21</v>
      </c>
      <c r="F1721">
        <v>1769.19</v>
      </c>
      <c r="G1721">
        <v>5.5246900000000002E-2</v>
      </c>
      <c r="H1721">
        <v>0.93169199999999996</v>
      </c>
      <c r="I1721">
        <v>0</v>
      </c>
    </row>
    <row r="1722" spans="1:9" x14ac:dyDescent="0.25">
      <c r="A1722" t="s">
        <v>162</v>
      </c>
      <c r="B1722">
        <v>2846.6</v>
      </c>
      <c r="C1722">
        <v>2829.13</v>
      </c>
      <c r="D1722">
        <v>2792.55</v>
      </c>
      <c r="E1722">
        <v>2693.87</v>
      </c>
      <c r="F1722">
        <v>1766.99</v>
      </c>
      <c r="G1722">
        <v>5.5611399999999998E-2</v>
      </c>
      <c r="H1722">
        <v>0.93957400000000002</v>
      </c>
      <c r="I1722">
        <v>0</v>
      </c>
    </row>
    <row r="1723" spans="1:9" x14ac:dyDescent="0.25">
      <c r="A1723" t="s">
        <v>162</v>
      </c>
      <c r="B1723">
        <v>2845.71</v>
      </c>
      <c r="C1723">
        <v>2828.19</v>
      </c>
      <c r="D1723">
        <v>2791.73</v>
      </c>
      <c r="E1723">
        <v>2693.03</v>
      </c>
      <c r="F1723">
        <v>1767.5</v>
      </c>
      <c r="G1723">
        <v>7.3576900000000001E-2</v>
      </c>
      <c r="H1723">
        <v>0.93130199999999996</v>
      </c>
      <c r="I1723">
        <v>0</v>
      </c>
    </row>
    <row r="1724" spans="1:9" x14ac:dyDescent="0.25">
      <c r="A1724" t="s">
        <v>162</v>
      </c>
      <c r="B1724">
        <v>2849.4</v>
      </c>
      <c r="C1724">
        <v>2831.56</v>
      </c>
      <c r="D1724">
        <v>2794.97</v>
      </c>
      <c r="E1724">
        <v>2696.19</v>
      </c>
      <c r="F1724">
        <v>1768.78</v>
      </c>
      <c r="G1724">
        <v>5.55439E-2</v>
      </c>
      <c r="H1724">
        <v>0.93175300000000005</v>
      </c>
      <c r="I1724">
        <v>0</v>
      </c>
    </row>
    <row r="1725" spans="1:9" x14ac:dyDescent="0.25">
      <c r="A1725" t="s">
        <v>162</v>
      </c>
      <c r="B1725">
        <v>2851.33</v>
      </c>
      <c r="C1725">
        <v>2834.49</v>
      </c>
      <c r="D1725">
        <v>2797.75</v>
      </c>
      <c r="E1725">
        <v>2698.89</v>
      </c>
      <c r="F1725">
        <v>1772.09</v>
      </c>
      <c r="G1725">
        <v>5.8204199999999998E-2</v>
      </c>
      <c r="H1725">
        <v>0.93183199999999999</v>
      </c>
      <c r="I1725">
        <v>0</v>
      </c>
    </row>
    <row r="1726" spans="1:9" x14ac:dyDescent="0.25">
      <c r="A1726" t="s">
        <v>162</v>
      </c>
      <c r="B1726">
        <v>2847.23</v>
      </c>
      <c r="C1726">
        <v>2830.13</v>
      </c>
      <c r="D1726">
        <v>2793.37</v>
      </c>
      <c r="E1726">
        <v>2694.68</v>
      </c>
      <c r="F1726">
        <v>1767.61</v>
      </c>
      <c r="G1726">
        <v>5.5532999999999999E-2</v>
      </c>
      <c r="H1726">
        <v>0.93055600000000005</v>
      </c>
      <c r="I1726">
        <v>0</v>
      </c>
    </row>
    <row r="1727" spans="1:9" x14ac:dyDescent="0.25">
      <c r="A1727" t="s">
        <v>162</v>
      </c>
      <c r="B1727">
        <v>2848.88</v>
      </c>
      <c r="C1727">
        <v>2831.9</v>
      </c>
      <c r="D1727">
        <v>2795.24</v>
      </c>
      <c r="E1727">
        <v>2696.6</v>
      </c>
      <c r="F1727">
        <v>1769.09</v>
      </c>
      <c r="G1727">
        <v>8.3257399999999995E-2</v>
      </c>
      <c r="H1727">
        <v>0.93181899999999995</v>
      </c>
      <c r="I1727">
        <v>0</v>
      </c>
    </row>
    <row r="1728" spans="1:9" x14ac:dyDescent="0.25">
      <c r="A1728" t="s">
        <v>162</v>
      </c>
      <c r="B1728">
        <v>2847.37</v>
      </c>
      <c r="C1728">
        <v>2829.93</v>
      </c>
      <c r="D1728">
        <v>2793.42</v>
      </c>
      <c r="E1728">
        <v>2694.65</v>
      </c>
      <c r="F1728">
        <v>1768.2</v>
      </c>
      <c r="G1728">
        <v>6.8168400000000004E-2</v>
      </c>
      <c r="H1728">
        <v>0.93182299999999996</v>
      </c>
      <c r="I1728">
        <v>0</v>
      </c>
    </row>
    <row r="1729" spans="1:25" x14ac:dyDescent="0.25">
      <c r="A1729" t="s">
        <v>162</v>
      </c>
      <c r="B1729">
        <v>2846.46</v>
      </c>
      <c r="C1729">
        <v>2829.38</v>
      </c>
      <c r="D1729">
        <v>2792.77</v>
      </c>
      <c r="E1729">
        <v>2694.01</v>
      </c>
      <c r="F1729">
        <v>1767.49</v>
      </c>
      <c r="G1729">
        <v>5.47302E-2</v>
      </c>
      <c r="H1729">
        <v>0.93174699999999999</v>
      </c>
      <c r="I1729">
        <v>0</v>
      </c>
    </row>
    <row r="1730" spans="1:25" x14ac:dyDescent="0.25">
      <c r="A1730" t="s">
        <v>162</v>
      </c>
      <c r="B1730">
        <v>2845.58</v>
      </c>
      <c r="C1730">
        <v>2828.45</v>
      </c>
      <c r="D1730">
        <v>2791.5</v>
      </c>
      <c r="E1730">
        <v>2692.72</v>
      </c>
      <c r="F1730">
        <v>1765.6</v>
      </c>
      <c r="G1730">
        <v>6.6178899999999999E-2</v>
      </c>
      <c r="H1730">
        <v>0.93141600000000002</v>
      </c>
      <c r="I1730">
        <v>0</v>
      </c>
    </row>
    <row r="1731" spans="1:25" x14ac:dyDescent="0.25">
      <c r="A1731" t="s">
        <v>162</v>
      </c>
      <c r="B1731">
        <v>2844.4</v>
      </c>
      <c r="C1731">
        <v>2827.36</v>
      </c>
      <c r="D1731">
        <v>2790.76</v>
      </c>
      <c r="E1731">
        <v>2692.12</v>
      </c>
      <c r="F1731">
        <v>1765.35</v>
      </c>
      <c r="G1731">
        <v>5.4112300000000002E-2</v>
      </c>
      <c r="H1731">
        <v>0.93183400000000005</v>
      </c>
      <c r="I1731">
        <v>1</v>
      </c>
    </row>
    <row r="1732" spans="1:25" x14ac:dyDescent="0.25">
      <c r="A1732" t="s">
        <v>162</v>
      </c>
      <c r="B1732">
        <v>2843.5</v>
      </c>
      <c r="C1732">
        <v>2826.4</v>
      </c>
      <c r="D1732">
        <v>2789.67</v>
      </c>
      <c r="E1732">
        <v>2691.11</v>
      </c>
      <c r="F1732">
        <v>1765.21</v>
      </c>
      <c r="G1732">
        <v>5.9167699999999997E-2</v>
      </c>
      <c r="H1732">
        <v>0.93180399999999997</v>
      </c>
      <c r="I1732">
        <v>0</v>
      </c>
    </row>
    <row r="1733" spans="1:25" x14ac:dyDescent="0.25">
      <c r="A1733" t="s">
        <v>162</v>
      </c>
      <c r="B1733">
        <v>2842.9</v>
      </c>
      <c r="C1733">
        <v>2826.08</v>
      </c>
      <c r="D1733">
        <v>2789.6</v>
      </c>
      <c r="E1733">
        <v>2690.89</v>
      </c>
      <c r="F1733">
        <v>1763.33</v>
      </c>
      <c r="G1733">
        <v>5.3919399999999999E-2</v>
      </c>
      <c r="H1733">
        <v>0.92944099999999996</v>
      </c>
      <c r="I1733">
        <v>0</v>
      </c>
    </row>
    <row r="1734" spans="1:25" x14ac:dyDescent="0.25">
      <c r="A1734" t="s">
        <v>162</v>
      </c>
      <c r="B1734">
        <v>2850</v>
      </c>
      <c r="C1734">
        <v>2833.14</v>
      </c>
      <c r="D1734">
        <v>2796.41</v>
      </c>
      <c r="E1734">
        <v>2697.78</v>
      </c>
      <c r="F1734">
        <v>1770.78</v>
      </c>
      <c r="G1734">
        <v>6.2566800000000006E-2</v>
      </c>
      <c r="H1734">
        <v>0.9587</v>
      </c>
      <c r="I1734">
        <v>0</v>
      </c>
    </row>
    <row r="1735" spans="1:25" x14ac:dyDescent="0.25">
      <c r="A1735" t="s">
        <v>162</v>
      </c>
      <c r="B1735">
        <v>2850.32</v>
      </c>
      <c r="C1735">
        <v>2833.36</v>
      </c>
      <c r="D1735">
        <v>2796.68</v>
      </c>
      <c r="E1735">
        <v>2697.82</v>
      </c>
      <c r="F1735">
        <v>1770.06</v>
      </c>
      <c r="G1735">
        <v>5.42237E-2</v>
      </c>
      <c r="H1735">
        <v>0.93183000000000005</v>
      </c>
      <c r="I1735">
        <v>0</v>
      </c>
      <c r="R1735" t="s">
        <v>69</v>
      </c>
      <c r="U1735" t="s">
        <v>68</v>
      </c>
      <c r="X1735" t="s">
        <v>66</v>
      </c>
    </row>
    <row r="1736" spans="1:25" x14ac:dyDescent="0.25">
      <c r="A1736" t="s">
        <v>162</v>
      </c>
      <c r="B1736">
        <v>2850.79</v>
      </c>
      <c r="C1736">
        <v>2833.65</v>
      </c>
      <c r="D1736">
        <v>2796.93</v>
      </c>
      <c r="E1736">
        <v>2698.26</v>
      </c>
      <c r="F1736">
        <v>1770.82</v>
      </c>
      <c r="G1736">
        <v>8.04285E-2</v>
      </c>
      <c r="H1736">
        <v>0.93174299999999999</v>
      </c>
      <c r="I1736">
        <v>0</v>
      </c>
      <c r="R1736">
        <f>AVERAGE(B1687:B1736)</f>
        <v>2846.5386000000003</v>
      </c>
      <c r="S1736">
        <f>AVERAGE(C1687:C1736)</f>
        <v>2829.4717999999993</v>
      </c>
      <c r="U1736">
        <f>_xlfn.VAR.P(B1687:B1736)</f>
        <v>7.1757640400000824</v>
      </c>
      <c r="V1736">
        <f>_xlfn.VAR.P(C1687:C1736)</f>
        <v>6.8806547599999366</v>
      </c>
      <c r="X1736">
        <f>1.96*SQRT(U1736)/50</f>
        <v>0.10500745713722301</v>
      </c>
      <c r="Y1736">
        <f>1.96*SQRT(V1736)/50</f>
        <v>0.10282552859288545</v>
      </c>
    </row>
    <row r="1737" spans="1:25" x14ac:dyDescent="0.25">
      <c r="A1737" t="s">
        <v>163</v>
      </c>
      <c r="B1737">
        <v>142334.28567899999</v>
      </c>
      <c r="C1737" t="s">
        <v>36</v>
      </c>
    </row>
    <row r="1738" spans="1:25" x14ac:dyDescent="0.25">
      <c r="A1738" t="s">
        <v>164</v>
      </c>
      <c r="B1738">
        <v>1457.31</v>
      </c>
      <c r="C1738">
        <v>1440.5</v>
      </c>
      <c r="D1738">
        <v>1404.04</v>
      </c>
      <c r="E1738">
        <v>1368.58</v>
      </c>
      <c r="F1738">
        <v>440.93400000000003</v>
      </c>
      <c r="G1738">
        <v>5.39438E-2</v>
      </c>
      <c r="H1738">
        <v>0.93183700000000003</v>
      </c>
      <c r="I1738">
        <v>0</v>
      </c>
    </row>
    <row r="1739" spans="1:25" x14ac:dyDescent="0.25">
      <c r="A1739" t="s">
        <v>164</v>
      </c>
      <c r="B1739">
        <v>1456.68</v>
      </c>
      <c r="C1739">
        <v>1439.71</v>
      </c>
      <c r="D1739">
        <v>1403.29</v>
      </c>
      <c r="E1739">
        <v>1367.78</v>
      </c>
      <c r="F1739">
        <v>440.64600000000002</v>
      </c>
      <c r="G1739">
        <v>5.8344199999999999E-2</v>
      </c>
      <c r="H1739">
        <v>0.93060500000000002</v>
      </c>
      <c r="I1739">
        <v>0</v>
      </c>
    </row>
    <row r="1740" spans="1:25" x14ac:dyDescent="0.25">
      <c r="A1740" t="s">
        <v>164</v>
      </c>
      <c r="B1740">
        <v>1457.14</v>
      </c>
      <c r="C1740">
        <v>1440.06</v>
      </c>
      <c r="D1740">
        <v>1403.61</v>
      </c>
      <c r="E1740">
        <v>1368.1</v>
      </c>
      <c r="F1740">
        <v>440.66199999999998</v>
      </c>
      <c r="G1740">
        <v>5.3926099999999998E-2</v>
      </c>
      <c r="H1740">
        <v>0.931836</v>
      </c>
      <c r="I1740">
        <v>0</v>
      </c>
    </row>
    <row r="1741" spans="1:25" x14ac:dyDescent="0.25">
      <c r="A1741" t="s">
        <v>164</v>
      </c>
      <c r="B1741">
        <v>1457.7</v>
      </c>
      <c r="C1741">
        <v>1440.19</v>
      </c>
      <c r="D1741">
        <v>1403.65</v>
      </c>
      <c r="E1741">
        <v>1368.17</v>
      </c>
      <c r="F1741">
        <v>440.625</v>
      </c>
      <c r="G1741">
        <v>6.4007800000000004E-2</v>
      </c>
      <c r="H1741">
        <v>0.93179000000000001</v>
      </c>
      <c r="I1741">
        <v>0</v>
      </c>
    </row>
    <row r="1742" spans="1:25" x14ac:dyDescent="0.25">
      <c r="A1742" t="s">
        <v>164</v>
      </c>
      <c r="B1742">
        <v>1456.93</v>
      </c>
      <c r="C1742">
        <v>1439.85</v>
      </c>
      <c r="D1742">
        <v>1403.56</v>
      </c>
      <c r="E1742">
        <v>1368.08</v>
      </c>
      <c r="F1742">
        <v>440.68400000000003</v>
      </c>
      <c r="G1742">
        <v>5.4942699999999997E-2</v>
      </c>
      <c r="H1742">
        <v>0.93182200000000004</v>
      </c>
      <c r="I1742">
        <v>0</v>
      </c>
    </row>
    <row r="1743" spans="1:25" x14ac:dyDescent="0.25">
      <c r="A1743" t="s">
        <v>164</v>
      </c>
      <c r="B1743">
        <v>1455.79</v>
      </c>
      <c r="C1743">
        <v>1438.61</v>
      </c>
      <c r="D1743">
        <v>1402.03</v>
      </c>
      <c r="E1743">
        <v>1366.61</v>
      </c>
      <c r="F1743">
        <v>440.34</v>
      </c>
      <c r="G1743">
        <v>8.3261600000000005E-2</v>
      </c>
      <c r="H1743">
        <v>0.93182799999999999</v>
      </c>
      <c r="I1743">
        <v>0</v>
      </c>
    </row>
    <row r="1744" spans="1:25" x14ac:dyDescent="0.25">
      <c r="A1744" t="s">
        <v>164</v>
      </c>
      <c r="B1744">
        <v>1456.42</v>
      </c>
      <c r="C1744">
        <v>1439.61</v>
      </c>
      <c r="D1744">
        <v>1403.26</v>
      </c>
      <c r="E1744">
        <v>1367.77</v>
      </c>
      <c r="F1744">
        <v>440.64800000000002</v>
      </c>
      <c r="G1744">
        <v>8.3259700000000006E-2</v>
      </c>
      <c r="H1744">
        <v>0.93162800000000001</v>
      </c>
      <c r="I1744">
        <v>0</v>
      </c>
    </row>
    <row r="1745" spans="1:9" x14ac:dyDescent="0.25">
      <c r="A1745" t="s">
        <v>164</v>
      </c>
      <c r="B1745">
        <v>1456.75</v>
      </c>
      <c r="C1745">
        <v>1439.69</v>
      </c>
      <c r="D1745">
        <v>1403.34</v>
      </c>
      <c r="E1745">
        <v>1367.88</v>
      </c>
      <c r="F1745">
        <v>440.69299999999998</v>
      </c>
      <c r="G1745">
        <v>5.5269499999999999E-2</v>
      </c>
      <c r="H1745">
        <v>0.94187900000000002</v>
      </c>
      <c r="I1745">
        <v>0</v>
      </c>
    </row>
    <row r="1746" spans="1:9" x14ac:dyDescent="0.25">
      <c r="A1746" t="s">
        <v>164</v>
      </c>
      <c r="B1746">
        <v>1456.11</v>
      </c>
      <c r="C1746">
        <v>1438.72</v>
      </c>
      <c r="D1746">
        <v>1402.56</v>
      </c>
      <c r="E1746">
        <v>1367.11</v>
      </c>
      <c r="F1746">
        <v>440.37099999999998</v>
      </c>
      <c r="G1746">
        <v>5.4587700000000003E-2</v>
      </c>
      <c r="H1746">
        <v>0.95055699999999999</v>
      </c>
      <c r="I1746">
        <v>0</v>
      </c>
    </row>
    <row r="1747" spans="1:9" x14ac:dyDescent="0.25">
      <c r="A1747" t="s">
        <v>164</v>
      </c>
      <c r="B1747">
        <v>1456.57</v>
      </c>
      <c r="C1747">
        <v>1439.43</v>
      </c>
      <c r="D1747">
        <v>1402.72</v>
      </c>
      <c r="E1747">
        <v>1367.27</v>
      </c>
      <c r="F1747">
        <v>440.5</v>
      </c>
      <c r="G1747">
        <v>7.9186800000000002E-2</v>
      </c>
      <c r="H1747">
        <v>0.93183300000000002</v>
      </c>
      <c r="I1747">
        <v>0</v>
      </c>
    </row>
    <row r="1748" spans="1:9" x14ac:dyDescent="0.25">
      <c r="A1748" t="s">
        <v>164</v>
      </c>
      <c r="B1748">
        <v>1457.15</v>
      </c>
      <c r="C1748">
        <v>1439.33</v>
      </c>
      <c r="D1748">
        <v>1402.94</v>
      </c>
      <c r="E1748">
        <v>1367.47</v>
      </c>
      <c r="F1748">
        <v>440.637</v>
      </c>
      <c r="G1748">
        <v>5.44334E-2</v>
      </c>
      <c r="H1748">
        <v>0.93169100000000005</v>
      </c>
      <c r="I1748">
        <v>0</v>
      </c>
    </row>
    <row r="1749" spans="1:9" x14ac:dyDescent="0.25">
      <c r="A1749" t="s">
        <v>164</v>
      </c>
      <c r="B1749">
        <v>1456.27</v>
      </c>
      <c r="C1749">
        <v>1439.13</v>
      </c>
      <c r="D1749">
        <v>1402.56</v>
      </c>
      <c r="E1749">
        <v>1367.13</v>
      </c>
      <c r="F1749">
        <v>440.40499999999997</v>
      </c>
      <c r="G1749">
        <v>6.7049300000000006E-2</v>
      </c>
      <c r="H1749">
        <v>0.93163700000000005</v>
      </c>
      <c r="I1749">
        <v>1</v>
      </c>
    </row>
    <row r="1750" spans="1:9" x14ac:dyDescent="0.25">
      <c r="A1750" t="s">
        <v>164</v>
      </c>
      <c r="B1750">
        <v>1457.06</v>
      </c>
      <c r="C1750">
        <v>1439.86</v>
      </c>
      <c r="D1750">
        <v>1403.08</v>
      </c>
      <c r="E1750">
        <v>1367.65</v>
      </c>
      <c r="F1750">
        <v>440.50900000000001</v>
      </c>
      <c r="G1750">
        <v>6.9511699999999996E-2</v>
      </c>
      <c r="H1750">
        <v>0.93087699999999995</v>
      </c>
      <c r="I1750">
        <v>0</v>
      </c>
    </row>
    <row r="1751" spans="1:9" x14ac:dyDescent="0.25">
      <c r="A1751" t="s">
        <v>164</v>
      </c>
      <c r="B1751">
        <v>1456.27</v>
      </c>
      <c r="C1751">
        <v>1438.87</v>
      </c>
      <c r="D1751">
        <v>1402.32</v>
      </c>
      <c r="E1751">
        <v>1366.89</v>
      </c>
      <c r="F1751">
        <v>440.18700000000001</v>
      </c>
      <c r="G1751">
        <v>6.1329700000000001E-2</v>
      </c>
      <c r="H1751">
        <v>0.93181899999999995</v>
      </c>
      <c r="I1751">
        <v>0</v>
      </c>
    </row>
    <row r="1752" spans="1:9" x14ac:dyDescent="0.25">
      <c r="A1752" t="s">
        <v>164</v>
      </c>
      <c r="B1752">
        <v>1455.98</v>
      </c>
      <c r="C1752">
        <v>1439.13</v>
      </c>
      <c r="D1752">
        <v>1402.71</v>
      </c>
      <c r="E1752">
        <v>1367.23</v>
      </c>
      <c r="F1752">
        <v>440.452</v>
      </c>
      <c r="G1752">
        <v>8.3260100000000004E-2</v>
      </c>
      <c r="H1752">
        <v>0.93173700000000004</v>
      </c>
      <c r="I1752">
        <v>1</v>
      </c>
    </row>
    <row r="1753" spans="1:9" x14ac:dyDescent="0.25">
      <c r="A1753" t="s">
        <v>164</v>
      </c>
      <c r="B1753">
        <v>1458.06</v>
      </c>
      <c r="C1753">
        <v>1441.07</v>
      </c>
      <c r="D1753">
        <v>1404.45</v>
      </c>
      <c r="E1753">
        <v>1368.99</v>
      </c>
      <c r="F1753">
        <v>440.76799999999997</v>
      </c>
      <c r="G1753">
        <v>5.4095400000000002E-2</v>
      </c>
      <c r="H1753">
        <v>0.95919399999999999</v>
      </c>
      <c r="I1753">
        <v>0</v>
      </c>
    </row>
    <row r="1754" spans="1:9" x14ac:dyDescent="0.25">
      <c r="A1754" t="s">
        <v>164</v>
      </c>
      <c r="B1754">
        <v>1457.65</v>
      </c>
      <c r="C1754">
        <v>1440.78</v>
      </c>
      <c r="D1754">
        <v>1404.23</v>
      </c>
      <c r="E1754">
        <v>1368.76</v>
      </c>
      <c r="F1754">
        <v>440.84300000000002</v>
      </c>
      <c r="G1754">
        <v>5.7022200000000002E-2</v>
      </c>
      <c r="H1754">
        <v>0.95384100000000005</v>
      </c>
      <c r="I1754">
        <v>0</v>
      </c>
    </row>
    <row r="1755" spans="1:9" x14ac:dyDescent="0.25">
      <c r="A1755" t="s">
        <v>164</v>
      </c>
      <c r="B1755">
        <v>1458.05</v>
      </c>
      <c r="C1755">
        <v>1441.07</v>
      </c>
      <c r="D1755">
        <v>1404.24</v>
      </c>
      <c r="E1755">
        <v>1368.74</v>
      </c>
      <c r="F1755">
        <v>440.78399999999999</v>
      </c>
      <c r="G1755">
        <v>8.3257100000000001E-2</v>
      </c>
      <c r="H1755">
        <v>0.93130900000000005</v>
      </c>
      <c r="I1755">
        <v>0</v>
      </c>
    </row>
    <row r="1756" spans="1:9" x14ac:dyDescent="0.25">
      <c r="A1756" t="s">
        <v>164</v>
      </c>
      <c r="B1756">
        <v>1456.91</v>
      </c>
      <c r="C1756">
        <v>1439.96</v>
      </c>
      <c r="D1756">
        <v>1403.42</v>
      </c>
      <c r="E1756">
        <v>1367.93</v>
      </c>
      <c r="F1756">
        <v>440.745</v>
      </c>
      <c r="G1756">
        <v>6.4185699999999998E-2</v>
      </c>
      <c r="H1756">
        <v>0.93032999999999999</v>
      </c>
      <c r="I1756">
        <v>0</v>
      </c>
    </row>
    <row r="1757" spans="1:9" x14ac:dyDescent="0.25">
      <c r="A1757" t="s">
        <v>164</v>
      </c>
      <c r="B1757">
        <v>1457.96</v>
      </c>
      <c r="C1757">
        <v>1440.89</v>
      </c>
      <c r="D1757">
        <v>1404.43</v>
      </c>
      <c r="E1757">
        <v>1368.89</v>
      </c>
      <c r="F1757">
        <v>440.863</v>
      </c>
      <c r="G1757">
        <v>6.4133700000000002E-2</v>
      </c>
      <c r="H1757">
        <v>0.93173399999999995</v>
      </c>
      <c r="I1757">
        <v>0</v>
      </c>
    </row>
    <row r="1758" spans="1:9" x14ac:dyDescent="0.25">
      <c r="A1758" t="s">
        <v>164</v>
      </c>
      <c r="B1758">
        <v>1456.26</v>
      </c>
      <c r="C1758">
        <v>1439.39</v>
      </c>
      <c r="D1758">
        <v>1402.82</v>
      </c>
      <c r="E1758">
        <v>1367.37</v>
      </c>
      <c r="F1758">
        <v>440.61</v>
      </c>
      <c r="G1758">
        <v>5.8783299999999997E-2</v>
      </c>
      <c r="H1758">
        <v>0.95266899999999999</v>
      </c>
      <c r="I1758">
        <v>0</v>
      </c>
    </row>
    <row r="1759" spans="1:9" x14ac:dyDescent="0.25">
      <c r="A1759" t="s">
        <v>164</v>
      </c>
      <c r="B1759">
        <v>1457.14</v>
      </c>
      <c r="C1759">
        <v>1439.47</v>
      </c>
      <c r="D1759">
        <v>1402.79</v>
      </c>
      <c r="E1759">
        <v>1367.33</v>
      </c>
      <c r="F1759">
        <v>440.40699999999998</v>
      </c>
      <c r="G1759">
        <v>5.8069700000000002E-2</v>
      </c>
      <c r="H1759">
        <v>0.93182200000000004</v>
      </c>
      <c r="I1759">
        <v>0</v>
      </c>
    </row>
    <row r="1760" spans="1:9" x14ac:dyDescent="0.25">
      <c r="A1760" t="s">
        <v>164</v>
      </c>
      <c r="B1760">
        <v>1456.29</v>
      </c>
      <c r="C1760">
        <v>1438.74</v>
      </c>
      <c r="D1760">
        <v>1402.12</v>
      </c>
      <c r="E1760">
        <v>1366.71</v>
      </c>
      <c r="F1760">
        <v>440.28300000000002</v>
      </c>
      <c r="G1760">
        <v>5.4226700000000003E-2</v>
      </c>
      <c r="H1760">
        <v>0.92932999999999999</v>
      </c>
      <c r="I1760">
        <v>0</v>
      </c>
    </row>
    <row r="1761" spans="1:9" x14ac:dyDescent="0.25">
      <c r="A1761" t="s">
        <v>164</v>
      </c>
      <c r="B1761">
        <v>1456.74</v>
      </c>
      <c r="C1761">
        <v>1439.7</v>
      </c>
      <c r="D1761">
        <v>1403.09</v>
      </c>
      <c r="E1761">
        <v>1367.66</v>
      </c>
      <c r="F1761">
        <v>440.27600000000001</v>
      </c>
      <c r="G1761">
        <v>5.4636200000000003E-2</v>
      </c>
      <c r="H1761">
        <v>0.93113699999999999</v>
      </c>
      <c r="I1761">
        <v>1</v>
      </c>
    </row>
    <row r="1762" spans="1:9" x14ac:dyDescent="0.25">
      <c r="A1762" t="s">
        <v>164</v>
      </c>
      <c r="B1762">
        <v>1455.48</v>
      </c>
      <c r="C1762">
        <v>1438.25</v>
      </c>
      <c r="D1762">
        <v>1402.08</v>
      </c>
      <c r="E1762">
        <v>1366.66</v>
      </c>
      <c r="F1762">
        <v>440.52499999999998</v>
      </c>
      <c r="G1762">
        <v>5.5249699999999999E-2</v>
      </c>
      <c r="H1762">
        <v>0.93183499999999997</v>
      </c>
      <c r="I1762">
        <v>0</v>
      </c>
    </row>
    <row r="1763" spans="1:9" x14ac:dyDescent="0.25">
      <c r="A1763" t="s">
        <v>164</v>
      </c>
      <c r="B1763">
        <v>1456.16</v>
      </c>
      <c r="C1763">
        <v>1438.79</v>
      </c>
      <c r="D1763">
        <v>1402.81</v>
      </c>
      <c r="E1763">
        <v>1367.33</v>
      </c>
      <c r="F1763">
        <v>440.66699999999997</v>
      </c>
      <c r="G1763">
        <v>5.7265200000000002E-2</v>
      </c>
      <c r="H1763">
        <v>0.93177900000000002</v>
      </c>
      <c r="I1763">
        <v>0</v>
      </c>
    </row>
    <row r="1764" spans="1:9" x14ac:dyDescent="0.25">
      <c r="A1764" t="s">
        <v>164</v>
      </c>
      <c r="B1764">
        <v>1455.94</v>
      </c>
      <c r="C1764">
        <v>1438.34</v>
      </c>
      <c r="D1764">
        <v>1402.06</v>
      </c>
      <c r="E1764">
        <v>1366.64</v>
      </c>
      <c r="F1764">
        <v>440.35199999999998</v>
      </c>
      <c r="G1764">
        <v>5.4101999999999997E-2</v>
      </c>
      <c r="H1764">
        <v>0.94661700000000004</v>
      </c>
      <c r="I1764">
        <v>0</v>
      </c>
    </row>
    <row r="1765" spans="1:9" x14ac:dyDescent="0.25">
      <c r="A1765" t="s">
        <v>164</v>
      </c>
      <c r="B1765">
        <v>1455.85</v>
      </c>
      <c r="C1765">
        <v>1438.48</v>
      </c>
      <c r="D1765">
        <v>1402.16</v>
      </c>
      <c r="E1765">
        <v>1366.71</v>
      </c>
      <c r="F1765">
        <v>440.40600000000001</v>
      </c>
      <c r="G1765">
        <v>7.4389899999999995E-2</v>
      </c>
      <c r="H1765">
        <v>0.93176300000000001</v>
      </c>
      <c r="I1765">
        <v>0</v>
      </c>
    </row>
    <row r="1766" spans="1:9" x14ac:dyDescent="0.25">
      <c r="A1766" t="s">
        <v>164</v>
      </c>
      <c r="B1766">
        <v>1458.92</v>
      </c>
      <c r="C1766">
        <v>1439.55</v>
      </c>
      <c r="D1766">
        <v>1402.69</v>
      </c>
      <c r="E1766">
        <v>1367.32</v>
      </c>
      <c r="F1766">
        <v>440.52199999999999</v>
      </c>
      <c r="G1766">
        <v>5.92764E-2</v>
      </c>
      <c r="H1766">
        <v>0.93182200000000004</v>
      </c>
      <c r="I1766">
        <v>0</v>
      </c>
    </row>
    <row r="1767" spans="1:9" x14ac:dyDescent="0.25">
      <c r="A1767" t="s">
        <v>164</v>
      </c>
      <c r="B1767">
        <v>1457.15</v>
      </c>
      <c r="C1767">
        <v>1439.7</v>
      </c>
      <c r="D1767">
        <v>1403.1</v>
      </c>
      <c r="E1767">
        <v>1367.7</v>
      </c>
      <c r="F1767">
        <v>440.63400000000001</v>
      </c>
      <c r="G1767">
        <v>8.3255599999999999E-2</v>
      </c>
      <c r="H1767">
        <v>0.93176099999999995</v>
      </c>
      <c r="I1767">
        <v>0</v>
      </c>
    </row>
    <row r="1768" spans="1:9" x14ac:dyDescent="0.25">
      <c r="A1768" t="s">
        <v>164</v>
      </c>
      <c r="B1768">
        <v>1457.17</v>
      </c>
      <c r="C1768">
        <v>1439.87</v>
      </c>
      <c r="D1768">
        <v>1403.56</v>
      </c>
      <c r="E1768">
        <v>1368.1</v>
      </c>
      <c r="F1768">
        <v>440.58</v>
      </c>
      <c r="G1768">
        <v>5.5980799999999997E-2</v>
      </c>
      <c r="H1768">
        <v>0.93183499999999997</v>
      </c>
      <c r="I1768">
        <v>0</v>
      </c>
    </row>
    <row r="1769" spans="1:9" x14ac:dyDescent="0.25">
      <c r="A1769" t="s">
        <v>164</v>
      </c>
      <c r="B1769">
        <v>1455.09</v>
      </c>
      <c r="C1769">
        <v>1438.03</v>
      </c>
      <c r="D1769">
        <v>1401.83</v>
      </c>
      <c r="E1769">
        <v>1366.43</v>
      </c>
      <c r="F1769">
        <v>440.339</v>
      </c>
      <c r="G1769">
        <v>5.4503500000000003E-2</v>
      </c>
      <c r="H1769">
        <v>0.93183400000000005</v>
      </c>
      <c r="I1769">
        <v>0</v>
      </c>
    </row>
    <row r="1770" spans="1:9" x14ac:dyDescent="0.25">
      <c r="A1770" t="s">
        <v>164</v>
      </c>
      <c r="B1770">
        <v>1455.52</v>
      </c>
      <c r="C1770">
        <v>1438.58</v>
      </c>
      <c r="D1770">
        <v>1402.33</v>
      </c>
      <c r="E1770">
        <v>1366.92</v>
      </c>
      <c r="F1770">
        <v>440.37</v>
      </c>
      <c r="G1770">
        <v>5.4767299999999998E-2</v>
      </c>
      <c r="H1770">
        <v>0.95910300000000004</v>
      </c>
      <c r="I1770">
        <v>0</v>
      </c>
    </row>
    <row r="1771" spans="1:9" x14ac:dyDescent="0.25">
      <c r="A1771" t="s">
        <v>164</v>
      </c>
      <c r="B1771">
        <v>1456.64</v>
      </c>
      <c r="C1771">
        <v>1439.29</v>
      </c>
      <c r="D1771">
        <v>1402.91</v>
      </c>
      <c r="E1771">
        <v>1367.5</v>
      </c>
      <c r="F1771">
        <v>440.46199999999999</v>
      </c>
      <c r="G1771">
        <v>8.3284300000000006E-2</v>
      </c>
      <c r="H1771">
        <v>0.93177299999999996</v>
      </c>
      <c r="I1771">
        <v>0</v>
      </c>
    </row>
    <row r="1772" spans="1:9" x14ac:dyDescent="0.25">
      <c r="A1772" t="s">
        <v>164</v>
      </c>
      <c r="B1772">
        <v>1456.81</v>
      </c>
      <c r="C1772">
        <v>1440.04</v>
      </c>
      <c r="D1772">
        <v>1403.38</v>
      </c>
      <c r="E1772">
        <v>1367.93</v>
      </c>
      <c r="F1772">
        <v>440.79199999999997</v>
      </c>
      <c r="G1772">
        <v>5.4241600000000001E-2</v>
      </c>
      <c r="H1772">
        <v>0.95857899999999996</v>
      </c>
      <c r="I1772">
        <v>0</v>
      </c>
    </row>
    <row r="1773" spans="1:9" x14ac:dyDescent="0.25">
      <c r="A1773" t="s">
        <v>164</v>
      </c>
      <c r="B1773">
        <v>1456.61</v>
      </c>
      <c r="C1773">
        <v>1439.64</v>
      </c>
      <c r="D1773">
        <v>1403.13</v>
      </c>
      <c r="E1773">
        <v>1367.72</v>
      </c>
      <c r="F1773">
        <v>440.60700000000003</v>
      </c>
      <c r="G1773">
        <v>5.3911100000000003E-2</v>
      </c>
      <c r="H1773">
        <v>0.93172900000000003</v>
      </c>
      <c r="I1773">
        <v>0</v>
      </c>
    </row>
    <row r="1774" spans="1:9" x14ac:dyDescent="0.25">
      <c r="A1774" t="s">
        <v>164</v>
      </c>
      <c r="B1774">
        <v>1457.56</v>
      </c>
      <c r="C1774">
        <v>1440.66</v>
      </c>
      <c r="D1774">
        <v>1404.35</v>
      </c>
      <c r="E1774">
        <v>1368.85</v>
      </c>
      <c r="F1774">
        <v>440.91</v>
      </c>
      <c r="G1774">
        <v>6.4220700000000006E-2</v>
      </c>
      <c r="H1774">
        <v>0.93181199999999997</v>
      </c>
      <c r="I1774">
        <v>0</v>
      </c>
    </row>
    <row r="1775" spans="1:9" x14ac:dyDescent="0.25">
      <c r="A1775" t="s">
        <v>164</v>
      </c>
      <c r="B1775">
        <v>1456.85</v>
      </c>
      <c r="C1775">
        <v>1439.93</v>
      </c>
      <c r="D1775">
        <v>1403.54</v>
      </c>
      <c r="E1775">
        <v>1368.07</v>
      </c>
      <c r="F1775">
        <v>440.666</v>
      </c>
      <c r="G1775">
        <v>5.7161400000000001E-2</v>
      </c>
      <c r="H1775">
        <v>0.93152999999999997</v>
      </c>
      <c r="I1775">
        <v>0</v>
      </c>
    </row>
    <row r="1776" spans="1:9" x14ac:dyDescent="0.25">
      <c r="A1776" t="s">
        <v>164</v>
      </c>
      <c r="B1776">
        <v>1457.63</v>
      </c>
      <c r="C1776">
        <v>1440.79</v>
      </c>
      <c r="D1776">
        <v>1404.57</v>
      </c>
      <c r="E1776">
        <v>1369.05</v>
      </c>
      <c r="F1776">
        <v>440.875</v>
      </c>
      <c r="G1776">
        <v>5.42254E-2</v>
      </c>
      <c r="H1776">
        <v>0.93180399999999997</v>
      </c>
      <c r="I1776">
        <v>0</v>
      </c>
    </row>
    <row r="1777" spans="1:25" x14ac:dyDescent="0.25">
      <c r="A1777" t="s">
        <v>164</v>
      </c>
      <c r="B1777">
        <v>1456.47</v>
      </c>
      <c r="C1777">
        <v>1439.05</v>
      </c>
      <c r="D1777">
        <v>1402.73</v>
      </c>
      <c r="E1777">
        <v>1367.29</v>
      </c>
      <c r="F1777">
        <v>440.596</v>
      </c>
      <c r="G1777">
        <v>8.3255599999999999E-2</v>
      </c>
      <c r="H1777">
        <v>0.936643</v>
      </c>
      <c r="I1777">
        <v>0</v>
      </c>
    </row>
    <row r="1778" spans="1:25" x14ac:dyDescent="0.25">
      <c r="A1778" t="s">
        <v>164</v>
      </c>
      <c r="B1778">
        <v>1457.36</v>
      </c>
      <c r="C1778">
        <v>1440.1</v>
      </c>
      <c r="D1778">
        <v>1403.8</v>
      </c>
      <c r="E1778">
        <v>1368.32</v>
      </c>
      <c r="F1778">
        <v>440.94099999999997</v>
      </c>
      <c r="G1778">
        <v>6.3318600000000003E-2</v>
      </c>
      <c r="H1778">
        <v>0.95914200000000005</v>
      </c>
      <c r="I1778">
        <v>0</v>
      </c>
    </row>
    <row r="1779" spans="1:25" x14ac:dyDescent="0.25">
      <c r="A1779" t="s">
        <v>164</v>
      </c>
      <c r="B1779">
        <v>1458.43</v>
      </c>
      <c r="C1779">
        <v>1441.19</v>
      </c>
      <c r="D1779">
        <v>1404.44</v>
      </c>
      <c r="E1779">
        <v>1368.94</v>
      </c>
      <c r="F1779">
        <v>441.00799999999998</v>
      </c>
      <c r="G1779">
        <v>6.8488199999999999E-2</v>
      </c>
      <c r="H1779">
        <v>0.93183499999999997</v>
      </c>
      <c r="I1779">
        <v>0</v>
      </c>
    </row>
    <row r="1780" spans="1:25" x14ac:dyDescent="0.25">
      <c r="A1780" t="s">
        <v>164</v>
      </c>
      <c r="B1780">
        <v>1457.84</v>
      </c>
      <c r="C1780">
        <v>1440.54</v>
      </c>
      <c r="D1780">
        <v>1404.42</v>
      </c>
      <c r="E1780">
        <v>1368.91</v>
      </c>
      <c r="F1780">
        <v>440.74200000000002</v>
      </c>
      <c r="G1780">
        <v>5.5897299999999997E-2</v>
      </c>
      <c r="H1780">
        <v>0.93177900000000002</v>
      </c>
      <c r="I1780">
        <v>0</v>
      </c>
    </row>
    <row r="1781" spans="1:25" x14ac:dyDescent="0.25">
      <c r="A1781" t="s">
        <v>164</v>
      </c>
      <c r="B1781">
        <v>1458.31</v>
      </c>
      <c r="C1781">
        <v>1440.62</v>
      </c>
      <c r="D1781">
        <v>1404.25</v>
      </c>
      <c r="E1781">
        <v>1368.78</v>
      </c>
      <c r="F1781">
        <v>440.96899999999999</v>
      </c>
      <c r="G1781">
        <v>8.32561E-2</v>
      </c>
      <c r="H1781">
        <v>0.93181899999999995</v>
      </c>
      <c r="I1781">
        <v>0</v>
      </c>
    </row>
    <row r="1782" spans="1:25" x14ac:dyDescent="0.25">
      <c r="A1782" t="s">
        <v>164</v>
      </c>
      <c r="B1782">
        <v>1457.39</v>
      </c>
      <c r="C1782">
        <v>1440.57</v>
      </c>
      <c r="D1782">
        <v>1404.23</v>
      </c>
      <c r="E1782">
        <v>1368.73</v>
      </c>
      <c r="F1782">
        <v>440.88099999999997</v>
      </c>
      <c r="G1782">
        <v>6.6491499999999995E-2</v>
      </c>
      <c r="H1782">
        <v>0.93176700000000001</v>
      </c>
      <c r="I1782">
        <v>0</v>
      </c>
    </row>
    <row r="1783" spans="1:25" x14ac:dyDescent="0.25">
      <c r="A1783" t="s">
        <v>164</v>
      </c>
      <c r="B1783">
        <v>1456.92</v>
      </c>
      <c r="C1783">
        <v>1439.51</v>
      </c>
      <c r="D1783">
        <v>1402.71</v>
      </c>
      <c r="E1783">
        <v>1367.26</v>
      </c>
      <c r="F1783">
        <v>440.67599999999999</v>
      </c>
      <c r="G1783">
        <v>5.3946000000000001E-2</v>
      </c>
      <c r="H1783">
        <v>0.93170399999999998</v>
      </c>
      <c r="I1783">
        <v>0</v>
      </c>
    </row>
    <row r="1784" spans="1:25" x14ac:dyDescent="0.25">
      <c r="A1784" t="s">
        <v>164</v>
      </c>
      <c r="B1784">
        <v>1456.76</v>
      </c>
      <c r="C1784">
        <v>1439.85</v>
      </c>
      <c r="D1784">
        <v>1403.51</v>
      </c>
      <c r="E1784">
        <v>1368.01</v>
      </c>
      <c r="F1784">
        <v>440.714</v>
      </c>
      <c r="G1784">
        <v>5.3919799999999997E-2</v>
      </c>
      <c r="H1784">
        <v>0.93172100000000002</v>
      </c>
      <c r="I1784">
        <v>0</v>
      </c>
    </row>
    <row r="1785" spans="1:25" x14ac:dyDescent="0.25">
      <c r="A1785" t="s">
        <v>164</v>
      </c>
      <c r="B1785">
        <v>1457.28</v>
      </c>
      <c r="C1785">
        <v>1440.27</v>
      </c>
      <c r="D1785">
        <v>1403.53</v>
      </c>
      <c r="E1785">
        <v>1368.08</v>
      </c>
      <c r="F1785">
        <v>440.702</v>
      </c>
      <c r="G1785">
        <v>5.6063599999999998E-2</v>
      </c>
      <c r="H1785">
        <v>0.95813599999999999</v>
      </c>
      <c r="I1785">
        <v>0</v>
      </c>
    </row>
    <row r="1786" spans="1:25" x14ac:dyDescent="0.25">
      <c r="A1786" t="s">
        <v>164</v>
      </c>
      <c r="B1786">
        <v>1457.02</v>
      </c>
      <c r="C1786">
        <v>1440.14</v>
      </c>
      <c r="D1786">
        <v>1403.85</v>
      </c>
      <c r="E1786">
        <v>1368.39</v>
      </c>
      <c r="F1786">
        <v>440.73200000000003</v>
      </c>
      <c r="G1786">
        <v>5.3918599999999997E-2</v>
      </c>
      <c r="H1786">
        <v>0.93183300000000002</v>
      </c>
      <c r="I1786">
        <v>0</v>
      </c>
    </row>
    <row r="1787" spans="1:25" x14ac:dyDescent="0.25">
      <c r="A1787" t="s">
        <v>164</v>
      </c>
      <c r="B1787">
        <v>1456.81</v>
      </c>
      <c r="C1787">
        <v>1439.86</v>
      </c>
      <c r="D1787">
        <v>1403.55</v>
      </c>
      <c r="E1787">
        <v>1368.06</v>
      </c>
      <c r="F1787">
        <v>440.83</v>
      </c>
      <c r="G1787">
        <v>5.6289400000000003E-2</v>
      </c>
      <c r="H1787">
        <v>0.93162800000000001</v>
      </c>
      <c r="I1787">
        <v>0</v>
      </c>
    </row>
    <row r="1788" spans="1:25" x14ac:dyDescent="0.25">
      <c r="A1788" t="s">
        <v>164</v>
      </c>
      <c r="B1788">
        <v>1456.18</v>
      </c>
      <c r="C1788">
        <v>1439.03</v>
      </c>
      <c r="D1788">
        <v>1402.62</v>
      </c>
      <c r="E1788">
        <v>1367.17</v>
      </c>
      <c r="F1788">
        <v>440.60199999999998</v>
      </c>
      <c r="G1788">
        <v>5.3927099999999999E-2</v>
      </c>
      <c r="H1788">
        <v>0.930755</v>
      </c>
      <c r="I1788">
        <v>0</v>
      </c>
    </row>
    <row r="1789" spans="1:25" x14ac:dyDescent="0.25">
      <c r="A1789" t="s">
        <v>164</v>
      </c>
      <c r="B1789">
        <v>1456.94</v>
      </c>
      <c r="C1789">
        <v>1439.69</v>
      </c>
      <c r="D1789">
        <v>1402.93</v>
      </c>
      <c r="E1789">
        <v>1367.46</v>
      </c>
      <c r="F1789">
        <v>440.589</v>
      </c>
      <c r="G1789">
        <v>7.3966699999999996E-2</v>
      </c>
      <c r="H1789">
        <v>0.93180300000000005</v>
      </c>
      <c r="I1789">
        <v>0</v>
      </c>
    </row>
    <row r="1790" spans="1:25" x14ac:dyDescent="0.25">
      <c r="A1790" t="s">
        <v>164</v>
      </c>
      <c r="B1790">
        <v>1457.21</v>
      </c>
      <c r="C1790">
        <v>1440.26</v>
      </c>
      <c r="D1790">
        <v>1403.46</v>
      </c>
      <c r="E1790">
        <v>1368.01</v>
      </c>
      <c r="F1790">
        <v>440.55200000000002</v>
      </c>
      <c r="G1790">
        <v>6.5493599999999999E-2</v>
      </c>
      <c r="H1790">
        <v>0.93172900000000003</v>
      </c>
      <c r="I1790">
        <v>0</v>
      </c>
    </row>
    <row r="1791" spans="1:25" x14ac:dyDescent="0.25">
      <c r="A1791" t="s">
        <v>164</v>
      </c>
      <c r="B1791">
        <v>1458.5</v>
      </c>
      <c r="C1791">
        <v>1441.38</v>
      </c>
      <c r="D1791">
        <v>1404.67</v>
      </c>
      <c r="E1791">
        <v>1369.18</v>
      </c>
      <c r="F1791">
        <v>441.01499999999999</v>
      </c>
      <c r="G1791">
        <v>7.2698100000000002E-2</v>
      </c>
      <c r="H1791">
        <v>0.93181499999999995</v>
      </c>
      <c r="I1791">
        <v>1</v>
      </c>
      <c r="R1791" t="s">
        <v>69</v>
      </c>
      <c r="U1791" t="s">
        <v>68</v>
      </c>
      <c r="X1791" t="s">
        <v>66</v>
      </c>
    </row>
    <row r="1792" spans="1:25" x14ac:dyDescent="0.25">
      <c r="A1792" t="s">
        <v>164</v>
      </c>
      <c r="B1792">
        <v>1456.89</v>
      </c>
      <c r="C1792">
        <v>1439.68</v>
      </c>
      <c r="D1792">
        <v>1403.23</v>
      </c>
      <c r="E1792">
        <v>1367.76</v>
      </c>
      <c r="F1792">
        <v>440.88499999999999</v>
      </c>
      <c r="G1792">
        <v>5.6344400000000003E-2</v>
      </c>
      <c r="H1792">
        <v>0.92929799999999996</v>
      </c>
      <c r="I1792">
        <v>1</v>
      </c>
      <c r="R1792">
        <f>AVERAGE(B1743:B1792)</f>
        <v>1456.9023999999993</v>
      </c>
      <c r="S1792">
        <f>AVERAGE(C1743:C1792)</f>
        <v>1439.7026000000003</v>
      </c>
      <c r="U1792">
        <f>_xlfn.VAR.P(B1743:B1792)</f>
        <v>0.66985424000001781</v>
      </c>
      <c r="V1792">
        <f>_xlfn.VAR.P(C1743:C1792)</f>
        <v>0.66635524000001245</v>
      </c>
      <c r="X1792">
        <f>1.96*SQRT(U1792)/50</f>
        <v>3.2083092421922602E-2</v>
      </c>
      <c r="Y1792">
        <f>1.96*SQRT(V1792)/50</f>
        <v>3.1999189302131061E-2</v>
      </c>
    </row>
    <row r="1793" spans="1:9" x14ac:dyDescent="0.25">
      <c r="A1793" t="s">
        <v>165</v>
      </c>
      <c r="B1793">
        <v>72852.155144000004</v>
      </c>
      <c r="C1793" t="s">
        <v>36</v>
      </c>
    </row>
    <row r="1794" spans="1:9" x14ac:dyDescent="0.25">
      <c r="A1794" t="s">
        <v>166</v>
      </c>
      <c r="B1794">
        <v>2272.64</v>
      </c>
      <c r="C1794">
        <v>2255.42</v>
      </c>
      <c r="D1794">
        <v>1976.06</v>
      </c>
      <c r="E1794">
        <v>1958.35</v>
      </c>
      <c r="F1794">
        <v>902.79399999999998</v>
      </c>
      <c r="G1794">
        <v>5.5263199999999998E-2</v>
      </c>
      <c r="H1794">
        <v>0.95830899999999997</v>
      </c>
      <c r="I1794">
        <v>79</v>
      </c>
    </row>
    <row r="1795" spans="1:9" x14ac:dyDescent="0.25">
      <c r="A1795" t="s">
        <v>166</v>
      </c>
      <c r="B1795">
        <v>2298.71</v>
      </c>
      <c r="C1795">
        <v>2281.56</v>
      </c>
      <c r="D1795">
        <v>2003.74</v>
      </c>
      <c r="E1795">
        <v>1986.03</v>
      </c>
      <c r="F1795">
        <v>902.89700000000005</v>
      </c>
      <c r="G1795">
        <v>8.3282499999999995E-2</v>
      </c>
      <c r="H1795">
        <v>0.931751</v>
      </c>
      <c r="I1795">
        <v>88</v>
      </c>
    </row>
    <row r="1796" spans="1:9" x14ac:dyDescent="0.25">
      <c r="A1796" t="s">
        <v>166</v>
      </c>
      <c r="B1796">
        <v>2482.9699999999998</v>
      </c>
      <c r="C1796">
        <v>2465.37</v>
      </c>
      <c r="D1796">
        <v>2167.58</v>
      </c>
      <c r="E1796">
        <v>2149.92</v>
      </c>
      <c r="F1796">
        <v>902.29499999999996</v>
      </c>
      <c r="G1796">
        <v>5.5059499999999997E-2</v>
      </c>
      <c r="H1796">
        <v>0.93182399999999999</v>
      </c>
      <c r="I1796">
        <v>79</v>
      </c>
    </row>
    <row r="1797" spans="1:9" x14ac:dyDescent="0.25">
      <c r="A1797" t="s">
        <v>166</v>
      </c>
      <c r="B1797">
        <v>2481.15</v>
      </c>
      <c r="C1797">
        <v>2463.67</v>
      </c>
      <c r="D1797">
        <v>2165.04</v>
      </c>
      <c r="E1797">
        <v>2147.39</v>
      </c>
      <c r="F1797">
        <v>902.00300000000004</v>
      </c>
      <c r="G1797">
        <v>8.3257100000000001E-2</v>
      </c>
      <c r="H1797">
        <v>0.950152</v>
      </c>
      <c r="I1797">
        <v>118</v>
      </c>
    </row>
    <row r="1798" spans="1:9" x14ac:dyDescent="0.25">
      <c r="A1798" t="s">
        <v>166</v>
      </c>
      <c r="B1798">
        <v>2481.87</v>
      </c>
      <c r="C1798">
        <v>2463.77</v>
      </c>
      <c r="D1798">
        <v>2168.44</v>
      </c>
      <c r="E1798">
        <v>2150.6999999999998</v>
      </c>
      <c r="F1798">
        <v>902.21400000000006</v>
      </c>
      <c r="G1798">
        <v>5.4210300000000003E-2</v>
      </c>
      <c r="H1798">
        <v>0.93183300000000002</v>
      </c>
      <c r="I1798">
        <v>74</v>
      </c>
    </row>
    <row r="1799" spans="1:9" x14ac:dyDescent="0.25">
      <c r="A1799" t="s">
        <v>166</v>
      </c>
      <c r="B1799">
        <v>2482.4299999999998</v>
      </c>
      <c r="C1799">
        <v>2464.89</v>
      </c>
      <c r="D1799">
        <v>2163.65</v>
      </c>
      <c r="E1799">
        <v>2145.9299999999998</v>
      </c>
      <c r="F1799">
        <v>901.85799999999995</v>
      </c>
      <c r="G1799">
        <v>5.7424099999999999E-2</v>
      </c>
      <c r="H1799">
        <v>0.93174000000000001</v>
      </c>
      <c r="I1799">
        <v>92</v>
      </c>
    </row>
    <row r="1800" spans="1:9" x14ac:dyDescent="0.25">
      <c r="A1800" t="s">
        <v>166</v>
      </c>
      <c r="B1800">
        <v>2480.7600000000002</v>
      </c>
      <c r="C1800">
        <v>2463.14</v>
      </c>
      <c r="D1800">
        <v>2167.44</v>
      </c>
      <c r="E1800">
        <v>2149.77</v>
      </c>
      <c r="F1800">
        <v>902.27200000000005</v>
      </c>
      <c r="G1800">
        <v>5.6182900000000001E-2</v>
      </c>
      <c r="H1800">
        <v>0.93174900000000005</v>
      </c>
      <c r="I1800">
        <v>116</v>
      </c>
    </row>
    <row r="1801" spans="1:9" x14ac:dyDescent="0.25">
      <c r="A1801" t="s">
        <v>166</v>
      </c>
      <c r="B1801">
        <v>2477.98</v>
      </c>
      <c r="C1801">
        <v>2460.4299999999998</v>
      </c>
      <c r="D1801">
        <v>2162.63</v>
      </c>
      <c r="E1801">
        <v>2144.98</v>
      </c>
      <c r="F1801">
        <v>902.11900000000003</v>
      </c>
      <c r="G1801">
        <v>5.4460399999999999E-2</v>
      </c>
      <c r="H1801">
        <v>0.93183499999999997</v>
      </c>
      <c r="I1801">
        <v>110</v>
      </c>
    </row>
    <row r="1802" spans="1:9" x14ac:dyDescent="0.25">
      <c r="A1802" t="s">
        <v>166</v>
      </c>
      <c r="B1802">
        <v>2478.7600000000002</v>
      </c>
      <c r="C1802">
        <v>2461.2199999999998</v>
      </c>
      <c r="D1802">
        <v>2163.35</v>
      </c>
      <c r="E1802">
        <v>2145.64</v>
      </c>
      <c r="F1802">
        <v>902.23400000000004</v>
      </c>
      <c r="G1802">
        <v>5.3963299999999999E-2</v>
      </c>
      <c r="H1802">
        <v>0.93628400000000001</v>
      </c>
      <c r="I1802">
        <v>106</v>
      </c>
    </row>
    <row r="1803" spans="1:9" x14ac:dyDescent="0.25">
      <c r="A1803" t="s">
        <v>166</v>
      </c>
      <c r="B1803">
        <v>2479.27</v>
      </c>
      <c r="C1803">
        <v>2461.7399999999998</v>
      </c>
      <c r="D1803">
        <v>2163.17</v>
      </c>
      <c r="E1803">
        <v>2145.46</v>
      </c>
      <c r="F1803">
        <v>902.45600000000002</v>
      </c>
      <c r="G1803">
        <v>5.3957199999999997E-2</v>
      </c>
      <c r="H1803">
        <v>0.93175699999999995</v>
      </c>
      <c r="I1803">
        <v>94</v>
      </c>
    </row>
    <row r="1804" spans="1:9" x14ac:dyDescent="0.25">
      <c r="A1804" t="s">
        <v>166</v>
      </c>
      <c r="B1804">
        <v>2478.88</v>
      </c>
      <c r="C1804">
        <v>2461.2800000000002</v>
      </c>
      <c r="D1804">
        <v>2162.77</v>
      </c>
      <c r="E1804">
        <v>2145.06</v>
      </c>
      <c r="F1804">
        <v>902.34</v>
      </c>
      <c r="G1804">
        <v>5.3911000000000001E-2</v>
      </c>
      <c r="H1804">
        <v>0.93180099999999999</v>
      </c>
      <c r="I1804">
        <v>83</v>
      </c>
    </row>
    <row r="1805" spans="1:9" x14ac:dyDescent="0.25">
      <c r="A1805" t="s">
        <v>166</v>
      </c>
      <c r="B1805">
        <v>2478.04</v>
      </c>
      <c r="C1805">
        <v>2460.5700000000002</v>
      </c>
      <c r="D1805">
        <v>2163.25</v>
      </c>
      <c r="E1805">
        <v>2145.5100000000002</v>
      </c>
      <c r="F1805">
        <v>903.11300000000006</v>
      </c>
      <c r="G1805">
        <v>5.3912799999999997E-2</v>
      </c>
      <c r="H1805">
        <v>0.93182699999999996</v>
      </c>
      <c r="I1805">
        <v>112</v>
      </c>
    </row>
    <row r="1806" spans="1:9" x14ac:dyDescent="0.25">
      <c r="A1806" t="s">
        <v>166</v>
      </c>
      <c r="B1806">
        <v>2471.86</v>
      </c>
      <c r="C1806">
        <v>2454.38</v>
      </c>
      <c r="D1806">
        <v>2161.0100000000002</v>
      </c>
      <c r="E1806">
        <v>2143.2800000000002</v>
      </c>
      <c r="F1806">
        <v>902.20399999999995</v>
      </c>
      <c r="G1806">
        <v>5.40852E-2</v>
      </c>
      <c r="H1806">
        <v>0.93180099999999999</v>
      </c>
      <c r="I1806">
        <v>90</v>
      </c>
    </row>
    <row r="1807" spans="1:9" x14ac:dyDescent="0.25">
      <c r="A1807" t="s">
        <v>166</v>
      </c>
      <c r="B1807">
        <v>2468.91</v>
      </c>
      <c r="C1807">
        <v>2451.5</v>
      </c>
      <c r="D1807">
        <v>2159.0700000000002</v>
      </c>
      <c r="E1807">
        <v>2141.3200000000002</v>
      </c>
      <c r="F1807">
        <v>902.20299999999997</v>
      </c>
      <c r="G1807">
        <v>5.40753E-2</v>
      </c>
      <c r="H1807">
        <v>0.93179400000000001</v>
      </c>
      <c r="I1807">
        <v>111</v>
      </c>
    </row>
    <row r="1808" spans="1:9" x14ac:dyDescent="0.25">
      <c r="A1808" t="s">
        <v>166</v>
      </c>
      <c r="B1808">
        <v>2469.0700000000002</v>
      </c>
      <c r="C1808">
        <v>2451.62</v>
      </c>
      <c r="D1808">
        <v>2159.84</v>
      </c>
      <c r="E1808">
        <v>2142.0300000000002</v>
      </c>
      <c r="F1808">
        <v>902.80700000000002</v>
      </c>
      <c r="G1808">
        <v>5.6184600000000001E-2</v>
      </c>
      <c r="H1808">
        <v>0.94054700000000002</v>
      </c>
      <c r="I1808">
        <v>104</v>
      </c>
    </row>
    <row r="1809" spans="1:9" x14ac:dyDescent="0.25">
      <c r="A1809" t="s">
        <v>166</v>
      </c>
      <c r="B1809">
        <v>2470.9</v>
      </c>
      <c r="C1809">
        <v>2453.59</v>
      </c>
      <c r="D1809">
        <v>2159.96</v>
      </c>
      <c r="E1809">
        <v>2142.17</v>
      </c>
      <c r="F1809">
        <v>902.19799999999998</v>
      </c>
      <c r="G1809">
        <v>5.4380699999999997E-2</v>
      </c>
      <c r="H1809">
        <v>0.95694400000000002</v>
      </c>
      <c r="I1809">
        <v>98</v>
      </c>
    </row>
    <row r="1810" spans="1:9" x14ac:dyDescent="0.25">
      <c r="A1810" t="s">
        <v>166</v>
      </c>
      <c r="B1810">
        <v>2470.0700000000002</v>
      </c>
      <c r="C1810">
        <v>2452.2399999999998</v>
      </c>
      <c r="D1810">
        <v>2159.73</v>
      </c>
      <c r="E1810">
        <v>2141.96</v>
      </c>
      <c r="F1810">
        <v>902.03700000000003</v>
      </c>
      <c r="G1810">
        <v>5.6321099999999999E-2</v>
      </c>
      <c r="H1810">
        <v>0.93176199999999998</v>
      </c>
      <c r="I1810">
        <v>99</v>
      </c>
    </row>
    <row r="1811" spans="1:9" x14ac:dyDescent="0.25">
      <c r="A1811" t="s">
        <v>166</v>
      </c>
      <c r="B1811">
        <v>2470.59</v>
      </c>
      <c r="C1811">
        <v>2452.8200000000002</v>
      </c>
      <c r="D1811">
        <v>2160.6</v>
      </c>
      <c r="E1811">
        <v>2142.8200000000002</v>
      </c>
      <c r="F1811">
        <v>902.17</v>
      </c>
      <c r="G1811">
        <v>5.5324600000000002E-2</v>
      </c>
      <c r="H1811">
        <v>0.93182600000000004</v>
      </c>
      <c r="I1811">
        <v>87</v>
      </c>
    </row>
    <row r="1812" spans="1:9" x14ac:dyDescent="0.25">
      <c r="A1812" t="s">
        <v>166</v>
      </c>
      <c r="B1812">
        <v>2469.71</v>
      </c>
      <c r="C1812">
        <v>2452.2600000000002</v>
      </c>
      <c r="D1812">
        <v>2159.67</v>
      </c>
      <c r="E1812">
        <v>2141.87</v>
      </c>
      <c r="F1812">
        <v>902.32399999999996</v>
      </c>
      <c r="G1812">
        <v>5.3926000000000002E-2</v>
      </c>
      <c r="H1812">
        <v>0.93178099999999997</v>
      </c>
      <c r="I1812">
        <v>119</v>
      </c>
    </row>
    <row r="1813" spans="1:9" x14ac:dyDescent="0.25">
      <c r="A1813" t="s">
        <v>166</v>
      </c>
      <c r="B1813">
        <v>2480.96</v>
      </c>
      <c r="C1813">
        <v>2463.42</v>
      </c>
      <c r="D1813">
        <v>2167.9899999999998</v>
      </c>
      <c r="E1813">
        <v>2150.3000000000002</v>
      </c>
      <c r="F1813">
        <v>902.26900000000001</v>
      </c>
      <c r="G1813">
        <v>3.9423600000000003E-2</v>
      </c>
      <c r="H1813">
        <v>0.93172900000000003</v>
      </c>
      <c r="I1813">
        <v>104</v>
      </c>
    </row>
    <row r="1814" spans="1:9" x14ac:dyDescent="0.25">
      <c r="A1814" t="s">
        <v>166</v>
      </c>
      <c r="B1814">
        <v>2481.84</v>
      </c>
      <c r="C1814">
        <v>2463.62</v>
      </c>
      <c r="D1814">
        <v>2167.7199999999998</v>
      </c>
      <c r="E1814">
        <v>2150</v>
      </c>
      <c r="F1814">
        <v>903.06899999999996</v>
      </c>
      <c r="G1814">
        <v>5.7903799999999998E-2</v>
      </c>
      <c r="H1814">
        <v>0.93183499999999997</v>
      </c>
      <c r="I1814">
        <v>96</v>
      </c>
    </row>
    <row r="1815" spans="1:9" x14ac:dyDescent="0.25">
      <c r="A1815" t="s">
        <v>166</v>
      </c>
      <c r="B1815">
        <v>2479.98</v>
      </c>
      <c r="C1815">
        <v>2462.36</v>
      </c>
      <c r="D1815">
        <v>2167.36</v>
      </c>
      <c r="E1815">
        <v>2149.7199999999998</v>
      </c>
      <c r="F1815">
        <v>902.21799999999996</v>
      </c>
      <c r="G1815">
        <v>5.49083E-2</v>
      </c>
      <c r="H1815">
        <v>0.959144</v>
      </c>
      <c r="I1815">
        <v>107</v>
      </c>
    </row>
    <row r="1816" spans="1:9" x14ac:dyDescent="0.25">
      <c r="A1816" t="s">
        <v>166</v>
      </c>
      <c r="B1816">
        <v>2492.08</v>
      </c>
      <c r="C1816">
        <v>2473.9899999999998</v>
      </c>
      <c r="D1816">
        <v>2172.8200000000002</v>
      </c>
      <c r="E1816">
        <v>2155.12</v>
      </c>
      <c r="F1816">
        <v>902.55200000000002</v>
      </c>
      <c r="G1816">
        <v>5.8662300000000001E-2</v>
      </c>
      <c r="H1816">
        <v>0.93181499999999995</v>
      </c>
      <c r="I1816">
        <v>72</v>
      </c>
    </row>
    <row r="1817" spans="1:9" x14ac:dyDescent="0.25">
      <c r="A1817" t="s">
        <v>166</v>
      </c>
      <c r="B1817">
        <v>2481.35</v>
      </c>
      <c r="C1817">
        <v>2463.2600000000002</v>
      </c>
      <c r="D1817">
        <v>2163.9299999999998</v>
      </c>
      <c r="E1817">
        <v>2146.2399999999998</v>
      </c>
      <c r="F1817">
        <v>902.15599999999995</v>
      </c>
      <c r="G1817">
        <v>5.3944100000000002E-2</v>
      </c>
      <c r="H1817">
        <v>0.931836</v>
      </c>
      <c r="I1817">
        <v>85</v>
      </c>
    </row>
    <row r="1818" spans="1:9" x14ac:dyDescent="0.25">
      <c r="A1818" t="s">
        <v>166</v>
      </c>
      <c r="B1818">
        <v>2481.0500000000002</v>
      </c>
      <c r="C1818">
        <v>2463.0300000000002</v>
      </c>
      <c r="D1818">
        <v>2168.15</v>
      </c>
      <c r="E1818">
        <v>2150.42</v>
      </c>
      <c r="F1818">
        <v>902.00699999999995</v>
      </c>
      <c r="G1818">
        <v>6.6729499999999997E-2</v>
      </c>
      <c r="H1818">
        <v>0.931836</v>
      </c>
      <c r="I1818">
        <v>108</v>
      </c>
    </row>
    <row r="1819" spans="1:9" x14ac:dyDescent="0.25">
      <c r="A1819" t="s">
        <v>166</v>
      </c>
      <c r="B1819">
        <v>2478.84</v>
      </c>
      <c r="C1819">
        <v>2460.8200000000002</v>
      </c>
      <c r="D1819">
        <v>2166.29</v>
      </c>
      <c r="E1819">
        <v>2148.5300000000002</v>
      </c>
      <c r="F1819">
        <v>902.03899999999999</v>
      </c>
      <c r="G1819">
        <v>5.4062499999999999E-2</v>
      </c>
      <c r="H1819">
        <v>0.93019399999999997</v>
      </c>
      <c r="I1819">
        <v>106</v>
      </c>
    </row>
    <row r="1820" spans="1:9" x14ac:dyDescent="0.25">
      <c r="A1820" t="s">
        <v>166</v>
      </c>
      <c r="B1820">
        <v>2478.9299999999998</v>
      </c>
      <c r="C1820">
        <v>2461.35</v>
      </c>
      <c r="D1820">
        <v>2162.5500000000002</v>
      </c>
      <c r="E1820">
        <v>2144.81</v>
      </c>
      <c r="F1820">
        <v>902.02200000000005</v>
      </c>
      <c r="G1820">
        <v>5.49597E-2</v>
      </c>
      <c r="H1820">
        <v>0.93179999999999996</v>
      </c>
      <c r="I1820">
        <v>100</v>
      </c>
    </row>
    <row r="1821" spans="1:9" x14ac:dyDescent="0.25">
      <c r="A1821" t="s">
        <v>166</v>
      </c>
      <c r="B1821">
        <v>2478.46</v>
      </c>
      <c r="C1821">
        <v>2460.69</v>
      </c>
      <c r="D1821">
        <v>2165.3000000000002</v>
      </c>
      <c r="E1821">
        <v>2147.5500000000002</v>
      </c>
      <c r="F1821">
        <v>902.10699999999997</v>
      </c>
      <c r="G1821">
        <v>5.4089900000000003E-2</v>
      </c>
      <c r="H1821">
        <v>0.93171000000000004</v>
      </c>
      <c r="I1821">
        <v>111</v>
      </c>
    </row>
    <row r="1822" spans="1:9" x14ac:dyDescent="0.25">
      <c r="A1822" t="s">
        <v>166</v>
      </c>
      <c r="B1822">
        <v>2477.04</v>
      </c>
      <c r="C1822">
        <v>2459.5</v>
      </c>
      <c r="D1822">
        <v>2161.5700000000002</v>
      </c>
      <c r="E1822">
        <v>2143.83</v>
      </c>
      <c r="F1822">
        <v>902.32</v>
      </c>
      <c r="G1822">
        <v>5.5011999999999998E-2</v>
      </c>
      <c r="H1822">
        <v>0.93183199999999999</v>
      </c>
      <c r="I1822">
        <v>88</v>
      </c>
    </row>
    <row r="1823" spans="1:9" x14ac:dyDescent="0.25">
      <c r="A1823" t="s">
        <v>166</v>
      </c>
      <c r="B1823">
        <v>2477.06</v>
      </c>
      <c r="C1823">
        <v>2459.63</v>
      </c>
      <c r="D1823">
        <v>2161.35</v>
      </c>
      <c r="E1823">
        <v>2143.59</v>
      </c>
      <c r="F1823">
        <v>902.23800000000006</v>
      </c>
      <c r="G1823">
        <v>6.1306300000000001E-2</v>
      </c>
      <c r="H1823">
        <v>0.93180799999999997</v>
      </c>
      <c r="I1823">
        <v>94</v>
      </c>
    </row>
    <row r="1824" spans="1:9" x14ac:dyDescent="0.25">
      <c r="A1824" t="s">
        <v>166</v>
      </c>
      <c r="B1824">
        <v>2479.64</v>
      </c>
      <c r="C1824">
        <v>2462.0500000000002</v>
      </c>
      <c r="D1824">
        <v>2165.36</v>
      </c>
      <c r="E1824">
        <v>2147.61</v>
      </c>
      <c r="F1824">
        <v>902.30899999999997</v>
      </c>
      <c r="G1824">
        <v>5.8638799999999998E-2</v>
      </c>
      <c r="H1824">
        <v>0.93183199999999999</v>
      </c>
      <c r="I1824">
        <v>80</v>
      </c>
    </row>
    <row r="1825" spans="1:9" x14ac:dyDescent="0.25">
      <c r="A1825" t="s">
        <v>166</v>
      </c>
      <c r="B1825">
        <v>2479.58</v>
      </c>
      <c r="C1825">
        <v>2462.02</v>
      </c>
      <c r="D1825">
        <v>2165.7600000000002</v>
      </c>
      <c r="E1825">
        <v>2147.9899999999998</v>
      </c>
      <c r="F1825">
        <v>902.25800000000004</v>
      </c>
      <c r="G1825">
        <v>5.4126199999999999E-2</v>
      </c>
      <c r="H1825">
        <v>0.93138100000000001</v>
      </c>
      <c r="I1825">
        <v>108</v>
      </c>
    </row>
    <row r="1826" spans="1:9" x14ac:dyDescent="0.25">
      <c r="A1826" t="s">
        <v>166</v>
      </c>
      <c r="B1826">
        <v>2478.73</v>
      </c>
      <c r="C1826">
        <v>2461.25</v>
      </c>
      <c r="D1826">
        <v>2165.69</v>
      </c>
      <c r="E1826">
        <v>2147.92</v>
      </c>
      <c r="F1826">
        <v>902.36300000000006</v>
      </c>
      <c r="G1826">
        <v>5.4690799999999998E-2</v>
      </c>
      <c r="H1826">
        <v>0.93121600000000004</v>
      </c>
      <c r="I1826">
        <v>102</v>
      </c>
    </row>
    <row r="1827" spans="1:9" x14ac:dyDescent="0.25">
      <c r="A1827" t="s">
        <v>166</v>
      </c>
      <c r="B1827">
        <v>2479.7600000000002</v>
      </c>
      <c r="C1827">
        <v>2462.38</v>
      </c>
      <c r="D1827">
        <v>2166.7600000000002</v>
      </c>
      <c r="E1827">
        <v>2149</v>
      </c>
      <c r="F1827">
        <v>902.60599999999999</v>
      </c>
      <c r="G1827">
        <v>5.5687899999999999E-2</v>
      </c>
      <c r="H1827">
        <v>0.95892100000000002</v>
      </c>
      <c r="I1827">
        <v>94</v>
      </c>
    </row>
    <row r="1828" spans="1:9" x14ac:dyDescent="0.25">
      <c r="A1828" t="s">
        <v>166</v>
      </c>
      <c r="B1828">
        <v>2482.5</v>
      </c>
      <c r="C1828">
        <v>2464.52</v>
      </c>
      <c r="D1828">
        <v>2166.5300000000002</v>
      </c>
      <c r="E1828">
        <v>2148.7399999999998</v>
      </c>
      <c r="F1828">
        <v>902.55899999999997</v>
      </c>
      <c r="G1828">
        <v>5.3909499999999999E-2</v>
      </c>
      <c r="H1828">
        <v>0.93124300000000004</v>
      </c>
      <c r="I1828">
        <v>67</v>
      </c>
    </row>
    <row r="1829" spans="1:9" x14ac:dyDescent="0.25">
      <c r="A1829" t="s">
        <v>166</v>
      </c>
      <c r="B1829">
        <v>2481.04</v>
      </c>
      <c r="C1829">
        <v>2463.11</v>
      </c>
      <c r="D1829">
        <v>2163.16</v>
      </c>
      <c r="E1829">
        <v>2145.4299999999998</v>
      </c>
      <c r="F1829">
        <v>902.36800000000005</v>
      </c>
      <c r="G1829">
        <v>6.6948599999999997E-2</v>
      </c>
      <c r="H1829">
        <v>0.93161099999999997</v>
      </c>
      <c r="I1829">
        <v>96</v>
      </c>
    </row>
    <row r="1830" spans="1:9" x14ac:dyDescent="0.25">
      <c r="A1830" t="s">
        <v>166</v>
      </c>
      <c r="B1830">
        <v>2479.5700000000002</v>
      </c>
      <c r="C1830">
        <v>2461.61</v>
      </c>
      <c r="D1830">
        <v>2164.46</v>
      </c>
      <c r="E1830">
        <v>2146.6999999999998</v>
      </c>
      <c r="F1830">
        <v>903.55499999999995</v>
      </c>
      <c r="G1830">
        <v>6.9245100000000004E-2</v>
      </c>
      <c r="H1830">
        <v>0.93170299999999995</v>
      </c>
      <c r="I1830">
        <v>107</v>
      </c>
    </row>
    <row r="1831" spans="1:9" x14ac:dyDescent="0.25">
      <c r="A1831" t="s">
        <v>166</v>
      </c>
      <c r="B1831">
        <v>2471.83</v>
      </c>
      <c r="C1831">
        <v>2454.5100000000002</v>
      </c>
      <c r="D1831">
        <v>2160.59</v>
      </c>
      <c r="E1831">
        <v>2142.84</v>
      </c>
      <c r="F1831">
        <v>901.56899999999996</v>
      </c>
      <c r="G1831">
        <v>5.4696500000000002E-2</v>
      </c>
      <c r="H1831">
        <v>0.93152400000000002</v>
      </c>
      <c r="I1831">
        <v>117</v>
      </c>
    </row>
    <row r="1832" spans="1:9" x14ac:dyDescent="0.25">
      <c r="A1832" t="s">
        <v>166</v>
      </c>
      <c r="B1832">
        <v>2467.08</v>
      </c>
      <c r="C1832">
        <v>2449.69</v>
      </c>
      <c r="D1832">
        <v>2157.9299999999998</v>
      </c>
      <c r="E1832">
        <v>2140.12</v>
      </c>
      <c r="F1832">
        <v>901.84</v>
      </c>
      <c r="G1832">
        <v>6.3275600000000001E-2</v>
      </c>
      <c r="H1832">
        <v>0.931284</v>
      </c>
      <c r="I1832">
        <v>104</v>
      </c>
    </row>
    <row r="1833" spans="1:9" x14ac:dyDescent="0.25">
      <c r="A1833" t="s">
        <v>166</v>
      </c>
      <c r="B1833">
        <v>2483.19</v>
      </c>
      <c r="C1833">
        <v>2465.3200000000002</v>
      </c>
      <c r="D1833">
        <v>2165.8200000000002</v>
      </c>
      <c r="E1833">
        <v>2148.09</v>
      </c>
      <c r="F1833">
        <v>904.51800000000003</v>
      </c>
      <c r="G1833">
        <v>5.3995899999999999E-2</v>
      </c>
      <c r="H1833">
        <v>0.93183400000000005</v>
      </c>
      <c r="I1833">
        <v>110</v>
      </c>
    </row>
    <row r="1834" spans="1:9" x14ac:dyDescent="0.25">
      <c r="A1834" t="s">
        <v>166</v>
      </c>
      <c r="B1834">
        <v>2479.46</v>
      </c>
      <c r="C1834">
        <v>2461.13</v>
      </c>
      <c r="D1834">
        <v>2166.5100000000002</v>
      </c>
      <c r="E1834">
        <v>2148.7399999999998</v>
      </c>
      <c r="F1834">
        <v>905.19200000000001</v>
      </c>
      <c r="G1834">
        <v>5.4031099999999999E-2</v>
      </c>
      <c r="H1834">
        <v>0.92991400000000002</v>
      </c>
      <c r="I1834">
        <v>102</v>
      </c>
    </row>
    <row r="1835" spans="1:9" x14ac:dyDescent="0.25">
      <c r="A1835" t="s">
        <v>166</v>
      </c>
      <c r="B1835">
        <v>2469.86</v>
      </c>
      <c r="C1835">
        <v>2452.4299999999998</v>
      </c>
      <c r="D1835">
        <v>2160.15</v>
      </c>
      <c r="E1835">
        <v>2142.36</v>
      </c>
      <c r="F1835">
        <v>904.04</v>
      </c>
      <c r="G1835">
        <v>5.4323700000000003E-2</v>
      </c>
      <c r="H1835">
        <v>0.93085799999999996</v>
      </c>
      <c r="I1835">
        <v>103</v>
      </c>
    </row>
    <row r="1836" spans="1:9" x14ac:dyDescent="0.25">
      <c r="A1836" t="s">
        <v>166</v>
      </c>
      <c r="B1836">
        <v>2468.8000000000002</v>
      </c>
      <c r="C1836">
        <v>2451.37</v>
      </c>
      <c r="D1836">
        <v>2159.09</v>
      </c>
      <c r="E1836">
        <v>2141.38</v>
      </c>
      <c r="F1836">
        <v>902.30899999999997</v>
      </c>
      <c r="G1836">
        <v>5.6097599999999997E-2</v>
      </c>
      <c r="H1836">
        <v>0.93165299999999995</v>
      </c>
      <c r="I1836">
        <v>99</v>
      </c>
    </row>
    <row r="1837" spans="1:9" x14ac:dyDescent="0.25">
      <c r="A1837" t="s">
        <v>166</v>
      </c>
      <c r="B1837">
        <v>2473.38</v>
      </c>
      <c r="C1837">
        <v>2456.02</v>
      </c>
      <c r="D1837">
        <v>2160.12</v>
      </c>
      <c r="E1837">
        <v>2142.35</v>
      </c>
      <c r="F1837">
        <v>902.375</v>
      </c>
      <c r="G1837">
        <v>5.6067499999999999E-2</v>
      </c>
      <c r="H1837">
        <v>0.931751</v>
      </c>
      <c r="I1837">
        <v>97</v>
      </c>
    </row>
    <row r="1838" spans="1:9" x14ac:dyDescent="0.25">
      <c r="A1838" t="s">
        <v>166</v>
      </c>
      <c r="B1838">
        <v>2468.39</v>
      </c>
      <c r="C1838">
        <v>2451</v>
      </c>
      <c r="D1838">
        <v>2158.1999999999998</v>
      </c>
      <c r="E1838">
        <v>2140.4499999999998</v>
      </c>
      <c r="F1838">
        <v>901.70299999999997</v>
      </c>
      <c r="G1838">
        <v>5.5207600000000003E-2</v>
      </c>
      <c r="H1838">
        <v>0.93182699999999996</v>
      </c>
      <c r="I1838">
        <v>104</v>
      </c>
    </row>
    <row r="1839" spans="1:9" x14ac:dyDescent="0.25">
      <c r="A1839" t="s">
        <v>166</v>
      </c>
      <c r="B1839">
        <v>2467.46</v>
      </c>
      <c r="C1839">
        <v>2450.13</v>
      </c>
      <c r="D1839">
        <v>2157.86</v>
      </c>
      <c r="E1839">
        <v>2140.12</v>
      </c>
      <c r="F1839">
        <v>902.20100000000002</v>
      </c>
      <c r="G1839">
        <v>5.4292300000000002E-2</v>
      </c>
      <c r="H1839">
        <v>0.95921900000000004</v>
      </c>
      <c r="I1839">
        <v>87</v>
      </c>
    </row>
    <row r="1840" spans="1:9" x14ac:dyDescent="0.25">
      <c r="A1840" t="s">
        <v>166</v>
      </c>
      <c r="B1840">
        <v>2472.2600000000002</v>
      </c>
      <c r="C1840">
        <v>2454.91</v>
      </c>
      <c r="D1840">
        <v>2159.7399999999998</v>
      </c>
      <c r="E1840">
        <v>2142.02</v>
      </c>
      <c r="F1840">
        <v>902.09900000000005</v>
      </c>
      <c r="G1840">
        <v>6.9459000000000007E-2</v>
      </c>
      <c r="H1840">
        <v>0.95458799999999999</v>
      </c>
      <c r="I1840">
        <v>102</v>
      </c>
    </row>
    <row r="1841" spans="1:25" x14ac:dyDescent="0.25">
      <c r="A1841" t="s">
        <v>166</v>
      </c>
      <c r="B1841">
        <v>2488.0100000000002</v>
      </c>
      <c r="C1841">
        <v>2470.14</v>
      </c>
      <c r="D1841">
        <v>2170.77</v>
      </c>
      <c r="E1841">
        <v>2152.92</v>
      </c>
      <c r="F1841">
        <v>907.61599999999999</v>
      </c>
      <c r="G1841">
        <v>5.4096699999999998E-2</v>
      </c>
      <c r="H1841">
        <v>0.93156300000000003</v>
      </c>
      <c r="I1841">
        <v>102</v>
      </c>
    </row>
    <row r="1842" spans="1:25" x14ac:dyDescent="0.25">
      <c r="A1842" t="s">
        <v>166</v>
      </c>
      <c r="B1842">
        <v>2486.77</v>
      </c>
      <c r="C1842">
        <v>2468.56</v>
      </c>
      <c r="D1842">
        <v>2171.6</v>
      </c>
      <c r="E1842">
        <v>2153.75</v>
      </c>
      <c r="F1842">
        <v>905.31200000000001</v>
      </c>
      <c r="G1842">
        <v>8.3268700000000001E-2</v>
      </c>
      <c r="H1842">
        <v>0.93127800000000005</v>
      </c>
      <c r="I1842">
        <v>97</v>
      </c>
    </row>
    <row r="1843" spans="1:25" x14ac:dyDescent="0.25">
      <c r="A1843" t="s">
        <v>166</v>
      </c>
      <c r="B1843">
        <v>2482.1</v>
      </c>
      <c r="C1843">
        <v>2463.98</v>
      </c>
      <c r="D1843">
        <v>2168.08</v>
      </c>
      <c r="E1843">
        <v>2150.2600000000002</v>
      </c>
      <c r="F1843">
        <v>907.08199999999999</v>
      </c>
      <c r="G1843">
        <v>6.9608100000000006E-2</v>
      </c>
      <c r="H1843">
        <v>0.95921500000000004</v>
      </c>
      <c r="I1843">
        <v>95</v>
      </c>
    </row>
    <row r="1844" spans="1:25" x14ac:dyDescent="0.25">
      <c r="A1844" t="s">
        <v>166</v>
      </c>
      <c r="B1844">
        <v>2481.59</v>
      </c>
      <c r="C1844">
        <v>2463.4699999999998</v>
      </c>
      <c r="D1844">
        <v>2169.83</v>
      </c>
      <c r="E1844">
        <v>2151.9699999999998</v>
      </c>
      <c r="F1844">
        <v>907.08699999999999</v>
      </c>
      <c r="G1844">
        <v>8.3282999999999996E-2</v>
      </c>
      <c r="H1844">
        <v>0.93181000000000003</v>
      </c>
      <c r="I1844">
        <v>107</v>
      </c>
    </row>
    <row r="1845" spans="1:25" x14ac:dyDescent="0.25">
      <c r="A1845" t="s">
        <v>166</v>
      </c>
      <c r="B1845">
        <v>2481.79</v>
      </c>
      <c r="C1845">
        <v>2463.7600000000002</v>
      </c>
      <c r="D1845">
        <v>2167.4499999999998</v>
      </c>
      <c r="E1845">
        <v>2149.6799999999998</v>
      </c>
      <c r="F1845">
        <v>903.09699999999998</v>
      </c>
      <c r="G1845">
        <v>5.5211000000000003E-2</v>
      </c>
      <c r="H1845">
        <v>0.93164100000000005</v>
      </c>
      <c r="I1845">
        <v>96</v>
      </c>
    </row>
    <row r="1846" spans="1:25" x14ac:dyDescent="0.25">
      <c r="A1846" t="s">
        <v>166</v>
      </c>
      <c r="B1846">
        <v>2474.9499999999998</v>
      </c>
      <c r="C1846">
        <v>2456.9299999999998</v>
      </c>
      <c r="D1846">
        <v>2162.62</v>
      </c>
      <c r="E1846">
        <v>2144.85</v>
      </c>
      <c r="F1846">
        <v>902.39499999999998</v>
      </c>
      <c r="G1846">
        <v>5.4425899999999999E-2</v>
      </c>
      <c r="H1846">
        <v>0.95921800000000002</v>
      </c>
      <c r="I1846">
        <v>85</v>
      </c>
    </row>
    <row r="1847" spans="1:25" x14ac:dyDescent="0.25">
      <c r="A1847" t="s">
        <v>166</v>
      </c>
      <c r="B1847">
        <v>2478.29</v>
      </c>
      <c r="C1847">
        <v>2460.59</v>
      </c>
      <c r="D1847">
        <v>2161.6999999999998</v>
      </c>
      <c r="E1847">
        <v>2143.9299999999998</v>
      </c>
      <c r="F1847">
        <v>901.95799999999997</v>
      </c>
      <c r="G1847">
        <v>5.4059000000000003E-2</v>
      </c>
      <c r="H1847">
        <v>0.93168499999999999</v>
      </c>
      <c r="I1847">
        <v>83</v>
      </c>
      <c r="R1847" t="s">
        <v>69</v>
      </c>
      <c r="U1847" t="s">
        <v>68</v>
      </c>
      <c r="X1847" t="s">
        <v>66</v>
      </c>
    </row>
    <row r="1848" spans="1:25" x14ac:dyDescent="0.25">
      <c r="A1848" t="s">
        <v>166</v>
      </c>
      <c r="B1848">
        <v>2481.86</v>
      </c>
      <c r="C1848">
        <v>2464.3000000000002</v>
      </c>
      <c r="D1848">
        <v>2166.54</v>
      </c>
      <c r="E1848">
        <v>2148.69</v>
      </c>
      <c r="F1848">
        <v>904.68</v>
      </c>
      <c r="G1848">
        <v>6.6666699999999995E-2</v>
      </c>
      <c r="H1848">
        <v>0.93183099999999996</v>
      </c>
      <c r="I1848">
        <v>82</v>
      </c>
      <c r="R1848">
        <f>AVERAGE(B1799:B1848)</f>
        <v>2477.4541999999997</v>
      </c>
      <c r="S1848">
        <f>AVERAGE(C1799:C1848)</f>
        <v>2459.7705999999998</v>
      </c>
      <c r="U1848">
        <f>_xlfn.VAR.P(B1799:B1848)</f>
        <v>31.667064359999916</v>
      </c>
      <c r="V1848">
        <f>_xlfn.VAR.P(C1799:C1848)</f>
        <v>29.7285656399999</v>
      </c>
      <c r="X1848">
        <f>1.96*SQRT(U1848)/50</f>
        <v>0.22059210724355091</v>
      </c>
      <c r="Y1848">
        <f>1.96*SQRT(V1848)/50</f>
        <v>0.21373372009360023</v>
      </c>
    </row>
    <row r="1849" spans="1:25" x14ac:dyDescent="0.25">
      <c r="A1849" t="s">
        <v>166</v>
      </c>
      <c r="B1849">
        <v>123881.19200900001</v>
      </c>
      <c r="C1849" t="s">
        <v>36</v>
      </c>
    </row>
    <row r="1850" spans="1:25" x14ac:dyDescent="0.25">
      <c r="A1850" t="s">
        <v>167</v>
      </c>
      <c r="B1850">
        <v>4930</v>
      </c>
      <c r="C1850">
        <v>4912.43</v>
      </c>
      <c r="D1850">
        <v>4877.46</v>
      </c>
      <c r="E1850">
        <v>4343.66</v>
      </c>
      <c r="F1850">
        <v>0</v>
      </c>
      <c r="G1850">
        <v>0.24431</v>
      </c>
      <c r="H1850">
        <v>1</v>
      </c>
      <c r="I1850">
        <v>0</v>
      </c>
    </row>
    <row r="1851" spans="1:25" x14ac:dyDescent="0.25">
      <c r="A1851" t="s">
        <v>167</v>
      </c>
      <c r="B1851">
        <v>4916.08</v>
      </c>
      <c r="C1851">
        <v>4899.8</v>
      </c>
      <c r="D1851">
        <v>4865.04</v>
      </c>
      <c r="E1851">
        <v>4335.82</v>
      </c>
      <c r="F1851">
        <v>0</v>
      </c>
      <c r="G1851">
        <v>0.22110299999999999</v>
      </c>
      <c r="H1851">
        <v>1</v>
      </c>
      <c r="I1851">
        <v>0</v>
      </c>
    </row>
    <row r="1852" spans="1:25" x14ac:dyDescent="0.25">
      <c r="A1852" t="s">
        <v>167</v>
      </c>
      <c r="B1852">
        <v>4917.7299999999996</v>
      </c>
      <c r="C1852">
        <v>4901.09</v>
      </c>
      <c r="D1852">
        <v>4866.3999999999996</v>
      </c>
      <c r="E1852">
        <v>4336.6899999999996</v>
      </c>
      <c r="F1852">
        <v>0</v>
      </c>
      <c r="G1852">
        <v>0.24535000000000001</v>
      </c>
      <c r="H1852">
        <v>1</v>
      </c>
      <c r="I1852">
        <v>0</v>
      </c>
    </row>
    <row r="1853" spans="1:25" x14ac:dyDescent="0.25">
      <c r="A1853" t="s">
        <v>167</v>
      </c>
      <c r="B1853">
        <v>4919.6899999999996</v>
      </c>
      <c r="C1853">
        <v>4903.05</v>
      </c>
      <c r="D1853">
        <v>4868.26</v>
      </c>
      <c r="E1853">
        <v>4338.76</v>
      </c>
      <c r="F1853">
        <v>0</v>
      </c>
      <c r="G1853">
        <v>0.22110299999999999</v>
      </c>
      <c r="H1853">
        <v>1</v>
      </c>
      <c r="I1853">
        <v>0</v>
      </c>
    </row>
    <row r="1854" spans="1:25" x14ac:dyDescent="0.25">
      <c r="A1854" t="s">
        <v>167</v>
      </c>
      <c r="B1854">
        <v>4918.0600000000004</v>
      </c>
      <c r="C1854">
        <v>4901.79</v>
      </c>
      <c r="D1854">
        <v>4866.8</v>
      </c>
      <c r="E1854">
        <v>4337.83</v>
      </c>
      <c r="F1854">
        <v>0</v>
      </c>
      <c r="G1854">
        <v>0.24535000000000001</v>
      </c>
      <c r="H1854">
        <v>1</v>
      </c>
      <c r="I1854">
        <v>0</v>
      </c>
    </row>
    <row r="1855" spans="1:25" x14ac:dyDescent="0.25">
      <c r="A1855" t="s">
        <v>167</v>
      </c>
      <c r="B1855">
        <v>4932.92</v>
      </c>
      <c r="C1855">
        <v>4916.54</v>
      </c>
      <c r="D1855">
        <v>4867.53</v>
      </c>
      <c r="E1855">
        <v>4336.3900000000003</v>
      </c>
      <c r="F1855">
        <v>0</v>
      </c>
      <c r="G1855">
        <v>0.22110299999999999</v>
      </c>
      <c r="H1855">
        <v>1</v>
      </c>
      <c r="I1855">
        <v>0</v>
      </c>
    </row>
    <row r="1856" spans="1:25" x14ac:dyDescent="0.25">
      <c r="A1856" t="s">
        <v>167</v>
      </c>
      <c r="B1856">
        <v>4917.92</v>
      </c>
      <c r="C1856">
        <v>4901.3999999999996</v>
      </c>
      <c r="D1856">
        <v>4866.4399999999996</v>
      </c>
      <c r="E1856">
        <v>4336.5</v>
      </c>
      <c r="F1856">
        <v>0</v>
      </c>
      <c r="G1856">
        <v>0.22110299999999999</v>
      </c>
      <c r="H1856">
        <v>1</v>
      </c>
      <c r="I1856">
        <v>0</v>
      </c>
    </row>
    <row r="1857" spans="1:9" x14ac:dyDescent="0.25">
      <c r="A1857" t="s">
        <v>167</v>
      </c>
      <c r="B1857">
        <v>4918.53</v>
      </c>
      <c r="C1857">
        <v>4902.26</v>
      </c>
      <c r="D1857">
        <v>4867.47</v>
      </c>
      <c r="E1857">
        <v>4338.58</v>
      </c>
      <c r="F1857">
        <v>0</v>
      </c>
      <c r="G1857">
        <v>0.24570600000000001</v>
      </c>
      <c r="H1857">
        <v>1</v>
      </c>
      <c r="I1857">
        <v>0</v>
      </c>
    </row>
    <row r="1858" spans="1:9" x14ac:dyDescent="0.25">
      <c r="A1858" t="s">
        <v>167</v>
      </c>
      <c r="B1858">
        <v>4918.3599999999997</v>
      </c>
      <c r="C1858">
        <v>4901.62</v>
      </c>
      <c r="D1858">
        <v>4866.96</v>
      </c>
      <c r="E1858">
        <v>4339.1099999999997</v>
      </c>
      <c r="F1858">
        <v>0</v>
      </c>
      <c r="G1858">
        <v>0.24466099999999999</v>
      </c>
      <c r="H1858">
        <v>1</v>
      </c>
      <c r="I1858">
        <v>0</v>
      </c>
    </row>
    <row r="1859" spans="1:9" x14ac:dyDescent="0.25">
      <c r="A1859" t="s">
        <v>167</v>
      </c>
      <c r="B1859">
        <v>4920.2</v>
      </c>
      <c r="C1859">
        <v>4903.33</v>
      </c>
      <c r="D1859">
        <v>4868.58</v>
      </c>
      <c r="E1859">
        <v>4338.42</v>
      </c>
      <c r="F1859">
        <v>0</v>
      </c>
      <c r="G1859">
        <v>0.221223</v>
      </c>
      <c r="H1859">
        <v>1</v>
      </c>
      <c r="I1859">
        <v>0</v>
      </c>
    </row>
    <row r="1860" spans="1:9" x14ac:dyDescent="0.25">
      <c r="A1860" t="s">
        <v>167</v>
      </c>
      <c r="B1860">
        <v>4917.83</v>
      </c>
      <c r="C1860">
        <v>4901.7</v>
      </c>
      <c r="D1860">
        <v>4866.8999999999996</v>
      </c>
      <c r="E1860">
        <v>4338.21</v>
      </c>
      <c r="F1860">
        <v>0</v>
      </c>
      <c r="G1860">
        <v>0.24476899999999999</v>
      </c>
      <c r="H1860">
        <v>1</v>
      </c>
      <c r="I1860">
        <v>0</v>
      </c>
    </row>
    <row r="1861" spans="1:9" x14ac:dyDescent="0.25">
      <c r="A1861" t="s">
        <v>167</v>
      </c>
      <c r="B1861">
        <v>4917.41</v>
      </c>
      <c r="C1861">
        <v>4901.3100000000004</v>
      </c>
      <c r="D1861">
        <v>4866.4799999999996</v>
      </c>
      <c r="E1861">
        <v>4337.33</v>
      </c>
      <c r="F1861">
        <v>0</v>
      </c>
      <c r="G1861">
        <v>0.22098400000000001</v>
      </c>
      <c r="H1861">
        <v>1</v>
      </c>
      <c r="I1861">
        <v>0</v>
      </c>
    </row>
    <row r="1862" spans="1:9" x14ac:dyDescent="0.25">
      <c r="A1862" t="s">
        <v>167</v>
      </c>
      <c r="B1862">
        <v>4915.3100000000004</v>
      </c>
      <c r="C1862">
        <v>4899.22</v>
      </c>
      <c r="D1862">
        <v>4864.72</v>
      </c>
      <c r="E1862">
        <v>4337.0600000000004</v>
      </c>
      <c r="F1862">
        <v>0</v>
      </c>
      <c r="G1862">
        <v>0.244417</v>
      </c>
      <c r="H1862">
        <v>1</v>
      </c>
      <c r="I1862">
        <v>0</v>
      </c>
    </row>
    <row r="1863" spans="1:9" x14ac:dyDescent="0.25">
      <c r="A1863" t="s">
        <v>167</v>
      </c>
      <c r="B1863">
        <v>4919.72</v>
      </c>
      <c r="C1863">
        <v>4902.92</v>
      </c>
      <c r="D1863">
        <v>4867.71</v>
      </c>
      <c r="E1863">
        <v>4338.58</v>
      </c>
      <c r="F1863">
        <v>0</v>
      </c>
      <c r="G1863">
        <v>0.221223</v>
      </c>
      <c r="H1863">
        <v>1</v>
      </c>
      <c r="I1863">
        <v>0</v>
      </c>
    </row>
    <row r="1864" spans="1:9" x14ac:dyDescent="0.25">
      <c r="A1864" t="s">
        <v>167</v>
      </c>
      <c r="B1864">
        <v>4918.68</v>
      </c>
      <c r="C1864">
        <v>4902.59</v>
      </c>
      <c r="D1864">
        <v>4867.66</v>
      </c>
      <c r="E1864">
        <v>4339.78</v>
      </c>
      <c r="F1864">
        <v>0</v>
      </c>
      <c r="G1864">
        <v>0.244417</v>
      </c>
      <c r="H1864">
        <v>1</v>
      </c>
      <c r="I1864">
        <v>0</v>
      </c>
    </row>
    <row r="1865" spans="1:9" x14ac:dyDescent="0.25">
      <c r="A1865" t="s">
        <v>167</v>
      </c>
      <c r="B1865">
        <v>4919.6099999999997</v>
      </c>
      <c r="C1865">
        <v>4902.74</v>
      </c>
      <c r="D1865">
        <v>4867.8500000000004</v>
      </c>
      <c r="E1865">
        <v>4339.95</v>
      </c>
      <c r="F1865">
        <v>0</v>
      </c>
      <c r="G1865">
        <v>0.244417</v>
      </c>
      <c r="H1865">
        <v>1</v>
      </c>
      <c r="I1865">
        <v>0</v>
      </c>
    </row>
    <row r="1866" spans="1:9" x14ac:dyDescent="0.25">
      <c r="A1866" t="s">
        <v>167</v>
      </c>
      <c r="B1866">
        <v>4921.2</v>
      </c>
      <c r="C1866">
        <v>4904.1899999999996</v>
      </c>
      <c r="D1866">
        <v>4869.3999999999996</v>
      </c>
      <c r="E1866">
        <v>4339.8100000000004</v>
      </c>
      <c r="F1866">
        <v>0</v>
      </c>
      <c r="G1866">
        <v>0.22110299999999999</v>
      </c>
      <c r="H1866">
        <v>1</v>
      </c>
      <c r="I1866">
        <v>0</v>
      </c>
    </row>
    <row r="1867" spans="1:9" x14ac:dyDescent="0.25">
      <c r="A1867" t="s">
        <v>167</v>
      </c>
      <c r="B1867">
        <v>4919.53</v>
      </c>
      <c r="C1867">
        <v>4903.37</v>
      </c>
      <c r="D1867">
        <v>4868.32</v>
      </c>
      <c r="E1867">
        <v>4338.78</v>
      </c>
      <c r="F1867">
        <v>0</v>
      </c>
      <c r="G1867">
        <v>0.22110299999999999</v>
      </c>
      <c r="H1867">
        <v>1</v>
      </c>
      <c r="I1867">
        <v>0</v>
      </c>
    </row>
    <row r="1868" spans="1:9" x14ac:dyDescent="0.25">
      <c r="A1868" t="s">
        <v>167</v>
      </c>
      <c r="B1868">
        <v>4918.1400000000003</v>
      </c>
      <c r="C1868">
        <v>4901.41</v>
      </c>
      <c r="D1868">
        <v>4866.45</v>
      </c>
      <c r="E1868">
        <v>4337.62</v>
      </c>
      <c r="F1868">
        <v>0</v>
      </c>
      <c r="G1868">
        <v>0.24476899999999999</v>
      </c>
      <c r="H1868">
        <v>1</v>
      </c>
      <c r="I1868">
        <v>0</v>
      </c>
    </row>
    <row r="1869" spans="1:9" x14ac:dyDescent="0.25">
      <c r="A1869" t="s">
        <v>167</v>
      </c>
      <c r="B1869">
        <v>4919.3500000000004</v>
      </c>
      <c r="C1869">
        <v>4902.49</v>
      </c>
      <c r="D1869">
        <v>4867.34</v>
      </c>
      <c r="E1869">
        <v>4338.08</v>
      </c>
      <c r="F1869">
        <v>0</v>
      </c>
      <c r="G1869">
        <v>0.22134400000000001</v>
      </c>
      <c r="H1869">
        <v>1</v>
      </c>
      <c r="I1869">
        <v>0</v>
      </c>
    </row>
    <row r="1870" spans="1:9" x14ac:dyDescent="0.25">
      <c r="A1870" t="s">
        <v>167</v>
      </c>
      <c r="B1870">
        <v>4917.58</v>
      </c>
      <c r="C1870">
        <v>4901.47</v>
      </c>
      <c r="D1870">
        <v>4866.51</v>
      </c>
      <c r="E1870">
        <v>4337.9799999999996</v>
      </c>
      <c r="F1870">
        <v>0</v>
      </c>
      <c r="G1870">
        <v>0.244838</v>
      </c>
      <c r="H1870">
        <v>1</v>
      </c>
      <c r="I1870">
        <v>0</v>
      </c>
    </row>
    <row r="1871" spans="1:9" x14ac:dyDescent="0.25">
      <c r="A1871" t="s">
        <v>167</v>
      </c>
      <c r="B1871">
        <v>4941.6499999999996</v>
      </c>
      <c r="C1871">
        <v>4925.3999999999996</v>
      </c>
      <c r="D1871">
        <v>4866.99</v>
      </c>
      <c r="E1871">
        <v>4338.3599999999997</v>
      </c>
      <c r="F1871">
        <v>0</v>
      </c>
      <c r="G1871">
        <v>0.244838</v>
      </c>
      <c r="H1871">
        <v>1</v>
      </c>
      <c r="I1871">
        <v>0</v>
      </c>
    </row>
    <row r="1872" spans="1:9" x14ac:dyDescent="0.25">
      <c r="A1872" t="s">
        <v>167</v>
      </c>
      <c r="B1872">
        <v>4921.43</v>
      </c>
      <c r="C1872">
        <v>4904.88</v>
      </c>
      <c r="D1872">
        <v>4870.1899999999996</v>
      </c>
      <c r="E1872">
        <v>4340.32</v>
      </c>
      <c r="F1872">
        <v>0</v>
      </c>
      <c r="G1872">
        <v>0.22110299999999999</v>
      </c>
      <c r="H1872">
        <v>1</v>
      </c>
      <c r="I1872">
        <v>0</v>
      </c>
    </row>
    <row r="1873" spans="1:9" x14ac:dyDescent="0.25">
      <c r="A1873" t="s">
        <v>167</v>
      </c>
      <c r="B1873">
        <v>4921.6000000000004</v>
      </c>
      <c r="C1873">
        <v>4904.7299999999996</v>
      </c>
      <c r="D1873">
        <v>4869.97</v>
      </c>
      <c r="E1873">
        <v>4340.79</v>
      </c>
      <c r="F1873">
        <v>0</v>
      </c>
      <c r="G1873">
        <v>0.24431</v>
      </c>
      <c r="H1873">
        <v>1</v>
      </c>
      <c r="I1873">
        <v>0</v>
      </c>
    </row>
    <row r="1874" spans="1:9" x14ac:dyDescent="0.25">
      <c r="A1874" t="s">
        <v>167</v>
      </c>
      <c r="B1874">
        <v>4919.26</v>
      </c>
      <c r="C1874">
        <v>4902.62</v>
      </c>
      <c r="D1874">
        <v>4867.97</v>
      </c>
      <c r="E1874">
        <v>4338.18</v>
      </c>
      <c r="F1874">
        <v>0</v>
      </c>
      <c r="G1874">
        <v>0.22150400000000001</v>
      </c>
      <c r="H1874">
        <v>1</v>
      </c>
      <c r="I1874">
        <v>0</v>
      </c>
    </row>
    <row r="1875" spans="1:9" x14ac:dyDescent="0.25">
      <c r="A1875" t="s">
        <v>167</v>
      </c>
      <c r="B1875">
        <v>4919.8100000000004</v>
      </c>
      <c r="C1875">
        <v>4902.71</v>
      </c>
      <c r="D1875">
        <v>4868.01</v>
      </c>
      <c r="E1875">
        <v>4338.38</v>
      </c>
      <c r="F1875">
        <v>0</v>
      </c>
      <c r="G1875">
        <v>0.22098400000000001</v>
      </c>
      <c r="H1875">
        <v>1</v>
      </c>
      <c r="I1875">
        <v>0</v>
      </c>
    </row>
    <row r="1876" spans="1:9" x14ac:dyDescent="0.25">
      <c r="A1876" t="s">
        <v>167</v>
      </c>
      <c r="B1876">
        <v>4918.8999999999996</v>
      </c>
      <c r="C1876">
        <v>4902.2</v>
      </c>
      <c r="D1876">
        <v>4867.1099999999997</v>
      </c>
      <c r="E1876">
        <v>4338.2700000000004</v>
      </c>
      <c r="F1876">
        <v>0</v>
      </c>
      <c r="G1876">
        <v>0.245528</v>
      </c>
      <c r="H1876">
        <v>1</v>
      </c>
      <c r="I1876">
        <v>0</v>
      </c>
    </row>
    <row r="1877" spans="1:9" x14ac:dyDescent="0.25">
      <c r="A1877" t="s">
        <v>167</v>
      </c>
      <c r="B1877">
        <v>4917.9799999999996</v>
      </c>
      <c r="C1877">
        <v>4901.58</v>
      </c>
      <c r="D1877">
        <v>4866.53</v>
      </c>
      <c r="E1877">
        <v>4338.1099999999997</v>
      </c>
      <c r="F1877">
        <v>0</v>
      </c>
      <c r="G1877">
        <v>0.24448500000000001</v>
      </c>
      <c r="H1877">
        <v>1</v>
      </c>
      <c r="I1877">
        <v>0</v>
      </c>
    </row>
    <row r="1878" spans="1:9" x14ac:dyDescent="0.25">
      <c r="A1878" t="s">
        <v>167</v>
      </c>
      <c r="B1878">
        <v>4918.3</v>
      </c>
      <c r="C1878">
        <v>4902.24</v>
      </c>
      <c r="D1878">
        <v>4867.34</v>
      </c>
      <c r="E1878">
        <v>4336.8599999999997</v>
      </c>
      <c r="F1878">
        <v>0</v>
      </c>
      <c r="G1878">
        <v>0.22201299999999999</v>
      </c>
      <c r="H1878">
        <v>1</v>
      </c>
      <c r="I1878">
        <v>0</v>
      </c>
    </row>
    <row r="1879" spans="1:9" x14ac:dyDescent="0.25">
      <c r="A1879" t="s">
        <v>167</v>
      </c>
      <c r="B1879">
        <v>4916.37</v>
      </c>
      <c r="C1879">
        <v>4899.53</v>
      </c>
      <c r="D1879">
        <v>4864.67</v>
      </c>
      <c r="E1879">
        <v>4336.4399999999996</v>
      </c>
      <c r="F1879">
        <v>0</v>
      </c>
      <c r="G1879">
        <v>0.245528</v>
      </c>
      <c r="H1879">
        <v>1</v>
      </c>
      <c r="I1879">
        <v>0</v>
      </c>
    </row>
    <row r="1880" spans="1:9" x14ac:dyDescent="0.25">
      <c r="A1880" t="s">
        <v>167</v>
      </c>
      <c r="B1880">
        <v>4920.49</v>
      </c>
      <c r="C1880">
        <v>4904.29</v>
      </c>
      <c r="D1880">
        <v>4869.5600000000004</v>
      </c>
      <c r="E1880">
        <v>4338.6000000000004</v>
      </c>
      <c r="F1880">
        <v>0</v>
      </c>
      <c r="G1880">
        <v>0.22164400000000001</v>
      </c>
      <c r="H1880">
        <v>1</v>
      </c>
      <c r="I1880">
        <v>0</v>
      </c>
    </row>
    <row r="1881" spans="1:9" x14ac:dyDescent="0.25">
      <c r="A1881" t="s">
        <v>167</v>
      </c>
      <c r="B1881">
        <v>4917.68</v>
      </c>
      <c r="C1881">
        <v>4901.45</v>
      </c>
      <c r="D1881">
        <v>4866.55</v>
      </c>
      <c r="E1881">
        <v>4338.1400000000003</v>
      </c>
      <c r="F1881">
        <v>0</v>
      </c>
      <c r="G1881">
        <v>0.245528</v>
      </c>
      <c r="H1881">
        <v>1</v>
      </c>
      <c r="I1881">
        <v>0</v>
      </c>
    </row>
    <row r="1882" spans="1:9" x14ac:dyDescent="0.25">
      <c r="A1882" t="s">
        <v>167</v>
      </c>
      <c r="B1882">
        <v>4919.5600000000004</v>
      </c>
      <c r="C1882">
        <v>4903.45</v>
      </c>
      <c r="D1882">
        <v>4868.3</v>
      </c>
      <c r="E1882">
        <v>4338.7299999999996</v>
      </c>
      <c r="F1882">
        <v>0</v>
      </c>
      <c r="G1882">
        <v>0.22164400000000001</v>
      </c>
      <c r="H1882">
        <v>1</v>
      </c>
      <c r="I1882">
        <v>0</v>
      </c>
    </row>
    <row r="1883" spans="1:9" x14ac:dyDescent="0.25">
      <c r="A1883" t="s">
        <v>167</v>
      </c>
      <c r="B1883">
        <v>4918.6099999999997</v>
      </c>
      <c r="C1883">
        <v>4901.8100000000004</v>
      </c>
      <c r="D1883">
        <v>4866.83</v>
      </c>
      <c r="E1883">
        <v>4338.7700000000004</v>
      </c>
      <c r="F1883">
        <v>0</v>
      </c>
      <c r="G1883">
        <v>0.245528</v>
      </c>
      <c r="H1883">
        <v>1</v>
      </c>
      <c r="I1883">
        <v>0</v>
      </c>
    </row>
    <row r="1884" spans="1:9" x14ac:dyDescent="0.25">
      <c r="A1884" t="s">
        <v>167</v>
      </c>
      <c r="B1884">
        <v>4918.75</v>
      </c>
      <c r="C1884">
        <v>4902.66</v>
      </c>
      <c r="D1884">
        <v>4867.5</v>
      </c>
      <c r="E1884">
        <v>4339.62</v>
      </c>
      <c r="F1884">
        <v>0</v>
      </c>
      <c r="G1884">
        <v>0.244417</v>
      </c>
      <c r="H1884">
        <v>1</v>
      </c>
      <c r="I1884">
        <v>0</v>
      </c>
    </row>
    <row r="1885" spans="1:9" x14ac:dyDescent="0.25">
      <c r="A1885" t="s">
        <v>167</v>
      </c>
      <c r="B1885">
        <v>4921.62</v>
      </c>
      <c r="C1885">
        <v>4904.6099999999997</v>
      </c>
      <c r="D1885">
        <v>4869.8100000000004</v>
      </c>
      <c r="E1885">
        <v>4339.47</v>
      </c>
      <c r="F1885">
        <v>0</v>
      </c>
      <c r="G1885">
        <v>0.22124099999999999</v>
      </c>
      <c r="H1885">
        <v>1</v>
      </c>
      <c r="I1885">
        <v>0</v>
      </c>
    </row>
    <row r="1886" spans="1:9" x14ac:dyDescent="0.25">
      <c r="A1886" t="s">
        <v>167</v>
      </c>
      <c r="B1886">
        <v>4918.4399999999996</v>
      </c>
      <c r="C1886">
        <v>4902.3900000000003</v>
      </c>
      <c r="D1886">
        <v>4867.57</v>
      </c>
      <c r="E1886">
        <v>4337.21</v>
      </c>
      <c r="F1886">
        <v>0</v>
      </c>
      <c r="G1886">
        <v>0.245281</v>
      </c>
      <c r="H1886">
        <v>1</v>
      </c>
      <c r="I1886">
        <v>0</v>
      </c>
    </row>
    <row r="1887" spans="1:9" x14ac:dyDescent="0.25">
      <c r="A1887" t="s">
        <v>167</v>
      </c>
      <c r="B1887">
        <v>4916.75</v>
      </c>
      <c r="C1887">
        <v>4900.6400000000003</v>
      </c>
      <c r="D1887">
        <v>4865.6400000000003</v>
      </c>
      <c r="E1887">
        <v>4337.0600000000004</v>
      </c>
      <c r="F1887">
        <v>0</v>
      </c>
      <c r="G1887">
        <v>0.24476899999999999</v>
      </c>
      <c r="H1887">
        <v>1</v>
      </c>
      <c r="I1887">
        <v>0</v>
      </c>
    </row>
    <row r="1888" spans="1:9" x14ac:dyDescent="0.25">
      <c r="A1888" t="s">
        <v>167</v>
      </c>
      <c r="B1888">
        <v>4915.93</v>
      </c>
      <c r="C1888">
        <v>4899.88</v>
      </c>
      <c r="D1888">
        <v>4865.0600000000004</v>
      </c>
      <c r="E1888">
        <v>4336.21</v>
      </c>
      <c r="F1888">
        <v>0</v>
      </c>
      <c r="G1888">
        <v>0.22148200000000001</v>
      </c>
      <c r="H1888">
        <v>1</v>
      </c>
      <c r="I1888">
        <v>0</v>
      </c>
    </row>
    <row r="1889" spans="1:25" x14ac:dyDescent="0.25">
      <c r="A1889" t="s">
        <v>167</v>
      </c>
      <c r="B1889">
        <v>4914.91</v>
      </c>
      <c r="C1889">
        <v>4898.82</v>
      </c>
      <c r="D1889">
        <v>4863.8900000000003</v>
      </c>
      <c r="E1889">
        <v>4336.03</v>
      </c>
      <c r="F1889">
        <v>0</v>
      </c>
      <c r="G1889">
        <v>0.24476899999999999</v>
      </c>
      <c r="H1889">
        <v>1</v>
      </c>
      <c r="I1889">
        <v>0</v>
      </c>
    </row>
    <row r="1890" spans="1:25" x14ac:dyDescent="0.25">
      <c r="A1890" t="s">
        <v>167</v>
      </c>
      <c r="B1890">
        <v>4916.8500000000004</v>
      </c>
      <c r="C1890">
        <v>4900.76</v>
      </c>
      <c r="D1890">
        <v>4865.8100000000004</v>
      </c>
      <c r="E1890">
        <v>4336.91</v>
      </c>
      <c r="F1890">
        <v>0</v>
      </c>
      <c r="G1890">
        <v>0.22124099999999999</v>
      </c>
      <c r="H1890">
        <v>1</v>
      </c>
      <c r="I1890">
        <v>0</v>
      </c>
    </row>
    <row r="1891" spans="1:25" x14ac:dyDescent="0.25">
      <c r="A1891" t="s">
        <v>167</v>
      </c>
      <c r="B1891">
        <v>4913.01</v>
      </c>
      <c r="C1891">
        <v>4896.88</v>
      </c>
      <c r="D1891">
        <v>4862.04</v>
      </c>
      <c r="E1891">
        <v>4334.97</v>
      </c>
      <c r="F1891">
        <v>0</v>
      </c>
      <c r="G1891">
        <v>0.24424199999999999</v>
      </c>
      <c r="H1891">
        <v>1</v>
      </c>
      <c r="I1891">
        <v>0</v>
      </c>
    </row>
    <row r="1892" spans="1:25" x14ac:dyDescent="0.25">
      <c r="A1892" t="s">
        <v>167</v>
      </c>
      <c r="B1892">
        <v>4914.25</v>
      </c>
      <c r="C1892">
        <v>4898.17</v>
      </c>
      <c r="D1892">
        <v>4863.3</v>
      </c>
      <c r="E1892">
        <v>4334.0200000000004</v>
      </c>
      <c r="F1892">
        <v>0</v>
      </c>
      <c r="G1892">
        <v>0.22148200000000001</v>
      </c>
      <c r="H1892">
        <v>1</v>
      </c>
      <c r="I1892">
        <v>0</v>
      </c>
    </row>
    <row r="1893" spans="1:25" x14ac:dyDescent="0.25">
      <c r="A1893" t="s">
        <v>167</v>
      </c>
      <c r="B1893">
        <v>4915.01</v>
      </c>
      <c r="C1893">
        <v>4898.87</v>
      </c>
      <c r="D1893">
        <v>4863.95</v>
      </c>
      <c r="E1893">
        <v>4335.66</v>
      </c>
      <c r="F1893">
        <v>0</v>
      </c>
      <c r="G1893">
        <v>0.245281</v>
      </c>
      <c r="H1893">
        <v>1</v>
      </c>
      <c r="I1893">
        <v>0</v>
      </c>
    </row>
    <row r="1894" spans="1:25" x14ac:dyDescent="0.25">
      <c r="A1894" t="s">
        <v>167</v>
      </c>
      <c r="B1894">
        <v>4917.46</v>
      </c>
      <c r="C1894">
        <v>4901.33</v>
      </c>
      <c r="D1894">
        <v>4866.53</v>
      </c>
      <c r="E1894">
        <v>4337.21</v>
      </c>
      <c r="F1894">
        <v>0</v>
      </c>
      <c r="G1894">
        <v>0.22148200000000001</v>
      </c>
      <c r="H1894">
        <v>1</v>
      </c>
      <c r="I1894">
        <v>0</v>
      </c>
    </row>
    <row r="1895" spans="1:25" x14ac:dyDescent="0.25">
      <c r="A1895" t="s">
        <v>167</v>
      </c>
      <c r="B1895">
        <v>4917.71</v>
      </c>
      <c r="C1895">
        <v>4901.57</v>
      </c>
      <c r="D1895">
        <v>4866.58</v>
      </c>
      <c r="E1895">
        <v>4337.33</v>
      </c>
      <c r="F1895">
        <v>0</v>
      </c>
      <c r="G1895">
        <v>0.22148200000000001</v>
      </c>
      <c r="H1895">
        <v>1</v>
      </c>
      <c r="I1895">
        <v>0</v>
      </c>
    </row>
    <row r="1896" spans="1:25" x14ac:dyDescent="0.25">
      <c r="A1896" t="s">
        <v>167</v>
      </c>
      <c r="B1896">
        <v>4915.72</v>
      </c>
      <c r="C1896">
        <v>4898.67</v>
      </c>
      <c r="D1896">
        <v>4863.7700000000004</v>
      </c>
      <c r="E1896">
        <v>4336.33</v>
      </c>
      <c r="F1896">
        <v>0</v>
      </c>
      <c r="G1896">
        <v>0.245281</v>
      </c>
      <c r="H1896">
        <v>1</v>
      </c>
      <c r="I1896">
        <v>0</v>
      </c>
    </row>
    <row r="1897" spans="1:25" x14ac:dyDescent="0.25">
      <c r="A1897" t="s">
        <v>167</v>
      </c>
      <c r="B1897">
        <v>4915.46</v>
      </c>
      <c r="C1897">
        <v>4899.07</v>
      </c>
      <c r="D1897">
        <v>4864.25</v>
      </c>
      <c r="E1897">
        <v>4337.2700000000004</v>
      </c>
      <c r="F1897">
        <v>0</v>
      </c>
      <c r="G1897">
        <v>0.24424199999999999</v>
      </c>
      <c r="H1897">
        <v>1</v>
      </c>
      <c r="I1897">
        <v>0</v>
      </c>
    </row>
    <row r="1898" spans="1:25" x14ac:dyDescent="0.25">
      <c r="A1898" t="s">
        <v>167</v>
      </c>
      <c r="B1898">
        <v>4917.68</v>
      </c>
      <c r="C1898">
        <v>4901</v>
      </c>
      <c r="D1898">
        <v>4866.03</v>
      </c>
      <c r="E1898">
        <v>4337.08</v>
      </c>
      <c r="F1898">
        <v>0</v>
      </c>
      <c r="G1898">
        <v>0.22201299999999999</v>
      </c>
      <c r="H1898">
        <v>1</v>
      </c>
      <c r="I1898">
        <v>0</v>
      </c>
    </row>
    <row r="1899" spans="1:25" x14ac:dyDescent="0.25">
      <c r="A1899" t="s">
        <v>167</v>
      </c>
      <c r="B1899">
        <v>4917.3100000000004</v>
      </c>
      <c r="C1899">
        <v>4901.22</v>
      </c>
      <c r="D1899">
        <v>4866.2</v>
      </c>
      <c r="E1899">
        <v>4336.62</v>
      </c>
      <c r="F1899">
        <v>0</v>
      </c>
      <c r="G1899">
        <v>0.22148200000000001</v>
      </c>
      <c r="H1899">
        <v>1</v>
      </c>
      <c r="I1899">
        <v>0</v>
      </c>
    </row>
    <row r="1900" spans="1:25" x14ac:dyDescent="0.25">
      <c r="A1900" t="s">
        <v>167</v>
      </c>
      <c r="B1900">
        <v>4916.28</v>
      </c>
      <c r="C1900">
        <v>4900.17</v>
      </c>
      <c r="D1900">
        <v>4865.2700000000004</v>
      </c>
      <c r="E1900">
        <v>4337.33</v>
      </c>
      <c r="F1900">
        <v>0</v>
      </c>
      <c r="G1900">
        <v>0.244417</v>
      </c>
      <c r="H1900">
        <v>1</v>
      </c>
      <c r="I1900">
        <v>0</v>
      </c>
    </row>
    <row r="1901" spans="1:25" x14ac:dyDescent="0.25">
      <c r="A1901" t="s">
        <v>167</v>
      </c>
      <c r="B1901">
        <v>4937.66</v>
      </c>
      <c r="C1901">
        <v>4921.46</v>
      </c>
      <c r="D1901">
        <v>4866.3599999999997</v>
      </c>
      <c r="E1901">
        <v>4336.72</v>
      </c>
      <c r="F1901">
        <v>0</v>
      </c>
      <c r="G1901">
        <v>0.221465</v>
      </c>
      <c r="H1901">
        <v>1</v>
      </c>
      <c r="I1901">
        <v>0</v>
      </c>
    </row>
    <row r="1902" spans="1:25" x14ac:dyDescent="0.25">
      <c r="A1902" t="s">
        <v>167</v>
      </c>
      <c r="B1902">
        <v>4917.2</v>
      </c>
      <c r="C1902">
        <v>4900.71</v>
      </c>
      <c r="D1902">
        <v>4865.8100000000004</v>
      </c>
      <c r="E1902">
        <v>4336.66</v>
      </c>
      <c r="F1902">
        <v>0</v>
      </c>
      <c r="G1902">
        <v>0.244585</v>
      </c>
      <c r="H1902">
        <v>1</v>
      </c>
      <c r="I1902">
        <v>0</v>
      </c>
    </row>
    <row r="1903" spans="1:25" x14ac:dyDescent="0.25">
      <c r="A1903" t="s">
        <v>167</v>
      </c>
      <c r="B1903">
        <v>4915.3599999999997</v>
      </c>
      <c r="C1903">
        <v>4899.28</v>
      </c>
      <c r="D1903">
        <v>4864.42</v>
      </c>
      <c r="E1903">
        <v>4336.38</v>
      </c>
      <c r="F1903">
        <v>0</v>
      </c>
      <c r="G1903">
        <v>0.244585</v>
      </c>
      <c r="H1903">
        <v>1</v>
      </c>
      <c r="I1903">
        <v>0</v>
      </c>
      <c r="R1903" t="s">
        <v>69</v>
      </c>
      <c r="U1903" t="s">
        <v>68</v>
      </c>
      <c r="X1903" t="s">
        <v>66</v>
      </c>
    </row>
    <row r="1904" spans="1:25" x14ac:dyDescent="0.25">
      <c r="A1904" t="s">
        <v>167</v>
      </c>
      <c r="B1904">
        <v>4916.91</v>
      </c>
      <c r="C1904">
        <v>4900.16</v>
      </c>
      <c r="D1904">
        <v>4865.2700000000004</v>
      </c>
      <c r="E1904">
        <v>4336.09</v>
      </c>
      <c r="F1904">
        <v>0</v>
      </c>
      <c r="G1904">
        <v>0.221748</v>
      </c>
      <c r="H1904">
        <v>1</v>
      </c>
      <c r="I1904">
        <v>0</v>
      </c>
      <c r="R1904">
        <f>AVERAGE(B1855:B1904)</f>
        <v>4919.0839999999989</v>
      </c>
      <c r="S1904">
        <f>AVERAGE(C1855:C1904)</f>
        <v>4902.6754000000019</v>
      </c>
      <c r="U1904">
        <f>_xlfn.VAR.P(B1855:B1904)</f>
        <v>25.765391999999501</v>
      </c>
      <c r="V1904">
        <f>_xlfn.VAR.P(C1855:C1904)</f>
        <v>25.585148839999629</v>
      </c>
      <c r="X1904">
        <f>1.96*SQRT(U1904)/50</f>
        <v>0.19897771725215674</v>
      </c>
      <c r="Y1904">
        <f>1.96*SQRT(V1904)/50</f>
        <v>0.19828051622259063</v>
      </c>
    </row>
    <row r="1905" spans="1:9" x14ac:dyDescent="0.25">
      <c r="A1905" t="s">
        <v>167</v>
      </c>
      <c r="B1905">
        <v>245961.94523700001</v>
      </c>
      <c r="C1905" t="s">
        <v>36</v>
      </c>
    </row>
    <row r="1906" spans="1:9" x14ac:dyDescent="0.25">
      <c r="A1906" t="s">
        <v>168</v>
      </c>
      <c r="B1906">
        <v>2833.17</v>
      </c>
      <c r="C1906">
        <v>2816.08</v>
      </c>
      <c r="D1906">
        <v>2779.63</v>
      </c>
      <c r="E1906">
        <v>924.53</v>
      </c>
      <c r="F1906">
        <v>0</v>
      </c>
      <c r="G1906">
        <v>0.11505799999999999</v>
      </c>
      <c r="H1906">
        <v>0.88938300000000003</v>
      </c>
      <c r="I1906">
        <v>1</v>
      </c>
    </row>
    <row r="1907" spans="1:9" x14ac:dyDescent="0.25">
      <c r="A1907" t="s">
        <v>168</v>
      </c>
      <c r="B1907">
        <v>2830.42</v>
      </c>
      <c r="C1907">
        <v>2812.81</v>
      </c>
      <c r="D1907">
        <v>2776.42</v>
      </c>
      <c r="E1907">
        <v>924.928</v>
      </c>
      <c r="F1907">
        <v>0</v>
      </c>
      <c r="G1907">
        <v>0.114927</v>
      </c>
      <c r="H1907">
        <v>0.89957900000000002</v>
      </c>
      <c r="I1907">
        <v>1</v>
      </c>
    </row>
    <row r="1908" spans="1:9" x14ac:dyDescent="0.25">
      <c r="A1908" t="s">
        <v>168</v>
      </c>
      <c r="B1908">
        <v>2833.24</v>
      </c>
      <c r="C1908">
        <v>2815.62</v>
      </c>
      <c r="D1908">
        <v>2779.11</v>
      </c>
      <c r="E1908">
        <v>925.20399999999995</v>
      </c>
      <c r="F1908">
        <v>0</v>
      </c>
      <c r="G1908">
        <v>0.115027</v>
      </c>
      <c r="H1908">
        <v>0.90052299999999996</v>
      </c>
      <c r="I1908">
        <v>0</v>
      </c>
    </row>
    <row r="1909" spans="1:9" x14ac:dyDescent="0.25">
      <c r="A1909" t="s">
        <v>168</v>
      </c>
      <c r="B1909">
        <v>2833.44</v>
      </c>
      <c r="C1909">
        <v>2816.11</v>
      </c>
      <c r="D1909">
        <v>2779.94</v>
      </c>
      <c r="E1909">
        <v>925.08100000000002</v>
      </c>
      <c r="F1909">
        <v>0</v>
      </c>
      <c r="G1909">
        <v>0.11509</v>
      </c>
      <c r="H1909">
        <v>0.90063400000000005</v>
      </c>
      <c r="I1909">
        <v>0</v>
      </c>
    </row>
    <row r="1910" spans="1:9" x14ac:dyDescent="0.25">
      <c r="A1910" t="s">
        <v>168</v>
      </c>
      <c r="B1910">
        <v>2830.18</v>
      </c>
      <c r="C1910">
        <v>2812.77</v>
      </c>
      <c r="D1910">
        <v>2776.32</v>
      </c>
      <c r="E1910">
        <v>924.28499999999997</v>
      </c>
      <c r="F1910">
        <v>0</v>
      </c>
      <c r="G1910">
        <v>0.114968</v>
      </c>
      <c r="H1910">
        <v>0.89788900000000005</v>
      </c>
      <c r="I1910">
        <v>0</v>
      </c>
    </row>
    <row r="1911" spans="1:9" x14ac:dyDescent="0.25">
      <c r="A1911" t="s">
        <v>168</v>
      </c>
      <c r="B1911">
        <v>2832.27</v>
      </c>
      <c r="C1911">
        <v>2814.38</v>
      </c>
      <c r="D1911">
        <v>2778.07</v>
      </c>
      <c r="E1911">
        <v>924.88</v>
      </c>
      <c r="F1911">
        <v>0</v>
      </c>
      <c r="G1911">
        <v>0.114996</v>
      </c>
      <c r="H1911">
        <v>0.89943399999999996</v>
      </c>
      <c r="I1911">
        <v>0</v>
      </c>
    </row>
    <row r="1912" spans="1:9" x14ac:dyDescent="0.25">
      <c r="A1912" t="s">
        <v>168</v>
      </c>
      <c r="B1912">
        <v>2832.5</v>
      </c>
      <c r="C1912">
        <v>2815.13</v>
      </c>
      <c r="D1912">
        <v>2778.75</v>
      </c>
      <c r="E1912">
        <v>925.30200000000002</v>
      </c>
      <c r="F1912">
        <v>0</v>
      </c>
      <c r="G1912">
        <v>0.100754</v>
      </c>
      <c r="H1912">
        <v>0.886405</v>
      </c>
      <c r="I1912">
        <v>0</v>
      </c>
    </row>
    <row r="1913" spans="1:9" x14ac:dyDescent="0.25">
      <c r="A1913" t="s">
        <v>168</v>
      </c>
      <c r="B1913">
        <v>2828.24</v>
      </c>
      <c r="C1913">
        <v>2810.31</v>
      </c>
      <c r="D1913">
        <v>2773.9</v>
      </c>
      <c r="E1913">
        <v>924.66300000000001</v>
      </c>
      <c r="F1913">
        <v>0</v>
      </c>
      <c r="G1913">
        <v>0.114939</v>
      </c>
      <c r="H1913">
        <v>0.90088500000000005</v>
      </c>
      <c r="I1913">
        <v>0</v>
      </c>
    </row>
    <row r="1914" spans="1:9" x14ac:dyDescent="0.25">
      <c r="A1914" t="s">
        <v>168</v>
      </c>
      <c r="B1914">
        <v>2832.23</v>
      </c>
      <c r="C1914">
        <v>2814.93</v>
      </c>
      <c r="D1914">
        <v>2778.49</v>
      </c>
      <c r="E1914">
        <v>924.14099999999996</v>
      </c>
      <c r="F1914">
        <v>0</v>
      </c>
      <c r="G1914">
        <v>0.11570900000000001</v>
      </c>
      <c r="H1914">
        <v>0.89941300000000002</v>
      </c>
      <c r="I1914">
        <v>0</v>
      </c>
    </row>
    <row r="1915" spans="1:9" x14ac:dyDescent="0.25">
      <c r="A1915" t="s">
        <v>168</v>
      </c>
      <c r="B1915">
        <v>2830.56</v>
      </c>
      <c r="C1915">
        <v>2812.7</v>
      </c>
      <c r="D1915">
        <v>2776.36</v>
      </c>
      <c r="E1915">
        <v>925.19600000000003</v>
      </c>
      <c r="F1915">
        <v>0</v>
      </c>
      <c r="G1915">
        <v>0.115008</v>
      </c>
      <c r="H1915">
        <v>0.89922400000000002</v>
      </c>
      <c r="I1915">
        <v>0</v>
      </c>
    </row>
    <row r="1916" spans="1:9" x14ac:dyDescent="0.25">
      <c r="A1916" t="s">
        <v>168</v>
      </c>
      <c r="B1916">
        <v>2828.13</v>
      </c>
      <c r="C1916">
        <v>2810.58</v>
      </c>
      <c r="D1916">
        <v>2774.48</v>
      </c>
      <c r="E1916">
        <v>925.41399999999999</v>
      </c>
      <c r="F1916">
        <v>0</v>
      </c>
      <c r="G1916">
        <v>0.114926</v>
      </c>
      <c r="H1916">
        <v>0.90083400000000002</v>
      </c>
      <c r="I1916">
        <v>0</v>
      </c>
    </row>
    <row r="1917" spans="1:9" x14ac:dyDescent="0.25">
      <c r="A1917" t="s">
        <v>168</v>
      </c>
      <c r="B1917">
        <v>2830.99</v>
      </c>
      <c r="C1917">
        <v>2813.21</v>
      </c>
      <c r="D1917">
        <v>2777.01</v>
      </c>
      <c r="E1917">
        <v>925.07500000000005</v>
      </c>
      <c r="F1917">
        <v>0</v>
      </c>
      <c r="G1917">
        <v>0.11493299999999999</v>
      </c>
      <c r="H1917">
        <v>0.868954</v>
      </c>
      <c r="I1917">
        <v>0</v>
      </c>
    </row>
    <row r="1918" spans="1:9" x14ac:dyDescent="0.25">
      <c r="A1918" t="s">
        <v>168</v>
      </c>
      <c r="B1918">
        <v>2829.94</v>
      </c>
      <c r="C1918">
        <v>2812.32</v>
      </c>
      <c r="D1918">
        <v>2775.98</v>
      </c>
      <c r="E1918">
        <v>924.54700000000003</v>
      </c>
      <c r="F1918">
        <v>0</v>
      </c>
      <c r="G1918">
        <v>0.11495900000000001</v>
      </c>
      <c r="H1918">
        <v>0.88812899999999995</v>
      </c>
      <c r="I1918">
        <v>0</v>
      </c>
    </row>
    <row r="1919" spans="1:9" x14ac:dyDescent="0.25">
      <c r="A1919" t="s">
        <v>168</v>
      </c>
      <c r="B1919">
        <v>2828.75</v>
      </c>
      <c r="C1919">
        <v>2811.48</v>
      </c>
      <c r="D1919">
        <v>2775.22</v>
      </c>
      <c r="E1919">
        <v>924.17600000000004</v>
      </c>
      <c r="F1919">
        <v>0</v>
      </c>
      <c r="G1919">
        <v>0.114926</v>
      </c>
      <c r="H1919">
        <v>0.89748300000000003</v>
      </c>
      <c r="I1919">
        <v>0</v>
      </c>
    </row>
    <row r="1920" spans="1:9" x14ac:dyDescent="0.25">
      <c r="A1920" t="s">
        <v>168</v>
      </c>
      <c r="B1920">
        <v>2829.44</v>
      </c>
      <c r="C1920">
        <v>2811.85</v>
      </c>
      <c r="D1920">
        <v>2775.52</v>
      </c>
      <c r="E1920">
        <v>924.06500000000005</v>
      </c>
      <c r="F1920">
        <v>0</v>
      </c>
      <c r="G1920">
        <v>0.115165</v>
      </c>
      <c r="H1920">
        <v>0.90079200000000004</v>
      </c>
      <c r="I1920">
        <v>0</v>
      </c>
    </row>
    <row r="1921" spans="1:9" x14ac:dyDescent="0.25">
      <c r="A1921" t="s">
        <v>168</v>
      </c>
      <c r="B1921">
        <v>2828.85</v>
      </c>
      <c r="C1921">
        <v>2810.9</v>
      </c>
      <c r="D1921">
        <v>2774.54</v>
      </c>
      <c r="E1921">
        <v>924.30399999999997</v>
      </c>
      <c r="F1921">
        <v>0</v>
      </c>
      <c r="G1921">
        <v>0.11057699999999999</v>
      </c>
      <c r="H1921">
        <v>0.90071500000000004</v>
      </c>
      <c r="I1921">
        <v>0</v>
      </c>
    </row>
    <row r="1922" spans="1:9" x14ac:dyDescent="0.25">
      <c r="A1922" t="s">
        <v>168</v>
      </c>
      <c r="B1922">
        <v>2830.05</v>
      </c>
      <c r="C1922">
        <v>2811.93</v>
      </c>
      <c r="D1922">
        <v>2775.92</v>
      </c>
      <c r="E1922">
        <v>924.14300000000003</v>
      </c>
      <c r="F1922">
        <v>0</v>
      </c>
      <c r="G1922">
        <v>9.3784500000000007E-2</v>
      </c>
      <c r="H1922">
        <v>0.86895500000000003</v>
      </c>
      <c r="I1922">
        <v>0</v>
      </c>
    </row>
    <row r="1923" spans="1:9" x14ac:dyDescent="0.25">
      <c r="A1923" t="s">
        <v>168</v>
      </c>
      <c r="B1923">
        <v>2832.05</v>
      </c>
      <c r="C1923">
        <v>2814.13</v>
      </c>
      <c r="D1923">
        <v>2777.95</v>
      </c>
      <c r="E1923">
        <v>924.92200000000003</v>
      </c>
      <c r="F1923">
        <v>0</v>
      </c>
      <c r="G1923">
        <v>0.117183</v>
      </c>
      <c r="H1923">
        <v>0.89954900000000004</v>
      </c>
      <c r="I1923">
        <v>0</v>
      </c>
    </row>
    <row r="1924" spans="1:9" x14ac:dyDescent="0.25">
      <c r="A1924" t="s">
        <v>168</v>
      </c>
      <c r="B1924">
        <v>2828.91</v>
      </c>
      <c r="C1924">
        <v>2811.3</v>
      </c>
      <c r="D1924">
        <v>2775.21</v>
      </c>
      <c r="E1924">
        <v>924.673</v>
      </c>
      <c r="F1924">
        <v>0</v>
      </c>
      <c r="G1924">
        <v>0.114923</v>
      </c>
      <c r="H1924">
        <v>0.89600999999999997</v>
      </c>
      <c r="I1924">
        <v>0</v>
      </c>
    </row>
    <row r="1925" spans="1:9" x14ac:dyDescent="0.25">
      <c r="A1925" t="s">
        <v>168</v>
      </c>
      <c r="B1925">
        <v>2828.25</v>
      </c>
      <c r="C1925">
        <v>2810.82</v>
      </c>
      <c r="D1925">
        <v>2774.89</v>
      </c>
      <c r="E1925">
        <v>924.71900000000005</v>
      </c>
      <c r="F1925">
        <v>0</v>
      </c>
      <c r="G1925">
        <v>0.11496099999999999</v>
      </c>
      <c r="H1925">
        <v>0.86895500000000003</v>
      </c>
      <c r="I1925">
        <v>0</v>
      </c>
    </row>
    <row r="1926" spans="1:9" x14ac:dyDescent="0.25">
      <c r="A1926" t="s">
        <v>168</v>
      </c>
      <c r="B1926">
        <v>2829.82</v>
      </c>
      <c r="C1926">
        <v>2812.4</v>
      </c>
      <c r="D1926">
        <v>2776.21</v>
      </c>
      <c r="E1926">
        <v>924.87099999999998</v>
      </c>
      <c r="F1926">
        <v>0</v>
      </c>
      <c r="G1926">
        <v>0.114958</v>
      </c>
      <c r="H1926">
        <v>0.89730900000000002</v>
      </c>
      <c r="I1926">
        <v>0</v>
      </c>
    </row>
    <row r="1927" spans="1:9" x14ac:dyDescent="0.25">
      <c r="A1927" t="s">
        <v>168</v>
      </c>
      <c r="B1927">
        <v>2831.68</v>
      </c>
      <c r="C1927">
        <v>2814.06</v>
      </c>
      <c r="D1927">
        <v>2778.03</v>
      </c>
      <c r="E1927">
        <v>925.24300000000005</v>
      </c>
      <c r="F1927">
        <v>0</v>
      </c>
      <c r="G1927">
        <v>0.11602999999999999</v>
      </c>
      <c r="H1927">
        <v>0.87973800000000002</v>
      </c>
      <c r="I1927">
        <v>0</v>
      </c>
    </row>
    <row r="1928" spans="1:9" x14ac:dyDescent="0.25">
      <c r="A1928" t="s">
        <v>168</v>
      </c>
      <c r="B1928">
        <v>2831.67</v>
      </c>
      <c r="C1928">
        <v>2814.1</v>
      </c>
      <c r="D1928">
        <v>2778.06</v>
      </c>
      <c r="E1928">
        <v>924.24400000000003</v>
      </c>
      <c r="F1928">
        <v>0</v>
      </c>
      <c r="G1928">
        <v>0.114952</v>
      </c>
      <c r="H1928">
        <v>0.90078000000000003</v>
      </c>
      <c r="I1928">
        <v>0</v>
      </c>
    </row>
    <row r="1929" spans="1:9" x14ac:dyDescent="0.25">
      <c r="A1929" t="s">
        <v>168</v>
      </c>
      <c r="B1929">
        <v>2831.17</v>
      </c>
      <c r="C1929">
        <v>2813.57</v>
      </c>
      <c r="D1929">
        <v>2777.21</v>
      </c>
      <c r="E1929">
        <v>924.827</v>
      </c>
      <c r="F1929">
        <v>0</v>
      </c>
      <c r="G1929">
        <v>0.114941</v>
      </c>
      <c r="H1929">
        <v>0.89313399999999998</v>
      </c>
      <c r="I1929">
        <v>0</v>
      </c>
    </row>
    <row r="1930" spans="1:9" x14ac:dyDescent="0.25">
      <c r="A1930" t="s">
        <v>168</v>
      </c>
      <c r="B1930">
        <v>2830.05</v>
      </c>
      <c r="C1930">
        <v>2812.04</v>
      </c>
      <c r="D1930">
        <v>2775.83</v>
      </c>
      <c r="E1930">
        <v>923.94</v>
      </c>
      <c r="F1930">
        <v>0</v>
      </c>
      <c r="G1930">
        <v>8.6094400000000001E-2</v>
      </c>
      <c r="H1930">
        <v>0.88461599999999996</v>
      </c>
      <c r="I1930">
        <v>0</v>
      </c>
    </row>
    <row r="1931" spans="1:9" x14ac:dyDescent="0.25">
      <c r="A1931" t="s">
        <v>168</v>
      </c>
      <c r="B1931">
        <v>2832.62</v>
      </c>
      <c r="C1931">
        <v>2814.99</v>
      </c>
      <c r="D1931">
        <v>2778.9</v>
      </c>
      <c r="E1931">
        <v>924.83699999999999</v>
      </c>
      <c r="F1931">
        <v>0</v>
      </c>
      <c r="G1931">
        <v>0.11493100000000001</v>
      </c>
      <c r="H1931">
        <v>0.88927800000000001</v>
      </c>
      <c r="I1931">
        <v>0</v>
      </c>
    </row>
    <row r="1932" spans="1:9" x14ac:dyDescent="0.25">
      <c r="A1932" t="s">
        <v>168</v>
      </c>
      <c r="B1932">
        <v>2827.19</v>
      </c>
      <c r="C1932">
        <v>2809.97</v>
      </c>
      <c r="D1932">
        <v>2773.71</v>
      </c>
      <c r="E1932">
        <v>923.89700000000005</v>
      </c>
      <c r="F1932">
        <v>0</v>
      </c>
      <c r="G1932">
        <v>0.11494500000000001</v>
      </c>
      <c r="H1932">
        <v>0.88899799999999995</v>
      </c>
      <c r="I1932">
        <v>0</v>
      </c>
    </row>
    <row r="1933" spans="1:9" x14ac:dyDescent="0.25">
      <c r="A1933" t="s">
        <v>168</v>
      </c>
      <c r="B1933">
        <v>2832.3</v>
      </c>
      <c r="C1933">
        <v>2814.35</v>
      </c>
      <c r="D1933">
        <v>2778.48</v>
      </c>
      <c r="E1933">
        <v>924.45799999999997</v>
      </c>
      <c r="F1933">
        <v>0</v>
      </c>
      <c r="G1933">
        <v>0.114926</v>
      </c>
      <c r="H1933">
        <v>0.92930900000000005</v>
      </c>
      <c r="I1933">
        <v>0</v>
      </c>
    </row>
    <row r="1934" spans="1:9" x14ac:dyDescent="0.25">
      <c r="A1934" t="s">
        <v>168</v>
      </c>
      <c r="B1934">
        <v>2824.46</v>
      </c>
      <c r="C1934">
        <v>2806.46</v>
      </c>
      <c r="D1934">
        <v>2770.42</v>
      </c>
      <c r="E1934">
        <v>923.84900000000005</v>
      </c>
      <c r="F1934">
        <v>0</v>
      </c>
      <c r="G1934">
        <v>9.3270699999999998E-2</v>
      </c>
      <c r="H1934">
        <v>0.86895500000000003</v>
      </c>
      <c r="I1934">
        <v>0</v>
      </c>
    </row>
    <row r="1935" spans="1:9" x14ac:dyDescent="0.25">
      <c r="A1935" t="s">
        <v>168</v>
      </c>
      <c r="B1935">
        <v>2828.68</v>
      </c>
      <c r="C1935">
        <v>2811.13</v>
      </c>
      <c r="D1935">
        <v>2774.96</v>
      </c>
      <c r="E1935">
        <v>923.90700000000004</v>
      </c>
      <c r="F1935">
        <v>0</v>
      </c>
      <c r="G1935">
        <v>0.115069</v>
      </c>
      <c r="H1935">
        <v>0.86895599999999995</v>
      </c>
      <c r="I1935">
        <v>1</v>
      </c>
    </row>
    <row r="1936" spans="1:9" x14ac:dyDescent="0.25">
      <c r="A1936" t="s">
        <v>168</v>
      </c>
      <c r="B1936">
        <v>2831.53</v>
      </c>
      <c r="C1936">
        <v>2813.91</v>
      </c>
      <c r="D1936">
        <v>2777.71</v>
      </c>
      <c r="E1936">
        <v>924.72900000000004</v>
      </c>
      <c r="F1936">
        <v>0</v>
      </c>
      <c r="G1936">
        <v>0.115217</v>
      </c>
      <c r="H1936">
        <v>0.86895500000000003</v>
      </c>
      <c r="I1936">
        <v>0</v>
      </c>
    </row>
    <row r="1937" spans="1:9" x14ac:dyDescent="0.25">
      <c r="A1937" t="s">
        <v>168</v>
      </c>
      <c r="B1937">
        <v>2832.03</v>
      </c>
      <c r="C1937">
        <v>2814.45</v>
      </c>
      <c r="D1937">
        <v>2778.27</v>
      </c>
      <c r="E1937">
        <v>924.34699999999998</v>
      </c>
      <c r="F1937">
        <v>0</v>
      </c>
      <c r="G1937">
        <v>0.115078</v>
      </c>
      <c r="H1937">
        <v>0.88366900000000004</v>
      </c>
      <c r="I1937">
        <v>0</v>
      </c>
    </row>
    <row r="1938" spans="1:9" x14ac:dyDescent="0.25">
      <c r="A1938" t="s">
        <v>168</v>
      </c>
      <c r="B1938">
        <v>2827.54</v>
      </c>
      <c r="C1938">
        <v>2809.89</v>
      </c>
      <c r="D1938">
        <v>2773.71</v>
      </c>
      <c r="E1938">
        <v>923.76</v>
      </c>
      <c r="F1938">
        <v>0</v>
      </c>
      <c r="G1938">
        <v>0.115039</v>
      </c>
      <c r="H1938">
        <v>0.87340899999999999</v>
      </c>
      <c r="I1938">
        <v>0</v>
      </c>
    </row>
    <row r="1939" spans="1:9" x14ac:dyDescent="0.25">
      <c r="A1939" t="s">
        <v>168</v>
      </c>
      <c r="B1939">
        <v>2829.48</v>
      </c>
      <c r="C1939">
        <v>2811.55</v>
      </c>
      <c r="D1939">
        <v>2775.45</v>
      </c>
      <c r="E1939">
        <v>924.82</v>
      </c>
      <c r="F1939">
        <v>0</v>
      </c>
      <c r="G1939">
        <v>0.114923</v>
      </c>
      <c r="H1939">
        <v>0.89007899999999995</v>
      </c>
      <c r="I1939">
        <v>0</v>
      </c>
    </row>
    <row r="1940" spans="1:9" x14ac:dyDescent="0.25">
      <c r="A1940" t="s">
        <v>168</v>
      </c>
      <c r="B1940">
        <v>2828.84</v>
      </c>
      <c r="C1940">
        <v>2811.17</v>
      </c>
      <c r="D1940">
        <v>2775.17</v>
      </c>
      <c r="E1940">
        <v>923.83600000000001</v>
      </c>
      <c r="F1940">
        <v>0</v>
      </c>
      <c r="G1940">
        <v>0.115208</v>
      </c>
      <c r="H1940">
        <v>0.90043499999999999</v>
      </c>
      <c r="I1940">
        <v>0</v>
      </c>
    </row>
    <row r="1941" spans="1:9" x14ac:dyDescent="0.25">
      <c r="A1941" t="s">
        <v>168</v>
      </c>
      <c r="B1941">
        <v>2829.77</v>
      </c>
      <c r="C1941">
        <v>2812.26</v>
      </c>
      <c r="D1941">
        <v>2776.09</v>
      </c>
      <c r="E1941">
        <v>924.31899999999996</v>
      </c>
      <c r="F1941">
        <v>0</v>
      </c>
      <c r="G1941">
        <v>0.115771</v>
      </c>
      <c r="H1941">
        <v>0.89948799999999995</v>
      </c>
      <c r="I1941">
        <v>0</v>
      </c>
    </row>
    <row r="1942" spans="1:9" x14ac:dyDescent="0.25">
      <c r="A1942" t="s">
        <v>168</v>
      </c>
      <c r="B1942">
        <v>2831.06</v>
      </c>
      <c r="C1942">
        <v>2813.48</v>
      </c>
      <c r="D1942">
        <v>2777.33</v>
      </c>
      <c r="E1942">
        <v>924.40800000000002</v>
      </c>
      <c r="F1942">
        <v>0</v>
      </c>
      <c r="G1942">
        <v>0.114943</v>
      </c>
      <c r="H1942">
        <v>0.89186600000000005</v>
      </c>
      <c r="I1942">
        <v>0</v>
      </c>
    </row>
    <row r="1943" spans="1:9" x14ac:dyDescent="0.25">
      <c r="A1943" t="s">
        <v>168</v>
      </c>
      <c r="B1943">
        <v>2830.03</v>
      </c>
      <c r="C1943">
        <v>2812.18</v>
      </c>
      <c r="D1943">
        <v>2776.05</v>
      </c>
      <c r="E1943">
        <v>924.10799999999995</v>
      </c>
      <c r="F1943">
        <v>0</v>
      </c>
      <c r="G1943">
        <v>8.3398700000000006E-2</v>
      </c>
      <c r="H1943">
        <v>0.86895599999999995</v>
      </c>
      <c r="I1943">
        <v>0</v>
      </c>
    </row>
    <row r="1944" spans="1:9" x14ac:dyDescent="0.25">
      <c r="A1944" t="s">
        <v>168</v>
      </c>
      <c r="B1944">
        <v>2830.1</v>
      </c>
      <c r="C1944">
        <v>2812.09</v>
      </c>
      <c r="D1944">
        <v>2776.06</v>
      </c>
      <c r="E1944">
        <v>924.62599999999998</v>
      </c>
      <c r="F1944">
        <v>0</v>
      </c>
      <c r="G1944">
        <v>0.114926</v>
      </c>
      <c r="H1944">
        <v>0.900586</v>
      </c>
      <c r="I1944">
        <v>0</v>
      </c>
    </row>
    <row r="1945" spans="1:9" x14ac:dyDescent="0.25">
      <c r="A1945" t="s">
        <v>168</v>
      </c>
      <c r="B1945">
        <v>2830.26</v>
      </c>
      <c r="C1945">
        <v>2812.75</v>
      </c>
      <c r="D1945">
        <v>2776.86</v>
      </c>
      <c r="E1945">
        <v>924.82399999999996</v>
      </c>
      <c r="F1945">
        <v>0</v>
      </c>
      <c r="G1945">
        <v>0.115067</v>
      </c>
      <c r="H1945">
        <v>0.89590000000000003</v>
      </c>
      <c r="I1945">
        <v>0</v>
      </c>
    </row>
    <row r="1946" spans="1:9" x14ac:dyDescent="0.25">
      <c r="A1946" t="s">
        <v>168</v>
      </c>
      <c r="B1946">
        <v>2831.53</v>
      </c>
      <c r="C1946">
        <v>2813.95</v>
      </c>
      <c r="D1946">
        <v>2777.68</v>
      </c>
      <c r="E1946">
        <v>924.63400000000001</v>
      </c>
      <c r="F1946">
        <v>0</v>
      </c>
      <c r="G1946">
        <v>0.115118</v>
      </c>
      <c r="H1946">
        <v>0.89976500000000004</v>
      </c>
      <c r="I1946">
        <v>0</v>
      </c>
    </row>
    <row r="1947" spans="1:9" x14ac:dyDescent="0.25">
      <c r="A1947" t="s">
        <v>168</v>
      </c>
      <c r="B1947">
        <v>2833.5</v>
      </c>
      <c r="C1947">
        <v>2813</v>
      </c>
      <c r="D1947">
        <v>2777.04</v>
      </c>
      <c r="E1947">
        <v>925.09199999999998</v>
      </c>
      <c r="F1947">
        <v>0</v>
      </c>
      <c r="G1947">
        <v>0.114929</v>
      </c>
      <c r="H1947">
        <v>0.86895599999999995</v>
      </c>
      <c r="I1947">
        <v>0</v>
      </c>
    </row>
    <row r="1948" spans="1:9" x14ac:dyDescent="0.25">
      <c r="A1948" t="s">
        <v>168</v>
      </c>
      <c r="B1948">
        <v>2828.83</v>
      </c>
      <c r="C1948">
        <v>2811.25</v>
      </c>
      <c r="D1948">
        <v>2775.23</v>
      </c>
      <c r="E1948">
        <v>924.54700000000003</v>
      </c>
      <c r="F1948">
        <v>0</v>
      </c>
      <c r="G1948">
        <v>0.114924</v>
      </c>
      <c r="H1948">
        <v>0.90073099999999995</v>
      </c>
      <c r="I1948">
        <v>0</v>
      </c>
    </row>
    <row r="1949" spans="1:9" x14ac:dyDescent="0.25">
      <c r="A1949" t="s">
        <v>168</v>
      </c>
      <c r="B1949">
        <v>2831.17</v>
      </c>
      <c r="C1949">
        <v>2813.96</v>
      </c>
      <c r="D1949">
        <v>2777.99</v>
      </c>
      <c r="E1949">
        <v>924.16300000000001</v>
      </c>
      <c r="F1949">
        <v>0</v>
      </c>
      <c r="G1949">
        <v>0.10277</v>
      </c>
      <c r="H1949">
        <v>0.87468699999999999</v>
      </c>
      <c r="I1949">
        <v>0</v>
      </c>
    </row>
    <row r="1950" spans="1:9" x14ac:dyDescent="0.25">
      <c r="A1950" t="s">
        <v>168</v>
      </c>
      <c r="B1950">
        <v>2831</v>
      </c>
      <c r="C1950">
        <v>2813.51</v>
      </c>
      <c r="D1950">
        <v>2777.28</v>
      </c>
      <c r="E1950">
        <v>925.327</v>
      </c>
      <c r="F1950">
        <v>0</v>
      </c>
      <c r="G1950">
        <v>0.114935</v>
      </c>
      <c r="H1950">
        <v>0.86892800000000003</v>
      </c>
      <c r="I1950">
        <v>0</v>
      </c>
    </row>
    <row r="1951" spans="1:9" x14ac:dyDescent="0.25">
      <c r="A1951" t="s">
        <v>168</v>
      </c>
      <c r="B1951">
        <v>2830.98</v>
      </c>
      <c r="C1951">
        <v>2813.58</v>
      </c>
      <c r="D1951">
        <v>2777.59</v>
      </c>
      <c r="E1951">
        <v>924.83199999999999</v>
      </c>
      <c r="F1951">
        <v>0</v>
      </c>
      <c r="G1951">
        <v>0.115004</v>
      </c>
      <c r="H1951">
        <v>0.89995499999999995</v>
      </c>
      <c r="I1951">
        <v>0</v>
      </c>
    </row>
    <row r="1952" spans="1:9" x14ac:dyDescent="0.25">
      <c r="A1952" t="s">
        <v>168</v>
      </c>
      <c r="B1952">
        <v>2831.52</v>
      </c>
      <c r="C1952">
        <v>2814.14</v>
      </c>
      <c r="D1952">
        <v>2777.99</v>
      </c>
      <c r="E1952">
        <v>923.91600000000005</v>
      </c>
      <c r="F1952">
        <v>0</v>
      </c>
      <c r="G1952">
        <v>0.114925</v>
      </c>
      <c r="H1952">
        <v>0.89784600000000003</v>
      </c>
      <c r="I1952">
        <v>0</v>
      </c>
    </row>
    <row r="1953" spans="1:25" x14ac:dyDescent="0.25">
      <c r="A1953" t="s">
        <v>168</v>
      </c>
      <c r="B1953">
        <v>2830.81</v>
      </c>
      <c r="C1953">
        <v>2813.56</v>
      </c>
      <c r="D1953">
        <v>2777.46</v>
      </c>
      <c r="E1953">
        <v>924.54399999999998</v>
      </c>
      <c r="F1953">
        <v>0</v>
      </c>
      <c r="G1953">
        <v>0.114963</v>
      </c>
      <c r="H1953">
        <v>0.86894300000000002</v>
      </c>
      <c r="I1953">
        <v>0</v>
      </c>
    </row>
    <row r="1954" spans="1:25" x14ac:dyDescent="0.25">
      <c r="A1954" t="s">
        <v>168</v>
      </c>
      <c r="B1954">
        <v>2830.46</v>
      </c>
      <c r="C1954">
        <v>2813.12</v>
      </c>
      <c r="D1954">
        <v>2777.07</v>
      </c>
      <c r="E1954">
        <v>925.47500000000002</v>
      </c>
      <c r="F1954">
        <v>0</v>
      </c>
      <c r="G1954">
        <v>0.114927</v>
      </c>
      <c r="H1954">
        <v>0.89916300000000005</v>
      </c>
      <c r="I1954">
        <v>0</v>
      </c>
    </row>
    <row r="1955" spans="1:25" x14ac:dyDescent="0.25">
      <c r="A1955" t="s">
        <v>168</v>
      </c>
      <c r="B1955">
        <v>2828.21</v>
      </c>
      <c r="C1955">
        <v>2810.38</v>
      </c>
      <c r="D1955">
        <v>2774.38</v>
      </c>
      <c r="E1955">
        <v>924.89499999999998</v>
      </c>
      <c r="F1955">
        <v>0</v>
      </c>
      <c r="G1955">
        <v>0.114929</v>
      </c>
      <c r="H1955">
        <v>0.89626700000000004</v>
      </c>
      <c r="I1955">
        <v>0</v>
      </c>
    </row>
    <row r="1956" spans="1:25" x14ac:dyDescent="0.25">
      <c r="A1956" t="s">
        <v>168</v>
      </c>
      <c r="B1956">
        <v>2830.18</v>
      </c>
      <c r="C1956">
        <v>2812.39</v>
      </c>
      <c r="D1956">
        <v>2776.41</v>
      </c>
      <c r="E1956">
        <v>924.88499999999999</v>
      </c>
      <c r="F1956">
        <v>0</v>
      </c>
      <c r="G1956">
        <v>0.114924</v>
      </c>
      <c r="H1956">
        <v>0.89597899999999997</v>
      </c>
      <c r="I1956">
        <v>0</v>
      </c>
    </row>
    <row r="1957" spans="1:25" x14ac:dyDescent="0.25">
      <c r="A1957" t="s">
        <v>168</v>
      </c>
      <c r="B1957">
        <v>2828.54</v>
      </c>
      <c r="C1957">
        <v>2810.64</v>
      </c>
      <c r="D1957">
        <v>2774.62</v>
      </c>
      <c r="E1957">
        <v>925.29700000000003</v>
      </c>
      <c r="F1957">
        <v>0</v>
      </c>
      <c r="G1957">
        <v>0.115103</v>
      </c>
      <c r="H1957">
        <v>0.86895599999999995</v>
      </c>
      <c r="I1957">
        <v>0</v>
      </c>
    </row>
    <row r="1958" spans="1:25" x14ac:dyDescent="0.25">
      <c r="A1958" t="s">
        <v>168</v>
      </c>
      <c r="B1958">
        <v>2828.89</v>
      </c>
      <c r="C1958">
        <v>2811.16</v>
      </c>
      <c r="D1958">
        <v>2774.93</v>
      </c>
      <c r="E1958">
        <v>924.52300000000002</v>
      </c>
      <c r="F1958">
        <v>0</v>
      </c>
      <c r="G1958">
        <v>0.114925</v>
      </c>
      <c r="H1958">
        <v>0.90093500000000004</v>
      </c>
      <c r="I1958">
        <v>0</v>
      </c>
    </row>
    <row r="1959" spans="1:25" x14ac:dyDescent="0.25">
      <c r="A1959" t="s">
        <v>168</v>
      </c>
      <c r="B1959">
        <v>2830.29</v>
      </c>
      <c r="C1959">
        <v>2812.76</v>
      </c>
      <c r="D1959">
        <v>2776.92</v>
      </c>
      <c r="E1959">
        <v>924.67200000000003</v>
      </c>
      <c r="F1959">
        <v>0</v>
      </c>
      <c r="G1959">
        <v>8.8131799999999996E-2</v>
      </c>
      <c r="H1959">
        <v>0.90050699999999995</v>
      </c>
      <c r="I1959">
        <v>0</v>
      </c>
      <c r="R1959" t="s">
        <v>69</v>
      </c>
      <c r="U1959" t="s">
        <v>68</v>
      </c>
      <c r="X1959" t="s">
        <v>66</v>
      </c>
    </row>
    <row r="1960" spans="1:25" x14ac:dyDescent="0.25">
      <c r="A1960" t="s">
        <v>168</v>
      </c>
      <c r="B1960">
        <v>2827.43</v>
      </c>
      <c r="C1960">
        <v>2810.11</v>
      </c>
      <c r="D1960">
        <v>2773.93</v>
      </c>
      <c r="E1960">
        <v>924.726</v>
      </c>
      <c r="F1960">
        <v>0</v>
      </c>
      <c r="G1960">
        <v>9.4108800000000006E-2</v>
      </c>
      <c r="H1960">
        <v>0.89937400000000001</v>
      </c>
      <c r="I1960">
        <v>0</v>
      </c>
      <c r="R1960">
        <f>AVERAGE(B1911:B1960)</f>
        <v>2830.0956000000001</v>
      </c>
      <c r="S1960">
        <f>AVERAGE(C1911:C1960)</f>
        <v>2812.4055999999996</v>
      </c>
      <c r="U1960">
        <f>_xlfn.VAR.P(B1911:B1960)</f>
        <v>2.9221046400000783</v>
      </c>
      <c r="V1960">
        <f>_xlfn.VAR.P(C1911:C1960)</f>
        <v>2.8315206399999333</v>
      </c>
      <c r="X1960">
        <f>1.96*SQRT(U1960)/50</f>
        <v>6.7009125304019007E-2</v>
      </c>
      <c r="Y1960">
        <f>1.96*SQRT(V1960)/50</f>
        <v>6.5962321640839011E-2</v>
      </c>
    </row>
    <row r="1961" spans="1:25" x14ac:dyDescent="0.25">
      <c r="A1961" t="s">
        <v>169</v>
      </c>
      <c r="B1961">
        <v>141513.12979499999</v>
      </c>
      <c r="C1961" t="s">
        <v>36</v>
      </c>
    </row>
    <row r="1962" spans="1:25" x14ac:dyDescent="0.25">
      <c r="A1962" t="s">
        <v>170</v>
      </c>
      <c r="B1962">
        <v>1449.01</v>
      </c>
      <c r="C1962">
        <v>1431.62</v>
      </c>
      <c r="D1962">
        <v>1395.67</v>
      </c>
      <c r="E1962">
        <v>924.48</v>
      </c>
      <c r="F1962">
        <v>0</v>
      </c>
      <c r="G1962">
        <v>0.114929</v>
      </c>
      <c r="H1962">
        <v>0.87527100000000002</v>
      </c>
      <c r="I1962">
        <v>0</v>
      </c>
    </row>
    <row r="1963" spans="1:25" x14ac:dyDescent="0.25">
      <c r="A1963" t="s">
        <v>170</v>
      </c>
      <c r="B1963">
        <v>1448.68</v>
      </c>
      <c r="C1963">
        <v>1430.83</v>
      </c>
      <c r="D1963">
        <v>1394.73</v>
      </c>
      <c r="E1963">
        <v>923.66499999999996</v>
      </c>
      <c r="F1963">
        <v>0</v>
      </c>
      <c r="G1963">
        <v>0.116637</v>
      </c>
      <c r="H1963">
        <v>0.89101300000000005</v>
      </c>
      <c r="I1963">
        <v>0</v>
      </c>
    </row>
    <row r="1964" spans="1:25" x14ac:dyDescent="0.25">
      <c r="A1964" t="s">
        <v>170</v>
      </c>
      <c r="B1964">
        <v>1449.88</v>
      </c>
      <c r="C1964">
        <v>1432.12</v>
      </c>
      <c r="D1964">
        <v>1396.06</v>
      </c>
      <c r="E1964">
        <v>924.73800000000006</v>
      </c>
      <c r="F1964">
        <v>0</v>
      </c>
      <c r="G1964">
        <v>0.114943</v>
      </c>
      <c r="H1964">
        <v>0.90095899999999995</v>
      </c>
      <c r="I1964">
        <v>0</v>
      </c>
    </row>
    <row r="1965" spans="1:25" x14ac:dyDescent="0.25">
      <c r="A1965" t="s">
        <v>170</v>
      </c>
      <c r="B1965">
        <v>1450.66</v>
      </c>
      <c r="C1965">
        <v>1430.05</v>
      </c>
      <c r="D1965">
        <v>1394.48</v>
      </c>
      <c r="E1965">
        <v>923.45399999999995</v>
      </c>
      <c r="F1965">
        <v>0</v>
      </c>
      <c r="G1965">
        <v>0.115165</v>
      </c>
      <c r="H1965">
        <v>0.89947900000000003</v>
      </c>
      <c r="I1965">
        <v>0</v>
      </c>
    </row>
    <row r="1966" spans="1:25" x14ac:dyDescent="0.25">
      <c r="A1966" t="s">
        <v>170</v>
      </c>
      <c r="B1966">
        <v>1449.3</v>
      </c>
      <c r="C1966">
        <v>1431.9</v>
      </c>
      <c r="D1966">
        <v>1396.05</v>
      </c>
      <c r="E1966">
        <v>924.51900000000001</v>
      </c>
      <c r="F1966">
        <v>0</v>
      </c>
      <c r="G1966">
        <v>0.114924</v>
      </c>
      <c r="H1966">
        <v>0.89934800000000004</v>
      </c>
      <c r="I1966">
        <v>0</v>
      </c>
    </row>
    <row r="1967" spans="1:25" x14ac:dyDescent="0.25">
      <c r="A1967" t="s">
        <v>170</v>
      </c>
      <c r="B1967">
        <v>1450.38</v>
      </c>
      <c r="C1967">
        <v>1432.61</v>
      </c>
      <c r="D1967">
        <v>1396.41</v>
      </c>
      <c r="E1967">
        <v>924.79</v>
      </c>
      <c r="F1967">
        <v>0</v>
      </c>
      <c r="G1967">
        <v>0.114942</v>
      </c>
      <c r="H1967">
        <v>0.868954</v>
      </c>
      <c r="I1967">
        <v>0</v>
      </c>
    </row>
    <row r="1968" spans="1:25" x14ac:dyDescent="0.25">
      <c r="A1968" t="s">
        <v>170</v>
      </c>
      <c r="B1968">
        <v>1449.99</v>
      </c>
      <c r="C1968">
        <v>1432.15</v>
      </c>
      <c r="D1968">
        <v>1396.38</v>
      </c>
      <c r="E1968">
        <v>925.15300000000002</v>
      </c>
      <c r="F1968">
        <v>0</v>
      </c>
      <c r="G1968">
        <v>0.115023</v>
      </c>
      <c r="H1968">
        <v>0.89922500000000005</v>
      </c>
      <c r="I1968">
        <v>0</v>
      </c>
    </row>
    <row r="1969" spans="1:9" x14ac:dyDescent="0.25">
      <c r="A1969" t="s">
        <v>170</v>
      </c>
      <c r="B1969">
        <v>1450.61</v>
      </c>
      <c r="C1969">
        <v>1432.85</v>
      </c>
      <c r="D1969">
        <v>1396.58</v>
      </c>
      <c r="E1969">
        <v>925.12400000000002</v>
      </c>
      <c r="F1969">
        <v>0</v>
      </c>
      <c r="G1969">
        <v>0.114955</v>
      </c>
      <c r="H1969">
        <v>0.86895500000000003</v>
      </c>
      <c r="I1969">
        <v>0</v>
      </c>
    </row>
    <row r="1970" spans="1:9" x14ac:dyDescent="0.25">
      <c r="A1970" t="s">
        <v>170</v>
      </c>
      <c r="B1970">
        <v>1449.97</v>
      </c>
      <c r="C1970">
        <v>1432.58</v>
      </c>
      <c r="D1970">
        <v>1396.62</v>
      </c>
      <c r="E1970">
        <v>925.21100000000001</v>
      </c>
      <c r="F1970">
        <v>0</v>
      </c>
      <c r="G1970">
        <v>0.10548100000000001</v>
      </c>
      <c r="H1970">
        <v>0.86895599999999995</v>
      </c>
      <c r="I1970">
        <v>0</v>
      </c>
    </row>
    <row r="1971" spans="1:9" x14ac:dyDescent="0.25">
      <c r="A1971" t="s">
        <v>170</v>
      </c>
      <c r="B1971">
        <v>1450.04</v>
      </c>
      <c r="C1971">
        <v>1432.37</v>
      </c>
      <c r="D1971">
        <v>1396.39</v>
      </c>
      <c r="E1971">
        <v>924.9</v>
      </c>
      <c r="F1971">
        <v>0</v>
      </c>
      <c r="G1971">
        <v>0.114969</v>
      </c>
      <c r="H1971">
        <v>0.894096</v>
      </c>
      <c r="I1971">
        <v>0</v>
      </c>
    </row>
    <row r="1972" spans="1:9" x14ac:dyDescent="0.25">
      <c r="A1972" t="s">
        <v>170</v>
      </c>
      <c r="B1972">
        <v>1449.51</v>
      </c>
      <c r="C1972">
        <v>1432.19</v>
      </c>
      <c r="D1972">
        <v>1396.03</v>
      </c>
      <c r="E1972">
        <v>924.79200000000003</v>
      </c>
      <c r="F1972">
        <v>0</v>
      </c>
      <c r="G1972">
        <v>0.11573</v>
      </c>
      <c r="H1972">
        <v>0.89850300000000005</v>
      </c>
      <c r="I1972">
        <v>0</v>
      </c>
    </row>
    <row r="1973" spans="1:9" x14ac:dyDescent="0.25">
      <c r="A1973" t="s">
        <v>170</v>
      </c>
      <c r="B1973">
        <v>1450</v>
      </c>
      <c r="C1973">
        <v>1432.32</v>
      </c>
      <c r="D1973">
        <v>1396.16</v>
      </c>
      <c r="E1973">
        <v>924.95799999999997</v>
      </c>
      <c r="F1973">
        <v>0</v>
      </c>
      <c r="G1973">
        <v>0.11497400000000001</v>
      </c>
      <c r="H1973">
        <v>0.86895599999999995</v>
      </c>
      <c r="I1973">
        <v>0</v>
      </c>
    </row>
    <row r="1974" spans="1:9" x14ac:dyDescent="0.25">
      <c r="A1974" t="s">
        <v>170</v>
      </c>
      <c r="B1974">
        <v>1448.85</v>
      </c>
      <c r="C1974">
        <v>1431.07</v>
      </c>
      <c r="D1974">
        <v>1395.24</v>
      </c>
      <c r="E1974">
        <v>924.04399999999998</v>
      </c>
      <c r="F1974">
        <v>0</v>
      </c>
      <c r="G1974">
        <v>0.114981</v>
      </c>
      <c r="H1974">
        <v>0.86895599999999995</v>
      </c>
      <c r="I1974">
        <v>0</v>
      </c>
    </row>
    <row r="1975" spans="1:9" x14ac:dyDescent="0.25">
      <c r="A1975" t="s">
        <v>170</v>
      </c>
      <c r="B1975">
        <v>1449.92</v>
      </c>
      <c r="C1975">
        <v>1432.83</v>
      </c>
      <c r="D1975">
        <v>1396.54</v>
      </c>
      <c r="E1975">
        <v>925.03</v>
      </c>
      <c r="F1975">
        <v>0</v>
      </c>
      <c r="G1975">
        <v>0.114938</v>
      </c>
      <c r="H1975">
        <v>0.87593699999999997</v>
      </c>
      <c r="I1975">
        <v>0</v>
      </c>
    </row>
    <row r="1976" spans="1:9" x14ac:dyDescent="0.25">
      <c r="A1976" t="s">
        <v>170</v>
      </c>
      <c r="B1976">
        <v>1449.3</v>
      </c>
      <c r="C1976">
        <v>1431.94</v>
      </c>
      <c r="D1976">
        <v>1395.65</v>
      </c>
      <c r="E1976">
        <v>924.5</v>
      </c>
      <c r="F1976">
        <v>0</v>
      </c>
      <c r="G1976">
        <v>0.114923</v>
      </c>
      <c r="H1976">
        <v>0.898428</v>
      </c>
      <c r="I1976">
        <v>0</v>
      </c>
    </row>
    <row r="1977" spans="1:9" x14ac:dyDescent="0.25">
      <c r="A1977" t="s">
        <v>170</v>
      </c>
      <c r="B1977">
        <v>1449.47</v>
      </c>
      <c r="C1977">
        <v>1432.4</v>
      </c>
      <c r="D1977">
        <v>1396.23</v>
      </c>
      <c r="E1977">
        <v>924.92200000000003</v>
      </c>
      <c r="F1977">
        <v>0</v>
      </c>
      <c r="G1977">
        <v>0.118455</v>
      </c>
      <c r="H1977">
        <v>0.86895599999999995</v>
      </c>
      <c r="I1977">
        <v>0</v>
      </c>
    </row>
    <row r="1978" spans="1:9" x14ac:dyDescent="0.25">
      <c r="A1978" t="s">
        <v>170</v>
      </c>
      <c r="B1978">
        <v>1450.35</v>
      </c>
      <c r="C1978">
        <v>1433.26</v>
      </c>
      <c r="D1978">
        <v>1397.06</v>
      </c>
      <c r="E1978">
        <v>925.64499999999998</v>
      </c>
      <c r="F1978">
        <v>0</v>
      </c>
      <c r="G1978">
        <v>0.114923</v>
      </c>
      <c r="H1978">
        <v>0.868954</v>
      </c>
      <c r="I1978">
        <v>0</v>
      </c>
    </row>
    <row r="1979" spans="1:9" x14ac:dyDescent="0.25">
      <c r="A1979" t="s">
        <v>170</v>
      </c>
      <c r="B1979">
        <v>1448.85</v>
      </c>
      <c r="C1979">
        <v>1431.78</v>
      </c>
      <c r="D1979">
        <v>1395.63</v>
      </c>
      <c r="E1979">
        <v>924.53</v>
      </c>
      <c r="F1979">
        <v>0</v>
      </c>
      <c r="G1979">
        <v>0.114923</v>
      </c>
      <c r="H1979">
        <v>0.86895500000000003</v>
      </c>
      <c r="I1979">
        <v>1</v>
      </c>
    </row>
    <row r="1980" spans="1:9" x14ac:dyDescent="0.25">
      <c r="A1980" t="s">
        <v>170</v>
      </c>
      <c r="B1980">
        <v>1449.05</v>
      </c>
      <c r="C1980">
        <v>1431.6</v>
      </c>
      <c r="D1980">
        <v>1395.63</v>
      </c>
      <c r="E1980">
        <v>924.38</v>
      </c>
      <c r="F1980">
        <v>0</v>
      </c>
      <c r="G1980">
        <v>0.115121</v>
      </c>
      <c r="H1980">
        <v>0.89927900000000005</v>
      </c>
      <c r="I1980">
        <v>0</v>
      </c>
    </row>
    <row r="1981" spans="1:9" x14ac:dyDescent="0.25">
      <c r="A1981" t="s">
        <v>170</v>
      </c>
      <c r="B1981">
        <v>1451.38</v>
      </c>
      <c r="C1981">
        <v>1433.6</v>
      </c>
      <c r="D1981">
        <v>1397.36</v>
      </c>
      <c r="E1981">
        <v>925.47199999999998</v>
      </c>
      <c r="F1981">
        <v>0</v>
      </c>
      <c r="G1981">
        <v>0.114923</v>
      </c>
      <c r="H1981">
        <v>0.88925600000000005</v>
      </c>
      <c r="I1981">
        <v>0</v>
      </c>
    </row>
    <row r="1982" spans="1:9" x14ac:dyDescent="0.25">
      <c r="A1982" t="s">
        <v>170</v>
      </c>
      <c r="B1982">
        <v>1451</v>
      </c>
      <c r="C1982">
        <v>1433.56</v>
      </c>
      <c r="D1982">
        <v>1397.08</v>
      </c>
      <c r="E1982">
        <v>925.40899999999999</v>
      </c>
      <c r="F1982">
        <v>0</v>
      </c>
      <c r="G1982">
        <v>0.115022</v>
      </c>
      <c r="H1982">
        <v>0.90098299999999998</v>
      </c>
      <c r="I1982">
        <v>0</v>
      </c>
    </row>
    <row r="1983" spans="1:9" x14ac:dyDescent="0.25">
      <c r="A1983" t="s">
        <v>170</v>
      </c>
      <c r="B1983">
        <v>1451.77</v>
      </c>
      <c r="C1983">
        <v>1434.54</v>
      </c>
      <c r="D1983">
        <v>1398.19</v>
      </c>
      <c r="E1983">
        <v>926.34799999999996</v>
      </c>
      <c r="F1983">
        <v>0</v>
      </c>
      <c r="G1983">
        <v>0.11495</v>
      </c>
      <c r="H1983">
        <v>0.89914899999999998</v>
      </c>
      <c r="I1983">
        <v>0</v>
      </c>
    </row>
    <row r="1984" spans="1:9" x14ac:dyDescent="0.25">
      <c r="A1984" t="s">
        <v>170</v>
      </c>
      <c r="B1984">
        <v>1451.02</v>
      </c>
      <c r="C1984">
        <v>1433.34</v>
      </c>
      <c r="D1984">
        <v>1397</v>
      </c>
      <c r="E1984">
        <v>925.44799999999998</v>
      </c>
      <c r="F1984">
        <v>0</v>
      </c>
      <c r="G1984">
        <v>0.114926</v>
      </c>
      <c r="H1984">
        <v>0.89713900000000002</v>
      </c>
      <c r="I1984">
        <v>0</v>
      </c>
    </row>
    <row r="1985" spans="1:9" x14ac:dyDescent="0.25">
      <c r="A1985" t="s">
        <v>170</v>
      </c>
      <c r="B1985">
        <v>1449.24</v>
      </c>
      <c r="C1985">
        <v>1432.06</v>
      </c>
      <c r="D1985">
        <v>1396</v>
      </c>
      <c r="E1985">
        <v>924.60400000000004</v>
      </c>
      <c r="F1985">
        <v>0</v>
      </c>
      <c r="G1985">
        <v>0.114923</v>
      </c>
      <c r="H1985">
        <v>0.888567</v>
      </c>
      <c r="I1985">
        <v>0</v>
      </c>
    </row>
    <row r="1986" spans="1:9" x14ac:dyDescent="0.25">
      <c r="A1986" t="s">
        <v>170</v>
      </c>
      <c r="B1986">
        <v>1449.96</v>
      </c>
      <c r="C1986">
        <v>1432.74</v>
      </c>
      <c r="D1986">
        <v>1396.89</v>
      </c>
      <c r="E1986">
        <v>925.45799999999997</v>
      </c>
      <c r="F1986">
        <v>0</v>
      </c>
      <c r="G1986">
        <v>0.11493399999999999</v>
      </c>
      <c r="H1986">
        <v>0.90104300000000004</v>
      </c>
      <c r="I1986">
        <v>0</v>
      </c>
    </row>
    <row r="1987" spans="1:9" x14ac:dyDescent="0.25">
      <c r="A1987" t="s">
        <v>170</v>
      </c>
      <c r="B1987">
        <v>1449</v>
      </c>
      <c r="C1987">
        <v>1431.9</v>
      </c>
      <c r="D1987">
        <v>1395.97</v>
      </c>
      <c r="E1987">
        <v>924.53700000000003</v>
      </c>
      <c r="F1987">
        <v>0</v>
      </c>
      <c r="G1987">
        <v>8.3902099999999993E-2</v>
      </c>
      <c r="H1987">
        <v>0.90099899999999999</v>
      </c>
      <c r="I1987">
        <v>0</v>
      </c>
    </row>
    <row r="1988" spans="1:9" x14ac:dyDescent="0.25">
      <c r="A1988" t="s">
        <v>170</v>
      </c>
      <c r="B1988">
        <v>1451.27</v>
      </c>
      <c r="C1988">
        <v>1433.51</v>
      </c>
      <c r="D1988">
        <v>1397.66</v>
      </c>
      <c r="E1988">
        <v>925.66499999999996</v>
      </c>
      <c r="F1988">
        <v>0</v>
      </c>
      <c r="G1988">
        <v>0.11493</v>
      </c>
      <c r="H1988">
        <v>0.89632500000000004</v>
      </c>
      <c r="I1988">
        <v>0</v>
      </c>
    </row>
    <row r="1989" spans="1:9" x14ac:dyDescent="0.25">
      <c r="A1989" t="s">
        <v>170</v>
      </c>
      <c r="B1989">
        <v>1449.46</v>
      </c>
      <c r="C1989">
        <v>1432.08</v>
      </c>
      <c r="D1989">
        <v>1396.16</v>
      </c>
      <c r="E1989">
        <v>924.58100000000002</v>
      </c>
      <c r="F1989">
        <v>0</v>
      </c>
      <c r="G1989">
        <v>0.11493299999999999</v>
      </c>
      <c r="H1989">
        <v>0.87267099999999997</v>
      </c>
      <c r="I1989">
        <v>0</v>
      </c>
    </row>
    <row r="1990" spans="1:9" x14ac:dyDescent="0.25">
      <c r="A1990" t="s">
        <v>170</v>
      </c>
      <c r="B1990">
        <v>1449.02</v>
      </c>
      <c r="C1990">
        <v>1431.66</v>
      </c>
      <c r="D1990">
        <v>1395.41</v>
      </c>
      <c r="E1990">
        <v>924.34699999999998</v>
      </c>
      <c r="F1990">
        <v>0</v>
      </c>
      <c r="G1990">
        <v>0.118644</v>
      </c>
      <c r="H1990">
        <v>0.86894400000000005</v>
      </c>
      <c r="I1990">
        <v>0</v>
      </c>
    </row>
    <row r="1991" spans="1:9" x14ac:dyDescent="0.25">
      <c r="A1991" t="s">
        <v>170</v>
      </c>
      <c r="B1991">
        <v>1448.27</v>
      </c>
      <c r="C1991">
        <v>1431.26</v>
      </c>
      <c r="D1991">
        <v>1395.24</v>
      </c>
      <c r="E1991">
        <v>923.87900000000002</v>
      </c>
      <c r="F1991">
        <v>0</v>
      </c>
      <c r="G1991">
        <v>0.114941</v>
      </c>
      <c r="H1991">
        <v>0.86936400000000003</v>
      </c>
      <c r="I1991">
        <v>0</v>
      </c>
    </row>
    <row r="1992" spans="1:9" x14ac:dyDescent="0.25">
      <c r="A1992" t="s">
        <v>170</v>
      </c>
      <c r="B1992">
        <v>1449.81</v>
      </c>
      <c r="C1992">
        <v>1432.72</v>
      </c>
      <c r="D1992">
        <v>1397.06</v>
      </c>
      <c r="E1992">
        <v>925.47299999999996</v>
      </c>
      <c r="F1992">
        <v>0</v>
      </c>
      <c r="G1992">
        <v>0.11494600000000001</v>
      </c>
      <c r="H1992">
        <v>0.89500199999999996</v>
      </c>
      <c r="I1992">
        <v>0</v>
      </c>
    </row>
    <row r="1993" spans="1:9" x14ac:dyDescent="0.25">
      <c r="A1993" t="s">
        <v>170</v>
      </c>
      <c r="B1993">
        <v>1452.01</v>
      </c>
      <c r="C1993">
        <v>1434.29</v>
      </c>
      <c r="D1993">
        <v>1398.33</v>
      </c>
      <c r="E1993">
        <v>926.33600000000001</v>
      </c>
      <c r="F1993">
        <v>0</v>
      </c>
      <c r="G1993">
        <v>0.115024</v>
      </c>
      <c r="H1993">
        <v>0.90088999999999997</v>
      </c>
      <c r="I1993">
        <v>0</v>
      </c>
    </row>
    <row r="1994" spans="1:9" x14ac:dyDescent="0.25">
      <c r="A1994" t="s">
        <v>170</v>
      </c>
      <c r="B1994">
        <v>1451.9</v>
      </c>
      <c r="C1994">
        <v>1434.54</v>
      </c>
      <c r="D1994">
        <v>1398.44</v>
      </c>
      <c r="E1994">
        <v>926.49699999999996</v>
      </c>
      <c r="F1994">
        <v>0</v>
      </c>
      <c r="G1994">
        <v>0.11502999999999999</v>
      </c>
      <c r="H1994">
        <v>0.89941800000000005</v>
      </c>
      <c r="I1994">
        <v>0</v>
      </c>
    </row>
    <row r="1995" spans="1:9" x14ac:dyDescent="0.25">
      <c r="A1995" t="s">
        <v>170</v>
      </c>
      <c r="B1995">
        <v>1449.95</v>
      </c>
      <c r="C1995">
        <v>1432.82</v>
      </c>
      <c r="D1995">
        <v>1396.59</v>
      </c>
      <c r="E1995">
        <v>924.92399999999998</v>
      </c>
      <c r="F1995">
        <v>0</v>
      </c>
      <c r="G1995">
        <v>8.3295099999999997E-2</v>
      </c>
      <c r="H1995">
        <v>0.86895199999999995</v>
      </c>
      <c r="I1995">
        <v>0</v>
      </c>
    </row>
    <row r="1996" spans="1:9" x14ac:dyDescent="0.25">
      <c r="A1996" t="s">
        <v>170</v>
      </c>
      <c r="B1996">
        <v>1451.41</v>
      </c>
      <c r="C1996">
        <v>1434.02</v>
      </c>
      <c r="D1996">
        <v>1397.94</v>
      </c>
      <c r="E1996">
        <v>926.19200000000001</v>
      </c>
      <c r="F1996">
        <v>0</v>
      </c>
      <c r="G1996">
        <v>0.114935</v>
      </c>
      <c r="H1996">
        <v>0.89358000000000004</v>
      </c>
      <c r="I1996">
        <v>0</v>
      </c>
    </row>
    <row r="1997" spans="1:9" x14ac:dyDescent="0.25">
      <c r="A1997" t="s">
        <v>170</v>
      </c>
      <c r="B1997">
        <v>1449.78</v>
      </c>
      <c r="C1997">
        <v>1432.66</v>
      </c>
      <c r="D1997">
        <v>1396.46</v>
      </c>
      <c r="E1997">
        <v>924.85299999999995</v>
      </c>
      <c r="F1997">
        <v>0</v>
      </c>
      <c r="G1997">
        <v>0.11497</v>
      </c>
      <c r="H1997">
        <v>0.86895599999999995</v>
      </c>
      <c r="I1997">
        <v>0</v>
      </c>
    </row>
    <row r="1998" spans="1:9" x14ac:dyDescent="0.25">
      <c r="A1998" t="s">
        <v>170</v>
      </c>
      <c r="B1998">
        <v>1451.59</v>
      </c>
      <c r="C1998">
        <v>1433.85</v>
      </c>
      <c r="D1998">
        <v>1397.74</v>
      </c>
      <c r="E1998">
        <v>925.66800000000001</v>
      </c>
      <c r="F1998">
        <v>0</v>
      </c>
      <c r="G1998">
        <v>0.115041</v>
      </c>
      <c r="H1998">
        <v>0.86894800000000005</v>
      </c>
      <c r="I1998">
        <v>0</v>
      </c>
    </row>
    <row r="1999" spans="1:9" x14ac:dyDescent="0.25">
      <c r="A1999" t="s">
        <v>170</v>
      </c>
      <c r="B1999">
        <v>1451.25</v>
      </c>
      <c r="C1999">
        <v>1434.15</v>
      </c>
      <c r="D1999">
        <v>1397.82</v>
      </c>
      <c r="E1999">
        <v>926.00900000000001</v>
      </c>
      <c r="F1999">
        <v>0</v>
      </c>
      <c r="G1999">
        <v>0.115131</v>
      </c>
      <c r="H1999">
        <v>0.86895500000000003</v>
      </c>
      <c r="I1999">
        <v>0</v>
      </c>
    </row>
    <row r="2000" spans="1:9" x14ac:dyDescent="0.25">
      <c r="A2000" t="s">
        <v>170</v>
      </c>
      <c r="B2000">
        <v>1449.83</v>
      </c>
      <c r="C2000">
        <v>1432.72</v>
      </c>
      <c r="D2000">
        <v>1396.64</v>
      </c>
      <c r="E2000">
        <v>924.91899999999998</v>
      </c>
      <c r="F2000">
        <v>0</v>
      </c>
      <c r="G2000">
        <v>0.11510099999999999</v>
      </c>
      <c r="H2000">
        <v>0.89971599999999996</v>
      </c>
      <c r="I2000">
        <v>0</v>
      </c>
    </row>
    <row r="2001" spans="1:25" x14ac:dyDescent="0.25">
      <c r="A2001" t="s">
        <v>170</v>
      </c>
      <c r="B2001">
        <v>1451.67</v>
      </c>
      <c r="C2001">
        <v>1433.87</v>
      </c>
      <c r="D2001">
        <v>1398.05</v>
      </c>
      <c r="E2001">
        <v>926.178</v>
      </c>
      <c r="F2001">
        <v>0</v>
      </c>
      <c r="G2001">
        <v>0.1134</v>
      </c>
      <c r="H2001">
        <v>0.86893600000000004</v>
      </c>
      <c r="I2001">
        <v>0</v>
      </c>
    </row>
    <row r="2002" spans="1:25" x14ac:dyDescent="0.25">
      <c r="A2002" t="s">
        <v>170</v>
      </c>
      <c r="B2002">
        <v>1450.82</v>
      </c>
      <c r="C2002">
        <v>1433.38</v>
      </c>
      <c r="D2002">
        <v>1397.27</v>
      </c>
      <c r="E2002">
        <v>925.72199999999998</v>
      </c>
      <c r="F2002">
        <v>0</v>
      </c>
      <c r="G2002">
        <v>0.114966</v>
      </c>
      <c r="H2002">
        <v>0.89289600000000002</v>
      </c>
      <c r="I2002">
        <v>0</v>
      </c>
    </row>
    <row r="2003" spans="1:25" x14ac:dyDescent="0.25">
      <c r="A2003" t="s">
        <v>170</v>
      </c>
      <c r="B2003">
        <v>1450.61</v>
      </c>
      <c r="C2003">
        <v>1433.58</v>
      </c>
      <c r="D2003">
        <v>1397.27</v>
      </c>
      <c r="E2003">
        <v>925.66499999999996</v>
      </c>
      <c r="F2003">
        <v>0</v>
      </c>
      <c r="G2003">
        <v>0.114923</v>
      </c>
      <c r="H2003">
        <v>0.89415699999999998</v>
      </c>
      <c r="I2003">
        <v>0</v>
      </c>
    </row>
    <row r="2004" spans="1:25" x14ac:dyDescent="0.25">
      <c r="A2004" t="s">
        <v>170</v>
      </c>
      <c r="B2004">
        <v>1449.72</v>
      </c>
      <c r="C2004">
        <v>1432.63</v>
      </c>
      <c r="D2004">
        <v>1396.35</v>
      </c>
      <c r="E2004">
        <v>924.93200000000002</v>
      </c>
      <c r="F2004">
        <v>0</v>
      </c>
      <c r="G2004">
        <v>0.115004</v>
      </c>
      <c r="H2004">
        <v>0.868954</v>
      </c>
      <c r="I2004">
        <v>0</v>
      </c>
    </row>
    <row r="2005" spans="1:25" x14ac:dyDescent="0.25">
      <c r="A2005" t="s">
        <v>170</v>
      </c>
      <c r="B2005">
        <v>1450.21</v>
      </c>
      <c r="C2005">
        <v>1432.91</v>
      </c>
      <c r="D2005">
        <v>1396.55</v>
      </c>
      <c r="E2005">
        <v>925.00699999999995</v>
      </c>
      <c r="F2005">
        <v>0</v>
      </c>
      <c r="G2005">
        <v>0.114995</v>
      </c>
      <c r="H2005">
        <v>0.90043600000000001</v>
      </c>
      <c r="I2005">
        <v>0</v>
      </c>
    </row>
    <row r="2006" spans="1:25" x14ac:dyDescent="0.25">
      <c r="A2006" t="s">
        <v>170</v>
      </c>
      <c r="B2006">
        <v>1451.02</v>
      </c>
      <c r="C2006">
        <v>1433.88</v>
      </c>
      <c r="D2006">
        <v>1397.86</v>
      </c>
      <c r="E2006">
        <v>926.04300000000001</v>
      </c>
      <c r="F2006">
        <v>0</v>
      </c>
      <c r="G2006">
        <v>0.114924</v>
      </c>
      <c r="H2006">
        <v>0.90107700000000002</v>
      </c>
      <c r="I2006">
        <v>0</v>
      </c>
    </row>
    <row r="2007" spans="1:25" x14ac:dyDescent="0.25">
      <c r="A2007" t="s">
        <v>170</v>
      </c>
      <c r="B2007">
        <v>1450.12</v>
      </c>
      <c r="C2007">
        <v>1432.76</v>
      </c>
      <c r="D2007">
        <v>1396.74</v>
      </c>
      <c r="E2007">
        <v>925.32899999999995</v>
      </c>
      <c r="F2007">
        <v>0</v>
      </c>
      <c r="G2007">
        <v>0.114924</v>
      </c>
      <c r="H2007">
        <v>0.89897400000000005</v>
      </c>
      <c r="I2007">
        <v>0</v>
      </c>
    </row>
    <row r="2008" spans="1:25" x14ac:dyDescent="0.25">
      <c r="A2008" t="s">
        <v>170</v>
      </c>
      <c r="B2008">
        <v>1449.31</v>
      </c>
      <c r="C2008">
        <v>1431.83</v>
      </c>
      <c r="D2008">
        <v>1396.01</v>
      </c>
      <c r="E2008">
        <v>924.79700000000003</v>
      </c>
      <c r="F2008">
        <v>0</v>
      </c>
      <c r="G2008">
        <v>0.115423</v>
      </c>
      <c r="H2008">
        <v>0.89758800000000005</v>
      </c>
      <c r="I2008">
        <v>0</v>
      </c>
    </row>
    <row r="2009" spans="1:25" x14ac:dyDescent="0.25">
      <c r="A2009" t="s">
        <v>170</v>
      </c>
      <c r="B2009">
        <v>1449.81</v>
      </c>
      <c r="C2009">
        <v>1432.7</v>
      </c>
      <c r="D2009">
        <v>1396.37</v>
      </c>
      <c r="E2009">
        <v>924.94500000000005</v>
      </c>
      <c r="F2009">
        <v>0</v>
      </c>
      <c r="G2009">
        <v>0.10495699999999999</v>
      </c>
      <c r="H2009">
        <v>0.86895599999999995</v>
      </c>
      <c r="I2009">
        <v>0</v>
      </c>
    </row>
    <row r="2010" spans="1:25" x14ac:dyDescent="0.25">
      <c r="A2010" t="s">
        <v>170</v>
      </c>
      <c r="B2010">
        <v>1449.66</v>
      </c>
      <c r="C2010">
        <v>1432.53</v>
      </c>
      <c r="D2010">
        <v>1396.31</v>
      </c>
      <c r="E2010">
        <v>924.73500000000001</v>
      </c>
      <c r="F2010">
        <v>0</v>
      </c>
      <c r="G2010">
        <v>0.114923</v>
      </c>
      <c r="H2010">
        <v>0.89986900000000003</v>
      </c>
      <c r="I2010">
        <v>0</v>
      </c>
    </row>
    <row r="2011" spans="1:25" x14ac:dyDescent="0.25">
      <c r="A2011" t="s">
        <v>170</v>
      </c>
      <c r="B2011">
        <v>1451.14</v>
      </c>
      <c r="C2011">
        <v>1434.02</v>
      </c>
      <c r="D2011">
        <v>1397.66</v>
      </c>
      <c r="E2011">
        <v>925.98500000000001</v>
      </c>
      <c r="F2011">
        <v>0</v>
      </c>
      <c r="G2011">
        <v>0.115118</v>
      </c>
      <c r="H2011">
        <v>0.87197800000000003</v>
      </c>
      <c r="I2011">
        <v>0</v>
      </c>
    </row>
    <row r="2012" spans="1:25" x14ac:dyDescent="0.25">
      <c r="A2012" t="s">
        <v>170</v>
      </c>
      <c r="B2012">
        <v>1452.73</v>
      </c>
      <c r="C2012">
        <v>1433.68</v>
      </c>
      <c r="D2012">
        <v>1397.87</v>
      </c>
      <c r="E2012">
        <v>925.93499999999995</v>
      </c>
      <c r="F2012">
        <v>0</v>
      </c>
      <c r="G2012">
        <v>0.114924</v>
      </c>
      <c r="H2012">
        <v>0.900621</v>
      </c>
      <c r="I2012">
        <v>0</v>
      </c>
    </row>
    <row r="2013" spans="1:25" x14ac:dyDescent="0.25">
      <c r="A2013" t="s">
        <v>170</v>
      </c>
      <c r="B2013">
        <v>1451.31</v>
      </c>
      <c r="C2013">
        <v>1433.51</v>
      </c>
      <c r="D2013">
        <v>1397.66</v>
      </c>
      <c r="E2013">
        <v>925.75599999999997</v>
      </c>
      <c r="F2013">
        <v>0</v>
      </c>
      <c r="G2013">
        <v>0.115093</v>
      </c>
      <c r="H2013">
        <v>0.90033099999999999</v>
      </c>
      <c r="I2013">
        <v>0</v>
      </c>
    </row>
    <row r="2014" spans="1:25" x14ac:dyDescent="0.25">
      <c r="A2014" t="s">
        <v>170</v>
      </c>
      <c r="B2014">
        <v>1449.53</v>
      </c>
      <c r="C2014">
        <v>1432.34</v>
      </c>
      <c r="D2014">
        <v>1396.55</v>
      </c>
      <c r="E2014">
        <v>924.94899999999996</v>
      </c>
      <c r="F2014">
        <v>0</v>
      </c>
      <c r="G2014">
        <v>9.6326999999999996E-2</v>
      </c>
      <c r="H2014">
        <v>0.89791200000000004</v>
      </c>
      <c r="I2014">
        <v>0</v>
      </c>
    </row>
    <row r="2015" spans="1:25" x14ac:dyDescent="0.25">
      <c r="A2015" t="s">
        <v>170</v>
      </c>
      <c r="B2015">
        <v>1450.52</v>
      </c>
      <c r="C2015">
        <v>1432.83</v>
      </c>
      <c r="D2015">
        <v>1397.06</v>
      </c>
      <c r="E2015">
        <v>925.42200000000003</v>
      </c>
      <c r="F2015">
        <v>0</v>
      </c>
      <c r="G2015">
        <v>0.11496000000000001</v>
      </c>
      <c r="H2015">
        <v>0.90094300000000005</v>
      </c>
      <c r="I2015">
        <v>0</v>
      </c>
      <c r="R2015" t="s">
        <v>69</v>
      </c>
      <c r="U2015" t="s">
        <v>68</v>
      </c>
      <c r="X2015" t="s">
        <v>66</v>
      </c>
    </row>
    <row r="2016" spans="1:25" x14ac:dyDescent="0.25">
      <c r="A2016" t="s">
        <v>170</v>
      </c>
      <c r="B2016">
        <v>1451.19</v>
      </c>
      <c r="C2016">
        <v>1433.76</v>
      </c>
      <c r="D2016">
        <v>1397.62</v>
      </c>
      <c r="E2016">
        <v>925.95399999999995</v>
      </c>
      <c r="F2016">
        <v>0</v>
      </c>
      <c r="G2016">
        <v>0.115872</v>
      </c>
      <c r="H2016">
        <v>0.90027199999999996</v>
      </c>
      <c r="I2016">
        <v>0</v>
      </c>
      <c r="R2016">
        <f>AVERAGE(B1967:B2016)</f>
        <v>1450.2915999999998</v>
      </c>
      <c r="S2016">
        <f>AVERAGE(C1967:C2016)</f>
        <v>1432.8835999999999</v>
      </c>
      <c r="U2016">
        <f>_xlfn.VAR.P(B1967:B2016)</f>
        <v>0.94657744000002908</v>
      </c>
      <c r="V2016">
        <f>_xlfn.VAR.P(C1967:C2016)</f>
        <v>0.7208390399999971</v>
      </c>
      <c r="X2016">
        <f>1.96*SQRT(U2016)/50</f>
        <v>3.8138546870609066E-2</v>
      </c>
      <c r="Y2016">
        <f>1.96*SQRT(V2016)/50</f>
        <v>3.3281678179226414E-2</v>
      </c>
    </row>
    <row r="2017" spans="1:9" x14ac:dyDescent="0.25">
      <c r="A2017" t="s">
        <v>171</v>
      </c>
      <c r="B2017">
        <v>72522.017668999993</v>
      </c>
      <c r="C2017" t="s">
        <v>36</v>
      </c>
    </row>
    <row r="2018" spans="1:9" x14ac:dyDescent="0.25">
      <c r="A2018" t="s">
        <v>182</v>
      </c>
      <c r="B2018">
        <v>1699.04</v>
      </c>
      <c r="C2018">
        <v>1682.92</v>
      </c>
      <c r="D2018">
        <v>1645.52</v>
      </c>
      <c r="E2018">
        <v>1609.94</v>
      </c>
      <c r="F2018">
        <v>440.79700000000003</v>
      </c>
      <c r="G2018">
        <v>5.6007399999999999E-2</v>
      </c>
      <c r="H2018">
        <v>0.93099500000000002</v>
      </c>
      <c r="I2018">
        <v>0</v>
      </c>
    </row>
    <row r="2019" spans="1:9" x14ac:dyDescent="0.25">
      <c r="A2019" t="s">
        <v>182</v>
      </c>
      <c r="B2019">
        <v>1698.77</v>
      </c>
      <c r="C2019">
        <v>1682.93</v>
      </c>
      <c r="D2019">
        <v>1645.97</v>
      </c>
      <c r="E2019">
        <v>1610.37</v>
      </c>
      <c r="F2019">
        <v>440.84</v>
      </c>
      <c r="G2019">
        <v>5.3982299999999997E-2</v>
      </c>
      <c r="H2019">
        <v>0.93171199999999998</v>
      </c>
      <c r="I2019">
        <v>0</v>
      </c>
    </row>
    <row r="2020" spans="1:9" x14ac:dyDescent="0.25">
      <c r="A2020" t="s">
        <v>182</v>
      </c>
      <c r="B2020">
        <v>1699.93</v>
      </c>
      <c r="C2020">
        <v>1683.16</v>
      </c>
      <c r="D2020">
        <v>1646.41</v>
      </c>
      <c r="E2020">
        <v>1610.86</v>
      </c>
      <c r="F2020">
        <v>440.81299999999999</v>
      </c>
      <c r="G2020">
        <v>5.9707999999999997E-2</v>
      </c>
      <c r="H2020">
        <v>0.93113800000000002</v>
      </c>
      <c r="I2020">
        <v>0</v>
      </c>
    </row>
    <row r="2021" spans="1:9" x14ac:dyDescent="0.25">
      <c r="A2021" t="s">
        <v>182</v>
      </c>
      <c r="B2021">
        <v>1708.78</v>
      </c>
      <c r="C2021">
        <v>1692.39</v>
      </c>
      <c r="D2021">
        <v>1645.01</v>
      </c>
      <c r="E2021">
        <v>1609.37</v>
      </c>
      <c r="F2021">
        <v>440.63600000000002</v>
      </c>
      <c r="G2021">
        <v>5.5025900000000003E-2</v>
      </c>
      <c r="H2021">
        <v>0.93178399999999995</v>
      </c>
      <c r="I2021">
        <v>0</v>
      </c>
    </row>
    <row r="2022" spans="1:9" x14ac:dyDescent="0.25">
      <c r="A2022" t="s">
        <v>182</v>
      </c>
      <c r="B2022">
        <v>1723.18</v>
      </c>
      <c r="C2022">
        <v>1706.89</v>
      </c>
      <c r="D2022">
        <v>1645.42</v>
      </c>
      <c r="E2022">
        <v>1609.56</v>
      </c>
      <c r="F2022">
        <v>440.60399999999998</v>
      </c>
      <c r="G2022">
        <v>5.3978900000000003E-2</v>
      </c>
      <c r="H2022">
        <v>0.93183000000000005</v>
      </c>
      <c r="I2022">
        <v>0</v>
      </c>
    </row>
    <row r="2023" spans="1:9" x14ac:dyDescent="0.25">
      <c r="A2023" t="s">
        <v>182</v>
      </c>
      <c r="B2023">
        <v>1724.32</v>
      </c>
      <c r="C2023">
        <v>1708.03</v>
      </c>
      <c r="D2023">
        <v>1646.93</v>
      </c>
      <c r="E2023">
        <v>1611.07</v>
      </c>
      <c r="F2023">
        <v>440.98399999999998</v>
      </c>
      <c r="G2023">
        <v>6.5079499999999998E-2</v>
      </c>
      <c r="H2023">
        <v>0.931836</v>
      </c>
      <c r="I2023">
        <v>0</v>
      </c>
    </row>
    <row r="2024" spans="1:9" x14ac:dyDescent="0.25">
      <c r="A2024" t="s">
        <v>182</v>
      </c>
      <c r="B2024">
        <v>1723.73</v>
      </c>
      <c r="C2024">
        <v>1707.37</v>
      </c>
      <c r="D2024">
        <v>1646.08</v>
      </c>
      <c r="E2024">
        <v>1610.2</v>
      </c>
      <c r="F2024">
        <v>440.73599999999999</v>
      </c>
      <c r="G2024">
        <v>6.7001500000000005E-2</v>
      </c>
      <c r="H2024">
        <v>0.93169000000000002</v>
      </c>
      <c r="I2024">
        <v>0</v>
      </c>
    </row>
    <row r="2025" spans="1:9" x14ac:dyDescent="0.25">
      <c r="A2025" t="s">
        <v>182</v>
      </c>
      <c r="B2025">
        <v>1722.87</v>
      </c>
      <c r="C2025">
        <v>1706.64</v>
      </c>
      <c r="D2025">
        <v>1645.4</v>
      </c>
      <c r="E2025">
        <v>1609.53</v>
      </c>
      <c r="F2025">
        <v>440.65100000000001</v>
      </c>
      <c r="G2025">
        <v>5.9024500000000001E-2</v>
      </c>
      <c r="H2025">
        <v>0.93119399999999997</v>
      </c>
      <c r="I2025">
        <v>0</v>
      </c>
    </row>
    <row r="2026" spans="1:9" x14ac:dyDescent="0.25">
      <c r="A2026" t="s">
        <v>182</v>
      </c>
      <c r="B2026">
        <v>1722.12</v>
      </c>
      <c r="C2026">
        <v>1705.85</v>
      </c>
      <c r="D2026">
        <v>1644.76</v>
      </c>
      <c r="E2026">
        <v>1608.93</v>
      </c>
      <c r="F2026">
        <v>440.45800000000003</v>
      </c>
      <c r="G2026">
        <v>6.0345700000000002E-2</v>
      </c>
      <c r="H2026">
        <v>0.931809</v>
      </c>
      <c r="I2026">
        <v>0</v>
      </c>
    </row>
    <row r="2027" spans="1:9" x14ac:dyDescent="0.25">
      <c r="A2027" t="s">
        <v>182</v>
      </c>
      <c r="B2027">
        <v>1700.73</v>
      </c>
      <c r="C2027">
        <v>1684.33</v>
      </c>
      <c r="D2027">
        <v>1645.47</v>
      </c>
      <c r="E2027">
        <v>1609.87</v>
      </c>
      <c r="F2027">
        <v>440.54899999999998</v>
      </c>
      <c r="G2027">
        <v>5.5602800000000001E-2</v>
      </c>
      <c r="H2027">
        <v>0.93181499999999995</v>
      </c>
      <c r="I2027">
        <v>0</v>
      </c>
    </row>
    <row r="2028" spans="1:9" x14ac:dyDescent="0.25">
      <c r="A2028" t="s">
        <v>182</v>
      </c>
      <c r="B2028">
        <v>1698.79</v>
      </c>
      <c r="C2028">
        <v>1682.36</v>
      </c>
      <c r="D2028">
        <v>1645.19</v>
      </c>
      <c r="E2028">
        <v>1609.63</v>
      </c>
      <c r="F2028">
        <v>440.6</v>
      </c>
      <c r="G2028">
        <v>5.6722799999999997E-2</v>
      </c>
      <c r="H2028">
        <v>0.93993400000000005</v>
      </c>
      <c r="I2028">
        <v>0</v>
      </c>
    </row>
    <row r="2029" spans="1:9" x14ac:dyDescent="0.25">
      <c r="A2029" t="s">
        <v>182</v>
      </c>
      <c r="B2029">
        <v>1697.33</v>
      </c>
      <c r="C2029">
        <v>1680.96</v>
      </c>
      <c r="D2029">
        <v>1644.17</v>
      </c>
      <c r="E2029">
        <v>1608.62</v>
      </c>
      <c r="F2029">
        <v>440.31700000000001</v>
      </c>
      <c r="G2029">
        <v>6.0973800000000002E-2</v>
      </c>
      <c r="H2029">
        <v>0.931836</v>
      </c>
      <c r="I2029">
        <v>0</v>
      </c>
    </row>
    <row r="2030" spans="1:9" x14ac:dyDescent="0.25">
      <c r="A2030" t="s">
        <v>182</v>
      </c>
      <c r="B2030">
        <v>1697.94</v>
      </c>
      <c r="C2030">
        <v>1681.19</v>
      </c>
      <c r="D2030">
        <v>1644.25</v>
      </c>
      <c r="E2030">
        <v>1608.71</v>
      </c>
      <c r="F2030">
        <v>440.43299999999999</v>
      </c>
      <c r="G2030">
        <v>5.3946000000000001E-2</v>
      </c>
      <c r="H2030">
        <v>0.93183499999999997</v>
      </c>
      <c r="I2030">
        <v>0</v>
      </c>
    </row>
    <row r="2031" spans="1:9" x14ac:dyDescent="0.25">
      <c r="A2031" t="s">
        <v>182</v>
      </c>
      <c r="B2031">
        <v>1697.73</v>
      </c>
      <c r="C2031">
        <v>1681.13</v>
      </c>
      <c r="D2031">
        <v>1644.19</v>
      </c>
      <c r="E2031">
        <v>1608.62</v>
      </c>
      <c r="F2031">
        <v>440.54500000000002</v>
      </c>
      <c r="G2031">
        <v>3.5293499999999998E-2</v>
      </c>
      <c r="H2031">
        <v>0.93168399999999996</v>
      </c>
      <c r="I2031">
        <v>0</v>
      </c>
    </row>
    <row r="2032" spans="1:9" x14ac:dyDescent="0.25">
      <c r="A2032" t="s">
        <v>182</v>
      </c>
      <c r="B2032">
        <v>1697.77</v>
      </c>
      <c r="C2032">
        <v>1681.38</v>
      </c>
      <c r="D2032">
        <v>1644.57</v>
      </c>
      <c r="E2032">
        <v>1608.99</v>
      </c>
      <c r="F2032">
        <v>440.68599999999998</v>
      </c>
      <c r="G2032">
        <v>5.8454100000000002E-2</v>
      </c>
      <c r="H2032">
        <v>0.95812799999999998</v>
      </c>
      <c r="I2032">
        <v>0</v>
      </c>
    </row>
    <row r="2033" spans="1:9" x14ac:dyDescent="0.25">
      <c r="A2033" t="s">
        <v>182</v>
      </c>
      <c r="B2033">
        <v>1697.63</v>
      </c>
      <c r="C2033">
        <v>1681.3</v>
      </c>
      <c r="D2033">
        <v>1644.63</v>
      </c>
      <c r="E2033">
        <v>1609.11</v>
      </c>
      <c r="F2033">
        <v>440.53</v>
      </c>
      <c r="G2033">
        <v>5.3914900000000002E-2</v>
      </c>
      <c r="H2033">
        <v>0.93183099999999996</v>
      </c>
      <c r="I2033">
        <v>0</v>
      </c>
    </row>
    <row r="2034" spans="1:9" x14ac:dyDescent="0.25">
      <c r="A2034" t="s">
        <v>182</v>
      </c>
      <c r="B2034">
        <v>1698.41</v>
      </c>
      <c r="C2034">
        <v>1682.13</v>
      </c>
      <c r="D2034">
        <v>1645.4</v>
      </c>
      <c r="E2034">
        <v>1609.83</v>
      </c>
      <c r="F2034">
        <v>440.61</v>
      </c>
      <c r="G2034">
        <v>6.1533499999999998E-2</v>
      </c>
      <c r="H2034">
        <v>0.93182299999999996</v>
      </c>
      <c r="I2034">
        <v>0</v>
      </c>
    </row>
    <row r="2035" spans="1:9" x14ac:dyDescent="0.25">
      <c r="A2035" t="s">
        <v>182</v>
      </c>
      <c r="B2035">
        <v>1697.86</v>
      </c>
      <c r="C2035">
        <v>1681.62</v>
      </c>
      <c r="D2035">
        <v>1644.94</v>
      </c>
      <c r="E2035">
        <v>1609.38</v>
      </c>
      <c r="F2035">
        <v>440.67599999999999</v>
      </c>
      <c r="G2035">
        <v>5.6469600000000002E-2</v>
      </c>
      <c r="H2035">
        <v>0.93163099999999999</v>
      </c>
      <c r="I2035">
        <v>0</v>
      </c>
    </row>
    <row r="2036" spans="1:9" x14ac:dyDescent="0.25">
      <c r="A2036" t="s">
        <v>182</v>
      </c>
      <c r="B2036">
        <v>1699.65</v>
      </c>
      <c r="C2036">
        <v>1683.47</v>
      </c>
      <c r="D2036">
        <v>1646.41</v>
      </c>
      <c r="E2036">
        <v>1610.87</v>
      </c>
      <c r="F2036">
        <v>440.69299999999998</v>
      </c>
      <c r="G2036">
        <v>5.4081900000000002E-2</v>
      </c>
      <c r="H2036">
        <v>0.93949899999999997</v>
      </c>
      <c r="I2036">
        <v>0</v>
      </c>
    </row>
    <row r="2037" spans="1:9" x14ac:dyDescent="0.25">
      <c r="A2037" t="s">
        <v>182</v>
      </c>
      <c r="B2037">
        <v>1699.39</v>
      </c>
      <c r="C2037">
        <v>1682.97</v>
      </c>
      <c r="D2037">
        <v>1645.83</v>
      </c>
      <c r="E2037">
        <v>1610.25</v>
      </c>
      <c r="F2037">
        <v>440.803</v>
      </c>
      <c r="G2037">
        <v>8.33005E-2</v>
      </c>
      <c r="H2037">
        <v>0.931813</v>
      </c>
      <c r="I2037">
        <v>0</v>
      </c>
    </row>
    <row r="2038" spans="1:9" x14ac:dyDescent="0.25">
      <c r="A2038" t="s">
        <v>182</v>
      </c>
      <c r="B2038">
        <v>1700.71</v>
      </c>
      <c r="C2038">
        <v>1683.6</v>
      </c>
      <c r="D2038">
        <v>1646.63</v>
      </c>
      <c r="E2038">
        <v>1611.05</v>
      </c>
      <c r="F2038">
        <v>441.1</v>
      </c>
      <c r="G2038">
        <v>3.6459199999999997E-2</v>
      </c>
      <c r="H2038">
        <v>0.93182200000000004</v>
      </c>
      <c r="I2038">
        <v>0</v>
      </c>
    </row>
    <row r="2039" spans="1:9" x14ac:dyDescent="0.25">
      <c r="A2039" t="s">
        <v>182</v>
      </c>
      <c r="B2039">
        <v>1698.28</v>
      </c>
      <c r="C2039">
        <v>1682.04</v>
      </c>
      <c r="D2039">
        <v>1645.17</v>
      </c>
      <c r="E2039">
        <v>1609.61</v>
      </c>
      <c r="F2039">
        <v>440.71</v>
      </c>
      <c r="G2039">
        <v>5.4054100000000001E-2</v>
      </c>
      <c r="H2039">
        <v>0.93174999999999997</v>
      </c>
      <c r="I2039">
        <v>0</v>
      </c>
    </row>
    <row r="2040" spans="1:9" x14ac:dyDescent="0.25">
      <c r="A2040" t="s">
        <v>182</v>
      </c>
      <c r="B2040">
        <v>1699.34</v>
      </c>
      <c r="C2040">
        <v>1682.74</v>
      </c>
      <c r="D2040">
        <v>1645.67</v>
      </c>
      <c r="E2040">
        <v>1610.11</v>
      </c>
      <c r="F2040">
        <v>440.66</v>
      </c>
      <c r="G2040">
        <v>5.9345000000000002E-2</v>
      </c>
      <c r="H2040">
        <v>0.93174199999999996</v>
      </c>
      <c r="I2040">
        <v>0</v>
      </c>
    </row>
    <row r="2041" spans="1:9" x14ac:dyDescent="0.25">
      <c r="A2041" t="s">
        <v>182</v>
      </c>
      <c r="B2041">
        <v>1698.61</v>
      </c>
      <c r="C2041">
        <v>1682.38</v>
      </c>
      <c r="D2041">
        <v>1645.7</v>
      </c>
      <c r="E2041">
        <v>1610.19</v>
      </c>
      <c r="F2041">
        <v>440.64600000000002</v>
      </c>
      <c r="G2041">
        <v>8.3255800000000005E-2</v>
      </c>
      <c r="H2041">
        <v>0.931728</v>
      </c>
      <c r="I2041">
        <v>0</v>
      </c>
    </row>
    <row r="2042" spans="1:9" x14ac:dyDescent="0.25">
      <c r="A2042" t="s">
        <v>182</v>
      </c>
      <c r="B2042">
        <v>1699.28</v>
      </c>
      <c r="C2042">
        <v>1682.27</v>
      </c>
      <c r="D2042">
        <v>1645.21</v>
      </c>
      <c r="E2042">
        <v>1609.74</v>
      </c>
      <c r="F2042">
        <v>440.64100000000002</v>
      </c>
      <c r="G2042">
        <v>5.4098899999999998E-2</v>
      </c>
      <c r="H2042">
        <v>0.93167199999999994</v>
      </c>
      <c r="I2042">
        <v>0</v>
      </c>
    </row>
    <row r="2043" spans="1:9" x14ac:dyDescent="0.25">
      <c r="A2043" t="s">
        <v>182</v>
      </c>
      <c r="B2043">
        <v>1698.98</v>
      </c>
      <c r="C2043">
        <v>1682.76</v>
      </c>
      <c r="D2043">
        <v>1645.86</v>
      </c>
      <c r="E2043">
        <v>1610.29</v>
      </c>
      <c r="F2043">
        <v>440.726</v>
      </c>
      <c r="G2043">
        <v>5.8375099999999999E-2</v>
      </c>
      <c r="H2043">
        <v>0.94419399999999998</v>
      </c>
      <c r="I2043">
        <v>1</v>
      </c>
    </row>
    <row r="2044" spans="1:9" x14ac:dyDescent="0.25">
      <c r="A2044" t="s">
        <v>182</v>
      </c>
      <c r="B2044">
        <v>1698.7</v>
      </c>
      <c r="C2044">
        <v>1682.45</v>
      </c>
      <c r="D2044">
        <v>1645.5</v>
      </c>
      <c r="E2044">
        <v>1609.93</v>
      </c>
      <c r="F2044">
        <v>440.67599999999999</v>
      </c>
      <c r="G2044">
        <v>5.6017200000000003E-2</v>
      </c>
      <c r="H2044">
        <v>0.93183499999999997</v>
      </c>
      <c r="I2044">
        <v>0</v>
      </c>
    </row>
    <row r="2045" spans="1:9" x14ac:dyDescent="0.25">
      <c r="A2045" t="s">
        <v>182</v>
      </c>
      <c r="B2045">
        <v>1699.15</v>
      </c>
      <c r="C2045">
        <v>1682.87</v>
      </c>
      <c r="D2045">
        <v>1646.08</v>
      </c>
      <c r="E2045">
        <v>1610.51</v>
      </c>
      <c r="F2045">
        <v>440.87299999999999</v>
      </c>
      <c r="G2045">
        <v>6.9408999999999998E-2</v>
      </c>
      <c r="H2045">
        <v>0.944913</v>
      </c>
      <c r="I2045">
        <v>0</v>
      </c>
    </row>
    <row r="2046" spans="1:9" x14ac:dyDescent="0.25">
      <c r="A2046" t="s">
        <v>182</v>
      </c>
      <c r="B2046">
        <v>1697.74</v>
      </c>
      <c r="C2046">
        <v>1681.57</v>
      </c>
      <c r="D2046">
        <v>1644.49</v>
      </c>
      <c r="E2046">
        <v>1608.93</v>
      </c>
      <c r="F2046">
        <v>440.63600000000002</v>
      </c>
      <c r="G2046">
        <v>5.8684300000000002E-2</v>
      </c>
      <c r="H2046">
        <v>0.93176899999999996</v>
      </c>
      <c r="I2046">
        <v>0</v>
      </c>
    </row>
    <row r="2047" spans="1:9" x14ac:dyDescent="0.25">
      <c r="A2047" t="s">
        <v>182</v>
      </c>
      <c r="B2047">
        <v>1699.45</v>
      </c>
      <c r="C2047">
        <v>1683.1</v>
      </c>
      <c r="D2047">
        <v>1646.06</v>
      </c>
      <c r="E2047">
        <v>1610.54</v>
      </c>
      <c r="F2047">
        <v>440.786</v>
      </c>
      <c r="G2047">
        <v>5.41576E-2</v>
      </c>
      <c r="H2047">
        <v>0.93124799999999996</v>
      </c>
      <c r="I2047">
        <v>0</v>
      </c>
    </row>
    <row r="2048" spans="1:9" x14ac:dyDescent="0.25">
      <c r="A2048" t="s">
        <v>182</v>
      </c>
      <c r="B2048">
        <v>1699.62</v>
      </c>
      <c r="C2048">
        <v>1683.32</v>
      </c>
      <c r="D2048">
        <v>1646.35</v>
      </c>
      <c r="E2048">
        <v>1610.85</v>
      </c>
      <c r="F2048">
        <v>440.76100000000002</v>
      </c>
      <c r="G2048">
        <v>3.65715E-2</v>
      </c>
      <c r="H2048">
        <v>0.93176400000000004</v>
      </c>
      <c r="I2048">
        <v>0</v>
      </c>
    </row>
    <row r="2049" spans="1:9" x14ac:dyDescent="0.25">
      <c r="A2049" t="s">
        <v>182</v>
      </c>
      <c r="B2049">
        <v>1699.82</v>
      </c>
      <c r="C2049">
        <v>1683.56</v>
      </c>
      <c r="D2049">
        <v>1646.6</v>
      </c>
      <c r="E2049">
        <v>1611.06</v>
      </c>
      <c r="F2049">
        <v>440.91800000000001</v>
      </c>
      <c r="G2049">
        <v>8.3256999999999998E-2</v>
      </c>
      <c r="H2049">
        <v>0.93124600000000002</v>
      </c>
      <c r="I2049">
        <v>0</v>
      </c>
    </row>
    <row r="2050" spans="1:9" x14ac:dyDescent="0.25">
      <c r="A2050" t="s">
        <v>182</v>
      </c>
      <c r="B2050">
        <v>1698.99</v>
      </c>
      <c r="C2050">
        <v>1682.81</v>
      </c>
      <c r="D2050">
        <v>1646.22</v>
      </c>
      <c r="E2050">
        <v>1610.7</v>
      </c>
      <c r="F2050">
        <v>440.86900000000003</v>
      </c>
      <c r="G2050">
        <v>8.3267499999999994E-2</v>
      </c>
      <c r="H2050">
        <v>0.95588799999999996</v>
      </c>
      <c r="I2050">
        <v>0</v>
      </c>
    </row>
    <row r="2051" spans="1:9" x14ac:dyDescent="0.25">
      <c r="A2051" t="s">
        <v>182</v>
      </c>
      <c r="B2051">
        <v>1699.37</v>
      </c>
      <c r="C2051">
        <v>1683.1</v>
      </c>
      <c r="D2051">
        <v>1646.25</v>
      </c>
      <c r="E2051">
        <v>1610.72</v>
      </c>
      <c r="F2051">
        <v>441.09</v>
      </c>
      <c r="G2051">
        <v>5.53716E-2</v>
      </c>
      <c r="H2051">
        <v>0.93170900000000001</v>
      </c>
      <c r="I2051">
        <v>0</v>
      </c>
    </row>
    <row r="2052" spans="1:9" x14ac:dyDescent="0.25">
      <c r="A2052" t="s">
        <v>182</v>
      </c>
      <c r="B2052">
        <v>1699.42</v>
      </c>
      <c r="C2052">
        <v>1683.19</v>
      </c>
      <c r="D2052">
        <v>1646.4</v>
      </c>
      <c r="E2052">
        <v>1610.84</v>
      </c>
      <c r="F2052">
        <v>440.81</v>
      </c>
      <c r="G2052">
        <v>5.4911700000000001E-2</v>
      </c>
      <c r="H2052">
        <v>0.93182699999999996</v>
      </c>
      <c r="I2052">
        <v>0</v>
      </c>
    </row>
    <row r="2053" spans="1:9" x14ac:dyDescent="0.25">
      <c r="A2053" t="s">
        <v>182</v>
      </c>
      <c r="B2053">
        <v>1698.35</v>
      </c>
      <c r="C2053">
        <v>1681.96</v>
      </c>
      <c r="D2053">
        <v>1645.15</v>
      </c>
      <c r="E2053">
        <v>1609.59</v>
      </c>
      <c r="F2053">
        <v>440.57600000000002</v>
      </c>
      <c r="G2053">
        <v>5.99055E-2</v>
      </c>
      <c r="H2053">
        <v>0.93181199999999997</v>
      </c>
      <c r="I2053">
        <v>0</v>
      </c>
    </row>
    <row r="2054" spans="1:9" x14ac:dyDescent="0.25">
      <c r="A2054" t="s">
        <v>182</v>
      </c>
      <c r="B2054">
        <v>1698.21</v>
      </c>
      <c r="C2054">
        <v>1682.04</v>
      </c>
      <c r="D2054">
        <v>1645.15</v>
      </c>
      <c r="E2054">
        <v>1609.63</v>
      </c>
      <c r="F2054">
        <v>440.57400000000001</v>
      </c>
      <c r="G2054">
        <v>6.9026400000000002E-2</v>
      </c>
      <c r="H2054">
        <v>0.95908099999999996</v>
      </c>
      <c r="I2054">
        <v>0</v>
      </c>
    </row>
    <row r="2055" spans="1:9" x14ac:dyDescent="0.25">
      <c r="A2055" t="s">
        <v>182</v>
      </c>
      <c r="B2055">
        <v>1697.26</v>
      </c>
      <c r="C2055">
        <v>1681</v>
      </c>
      <c r="D2055">
        <v>1644.09</v>
      </c>
      <c r="E2055">
        <v>1608.56</v>
      </c>
      <c r="F2055">
        <v>440.50400000000002</v>
      </c>
      <c r="G2055">
        <v>5.3910800000000002E-2</v>
      </c>
      <c r="H2055">
        <v>0.93168099999999998</v>
      </c>
      <c r="I2055">
        <v>0</v>
      </c>
    </row>
    <row r="2056" spans="1:9" x14ac:dyDescent="0.25">
      <c r="A2056" t="s">
        <v>182</v>
      </c>
      <c r="B2056">
        <v>1699.38</v>
      </c>
      <c r="C2056">
        <v>1682.96</v>
      </c>
      <c r="D2056">
        <v>1646.13</v>
      </c>
      <c r="E2056">
        <v>1610.59</v>
      </c>
      <c r="F2056">
        <v>440.69200000000001</v>
      </c>
      <c r="G2056">
        <v>5.4378500000000003E-2</v>
      </c>
      <c r="H2056">
        <v>0.931836</v>
      </c>
      <c r="I2056">
        <v>0</v>
      </c>
    </row>
    <row r="2057" spans="1:9" x14ac:dyDescent="0.25">
      <c r="A2057" t="s">
        <v>182</v>
      </c>
      <c r="B2057">
        <v>1699.07</v>
      </c>
      <c r="C2057">
        <v>1682.72</v>
      </c>
      <c r="D2057">
        <v>1645.98</v>
      </c>
      <c r="E2057">
        <v>1610.44</v>
      </c>
      <c r="F2057">
        <v>440.64600000000002</v>
      </c>
      <c r="G2057">
        <v>5.5113299999999997E-2</v>
      </c>
      <c r="H2057">
        <v>0.93182399999999999</v>
      </c>
      <c r="I2057">
        <v>0</v>
      </c>
    </row>
    <row r="2058" spans="1:9" x14ac:dyDescent="0.25">
      <c r="A2058" t="s">
        <v>182</v>
      </c>
      <c r="B2058">
        <v>1698.61</v>
      </c>
      <c r="C2058">
        <v>1682.41</v>
      </c>
      <c r="D2058">
        <v>1645.62</v>
      </c>
      <c r="E2058">
        <v>1610.06</v>
      </c>
      <c r="F2058">
        <v>440.60199999999998</v>
      </c>
      <c r="G2058">
        <v>5.4897000000000001E-2</v>
      </c>
      <c r="H2058">
        <v>0.93183199999999999</v>
      </c>
      <c r="I2058">
        <v>0</v>
      </c>
    </row>
    <row r="2059" spans="1:9" x14ac:dyDescent="0.25">
      <c r="A2059" t="s">
        <v>182</v>
      </c>
      <c r="B2059">
        <v>1697.57</v>
      </c>
      <c r="C2059">
        <v>1681.18</v>
      </c>
      <c r="D2059">
        <v>1644.53</v>
      </c>
      <c r="E2059">
        <v>1609.01</v>
      </c>
      <c r="F2059">
        <v>440.51</v>
      </c>
      <c r="G2059">
        <v>6.5955899999999998E-2</v>
      </c>
      <c r="H2059">
        <v>0.93183400000000005</v>
      </c>
      <c r="I2059">
        <v>0</v>
      </c>
    </row>
    <row r="2060" spans="1:9" x14ac:dyDescent="0.25">
      <c r="A2060" t="s">
        <v>182</v>
      </c>
      <c r="B2060">
        <v>1697.79</v>
      </c>
      <c r="C2060">
        <v>1681.63</v>
      </c>
      <c r="D2060">
        <v>1644.88</v>
      </c>
      <c r="E2060">
        <v>1609.32</v>
      </c>
      <c r="F2060">
        <v>440.66</v>
      </c>
      <c r="G2060">
        <v>5.4835200000000001E-2</v>
      </c>
      <c r="H2060">
        <v>0.929427</v>
      </c>
      <c r="I2060">
        <v>1</v>
      </c>
    </row>
    <row r="2061" spans="1:9" x14ac:dyDescent="0.25">
      <c r="A2061" t="s">
        <v>182</v>
      </c>
      <c r="B2061">
        <v>1699.47</v>
      </c>
      <c r="C2061">
        <v>1683.17</v>
      </c>
      <c r="D2061">
        <v>1646.37</v>
      </c>
      <c r="E2061">
        <v>1610.82</v>
      </c>
      <c r="F2061">
        <v>440.67899999999997</v>
      </c>
      <c r="G2061">
        <v>7.2035500000000002E-2</v>
      </c>
      <c r="H2061">
        <v>0.93166899999999997</v>
      </c>
      <c r="I2061">
        <v>0</v>
      </c>
    </row>
    <row r="2062" spans="1:9" x14ac:dyDescent="0.25">
      <c r="A2062" t="s">
        <v>182</v>
      </c>
      <c r="B2062">
        <v>1699.53</v>
      </c>
      <c r="C2062">
        <v>1683.28</v>
      </c>
      <c r="D2062">
        <v>1646.55</v>
      </c>
      <c r="E2062">
        <v>1610.99</v>
      </c>
      <c r="F2062">
        <v>440.86</v>
      </c>
      <c r="G2062">
        <v>5.7326000000000002E-2</v>
      </c>
      <c r="H2062">
        <v>0.95917300000000005</v>
      </c>
      <c r="I2062">
        <v>0</v>
      </c>
    </row>
    <row r="2063" spans="1:9" x14ac:dyDescent="0.25">
      <c r="A2063" t="s">
        <v>182</v>
      </c>
      <c r="B2063">
        <v>1700.69</v>
      </c>
      <c r="C2063">
        <v>1684.25</v>
      </c>
      <c r="D2063">
        <v>1647.52</v>
      </c>
      <c r="E2063">
        <v>1611.94</v>
      </c>
      <c r="F2063">
        <v>441.12599999999998</v>
      </c>
      <c r="G2063">
        <v>6.0572399999999998E-2</v>
      </c>
      <c r="H2063">
        <v>0.93162</v>
      </c>
      <c r="I2063">
        <v>0</v>
      </c>
    </row>
    <row r="2064" spans="1:9" x14ac:dyDescent="0.25">
      <c r="A2064" t="s">
        <v>182</v>
      </c>
      <c r="B2064">
        <v>1698.15</v>
      </c>
      <c r="C2064">
        <v>1681.95</v>
      </c>
      <c r="D2064">
        <v>1645.29</v>
      </c>
      <c r="E2064">
        <v>1609.73</v>
      </c>
      <c r="F2064">
        <v>440.697</v>
      </c>
      <c r="G2064">
        <v>8.3262100000000006E-2</v>
      </c>
      <c r="H2064">
        <v>0.93166899999999997</v>
      </c>
      <c r="I2064">
        <v>0</v>
      </c>
    </row>
    <row r="2065" spans="1:25" x14ac:dyDescent="0.25">
      <c r="A2065" t="s">
        <v>182</v>
      </c>
      <c r="B2065">
        <v>1698.83</v>
      </c>
      <c r="C2065">
        <v>1682.51</v>
      </c>
      <c r="D2065">
        <v>1645.69</v>
      </c>
      <c r="E2065">
        <v>1610.15</v>
      </c>
      <c r="F2065">
        <v>440.88200000000001</v>
      </c>
      <c r="G2065">
        <v>5.8291099999999998E-2</v>
      </c>
      <c r="H2065">
        <v>0.93181199999999997</v>
      </c>
      <c r="I2065">
        <v>0</v>
      </c>
    </row>
    <row r="2066" spans="1:25" x14ac:dyDescent="0.25">
      <c r="A2066" t="s">
        <v>182</v>
      </c>
      <c r="B2066">
        <v>1699.36</v>
      </c>
      <c r="C2066">
        <v>1683.17</v>
      </c>
      <c r="D2066">
        <v>1646.15</v>
      </c>
      <c r="E2066">
        <v>1610.59</v>
      </c>
      <c r="F2066">
        <v>440.55500000000001</v>
      </c>
      <c r="G2066">
        <v>5.4010099999999998E-2</v>
      </c>
      <c r="H2066">
        <v>0.93179599999999996</v>
      </c>
      <c r="I2066">
        <v>0</v>
      </c>
    </row>
    <row r="2067" spans="1:25" x14ac:dyDescent="0.25">
      <c r="A2067" t="s">
        <v>182</v>
      </c>
      <c r="B2067">
        <v>1698.35</v>
      </c>
      <c r="C2067">
        <v>1682.09</v>
      </c>
      <c r="D2067">
        <v>1645.11</v>
      </c>
      <c r="E2067">
        <v>1609.59</v>
      </c>
      <c r="F2067">
        <v>440.517</v>
      </c>
      <c r="G2067">
        <v>5.4031500000000003E-2</v>
      </c>
      <c r="H2067">
        <v>0.93178000000000005</v>
      </c>
      <c r="I2067">
        <v>0</v>
      </c>
    </row>
    <row r="2068" spans="1:25" x14ac:dyDescent="0.25">
      <c r="A2068" t="s">
        <v>182</v>
      </c>
      <c r="B2068">
        <v>1699.02</v>
      </c>
      <c r="C2068">
        <v>1682.8</v>
      </c>
      <c r="D2068">
        <v>1646.08</v>
      </c>
      <c r="E2068">
        <v>1610.52</v>
      </c>
      <c r="F2068">
        <v>440.815</v>
      </c>
      <c r="G2068">
        <v>6.5997200000000006E-2</v>
      </c>
      <c r="H2068">
        <v>0.95447099999999996</v>
      </c>
      <c r="I2068">
        <v>0</v>
      </c>
    </row>
    <row r="2069" spans="1:25" x14ac:dyDescent="0.25">
      <c r="A2069" t="s">
        <v>182</v>
      </c>
      <c r="B2069">
        <v>1698.04</v>
      </c>
      <c r="C2069">
        <v>1681.72</v>
      </c>
      <c r="D2069">
        <v>1644.91</v>
      </c>
      <c r="E2069">
        <v>1609.34</v>
      </c>
      <c r="F2069">
        <v>440.649</v>
      </c>
      <c r="G2069">
        <v>5.47669E-2</v>
      </c>
      <c r="H2069">
        <v>0.931809</v>
      </c>
      <c r="I2069">
        <v>0</v>
      </c>
    </row>
    <row r="2070" spans="1:25" x14ac:dyDescent="0.25">
      <c r="A2070" t="s">
        <v>182</v>
      </c>
      <c r="B2070">
        <v>1699.32</v>
      </c>
      <c r="C2070">
        <v>1683.07</v>
      </c>
      <c r="D2070">
        <v>1645.89</v>
      </c>
      <c r="E2070">
        <v>1610.38</v>
      </c>
      <c r="F2070">
        <v>440.87599999999998</v>
      </c>
      <c r="G2070">
        <v>5.3994599999999997E-2</v>
      </c>
      <c r="H2070">
        <v>0.93124099999999999</v>
      </c>
      <c r="I2070">
        <v>0</v>
      </c>
    </row>
    <row r="2071" spans="1:25" x14ac:dyDescent="0.25">
      <c r="A2071" t="s">
        <v>182</v>
      </c>
      <c r="B2071">
        <v>1698.47</v>
      </c>
      <c r="C2071">
        <v>1682.16</v>
      </c>
      <c r="D2071">
        <v>1645.58</v>
      </c>
      <c r="E2071">
        <v>1610.02</v>
      </c>
      <c r="F2071">
        <v>440.60199999999998</v>
      </c>
      <c r="G2071">
        <v>5.3909600000000002E-2</v>
      </c>
      <c r="H2071">
        <v>0.95005099999999998</v>
      </c>
      <c r="I2071">
        <v>0</v>
      </c>
      <c r="R2071" t="s">
        <v>69</v>
      </c>
      <c r="U2071" t="s">
        <v>68</v>
      </c>
      <c r="X2071" t="s">
        <v>66</v>
      </c>
    </row>
    <row r="2072" spans="1:25" x14ac:dyDescent="0.25">
      <c r="A2072" t="s">
        <v>182</v>
      </c>
      <c r="B2072">
        <v>1699.44</v>
      </c>
      <c r="C2072">
        <v>1683.21</v>
      </c>
      <c r="D2072">
        <v>1646.6</v>
      </c>
      <c r="E2072">
        <v>1611.03</v>
      </c>
      <c r="F2072">
        <v>440.88400000000001</v>
      </c>
      <c r="G2072">
        <v>5.5419299999999998E-2</v>
      </c>
      <c r="H2072">
        <v>0.92562</v>
      </c>
      <c r="I2072">
        <v>0</v>
      </c>
      <c r="R2072">
        <f>AVERAGE(B2023:B2072)</f>
        <v>1700.7728000000002</v>
      </c>
      <c r="S2072">
        <f>AVERAGE(C2023:C2072)</f>
        <v>1684.4354000000001</v>
      </c>
      <c r="U2072">
        <f>_xlfn.VAR.P(B2023:B2072)</f>
        <v>44.702536159999788</v>
      </c>
      <c r="V2072">
        <f>_xlfn.VAR.P(C2023:C2072)</f>
        <v>44.85962883999985</v>
      </c>
      <c r="X2072">
        <f>1.96*SQRT(U2072)/50</f>
        <v>0.26209102457906119</v>
      </c>
      <c r="Y2072">
        <f>1.96*SQRT(V2072)/50</f>
        <v>0.26255113799162511</v>
      </c>
    </row>
    <row r="2073" spans="1:25" x14ac:dyDescent="0.25">
      <c r="A2073" t="s">
        <v>182</v>
      </c>
      <c r="B2073">
        <v>85046.436182000005</v>
      </c>
      <c r="C2073" t="s">
        <v>36</v>
      </c>
    </row>
    <row r="2074" spans="1:25" x14ac:dyDescent="0.25">
      <c r="A2074" t="s">
        <v>183</v>
      </c>
      <c r="B2074">
        <v>2767.61</v>
      </c>
      <c r="C2074">
        <v>2750.96</v>
      </c>
      <c r="D2074">
        <v>2456.11</v>
      </c>
      <c r="E2074">
        <v>2438</v>
      </c>
      <c r="F2074">
        <v>903.90700000000004</v>
      </c>
      <c r="G2074">
        <v>8.2625400000000002E-2</v>
      </c>
      <c r="H2074">
        <v>0.95302299999999995</v>
      </c>
      <c r="I2074">
        <v>106</v>
      </c>
    </row>
    <row r="2075" spans="1:25" x14ac:dyDescent="0.25">
      <c r="A2075" t="s">
        <v>183</v>
      </c>
      <c r="B2075">
        <v>2757.61</v>
      </c>
      <c r="C2075">
        <v>2740.86</v>
      </c>
      <c r="D2075">
        <v>2449.16</v>
      </c>
      <c r="E2075">
        <v>2431.02</v>
      </c>
      <c r="F2075">
        <v>901.976</v>
      </c>
      <c r="G2075">
        <v>5.7112299999999998E-2</v>
      </c>
      <c r="H2075">
        <v>0.93466700000000003</v>
      </c>
      <c r="I2075">
        <v>103</v>
      </c>
    </row>
    <row r="2076" spans="1:25" x14ac:dyDescent="0.25">
      <c r="A2076" t="s">
        <v>183</v>
      </c>
      <c r="B2076">
        <v>2759.88</v>
      </c>
      <c r="C2076">
        <v>2743.15</v>
      </c>
      <c r="D2076">
        <v>2449.71</v>
      </c>
      <c r="E2076">
        <v>2431.61</v>
      </c>
      <c r="F2076">
        <v>901.97199999999998</v>
      </c>
      <c r="G2076">
        <v>8.3255599999999999E-2</v>
      </c>
      <c r="H2076">
        <v>0.95045100000000005</v>
      </c>
      <c r="I2076">
        <v>99</v>
      </c>
    </row>
    <row r="2077" spans="1:25" x14ac:dyDescent="0.25">
      <c r="A2077" t="s">
        <v>183</v>
      </c>
      <c r="B2077">
        <v>2761.06</v>
      </c>
      <c r="C2077">
        <v>2744.2</v>
      </c>
      <c r="D2077">
        <v>2451.9499999999998</v>
      </c>
      <c r="E2077">
        <v>2433.86</v>
      </c>
      <c r="F2077">
        <v>904.05499999999995</v>
      </c>
      <c r="G2077">
        <v>6.9799799999999995E-2</v>
      </c>
      <c r="H2077">
        <v>0.94634499999999999</v>
      </c>
      <c r="I2077">
        <v>96</v>
      </c>
    </row>
    <row r="2078" spans="1:25" x14ac:dyDescent="0.25">
      <c r="A2078" t="s">
        <v>183</v>
      </c>
      <c r="B2078">
        <v>2766.27</v>
      </c>
      <c r="C2078">
        <v>2749.51</v>
      </c>
      <c r="D2078">
        <v>2455.1799999999998</v>
      </c>
      <c r="E2078">
        <v>2437.0700000000002</v>
      </c>
      <c r="F2078">
        <v>902.37099999999998</v>
      </c>
      <c r="G2078">
        <v>5.5376099999999998E-2</v>
      </c>
      <c r="H2078">
        <v>0.93182299999999996</v>
      </c>
      <c r="I2078">
        <v>92</v>
      </c>
    </row>
    <row r="2079" spans="1:25" x14ac:dyDescent="0.25">
      <c r="A2079" t="s">
        <v>183</v>
      </c>
      <c r="B2079">
        <v>2769.07</v>
      </c>
      <c r="C2079">
        <v>2752.23</v>
      </c>
      <c r="D2079">
        <v>2455.89</v>
      </c>
      <c r="E2079">
        <v>2437.77</v>
      </c>
      <c r="F2079">
        <v>902.17499999999995</v>
      </c>
      <c r="G2079">
        <v>5.3948299999999998E-2</v>
      </c>
      <c r="H2079">
        <v>0.95309900000000003</v>
      </c>
      <c r="I2079">
        <v>97</v>
      </c>
    </row>
    <row r="2080" spans="1:25" x14ac:dyDescent="0.25">
      <c r="A2080" t="s">
        <v>183</v>
      </c>
      <c r="B2080">
        <v>2764.81</v>
      </c>
      <c r="C2080">
        <v>2747.99</v>
      </c>
      <c r="D2080">
        <v>2455.2399999999998</v>
      </c>
      <c r="E2080">
        <v>2437.15</v>
      </c>
      <c r="F2080">
        <v>903.97699999999998</v>
      </c>
      <c r="G2080">
        <v>5.4522399999999999E-2</v>
      </c>
      <c r="H2080">
        <v>0.93148299999999995</v>
      </c>
      <c r="I2080">
        <v>78</v>
      </c>
    </row>
    <row r="2081" spans="1:9" x14ac:dyDescent="0.25">
      <c r="A2081" t="s">
        <v>183</v>
      </c>
      <c r="B2081">
        <v>2768.98</v>
      </c>
      <c r="C2081">
        <v>2752.17</v>
      </c>
      <c r="D2081">
        <v>2457.5500000000002</v>
      </c>
      <c r="E2081">
        <v>2439.4499999999998</v>
      </c>
      <c r="F2081">
        <v>902.18399999999997</v>
      </c>
      <c r="G2081">
        <v>5.4679499999999999E-2</v>
      </c>
      <c r="H2081">
        <v>0.93763099999999999</v>
      </c>
      <c r="I2081">
        <v>99</v>
      </c>
    </row>
    <row r="2082" spans="1:9" x14ac:dyDescent="0.25">
      <c r="A2082" t="s">
        <v>183</v>
      </c>
      <c r="B2082">
        <v>2760.66</v>
      </c>
      <c r="C2082">
        <v>2743.78</v>
      </c>
      <c r="D2082">
        <v>2450.39</v>
      </c>
      <c r="E2082">
        <v>2432.25</v>
      </c>
      <c r="F2082">
        <v>902.71199999999999</v>
      </c>
      <c r="G2082">
        <v>6.3438999999999995E-2</v>
      </c>
      <c r="H2082">
        <v>0.93183300000000002</v>
      </c>
      <c r="I2082">
        <v>99</v>
      </c>
    </row>
    <row r="2083" spans="1:9" x14ac:dyDescent="0.25">
      <c r="A2083" t="s">
        <v>183</v>
      </c>
      <c r="B2083">
        <v>2762.3</v>
      </c>
      <c r="C2083">
        <v>2745.53</v>
      </c>
      <c r="D2083">
        <v>2453.66</v>
      </c>
      <c r="E2083">
        <v>2435.56</v>
      </c>
      <c r="F2083">
        <v>903.95699999999999</v>
      </c>
      <c r="G2083">
        <v>5.8861700000000003E-2</v>
      </c>
      <c r="H2083">
        <v>0.93080399999999996</v>
      </c>
      <c r="I2083">
        <v>86</v>
      </c>
    </row>
    <row r="2084" spans="1:9" x14ac:dyDescent="0.25">
      <c r="A2084" t="s">
        <v>183</v>
      </c>
      <c r="B2084">
        <v>2761.77</v>
      </c>
      <c r="C2084">
        <v>2744.9</v>
      </c>
      <c r="D2084">
        <v>2450.96</v>
      </c>
      <c r="E2084">
        <v>2432.87</v>
      </c>
      <c r="F2084">
        <v>901.93600000000004</v>
      </c>
      <c r="G2084">
        <v>6.1397599999999997E-2</v>
      </c>
      <c r="H2084">
        <v>0.93120999999999998</v>
      </c>
      <c r="I2084">
        <v>113</v>
      </c>
    </row>
    <row r="2085" spans="1:9" x14ac:dyDescent="0.25">
      <c r="A2085" t="s">
        <v>183</v>
      </c>
      <c r="B2085">
        <v>2760.72</v>
      </c>
      <c r="C2085">
        <v>2743.81</v>
      </c>
      <c r="D2085">
        <v>2450.92</v>
      </c>
      <c r="E2085">
        <v>2432.8200000000002</v>
      </c>
      <c r="F2085">
        <v>901.99199999999996</v>
      </c>
      <c r="G2085">
        <v>5.9005000000000002E-2</v>
      </c>
      <c r="H2085">
        <v>0.95775699999999997</v>
      </c>
      <c r="I2085">
        <v>106</v>
      </c>
    </row>
    <row r="2086" spans="1:9" x14ac:dyDescent="0.25">
      <c r="A2086" t="s">
        <v>183</v>
      </c>
      <c r="B2086">
        <v>2761.22</v>
      </c>
      <c r="C2086">
        <v>2744.41</v>
      </c>
      <c r="D2086">
        <v>2451.84</v>
      </c>
      <c r="E2086">
        <v>2433.6799999999998</v>
      </c>
      <c r="F2086">
        <v>904.29200000000003</v>
      </c>
      <c r="G2086">
        <v>6.0356600000000003E-2</v>
      </c>
      <c r="H2086">
        <v>0.93176199999999998</v>
      </c>
      <c r="I2086">
        <v>92</v>
      </c>
    </row>
    <row r="2087" spans="1:9" x14ac:dyDescent="0.25">
      <c r="A2087" t="s">
        <v>183</v>
      </c>
      <c r="B2087">
        <v>2760.33</v>
      </c>
      <c r="C2087">
        <v>2743.43</v>
      </c>
      <c r="D2087">
        <v>2450.58</v>
      </c>
      <c r="E2087">
        <v>2432.4899999999998</v>
      </c>
      <c r="F2087">
        <v>902.01700000000005</v>
      </c>
      <c r="G2087">
        <v>5.84193E-2</v>
      </c>
      <c r="H2087">
        <v>0.93176599999999998</v>
      </c>
      <c r="I2087">
        <v>87</v>
      </c>
    </row>
    <row r="2088" spans="1:9" x14ac:dyDescent="0.25">
      <c r="A2088" t="s">
        <v>183</v>
      </c>
      <c r="B2088">
        <v>2764.29</v>
      </c>
      <c r="C2088">
        <v>2747.4</v>
      </c>
      <c r="D2088">
        <v>2454.09</v>
      </c>
      <c r="E2088">
        <v>2436</v>
      </c>
      <c r="F2088">
        <v>902.05</v>
      </c>
      <c r="G2088">
        <v>5.5448999999999998E-2</v>
      </c>
      <c r="H2088">
        <v>0.92607799999999996</v>
      </c>
      <c r="I2088">
        <v>91</v>
      </c>
    </row>
    <row r="2089" spans="1:9" x14ac:dyDescent="0.25">
      <c r="A2089" t="s">
        <v>183</v>
      </c>
      <c r="B2089">
        <v>2760.76</v>
      </c>
      <c r="C2089">
        <v>2743.45</v>
      </c>
      <c r="D2089">
        <v>2451.5100000000002</v>
      </c>
      <c r="E2089">
        <v>2433.4</v>
      </c>
      <c r="F2089">
        <v>904.11400000000003</v>
      </c>
      <c r="G2089">
        <v>5.6861500000000002E-2</v>
      </c>
      <c r="H2089">
        <v>0.931809</v>
      </c>
      <c r="I2089">
        <v>93</v>
      </c>
    </row>
    <row r="2090" spans="1:9" x14ac:dyDescent="0.25">
      <c r="A2090" t="s">
        <v>183</v>
      </c>
      <c r="B2090">
        <v>2768.38</v>
      </c>
      <c r="C2090">
        <v>2751.42</v>
      </c>
      <c r="D2090">
        <v>2455.3000000000002</v>
      </c>
      <c r="E2090">
        <v>2437.19</v>
      </c>
      <c r="F2090">
        <v>902.40899999999999</v>
      </c>
      <c r="G2090">
        <v>5.4461799999999998E-2</v>
      </c>
      <c r="H2090">
        <v>0.930871</v>
      </c>
      <c r="I2090">
        <v>101</v>
      </c>
    </row>
    <row r="2091" spans="1:9" x14ac:dyDescent="0.25">
      <c r="A2091" t="s">
        <v>183</v>
      </c>
      <c r="B2091">
        <v>2759.48</v>
      </c>
      <c r="C2091">
        <v>2742.5</v>
      </c>
      <c r="D2091">
        <v>2449.48</v>
      </c>
      <c r="E2091">
        <v>2431.39</v>
      </c>
      <c r="F2091">
        <v>902.08900000000006</v>
      </c>
      <c r="G2091">
        <v>7.9045599999999994E-2</v>
      </c>
      <c r="H2091">
        <v>0.93183499999999997</v>
      </c>
      <c r="I2091">
        <v>103</v>
      </c>
    </row>
    <row r="2092" spans="1:9" x14ac:dyDescent="0.25">
      <c r="A2092" t="s">
        <v>183</v>
      </c>
      <c r="B2092">
        <v>2760.55</v>
      </c>
      <c r="C2092">
        <v>2743.69</v>
      </c>
      <c r="D2092">
        <v>2450.8200000000002</v>
      </c>
      <c r="E2092">
        <v>2432.7199999999998</v>
      </c>
      <c r="F2092">
        <v>904.14099999999996</v>
      </c>
      <c r="G2092">
        <v>5.96946E-2</v>
      </c>
      <c r="H2092">
        <v>0.93180799999999997</v>
      </c>
      <c r="I2092">
        <v>100</v>
      </c>
    </row>
    <row r="2093" spans="1:9" x14ac:dyDescent="0.25">
      <c r="A2093" t="s">
        <v>183</v>
      </c>
      <c r="B2093">
        <v>2760.81</v>
      </c>
      <c r="C2093">
        <v>2743.86</v>
      </c>
      <c r="D2093">
        <v>2451.8000000000002</v>
      </c>
      <c r="E2093">
        <v>2433.7399999999998</v>
      </c>
      <c r="F2093">
        <v>902.18399999999997</v>
      </c>
      <c r="G2093">
        <v>8.32566E-2</v>
      </c>
      <c r="H2093">
        <v>0.93171199999999998</v>
      </c>
      <c r="I2093">
        <v>90</v>
      </c>
    </row>
    <row r="2094" spans="1:9" x14ac:dyDescent="0.25">
      <c r="A2094" t="s">
        <v>183</v>
      </c>
      <c r="B2094">
        <v>2756.92</v>
      </c>
      <c r="C2094">
        <v>2740.05</v>
      </c>
      <c r="D2094">
        <v>2448.5</v>
      </c>
      <c r="E2094">
        <v>2430.4299999999998</v>
      </c>
      <c r="F2094">
        <v>902.00900000000001</v>
      </c>
      <c r="G2094">
        <v>7.7699699999999997E-2</v>
      </c>
      <c r="H2094">
        <v>0.93183000000000005</v>
      </c>
      <c r="I2094">
        <v>97</v>
      </c>
    </row>
    <row r="2095" spans="1:9" x14ac:dyDescent="0.25">
      <c r="A2095" t="s">
        <v>183</v>
      </c>
      <c r="B2095">
        <v>2760.95</v>
      </c>
      <c r="C2095">
        <v>2744.09</v>
      </c>
      <c r="D2095">
        <v>2451.08</v>
      </c>
      <c r="E2095">
        <v>2432.91</v>
      </c>
      <c r="F2095">
        <v>904.17100000000005</v>
      </c>
      <c r="G2095">
        <v>8.3256700000000003E-2</v>
      </c>
      <c r="H2095">
        <v>0.93183400000000005</v>
      </c>
      <c r="I2095">
        <v>97</v>
      </c>
    </row>
    <row r="2096" spans="1:9" x14ac:dyDescent="0.25">
      <c r="A2096" t="s">
        <v>183</v>
      </c>
      <c r="B2096">
        <v>2762.27</v>
      </c>
      <c r="C2096">
        <v>2745.4</v>
      </c>
      <c r="D2096">
        <v>2450.92</v>
      </c>
      <c r="E2096">
        <v>2432.87</v>
      </c>
      <c r="F2096">
        <v>902.19600000000003</v>
      </c>
      <c r="G2096">
        <v>5.4329599999999999E-2</v>
      </c>
      <c r="H2096">
        <v>0.93159800000000004</v>
      </c>
      <c r="I2096">
        <v>91</v>
      </c>
    </row>
    <row r="2097" spans="1:9" x14ac:dyDescent="0.25">
      <c r="A2097" t="s">
        <v>183</v>
      </c>
      <c r="B2097">
        <v>2765.51</v>
      </c>
      <c r="C2097">
        <v>2748.69</v>
      </c>
      <c r="D2097">
        <v>2452.02</v>
      </c>
      <c r="E2097">
        <v>2433.92</v>
      </c>
      <c r="F2097">
        <v>901.87199999999996</v>
      </c>
      <c r="G2097">
        <v>6.4126000000000002E-2</v>
      </c>
      <c r="H2097">
        <v>0.93305099999999996</v>
      </c>
      <c r="I2097">
        <v>109</v>
      </c>
    </row>
    <row r="2098" spans="1:9" x14ac:dyDescent="0.25">
      <c r="A2098" t="s">
        <v>183</v>
      </c>
      <c r="B2098">
        <v>2769.55</v>
      </c>
      <c r="C2098">
        <v>2752.78</v>
      </c>
      <c r="D2098">
        <v>2456.54</v>
      </c>
      <c r="E2098">
        <v>2438.41</v>
      </c>
      <c r="F2098">
        <v>903.78</v>
      </c>
      <c r="G2098">
        <v>5.50287E-2</v>
      </c>
      <c r="H2098">
        <v>0.931836</v>
      </c>
      <c r="I2098">
        <v>101</v>
      </c>
    </row>
    <row r="2099" spans="1:9" x14ac:dyDescent="0.25">
      <c r="A2099" t="s">
        <v>183</v>
      </c>
      <c r="B2099">
        <v>2764.06</v>
      </c>
      <c r="C2099">
        <v>2747.1</v>
      </c>
      <c r="D2099">
        <v>2454.77</v>
      </c>
      <c r="E2099">
        <v>2436.7199999999998</v>
      </c>
      <c r="F2099">
        <v>902.16300000000001</v>
      </c>
      <c r="G2099">
        <v>5.4764599999999997E-2</v>
      </c>
      <c r="H2099">
        <v>0.93183000000000005</v>
      </c>
      <c r="I2099">
        <v>96</v>
      </c>
    </row>
    <row r="2100" spans="1:9" x14ac:dyDescent="0.25">
      <c r="A2100" t="s">
        <v>183</v>
      </c>
      <c r="B2100">
        <v>2759.01</v>
      </c>
      <c r="C2100">
        <v>2742.1</v>
      </c>
      <c r="D2100">
        <v>2449.27</v>
      </c>
      <c r="E2100">
        <v>2431.2399999999998</v>
      </c>
      <c r="F2100">
        <v>902.17600000000004</v>
      </c>
      <c r="G2100">
        <v>6.11231E-2</v>
      </c>
      <c r="H2100">
        <v>0.93183700000000003</v>
      </c>
      <c r="I2100">
        <v>69</v>
      </c>
    </row>
    <row r="2101" spans="1:9" x14ac:dyDescent="0.25">
      <c r="A2101" t="s">
        <v>183</v>
      </c>
      <c r="B2101">
        <v>2764.69</v>
      </c>
      <c r="C2101">
        <v>2747.76</v>
      </c>
      <c r="D2101">
        <v>2454.8200000000002</v>
      </c>
      <c r="E2101">
        <v>2436.7399999999998</v>
      </c>
      <c r="F2101">
        <v>903.83699999999999</v>
      </c>
      <c r="G2101">
        <v>5.3984299999999999E-2</v>
      </c>
      <c r="H2101">
        <v>0.93174599999999996</v>
      </c>
      <c r="I2101">
        <v>90</v>
      </c>
    </row>
    <row r="2102" spans="1:9" x14ac:dyDescent="0.25">
      <c r="A2102" t="s">
        <v>183</v>
      </c>
      <c r="B2102">
        <v>2761.15</v>
      </c>
      <c r="C2102">
        <v>2744.29</v>
      </c>
      <c r="D2102">
        <v>2451.15</v>
      </c>
      <c r="E2102">
        <v>2433.08</v>
      </c>
      <c r="F2102">
        <v>901.82399999999996</v>
      </c>
      <c r="G2102">
        <v>5.5912900000000001E-2</v>
      </c>
      <c r="H2102">
        <v>0.95871799999999996</v>
      </c>
      <c r="I2102">
        <v>92</v>
      </c>
    </row>
    <row r="2103" spans="1:9" x14ac:dyDescent="0.25">
      <c r="A2103" t="s">
        <v>183</v>
      </c>
      <c r="B2103">
        <v>2758.75</v>
      </c>
      <c r="C2103">
        <v>2741.87</v>
      </c>
      <c r="D2103">
        <v>2449.9499999999998</v>
      </c>
      <c r="E2103">
        <v>2431.9</v>
      </c>
      <c r="F2103">
        <v>902.08900000000006</v>
      </c>
      <c r="G2103">
        <v>5.7659500000000002E-2</v>
      </c>
      <c r="H2103">
        <v>0.93826699999999996</v>
      </c>
      <c r="I2103">
        <v>109</v>
      </c>
    </row>
    <row r="2104" spans="1:9" x14ac:dyDescent="0.25">
      <c r="A2104" t="s">
        <v>183</v>
      </c>
      <c r="B2104">
        <v>2762.83</v>
      </c>
      <c r="C2104">
        <v>2746.12</v>
      </c>
      <c r="D2104">
        <v>2454.34</v>
      </c>
      <c r="E2104">
        <v>2436.2600000000002</v>
      </c>
      <c r="F2104">
        <v>903.96799999999996</v>
      </c>
      <c r="G2104">
        <v>5.3986699999999999E-2</v>
      </c>
      <c r="H2104">
        <v>0.93167999999999995</v>
      </c>
      <c r="I2104">
        <v>94</v>
      </c>
    </row>
    <row r="2105" spans="1:9" x14ac:dyDescent="0.25">
      <c r="A2105" t="s">
        <v>183</v>
      </c>
      <c r="B2105">
        <v>2758.49</v>
      </c>
      <c r="C2105">
        <v>2741.73</v>
      </c>
      <c r="D2105">
        <v>2448.5500000000002</v>
      </c>
      <c r="E2105">
        <v>2430.5100000000002</v>
      </c>
      <c r="F2105">
        <v>902.08100000000002</v>
      </c>
      <c r="G2105">
        <v>6.8663000000000002E-2</v>
      </c>
      <c r="H2105">
        <v>0.93176300000000001</v>
      </c>
      <c r="I2105">
        <v>102</v>
      </c>
    </row>
    <row r="2106" spans="1:9" x14ac:dyDescent="0.25">
      <c r="A2106" t="s">
        <v>183</v>
      </c>
      <c r="B2106">
        <v>2764.73</v>
      </c>
      <c r="C2106">
        <v>2747.91</v>
      </c>
      <c r="D2106">
        <v>2454.17</v>
      </c>
      <c r="E2106">
        <v>2436.1</v>
      </c>
      <c r="F2106">
        <v>902.07500000000005</v>
      </c>
      <c r="G2106">
        <v>5.4130600000000001E-2</v>
      </c>
      <c r="H2106">
        <v>0.93162900000000004</v>
      </c>
      <c r="I2106">
        <v>77</v>
      </c>
    </row>
    <row r="2107" spans="1:9" x14ac:dyDescent="0.25">
      <c r="A2107" t="s">
        <v>183</v>
      </c>
      <c r="B2107">
        <v>2764.41</v>
      </c>
      <c r="C2107">
        <v>2747.66</v>
      </c>
      <c r="D2107">
        <v>2454.7199999999998</v>
      </c>
      <c r="E2107">
        <v>2436.59</v>
      </c>
      <c r="F2107">
        <v>903.97199999999998</v>
      </c>
      <c r="G2107">
        <v>2.91942E-2</v>
      </c>
      <c r="H2107">
        <v>0.93174299999999999</v>
      </c>
      <c r="I2107">
        <v>102</v>
      </c>
    </row>
    <row r="2108" spans="1:9" x14ac:dyDescent="0.25">
      <c r="A2108" t="s">
        <v>183</v>
      </c>
      <c r="B2108">
        <v>2759.24</v>
      </c>
      <c r="C2108">
        <v>2742.51</v>
      </c>
      <c r="D2108">
        <v>2450.1999999999998</v>
      </c>
      <c r="E2108">
        <v>2432.16</v>
      </c>
      <c r="F2108">
        <v>902.10299999999995</v>
      </c>
      <c r="G2108">
        <v>6.0888100000000001E-2</v>
      </c>
      <c r="H2108">
        <v>0.93162699999999998</v>
      </c>
      <c r="I2108">
        <v>85</v>
      </c>
    </row>
    <row r="2109" spans="1:9" x14ac:dyDescent="0.25">
      <c r="A2109" t="s">
        <v>183</v>
      </c>
      <c r="B2109">
        <v>2762.27</v>
      </c>
      <c r="C2109">
        <v>2745.46</v>
      </c>
      <c r="D2109">
        <v>2452.6799999999998</v>
      </c>
      <c r="E2109">
        <v>2434.61</v>
      </c>
      <c r="F2109">
        <v>902.09400000000005</v>
      </c>
      <c r="G2109">
        <v>5.40063E-2</v>
      </c>
      <c r="H2109">
        <v>0.931836</v>
      </c>
      <c r="I2109">
        <v>71</v>
      </c>
    </row>
    <row r="2110" spans="1:9" x14ac:dyDescent="0.25">
      <c r="A2110" t="s">
        <v>183</v>
      </c>
      <c r="B2110">
        <v>2765.79</v>
      </c>
      <c r="C2110">
        <v>2748.96</v>
      </c>
      <c r="D2110">
        <v>2453.52</v>
      </c>
      <c r="E2110">
        <v>2435.39</v>
      </c>
      <c r="F2110">
        <v>904.33299999999997</v>
      </c>
      <c r="G2110">
        <v>8.3255800000000005E-2</v>
      </c>
      <c r="H2110">
        <v>0.93160600000000005</v>
      </c>
      <c r="I2110">
        <v>94</v>
      </c>
    </row>
    <row r="2111" spans="1:9" x14ac:dyDescent="0.25">
      <c r="A2111" t="s">
        <v>183</v>
      </c>
      <c r="B2111">
        <v>2769.41</v>
      </c>
      <c r="C2111">
        <v>2752.63</v>
      </c>
      <c r="D2111">
        <v>2457.0300000000002</v>
      </c>
      <c r="E2111">
        <v>2438.9499999999998</v>
      </c>
      <c r="F2111">
        <v>902.149</v>
      </c>
      <c r="G2111">
        <v>5.9924499999999999E-2</v>
      </c>
      <c r="H2111">
        <v>0.93179500000000004</v>
      </c>
      <c r="I2111">
        <v>87</v>
      </c>
    </row>
    <row r="2112" spans="1:9" x14ac:dyDescent="0.25">
      <c r="A2112" t="s">
        <v>183</v>
      </c>
      <c r="B2112">
        <v>2768.76</v>
      </c>
      <c r="C2112">
        <v>2752.09</v>
      </c>
      <c r="D2112">
        <v>2456.5700000000002</v>
      </c>
      <c r="E2112">
        <v>2438.48</v>
      </c>
      <c r="F2112">
        <v>902.30700000000002</v>
      </c>
      <c r="G2112">
        <v>6.3091999999999995E-2</v>
      </c>
      <c r="H2112">
        <v>0.93179400000000001</v>
      </c>
      <c r="I2112">
        <v>89</v>
      </c>
    </row>
    <row r="2113" spans="1:25" x14ac:dyDescent="0.25">
      <c r="A2113" t="s">
        <v>183</v>
      </c>
      <c r="B2113">
        <v>2764.37</v>
      </c>
      <c r="C2113">
        <v>2747.54</v>
      </c>
      <c r="D2113">
        <v>2453.9</v>
      </c>
      <c r="E2113">
        <v>2435.8200000000002</v>
      </c>
      <c r="F2113">
        <v>904.25300000000004</v>
      </c>
      <c r="G2113">
        <v>5.44655E-2</v>
      </c>
      <c r="H2113">
        <v>0.94360299999999997</v>
      </c>
      <c r="I2113">
        <v>101</v>
      </c>
    </row>
    <row r="2114" spans="1:25" x14ac:dyDescent="0.25">
      <c r="A2114" t="s">
        <v>183</v>
      </c>
      <c r="B2114">
        <v>2758.39</v>
      </c>
      <c r="C2114">
        <v>2741.6</v>
      </c>
      <c r="D2114">
        <v>2449.46</v>
      </c>
      <c r="E2114">
        <v>2431.4</v>
      </c>
      <c r="F2114">
        <v>902.09199999999998</v>
      </c>
      <c r="G2114">
        <v>5.3957900000000003E-2</v>
      </c>
      <c r="H2114">
        <v>0.93183099999999996</v>
      </c>
      <c r="I2114">
        <v>108</v>
      </c>
    </row>
    <row r="2115" spans="1:25" x14ac:dyDescent="0.25">
      <c r="A2115" t="s">
        <v>183</v>
      </c>
      <c r="B2115">
        <v>2758.14</v>
      </c>
      <c r="C2115">
        <v>2741.32</v>
      </c>
      <c r="D2115">
        <v>2449.36</v>
      </c>
      <c r="E2115">
        <v>2431.2800000000002</v>
      </c>
      <c r="F2115">
        <v>902.29600000000005</v>
      </c>
      <c r="G2115">
        <v>5.5265799999999997E-2</v>
      </c>
      <c r="H2115">
        <v>0.93182100000000001</v>
      </c>
      <c r="I2115">
        <v>89</v>
      </c>
    </row>
    <row r="2116" spans="1:25" x14ac:dyDescent="0.25">
      <c r="A2116" t="s">
        <v>183</v>
      </c>
      <c r="B2116">
        <v>2763.65</v>
      </c>
      <c r="C2116">
        <v>2746.32</v>
      </c>
      <c r="D2116">
        <v>2453.5300000000002</v>
      </c>
      <c r="E2116">
        <v>2435.44</v>
      </c>
      <c r="F2116">
        <v>904.36099999999999</v>
      </c>
      <c r="G2116">
        <v>5.5066299999999999E-2</v>
      </c>
      <c r="H2116">
        <v>0.94763500000000001</v>
      </c>
      <c r="I2116">
        <v>113</v>
      </c>
    </row>
    <row r="2117" spans="1:25" x14ac:dyDescent="0.25">
      <c r="A2117" t="s">
        <v>183</v>
      </c>
      <c r="B2117">
        <v>2764.32</v>
      </c>
      <c r="C2117">
        <v>2747.52</v>
      </c>
      <c r="D2117">
        <v>2453.1799999999998</v>
      </c>
      <c r="E2117">
        <v>2435.06</v>
      </c>
      <c r="F2117">
        <v>902.38800000000003</v>
      </c>
      <c r="G2117">
        <v>5.4570199999999999E-2</v>
      </c>
      <c r="H2117">
        <v>0.93182699999999996</v>
      </c>
      <c r="I2117">
        <v>113</v>
      </c>
    </row>
    <row r="2118" spans="1:25" x14ac:dyDescent="0.25">
      <c r="A2118" t="s">
        <v>183</v>
      </c>
      <c r="B2118">
        <v>2759.08</v>
      </c>
      <c r="C2118">
        <v>2742.21</v>
      </c>
      <c r="D2118">
        <v>2450.6</v>
      </c>
      <c r="E2118">
        <v>2432.4699999999998</v>
      </c>
      <c r="F2118">
        <v>902.53</v>
      </c>
      <c r="G2118">
        <v>5.4321599999999998E-2</v>
      </c>
      <c r="H2118">
        <v>0.93172600000000005</v>
      </c>
      <c r="I2118">
        <v>94</v>
      </c>
    </row>
    <row r="2119" spans="1:25" x14ac:dyDescent="0.25">
      <c r="A2119" t="s">
        <v>183</v>
      </c>
      <c r="B2119">
        <v>2761.33</v>
      </c>
      <c r="C2119">
        <v>2744.39</v>
      </c>
      <c r="D2119">
        <v>2452.4</v>
      </c>
      <c r="E2119">
        <v>2434.27</v>
      </c>
      <c r="F2119">
        <v>903.97400000000005</v>
      </c>
      <c r="G2119">
        <v>6.1065500000000002E-2</v>
      </c>
      <c r="H2119">
        <v>0.931836</v>
      </c>
      <c r="I2119">
        <v>117</v>
      </c>
    </row>
    <row r="2120" spans="1:25" x14ac:dyDescent="0.25">
      <c r="A2120" t="s">
        <v>183</v>
      </c>
      <c r="B2120">
        <v>2763.28</v>
      </c>
      <c r="C2120">
        <v>2746.5</v>
      </c>
      <c r="D2120">
        <v>2452.3200000000002</v>
      </c>
      <c r="E2120">
        <v>2434.23</v>
      </c>
      <c r="F2120">
        <v>902.125</v>
      </c>
      <c r="G2120">
        <v>8.0915899999999999E-2</v>
      </c>
      <c r="H2120">
        <v>0.93094900000000003</v>
      </c>
      <c r="I2120">
        <v>100</v>
      </c>
    </row>
    <row r="2121" spans="1:25" x14ac:dyDescent="0.25">
      <c r="A2121" t="s">
        <v>183</v>
      </c>
      <c r="B2121">
        <v>2765.05</v>
      </c>
      <c r="C2121">
        <v>2748.19</v>
      </c>
      <c r="D2121">
        <v>2453.39</v>
      </c>
      <c r="E2121">
        <v>2435.3200000000002</v>
      </c>
      <c r="F2121">
        <v>902.16700000000003</v>
      </c>
      <c r="G2121">
        <v>6.1776200000000003E-2</v>
      </c>
      <c r="H2121">
        <v>0.93178099999999997</v>
      </c>
      <c r="I2121">
        <v>78</v>
      </c>
    </row>
    <row r="2122" spans="1:25" x14ac:dyDescent="0.25">
      <c r="A2122" t="s">
        <v>183</v>
      </c>
      <c r="B2122">
        <v>2768.01</v>
      </c>
      <c r="C2122">
        <v>2750.99</v>
      </c>
      <c r="D2122">
        <v>2455.5100000000002</v>
      </c>
      <c r="E2122">
        <v>2437.3200000000002</v>
      </c>
      <c r="F2122">
        <v>903.92200000000003</v>
      </c>
      <c r="G2122">
        <v>5.7020099999999997E-2</v>
      </c>
      <c r="H2122">
        <v>0.93076499999999995</v>
      </c>
      <c r="I2122">
        <v>113</v>
      </c>
    </row>
    <row r="2123" spans="1:25" x14ac:dyDescent="0.25">
      <c r="A2123" t="s">
        <v>183</v>
      </c>
      <c r="B2123">
        <v>2767.09</v>
      </c>
      <c r="C2123">
        <v>2750.05</v>
      </c>
      <c r="D2123">
        <v>2456.27</v>
      </c>
      <c r="E2123">
        <v>2438.17</v>
      </c>
      <c r="F2123">
        <v>902.27300000000002</v>
      </c>
      <c r="G2123">
        <v>5.43118E-2</v>
      </c>
      <c r="H2123">
        <v>0.93174299999999999</v>
      </c>
      <c r="I2123">
        <v>124</v>
      </c>
    </row>
    <row r="2124" spans="1:25" x14ac:dyDescent="0.25">
      <c r="A2124" t="s">
        <v>183</v>
      </c>
      <c r="B2124">
        <v>2757.68</v>
      </c>
      <c r="C2124">
        <v>2740.77</v>
      </c>
      <c r="D2124">
        <v>2448.98</v>
      </c>
      <c r="E2124">
        <v>2430.87</v>
      </c>
      <c r="F2124">
        <v>902.02499999999998</v>
      </c>
      <c r="G2124">
        <v>5.9906399999999999E-2</v>
      </c>
      <c r="H2124">
        <v>0.93035599999999996</v>
      </c>
      <c r="I2124">
        <v>91</v>
      </c>
    </row>
    <row r="2125" spans="1:25" x14ac:dyDescent="0.25">
      <c r="A2125" t="s">
        <v>183</v>
      </c>
      <c r="B2125">
        <v>2766.38</v>
      </c>
      <c r="C2125">
        <v>2749.5</v>
      </c>
      <c r="D2125">
        <v>2453.36</v>
      </c>
      <c r="E2125">
        <v>2435.19</v>
      </c>
      <c r="F2125">
        <v>904.01599999999996</v>
      </c>
      <c r="G2125">
        <v>8.3262299999999997E-2</v>
      </c>
      <c r="H2125">
        <v>0.93151300000000004</v>
      </c>
      <c r="I2125">
        <v>113</v>
      </c>
    </row>
    <row r="2126" spans="1:25" x14ac:dyDescent="0.25">
      <c r="A2126" t="s">
        <v>183</v>
      </c>
      <c r="B2126">
        <v>2773.19</v>
      </c>
      <c r="C2126">
        <v>2756.22</v>
      </c>
      <c r="D2126">
        <v>2456.7399999999998</v>
      </c>
      <c r="E2126">
        <v>2438.58</v>
      </c>
      <c r="F2126">
        <v>902.03800000000001</v>
      </c>
      <c r="G2126">
        <v>5.61223E-2</v>
      </c>
      <c r="H2126">
        <v>0.95438699999999999</v>
      </c>
      <c r="I2126">
        <v>91</v>
      </c>
    </row>
    <row r="2127" spans="1:25" x14ac:dyDescent="0.25">
      <c r="A2127" t="s">
        <v>183</v>
      </c>
      <c r="B2127">
        <v>2759.19</v>
      </c>
      <c r="C2127">
        <v>2742.22</v>
      </c>
      <c r="D2127">
        <v>2449.69</v>
      </c>
      <c r="E2127">
        <v>2431.6</v>
      </c>
      <c r="F2127">
        <v>901.96</v>
      </c>
      <c r="G2127">
        <v>5.8400899999999999E-2</v>
      </c>
      <c r="H2127">
        <v>0.93057999999999996</v>
      </c>
      <c r="I2127">
        <v>86</v>
      </c>
      <c r="R2127" t="s">
        <v>69</v>
      </c>
      <c r="U2127" t="s">
        <v>68</v>
      </c>
      <c r="X2127" t="s">
        <v>66</v>
      </c>
    </row>
    <row r="2128" spans="1:25" x14ac:dyDescent="0.25">
      <c r="A2128" t="s">
        <v>183</v>
      </c>
      <c r="B2128">
        <v>2766.41</v>
      </c>
      <c r="C2128">
        <v>2749.47</v>
      </c>
      <c r="D2128">
        <v>2457</v>
      </c>
      <c r="E2128">
        <v>2438.88</v>
      </c>
      <c r="F2128">
        <v>904.63499999999999</v>
      </c>
      <c r="G2128">
        <v>5.39281E-2</v>
      </c>
      <c r="H2128">
        <v>0.92981599999999998</v>
      </c>
      <c r="I2128">
        <v>98</v>
      </c>
      <c r="R2128">
        <f>AVERAGE(B2079:B2128)</f>
        <v>2763.1696000000002</v>
      </c>
      <c r="S2128">
        <f>AVERAGE(C2079:C2128)</f>
        <v>2746.2916000000009</v>
      </c>
      <c r="U2128">
        <f>_xlfn.VAR.P(B2079:B2128)</f>
        <v>13.869539840000373</v>
      </c>
      <c r="V2128">
        <f>_xlfn.VAR.P(C2079:C2128)</f>
        <v>13.913173439999991</v>
      </c>
      <c r="X2128">
        <f>1.96*SQRT(U2128)/50</f>
        <v>0.14598797792879442</v>
      </c>
      <c r="Y2128">
        <f>1.96*SQRT(V2128)/50</f>
        <v>0.14621743683583563</v>
      </c>
    </row>
    <row r="2129" spans="1:9" x14ac:dyDescent="0.25">
      <c r="A2129" t="s">
        <v>183</v>
      </c>
      <c r="B2129">
        <v>138169.89176699999</v>
      </c>
      <c r="C2129" t="s">
        <v>36</v>
      </c>
    </row>
    <row r="2130" spans="1:9" x14ac:dyDescent="0.25">
      <c r="A2130" t="s">
        <v>184</v>
      </c>
      <c r="B2130">
        <v>1691.91</v>
      </c>
      <c r="C2130">
        <v>1675.18</v>
      </c>
      <c r="D2130">
        <v>1639.31</v>
      </c>
      <c r="E2130">
        <v>1167.93</v>
      </c>
      <c r="F2130">
        <v>0</v>
      </c>
      <c r="G2130">
        <v>0.115046</v>
      </c>
      <c r="H2130">
        <v>0.89801399999999998</v>
      </c>
      <c r="I2130">
        <v>0</v>
      </c>
    </row>
    <row r="2131" spans="1:9" x14ac:dyDescent="0.25">
      <c r="A2131" t="s">
        <v>184</v>
      </c>
      <c r="B2131">
        <v>1691.58</v>
      </c>
      <c r="C2131">
        <v>1674.05</v>
      </c>
      <c r="D2131">
        <v>1638.18</v>
      </c>
      <c r="E2131">
        <v>1167.05</v>
      </c>
      <c r="F2131">
        <v>0</v>
      </c>
      <c r="G2131">
        <v>0.10329199999999999</v>
      </c>
      <c r="H2131">
        <v>0.89988599999999996</v>
      </c>
      <c r="I2131">
        <v>0</v>
      </c>
    </row>
    <row r="2132" spans="1:9" x14ac:dyDescent="0.25">
      <c r="A2132" t="s">
        <v>184</v>
      </c>
      <c r="B2132">
        <v>1692.6</v>
      </c>
      <c r="C2132">
        <v>1675.23</v>
      </c>
      <c r="D2132">
        <v>1639.42</v>
      </c>
      <c r="E2132">
        <v>1168.05</v>
      </c>
      <c r="F2132">
        <v>0</v>
      </c>
      <c r="G2132">
        <v>0.10349999999999999</v>
      </c>
      <c r="H2132">
        <v>0.87814999999999999</v>
      </c>
      <c r="I2132">
        <v>1</v>
      </c>
    </row>
    <row r="2133" spans="1:9" x14ac:dyDescent="0.25">
      <c r="A2133" t="s">
        <v>184</v>
      </c>
      <c r="B2133">
        <v>1690.39</v>
      </c>
      <c r="C2133">
        <v>1673.28</v>
      </c>
      <c r="D2133">
        <v>1637.46</v>
      </c>
      <c r="E2133">
        <v>1166.55</v>
      </c>
      <c r="F2133">
        <v>0</v>
      </c>
      <c r="G2133">
        <v>0.114952</v>
      </c>
      <c r="H2133">
        <v>0.86895599999999995</v>
      </c>
      <c r="I2133">
        <v>0</v>
      </c>
    </row>
    <row r="2134" spans="1:9" x14ac:dyDescent="0.25">
      <c r="A2134" t="s">
        <v>184</v>
      </c>
      <c r="B2134">
        <v>1692.19</v>
      </c>
      <c r="C2134">
        <v>1674.87</v>
      </c>
      <c r="D2134">
        <v>1638.84</v>
      </c>
      <c r="E2134">
        <v>1167.58</v>
      </c>
      <c r="F2134">
        <v>0</v>
      </c>
      <c r="G2134">
        <v>0.115914</v>
      </c>
      <c r="H2134">
        <v>0.87931999999999999</v>
      </c>
      <c r="I2134">
        <v>0</v>
      </c>
    </row>
    <row r="2135" spans="1:9" x14ac:dyDescent="0.25">
      <c r="A2135" t="s">
        <v>184</v>
      </c>
      <c r="B2135">
        <v>1692.74</v>
      </c>
      <c r="C2135">
        <v>1675.28</v>
      </c>
      <c r="D2135">
        <v>1639.51</v>
      </c>
      <c r="E2135">
        <v>1168.02</v>
      </c>
      <c r="F2135">
        <v>0</v>
      </c>
      <c r="G2135">
        <v>0.115287</v>
      </c>
      <c r="H2135">
        <v>0.90107300000000001</v>
      </c>
      <c r="I2135">
        <v>0</v>
      </c>
    </row>
    <row r="2136" spans="1:9" x14ac:dyDescent="0.25">
      <c r="A2136" t="s">
        <v>184</v>
      </c>
      <c r="B2136">
        <v>1692.23</v>
      </c>
      <c r="C2136">
        <v>1675.54</v>
      </c>
      <c r="D2136">
        <v>1639.47</v>
      </c>
      <c r="E2136">
        <v>1168.17</v>
      </c>
      <c r="F2136">
        <v>0</v>
      </c>
      <c r="G2136">
        <v>0.114927</v>
      </c>
      <c r="H2136">
        <v>0.87989200000000001</v>
      </c>
      <c r="I2136">
        <v>0</v>
      </c>
    </row>
    <row r="2137" spans="1:9" x14ac:dyDescent="0.25">
      <c r="A2137" t="s">
        <v>184</v>
      </c>
      <c r="B2137">
        <v>1693.83</v>
      </c>
      <c r="C2137">
        <v>1676.99</v>
      </c>
      <c r="D2137">
        <v>1640.96</v>
      </c>
      <c r="E2137">
        <v>1169.3499999999999</v>
      </c>
      <c r="F2137">
        <v>0</v>
      </c>
      <c r="G2137">
        <v>8.4699300000000005E-2</v>
      </c>
      <c r="H2137">
        <v>0.88187000000000004</v>
      </c>
      <c r="I2137">
        <v>0</v>
      </c>
    </row>
    <row r="2138" spans="1:9" x14ac:dyDescent="0.25">
      <c r="A2138" t="s">
        <v>184</v>
      </c>
      <c r="B2138">
        <v>1691.36</v>
      </c>
      <c r="C2138">
        <v>1674.7</v>
      </c>
      <c r="D2138">
        <v>1638.8</v>
      </c>
      <c r="E2138">
        <v>1167.3</v>
      </c>
      <c r="F2138">
        <v>0</v>
      </c>
      <c r="G2138">
        <v>0.11493399999999999</v>
      </c>
      <c r="H2138">
        <v>0.86895599999999995</v>
      </c>
      <c r="I2138">
        <v>0</v>
      </c>
    </row>
    <row r="2139" spans="1:9" x14ac:dyDescent="0.25">
      <c r="A2139" t="s">
        <v>184</v>
      </c>
      <c r="B2139">
        <v>1690.3</v>
      </c>
      <c r="C2139">
        <v>1673.48</v>
      </c>
      <c r="D2139">
        <v>1637.58</v>
      </c>
      <c r="E2139">
        <v>1166.42</v>
      </c>
      <c r="F2139">
        <v>0</v>
      </c>
      <c r="G2139">
        <v>0.115009</v>
      </c>
      <c r="H2139">
        <v>0.88408900000000001</v>
      </c>
      <c r="I2139">
        <v>0</v>
      </c>
    </row>
    <row r="2140" spans="1:9" x14ac:dyDescent="0.25">
      <c r="A2140" t="s">
        <v>184</v>
      </c>
      <c r="B2140">
        <v>1692.82</v>
      </c>
      <c r="C2140">
        <v>1675.45</v>
      </c>
      <c r="D2140">
        <v>1639.55</v>
      </c>
      <c r="E2140">
        <v>1168.07</v>
      </c>
      <c r="F2140">
        <v>0</v>
      </c>
      <c r="G2140">
        <v>0.114985</v>
      </c>
      <c r="H2140">
        <v>0.89723200000000003</v>
      </c>
      <c r="I2140">
        <v>0</v>
      </c>
    </row>
    <row r="2141" spans="1:9" x14ac:dyDescent="0.25">
      <c r="A2141" t="s">
        <v>184</v>
      </c>
      <c r="B2141">
        <v>1690.96</v>
      </c>
      <c r="C2141">
        <v>1674.17</v>
      </c>
      <c r="D2141">
        <v>1638.19</v>
      </c>
      <c r="E2141">
        <v>1166.93</v>
      </c>
      <c r="F2141">
        <v>0</v>
      </c>
      <c r="G2141">
        <v>0.114951</v>
      </c>
      <c r="H2141">
        <v>0.86895500000000003</v>
      </c>
      <c r="I2141">
        <v>1</v>
      </c>
    </row>
    <row r="2142" spans="1:9" x14ac:dyDescent="0.25">
      <c r="A2142" t="s">
        <v>184</v>
      </c>
      <c r="B2142">
        <v>1691.74</v>
      </c>
      <c r="C2142">
        <v>1674.34</v>
      </c>
      <c r="D2142">
        <v>1638.44</v>
      </c>
      <c r="E2142">
        <v>1167.06</v>
      </c>
      <c r="F2142">
        <v>0</v>
      </c>
      <c r="G2142">
        <v>0.11505799999999999</v>
      </c>
      <c r="H2142">
        <v>0.90101600000000004</v>
      </c>
      <c r="I2142">
        <v>0</v>
      </c>
    </row>
    <row r="2143" spans="1:9" x14ac:dyDescent="0.25">
      <c r="A2143" t="s">
        <v>184</v>
      </c>
      <c r="B2143">
        <v>1691.45</v>
      </c>
      <c r="C2143">
        <v>1674.67</v>
      </c>
      <c r="D2143">
        <v>1638.65</v>
      </c>
      <c r="E2143">
        <v>1167.19</v>
      </c>
      <c r="F2143">
        <v>0</v>
      </c>
      <c r="G2143">
        <v>0.115372</v>
      </c>
      <c r="H2143">
        <v>0.89931700000000003</v>
      </c>
      <c r="I2143">
        <v>0</v>
      </c>
    </row>
    <row r="2144" spans="1:9" x14ac:dyDescent="0.25">
      <c r="A2144" t="s">
        <v>184</v>
      </c>
      <c r="B2144">
        <v>1692.4</v>
      </c>
      <c r="C2144">
        <v>1674.99</v>
      </c>
      <c r="D2144">
        <v>1639.04</v>
      </c>
      <c r="E2144">
        <v>1167.6400000000001</v>
      </c>
      <c r="F2144">
        <v>0</v>
      </c>
      <c r="G2144">
        <v>0.114924</v>
      </c>
      <c r="H2144">
        <v>0.86895599999999995</v>
      </c>
      <c r="I2144">
        <v>0</v>
      </c>
    </row>
    <row r="2145" spans="1:9" x14ac:dyDescent="0.25">
      <c r="A2145" t="s">
        <v>184</v>
      </c>
      <c r="B2145">
        <v>1692.43</v>
      </c>
      <c r="C2145">
        <v>1674.94</v>
      </c>
      <c r="D2145">
        <v>1638.93</v>
      </c>
      <c r="E2145">
        <v>1167.4000000000001</v>
      </c>
      <c r="F2145">
        <v>0</v>
      </c>
      <c r="G2145">
        <v>0.114964</v>
      </c>
      <c r="H2145">
        <v>0.86895500000000003</v>
      </c>
      <c r="I2145">
        <v>0</v>
      </c>
    </row>
    <row r="2146" spans="1:9" x14ac:dyDescent="0.25">
      <c r="A2146" t="s">
        <v>184</v>
      </c>
      <c r="B2146">
        <v>1690.21</v>
      </c>
      <c r="C2146">
        <v>1673.54</v>
      </c>
      <c r="D2146">
        <v>1637.52</v>
      </c>
      <c r="E2146">
        <v>1166.57</v>
      </c>
      <c r="F2146">
        <v>0</v>
      </c>
      <c r="G2146">
        <v>0.11493200000000001</v>
      </c>
      <c r="H2146">
        <v>0.89865399999999995</v>
      </c>
      <c r="I2146">
        <v>0</v>
      </c>
    </row>
    <row r="2147" spans="1:9" x14ac:dyDescent="0.25">
      <c r="A2147" t="s">
        <v>184</v>
      </c>
      <c r="B2147">
        <v>1690.37</v>
      </c>
      <c r="C2147">
        <v>1673.52</v>
      </c>
      <c r="D2147">
        <v>1637.46</v>
      </c>
      <c r="E2147">
        <v>1166.32</v>
      </c>
      <c r="F2147">
        <v>0</v>
      </c>
      <c r="G2147">
        <v>0.114966</v>
      </c>
      <c r="H2147">
        <v>0.89866699999999999</v>
      </c>
      <c r="I2147">
        <v>0</v>
      </c>
    </row>
    <row r="2148" spans="1:9" x14ac:dyDescent="0.25">
      <c r="A2148" t="s">
        <v>184</v>
      </c>
      <c r="B2148">
        <v>1690.66</v>
      </c>
      <c r="C2148">
        <v>1673.19</v>
      </c>
      <c r="D2148">
        <v>1637.27</v>
      </c>
      <c r="E2148">
        <v>1166.26</v>
      </c>
      <c r="F2148">
        <v>0</v>
      </c>
      <c r="G2148">
        <v>0.115034</v>
      </c>
      <c r="H2148">
        <v>0.900729</v>
      </c>
      <c r="I2148">
        <v>0</v>
      </c>
    </row>
    <row r="2149" spans="1:9" x14ac:dyDescent="0.25">
      <c r="A2149" t="s">
        <v>184</v>
      </c>
      <c r="B2149">
        <v>1691.81</v>
      </c>
      <c r="C2149">
        <v>1674.34</v>
      </c>
      <c r="D2149">
        <v>1638.57</v>
      </c>
      <c r="E2149">
        <v>1167.2</v>
      </c>
      <c r="F2149">
        <v>0</v>
      </c>
      <c r="G2149">
        <v>0.11503099999999999</v>
      </c>
      <c r="H2149">
        <v>0.88152799999999998</v>
      </c>
      <c r="I2149">
        <v>0</v>
      </c>
    </row>
    <row r="2150" spans="1:9" x14ac:dyDescent="0.25">
      <c r="A2150" t="s">
        <v>184</v>
      </c>
      <c r="B2150">
        <v>1691.38</v>
      </c>
      <c r="C2150">
        <v>1674.66</v>
      </c>
      <c r="D2150">
        <v>1638.69</v>
      </c>
      <c r="E2150">
        <v>1167.46</v>
      </c>
      <c r="F2150">
        <v>0</v>
      </c>
      <c r="G2150">
        <v>0.11562799999999999</v>
      </c>
      <c r="H2150">
        <v>0.89970899999999998</v>
      </c>
      <c r="I2150">
        <v>0</v>
      </c>
    </row>
    <row r="2151" spans="1:9" x14ac:dyDescent="0.25">
      <c r="A2151" t="s">
        <v>184</v>
      </c>
      <c r="B2151">
        <v>1691.9</v>
      </c>
      <c r="C2151">
        <v>1675.05</v>
      </c>
      <c r="D2151">
        <v>1639.21</v>
      </c>
      <c r="E2151">
        <v>1167.81</v>
      </c>
      <c r="F2151">
        <v>0</v>
      </c>
      <c r="G2151">
        <v>0.115476</v>
      </c>
      <c r="H2151">
        <v>0.89834000000000003</v>
      </c>
      <c r="I2151">
        <v>0</v>
      </c>
    </row>
    <row r="2152" spans="1:9" x14ac:dyDescent="0.25">
      <c r="A2152" t="s">
        <v>184</v>
      </c>
      <c r="B2152">
        <v>1691.81</v>
      </c>
      <c r="C2152">
        <v>1674.35</v>
      </c>
      <c r="D2152">
        <v>1638.47</v>
      </c>
      <c r="E2152">
        <v>1167.01</v>
      </c>
      <c r="F2152">
        <v>0</v>
      </c>
      <c r="G2152">
        <v>0.115122</v>
      </c>
      <c r="H2152">
        <v>0.86895299999999998</v>
      </c>
      <c r="I2152">
        <v>0</v>
      </c>
    </row>
    <row r="2153" spans="1:9" x14ac:dyDescent="0.25">
      <c r="A2153" t="s">
        <v>184</v>
      </c>
      <c r="B2153">
        <v>1693.16</v>
      </c>
      <c r="C2153">
        <v>1675.69</v>
      </c>
      <c r="D2153">
        <v>1639.66</v>
      </c>
      <c r="E2153">
        <v>1168</v>
      </c>
      <c r="F2153">
        <v>0</v>
      </c>
      <c r="G2153">
        <v>0.114984</v>
      </c>
      <c r="H2153">
        <v>0.86895599999999995</v>
      </c>
      <c r="I2153">
        <v>0</v>
      </c>
    </row>
    <row r="2154" spans="1:9" x14ac:dyDescent="0.25">
      <c r="A2154" t="s">
        <v>184</v>
      </c>
      <c r="B2154">
        <v>1691.46</v>
      </c>
      <c r="C2154">
        <v>1674.02</v>
      </c>
      <c r="D2154">
        <v>1638.17</v>
      </c>
      <c r="E2154">
        <v>1166.69</v>
      </c>
      <c r="F2154">
        <v>0</v>
      </c>
      <c r="G2154">
        <v>0.114991</v>
      </c>
      <c r="H2154">
        <v>0.87506399999999995</v>
      </c>
      <c r="I2154">
        <v>0</v>
      </c>
    </row>
    <row r="2155" spans="1:9" x14ac:dyDescent="0.25">
      <c r="A2155" t="s">
        <v>184</v>
      </c>
      <c r="B2155">
        <v>1691.79</v>
      </c>
      <c r="C2155">
        <v>1675.03</v>
      </c>
      <c r="D2155">
        <v>1639</v>
      </c>
      <c r="E2155">
        <v>1167.81</v>
      </c>
      <c r="F2155">
        <v>0</v>
      </c>
      <c r="G2155">
        <v>0.115462</v>
      </c>
      <c r="H2155">
        <v>0.90037</v>
      </c>
      <c r="I2155">
        <v>0</v>
      </c>
    </row>
    <row r="2156" spans="1:9" x14ac:dyDescent="0.25">
      <c r="A2156" t="s">
        <v>184</v>
      </c>
      <c r="B2156">
        <v>1689.42</v>
      </c>
      <c r="C2156">
        <v>1672.69</v>
      </c>
      <c r="D2156">
        <v>1636.79</v>
      </c>
      <c r="E2156">
        <v>1165.78</v>
      </c>
      <c r="F2156">
        <v>0</v>
      </c>
      <c r="G2156">
        <v>0.11493100000000001</v>
      </c>
      <c r="H2156">
        <v>0.90105599999999997</v>
      </c>
      <c r="I2156">
        <v>0</v>
      </c>
    </row>
    <row r="2157" spans="1:9" x14ac:dyDescent="0.25">
      <c r="A2157" t="s">
        <v>184</v>
      </c>
      <c r="B2157">
        <v>1691.18</v>
      </c>
      <c r="C2157">
        <v>1673.69</v>
      </c>
      <c r="D2157">
        <v>1637.83</v>
      </c>
      <c r="E2157">
        <v>1166.5999999999999</v>
      </c>
      <c r="F2157">
        <v>0</v>
      </c>
      <c r="G2157">
        <v>0.11550000000000001</v>
      </c>
      <c r="H2157">
        <v>0.89900899999999995</v>
      </c>
      <c r="I2157">
        <v>0</v>
      </c>
    </row>
    <row r="2158" spans="1:9" x14ac:dyDescent="0.25">
      <c r="A2158" t="s">
        <v>184</v>
      </c>
      <c r="B2158">
        <v>1692.42</v>
      </c>
      <c r="C2158">
        <v>1675.7</v>
      </c>
      <c r="D2158">
        <v>1639.77</v>
      </c>
      <c r="E2158">
        <v>1167.97</v>
      </c>
      <c r="F2158">
        <v>0</v>
      </c>
      <c r="G2158">
        <v>0.11591899999999999</v>
      </c>
      <c r="H2158">
        <v>0.90004200000000001</v>
      </c>
      <c r="I2158">
        <v>0</v>
      </c>
    </row>
    <row r="2159" spans="1:9" x14ac:dyDescent="0.25">
      <c r="A2159" t="s">
        <v>184</v>
      </c>
      <c r="B2159">
        <v>1691.67</v>
      </c>
      <c r="C2159">
        <v>1674.8</v>
      </c>
      <c r="D2159">
        <v>1638.94</v>
      </c>
      <c r="E2159">
        <v>1167.26</v>
      </c>
      <c r="F2159">
        <v>0</v>
      </c>
      <c r="G2159">
        <v>0.114929</v>
      </c>
      <c r="H2159">
        <v>0.90078000000000003</v>
      </c>
      <c r="I2159">
        <v>0</v>
      </c>
    </row>
    <row r="2160" spans="1:9" x14ac:dyDescent="0.25">
      <c r="A2160" t="s">
        <v>184</v>
      </c>
      <c r="B2160">
        <v>1692.68</v>
      </c>
      <c r="C2160">
        <v>1675.39</v>
      </c>
      <c r="D2160">
        <v>1639.43</v>
      </c>
      <c r="E2160">
        <v>1167.8800000000001</v>
      </c>
      <c r="F2160">
        <v>0</v>
      </c>
      <c r="G2160">
        <v>0.11504399999999999</v>
      </c>
      <c r="H2160">
        <v>0.90082200000000001</v>
      </c>
      <c r="I2160">
        <v>0</v>
      </c>
    </row>
    <row r="2161" spans="1:9" x14ac:dyDescent="0.25">
      <c r="A2161" t="s">
        <v>184</v>
      </c>
      <c r="B2161">
        <v>1691.08</v>
      </c>
      <c r="C2161">
        <v>1673.56</v>
      </c>
      <c r="D2161">
        <v>1637.39</v>
      </c>
      <c r="E2161">
        <v>1166.25</v>
      </c>
      <c r="F2161">
        <v>0</v>
      </c>
      <c r="G2161">
        <v>0.115135</v>
      </c>
      <c r="H2161">
        <v>0.90047999999999995</v>
      </c>
      <c r="I2161">
        <v>0</v>
      </c>
    </row>
    <row r="2162" spans="1:9" x14ac:dyDescent="0.25">
      <c r="A2162" t="s">
        <v>184</v>
      </c>
      <c r="B2162">
        <v>1692.28</v>
      </c>
      <c r="C2162">
        <v>1674.94</v>
      </c>
      <c r="D2162">
        <v>1639.09</v>
      </c>
      <c r="E2162">
        <v>1167.78</v>
      </c>
      <c r="F2162">
        <v>0</v>
      </c>
      <c r="G2162">
        <v>0.114981</v>
      </c>
      <c r="H2162">
        <v>0.87158000000000002</v>
      </c>
      <c r="I2162">
        <v>0</v>
      </c>
    </row>
    <row r="2163" spans="1:9" x14ac:dyDescent="0.25">
      <c r="A2163" t="s">
        <v>184</v>
      </c>
      <c r="B2163">
        <v>1691.64</v>
      </c>
      <c r="C2163">
        <v>1674.79</v>
      </c>
      <c r="D2163">
        <v>1638.95</v>
      </c>
      <c r="E2163">
        <v>1167.53</v>
      </c>
      <c r="F2163">
        <v>0</v>
      </c>
      <c r="G2163">
        <v>0.115518</v>
      </c>
      <c r="H2163">
        <v>0.86895500000000003</v>
      </c>
      <c r="I2163">
        <v>0</v>
      </c>
    </row>
    <row r="2164" spans="1:9" x14ac:dyDescent="0.25">
      <c r="A2164" t="s">
        <v>184</v>
      </c>
      <c r="B2164">
        <v>1690.43</v>
      </c>
      <c r="C2164">
        <v>1673.07</v>
      </c>
      <c r="D2164">
        <v>1637.16</v>
      </c>
      <c r="E2164">
        <v>1165.81</v>
      </c>
      <c r="F2164">
        <v>0</v>
      </c>
      <c r="G2164">
        <v>0.11495</v>
      </c>
      <c r="H2164">
        <v>0.90074500000000002</v>
      </c>
      <c r="I2164">
        <v>0</v>
      </c>
    </row>
    <row r="2165" spans="1:9" x14ac:dyDescent="0.25">
      <c r="A2165" t="s">
        <v>184</v>
      </c>
      <c r="B2165">
        <v>1692.51</v>
      </c>
      <c r="C2165">
        <v>1675.09</v>
      </c>
      <c r="D2165">
        <v>1639.15</v>
      </c>
      <c r="E2165">
        <v>1167.8</v>
      </c>
      <c r="F2165">
        <v>0</v>
      </c>
      <c r="G2165">
        <v>0.114982</v>
      </c>
      <c r="H2165">
        <v>0.897142</v>
      </c>
      <c r="I2165">
        <v>0</v>
      </c>
    </row>
    <row r="2166" spans="1:9" x14ac:dyDescent="0.25">
      <c r="A2166" t="s">
        <v>184</v>
      </c>
      <c r="B2166">
        <v>1692.86</v>
      </c>
      <c r="C2166">
        <v>1675.01</v>
      </c>
      <c r="D2166">
        <v>1638.94</v>
      </c>
      <c r="E2166">
        <v>1167.51</v>
      </c>
      <c r="F2166">
        <v>0</v>
      </c>
      <c r="G2166">
        <v>0.107375</v>
      </c>
      <c r="H2166">
        <v>0.89976100000000003</v>
      </c>
      <c r="I2166">
        <v>0</v>
      </c>
    </row>
    <row r="2167" spans="1:9" x14ac:dyDescent="0.25">
      <c r="A2167" t="s">
        <v>184</v>
      </c>
      <c r="B2167">
        <v>1692.58</v>
      </c>
      <c r="C2167">
        <v>1675.13</v>
      </c>
      <c r="D2167">
        <v>1639.32</v>
      </c>
      <c r="E2167">
        <v>1167.79</v>
      </c>
      <c r="F2167">
        <v>0</v>
      </c>
      <c r="G2167">
        <v>8.6547600000000002E-2</v>
      </c>
      <c r="H2167">
        <v>0.86895500000000003</v>
      </c>
      <c r="I2167">
        <v>0</v>
      </c>
    </row>
    <row r="2168" spans="1:9" x14ac:dyDescent="0.25">
      <c r="A2168" t="s">
        <v>184</v>
      </c>
      <c r="B2168">
        <v>1692.2</v>
      </c>
      <c r="C2168">
        <v>1674.8</v>
      </c>
      <c r="D2168">
        <v>1639.02</v>
      </c>
      <c r="E2168">
        <v>1167.57</v>
      </c>
      <c r="F2168">
        <v>0</v>
      </c>
      <c r="G2168">
        <v>0.115157</v>
      </c>
      <c r="H2168">
        <v>0.89939999999999998</v>
      </c>
      <c r="I2168">
        <v>0</v>
      </c>
    </row>
    <row r="2169" spans="1:9" x14ac:dyDescent="0.25">
      <c r="A2169" t="s">
        <v>184</v>
      </c>
      <c r="B2169">
        <v>1691.27</v>
      </c>
      <c r="C2169">
        <v>1674.45</v>
      </c>
      <c r="D2169">
        <v>1638.44</v>
      </c>
      <c r="E2169">
        <v>1167.1500000000001</v>
      </c>
      <c r="F2169">
        <v>0</v>
      </c>
      <c r="G2169">
        <v>0.11508</v>
      </c>
      <c r="H2169">
        <v>0.899088</v>
      </c>
      <c r="I2169">
        <v>0</v>
      </c>
    </row>
    <row r="2170" spans="1:9" x14ac:dyDescent="0.25">
      <c r="A2170" t="s">
        <v>184</v>
      </c>
      <c r="B2170">
        <v>1692.3</v>
      </c>
      <c r="C2170">
        <v>1675.49</v>
      </c>
      <c r="D2170">
        <v>1639.67</v>
      </c>
      <c r="E2170">
        <v>1168.01</v>
      </c>
      <c r="F2170">
        <v>0</v>
      </c>
      <c r="G2170">
        <v>0.114942</v>
      </c>
      <c r="H2170">
        <v>0.90095899999999995</v>
      </c>
      <c r="I2170">
        <v>0</v>
      </c>
    </row>
    <row r="2171" spans="1:9" x14ac:dyDescent="0.25">
      <c r="A2171" t="s">
        <v>184</v>
      </c>
      <c r="B2171">
        <v>1693.86</v>
      </c>
      <c r="C2171">
        <v>1676.36</v>
      </c>
      <c r="D2171">
        <v>1640.51</v>
      </c>
      <c r="E2171">
        <v>1168.98</v>
      </c>
      <c r="F2171">
        <v>0</v>
      </c>
      <c r="G2171">
        <v>0.114929</v>
      </c>
      <c r="H2171">
        <v>0.88807999999999998</v>
      </c>
      <c r="I2171">
        <v>0</v>
      </c>
    </row>
    <row r="2172" spans="1:9" x14ac:dyDescent="0.25">
      <c r="A2172" t="s">
        <v>184</v>
      </c>
      <c r="B2172">
        <v>1691.89</v>
      </c>
      <c r="C2172">
        <v>1674.45</v>
      </c>
      <c r="D2172">
        <v>1638.51</v>
      </c>
      <c r="E2172">
        <v>1167.25</v>
      </c>
      <c r="F2172">
        <v>0</v>
      </c>
      <c r="G2172">
        <v>0.11497499999999999</v>
      </c>
      <c r="H2172">
        <v>0.90027800000000002</v>
      </c>
      <c r="I2172">
        <v>0</v>
      </c>
    </row>
    <row r="2173" spans="1:9" x14ac:dyDescent="0.25">
      <c r="A2173" t="s">
        <v>184</v>
      </c>
      <c r="B2173">
        <v>1690.92</v>
      </c>
      <c r="C2173">
        <v>1674.14</v>
      </c>
      <c r="D2173">
        <v>1638.44</v>
      </c>
      <c r="E2173">
        <v>1167.1300000000001</v>
      </c>
      <c r="F2173">
        <v>0</v>
      </c>
      <c r="G2173">
        <v>0.114923</v>
      </c>
      <c r="H2173">
        <v>0.89623200000000003</v>
      </c>
      <c r="I2173">
        <v>0</v>
      </c>
    </row>
    <row r="2174" spans="1:9" x14ac:dyDescent="0.25">
      <c r="A2174" t="s">
        <v>184</v>
      </c>
      <c r="B2174">
        <v>1689.91</v>
      </c>
      <c r="C2174">
        <v>1673.25</v>
      </c>
      <c r="D2174">
        <v>1637.31</v>
      </c>
      <c r="E2174">
        <v>1166.51</v>
      </c>
      <c r="F2174">
        <v>0</v>
      </c>
      <c r="G2174">
        <v>0.11500100000000001</v>
      </c>
      <c r="H2174">
        <v>0.900972</v>
      </c>
      <c r="I2174">
        <v>0</v>
      </c>
    </row>
    <row r="2175" spans="1:9" x14ac:dyDescent="0.25">
      <c r="A2175" t="s">
        <v>184</v>
      </c>
      <c r="B2175">
        <v>1691.2</v>
      </c>
      <c r="C2175">
        <v>1673.72</v>
      </c>
      <c r="D2175">
        <v>1637.76</v>
      </c>
      <c r="E2175">
        <v>1166.82</v>
      </c>
      <c r="F2175">
        <v>0</v>
      </c>
      <c r="G2175">
        <v>0.114926</v>
      </c>
      <c r="H2175">
        <v>0.87356699999999998</v>
      </c>
      <c r="I2175">
        <v>0</v>
      </c>
    </row>
    <row r="2176" spans="1:9" x14ac:dyDescent="0.25">
      <c r="A2176" t="s">
        <v>184</v>
      </c>
      <c r="B2176">
        <v>1689.71</v>
      </c>
      <c r="C2176">
        <v>1672.23</v>
      </c>
      <c r="D2176">
        <v>1636.34</v>
      </c>
      <c r="E2176">
        <v>1165.4000000000001</v>
      </c>
      <c r="F2176">
        <v>0</v>
      </c>
      <c r="G2176">
        <v>0.11493399999999999</v>
      </c>
      <c r="H2176">
        <v>0.86895599999999995</v>
      </c>
      <c r="I2176">
        <v>0</v>
      </c>
    </row>
    <row r="2177" spans="1:25" x14ac:dyDescent="0.25">
      <c r="A2177" t="s">
        <v>184</v>
      </c>
      <c r="B2177">
        <v>1692.16</v>
      </c>
      <c r="C2177">
        <v>1675.31</v>
      </c>
      <c r="D2177">
        <v>1639.55</v>
      </c>
      <c r="E2177">
        <v>1168.07</v>
      </c>
      <c r="F2177">
        <v>0</v>
      </c>
      <c r="G2177">
        <v>0.114924</v>
      </c>
      <c r="H2177">
        <v>0.89516700000000005</v>
      </c>
      <c r="I2177">
        <v>0</v>
      </c>
    </row>
    <row r="2178" spans="1:25" x14ac:dyDescent="0.25">
      <c r="A2178" t="s">
        <v>184</v>
      </c>
      <c r="B2178">
        <v>1691.13</v>
      </c>
      <c r="C2178">
        <v>1674.33</v>
      </c>
      <c r="D2178">
        <v>1638.49</v>
      </c>
      <c r="E2178">
        <v>1167.04</v>
      </c>
      <c r="F2178">
        <v>0</v>
      </c>
      <c r="G2178">
        <v>0.114923</v>
      </c>
      <c r="H2178">
        <v>0.89818500000000001</v>
      </c>
      <c r="I2178">
        <v>0</v>
      </c>
    </row>
    <row r="2179" spans="1:25" x14ac:dyDescent="0.25">
      <c r="A2179" t="s">
        <v>184</v>
      </c>
      <c r="B2179">
        <v>1693.89</v>
      </c>
      <c r="C2179">
        <v>1676.37</v>
      </c>
      <c r="D2179">
        <v>1640.27</v>
      </c>
      <c r="E2179">
        <v>1168.6500000000001</v>
      </c>
      <c r="F2179">
        <v>0</v>
      </c>
      <c r="G2179">
        <v>0.115162</v>
      </c>
      <c r="H2179">
        <v>0.869842</v>
      </c>
      <c r="I2179">
        <v>0</v>
      </c>
    </row>
    <row r="2180" spans="1:25" x14ac:dyDescent="0.25">
      <c r="A2180" t="s">
        <v>184</v>
      </c>
      <c r="B2180">
        <v>1692.42</v>
      </c>
      <c r="C2180">
        <v>1675.01</v>
      </c>
      <c r="D2180">
        <v>1639.11</v>
      </c>
      <c r="E2180">
        <v>1167.82</v>
      </c>
      <c r="F2180">
        <v>0</v>
      </c>
      <c r="G2180">
        <v>0.114998</v>
      </c>
      <c r="H2180">
        <v>0.89595499999999995</v>
      </c>
      <c r="I2180">
        <v>0</v>
      </c>
    </row>
    <row r="2181" spans="1:25" x14ac:dyDescent="0.25">
      <c r="A2181" t="s">
        <v>184</v>
      </c>
      <c r="B2181">
        <v>1691.44</v>
      </c>
      <c r="C2181">
        <v>1674.57</v>
      </c>
      <c r="D2181">
        <v>1638.63</v>
      </c>
      <c r="E2181">
        <v>1167.21</v>
      </c>
      <c r="F2181">
        <v>0</v>
      </c>
      <c r="G2181">
        <v>0.115081</v>
      </c>
      <c r="H2181">
        <v>0.90105199999999996</v>
      </c>
      <c r="I2181">
        <v>0</v>
      </c>
    </row>
    <row r="2182" spans="1:25" x14ac:dyDescent="0.25">
      <c r="A2182" t="s">
        <v>184</v>
      </c>
      <c r="B2182">
        <v>1692.28</v>
      </c>
      <c r="C2182">
        <v>1675.17</v>
      </c>
      <c r="D2182">
        <v>1639.27</v>
      </c>
      <c r="E2182">
        <v>1167.68</v>
      </c>
      <c r="F2182">
        <v>0</v>
      </c>
      <c r="G2182">
        <v>0.11496000000000001</v>
      </c>
      <c r="H2182">
        <v>0.86895500000000003</v>
      </c>
      <c r="I2182">
        <v>0</v>
      </c>
    </row>
    <row r="2183" spans="1:25" x14ac:dyDescent="0.25">
      <c r="A2183" t="s">
        <v>184</v>
      </c>
      <c r="B2183">
        <v>1692.01</v>
      </c>
      <c r="C2183">
        <v>1675.19</v>
      </c>
      <c r="D2183">
        <v>1639.32</v>
      </c>
      <c r="E2183">
        <v>1167.8800000000001</v>
      </c>
      <c r="F2183">
        <v>0</v>
      </c>
      <c r="G2183">
        <v>0.11493399999999999</v>
      </c>
      <c r="H2183">
        <v>0.89876299999999998</v>
      </c>
      <c r="I2183">
        <v>0</v>
      </c>
      <c r="R2183" t="s">
        <v>69</v>
      </c>
      <c r="U2183" t="s">
        <v>68</v>
      </c>
      <c r="X2183" t="s">
        <v>66</v>
      </c>
    </row>
    <row r="2184" spans="1:25" x14ac:dyDescent="0.25">
      <c r="A2184" t="s">
        <v>184</v>
      </c>
      <c r="B2184">
        <v>1690.66</v>
      </c>
      <c r="C2184">
        <v>1673.25</v>
      </c>
      <c r="D2184">
        <v>1637.34</v>
      </c>
      <c r="E2184">
        <v>1166.48</v>
      </c>
      <c r="F2184">
        <v>0</v>
      </c>
      <c r="G2184">
        <v>0.115763</v>
      </c>
      <c r="H2184">
        <v>0.90098</v>
      </c>
      <c r="I2184">
        <v>0</v>
      </c>
      <c r="R2184">
        <f>AVERAGE(B2135:B2184)</f>
        <v>1691.7362000000003</v>
      </c>
      <c r="S2184">
        <f>AVERAGE(C2135:C2184)</f>
        <v>1674.5977999999998</v>
      </c>
      <c r="U2184">
        <f>_xlfn.VAR.P(B2135:B2184)</f>
        <v>1.0249355599999725</v>
      </c>
      <c r="V2184">
        <f>_xlfn.VAR.P(C2135:C2184)</f>
        <v>0.90563315999999161</v>
      </c>
      <c r="X2184">
        <f>1.96*SQRT(U2184)/50</f>
        <v>3.9685727647585822E-2</v>
      </c>
      <c r="Y2184">
        <f>1.96*SQRT(V2184)/50</f>
        <v>3.7304586031510746E-2</v>
      </c>
    </row>
    <row r="2185" spans="1:25" x14ac:dyDescent="0.25">
      <c r="A2185" t="s">
        <v>184</v>
      </c>
      <c r="B2185">
        <v>84594.841912999997</v>
      </c>
      <c r="C2185" t="s">
        <v>36</v>
      </c>
    </row>
    <row r="2239" spans="18:25" x14ac:dyDescent="0.25">
      <c r="R2239" t="s">
        <v>69</v>
      </c>
      <c r="U2239" t="s">
        <v>68</v>
      </c>
      <c r="X2239" t="s">
        <v>66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41" spans="21:22" x14ac:dyDescent="0.25">
      <c r="U2241" t="s">
        <v>82</v>
      </c>
    </row>
    <row r="2242" spans="21:22" x14ac:dyDescent="0.25">
      <c r="U2242" t="e">
        <f>_xlfn.STDEV.P(B2191:B2240)</f>
        <v>#DIV/0!</v>
      </c>
      <c r="V2242" t="e">
        <f>_xlfn.STDEV.P(C2191:C2240)</f>
        <v>#DIV/0!</v>
      </c>
    </row>
    <row r="2295" spans="18:25" x14ac:dyDescent="0.25">
      <c r="R2295" t="s">
        <v>69</v>
      </c>
      <c r="U2295" t="s">
        <v>68</v>
      </c>
      <c r="X2295" t="s">
        <v>66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69</v>
      </c>
      <c r="U2351" t="s">
        <v>68</v>
      </c>
      <c r="X2351" t="s">
        <v>66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69</v>
      </c>
      <c r="U2407" t="s">
        <v>68</v>
      </c>
      <c r="X2407" t="s">
        <v>66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69</v>
      </c>
      <c r="U2463" t="s">
        <v>68</v>
      </c>
      <c r="X2463" t="s">
        <v>66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69</v>
      </c>
      <c r="U2519" t="s">
        <v>68</v>
      </c>
      <c r="X2519" t="s">
        <v>66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69</v>
      </c>
      <c r="U2575" t="s">
        <v>68</v>
      </c>
      <c r="X2575" t="s">
        <v>66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  <row r="2631" spans="18:25" x14ac:dyDescent="0.25">
      <c r="R2631" t="s">
        <v>69</v>
      </c>
      <c r="U2631" t="s">
        <v>68</v>
      </c>
      <c r="X2631" t="s">
        <v>66</v>
      </c>
    </row>
    <row r="2632" spans="18:25" x14ac:dyDescent="0.25">
      <c r="R2632" t="e">
        <f>AVERAGE(B2583:B2632)</f>
        <v>#DIV/0!</v>
      </c>
      <c r="S2632" t="e">
        <f>AVERAGE(C2583:C2632)</f>
        <v>#DIV/0!</v>
      </c>
      <c r="U2632" t="e">
        <f>_xlfn.VAR.P(B2583:B2632)</f>
        <v>#DIV/0!</v>
      </c>
      <c r="V2632" t="e">
        <f>_xlfn.VAR.P(C2583:C2632)</f>
        <v>#DIV/0!</v>
      </c>
      <c r="X2632" t="e">
        <f>1.96*SQRT(U2632)/50</f>
        <v>#DIV/0!</v>
      </c>
      <c r="Y2632" t="e">
        <f>1.96*SQRT(V2632)/50</f>
        <v>#DIV/0!</v>
      </c>
    </row>
    <row r="2687" spans="18:25" x14ac:dyDescent="0.25">
      <c r="R2687" t="s">
        <v>69</v>
      </c>
      <c r="U2687" t="s">
        <v>68</v>
      </c>
      <c r="X2687" t="s">
        <v>66</v>
      </c>
    </row>
    <row r="2688" spans="18:25" x14ac:dyDescent="0.25">
      <c r="R2688" t="e">
        <f>AVERAGE(B2639:B2688)</f>
        <v>#DIV/0!</v>
      </c>
      <c r="S2688" t="e">
        <f>AVERAGE(C2639:C2688)</f>
        <v>#DIV/0!</v>
      </c>
      <c r="U2688" t="e">
        <f>_xlfn.VAR.P(B2639:B2688)</f>
        <v>#DIV/0!</v>
      </c>
      <c r="V2688" t="e">
        <f>_xlfn.VAR.P(C2639:C2688)</f>
        <v>#DIV/0!</v>
      </c>
      <c r="X2688" t="e">
        <f>1.96*SQRT(U2688)/50</f>
        <v>#DIV/0!</v>
      </c>
      <c r="Y2688" t="e">
        <f>1.96*SQRT(V2688)/50</f>
        <v>#DIV/0!</v>
      </c>
    </row>
    <row r="2743" spans="18:25" x14ac:dyDescent="0.25">
      <c r="R2743" t="s">
        <v>69</v>
      </c>
      <c r="U2743" t="s">
        <v>68</v>
      </c>
      <c r="X2743" t="s">
        <v>66</v>
      </c>
    </row>
    <row r="2744" spans="18:25" x14ac:dyDescent="0.25">
      <c r="R2744" t="e">
        <f>AVERAGE(B2695:B2744)</f>
        <v>#DIV/0!</v>
      </c>
      <c r="S2744" t="e">
        <f>AVERAGE(C2695:C2744)</f>
        <v>#DIV/0!</v>
      </c>
      <c r="U2744" t="e">
        <f>_xlfn.VAR.P(B2695:B2744)</f>
        <v>#DIV/0!</v>
      </c>
      <c r="V2744" t="e">
        <f>_xlfn.VAR.P(C2695:C2744)</f>
        <v>#DIV/0!</v>
      </c>
      <c r="X2744" t="e">
        <f>1.96*SQRT(U2744)/50</f>
        <v>#DIV/0!</v>
      </c>
      <c r="Y2744" t="e">
        <f>1.96*SQRT(V2744)/50</f>
        <v>#DIV/0!</v>
      </c>
    </row>
    <row r="2799" spans="18:25" x14ac:dyDescent="0.25">
      <c r="R2799" t="s">
        <v>69</v>
      </c>
      <c r="U2799" t="s">
        <v>68</v>
      </c>
      <c r="X2799" t="s">
        <v>66</v>
      </c>
    </row>
    <row r="2800" spans="18:25" x14ac:dyDescent="0.25">
      <c r="R2800" t="e">
        <f>AVERAGE(B2751:B2800)</f>
        <v>#DIV/0!</v>
      </c>
      <c r="S2800" t="e">
        <f>AVERAGE(C2751:C2800)</f>
        <v>#DIV/0!</v>
      </c>
      <c r="U2800" t="e">
        <f>_xlfn.VAR.P(B2751:B2800)</f>
        <v>#DIV/0!</v>
      </c>
      <c r="V2800" t="e">
        <f>_xlfn.VAR.P(C2751:C2800)</f>
        <v>#DIV/0!</v>
      </c>
      <c r="X2800" t="e">
        <f>1.96*SQRT(U2800)/50</f>
        <v>#DIV/0!</v>
      </c>
      <c r="Y2800" t="e">
        <f>1.96*SQRT(V2800)/50</f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2"/>
  <sheetViews>
    <sheetView topLeftCell="A208" workbookViewId="0">
      <selection activeCell="D2" sqref="D2:H2"/>
    </sheetView>
  </sheetViews>
  <sheetFormatPr defaultRowHeight="15" x14ac:dyDescent="0.25"/>
  <cols>
    <col min="2" max="2" width="27.5703125" bestFit="1" customWidth="1"/>
  </cols>
  <sheetData>
    <row r="1" spans="2:15" x14ac:dyDescent="0.25">
      <c r="K1" t="s">
        <v>60</v>
      </c>
    </row>
    <row r="2" spans="2:15" x14ac:dyDescent="0.25">
      <c r="D2" t="s">
        <v>59</v>
      </c>
      <c r="E2" t="s">
        <v>55</v>
      </c>
      <c r="F2" t="s">
        <v>56</v>
      </c>
      <c r="G2" t="s">
        <v>57</v>
      </c>
      <c r="H2" t="s">
        <v>58</v>
      </c>
      <c r="K2" t="s">
        <v>59</v>
      </c>
      <c r="L2" t="s">
        <v>55</v>
      </c>
      <c r="M2" t="s">
        <v>56</v>
      </c>
      <c r="N2" t="s">
        <v>57</v>
      </c>
      <c r="O2" t="s">
        <v>58</v>
      </c>
    </row>
    <row r="3" spans="2:15" x14ac:dyDescent="0.25">
      <c r="B3" s="19" t="s">
        <v>0</v>
      </c>
      <c r="C3">
        <v>25</v>
      </c>
      <c r="F3">
        <f>'336p stat'!H2-'336p stat'!K2</f>
        <v>1.774704000000014</v>
      </c>
      <c r="G3">
        <f>'336p stat'!K2-'336p stat'!N2</f>
        <v>216.26858799999999</v>
      </c>
      <c r="H3">
        <f>'336p stat'!N2</f>
        <v>24.732797000000001</v>
      </c>
      <c r="K3">
        <f>D3/$C3</f>
        <v>0</v>
      </c>
      <c r="L3">
        <f t="shared" ref="L3:O3" si="0">E3/$C3</f>
        <v>0</v>
      </c>
      <c r="M3">
        <f t="shared" si="0"/>
        <v>7.0988160000000564E-2</v>
      </c>
      <c r="N3">
        <f t="shared" si="0"/>
        <v>8.6507435199999989</v>
      </c>
      <c r="O3">
        <f t="shared" si="0"/>
        <v>0.98931188000000003</v>
      </c>
    </row>
    <row r="4" spans="2:15" x14ac:dyDescent="0.25">
      <c r="B4" s="19"/>
      <c r="C4">
        <v>50</v>
      </c>
      <c r="F4">
        <f>'336p stat'!H3-'336p stat'!K3</f>
        <v>3.5453019999999924</v>
      </c>
      <c r="G4">
        <f>'336p stat'!K3-'336p stat'!N3</f>
        <v>432.53753999999998</v>
      </c>
      <c r="H4">
        <f>'336p stat'!N3</f>
        <v>49.496999000000002</v>
      </c>
      <c r="K4">
        <f t="shared" ref="K4:K67" si="1">D4/$C4</f>
        <v>0</v>
      </c>
      <c r="L4">
        <f t="shared" ref="L4:L67" si="2">E4/$C4</f>
        <v>0</v>
      </c>
      <c r="M4">
        <f t="shared" ref="M4:M67" si="3">F4/$C4</f>
        <v>7.0906039999999851E-2</v>
      </c>
      <c r="N4">
        <f t="shared" ref="N4:N67" si="4">G4/$C4</f>
        <v>8.6507507999999991</v>
      </c>
      <c r="O4">
        <f t="shared" ref="O4:O67" si="5">H4/$C4</f>
        <v>0.98993998000000005</v>
      </c>
    </row>
    <row r="5" spans="2:15" x14ac:dyDescent="0.25">
      <c r="B5" s="19"/>
      <c r="C5">
        <v>75</v>
      </c>
      <c r="F5">
        <f>'336p stat'!H4-'336p stat'!K4</f>
        <v>5.3147710000000643</v>
      </c>
      <c r="G5">
        <f>'336p stat'!K4-'336p stat'!N4</f>
        <v>648.79919399999994</v>
      </c>
      <c r="H5">
        <f>'336p stat'!N4</f>
        <v>74.261207999999996</v>
      </c>
      <c r="K5">
        <f t="shared" si="1"/>
        <v>0</v>
      </c>
      <c r="L5">
        <f t="shared" si="2"/>
        <v>0</v>
      </c>
      <c r="M5">
        <f t="shared" si="3"/>
        <v>7.0863613333334186E-2</v>
      </c>
      <c r="N5">
        <f t="shared" si="4"/>
        <v>8.6506559199999984</v>
      </c>
      <c r="O5">
        <f t="shared" si="5"/>
        <v>0.99014943999999994</v>
      </c>
    </row>
    <row r="6" spans="2:15" x14ac:dyDescent="0.25">
      <c r="B6" s="19"/>
      <c r="C6">
        <v>100</v>
      </c>
      <c r="F6">
        <f>'336p stat'!H5-'336p stat'!K5</f>
        <v>7.0841690000000881</v>
      </c>
      <c r="G6">
        <f>'336p stat'!K5-'336p stat'!N5</f>
        <v>865.04985499999998</v>
      </c>
      <c r="H6">
        <f>'336p stat'!N5</f>
        <v>99.026712000000003</v>
      </c>
      <c r="K6">
        <f t="shared" si="1"/>
        <v>0</v>
      </c>
      <c r="L6">
        <f t="shared" si="2"/>
        <v>0</v>
      </c>
      <c r="M6">
        <f t="shared" si="3"/>
        <v>7.0841690000000887E-2</v>
      </c>
      <c r="N6">
        <f t="shared" si="4"/>
        <v>8.65049855</v>
      </c>
      <c r="O6">
        <f t="shared" si="5"/>
        <v>0.99026712000000006</v>
      </c>
    </row>
    <row r="7" spans="2:15" x14ac:dyDescent="0.25">
      <c r="B7" s="19"/>
      <c r="C7">
        <v>125</v>
      </c>
      <c r="F7">
        <f>'336p stat'!H6-'336p stat'!K6</f>
        <v>8.8533860000000004</v>
      </c>
      <c r="G7">
        <f>'336p stat'!K6-'336p stat'!N6</f>
        <v>1081.29709</v>
      </c>
      <c r="H7">
        <f>'336p stat'!N6</f>
        <v>123.79407500000001</v>
      </c>
      <c r="K7">
        <f t="shared" si="1"/>
        <v>0</v>
      </c>
      <c r="L7">
        <f t="shared" si="2"/>
        <v>0</v>
      </c>
      <c r="M7">
        <f t="shared" si="3"/>
        <v>7.082708800000001E-2</v>
      </c>
      <c r="N7">
        <f t="shared" si="4"/>
        <v>8.6503767200000006</v>
      </c>
      <c r="O7">
        <f t="shared" si="5"/>
        <v>0.99035260000000003</v>
      </c>
    </row>
    <row r="8" spans="2:15" x14ac:dyDescent="0.25">
      <c r="B8" s="19"/>
      <c r="C8">
        <v>150</v>
      </c>
      <c r="F8">
        <f>'336p stat'!H7-'336p stat'!K7</f>
        <v>10.623034999999845</v>
      </c>
      <c r="G8">
        <f>'336p stat'!K7-'336p stat'!N7</f>
        <v>1297.54594</v>
      </c>
      <c r="H8">
        <f>'336p stat'!N7</f>
        <v>148.562241</v>
      </c>
      <c r="K8">
        <f t="shared" si="1"/>
        <v>0</v>
      </c>
      <c r="L8">
        <f t="shared" si="2"/>
        <v>0</v>
      </c>
      <c r="M8">
        <f t="shared" si="3"/>
        <v>7.0820233333332303E-2</v>
      </c>
      <c r="N8">
        <f t="shared" si="4"/>
        <v>8.6503062666666661</v>
      </c>
      <c r="O8">
        <f t="shared" si="5"/>
        <v>0.99041493999999997</v>
      </c>
    </row>
    <row r="9" spans="2:15" x14ac:dyDescent="0.25">
      <c r="B9" s="19"/>
      <c r="C9">
        <v>175</v>
      </c>
      <c r="F9">
        <f>'336p stat'!H8-'336p stat'!K8</f>
        <v>12.393163999999842</v>
      </c>
      <c r="G9">
        <f>'336p stat'!K8-'336p stat'!N8</f>
        <v>1513.8088070000001</v>
      </c>
      <c r="H9">
        <f>'336p stat'!N8</f>
        <v>173.32985300000001</v>
      </c>
      <c r="K9">
        <f t="shared" si="1"/>
        <v>0</v>
      </c>
      <c r="L9">
        <f t="shared" si="2"/>
        <v>0</v>
      </c>
      <c r="M9">
        <f t="shared" si="3"/>
        <v>7.0818079999999103E-2</v>
      </c>
      <c r="N9">
        <f t="shared" si="4"/>
        <v>8.6503360400000009</v>
      </c>
      <c r="O9">
        <f t="shared" si="5"/>
        <v>0.99045630285714292</v>
      </c>
    </row>
    <row r="10" spans="2:15" x14ac:dyDescent="0.25">
      <c r="B10" s="19"/>
      <c r="C10">
        <v>200</v>
      </c>
      <c r="F10">
        <f>'336p stat'!H9-'336p stat'!K9</f>
        <v>14.162822000000006</v>
      </c>
      <c r="G10">
        <f>'336p stat'!K9-'336p stat'!N9</f>
        <v>1730.0671379999999</v>
      </c>
      <c r="H10">
        <f>'336p stat'!N9</f>
        <v>198.09473500000001</v>
      </c>
      <c r="K10">
        <f t="shared" si="1"/>
        <v>0</v>
      </c>
      <c r="L10">
        <f t="shared" si="2"/>
        <v>0</v>
      </c>
      <c r="M10">
        <f t="shared" si="3"/>
        <v>7.0814110000000027E-2</v>
      </c>
      <c r="N10">
        <f t="shared" si="4"/>
        <v>8.6503356899999986</v>
      </c>
      <c r="O10">
        <f t="shared" si="5"/>
        <v>0.99047367500000005</v>
      </c>
    </row>
    <row r="11" spans="2:15" x14ac:dyDescent="0.25">
      <c r="B11" s="19"/>
      <c r="C11">
        <v>225</v>
      </c>
      <c r="F11">
        <f>'336p stat'!H10-'336p stat'!K10</f>
        <v>15.932162999999946</v>
      </c>
      <c r="G11">
        <f>'336p stat'!K10-'336p stat'!N10</f>
        <v>1946.3324319999999</v>
      </c>
      <c r="H11">
        <f>'336p stat'!N10</f>
        <v>222.863584</v>
      </c>
      <c r="K11">
        <f t="shared" si="1"/>
        <v>0</v>
      </c>
      <c r="L11">
        <f t="shared" si="2"/>
        <v>0</v>
      </c>
      <c r="M11">
        <f t="shared" si="3"/>
        <v>7.0809613333333091E-2</v>
      </c>
      <c r="N11">
        <f t="shared" si="4"/>
        <v>8.6503663644444444</v>
      </c>
      <c r="O11">
        <f t="shared" si="5"/>
        <v>0.99050481777777777</v>
      </c>
    </row>
    <row r="12" spans="2:15" x14ac:dyDescent="0.25">
      <c r="B12" s="19"/>
      <c r="C12">
        <v>250</v>
      </c>
      <c r="F12">
        <f>'336p stat'!H11-'336p stat'!K11</f>
        <v>17.701073999999608</v>
      </c>
      <c r="G12">
        <f>'336p stat'!K11-'336p stat'!N11</f>
        <v>2162.6035000000002</v>
      </c>
      <c r="H12">
        <f>'336p stat'!N11</f>
        <v>247.631832</v>
      </c>
      <c r="K12">
        <f t="shared" si="1"/>
        <v>0</v>
      </c>
      <c r="L12">
        <f t="shared" si="2"/>
        <v>0</v>
      </c>
      <c r="M12">
        <f t="shared" si="3"/>
        <v>7.0804295999998434E-2</v>
      </c>
      <c r="N12">
        <f t="shared" si="4"/>
        <v>8.6504140000000014</v>
      </c>
      <c r="O12">
        <f t="shared" si="5"/>
        <v>0.99052732799999998</v>
      </c>
    </row>
    <row r="13" spans="2:15" x14ac:dyDescent="0.25">
      <c r="B13" s="19"/>
      <c r="C13">
        <v>275</v>
      </c>
      <c r="F13">
        <f>'336p stat'!H12-'336p stat'!K12</f>
        <v>19.469955999999911</v>
      </c>
      <c r="G13">
        <f>'336p stat'!K12-'336p stat'!N12</f>
        <v>2378.8607790000001</v>
      </c>
      <c r="H13">
        <f>'336p stat'!N12</f>
        <v>272.40257100000002</v>
      </c>
      <c r="K13">
        <f t="shared" si="1"/>
        <v>0</v>
      </c>
      <c r="L13">
        <f t="shared" si="2"/>
        <v>0</v>
      </c>
      <c r="M13">
        <f t="shared" si="3"/>
        <v>7.079983999999967E-2</v>
      </c>
      <c r="N13">
        <f t="shared" si="4"/>
        <v>8.6504028327272735</v>
      </c>
      <c r="O13">
        <f t="shared" si="5"/>
        <v>0.99055480363636372</v>
      </c>
    </row>
    <row r="14" spans="2:15" x14ac:dyDescent="0.25">
      <c r="B14" s="19"/>
      <c r="C14">
        <v>300</v>
      </c>
      <c r="F14">
        <f>'336p stat'!H13-'336p stat'!K13</f>
        <v>21.238545000000158</v>
      </c>
      <c r="G14">
        <f>'336p stat'!K13-'336p stat'!N13</f>
        <v>2595.116673</v>
      </c>
      <c r="H14">
        <f>'336p stat'!N13</f>
        <v>297.17144200000001</v>
      </c>
      <c r="K14">
        <f t="shared" si="1"/>
        <v>0</v>
      </c>
      <c r="L14">
        <f t="shared" si="2"/>
        <v>0</v>
      </c>
      <c r="M14">
        <f t="shared" si="3"/>
        <v>7.0795150000000528E-2</v>
      </c>
      <c r="N14">
        <f t="shared" si="4"/>
        <v>8.6503889100000002</v>
      </c>
      <c r="O14">
        <f t="shared" si="5"/>
        <v>0.9905714733333334</v>
      </c>
    </row>
    <row r="15" spans="2:15" x14ac:dyDescent="0.25">
      <c r="B15" s="19"/>
      <c r="C15">
        <v>325</v>
      </c>
      <c r="F15">
        <f>'336p stat'!H14-'336p stat'!K14</f>
        <v>23.007640999999694</v>
      </c>
      <c r="G15">
        <f>'336p stat'!K14-'336p stat'!N14</f>
        <v>2811.3818890000002</v>
      </c>
      <c r="H15">
        <f>'336p stat'!N14</f>
        <v>321.93899499999998</v>
      </c>
      <c r="K15">
        <f t="shared" si="1"/>
        <v>0</v>
      </c>
      <c r="L15">
        <f t="shared" si="2"/>
        <v>0</v>
      </c>
      <c r="M15">
        <f t="shared" si="3"/>
        <v>7.0792741538460602E-2</v>
      </c>
      <c r="N15">
        <f t="shared" si="4"/>
        <v>8.6504058123076923</v>
      </c>
      <c r="O15">
        <f t="shared" si="5"/>
        <v>0.99058152307692304</v>
      </c>
    </row>
    <row r="16" spans="2:15" x14ac:dyDescent="0.25">
      <c r="B16" s="19"/>
      <c r="C16">
        <v>350</v>
      </c>
      <c r="F16">
        <f>'336p stat'!H15-'336p stat'!K15</f>
        <v>24.776294000000235</v>
      </c>
      <c r="G16">
        <f>'336p stat'!K15-'336p stat'!N15</f>
        <v>3027.6287219999999</v>
      </c>
      <c r="H16">
        <f>'336p stat'!N15</f>
        <v>346.69931000000003</v>
      </c>
      <c r="K16">
        <f t="shared" si="1"/>
        <v>0</v>
      </c>
      <c r="L16">
        <f t="shared" si="2"/>
        <v>0</v>
      </c>
      <c r="M16">
        <f t="shared" si="3"/>
        <v>7.0789411428572105E-2</v>
      </c>
      <c r="N16">
        <f t="shared" si="4"/>
        <v>8.6503677771428578</v>
      </c>
      <c r="O16">
        <f t="shared" si="5"/>
        <v>0.99056945714285727</v>
      </c>
    </row>
    <row r="17" spans="2:15" x14ac:dyDescent="0.25">
      <c r="B17" s="19"/>
      <c r="C17">
        <v>375</v>
      </c>
      <c r="F17">
        <f>'336p stat'!H16-'336p stat'!K16</f>
        <v>26.545274000000063</v>
      </c>
      <c r="G17">
        <f>'336p stat'!K16-'336p stat'!N16</f>
        <v>3243.8890819999997</v>
      </c>
      <c r="H17">
        <f>'336p stat'!N16</f>
        <v>371.463818</v>
      </c>
      <c r="K17">
        <f t="shared" si="1"/>
        <v>0</v>
      </c>
      <c r="L17">
        <f t="shared" si="2"/>
        <v>0</v>
      </c>
      <c r="M17">
        <f t="shared" si="3"/>
        <v>7.0787397333333502E-2</v>
      </c>
      <c r="N17">
        <f t="shared" si="4"/>
        <v>8.6503708853333325</v>
      </c>
      <c r="O17">
        <f t="shared" si="5"/>
        <v>0.9905701813333333</v>
      </c>
    </row>
    <row r="18" spans="2:15" x14ac:dyDescent="0.25">
      <c r="B18" s="19"/>
      <c r="C18">
        <v>400</v>
      </c>
      <c r="F18">
        <f>'336p stat'!H17-'336p stat'!K17</f>
        <v>28.313881999999921</v>
      </c>
      <c r="G18">
        <f>'336p stat'!K17-'336p stat'!N17</f>
        <v>3460.141404</v>
      </c>
      <c r="H18">
        <f>'336p stat'!N17</f>
        <v>396.22700900000001</v>
      </c>
      <c r="K18">
        <f t="shared" si="1"/>
        <v>0</v>
      </c>
      <c r="L18">
        <f t="shared" si="2"/>
        <v>0</v>
      </c>
      <c r="M18">
        <f t="shared" si="3"/>
        <v>7.0784704999999809E-2</v>
      </c>
      <c r="N18">
        <f t="shared" si="4"/>
        <v>8.6503535100000004</v>
      </c>
      <c r="O18">
        <f t="shared" si="5"/>
        <v>0.99056752250000002</v>
      </c>
    </row>
    <row r="19" spans="2:15" x14ac:dyDescent="0.25">
      <c r="B19" s="19"/>
      <c r="C19">
        <v>425</v>
      </c>
      <c r="F19">
        <f>'336p stat'!H18-'336p stat'!K18</f>
        <v>30.082515000000058</v>
      </c>
      <c r="G19">
        <f>'336p stat'!K18-'336p stat'!N18</f>
        <v>3676.3982249999999</v>
      </c>
      <c r="H19">
        <f>'336p stat'!N18</f>
        <v>420.99063699999999</v>
      </c>
      <c r="K19">
        <f t="shared" si="1"/>
        <v>0</v>
      </c>
      <c r="L19">
        <f t="shared" si="2"/>
        <v>0</v>
      </c>
      <c r="M19">
        <f t="shared" si="3"/>
        <v>7.0782388235294258E-2</v>
      </c>
      <c r="N19">
        <f t="shared" si="4"/>
        <v>8.6503487647058819</v>
      </c>
      <c r="O19">
        <f t="shared" si="5"/>
        <v>0.9905662047058823</v>
      </c>
    </row>
    <row r="20" spans="2:15" x14ac:dyDescent="0.25">
      <c r="B20" s="19"/>
      <c r="C20">
        <v>450</v>
      </c>
      <c r="F20">
        <f>'336p stat'!H19-'336p stat'!K19</f>
        <v>31.851094000000558</v>
      </c>
      <c r="G20">
        <f>'336p stat'!K19-'336p stat'!N19</f>
        <v>3892.6494219999995</v>
      </c>
      <c r="H20">
        <f>'336p stat'!N19</f>
        <v>445.75843900000001</v>
      </c>
      <c r="K20">
        <f t="shared" si="1"/>
        <v>0</v>
      </c>
      <c r="L20">
        <f t="shared" si="2"/>
        <v>0</v>
      </c>
      <c r="M20">
        <f t="shared" si="3"/>
        <v>7.0780208888890125E-2</v>
      </c>
      <c r="N20">
        <f t="shared" si="4"/>
        <v>8.6503320488888882</v>
      </c>
      <c r="O20">
        <f t="shared" si="5"/>
        <v>0.99057430888888887</v>
      </c>
    </row>
    <row r="21" spans="2:15" x14ac:dyDescent="0.25">
      <c r="B21" s="19"/>
      <c r="C21">
        <v>475</v>
      </c>
      <c r="F21">
        <f>'336p stat'!H20-'336p stat'!K20</f>
        <v>33.620116999999482</v>
      </c>
      <c r="G21">
        <f>'336p stat'!K20-'336p stat'!N20</f>
        <v>4108.9085160000004</v>
      </c>
      <c r="H21">
        <f>'336p stat'!N20</f>
        <v>470.519609</v>
      </c>
      <c r="K21">
        <f t="shared" si="1"/>
        <v>0</v>
      </c>
      <c r="L21">
        <f t="shared" si="2"/>
        <v>0</v>
      </c>
      <c r="M21">
        <f t="shared" si="3"/>
        <v>7.0779193684209429E-2</v>
      </c>
      <c r="N21">
        <f t="shared" si="4"/>
        <v>8.6503337178947373</v>
      </c>
      <c r="O21">
        <f t="shared" si="5"/>
        <v>0.99056759789473681</v>
      </c>
    </row>
    <row r="22" spans="2:15" x14ac:dyDescent="0.25">
      <c r="B22" s="19"/>
      <c r="C22">
        <v>500</v>
      </c>
      <c r="F22">
        <f>'336p stat'!H21-'336p stat'!K21</f>
        <v>35.389228000000003</v>
      </c>
      <c r="G22">
        <f>'336p stat'!K21-'336p stat'!N21</f>
        <v>4325.1610710000004</v>
      </c>
      <c r="H22">
        <f>'336p stat'!N21</f>
        <v>495.28202499999998</v>
      </c>
      <c r="K22">
        <f t="shared" si="1"/>
        <v>0</v>
      </c>
      <c r="L22">
        <f t="shared" si="2"/>
        <v>0</v>
      </c>
      <c r="M22">
        <f t="shared" si="3"/>
        <v>7.0778456000000003E-2</v>
      </c>
      <c r="N22">
        <f t="shared" si="4"/>
        <v>8.6503221420000003</v>
      </c>
      <c r="O22">
        <f t="shared" si="5"/>
        <v>0.99056404999999992</v>
      </c>
    </row>
    <row r="23" spans="2:15" x14ac:dyDescent="0.25">
      <c r="B23" s="19" t="s">
        <v>13</v>
      </c>
      <c r="C23">
        <v>25</v>
      </c>
      <c r="F23">
        <f>'336p stat'!H22-'336p stat'!K22</f>
        <v>0</v>
      </c>
      <c r="G23">
        <f>'336p stat'!K22-'336p stat'!N22</f>
        <v>0</v>
      </c>
      <c r="H23">
        <f>'336p stat'!N22</f>
        <v>0</v>
      </c>
      <c r="K23">
        <f t="shared" si="1"/>
        <v>0</v>
      </c>
      <c r="L23">
        <f t="shared" si="2"/>
        <v>0</v>
      </c>
      <c r="M23">
        <f t="shared" si="3"/>
        <v>0</v>
      </c>
      <c r="N23">
        <f t="shared" si="4"/>
        <v>0</v>
      </c>
      <c r="O23">
        <f t="shared" si="5"/>
        <v>0</v>
      </c>
    </row>
    <row r="24" spans="2:15" x14ac:dyDescent="0.25">
      <c r="B24" s="19" t="s">
        <v>13</v>
      </c>
      <c r="C24">
        <v>50</v>
      </c>
      <c r="F24">
        <f>'336p stat'!H23-'336p stat'!K23</f>
        <v>0</v>
      </c>
      <c r="G24">
        <f>'336p stat'!K23-'336p stat'!N23</f>
        <v>0</v>
      </c>
      <c r="H24">
        <f>'336p stat'!N23</f>
        <v>0</v>
      </c>
      <c r="K24">
        <f t="shared" si="1"/>
        <v>0</v>
      </c>
      <c r="L24">
        <f t="shared" si="2"/>
        <v>0</v>
      </c>
      <c r="M24">
        <f t="shared" si="3"/>
        <v>0</v>
      </c>
      <c r="N24">
        <f t="shared" si="4"/>
        <v>0</v>
      </c>
      <c r="O24">
        <f t="shared" si="5"/>
        <v>0</v>
      </c>
    </row>
    <row r="25" spans="2:15" x14ac:dyDescent="0.25">
      <c r="B25" s="19" t="s">
        <v>13</v>
      </c>
      <c r="C25">
        <v>75</v>
      </c>
      <c r="F25">
        <f>'336p stat'!H24-'336p stat'!K24</f>
        <v>0</v>
      </c>
      <c r="G25">
        <f>'336p stat'!K24-'336p stat'!N24</f>
        <v>0</v>
      </c>
      <c r="H25">
        <f>'336p stat'!N24</f>
        <v>0</v>
      </c>
      <c r="K25">
        <f t="shared" si="1"/>
        <v>0</v>
      </c>
      <c r="L25">
        <f t="shared" si="2"/>
        <v>0</v>
      </c>
      <c r="M25">
        <f t="shared" si="3"/>
        <v>0</v>
      </c>
      <c r="N25">
        <f t="shared" si="4"/>
        <v>0</v>
      </c>
      <c r="O25">
        <f t="shared" si="5"/>
        <v>0</v>
      </c>
    </row>
    <row r="26" spans="2:15" x14ac:dyDescent="0.25">
      <c r="B26" s="19" t="s">
        <v>13</v>
      </c>
      <c r="C26">
        <v>100</v>
      </c>
      <c r="F26">
        <f>'336p stat'!H25-'336p stat'!K25</f>
        <v>0</v>
      </c>
      <c r="G26">
        <f>'336p stat'!K25-'336p stat'!N25</f>
        <v>0</v>
      </c>
      <c r="H26">
        <f>'336p stat'!N25</f>
        <v>0</v>
      </c>
      <c r="K26">
        <f t="shared" si="1"/>
        <v>0</v>
      </c>
      <c r="L26">
        <f t="shared" si="2"/>
        <v>0</v>
      </c>
      <c r="M26">
        <f t="shared" si="3"/>
        <v>0</v>
      </c>
      <c r="N26">
        <f t="shared" si="4"/>
        <v>0</v>
      </c>
      <c r="O26">
        <f t="shared" si="5"/>
        <v>0</v>
      </c>
    </row>
    <row r="27" spans="2:15" x14ac:dyDescent="0.25">
      <c r="B27" s="19" t="s">
        <v>13</v>
      </c>
      <c r="C27">
        <v>125</v>
      </c>
      <c r="F27">
        <f>'336p stat'!H26-'336p stat'!K26</f>
        <v>0</v>
      </c>
      <c r="G27">
        <f>'336p stat'!K26-'336p stat'!N26</f>
        <v>0</v>
      </c>
      <c r="H27">
        <f>'336p stat'!N26</f>
        <v>0</v>
      </c>
      <c r="K27">
        <f t="shared" si="1"/>
        <v>0</v>
      </c>
      <c r="L27">
        <f t="shared" si="2"/>
        <v>0</v>
      </c>
      <c r="M27">
        <f t="shared" si="3"/>
        <v>0</v>
      </c>
      <c r="N27">
        <f t="shared" si="4"/>
        <v>0</v>
      </c>
      <c r="O27">
        <f t="shared" si="5"/>
        <v>0</v>
      </c>
    </row>
    <row r="28" spans="2:15" x14ac:dyDescent="0.25">
      <c r="B28" s="19" t="s">
        <v>13</v>
      </c>
      <c r="C28">
        <v>150</v>
      </c>
      <c r="F28">
        <f>'336p stat'!H27-'336p stat'!K27</f>
        <v>0</v>
      </c>
      <c r="G28">
        <f>'336p stat'!K27-'336p stat'!N27</f>
        <v>0</v>
      </c>
      <c r="H28">
        <f>'336p stat'!N27</f>
        <v>0</v>
      </c>
      <c r="K28">
        <f t="shared" si="1"/>
        <v>0</v>
      </c>
      <c r="L28">
        <f t="shared" si="2"/>
        <v>0</v>
      </c>
      <c r="M28">
        <f t="shared" si="3"/>
        <v>0</v>
      </c>
      <c r="N28">
        <f t="shared" si="4"/>
        <v>0</v>
      </c>
      <c r="O28">
        <f t="shared" si="5"/>
        <v>0</v>
      </c>
    </row>
    <row r="29" spans="2:15" x14ac:dyDescent="0.25">
      <c r="B29" s="19" t="s">
        <v>13</v>
      </c>
      <c r="C29">
        <v>175</v>
      </c>
      <c r="F29">
        <f>'336p stat'!H28-'336p stat'!K28</f>
        <v>0</v>
      </c>
      <c r="G29">
        <f>'336p stat'!K28-'336p stat'!N28</f>
        <v>0</v>
      </c>
      <c r="H29">
        <f>'336p stat'!N28</f>
        <v>0</v>
      </c>
      <c r="K29">
        <f t="shared" si="1"/>
        <v>0</v>
      </c>
      <c r="L29">
        <f t="shared" si="2"/>
        <v>0</v>
      </c>
      <c r="M29">
        <f t="shared" si="3"/>
        <v>0</v>
      </c>
      <c r="N29">
        <f t="shared" si="4"/>
        <v>0</v>
      </c>
      <c r="O29">
        <f t="shared" si="5"/>
        <v>0</v>
      </c>
    </row>
    <row r="30" spans="2:15" x14ac:dyDescent="0.25">
      <c r="B30" s="19" t="s">
        <v>13</v>
      </c>
      <c r="C30">
        <v>200</v>
      </c>
      <c r="F30">
        <f>'336p stat'!H29-'336p stat'!K29</f>
        <v>0</v>
      </c>
      <c r="G30">
        <f>'336p stat'!K29-'336p stat'!N29</f>
        <v>0</v>
      </c>
      <c r="H30">
        <f>'336p stat'!N29</f>
        <v>0</v>
      </c>
      <c r="K30">
        <f t="shared" si="1"/>
        <v>0</v>
      </c>
      <c r="L30">
        <f t="shared" si="2"/>
        <v>0</v>
      </c>
      <c r="M30">
        <f t="shared" si="3"/>
        <v>0</v>
      </c>
      <c r="N30">
        <f t="shared" si="4"/>
        <v>0</v>
      </c>
      <c r="O30">
        <f t="shared" si="5"/>
        <v>0</v>
      </c>
    </row>
    <row r="31" spans="2:15" x14ac:dyDescent="0.25">
      <c r="B31" s="19" t="s">
        <v>13</v>
      </c>
      <c r="C31">
        <v>225</v>
      </c>
      <c r="F31">
        <f>'336p stat'!H30-'336p stat'!K30</f>
        <v>0</v>
      </c>
      <c r="G31">
        <f>'336p stat'!K30-'336p stat'!N30</f>
        <v>0</v>
      </c>
      <c r="H31">
        <f>'336p stat'!N30</f>
        <v>0</v>
      </c>
      <c r="K31">
        <f t="shared" si="1"/>
        <v>0</v>
      </c>
      <c r="L31">
        <f t="shared" si="2"/>
        <v>0</v>
      </c>
      <c r="M31">
        <f t="shared" si="3"/>
        <v>0</v>
      </c>
      <c r="N31">
        <f t="shared" si="4"/>
        <v>0</v>
      </c>
      <c r="O31">
        <f t="shared" si="5"/>
        <v>0</v>
      </c>
    </row>
    <row r="32" spans="2:15" x14ac:dyDescent="0.25">
      <c r="B32" s="19" t="s">
        <v>13</v>
      </c>
      <c r="C32">
        <v>250</v>
      </c>
      <c r="F32">
        <f>'336p stat'!H31-'336p stat'!K31</f>
        <v>0</v>
      </c>
      <c r="G32">
        <f>'336p stat'!K31-'336p stat'!N31</f>
        <v>0</v>
      </c>
      <c r="H32">
        <f>'336p stat'!N31</f>
        <v>0</v>
      </c>
      <c r="K32">
        <f t="shared" si="1"/>
        <v>0</v>
      </c>
      <c r="L32">
        <f t="shared" si="2"/>
        <v>0</v>
      </c>
      <c r="M32">
        <f t="shared" si="3"/>
        <v>0</v>
      </c>
      <c r="N32">
        <f t="shared" si="4"/>
        <v>0</v>
      </c>
      <c r="O32">
        <f t="shared" si="5"/>
        <v>0</v>
      </c>
    </row>
    <row r="33" spans="2:15" x14ac:dyDescent="0.25">
      <c r="B33" s="19" t="s">
        <v>13</v>
      </c>
      <c r="C33">
        <v>275</v>
      </c>
      <c r="F33">
        <f>'336p stat'!H32-'336p stat'!K32</f>
        <v>0</v>
      </c>
      <c r="G33">
        <f>'336p stat'!K32-'336p stat'!N32</f>
        <v>0</v>
      </c>
      <c r="H33">
        <f>'336p stat'!N32</f>
        <v>0</v>
      </c>
      <c r="K33">
        <f t="shared" si="1"/>
        <v>0</v>
      </c>
      <c r="L33">
        <f t="shared" si="2"/>
        <v>0</v>
      </c>
      <c r="M33">
        <f t="shared" si="3"/>
        <v>0</v>
      </c>
      <c r="N33">
        <f t="shared" si="4"/>
        <v>0</v>
      </c>
      <c r="O33">
        <f t="shared" si="5"/>
        <v>0</v>
      </c>
    </row>
    <row r="34" spans="2:15" x14ac:dyDescent="0.25">
      <c r="B34" s="19" t="s">
        <v>13</v>
      </c>
      <c r="C34">
        <v>300</v>
      </c>
      <c r="F34">
        <f>'336p stat'!H33-'336p stat'!K33</f>
        <v>0</v>
      </c>
      <c r="G34">
        <f>'336p stat'!K33-'336p stat'!N33</f>
        <v>0</v>
      </c>
      <c r="H34">
        <f>'336p stat'!N33</f>
        <v>0</v>
      </c>
      <c r="K34">
        <f t="shared" si="1"/>
        <v>0</v>
      </c>
      <c r="L34">
        <f t="shared" si="2"/>
        <v>0</v>
      </c>
      <c r="M34">
        <f t="shared" si="3"/>
        <v>0</v>
      </c>
      <c r="N34">
        <f t="shared" si="4"/>
        <v>0</v>
      </c>
      <c r="O34">
        <f t="shared" si="5"/>
        <v>0</v>
      </c>
    </row>
    <row r="35" spans="2:15" x14ac:dyDescent="0.25">
      <c r="B35" s="19" t="s">
        <v>13</v>
      </c>
      <c r="C35">
        <v>325</v>
      </c>
      <c r="F35">
        <f>'336p stat'!H34-'336p stat'!K34</f>
        <v>0</v>
      </c>
      <c r="G35">
        <f>'336p stat'!K34-'336p stat'!N34</f>
        <v>0</v>
      </c>
      <c r="H35">
        <f>'336p stat'!N34</f>
        <v>0</v>
      </c>
      <c r="K35">
        <f t="shared" si="1"/>
        <v>0</v>
      </c>
      <c r="L35">
        <f t="shared" si="2"/>
        <v>0</v>
      </c>
      <c r="M35">
        <f t="shared" si="3"/>
        <v>0</v>
      </c>
      <c r="N35">
        <f t="shared" si="4"/>
        <v>0</v>
      </c>
      <c r="O35">
        <f t="shared" si="5"/>
        <v>0</v>
      </c>
    </row>
    <row r="36" spans="2:15" x14ac:dyDescent="0.25">
      <c r="B36" s="19" t="s">
        <v>13</v>
      </c>
      <c r="C36">
        <v>350</v>
      </c>
      <c r="F36">
        <f>'336p stat'!H35-'336p stat'!K35</f>
        <v>0</v>
      </c>
      <c r="G36">
        <f>'336p stat'!K35-'336p stat'!N35</f>
        <v>0</v>
      </c>
      <c r="H36">
        <f>'336p stat'!N35</f>
        <v>0</v>
      </c>
      <c r="K36">
        <f t="shared" si="1"/>
        <v>0</v>
      </c>
      <c r="L36">
        <f t="shared" si="2"/>
        <v>0</v>
      </c>
      <c r="M36">
        <f t="shared" si="3"/>
        <v>0</v>
      </c>
      <c r="N36">
        <f t="shared" si="4"/>
        <v>0</v>
      </c>
      <c r="O36">
        <f t="shared" si="5"/>
        <v>0</v>
      </c>
    </row>
    <row r="37" spans="2:15" x14ac:dyDescent="0.25">
      <c r="B37" s="19" t="s">
        <v>13</v>
      </c>
      <c r="C37">
        <v>375</v>
      </c>
      <c r="F37">
        <f>'336p stat'!H36-'336p stat'!K36</f>
        <v>0</v>
      </c>
      <c r="G37">
        <f>'336p stat'!K36-'336p stat'!N36</f>
        <v>0</v>
      </c>
      <c r="H37">
        <f>'336p stat'!N36</f>
        <v>0</v>
      </c>
      <c r="K37">
        <f t="shared" si="1"/>
        <v>0</v>
      </c>
      <c r="L37">
        <f t="shared" si="2"/>
        <v>0</v>
      </c>
      <c r="M37">
        <f t="shared" si="3"/>
        <v>0</v>
      </c>
      <c r="N37">
        <f t="shared" si="4"/>
        <v>0</v>
      </c>
      <c r="O37">
        <f t="shared" si="5"/>
        <v>0</v>
      </c>
    </row>
    <row r="38" spans="2:15" x14ac:dyDescent="0.25">
      <c r="B38" s="19" t="s">
        <v>13</v>
      </c>
      <c r="C38">
        <v>400</v>
      </c>
      <c r="F38">
        <f>'336p stat'!H37-'336p stat'!K37</f>
        <v>0</v>
      </c>
      <c r="G38">
        <f>'336p stat'!K37-'336p stat'!N37</f>
        <v>0</v>
      </c>
      <c r="H38">
        <f>'336p stat'!N37</f>
        <v>0</v>
      </c>
      <c r="K38">
        <f t="shared" si="1"/>
        <v>0</v>
      </c>
      <c r="L38">
        <f t="shared" si="2"/>
        <v>0</v>
      </c>
      <c r="M38">
        <f t="shared" si="3"/>
        <v>0</v>
      </c>
      <c r="N38">
        <f t="shared" si="4"/>
        <v>0</v>
      </c>
      <c r="O38">
        <f t="shared" si="5"/>
        <v>0</v>
      </c>
    </row>
    <row r="39" spans="2:15" x14ac:dyDescent="0.25">
      <c r="B39" s="19" t="s">
        <v>13</v>
      </c>
      <c r="C39">
        <v>425</v>
      </c>
      <c r="F39">
        <f>'336p stat'!H38-'336p stat'!K38</f>
        <v>0</v>
      </c>
      <c r="G39">
        <f>'336p stat'!K38-'336p stat'!N38</f>
        <v>0</v>
      </c>
      <c r="H39">
        <f>'336p stat'!N38</f>
        <v>0</v>
      </c>
      <c r="K39">
        <f t="shared" si="1"/>
        <v>0</v>
      </c>
      <c r="L39">
        <f t="shared" si="2"/>
        <v>0</v>
      </c>
      <c r="M39">
        <f t="shared" si="3"/>
        <v>0</v>
      </c>
      <c r="N39">
        <f t="shared" si="4"/>
        <v>0</v>
      </c>
      <c r="O39">
        <f t="shared" si="5"/>
        <v>0</v>
      </c>
    </row>
    <row r="40" spans="2:15" x14ac:dyDescent="0.25">
      <c r="B40" s="19" t="s">
        <v>13</v>
      </c>
      <c r="C40">
        <v>450</v>
      </c>
      <c r="F40">
        <f>'336p stat'!H39-'336p stat'!K39</f>
        <v>0</v>
      </c>
      <c r="G40">
        <f>'336p stat'!K39-'336p stat'!N39</f>
        <v>0</v>
      </c>
      <c r="H40">
        <f>'336p stat'!N39</f>
        <v>0</v>
      </c>
      <c r="K40">
        <f t="shared" si="1"/>
        <v>0</v>
      </c>
      <c r="L40">
        <f t="shared" si="2"/>
        <v>0</v>
      </c>
      <c r="M40">
        <f t="shared" si="3"/>
        <v>0</v>
      </c>
      <c r="N40">
        <f t="shared" si="4"/>
        <v>0</v>
      </c>
      <c r="O40">
        <f t="shared" si="5"/>
        <v>0</v>
      </c>
    </row>
    <row r="41" spans="2:15" x14ac:dyDescent="0.25">
      <c r="B41" s="19" t="s">
        <v>13</v>
      </c>
      <c r="C41">
        <v>475</v>
      </c>
      <c r="F41">
        <f>'336p stat'!H40-'336p stat'!K40</f>
        <v>0</v>
      </c>
      <c r="G41">
        <f>'336p stat'!K40-'336p stat'!N40</f>
        <v>0</v>
      </c>
      <c r="H41">
        <f>'336p stat'!N40</f>
        <v>0</v>
      </c>
      <c r="K41">
        <f t="shared" si="1"/>
        <v>0</v>
      </c>
      <c r="L41">
        <f t="shared" si="2"/>
        <v>0</v>
      </c>
      <c r="M41">
        <f t="shared" si="3"/>
        <v>0</v>
      </c>
      <c r="N41">
        <f t="shared" si="4"/>
        <v>0</v>
      </c>
      <c r="O41">
        <f t="shared" si="5"/>
        <v>0</v>
      </c>
    </row>
    <row r="42" spans="2:15" x14ac:dyDescent="0.25">
      <c r="B42" s="19" t="s">
        <v>13</v>
      </c>
      <c r="C42">
        <v>500</v>
      </c>
      <c r="F42">
        <f>'336p stat'!H41-'336p stat'!K41</f>
        <v>0</v>
      </c>
      <c r="G42">
        <f>'336p stat'!K41-'336p stat'!N41</f>
        <v>0</v>
      </c>
      <c r="H42">
        <f>'336p stat'!N41</f>
        <v>0</v>
      </c>
      <c r="K42">
        <f t="shared" si="1"/>
        <v>0</v>
      </c>
      <c r="L42">
        <f t="shared" si="2"/>
        <v>0</v>
      </c>
      <c r="M42">
        <f t="shared" si="3"/>
        <v>0</v>
      </c>
      <c r="N42">
        <f t="shared" si="4"/>
        <v>0</v>
      </c>
      <c r="O42">
        <f t="shared" si="5"/>
        <v>0</v>
      </c>
    </row>
    <row r="43" spans="2:15" x14ac:dyDescent="0.25">
      <c r="B43" s="19" t="s">
        <v>14</v>
      </c>
      <c r="C43">
        <v>25</v>
      </c>
      <c r="F43">
        <f>'336p stat'!H42-'336p stat'!K42</f>
        <v>1.7863749999999925</v>
      </c>
      <c r="G43">
        <f>'336p stat'!K42-'336p stat'!N42</f>
        <v>213.02223900000001</v>
      </c>
      <c r="H43">
        <f>'336p stat'!N42</f>
        <v>24.785359</v>
      </c>
      <c r="K43">
        <f t="shared" si="1"/>
        <v>0</v>
      </c>
      <c r="L43">
        <f t="shared" si="2"/>
        <v>0</v>
      </c>
      <c r="M43">
        <f t="shared" si="3"/>
        <v>7.1454999999999699E-2</v>
      </c>
      <c r="N43">
        <f t="shared" si="4"/>
        <v>8.5208895600000005</v>
      </c>
      <c r="O43">
        <f t="shared" si="5"/>
        <v>0.99141435999999994</v>
      </c>
    </row>
    <row r="44" spans="2:15" x14ac:dyDescent="0.25">
      <c r="B44" s="19" t="s">
        <v>14</v>
      </c>
      <c r="C44">
        <v>50</v>
      </c>
      <c r="F44">
        <f>'336p stat'!H43-'336p stat'!K43</f>
        <v>3.563760000000002</v>
      </c>
      <c r="G44">
        <f>'336p stat'!K43-'336p stat'!N43</f>
        <v>426.02270400000003</v>
      </c>
      <c r="H44">
        <f>'336p stat'!N43</f>
        <v>49.56908</v>
      </c>
      <c r="K44">
        <f t="shared" si="1"/>
        <v>0</v>
      </c>
      <c r="L44">
        <f t="shared" si="2"/>
        <v>0</v>
      </c>
      <c r="M44">
        <f t="shared" si="3"/>
        <v>7.1275200000000039E-2</v>
      </c>
      <c r="N44">
        <f t="shared" si="4"/>
        <v>8.5204540800000004</v>
      </c>
      <c r="O44">
        <f t="shared" si="5"/>
        <v>0.99138159999999997</v>
      </c>
    </row>
    <row r="45" spans="2:15" x14ac:dyDescent="0.25">
      <c r="B45" s="19" t="s">
        <v>14</v>
      </c>
      <c r="C45">
        <v>75</v>
      </c>
      <c r="F45">
        <f>'336p stat'!H44-'336p stat'!K44</f>
        <v>5.3398500000000695</v>
      </c>
      <c r="G45">
        <f>'336p stat'!K44-'336p stat'!N44</f>
        <v>639.03661</v>
      </c>
      <c r="H45">
        <f>'336p stat'!N44</f>
        <v>74.354213999999999</v>
      </c>
      <c r="K45">
        <f t="shared" si="1"/>
        <v>0</v>
      </c>
      <c r="L45">
        <f t="shared" si="2"/>
        <v>0</v>
      </c>
      <c r="M45">
        <f t="shared" si="3"/>
        <v>7.1198000000000927E-2</v>
      </c>
      <c r="N45">
        <f t="shared" si="4"/>
        <v>8.520488133333334</v>
      </c>
      <c r="O45">
        <f t="shared" si="5"/>
        <v>0.99138952000000002</v>
      </c>
    </row>
    <row r="46" spans="2:15" x14ac:dyDescent="0.25">
      <c r="B46" s="19" t="s">
        <v>14</v>
      </c>
      <c r="C46">
        <v>100</v>
      </c>
      <c r="F46">
        <f>'336p stat'!H45-'336p stat'!K45</f>
        <v>7.1167869999999311</v>
      </c>
      <c r="G46">
        <f>'336p stat'!K45-'336p stat'!N45</f>
        <v>852.04383600000006</v>
      </c>
      <c r="H46">
        <f>'336p stat'!N45</f>
        <v>99.139600000000002</v>
      </c>
      <c r="K46">
        <f t="shared" si="1"/>
        <v>0</v>
      </c>
      <c r="L46">
        <f t="shared" si="2"/>
        <v>0</v>
      </c>
      <c r="M46">
        <f t="shared" si="3"/>
        <v>7.1167869999999314E-2</v>
      </c>
      <c r="N46">
        <f t="shared" si="4"/>
        <v>8.52043836</v>
      </c>
      <c r="O46">
        <f t="shared" si="5"/>
        <v>0.99139600000000005</v>
      </c>
    </row>
    <row r="47" spans="2:15" x14ac:dyDescent="0.25">
      <c r="B47" s="19" t="s">
        <v>14</v>
      </c>
      <c r="C47">
        <v>125</v>
      </c>
      <c r="F47">
        <f>'336p stat'!H46-'336p stat'!K46</f>
        <v>8.8940310000000409</v>
      </c>
      <c r="G47">
        <f>'336p stat'!K46-'336p stat'!N46</f>
        <v>1065.0504100000001</v>
      </c>
      <c r="H47">
        <f>'336p stat'!N46</f>
        <v>123.930486</v>
      </c>
      <c r="K47">
        <f t="shared" si="1"/>
        <v>0</v>
      </c>
      <c r="L47">
        <f t="shared" si="2"/>
        <v>0</v>
      </c>
      <c r="M47">
        <f t="shared" si="3"/>
        <v>7.115224800000032E-2</v>
      </c>
      <c r="N47">
        <f t="shared" si="4"/>
        <v>8.52040328</v>
      </c>
      <c r="O47">
        <f t="shared" si="5"/>
        <v>0.99144388800000005</v>
      </c>
    </row>
    <row r="48" spans="2:15" x14ac:dyDescent="0.25">
      <c r="B48" s="19" t="s">
        <v>14</v>
      </c>
      <c r="C48">
        <v>150</v>
      </c>
      <c r="F48">
        <f>'336p stat'!H47-'336p stat'!K47</f>
        <v>10.671100999999908</v>
      </c>
      <c r="G48">
        <f>'336p stat'!K47-'336p stat'!N47</f>
        <v>1278.070678</v>
      </c>
      <c r="H48">
        <f>'336p stat'!N47</f>
        <v>148.71831399999999</v>
      </c>
      <c r="K48">
        <f t="shared" si="1"/>
        <v>0</v>
      </c>
      <c r="L48">
        <f t="shared" si="2"/>
        <v>0</v>
      </c>
      <c r="M48">
        <f t="shared" si="3"/>
        <v>7.1140673333332724E-2</v>
      </c>
      <c r="N48">
        <f t="shared" si="4"/>
        <v>8.5204711866666667</v>
      </c>
      <c r="O48">
        <f t="shared" si="5"/>
        <v>0.99145542666666664</v>
      </c>
    </row>
    <row r="49" spans="2:15" x14ac:dyDescent="0.25">
      <c r="B49" s="19" t="s">
        <v>14</v>
      </c>
      <c r="C49">
        <v>175</v>
      </c>
      <c r="F49">
        <f>'336p stat'!H48-'336p stat'!K48</f>
        <v>12.448495999999977</v>
      </c>
      <c r="G49">
        <f>'336p stat'!K48-'336p stat'!N48</f>
        <v>1491.0833170000001</v>
      </c>
      <c r="H49">
        <f>'336p stat'!N48</f>
        <v>173.50498400000001</v>
      </c>
      <c r="K49">
        <f t="shared" si="1"/>
        <v>0</v>
      </c>
      <c r="L49">
        <f t="shared" si="2"/>
        <v>0</v>
      </c>
      <c r="M49">
        <f t="shared" si="3"/>
        <v>7.1134262857142722E-2</v>
      </c>
      <c r="N49">
        <f t="shared" si="4"/>
        <v>8.5204760971428577</v>
      </c>
      <c r="O49">
        <f t="shared" si="5"/>
        <v>0.99145705142857143</v>
      </c>
    </row>
    <row r="50" spans="2:15" x14ac:dyDescent="0.25">
      <c r="B50" s="19" t="s">
        <v>14</v>
      </c>
      <c r="C50">
        <v>200</v>
      </c>
      <c r="F50">
        <f>'336p stat'!H49-'336p stat'!K49</f>
        <v>14.225405000000137</v>
      </c>
      <c r="G50">
        <f>'336p stat'!K49-'336p stat'!N49</f>
        <v>1704.1072749999998</v>
      </c>
      <c r="H50">
        <f>'336p stat'!N49</f>
        <v>198.294217</v>
      </c>
      <c r="K50">
        <f t="shared" si="1"/>
        <v>0</v>
      </c>
      <c r="L50">
        <f t="shared" si="2"/>
        <v>0</v>
      </c>
      <c r="M50">
        <f t="shared" si="3"/>
        <v>7.112702500000069E-2</v>
      </c>
      <c r="N50">
        <f t="shared" si="4"/>
        <v>8.5205363749999989</v>
      </c>
      <c r="O50">
        <f t="shared" si="5"/>
        <v>0.99147108500000003</v>
      </c>
    </row>
    <row r="51" spans="2:15" x14ac:dyDescent="0.25">
      <c r="B51" s="19" t="s">
        <v>14</v>
      </c>
      <c r="C51">
        <v>225</v>
      </c>
      <c r="F51">
        <f>'336p stat'!H50-'336p stat'!K50</f>
        <v>16.002880999999888</v>
      </c>
      <c r="G51">
        <f>'336p stat'!K50-'336p stat'!N50</f>
        <v>1917.1185639999999</v>
      </c>
      <c r="H51">
        <f>'336p stat'!N50</f>
        <v>223.08304699999999</v>
      </c>
      <c r="K51">
        <f t="shared" si="1"/>
        <v>0</v>
      </c>
      <c r="L51">
        <f t="shared" si="2"/>
        <v>0</v>
      </c>
      <c r="M51">
        <f t="shared" si="3"/>
        <v>7.1123915555555056E-2</v>
      </c>
      <c r="N51">
        <f t="shared" si="4"/>
        <v>8.5205269511111101</v>
      </c>
      <c r="O51">
        <f t="shared" si="5"/>
        <v>0.99148020888888888</v>
      </c>
    </row>
    <row r="52" spans="2:15" x14ac:dyDescent="0.25">
      <c r="B52" s="19" t="s">
        <v>14</v>
      </c>
      <c r="C52">
        <v>250</v>
      </c>
      <c r="F52">
        <f>'336p stat'!H51-'336p stat'!K51</f>
        <v>17.779969999999594</v>
      </c>
      <c r="G52">
        <f>'336p stat'!K51-'336p stat'!N51</f>
        <v>2130.1264350000001</v>
      </c>
      <c r="H52">
        <f>'336p stat'!N51</f>
        <v>247.86983000000001</v>
      </c>
      <c r="K52">
        <f t="shared" si="1"/>
        <v>0</v>
      </c>
      <c r="L52">
        <f t="shared" si="2"/>
        <v>0</v>
      </c>
      <c r="M52">
        <f t="shared" si="3"/>
        <v>7.1119879999998373E-2</v>
      </c>
      <c r="N52">
        <f t="shared" si="4"/>
        <v>8.5205057400000008</v>
      </c>
      <c r="O52">
        <f t="shared" si="5"/>
        <v>0.99147932000000005</v>
      </c>
    </row>
    <row r="53" spans="2:15" x14ac:dyDescent="0.25">
      <c r="B53" s="19" t="s">
        <v>14</v>
      </c>
      <c r="C53">
        <v>275</v>
      </c>
      <c r="F53">
        <f>'336p stat'!H52-'336p stat'!K52</f>
        <v>19.55684599999995</v>
      </c>
      <c r="G53">
        <f>'336p stat'!K52-'336p stat'!N52</f>
        <v>2343.1217220000003</v>
      </c>
      <c r="H53">
        <f>'336p stat'!N52</f>
        <v>272.65743300000003</v>
      </c>
      <c r="K53">
        <f t="shared" si="1"/>
        <v>0</v>
      </c>
      <c r="L53">
        <f t="shared" si="2"/>
        <v>0</v>
      </c>
      <c r="M53">
        <f t="shared" si="3"/>
        <v>7.1115803636363453E-2</v>
      </c>
      <c r="N53">
        <f t="shared" si="4"/>
        <v>8.520442625454546</v>
      </c>
      <c r="O53">
        <f t="shared" si="5"/>
        <v>0.9914815745454546</v>
      </c>
    </row>
    <row r="54" spans="2:15" x14ac:dyDescent="0.25">
      <c r="B54" s="19" t="s">
        <v>14</v>
      </c>
      <c r="C54">
        <v>300</v>
      </c>
      <c r="F54">
        <f>'336p stat'!H53-'336p stat'!K53</f>
        <v>21.333763999999974</v>
      </c>
      <c r="G54">
        <f>'336p stat'!K53-'336p stat'!N53</f>
        <v>2556.1200610000001</v>
      </c>
      <c r="H54">
        <f>'336p stat'!N53</f>
        <v>297.442654</v>
      </c>
      <c r="K54">
        <f t="shared" si="1"/>
        <v>0</v>
      </c>
      <c r="L54">
        <f t="shared" si="2"/>
        <v>0</v>
      </c>
      <c r="M54">
        <f t="shared" si="3"/>
        <v>7.1112546666666582E-2</v>
      </c>
      <c r="N54">
        <f t="shared" si="4"/>
        <v>8.5204002033333328</v>
      </c>
      <c r="O54">
        <f t="shared" si="5"/>
        <v>0.99147551333333339</v>
      </c>
    </row>
    <row r="55" spans="2:15" x14ac:dyDescent="0.25">
      <c r="B55" s="19" t="s">
        <v>14</v>
      </c>
      <c r="C55">
        <v>325</v>
      </c>
      <c r="F55">
        <f>'336p stat'!H54-'336p stat'!K54</f>
        <v>23.110376000000088</v>
      </c>
      <c r="G55">
        <f>'336p stat'!K54-'336p stat'!N54</f>
        <v>2769.1263490000001</v>
      </c>
      <c r="H55">
        <f>'336p stat'!N54</f>
        <v>322.231605</v>
      </c>
      <c r="K55">
        <f t="shared" si="1"/>
        <v>0</v>
      </c>
      <c r="L55">
        <f t="shared" si="2"/>
        <v>0</v>
      </c>
      <c r="M55">
        <f t="shared" si="3"/>
        <v>7.1108849230769502E-2</v>
      </c>
      <c r="N55">
        <f t="shared" si="4"/>
        <v>8.5203887661538467</v>
      </c>
      <c r="O55">
        <f t="shared" si="5"/>
        <v>0.99148186153846152</v>
      </c>
    </row>
    <row r="56" spans="2:15" x14ac:dyDescent="0.25">
      <c r="B56" s="19" t="s">
        <v>14</v>
      </c>
      <c r="C56">
        <v>350</v>
      </c>
      <c r="F56">
        <f>'336p stat'!H55-'336p stat'!K55</f>
        <v>24.886631000000307</v>
      </c>
      <c r="G56">
        <f>'336p stat'!K55-'336p stat'!N55</f>
        <v>2982.118817</v>
      </c>
      <c r="H56">
        <f>'336p stat'!N55</f>
        <v>347.01777499999997</v>
      </c>
      <c r="K56">
        <f t="shared" si="1"/>
        <v>0</v>
      </c>
      <c r="L56">
        <f t="shared" si="2"/>
        <v>0</v>
      </c>
      <c r="M56">
        <f t="shared" si="3"/>
        <v>7.1104660000000874E-2</v>
      </c>
      <c r="N56">
        <f t="shared" si="4"/>
        <v>8.5203394771428567</v>
      </c>
      <c r="O56">
        <f t="shared" si="5"/>
        <v>0.99147935714285707</v>
      </c>
    </row>
    <row r="57" spans="2:15" x14ac:dyDescent="0.25">
      <c r="B57" s="19" t="s">
        <v>14</v>
      </c>
      <c r="C57">
        <v>375</v>
      </c>
      <c r="F57">
        <f>'336p stat'!H56-'336p stat'!K56</f>
        <v>26.663637999999992</v>
      </c>
      <c r="G57">
        <f>'336p stat'!K56-'336p stat'!N56</f>
        <v>3195.1175730000004</v>
      </c>
      <c r="H57">
        <f>'336p stat'!N56</f>
        <v>371.809121</v>
      </c>
      <c r="K57">
        <f t="shared" si="1"/>
        <v>0</v>
      </c>
      <c r="L57">
        <f t="shared" si="2"/>
        <v>0</v>
      </c>
      <c r="M57">
        <f t="shared" si="3"/>
        <v>7.1103034666666648E-2</v>
      </c>
      <c r="N57">
        <f t="shared" si="4"/>
        <v>8.5203135280000009</v>
      </c>
      <c r="O57">
        <f t="shared" si="5"/>
        <v>0.99149098933333335</v>
      </c>
    </row>
    <row r="58" spans="2:15" x14ac:dyDescent="0.25">
      <c r="B58" s="19" t="s">
        <v>14</v>
      </c>
      <c r="C58">
        <v>400</v>
      </c>
      <c r="F58">
        <f>'336p stat'!H57-'336p stat'!K57</f>
        <v>28.440698999999768</v>
      </c>
      <c r="G58">
        <f>'336p stat'!K57-'336p stat'!N57</f>
        <v>3408.12565</v>
      </c>
      <c r="H58">
        <f>'336p stat'!N57</f>
        <v>396.59808500000003</v>
      </c>
      <c r="K58">
        <f t="shared" si="1"/>
        <v>0</v>
      </c>
      <c r="L58">
        <f t="shared" si="2"/>
        <v>0</v>
      </c>
      <c r="M58">
        <f t="shared" si="3"/>
        <v>7.1101747499999424E-2</v>
      </c>
      <c r="N58">
        <f t="shared" si="4"/>
        <v>8.5203141250000005</v>
      </c>
      <c r="O58">
        <f t="shared" si="5"/>
        <v>0.99149521250000006</v>
      </c>
    </row>
    <row r="59" spans="2:15" x14ac:dyDescent="0.25">
      <c r="B59" s="19" t="s">
        <v>14</v>
      </c>
      <c r="C59">
        <v>425</v>
      </c>
      <c r="F59">
        <f>'336p stat'!H58-'336p stat'!K58</f>
        <v>30.217719000000216</v>
      </c>
      <c r="G59">
        <f>'336p stat'!K58-'336p stat'!N58</f>
        <v>3621.1278499999999</v>
      </c>
      <c r="H59">
        <f>'336p stat'!N58</f>
        <v>421.38637899999998</v>
      </c>
      <c r="K59">
        <f t="shared" si="1"/>
        <v>0</v>
      </c>
      <c r="L59">
        <f t="shared" si="2"/>
        <v>0</v>
      </c>
      <c r="M59">
        <f t="shared" si="3"/>
        <v>7.110051529411815E-2</v>
      </c>
      <c r="N59">
        <f t="shared" si="4"/>
        <v>8.5203008235294106</v>
      </c>
      <c r="O59">
        <f t="shared" si="5"/>
        <v>0.99149736235294117</v>
      </c>
    </row>
    <row r="60" spans="2:15" x14ac:dyDescent="0.25">
      <c r="B60" s="19" t="s">
        <v>14</v>
      </c>
      <c r="C60">
        <v>450</v>
      </c>
      <c r="F60">
        <f>'336p stat'!H59-'336p stat'!K59</f>
        <v>31.994589999999334</v>
      </c>
      <c r="G60">
        <f>'336p stat'!K59-'336p stat'!N59</f>
        <v>3834.1247960000005</v>
      </c>
      <c r="H60">
        <f>'336p stat'!N59</f>
        <v>446.173563</v>
      </c>
      <c r="K60">
        <f t="shared" si="1"/>
        <v>0</v>
      </c>
      <c r="L60">
        <f t="shared" si="2"/>
        <v>0</v>
      </c>
      <c r="M60">
        <f t="shared" si="3"/>
        <v>7.1099088888887413E-2</v>
      </c>
      <c r="N60">
        <f t="shared" si="4"/>
        <v>8.5202773244444447</v>
      </c>
      <c r="O60">
        <f t="shared" si="5"/>
        <v>0.99149680666666662</v>
      </c>
    </row>
    <row r="61" spans="2:15" x14ac:dyDescent="0.25">
      <c r="B61" s="19" t="s">
        <v>14</v>
      </c>
      <c r="C61">
        <v>475</v>
      </c>
      <c r="F61">
        <f>'336p stat'!H60-'336p stat'!K60</f>
        <v>33.771025000000009</v>
      </c>
      <c r="G61">
        <f>'336p stat'!K60-'336p stat'!N60</f>
        <v>4047.1298370000004</v>
      </c>
      <c r="H61">
        <f>'336p stat'!N60</f>
        <v>470.96193099999999</v>
      </c>
      <c r="K61">
        <f t="shared" si="1"/>
        <v>0</v>
      </c>
      <c r="L61">
        <f t="shared" si="2"/>
        <v>0</v>
      </c>
      <c r="M61">
        <f t="shared" si="3"/>
        <v>7.1096894736842123E-2</v>
      </c>
      <c r="N61">
        <f t="shared" si="4"/>
        <v>8.5202733410526328</v>
      </c>
      <c r="O61">
        <f t="shared" si="5"/>
        <v>0.99149880210526309</v>
      </c>
    </row>
    <row r="62" spans="2:15" x14ac:dyDescent="0.25">
      <c r="B62" s="19" t="s">
        <v>14</v>
      </c>
      <c r="C62">
        <v>500</v>
      </c>
      <c r="F62">
        <f>'336p stat'!H61-'336p stat'!K61</f>
        <v>35.548448000000462</v>
      </c>
      <c r="G62">
        <f>'336p stat'!K61-'336p stat'!N61</f>
        <v>4260.1401260000002</v>
      </c>
      <c r="H62">
        <f>'336p stat'!N61</f>
        <v>495.75231500000001</v>
      </c>
      <c r="K62">
        <f t="shared" si="1"/>
        <v>0</v>
      </c>
      <c r="L62">
        <f t="shared" si="2"/>
        <v>0</v>
      </c>
      <c r="M62">
        <f t="shared" si="3"/>
        <v>7.1096896000000923E-2</v>
      </c>
      <c r="N62">
        <f t="shared" si="4"/>
        <v>8.5202802520000009</v>
      </c>
      <c r="O62">
        <f t="shared" si="5"/>
        <v>0.99150463</v>
      </c>
    </row>
    <row r="63" spans="2:15" x14ac:dyDescent="0.25">
      <c r="B63" s="19" t="s">
        <v>15</v>
      </c>
      <c r="C63">
        <v>25</v>
      </c>
      <c r="F63">
        <f>'336p stat'!H62-'336p stat'!K62</f>
        <v>4.9505989999999827</v>
      </c>
      <c r="G63">
        <f>'336p stat'!K62-'336p stat'!N62</f>
        <v>44.496368000000004</v>
      </c>
      <c r="H63">
        <f>'336p stat'!N62</f>
        <v>88.474742000000006</v>
      </c>
      <c r="K63">
        <f t="shared" si="1"/>
        <v>0</v>
      </c>
      <c r="L63">
        <f t="shared" si="2"/>
        <v>0</v>
      </c>
      <c r="M63">
        <f t="shared" si="3"/>
        <v>0.1980239599999993</v>
      </c>
      <c r="N63">
        <f t="shared" si="4"/>
        <v>1.7798547200000001</v>
      </c>
      <c r="O63">
        <f t="shared" si="5"/>
        <v>3.5389896800000002</v>
      </c>
    </row>
    <row r="64" spans="2:15" x14ac:dyDescent="0.25">
      <c r="B64" s="19" t="s">
        <v>15</v>
      </c>
      <c r="C64">
        <v>50</v>
      </c>
      <c r="F64">
        <f>'336p stat'!H63-'336p stat'!K63</f>
        <v>9.8909340000000157</v>
      </c>
      <c r="G64">
        <f>'336p stat'!K63-'336p stat'!N63</f>
        <v>89.331337000000019</v>
      </c>
      <c r="H64">
        <f>'336p stat'!N63</f>
        <v>177.03663499999999</v>
      </c>
      <c r="K64">
        <f t="shared" si="1"/>
        <v>0</v>
      </c>
      <c r="L64">
        <f t="shared" si="2"/>
        <v>0</v>
      </c>
      <c r="M64">
        <f t="shared" si="3"/>
        <v>0.1978186800000003</v>
      </c>
      <c r="N64">
        <f t="shared" si="4"/>
        <v>1.7866267400000004</v>
      </c>
      <c r="O64">
        <f t="shared" si="5"/>
        <v>3.5407327</v>
      </c>
    </row>
    <row r="65" spans="2:15" x14ac:dyDescent="0.25">
      <c r="B65" s="19" t="s">
        <v>15</v>
      </c>
      <c r="C65">
        <v>75</v>
      </c>
      <c r="F65">
        <f>'336p stat'!H64-'336p stat'!K64</f>
        <v>14.830927999999972</v>
      </c>
      <c r="G65">
        <f>'336p stat'!K64-'336p stat'!N64</f>
        <v>134.37188200000003</v>
      </c>
      <c r="H65">
        <f>'336p stat'!N64</f>
        <v>265.48230699999999</v>
      </c>
      <c r="K65">
        <f t="shared" si="1"/>
        <v>0</v>
      </c>
      <c r="L65">
        <f t="shared" si="2"/>
        <v>0</v>
      </c>
      <c r="M65">
        <f t="shared" si="3"/>
        <v>0.1977457066666663</v>
      </c>
      <c r="N65">
        <f t="shared" si="4"/>
        <v>1.7916250933333338</v>
      </c>
      <c r="O65">
        <f t="shared" si="5"/>
        <v>3.5397640933333334</v>
      </c>
    </row>
    <row r="66" spans="2:15" x14ac:dyDescent="0.25">
      <c r="B66" s="19" t="s">
        <v>15</v>
      </c>
      <c r="C66">
        <v>100</v>
      </c>
      <c r="F66">
        <f>'336p stat'!H65-'336p stat'!K65</f>
        <v>19.771150000000034</v>
      </c>
      <c r="G66">
        <f>'336p stat'!K65-'336p stat'!N65</f>
        <v>179.61954699999995</v>
      </c>
      <c r="H66">
        <f>'336p stat'!N65</f>
        <v>353.96349500000002</v>
      </c>
      <c r="K66">
        <f t="shared" si="1"/>
        <v>0</v>
      </c>
      <c r="L66">
        <f t="shared" si="2"/>
        <v>0</v>
      </c>
      <c r="M66">
        <f t="shared" si="3"/>
        <v>0.19771150000000035</v>
      </c>
      <c r="N66">
        <f t="shared" si="4"/>
        <v>1.7961954699999996</v>
      </c>
      <c r="O66">
        <f t="shared" si="5"/>
        <v>3.5396349500000004</v>
      </c>
    </row>
    <row r="67" spans="2:15" x14ac:dyDescent="0.25">
      <c r="B67" s="19" t="s">
        <v>15</v>
      </c>
      <c r="C67">
        <v>125</v>
      </c>
      <c r="F67">
        <f>'336p stat'!H66-'336p stat'!K66</f>
        <v>24.712869000000069</v>
      </c>
      <c r="G67">
        <f>'336p stat'!K66-'336p stat'!N66</f>
        <v>224.97626399999996</v>
      </c>
      <c r="H67">
        <f>'336p stat'!N66</f>
        <v>442.35679099999999</v>
      </c>
      <c r="K67">
        <f t="shared" si="1"/>
        <v>0</v>
      </c>
      <c r="L67">
        <f t="shared" si="2"/>
        <v>0</v>
      </c>
      <c r="M67">
        <f t="shared" si="3"/>
        <v>0.19770295200000054</v>
      </c>
      <c r="N67">
        <f t="shared" si="4"/>
        <v>1.7998101119999996</v>
      </c>
      <c r="O67">
        <f t="shared" si="5"/>
        <v>3.5388543279999998</v>
      </c>
    </row>
    <row r="68" spans="2:15" x14ac:dyDescent="0.25">
      <c r="B68" s="19" t="s">
        <v>15</v>
      </c>
      <c r="C68">
        <v>150</v>
      </c>
      <c r="F68">
        <f>'336p stat'!H67-'336p stat'!K67</f>
        <v>29.65433500000006</v>
      </c>
      <c r="G68">
        <f>'336p stat'!K67-'336p stat'!N67</f>
        <v>270.43691999999999</v>
      </c>
      <c r="H68">
        <f>'336p stat'!N67</f>
        <v>530.69048599999996</v>
      </c>
      <c r="K68">
        <f t="shared" ref="K68:K131" si="6">D68/$C68</f>
        <v>0</v>
      </c>
      <c r="L68">
        <f t="shared" ref="L68:L131" si="7">E68/$C68</f>
        <v>0</v>
      </c>
      <c r="M68">
        <f t="shared" ref="M68:M131" si="8">F68/$C68</f>
        <v>0.19769556666666707</v>
      </c>
      <c r="N68">
        <f t="shared" ref="N68:N131" si="9">G68/$C68</f>
        <v>1.8029127999999999</v>
      </c>
      <c r="O68">
        <f t="shared" ref="O68:O131" si="10">H68/$C68</f>
        <v>3.537936573333333</v>
      </c>
    </row>
    <row r="69" spans="2:15" x14ac:dyDescent="0.25">
      <c r="B69" s="19" t="s">
        <v>15</v>
      </c>
      <c r="C69">
        <v>175</v>
      </c>
      <c r="F69">
        <f>'336p stat'!H68-'336p stat'!K68</f>
        <v>34.587140999999974</v>
      </c>
      <c r="G69">
        <f>'336p stat'!K68-'336p stat'!N68</f>
        <v>316.01840700000002</v>
      </c>
      <c r="H69">
        <f>'336p stat'!N68</f>
        <v>619.15715299999999</v>
      </c>
      <c r="K69">
        <f t="shared" si="6"/>
        <v>0</v>
      </c>
      <c r="L69">
        <f t="shared" si="7"/>
        <v>0</v>
      </c>
      <c r="M69">
        <f t="shared" si="8"/>
        <v>0.19764080571428558</v>
      </c>
      <c r="N69">
        <f t="shared" si="9"/>
        <v>1.8058194685714286</v>
      </c>
      <c r="O69">
        <f t="shared" si="10"/>
        <v>3.5380408742857141</v>
      </c>
    </row>
    <row r="70" spans="2:15" x14ac:dyDescent="0.25">
      <c r="B70" s="19" t="s">
        <v>15</v>
      </c>
      <c r="C70">
        <v>200</v>
      </c>
      <c r="F70">
        <f>'336p stat'!H69-'336p stat'!K69</f>
        <v>39.523222000000032</v>
      </c>
      <c r="G70">
        <f>'336p stat'!K69-'336p stat'!N69</f>
        <v>361.67636099999993</v>
      </c>
      <c r="H70">
        <f>'336p stat'!N69</f>
        <v>707.65482099999997</v>
      </c>
      <c r="K70">
        <f t="shared" si="6"/>
        <v>0</v>
      </c>
      <c r="L70">
        <f t="shared" si="7"/>
        <v>0</v>
      </c>
      <c r="M70">
        <f t="shared" si="8"/>
        <v>0.19761611000000015</v>
      </c>
      <c r="N70">
        <f t="shared" si="9"/>
        <v>1.8083818049999996</v>
      </c>
      <c r="O70">
        <f t="shared" si="10"/>
        <v>3.5382741049999997</v>
      </c>
    </row>
    <row r="71" spans="2:15" x14ac:dyDescent="0.25">
      <c r="B71" s="19" t="s">
        <v>15</v>
      </c>
      <c r="C71">
        <v>225</v>
      </c>
      <c r="F71">
        <f>'336p stat'!H70-'336p stat'!K70</f>
        <v>44.458785999999918</v>
      </c>
      <c r="G71">
        <f>'336p stat'!K70-'336p stat'!N70</f>
        <v>407.4281840000001</v>
      </c>
      <c r="H71">
        <f>'336p stat'!N70</f>
        <v>796.20906500000001</v>
      </c>
      <c r="K71">
        <f t="shared" si="6"/>
        <v>0</v>
      </c>
      <c r="L71">
        <f t="shared" si="7"/>
        <v>0</v>
      </c>
      <c r="M71">
        <f t="shared" si="8"/>
        <v>0.19759460444444407</v>
      </c>
      <c r="N71">
        <f t="shared" si="9"/>
        <v>1.8107919288888894</v>
      </c>
      <c r="O71">
        <f t="shared" si="10"/>
        <v>3.5387069555555555</v>
      </c>
    </row>
    <row r="72" spans="2:15" x14ac:dyDescent="0.25">
      <c r="B72" s="19" t="s">
        <v>15</v>
      </c>
      <c r="C72">
        <v>250</v>
      </c>
      <c r="F72">
        <f>'336p stat'!H71-'336p stat'!K71</f>
        <v>49.396655999999894</v>
      </c>
      <c r="G72">
        <f>'336p stat'!K71-'336p stat'!N71</f>
        <v>453.30134900000007</v>
      </c>
      <c r="H72">
        <f>'336p stat'!N71</f>
        <v>884.58020099999999</v>
      </c>
      <c r="K72">
        <f t="shared" si="6"/>
        <v>0</v>
      </c>
      <c r="L72">
        <f t="shared" si="7"/>
        <v>0</v>
      </c>
      <c r="M72">
        <f t="shared" si="8"/>
        <v>0.19758662399999957</v>
      </c>
      <c r="N72">
        <f t="shared" si="9"/>
        <v>1.8132053960000003</v>
      </c>
      <c r="O72">
        <f t="shared" si="10"/>
        <v>3.538320804</v>
      </c>
    </row>
    <row r="73" spans="2:15" x14ac:dyDescent="0.25">
      <c r="B73" s="19" t="s">
        <v>15</v>
      </c>
      <c r="C73">
        <v>275</v>
      </c>
      <c r="F73">
        <f>'336p stat'!H72-'336p stat'!K72</f>
        <v>54.333327000000054</v>
      </c>
      <c r="G73">
        <f>'336p stat'!K72-'336p stat'!N72</f>
        <v>499.24438399999997</v>
      </c>
      <c r="H73">
        <f>'336p stat'!N72</f>
        <v>973.01149999999996</v>
      </c>
      <c r="K73">
        <f t="shared" si="6"/>
        <v>0</v>
      </c>
      <c r="L73">
        <f t="shared" si="7"/>
        <v>0</v>
      </c>
      <c r="M73">
        <f t="shared" si="8"/>
        <v>0.19757573454545474</v>
      </c>
      <c r="N73">
        <f t="shared" si="9"/>
        <v>1.8154341236363636</v>
      </c>
      <c r="O73">
        <f t="shared" si="10"/>
        <v>3.5382236363636363</v>
      </c>
    </row>
    <row r="74" spans="2:15" x14ac:dyDescent="0.25">
      <c r="B74" s="19" t="s">
        <v>15</v>
      </c>
      <c r="C74">
        <v>300</v>
      </c>
      <c r="F74">
        <f>'336p stat'!H73-'336p stat'!K73</f>
        <v>59.268876999999975</v>
      </c>
      <c r="G74">
        <f>'336p stat'!K73-'336p stat'!N73</f>
        <v>545.28610400000002</v>
      </c>
      <c r="H74">
        <f>'336p stat'!N73</f>
        <v>1061.500583</v>
      </c>
      <c r="K74">
        <f t="shared" si="6"/>
        <v>0</v>
      </c>
      <c r="L74">
        <f t="shared" si="7"/>
        <v>0</v>
      </c>
      <c r="M74">
        <f t="shared" si="8"/>
        <v>0.19756292333333325</v>
      </c>
      <c r="N74">
        <f t="shared" si="9"/>
        <v>1.8176203466666667</v>
      </c>
      <c r="O74">
        <f t="shared" si="10"/>
        <v>3.5383352766666665</v>
      </c>
    </row>
    <row r="75" spans="2:15" x14ac:dyDescent="0.25">
      <c r="B75" s="19" t="s">
        <v>15</v>
      </c>
      <c r="C75">
        <v>325</v>
      </c>
      <c r="F75">
        <f>'336p stat'!H74-'336p stat'!K74</f>
        <v>64.208372000000054</v>
      </c>
      <c r="G75">
        <f>'336p stat'!K74-'336p stat'!N74</f>
        <v>591.38204799999994</v>
      </c>
      <c r="H75">
        <f>'336p stat'!N74</f>
        <v>1150.023782</v>
      </c>
      <c r="K75">
        <f t="shared" si="6"/>
        <v>0</v>
      </c>
      <c r="L75">
        <f t="shared" si="7"/>
        <v>0</v>
      </c>
      <c r="M75">
        <f t="shared" si="8"/>
        <v>0.1975642215384617</v>
      </c>
      <c r="N75">
        <f t="shared" si="9"/>
        <v>1.8196370707692306</v>
      </c>
      <c r="O75">
        <f t="shared" si="10"/>
        <v>3.5385347138461536</v>
      </c>
    </row>
    <row r="76" spans="2:15" x14ac:dyDescent="0.25">
      <c r="B76" s="19" t="s">
        <v>15</v>
      </c>
      <c r="C76">
        <v>350</v>
      </c>
      <c r="F76">
        <f>'336p stat'!H75-'336p stat'!K75</f>
        <v>69.141606000000138</v>
      </c>
      <c r="G76">
        <f>'336p stat'!K75-'336p stat'!N75</f>
        <v>637.60030499999993</v>
      </c>
      <c r="H76">
        <f>'336p stat'!N75</f>
        <v>1238.505645</v>
      </c>
      <c r="K76">
        <f t="shared" si="6"/>
        <v>0</v>
      </c>
      <c r="L76">
        <f t="shared" si="7"/>
        <v>0</v>
      </c>
      <c r="M76">
        <f t="shared" si="8"/>
        <v>0.19754744571428612</v>
      </c>
      <c r="N76">
        <f t="shared" si="9"/>
        <v>1.8217151571428569</v>
      </c>
      <c r="O76">
        <f t="shared" si="10"/>
        <v>3.5385875571428569</v>
      </c>
    </row>
    <row r="77" spans="2:15" x14ac:dyDescent="0.25">
      <c r="B77" s="19" t="s">
        <v>15</v>
      </c>
      <c r="C77">
        <v>375</v>
      </c>
      <c r="F77">
        <f>'336p stat'!H76-'336p stat'!K76</f>
        <v>74.078933000000234</v>
      </c>
      <c r="G77">
        <f>'336p stat'!K76-'336p stat'!N76</f>
        <v>683.89684999999986</v>
      </c>
      <c r="H77">
        <f>'336p stat'!N76</f>
        <v>1326.9913650000001</v>
      </c>
      <c r="K77">
        <f t="shared" si="6"/>
        <v>0</v>
      </c>
      <c r="L77">
        <f t="shared" si="7"/>
        <v>0</v>
      </c>
      <c r="M77">
        <f t="shared" si="8"/>
        <v>0.19754382133333395</v>
      </c>
      <c r="N77">
        <f t="shared" si="9"/>
        <v>1.823724933333333</v>
      </c>
      <c r="O77">
        <f t="shared" si="10"/>
        <v>3.5386436400000001</v>
      </c>
    </row>
    <row r="78" spans="2:15" x14ac:dyDescent="0.25">
      <c r="B78" s="19" t="s">
        <v>15</v>
      </c>
      <c r="C78">
        <v>400</v>
      </c>
      <c r="F78">
        <f>'336p stat'!H77-'336p stat'!K77</f>
        <v>79.016811999999845</v>
      </c>
      <c r="G78">
        <f>'336p stat'!K77-'336p stat'!N77</f>
        <v>730.26551300000006</v>
      </c>
      <c r="H78">
        <f>'336p stat'!N77</f>
        <v>1415.3814789999999</v>
      </c>
      <c r="K78">
        <f t="shared" si="6"/>
        <v>0</v>
      </c>
      <c r="L78">
        <f t="shared" si="7"/>
        <v>0</v>
      </c>
      <c r="M78">
        <f t="shared" si="8"/>
        <v>0.19754202999999962</v>
      </c>
      <c r="N78">
        <f t="shared" si="9"/>
        <v>1.8256637825000002</v>
      </c>
      <c r="O78">
        <f t="shared" si="10"/>
        <v>3.5384536974999996</v>
      </c>
    </row>
    <row r="79" spans="2:15" x14ac:dyDescent="0.25">
      <c r="B79" s="19" t="s">
        <v>15</v>
      </c>
      <c r="C79">
        <v>425</v>
      </c>
      <c r="F79">
        <f>'336p stat'!H78-'336p stat'!K78</f>
        <v>83.958296000000246</v>
      </c>
      <c r="G79">
        <f>'336p stat'!K78-'336p stat'!N78</f>
        <v>776.72815199999991</v>
      </c>
      <c r="H79">
        <f>'336p stat'!N78</f>
        <v>1503.659128</v>
      </c>
      <c r="K79">
        <f t="shared" si="6"/>
        <v>0</v>
      </c>
      <c r="L79">
        <f t="shared" si="7"/>
        <v>0</v>
      </c>
      <c r="M79">
        <f t="shared" si="8"/>
        <v>0.19754893176470645</v>
      </c>
      <c r="N79">
        <f t="shared" si="9"/>
        <v>1.8275956517647056</v>
      </c>
      <c r="O79">
        <f t="shared" si="10"/>
        <v>3.5380214776470589</v>
      </c>
    </row>
    <row r="80" spans="2:15" x14ac:dyDescent="0.25">
      <c r="B80" s="19" t="s">
        <v>15</v>
      </c>
      <c r="C80">
        <v>450</v>
      </c>
      <c r="F80">
        <f>'336p stat'!H79-'336p stat'!K79</f>
        <v>88.894361000000117</v>
      </c>
      <c r="G80">
        <f>'336p stat'!K79-'336p stat'!N79</f>
        <v>823.25535400000012</v>
      </c>
      <c r="H80">
        <f>'336p stat'!N79</f>
        <v>1592.1831319999999</v>
      </c>
      <c r="K80">
        <f t="shared" si="6"/>
        <v>0</v>
      </c>
      <c r="L80">
        <f t="shared" si="7"/>
        <v>0</v>
      </c>
      <c r="M80">
        <f t="shared" si="8"/>
        <v>0.19754302444444471</v>
      </c>
      <c r="N80">
        <f t="shared" si="9"/>
        <v>1.8294563422222225</v>
      </c>
      <c r="O80">
        <f t="shared" si="10"/>
        <v>3.5381847377777773</v>
      </c>
    </row>
    <row r="81" spans="2:15" x14ac:dyDescent="0.25">
      <c r="B81" s="19" t="s">
        <v>15</v>
      </c>
      <c r="C81">
        <v>475</v>
      </c>
      <c r="F81">
        <f>'336p stat'!H80-'336p stat'!K80</f>
        <v>93.831328000000212</v>
      </c>
      <c r="G81">
        <f>'336p stat'!K80-'336p stat'!N80</f>
        <v>869.86624999999981</v>
      </c>
      <c r="H81">
        <f>'336p stat'!N80</f>
        <v>1680.637344</v>
      </c>
      <c r="K81">
        <f t="shared" si="6"/>
        <v>0</v>
      </c>
      <c r="L81">
        <f t="shared" si="7"/>
        <v>0</v>
      </c>
      <c r="M81">
        <f t="shared" si="8"/>
        <v>0.1975396378947373</v>
      </c>
      <c r="N81">
        <f t="shared" si="9"/>
        <v>1.8312973684210523</v>
      </c>
      <c r="O81">
        <f t="shared" si="10"/>
        <v>3.5381838821052631</v>
      </c>
    </row>
    <row r="82" spans="2:15" x14ac:dyDescent="0.25">
      <c r="B82" s="19" t="s">
        <v>15</v>
      </c>
      <c r="C82">
        <v>500</v>
      </c>
      <c r="F82">
        <f>'336p stat'!H81-'336p stat'!K81</f>
        <v>98.767060000000129</v>
      </c>
      <c r="G82">
        <f>'336p stat'!K81-'336p stat'!N81</f>
        <v>916.52053000000001</v>
      </c>
      <c r="H82">
        <f>'336p stat'!N81</f>
        <v>1769.0649000000001</v>
      </c>
      <c r="K82">
        <f t="shared" si="6"/>
        <v>0</v>
      </c>
      <c r="L82">
        <f t="shared" si="7"/>
        <v>0</v>
      </c>
      <c r="M82">
        <f t="shared" si="8"/>
        <v>0.19753412000000026</v>
      </c>
      <c r="N82">
        <f t="shared" si="9"/>
        <v>1.83304106</v>
      </c>
      <c r="O82">
        <f t="shared" si="10"/>
        <v>3.5381298000000001</v>
      </c>
    </row>
    <row r="83" spans="2:15" x14ac:dyDescent="0.25">
      <c r="B83" s="19" t="s">
        <v>16</v>
      </c>
      <c r="C83">
        <v>25</v>
      </c>
      <c r="F83">
        <f>'336p stat'!H82-'336p stat'!K82</f>
        <v>1.7834430000000054</v>
      </c>
      <c r="G83">
        <f>'336p stat'!K82-'336p stat'!N82</f>
        <v>44.518901</v>
      </c>
      <c r="H83">
        <f>'336p stat'!N82</f>
        <v>22.043572999999999</v>
      </c>
      <c r="K83">
        <f t="shared" si="6"/>
        <v>0</v>
      </c>
      <c r="L83">
        <f t="shared" si="7"/>
        <v>0</v>
      </c>
      <c r="M83">
        <f t="shared" si="8"/>
        <v>7.1337720000000215E-2</v>
      </c>
      <c r="N83">
        <f t="shared" si="9"/>
        <v>1.78075604</v>
      </c>
      <c r="O83">
        <f t="shared" si="10"/>
        <v>0.88174291999999999</v>
      </c>
    </row>
    <row r="84" spans="2:15" x14ac:dyDescent="0.25">
      <c r="B84" s="19" t="s">
        <v>16</v>
      </c>
      <c r="C84">
        <v>50</v>
      </c>
      <c r="F84">
        <f>'336p stat'!H83-'336p stat'!K83</f>
        <v>3.5579170000000033</v>
      </c>
      <c r="G84">
        <f>'336p stat'!K83-'336p stat'!N83</f>
        <v>89.411470999999992</v>
      </c>
      <c r="H84">
        <f>'336p stat'!N83</f>
        <v>44.079538999999997</v>
      </c>
      <c r="K84">
        <f t="shared" si="6"/>
        <v>0</v>
      </c>
      <c r="L84">
        <f t="shared" si="7"/>
        <v>0</v>
      </c>
      <c r="M84">
        <f t="shared" si="8"/>
        <v>7.115834000000007E-2</v>
      </c>
      <c r="N84">
        <f t="shared" si="9"/>
        <v>1.7882294199999997</v>
      </c>
      <c r="O84">
        <f t="shared" si="10"/>
        <v>0.88159077999999991</v>
      </c>
    </row>
    <row r="85" spans="2:15" x14ac:dyDescent="0.25">
      <c r="B85" s="19" t="s">
        <v>16</v>
      </c>
      <c r="C85">
        <v>75</v>
      </c>
      <c r="F85">
        <f>'336p stat'!H84-'336p stat'!K84</f>
        <v>5.333313000000004</v>
      </c>
      <c r="G85">
        <f>'336p stat'!K84-'336p stat'!N84</f>
        <v>134.542631</v>
      </c>
      <c r="H85">
        <f>'336p stat'!N84</f>
        <v>66.118446000000006</v>
      </c>
      <c r="K85">
        <f t="shared" si="6"/>
        <v>0</v>
      </c>
      <c r="L85">
        <f t="shared" si="7"/>
        <v>0</v>
      </c>
      <c r="M85">
        <f t="shared" si="8"/>
        <v>7.111084000000005E-2</v>
      </c>
      <c r="N85">
        <f t="shared" si="9"/>
        <v>1.7939017466666667</v>
      </c>
      <c r="O85">
        <f t="shared" si="10"/>
        <v>0.88157928000000008</v>
      </c>
    </row>
    <row r="86" spans="2:15" x14ac:dyDescent="0.25">
      <c r="B86" s="19" t="s">
        <v>16</v>
      </c>
      <c r="C86">
        <v>100</v>
      </c>
      <c r="F86">
        <f>'336p stat'!H85-'336p stat'!K85</f>
        <v>7.1088760000000093</v>
      </c>
      <c r="G86">
        <f>'336p stat'!K85-'336p stat'!N85</f>
        <v>179.78455100000002</v>
      </c>
      <c r="H86">
        <f>'336p stat'!N85</f>
        <v>88.158077000000006</v>
      </c>
      <c r="K86">
        <f t="shared" si="6"/>
        <v>0</v>
      </c>
      <c r="L86">
        <f t="shared" si="7"/>
        <v>0</v>
      </c>
      <c r="M86">
        <f t="shared" si="8"/>
        <v>7.1088760000000098E-2</v>
      </c>
      <c r="N86">
        <f t="shared" si="9"/>
        <v>1.7978455100000001</v>
      </c>
      <c r="O86">
        <f t="shared" si="10"/>
        <v>0.88158077000000001</v>
      </c>
    </row>
    <row r="87" spans="2:15" x14ac:dyDescent="0.25">
      <c r="B87" s="19" t="s">
        <v>16</v>
      </c>
      <c r="C87">
        <v>125</v>
      </c>
      <c r="F87">
        <f>'336p stat'!H86-'336p stat'!K86</f>
        <v>8.8841019999999844</v>
      </c>
      <c r="G87">
        <f>'336p stat'!K86-'336p stat'!N86</f>
        <v>225.17152999999999</v>
      </c>
      <c r="H87">
        <f>'336p stat'!N86</f>
        <v>110.195751</v>
      </c>
      <c r="K87">
        <f t="shared" si="6"/>
        <v>0</v>
      </c>
      <c r="L87">
        <f t="shared" si="7"/>
        <v>0</v>
      </c>
      <c r="M87">
        <f t="shared" si="8"/>
        <v>7.1072815999999872E-2</v>
      </c>
      <c r="N87">
        <f t="shared" si="9"/>
        <v>1.8013722399999998</v>
      </c>
      <c r="O87">
        <f t="shared" si="10"/>
        <v>0.88156600799999996</v>
      </c>
    </row>
    <row r="88" spans="2:15" x14ac:dyDescent="0.25">
      <c r="B88" s="19" t="s">
        <v>16</v>
      </c>
      <c r="C88">
        <v>150</v>
      </c>
      <c r="F88">
        <f>'336p stat'!H87-'336p stat'!K87</f>
        <v>10.659637000000032</v>
      </c>
      <c r="G88">
        <f>'336p stat'!K87-'336p stat'!N87</f>
        <v>270.64533199999994</v>
      </c>
      <c r="H88">
        <f>'336p stat'!N87</f>
        <v>132.23071200000001</v>
      </c>
      <c r="K88">
        <f t="shared" si="6"/>
        <v>0</v>
      </c>
      <c r="L88">
        <f t="shared" si="7"/>
        <v>0</v>
      </c>
      <c r="M88">
        <f t="shared" si="8"/>
        <v>7.1064246666666886E-2</v>
      </c>
      <c r="N88">
        <f t="shared" si="9"/>
        <v>1.8043022133333328</v>
      </c>
      <c r="O88">
        <f t="shared" si="10"/>
        <v>0.88153808000000011</v>
      </c>
    </row>
    <row r="89" spans="2:15" x14ac:dyDescent="0.25">
      <c r="B89" s="19" t="s">
        <v>16</v>
      </c>
      <c r="C89">
        <v>175</v>
      </c>
      <c r="F89">
        <f>'336p stat'!H88-'336p stat'!K88</f>
        <v>12.43490300000002</v>
      </c>
      <c r="G89">
        <f>'336p stat'!K88-'336p stat'!N88</f>
        <v>316.227306</v>
      </c>
      <c r="H89">
        <f>'336p stat'!N88</f>
        <v>154.26974200000001</v>
      </c>
      <c r="K89">
        <f t="shared" si="6"/>
        <v>0</v>
      </c>
      <c r="L89">
        <f t="shared" si="7"/>
        <v>0</v>
      </c>
      <c r="M89">
        <f t="shared" si="8"/>
        <v>7.1056588571428686E-2</v>
      </c>
      <c r="N89">
        <f t="shared" si="9"/>
        <v>1.807013177142857</v>
      </c>
      <c r="O89">
        <f t="shared" si="10"/>
        <v>0.8815413828571429</v>
      </c>
    </row>
    <row r="90" spans="2:15" x14ac:dyDescent="0.25">
      <c r="B90" s="19" t="s">
        <v>16</v>
      </c>
      <c r="C90">
        <v>200</v>
      </c>
      <c r="F90">
        <f>'336p stat'!H89-'336p stat'!K89</f>
        <v>14.210283000000004</v>
      </c>
      <c r="G90">
        <f>'336p stat'!K89-'336p stat'!N89</f>
        <v>361.92146600000001</v>
      </c>
      <c r="H90">
        <f>'336p stat'!N89</f>
        <v>176.30949100000001</v>
      </c>
      <c r="K90">
        <f t="shared" si="6"/>
        <v>0</v>
      </c>
      <c r="L90">
        <f t="shared" si="7"/>
        <v>0</v>
      </c>
      <c r="M90">
        <f t="shared" si="8"/>
        <v>7.1051415000000021E-2</v>
      </c>
      <c r="N90">
        <f t="shared" si="9"/>
        <v>1.80960733</v>
      </c>
      <c r="O90">
        <f t="shared" si="10"/>
        <v>0.88154745500000009</v>
      </c>
    </row>
    <row r="91" spans="2:15" x14ac:dyDescent="0.25">
      <c r="B91" s="19" t="s">
        <v>16</v>
      </c>
      <c r="C91">
        <v>225</v>
      </c>
      <c r="F91">
        <f>'336p stat'!H90-'336p stat'!K90</f>
        <v>15.985924999999952</v>
      </c>
      <c r="G91">
        <f>'336p stat'!K90-'336p stat'!N90</f>
        <v>407.70224400000001</v>
      </c>
      <c r="H91">
        <f>'336p stat'!N90</f>
        <v>198.34553199999999</v>
      </c>
      <c r="K91">
        <f t="shared" si="6"/>
        <v>0</v>
      </c>
      <c r="L91">
        <f t="shared" si="7"/>
        <v>0</v>
      </c>
      <c r="M91">
        <f t="shared" si="8"/>
        <v>7.1048555555555337E-2</v>
      </c>
      <c r="N91">
        <f t="shared" si="9"/>
        <v>1.8120099733333335</v>
      </c>
      <c r="O91">
        <f t="shared" si="10"/>
        <v>0.88153569777777774</v>
      </c>
    </row>
    <row r="92" spans="2:15" x14ac:dyDescent="0.25">
      <c r="B92" s="19" t="s">
        <v>16</v>
      </c>
      <c r="C92">
        <v>250</v>
      </c>
      <c r="F92">
        <f>'336p stat'!H91-'336p stat'!K91</f>
        <v>17.760780000000068</v>
      </c>
      <c r="G92">
        <f>'336p stat'!K91-'336p stat'!N91</f>
        <v>453.587987</v>
      </c>
      <c r="H92">
        <f>'336p stat'!N91</f>
        <v>220.37910199999999</v>
      </c>
      <c r="K92">
        <f t="shared" si="6"/>
        <v>0</v>
      </c>
      <c r="L92">
        <f t="shared" si="7"/>
        <v>0</v>
      </c>
      <c r="M92">
        <f t="shared" si="8"/>
        <v>7.1043120000000265E-2</v>
      </c>
      <c r="N92">
        <f t="shared" si="9"/>
        <v>1.8143519480000001</v>
      </c>
      <c r="O92">
        <f t="shared" si="10"/>
        <v>0.88151640799999997</v>
      </c>
    </row>
    <row r="93" spans="2:15" x14ac:dyDescent="0.25">
      <c r="B93" s="19" t="s">
        <v>16</v>
      </c>
      <c r="C93">
        <v>275</v>
      </c>
      <c r="F93">
        <f>'336p stat'!H92-'336p stat'!K92</f>
        <v>19.535780000000045</v>
      </c>
      <c r="G93">
        <f>'336p stat'!K92-'336p stat'!N92</f>
        <v>499.55029999999999</v>
      </c>
      <c r="H93">
        <f>'336p stat'!N92</f>
        <v>242.41570300000001</v>
      </c>
      <c r="K93">
        <f t="shared" si="6"/>
        <v>0</v>
      </c>
      <c r="L93">
        <f t="shared" si="7"/>
        <v>0</v>
      </c>
      <c r="M93">
        <f t="shared" si="8"/>
        <v>7.1039200000000163E-2</v>
      </c>
      <c r="N93">
        <f t="shared" si="9"/>
        <v>1.8165465454545455</v>
      </c>
      <c r="O93">
        <f t="shared" si="10"/>
        <v>0.88151164727272735</v>
      </c>
    </row>
    <row r="94" spans="2:15" x14ac:dyDescent="0.25">
      <c r="B94" s="19" t="s">
        <v>16</v>
      </c>
      <c r="C94">
        <v>300</v>
      </c>
      <c r="F94">
        <f>'336p stat'!H93-'336p stat'!K93</f>
        <v>21.310321000000044</v>
      </c>
      <c r="G94">
        <f>'336p stat'!K93-'336p stat'!N93</f>
        <v>545.62196500000005</v>
      </c>
      <c r="H94">
        <f>'336p stat'!N93</f>
        <v>264.44954999999999</v>
      </c>
      <c r="K94">
        <f t="shared" si="6"/>
        <v>0</v>
      </c>
      <c r="L94">
        <f t="shared" si="7"/>
        <v>0</v>
      </c>
      <c r="M94">
        <f t="shared" si="8"/>
        <v>7.1034403333333482E-2</v>
      </c>
      <c r="N94">
        <f t="shared" si="9"/>
        <v>1.8187398833333335</v>
      </c>
      <c r="O94">
        <f t="shared" si="10"/>
        <v>0.88149849999999996</v>
      </c>
    </row>
    <row r="95" spans="2:15" x14ac:dyDescent="0.25">
      <c r="B95" s="19" t="s">
        <v>16</v>
      </c>
      <c r="C95">
        <v>325</v>
      </c>
      <c r="F95">
        <f>'336p stat'!H94-'336p stat'!K94</f>
        <v>23.085086000000047</v>
      </c>
      <c r="G95">
        <f>'336p stat'!K94-'336p stat'!N94</f>
        <v>591.77221399999996</v>
      </c>
      <c r="H95">
        <f>'336p stat'!N94</f>
        <v>286.48549500000001</v>
      </c>
      <c r="K95">
        <f t="shared" si="6"/>
        <v>0</v>
      </c>
      <c r="L95">
        <f t="shared" si="7"/>
        <v>0</v>
      </c>
      <c r="M95">
        <f t="shared" si="8"/>
        <v>7.1031033846153988E-2</v>
      </c>
      <c r="N95">
        <f t="shared" si="9"/>
        <v>1.8208375815384614</v>
      </c>
      <c r="O95">
        <f t="shared" si="10"/>
        <v>0.88149383076923082</v>
      </c>
    </row>
    <row r="96" spans="2:15" x14ac:dyDescent="0.25">
      <c r="B96" s="19" t="s">
        <v>16</v>
      </c>
      <c r="C96">
        <v>350</v>
      </c>
      <c r="F96">
        <f>'336p stat'!H95-'336p stat'!K95</f>
        <v>24.861274000000094</v>
      </c>
      <c r="G96">
        <f>'336p stat'!K95-'336p stat'!N95</f>
        <v>638.03636399999994</v>
      </c>
      <c r="H96">
        <f>'336p stat'!N95</f>
        <v>308.52350100000001</v>
      </c>
      <c r="K96">
        <f t="shared" si="6"/>
        <v>0</v>
      </c>
      <c r="L96">
        <f t="shared" si="7"/>
        <v>0</v>
      </c>
      <c r="M96">
        <f t="shared" si="8"/>
        <v>7.1032211428571704E-2</v>
      </c>
      <c r="N96">
        <f t="shared" si="9"/>
        <v>1.8229610399999998</v>
      </c>
      <c r="O96">
        <f t="shared" si="10"/>
        <v>0.88149571714285713</v>
      </c>
    </row>
    <row r="97" spans="2:15" x14ac:dyDescent="0.25">
      <c r="B97" s="19" t="s">
        <v>16</v>
      </c>
      <c r="C97">
        <v>375</v>
      </c>
      <c r="F97">
        <f>'336p stat'!H96-'336p stat'!K96</f>
        <v>26.63604799999996</v>
      </c>
      <c r="G97">
        <f>'336p stat'!K96-'336p stat'!N96</f>
        <v>684.3454569999999</v>
      </c>
      <c r="H97">
        <f>'336p stat'!N96</f>
        <v>330.55873200000002</v>
      </c>
      <c r="K97">
        <f t="shared" si="6"/>
        <v>0</v>
      </c>
      <c r="L97">
        <f t="shared" si="7"/>
        <v>0</v>
      </c>
      <c r="M97">
        <f t="shared" si="8"/>
        <v>7.1029461333333224E-2</v>
      </c>
      <c r="N97">
        <f t="shared" si="9"/>
        <v>1.8249212186666663</v>
      </c>
      <c r="O97">
        <f t="shared" si="10"/>
        <v>0.88148995200000002</v>
      </c>
    </row>
    <row r="98" spans="2:15" x14ac:dyDescent="0.25">
      <c r="B98" s="19" t="s">
        <v>16</v>
      </c>
      <c r="C98">
        <v>400</v>
      </c>
      <c r="F98">
        <f>'336p stat'!H97-'336p stat'!K97</f>
        <v>28.410987999999861</v>
      </c>
      <c r="G98">
        <f>'336p stat'!K97-'336p stat'!N97</f>
        <v>730.75963999999999</v>
      </c>
      <c r="H98">
        <f>'336p stat'!N97</f>
        <v>352.59562399999999</v>
      </c>
      <c r="K98">
        <f t="shared" si="6"/>
        <v>0</v>
      </c>
      <c r="L98">
        <f t="shared" si="7"/>
        <v>0</v>
      </c>
      <c r="M98">
        <f t="shared" si="8"/>
        <v>7.1027469999999648E-2</v>
      </c>
      <c r="N98">
        <f t="shared" si="9"/>
        <v>1.8268990999999999</v>
      </c>
      <c r="O98">
        <f t="shared" si="10"/>
        <v>0.88148905999999994</v>
      </c>
    </row>
    <row r="99" spans="2:15" x14ac:dyDescent="0.25">
      <c r="B99" s="19" t="s">
        <v>16</v>
      </c>
      <c r="C99">
        <v>425</v>
      </c>
      <c r="F99">
        <f>'336p stat'!H98-'336p stat'!K98</f>
        <v>30.186321000000135</v>
      </c>
      <c r="G99">
        <f>'336p stat'!K98-'336p stat'!N98</f>
        <v>777.24117199999989</v>
      </c>
      <c r="H99">
        <f>'336p stat'!N98</f>
        <v>374.63598100000002</v>
      </c>
      <c r="K99">
        <f t="shared" si="6"/>
        <v>0</v>
      </c>
      <c r="L99">
        <f t="shared" si="7"/>
        <v>0</v>
      </c>
      <c r="M99">
        <f t="shared" si="8"/>
        <v>7.1026637647059146E-2</v>
      </c>
      <c r="N99">
        <f t="shared" si="9"/>
        <v>1.8288027576470585</v>
      </c>
      <c r="O99">
        <f t="shared" si="10"/>
        <v>0.881496425882353</v>
      </c>
    </row>
    <row r="100" spans="2:15" x14ac:dyDescent="0.25">
      <c r="B100" s="19" t="s">
        <v>16</v>
      </c>
      <c r="C100">
        <v>450</v>
      </c>
      <c r="F100">
        <f>'336p stat'!H99-'336p stat'!K99</f>
        <v>31.961673999999903</v>
      </c>
      <c r="G100">
        <f>'336p stat'!K99-'336p stat'!N99</f>
        <v>823.79855100000009</v>
      </c>
      <c r="H100">
        <f>'336p stat'!N99</f>
        <v>396.67312900000002</v>
      </c>
      <c r="K100">
        <f t="shared" si="6"/>
        <v>0</v>
      </c>
      <c r="L100">
        <f t="shared" si="7"/>
        <v>0</v>
      </c>
      <c r="M100">
        <f t="shared" si="8"/>
        <v>7.1025942222221999E-2</v>
      </c>
      <c r="N100">
        <f t="shared" si="9"/>
        <v>1.8306634466666669</v>
      </c>
      <c r="O100">
        <f t="shared" si="10"/>
        <v>0.88149584222222221</v>
      </c>
    </row>
    <row r="101" spans="2:15" x14ac:dyDescent="0.25">
      <c r="B101" s="19" t="s">
        <v>16</v>
      </c>
      <c r="C101">
        <v>475</v>
      </c>
      <c r="F101">
        <f>'336p stat'!H100-'336p stat'!K100</f>
        <v>33.736911999999847</v>
      </c>
      <c r="G101">
        <f>'336p stat'!K100-'336p stat'!N100</f>
        <v>870.44291400000009</v>
      </c>
      <c r="H101">
        <f>'336p stat'!N100</f>
        <v>418.71095800000001</v>
      </c>
      <c r="K101">
        <f t="shared" si="6"/>
        <v>0</v>
      </c>
      <c r="L101">
        <f t="shared" si="7"/>
        <v>0</v>
      </c>
      <c r="M101">
        <f t="shared" si="8"/>
        <v>7.1025077894736527E-2</v>
      </c>
      <c r="N101">
        <f t="shared" si="9"/>
        <v>1.8325113978947369</v>
      </c>
      <c r="O101">
        <f t="shared" si="10"/>
        <v>0.88149675368421054</v>
      </c>
    </row>
    <row r="102" spans="2:15" x14ac:dyDescent="0.25">
      <c r="B102" s="19" t="s">
        <v>16</v>
      </c>
      <c r="C102">
        <v>500</v>
      </c>
      <c r="F102">
        <f>'336p stat'!H101-'336p stat'!K101</f>
        <v>35.512107000000015</v>
      </c>
      <c r="G102">
        <f>'336p stat'!K101-'336p stat'!N101</f>
        <v>917.12468699999999</v>
      </c>
      <c r="H102">
        <f>'336p stat'!N101</f>
        <v>440.746331</v>
      </c>
      <c r="K102">
        <f t="shared" si="6"/>
        <v>0</v>
      </c>
      <c r="L102">
        <f t="shared" si="7"/>
        <v>0</v>
      </c>
      <c r="M102">
        <f t="shared" si="8"/>
        <v>7.102421400000003E-2</v>
      </c>
      <c r="N102">
        <f t="shared" si="9"/>
        <v>1.8342493740000001</v>
      </c>
      <c r="O102">
        <f t="shared" si="10"/>
        <v>0.88149266199999998</v>
      </c>
    </row>
    <row r="103" spans="2:15" x14ac:dyDescent="0.25">
      <c r="B103" s="19" t="s">
        <v>17</v>
      </c>
      <c r="C103">
        <v>25</v>
      </c>
      <c r="F103">
        <f>'336p stat'!H722-'336p stat'!K722</f>
        <v>1.7927020000000056</v>
      </c>
      <c r="G103">
        <f>'336p stat'!K722-'336p stat'!N722</f>
        <v>57.740803</v>
      </c>
      <c r="H103">
        <f>'336p stat'!N722</f>
        <v>22.044304</v>
      </c>
      <c r="K103">
        <f t="shared" si="6"/>
        <v>0</v>
      </c>
      <c r="L103">
        <f t="shared" si="7"/>
        <v>0</v>
      </c>
      <c r="M103">
        <f t="shared" si="8"/>
        <v>7.1708080000000229E-2</v>
      </c>
      <c r="N103">
        <f t="shared" si="9"/>
        <v>2.3096321199999998</v>
      </c>
      <c r="O103">
        <f t="shared" si="10"/>
        <v>0.88177216000000003</v>
      </c>
    </row>
    <row r="104" spans="2:15" x14ac:dyDescent="0.25">
      <c r="B104" s="19" t="s">
        <v>17</v>
      </c>
      <c r="C104">
        <v>50</v>
      </c>
      <c r="F104">
        <f>'336p stat'!H723-'336p stat'!K723</f>
        <v>3.5706029999999771</v>
      </c>
      <c r="G104">
        <f>'336p stat'!K723-'336p stat'!N723</f>
        <v>115.66424800000001</v>
      </c>
      <c r="H104">
        <f>'336p stat'!N723</f>
        <v>44.079296999999997</v>
      </c>
      <c r="K104">
        <f t="shared" si="6"/>
        <v>0</v>
      </c>
      <c r="L104">
        <f t="shared" si="7"/>
        <v>0</v>
      </c>
      <c r="M104">
        <f t="shared" si="8"/>
        <v>7.1412059999999541E-2</v>
      </c>
      <c r="N104">
        <f t="shared" si="9"/>
        <v>2.3132849600000003</v>
      </c>
      <c r="O104">
        <f t="shared" si="10"/>
        <v>0.8815859399999999</v>
      </c>
    </row>
    <row r="105" spans="2:15" x14ac:dyDescent="0.25">
      <c r="B105" s="19" t="s">
        <v>17</v>
      </c>
      <c r="C105">
        <v>75</v>
      </c>
      <c r="F105">
        <f>'336p stat'!H724-'336p stat'!K724</f>
        <v>5.3486660000000086</v>
      </c>
      <c r="G105">
        <f>'336p stat'!K724-'336p stat'!N724</f>
        <v>173.68513300000001</v>
      </c>
      <c r="H105">
        <f>'336p stat'!N724</f>
        <v>66.116558999999995</v>
      </c>
      <c r="K105">
        <f t="shared" si="6"/>
        <v>0</v>
      </c>
      <c r="L105">
        <f t="shared" si="7"/>
        <v>0</v>
      </c>
      <c r="M105">
        <f t="shared" si="8"/>
        <v>7.1315546666666785E-2</v>
      </c>
      <c r="N105">
        <f t="shared" si="9"/>
        <v>2.3158017733333334</v>
      </c>
      <c r="O105">
        <f t="shared" si="10"/>
        <v>0.88155411999999989</v>
      </c>
    </row>
    <row r="106" spans="2:15" x14ac:dyDescent="0.25">
      <c r="B106" s="19" t="s">
        <v>17</v>
      </c>
      <c r="C106">
        <v>100</v>
      </c>
      <c r="F106">
        <f>'336p stat'!H725-'336p stat'!K725</f>
        <v>7.1266599999999585</v>
      </c>
      <c r="G106">
        <f>'336p stat'!K725-'336p stat'!N725</f>
        <v>231.73880700000001</v>
      </c>
      <c r="H106">
        <f>'336p stat'!N725</f>
        <v>88.152642</v>
      </c>
      <c r="K106">
        <f t="shared" si="6"/>
        <v>0</v>
      </c>
      <c r="L106">
        <f t="shared" si="7"/>
        <v>0</v>
      </c>
      <c r="M106">
        <f t="shared" si="8"/>
        <v>7.1266599999999583E-2</v>
      </c>
      <c r="N106">
        <f t="shared" si="9"/>
        <v>2.3173880700000002</v>
      </c>
      <c r="O106">
        <f t="shared" si="10"/>
        <v>0.88152642000000003</v>
      </c>
    </row>
    <row r="107" spans="2:15" x14ac:dyDescent="0.25">
      <c r="B107" s="19" t="s">
        <v>17</v>
      </c>
      <c r="C107">
        <v>125</v>
      </c>
      <c r="F107">
        <f>'336p stat'!H726-'336p stat'!K726</f>
        <v>8.9051269999999931</v>
      </c>
      <c r="G107">
        <f>'336p stat'!K726-'336p stat'!N726</f>
        <v>289.815855</v>
      </c>
      <c r="H107">
        <f>'336p stat'!N726</f>
        <v>110.188287</v>
      </c>
      <c r="K107">
        <f t="shared" si="6"/>
        <v>0</v>
      </c>
      <c r="L107">
        <f t="shared" si="7"/>
        <v>0</v>
      </c>
      <c r="M107">
        <f t="shared" si="8"/>
        <v>7.1241015999999949E-2</v>
      </c>
      <c r="N107">
        <f t="shared" si="9"/>
        <v>2.3185268400000001</v>
      </c>
      <c r="O107">
        <f t="shared" si="10"/>
        <v>0.88150629599999997</v>
      </c>
    </row>
    <row r="108" spans="2:15" x14ac:dyDescent="0.25">
      <c r="B108" s="19" t="s">
        <v>17</v>
      </c>
      <c r="C108">
        <v>150</v>
      </c>
      <c r="F108">
        <f>'336p stat'!H727-'336p stat'!K727</f>
        <v>10.683264000000008</v>
      </c>
      <c r="G108">
        <f>'336p stat'!K727-'336p stat'!N727</f>
        <v>347.91070000000002</v>
      </c>
      <c r="H108">
        <f>'336p stat'!N727</f>
        <v>132.223254</v>
      </c>
      <c r="K108">
        <f t="shared" si="6"/>
        <v>0</v>
      </c>
      <c r="L108">
        <f t="shared" si="7"/>
        <v>0</v>
      </c>
      <c r="M108">
        <f t="shared" si="8"/>
        <v>7.1221760000000051E-2</v>
      </c>
      <c r="N108">
        <f t="shared" si="9"/>
        <v>2.3194046666666668</v>
      </c>
      <c r="O108">
        <f t="shared" si="10"/>
        <v>0.88148835999999997</v>
      </c>
    </row>
    <row r="109" spans="2:15" x14ac:dyDescent="0.25">
      <c r="B109" s="19" t="s">
        <v>17</v>
      </c>
      <c r="C109">
        <v>175</v>
      </c>
      <c r="F109">
        <f>'336p stat'!H728-'336p stat'!K728</f>
        <v>12.461592999999993</v>
      </c>
      <c r="G109">
        <f>'336p stat'!K728-'336p stat'!N728</f>
        <v>406.02010699999994</v>
      </c>
      <c r="H109">
        <f>'336p stat'!N728</f>
        <v>154.26061899999999</v>
      </c>
      <c r="K109">
        <f t="shared" si="6"/>
        <v>0</v>
      </c>
      <c r="L109">
        <f t="shared" si="7"/>
        <v>0</v>
      </c>
      <c r="M109">
        <f t="shared" si="8"/>
        <v>7.1209102857142825E-2</v>
      </c>
      <c r="N109">
        <f t="shared" si="9"/>
        <v>2.3201148971428567</v>
      </c>
      <c r="O109">
        <f t="shared" si="10"/>
        <v>0.88148925142857137</v>
      </c>
    </row>
    <row r="110" spans="2:15" x14ac:dyDescent="0.25">
      <c r="B110" s="19" t="s">
        <v>17</v>
      </c>
      <c r="C110">
        <v>200</v>
      </c>
      <c r="F110">
        <f>'336p stat'!H729-'336p stat'!K729</f>
        <v>14.239868000000001</v>
      </c>
      <c r="G110">
        <f>'336p stat'!K729-'336p stat'!N729</f>
        <v>464.18438999999995</v>
      </c>
      <c r="H110">
        <f>'336p stat'!N729</f>
        <v>176.29432600000001</v>
      </c>
      <c r="K110">
        <f t="shared" si="6"/>
        <v>0</v>
      </c>
      <c r="L110">
        <f t="shared" si="7"/>
        <v>0</v>
      </c>
      <c r="M110">
        <f t="shared" si="8"/>
        <v>7.119934E-2</v>
      </c>
      <c r="N110">
        <f t="shared" si="9"/>
        <v>2.3209219499999998</v>
      </c>
      <c r="O110">
        <f t="shared" si="10"/>
        <v>0.88147163000000006</v>
      </c>
    </row>
    <row r="111" spans="2:15" x14ac:dyDescent="0.25">
      <c r="B111" s="19" t="s">
        <v>17</v>
      </c>
      <c r="C111">
        <v>225</v>
      </c>
      <c r="F111">
        <f>'336p stat'!H730-'336p stat'!K730</f>
        <v>16.018169999999941</v>
      </c>
      <c r="G111">
        <f>'336p stat'!K730-'336p stat'!N730</f>
        <v>522.37157500000001</v>
      </c>
      <c r="H111">
        <f>'336p stat'!N730</f>
        <v>198.327135</v>
      </c>
      <c r="K111">
        <f t="shared" si="6"/>
        <v>0</v>
      </c>
      <c r="L111">
        <f t="shared" si="7"/>
        <v>0</v>
      </c>
      <c r="M111">
        <f t="shared" si="8"/>
        <v>7.1191866666666409E-2</v>
      </c>
      <c r="N111">
        <f t="shared" si="9"/>
        <v>2.3216514444444445</v>
      </c>
      <c r="O111">
        <f t="shared" si="10"/>
        <v>0.88145393333333333</v>
      </c>
    </row>
    <row r="112" spans="2:15" x14ac:dyDescent="0.25">
      <c r="B112" s="19" t="s">
        <v>17</v>
      </c>
      <c r="C112">
        <v>250</v>
      </c>
      <c r="F112">
        <f>'336p stat'!H731-'336p stat'!K731</f>
        <v>17.795772000000056</v>
      </c>
      <c r="G112">
        <f>'336p stat'!K731-'336p stat'!N731</f>
        <v>580.65415199999995</v>
      </c>
      <c r="H112">
        <f>'336p stat'!N731</f>
        <v>220.36023299999999</v>
      </c>
      <c r="K112">
        <f t="shared" si="6"/>
        <v>0</v>
      </c>
      <c r="L112">
        <f t="shared" si="7"/>
        <v>0</v>
      </c>
      <c r="M112">
        <f t="shared" si="8"/>
        <v>7.1183088000000228E-2</v>
      </c>
      <c r="N112">
        <f t="shared" si="9"/>
        <v>2.3226166079999997</v>
      </c>
      <c r="O112">
        <f t="shared" si="10"/>
        <v>0.88144093199999995</v>
      </c>
    </row>
    <row r="113" spans="2:15" x14ac:dyDescent="0.25">
      <c r="B113" s="19" t="s">
        <v>17</v>
      </c>
      <c r="C113">
        <v>275</v>
      </c>
      <c r="F113">
        <f>'336p stat'!H732-'336p stat'!K732</f>
        <v>19.573343999999906</v>
      </c>
      <c r="G113">
        <f>'336p stat'!K732-'336p stat'!N732</f>
        <v>639.032329</v>
      </c>
      <c r="H113">
        <f>'336p stat'!N732</f>
        <v>242.39407800000001</v>
      </c>
      <c r="K113">
        <f t="shared" si="6"/>
        <v>0</v>
      </c>
      <c r="L113">
        <f t="shared" si="7"/>
        <v>0</v>
      </c>
      <c r="M113">
        <f t="shared" si="8"/>
        <v>7.1175796363636024E-2</v>
      </c>
      <c r="N113">
        <f t="shared" si="9"/>
        <v>2.3237539236363638</v>
      </c>
      <c r="O113">
        <f t="shared" si="10"/>
        <v>0.88143301090909099</v>
      </c>
    </row>
    <row r="114" spans="2:15" x14ac:dyDescent="0.25">
      <c r="B114" s="19" t="s">
        <v>17</v>
      </c>
      <c r="C114">
        <v>300</v>
      </c>
      <c r="F114">
        <f>'336p stat'!H733-'336p stat'!K733</f>
        <v>21.350961999999981</v>
      </c>
      <c r="G114">
        <f>'336p stat'!K733-'336p stat'!N733</f>
        <v>697.4726169999999</v>
      </c>
      <c r="H114">
        <f>'336p stat'!N733</f>
        <v>264.42833100000001</v>
      </c>
      <c r="K114">
        <f t="shared" si="6"/>
        <v>0</v>
      </c>
      <c r="L114">
        <f t="shared" si="7"/>
        <v>0</v>
      </c>
      <c r="M114">
        <f t="shared" si="8"/>
        <v>7.1169873333333272E-2</v>
      </c>
      <c r="N114">
        <f t="shared" si="9"/>
        <v>2.324908723333333</v>
      </c>
      <c r="O114">
        <f t="shared" si="10"/>
        <v>0.88142777000000005</v>
      </c>
    </row>
    <row r="115" spans="2:15" x14ac:dyDescent="0.25">
      <c r="B115" s="19" t="s">
        <v>17</v>
      </c>
      <c r="C115">
        <v>325</v>
      </c>
      <c r="F115">
        <f>'336p stat'!H734-'336p stat'!K734</f>
        <v>23.1285519999999</v>
      </c>
      <c r="G115">
        <f>'336p stat'!K734-'336p stat'!N734</f>
        <v>756.01798099999996</v>
      </c>
      <c r="H115">
        <f>'336p stat'!N734</f>
        <v>286.46355499999999</v>
      </c>
      <c r="K115">
        <f t="shared" si="6"/>
        <v>0</v>
      </c>
      <c r="L115">
        <f t="shared" si="7"/>
        <v>0</v>
      </c>
      <c r="M115">
        <f t="shared" si="8"/>
        <v>7.1164775384615075E-2</v>
      </c>
      <c r="N115">
        <f t="shared" si="9"/>
        <v>2.3262091723076921</v>
      </c>
      <c r="O115">
        <f t="shared" si="10"/>
        <v>0.88142632307692304</v>
      </c>
    </row>
    <row r="116" spans="2:15" x14ac:dyDescent="0.25">
      <c r="B116" s="19" t="s">
        <v>17</v>
      </c>
      <c r="C116">
        <v>350</v>
      </c>
      <c r="F116">
        <f>'336p stat'!H735-'336p stat'!K735</f>
        <v>24.905952999999954</v>
      </c>
      <c r="G116">
        <f>'336p stat'!K735-'336p stat'!N735</f>
        <v>814.69717100000003</v>
      </c>
      <c r="H116">
        <f>'336p stat'!N735</f>
        <v>308.49832900000001</v>
      </c>
      <c r="K116">
        <f t="shared" si="6"/>
        <v>0</v>
      </c>
      <c r="L116">
        <f t="shared" si="7"/>
        <v>0</v>
      </c>
      <c r="M116">
        <f t="shared" si="8"/>
        <v>7.1159865714285578E-2</v>
      </c>
      <c r="N116">
        <f t="shared" si="9"/>
        <v>2.3277062028571431</v>
      </c>
      <c r="O116">
        <f t="shared" si="10"/>
        <v>0.88142379714285712</v>
      </c>
    </row>
    <row r="117" spans="2:15" x14ac:dyDescent="0.25">
      <c r="B117" s="19" t="s">
        <v>17</v>
      </c>
      <c r="C117">
        <v>375</v>
      </c>
      <c r="F117">
        <f>'336p stat'!H736-'336p stat'!K736</f>
        <v>26.683959999999843</v>
      </c>
      <c r="G117">
        <f>'336p stat'!K736-'336p stat'!N736</f>
        <v>873.49685199999999</v>
      </c>
      <c r="H117">
        <f>'336p stat'!N736</f>
        <v>330.53113400000001</v>
      </c>
      <c r="K117">
        <f t="shared" si="6"/>
        <v>0</v>
      </c>
      <c r="L117">
        <f t="shared" si="7"/>
        <v>0</v>
      </c>
      <c r="M117">
        <f t="shared" si="8"/>
        <v>7.1157226666666254E-2</v>
      </c>
      <c r="N117">
        <f t="shared" si="9"/>
        <v>2.3293249386666668</v>
      </c>
      <c r="O117">
        <f t="shared" si="10"/>
        <v>0.88141635733333334</v>
      </c>
    </row>
    <row r="118" spans="2:15" x14ac:dyDescent="0.25">
      <c r="B118" s="19" t="s">
        <v>17</v>
      </c>
      <c r="C118">
        <v>400</v>
      </c>
      <c r="F118">
        <f>'336p stat'!H737-'336p stat'!K737</f>
        <v>28.461753000000044</v>
      </c>
      <c r="G118">
        <f>'336p stat'!K737-'336p stat'!N737</f>
        <v>932.42071399999998</v>
      </c>
      <c r="H118">
        <f>'336p stat'!N737</f>
        <v>352.56560400000001</v>
      </c>
      <c r="K118">
        <f t="shared" si="6"/>
        <v>0</v>
      </c>
      <c r="L118">
        <f t="shared" si="7"/>
        <v>0</v>
      </c>
      <c r="M118">
        <f t="shared" si="8"/>
        <v>7.1154382500000113E-2</v>
      </c>
      <c r="N118">
        <f t="shared" si="9"/>
        <v>2.3310517850000001</v>
      </c>
      <c r="O118">
        <f t="shared" si="10"/>
        <v>0.88141400999999997</v>
      </c>
    </row>
    <row r="119" spans="2:15" x14ac:dyDescent="0.25">
      <c r="B119" s="19" t="s">
        <v>17</v>
      </c>
      <c r="C119">
        <v>425</v>
      </c>
      <c r="F119">
        <f>'336p stat'!H738-'336p stat'!K738</f>
        <v>30.239800000000059</v>
      </c>
      <c r="G119">
        <f>'336p stat'!K738-'336p stat'!N738</f>
        <v>991.44553099999996</v>
      </c>
      <c r="H119">
        <f>'336p stat'!N738</f>
        <v>374.60049700000002</v>
      </c>
      <c r="K119">
        <f t="shared" si="6"/>
        <v>0</v>
      </c>
      <c r="L119">
        <f t="shared" si="7"/>
        <v>0</v>
      </c>
      <c r="M119">
        <f t="shared" si="8"/>
        <v>7.1152470588235428E-2</v>
      </c>
      <c r="N119">
        <f t="shared" si="9"/>
        <v>2.3328130141176469</v>
      </c>
      <c r="O119">
        <f t="shared" si="10"/>
        <v>0.8814129341176471</v>
      </c>
    </row>
    <row r="120" spans="2:15" x14ac:dyDescent="0.25">
      <c r="B120" s="19" t="s">
        <v>17</v>
      </c>
      <c r="C120">
        <v>450</v>
      </c>
      <c r="F120">
        <f>'336p stat'!H739-'336p stat'!K739</f>
        <v>32.018098000000009</v>
      </c>
      <c r="G120">
        <f>'336p stat'!K739-'336p stat'!N739</f>
        <v>1050.5894129999999</v>
      </c>
      <c r="H120">
        <f>'336p stat'!N739</f>
        <v>396.63180499999999</v>
      </c>
      <c r="K120">
        <f t="shared" si="6"/>
        <v>0</v>
      </c>
      <c r="L120">
        <f t="shared" si="7"/>
        <v>0</v>
      </c>
      <c r="M120">
        <f t="shared" si="8"/>
        <v>7.1151328888888907E-2</v>
      </c>
      <c r="N120">
        <f t="shared" si="9"/>
        <v>2.3346431399999998</v>
      </c>
      <c r="O120">
        <f t="shared" si="10"/>
        <v>0.88140401111111111</v>
      </c>
    </row>
    <row r="121" spans="2:15" x14ac:dyDescent="0.25">
      <c r="B121" s="19" t="s">
        <v>17</v>
      </c>
      <c r="C121">
        <v>475</v>
      </c>
      <c r="F121">
        <f>'336p stat'!H740-'336p stat'!K740</f>
        <v>33.795413000000053</v>
      </c>
      <c r="G121">
        <f>'336p stat'!K740-'336p stat'!N740</f>
        <v>1109.912458</v>
      </c>
      <c r="H121">
        <f>'336p stat'!N740</f>
        <v>418.66603300000003</v>
      </c>
      <c r="K121">
        <f t="shared" si="6"/>
        <v>0</v>
      </c>
      <c r="L121">
        <f t="shared" si="7"/>
        <v>0</v>
      </c>
      <c r="M121">
        <f t="shared" si="8"/>
        <v>7.1148237894736954E-2</v>
      </c>
      <c r="N121">
        <f t="shared" si="9"/>
        <v>2.3366578063157895</v>
      </c>
      <c r="O121">
        <f t="shared" si="10"/>
        <v>0.88140217473684213</v>
      </c>
    </row>
    <row r="122" spans="2:15" x14ac:dyDescent="0.25">
      <c r="B122" s="19" t="s">
        <v>17</v>
      </c>
      <c r="C122">
        <v>500</v>
      </c>
      <c r="F122">
        <f>'336p stat'!H741-'336p stat'!K741</f>
        <v>35.573458999999957</v>
      </c>
      <c r="G122">
        <f>'336p stat'!K741-'336p stat'!N741</f>
        <v>1169.318751</v>
      </c>
      <c r="H122">
        <f>'336p stat'!N741</f>
        <v>440.70156900000001</v>
      </c>
      <c r="K122">
        <f t="shared" si="6"/>
        <v>0</v>
      </c>
      <c r="L122">
        <f t="shared" si="7"/>
        <v>0</v>
      </c>
      <c r="M122">
        <f t="shared" si="8"/>
        <v>7.114691799999992E-2</v>
      </c>
      <c r="N122">
        <f t="shared" si="9"/>
        <v>2.3386375020000001</v>
      </c>
      <c r="O122">
        <f t="shared" si="10"/>
        <v>0.88140313800000003</v>
      </c>
    </row>
    <row r="123" spans="2:15" x14ac:dyDescent="0.25">
      <c r="B123" s="19" t="s">
        <v>18</v>
      </c>
      <c r="C123">
        <v>25</v>
      </c>
      <c r="F123">
        <f>'336p stat'!H102-'336p stat'!K102</f>
        <v>4.943246000000002</v>
      </c>
      <c r="G123">
        <f>'336p stat'!K102-'336p stat'!N102</f>
        <v>36.531216999999998</v>
      </c>
      <c r="H123">
        <f>'336p stat'!N102</f>
        <v>88.438665999999998</v>
      </c>
      <c r="K123">
        <f t="shared" si="6"/>
        <v>0</v>
      </c>
      <c r="L123">
        <f t="shared" si="7"/>
        <v>0</v>
      </c>
      <c r="M123">
        <f t="shared" si="8"/>
        <v>0.19772984000000007</v>
      </c>
      <c r="N123">
        <f t="shared" si="9"/>
        <v>1.46124868</v>
      </c>
      <c r="O123">
        <f t="shared" si="10"/>
        <v>3.53754664</v>
      </c>
    </row>
    <row r="124" spans="2:15" x14ac:dyDescent="0.25">
      <c r="B124" s="19" t="s">
        <v>18</v>
      </c>
      <c r="C124">
        <v>50</v>
      </c>
      <c r="F124">
        <f>'336p stat'!H103-'336p stat'!K103</f>
        <v>9.8771700000000067</v>
      </c>
      <c r="G124">
        <f>'336p stat'!K103-'336p stat'!N103</f>
        <v>73.045344999999998</v>
      </c>
      <c r="H124">
        <f>'336p stat'!N103</f>
        <v>176.90862200000001</v>
      </c>
      <c r="K124">
        <f t="shared" si="6"/>
        <v>0</v>
      </c>
      <c r="L124">
        <f t="shared" si="7"/>
        <v>0</v>
      </c>
      <c r="M124">
        <f t="shared" si="8"/>
        <v>0.19754340000000015</v>
      </c>
      <c r="N124">
        <f t="shared" si="9"/>
        <v>1.4609068999999999</v>
      </c>
      <c r="O124">
        <f t="shared" si="10"/>
        <v>3.5381724400000003</v>
      </c>
    </row>
    <row r="125" spans="2:15" x14ac:dyDescent="0.25">
      <c r="B125" s="19" t="s">
        <v>18</v>
      </c>
      <c r="C125">
        <v>75</v>
      </c>
      <c r="F125">
        <f>'336p stat'!H104-'336p stat'!K104</f>
        <v>14.811041999999986</v>
      </c>
      <c r="G125">
        <f>'336p stat'!K104-'336p stat'!N104</f>
        <v>109.55514800000003</v>
      </c>
      <c r="H125">
        <f>'336p stat'!N104</f>
        <v>265.34600799999998</v>
      </c>
      <c r="K125">
        <f t="shared" si="6"/>
        <v>0</v>
      </c>
      <c r="L125">
        <f t="shared" si="7"/>
        <v>0</v>
      </c>
      <c r="M125">
        <f t="shared" si="8"/>
        <v>0.19748055999999981</v>
      </c>
      <c r="N125">
        <f t="shared" si="9"/>
        <v>1.4607353066666671</v>
      </c>
      <c r="O125">
        <f t="shared" si="10"/>
        <v>3.5379467733333332</v>
      </c>
    </row>
    <row r="126" spans="2:15" x14ac:dyDescent="0.25">
      <c r="B126" s="19" t="s">
        <v>18</v>
      </c>
      <c r="C126">
        <v>100</v>
      </c>
      <c r="F126">
        <f>'336p stat'!H105-'336p stat'!K105</f>
        <v>19.748229999999921</v>
      </c>
      <c r="G126">
        <f>'336p stat'!K105-'336p stat'!N105</f>
        <v>146.06912600000004</v>
      </c>
      <c r="H126">
        <f>'336p stat'!N105</f>
        <v>353.77155299999998</v>
      </c>
      <c r="K126">
        <f t="shared" si="6"/>
        <v>0</v>
      </c>
      <c r="L126">
        <f t="shared" si="7"/>
        <v>0</v>
      </c>
      <c r="M126">
        <f t="shared" si="8"/>
        <v>0.19748229999999922</v>
      </c>
      <c r="N126">
        <f t="shared" si="9"/>
        <v>1.4606912600000004</v>
      </c>
      <c r="O126">
        <f t="shared" si="10"/>
        <v>3.5377155299999998</v>
      </c>
    </row>
    <row r="127" spans="2:15" x14ac:dyDescent="0.25">
      <c r="B127" s="19" t="s">
        <v>18</v>
      </c>
      <c r="C127">
        <v>125</v>
      </c>
      <c r="F127">
        <f>'336p stat'!H106-'336p stat'!K106</f>
        <v>24.68578100000002</v>
      </c>
      <c r="G127">
        <f>'336p stat'!K106-'336p stat'!N106</f>
        <v>182.57879399999996</v>
      </c>
      <c r="H127">
        <f>'336p stat'!N106</f>
        <v>442.14306900000003</v>
      </c>
      <c r="K127">
        <f t="shared" si="6"/>
        <v>0</v>
      </c>
      <c r="L127">
        <f t="shared" si="7"/>
        <v>0</v>
      </c>
      <c r="M127">
        <f t="shared" si="8"/>
        <v>0.19748624800000017</v>
      </c>
      <c r="N127">
        <f t="shared" si="9"/>
        <v>1.4606303519999997</v>
      </c>
      <c r="O127">
        <f t="shared" si="10"/>
        <v>3.537144552</v>
      </c>
    </row>
    <row r="128" spans="2:15" x14ac:dyDescent="0.25">
      <c r="B128" s="19" t="s">
        <v>18</v>
      </c>
      <c r="C128">
        <v>150</v>
      </c>
      <c r="F128">
        <f>'336p stat'!H107-'336p stat'!K107</f>
        <v>29.624956999999995</v>
      </c>
      <c r="G128">
        <f>'336p stat'!K107-'336p stat'!N107</f>
        <v>219.08766900000001</v>
      </c>
      <c r="H128">
        <f>'336p stat'!N107</f>
        <v>530.51002300000005</v>
      </c>
      <c r="K128">
        <f t="shared" si="6"/>
        <v>0</v>
      </c>
      <c r="L128">
        <f t="shared" si="7"/>
        <v>0</v>
      </c>
      <c r="M128">
        <f t="shared" si="8"/>
        <v>0.1974997133333333</v>
      </c>
      <c r="N128">
        <f t="shared" si="9"/>
        <v>1.46058446</v>
      </c>
      <c r="O128">
        <f t="shared" si="10"/>
        <v>3.5367334866666669</v>
      </c>
    </row>
    <row r="129" spans="2:15" x14ac:dyDescent="0.25">
      <c r="B129" s="19" t="s">
        <v>18</v>
      </c>
      <c r="C129">
        <v>175</v>
      </c>
      <c r="F129">
        <f>'336p stat'!H108-'336p stat'!K108</f>
        <v>34.564020000000028</v>
      </c>
      <c r="G129">
        <f>'336p stat'!K108-'336p stat'!N108</f>
        <v>255.60048399999994</v>
      </c>
      <c r="H129">
        <f>'336p stat'!N108</f>
        <v>618.89835100000005</v>
      </c>
      <c r="K129">
        <f t="shared" si="6"/>
        <v>0</v>
      </c>
      <c r="L129">
        <f t="shared" si="7"/>
        <v>0</v>
      </c>
      <c r="M129">
        <f t="shared" si="8"/>
        <v>0.19750868571428587</v>
      </c>
      <c r="N129">
        <f t="shared" si="9"/>
        <v>1.460574194285714</v>
      </c>
      <c r="O129">
        <f t="shared" si="10"/>
        <v>3.5365620057142859</v>
      </c>
    </row>
    <row r="130" spans="2:15" x14ac:dyDescent="0.25">
      <c r="B130" s="19" t="s">
        <v>18</v>
      </c>
      <c r="C130">
        <v>200</v>
      </c>
      <c r="F130">
        <f>'336p stat'!H109-'336p stat'!K109</f>
        <v>39.503220000000056</v>
      </c>
      <c r="G130">
        <f>'336p stat'!K109-'336p stat'!N109</f>
        <v>292.11365000000001</v>
      </c>
      <c r="H130">
        <f>'336p stat'!N109</f>
        <v>707.34211400000004</v>
      </c>
      <c r="K130">
        <f t="shared" si="6"/>
        <v>0</v>
      </c>
      <c r="L130">
        <f t="shared" si="7"/>
        <v>0</v>
      </c>
      <c r="M130">
        <f t="shared" si="8"/>
        <v>0.19751610000000028</v>
      </c>
      <c r="N130">
        <f t="shared" si="9"/>
        <v>1.4605682500000001</v>
      </c>
      <c r="O130">
        <f t="shared" si="10"/>
        <v>3.5367105700000003</v>
      </c>
    </row>
    <row r="131" spans="2:15" x14ac:dyDescent="0.25">
      <c r="B131" s="19" t="s">
        <v>18</v>
      </c>
      <c r="C131">
        <v>225</v>
      </c>
      <c r="F131">
        <f>'336p stat'!H110-'336p stat'!K110</f>
        <v>44.442594999999983</v>
      </c>
      <c r="G131">
        <f>'336p stat'!K110-'336p stat'!N110</f>
        <v>328.62472200000002</v>
      </c>
      <c r="H131">
        <f>'336p stat'!N110</f>
        <v>795.89771199999996</v>
      </c>
      <c r="K131">
        <f t="shared" si="6"/>
        <v>0</v>
      </c>
      <c r="L131">
        <f t="shared" si="7"/>
        <v>0</v>
      </c>
      <c r="M131">
        <f t="shared" si="8"/>
        <v>0.19752264444444437</v>
      </c>
      <c r="N131">
        <f t="shared" si="9"/>
        <v>1.4605543200000002</v>
      </c>
      <c r="O131">
        <f t="shared" si="10"/>
        <v>3.5373231644444441</v>
      </c>
    </row>
    <row r="132" spans="2:15" x14ac:dyDescent="0.25">
      <c r="B132" s="19" t="s">
        <v>18</v>
      </c>
      <c r="C132">
        <v>250</v>
      </c>
      <c r="F132">
        <f>'336p stat'!H111-'336p stat'!K111</f>
        <v>49.375675999999885</v>
      </c>
      <c r="G132">
        <f>'336p stat'!K111-'336p stat'!N111</f>
        <v>365.13803200000007</v>
      </c>
      <c r="H132">
        <f>'336p stat'!N111</f>
        <v>884.30867699999999</v>
      </c>
      <c r="K132">
        <f t="shared" ref="K132:K195" si="11">D132/$C132</f>
        <v>0</v>
      </c>
      <c r="L132">
        <f t="shared" ref="L132:L195" si="12">E132/$C132</f>
        <v>0</v>
      </c>
      <c r="M132">
        <f t="shared" ref="M132:M195" si="13">F132/$C132</f>
        <v>0.19750270399999953</v>
      </c>
      <c r="N132">
        <f t="shared" ref="N132:N195" si="14">G132/$C132</f>
        <v>1.4605521280000002</v>
      </c>
      <c r="O132">
        <f t="shared" ref="O132:O195" si="15">H132/$C132</f>
        <v>3.5372347080000002</v>
      </c>
    </row>
    <row r="133" spans="2:15" x14ac:dyDescent="0.25">
      <c r="B133" s="19" t="s">
        <v>18</v>
      </c>
      <c r="C133">
        <v>275</v>
      </c>
      <c r="F133">
        <f>'336p stat'!H112-'336p stat'!K112</f>
        <v>54.310871000000134</v>
      </c>
      <c r="G133">
        <f>'336p stat'!K112-'336p stat'!N112</f>
        <v>401.64881100000002</v>
      </c>
      <c r="H133">
        <f>'336p stat'!N112</f>
        <v>972.71521499999994</v>
      </c>
      <c r="K133">
        <f t="shared" si="11"/>
        <v>0</v>
      </c>
      <c r="L133">
        <f t="shared" si="12"/>
        <v>0</v>
      </c>
      <c r="M133">
        <f t="shared" si="13"/>
        <v>0.19749407636363686</v>
      </c>
      <c r="N133">
        <f t="shared" si="14"/>
        <v>1.460541130909091</v>
      </c>
      <c r="O133">
        <f t="shared" si="15"/>
        <v>3.5371462363636361</v>
      </c>
    </row>
    <row r="134" spans="2:15" x14ac:dyDescent="0.25">
      <c r="B134" s="19" t="s">
        <v>18</v>
      </c>
      <c r="C134">
        <v>300</v>
      </c>
      <c r="F134">
        <f>'336p stat'!H113-'336p stat'!K113</f>
        <v>59.246642999999949</v>
      </c>
      <c r="G134">
        <f>'336p stat'!K113-'336p stat'!N113</f>
        <v>438.16131600000017</v>
      </c>
      <c r="H134">
        <f>'336p stat'!N113</f>
        <v>1061.1050049999999</v>
      </c>
      <c r="K134">
        <f t="shared" si="11"/>
        <v>0</v>
      </c>
      <c r="L134">
        <f t="shared" si="12"/>
        <v>0</v>
      </c>
      <c r="M134">
        <f t="shared" si="13"/>
        <v>0.19748880999999982</v>
      </c>
      <c r="N134">
        <f t="shared" si="14"/>
        <v>1.4605377200000005</v>
      </c>
      <c r="O134">
        <f t="shared" si="15"/>
        <v>3.537016683333333</v>
      </c>
    </row>
    <row r="135" spans="2:15" x14ac:dyDescent="0.25">
      <c r="B135" s="19" t="s">
        <v>18</v>
      </c>
      <c r="C135">
        <v>325</v>
      </c>
      <c r="F135">
        <f>'336p stat'!H114-'336p stat'!K114</f>
        <v>64.183782000000065</v>
      </c>
      <c r="G135">
        <f>'336p stat'!K114-'336p stat'!N114</f>
        <v>474.67589300000009</v>
      </c>
      <c r="H135">
        <f>'336p stat'!N114</f>
        <v>1149.4896389999999</v>
      </c>
      <c r="K135">
        <f t="shared" si="11"/>
        <v>0</v>
      </c>
      <c r="L135">
        <f t="shared" si="12"/>
        <v>0</v>
      </c>
      <c r="M135">
        <f t="shared" si="13"/>
        <v>0.1974885600000002</v>
      </c>
      <c r="N135">
        <f t="shared" si="14"/>
        <v>1.4605412092307695</v>
      </c>
      <c r="O135">
        <f t="shared" si="15"/>
        <v>3.5368911969230767</v>
      </c>
    </row>
    <row r="136" spans="2:15" x14ac:dyDescent="0.25">
      <c r="B136" s="19" t="s">
        <v>18</v>
      </c>
      <c r="C136">
        <v>350</v>
      </c>
      <c r="F136">
        <f>'336p stat'!H115-'336p stat'!K115</f>
        <v>69.125299999999925</v>
      </c>
      <c r="G136">
        <f>'336p stat'!K115-'336p stat'!N115</f>
        <v>511.18356700000004</v>
      </c>
      <c r="H136">
        <f>'336p stat'!N115</f>
        <v>1237.91167</v>
      </c>
      <c r="K136">
        <f t="shared" si="11"/>
        <v>0</v>
      </c>
      <c r="L136">
        <f t="shared" si="12"/>
        <v>0</v>
      </c>
      <c r="M136">
        <f t="shared" si="13"/>
        <v>0.19750085714285692</v>
      </c>
      <c r="N136">
        <f t="shared" si="14"/>
        <v>1.4605244771428572</v>
      </c>
      <c r="O136">
        <f t="shared" si="15"/>
        <v>3.5368904857142858</v>
      </c>
    </row>
    <row r="137" spans="2:15" x14ac:dyDescent="0.25">
      <c r="B137" s="19" t="s">
        <v>18</v>
      </c>
      <c r="C137">
        <v>375</v>
      </c>
      <c r="F137">
        <f>'336p stat'!H116-'336p stat'!K116</f>
        <v>74.063090999999986</v>
      </c>
      <c r="G137">
        <f>'336p stat'!K116-'336p stat'!N116</f>
        <v>547.69458299999997</v>
      </c>
      <c r="H137">
        <f>'336p stat'!N116</f>
        <v>1326.336904</v>
      </c>
      <c r="K137">
        <f t="shared" si="11"/>
        <v>0</v>
      </c>
      <c r="L137">
        <f t="shared" si="12"/>
        <v>0</v>
      </c>
      <c r="M137">
        <f t="shared" si="13"/>
        <v>0.19750157599999996</v>
      </c>
      <c r="N137">
        <f t="shared" si="14"/>
        <v>1.460518888</v>
      </c>
      <c r="O137">
        <f t="shared" si="15"/>
        <v>3.5368984106666668</v>
      </c>
    </row>
    <row r="138" spans="2:15" x14ac:dyDescent="0.25">
      <c r="B138" s="19" t="s">
        <v>18</v>
      </c>
      <c r="C138">
        <v>400</v>
      </c>
      <c r="F138">
        <f>'336p stat'!H117-'336p stat'!K117</f>
        <v>78.998925999999983</v>
      </c>
      <c r="G138">
        <f>'336p stat'!K117-'336p stat'!N117</f>
        <v>584.20304199999987</v>
      </c>
      <c r="H138">
        <f>'336p stat'!N117</f>
        <v>1414.6666110000001</v>
      </c>
      <c r="K138">
        <f t="shared" si="11"/>
        <v>0</v>
      </c>
      <c r="L138">
        <f t="shared" si="12"/>
        <v>0</v>
      </c>
      <c r="M138">
        <f t="shared" si="13"/>
        <v>0.19749731499999995</v>
      </c>
      <c r="N138">
        <f t="shared" si="14"/>
        <v>1.4605076049999997</v>
      </c>
      <c r="O138">
        <f t="shared" si="15"/>
        <v>3.5366665275000004</v>
      </c>
    </row>
    <row r="139" spans="2:15" x14ac:dyDescent="0.25">
      <c r="B139" s="19" t="s">
        <v>18</v>
      </c>
      <c r="C139">
        <v>425</v>
      </c>
      <c r="F139">
        <f>'336p stat'!H118-'336p stat'!K118</f>
        <v>83.935829999999896</v>
      </c>
      <c r="G139">
        <f>'336p stat'!K118-'336p stat'!N118</f>
        <v>620.71967599999994</v>
      </c>
      <c r="H139">
        <f>'336p stat'!N118</f>
        <v>1503.0674240000001</v>
      </c>
      <c r="K139">
        <f t="shared" si="11"/>
        <v>0</v>
      </c>
      <c r="L139">
        <f t="shared" si="12"/>
        <v>0</v>
      </c>
      <c r="M139">
        <f t="shared" si="13"/>
        <v>0.19749607058823504</v>
      </c>
      <c r="N139">
        <f t="shared" si="14"/>
        <v>1.4605168847058823</v>
      </c>
      <c r="O139">
        <f t="shared" si="15"/>
        <v>3.5366292329411766</v>
      </c>
    </row>
    <row r="140" spans="2:15" x14ac:dyDescent="0.25">
      <c r="B140" s="19" t="s">
        <v>18</v>
      </c>
      <c r="C140">
        <v>450</v>
      </c>
      <c r="F140">
        <f>'336p stat'!H119-'336p stat'!K119</f>
        <v>88.874711999999818</v>
      </c>
      <c r="G140">
        <f>'336p stat'!K119-'336p stat'!N119</f>
        <v>657.23148900000024</v>
      </c>
      <c r="H140">
        <f>'336p stat'!N119</f>
        <v>1591.4529689999999</v>
      </c>
      <c r="K140">
        <f t="shared" si="11"/>
        <v>0</v>
      </c>
      <c r="L140">
        <f t="shared" si="12"/>
        <v>0</v>
      </c>
      <c r="M140">
        <f t="shared" si="13"/>
        <v>0.1974993599999996</v>
      </c>
      <c r="N140">
        <f t="shared" si="14"/>
        <v>1.4605144200000004</v>
      </c>
      <c r="O140">
        <f t="shared" si="15"/>
        <v>3.5365621533333331</v>
      </c>
    </row>
    <row r="141" spans="2:15" x14ac:dyDescent="0.25">
      <c r="B141" s="19" t="s">
        <v>18</v>
      </c>
      <c r="C141">
        <v>475</v>
      </c>
      <c r="F141">
        <f>'336p stat'!H120-'336p stat'!K120</f>
        <v>93.809672999999748</v>
      </c>
      <c r="G141">
        <f>'336p stat'!K120-'336p stat'!N120</f>
        <v>693.74092300000007</v>
      </c>
      <c r="H141">
        <f>'336p stat'!N120</f>
        <v>1679.9001270000001</v>
      </c>
      <c r="K141">
        <f t="shared" si="11"/>
        <v>0</v>
      </c>
      <c r="L141">
        <f t="shared" si="12"/>
        <v>0</v>
      </c>
      <c r="M141">
        <f t="shared" si="13"/>
        <v>0.19749404842105209</v>
      </c>
      <c r="N141">
        <f t="shared" si="14"/>
        <v>1.4605072063157896</v>
      </c>
      <c r="O141">
        <f t="shared" si="15"/>
        <v>3.5366318463157898</v>
      </c>
    </row>
    <row r="142" spans="2:15" x14ac:dyDescent="0.25">
      <c r="B142" s="19" t="s">
        <v>18</v>
      </c>
      <c r="C142">
        <v>500</v>
      </c>
      <c r="F142">
        <f>'336p stat'!H121-'336p stat'!K121</f>
        <v>98.748783999999887</v>
      </c>
      <c r="G142">
        <f>'336p stat'!K121-'336p stat'!N121</f>
        <v>730.25121600000011</v>
      </c>
      <c r="H142">
        <f>'336p stat'!N121</f>
        <v>1768.2802879999999</v>
      </c>
      <c r="K142">
        <f t="shared" si="11"/>
        <v>0</v>
      </c>
      <c r="L142">
        <f t="shared" si="12"/>
        <v>0</v>
      </c>
      <c r="M142">
        <f t="shared" si="13"/>
        <v>0.19749756799999976</v>
      </c>
      <c r="N142">
        <f t="shared" si="14"/>
        <v>1.4605024320000002</v>
      </c>
      <c r="O142">
        <f t="shared" si="15"/>
        <v>3.5365605759999998</v>
      </c>
    </row>
    <row r="143" spans="2:15" x14ac:dyDescent="0.25">
      <c r="B143" s="19" t="s">
        <v>19</v>
      </c>
      <c r="C143">
        <v>25</v>
      </c>
      <c r="F143">
        <f>'336p stat'!H122-'336p stat'!K122</f>
        <v>0.90690999999999633</v>
      </c>
      <c r="G143">
        <f>'336p stat'!K122-'336p stat'!N122</f>
        <v>59.992337000000006</v>
      </c>
      <c r="H143">
        <f>'336p stat'!N122</f>
        <v>45.210701999999998</v>
      </c>
      <c r="K143">
        <f t="shared" si="11"/>
        <v>0</v>
      </c>
      <c r="L143">
        <f t="shared" si="12"/>
        <v>0</v>
      </c>
      <c r="M143">
        <f t="shared" si="13"/>
        <v>3.6276399999999855E-2</v>
      </c>
      <c r="N143">
        <f t="shared" si="14"/>
        <v>2.3996934800000003</v>
      </c>
      <c r="O143">
        <f t="shared" si="15"/>
        <v>1.8084280799999999</v>
      </c>
    </row>
    <row r="144" spans="2:15" x14ac:dyDescent="0.25">
      <c r="B144" s="19" t="s">
        <v>19</v>
      </c>
      <c r="C144">
        <v>50</v>
      </c>
      <c r="F144">
        <f>'336p stat'!H123-'336p stat'!K123</f>
        <v>1.8128640000000189</v>
      </c>
      <c r="G144">
        <f>'336p stat'!K123-'336p stat'!N123</f>
        <v>120.17324299999999</v>
      </c>
      <c r="H144">
        <f>'336p stat'!N123</f>
        <v>90.346991000000003</v>
      </c>
      <c r="K144">
        <f t="shared" si="11"/>
        <v>0</v>
      </c>
      <c r="L144">
        <f t="shared" si="12"/>
        <v>0</v>
      </c>
      <c r="M144">
        <f t="shared" si="13"/>
        <v>3.6257280000000378E-2</v>
      </c>
      <c r="N144">
        <f t="shared" si="14"/>
        <v>2.4034648599999997</v>
      </c>
      <c r="O144">
        <f t="shared" si="15"/>
        <v>1.80693982</v>
      </c>
    </row>
    <row r="145" spans="2:15" x14ac:dyDescent="0.25">
      <c r="B145" s="19" t="s">
        <v>19</v>
      </c>
      <c r="C145">
        <v>75</v>
      </c>
      <c r="F145">
        <f>'336p stat'!H124-'336p stat'!K124</f>
        <v>2.7188709999999787</v>
      </c>
      <c r="G145">
        <f>'336p stat'!K124-'336p stat'!N124</f>
        <v>180.658692</v>
      </c>
      <c r="H145">
        <f>'336p stat'!N124</f>
        <v>135.502285</v>
      </c>
      <c r="K145">
        <f t="shared" si="11"/>
        <v>0</v>
      </c>
      <c r="L145">
        <f t="shared" si="12"/>
        <v>0</v>
      </c>
      <c r="M145">
        <f t="shared" si="13"/>
        <v>3.6251613333333051E-2</v>
      </c>
      <c r="N145">
        <f t="shared" si="14"/>
        <v>2.4087825600000001</v>
      </c>
      <c r="O145">
        <f t="shared" si="15"/>
        <v>1.8066971333333333</v>
      </c>
    </row>
    <row r="146" spans="2:15" x14ac:dyDescent="0.25">
      <c r="B146" s="19" t="s">
        <v>19</v>
      </c>
      <c r="C146">
        <v>100</v>
      </c>
      <c r="F146">
        <f>'336p stat'!H125-'336p stat'!K125</f>
        <v>3.624712000000045</v>
      </c>
      <c r="G146">
        <f>'336p stat'!K125-'336p stat'!N125</f>
        <v>241.28837099999998</v>
      </c>
      <c r="H146">
        <f>'336p stat'!N125</f>
        <v>180.64393699999999</v>
      </c>
      <c r="K146">
        <f t="shared" si="11"/>
        <v>0</v>
      </c>
      <c r="L146">
        <f t="shared" si="12"/>
        <v>0</v>
      </c>
      <c r="M146">
        <f t="shared" si="13"/>
        <v>3.6247120000000452E-2</v>
      </c>
      <c r="N146">
        <f t="shared" si="14"/>
        <v>2.41288371</v>
      </c>
      <c r="O146">
        <f t="shared" si="15"/>
        <v>1.8064393699999999</v>
      </c>
    </row>
    <row r="147" spans="2:15" x14ac:dyDescent="0.25">
      <c r="B147" s="19" t="s">
        <v>19</v>
      </c>
      <c r="C147">
        <v>125</v>
      </c>
      <c r="F147">
        <f>'336p stat'!H126-'336p stat'!K126</f>
        <v>4.5300129999999399</v>
      </c>
      <c r="G147">
        <f>'336p stat'!K126-'336p stat'!N126</f>
        <v>302.14192000000003</v>
      </c>
      <c r="H147">
        <f>'336p stat'!N126</f>
        <v>225.78435899999999</v>
      </c>
      <c r="K147">
        <f t="shared" si="11"/>
        <v>0</v>
      </c>
      <c r="L147">
        <f t="shared" si="12"/>
        <v>0</v>
      </c>
      <c r="M147">
        <f t="shared" si="13"/>
        <v>3.6240103999999516E-2</v>
      </c>
      <c r="N147">
        <f t="shared" si="14"/>
        <v>2.4171353600000001</v>
      </c>
      <c r="O147">
        <f t="shared" si="15"/>
        <v>1.8062748719999999</v>
      </c>
    </row>
    <row r="148" spans="2:15" x14ac:dyDescent="0.25">
      <c r="B148" s="19" t="s">
        <v>19</v>
      </c>
      <c r="C148">
        <v>150</v>
      </c>
      <c r="F148">
        <f>'336p stat'!H127-'336p stat'!K127</f>
        <v>5.4351599999999962</v>
      </c>
      <c r="G148">
        <f>'336p stat'!K127-'336p stat'!N127</f>
        <v>363.02099100000004</v>
      </c>
      <c r="H148">
        <f>'336p stat'!N127</f>
        <v>270.93010399999997</v>
      </c>
      <c r="K148">
        <f t="shared" si="11"/>
        <v>0</v>
      </c>
      <c r="L148">
        <f t="shared" si="12"/>
        <v>0</v>
      </c>
      <c r="M148">
        <f t="shared" si="13"/>
        <v>3.6234399999999972E-2</v>
      </c>
      <c r="N148">
        <f t="shared" si="14"/>
        <v>2.4201399400000003</v>
      </c>
      <c r="O148">
        <f t="shared" si="15"/>
        <v>1.8062006933333332</v>
      </c>
    </row>
    <row r="149" spans="2:15" x14ac:dyDescent="0.25">
      <c r="B149" s="19" t="s">
        <v>19</v>
      </c>
      <c r="C149">
        <v>175</v>
      </c>
      <c r="F149">
        <f>'336p stat'!H128-'336p stat'!K128</f>
        <v>6.3417869999999539</v>
      </c>
      <c r="G149">
        <f>'336p stat'!K128-'336p stat'!N128</f>
        <v>424.099245</v>
      </c>
      <c r="H149">
        <f>'336p stat'!N128</f>
        <v>316.07834300000002</v>
      </c>
      <c r="K149">
        <f t="shared" si="11"/>
        <v>0</v>
      </c>
      <c r="L149">
        <f t="shared" si="12"/>
        <v>0</v>
      </c>
      <c r="M149">
        <f t="shared" si="13"/>
        <v>3.623878285714259E-2</v>
      </c>
      <c r="N149">
        <f t="shared" si="14"/>
        <v>2.423424257142857</v>
      </c>
      <c r="O149">
        <f t="shared" si="15"/>
        <v>1.8061619600000001</v>
      </c>
    </row>
    <row r="150" spans="2:15" x14ac:dyDescent="0.25">
      <c r="B150" s="19" t="s">
        <v>19</v>
      </c>
      <c r="C150">
        <v>200</v>
      </c>
      <c r="F150">
        <f>'336p stat'!H129-'336p stat'!K129</f>
        <v>7.2470850000000837</v>
      </c>
      <c r="G150">
        <f>'336p stat'!K129-'336p stat'!N129</f>
        <v>485.29127799999998</v>
      </c>
      <c r="H150">
        <f>'336p stat'!N129</f>
        <v>361.240298</v>
      </c>
      <c r="K150">
        <f t="shared" si="11"/>
        <v>0</v>
      </c>
      <c r="L150">
        <f t="shared" si="12"/>
        <v>0</v>
      </c>
      <c r="M150">
        <f t="shared" si="13"/>
        <v>3.6235425000000418E-2</v>
      </c>
      <c r="N150">
        <f t="shared" si="14"/>
        <v>2.4264563899999998</v>
      </c>
      <c r="O150">
        <f t="shared" si="15"/>
        <v>1.8062014900000001</v>
      </c>
    </row>
    <row r="151" spans="2:15" x14ac:dyDescent="0.25">
      <c r="B151" s="19" t="s">
        <v>19</v>
      </c>
      <c r="C151">
        <v>225</v>
      </c>
      <c r="F151">
        <f>'336p stat'!H130-'336p stat'!K130</f>
        <v>8.1526250000000573</v>
      </c>
      <c r="G151">
        <f>'336p stat'!K130-'336p stat'!N130</f>
        <v>546.64337499999988</v>
      </c>
      <c r="H151">
        <f>'336p stat'!N130</f>
        <v>406.38803200000001</v>
      </c>
      <c r="K151">
        <f t="shared" si="11"/>
        <v>0</v>
      </c>
      <c r="L151">
        <f t="shared" si="12"/>
        <v>0</v>
      </c>
      <c r="M151">
        <f t="shared" si="13"/>
        <v>3.6233888888889142E-2</v>
      </c>
      <c r="N151">
        <f t="shared" si="14"/>
        <v>2.4295261111111106</v>
      </c>
      <c r="O151">
        <f t="shared" si="15"/>
        <v>1.8061690311111112</v>
      </c>
    </row>
    <row r="152" spans="2:15" x14ac:dyDescent="0.25">
      <c r="B152" s="19" t="s">
        <v>19</v>
      </c>
      <c r="C152">
        <v>250</v>
      </c>
      <c r="F152">
        <f>'336p stat'!H131-'336p stat'!K131</f>
        <v>9.0579199999999673</v>
      </c>
      <c r="G152">
        <f>'336p stat'!K131-'336p stat'!N131</f>
        <v>608.03540500000008</v>
      </c>
      <c r="H152">
        <f>'336p stat'!N131</f>
        <v>451.52788099999998</v>
      </c>
      <c r="K152">
        <f t="shared" si="11"/>
        <v>0</v>
      </c>
      <c r="L152">
        <f t="shared" si="12"/>
        <v>0</v>
      </c>
      <c r="M152">
        <f t="shared" si="13"/>
        <v>3.623167999999987E-2</v>
      </c>
      <c r="N152">
        <f t="shared" si="14"/>
        <v>2.4321416200000003</v>
      </c>
      <c r="O152">
        <f t="shared" si="15"/>
        <v>1.8061115239999999</v>
      </c>
    </row>
    <row r="153" spans="2:15" x14ac:dyDescent="0.25">
      <c r="B153" s="19" t="s">
        <v>19</v>
      </c>
      <c r="C153">
        <v>275</v>
      </c>
      <c r="F153">
        <f>'336p stat'!H132-'336p stat'!K132</f>
        <v>9.9642479999999978</v>
      </c>
      <c r="G153">
        <f>'336p stat'!K132-'336p stat'!N132</f>
        <v>669.51655099999994</v>
      </c>
      <c r="H153">
        <f>'336p stat'!N132</f>
        <v>496.66616599999998</v>
      </c>
      <c r="K153">
        <f t="shared" si="11"/>
        <v>0</v>
      </c>
      <c r="L153">
        <f t="shared" si="12"/>
        <v>0</v>
      </c>
      <c r="M153">
        <f t="shared" si="13"/>
        <v>3.6233629090909082E-2</v>
      </c>
      <c r="N153">
        <f t="shared" si="14"/>
        <v>2.4346056399999996</v>
      </c>
      <c r="O153">
        <f t="shared" si="15"/>
        <v>1.8060587854545453</v>
      </c>
    </row>
    <row r="154" spans="2:15" x14ac:dyDescent="0.25">
      <c r="B154" s="19" t="s">
        <v>19</v>
      </c>
      <c r="C154">
        <v>300</v>
      </c>
      <c r="F154">
        <f>'336p stat'!H133-'336p stat'!K133</f>
        <v>10.86868000000004</v>
      </c>
      <c r="G154">
        <f>'336p stat'!K133-'336p stat'!N133</f>
        <v>731.05995299999995</v>
      </c>
      <c r="H154">
        <f>'336p stat'!N133</f>
        <v>541.80665799999997</v>
      </c>
      <c r="K154">
        <f t="shared" si="11"/>
        <v>0</v>
      </c>
      <c r="L154">
        <f t="shared" si="12"/>
        <v>0</v>
      </c>
      <c r="M154">
        <f t="shared" si="13"/>
        <v>3.622893333333347E-2</v>
      </c>
      <c r="N154">
        <f t="shared" si="14"/>
        <v>2.4368665099999998</v>
      </c>
      <c r="O154">
        <f t="shared" si="15"/>
        <v>1.8060221933333331</v>
      </c>
    </row>
    <row r="155" spans="2:15" x14ac:dyDescent="0.25">
      <c r="B155" s="19" t="s">
        <v>19</v>
      </c>
      <c r="C155">
        <v>325</v>
      </c>
      <c r="F155">
        <f>'336p stat'!H134-'336p stat'!K134</f>
        <v>11.774819999999863</v>
      </c>
      <c r="G155">
        <f>'336p stat'!K134-'336p stat'!N134</f>
        <v>792.84654000000012</v>
      </c>
      <c r="H155">
        <f>'336p stat'!N134</f>
        <v>586.93385999999998</v>
      </c>
      <c r="K155">
        <f t="shared" si="11"/>
        <v>0</v>
      </c>
      <c r="L155">
        <f t="shared" si="12"/>
        <v>0</v>
      </c>
      <c r="M155">
        <f t="shared" si="13"/>
        <v>3.6230215384614961E-2</v>
      </c>
      <c r="N155">
        <f t="shared" si="14"/>
        <v>2.4395278153846158</v>
      </c>
      <c r="O155">
        <f t="shared" si="15"/>
        <v>1.8059503384615383</v>
      </c>
    </row>
    <row r="156" spans="2:15" x14ac:dyDescent="0.25">
      <c r="B156" s="19" t="s">
        <v>19</v>
      </c>
      <c r="C156">
        <v>350</v>
      </c>
      <c r="F156">
        <f>'336p stat'!H135-'336p stat'!K135</f>
        <v>12.680511999999908</v>
      </c>
      <c r="G156">
        <f>'336p stat'!K135-'336p stat'!N135</f>
        <v>854.70138200000008</v>
      </c>
      <c r="H156">
        <f>'336p stat'!N135</f>
        <v>632.05894799999999</v>
      </c>
      <c r="K156">
        <f t="shared" si="11"/>
        <v>0</v>
      </c>
      <c r="L156">
        <f t="shared" si="12"/>
        <v>0</v>
      </c>
      <c r="M156">
        <f t="shared" si="13"/>
        <v>3.6230034285714023E-2</v>
      </c>
      <c r="N156">
        <f t="shared" si="14"/>
        <v>2.4420039485714287</v>
      </c>
      <c r="O156">
        <f t="shared" si="15"/>
        <v>1.8058827085714286</v>
      </c>
    </row>
    <row r="157" spans="2:15" x14ac:dyDescent="0.25">
      <c r="B157" s="19" t="s">
        <v>19</v>
      </c>
      <c r="C157">
        <v>375</v>
      </c>
      <c r="F157">
        <f>'336p stat'!H136-'336p stat'!K136</f>
        <v>13.586962999999969</v>
      </c>
      <c r="G157">
        <f>'336p stat'!K136-'336p stat'!N136</f>
        <v>916.72082300000011</v>
      </c>
      <c r="H157">
        <f>'336p stat'!N136</f>
        <v>677.19232899999997</v>
      </c>
      <c r="K157">
        <f t="shared" si="11"/>
        <v>0</v>
      </c>
      <c r="L157">
        <f t="shared" si="12"/>
        <v>0</v>
      </c>
      <c r="M157">
        <f t="shared" si="13"/>
        <v>3.6231901333333247E-2</v>
      </c>
      <c r="N157">
        <f t="shared" si="14"/>
        <v>2.4445888613333335</v>
      </c>
      <c r="O157">
        <f t="shared" si="15"/>
        <v>1.8058462106666666</v>
      </c>
    </row>
    <row r="158" spans="2:15" x14ac:dyDescent="0.25">
      <c r="B158" s="19" t="s">
        <v>19</v>
      </c>
      <c r="C158">
        <v>400</v>
      </c>
      <c r="F158">
        <f>'336p stat'!H137-'336p stat'!K137</f>
        <v>14.49408399999993</v>
      </c>
      <c r="G158">
        <f>'336p stat'!K137-'336p stat'!N137</f>
        <v>978.79960600000004</v>
      </c>
      <c r="H158">
        <f>'336p stat'!N137</f>
        <v>722.322948</v>
      </c>
      <c r="K158">
        <f t="shared" si="11"/>
        <v>0</v>
      </c>
      <c r="L158">
        <f t="shared" si="12"/>
        <v>0</v>
      </c>
      <c r="M158">
        <f t="shared" si="13"/>
        <v>3.6235209999999823E-2</v>
      </c>
      <c r="N158">
        <f t="shared" si="14"/>
        <v>2.4469990150000003</v>
      </c>
      <c r="O158">
        <f t="shared" si="15"/>
        <v>1.8058073699999999</v>
      </c>
    </row>
    <row r="159" spans="2:15" x14ac:dyDescent="0.25">
      <c r="B159" s="19" t="s">
        <v>19</v>
      </c>
      <c r="C159">
        <v>425</v>
      </c>
      <c r="F159">
        <f>'336p stat'!H138-'336p stat'!K138</f>
        <v>15.400049000000081</v>
      </c>
      <c r="G159">
        <f>'336p stat'!K138-'336p stat'!N138</f>
        <v>1040.874405</v>
      </c>
      <c r="H159">
        <f>'336p stat'!N138</f>
        <v>767.46119099999999</v>
      </c>
      <c r="K159">
        <f t="shared" si="11"/>
        <v>0</v>
      </c>
      <c r="L159">
        <f t="shared" si="12"/>
        <v>0</v>
      </c>
      <c r="M159">
        <f t="shared" si="13"/>
        <v>3.6235409411764896E-2</v>
      </c>
      <c r="N159">
        <f t="shared" si="14"/>
        <v>2.4491162470588237</v>
      </c>
      <c r="O159">
        <f t="shared" si="15"/>
        <v>1.8057910376470587</v>
      </c>
    </row>
    <row r="160" spans="2:15" x14ac:dyDescent="0.25">
      <c r="B160" s="19" t="s">
        <v>19</v>
      </c>
      <c r="C160">
        <v>450</v>
      </c>
      <c r="F160">
        <f>'336p stat'!H139-'336p stat'!K139</f>
        <v>16.306284000000005</v>
      </c>
      <c r="G160">
        <f>'336p stat'!K139-'336p stat'!N139</f>
        <v>1103.054654</v>
      </c>
      <c r="H160">
        <f>'336p stat'!N139</f>
        <v>812.58657200000005</v>
      </c>
      <c r="K160">
        <f t="shared" si="11"/>
        <v>0</v>
      </c>
      <c r="L160">
        <f t="shared" si="12"/>
        <v>0</v>
      </c>
      <c r="M160">
        <f t="shared" si="13"/>
        <v>3.6236186666666677E-2</v>
      </c>
      <c r="N160">
        <f t="shared" si="14"/>
        <v>2.4512325644444446</v>
      </c>
      <c r="O160">
        <f t="shared" si="15"/>
        <v>1.8057479377777779</v>
      </c>
    </row>
    <row r="161" spans="2:15" x14ac:dyDescent="0.25">
      <c r="B161" s="19" t="s">
        <v>19</v>
      </c>
      <c r="C161">
        <v>475</v>
      </c>
      <c r="F161">
        <f>'336p stat'!H140-'336p stat'!K140</f>
        <v>17.211279000000104</v>
      </c>
      <c r="G161">
        <f>'336p stat'!K140-'336p stat'!N140</f>
        <v>1165.396313</v>
      </c>
      <c r="H161">
        <f>'336p stat'!N140</f>
        <v>857.71488599999998</v>
      </c>
      <c r="K161">
        <f t="shared" si="11"/>
        <v>0</v>
      </c>
      <c r="L161">
        <f t="shared" si="12"/>
        <v>0</v>
      </c>
      <c r="M161">
        <f t="shared" si="13"/>
        <v>3.623427157894759E-2</v>
      </c>
      <c r="N161">
        <f t="shared" si="14"/>
        <v>2.4534659221052633</v>
      </c>
      <c r="O161">
        <f t="shared" si="15"/>
        <v>1.8057155494736841</v>
      </c>
    </row>
    <row r="162" spans="2:15" x14ac:dyDescent="0.25">
      <c r="B162" s="19" t="s">
        <v>19</v>
      </c>
      <c r="C162">
        <v>500</v>
      </c>
      <c r="F162">
        <f>'336p stat'!H141-'336p stat'!K141</f>
        <v>18.116225999999642</v>
      </c>
      <c r="G162">
        <f>'336p stat'!K141-'336p stat'!N141</f>
        <v>1227.7125810000002</v>
      </c>
      <c r="H162">
        <f>'336p stat'!N141</f>
        <v>902.84321</v>
      </c>
      <c r="K162">
        <f t="shared" si="11"/>
        <v>0</v>
      </c>
      <c r="L162">
        <f t="shared" si="12"/>
        <v>0</v>
      </c>
      <c r="M162">
        <f t="shared" si="13"/>
        <v>3.6232451999999284E-2</v>
      </c>
      <c r="N162">
        <f t="shared" si="14"/>
        <v>2.4554251620000005</v>
      </c>
      <c r="O162">
        <f t="shared" si="15"/>
        <v>1.80568642</v>
      </c>
    </row>
    <row r="163" spans="2:15" x14ac:dyDescent="0.25">
      <c r="B163" s="19" t="s">
        <v>20</v>
      </c>
      <c r="C163">
        <v>25</v>
      </c>
      <c r="F163">
        <f>'336p stat'!H742-'336p stat'!K742</f>
        <v>0.90714799999999229</v>
      </c>
      <c r="G163">
        <f>'336p stat'!K742-'336p stat'!N742</f>
        <v>75.918818000000002</v>
      </c>
      <c r="H163">
        <f>'336p stat'!N742</f>
        <v>45.213802000000001</v>
      </c>
      <c r="K163">
        <f t="shared" si="11"/>
        <v>0</v>
      </c>
      <c r="L163">
        <f t="shared" si="12"/>
        <v>0</v>
      </c>
      <c r="M163">
        <f t="shared" si="13"/>
        <v>3.6285919999999694E-2</v>
      </c>
      <c r="N163">
        <f t="shared" si="14"/>
        <v>3.03675272</v>
      </c>
      <c r="O163">
        <f t="shared" si="15"/>
        <v>1.8085520800000001</v>
      </c>
    </row>
    <row r="164" spans="2:15" x14ac:dyDescent="0.25">
      <c r="B164" s="19" t="s">
        <v>20</v>
      </c>
      <c r="C164">
        <v>50</v>
      </c>
      <c r="F164">
        <f>'336p stat'!H743-'336p stat'!K743</f>
        <v>1.8130979999999965</v>
      </c>
      <c r="G164">
        <f>'336p stat'!K743-'336p stat'!N743</f>
        <v>151.91690599999998</v>
      </c>
      <c r="H164">
        <f>'336p stat'!N743</f>
        <v>90.359920000000002</v>
      </c>
      <c r="K164">
        <f t="shared" si="11"/>
        <v>0</v>
      </c>
      <c r="L164">
        <f t="shared" si="12"/>
        <v>0</v>
      </c>
      <c r="M164">
        <f t="shared" si="13"/>
        <v>3.6261959999999933E-2</v>
      </c>
      <c r="N164">
        <f t="shared" si="14"/>
        <v>3.0383381199999997</v>
      </c>
      <c r="O164">
        <f t="shared" si="15"/>
        <v>1.8071984000000001</v>
      </c>
    </row>
    <row r="165" spans="2:15" x14ac:dyDescent="0.25">
      <c r="B165" s="19" t="s">
        <v>20</v>
      </c>
      <c r="C165">
        <v>75</v>
      </c>
      <c r="F165">
        <f>'336p stat'!H744-'336p stat'!K744</f>
        <v>2.7189349999999877</v>
      </c>
      <c r="G165">
        <f>'336p stat'!K744-'336p stat'!N744</f>
        <v>227.87238100000002</v>
      </c>
      <c r="H165">
        <f>'336p stat'!N744</f>
        <v>135.516459</v>
      </c>
      <c r="K165">
        <f t="shared" si="11"/>
        <v>0</v>
      </c>
      <c r="L165">
        <f t="shared" si="12"/>
        <v>0</v>
      </c>
      <c r="M165">
        <f t="shared" si="13"/>
        <v>3.6252466666666504E-2</v>
      </c>
      <c r="N165">
        <f t="shared" si="14"/>
        <v>3.0382984133333335</v>
      </c>
      <c r="O165">
        <f t="shared" si="15"/>
        <v>1.8068861199999999</v>
      </c>
    </row>
    <row r="166" spans="2:15" x14ac:dyDescent="0.25">
      <c r="B166" s="19" t="s">
        <v>20</v>
      </c>
      <c r="C166">
        <v>100</v>
      </c>
      <c r="F166">
        <f>'336p stat'!H745-'336p stat'!K745</f>
        <v>3.6237639999999942</v>
      </c>
      <c r="G166">
        <f>'336p stat'!K745-'336p stat'!N745</f>
        <v>303.86462600000004</v>
      </c>
      <c r="H166">
        <f>'336p stat'!N745</f>
        <v>180.674025</v>
      </c>
      <c r="K166">
        <f t="shared" si="11"/>
        <v>0</v>
      </c>
      <c r="L166">
        <f t="shared" si="12"/>
        <v>0</v>
      </c>
      <c r="M166">
        <f t="shared" si="13"/>
        <v>3.6237639999999939E-2</v>
      </c>
      <c r="N166">
        <f t="shared" si="14"/>
        <v>3.0386462600000006</v>
      </c>
      <c r="O166">
        <f t="shared" si="15"/>
        <v>1.80674025</v>
      </c>
    </row>
    <row r="167" spans="2:15" x14ac:dyDescent="0.25">
      <c r="B167" s="19" t="s">
        <v>20</v>
      </c>
      <c r="C167">
        <v>125</v>
      </c>
      <c r="F167">
        <f>'336p stat'!H746-'336p stat'!K746</f>
        <v>4.5283170000000155</v>
      </c>
      <c r="G167">
        <f>'336p stat'!K746-'336p stat'!N746</f>
        <v>379.99561200000005</v>
      </c>
      <c r="H167">
        <f>'336p stat'!N746</f>
        <v>225.82556600000001</v>
      </c>
      <c r="K167">
        <f t="shared" si="11"/>
        <v>0</v>
      </c>
      <c r="L167">
        <f t="shared" si="12"/>
        <v>0</v>
      </c>
      <c r="M167">
        <f t="shared" si="13"/>
        <v>3.6226536000000122E-2</v>
      </c>
      <c r="N167">
        <f t="shared" si="14"/>
        <v>3.0399648960000003</v>
      </c>
      <c r="O167">
        <f t="shared" si="15"/>
        <v>1.806604528</v>
      </c>
    </row>
    <row r="168" spans="2:15" x14ac:dyDescent="0.25">
      <c r="B168" s="19" t="s">
        <v>20</v>
      </c>
      <c r="C168">
        <v>150</v>
      </c>
      <c r="F168">
        <f>'336p stat'!H747-'336p stat'!K747</f>
        <v>5.4331569999999374</v>
      </c>
      <c r="G168">
        <f>'336p stat'!K747-'336p stat'!N747</f>
        <v>456.05728400000004</v>
      </c>
      <c r="H168">
        <f>'336p stat'!N747</f>
        <v>270.97242299999999</v>
      </c>
      <c r="K168">
        <f t="shared" si="11"/>
        <v>0</v>
      </c>
      <c r="L168">
        <f t="shared" si="12"/>
        <v>0</v>
      </c>
      <c r="M168">
        <f t="shared" si="13"/>
        <v>3.622104666666625E-2</v>
      </c>
      <c r="N168">
        <f t="shared" si="14"/>
        <v>3.0403818933333335</v>
      </c>
      <c r="O168">
        <f t="shared" si="15"/>
        <v>1.80648282</v>
      </c>
    </row>
    <row r="169" spans="2:15" x14ac:dyDescent="0.25">
      <c r="B169" s="19" t="s">
        <v>20</v>
      </c>
      <c r="C169">
        <v>175</v>
      </c>
      <c r="F169">
        <f>'336p stat'!H748-'336p stat'!K748</f>
        <v>6.3363230000001067</v>
      </c>
      <c r="G169">
        <f>'336p stat'!K748-'336p stat'!N748</f>
        <v>532.34560399999987</v>
      </c>
      <c r="H169">
        <f>'336p stat'!N748</f>
        <v>316.11974400000003</v>
      </c>
      <c r="K169">
        <f t="shared" si="11"/>
        <v>0</v>
      </c>
      <c r="L169">
        <f t="shared" si="12"/>
        <v>0</v>
      </c>
      <c r="M169">
        <f t="shared" si="13"/>
        <v>3.620756000000061E-2</v>
      </c>
      <c r="N169">
        <f t="shared" si="14"/>
        <v>3.0419748799999993</v>
      </c>
      <c r="O169">
        <f t="shared" si="15"/>
        <v>1.8063985371428573</v>
      </c>
    </row>
    <row r="170" spans="2:15" x14ac:dyDescent="0.25">
      <c r="B170" s="19" t="s">
        <v>20</v>
      </c>
      <c r="C170">
        <v>200</v>
      </c>
      <c r="F170">
        <f>'336p stat'!H749-'336p stat'!K749</f>
        <v>7.2419620000000577</v>
      </c>
      <c r="G170">
        <f>'336p stat'!K749-'336p stat'!N749</f>
        <v>608.57796699999994</v>
      </c>
      <c r="H170">
        <f>'336p stat'!N749</f>
        <v>361.24981500000001</v>
      </c>
      <c r="K170">
        <f t="shared" si="11"/>
        <v>0</v>
      </c>
      <c r="L170">
        <f t="shared" si="12"/>
        <v>0</v>
      </c>
      <c r="M170">
        <f t="shared" si="13"/>
        <v>3.6209810000000286E-2</v>
      </c>
      <c r="N170">
        <f t="shared" si="14"/>
        <v>3.0428898349999995</v>
      </c>
      <c r="O170">
        <f t="shared" si="15"/>
        <v>1.806249075</v>
      </c>
    </row>
    <row r="171" spans="2:15" x14ac:dyDescent="0.25">
      <c r="B171" s="19" t="s">
        <v>20</v>
      </c>
      <c r="C171">
        <v>225</v>
      </c>
      <c r="F171">
        <f>'336p stat'!H750-'336p stat'!K750</f>
        <v>8.1458160000001953</v>
      </c>
      <c r="G171">
        <f>'336p stat'!K750-'336p stat'!N750</f>
        <v>684.78613699999983</v>
      </c>
      <c r="H171">
        <f>'336p stat'!N750</f>
        <v>406.39321100000001</v>
      </c>
      <c r="K171">
        <f t="shared" si="11"/>
        <v>0</v>
      </c>
      <c r="L171">
        <f t="shared" si="12"/>
        <v>0</v>
      </c>
      <c r="M171">
        <f t="shared" si="13"/>
        <v>3.6203626666667536E-2</v>
      </c>
      <c r="N171">
        <f t="shared" si="14"/>
        <v>3.0434939422222214</v>
      </c>
      <c r="O171">
        <f t="shared" si="15"/>
        <v>1.806192048888889</v>
      </c>
    </row>
    <row r="172" spans="2:15" x14ac:dyDescent="0.25">
      <c r="B172" s="19" t="s">
        <v>20</v>
      </c>
      <c r="C172">
        <v>250</v>
      </c>
      <c r="F172">
        <f>'336p stat'!H751-'336p stat'!K751</f>
        <v>9.0498439999998936</v>
      </c>
      <c r="G172">
        <f>'336p stat'!K751-'336p stat'!N751</f>
        <v>761.13298099999997</v>
      </c>
      <c r="H172">
        <f>'336p stat'!N751</f>
        <v>451.52812699999998</v>
      </c>
      <c r="K172">
        <f t="shared" si="11"/>
        <v>0</v>
      </c>
      <c r="L172">
        <f t="shared" si="12"/>
        <v>0</v>
      </c>
      <c r="M172">
        <f t="shared" si="13"/>
        <v>3.6199375999999575E-2</v>
      </c>
      <c r="N172">
        <f t="shared" si="14"/>
        <v>3.0445319239999997</v>
      </c>
      <c r="O172">
        <f t="shared" si="15"/>
        <v>1.806112508</v>
      </c>
    </row>
    <row r="173" spans="2:15" x14ac:dyDescent="0.25">
      <c r="B173" s="19" t="s">
        <v>20</v>
      </c>
      <c r="C173">
        <v>275</v>
      </c>
      <c r="F173">
        <f>'336p stat'!H752-'336p stat'!K752</f>
        <v>9.9548219999999219</v>
      </c>
      <c r="G173">
        <f>'336p stat'!K752-'336p stat'!N752</f>
        <v>837.66446700000006</v>
      </c>
      <c r="H173">
        <f>'336p stat'!N752</f>
        <v>496.660889</v>
      </c>
      <c r="K173">
        <f t="shared" si="11"/>
        <v>0</v>
      </c>
      <c r="L173">
        <f t="shared" si="12"/>
        <v>0</v>
      </c>
      <c r="M173">
        <f t="shared" si="13"/>
        <v>3.6199352727272441E-2</v>
      </c>
      <c r="N173">
        <f t="shared" si="14"/>
        <v>3.0460526072727276</v>
      </c>
      <c r="O173">
        <f t="shared" si="15"/>
        <v>1.8060395963636364</v>
      </c>
    </row>
    <row r="174" spans="2:15" x14ac:dyDescent="0.25">
      <c r="B174" s="19" t="s">
        <v>20</v>
      </c>
      <c r="C174">
        <v>300</v>
      </c>
      <c r="F174">
        <f>'336p stat'!H753-'336p stat'!K753</f>
        <v>10.86019599999986</v>
      </c>
      <c r="G174">
        <f>'336p stat'!K753-'336p stat'!N753</f>
        <v>914.21279000000015</v>
      </c>
      <c r="H174">
        <f>'336p stat'!N753</f>
        <v>541.79450699999995</v>
      </c>
      <c r="K174">
        <f t="shared" si="11"/>
        <v>0</v>
      </c>
      <c r="L174">
        <f t="shared" si="12"/>
        <v>0</v>
      </c>
      <c r="M174">
        <f t="shared" si="13"/>
        <v>3.6200653333332868E-2</v>
      </c>
      <c r="N174">
        <f t="shared" si="14"/>
        <v>3.0473759666666673</v>
      </c>
      <c r="O174">
        <f t="shared" si="15"/>
        <v>1.8059816899999999</v>
      </c>
    </row>
    <row r="175" spans="2:15" x14ac:dyDescent="0.25">
      <c r="B175" s="19" t="s">
        <v>20</v>
      </c>
      <c r="C175">
        <v>325</v>
      </c>
      <c r="F175">
        <f>'336p stat'!H754-'336p stat'!K754</f>
        <v>11.765268000000106</v>
      </c>
      <c r="G175">
        <f>'336p stat'!K754-'336p stat'!N754</f>
        <v>990.92447800000002</v>
      </c>
      <c r="H175">
        <f>'336p stat'!N754</f>
        <v>586.93063199999995</v>
      </c>
      <c r="K175">
        <f t="shared" si="11"/>
        <v>0</v>
      </c>
      <c r="L175">
        <f t="shared" si="12"/>
        <v>0</v>
      </c>
      <c r="M175">
        <f t="shared" si="13"/>
        <v>3.6200824615384937E-2</v>
      </c>
      <c r="N175">
        <f t="shared" si="14"/>
        <v>3.048998393846154</v>
      </c>
      <c r="O175">
        <f t="shared" si="15"/>
        <v>1.805940406153846</v>
      </c>
    </row>
    <row r="176" spans="2:15" x14ac:dyDescent="0.25">
      <c r="B176" s="19" t="s">
        <v>20</v>
      </c>
      <c r="C176">
        <v>350</v>
      </c>
      <c r="F176">
        <f>'336p stat'!H755-'336p stat'!K755</f>
        <v>12.668683999999985</v>
      </c>
      <c r="G176">
        <f>'336p stat'!K755-'336p stat'!N755</f>
        <v>1067.796421</v>
      </c>
      <c r="H176">
        <f>'336p stat'!N755</f>
        <v>632.05799300000001</v>
      </c>
      <c r="K176">
        <f t="shared" si="11"/>
        <v>0</v>
      </c>
      <c r="L176">
        <f t="shared" si="12"/>
        <v>0</v>
      </c>
      <c r="M176">
        <f t="shared" si="13"/>
        <v>3.6196239999999956E-2</v>
      </c>
      <c r="N176">
        <f t="shared" si="14"/>
        <v>3.0508469171428572</v>
      </c>
      <c r="O176">
        <f t="shared" si="15"/>
        <v>1.8058799800000001</v>
      </c>
    </row>
    <row r="177" spans="2:15" x14ac:dyDescent="0.25">
      <c r="B177" s="19" t="s">
        <v>20</v>
      </c>
      <c r="C177">
        <v>375</v>
      </c>
      <c r="F177">
        <f>'336p stat'!H756-'336p stat'!K756</f>
        <v>13.574579999999969</v>
      </c>
      <c r="G177">
        <f>'336p stat'!K756-'336p stat'!N756</f>
        <v>1144.7773179999999</v>
      </c>
      <c r="H177">
        <f>'336p stat'!N756</f>
        <v>677.18379300000004</v>
      </c>
      <c r="K177">
        <f t="shared" si="11"/>
        <v>0</v>
      </c>
      <c r="L177">
        <f t="shared" si="12"/>
        <v>0</v>
      </c>
      <c r="M177">
        <f t="shared" si="13"/>
        <v>3.6198879999999919E-2</v>
      </c>
      <c r="N177">
        <f t="shared" si="14"/>
        <v>3.0527395146666665</v>
      </c>
      <c r="O177">
        <f t="shared" si="15"/>
        <v>1.8058234480000002</v>
      </c>
    </row>
    <row r="178" spans="2:15" x14ac:dyDescent="0.25">
      <c r="B178" s="19" t="s">
        <v>20</v>
      </c>
      <c r="C178">
        <v>400</v>
      </c>
      <c r="F178">
        <f>'336p stat'!H757-'336p stat'!K757</f>
        <v>14.47917799999982</v>
      </c>
      <c r="G178">
        <f>'336p stat'!K757-'336p stat'!N757</f>
        <v>1221.9688590000001</v>
      </c>
      <c r="H178">
        <f>'336p stat'!N757</f>
        <v>722.316912</v>
      </c>
      <c r="K178">
        <f t="shared" si="11"/>
        <v>0</v>
      </c>
      <c r="L178">
        <f t="shared" si="12"/>
        <v>0</v>
      </c>
      <c r="M178">
        <f t="shared" si="13"/>
        <v>3.6197944999999551E-2</v>
      </c>
      <c r="N178">
        <f t="shared" si="14"/>
        <v>3.0549221475000001</v>
      </c>
      <c r="O178">
        <f t="shared" si="15"/>
        <v>1.8057922799999999</v>
      </c>
    </row>
    <row r="179" spans="2:15" x14ac:dyDescent="0.25">
      <c r="B179" s="19" t="s">
        <v>20</v>
      </c>
      <c r="C179">
        <v>425</v>
      </c>
      <c r="F179">
        <f>'336p stat'!H758-'336p stat'!K758</f>
        <v>15.38384700000006</v>
      </c>
      <c r="G179">
        <f>'336p stat'!K758-'336p stat'!N758</f>
        <v>1299.1655489999998</v>
      </c>
      <c r="H179">
        <f>'336p stat'!N758</f>
        <v>767.44601399999999</v>
      </c>
      <c r="K179">
        <f t="shared" si="11"/>
        <v>0</v>
      </c>
      <c r="L179">
        <f t="shared" si="12"/>
        <v>0</v>
      </c>
      <c r="M179">
        <f t="shared" si="13"/>
        <v>3.619728705882367E-2</v>
      </c>
      <c r="N179">
        <f t="shared" si="14"/>
        <v>3.0568601152941173</v>
      </c>
      <c r="O179">
        <f t="shared" si="15"/>
        <v>1.8057553270588236</v>
      </c>
    </row>
    <row r="180" spans="2:15" x14ac:dyDescent="0.25">
      <c r="B180" s="19" t="s">
        <v>20</v>
      </c>
      <c r="C180">
        <v>450</v>
      </c>
      <c r="F180">
        <f>'336p stat'!H759-'336p stat'!K759</f>
        <v>16.288238000000092</v>
      </c>
      <c r="G180">
        <f>'336p stat'!K759-'336p stat'!N759</f>
        <v>1376.567129</v>
      </c>
      <c r="H180">
        <f>'336p stat'!N759</f>
        <v>812.56723599999998</v>
      </c>
      <c r="K180">
        <f t="shared" si="11"/>
        <v>0</v>
      </c>
      <c r="L180">
        <f t="shared" si="12"/>
        <v>0</v>
      </c>
      <c r="M180">
        <f t="shared" si="13"/>
        <v>3.6196084444444651E-2</v>
      </c>
      <c r="N180">
        <f t="shared" si="14"/>
        <v>3.0590380644444446</v>
      </c>
      <c r="O180">
        <f t="shared" si="15"/>
        <v>1.8057049688888889</v>
      </c>
    </row>
    <row r="181" spans="2:15" x14ac:dyDescent="0.25">
      <c r="B181" s="19" t="s">
        <v>20</v>
      </c>
      <c r="C181">
        <v>475</v>
      </c>
      <c r="F181">
        <f>'336p stat'!H760-'336p stat'!K760</f>
        <v>17.19193899999982</v>
      </c>
      <c r="G181">
        <f>'336p stat'!K760-'336p stat'!N760</f>
        <v>1454.133552</v>
      </c>
      <c r="H181">
        <f>'336p stat'!N760</f>
        <v>857.69148199999995</v>
      </c>
      <c r="K181">
        <f t="shared" si="11"/>
        <v>0</v>
      </c>
      <c r="L181">
        <f t="shared" si="12"/>
        <v>0</v>
      </c>
      <c r="M181">
        <f t="shared" si="13"/>
        <v>3.6193555789473308E-2</v>
      </c>
      <c r="N181">
        <f t="shared" si="14"/>
        <v>3.0613337936842107</v>
      </c>
      <c r="O181">
        <f t="shared" si="15"/>
        <v>1.8056662778947368</v>
      </c>
    </row>
    <row r="182" spans="2:15" x14ac:dyDescent="0.25">
      <c r="B182" s="19" t="s">
        <v>20</v>
      </c>
      <c r="C182">
        <v>500</v>
      </c>
      <c r="F182">
        <f>'336p stat'!H761-'336p stat'!K761</f>
        <v>18.097017000000051</v>
      </c>
      <c r="G182">
        <f>'336p stat'!K761-'336p stat'!N761</f>
        <v>1531.8234539999999</v>
      </c>
      <c r="H182">
        <f>'336p stat'!N761</f>
        <v>902.80965100000003</v>
      </c>
      <c r="K182">
        <f t="shared" si="11"/>
        <v>0</v>
      </c>
      <c r="L182">
        <f t="shared" si="12"/>
        <v>0</v>
      </c>
      <c r="M182">
        <f t="shared" si="13"/>
        <v>3.6194034000000104E-2</v>
      </c>
      <c r="N182">
        <f t="shared" si="14"/>
        <v>3.0636469079999995</v>
      </c>
      <c r="O182">
        <f t="shared" si="15"/>
        <v>1.805619302</v>
      </c>
    </row>
    <row r="183" spans="2:15" x14ac:dyDescent="0.25">
      <c r="B183" s="19" t="s">
        <v>21</v>
      </c>
      <c r="C183">
        <v>25</v>
      </c>
      <c r="F183">
        <f>'336p stat'!H142-'336p stat'!K142</f>
        <v>0</v>
      </c>
      <c r="G183">
        <f>'336p stat'!K142-'336p stat'!N142</f>
        <v>0</v>
      </c>
      <c r="H183">
        <f>'336p stat'!N142</f>
        <v>0</v>
      </c>
      <c r="K183">
        <f t="shared" si="11"/>
        <v>0</v>
      </c>
      <c r="L183">
        <f t="shared" si="12"/>
        <v>0</v>
      </c>
      <c r="M183">
        <f t="shared" si="13"/>
        <v>0</v>
      </c>
      <c r="N183">
        <f t="shared" si="14"/>
        <v>0</v>
      </c>
      <c r="O183">
        <f t="shared" si="15"/>
        <v>0</v>
      </c>
    </row>
    <row r="184" spans="2:15" x14ac:dyDescent="0.25">
      <c r="B184" s="19" t="s">
        <v>21</v>
      </c>
      <c r="C184">
        <v>50</v>
      </c>
      <c r="F184">
        <f>'336p stat'!H143-'336p stat'!K143</f>
        <v>0</v>
      </c>
      <c r="G184">
        <f>'336p stat'!K143-'336p stat'!N143</f>
        <v>0</v>
      </c>
      <c r="H184">
        <f>'336p stat'!N143</f>
        <v>0</v>
      </c>
      <c r="K184">
        <f t="shared" si="11"/>
        <v>0</v>
      </c>
      <c r="L184">
        <f t="shared" si="12"/>
        <v>0</v>
      </c>
      <c r="M184">
        <f t="shared" si="13"/>
        <v>0</v>
      </c>
      <c r="N184">
        <f t="shared" si="14"/>
        <v>0</v>
      </c>
      <c r="O184">
        <f t="shared" si="15"/>
        <v>0</v>
      </c>
    </row>
    <row r="185" spans="2:15" x14ac:dyDescent="0.25">
      <c r="B185" s="19" t="s">
        <v>21</v>
      </c>
      <c r="C185">
        <v>75</v>
      </c>
      <c r="F185">
        <f>'336p stat'!H144-'336p stat'!K144</f>
        <v>0</v>
      </c>
      <c r="G185">
        <f>'336p stat'!K144-'336p stat'!N144</f>
        <v>0</v>
      </c>
      <c r="H185">
        <f>'336p stat'!N144</f>
        <v>0</v>
      </c>
      <c r="K185">
        <f t="shared" si="11"/>
        <v>0</v>
      </c>
      <c r="L185">
        <f t="shared" si="12"/>
        <v>0</v>
      </c>
      <c r="M185">
        <f t="shared" si="13"/>
        <v>0</v>
      </c>
      <c r="N185">
        <f t="shared" si="14"/>
        <v>0</v>
      </c>
      <c r="O185">
        <f t="shared" si="15"/>
        <v>0</v>
      </c>
    </row>
    <row r="186" spans="2:15" x14ac:dyDescent="0.25">
      <c r="B186" s="19" t="s">
        <v>21</v>
      </c>
      <c r="C186">
        <v>100</v>
      </c>
      <c r="F186">
        <f>'336p stat'!H145-'336p stat'!K145</f>
        <v>0</v>
      </c>
      <c r="G186">
        <f>'336p stat'!K145-'336p stat'!N145</f>
        <v>0</v>
      </c>
      <c r="H186">
        <f>'336p stat'!N145</f>
        <v>0</v>
      </c>
      <c r="K186">
        <f t="shared" si="11"/>
        <v>0</v>
      </c>
      <c r="L186">
        <f t="shared" si="12"/>
        <v>0</v>
      </c>
      <c r="M186">
        <f t="shared" si="13"/>
        <v>0</v>
      </c>
      <c r="N186">
        <f t="shared" si="14"/>
        <v>0</v>
      </c>
      <c r="O186">
        <f t="shared" si="15"/>
        <v>0</v>
      </c>
    </row>
    <row r="187" spans="2:15" x14ac:dyDescent="0.25">
      <c r="B187" s="19" t="s">
        <v>21</v>
      </c>
      <c r="C187">
        <v>125</v>
      </c>
      <c r="F187">
        <f>'336p stat'!H146-'336p stat'!K146</f>
        <v>0</v>
      </c>
      <c r="G187">
        <f>'336p stat'!K146-'336p stat'!N146</f>
        <v>0</v>
      </c>
      <c r="H187">
        <f>'336p stat'!N146</f>
        <v>0</v>
      </c>
      <c r="K187">
        <f t="shared" si="11"/>
        <v>0</v>
      </c>
      <c r="L187">
        <f t="shared" si="12"/>
        <v>0</v>
      </c>
      <c r="M187">
        <f t="shared" si="13"/>
        <v>0</v>
      </c>
      <c r="N187">
        <f t="shared" si="14"/>
        <v>0</v>
      </c>
      <c r="O187">
        <f t="shared" si="15"/>
        <v>0</v>
      </c>
    </row>
    <row r="188" spans="2:15" x14ac:dyDescent="0.25">
      <c r="B188" s="19" t="s">
        <v>21</v>
      </c>
      <c r="C188">
        <v>150</v>
      </c>
      <c r="F188">
        <f>'336p stat'!H147-'336p stat'!K147</f>
        <v>0</v>
      </c>
      <c r="G188">
        <f>'336p stat'!K147-'336p stat'!N147</f>
        <v>0</v>
      </c>
      <c r="H188">
        <f>'336p stat'!N147</f>
        <v>0</v>
      </c>
      <c r="K188">
        <f t="shared" si="11"/>
        <v>0</v>
      </c>
      <c r="L188">
        <f t="shared" si="12"/>
        <v>0</v>
      </c>
      <c r="M188">
        <f t="shared" si="13"/>
        <v>0</v>
      </c>
      <c r="N188">
        <f t="shared" si="14"/>
        <v>0</v>
      </c>
      <c r="O188">
        <f t="shared" si="15"/>
        <v>0</v>
      </c>
    </row>
    <row r="189" spans="2:15" x14ac:dyDescent="0.25">
      <c r="B189" s="19" t="s">
        <v>21</v>
      </c>
      <c r="C189">
        <v>175</v>
      </c>
      <c r="F189">
        <f>'336p stat'!H148-'336p stat'!K148</f>
        <v>0</v>
      </c>
      <c r="G189">
        <f>'336p stat'!K148-'336p stat'!N148</f>
        <v>0</v>
      </c>
      <c r="H189">
        <f>'336p stat'!N148</f>
        <v>0</v>
      </c>
      <c r="K189">
        <f t="shared" si="11"/>
        <v>0</v>
      </c>
      <c r="L189">
        <f t="shared" si="12"/>
        <v>0</v>
      </c>
      <c r="M189">
        <f t="shared" si="13"/>
        <v>0</v>
      </c>
      <c r="N189">
        <f t="shared" si="14"/>
        <v>0</v>
      </c>
      <c r="O189">
        <f t="shared" si="15"/>
        <v>0</v>
      </c>
    </row>
    <row r="190" spans="2:15" x14ac:dyDescent="0.25">
      <c r="B190" s="19" t="s">
        <v>21</v>
      </c>
      <c r="C190">
        <v>200</v>
      </c>
      <c r="F190">
        <f>'336p stat'!H149-'336p stat'!K149</f>
        <v>0</v>
      </c>
      <c r="G190">
        <f>'336p stat'!K149-'336p stat'!N149</f>
        <v>0</v>
      </c>
      <c r="H190">
        <f>'336p stat'!N149</f>
        <v>0</v>
      </c>
      <c r="K190">
        <f t="shared" si="11"/>
        <v>0</v>
      </c>
      <c r="L190">
        <f t="shared" si="12"/>
        <v>0</v>
      </c>
      <c r="M190">
        <f t="shared" si="13"/>
        <v>0</v>
      </c>
      <c r="N190">
        <f t="shared" si="14"/>
        <v>0</v>
      </c>
      <c r="O190">
        <f t="shared" si="15"/>
        <v>0</v>
      </c>
    </row>
    <row r="191" spans="2:15" x14ac:dyDescent="0.25">
      <c r="B191" s="19" t="s">
        <v>21</v>
      </c>
      <c r="C191">
        <v>225</v>
      </c>
      <c r="F191">
        <f>'336p stat'!H150-'336p stat'!K150</f>
        <v>0</v>
      </c>
      <c r="G191">
        <f>'336p stat'!K150-'336p stat'!N150</f>
        <v>0</v>
      </c>
      <c r="H191">
        <f>'336p stat'!N150</f>
        <v>0</v>
      </c>
      <c r="K191">
        <f t="shared" si="11"/>
        <v>0</v>
      </c>
      <c r="L191">
        <f t="shared" si="12"/>
        <v>0</v>
      </c>
      <c r="M191">
        <f t="shared" si="13"/>
        <v>0</v>
      </c>
      <c r="N191">
        <f t="shared" si="14"/>
        <v>0</v>
      </c>
      <c r="O191">
        <f t="shared" si="15"/>
        <v>0</v>
      </c>
    </row>
    <row r="192" spans="2:15" x14ac:dyDescent="0.25">
      <c r="B192" s="19" t="s">
        <v>21</v>
      </c>
      <c r="C192">
        <v>250</v>
      </c>
      <c r="F192">
        <f>'336p stat'!H151-'336p stat'!K151</f>
        <v>0</v>
      </c>
      <c r="G192">
        <f>'336p stat'!K151-'336p stat'!N151</f>
        <v>0</v>
      </c>
      <c r="H192">
        <f>'336p stat'!N151</f>
        <v>0</v>
      </c>
      <c r="K192">
        <f t="shared" si="11"/>
        <v>0</v>
      </c>
      <c r="L192">
        <f t="shared" si="12"/>
        <v>0</v>
      </c>
      <c r="M192">
        <f t="shared" si="13"/>
        <v>0</v>
      </c>
      <c r="N192">
        <f t="shared" si="14"/>
        <v>0</v>
      </c>
      <c r="O192">
        <f t="shared" si="15"/>
        <v>0</v>
      </c>
    </row>
    <row r="193" spans="2:15" x14ac:dyDescent="0.25">
      <c r="B193" s="19" t="s">
        <v>21</v>
      </c>
      <c r="C193">
        <v>275</v>
      </c>
      <c r="F193">
        <f>'336p stat'!H152-'336p stat'!K152</f>
        <v>0</v>
      </c>
      <c r="G193">
        <f>'336p stat'!K152-'336p stat'!N152</f>
        <v>0</v>
      </c>
      <c r="H193">
        <f>'336p stat'!N152</f>
        <v>0</v>
      </c>
      <c r="K193">
        <f t="shared" si="11"/>
        <v>0</v>
      </c>
      <c r="L193">
        <f t="shared" si="12"/>
        <v>0</v>
      </c>
      <c r="M193">
        <f t="shared" si="13"/>
        <v>0</v>
      </c>
      <c r="N193">
        <f t="shared" si="14"/>
        <v>0</v>
      </c>
      <c r="O193">
        <f t="shared" si="15"/>
        <v>0</v>
      </c>
    </row>
    <row r="194" spans="2:15" x14ac:dyDescent="0.25">
      <c r="B194" s="19" t="s">
        <v>21</v>
      </c>
      <c r="C194">
        <v>300</v>
      </c>
      <c r="F194">
        <f>'336p stat'!H153-'336p stat'!K153</f>
        <v>0</v>
      </c>
      <c r="G194">
        <f>'336p stat'!K153-'336p stat'!N153</f>
        <v>0</v>
      </c>
      <c r="H194">
        <f>'336p stat'!N153</f>
        <v>0</v>
      </c>
      <c r="K194">
        <f t="shared" si="11"/>
        <v>0</v>
      </c>
      <c r="L194">
        <f t="shared" si="12"/>
        <v>0</v>
      </c>
      <c r="M194">
        <f t="shared" si="13"/>
        <v>0</v>
      </c>
      <c r="N194">
        <f t="shared" si="14"/>
        <v>0</v>
      </c>
      <c r="O194">
        <f t="shared" si="15"/>
        <v>0</v>
      </c>
    </row>
    <row r="195" spans="2:15" x14ac:dyDescent="0.25">
      <c r="B195" s="19" t="s">
        <v>21</v>
      </c>
      <c r="C195">
        <v>325</v>
      </c>
      <c r="F195">
        <f>'336p stat'!H154-'336p stat'!K154</f>
        <v>0</v>
      </c>
      <c r="G195">
        <f>'336p stat'!K154-'336p stat'!N154</f>
        <v>0</v>
      </c>
      <c r="H195">
        <f>'336p stat'!N154</f>
        <v>0</v>
      </c>
      <c r="K195">
        <f t="shared" si="11"/>
        <v>0</v>
      </c>
      <c r="L195">
        <f t="shared" si="12"/>
        <v>0</v>
      </c>
      <c r="M195">
        <f t="shared" si="13"/>
        <v>0</v>
      </c>
      <c r="N195">
        <f t="shared" si="14"/>
        <v>0</v>
      </c>
      <c r="O195">
        <f t="shared" si="15"/>
        <v>0</v>
      </c>
    </row>
    <row r="196" spans="2:15" x14ac:dyDescent="0.25">
      <c r="B196" s="19" t="s">
        <v>21</v>
      </c>
      <c r="C196">
        <v>350</v>
      </c>
      <c r="F196">
        <f>'336p stat'!H155-'336p stat'!K155</f>
        <v>0</v>
      </c>
      <c r="G196">
        <f>'336p stat'!K155-'336p stat'!N155</f>
        <v>0</v>
      </c>
      <c r="H196">
        <f>'336p stat'!N155</f>
        <v>0</v>
      </c>
      <c r="K196">
        <f t="shared" ref="K196:K242" si="16">D196/$C196</f>
        <v>0</v>
      </c>
      <c r="L196">
        <f t="shared" ref="L196:L242" si="17">E196/$C196</f>
        <v>0</v>
      </c>
      <c r="M196">
        <f t="shared" ref="M196:M242" si="18">F196/$C196</f>
        <v>0</v>
      </c>
      <c r="N196">
        <f t="shared" ref="N196:N242" si="19">G196/$C196</f>
        <v>0</v>
      </c>
      <c r="O196">
        <f t="shared" ref="O196:O242" si="20">H196/$C196</f>
        <v>0</v>
      </c>
    </row>
    <row r="197" spans="2:15" x14ac:dyDescent="0.25">
      <c r="B197" s="19" t="s">
        <v>21</v>
      </c>
      <c r="C197">
        <v>375</v>
      </c>
      <c r="F197">
        <f>'336p stat'!H156-'336p stat'!K156</f>
        <v>0</v>
      </c>
      <c r="G197">
        <f>'336p stat'!K156-'336p stat'!N156</f>
        <v>0</v>
      </c>
      <c r="H197">
        <f>'336p stat'!N156</f>
        <v>0</v>
      </c>
      <c r="K197">
        <f t="shared" si="16"/>
        <v>0</v>
      </c>
      <c r="L197">
        <f t="shared" si="17"/>
        <v>0</v>
      </c>
      <c r="M197">
        <f t="shared" si="18"/>
        <v>0</v>
      </c>
      <c r="N197">
        <f t="shared" si="19"/>
        <v>0</v>
      </c>
      <c r="O197">
        <f t="shared" si="20"/>
        <v>0</v>
      </c>
    </row>
    <row r="198" spans="2:15" x14ac:dyDescent="0.25">
      <c r="B198" s="19" t="s">
        <v>21</v>
      </c>
      <c r="C198">
        <v>400</v>
      </c>
      <c r="F198">
        <f>'336p stat'!H157-'336p stat'!K157</f>
        <v>0</v>
      </c>
      <c r="G198">
        <f>'336p stat'!K157-'336p stat'!N157</f>
        <v>0</v>
      </c>
      <c r="H198">
        <f>'336p stat'!N157</f>
        <v>0</v>
      </c>
      <c r="K198">
        <f t="shared" si="16"/>
        <v>0</v>
      </c>
      <c r="L198">
        <f t="shared" si="17"/>
        <v>0</v>
      </c>
      <c r="M198">
        <f t="shared" si="18"/>
        <v>0</v>
      </c>
      <c r="N198">
        <f t="shared" si="19"/>
        <v>0</v>
      </c>
      <c r="O198">
        <f t="shared" si="20"/>
        <v>0</v>
      </c>
    </row>
    <row r="199" spans="2:15" x14ac:dyDescent="0.25">
      <c r="B199" s="19" t="s">
        <v>21</v>
      </c>
      <c r="C199">
        <v>425</v>
      </c>
      <c r="F199">
        <f>'336p stat'!H158-'336p stat'!K158</f>
        <v>0</v>
      </c>
      <c r="G199">
        <f>'336p stat'!K158-'336p stat'!N158</f>
        <v>0</v>
      </c>
      <c r="H199">
        <f>'336p stat'!N158</f>
        <v>0</v>
      </c>
      <c r="K199">
        <f t="shared" si="16"/>
        <v>0</v>
      </c>
      <c r="L199">
        <f t="shared" si="17"/>
        <v>0</v>
      </c>
      <c r="M199">
        <f t="shared" si="18"/>
        <v>0</v>
      </c>
      <c r="N199">
        <f t="shared" si="19"/>
        <v>0</v>
      </c>
      <c r="O199">
        <f t="shared" si="20"/>
        <v>0</v>
      </c>
    </row>
    <row r="200" spans="2:15" x14ac:dyDescent="0.25">
      <c r="B200" s="19" t="s">
        <v>21</v>
      </c>
      <c r="C200">
        <v>450</v>
      </c>
      <c r="F200">
        <f>'336p stat'!H159-'336p stat'!K159</f>
        <v>0</v>
      </c>
      <c r="G200">
        <f>'336p stat'!K159-'336p stat'!N159</f>
        <v>0</v>
      </c>
      <c r="H200">
        <f>'336p stat'!N159</f>
        <v>0</v>
      </c>
      <c r="K200">
        <f t="shared" si="16"/>
        <v>0</v>
      </c>
      <c r="L200">
        <f t="shared" si="17"/>
        <v>0</v>
      </c>
      <c r="M200">
        <f t="shared" si="18"/>
        <v>0</v>
      </c>
      <c r="N200">
        <f t="shared" si="19"/>
        <v>0</v>
      </c>
      <c r="O200">
        <f t="shared" si="20"/>
        <v>0</v>
      </c>
    </row>
    <row r="201" spans="2:15" x14ac:dyDescent="0.25">
      <c r="B201" s="19" t="s">
        <v>21</v>
      </c>
      <c r="C201">
        <v>475</v>
      </c>
      <c r="F201">
        <f>'336p stat'!H160-'336p stat'!K160</f>
        <v>0</v>
      </c>
      <c r="G201">
        <f>'336p stat'!K160-'336p stat'!N160</f>
        <v>0</v>
      </c>
      <c r="H201">
        <f>'336p stat'!N160</f>
        <v>0</v>
      </c>
      <c r="K201">
        <f t="shared" si="16"/>
        <v>0</v>
      </c>
      <c r="L201">
        <f t="shared" si="17"/>
        <v>0</v>
      </c>
      <c r="M201">
        <f t="shared" si="18"/>
        <v>0</v>
      </c>
      <c r="N201">
        <f t="shared" si="19"/>
        <v>0</v>
      </c>
      <c r="O201">
        <f t="shared" si="20"/>
        <v>0</v>
      </c>
    </row>
    <row r="202" spans="2:15" x14ac:dyDescent="0.25">
      <c r="B202" s="19" t="s">
        <v>21</v>
      </c>
      <c r="C202">
        <v>500</v>
      </c>
      <c r="F202">
        <f>'336p stat'!H161-'336p stat'!K161</f>
        <v>0</v>
      </c>
      <c r="G202">
        <f>'336p stat'!K161-'336p stat'!N161</f>
        <v>0</v>
      </c>
      <c r="H202">
        <f>'336p stat'!N161</f>
        <v>0</v>
      </c>
      <c r="K202">
        <f t="shared" si="16"/>
        <v>0</v>
      </c>
      <c r="L202">
        <f t="shared" si="17"/>
        <v>0</v>
      </c>
      <c r="M202">
        <f t="shared" si="18"/>
        <v>0</v>
      </c>
      <c r="N202">
        <f t="shared" si="19"/>
        <v>0</v>
      </c>
      <c r="O202">
        <f t="shared" si="20"/>
        <v>0</v>
      </c>
    </row>
    <row r="203" spans="2:15" x14ac:dyDescent="0.25">
      <c r="B203" s="19" t="s">
        <v>22</v>
      </c>
      <c r="C203">
        <v>25</v>
      </c>
      <c r="F203">
        <f>'336p stat'!H162-'336p stat'!K162</f>
        <v>0.94659000000000049</v>
      </c>
      <c r="G203">
        <f>'336p stat'!K162-'336p stat'!N162</f>
        <v>50.229468999999995</v>
      </c>
      <c r="H203">
        <f>'336p stat'!N162</f>
        <v>45.121167</v>
      </c>
      <c r="K203">
        <f t="shared" si="16"/>
        <v>0</v>
      </c>
      <c r="L203">
        <f t="shared" si="17"/>
        <v>0</v>
      </c>
      <c r="M203">
        <f t="shared" si="18"/>
        <v>3.7863600000000018E-2</v>
      </c>
      <c r="N203">
        <f t="shared" si="19"/>
        <v>2.0091787599999997</v>
      </c>
      <c r="O203">
        <f t="shared" si="20"/>
        <v>1.80484668</v>
      </c>
    </row>
    <row r="204" spans="2:15" x14ac:dyDescent="0.25">
      <c r="B204" s="19" t="s">
        <v>22</v>
      </c>
      <c r="C204">
        <v>50</v>
      </c>
      <c r="F204">
        <f>'336p stat'!H163-'336p stat'!K163</f>
        <v>1.8938890000000015</v>
      </c>
      <c r="G204">
        <f>'336p stat'!K163-'336p stat'!N163</f>
        <v>100.51686999999998</v>
      </c>
      <c r="H204">
        <f>'336p stat'!N163</f>
        <v>90.228440000000006</v>
      </c>
      <c r="K204">
        <f t="shared" si="16"/>
        <v>0</v>
      </c>
      <c r="L204">
        <f t="shared" si="17"/>
        <v>0</v>
      </c>
      <c r="M204">
        <f t="shared" si="18"/>
        <v>3.7877780000000028E-2</v>
      </c>
      <c r="N204">
        <f t="shared" si="19"/>
        <v>2.0103373999999996</v>
      </c>
      <c r="O204">
        <f t="shared" si="20"/>
        <v>1.8045688000000002</v>
      </c>
    </row>
    <row r="205" spans="2:15" x14ac:dyDescent="0.25">
      <c r="B205" s="19" t="s">
        <v>22</v>
      </c>
      <c r="C205">
        <v>75</v>
      </c>
      <c r="F205">
        <f>'336p stat'!H164-'336p stat'!K164</f>
        <v>2.8421220000000176</v>
      </c>
      <c r="G205">
        <f>'336p stat'!K164-'336p stat'!N164</f>
        <v>150.70765499999999</v>
      </c>
      <c r="H205">
        <f>'336p stat'!N164</f>
        <v>135.35029700000001</v>
      </c>
      <c r="K205">
        <f t="shared" si="16"/>
        <v>0</v>
      </c>
      <c r="L205">
        <f t="shared" si="17"/>
        <v>0</v>
      </c>
      <c r="M205">
        <f t="shared" si="18"/>
        <v>3.7894960000000234E-2</v>
      </c>
      <c r="N205">
        <f t="shared" si="19"/>
        <v>2.0094353999999996</v>
      </c>
      <c r="O205">
        <f t="shared" si="20"/>
        <v>1.8046706266666668</v>
      </c>
    </row>
    <row r="206" spans="2:15" x14ac:dyDescent="0.25">
      <c r="B206" s="19" t="s">
        <v>22</v>
      </c>
      <c r="C206">
        <v>100</v>
      </c>
      <c r="F206">
        <f>'336p stat'!H165-'336p stat'!K165</f>
        <v>3.7891559999999913</v>
      </c>
      <c r="G206">
        <f>'336p stat'!K165-'336p stat'!N165</f>
        <v>200.96159100000003</v>
      </c>
      <c r="H206">
        <f>'336p stat'!N165</f>
        <v>180.459328</v>
      </c>
      <c r="K206">
        <f t="shared" si="16"/>
        <v>0</v>
      </c>
      <c r="L206">
        <f t="shared" si="17"/>
        <v>0</v>
      </c>
      <c r="M206">
        <f t="shared" si="18"/>
        <v>3.7891559999999914E-2</v>
      </c>
      <c r="N206">
        <f t="shared" si="19"/>
        <v>2.0096159100000004</v>
      </c>
      <c r="O206">
        <f t="shared" si="20"/>
        <v>1.80459328</v>
      </c>
    </row>
    <row r="207" spans="2:15" x14ac:dyDescent="0.25">
      <c r="B207" s="19" t="s">
        <v>22</v>
      </c>
      <c r="C207">
        <v>125</v>
      </c>
      <c r="F207">
        <f>'336p stat'!H166-'336p stat'!K166</f>
        <v>4.7378249999999866</v>
      </c>
      <c r="G207">
        <f>'336p stat'!K166-'336p stat'!N166</f>
        <v>251.13448700000001</v>
      </c>
      <c r="H207">
        <f>'336p stat'!N166</f>
        <v>225.573588</v>
      </c>
      <c r="K207">
        <f t="shared" si="16"/>
        <v>0</v>
      </c>
      <c r="L207">
        <f t="shared" si="17"/>
        <v>0</v>
      </c>
      <c r="M207">
        <f t="shared" si="18"/>
        <v>3.7902599999999891E-2</v>
      </c>
      <c r="N207">
        <f t="shared" si="19"/>
        <v>2.0090758960000001</v>
      </c>
      <c r="O207">
        <f t="shared" si="20"/>
        <v>1.8045887039999999</v>
      </c>
    </row>
    <row r="208" spans="2:15" x14ac:dyDescent="0.25">
      <c r="B208" s="19" t="s">
        <v>22</v>
      </c>
      <c r="C208">
        <v>150</v>
      </c>
      <c r="F208">
        <f>'336p stat'!H167-'336p stat'!K167</f>
        <v>5.6852800000000343</v>
      </c>
      <c r="G208">
        <f>'336p stat'!K167-'336p stat'!N167</f>
        <v>301.25827600000002</v>
      </c>
      <c r="H208">
        <f>'336p stat'!N167</f>
        <v>270.68395299999997</v>
      </c>
      <c r="K208">
        <f t="shared" si="16"/>
        <v>0</v>
      </c>
      <c r="L208">
        <f t="shared" si="17"/>
        <v>0</v>
      </c>
      <c r="M208">
        <f t="shared" si="18"/>
        <v>3.7901866666666895E-2</v>
      </c>
      <c r="N208">
        <f t="shared" si="19"/>
        <v>2.0083885066666669</v>
      </c>
      <c r="O208">
        <f t="shared" si="20"/>
        <v>1.8045596866666664</v>
      </c>
    </row>
    <row r="209" spans="2:15" x14ac:dyDescent="0.25">
      <c r="B209" s="19" t="s">
        <v>22</v>
      </c>
      <c r="C209">
        <v>175</v>
      </c>
      <c r="F209">
        <f>'336p stat'!H168-'336p stat'!K168</f>
        <v>6.6324299999999994</v>
      </c>
      <c r="G209">
        <f>'336p stat'!K168-'336p stat'!N168</f>
        <v>351.51032800000002</v>
      </c>
      <c r="H209">
        <f>'336p stat'!N168</f>
        <v>315.79865799999999</v>
      </c>
      <c r="K209">
        <f t="shared" si="16"/>
        <v>0</v>
      </c>
      <c r="L209">
        <f t="shared" si="17"/>
        <v>0</v>
      </c>
      <c r="M209">
        <f t="shared" si="18"/>
        <v>3.7899599999999999E-2</v>
      </c>
      <c r="N209">
        <f t="shared" si="19"/>
        <v>2.0086304457142856</v>
      </c>
      <c r="O209">
        <f t="shared" si="20"/>
        <v>1.80456376</v>
      </c>
    </row>
    <row r="210" spans="2:15" x14ac:dyDescent="0.25">
      <c r="B210" s="19" t="s">
        <v>22</v>
      </c>
      <c r="C210">
        <v>200</v>
      </c>
      <c r="F210">
        <f>'336p stat'!H169-'336p stat'!K169</f>
        <v>7.5797240000000556</v>
      </c>
      <c r="G210">
        <f>'336p stat'!K169-'336p stat'!N169</f>
        <v>401.75543999999996</v>
      </c>
      <c r="H210">
        <f>'336p stat'!N169</f>
        <v>360.91450400000002</v>
      </c>
      <c r="K210">
        <f t="shared" si="16"/>
        <v>0</v>
      </c>
      <c r="L210">
        <f t="shared" si="17"/>
        <v>0</v>
      </c>
      <c r="M210">
        <f t="shared" si="18"/>
        <v>3.7898620000000278E-2</v>
      </c>
      <c r="N210">
        <f t="shared" si="19"/>
        <v>2.0087771999999999</v>
      </c>
      <c r="O210">
        <f t="shared" si="20"/>
        <v>1.80457252</v>
      </c>
    </row>
    <row r="211" spans="2:15" x14ac:dyDescent="0.25">
      <c r="B211" s="19" t="s">
        <v>22</v>
      </c>
      <c r="C211">
        <v>225</v>
      </c>
      <c r="F211">
        <f>'336p stat'!H170-'336p stat'!K170</f>
        <v>8.5283150000000205</v>
      </c>
      <c r="G211">
        <f>'336p stat'!K170-'336p stat'!N170</f>
        <v>451.93015500000001</v>
      </c>
      <c r="H211">
        <f>'336p stat'!N170</f>
        <v>406.03372200000001</v>
      </c>
      <c r="K211">
        <f t="shared" si="16"/>
        <v>0</v>
      </c>
      <c r="L211">
        <f t="shared" si="17"/>
        <v>0</v>
      </c>
      <c r="M211">
        <f t="shared" si="18"/>
        <v>3.7903622222222315E-2</v>
      </c>
      <c r="N211">
        <f t="shared" si="19"/>
        <v>2.0085784666666666</v>
      </c>
      <c r="O211">
        <f t="shared" si="20"/>
        <v>1.8045943200000001</v>
      </c>
    </row>
    <row r="212" spans="2:15" x14ac:dyDescent="0.25">
      <c r="B212" s="19" t="s">
        <v>22</v>
      </c>
      <c r="C212">
        <v>250</v>
      </c>
      <c r="F212">
        <f>'336p stat'!H171-'336p stat'!K171</f>
        <v>9.4753520000000435</v>
      </c>
      <c r="G212">
        <f>'336p stat'!K171-'336p stat'!N171</f>
        <v>502.13691899999998</v>
      </c>
      <c r="H212">
        <f>'336p stat'!N171</f>
        <v>451.14429100000001</v>
      </c>
      <c r="K212">
        <f t="shared" si="16"/>
        <v>0</v>
      </c>
      <c r="L212">
        <f t="shared" si="17"/>
        <v>0</v>
      </c>
      <c r="M212">
        <f t="shared" si="18"/>
        <v>3.7901408000000171E-2</v>
      </c>
      <c r="N212">
        <f t="shared" si="19"/>
        <v>2.0085476760000001</v>
      </c>
      <c r="O212">
        <f t="shared" si="20"/>
        <v>1.8045771640000001</v>
      </c>
    </row>
    <row r="213" spans="2:15" x14ac:dyDescent="0.25">
      <c r="B213" s="19" t="s">
        <v>22</v>
      </c>
      <c r="C213">
        <v>275</v>
      </c>
      <c r="F213">
        <f>'336p stat'!H172-'336p stat'!K172</f>
        <v>10.423165000000154</v>
      </c>
      <c r="G213">
        <f>'336p stat'!K172-'336p stat'!N172</f>
        <v>552.257744</v>
      </c>
      <c r="H213">
        <f>'336p stat'!N172</f>
        <v>496.254841</v>
      </c>
      <c r="K213">
        <f t="shared" si="16"/>
        <v>0</v>
      </c>
      <c r="L213">
        <f t="shared" si="17"/>
        <v>0</v>
      </c>
      <c r="M213">
        <f t="shared" si="18"/>
        <v>3.7902418181818741E-2</v>
      </c>
      <c r="N213">
        <f t="shared" si="19"/>
        <v>2.0082099781818181</v>
      </c>
      <c r="O213">
        <f t="shared" si="20"/>
        <v>1.8045630581818182</v>
      </c>
    </row>
    <row r="214" spans="2:15" x14ac:dyDescent="0.25">
      <c r="B214" s="19" t="s">
        <v>22</v>
      </c>
      <c r="C214">
        <v>300</v>
      </c>
      <c r="F214">
        <f>'336p stat'!H173-'336p stat'!K173</f>
        <v>11.370923000000175</v>
      </c>
      <c r="G214">
        <f>'336p stat'!K173-'336p stat'!N173</f>
        <v>602.48602799999992</v>
      </c>
      <c r="H214">
        <f>'336p stat'!N173</f>
        <v>541.37194299999999</v>
      </c>
      <c r="K214">
        <f t="shared" si="16"/>
        <v>0</v>
      </c>
      <c r="L214">
        <f t="shared" si="17"/>
        <v>0</v>
      </c>
      <c r="M214">
        <f t="shared" si="18"/>
        <v>3.790307666666725E-2</v>
      </c>
      <c r="N214">
        <f t="shared" si="19"/>
        <v>2.0082867599999998</v>
      </c>
      <c r="O214">
        <f t="shared" si="20"/>
        <v>1.8045731433333332</v>
      </c>
    </row>
    <row r="215" spans="2:15" x14ac:dyDescent="0.25">
      <c r="B215" s="19" t="s">
        <v>22</v>
      </c>
      <c r="C215">
        <v>325</v>
      </c>
      <c r="F215">
        <f>'336p stat'!H174-'336p stat'!K174</f>
        <v>12.317004999999881</v>
      </c>
      <c r="G215">
        <f>'336p stat'!K174-'336p stat'!N174</f>
        <v>652.65396700000008</v>
      </c>
      <c r="H215">
        <f>'336p stat'!N174</f>
        <v>586.48051999999996</v>
      </c>
      <c r="K215">
        <f t="shared" si="16"/>
        <v>0</v>
      </c>
      <c r="L215">
        <f t="shared" si="17"/>
        <v>0</v>
      </c>
      <c r="M215">
        <f t="shared" si="18"/>
        <v>3.789847692307656E-2</v>
      </c>
      <c r="N215">
        <f t="shared" si="19"/>
        <v>2.0081660523076925</v>
      </c>
      <c r="O215">
        <f t="shared" si="20"/>
        <v>1.804555446153846</v>
      </c>
    </row>
    <row r="216" spans="2:15" x14ac:dyDescent="0.25">
      <c r="B216" s="19" t="s">
        <v>22</v>
      </c>
      <c r="C216">
        <v>350</v>
      </c>
      <c r="F216">
        <f>'336p stat'!H175-'336p stat'!K175</f>
        <v>13.265083000000004</v>
      </c>
      <c r="G216">
        <f>'336p stat'!K175-'336p stat'!N175</f>
        <v>702.86116800000002</v>
      </c>
      <c r="H216">
        <f>'336p stat'!N175</f>
        <v>631.58789899999999</v>
      </c>
      <c r="K216">
        <f t="shared" si="16"/>
        <v>0</v>
      </c>
      <c r="L216">
        <f t="shared" si="17"/>
        <v>0</v>
      </c>
      <c r="M216">
        <f t="shared" si="18"/>
        <v>3.7900237142857153E-2</v>
      </c>
      <c r="N216">
        <f t="shared" si="19"/>
        <v>2.0081747657142857</v>
      </c>
      <c r="O216">
        <f t="shared" si="20"/>
        <v>1.8045368542857143</v>
      </c>
    </row>
    <row r="217" spans="2:15" x14ac:dyDescent="0.25">
      <c r="B217" s="19" t="s">
        <v>22</v>
      </c>
      <c r="C217">
        <v>375</v>
      </c>
      <c r="F217">
        <f>'336p stat'!H176-'336p stat'!K176</f>
        <v>14.213227999999845</v>
      </c>
      <c r="G217">
        <f>'336p stat'!K176-'336p stat'!N176</f>
        <v>753.03033200000004</v>
      </c>
      <c r="H217">
        <f>'336p stat'!N176</f>
        <v>676.70717500000001</v>
      </c>
      <c r="K217">
        <f t="shared" si="16"/>
        <v>0</v>
      </c>
      <c r="L217">
        <f t="shared" si="17"/>
        <v>0</v>
      </c>
      <c r="M217">
        <f t="shared" si="18"/>
        <v>3.7901941333332918E-2</v>
      </c>
      <c r="N217">
        <f t="shared" si="19"/>
        <v>2.0080808853333334</v>
      </c>
      <c r="O217">
        <f t="shared" si="20"/>
        <v>1.8045524666666666</v>
      </c>
    </row>
    <row r="218" spans="2:15" x14ac:dyDescent="0.25">
      <c r="B218" s="19" t="s">
        <v>22</v>
      </c>
      <c r="C218">
        <v>400</v>
      </c>
      <c r="F218">
        <f>'336p stat'!H177-'336p stat'!K177</f>
        <v>15.160122000000001</v>
      </c>
      <c r="G218">
        <f>'336p stat'!K177-'336p stat'!N177</f>
        <v>803.30051899999989</v>
      </c>
      <c r="H218">
        <f>'336p stat'!N177</f>
        <v>721.82707600000003</v>
      </c>
      <c r="K218">
        <f t="shared" si="16"/>
        <v>0</v>
      </c>
      <c r="L218">
        <f t="shared" si="17"/>
        <v>0</v>
      </c>
      <c r="M218">
        <f t="shared" si="18"/>
        <v>3.7900305000000002E-2</v>
      </c>
      <c r="N218">
        <f t="shared" si="19"/>
        <v>2.0082512974999998</v>
      </c>
      <c r="O218">
        <f t="shared" si="20"/>
        <v>1.8045676900000001</v>
      </c>
    </row>
    <row r="219" spans="2:15" x14ac:dyDescent="0.25">
      <c r="B219" s="19" t="s">
        <v>22</v>
      </c>
      <c r="C219">
        <v>425</v>
      </c>
      <c r="F219">
        <f>'336p stat'!H178-'336p stat'!K178</f>
        <v>16.10697499999992</v>
      </c>
      <c r="G219">
        <f>'336p stat'!K178-'336p stat'!N178</f>
        <v>853.45733600000005</v>
      </c>
      <c r="H219">
        <f>'336p stat'!N178</f>
        <v>766.940201</v>
      </c>
      <c r="K219">
        <f t="shared" si="16"/>
        <v>0</v>
      </c>
      <c r="L219">
        <f t="shared" si="17"/>
        <v>0</v>
      </c>
      <c r="M219">
        <f t="shared" si="18"/>
        <v>3.7898764705882167E-2</v>
      </c>
      <c r="N219">
        <f t="shared" si="19"/>
        <v>2.0081349082352942</v>
      </c>
      <c r="O219">
        <f t="shared" si="20"/>
        <v>1.8045651788235295</v>
      </c>
    </row>
    <row r="220" spans="2:15" x14ac:dyDescent="0.25">
      <c r="B220" s="19" t="s">
        <v>22</v>
      </c>
      <c r="C220">
        <v>450</v>
      </c>
      <c r="F220">
        <f>'336p stat'!H179-'336p stat'!K179</f>
        <v>17.054797000000008</v>
      </c>
      <c r="G220">
        <f>'336p stat'!K179-'336p stat'!N179</f>
        <v>903.60875099999987</v>
      </c>
      <c r="H220">
        <f>'336p stat'!N179</f>
        <v>812.04896900000006</v>
      </c>
      <c r="K220">
        <f t="shared" si="16"/>
        <v>0</v>
      </c>
      <c r="L220">
        <f t="shared" si="17"/>
        <v>0</v>
      </c>
      <c r="M220">
        <f t="shared" si="18"/>
        <v>3.7899548888888905E-2</v>
      </c>
      <c r="N220">
        <f t="shared" si="19"/>
        <v>2.0080194466666663</v>
      </c>
      <c r="O220">
        <f t="shared" si="20"/>
        <v>1.8045532644444446</v>
      </c>
    </row>
    <row r="221" spans="2:15" x14ac:dyDescent="0.25">
      <c r="B221" s="19" t="s">
        <v>22</v>
      </c>
      <c r="C221">
        <v>475</v>
      </c>
      <c r="F221">
        <f>'336p stat'!H180-'336p stat'!K180</f>
        <v>18.002416999999923</v>
      </c>
      <c r="G221">
        <f>'336p stat'!K180-'336p stat'!N180</f>
        <v>953.77672500000006</v>
      </c>
      <c r="H221">
        <f>'336p stat'!N180</f>
        <v>857.16795500000001</v>
      </c>
      <c r="K221">
        <f t="shared" si="16"/>
        <v>0</v>
      </c>
      <c r="L221">
        <f t="shared" si="17"/>
        <v>0</v>
      </c>
      <c r="M221">
        <f t="shared" si="18"/>
        <v>3.789982526315773E-2</v>
      </c>
      <c r="N221">
        <f t="shared" si="19"/>
        <v>2.0079510000000003</v>
      </c>
      <c r="O221">
        <f t="shared" si="20"/>
        <v>1.8045641157894736</v>
      </c>
    </row>
    <row r="222" spans="2:15" x14ac:dyDescent="0.25">
      <c r="B222" s="19" t="s">
        <v>22</v>
      </c>
      <c r="C222">
        <v>500</v>
      </c>
      <c r="F222">
        <f>'336p stat'!H181-'336p stat'!K181</f>
        <v>18.949838999999884</v>
      </c>
      <c r="G222">
        <f>'336p stat'!K181-'336p stat'!N181</f>
        <v>1003.9922990000001</v>
      </c>
      <c r="H222">
        <f>'336p stat'!N181</f>
        <v>902.28143899999998</v>
      </c>
      <c r="K222">
        <f t="shared" si="16"/>
        <v>0</v>
      </c>
      <c r="L222">
        <f t="shared" si="17"/>
        <v>0</v>
      </c>
      <c r="M222">
        <f t="shared" si="18"/>
        <v>3.789967799999977E-2</v>
      </c>
      <c r="N222">
        <f t="shared" si="19"/>
        <v>2.0079845980000002</v>
      </c>
      <c r="O222">
        <f t="shared" si="20"/>
        <v>1.804562878</v>
      </c>
    </row>
    <row r="223" spans="2:15" x14ac:dyDescent="0.25">
      <c r="B223" s="19" t="s">
        <v>23</v>
      </c>
      <c r="C223">
        <v>25</v>
      </c>
      <c r="F223">
        <f>'336p stat'!H202-'336p stat'!K202</f>
        <v>0</v>
      </c>
      <c r="G223">
        <f>'336p stat'!K202-'336p stat'!N202</f>
        <v>0</v>
      </c>
      <c r="H223">
        <f>'336p stat'!N202</f>
        <v>0</v>
      </c>
      <c r="K223">
        <f t="shared" si="16"/>
        <v>0</v>
      </c>
      <c r="L223">
        <f t="shared" si="17"/>
        <v>0</v>
      </c>
      <c r="M223">
        <f t="shared" si="18"/>
        <v>0</v>
      </c>
      <c r="N223">
        <f t="shared" si="19"/>
        <v>0</v>
      </c>
      <c r="O223">
        <f t="shared" si="20"/>
        <v>0</v>
      </c>
    </row>
    <row r="224" spans="2:15" x14ac:dyDescent="0.25">
      <c r="B224" s="19" t="s">
        <v>23</v>
      </c>
      <c r="C224">
        <v>50</v>
      </c>
      <c r="F224">
        <f>'336p stat'!H203-'336p stat'!K203</f>
        <v>0</v>
      </c>
      <c r="G224">
        <f>'336p stat'!K203-'336p stat'!N203</f>
        <v>0</v>
      </c>
      <c r="H224">
        <f>'336p stat'!N203</f>
        <v>0</v>
      </c>
      <c r="K224">
        <f t="shared" si="16"/>
        <v>0</v>
      </c>
      <c r="L224">
        <f t="shared" si="17"/>
        <v>0</v>
      </c>
      <c r="M224">
        <f t="shared" si="18"/>
        <v>0</v>
      </c>
      <c r="N224">
        <f t="shared" si="19"/>
        <v>0</v>
      </c>
      <c r="O224">
        <f t="shared" si="20"/>
        <v>0</v>
      </c>
    </row>
    <row r="225" spans="2:15" x14ac:dyDescent="0.25">
      <c r="B225" s="19" t="s">
        <v>23</v>
      </c>
      <c r="C225">
        <v>75</v>
      </c>
      <c r="F225">
        <f>'336p stat'!H204-'336p stat'!K204</f>
        <v>0</v>
      </c>
      <c r="G225">
        <f>'336p stat'!K204-'336p stat'!N204</f>
        <v>0</v>
      </c>
      <c r="H225">
        <f>'336p stat'!N204</f>
        <v>0</v>
      </c>
      <c r="K225">
        <f t="shared" si="16"/>
        <v>0</v>
      </c>
      <c r="L225">
        <f t="shared" si="17"/>
        <v>0</v>
      </c>
      <c r="M225">
        <f t="shared" si="18"/>
        <v>0</v>
      </c>
      <c r="N225">
        <f t="shared" si="19"/>
        <v>0</v>
      </c>
      <c r="O225">
        <f t="shared" si="20"/>
        <v>0</v>
      </c>
    </row>
    <row r="226" spans="2:15" x14ac:dyDescent="0.25">
      <c r="B226" s="19" t="s">
        <v>23</v>
      </c>
      <c r="C226">
        <v>100</v>
      </c>
      <c r="F226">
        <f>'336p stat'!H205-'336p stat'!K205</f>
        <v>0</v>
      </c>
      <c r="G226">
        <f>'336p stat'!K205-'336p stat'!N205</f>
        <v>0</v>
      </c>
      <c r="H226">
        <f>'336p stat'!N205</f>
        <v>0</v>
      </c>
      <c r="K226">
        <f t="shared" si="16"/>
        <v>0</v>
      </c>
      <c r="L226">
        <f t="shared" si="17"/>
        <v>0</v>
      </c>
      <c r="M226">
        <f t="shared" si="18"/>
        <v>0</v>
      </c>
      <c r="N226">
        <f t="shared" si="19"/>
        <v>0</v>
      </c>
      <c r="O226">
        <f t="shared" si="20"/>
        <v>0</v>
      </c>
    </row>
    <row r="227" spans="2:15" x14ac:dyDescent="0.25">
      <c r="B227" s="19" t="s">
        <v>23</v>
      </c>
      <c r="C227">
        <v>125</v>
      </c>
      <c r="F227">
        <f>'336p stat'!H206-'336p stat'!K206</f>
        <v>0</v>
      </c>
      <c r="G227">
        <f>'336p stat'!K206-'336p stat'!N206</f>
        <v>0</v>
      </c>
      <c r="H227">
        <f>'336p stat'!N206</f>
        <v>0</v>
      </c>
      <c r="K227">
        <f t="shared" si="16"/>
        <v>0</v>
      </c>
      <c r="L227">
        <f t="shared" si="17"/>
        <v>0</v>
      </c>
      <c r="M227">
        <f t="shared" si="18"/>
        <v>0</v>
      </c>
      <c r="N227">
        <f t="shared" si="19"/>
        <v>0</v>
      </c>
      <c r="O227">
        <f t="shared" si="20"/>
        <v>0</v>
      </c>
    </row>
    <row r="228" spans="2:15" x14ac:dyDescent="0.25">
      <c r="B228" s="19" t="s">
        <v>23</v>
      </c>
      <c r="C228">
        <v>150</v>
      </c>
      <c r="F228">
        <f>'336p stat'!H207-'336p stat'!K207</f>
        <v>0</v>
      </c>
      <c r="G228">
        <f>'336p stat'!K207-'336p stat'!N207</f>
        <v>0</v>
      </c>
      <c r="H228">
        <f>'336p stat'!N207</f>
        <v>0</v>
      </c>
      <c r="K228">
        <f t="shared" si="16"/>
        <v>0</v>
      </c>
      <c r="L228">
        <f t="shared" si="17"/>
        <v>0</v>
      </c>
      <c r="M228">
        <f t="shared" si="18"/>
        <v>0</v>
      </c>
      <c r="N228">
        <f t="shared" si="19"/>
        <v>0</v>
      </c>
      <c r="O228">
        <f t="shared" si="20"/>
        <v>0</v>
      </c>
    </row>
    <row r="229" spans="2:15" x14ac:dyDescent="0.25">
      <c r="B229" s="19" t="s">
        <v>23</v>
      </c>
      <c r="C229">
        <v>175</v>
      </c>
      <c r="F229">
        <f>'336p stat'!H208-'336p stat'!K208</f>
        <v>0</v>
      </c>
      <c r="G229">
        <f>'336p stat'!K208-'336p stat'!N208</f>
        <v>0</v>
      </c>
      <c r="H229">
        <f>'336p stat'!N208</f>
        <v>0</v>
      </c>
      <c r="K229">
        <f t="shared" si="16"/>
        <v>0</v>
      </c>
      <c r="L229">
        <f t="shared" si="17"/>
        <v>0</v>
      </c>
      <c r="M229">
        <f t="shared" si="18"/>
        <v>0</v>
      </c>
      <c r="N229">
        <f t="shared" si="19"/>
        <v>0</v>
      </c>
      <c r="O229">
        <f t="shared" si="20"/>
        <v>0</v>
      </c>
    </row>
    <row r="230" spans="2:15" x14ac:dyDescent="0.25">
      <c r="B230" s="19" t="s">
        <v>23</v>
      </c>
      <c r="C230">
        <v>200</v>
      </c>
      <c r="F230">
        <f>'336p stat'!H209-'336p stat'!K209</f>
        <v>0</v>
      </c>
      <c r="G230">
        <f>'336p stat'!K209-'336p stat'!N209</f>
        <v>0</v>
      </c>
      <c r="H230">
        <f>'336p stat'!N209</f>
        <v>0</v>
      </c>
      <c r="K230">
        <f t="shared" si="16"/>
        <v>0</v>
      </c>
      <c r="L230">
        <f t="shared" si="17"/>
        <v>0</v>
      </c>
      <c r="M230">
        <f t="shared" si="18"/>
        <v>0</v>
      </c>
      <c r="N230">
        <f t="shared" si="19"/>
        <v>0</v>
      </c>
      <c r="O230">
        <f t="shared" si="20"/>
        <v>0</v>
      </c>
    </row>
    <row r="231" spans="2:15" x14ac:dyDescent="0.25">
      <c r="B231" s="19" t="s">
        <v>23</v>
      </c>
      <c r="C231">
        <v>225</v>
      </c>
      <c r="F231">
        <f>'336p stat'!H210-'336p stat'!K210</f>
        <v>0</v>
      </c>
      <c r="G231">
        <f>'336p stat'!K210-'336p stat'!N210</f>
        <v>0</v>
      </c>
      <c r="H231">
        <f>'336p stat'!N210</f>
        <v>0</v>
      </c>
      <c r="K231">
        <f t="shared" si="16"/>
        <v>0</v>
      </c>
      <c r="L231">
        <f t="shared" si="17"/>
        <v>0</v>
      </c>
      <c r="M231">
        <f t="shared" si="18"/>
        <v>0</v>
      </c>
      <c r="N231">
        <f t="shared" si="19"/>
        <v>0</v>
      </c>
      <c r="O231">
        <f t="shared" si="20"/>
        <v>0</v>
      </c>
    </row>
    <row r="232" spans="2:15" x14ac:dyDescent="0.25">
      <c r="B232" s="19" t="s">
        <v>23</v>
      </c>
      <c r="C232">
        <v>250</v>
      </c>
      <c r="F232">
        <f>'336p stat'!H211-'336p stat'!K211</f>
        <v>0</v>
      </c>
      <c r="G232">
        <f>'336p stat'!K211-'336p stat'!N211</f>
        <v>0</v>
      </c>
      <c r="H232">
        <f>'336p stat'!N211</f>
        <v>0</v>
      </c>
      <c r="K232">
        <f t="shared" si="16"/>
        <v>0</v>
      </c>
      <c r="L232">
        <f t="shared" si="17"/>
        <v>0</v>
      </c>
      <c r="M232">
        <f t="shared" si="18"/>
        <v>0</v>
      </c>
      <c r="N232">
        <f t="shared" si="19"/>
        <v>0</v>
      </c>
      <c r="O232">
        <f t="shared" si="20"/>
        <v>0</v>
      </c>
    </row>
    <row r="233" spans="2:15" x14ac:dyDescent="0.25">
      <c r="B233" s="19" t="s">
        <v>23</v>
      </c>
      <c r="C233">
        <v>275</v>
      </c>
      <c r="F233">
        <f>'336p stat'!H212-'336p stat'!K212</f>
        <v>0</v>
      </c>
      <c r="G233">
        <f>'336p stat'!K212-'336p stat'!N212</f>
        <v>0</v>
      </c>
      <c r="H233">
        <f>'336p stat'!N212</f>
        <v>0</v>
      </c>
      <c r="K233">
        <f t="shared" si="16"/>
        <v>0</v>
      </c>
      <c r="L233">
        <f t="shared" si="17"/>
        <v>0</v>
      </c>
      <c r="M233">
        <f t="shared" si="18"/>
        <v>0</v>
      </c>
      <c r="N233">
        <f t="shared" si="19"/>
        <v>0</v>
      </c>
      <c r="O233">
        <f t="shared" si="20"/>
        <v>0</v>
      </c>
    </row>
    <row r="234" spans="2:15" x14ac:dyDescent="0.25">
      <c r="B234" s="19" t="s">
        <v>23</v>
      </c>
      <c r="C234">
        <v>300</v>
      </c>
      <c r="F234">
        <f>'336p stat'!H213-'336p stat'!K213</f>
        <v>0</v>
      </c>
      <c r="G234">
        <f>'336p stat'!K213-'336p stat'!N213</f>
        <v>0</v>
      </c>
      <c r="H234">
        <f>'336p stat'!N213</f>
        <v>0</v>
      </c>
      <c r="K234">
        <f t="shared" si="16"/>
        <v>0</v>
      </c>
      <c r="L234">
        <f t="shared" si="17"/>
        <v>0</v>
      </c>
      <c r="M234">
        <f t="shared" si="18"/>
        <v>0</v>
      </c>
      <c r="N234">
        <f t="shared" si="19"/>
        <v>0</v>
      </c>
      <c r="O234">
        <f t="shared" si="20"/>
        <v>0</v>
      </c>
    </row>
    <row r="235" spans="2:15" x14ac:dyDescent="0.25">
      <c r="B235" s="19" t="s">
        <v>23</v>
      </c>
      <c r="C235">
        <v>325</v>
      </c>
      <c r="F235">
        <f>'336p stat'!H214-'336p stat'!K214</f>
        <v>0</v>
      </c>
      <c r="G235">
        <f>'336p stat'!K214-'336p stat'!N214</f>
        <v>0</v>
      </c>
      <c r="H235">
        <f>'336p stat'!N214</f>
        <v>0</v>
      </c>
      <c r="K235">
        <f t="shared" si="16"/>
        <v>0</v>
      </c>
      <c r="L235">
        <f t="shared" si="17"/>
        <v>0</v>
      </c>
      <c r="M235">
        <f t="shared" si="18"/>
        <v>0</v>
      </c>
      <c r="N235">
        <f t="shared" si="19"/>
        <v>0</v>
      </c>
      <c r="O235">
        <f t="shared" si="20"/>
        <v>0</v>
      </c>
    </row>
    <row r="236" spans="2:15" x14ac:dyDescent="0.25">
      <c r="B236" s="19" t="s">
        <v>23</v>
      </c>
      <c r="C236">
        <v>350</v>
      </c>
      <c r="F236">
        <f>'336p stat'!H215-'336p stat'!K215</f>
        <v>0</v>
      </c>
      <c r="G236">
        <f>'336p stat'!K215-'336p stat'!N215</f>
        <v>0</v>
      </c>
      <c r="H236">
        <f>'336p stat'!N215</f>
        <v>0</v>
      </c>
      <c r="K236">
        <f t="shared" si="16"/>
        <v>0</v>
      </c>
      <c r="L236">
        <f t="shared" si="17"/>
        <v>0</v>
      </c>
      <c r="M236">
        <f t="shared" si="18"/>
        <v>0</v>
      </c>
      <c r="N236">
        <f t="shared" si="19"/>
        <v>0</v>
      </c>
      <c r="O236">
        <f t="shared" si="20"/>
        <v>0</v>
      </c>
    </row>
    <row r="237" spans="2:15" x14ac:dyDescent="0.25">
      <c r="B237" s="19" t="s">
        <v>23</v>
      </c>
      <c r="C237">
        <v>375</v>
      </c>
      <c r="F237">
        <f>'336p stat'!H216-'336p stat'!K216</f>
        <v>0</v>
      </c>
      <c r="G237">
        <f>'336p stat'!K216-'336p stat'!N216</f>
        <v>0</v>
      </c>
      <c r="H237">
        <f>'336p stat'!N216</f>
        <v>0</v>
      </c>
      <c r="K237">
        <f t="shared" si="16"/>
        <v>0</v>
      </c>
      <c r="L237">
        <f t="shared" si="17"/>
        <v>0</v>
      </c>
      <c r="M237">
        <f t="shared" si="18"/>
        <v>0</v>
      </c>
      <c r="N237">
        <f t="shared" si="19"/>
        <v>0</v>
      </c>
      <c r="O237">
        <f t="shared" si="20"/>
        <v>0</v>
      </c>
    </row>
    <row r="238" spans="2:15" x14ac:dyDescent="0.25">
      <c r="B238" s="19" t="s">
        <v>23</v>
      </c>
      <c r="C238">
        <v>400</v>
      </c>
      <c r="F238">
        <f>'336p stat'!H217-'336p stat'!K217</f>
        <v>0</v>
      </c>
      <c r="G238">
        <f>'336p stat'!K217-'336p stat'!N217</f>
        <v>0</v>
      </c>
      <c r="H238">
        <f>'336p stat'!N217</f>
        <v>0</v>
      </c>
      <c r="K238">
        <f t="shared" si="16"/>
        <v>0</v>
      </c>
      <c r="L238">
        <f t="shared" si="17"/>
        <v>0</v>
      </c>
      <c r="M238">
        <f t="shared" si="18"/>
        <v>0</v>
      </c>
      <c r="N238">
        <f t="shared" si="19"/>
        <v>0</v>
      </c>
      <c r="O238">
        <f t="shared" si="20"/>
        <v>0</v>
      </c>
    </row>
    <row r="239" spans="2:15" x14ac:dyDescent="0.25">
      <c r="B239" s="19" t="s">
        <v>23</v>
      </c>
      <c r="C239">
        <v>425</v>
      </c>
      <c r="F239">
        <f>'336p stat'!H218-'336p stat'!K218</f>
        <v>0</v>
      </c>
      <c r="G239">
        <f>'336p stat'!K218-'336p stat'!N218</f>
        <v>0</v>
      </c>
      <c r="H239">
        <f>'336p stat'!N218</f>
        <v>0</v>
      </c>
      <c r="K239">
        <f t="shared" si="16"/>
        <v>0</v>
      </c>
      <c r="L239">
        <f t="shared" si="17"/>
        <v>0</v>
      </c>
      <c r="M239">
        <f t="shared" si="18"/>
        <v>0</v>
      </c>
      <c r="N239">
        <f t="shared" si="19"/>
        <v>0</v>
      </c>
      <c r="O239">
        <f t="shared" si="20"/>
        <v>0</v>
      </c>
    </row>
    <row r="240" spans="2:15" x14ac:dyDescent="0.25">
      <c r="B240" s="19" t="s">
        <v>23</v>
      </c>
      <c r="C240">
        <v>450</v>
      </c>
      <c r="F240">
        <f>'336p stat'!H219-'336p stat'!K219</f>
        <v>0</v>
      </c>
      <c r="G240">
        <f>'336p stat'!K219-'336p stat'!N219</f>
        <v>0</v>
      </c>
      <c r="H240">
        <f>'336p stat'!N219</f>
        <v>0</v>
      </c>
      <c r="K240">
        <f t="shared" si="16"/>
        <v>0</v>
      </c>
      <c r="L240">
        <f t="shared" si="17"/>
        <v>0</v>
      </c>
      <c r="M240">
        <f t="shared" si="18"/>
        <v>0</v>
      </c>
      <c r="N240">
        <f t="shared" si="19"/>
        <v>0</v>
      </c>
      <c r="O240">
        <f t="shared" si="20"/>
        <v>0</v>
      </c>
    </row>
    <row r="241" spans="2:15" x14ac:dyDescent="0.25">
      <c r="B241" s="19" t="s">
        <v>23</v>
      </c>
      <c r="C241">
        <v>475</v>
      </c>
      <c r="F241">
        <f>'336p stat'!H220-'336p stat'!K220</f>
        <v>0</v>
      </c>
      <c r="G241">
        <f>'336p stat'!K220-'336p stat'!N220</f>
        <v>0</v>
      </c>
      <c r="H241">
        <f>'336p stat'!N220</f>
        <v>0</v>
      </c>
      <c r="K241">
        <f t="shared" si="16"/>
        <v>0</v>
      </c>
      <c r="L241">
        <f t="shared" si="17"/>
        <v>0</v>
      </c>
      <c r="M241">
        <f t="shared" si="18"/>
        <v>0</v>
      </c>
      <c r="N241">
        <f t="shared" si="19"/>
        <v>0</v>
      </c>
      <c r="O241">
        <f t="shared" si="20"/>
        <v>0</v>
      </c>
    </row>
    <row r="242" spans="2:15" x14ac:dyDescent="0.25">
      <c r="B242" s="19" t="s">
        <v>23</v>
      </c>
      <c r="C242">
        <v>500</v>
      </c>
      <c r="F242">
        <f>'336p stat'!H221-'336p stat'!K221</f>
        <v>0</v>
      </c>
      <c r="G242">
        <f>'336p stat'!K221-'336p stat'!N221</f>
        <v>0</v>
      </c>
      <c r="H242">
        <f>'336p stat'!N221</f>
        <v>0</v>
      </c>
      <c r="K242">
        <f t="shared" si="16"/>
        <v>0</v>
      </c>
      <c r="L242">
        <f t="shared" si="17"/>
        <v>0</v>
      </c>
      <c r="M242">
        <f t="shared" si="18"/>
        <v>0</v>
      </c>
      <c r="N242">
        <f t="shared" si="19"/>
        <v>0</v>
      </c>
      <c r="O242">
        <f t="shared" si="20"/>
        <v>0</v>
      </c>
    </row>
  </sheetData>
  <mergeCells count="12">
    <mergeCell ref="B223:B242"/>
    <mergeCell ref="B3:B22"/>
    <mergeCell ref="B23:B42"/>
    <mergeCell ref="B43:B62"/>
    <mergeCell ref="B63:B82"/>
    <mergeCell ref="B83:B102"/>
    <mergeCell ref="B103:B122"/>
    <mergeCell ref="B123:B142"/>
    <mergeCell ref="B143:B162"/>
    <mergeCell ref="B163:B182"/>
    <mergeCell ref="B183:B202"/>
    <mergeCell ref="B203:B2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7"/>
  <sheetViews>
    <sheetView topLeftCell="A31" zoomScale="85" zoomScaleNormal="85" workbookViewId="0">
      <selection activeCell="J31" sqref="J1:J1048576"/>
    </sheetView>
  </sheetViews>
  <sheetFormatPr defaultRowHeight="15" x14ac:dyDescent="0.25"/>
  <cols>
    <col min="2" max="2" width="17.85546875" customWidth="1"/>
    <col min="3" max="3" width="29.5703125" bestFit="1" customWidth="1"/>
    <col min="4" max="5" width="12" bestFit="1" customWidth="1"/>
    <col min="6" max="6" width="11" bestFit="1" customWidth="1"/>
    <col min="7" max="7" width="12" bestFit="1" customWidth="1"/>
    <col min="8" max="8" width="11" bestFit="1" customWidth="1"/>
    <col min="11" max="11" width="14" bestFit="1" customWidth="1"/>
  </cols>
  <sheetData>
    <row r="2" spans="1:8" x14ac:dyDescent="0.25">
      <c r="D2" t="s">
        <v>59</v>
      </c>
      <c r="E2" t="s">
        <v>55</v>
      </c>
      <c r="F2" t="s">
        <v>56</v>
      </c>
      <c r="G2" t="s">
        <v>57</v>
      </c>
      <c r="H2" t="s">
        <v>58</v>
      </c>
    </row>
    <row r="3" spans="1:8" x14ac:dyDescent="0.25">
      <c r="A3">
        <v>1</v>
      </c>
      <c r="C3" t="str">
        <f ca="1">OFFSET('336p stat'!$A$1,A3*20,0)</f>
        <v>CUDA Time</v>
      </c>
      <c r="D3">
        <f ca="1">OFFSET('336p trace'!$R$56,(A3-1)*56,0)-OFFSET('336p trace'!$S$56,(A3-1)*56,0)</f>
        <v>14.954000000002452</v>
      </c>
      <c r="E3">
        <f ca="1">OFFSET('336p trace'!$S$56,(A3-1)*56,0)-OFFSET('336p stat'!$H$1,A3*20,0)</f>
        <v>35.17227599999751</v>
      </c>
      <c r="F3">
        <f ca="1">OFFSET('336p stat'!$H$1,A3*20,0)-OFFSET('336p stat'!$K$1,A3*20,0)</f>
        <v>35.389228000000003</v>
      </c>
      <c r="G3">
        <f ca="1">OFFSET('336p stat'!$K$1,A3*20,0)-OFFSET('336p stat'!$N$1,A3*20,0)</f>
        <v>4325.1610710000004</v>
      </c>
      <c r="H3">
        <f ca="1">OFFSET('336p stat'!$N$1,A3*20,0)</f>
        <v>495.28202499999998</v>
      </c>
    </row>
    <row r="4" spans="1:8" x14ac:dyDescent="0.25">
      <c r="A4">
        <v>1</v>
      </c>
      <c r="C4" t="str">
        <f ca="1">OFFSET('336p stat'!$A$1,A4*20,0)</f>
        <v>CUDA Time</v>
      </c>
      <c r="D4" s="5">
        <f ca="1">OFFSET('336p trace'!$U$56,(A4-1)*56,0)</f>
        <v>3.2623720400000193</v>
      </c>
      <c r="E4" s="5">
        <f ca="1">OFFSET('336p trace'!$V$56,(A4-1)*56,0)</f>
        <v>3.1665048400001656</v>
      </c>
      <c r="F4" s="5">
        <f ca="1">OFFSET('336p stat'!$H$1,A4*20,1)</f>
        <v>3.1602199999999998</v>
      </c>
      <c r="G4" s="5">
        <f ca="1">OFFSET('336p stat'!$K$1,A4*20,1)</f>
        <v>3.1738749999999998</v>
      </c>
      <c r="H4" s="5">
        <f ca="1">OFFSET('336p stat'!$N$1,A4*20,1)</f>
        <v>1.012985</v>
      </c>
    </row>
    <row r="5" spans="1:8" x14ac:dyDescent="0.25">
      <c r="A5">
        <v>2</v>
      </c>
      <c r="C5" t="str">
        <f ca="1">OFFSET('336p stat'!$A$1,A5*20,0)</f>
        <v>CUDA</v>
      </c>
      <c r="D5">
        <f ca="1">OFFSET('336p trace'!$R$56,(A5-1)*56,0)-OFFSET('336p trace'!$S$56,(A5-1)*56,0)</f>
        <v>4902.0777999999991</v>
      </c>
      <c r="E5">
        <f ca="1">OFFSET('336p trace'!$S$56,(A5-1)*56,0)-OFFSET('336p stat'!$H$1,A5*20,0)</f>
        <v>0</v>
      </c>
      <c r="F5">
        <f ca="1">OFFSET('336p stat'!$H$1,A5*20,0)-OFFSET('336p stat'!$K$1,A5*20,0)</f>
        <v>0</v>
      </c>
      <c r="G5">
        <f ca="1">OFFSET('336p stat'!$K$1,A5*20,0)-OFFSET('336p stat'!$N$1,A5*20,0)</f>
        <v>0</v>
      </c>
      <c r="H5">
        <f ca="1">OFFSET('336p stat'!$N$1,A5*20,0)</f>
        <v>0</v>
      </c>
    </row>
    <row r="6" spans="1:8" x14ac:dyDescent="0.25">
      <c r="A6">
        <v>2</v>
      </c>
      <c r="C6" t="str">
        <f ca="1">OFFSET('336p stat'!$A$1,A6*20,0)</f>
        <v>CUDA</v>
      </c>
      <c r="D6" s="5">
        <f ca="1">OFFSET('336p trace'!$U$56,(A6-1)*56,0)</f>
        <v>35.285621160000666</v>
      </c>
      <c r="E6" s="5">
        <f ca="1">OFFSET('336p trace'!$V$56,(A6-1)*56,0)</f>
        <v>0</v>
      </c>
      <c r="F6" s="5">
        <f ca="1">OFFSET('336p stat'!$H$1,A6*20,1)</f>
        <v>0</v>
      </c>
      <c r="G6" s="5">
        <f ca="1">OFFSET('336p stat'!$K$1,A6*20,1)</f>
        <v>0</v>
      </c>
      <c r="H6" s="5">
        <f ca="1">OFFSET('336p stat'!$N$1,A6*20,1)</f>
        <v>0</v>
      </c>
    </row>
    <row r="7" spans="1:8" x14ac:dyDescent="0.25">
      <c r="A7">
        <v>3</v>
      </c>
      <c r="C7" t="str">
        <f ca="1">OFFSET('336p stat'!$A$1,A7*20,0)</f>
        <v>CUDA non hash</v>
      </c>
      <c r="D7">
        <f ca="1">OFFSET('336p trace'!$R$56,(A7-1)*56,0)-OFFSET('336p trace'!$S$56,(A7-1)*56,0)</f>
        <v>1.7470000000002983</v>
      </c>
      <c r="E7">
        <f ca="1">OFFSET('336p trace'!$S$56,(A7-1)*56,0)-OFFSET('336p stat'!$H$1,A7*20,0)</f>
        <v>51.655710999999428</v>
      </c>
      <c r="F7">
        <f ca="1">OFFSET('336p stat'!$H$1,A7*20,0)-OFFSET('336p stat'!$K$1,A7*20,0)</f>
        <v>35.548448000000462</v>
      </c>
      <c r="G7">
        <f ca="1">OFFSET('336p stat'!$K$1,A7*20,0)-OFFSET('336p stat'!$N$1,A7*20,0)</f>
        <v>4260.1401260000002</v>
      </c>
      <c r="H7">
        <f ca="1">OFFSET('336p stat'!$N$1,A7*20,0)</f>
        <v>495.75231500000001</v>
      </c>
    </row>
    <row r="8" spans="1:8" x14ac:dyDescent="0.25">
      <c r="A8">
        <v>3</v>
      </c>
      <c r="B8" s="2"/>
      <c r="C8" t="str">
        <f ca="1">OFFSET('336p stat'!$A$1,A8*20,0)</f>
        <v>CUDA non hash</v>
      </c>
      <c r="D8" s="5">
        <f ca="1">OFFSET('336p trace'!$U$56,(A8-1)*56,0)</f>
        <v>100.90355104000051</v>
      </c>
      <c r="E8" s="5">
        <f ca="1">OFFSET('336p trace'!$V$56,(A8-1)*56,0)</f>
        <v>102.4527504400006</v>
      </c>
      <c r="F8" s="5">
        <f ca="1">OFFSET('336p stat'!$H$1,A8*20,1)</f>
        <v>5.9791169999999996</v>
      </c>
      <c r="G8" s="5">
        <f ca="1">OFFSET('336p stat'!$K$1,A8*20,1)</f>
        <v>6.1888300000000003</v>
      </c>
      <c r="H8" s="5">
        <f ca="1">OFFSET('336p stat'!$N$1,A8*20,1)</f>
        <v>0.82958200000000004</v>
      </c>
    </row>
    <row r="9" spans="1:8" x14ac:dyDescent="0.25">
      <c r="A9">
        <v>4</v>
      </c>
      <c r="B9" s="2"/>
      <c r="C9" t="str">
        <f ca="1">OFFSET('336p stat'!$A$1,A9*20,0)</f>
        <v>CUDA ant</v>
      </c>
      <c r="D9">
        <f ca="1">OFFSET('336p trace'!$R$56,(A9-1)*56,0)-OFFSET('336p trace'!$S$56,(A9-1)*56,0)</f>
        <v>16.238000000000284</v>
      </c>
      <c r="E9">
        <f ca="1">OFFSET('336p trace'!$S$56,(A9-1)*56,0)-OFFSET('336p stat'!$H$1,A9*20,0)</f>
        <v>38.132309999999961</v>
      </c>
      <c r="F9">
        <f ca="1">OFFSET('336p stat'!$H$1,A9*20,0)-OFFSET('336p stat'!$K$1,A9*20,0)</f>
        <v>98.767060000000129</v>
      </c>
      <c r="G9">
        <f ca="1">OFFSET('336p stat'!$K$1,A9*20,0)-OFFSET('336p stat'!$N$1,A9*20,0)</f>
        <v>916.52053000000001</v>
      </c>
      <c r="H9">
        <f ca="1">OFFSET('336p stat'!$N$1,A9*20,0)</f>
        <v>1769.0649000000001</v>
      </c>
    </row>
    <row r="10" spans="1:8" x14ac:dyDescent="0.25">
      <c r="A10">
        <v>4</v>
      </c>
      <c r="B10" s="2"/>
      <c r="C10" t="str">
        <f ca="1">OFFSET('336p stat'!$A$1,A10*20,0)</f>
        <v>CUDA ant</v>
      </c>
      <c r="D10" s="5">
        <f ca="1">OFFSET('336p trace'!$U$56,(A10-1)*56,0)</f>
        <v>37.456532160000116</v>
      </c>
      <c r="E10" s="5">
        <f ca="1">OFFSET('336p trace'!$V$56,(A10-1)*56,0)</f>
        <v>37.496668960000029</v>
      </c>
      <c r="F10" s="5">
        <f ca="1">OFFSET('336p stat'!$H$1,A10*20,1)</f>
        <v>10.667731</v>
      </c>
      <c r="G10" s="5">
        <f ca="1">OFFSET('336p stat'!$K$1,A10*20,1)</f>
        <v>10.68065</v>
      </c>
      <c r="H10" s="5">
        <f ca="1">OFFSET('336p stat'!$N$1,A10*20,1)</f>
        <v>9.1761529999999993</v>
      </c>
    </row>
    <row r="11" spans="1:8" x14ac:dyDescent="0.25">
      <c r="A11">
        <v>5</v>
      </c>
      <c r="B11" s="2"/>
      <c r="C11" t="str">
        <f ca="1">OFFSET('336p stat'!$A$1,A11*20,0)</f>
        <v>CUDA ant par</v>
      </c>
      <c r="D11">
        <f ca="1">OFFSET('336p trace'!$R$56,(A11-1)*56,0)-OFFSET('336p trace'!$S$56,(A11-1)*56,0)</f>
        <v>16.200800000000299</v>
      </c>
      <c r="E11">
        <f ca="1">OFFSET('336p trace'!$S$56,(A11-1)*56,0)-OFFSET('336p stat'!$H$1,A11*20,0)</f>
        <v>36.659274999999752</v>
      </c>
      <c r="F11">
        <f ca="1">OFFSET('336p stat'!$H$1,A11*20,0)-OFFSET('336p stat'!$K$1,A11*20,0)</f>
        <v>35.512107000000015</v>
      </c>
      <c r="G11">
        <f ca="1">OFFSET('336p stat'!$K$1,A11*20,0)-OFFSET('336p stat'!$N$1,A11*20,0)</f>
        <v>917.12468699999999</v>
      </c>
      <c r="H11">
        <f ca="1">OFFSET('336p stat'!$N$1,A11*20,0)</f>
        <v>440.746331</v>
      </c>
    </row>
    <row r="12" spans="1:8" x14ac:dyDescent="0.25">
      <c r="A12">
        <v>5</v>
      </c>
      <c r="B12" s="2"/>
      <c r="C12" t="str">
        <f ca="1">OFFSET('336p stat'!$A$1,A12*20,0)</f>
        <v>CUDA ant par</v>
      </c>
      <c r="D12" s="5">
        <f ca="1">OFFSET('336p trace'!$U$56,(A12-1)*56,0)</f>
        <v>1.3058257599999576</v>
      </c>
      <c r="E12" s="5">
        <f ca="1">OFFSET('336p trace'!$V$56,(A12-1)*56,0)</f>
        <v>1.0717422399999823</v>
      </c>
      <c r="F12" s="5">
        <f ca="1">OFFSET('336p stat'!$H$1,A12*20,1)</f>
        <v>1.0152939999999999</v>
      </c>
      <c r="G12" s="5">
        <f ca="1">OFFSET('336p stat'!$K$1,A12*20,1)</f>
        <v>0.98232799999999998</v>
      </c>
      <c r="H12" s="5">
        <f ca="1">OFFSET('336p stat'!$N$1,A12*20,1)</f>
        <v>7.1367E-2</v>
      </c>
    </row>
    <row r="13" spans="1:8" x14ac:dyDescent="0.25">
      <c r="A13">
        <v>6</v>
      </c>
      <c r="B13" s="2"/>
      <c r="C13" t="str">
        <f ca="1">OFFSET('336p stat'!$A$1,A13*20,0)</f>
        <v>CUDA ant non hash</v>
      </c>
      <c r="D13">
        <f ca="1">OFFSET('336p trace'!$R$56,(A13-1)*56,0)-OFFSET('336p trace'!$S$56,(A13-1)*56,0)</f>
        <v>1.6937999999995554</v>
      </c>
      <c r="E13">
        <f ca="1">OFFSET('336p trace'!$S$56,(A13-1)*56,0)-OFFSET('336p stat'!$H$1,A13*20,0)</f>
        <v>36.710912000000008</v>
      </c>
      <c r="F13">
        <f ca="1">OFFSET('336p stat'!$H$1,A13*20,0)-OFFSET('336p stat'!$K$1,A13*20,0)</f>
        <v>98.748783999999887</v>
      </c>
      <c r="G13">
        <f ca="1">OFFSET('336p stat'!$K$1,A13*20,0)-OFFSET('336p stat'!$N$1,A13*20,0)</f>
        <v>730.25121600000011</v>
      </c>
      <c r="H13">
        <f ca="1">OFFSET('336p stat'!$N$1,A13*20,0)</f>
        <v>1768.2802879999999</v>
      </c>
    </row>
    <row r="14" spans="1:8" x14ac:dyDescent="0.25">
      <c r="A14">
        <v>6</v>
      </c>
      <c r="B14" s="2"/>
      <c r="C14" t="str">
        <f ca="1">OFFSET('336p stat'!$A$1,A14*20,0)</f>
        <v>CUDA ant non hash</v>
      </c>
      <c r="D14" s="5">
        <f ca="1">OFFSET('336p trace'!$U$56,(A14-1)*56,0)</f>
        <v>11.757392999999809</v>
      </c>
      <c r="E14" s="5">
        <f ca="1">OFFSET('336p trace'!$V$56,(A14-1)*56,0)</f>
        <v>11.785286559999928</v>
      </c>
      <c r="F14" s="5">
        <f ca="1">OFFSET('336p stat'!$H$1,A14*20,1)</f>
        <v>11.783360999999999</v>
      </c>
      <c r="G14" s="5">
        <f ca="1">OFFSET('336p stat'!$K$1,A14*20,1)</f>
        <v>11.676869999999999</v>
      </c>
      <c r="H14" s="5">
        <f ca="1">OFFSET('336p stat'!$N$1,A14*20,1)</f>
        <v>10.587778999999999</v>
      </c>
    </row>
    <row r="15" spans="1:8" x14ac:dyDescent="0.25">
      <c r="A15">
        <v>7</v>
      </c>
      <c r="C15" t="str">
        <f ca="1">OFFSET('336p stat'!$A$1,A15*20,0)</f>
        <v>CUDA ant add CPU Time</v>
      </c>
      <c r="D15">
        <f ca="1">OFFSET('336p trace'!$R$56,(A15-1)*56,0)-OFFSET('336p trace'!$S$56,(A15-1)*56,0)</f>
        <v>16.830200000000787</v>
      </c>
      <c r="E15">
        <f ca="1">OFFSET('336p trace'!$S$56,(A15-1)*56,0)-OFFSET('336p stat'!$H$1,A15*20,0)</f>
        <v>293.15678299999945</v>
      </c>
      <c r="F15">
        <f ca="1">OFFSET('336p stat'!$H$1,A15*20,0)-OFFSET('336p stat'!$K$1,A15*20,0)</f>
        <v>18.116225999999642</v>
      </c>
      <c r="G15">
        <f ca="1">OFFSET('336p stat'!$K$1,A15*20,0)-OFFSET('336p stat'!$N$1,A15*20,0)</f>
        <v>1227.7125810000002</v>
      </c>
      <c r="H15">
        <f ca="1">OFFSET('336p stat'!$N$1,A15*20,0)</f>
        <v>902.84321</v>
      </c>
    </row>
    <row r="16" spans="1:8" x14ac:dyDescent="0.25">
      <c r="A16">
        <v>7</v>
      </c>
      <c r="C16" t="str">
        <f ca="1">OFFSET('336p stat'!$A$1,A16*20,0)</f>
        <v>CUDA ant add CPU Time</v>
      </c>
      <c r="D16" s="5">
        <f ca="1">OFFSET('336p trace'!$U$56,(A16-1)*56,0)</f>
        <v>21.152709000000247</v>
      </c>
      <c r="E16" s="5">
        <f ca="1">OFFSET('336p trace'!$V$56,(A16-1)*56,0)</f>
        <v>21.387138559999979</v>
      </c>
      <c r="F16" s="5">
        <f ca="1">OFFSET('336p stat'!$H$1,A16*20,1)</f>
        <v>9.6045569999999998</v>
      </c>
      <c r="G16" s="5">
        <f ca="1">OFFSET('336p stat'!$K$1,A16*20,1)</f>
        <v>9.5375809999999994</v>
      </c>
      <c r="H16" s="5">
        <f ca="1">OFFSET('336p stat'!$N$1,A16*20,1)</f>
        <v>1.3018989999999999</v>
      </c>
    </row>
    <row r="17" spans="1:12" x14ac:dyDescent="0.25">
      <c r="A17">
        <v>8</v>
      </c>
      <c r="C17" t="str">
        <f ca="1">OFFSET('336p stat'!$A$1,A17*20,0)</f>
        <v>CUDA ant add CPU</v>
      </c>
      <c r="D17">
        <f ca="1">OFFSET('336p trace'!$R$56,(A17-1)*56,0)-OFFSET('336p trace'!$S$56,(A17-1)*56,0)</f>
        <v>2474.6327999999999</v>
      </c>
      <c r="E17">
        <f ca="1">OFFSET('336p trace'!$S$56,(A17-1)*56,0)-OFFSET('336p stat'!$H$1,A17*20,0)</f>
        <v>0</v>
      </c>
      <c r="F17">
        <f ca="1">OFFSET('336p stat'!$H$1,A17*20,0)-OFFSET('336p stat'!$K$1,A17*20,0)</f>
        <v>0</v>
      </c>
      <c r="G17">
        <f ca="1">OFFSET('336p stat'!$K$1,A17*20,0)-OFFSET('336p stat'!$N$1,A17*20,0)</f>
        <v>0</v>
      </c>
      <c r="H17">
        <f ca="1">OFFSET('336p stat'!$N$1,A17*20,0)</f>
        <v>0</v>
      </c>
    </row>
    <row r="18" spans="1:12" x14ac:dyDescent="0.25">
      <c r="A18">
        <v>8</v>
      </c>
      <c r="C18" t="str">
        <f ca="1">OFFSET('336p stat'!$A$1,A18*20,0)</f>
        <v>CUDA ant add CPU</v>
      </c>
      <c r="D18" s="5">
        <f ca="1">OFFSET('336p trace'!$U$56,(A18-1)*56,0)</f>
        <v>24.290712159999835</v>
      </c>
      <c r="E18" s="5">
        <f ca="1">OFFSET('336p trace'!$V$56,(A18-1)*56,0)</f>
        <v>0</v>
      </c>
      <c r="F18" s="5">
        <f ca="1">OFFSET('336p stat'!$H$1,A18*20,1)</f>
        <v>0</v>
      </c>
      <c r="G18" s="5">
        <f ca="1">OFFSET('336p stat'!$K$1,A18*20,1)</f>
        <v>0</v>
      </c>
      <c r="H18" s="5">
        <f ca="1">OFFSET('336p stat'!$N$1,A18*20,1)</f>
        <v>0</v>
      </c>
    </row>
    <row r="19" spans="1:12" x14ac:dyDescent="0.25">
      <c r="A19">
        <v>9</v>
      </c>
      <c r="C19" t="str">
        <f ca="1">OFFSET('336p stat'!$A$1,A19*20,0)</f>
        <v>CUDA ant add CPU non hash</v>
      </c>
      <c r="D19">
        <f ca="1">OFFSET('336p trace'!$R$56,(A19-1)*56,0)-OFFSET('336p trace'!$S$56,(A19-1)*56,0)</f>
        <v>1.7873999999997068</v>
      </c>
      <c r="E19">
        <f ca="1">OFFSET('336p trace'!$S$56,(A19-1)*56,0)-OFFSET('336p stat'!$H$1,A19*20,0)</f>
        <v>293.22502300000019</v>
      </c>
      <c r="F19">
        <f ca="1">OFFSET('336p stat'!$H$1,A19*20,0)-OFFSET('336p stat'!$K$1,A19*20,0)</f>
        <v>18.949838999999884</v>
      </c>
      <c r="G19">
        <f ca="1">OFFSET('336p stat'!$K$1,A19*20,0)-OFFSET('336p stat'!$N$1,A19*20,0)</f>
        <v>1003.9922990000001</v>
      </c>
      <c r="H19">
        <f ca="1">OFFSET('336p stat'!$N$1,A19*20,0)</f>
        <v>902.28143899999998</v>
      </c>
    </row>
    <row r="20" spans="1:12" x14ac:dyDescent="0.25">
      <c r="A20">
        <v>9</v>
      </c>
      <c r="C20" t="str">
        <f ca="1">OFFSET('336p stat'!$A$1,A20*20,0)</f>
        <v>CUDA ant add CPU non hash</v>
      </c>
      <c r="D20" s="5">
        <f ca="1">OFFSET('336p trace'!$U$56,(A20-1)*56,0)</f>
        <v>5.8504719999998471</v>
      </c>
      <c r="E20" s="5">
        <f ca="1">OFFSET('336p trace'!$V$56,(A20-1)*56,0)</f>
        <v>5.8299840400000553</v>
      </c>
      <c r="F20" s="5">
        <f ca="1">OFFSET('336p stat'!$H$1,A20*20,1)</f>
        <v>2.276338</v>
      </c>
      <c r="G20" s="5">
        <f ca="1">OFFSET('336p stat'!$K$1,A20*20,1)</f>
        <v>2.2486259999999998</v>
      </c>
      <c r="H20" s="5">
        <f ca="1">OFFSET('336p stat'!$N$1,A20*20,1)</f>
        <v>5.1869999999999999E-2</v>
      </c>
    </row>
    <row r="21" spans="1:12" x14ac:dyDescent="0.25">
      <c r="A21">
        <v>10</v>
      </c>
      <c r="C21" t="str">
        <f ca="1">OFFSET('336p stat'!$A$1,A21*20,0)</f>
        <v>CUDA ant add CPU12</v>
      </c>
      <c r="D21" t="e">
        <f ca="1">OFFSET('336p trace'!$R$56,(A21-1)*56,0)-OFFSET('336p trace'!$S$56,(A21-1)*56,0)</f>
        <v>#DIV/0!</v>
      </c>
      <c r="E21" t="e">
        <f ca="1">OFFSET('336p trace'!$S$56,(A21-1)*56,0)-OFFSET('336p stat'!$H$1,A21*20,0)</f>
        <v>#DIV/0!</v>
      </c>
      <c r="F21">
        <f ca="1">OFFSET('336p stat'!$H$1,A21*20,0)-OFFSET('336p stat'!$K$1,A21*20,0)</f>
        <v>0</v>
      </c>
      <c r="G21">
        <f ca="1">OFFSET('336p stat'!$K$1,A21*20,0)-OFFSET('336p stat'!$N$1,A21*20,0)</f>
        <v>0</v>
      </c>
      <c r="H21">
        <f ca="1">OFFSET('336p stat'!$N$1,A21*20,0)</f>
        <v>0</v>
      </c>
    </row>
    <row r="22" spans="1:12" x14ac:dyDescent="0.25">
      <c r="A22">
        <v>10</v>
      </c>
      <c r="C22" t="str">
        <f ca="1">OFFSET('336p stat'!$A$1,A22*20,0)</f>
        <v>CUDA ant add CPU12</v>
      </c>
      <c r="D22" s="5" t="e">
        <f ca="1">OFFSET('336p trace'!$U$56,(A22-1)*56,0)</f>
        <v>#DIV/0!</v>
      </c>
      <c r="E22" s="5" t="e">
        <f ca="1">OFFSET('336p trace'!$V$56,(A22-1)*56,0)</f>
        <v>#DIV/0!</v>
      </c>
      <c r="F22" s="5">
        <f ca="1">OFFSET('336p stat'!$H$1,A22*20,1)</f>
        <v>0</v>
      </c>
      <c r="G22" s="5">
        <f ca="1">OFFSET('336p stat'!$K$1,A22*20,1)</f>
        <v>0</v>
      </c>
      <c r="H22" s="5">
        <f ca="1">OFFSET('336p stat'!$N$1,A22*20,1)</f>
        <v>0</v>
      </c>
    </row>
    <row r="23" spans="1:12" x14ac:dyDescent="0.25">
      <c r="A23">
        <v>11</v>
      </c>
      <c r="C23" t="str">
        <f ca="1">OFFSET('336p stat'!$A$1,A23*20,0)</f>
        <v>CUDA opt</v>
      </c>
      <c r="D23">
        <f ca="1">OFFSET('336p trace'!$R$56,(A23-1)*56,0)-OFFSET('336p trace'!$S$56,(A23-1)*56,0)</f>
        <v>4901.6610000000001</v>
      </c>
      <c r="E23">
        <f ca="1">OFFSET('336p trace'!$S$56,(A23-1)*56,0)-OFFSET('336p stat'!$H$1,A23*20,0)</f>
        <v>0</v>
      </c>
      <c r="F23">
        <f ca="1">OFFSET('336p stat'!$H$1,A23*20,0)-OFFSET('336p stat'!$K$1,A23*20,0)</f>
        <v>0</v>
      </c>
      <c r="G23">
        <f ca="1">OFFSET('336p stat'!$K$1,A23*20,0)-OFFSET('336p stat'!$N$1,A23*20,0)</f>
        <v>0</v>
      </c>
      <c r="H23">
        <f ca="1">OFFSET('336p stat'!$N$1,A23*20,0)</f>
        <v>0</v>
      </c>
    </row>
    <row r="24" spans="1:12" x14ac:dyDescent="0.25">
      <c r="A24">
        <v>11</v>
      </c>
      <c r="C24" t="str">
        <f ca="1">OFFSET('336p stat'!$A$1,A24*20,0)</f>
        <v>CUDA opt</v>
      </c>
      <c r="D24" s="5">
        <f ca="1">OFFSET('336p trace'!$U$56,(A24-1)*56,0)</f>
        <v>3.855017000000152</v>
      </c>
      <c r="E24" s="5">
        <f ca="1">OFFSET('336p trace'!$V$56,(A24-1)*56,0)</f>
        <v>0</v>
      </c>
      <c r="F24" s="5">
        <f ca="1">OFFSET('336p stat'!$H$1,A24*20,1)</f>
        <v>0</v>
      </c>
      <c r="G24" s="5">
        <f ca="1">OFFSET('336p stat'!$K$1,A24*20,1)</f>
        <v>0</v>
      </c>
      <c r="H24" s="5">
        <f ca="1">OFFSET('336p stat'!$N$1,A24*20,1)</f>
        <v>0</v>
      </c>
    </row>
    <row r="25" spans="1:12" x14ac:dyDescent="0.25">
      <c r="A25">
        <v>12</v>
      </c>
      <c r="C25" t="str">
        <f ca="1">OFFSET('336p stat'!$A$1,A25*20,0)</f>
        <v>CUDA opt Time</v>
      </c>
      <c r="D25">
        <f ca="1">OFFSET('336p trace'!$R$56,(A25-1)*56,0)-OFFSET('336p trace'!$S$56,(A25-1)*56,0)</f>
        <v>15.998800000000301</v>
      </c>
      <c r="E25">
        <f ca="1">OFFSET('336p trace'!$S$56,(A25-1)*56,0)-OFFSET('336p stat'!$H$1,A25*20,0)</f>
        <v>43.355456999998751</v>
      </c>
      <c r="F25">
        <f ca="1">OFFSET('336p stat'!$H$1,A25*20,0)-OFFSET('336p stat'!$K$1,A25*20,0)</f>
        <v>529.71689400000014</v>
      </c>
      <c r="G25">
        <f ca="1">OFFSET('336p stat'!$K$1,A25*20,0)-OFFSET('336p stat'!$N$1,A25*20,0)</f>
        <v>4324.8300490000001</v>
      </c>
      <c r="H25">
        <f ca="1">OFFSET('336p stat'!$N$1,A25*20,0)</f>
        <v>0</v>
      </c>
    </row>
    <row r="26" spans="1:12" x14ac:dyDescent="0.25">
      <c r="A26">
        <v>12</v>
      </c>
      <c r="C26" t="str">
        <f ca="1">OFFSET('336p stat'!$A$1,A26*20,0)</f>
        <v>CUDA opt Time</v>
      </c>
      <c r="D26" s="5">
        <f ca="1">OFFSET('336p trace'!$U$56,(A26-1)*56,0)</f>
        <v>147.57199056000078</v>
      </c>
      <c r="E26" s="5">
        <f ca="1">OFFSET('336p trace'!$V$56,(A26-1)*56,0)</f>
        <v>147.19367823999966</v>
      </c>
      <c r="F26" s="5">
        <f ca="1">OFFSET('336p stat'!$H$1,A26*20,1)</f>
        <v>3.5640290000000001</v>
      </c>
      <c r="G26" s="5">
        <f ca="1">OFFSET('336p stat'!$K$1,A26*20,1)</f>
        <v>2.0415909999999999</v>
      </c>
      <c r="H26" s="5">
        <f ca="1">OFFSET('336p stat'!$N$1,A26*20,1)</f>
        <v>0</v>
      </c>
    </row>
    <row r="27" spans="1:12" x14ac:dyDescent="0.25">
      <c r="A27">
        <v>13</v>
      </c>
      <c r="C27" t="str">
        <f ca="1">OFFSET('336p stat'!$A$1,A27*20,0)</f>
        <v>CUDA opt non hash</v>
      </c>
      <c r="D27">
        <f ca="1">OFFSET('336p trace'!$R$56,(A27-1)*56,0)-OFFSET('336p trace'!$S$56,(A27-1)*56,0)</f>
        <v>2.6046000000014828</v>
      </c>
      <c r="E27">
        <f ca="1">OFFSET('336p trace'!$S$56,(A27-1)*56,0)-OFFSET('336p stat'!$H$1,A27*20,0)</f>
        <v>34.535777000000053</v>
      </c>
      <c r="F27">
        <f ca="1">OFFSET('336p stat'!$H$1,A27*20,0)-OFFSET('336p stat'!$K$1,A27*20,0)</f>
        <v>528.97491199999968</v>
      </c>
      <c r="G27">
        <f ca="1">OFFSET('336p stat'!$K$1,A27*20,0)-OFFSET('336p stat'!$N$1,A27*20,0)</f>
        <v>4257.8437110000004</v>
      </c>
      <c r="H27">
        <f ca="1">OFFSET('336p stat'!$N$1,A27*20,0)</f>
        <v>0</v>
      </c>
    </row>
    <row r="28" spans="1:12" x14ac:dyDescent="0.25">
      <c r="A28">
        <v>13</v>
      </c>
      <c r="C28" t="str">
        <f ca="1">OFFSET('336p stat'!$A$1,A28*20,0)</f>
        <v>CUDA opt non hash</v>
      </c>
      <c r="D28" s="5">
        <f ca="1">OFFSET('336p trace'!$U$56,(A28-1)*56,0)</f>
        <v>5.4217609999997114</v>
      </c>
      <c r="E28" s="5">
        <f ca="1">OFFSET('336p trace'!$V$56,(A28-1)*56,0)</f>
        <v>5.1213966400001629</v>
      </c>
      <c r="F28" s="5">
        <f ca="1">OFFSET('336p stat'!$H$1,A28*20,1)</f>
        <v>5.1088579999999997</v>
      </c>
      <c r="G28" s="5">
        <f ca="1">OFFSET('336p stat'!$K$1,A28*20,1)</f>
        <v>3.698188</v>
      </c>
      <c r="H28" s="5">
        <f ca="1">OFFSET('336p stat'!$N$1,A28*20,1)</f>
        <v>0</v>
      </c>
    </row>
    <row r="29" spans="1:12" x14ac:dyDescent="0.25">
      <c r="K29">
        <v>1.96</v>
      </c>
      <c r="L29">
        <v>50</v>
      </c>
    </row>
    <row r="30" spans="1:12" x14ac:dyDescent="0.25">
      <c r="D30" t="s">
        <v>59</v>
      </c>
      <c r="E30" t="s">
        <v>55</v>
      </c>
      <c r="F30" t="s">
        <v>56</v>
      </c>
      <c r="G30" t="s">
        <v>57</v>
      </c>
      <c r="H30" t="s">
        <v>58</v>
      </c>
      <c r="J30" t="s">
        <v>78</v>
      </c>
      <c r="K30" t="s">
        <v>81</v>
      </c>
      <c r="L30" t="s">
        <v>85</v>
      </c>
    </row>
    <row r="31" spans="1:12" x14ac:dyDescent="0.25">
      <c r="A31">
        <v>1</v>
      </c>
      <c r="C31" t="str">
        <f ca="1">OFFSET('336p stat'!$A$1,A31*20,0)</f>
        <v>CUDA Time</v>
      </c>
      <c r="D31" s="5">
        <f ca="1">OFFSET('336p trace'!$R$56,(A31-1)*56,0)-OFFSET('336p trace'!$S$56,(A31-1)*56,0)</f>
        <v>14.954000000002452</v>
      </c>
      <c r="E31" s="5">
        <f ca="1">OFFSET('336p trace'!$S$56,(A31-1)*56,0)-OFFSET('336p stat'!$H$1,A31*20,0)</f>
        <v>35.17227599999751</v>
      </c>
      <c r="F31" s="5">
        <f ca="1">OFFSET('336p stat'!$H$1,A31*20,0)-OFFSET('336p stat'!$K$1,A31*20,0)</f>
        <v>35.389228000000003</v>
      </c>
      <c r="G31" s="5">
        <f ca="1">OFFSET('336p stat'!$K$1,A31*20,0)-OFFSET('336p stat'!$N$1,A31*20,0)</f>
        <v>4325.1610710000004</v>
      </c>
      <c r="H31" s="5">
        <f ca="1">OFFSET('336p stat'!$N$1,A31*20,0)</f>
        <v>495.28202499999998</v>
      </c>
      <c r="I31" s="5"/>
      <c r="J31" s="5">
        <f ca="1">SUM(E31:H31)</f>
        <v>4891.0045999999984</v>
      </c>
      <c r="K31" s="10">
        <f ca="1">G31/J31</f>
        <v>0.88430934434206054</v>
      </c>
      <c r="L31">
        <f t="shared" ref="L31:L59" ca="1" si="0">$K$29*POWER(K31,2)*SQRT(G139/(POWER(G31,2)*$L$29)+J139/(POWER(J31,2)*$L$29))</f>
        <v>1.871600586480834E-4</v>
      </c>
    </row>
    <row r="32" spans="1:12" x14ac:dyDescent="0.25">
      <c r="A32">
        <v>2</v>
      </c>
      <c r="C32" t="str">
        <f ca="1">OFFSET('336p stat'!$A$1,A32*20,0)</f>
        <v>CUDA</v>
      </c>
      <c r="D32" s="5">
        <f ca="1">OFFSET('336p trace'!$R$56,(A32-1)*56,0)-OFFSET('336p trace'!$S$56,(A32-1)*56,0)</f>
        <v>4902.0777999999991</v>
      </c>
      <c r="E32" s="5">
        <f ca="1">OFFSET('336p trace'!$S$56,(A32-1)*56,0)-OFFSET('336p stat'!$H$1,A32*20,0)</f>
        <v>0</v>
      </c>
      <c r="F32" s="5">
        <f ca="1">OFFSET('336p stat'!$H$1,A32*20,0)-OFFSET('336p stat'!$K$1,A32*20,0)</f>
        <v>0</v>
      </c>
      <c r="G32" s="5">
        <f ca="1">OFFSET('336p stat'!$K$1,A32*20,0)-OFFSET('336p stat'!$N$1,A32*20,0)</f>
        <v>0</v>
      </c>
      <c r="H32" s="5">
        <f ca="1">OFFSET('336p stat'!$N$1,A32*20,0)</f>
        <v>0</v>
      </c>
      <c r="I32" s="5"/>
      <c r="J32" s="5">
        <f ca="1">SUM(D32:H32)</f>
        <v>4902.0777999999991</v>
      </c>
      <c r="K32" s="10">
        <f t="shared" ref="K32:K59" ca="1" si="1">G32/J32</f>
        <v>0</v>
      </c>
      <c r="L32" t="e">
        <f t="shared" ca="1" si="0"/>
        <v>#DIV/0!</v>
      </c>
    </row>
    <row r="33" spans="1:12" x14ac:dyDescent="0.25">
      <c r="A33">
        <v>3</v>
      </c>
      <c r="C33" t="str">
        <f ca="1">OFFSET('336p stat'!$A$1,A33*20,0)</f>
        <v>CUDA non hash</v>
      </c>
      <c r="D33" s="5">
        <f ca="1">OFFSET('336p trace'!$R$56,(A33-1)*56,0)-OFFSET('336p trace'!$S$56,(A33-1)*56,0)</f>
        <v>1.7470000000002983</v>
      </c>
      <c r="E33" s="5">
        <f ca="1">OFFSET('336p trace'!$S$56,(A33-1)*56,0)-OFFSET('336p stat'!$H$1,A33*20,0)</f>
        <v>51.655710999999428</v>
      </c>
      <c r="F33" s="5">
        <f ca="1">OFFSET('336p stat'!$H$1,A33*20,0)-OFFSET('336p stat'!$K$1,A33*20,0)</f>
        <v>35.548448000000462</v>
      </c>
      <c r="G33" s="5">
        <f ca="1">OFFSET('336p stat'!$K$1,A33*20,0)-OFFSET('336p stat'!$N$1,A33*20,0)</f>
        <v>4260.1401260000002</v>
      </c>
      <c r="H33" s="5">
        <f ca="1">OFFSET('336p stat'!$N$1,A33*20,0)</f>
        <v>495.75231500000001</v>
      </c>
      <c r="I33" s="5"/>
      <c r="J33" s="5">
        <f t="shared" ref="J33:J80" ca="1" si="2">SUM(E33:H33)</f>
        <v>4843.0965999999999</v>
      </c>
      <c r="K33" s="10">
        <f t="shared" ca="1" si="1"/>
        <v>0.87963145851767655</v>
      </c>
      <c r="L33">
        <f t="shared" ca="1" si="0"/>
        <v>6.6330719625560196E-4</v>
      </c>
    </row>
    <row r="34" spans="1:12" x14ac:dyDescent="0.25">
      <c r="A34">
        <v>4</v>
      </c>
      <c r="C34" t="str">
        <f ca="1">OFFSET('336p stat'!$A$1,A34*20,0)</f>
        <v>CUDA ant</v>
      </c>
      <c r="D34" s="5">
        <f ca="1">OFFSET('336p trace'!$R$56,(A34-1)*56,0)-OFFSET('336p trace'!$S$56,(A34-1)*56,0)</f>
        <v>16.238000000000284</v>
      </c>
      <c r="E34" s="5">
        <f ca="1">OFFSET('336p trace'!$S$56,(A34-1)*56,0)-OFFSET('336p stat'!$H$1,A34*20,0)</f>
        <v>38.132309999999961</v>
      </c>
      <c r="F34" s="5">
        <f ca="1">OFFSET('336p stat'!$H$1,A34*20,0)-OFFSET('336p stat'!$K$1,A34*20,0)</f>
        <v>98.767060000000129</v>
      </c>
      <c r="G34" s="5">
        <f ca="1">OFFSET('336p stat'!$K$1,A34*20,0)-OFFSET('336p stat'!$N$1,A34*20,0)</f>
        <v>916.52053000000001</v>
      </c>
      <c r="H34" s="5">
        <f ca="1">OFFSET('336p stat'!$N$1,A34*20,0)</f>
        <v>1769.0649000000001</v>
      </c>
      <c r="I34" s="5"/>
      <c r="J34" s="5">
        <f t="shared" ca="1" si="2"/>
        <v>2822.4848000000002</v>
      </c>
      <c r="K34" s="10">
        <f t="shared" ca="1" si="1"/>
        <v>0.32472115704573501</v>
      </c>
      <c r="L34">
        <f t="shared" ca="1" si="0"/>
        <v>1.4890334337414195E-4</v>
      </c>
    </row>
    <row r="35" spans="1:12" x14ac:dyDescent="0.25">
      <c r="A35">
        <v>5</v>
      </c>
      <c r="C35" t="str">
        <f ca="1">OFFSET('336p stat'!$A$1,A35*20,0)</f>
        <v>CUDA ant par</v>
      </c>
      <c r="D35" s="5">
        <f ca="1">OFFSET('336p trace'!$R$56,(A35-1)*56,0)-OFFSET('336p trace'!$S$56,(A35-1)*56,0)</f>
        <v>16.200800000000299</v>
      </c>
      <c r="E35" s="5">
        <f ca="1">OFFSET('336p trace'!$S$56,(A35-1)*56,0)-OFFSET('336p stat'!$H$1,A35*20,0)</f>
        <v>36.659274999999752</v>
      </c>
      <c r="F35" s="5">
        <f ca="1">OFFSET('336p stat'!$H$1,A35*20,0)-OFFSET('336p stat'!$K$1,A35*20,0)</f>
        <v>35.512107000000015</v>
      </c>
      <c r="G35" s="5">
        <f ca="1">OFFSET('336p stat'!$K$1,A35*20,0)-OFFSET('336p stat'!$N$1,A35*20,0)</f>
        <v>917.12468699999999</v>
      </c>
      <c r="H35" s="5">
        <f ca="1">OFFSET('336p stat'!$N$1,A35*20,0)</f>
        <v>440.746331</v>
      </c>
      <c r="I35" s="5"/>
      <c r="J35" s="5">
        <f t="shared" ca="1" si="2"/>
        <v>1430.0423999999998</v>
      </c>
      <c r="K35" s="10">
        <f t="shared" ca="1" si="1"/>
        <v>0.64132691939763475</v>
      </c>
      <c r="L35">
        <f t="shared" ca="1" si="0"/>
        <v>2.0842381041266707E-4</v>
      </c>
    </row>
    <row r="36" spans="1:12" x14ac:dyDescent="0.25">
      <c r="A36">
        <v>6</v>
      </c>
      <c r="C36" t="str">
        <f ca="1">OFFSET('336p stat'!$A$1,A36*20,0)</f>
        <v>CUDA ant non hash</v>
      </c>
      <c r="D36" s="5">
        <f ca="1">OFFSET('336p trace'!$R$56,(A36-1)*56,0)-OFFSET('336p trace'!$S$56,(A36-1)*56,0)</f>
        <v>1.6937999999995554</v>
      </c>
      <c r="E36" s="5">
        <f ca="1">OFFSET('336p trace'!$S$56,(A36-1)*56,0)-OFFSET('336p stat'!$H$1,A36*20,0)</f>
        <v>36.710912000000008</v>
      </c>
      <c r="F36" s="5">
        <f ca="1">OFFSET('336p stat'!$H$1,A36*20,0)-OFFSET('336p stat'!$K$1,A36*20,0)</f>
        <v>98.748783999999887</v>
      </c>
      <c r="G36" s="5">
        <f ca="1">OFFSET('336p stat'!$K$1,A36*20,0)-OFFSET('336p stat'!$N$1,A36*20,0)</f>
        <v>730.25121600000011</v>
      </c>
      <c r="H36" s="5">
        <f ca="1">OFFSET('336p stat'!$N$1,A36*20,0)</f>
        <v>1768.2802879999999</v>
      </c>
      <c r="I36" s="5"/>
      <c r="J36" s="5">
        <f t="shared" ca="1" si="2"/>
        <v>2633.9911999999999</v>
      </c>
      <c r="K36" s="10">
        <f t="shared" ca="1" si="1"/>
        <v>0.27724132715401634</v>
      </c>
      <c r="L36">
        <f t="shared" ca="1" si="0"/>
        <v>1.170776965801837E-4</v>
      </c>
    </row>
    <row r="37" spans="1:12" x14ac:dyDescent="0.25">
      <c r="A37">
        <v>7</v>
      </c>
      <c r="C37" t="str">
        <f ca="1">OFFSET('336p stat'!$A$1,A37*20,0)</f>
        <v>CUDA ant add CPU Time</v>
      </c>
      <c r="D37" s="5">
        <f ca="1">OFFSET('336p trace'!$R$56,(A37-1)*56,0)-OFFSET('336p trace'!$S$56,(A37-1)*56,0)</f>
        <v>16.830200000000787</v>
      </c>
      <c r="E37" s="5">
        <f ca="1">OFFSET('336p trace'!$S$56,(A37-1)*56,0)-OFFSET('336p stat'!$H$1,A37*20,0)</f>
        <v>293.15678299999945</v>
      </c>
      <c r="F37" s="5">
        <f ca="1">OFFSET('336p stat'!$H$1,A37*20,0)-OFFSET('336p stat'!$K$1,A37*20,0)</f>
        <v>18.116225999999642</v>
      </c>
      <c r="G37" s="5">
        <f ca="1">OFFSET('336p stat'!$K$1,A37*20,0)-OFFSET('336p stat'!$N$1,A37*20,0)</f>
        <v>1227.7125810000002</v>
      </c>
      <c r="H37" s="5">
        <f ca="1">OFFSET('336p stat'!$N$1,A37*20,0)</f>
        <v>902.84321</v>
      </c>
      <c r="I37" s="5"/>
      <c r="J37" s="5">
        <f t="shared" ca="1" si="2"/>
        <v>2441.8287999999993</v>
      </c>
      <c r="K37" s="10">
        <f t="shared" ca="1" si="1"/>
        <v>0.50278405308349239</v>
      </c>
      <c r="L37">
        <f t="shared" ca="1" si="0"/>
        <v>2.879793558168256E-4</v>
      </c>
    </row>
    <row r="38" spans="1:12" x14ac:dyDescent="0.25">
      <c r="A38">
        <v>8</v>
      </c>
      <c r="C38" t="str">
        <f ca="1">OFFSET('336p stat'!$A$1,A38*20,0)</f>
        <v>CUDA ant add CPU</v>
      </c>
      <c r="D38" s="5">
        <f ca="1">OFFSET('336p trace'!$R$56,(A38-1)*56,0)-OFFSET('336p trace'!$S$56,(A38-1)*56,0)</f>
        <v>2474.6327999999999</v>
      </c>
      <c r="E38" s="5">
        <f ca="1">OFFSET('336p trace'!$S$56,(A38-1)*56,0)-OFFSET('336p stat'!$H$1,A38*20,0)</f>
        <v>0</v>
      </c>
      <c r="F38" s="5">
        <f ca="1">OFFSET('336p stat'!$H$1,A38*20,0)-OFFSET('336p stat'!$K$1,A38*20,0)</f>
        <v>0</v>
      </c>
      <c r="G38" s="5">
        <f ca="1">OFFSET('336p stat'!$K$1,A38*20,0)-OFFSET('336p stat'!$N$1,A38*20,0)</f>
        <v>0</v>
      </c>
      <c r="H38" s="5">
        <f ca="1">OFFSET('336p stat'!$N$1,A38*20,0)</f>
        <v>0</v>
      </c>
      <c r="I38" s="5"/>
      <c r="J38" s="5">
        <f ca="1">SUM(D38:H38)</f>
        <v>2474.6327999999999</v>
      </c>
      <c r="K38" s="10">
        <f t="shared" ca="1" si="1"/>
        <v>0</v>
      </c>
      <c r="L38" t="e">
        <f t="shared" ca="1" si="0"/>
        <v>#DIV/0!</v>
      </c>
    </row>
    <row r="39" spans="1:12" x14ac:dyDescent="0.25">
      <c r="A39">
        <v>9</v>
      </c>
      <c r="C39" t="str">
        <f ca="1">OFFSET('336p stat'!$A$1,A39*20,0)</f>
        <v>CUDA ant add CPU non hash</v>
      </c>
      <c r="D39" s="5">
        <f ca="1">OFFSET('336p trace'!$R$56,(A39-1)*56,0)-OFFSET('336p trace'!$S$56,(A39-1)*56,0)</f>
        <v>1.7873999999997068</v>
      </c>
      <c r="E39" s="5">
        <f ca="1">OFFSET('336p trace'!$S$56,(A39-1)*56,0)-OFFSET('336p stat'!$H$1,A39*20,0)</f>
        <v>293.22502300000019</v>
      </c>
      <c r="F39" s="5">
        <f ca="1">OFFSET('336p stat'!$H$1,A39*20,0)-OFFSET('336p stat'!$K$1,A39*20,0)</f>
        <v>18.949838999999884</v>
      </c>
      <c r="G39" s="5">
        <f ca="1">OFFSET('336p stat'!$K$1,A39*20,0)-OFFSET('336p stat'!$N$1,A39*20,0)</f>
        <v>1003.9922990000001</v>
      </c>
      <c r="H39" s="5">
        <f ca="1">OFFSET('336p stat'!$N$1,A39*20,0)</f>
        <v>902.28143899999998</v>
      </c>
      <c r="I39" s="5"/>
      <c r="J39" s="5">
        <f t="shared" ca="1" si="2"/>
        <v>2218.4486000000002</v>
      </c>
      <c r="K39" s="10">
        <f t="shared" ca="1" si="1"/>
        <v>0.45256504883638055</v>
      </c>
      <c r="L39">
        <f t="shared" ca="1" si="0"/>
        <v>1.3355377480533224E-4</v>
      </c>
    </row>
    <row r="40" spans="1:12" x14ac:dyDescent="0.25">
      <c r="A40">
        <v>10</v>
      </c>
      <c r="C40" t="str">
        <f ca="1">OFFSET('336p stat'!$A$1,A40*20,0)</f>
        <v>CUDA ant add CPU12</v>
      </c>
      <c r="D40" s="5" t="e">
        <f ca="1">OFFSET('336p trace'!$R$56,(A40-1)*56,0)-OFFSET('336p trace'!$S$56,(A40-1)*56,0)</f>
        <v>#DIV/0!</v>
      </c>
      <c r="E40" s="5" t="e">
        <f ca="1">OFFSET('336p trace'!$S$56,(A40-1)*56,0)-OFFSET('336p stat'!$H$1,A40*20,0)</f>
        <v>#DIV/0!</v>
      </c>
      <c r="F40" s="5">
        <f ca="1">OFFSET('336p stat'!$H$1,A40*20,0)-OFFSET('336p stat'!$K$1,A40*20,0)</f>
        <v>0</v>
      </c>
      <c r="G40" s="5">
        <f ca="1">OFFSET('336p stat'!$K$1,A40*20,0)-OFFSET('336p stat'!$N$1,A40*20,0)</f>
        <v>0</v>
      </c>
      <c r="H40" s="5">
        <f ca="1">OFFSET('336p stat'!$N$1,A40*20,0)</f>
        <v>0</v>
      </c>
      <c r="I40" s="5"/>
      <c r="J40" s="5" t="e">
        <f t="shared" ca="1" si="2"/>
        <v>#DIV/0!</v>
      </c>
      <c r="K40" s="10" t="e">
        <f t="shared" ca="1" si="1"/>
        <v>#DIV/0!</v>
      </c>
      <c r="L40" t="e">
        <f t="shared" ca="1" si="0"/>
        <v>#DIV/0!</v>
      </c>
    </row>
    <row r="41" spans="1:12" x14ac:dyDescent="0.25">
      <c r="A41">
        <v>11</v>
      </c>
      <c r="C41" t="str">
        <f ca="1">OFFSET('336p stat'!$A$1,A41*20,0)</f>
        <v>CUDA opt</v>
      </c>
      <c r="D41" s="5">
        <f ca="1">OFFSET('336p trace'!$R$56,(A41-1)*56,0)-OFFSET('336p trace'!$S$56,(A41-1)*56,0)</f>
        <v>4901.6610000000001</v>
      </c>
      <c r="E41" s="5">
        <f ca="1">OFFSET('336p trace'!$S$56,(A41-1)*56,0)-OFFSET('336p stat'!$H$1,A41*20,0)</f>
        <v>0</v>
      </c>
      <c r="F41" s="5">
        <f ca="1">OFFSET('336p stat'!$H$1,A41*20,0)-OFFSET('336p stat'!$K$1,A41*20,0)</f>
        <v>0</v>
      </c>
      <c r="G41" s="5">
        <f ca="1">OFFSET('336p stat'!$K$1,A41*20,0)-OFFSET('336p stat'!$N$1,A41*20,0)</f>
        <v>0</v>
      </c>
      <c r="H41" s="5">
        <f ca="1">OFFSET('336p stat'!$N$1,A41*20,0)</f>
        <v>0</v>
      </c>
      <c r="I41" s="5"/>
      <c r="J41" s="5">
        <f ca="1">SUM(D41:H41)</f>
        <v>4901.6610000000001</v>
      </c>
      <c r="K41" s="10">
        <f t="shared" ca="1" si="1"/>
        <v>0</v>
      </c>
      <c r="L41" t="e">
        <f t="shared" ca="1" si="0"/>
        <v>#DIV/0!</v>
      </c>
    </row>
    <row r="42" spans="1:12" x14ac:dyDescent="0.25">
      <c r="A42">
        <v>12</v>
      </c>
      <c r="C42" t="str">
        <f ca="1">OFFSET('336p stat'!$A$1,A42*20,0)</f>
        <v>CUDA opt Time</v>
      </c>
      <c r="D42" s="5">
        <f ca="1">OFFSET('336p trace'!$R$56,(A42-1)*56,0)-OFFSET('336p trace'!$S$56,(A42-1)*56,0)</f>
        <v>15.998800000000301</v>
      </c>
      <c r="E42" s="5">
        <f ca="1">OFFSET('336p trace'!$S$56,(A42-1)*56,0)-OFFSET('336p stat'!$H$1,A42*20,0)</f>
        <v>43.355456999998751</v>
      </c>
      <c r="F42" s="5">
        <f ca="1">OFFSET('336p stat'!$H$1,A42*20,0)-OFFSET('336p stat'!$K$1,A42*20,0)</f>
        <v>529.71689400000014</v>
      </c>
      <c r="G42" s="5">
        <f ca="1">OFFSET('336p stat'!$K$1,A42*20,0)-OFFSET('336p stat'!$N$1,A42*20,0)</f>
        <v>4324.8300490000001</v>
      </c>
      <c r="H42" s="5">
        <f ca="1">OFFSET('336p stat'!$N$1,A42*20,0)</f>
        <v>0</v>
      </c>
      <c r="I42" s="5"/>
      <c r="J42" s="5">
        <f t="shared" ca="1" si="2"/>
        <v>4897.902399999999</v>
      </c>
      <c r="K42" s="10">
        <f t="shared" ca="1" si="1"/>
        <v>0.88299637187543811</v>
      </c>
      <c r="L42">
        <f t="shared" ca="1" si="0"/>
        <v>7.6805579391389829E-4</v>
      </c>
    </row>
    <row r="43" spans="1:12" x14ac:dyDescent="0.25">
      <c r="A43">
        <v>13</v>
      </c>
      <c r="C43" t="str">
        <f ca="1">OFFSET('336p stat'!$A$1,A43*20,0)</f>
        <v>CUDA opt non hash</v>
      </c>
      <c r="D43" s="5">
        <f ca="1">OFFSET('336p trace'!$R$56,(A43-1)*56,0)-OFFSET('336p trace'!$S$56,(A43-1)*56,0)</f>
        <v>2.6046000000014828</v>
      </c>
      <c r="E43" s="5">
        <f ca="1">OFFSET('336p trace'!$S$56,(A43-1)*56,0)-OFFSET('336p stat'!$H$1,A43*20,0)</f>
        <v>34.535777000000053</v>
      </c>
      <c r="F43" s="5">
        <f ca="1">OFFSET('336p stat'!$H$1,A43*20,0)-OFFSET('336p stat'!$K$1,A43*20,0)</f>
        <v>528.97491199999968</v>
      </c>
      <c r="G43" s="5">
        <f ca="1">OFFSET('336p stat'!$K$1,A43*20,0)-OFFSET('336p stat'!$N$1,A43*20,0)</f>
        <v>4257.8437110000004</v>
      </c>
      <c r="H43" s="5">
        <f ca="1">OFFSET('336p stat'!$N$1,A43*20,0)</f>
        <v>0</v>
      </c>
      <c r="I43" s="5"/>
      <c r="J43" s="5">
        <f t="shared" ca="1" si="2"/>
        <v>4821.3544000000002</v>
      </c>
      <c r="K43" s="10">
        <f t="shared" ca="1" si="1"/>
        <v>0.88312191093025649</v>
      </c>
      <c r="L43">
        <f t="shared" ca="1" si="0"/>
        <v>2.2007982374558862E-4</v>
      </c>
    </row>
    <row r="44" spans="1:12" x14ac:dyDescent="0.25">
      <c r="A44">
        <v>14</v>
      </c>
      <c r="C44" t="str">
        <f ca="1">OFFSET('336p stat'!$A$1,A44*20,0)</f>
        <v>CUDA opt ant</v>
      </c>
      <c r="D44" s="5">
        <f ca="1">OFFSET('336p trace'!$R$56,(A44-1)*56,0)-OFFSET('336p trace'!$S$56,(A44-1)*56,0)</f>
        <v>16.939600000000155</v>
      </c>
      <c r="E44" s="5">
        <f ca="1">OFFSET('336p trace'!$S$56,(A44-1)*56,0)-OFFSET('336p stat'!$H$1,A44*20,0)</f>
        <v>36.043134999999893</v>
      </c>
      <c r="F44" s="5">
        <f ca="1">OFFSET('336p stat'!$H$1,A44*20,0)-OFFSET('336p stat'!$K$1,A44*20,0)</f>
        <v>1853.058446</v>
      </c>
      <c r="G44" s="5">
        <f ca="1">OFFSET('336p stat'!$K$1,A44*20,0)-OFFSET('336p stat'!$N$1,A44*20,0)</f>
        <v>914.55321900000001</v>
      </c>
      <c r="H44" s="5">
        <f ca="1">OFFSET('336p stat'!$N$1,A44*20,0)</f>
        <v>0</v>
      </c>
      <c r="I44" s="5"/>
      <c r="J44" s="5">
        <f t="shared" ca="1" si="2"/>
        <v>2803.6547999999998</v>
      </c>
      <c r="K44" s="10">
        <f t="shared" ca="1" si="1"/>
        <v>0.32620036496647165</v>
      </c>
      <c r="L44">
        <f t="shared" ca="1" si="0"/>
        <v>4.7412915331605338E-5</v>
      </c>
    </row>
    <row r="45" spans="1:12" x14ac:dyDescent="0.25">
      <c r="A45">
        <v>15</v>
      </c>
      <c r="C45" t="str">
        <f ca="1">OFFSET('336p stat'!$A$1,A45*20,0)</f>
        <v>CUDA opt ant non hash</v>
      </c>
      <c r="D45" s="5">
        <f ca="1">OFFSET('336p trace'!$R$56,(A45-1)*56,0)-OFFSET('336p trace'!$S$56,(A45-1)*56,0)</f>
        <v>2.7208000000005086</v>
      </c>
      <c r="E45" s="5">
        <f ca="1">OFFSET('336p trace'!$S$56,(A45-1)*56,0)-OFFSET('336p stat'!$H$1,A45*20,0)</f>
        <v>36.108658999999079</v>
      </c>
      <c r="F45" s="5">
        <f ca="1">OFFSET('336p stat'!$H$1,A45*20,0)-OFFSET('336p stat'!$K$1,A45*20,0)</f>
        <v>1853.5452950000001</v>
      </c>
      <c r="G45" s="5">
        <f ca="1">OFFSET('336p stat'!$K$1,A45*20,0)-OFFSET('336p stat'!$N$1,A45*20,0)</f>
        <v>728.45444599999996</v>
      </c>
      <c r="H45" s="5">
        <f ca="1">OFFSET('336p stat'!$N$1,A45*20,0)</f>
        <v>0</v>
      </c>
      <c r="I45" s="5"/>
      <c r="J45" s="5">
        <f t="shared" ca="1" si="2"/>
        <v>2618.1083999999992</v>
      </c>
      <c r="K45" s="10">
        <f t="shared" ca="1" si="1"/>
        <v>0.27823693090782653</v>
      </c>
      <c r="L45">
        <f t="shared" ca="1" si="0"/>
        <v>2.9992716428225901E-5</v>
      </c>
    </row>
    <row r="46" spans="1:12" x14ac:dyDescent="0.25">
      <c r="A46">
        <v>16</v>
      </c>
      <c r="C46" t="str">
        <f ca="1">OFFSET('336p stat'!$A$1,A46*20,0)</f>
        <v>CUDA opt ant par</v>
      </c>
      <c r="D46" s="5">
        <f ca="1">OFFSET('336p trace'!$R$56,(A46-1)*56,0)-OFFSET('336p trace'!$S$56,(A46-1)*56,0)</f>
        <v>17.050000000001546</v>
      </c>
      <c r="E46" s="5">
        <f ca="1">OFFSET('336p trace'!$S$56,(A46-1)*56,0)-OFFSET('336p stat'!$H$1,A46*20,0)</f>
        <v>35.692664999999124</v>
      </c>
      <c r="F46" s="5">
        <f ca="1">OFFSET('336p stat'!$H$1,A46*20,0)-OFFSET('336p stat'!$K$1,A46*20,0)</f>
        <v>471.45065099999999</v>
      </c>
      <c r="G46" s="5">
        <f ca="1">OFFSET('336p stat'!$K$1,A46*20,0)-OFFSET('336p stat'!$N$1,A46*20,0)</f>
        <v>914.79488400000002</v>
      </c>
      <c r="H46" s="5">
        <f ca="1">OFFSET('336p stat'!$N$1,A46*20,0)</f>
        <v>0</v>
      </c>
      <c r="I46" s="5"/>
      <c r="J46" s="5">
        <f t="shared" ca="1" si="2"/>
        <v>1421.9381999999991</v>
      </c>
      <c r="K46" s="10">
        <f t="shared" ca="1" si="1"/>
        <v>0.64334363054596932</v>
      </c>
      <c r="L46">
        <f t="shared" ca="1" si="0"/>
        <v>1.6719706679384967E-4</v>
      </c>
    </row>
    <row r="47" spans="1:12" x14ac:dyDescent="0.25">
      <c r="A47">
        <v>17</v>
      </c>
      <c r="C47" t="str">
        <f ca="1">OFFSET('336p stat'!$A$1,A47*20,0)</f>
        <v>CUDA opt_one_GPU</v>
      </c>
      <c r="D47" s="5" t="e">
        <f ca="1">OFFSET('336p trace'!$R$56,(A47-1)*56,0)-OFFSET('336p trace'!$S$56,(A47-1)*56,0)</f>
        <v>#DIV/0!</v>
      </c>
      <c r="E47" s="5" t="e">
        <f ca="1">OFFSET('336p trace'!$S$56,(A47-1)*56,0)-OFFSET('336p stat'!$H$1,A47*20,0)</f>
        <v>#DIV/0!</v>
      </c>
      <c r="F47" s="5">
        <f ca="1">OFFSET('336p stat'!$H$1,A47*20,0)-OFFSET('336p stat'!$K$1,A47*20,0)</f>
        <v>0</v>
      </c>
      <c r="G47" s="5">
        <f ca="1">OFFSET('336p stat'!$K$1,A47*20,0)-OFFSET('336p stat'!$N$1,A47*20,0)</f>
        <v>0</v>
      </c>
      <c r="H47" s="5">
        <f ca="1">OFFSET('336p stat'!$N$1,A47*20,0)</f>
        <v>0</v>
      </c>
      <c r="I47" s="5"/>
      <c r="J47" s="5" t="e">
        <f t="shared" ca="1" si="2"/>
        <v>#DIV/0!</v>
      </c>
      <c r="K47" s="10" t="e">
        <f t="shared" ca="1" si="1"/>
        <v>#DIV/0!</v>
      </c>
      <c r="L47" t="e">
        <f t="shared" ca="1" si="0"/>
        <v>#DIV/0!</v>
      </c>
    </row>
    <row r="48" spans="1:12" x14ac:dyDescent="0.25">
      <c r="A48">
        <v>18</v>
      </c>
      <c r="C48" t="str">
        <f ca="1">OFFSET('336p stat'!$A$1,A48*20,0)</f>
        <v>CUDA opt_one_GPU ant</v>
      </c>
      <c r="D48" s="5" t="e">
        <f ca="1">OFFSET('336p trace'!$R$56,(A48-1)*56,0)-OFFSET('336p trace'!$S$56,(A48-1)*56,0)</f>
        <v>#DIV/0!</v>
      </c>
      <c r="E48" s="5" t="e">
        <f ca="1">OFFSET('336p trace'!$S$56,(A48-1)*56,0)-OFFSET('336p stat'!$H$1,A48*20,0)</f>
        <v>#DIV/0!</v>
      </c>
      <c r="F48" s="5">
        <f ca="1">OFFSET('336p stat'!$H$1,A48*20,0)-OFFSET('336p stat'!$K$1,A48*20,0)</f>
        <v>0</v>
      </c>
      <c r="G48" s="5">
        <f ca="1">OFFSET('336p stat'!$K$1,A48*20,0)-OFFSET('336p stat'!$N$1,A48*20,0)</f>
        <v>0</v>
      </c>
      <c r="H48" s="5">
        <f ca="1">OFFSET('336p stat'!$N$1,A48*20,0)</f>
        <v>0</v>
      </c>
      <c r="I48" s="5"/>
      <c r="J48" s="5" t="e">
        <f t="shared" ca="1" si="2"/>
        <v>#DIV/0!</v>
      </c>
      <c r="K48" s="10" t="e">
        <f t="shared" ca="1" si="1"/>
        <v>#DIV/0!</v>
      </c>
      <c r="L48" t="e">
        <f t="shared" ca="1" si="0"/>
        <v>#DIV/0!</v>
      </c>
    </row>
    <row r="49" spans="1:12" x14ac:dyDescent="0.25">
      <c r="A49">
        <v>19</v>
      </c>
      <c r="C49" t="str">
        <f ca="1">OFFSET('336p stat'!$A$1,A49*20,0)</f>
        <v>CUDA opt_one_GPU ant local</v>
      </c>
      <c r="D49" s="5" t="e">
        <f ca="1">OFFSET('336p trace'!$R$56,(A49-1)*56,0)-OFFSET('336p trace'!$S$56,(A49-1)*56,0)</f>
        <v>#DIV/0!</v>
      </c>
      <c r="E49" s="5" t="e">
        <f ca="1">OFFSET('336p trace'!$S$56,(A49-1)*56,0)-OFFSET('336p stat'!$H$1,A49*20,0)</f>
        <v>#DIV/0!</v>
      </c>
      <c r="F49" s="5">
        <f ca="1">OFFSET('336p stat'!$H$1,A49*20,0)-OFFSET('336p stat'!$K$1,A49*20,0)</f>
        <v>0</v>
      </c>
      <c r="G49" s="5">
        <f ca="1">OFFSET('336p stat'!$K$1,A49*20,0)-OFFSET('336p stat'!$N$1,A49*20,0)</f>
        <v>0</v>
      </c>
      <c r="H49" s="5">
        <f ca="1">OFFSET('336p stat'!$N$1,A49*20,0)</f>
        <v>0</v>
      </c>
      <c r="I49" s="5"/>
      <c r="J49" s="5" t="e">
        <f t="shared" ca="1" si="2"/>
        <v>#DIV/0!</v>
      </c>
      <c r="K49" s="10" t="e">
        <f t="shared" ca="1" si="1"/>
        <v>#DIV/0!</v>
      </c>
      <c r="L49" t="e">
        <f t="shared" ca="1" si="0"/>
        <v>#DIV/0!</v>
      </c>
    </row>
    <row r="50" spans="1:12" x14ac:dyDescent="0.25">
      <c r="A50">
        <v>20</v>
      </c>
      <c r="C50" t="str">
        <f ca="1">OFFSET('336p stat'!$A$1,A50*20,0)</f>
        <v>non CUDA Time</v>
      </c>
      <c r="D50" s="5">
        <f ca="1">OFFSET('336p trace'!$R$56,(A50-1)*56,0)-OFFSET('336p trace'!$S$56,(A50-1)*56,0)</f>
        <v>49.530000000006112</v>
      </c>
      <c r="E50" s="5">
        <f ca="1">OFFSET('336p trace'!$S$56,(A50-1)*56,0)-OFFSET('336p stat'!$H$1,A50*20,0)</f>
        <v>0.2305969999943045</v>
      </c>
      <c r="F50" s="5">
        <f ca="1">OFFSET('336p stat'!$H$1,A50*20,0)-OFFSET('336p stat'!$K$1,A50*20,0)</f>
        <v>18.127059999998892</v>
      </c>
      <c r="G50" s="5">
        <f ca="1">OFFSET('336p stat'!$K$1,A50*20,0)-OFFSET('336p stat'!$N$1,A50*20,0)</f>
        <v>16619.141377</v>
      </c>
      <c r="H50" s="5">
        <f ca="1">OFFSET('336p stat'!$N$1,A50*20,0)</f>
        <v>904.83096599999999</v>
      </c>
      <c r="I50" s="5"/>
      <c r="J50" s="5">
        <f t="shared" ca="1" si="2"/>
        <v>17542.329999999994</v>
      </c>
      <c r="K50" s="10">
        <f t="shared" ca="1" si="1"/>
        <v>0.94737365999841561</v>
      </c>
      <c r="L50">
        <f t="shared" ca="1" si="0"/>
        <v>1.9344993588066027E-4</v>
      </c>
    </row>
    <row r="51" spans="1:12" x14ac:dyDescent="0.25">
      <c r="A51">
        <v>21</v>
      </c>
      <c r="C51" t="str">
        <f ca="1">OFFSET('336p stat'!$A$1,A51*20,0)</f>
        <v>non CUDA</v>
      </c>
      <c r="D51" s="5">
        <f ca="1">OFFSET('336p trace'!$R$56,(A51-1)*56,0)-OFFSET('336p trace'!$S$56,(A51-1)*56,0)</f>
        <v>17392.357999999997</v>
      </c>
      <c r="E51" s="5">
        <f ca="1">OFFSET('336p trace'!$S$56,(A51-1)*56,0)-OFFSET('336p stat'!$H$1,A51*20,0)</f>
        <v>0</v>
      </c>
      <c r="F51" s="5">
        <f ca="1">OFFSET('336p stat'!$H$1,A51*20,0)-OFFSET('336p stat'!$K$1,A51*20,0)</f>
        <v>0</v>
      </c>
      <c r="G51" s="5">
        <f ca="1">OFFSET('336p stat'!$K$1,A51*20,0)-OFFSET('336p stat'!$N$1,A51*20,0)</f>
        <v>0</v>
      </c>
      <c r="H51" s="5">
        <f ca="1">OFFSET('336p stat'!$N$1,A51*20,0)</f>
        <v>0</v>
      </c>
      <c r="I51" s="5"/>
      <c r="J51" s="5">
        <f ca="1">SUM(D51:H51)</f>
        <v>17392.357999999997</v>
      </c>
      <c r="K51" s="10">
        <f t="shared" ca="1" si="1"/>
        <v>0</v>
      </c>
      <c r="L51" t="e">
        <f t="shared" ca="1" si="0"/>
        <v>#DIV/0!</v>
      </c>
    </row>
    <row r="52" spans="1:12" x14ac:dyDescent="0.25">
      <c r="A52">
        <v>22</v>
      </c>
      <c r="C52" t="str">
        <f ca="1">OFFSET('336p stat'!$A$1,A52*20,0)</f>
        <v>non CUDA non hash</v>
      </c>
      <c r="D52" s="5">
        <f ca="1">OFFSET('336p trace'!$R$56,(A52-1)*56,0)-OFFSET('336p trace'!$S$56,(A52-1)*56,0)</f>
        <v>0.64200000000346336</v>
      </c>
      <c r="E52" s="5">
        <f ca="1">OFFSET('336p trace'!$S$56,(A52-1)*56,0)-OFFSET('336p stat'!$H$1,A52*20,0)</f>
        <v>0.19867899999735528</v>
      </c>
      <c r="F52" s="5">
        <f ca="1">OFFSET('336p stat'!$H$1,A52*20,0)-OFFSET('336p stat'!$K$1,A52*20,0)</f>
        <v>18.518853999999919</v>
      </c>
      <c r="G52" s="5">
        <f ca="1">OFFSET('336p stat'!$K$1,A52*20,0)-OFFSET('336p stat'!$N$1,A52*20,0)</f>
        <v>15284.229857</v>
      </c>
      <c r="H52" s="5">
        <f ca="1">OFFSET('336p stat'!$N$1,A52*20,0)</f>
        <v>905.01860999999997</v>
      </c>
      <c r="I52" s="5"/>
      <c r="J52" s="5">
        <f t="shared" ca="1" si="2"/>
        <v>16207.965999999997</v>
      </c>
      <c r="K52" s="10">
        <f t="shared" ca="1" si="1"/>
        <v>0.94300727537310991</v>
      </c>
      <c r="L52">
        <f t="shared" ca="1" si="0"/>
        <v>2.5625586875351617E-4</v>
      </c>
    </row>
    <row r="53" spans="1:12" x14ac:dyDescent="0.25">
      <c r="A53">
        <v>23</v>
      </c>
      <c r="C53" t="str">
        <f ca="1">OFFSET('336p stat'!$A$1,A53*20,0)</f>
        <v>Classic ACO</v>
      </c>
      <c r="D53" s="5">
        <f ca="1">OFFSET('336p trace'!$R$56,(A53-1)*56,0)-OFFSET('336p trace'!$S$56,(A53-1)*56,0)</f>
        <v>2283.9379999999874</v>
      </c>
      <c r="E53" s="5">
        <f ca="1">OFFSET('336p trace'!$S$56,(A53-1)*56,0)-OFFSET('336p stat'!$H$1,A53*20,0)</f>
        <v>21.88951600001019</v>
      </c>
      <c r="F53" s="5">
        <f ca="1">OFFSET('336p stat'!$H$1,A53*20,0)-OFFSET('336p stat'!$K$1,A53*20,0)</f>
        <v>31.868983999993361</v>
      </c>
      <c r="G53" s="5">
        <f ca="1">OFFSET('336p stat'!$K$1,A53*20,0)-OFFSET('336p stat'!$N$1,A53*20,0)</f>
        <v>52722.829209000003</v>
      </c>
      <c r="H53" s="5">
        <f ca="1">OFFSET('336p stat'!$N$1,A53*20,0)</f>
        <v>1822.588291</v>
      </c>
      <c r="I53" s="5"/>
      <c r="J53" s="5">
        <f t="shared" ca="1" si="2"/>
        <v>54599.176000000007</v>
      </c>
      <c r="K53" s="10">
        <f t="shared" ca="1" si="1"/>
        <v>0.96563415552278653</v>
      </c>
      <c r="L53">
        <f t="shared" ca="1" si="0"/>
        <v>9.1883373562870701E-4</v>
      </c>
    </row>
    <row r="54" spans="1:12" x14ac:dyDescent="0.25">
      <c r="A54">
        <v>24</v>
      </c>
      <c r="C54" t="str">
        <f ca="1">OFFSET('336p stat'!$A$1,A54*20,0)</f>
        <v>Classic ACO non hash</v>
      </c>
      <c r="D54" s="5">
        <f ca="1">OFFSET('336p trace'!$R$56,(A54-1)*56,0)-OFFSET('336p trace'!$S$56,(A54-1)*56,0)</f>
        <v>1.3799999999973807</v>
      </c>
      <c r="E54" s="5">
        <f ca="1">OFFSET('336p trace'!$S$56,(A54-1)*56,0)-OFFSET('336p stat'!$H$1,A54*20,0)</f>
        <v>16.53142200000002</v>
      </c>
      <c r="F54" s="5">
        <f ca="1">OFFSET('336p stat'!$H$1,A54*20,0)-OFFSET('336p stat'!$K$1,A54*20,0)</f>
        <v>31.71929700000328</v>
      </c>
      <c r="G54" s="5">
        <f ca="1">OFFSET('336p stat'!$K$1,A54*20,0)-OFFSET('336p stat'!$N$1,A54*20,0)</f>
        <v>50167.071322999996</v>
      </c>
      <c r="H54" s="5">
        <f ca="1">OFFSET('336p stat'!$N$1,A54*20,0)</f>
        <v>1808.3719579999999</v>
      </c>
      <c r="I54" s="5"/>
      <c r="J54" s="5">
        <f t="shared" ca="1" si="2"/>
        <v>52023.694000000003</v>
      </c>
      <c r="K54" s="10">
        <f t="shared" ca="1" si="1"/>
        <v>0.96431197913396915</v>
      </c>
      <c r="L54">
        <f t="shared" ca="1" si="0"/>
        <v>1.063048909280257E-3</v>
      </c>
    </row>
    <row r="55" spans="1:12" x14ac:dyDescent="0.25">
      <c r="A55">
        <v>25</v>
      </c>
      <c r="C55" t="str">
        <f ca="1">OFFSET('336p stat'!$A$1,A55*20,0)</f>
        <v>omp</v>
      </c>
      <c r="D55" s="5">
        <f ca="1">OFFSET('336p trace'!$R$56,(A55-1)*56,0)-OFFSET('336p trace'!$S$56,(A55-1)*56,0)</f>
        <v>49.654000000005908</v>
      </c>
      <c r="E55" s="5">
        <f ca="1">OFFSET('336p trace'!$S$56,(A55-1)*56,0)-OFFSET('336p stat'!$H$1,A55*20,0)</f>
        <v>0.20494299999336363</v>
      </c>
      <c r="F55" s="5">
        <f ca="1">OFFSET('336p stat'!$H$1,A55*20,0)-OFFSET('336p stat'!$K$1,A55*20,0)</f>
        <v>18.857189999998809</v>
      </c>
      <c r="G55" s="5">
        <f ca="1">OFFSET('336p stat'!$K$1,A55*20,0)-OFFSET('336p stat'!$N$1,A55*20,0)</f>
        <v>17098.750184</v>
      </c>
      <c r="H55" s="5">
        <f ca="1">OFFSET('336p stat'!$N$1,A55*20,0)</f>
        <v>855.81768299999999</v>
      </c>
      <c r="I55" s="5"/>
      <c r="J55" s="5">
        <f t="shared" ca="1" si="2"/>
        <v>17973.629999999994</v>
      </c>
      <c r="K55" s="10">
        <f t="shared" ca="1" si="1"/>
        <v>0.95132425581254354</v>
      </c>
      <c r="L55">
        <f t="shared" ca="1" si="0"/>
        <v>1.6446136451008471E-4</v>
      </c>
    </row>
    <row r="56" spans="1:12" x14ac:dyDescent="0.25">
      <c r="A56">
        <v>26</v>
      </c>
      <c r="C56" t="str">
        <f ca="1">OFFSET('336p stat'!$A$1,A56*20,0)</f>
        <v>omp non hash</v>
      </c>
      <c r="D56" s="5">
        <f ca="1">OFFSET('336p trace'!$R$56,(A56-1)*56,0)-OFFSET('336p trace'!$S$56,(A56-1)*56,0)</f>
        <v>0.63199999999778811</v>
      </c>
      <c r="E56" s="5">
        <f ca="1">OFFSET('336p trace'!$S$56,(A56-1)*56,0)-OFFSET('336p stat'!$H$1,A56*20,0)</f>
        <v>0.19098599999779253</v>
      </c>
      <c r="F56" s="5">
        <f ca="1">OFFSET('336p stat'!$H$1,A56*20,0)-OFFSET('336p stat'!$K$1,A56*20,0)</f>
        <v>18.897063000000344</v>
      </c>
      <c r="G56" s="5">
        <f ca="1">OFFSET('336p stat'!$K$1,A56*20,0)-OFFSET('336p stat'!$N$1,A56*20,0)</f>
        <v>15738.473880000001</v>
      </c>
      <c r="H56" s="5">
        <f ca="1">OFFSET('336p stat'!$N$1,A56*20,0)</f>
        <v>855.14607100000001</v>
      </c>
      <c r="I56" s="5"/>
      <c r="J56" s="5">
        <f t="shared" ca="1" si="2"/>
        <v>16612.707999999999</v>
      </c>
      <c r="K56" s="10">
        <f t="shared" ca="1" si="1"/>
        <v>0.94737558018837165</v>
      </c>
      <c r="L56">
        <f t="shared" ca="1" si="0"/>
        <v>2.6106016189690877E-4</v>
      </c>
    </row>
    <row r="57" spans="1:12" x14ac:dyDescent="0.25">
      <c r="A57">
        <v>27</v>
      </c>
      <c r="C57" t="str">
        <f ca="1">OFFSET('336p stat'!$A$1,A57*20,0)</f>
        <v>non CUDA transp Time</v>
      </c>
      <c r="D57" s="5">
        <f ca="1">OFFSET('336p trace'!$R$56,(A57-1)*56,0)-OFFSET('336p trace'!$S$56,(A57-1)*56,0)</f>
        <v>49.71400000000358</v>
      </c>
      <c r="E57" s="5">
        <f ca="1">OFFSET('336p trace'!$S$56,(A57-1)*56,0)-OFFSET('336p stat'!$H$1,A57*20,0)</f>
        <v>0.29212899999765796</v>
      </c>
      <c r="F57" s="5">
        <f ca="1">OFFSET('336p stat'!$H$1,A57*20,0)-OFFSET('336p stat'!$K$1,A57*20,0)</f>
        <v>20.629843999999139</v>
      </c>
      <c r="G57" s="5">
        <f ca="1">OFFSET('336p stat'!$K$1,A57*20,0)-OFFSET('336p stat'!$N$1,A57*20,0)</f>
        <v>16705.799858000002</v>
      </c>
      <c r="H57" s="5">
        <f ca="1">OFFSET('336p stat'!$N$1,A57*20,0)</f>
        <v>883.160169</v>
      </c>
      <c r="I57" s="5"/>
      <c r="J57" s="5">
        <f t="shared" ca="1" si="2"/>
        <v>17609.881999999998</v>
      </c>
      <c r="K57" s="10">
        <f t="shared" ca="1" si="1"/>
        <v>0.94866052242712384</v>
      </c>
      <c r="L57">
        <f t="shared" ca="1" si="0"/>
        <v>1.6561364248806796E-4</v>
      </c>
    </row>
    <row r="58" spans="1:12" x14ac:dyDescent="0.25">
      <c r="A58">
        <v>28</v>
      </c>
      <c r="C58" t="str">
        <f ca="1">OFFSET('336p stat'!$A$1,A58*20,0)</f>
        <v>non CUDA transp</v>
      </c>
      <c r="D58" s="5">
        <f ca="1">OFFSET('336p trace'!$R$56,(A58-1)*56,0)-OFFSET('336p trace'!$S$56,(A58-1)*56,0)</f>
        <v>17433.811999999998</v>
      </c>
      <c r="E58" s="5">
        <f ca="1">OFFSET('336p trace'!$S$56,(A58-1)*56,0)-OFFSET('336p stat'!$H$1,A58*20,0)</f>
        <v>0</v>
      </c>
      <c r="F58" s="5">
        <f ca="1">OFFSET('336p stat'!$H$1,A58*20,0)-OFFSET('336p stat'!$K$1,A58*20,0)</f>
        <v>0</v>
      </c>
      <c r="G58" s="5">
        <f ca="1">OFFSET('336p stat'!$K$1,A58*20,0)-OFFSET('336p stat'!$N$1,A58*20,0)</f>
        <v>0</v>
      </c>
      <c r="H58" s="5">
        <f ca="1">OFFSET('336p stat'!$N$1,A58*20,0)</f>
        <v>0</v>
      </c>
      <c r="I58" s="5"/>
      <c r="J58" s="5">
        <f ca="1">SUM(D58:H58)</f>
        <v>17433.811999999998</v>
      </c>
      <c r="K58" s="10">
        <f t="shared" ca="1" si="1"/>
        <v>0</v>
      </c>
      <c r="L58" t="e">
        <f t="shared" ca="1" si="0"/>
        <v>#DIV/0!</v>
      </c>
    </row>
    <row r="59" spans="1:12" x14ac:dyDescent="0.25">
      <c r="A59">
        <v>29</v>
      </c>
      <c r="C59" t="str">
        <f ca="1">OFFSET('336p stat'!$A$1,A59*20,0)</f>
        <v>non CUDA transp non hash</v>
      </c>
      <c r="D59" s="5">
        <f ca="1">OFFSET('336p trace'!$R$56,(A59-1)*56,0)-OFFSET('336p trace'!$S$56,(A59-1)*56,0)</f>
        <v>0.6240000000125292</v>
      </c>
      <c r="E59" s="5">
        <f ca="1">OFFSET('336p trace'!$S$56,(A59-1)*56,0)-OFFSET('336p stat'!$H$1,A59*20,0)</f>
        <v>0.18692599998939841</v>
      </c>
      <c r="F59" s="5">
        <f ca="1">OFFSET('336p stat'!$H$1,A59*20,0)-OFFSET('336p stat'!$K$1,A59*20,0)</f>
        <v>20.490008000000671</v>
      </c>
      <c r="G59" s="5">
        <f ca="1">OFFSET('336p stat'!$K$1,A59*20,0)-OFFSET('336p stat'!$N$1,A59*20,0)</f>
        <v>15334.953168</v>
      </c>
      <c r="H59" s="5">
        <f ca="1">OFFSET('336p stat'!$N$1,A59*20,0)</f>
        <v>883.32589800000005</v>
      </c>
      <c r="I59" s="5"/>
      <c r="J59" s="5">
        <f t="shared" ca="1" si="2"/>
        <v>16238.955999999991</v>
      </c>
      <c r="K59" s="10">
        <f t="shared" ca="1" si="1"/>
        <v>0.94433122227808297</v>
      </c>
      <c r="L59">
        <f t="shared" ca="1" si="0"/>
        <v>2.5314109803748218E-4</v>
      </c>
    </row>
    <row r="60" spans="1:12" x14ac:dyDescent="0.25">
      <c r="A60">
        <v>30</v>
      </c>
      <c r="C60" t="str">
        <f ca="1">OFFSET('336p stat'!$A$1,A60*20,0)</f>
        <v>CUDA Const</v>
      </c>
      <c r="D60" s="5">
        <f ca="1">OFFSET('336p trace'!$R$56,(A60-1)*56,0)-OFFSET('336p trace'!$S$56,(A60-1)*56,0)</f>
        <v>16.125000000000909</v>
      </c>
      <c r="E60" s="5">
        <f ca="1">OFFSET('336p trace'!$S$56,(A60-1)*56,0)-OFFSET('336p stat'!$H$1,A60*20,0)</f>
        <v>42.768656999999621</v>
      </c>
      <c r="F60" s="5">
        <f ca="1">OFFSET('336p stat'!$H$1,A60*20,0)-OFFSET('336p stat'!$K$1,A60*20,0)</f>
        <v>35.443935000000238</v>
      </c>
      <c r="G60" s="5">
        <f ca="1">OFFSET('336p stat'!$K$1,A60*20,0)-OFFSET('336p stat'!$N$1,A60*20,0)</f>
        <v>4335.7871239999995</v>
      </c>
      <c r="H60" s="5">
        <f ca="1">OFFSET('336p stat'!$N$1,A60*20,0)</f>
        <v>498.01588400000003</v>
      </c>
      <c r="I60" s="5"/>
      <c r="J60" s="5">
        <f t="shared" ca="1" si="2"/>
        <v>4912.0155999999997</v>
      </c>
      <c r="K60" s="10">
        <f t="shared" ref="K60:K79" ca="1" si="3">G60/J60</f>
        <v>0.88269001507242761</v>
      </c>
      <c r="L60">
        <f t="shared" ref="L60:L78" ca="1" si="4">$K$29*POWER(K60,2)*SQRT(G168/(POWER(G60,2)*$L$29)+J168/(POWER(J60,2)*$L$29))</f>
        <v>6.7986010504348217E-4</v>
      </c>
    </row>
    <row r="61" spans="1:12" x14ac:dyDescent="0.25">
      <c r="A61">
        <v>31</v>
      </c>
      <c r="C61" t="str">
        <f ca="1">OFFSET('336p stat'!$A$1,A61*20,0)</f>
        <v>CUDA ant Const</v>
      </c>
      <c r="D61" s="5">
        <f ca="1">OFFSET('336p trace'!$R$56,(A61-1)*56,0)-OFFSET('336p trace'!$S$56,(A61-1)*56,0)</f>
        <v>17.066800000000967</v>
      </c>
      <c r="E61" s="5">
        <f ca="1">OFFSET('336p trace'!$S$56,(A61-1)*56,0)-OFFSET('336p stat'!$H$1,A61*20,0)</f>
        <v>36.611340999999356</v>
      </c>
      <c r="F61" s="5">
        <f ca="1">OFFSET('336p stat'!$H$1,A61*20,0)-OFFSET('336p stat'!$K$1,A61*20,0)</f>
        <v>98.692422000000079</v>
      </c>
      <c r="G61" s="5">
        <f ca="1">OFFSET('336p stat'!$K$1,A61*20,0)-OFFSET('336p stat'!$N$1,A61*20,0)</f>
        <v>926.71472899999981</v>
      </c>
      <c r="H61" s="5">
        <f ca="1">OFFSET('336p stat'!$N$1,A61*20,0)</f>
        <v>1767.4533080000001</v>
      </c>
      <c r="I61" s="5"/>
      <c r="J61" s="5">
        <f t="shared" ca="1" si="2"/>
        <v>2829.4717999999993</v>
      </c>
      <c r="K61" s="10">
        <f t="shared" ca="1" si="3"/>
        <v>0.32752216473760226</v>
      </c>
      <c r="L61">
        <f t="shared" ca="1" si="4"/>
        <v>1.0220477069661444E-4</v>
      </c>
    </row>
    <row r="62" spans="1:12" x14ac:dyDescent="0.25">
      <c r="A62">
        <v>32</v>
      </c>
      <c r="C62" t="str">
        <f ca="1">OFFSET('336p stat'!$A$1,A62*20,0)</f>
        <v>CUDA ant par Const</v>
      </c>
      <c r="D62" s="5">
        <f ca="1">OFFSET('336p trace'!$R$56,(A62-1)*56,0)-OFFSET('336p trace'!$S$56,(A62-1)*56,0)</f>
        <v>17.199799999998959</v>
      </c>
      <c r="E62" s="5">
        <f ca="1">OFFSET('336p trace'!$S$56,(A62-1)*56,0)-OFFSET('336p stat'!$H$1,A62*20,0)</f>
        <v>36.471228000000337</v>
      </c>
      <c r="F62" s="5">
        <f ca="1">OFFSET('336p stat'!$H$1,A62*20,0)-OFFSET('336p stat'!$K$1,A62*20,0)</f>
        <v>35.457380000000057</v>
      </c>
      <c r="G62" s="5">
        <f ca="1">OFFSET('336p stat'!$K$1,A62*20,0)-OFFSET('336p stat'!$N$1,A62*20,0)</f>
        <v>927.14478599999984</v>
      </c>
      <c r="H62" s="5">
        <f ca="1">OFFSET('336p stat'!$N$1,A62*20,0)</f>
        <v>440.62920600000001</v>
      </c>
      <c r="I62" s="5"/>
      <c r="J62" s="5">
        <f t="shared" ca="1" si="2"/>
        <v>1439.7026000000003</v>
      </c>
      <c r="K62" s="10">
        <f t="shared" ca="1" si="3"/>
        <v>0.64398354632408084</v>
      </c>
      <c r="L62">
        <f t="shared" ca="1" si="4"/>
        <v>1.5748111342663661E-4</v>
      </c>
    </row>
    <row r="63" spans="1:12" x14ac:dyDescent="0.25">
      <c r="A63">
        <v>33</v>
      </c>
      <c r="C63" t="str">
        <f ca="1">OFFSET('336p stat'!$A$1,A63*20,0)</f>
        <v>CUDA ant add CPU Const</v>
      </c>
      <c r="D63" s="5">
        <f ca="1">OFFSET('336p trace'!$R$56,(A63-1)*56,0)-OFFSET('336p trace'!$S$56,(A63-1)*56,0)</f>
        <v>17.683599999999842</v>
      </c>
      <c r="E63" s="5">
        <f ca="1">OFFSET('336p trace'!$S$56,(A63-1)*56,0)-OFFSET('336p stat'!$H$1,A63*20,0)</f>
        <v>295.90120499999966</v>
      </c>
      <c r="F63" s="5">
        <f ca="1">OFFSET('336p stat'!$H$1,A63*20,0)-OFFSET('336p stat'!$K$1,A63*20,0)</f>
        <v>17.752496000000065</v>
      </c>
      <c r="G63" s="5">
        <f ca="1">OFFSET('336p stat'!$K$1,A63*20,0)-OFFSET('336p stat'!$N$1,A63*20,0)</f>
        <v>1243.2684400000001</v>
      </c>
      <c r="H63" s="5">
        <f ca="1">OFFSET('336p stat'!$N$1,A63*20,0)</f>
        <v>902.84845900000005</v>
      </c>
      <c r="I63" s="5"/>
      <c r="J63" s="5">
        <f t="shared" ca="1" si="2"/>
        <v>2459.7705999999998</v>
      </c>
      <c r="K63" s="10">
        <f t="shared" ca="1" si="3"/>
        <v>0.50544080817942949</v>
      </c>
      <c r="L63">
        <f t="shared" ca="1" si="4"/>
        <v>3.4695717005914169E-4</v>
      </c>
    </row>
    <row r="64" spans="1:12" x14ac:dyDescent="0.25">
      <c r="A64">
        <v>34</v>
      </c>
      <c r="C64" t="str">
        <f ca="1">OFFSET('336p stat'!$A$1,A64*20,0)</f>
        <v>CUDA opt Const</v>
      </c>
      <c r="D64" s="5">
        <f ca="1">OFFSET('336p trace'!$R$56,(A64-1)*56,0)-OFFSET('336p trace'!$S$56,(A64-1)*56,0)</f>
        <v>16.408599999997023</v>
      </c>
      <c r="E64" s="5">
        <f ca="1">OFFSET('336p trace'!$S$56,(A64-1)*56,0)-OFFSET('336p stat'!$H$1,A64*20,0)</f>
        <v>36.047304000001532</v>
      </c>
      <c r="F64" s="5">
        <f ca="1">OFFSET('336p stat'!$H$1,A64*20,0)-OFFSET('336p stat'!$K$1,A64*20,0)</f>
        <v>528.94230500000049</v>
      </c>
      <c r="G64" s="5">
        <f ca="1">OFFSET('336p stat'!$K$1,A64*20,0)-OFFSET('336p stat'!$N$1,A64*20,0)</f>
        <v>4337.6857909999999</v>
      </c>
      <c r="H64" s="5">
        <f ca="1">OFFSET('336p stat'!$N$1,A64*20,0)</f>
        <v>0</v>
      </c>
      <c r="I64" s="5"/>
      <c r="J64" s="5">
        <f t="shared" ca="1" si="2"/>
        <v>4902.6754000000019</v>
      </c>
      <c r="K64" s="10">
        <f t="shared" ca="1" si="3"/>
        <v>0.88475891979305787</v>
      </c>
      <c r="L64">
        <f t="shared" ca="1" si="4"/>
        <v>3.3933888901646847E-4</v>
      </c>
    </row>
    <row r="65" spans="1:12" x14ac:dyDescent="0.25">
      <c r="A65">
        <v>35</v>
      </c>
      <c r="C65" t="str">
        <f ca="1">OFFSET('336p stat'!$A$1,A65*20,0)</f>
        <v>CUDA opt ant Const</v>
      </c>
      <c r="D65" s="5">
        <f ca="1">OFFSET('336p trace'!$R$56,(A65-1)*56,0)-OFFSET('336p trace'!$S$56,(A65-1)*56,0)</f>
        <v>17.690000000000509</v>
      </c>
      <c r="E65" s="5">
        <f ca="1">OFFSET('336p trace'!$S$56,(A65-1)*56,0)-OFFSET('336p stat'!$H$1,A65*20,0)</f>
        <v>36.138968999999634</v>
      </c>
      <c r="F65" s="5">
        <f ca="1">OFFSET('336p stat'!$H$1,A65*20,0)-OFFSET('336p stat'!$K$1,A65*20,0)</f>
        <v>1851.6746739999999</v>
      </c>
      <c r="G65" s="5">
        <f ca="1">OFFSET('336p stat'!$K$1,A65*20,0)-OFFSET('336p stat'!$N$1,A65*20,0)</f>
        <v>924.59195699999998</v>
      </c>
      <c r="H65" s="5">
        <f ca="1">OFFSET('336p stat'!$N$1,A65*20,0)</f>
        <v>0</v>
      </c>
      <c r="I65" s="5"/>
      <c r="J65" s="5">
        <f t="shared" ca="1" si="2"/>
        <v>2812.4055999999996</v>
      </c>
      <c r="K65" s="10">
        <f t="shared" ca="1" si="3"/>
        <v>0.32875484140694361</v>
      </c>
      <c r="L65">
        <f t="shared" ca="1" si="4"/>
        <v>3.4837892128079607E-5</v>
      </c>
    </row>
    <row r="66" spans="1:12" x14ac:dyDescent="0.25">
      <c r="A66">
        <v>36</v>
      </c>
      <c r="C66" t="str">
        <f ca="1">OFFSET('336p stat'!$A$1,A66*20,0)</f>
        <v>CUDA opt ant par Const</v>
      </c>
      <c r="D66" s="5">
        <f ca="1">OFFSET('336p trace'!$R$56,(A66-1)*56,0)-OFFSET('336p trace'!$S$56,(A66-1)*56,0)</f>
        <v>17.407999999999902</v>
      </c>
      <c r="E66" s="5">
        <f ca="1">OFFSET('336p trace'!$S$56,(A66-1)*56,0)-OFFSET('336p stat'!$H$1,A66*20,0)</f>
        <v>36.088682999999946</v>
      </c>
      <c r="F66" s="5">
        <f ca="1">OFFSET('336p stat'!$H$1,A66*20,0)-OFFSET('336p stat'!$K$1,A66*20,0)</f>
        <v>471.55577799999992</v>
      </c>
      <c r="G66" s="5">
        <f ca="1">OFFSET('336p stat'!$K$1,A66*20,0)-OFFSET('336p stat'!$N$1,A66*20,0)</f>
        <v>925.23913900000002</v>
      </c>
      <c r="H66" s="5">
        <f ca="1">OFFSET('336p stat'!$N$1,A66*20,0)</f>
        <v>0</v>
      </c>
      <c r="I66" s="5"/>
      <c r="J66" s="5">
        <f t="shared" ca="1" si="2"/>
        <v>1432.8835999999999</v>
      </c>
      <c r="K66" s="10">
        <f t="shared" ca="1" si="3"/>
        <v>0.64571828374614659</v>
      </c>
      <c r="L66">
        <f t="shared" ca="1" si="4"/>
        <v>1.5415513840707587E-4</v>
      </c>
    </row>
    <row r="67" spans="1:12" x14ac:dyDescent="0.25">
      <c r="A67">
        <v>37</v>
      </c>
      <c r="C67" t="str">
        <f ca="1">OFFSET('336p stat'!$A$1,A67*20,0)</f>
        <v>CUDA ant par global</v>
      </c>
      <c r="D67" s="5">
        <f ca="1">OFFSET('336p trace'!$R$56,(A67-1)*56,0)-OFFSET('336p trace'!$S$56,(A67-1)*56,0)</f>
        <v>16.337400000000116</v>
      </c>
      <c r="E67" s="5">
        <f ca="1">OFFSET('336p trace'!$S$56,(A67-1)*56,0)-OFFSET('336p stat'!$H$1,A67*20,0)</f>
        <v>38.841621000000032</v>
      </c>
      <c r="F67" s="5">
        <f ca="1">OFFSET('336p stat'!$H$1,A67*20,0)-OFFSET('336p stat'!$K$1,A67*20,0)</f>
        <v>35.573458999999957</v>
      </c>
      <c r="G67" s="5">
        <f ca="1">OFFSET('336p stat'!$K$1,A67*20,0)-OFFSET('336p stat'!$N$1,A67*20,0)</f>
        <v>1169.318751</v>
      </c>
      <c r="H67" s="5">
        <f ca="1">OFFSET('336p stat'!$N$1,A67*20,0)</f>
        <v>440.70156900000001</v>
      </c>
      <c r="I67" s="5"/>
      <c r="J67" s="5">
        <f t="shared" ca="1" si="2"/>
        <v>1684.4354000000001</v>
      </c>
      <c r="K67" s="10">
        <f t="shared" ca="1" si="3"/>
        <v>0.69419032098233036</v>
      </c>
      <c r="L67">
        <f t="shared" ca="1" si="4"/>
        <v>7.6086361072036878E-4</v>
      </c>
    </row>
    <row r="68" spans="1:12" x14ac:dyDescent="0.25">
      <c r="A68">
        <v>38</v>
      </c>
      <c r="C68" t="str">
        <f ca="1">OFFSET('336p stat'!$A$1,A68*20,0)</f>
        <v>CUDA ant add CPU Time global</v>
      </c>
      <c r="D68" s="5">
        <f ca="1">OFFSET('336p trace'!$R$56,(A68-1)*56,0)-OFFSET('336p trace'!$S$56,(A68-1)*56,0)</f>
        <v>16.877999999999247</v>
      </c>
      <c r="E68" s="5">
        <f ca="1">OFFSET('336p trace'!$S$56,(A68-1)*56,0)-OFFSET('336p stat'!$H$1,A68*20,0)</f>
        <v>293.56147800000099</v>
      </c>
      <c r="F68" s="5">
        <f ca="1">OFFSET('336p stat'!$H$1,A68*20,0)-OFFSET('336p stat'!$K$1,A68*20,0)</f>
        <v>18.097017000000051</v>
      </c>
      <c r="G68" s="5">
        <f ca="1">OFFSET('336p stat'!$K$1,A68*20,0)-OFFSET('336p stat'!$N$1,A68*20,0)</f>
        <v>1531.8234539999999</v>
      </c>
      <c r="H68" s="5">
        <f ca="1">OFFSET('336p stat'!$N$1,A68*20,0)</f>
        <v>902.80965100000003</v>
      </c>
      <c r="I68" s="5"/>
      <c r="J68" s="5">
        <f t="shared" ca="1" si="2"/>
        <v>2746.2916000000009</v>
      </c>
      <c r="K68" s="10">
        <f t="shared" ca="1" si="3"/>
        <v>0.55777888043643997</v>
      </c>
      <c r="L68">
        <f t="shared" ca="1" si="4"/>
        <v>2.4820936602645198E-4</v>
      </c>
    </row>
    <row r="69" spans="1:12" x14ac:dyDescent="0.25">
      <c r="A69">
        <v>39</v>
      </c>
      <c r="C69" t="str">
        <f ca="1">OFFSET('336p stat'!$A$1,A69*20,0)</f>
        <v>CUDA opt ant par global</v>
      </c>
      <c r="D69" s="5">
        <f ca="1">OFFSET('336p trace'!$R$56,(A69-1)*56,0)-OFFSET('336p trace'!$S$56,(A69-1)*56,0)</f>
        <v>17.138400000000502</v>
      </c>
      <c r="E69" s="5">
        <f ca="1">OFFSET('336p trace'!$S$56,(A69-1)*56,0)-OFFSET('336p stat'!$H$1,A69*20,0)</f>
        <v>35.919713999999885</v>
      </c>
      <c r="F69" s="5">
        <f ca="1">OFFSET('336p stat'!$H$1,A69*20,0)-OFFSET('336p stat'!$K$1,A69*20,0)</f>
        <v>471.35249999999996</v>
      </c>
      <c r="G69" s="5">
        <f ca="1">OFFSET('336p stat'!$K$1,A69*20,0)-OFFSET('336p stat'!$N$1,A69*20,0)</f>
        <v>1167.3255859999999</v>
      </c>
      <c r="H69" s="5">
        <f ca="1">OFFSET('336p stat'!$N$1,A69*20,0)</f>
        <v>0</v>
      </c>
      <c r="I69" s="5"/>
      <c r="J69" s="5">
        <f t="shared" ca="1" si="2"/>
        <v>1674.5977999999998</v>
      </c>
      <c r="K69" s="10">
        <f t="shared" ca="1" si="3"/>
        <v>0.69707817960826179</v>
      </c>
      <c r="L69">
        <f t="shared" ca="1" si="4"/>
        <v>1.7476201820656523E-4</v>
      </c>
    </row>
    <row r="70" spans="1:12" x14ac:dyDescent="0.25">
      <c r="A70">
        <v>40</v>
      </c>
      <c r="C70">
        <f ca="1">OFFSET('336p stat'!$A$1,A70*20,0)</f>
        <v>0</v>
      </c>
      <c r="D70" s="5" t="e">
        <f ca="1">OFFSET('336p trace'!$R$56,(A70-1)*56,0)-OFFSET('336p trace'!$S$56,(A70-1)*56,0)</f>
        <v>#DIV/0!</v>
      </c>
      <c r="E70" s="5" t="e">
        <f ca="1">OFFSET('336p trace'!$S$56,(A70-1)*56,0)-OFFSET('336p stat'!$H$1,A70*20,0)</f>
        <v>#DIV/0!</v>
      </c>
      <c r="F70" s="5">
        <f ca="1">OFFSET('336p stat'!$H$1,A70*20,0)-OFFSET('336p stat'!$K$1,A70*20,0)</f>
        <v>0</v>
      </c>
      <c r="G70" s="5">
        <f ca="1">OFFSET('336p stat'!$K$1,A70*20,0)-OFFSET('336p stat'!$N$1,A70*20,0)</f>
        <v>0</v>
      </c>
      <c r="H70" s="5">
        <f ca="1">OFFSET('336p stat'!$N$1,A70*20,0)</f>
        <v>0</v>
      </c>
      <c r="I70" s="5"/>
      <c r="J70" s="5" t="e">
        <f t="shared" ca="1" si="2"/>
        <v>#DIV/0!</v>
      </c>
      <c r="K70" s="10" t="e">
        <f t="shared" ca="1" si="3"/>
        <v>#DIV/0!</v>
      </c>
      <c r="L70" t="e">
        <f t="shared" ca="1" si="4"/>
        <v>#DIV/0!</v>
      </c>
    </row>
    <row r="71" spans="1:12" x14ac:dyDescent="0.25">
      <c r="A71">
        <v>41</v>
      </c>
      <c r="C71">
        <f ca="1">OFFSET('336p stat'!$A$1,A71*20,0)</f>
        <v>0</v>
      </c>
      <c r="D71" s="5" t="e">
        <f ca="1">OFFSET('336p trace'!$R$56,(A71-1)*56,0)-OFFSET('336p trace'!$S$56,(A71-1)*56,0)</f>
        <v>#DIV/0!</v>
      </c>
      <c r="E71" s="5" t="e">
        <f ca="1">OFFSET('336p trace'!$S$56,(A71-1)*56,0)-OFFSET('336p stat'!$H$1,A71*20,0)</f>
        <v>#DIV/0!</v>
      </c>
      <c r="F71" s="5">
        <f ca="1">OFFSET('336p stat'!$H$1,A71*20,0)-OFFSET('336p stat'!$K$1,A71*20,0)</f>
        <v>0</v>
      </c>
      <c r="G71" s="5">
        <f ca="1">OFFSET('336p stat'!$K$1,A71*20,0)-OFFSET('336p stat'!$N$1,A71*20,0)</f>
        <v>0</v>
      </c>
      <c r="H71" s="5">
        <f ca="1">OFFSET('336p stat'!$N$1,A71*20,0)</f>
        <v>0</v>
      </c>
      <c r="I71" s="5"/>
      <c r="J71" s="5" t="e">
        <f t="shared" ca="1" si="2"/>
        <v>#DIV/0!</v>
      </c>
      <c r="K71" s="10" t="e">
        <f t="shared" ca="1" si="3"/>
        <v>#DIV/0!</v>
      </c>
      <c r="L71" t="e">
        <f t="shared" ca="1" si="4"/>
        <v>#DIV/0!</v>
      </c>
    </row>
    <row r="72" spans="1:12" x14ac:dyDescent="0.25">
      <c r="A72">
        <v>42</v>
      </c>
      <c r="C72">
        <f ca="1">OFFSET('336p stat'!$A$1,A72*20,0)</f>
        <v>0</v>
      </c>
      <c r="D72" s="5" t="e">
        <f ca="1">OFFSET('336p trace'!$R$56,(A72-1)*56,0)-OFFSET('336p trace'!$S$56,(A72-1)*56,0)</f>
        <v>#DIV/0!</v>
      </c>
      <c r="E72" s="5" t="e">
        <f ca="1">OFFSET('336p trace'!$S$56,(A72-1)*56,0)-OFFSET('336p stat'!$H$1,A72*20,0)</f>
        <v>#DIV/0!</v>
      </c>
      <c r="F72" s="5">
        <f ca="1">OFFSET('336p stat'!$H$1,A72*20,0)-OFFSET('336p stat'!$K$1,A72*20,0)</f>
        <v>0</v>
      </c>
      <c r="G72" s="5">
        <f ca="1">OFFSET('336p stat'!$K$1,A72*20,0)-OFFSET('336p stat'!$N$1,A72*20,0)</f>
        <v>0</v>
      </c>
      <c r="H72" s="5">
        <f ca="1">OFFSET('336p stat'!$N$1,A72*20,0)</f>
        <v>0</v>
      </c>
      <c r="I72" s="5"/>
      <c r="J72" s="5" t="e">
        <f t="shared" ca="1" si="2"/>
        <v>#DIV/0!</v>
      </c>
      <c r="K72" s="10" t="e">
        <f t="shared" ca="1" si="3"/>
        <v>#DIV/0!</v>
      </c>
      <c r="L72" t="e">
        <f t="shared" ca="1" si="4"/>
        <v>#DIV/0!</v>
      </c>
    </row>
    <row r="73" spans="1:12" x14ac:dyDescent="0.25">
      <c r="A73">
        <v>43</v>
      </c>
      <c r="C73">
        <f ca="1">OFFSET('336p stat'!$A$1,A73*20,0)</f>
        <v>0</v>
      </c>
      <c r="D73" s="5" t="e">
        <f ca="1">OFFSET('336p trace'!$R$56,(A73-1)*56,0)-OFFSET('336p trace'!$S$56,(A73-1)*56,0)</f>
        <v>#DIV/0!</v>
      </c>
      <c r="E73" s="5" t="e">
        <f ca="1">OFFSET('336p trace'!$S$56,(A73-1)*56,0)-OFFSET('336p stat'!$H$1,A73*20,0)</f>
        <v>#DIV/0!</v>
      </c>
      <c r="F73" s="5">
        <f ca="1">OFFSET('336p stat'!$H$1,A73*20,0)-OFFSET('336p stat'!$K$1,A73*20,0)</f>
        <v>0</v>
      </c>
      <c r="G73" s="5">
        <f ca="1">OFFSET('336p stat'!$K$1,A73*20,0)-OFFSET('336p stat'!$N$1,A73*20,0)</f>
        <v>0</v>
      </c>
      <c r="H73" s="5">
        <f ca="1">OFFSET('336p stat'!$N$1,A73*20,0)</f>
        <v>0</v>
      </c>
      <c r="I73" s="5"/>
      <c r="J73" s="5" t="e">
        <f t="shared" ca="1" si="2"/>
        <v>#DIV/0!</v>
      </c>
      <c r="K73" s="10" t="e">
        <f t="shared" ca="1" si="3"/>
        <v>#DIV/0!</v>
      </c>
      <c r="L73" t="e">
        <f t="shared" ca="1" si="4"/>
        <v>#DIV/0!</v>
      </c>
    </row>
    <row r="74" spans="1:12" x14ac:dyDescent="0.25">
      <c r="A74">
        <v>44</v>
      </c>
      <c r="C74">
        <f ca="1">OFFSET('336p stat'!$A$1,A74*20,0)</f>
        <v>0</v>
      </c>
      <c r="D74" s="5" t="e">
        <f ca="1">OFFSET('336p trace'!$R$56,(A74-1)*56,0)-OFFSET('336p trace'!$S$56,(A74-1)*56,0)</f>
        <v>#DIV/0!</v>
      </c>
      <c r="E74" s="5" t="e">
        <f ca="1">OFFSET('336p trace'!$S$56,(A74-1)*56,0)-OFFSET('336p stat'!$H$1,A74*20,0)</f>
        <v>#DIV/0!</v>
      </c>
      <c r="F74" s="5">
        <f ca="1">OFFSET('336p stat'!$H$1,A74*20,0)-OFFSET('336p stat'!$K$1,A74*20,0)</f>
        <v>0</v>
      </c>
      <c r="G74" s="5">
        <f ca="1">OFFSET('336p stat'!$K$1,A74*20,0)-OFFSET('336p stat'!$N$1,A74*20,0)</f>
        <v>0</v>
      </c>
      <c r="H74" s="5">
        <f ca="1">OFFSET('336p stat'!$N$1,A74*20,0)</f>
        <v>0</v>
      </c>
      <c r="I74" s="5"/>
      <c r="J74" s="5" t="e">
        <f t="shared" ca="1" si="2"/>
        <v>#DIV/0!</v>
      </c>
      <c r="K74" s="10" t="e">
        <f t="shared" ca="1" si="3"/>
        <v>#DIV/0!</v>
      </c>
      <c r="L74" t="e">
        <f t="shared" ca="1" si="4"/>
        <v>#DIV/0!</v>
      </c>
    </row>
    <row r="75" spans="1:12" x14ac:dyDescent="0.25">
      <c r="A75">
        <v>45</v>
      </c>
      <c r="C75">
        <f ca="1">OFFSET('336p stat'!$A$1,A75*20,0)</f>
        <v>0</v>
      </c>
      <c r="D75" s="5" t="e">
        <f ca="1">OFFSET('336p trace'!$R$56,(A75-1)*56,0)-OFFSET('336p trace'!$S$56,(A75-1)*56,0)</f>
        <v>#DIV/0!</v>
      </c>
      <c r="E75" s="5" t="e">
        <f ca="1">OFFSET('336p trace'!$S$56,(A75-1)*56,0)-OFFSET('336p stat'!$H$1,A75*20,0)</f>
        <v>#DIV/0!</v>
      </c>
      <c r="F75" s="5">
        <f ca="1">OFFSET('336p stat'!$H$1,A75*20,0)-OFFSET('336p stat'!$K$1,A75*20,0)</f>
        <v>0</v>
      </c>
      <c r="G75" s="5">
        <f ca="1">OFFSET('336p stat'!$K$1,A75*20,0)-OFFSET('336p stat'!$N$1,A75*20,0)</f>
        <v>0</v>
      </c>
      <c r="H75" s="5">
        <f ca="1">OFFSET('336p stat'!$N$1,A75*20,0)</f>
        <v>0</v>
      </c>
      <c r="I75" s="5"/>
      <c r="J75" s="5" t="e">
        <f t="shared" ca="1" si="2"/>
        <v>#DIV/0!</v>
      </c>
      <c r="K75" s="10" t="e">
        <f t="shared" ca="1" si="3"/>
        <v>#DIV/0!</v>
      </c>
      <c r="L75" t="e">
        <f t="shared" ca="1" si="4"/>
        <v>#DIV/0!</v>
      </c>
    </row>
    <row r="76" spans="1:12" x14ac:dyDescent="0.25">
      <c r="A76">
        <v>46</v>
      </c>
      <c r="C76">
        <f ca="1">OFFSET('336p stat'!$A$1,A76*20,0)</f>
        <v>0</v>
      </c>
      <c r="D76" s="5" t="e">
        <f ca="1">OFFSET('336p trace'!$R$56,(A76-1)*56,0)-OFFSET('336p trace'!$S$56,(A76-1)*56,0)</f>
        <v>#DIV/0!</v>
      </c>
      <c r="E76" s="5" t="e">
        <f ca="1">OFFSET('336p trace'!$S$56,(A76-1)*56,0)-OFFSET('336p stat'!$H$1,A76*20,0)</f>
        <v>#DIV/0!</v>
      </c>
      <c r="F76" s="5">
        <f ca="1">OFFSET('336p stat'!$H$1,A76*20,0)-OFFSET('336p stat'!$K$1,A76*20,0)</f>
        <v>0</v>
      </c>
      <c r="G76" s="5">
        <f ca="1">OFFSET('336p stat'!$K$1,A76*20,0)-OFFSET('336p stat'!$N$1,A76*20,0)</f>
        <v>0</v>
      </c>
      <c r="H76" s="5">
        <f ca="1">OFFSET('336p stat'!$N$1,A76*20,0)</f>
        <v>0</v>
      </c>
      <c r="I76" s="5"/>
      <c r="J76" s="5" t="e">
        <f t="shared" ca="1" si="2"/>
        <v>#DIV/0!</v>
      </c>
      <c r="K76" s="10" t="e">
        <f t="shared" ca="1" si="3"/>
        <v>#DIV/0!</v>
      </c>
      <c r="L76" t="e">
        <f t="shared" ca="1" si="4"/>
        <v>#DIV/0!</v>
      </c>
    </row>
    <row r="77" spans="1:12" x14ac:dyDescent="0.25">
      <c r="A77">
        <v>47</v>
      </c>
      <c r="C77">
        <f ca="1">OFFSET('336p stat'!$A$1,A77*20,0)</f>
        <v>0</v>
      </c>
      <c r="D77" s="5" t="e">
        <f ca="1">OFFSET('336p trace'!$R$56,(A77-1)*56,0)-OFFSET('336p trace'!$S$56,(A77-1)*56,0)</f>
        <v>#DIV/0!</v>
      </c>
      <c r="E77" s="5" t="e">
        <f ca="1">OFFSET('336p trace'!$S$56,(A77-1)*56,0)-OFFSET('336p stat'!$H$1,A77*20,0)</f>
        <v>#DIV/0!</v>
      </c>
      <c r="F77" s="5">
        <f ca="1">OFFSET('336p stat'!$H$1,A77*20,0)-OFFSET('336p stat'!$K$1,A77*20,0)</f>
        <v>0</v>
      </c>
      <c r="G77" s="5">
        <f ca="1">OFFSET('336p stat'!$K$1,A77*20,0)-OFFSET('336p stat'!$N$1,A77*20,0)</f>
        <v>0</v>
      </c>
      <c r="H77" s="5">
        <f ca="1">OFFSET('336p stat'!$N$1,A77*20,0)</f>
        <v>0</v>
      </c>
      <c r="I77" s="5"/>
      <c r="J77" s="5" t="e">
        <f t="shared" ca="1" si="2"/>
        <v>#DIV/0!</v>
      </c>
      <c r="K77" s="10" t="e">
        <f t="shared" ca="1" si="3"/>
        <v>#DIV/0!</v>
      </c>
      <c r="L77" t="e">
        <f t="shared" ca="1" si="4"/>
        <v>#DIV/0!</v>
      </c>
    </row>
    <row r="78" spans="1:12" x14ac:dyDescent="0.25">
      <c r="A78">
        <v>48</v>
      </c>
      <c r="C78">
        <f ca="1">OFFSET('336p stat'!$A$1,A78*20,0)</f>
        <v>0</v>
      </c>
      <c r="D78" s="5" t="e">
        <f ca="1">OFFSET('336p trace'!$R$56,(A78-1)*56,0)-OFFSET('336p trace'!$S$56,(A78-1)*56,0)</f>
        <v>#DIV/0!</v>
      </c>
      <c r="E78" s="5" t="e">
        <f ca="1">OFFSET('336p trace'!$S$56,(A78-1)*56,0)-OFFSET('336p stat'!$H$1,A78*20,0)</f>
        <v>#DIV/0!</v>
      </c>
      <c r="F78" s="5">
        <f ca="1">OFFSET('336p stat'!$H$1,A78*20,0)-OFFSET('336p stat'!$K$1,A78*20,0)</f>
        <v>0</v>
      </c>
      <c r="G78" s="5">
        <f ca="1">OFFSET('336p stat'!$K$1,A78*20,0)-OFFSET('336p stat'!$N$1,A78*20,0)</f>
        <v>0</v>
      </c>
      <c r="H78" s="5">
        <f ca="1">OFFSET('336p stat'!$N$1,A78*20,0)</f>
        <v>0</v>
      </c>
      <c r="I78" s="5"/>
      <c r="J78" s="5" t="e">
        <f t="shared" ca="1" si="2"/>
        <v>#DIV/0!</v>
      </c>
      <c r="K78" s="10" t="e">
        <f t="shared" ca="1" si="3"/>
        <v>#DIV/0!</v>
      </c>
      <c r="L78" t="e">
        <f t="shared" ca="1" si="4"/>
        <v>#DIV/0!</v>
      </c>
    </row>
    <row r="79" spans="1:12" x14ac:dyDescent="0.25">
      <c r="A79">
        <v>49</v>
      </c>
      <c r="C79">
        <f ca="1">OFFSET('336p stat'!$A$1,A79*20,0)</f>
        <v>0</v>
      </c>
      <c r="D79" s="5" t="e">
        <f ca="1">OFFSET('336p trace'!$R$56,(A79-1)*56,0)-OFFSET('336p trace'!$S$56,(A79-1)*56,0)</f>
        <v>#DIV/0!</v>
      </c>
      <c r="E79" s="5" t="e">
        <f ca="1">OFFSET('336p trace'!$S$56,(A79-1)*56,0)-OFFSET('336p stat'!$H$1,A79*20,0)</f>
        <v>#DIV/0!</v>
      </c>
      <c r="F79" s="5">
        <f ca="1">OFFSET('336p stat'!$H$1,A79*20,0)-OFFSET('336p stat'!$K$1,A79*20,0)</f>
        <v>0</v>
      </c>
      <c r="G79" s="5">
        <f ca="1">OFFSET('336p stat'!$K$1,A79*20,0)-OFFSET('336p stat'!$N$1,A79*20,0)</f>
        <v>0</v>
      </c>
      <c r="H79" s="5">
        <f ca="1">OFFSET('336p stat'!$N$1,A79*20,0)</f>
        <v>0</v>
      </c>
      <c r="I79" s="5"/>
      <c r="J79" s="5" t="e">
        <f t="shared" ca="1" si="2"/>
        <v>#DIV/0!</v>
      </c>
      <c r="K79" s="10" t="e">
        <f t="shared" ca="1" si="3"/>
        <v>#DIV/0!</v>
      </c>
      <c r="L79" t="e">
        <f ca="1">$K$29*POWER(K79,2)*SQRT(G187/(POWER(G79,2)*$L$29)+J187/(POWER(J79,2)*$L$29))</f>
        <v>#DIV/0!</v>
      </c>
    </row>
    <row r="80" spans="1:12" x14ac:dyDescent="0.25">
      <c r="A80">
        <v>50</v>
      </c>
      <c r="C80">
        <f ca="1">OFFSET('336p stat'!$A$1,A80*20,0)</f>
        <v>0</v>
      </c>
      <c r="D80" s="5" t="e">
        <f ca="1">OFFSET('336p trace'!$R$56,(A80-1)*56,0)-OFFSET('336p trace'!$S$56,(A80-1)*56,0)</f>
        <v>#DIV/0!</v>
      </c>
      <c r="E80" s="5" t="e">
        <f ca="1">OFFSET('336p trace'!$S$56,(A80-1)*56,0)-OFFSET('336p stat'!$H$1,A80*20,0)</f>
        <v>#DIV/0!</v>
      </c>
      <c r="F80" s="5">
        <f ca="1">OFFSET('336p stat'!$H$1,A80*20,0)-OFFSET('336p stat'!$K$1,A80*20,0)</f>
        <v>0</v>
      </c>
      <c r="G80" s="5">
        <f ca="1">OFFSET('336p stat'!$K$1,A80*20,0)-OFFSET('336p stat'!$N$1,A80*20,0)</f>
        <v>0</v>
      </c>
      <c r="H80" s="5">
        <f ca="1">OFFSET('336p stat'!$N$1,A80*20,0)</f>
        <v>0</v>
      </c>
      <c r="I80" s="5"/>
      <c r="J80" s="5" t="e">
        <f t="shared" ca="1" si="2"/>
        <v>#DIV/0!</v>
      </c>
      <c r="K80" s="10" t="e">
        <f t="shared" ref="K80" ca="1" si="5">G80/J80</f>
        <v>#DIV/0!</v>
      </c>
      <c r="L80" t="e">
        <f t="shared" ref="L80" ca="1" si="6">$K$29*POWER(K80,2)*SQRT(G188/(POWER(G80,2)*$L$29)+J188/(POWER(J80,2)*$L$29))</f>
        <v>#DIV/0!</v>
      </c>
    </row>
    <row r="81" spans="1:10" x14ac:dyDescent="0.25">
      <c r="J81" s="5"/>
    </row>
    <row r="83" spans="1:10" x14ac:dyDescent="0.25">
      <c r="D83" t="s">
        <v>70</v>
      </c>
    </row>
    <row r="84" spans="1:10" x14ac:dyDescent="0.25">
      <c r="D84" t="s">
        <v>59</v>
      </c>
      <c r="E84" t="s">
        <v>55</v>
      </c>
      <c r="F84" t="s">
        <v>56</v>
      </c>
      <c r="G84" t="s">
        <v>57</v>
      </c>
      <c r="H84" t="s">
        <v>58</v>
      </c>
    </row>
    <row r="85" spans="1:10" x14ac:dyDescent="0.25">
      <c r="A85">
        <v>1</v>
      </c>
      <c r="C85" t="str">
        <f ca="1">OFFSET('336p stat'!$A$1,A85*20,0)</f>
        <v>CUDA Time</v>
      </c>
      <c r="D85" s="5">
        <f ca="1">OFFSET('336p trace'!$R$56,(A85-1)*56,0)</f>
        <v>4905.9585999999999</v>
      </c>
      <c r="E85" s="5">
        <f ca="1">OFFSET('336p trace'!$S$56,(A85-1)*56,0)</f>
        <v>4891.0045999999975</v>
      </c>
      <c r="F85" s="5">
        <f ca="1">OFFSET('336p stat'!$H$1,A85*20,0)</f>
        <v>4855.832324</v>
      </c>
      <c r="G85" s="5">
        <f ca="1">OFFSET('336p stat'!$K$1,A85*20,0)</f>
        <v>4820.443096</v>
      </c>
      <c r="H85" s="5">
        <f ca="1">OFFSET('336p stat'!$N$1,A85*20,0)</f>
        <v>495.28202499999998</v>
      </c>
    </row>
    <row r="86" spans="1:10" x14ac:dyDescent="0.25">
      <c r="A86">
        <v>2</v>
      </c>
      <c r="C86" t="str">
        <f ca="1">OFFSET('336p stat'!$A$1,A86*20,0)</f>
        <v>CUDA</v>
      </c>
      <c r="D86" s="5">
        <f ca="1">OFFSET('336p trace'!$R$56,(A86-1)*56,0)</f>
        <v>4902.0777999999991</v>
      </c>
      <c r="E86" s="5">
        <f ca="1">OFFSET('336p trace'!$S$56,(A86-1)*56,0)</f>
        <v>0</v>
      </c>
      <c r="F86" s="5">
        <f ca="1">OFFSET('336p stat'!$H$1,A86*20,0)</f>
        <v>0</v>
      </c>
      <c r="G86" s="5">
        <f ca="1">OFFSET('336p stat'!$K$1,A86*20,0)</f>
        <v>0</v>
      </c>
      <c r="H86" s="5">
        <f ca="1">OFFSET('336p stat'!$N$1,A86*20,0)</f>
        <v>0</v>
      </c>
    </row>
    <row r="87" spans="1:10" x14ac:dyDescent="0.25">
      <c r="A87">
        <v>3</v>
      </c>
      <c r="C87" t="str">
        <f ca="1">OFFSET('336p stat'!$A$1,A87*20,0)</f>
        <v>CUDA non hash</v>
      </c>
      <c r="D87" s="5">
        <f ca="1">OFFSET('336p trace'!$R$56,(A87-1)*56,0)</f>
        <v>4844.8436000000002</v>
      </c>
      <c r="E87" s="5">
        <f ca="1">OFFSET('336p trace'!$S$56,(A87-1)*56,0)</f>
        <v>4843.0965999999999</v>
      </c>
      <c r="F87" s="5">
        <f ca="1">OFFSET('336p stat'!$H$1,A87*20,0)</f>
        <v>4791.4408890000004</v>
      </c>
      <c r="G87" s="5">
        <f ca="1">OFFSET('336p stat'!$K$1,A87*20,0)</f>
        <v>4755.892441</v>
      </c>
      <c r="H87" s="5">
        <f ca="1">OFFSET('336p stat'!$N$1,A87*20,0)</f>
        <v>495.75231500000001</v>
      </c>
    </row>
    <row r="88" spans="1:10" x14ac:dyDescent="0.25">
      <c r="A88">
        <v>4</v>
      </c>
      <c r="C88" t="str">
        <f ca="1">OFFSET('336p stat'!$A$1,A88*20,0)</f>
        <v>CUDA ant</v>
      </c>
      <c r="D88" s="5">
        <f ca="1">OFFSET('336p trace'!$R$56,(A88-1)*56,0)</f>
        <v>2838.7228000000005</v>
      </c>
      <c r="E88" s="5">
        <f ca="1">OFFSET('336p trace'!$S$56,(A88-1)*56,0)</f>
        <v>2822.4848000000002</v>
      </c>
      <c r="F88" s="5">
        <f ca="1">OFFSET('336p stat'!$H$1,A88*20,0)</f>
        <v>2784.3524900000002</v>
      </c>
      <c r="G88" s="5">
        <f ca="1">OFFSET('336p stat'!$K$1,A88*20,0)</f>
        <v>2685.5854300000001</v>
      </c>
      <c r="H88" s="5">
        <f ca="1">OFFSET('336p stat'!$N$1,A88*20,0)</f>
        <v>1769.0649000000001</v>
      </c>
    </row>
    <row r="89" spans="1:10" x14ac:dyDescent="0.25">
      <c r="A89">
        <v>5</v>
      </c>
      <c r="C89" t="str">
        <f ca="1">OFFSET('336p stat'!$A$1,A89*20,0)</f>
        <v>CUDA ant par</v>
      </c>
      <c r="D89" s="5">
        <f ca="1">OFFSET('336p trace'!$R$56,(A89-1)*56,0)</f>
        <v>1446.2432000000001</v>
      </c>
      <c r="E89" s="5">
        <f ca="1">OFFSET('336p trace'!$S$56,(A89-1)*56,0)</f>
        <v>1430.0423999999998</v>
      </c>
      <c r="F89" s="5">
        <f ca="1">OFFSET('336p stat'!$H$1,A89*20,0)</f>
        <v>1393.3831250000001</v>
      </c>
      <c r="G89" s="5">
        <f ca="1">OFFSET('336p stat'!$K$1,A89*20,0)</f>
        <v>1357.871018</v>
      </c>
      <c r="H89" s="5">
        <f ca="1">OFFSET('336p stat'!$N$1,A89*20,0)</f>
        <v>440.746331</v>
      </c>
    </row>
    <row r="90" spans="1:10" x14ac:dyDescent="0.25">
      <c r="A90">
        <v>6</v>
      </c>
      <c r="C90" t="str">
        <f ca="1">OFFSET('336p stat'!$A$1,A90*20,0)</f>
        <v>CUDA ant non hash</v>
      </c>
      <c r="D90" s="5">
        <f ca="1">OFFSET('336p trace'!$R$56,(A90-1)*56,0)</f>
        <v>2635.6849999999995</v>
      </c>
      <c r="E90" s="5">
        <f ca="1">OFFSET('336p trace'!$S$56,(A90-1)*56,0)</f>
        <v>2633.9911999999999</v>
      </c>
      <c r="F90" s="5">
        <f ca="1">OFFSET('336p stat'!$H$1,A90*20,0)</f>
        <v>2597.2802879999999</v>
      </c>
      <c r="G90" s="5">
        <f ca="1">OFFSET('336p stat'!$K$1,A90*20,0)</f>
        <v>2498.531504</v>
      </c>
      <c r="H90" s="5">
        <f ca="1">OFFSET('336p stat'!$N$1,A90*20,0)</f>
        <v>1768.2802879999999</v>
      </c>
    </row>
    <row r="91" spans="1:10" x14ac:dyDescent="0.25">
      <c r="A91">
        <v>7</v>
      </c>
      <c r="C91" t="str">
        <f ca="1">OFFSET('336p stat'!$A$1,A91*20,0)</f>
        <v>CUDA ant add CPU Time</v>
      </c>
      <c r="D91" s="5">
        <f ca="1">OFFSET('336p trace'!$R$56,(A91-1)*56,0)</f>
        <v>2458.6590000000001</v>
      </c>
      <c r="E91" s="5">
        <f ca="1">OFFSET('336p trace'!$S$56,(A91-1)*56,0)</f>
        <v>2441.8287999999993</v>
      </c>
      <c r="F91" s="5">
        <f ca="1">OFFSET('336p stat'!$H$1,A91*20,0)</f>
        <v>2148.6720169999999</v>
      </c>
      <c r="G91" s="5">
        <f ca="1">OFFSET('336p stat'!$K$1,A91*20,0)</f>
        <v>2130.5557910000002</v>
      </c>
      <c r="H91" s="5">
        <f ca="1">OFFSET('336p stat'!$N$1,A91*20,0)</f>
        <v>902.84321</v>
      </c>
    </row>
    <row r="92" spans="1:10" x14ac:dyDescent="0.25">
      <c r="A92">
        <v>8</v>
      </c>
      <c r="C92" t="str">
        <f ca="1">OFFSET('336p stat'!$A$1,A92*20,0)</f>
        <v>CUDA ant add CPU</v>
      </c>
      <c r="D92" s="5">
        <f ca="1">OFFSET('336p trace'!$R$56,(A92-1)*56,0)</f>
        <v>2474.6327999999999</v>
      </c>
      <c r="E92" s="5">
        <f ca="1">OFFSET('336p trace'!$S$56,(A92-1)*56,0)</f>
        <v>0</v>
      </c>
      <c r="F92" s="5">
        <f ca="1">OFFSET('336p stat'!$H$1,A92*20,0)</f>
        <v>0</v>
      </c>
      <c r="G92" s="5">
        <f ca="1">OFFSET('336p stat'!$K$1,A92*20,0)</f>
        <v>0</v>
      </c>
      <c r="H92" s="5">
        <f ca="1">OFFSET('336p stat'!$N$1,A92*20,0)</f>
        <v>0</v>
      </c>
    </row>
    <row r="93" spans="1:10" x14ac:dyDescent="0.25">
      <c r="A93">
        <v>9</v>
      </c>
      <c r="C93" t="str">
        <f ca="1">OFFSET('336p stat'!$A$1,A93*20,0)</f>
        <v>CUDA ant add CPU non hash</v>
      </c>
      <c r="D93" s="5">
        <f ca="1">OFFSET('336p trace'!$R$56,(A93-1)*56,0)</f>
        <v>2220.2359999999999</v>
      </c>
      <c r="E93" s="5">
        <f ca="1">OFFSET('336p trace'!$S$56,(A93-1)*56,0)</f>
        <v>2218.4486000000002</v>
      </c>
      <c r="F93" s="5">
        <f ca="1">OFFSET('336p stat'!$H$1,A93*20,0)</f>
        <v>1925.223577</v>
      </c>
      <c r="G93" s="5">
        <f ca="1">OFFSET('336p stat'!$K$1,A93*20,0)</f>
        <v>1906.2737380000001</v>
      </c>
      <c r="H93" s="5">
        <f ca="1">OFFSET('336p stat'!$N$1,A93*20,0)</f>
        <v>902.28143899999998</v>
      </c>
    </row>
    <row r="94" spans="1:10" x14ac:dyDescent="0.25">
      <c r="A94">
        <v>10</v>
      </c>
      <c r="C94" t="str">
        <f ca="1">OFFSET('336p stat'!$A$1,A94*20,0)</f>
        <v>CUDA ant add CPU12</v>
      </c>
      <c r="D94" s="5" t="e">
        <f ca="1">OFFSET('336p trace'!$R$56,(A94-1)*56,0)</f>
        <v>#DIV/0!</v>
      </c>
      <c r="E94" s="5" t="e">
        <f ca="1">OFFSET('336p trace'!$S$56,(A94-1)*56,0)</f>
        <v>#DIV/0!</v>
      </c>
      <c r="F94" s="5">
        <f ca="1">OFFSET('336p stat'!$H$1,A94*20,0)</f>
        <v>0</v>
      </c>
      <c r="G94" s="5">
        <f ca="1">OFFSET('336p stat'!$K$1,A94*20,0)</f>
        <v>0</v>
      </c>
      <c r="H94" s="5">
        <f ca="1">OFFSET('336p stat'!$N$1,A94*20,0)</f>
        <v>0</v>
      </c>
    </row>
    <row r="95" spans="1:10" x14ac:dyDescent="0.25">
      <c r="A95">
        <v>11</v>
      </c>
      <c r="C95" t="str">
        <f ca="1">OFFSET('336p stat'!$A$1,A95*20,0)</f>
        <v>CUDA opt</v>
      </c>
      <c r="D95" s="5">
        <f ca="1">OFFSET('336p trace'!$R$56,(A95-1)*56,0)</f>
        <v>4901.6610000000001</v>
      </c>
      <c r="E95" s="5">
        <f ca="1">OFFSET('336p trace'!$S$56,(A95-1)*56,0)</f>
        <v>0</v>
      </c>
      <c r="F95" s="5">
        <f ca="1">OFFSET('336p stat'!$H$1,A95*20,0)</f>
        <v>0</v>
      </c>
      <c r="G95" s="5">
        <f ca="1">OFFSET('336p stat'!$K$1,A95*20,0)</f>
        <v>0</v>
      </c>
      <c r="H95" s="5">
        <f ca="1">OFFSET('336p stat'!$N$1,A95*20,0)</f>
        <v>0</v>
      </c>
    </row>
    <row r="96" spans="1:10" x14ac:dyDescent="0.25">
      <c r="A96">
        <v>12</v>
      </c>
      <c r="C96" t="str">
        <f ca="1">OFFSET('336p stat'!$A$1,A96*20,0)</f>
        <v>CUDA opt Time</v>
      </c>
      <c r="D96" s="5">
        <f ca="1">OFFSET('336p trace'!$R$56,(A96-1)*56,0)</f>
        <v>4913.9011999999993</v>
      </c>
      <c r="E96" s="5">
        <f ca="1">OFFSET('336p trace'!$S$56,(A96-1)*56,0)</f>
        <v>4897.902399999999</v>
      </c>
      <c r="F96" s="5">
        <f ca="1">OFFSET('336p stat'!$H$1,A96*20,0)</f>
        <v>4854.5469430000003</v>
      </c>
      <c r="G96" s="5">
        <f ca="1">OFFSET('336p stat'!$K$1,A96*20,0)</f>
        <v>4324.8300490000001</v>
      </c>
      <c r="H96" s="5">
        <f ca="1">OFFSET('336p stat'!$N$1,A96*20,0)</f>
        <v>0</v>
      </c>
    </row>
    <row r="97" spans="1:8" x14ac:dyDescent="0.25">
      <c r="A97">
        <v>13</v>
      </c>
      <c r="C97" t="str">
        <f ca="1">OFFSET('336p stat'!$A$1,A97*20,0)</f>
        <v>CUDA opt non hash</v>
      </c>
      <c r="D97" s="5">
        <f ca="1">OFFSET('336p trace'!$R$56,(A97-1)*56,0)</f>
        <v>4823.9590000000017</v>
      </c>
      <c r="E97" s="5">
        <f ca="1">OFFSET('336p trace'!$S$56,(A97-1)*56,0)</f>
        <v>4821.3544000000002</v>
      </c>
      <c r="F97" s="5">
        <f ca="1">OFFSET('336p stat'!$H$1,A97*20,0)</f>
        <v>4786.8186230000001</v>
      </c>
      <c r="G97" s="5">
        <f ca="1">OFFSET('336p stat'!$K$1,A97*20,0)</f>
        <v>4257.8437110000004</v>
      </c>
      <c r="H97" s="5">
        <f ca="1">OFFSET('336p stat'!$N$1,A97*20,0)</f>
        <v>0</v>
      </c>
    </row>
    <row r="98" spans="1:8" x14ac:dyDescent="0.25">
      <c r="A98">
        <v>14</v>
      </c>
      <c r="C98" t="str">
        <f ca="1">OFFSET('336p stat'!$A$1,A98*20,0)</f>
        <v>CUDA opt ant</v>
      </c>
      <c r="D98" s="5">
        <f ca="1">OFFSET('336p trace'!$R$56,(A98-1)*56,0)</f>
        <v>2820.5944</v>
      </c>
      <c r="E98" s="5">
        <f ca="1">OFFSET('336p trace'!$S$56,(A98-1)*56,0)</f>
        <v>2803.6547999999998</v>
      </c>
      <c r="F98" s="5">
        <f ca="1">OFFSET('336p stat'!$H$1,A98*20,0)</f>
        <v>2767.6116649999999</v>
      </c>
      <c r="G98" s="5">
        <f ca="1">OFFSET('336p stat'!$K$1,A98*20,0)</f>
        <v>914.55321900000001</v>
      </c>
      <c r="H98" s="5">
        <f ca="1">OFFSET('336p stat'!$N$1,A98*20,0)</f>
        <v>0</v>
      </c>
    </row>
    <row r="99" spans="1:8" x14ac:dyDescent="0.25">
      <c r="A99">
        <v>15</v>
      </c>
      <c r="C99" t="str">
        <f ca="1">OFFSET('336p stat'!$A$1,A99*20,0)</f>
        <v>CUDA opt ant non hash</v>
      </c>
      <c r="D99" s="5">
        <f ca="1">OFFSET('336p trace'!$R$56,(A99-1)*56,0)</f>
        <v>2620.8291999999997</v>
      </c>
      <c r="E99" s="5">
        <f ca="1">OFFSET('336p trace'!$S$56,(A99-1)*56,0)</f>
        <v>2618.1083999999992</v>
      </c>
      <c r="F99" s="5">
        <f ca="1">OFFSET('336p stat'!$H$1,A99*20,0)</f>
        <v>2581.9997410000001</v>
      </c>
      <c r="G99" s="5">
        <f ca="1">OFFSET('336p stat'!$K$1,A99*20,0)</f>
        <v>728.45444599999996</v>
      </c>
      <c r="H99" s="5">
        <f ca="1">OFFSET('336p stat'!$N$1,A99*20,0)</f>
        <v>0</v>
      </c>
    </row>
    <row r="100" spans="1:8" x14ac:dyDescent="0.25">
      <c r="A100">
        <v>16</v>
      </c>
      <c r="C100" t="str">
        <f ca="1">OFFSET('336p stat'!$A$1,A100*20,0)</f>
        <v>CUDA opt ant par</v>
      </c>
      <c r="D100" s="5">
        <f ca="1">OFFSET('336p trace'!$R$56,(A100-1)*56,0)</f>
        <v>1438.9882000000007</v>
      </c>
      <c r="E100" s="5">
        <f ca="1">OFFSET('336p trace'!$S$56,(A100-1)*56,0)</f>
        <v>1421.9381999999991</v>
      </c>
      <c r="F100" s="5">
        <f ca="1">OFFSET('336p stat'!$H$1,A100*20,0)</f>
        <v>1386.245535</v>
      </c>
      <c r="G100" s="5">
        <f ca="1">OFFSET('336p stat'!$K$1,A100*20,0)</f>
        <v>914.79488400000002</v>
      </c>
      <c r="H100" s="5">
        <f ca="1">OFFSET('336p stat'!$N$1,A100*20,0)</f>
        <v>0</v>
      </c>
    </row>
    <row r="101" spans="1:8" x14ac:dyDescent="0.25">
      <c r="A101">
        <v>17</v>
      </c>
      <c r="C101" t="str">
        <f ca="1">OFFSET('336p stat'!$A$1,A101*20,0)</f>
        <v>CUDA opt_one_GPU</v>
      </c>
      <c r="D101" s="5" t="e">
        <f ca="1">OFFSET('336p trace'!$R$56,(A101-1)*56,0)</f>
        <v>#DIV/0!</v>
      </c>
      <c r="E101" s="5" t="e">
        <f ca="1">OFFSET('336p trace'!$S$56,(A101-1)*56,0)</f>
        <v>#DIV/0!</v>
      </c>
      <c r="F101" s="5">
        <f ca="1">OFFSET('336p stat'!$H$1,A101*20,0)</f>
        <v>0</v>
      </c>
      <c r="G101" s="5">
        <f ca="1">OFFSET('336p stat'!$K$1,A101*20,0)</f>
        <v>0</v>
      </c>
      <c r="H101" s="5">
        <f ca="1">OFFSET('336p stat'!$N$1,A101*20,0)</f>
        <v>0</v>
      </c>
    </row>
    <row r="102" spans="1:8" x14ac:dyDescent="0.25">
      <c r="A102">
        <v>18</v>
      </c>
      <c r="C102" t="str">
        <f ca="1">OFFSET('336p stat'!$A$1,A102*20,0)</f>
        <v>CUDA opt_one_GPU ant</v>
      </c>
      <c r="D102" s="5" t="e">
        <f ca="1">OFFSET('336p trace'!$R$56,(A102-1)*56,0)</f>
        <v>#DIV/0!</v>
      </c>
      <c r="E102" s="5" t="e">
        <f ca="1">OFFSET('336p trace'!$S$56,(A102-1)*56,0)</f>
        <v>#DIV/0!</v>
      </c>
      <c r="F102" s="5">
        <f ca="1">OFFSET('336p stat'!$H$1,A102*20,0)</f>
        <v>0</v>
      </c>
      <c r="G102" s="5">
        <f ca="1">OFFSET('336p stat'!$K$1,A102*20,0)</f>
        <v>0</v>
      </c>
      <c r="H102" s="5">
        <f ca="1">OFFSET('336p stat'!$N$1,A102*20,0)</f>
        <v>0</v>
      </c>
    </row>
    <row r="103" spans="1:8" x14ac:dyDescent="0.25">
      <c r="A103">
        <v>19</v>
      </c>
      <c r="C103" t="str">
        <f ca="1">OFFSET('336p stat'!$A$1,A103*20,0)</f>
        <v>CUDA opt_one_GPU ant local</v>
      </c>
      <c r="D103" s="5" t="e">
        <f ca="1">OFFSET('336p trace'!$R$56,(A103-1)*56,0)</f>
        <v>#DIV/0!</v>
      </c>
      <c r="E103" s="5" t="e">
        <f ca="1">OFFSET('336p trace'!$S$56,(A103-1)*56,0)</f>
        <v>#DIV/0!</v>
      </c>
      <c r="F103" s="5">
        <f ca="1">OFFSET('336p stat'!$H$1,A103*20,0)</f>
        <v>0</v>
      </c>
      <c r="G103" s="5">
        <f ca="1">OFFSET('336p stat'!$K$1,A103*20,0)</f>
        <v>0</v>
      </c>
      <c r="H103" s="5">
        <f ca="1">OFFSET('336p stat'!$N$1,A103*20,0)</f>
        <v>0</v>
      </c>
    </row>
    <row r="104" spans="1:8" x14ac:dyDescent="0.25">
      <c r="A104">
        <v>20</v>
      </c>
      <c r="C104" t="str">
        <f ca="1">OFFSET('336p stat'!$A$1,A104*20,0)</f>
        <v>non CUDA Time</v>
      </c>
      <c r="D104" s="5">
        <f ca="1">OFFSET('336p trace'!$R$56,(A104-1)*56,0)</f>
        <v>17591.86</v>
      </c>
      <c r="E104" s="5">
        <f ca="1">OFFSET('336p trace'!$S$56,(A104-1)*56,0)</f>
        <v>17542.329999999994</v>
      </c>
      <c r="F104" s="5">
        <f ca="1">OFFSET('336p stat'!$H$1,A104*20,0)</f>
        <v>17542.099403</v>
      </c>
      <c r="G104" s="5">
        <f ca="1">OFFSET('336p stat'!$K$1,A104*20,0)</f>
        <v>17523.972343000001</v>
      </c>
      <c r="H104" s="5">
        <f ca="1">OFFSET('336p stat'!$N$1,A104*20,0)</f>
        <v>904.83096599999999</v>
      </c>
    </row>
    <row r="105" spans="1:8" x14ac:dyDescent="0.25">
      <c r="A105">
        <v>21</v>
      </c>
      <c r="C105" t="str">
        <f ca="1">OFFSET('336p stat'!$A$1,A105*20,0)</f>
        <v>non CUDA</v>
      </c>
      <c r="D105" s="5">
        <f ca="1">OFFSET('336p trace'!$R$56,(A105-1)*56,0)</f>
        <v>17392.357999999997</v>
      </c>
      <c r="E105" s="5">
        <f ca="1">OFFSET('336p trace'!$S$56,(A105-1)*56,0)</f>
        <v>0</v>
      </c>
      <c r="F105" s="5">
        <f ca="1">OFFSET('336p stat'!$H$1,A105*20,0)</f>
        <v>0</v>
      </c>
      <c r="G105" s="5">
        <f ca="1">OFFSET('336p stat'!$K$1,A105*20,0)</f>
        <v>0</v>
      </c>
      <c r="H105" s="5">
        <f ca="1">OFFSET('336p stat'!$N$1,A105*20,0)</f>
        <v>0</v>
      </c>
    </row>
    <row r="106" spans="1:8" x14ac:dyDescent="0.25">
      <c r="A106">
        <v>22</v>
      </c>
      <c r="C106" t="str">
        <f ca="1">OFFSET('336p stat'!$A$1,A106*20,0)</f>
        <v>non CUDA non hash</v>
      </c>
      <c r="D106" s="5">
        <f ca="1">OFFSET('336p trace'!$R$56,(A106-1)*56,0)</f>
        <v>16208.608</v>
      </c>
      <c r="E106" s="5">
        <f ca="1">OFFSET('336p trace'!$S$56,(A106-1)*56,0)</f>
        <v>16207.965999999997</v>
      </c>
      <c r="F106" s="5">
        <f ca="1">OFFSET('336p stat'!$H$1,A106*20,0)</f>
        <v>16207.767320999999</v>
      </c>
      <c r="G106" s="5">
        <f ca="1">OFFSET('336p stat'!$K$1,A106*20,0)</f>
        <v>16189.248466999999</v>
      </c>
      <c r="H106" s="5">
        <f ca="1">OFFSET('336p stat'!$N$1,A106*20,0)</f>
        <v>905.01860999999997</v>
      </c>
    </row>
    <row r="107" spans="1:8" x14ac:dyDescent="0.25">
      <c r="A107">
        <v>23</v>
      </c>
      <c r="C107" t="str">
        <f ca="1">OFFSET('336p stat'!$A$1,A107*20,0)</f>
        <v>Classic ACO</v>
      </c>
      <c r="D107" s="5">
        <f ca="1">OFFSET('336p trace'!$R$56,(A107-1)*56,0)</f>
        <v>56883.113999999994</v>
      </c>
      <c r="E107" s="5">
        <f ca="1">OFFSET('336p trace'!$S$56,(A107-1)*56,0)</f>
        <v>54599.176000000007</v>
      </c>
      <c r="F107" s="5">
        <f ca="1">OFFSET('336p stat'!$H$1,A107*20,0)</f>
        <v>54577.286483999997</v>
      </c>
      <c r="G107" s="5">
        <f ca="1">OFFSET('336p stat'!$K$1,A107*20,0)</f>
        <v>54545.417500000003</v>
      </c>
      <c r="H107" s="5">
        <f ca="1">OFFSET('336p stat'!$N$1,A107*20,0)</f>
        <v>1822.588291</v>
      </c>
    </row>
    <row r="108" spans="1:8" x14ac:dyDescent="0.25">
      <c r="A108">
        <v>24</v>
      </c>
      <c r="C108" t="str">
        <f ca="1">OFFSET('336p stat'!$A$1,A108*20,0)</f>
        <v>Classic ACO non hash</v>
      </c>
      <c r="D108" s="5">
        <f ca="1">OFFSET('336p trace'!$R$56,(A108-1)*56,0)</f>
        <v>52025.074000000001</v>
      </c>
      <c r="E108" s="5">
        <f ca="1">OFFSET('336p trace'!$S$56,(A108-1)*56,0)</f>
        <v>52023.694000000003</v>
      </c>
      <c r="F108" s="5">
        <f ca="1">OFFSET('336p stat'!$H$1,A108*20,0)</f>
        <v>52007.162578000003</v>
      </c>
      <c r="G108" s="5">
        <f ca="1">OFFSET('336p stat'!$K$1,A108*20,0)</f>
        <v>51975.443281</v>
      </c>
      <c r="H108" s="5">
        <f ca="1">OFFSET('336p stat'!$N$1,A108*20,0)</f>
        <v>1808.3719579999999</v>
      </c>
    </row>
    <row r="109" spans="1:8" x14ac:dyDescent="0.25">
      <c r="A109">
        <v>25</v>
      </c>
      <c r="C109" t="str">
        <f ca="1">OFFSET('336p stat'!$A$1,A109*20,0)</f>
        <v>omp</v>
      </c>
      <c r="D109" s="5">
        <f ca="1">OFFSET('336p trace'!$R$56,(A109-1)*56,0)</f>
        <v>18023.284</v>
      </c>
      <c r="E109" s="5">
        <f ca="1">OFFSET('336p trace'!$S$56,(A109-1)*56,0)</f>
        <v>17973.629999999994</v>
      </c>
      <c r="F109" s="5">
        <f ca="1">OFFSET('336p stat'!$H$1,A109*20,0)</f>
        <v>17973.425057</v>
      </c>
      <c r="G109" s="5">
        <f ca="1">OFFSET('336p stat'!$K$1,A109*20,0)</f>
        <v>17954.567867000002</v>
      </c>
      <c r="H109" s="5">
        <f ca="1">OFFSET('336p stat'!$N$1,A109*20,0)</f>
        <v>855.81768299999999</v>
      </c>
    </row>
    <row r="110" spans="1:8" x14ac:dyDescent="0.25">
      <c r="A110">
        <v>26</v>
      </c>
      <c r="C110" t="str">
        <f ca="1">OFFSET('336p stat'!$A$1,A110*20,0)</f>
        <v>omp non hash</v>
      </c>
      <c r="D110" s="5">
        <f ca="1">OFFSET('336p trace'!$R$56,(A110-1)*56,0)</f>
        <v>16613.339999999997</v>
      </c>
      <c r="E110" s="5">
        <f ca="1">OFFSET('336p trace'!$S$56,(A110-1)*56,0)</f>
        <v>16612.707999999999</v>
      </c>
      <c r="F110" s="5">
        <f ca="1">OFFSET('336p stat'!$H$1,A110*20,0)</f>
        <v>16612.517014000001</v>
      </c>
      <c r="G110" s="5">
        <f ca="1">OFFSET('336p stat'!$K$1,A110*20,0)</f>
        <v>16593.619951000001</v>
      </c>
      <c r="H110" s="5">
        <f ca="1">OFFSET('336p stat'!$N$1,A110*20,0)</f>
        <v>855.14607100000001</v>
      </c>
    </row>
    <row r="111" spans="1:8" x14ac:dyDescent="0.25">
      <c r="A111">
        <v>27</v>
      </c>
      <c r="C111" t="str">
        <f ca="1">OFFSET('336p stat'!$A$1,A111*20,0)</f>
        <v>non CUDA transp Time</v>
      </c>
      <c r="D111" s="5">
        <f ca="1">OFFSET('336p trace'!$R$56,(A111-1)*56,0)</f>
        <v>17659.596000000001</v>
      </c>
      <c r="E111" s="5">
        <f ca="1">OFFSET('336p trace'!$S$56,(A111-1)*56,0)</f>
        <v>17609.881999999998</v>
      </c>
      <c r="F111" s="5">
        <f ca="1">OFFSET('336p stat'!$H$1,A111*20,0)</f>
        <v>17609.589871</v>
      </c>
      <c r="G111" s="5">
        <f ca="1">OFFSET('336p stat'!$K$1,A111*20,0)</f>
        <v>17588.960027000001</v>
      </c>
      <c r="H111" s="5">
        <f ca="1">OFFSET('336p stat'!$N$1,A111*20,0)</f>
        <v>883.160169</v>
      </c>
    </row>
    <row r="112" spans="1:8" x14ac:dyDescent="0.25">
      <c r="A112">
        <v>28</v>
      </c>
      <c r="C112" t="str">
        <f ca="1">OFFSET('336p stat'!$A$1,A112*20,0)</f>
        <v>non CUDA transp</v>
      </c>
      <c r="D112" s="5">
        <f ca="1">OFFSET('336p trace'!$R$56,(A112-1)*56,0)</f>
        <v>17433.811999999998</v>
      </c>
      <c r="E112" s="5">
        <f ca="1">OFFSET('336p trace'!$S$56,(A112-1)*56,0)</f>
        <v>0</v>
      </c>
      <c r="F112" s="5">
        <f ca="1">OFFSET('336p stat'!$H$1,A112*20,0)</f>
        <v>0</v>
      </c>
      <c r="G112" s="5">
        <f ca="1">OFFSET('336p stat'!$K$1,A112*20,0)</f>
        <v>0</v>
      </c>
      <c r="H112" s="5">
        <f ca="1">OFFSET('336p stat'!$N$1,A112*20,0)</f>
        <v>0</v>
      </c>
    </row>
    <row r="113" spans="1:8" x14ac:dyDescent="0.25">
      <c r="A113">
        <v>29</v>
      </c>
      <c r="C113" t="str">
        <f ca="1">OFFSET('336p stat'!$A$1,A113*20,0)</f>
        <v>non CUDA transp non hash</v>
      </c>
      <c r="D113" s="5">
        <f ca="1">OFFSET('336p trace'!$R$56,(A113-1)*56,0)</f>
        <v>16239.580000000002</v>
      </c>
      <c r="E113" s="5">
        <f ca="1">OFFSET('336p trace'!$S$56,(A113-1)*56,0)</f>
        <v>16238.955999999989</v>
      </c>
      <c r="F113" s="5">
        <f ca="1">OFFSET('336p stat'!$H$1,A113*20,0)</f>
        <v>16238.769074</v>
      </c>
      <c r="G113" s="5">
        <f ca="1">OFFSET('336p stat'!$K$1,A113*20,0)</f>
        <v>16218.279065999999</v>
      </c>
      <c r="H113" s="5">
        <f ca="1">OFFSET('336p stat'!$N$1,A113*20,0)</f>
        <v>883.32589800000005</v>
      </c>
    </row>
    <row r="114" spans="1:8" x14ac:dyDescent="0.25">
      <c r="A114">
        <v>30</v>
      </c>
      <c r="C114" t="str">
        <f ca="1">OFFSET('336p stat'!$A$1,A114*20,0)</f>
        <v>CUDA Const</v>
      </c>
      <c r="D114" s="5">
        <f ca="1">OFFSET('336p trace'!$R$56,(A114-1)*56,0)</f>
        <v>4928.1406000000006</v>
      </c>
      <c r="E114" s="5">
        <f ca="1">OFFSET('336p trace'!$S$56,(A114-1)*56,0)</f>
        <v>4912.0155999999997</v>
      </c>
      <c r="F114" s="5">
        <f ca="1">OFFSET('336p stat'!$H$1,A114*20,0)</f>
        <v>4869.2469430000001</v>
      </c>
      <c r="G114" s="5">
        <f ca="1">OFFSET('336p stat'!$K$1,A114*20,0)</f>
        <v>4833.8030079999999</v>
      </c>
      <c r="H114" s="5">
        <f ca="1">OFFSET('336p stat'!$N$1,A114*20,0)</f>
        <v>498.01588400000003</v>
      </c>
    </row>
    <row r="115" spans="1:8" x14ac:dyDescent="0.25">
      <c r="A115">
        <v>31</v>
      </c>
      <c r="C115" t="str">
        <f ca="1">OFFSET('336p stat'!$A$1,A115*20,0)</f>
        <v>CUDA ant Const</v>
      </c>
      <c r="D115" s="5">
        <f ca="1">OFFSET('336p trace'!$R$56,(A115-1)*56,0)</f>
        <v>2846.5386000000003</v>
      </c>
      <c r="E115" s="5">
        <f ca="1">OFFSET('336p trace'!$S$56,(A115-1)*56,0)</f>
        <v>2829.4717999999993</v>
      </c>
      <c r="F115" s="5">
        <f ca="1">OFFSET('336p stat'!$H$1,A115*20,0)</f>
        <v>2792.860459</v>
      </c>
      <c r="G115" s="5">
        <f ca="1">OFFSET('336p stat'!$K$1,A115*20,0)</f>
        <v>2694.1680369999999</v>
      </c>
      <c r="H115" s="5">
        <f ca="1">OFFSET('336p stat'!$N$1,A115*20,0)</f>
        <v>1767.4533080000001</v>
      </c>
    </row>
    <row r="116" spans="1:8" x14ac:dyDescent="0.25">
      <c r="A116">
        <v>32</v>
      </c>
      <c r="C116" t="str">
        <f ca="1">OFFSET('336p stat'!$A$1,A116*20,0)</f>
        <v>CUDA ant par Const</v>
      </c>
      <c r="D116" s="5">
        <f ca="1">OFFSET('336p trace'!$R$56,(A116-1)*56,0)</f>
        <v>1456.9023999999993</v>
      </c>
      <c r="E116" s="5">
        <f ca="1">OFFSET('336p trace'!$S$56,(A116-1)*56,0)</f>
        <v>1439.7026000000003</v>
      </c>
      <c r="F116" s="5">
        <f ca="1">OFFSET('336p stat'!$H$1,A116*20,0)</f>
        <v>1403.231372</v>
      </c>
      <c r="G116" s="5">
        <f ca="1">OFFSET('336p stat'!$K$1,A116*20,0)</f>
        <v>1367.7739919999999</v>
      </c>
      <c r="H116" s="5">
        <f ca="1">OFFSET('336p stat'!$N$1,A116*20,0)</f>
        <v>440.62920600000001</v>
      </c>
    </row>
    <row r="117" spans="1:8" x14ac:dyDescent="0.25">
      <c r="A117">
        <v>33</v>
      </c>
      <c r="C117" t="str">
        <f ca="1">OFFSET('336p stat'!$A$1,A117*20,0)</f>
        <v>CUDA ant add CPU Const</v>
      </c>
      <c r="D117" s="5">
        <f ca="1">OFFSET('336p trace'!$R$56,(A117-1)*56,0)</f>
        <v>2477.4541999999997</v>
      </c>
      <c r="E117" s="5">
        <f ca="1">OFFSET('336p trace'!$S$56,(A117-1)*56,0)</f>
        <v>2459.7705999999998</v>
      </c>
      <c r="F117" s="5">
        <f ca="1">OFFSET('336p stat'!$H$1,A117*20,0)</f>
        <v>2163.8693950000002</v>
      </c>
      <c r="G117" s="5">
        <f ca="1">OFFSET('336p stat'!$K$1,A117*20,0)</f>
        <v>2146.1168990000001</v>
      </c>
      <c r="H117" s="5">
        <f ca="1">OFFSET('336p stat'!$N$1,A117*20,0)</f>
        <v>902.84845900000005</v>
      </c>
    </row>
    <row r="118" spans="1:8" x14ac:dyDescent="0.25">
      <c r="A118">
        <v>34</v>
      </c>
      <c r="C118" t="str">
        <f ca="1">OFFSET('336p stat'!$A$1,A118*20,0)</f>
        <v>CUDA opt Const</v>
      </c>
      <c r="D118" s="5">
        <f ca="1">OFFSET('336p trace'!$R$56,(A118-1)*56,0)</f>
        <v>4919.0839999999989</v>
      </c>
      <c r="E118" s="5">
        <f ca="1">OFFSET('336p trace'!$S$56,(A118-1)*56,0)</f>
        <v>4902.6754000000019</v>
      </c>
      <c r="F118" s="5">
        <f ca="1">OFFSET('336p stat'!$H$1,A118*20,0)</f>
        <v>4866.6280960000004</v>
      </c>
      <c r="G118" s="5">
        <f ca="1">OFFSET('336p stat'!$K$1,A118*20,0)</f>
        <v>4337.6857909999999</v>
      </c>
      <c r="H118" s="5">
        <f ca="1">OFFSET('336p stat'!$N$1,A118*20,0)</f>
        <v>0</v>
      </c>
    </row>
    <row r="119" spans="1:8" x14ac:dyDescent="0.25">
      <c r="A119">
        <v>35</v>
      </c>
      <c r="C119" t="str">
        <f ca="1">OFFSET('336p stat'!$A$1,A119*20,0)</f>
        <v>CUDA opt ant Const</v>
      </c>
      <c r="D119" s="5">
        <f ca="1">OFFSET('336p trace'!$R$56,(A119-1)*56,0)</f>
        <v>2830.0956000000001</v>
      </c>
      <c r="E119" s="5">
        <f ca="1">OFFSET('336p trace'!$S$56,(A119-1)*56,0)</f>
        <v>2812.4055999999996</v>
      </c>
      <c r="F119" s="5">
        <f ca="1">OFFSET('336p stat'!$H$1,A119*20,0)</f>
        <v>2776.266631</v>
      </c>
      <c r="G119" s="5">
        <f ca="1">OFFSET('336p stat'!$K$1,A119*20,0)</f>
        <v>924.59195699999998</v>
      </c>
      <c r="H119" s="5">
        <f ca="1">OFFSET('336p stat'!$N$1,A119*20,0)</f>
        <v>0</v>
      </c>
    </row>
    <row r="120" spans="1:8" x14ac:dyDescent="0.25">
      <c r="A120">
        <v>36</v>
      </c>
      <c r="C120" t="str">
        <f ca="1">OFFSET('336p stat'!$A$1,A120*20,0)</f>
        <v>CUDA opt ant par Const</v>
      </c>
      <c r="D120" s="5">
        <f ca="1">OFFSET('336p trace'!$R$56,(A120-1)*56,0)</f>
        <v>1450.2915999999998</v>
      </c>
      <c r="E120" s="5">
        <f ca="1">OFFSET('336p trace'!$S$56,(A120-1)*56,0)</f>
        <v>1432.8835999999999</v>
      </c>
      <c r="F120" s="5">
        <f ca="1">OFFSET('336p stat'!$H$1,A120*20,0)</f>
        <v>1396.7949169999999</v>
      </c>
      <c r="G120" s="5">
        <f ca="1">OFFSET('336p stat'!$K$1,A120*20,0)</f>
        <v>925.23913900000002</v>
      </c>
      <c r="H120" s="5">
        <f ca="1">OFFSET('336p stat'!$N$1,A120*20,0)</f>
        <v>0</v>
      </c>
    </row>
    <row r="121" spans="1:8" x14ac:dyDescent="0.25">
      <c r="A121">
        <v>37</v>
      </c>
      <c r="C121" t="str">
        <f ca="1">OFFSET('336p stat'!$A$1,A121*20,0)</f>
        <v>CUDA ant par global</v>
      </c>
      <c r="D121" s="5">
        <f ca="1">OFFSET('336p trace'!$R$56,(A121-1)*56,0)</f>
        <v>1700.7728000000002</v>
      </c>
      <c r="E121" s="5">
        <f ca="1">OFFSET('336p trace'!$S$56,(A121-1)*56,0)</f>
        <v>1684.4354000000001</v>
      </c>
      <c r="F121" s="5">
        <f ca="1">OFFSET('336p stat'!$H$1,A121*20,0)</f>
        <v>1645.593779</v>
      </c>
      <c r="G121" s="5">
        <f ca="1">OFFSET('336p stat'!$K$1,A121*20,0)</f>
        <v>1610.0203200000001</v>
      </c>
      <c r="H121" s="5">
        <f ca="1">OFFSET('336p stat'!$N$1,A121*20,0)</f>
        <v>440.70156900000001</v>
      </c>
    </row>
    <row r="122" spans="1:8" x14ac:dyDescent="0.25">
      <c r="A122">
        <v>38</v>
      </c>
      <c r="C122" t="str">
        <f ca="1">OFFSET('336p stat'!$A$1,A122*20,0)</f>
        <v>CUDA ant add CPU Time global</v>
      </c>
      <c r="D122" s="5">
        <f ca="1">OFFSET('336p trace'!$R$56,(A122-1)*56,0)</f>
        <v>2763.1696000000002</v>
      </c>
      <c r="E122" s="5">
        <f ca="1">OFFSET('336p trace'!$S$56,(A122-1)*56,0)</f>
        <v>2746.2916000000009</v>
      </c>
      <c r="F122" s="5">
        <f ca="1">OFFSET('336p stat'!$H$1,A122*20,0)</f>
        <v>2452.7301219999999</v>
      </c>
      <c r="G122" s="5">
        <f ca="1">OFFSET('336p stat'!$K$1,A122*20,0)</f>
        <v>2434.6331049999999</v>
      </c>
      <c r="H122" s="5">
        <f ca="1">OFFSET('336p stat'!$N$1,A122*20,0)</f>
        <v>902.80965100000003</v>
      </c>
    </row>
    <row r="123" spans="1:8" x14ac:dyDescent="0.25">
      <c r="A123">
        <v>39</v>
      </c>
      <c r="C123" t="str">
        <f ca="1">OFFSET('336p stat'!$A$1,A123*20,0)</f>
        <v>CUDA opt ant par global</v>
      </c>
      <c r="D123" s="5">
        <f ca="1">OFFSET('336p trace'!$R$56,(A123-1)*56,0)</f>
        <v>1691.7362000000003</v>
      </c>
      <c r="E123" s="5">
        <f ca="1">OFFSET('336p trace'!$S$56,(A123-1)*56,0)</f>
        <v>1674.5977999999998</v>
      </c>
      <c r="F123" s="5">
        <f ca="1">OFFSET('336p stat'!$H$1,A123*20,0)</f>
        <v>1638.6780859999999</v>
      </c>
      <c r="G123" s="5">
        <f ca="1">OFFSET('336p stat'!$K$1,A123*20,0)</f>
        <v>1167.3255859999999</v>
      </c>
      <c r="H123" s="5">
        <f ca="1">OFFSET('336p stat'!$N$1,A123*20,0)</f>
        <v>0</v>
      </c>
    </row>
    <row r="124" spans="1:8" x14ac:dyDescent="0.25">
      <c r="A124">
        <v>40</v>
      </c>
      <c r="C124">
        <f ca="1">OFFSET('336p stat'!$A$1,A124*20,0)</f>
        <v>0</v>
      </c>
      <c r="D124" s="5" t="e">
        <f ca="1">OFFSET('336p trace'!$R$56,(A124-1)*56,0)</f>
        <v>#DIV/0!</v>
      </c>
      <c r="E124" s="5" t="e">
        <f ca="1">OFFSET('336p trace'!$S$56,(A124-1)*56,0)</f>
        <v>#DIV/0!</v>
      </c>
      <c r="F124" s="5">
        <f ca="1">OFFSET('336p stat'!$H$1,A124*20,0)</f>
        <v>0</v>
      </c>
      <c r="G124" s="5">
        <f ca="1">OFFSET('336p stat'!$K$1,A124*20,0)</f>
        <v>0</v>
      </c>
      <c r="H124" s="5">
        <f ca="1">OFFSET('336p stat'!$N$1,A124*20,0)</f>
        <v>0</v>
      </c>
    </row>
    <row r="125" spans="1:8" x14ac:dyDescent="0.25">
      <c r="A125">
        <v>41</v>
      </c>
      <c r="C125">
        <f ca="1">OFFSET('336p stat'!$A$1,A125*20,0)</f>
        <v>0</v>
      </c>
      <c r="D125" s="5" t="e">
        <f ca="1">OFFSET('336p trace'!$R$56,(A125-1)*56,0)</f>
        <v>#DIV/0!</v>
      </c>
      <c r="E125" s="5" t="e">
        <f ca="1">OFFSET('336p trace'!$S$56,(A125-1)*56,0)</f>
        <v>#DIV/0!</v>
      </c>
      <c r="F125" s="5">
        <f ca="1">OFFSET('336p stat'!$H$1,A125*20,0)</f>
        <v>0</v>
      </c>
      <c r="G125" s="5">
        <f ca="1">OFFSET('336p stat'!$K$1,A125*20,0)</f>
        <v>0</v>
      </c>
      <c r="H125" s="5">
        <f ca="1">OFFSET('336p stat'!$N$1,A125*20,0)</f>
        <v>0</v>
      </c>
    </row>
    <row r="126" spans="1:8" x14ac:dyDescent="0.25">
      <c r="A126">
        <v>42</v>
      </c>
      <c r="C126">
        <f ca="1">OFFSET('336p stat'!$A$1,A126*20,0)</f>
        <v>0</v>
      </c>
      <c r="D126" s="5" t="e">
        <f ca="1">OFFSET('336p trace'!$R$56,(A126-1)*56,0)</f>
        <v>#DIV/0!</v>
      </c>
      <c r="E126" s="5" t="e">
        <f ca="1">OFFSET('336p trace'!$S$56,(A126-1)*56,0)</f>
        <v>#DIV/0!</v>
      </c>
      <c r="F126" s="5">
        <f ca="1">OFFSET('336p stat'!$H$1,A126*20,0)</f>
        <v>0</v>
      </c>
      <c r="G126" s="5">
        <f ca="1">OFFSET('336p stat'!$K$1,A126*20,0)</f>
        <v>0</v>
      </c>
      <c r="H126" s="5">
        <f ca="1">OFFSET('336p stat'!$N$1,A126*20,0)</f>
        <v>0</v>
      </c>
    </row>
    <row r="127" spans="1:8" x14ac:dyDescent="0.25">
      <c r="A127">
        <v>43</v>
      </c>
      <c r="C127">
        <f ca="1">OFFSET('336p stat'!$A$1,A127*20,0)</f>
        <v>0</v>
      </c>
      <c r="D127" s="5" t="e">
        <f ca="1">OFFSET('336p trace'!$R$56,(A127-1)*56,0)</f>
        <v>#DIV/0!</v>
      </c>
      <c r="E127" s="5" t="e">
        <f ca="1">OFFSET('336p trace'!$S$56,(A127-1)*56,0)</f>
        <v>#DIV/0!</v>
      </c>
      <c r="F127" s="5">
        <f ca="1">OFFSET('336p stat'!$H$1,A127*20,0)</f>
        <v>0</v>
      </c>
      <c r="G127" s="5">
        <f ca="1">OFFSET('336p stat'!$K$1,A127*20,0)</f>
        <v>0</v>
      </c>
      <c r="H127" s="5">
        <f ca="1">OFFSET('336p stat'!$N$1,A127*20,0)</f>
        <v>0</v>
      </c>
    </row>
    <row r="128" spans="1:8" x14ac:dyDescent="0.25">
      <c r="A128">
        <v>44</v>
      </c>
      <c r="C128">
        <f ca="1">OFFSET('336p stat'!$A$1,A128*20,0)</f>
        <v>0</v>
      </c>
      <c r="D128" s="5" t="e">
        <f ca="1">OFFSET('336p trace'!$R$56,(A128-1)*56,0)</f>
        <v>#DIV/0!</v>
      </c>
      <c r="E128" s="5" t="e">
        <f ca="1">OFFSET('336p trace'!$S$56,(A128-1)*56,0)</f>
        <v>#DIV/0!</v>
      </c>
      <c r="F128" s="5">
        <f ca="1">OFFSET('336p stat'!$H$1,A128*20,0)</f>
        <v>0</v>
      </c>
      <c r="G128" s="5">
        <f ca="1">OFFSET('336p stat'!$K$1,A128*20,0)</f>
        <v>0</v>
      </c>
      <c r="H128" s="5">
        <f ca="1">OFFSET('336p stat'!$N$1,A128*20,0)</f>
        <v>0</v>
      </c>
    </row>
    <row r="129" spans="1:10" x14ac:dyDescent="0.25">
      <c r="A129">
        <v>45</v>
      </c>
      <c r="C129">
        <f ca="1">OFFSET('336p stat'!$A$1,A129*20,0)</f>
        <v>0</v>
      </c>
      <c r="D129" s="5" t="e">
        <f ca="1">OFFSET('336p trace'!$R$56,(A129-1)*56,0)</f>
        <v>#DIV/0!</v>
      </c>
      <c r="E129" s="5" t="e">
        <f ca="1">OFFSET('336p trace'!$S$56,(A129-1)*56,0)</f>
        <v>#DIV/0!</v>
      </c>
      <c r="F129" s="5">
        <f ca="1">OFFSET('336p stat'!$H$1,A129*20,0)</f>
        <v>0</v>
      </c>
      <c r="G129" s="5">
        <f ca="1">OFFSET('336p stat'!$K$1,A129*20,0)</f>
        <v>0</v>
      </c>
      <c r="H129" s="5">
        <f ca="1">OFFSET('336p stat'!$N$1,A129*20,0)</f>
        <v>0</v>
      </c>
    </row>
    <row r="130" spans="1:10" x14ac:dyDescent="0.25">
      <c r="A130">
        <v>46</v>
      </c>
      <c r="C130">
        <f ca="1">OFFSET('336p stat'!$A$1,A130*20,0)</f>
        <v>0</v>
      </c>
      <c r="D130" s="5" t="e">
        <f ca="1">OFFSET('336p trace'!$R$56,(A130-1)*56,0)</f>
        <v>#DIV/0!</v>
      </c>
      <c r="E130" s="5" t="e">
        <f ca="1">OFFSET('336p trace'!$S$56,(A130-1)*56,0)</f>
        <v>#DIV/0!</v>
      </c>
      <c r="F130" s="5">
        <f ca="1">OFFSET('336p stat'!$H$1,A130*20,0)</f>
        <v>0</v>
      </c>
      <c r="G130" s="5">
        <f ca="1">OFFSET('336p stat'!$K$1,A130*20,0)</f>
        <v>0</v>
      </c>
      <c r="H130" s="5">
        <f ca="1">OFFSET('336p stat'!$N$1,A130*20,0)</f>
        <v>0</v>
      </c>
    </row>
    <row r="131" spans="1:10" x14ac:dyDescent="0.25">
      <c r="A131">
        <v>47</v>
      </c>
      <c r="C131">
        <f ca="1">OFFSET('336p stat'!$A$1,A131*20,0)</f>
        <v>0</v>
      </c>
      <c r="D131" s="5" t="e">
        <f ca="1">OFFSET('336p trace'!$R$56,(A131-1)*56,0)</f>
        <v>#DIV/0!</v>
      </c>
      <c r="E131" s="5" t="e">
        <f ca="1">OFFSET('336p trace'!$S$56,(A131-1)*56,0)</f>
        <v>#DIV/0!</v>
      </c>
      <c r="F131" s="5">
        <f ca="1">OFFSET('336p stat'!$H$1,A131*20,0)</f>
        <v>0</v>
      </c>
      <c r="G131" s="5">
        <f ca="1">OFFSET('336p stat'!$K$1,A131*20,0)</f>
        <v>0</v>
      </c>
      <c r="H131" s="5">
        <f ca="1">OFFSET('336p stat'!$N$1,A131*20,0)</f>
        <v>0</v>
      </c>
    </row>
    <row r="132" spans="1:10" x14ac:dyDescent="0.25">
      <c r="A132">
        <v>48</v>
      </c>
      <c r="C132">
        <f ca="1">OFFSET('336p stat'!$A$1,A132*20,0)</f>
        <v>0</v>
      </c>
      <c r="D132" s="5" t="e">
        <f ca="1">OFFSET('336p trace'!$R$56,(A132-1)*56,0)</f>
        <v>#DIV/0!</v>
      </c>
      <c r="E132" s="5" t="e">
        <f ca="1">OFFSET('336p trace'!$S$56,(A132-1)*56,0)</f>
        <v>#DIV/0!</v>
      </c>
      <c r="F132" s="5">
        <f ca="1">OFFSET('336p stat'!$H$1,A132*20,0)</f>
        <v>0</v>
      </c>
      <c r="G132" s="5">
        <f ca="1">OFFSET('336p stat'!$K$1,A132*20,0)</f>
        <v>0</v>
      </c>
      <c r="H132" s="5">
        <f ca="1">OFFSET('336p stat'!$N$1,A132*20,0)</f>
        <v>0</v>
      </c>
    </row>
    <row r="133" spans="1:10" x14ac:dyDescent="0.25">
      <c r="A133">
        <v>49</v>
      </c>
      <c r="C133">
        <f ca="1">OFFSET('336p stat'!$A$1,A133*20,0)</f>
        <v>0</v>
      </c>
      <c r="D133" s="5" t="e">
        <f ca="1">OFFSET('336p trace'!$R$56,(A133-1)*56,0)</f>
        <v>#DIV/0!</v>
      </c>
      <c r="E133" s="5" t="e">
        <f ca="1">OFFSET('336p trace'!$S$56,(A133-1)*56,0)</f>
        <v>#DIV/0!</v>
      </c>
      <c r="F133" s="5">
        <f ca="1">OFFSET('336p stat'!$H$1,A133*20,0)</f>
        <v>0</v>
      </c>
      <c r="G133" s="5">
        <f ca="1">OFFSET('336p stat'!$K$1,A133*20,0)</f>
        <v>0</v>
      </c>
      <c r="H133" s="5">
        <f ca="1">OFFSET('336p stat'!$N$1,A133*20,0)</f>
        <v>0</v>
      </c>
    </row>
    <row r="134" spans="1:10" x14ac:dyDescent="0.25">
      <c r="A134">
        <v>50</v>
      </c>
      <c r="C134">
        <f ca="1">OFFSET('336p stat'!$A$1,A134*20,0)</f>
        <v>0</v>
      </c>
      <c r="D134" s="5" t="e">
        <f ca="1">OFFSET('336p trace'!$R$56,(A134-1)*56,0)</f>
        <v>#DIV/0!</v>
      </c>
      <c r="E134" s="5" t="e">
        <f ca="1">OFFSET('336p trace'!$S$56,(A134-1)*56,0)</f>
        <v>#DIV/0!</v>
      </c>
      <c r="F134" s="5">
        <f ca="1">OFFSET('336p stat'!$H$1,A134*20,0)</f>
        <v>0</v>
      </c>
      <c r="G134" s="5">
        <f ca="1">OFFSET('336p stat'!$K$1,A134*20,0)</f>
        <v>0</v>
      </c>
      <c r="H134" s="5">
        <f ca="1">OFFSET('336p stat'!$N$1,A134*20,0)</f>
        <v>0</v>
      </c>
    </row>
    <row r="137" spans="1:10" x14ac:dyDescent="0.25">
      <c r="C137" t="s">
        <v>79</v>
      </c>
      <c r="J137" t="s">
        <v>78</v>
      </c>
    </row>
    <row r="138" spans="1:10" x14ac:dyDescent="0.25">
      <c r="D138" t="s">
        <v>59</v>
      </c>
      <c r="E138" t="s">
        <v>55</v>
      </c>
      <c r="F138" t="s">
        <v>56</v>
      </c>
      <c r="G138" t="s">
        <v>57</v>
      </c>
      <c r="H138" t="s">
        <v>58</v>
      </c>
      <c r="J138" s="5">
        <f>SUM(D138:H138)</f>
        <v>0</v>
      </c>
    </row>
    <row r="139" spans="1:10" x14ac:dyDescent="0.25">
      <c r="A139">
        <v>1</v>
      </c>
      <c r="C139" t="str">
        <f ca="1">OFFSET('336p stat'!$A$1,A139*20,0)</f>
        <v>CUDA Time</v>
      </c>
      <c r="D139" s="5">
        <f ca="1">OFFSET('336p trace'!$U$56,(A31-1)*56,0)</f>
        <v>3.2623720400000193</v>
      </c>
      <c r="E139" s="5">
        <f ca="1">OFFSET('336p trace'!$V$56,(A31-1)*56,0)</f>
        <v>3.1665048400001656</v>
      </c>
      <c r="F139" s="5">
        <f ca="1">OFFSET('336p stat'!$H$1,A139*20,1)</f>
        <v>3.1602199999999998</v>
      </c>
      <c r="G139" s="5">
        <f ca="1">OFFSET('336p stat'!$K$1,A139*20,1)</f>
        <v>3.1738749999999998</v>
      </c>
      <c r="H139" s="5">
        <f ca="1">OFFSET('336p stat'!$N$1,A139*20,1)</f>
        <v>1.012985</v>
      </c>
      <c r="J139" s="5">
        <f t="shared" ref="J139:J187" ca="1" si="7">SUM(D139:H139)</f>
        <v>13.775956880000184</v>
      </c>
    </row>
    <row r="140" spans="1:10" x14ac:dyDescent="0.25">
      <c r="A140">
        <v>2</v>
      </c>
      <c r="C140" t="str">
        <f ca="1">OFFSET('336p stat'!$A$1,A140*20,0)</f>
        <v>CUDA</v>
      </c>
      <c r="D140" s="5">
        <f ca="1">OFFSET('336p trace'!$U$56,(A32-1)*56,0)</f>
        <v>35.285621160000666</v>
      </c>
      <c r="E140" s="5">
        <f ca="1">OFFSET('336p trace'!$V$56,(A32-1)*56,0)</f>
        <v>0</v>
      </c>
      <c r="F140" s="5">
        <f ca="1">OFFSET('336p stat'!$H$1,A140*20,1)</f>
        <v>0</v>
      </c>
      <c r="G140" s="5">
        <f ca="1">OFFSET('336p stat'!$K$1,A140*20,1)</f>
        <v>0</v>
      </c>
      <c r="H140" s="5">
        <f ca="1">OFFSET('336p stat'!$N$1,A140*20,1)</f>
        <v>0</v>
      </c>
      <c r="J140" s="5">
        <f t="shared" ca="1" si="7"/>
        <v>35.285621160000666</v>
      </c>
    </row>
    <row r="141" spans="1:10" x14ac:dyDescent="0.25">
      <c r="A141">
        <v>3</v>
      </c>
      <c r="C141" t="str">
        <f ca="1">OFFSET('336p stat'!$A$1,A141*20,0)</f>
        <v>CUDA non hash</v>
      </c>
      <c r="D141" s="5">
        <f ca="1">OFFSET('336p trace'!$U$56,(A33-1)*56,0)</f>
        <v>100.90355104000051</v>
      </c>
      <c r="E141" s="5">
        <f ca="1">OFFSET('336p trace'!$V$56,(A33-1)*56,0)</f>
        <v>102.4527504400006</v>
      </c>
      <c r="F141" s="5">
        <f ca="1">OFFSET('336p stat'!$H$1,A141*20,1)</f>
        <v>5.9791169999999996</v>
      </c>
      <c r="G141" s="5">
        <f ca="1">OFFSET('336p stat'!$K$1,A141*20,1)</f>
        <v>6.1888300000000003</v>
      </c>
      <c r="H141" s="5">
        <f ca="1">OFFSET('336p stat'!$N$1,A141*20,1)</f>
        <v>0.82958200000000004</v>
      </c>
      <c r="J141" s="5">
        <f t="shared" ca="1" si="7"/>
        <v>216.35383048000108</v>
      </c>
    </row>
    <row r="142" spans="1:10" x14ac:dyDescent="0.25">
      <c r="A142">
        <v>4</v>
      </c>
      <c r="C142" t="str">
        <f ca="1">OFFSET('336p stat'!$A$1,A142*20,0)</f>
        <v>CUDA ant</v>
      </c>
      <c r="D142" s="5">
        <f ca="1">OFFSET('336p trace'!$U$56,(A34-1)*56,0)</f>
        <v>37.456532160000116</v>
      </c>
      <c r="E142" s="5">
        <f ca="1">OFFSET('336p trace'!$V$56,(A34-1)*56,0)</f>
        <v>37.496668960000029</v>
      </c>
      <c r="F142" s="5">
        <f ca="1">OFFSET('336p stat'!$H$1,A142*20,1)</f>
        <v>10.667731</v>
      </c>
      <c r="G142" s="5">
        <f ca="1">OFFSET('336p stat'!$K$1,A142*20,1)</f>
        <v>10.68065</v>
      </c>
      <c r="H142" s="5">
        <f ca="1">OFFSET('336p stat'!$N$1,A142*20,1)</f>
        <v>9.1761529999999993</v>
      </c>
      <c r="J142" s="5">
        <f t="shared" ca="1" si="7"/>
        <v>105.47773512000015</v>
      </c>
    </row>
    <row r="143" spans="1:10" x14ac:dyDescent="0.25">
      <c r="A143">
        <v>5</v>
      </c>
      <c r="C143" t="str">
        <f ca="1">OFFSET('336p stat'!$A$1,A143*20,0)</f>
        <v>CUDA ant par</v>
      </c>
      <c r="D143" s="5">
        <f ca="1">OFFSET('336p trace'!$U$56,(A35-1)*56,0)</f>
        <v>1.3058257599999576</v>
      </c>
      <c r="E143" s="5">
        <f ca="1">OFFSET('336p trace'!$V$56,(A35-1)*56,0)</f>
        <v>1.0717422399999823</v>
      </c>
      <c r="F143" s="5">
        <f ca="1">OFFSET('336p stat'!$H$1,A143*20,1)</f>
        <v>1.0152939999999999</v>
      </c>
      <c r="G143" s="5">
        <f ca="1">OFFSET('336p stat'!$K$1,A143*20,1)</f>
        <v>0.98232799999999998</v>
      </c>
      <c r="H143" s="5">
        <f ca="1">OFFSET('336p stat'!$N$1,A143*20,1)</f>
        <v>7.1367E-2</v>
      </c>
      <c r="J143" s="5">
        <f t="shared" ca="1" si="7"/>
        <v>4.4465569999999399</v>
      </c>
    </row>
    <row r="144" spans="1:10" x14ac:dyDescent="0.25">
      <c r="A144">
        <v>6</v>
      </c>
      <c r="C144" t="str">
        <f ca="1">OFFSET('336p stat'!$A$1,A144*20,0)</f>
        <v>CUDA ant non hash</v>
      </c>
      <c r="D144" s="5">
        <f ca="1">OFFSET('336p trace'!$U$56,(A36-1)*56,0)</f>
        <v>11.757392999999809</v>
      </c>
      <c r="E144" s="5">
        <f ca="1">OFFSET('336p trace'!$V$56,(A36-1)*56,0)</f>
        <v>11.785286559999928</v>
      </c>
      <c r="F144" s="5">
        <f ca="1">OFFSET('336p stat'!$H$1,A144*20,1)</f>
        <v>11.783360999999999</v>
      </c>
      <c r="G144" s="5">
        <f ca="1">OFFSET('336p stat'!$K$1,A144*20,1)</f>
        <v>11.676869999999999</v>
      </c>
      <c r="H144" s="5">
        <f ca="1">OFFSET('336p stat'!$N$1,A144*20,1)</f>
        <v>10.587778999999999</v>
      </c>
      <c r="J144" s="5">
        <f t="shared" ca="1" si="7"/>
        <v>57.590689559999738</v>
      </c>
    </row>
    <row r="145" spans="1:10" x14ac:dyDescent="0.25">
      <c r="A145">
        <v>7</v>
      </c>
      <c r="C145" t="str">
        <f ca="1">OFFSET('336p stat'!$A$1,A145*20,0)</f>
        <v>CUDA ant add CPU Time</v>
      </c>
      <c r="D145" s="5">
        <f ca="1">OFFSET('336p trace'!$U$56,(A37-1)*56,0)</f>
        <v>21.152709000000247</v>
      </c>
      <c r="E145" s="5">
        <f ca="1">OFFSET('336p trace'!$V$56,(A37-1)*56,0)</f>
        <v>21.387138559999979</v>
      </c>
      <c r="F145" s="5">
        <f ca="1">OFFSET('336p stat'!$H$1,A145*20,1)</f>
        <v>9.6045569999999998</v>
      </c>
      <c r="G145" s="5">
        <f ca="1">OFFSET('336p stat'!$K$1,A145*20,1)</f>
        <v>9.5375809999999994</v>
      </c>
      <c r="H145" s="5">
        <f ca="1">OFFSET('336p stat'!$N$1,A145*20,1)</f>
        <v>1.3018989999999999</v>
      </c>
      <c r="J145" s="5">
        <f t="shared" ca="1" si="7"/>
        <v>62.983884560000227</v>
      </c>
    </row>
    <row r="146" spans="1:10" x14ac:dyDescent="0.25">
      <c r="A146">
        <v>8</v>
      </c>
      <c r="C146" t="str">
        <f ca="1">OFFSET('336p stat'!$A$1,A146*20,0)</f>
        <v>CUDA ant add CPU</v>
      </c>
      <c r="D146" s="5">
        <f ca="1">OFFSET('336p trace'!$U$56,(A38-1)*56,0)</f>
        <v>24.290712159999835</v>
      </c>
      <c r="E146" s="5">
        <f ca="1">OFFSET('336p trace'!$V$56,(A38-1)*56,0)</f>
        <v>0</v>
      </c>
      <c r="F146" s="5">
        <f ca="1">OFFSET('336p stat'!$H$1,A146*20,1)</f>
        <v>0</v>
      </c>
      <c r="G146" s="5">
        <f ca="1">OFFSET('336p stat'!$K$1,A146*20,1)</f>
        <v>0</v>
      </c>
      <c r="H146" s="5">
        <f ca="1">OFFSET('336p stat'!$N$1,A146*20,1)</f>
        <v>0</v>
      </c>
      <c r="J146" s="5">
        <f t="shared" ca="1" si="7"/>
        <v>24.290712159999835</v>
      </c>
    </row>
    <row r="147" spans="1:10" x14ac:dyDescent="0.25">
      <c r="A147">
        <v>9</v>
      </c>
      <c r="C147" t="str">
        <f ca="1">OFFSET('336p stat'!$A$1,A147*20,0)</f>
        <v>CUDA ant add CPU non hash</v>
      </c>
      <c r="D147" s="5">
        <f ca="1">OFFSET('336p trace'!$U$56,(A39-1)*56,0)</f>
        <v>5.8504719999998471</v>
      </c>
      <c r="E147" s="5">
        <f ca="1">OFFSET('336p trace'!$V$56,(A39-1)*56,0)</f>
        <v>5.8299840400000553</v>
      </c>
      <c r="F147" s="5">
        <f ca="1">OFFSET('336p stat'!$H$1,A147*20,1)</f>
        <v>2.276338</v>
      </c>
      <c r="G147" s="5">
        <f ca="1">OFFSET('336p stat'!$K$1,A147*20,1)</f>
        <v>2.2486259999999998</v>
      </c>
      <c r="H147" s="5">
        <f ca="1">OFFSET('336p stat'!$N$1,A147*20,1)</f>
        <v>5.1869999999999999E-2</v>
      </c>
      <c r="J147" s="5">
        <f t="shared" ca="1" si="7"/>
        <v>16.257290039999901</v>
      </c>
    </row>
    <row r="148" spans="1:10" x14ac:dyDescent="0.25">
      <c r="A148">
        <v>10</v>
      </c>
      <c r="C148" t="str">
        <f ca="1">OFFSET('336p stat'!$A$1,A148*20,0)</f>
        <v>CUDA ant add CPU12</v>
      </c>
      <c r="D148" s="5" t="e">
        <f ca="1">OFFSET('336p trace'!$U$56,(A40-1)*56,0)</f>
        <v>#DIV/0!</v>
      </c>
      <c r="E148" s="5" t="e">
        <f ca="1">OFFSET('336p trace'!$V$56,(A40-1)*56,0)</f>
        <v>#DIV/0!</v>
      </c>
      <c r="F148" s="5">
        <f ca="1">OFFSET('336p stat'!$H$1,A148*20,1)</f>
        <v>0</v>
      </c>
      <c r="G148" s="5">
        <f ca="1">OFFSET('336p stat'!$K$1,A148*20,1)</f>
        <v>0</v>
      </c>
      <c r="H148" s="5">
        <f ca="1">OFFSET('336p stat'!$N$1,A148*20,1)</f>
        <v>0</v>
      </c>
      <c r="J148" s="5" t="e">
        <f t="shared" ca="1" si="7"/>
        <v>#DIV/0!</v>
      </c>
    </row>
    <row r="149" spans="1:10" x14ac:dyDescent="0.25">
      <c r="A149">
        <v>11</v>
      </c>
      <c r="C149" t="str">
        <f ca="1">OFFSET('336p stat'!$A$1,A149*20,0)</f>
        <v>CUDA opt</v>
      </c>
      <c r="D149" s="5">
        <f ca="1">OFFSET('336p trace'!$U$56,(A41-1)*56,0)</f>
        <v>3.855017000000152</v>
      </c>
      <c r="E149" s="5">
        <f ca="1">OFFSET('336p trace'!$V$56,(A41-1)*56,0)</f>
        <v>0</v>
      </c>
      <c r="F149" s="5">
        <f ca="1">OFFSET('336p stat'!$H$1,A149*20,1)</f>
        <v>0</v>
      </c>
      <c r="G149" s="5">
        <f ca="1">OFFSET('336p stat'!$K$1,A149*20,1)</f>
        <v>0</v>
      </c>
      <c r="H149" s="5">
        <f ca="1">OFFSET('336p stat'!$N$1,A149*20,1)</f>
        <v>0</v>
      </c>
      <c r="J149" s="5">
        <f t="shared" ca="1" si="7"/>
        <v>3.855017000000152</v>
      </c>
    </row>
    <row r="150" spans="1:10" x14ac:dyDescent="0.25">
      <c r="A150">
        <v>12</v>
      </c>
      <c r="C150" t="str">
        <f ca="1">OFFSET('336p stat'!$A$1,A150*20,0)</f>
        <v>CUDA opt Time</v>
      </c>
      <c r="D150" s="5">
        <f ca="1">OFFSET('336p trace'!$U$56,(A42-1)*56,0)</f>
        <v>147.57199056000078</v>
      </c>
      <c r="E150" s="5">
        <f ca="1">OFFSET('336p trace'!$V$56,(A42-1)*56,0)</f>
        <v>147.19367823999966</v>
      </c>
      <c r="F150" s="5">
        <f ca="1">OFFSET('336p stat'!$H$1,A150*20,1)</f>
        <v>3.5640290000000001</v>
      </c>
      <c r="G150" s="5">
        <f ca="1">OFFSET('336p stat'!$K$1,A150*20,1)</f>
        <v>2.0415909999999999</v>
      </c>
      <c r="H150" s="5">
        <f ca="1">OFFSET('336p stat'!$N$1,A150*20,1)</f>
        <v>0</v>
      </c>
      <c r="J150" s="5">
        <f t="shared" ca="1" si="7"/>
        <v>300.3712888000004</v>
      </c>
    </row>
    <row r="151" spans="1:10" x14ac:dyDescent="0.25">
      <c r="A151">
        <v>13</v>
      </c>
      <c r="C151" t="str">
        <f ca="1">OFFSET('336p stat'!$A$1,A151*20,0)</f>
        <v>CUDA opt non hash</v>
      </c>
      <c r="D151" s="5">
        <f ca="1">OFFSET('336p trace'!$U$56,(A43-1)*56,0)</f>
        <v>5.4217609999997114</v>
      </c>
      <c r="E151" s="5">
        <f ca="1">OFFSET('336p trace'!$V$56,(A43-1)*56,0)</f>
        <v>5.1213966400001629</v>
      </c>
      <c r="F151" s="5">
        <f ca="1">OFFSET('336p stat'!$H$1,A151*20,1)</f>
        <v>5.1088579999999997</v>
      </c>
      <c r="G151" s="5">
        <f ca="1">OFFSET('336p stat'!$K$1,A151*20,1)</f>
        <v>3.698188</v>
      </c>
      <c r="H151" s="5">
        <f ca="1">OFFSET('336p stat'!$N$1,A151*20,1)</f>
        <v>0</v>
      </c>
      <c r="J151" s="5">
        <f t="shared" ca="1" si="7"/>
        <v>19.350203639999876</v>
      </c>
    </row>
    <row r="152" spans="1:10" x14ac:dyDescent="0.25">
      <c r="A152">
        <v>14</v>
      </c>
      <c r="C152" t="str">
        <f ca="1">OFFSET('336p stat'!$A$1,A152*20,0)</f>
        <v>CUDA opt ant</v>
      </c>
      <c r="D152" s="5">
        <f ca="1">OFFSET('336p trace'!$U$56,(A44-1)*56,0)</f>
        <v>5.8682606399999475</v>
      </c>
      <c r="E152" s="5">
        <f ca="1">OFFSET('336p trace'!$V$56,(A44-1)*56,0)</f>
        <v>5.6625129600000266</v>
      </c>
      <c r="F152" s="5">
        <f ca="1">OFFSET('336p stat'!$H$1,A152*20,1)</f>
        <v>5.7239310000000003</v>
      </c>
      <c r="G152" s="5">
        <f ca="1">OFFSET('336p stat'!$K$1,A152*20,1)</f>
        <v>0.294074</v>
      </c>
      <c r="H152" s="5">
        <f ca="1">OFFSET('336p stat'!$N$1,A152*20,1)</f>
        <v>0</v>
      </c>
      <c r="J152" s="5">
        <f t="shared" ca="1" si="7"/>
        <v>17.548778599999974</v>
      </c>
    </row>
    <row r="153" spans="1:10" x14ac:dyDescent="0.25">
      <c r="A153">
        <v>15</v>
      </c>
      <c r="C153" t="str">
        <f ca="1">OFFSET('336p stat'!$A$1,A153*20,0)</f>
        <v>CUDA opt ant non hash</v>
      </c>
      <c r="D153" s="5">
        <f ca="1">OFFSET('336p trace'!$U$56,(A45-1)*56,0)</f>
        <v>4.1284233599998785</v>
      </c>
      <c r="E153" s="5">
        <f ca="1">OFFSET('336p trace'!$V$56,(A45-1)*56,0)</f>
        <v>3.9933694399998951</v>
      </c>
      <c r="F153" s="5">
        <f ca="1">OFFSET('336p stat'!$H$1,A153*20,1)</f>
        <v>4.0649829999999998</v>
      </c>
      <c r="G153" s="5">
        <f ca="1">OFFSET('336p stat'!$K$1,A153*20,1)</f>
        <v>8.6511000000000005E-2</v>
      </c>
      <c r="H153" s="5">
        <f ca="1">OFFSET('336p stat'!$N$1,A153*20,1)</f>
        <v>0</v>
      </c>
      <c r="J153" s="5">
        <f t="shared" ca="1" si="7"/>
        <v>12.273286799999774</v>
      </c>
    </row>
    <row r="154" spans="1:10" x14ac:dyDescent="0.25">
      <c r="A154">
        <v>16</v>
      </c>
      <c r="C154" t="str">
        <f ca="1">OFFSET('336p stat'!$A$1,A154*20,0)</f>
        <v>CUDA opt ant par</v>
      </c>
      <c r="D154" s="5">
        <f ca="1">OFFSET('336p trace'!$U$56,(A46-1)*56,0)</f>
        <v>0.88927876000000783</v>
      </c>
      <c r="E154" s="5">
        <f ca="1">OFFSET('336p trace'!$V$56,(A46-1)*56,0)</f>
        <v>0.81756276000001127</v>
      </c>
      <c r="F154" s="5">
        <f ca="1">OFFSET('336p stat'!$H$1,A154*20,1)</f>
        <v>0.80890399999999996</v>
      </c>
      <c r="G154" s="5">
        <f ca="1">OFFSET('336p stat'!$K$1,A154*20,1)</f>
        <v>0.520675</v>
      </c>
      <c r="H154" s="5">
        <f ca="1">OFFSET('336p stat'!$N$1,A154*20,1)</f>
        <v>0</v>
      </c>
      <c r="J154" s="5">
        <f t="shared" ca="1" si="7"/>
        <v>3.0364205200000187</v>
      </c>
    </row>
    <row r="155" spans="1:10" x14ac:dyDescent="0.25">
      <c r="A155">
        <v>17</v>
      </c>
      <c r="C155" t="str">
        <f ca="1">OFFSET('336p stat'!$A$1,A155*20,0)</f>
        <v>CUDA opt_one_GPU</v>
      </c>
      <c r="D155" s="5" t="e">
        <f ca="1">OFFSET('336p trace'!$U$56,(A47-1)*56,0)</f>
        <v>#DIV/0!</v>
      </c>
      <c r="E155" s="5" t="e">
        <f ca="1">OFFSET('336p trace'!$V$56,(A47-1)*56,0)</f>
        <v>#DIV/0!</v>
      </c>
      <c r="F155" s="5">
        <f ca="1">OFFSET('336p stat'!$H$1,A155*20,1)</f>
        <v>0</v>
      </c>
      <c r="G155" s="5">
        <f ca="1">OFFSET('336p stat'!$K$1,A155*20,1)</f>
        <v>0</v>
      </c>
      <c r="H155" s="5">
        <f ca="1">OFFSET('336p stat'!$N$1,A155*20,1)</f>
        <v>0</v>
      </c>
      <c r="J155" s="5" t="e">
        <f t="shared" ca="1" si="7"/>
        <v>#DIV/0!</v>
      </c>
    </row>
    <row r="156" spans="1:10" x14ac:dyDescent="0.25">
      <c r="A156">
        <v>18</v>
      </c>
      <c r="C156" t="str">
        <f ca="1">OFFSET('336p stat'!$A$1,A156*20,0)</f>
        <v>CUDA opt_one_GPU ant</v>
      </c>
      <c r="D156" s="5" t="e">
        <f ca="1">OFFSET('336p trace'!$U$56,(A48-1)*56,0)</f>
        <v>#DIV/0!</v>
      </c>
      <c r="E156" s="5" t="e">
        <f ca="1">OFFSET('336p trace'!$V$56,(A48-1)*56,0)</f>
        <v>#DIV/0!</v>
      </c>
      <c r="F156" s="5">
        <f ca="1">OFFSET('336p stat'!$H$1,A156*20,1)</f>
        <v>0</v>
      </c>
      <c r="G156" s="5">
        <f ca="1">OFFSET('336p stat'!$K$1,A156*20,1)</f>
        <v>0</v>
      </c>
      <c r="H156" s="5">
        <f ca="1">OFFSET('336p stat'!$N$1,A156*20,1)</f>
        <v>0</v>
      </c>
      <c r="J156" s="5" t="e">
        <f t="shared" ca="1" si="7"/>
        <v>#DIV/0!</v>
      </c>
    </row>
    <row r="157" spans="1:10" x14ac:dyDescent="0.25">
      <c r="A157">
        <v>19</v>
      </c>
      <c r="C157" t="str">
        <f ca="1">OFFSET('336p stat'!$A$1,A157*20,0)</f>
        <v>CUDA opt_one_GPU ant local</v>
      </c>
      <c r="D157" s="5" t="e">
        <f ca="1">OFFSET('336p trace'!$U$56,(A49-1)*56,0)</f>
        <v>#DIV/0!</v>
      </c>
      <c r="E157" s="5" t="e">
        <f ca="1">OFFSET('336p trace'!$V$56,(A49-1)*56,0)</f>
        <v>#DIV/0!</v>
      </c>
      <c r="F157" s="5">
        <f ca="1">OFFSET('336p stat'!$H$1,A157*20,1)</f>
        <v>0</v>
      </c>
      <c r="G157" s="5">
        <f ca="1">OFFSET('336p stat'!$K$1,A157*20,1)</f>
        <v>0</v>
      </c>
      <c r="H157" s="5">
        <f ca="1">OFFSET('336p stat'!$N$1,A157*20,1)</f>
        <v>0</v>
      </c>
      <c r="J157" s="5" t="e">
        <f t="shared" ca="1" si="7"/>
        <v>#DIV/0!</v>
      </c>
    </row>
    <row r="158" spans="1:10" x14ac:dyDescent="0.25">
      <c r="A158">
        <v>20</v>
      </c>
      <c r="C158" t="str">
        <f ca="1">OFFSET('336p stat'!$A$1,A158*20,0)</f>
        <v>non CUDA Time</v>
      </c>
      <c r="D158" s="5">
        <f ca="1">OFFSET('336p trace'!$U$56,(A50-1)*56,0)</f>
        <v>36.332799999999615</v>
      </c>
      <c r="E158" s="5">
        <f ca="1">OFFSET('336p trace'!$V$56,(A50-1)*56,0)</f>
        <v>36.449300000002168</v>
      </c>
      <c r="F158" s="5">
        <f ca="1">OFFSET('336p stat'!$H$1,A158*20,1)</f>
        <v>36.392487000000003</v>
      </c>
      <c r="G158" s="5">
        <f ca="1">OFFSET('336p stat'!$K$1,A158*20,1)</f>
        <v>36.343487000000003</v>
      </c>
      <c r="H158" s="5">
        <f ca="1">OFFSET('336p stat'!$N$1,A158*20,1)</f>
        <v>6.1983999999999997E-2</v>
      </c>
      <c r="J158" s="5">
        <f t="shared" ca="1" si="7"/>
        <v>145.58005800000177</v>
      </c>
    </row>
    <row r="159" spans="1:10" x14ac:dyDescent="0.25">
      <c r="A159">
        <v>21</v>
      </c>
      <c r="C159" t="str">
        <f ca="1">OFFSET('336p stat'!$A$1,A159*20,0)</f>
        <v>non CUDA</v>
      </c>
      <c r="D159" s="5">
        <f ca="1">OFFSET('336p trace'!$U$56,(A51-1)*56,0)</f>
        <v>74.374835999998368</v>
      </c>
      <c r="E159" s="5">
        <f ca="1">OFFSET('336p trace'!$V$56,(A51-1)*56,0)</f>
        <v>0</v>
      </c>
      <c r="F159" s="5">
        <f ca="1">OFFSET('336p stat'!$H$1,A159*20,1)</f>
        <v>0</v>
      </c>
      <c r="G159" s="5">
        <f ca="1">OFFSET('336p stat'!$K$1,A159*20,1)</f>
        <v>0</v>
      </c>
      <c r="H159" s="5">
        <f ca="1">OFFSET('336p stat'!$N$1,A159*20,1)</f>
        <v>0</v>
      </c>
      <c r="J159" s="5">
        <f t="shared" ca="1" si="7"/>
        <v>74.374835999998368</v>
      </c>
    </row>
    <row r="160" spans="1:10" x14ac:dyDescent="0.25">
      <c r="A160">
        <v>22</v>
      </c>
      <c r="C160" t="str">
        <f ca="1">OFFSET('336p stat'!$A$1,A160*20,0)</f>
        <v>non CUDA non hash</v>
      </c>
      <c r="D160" s="5">
        <f ca="1">OFFSET('336p trace'!$U$56,(A52-1)*56,0)</f>
        <v>55.626335999999881</v>
      </c>
      <c r="E160" s="5">
        <f ca="1">OFFSET('336p trace'!$V$56,(A52-1)*56,0)</f>
        <v>55.466243999999541</v>
      </c>
      <c r="F160" s="5">
        <f ca="1">OFFSET('336p stat'!$H$1,A160*20,1)</f>
        <v>55.438600000000001</v>
      </c>
      <c r="G160" s="5">
        <f ca="1">OFFSET('336p stat'!$K$1,A160*20,1)</f>
        <v>55.212282999999999</v>
      </c>
      <c r="H160" s="5">
        <f ca="1">OFFSET('336p stat'!$N$1,A160*20,1)</f>
        <v>9.2998999999999998E-2</v>
      </c>
      <c r="J160" s="5">
        <f t="shared" ca="1" si="7"/>
        <v>221.83646199999944</v>
      </c>
    </row>
    <row r="161" spans="1:10" x14ac:dyDescent="0.25">
      <c r="A161">
        <v>23</v>
      </c>
      <c r="C161" t="str">
        <f ca="1">OFFSET('336p stat'!$A$1,A161*20,0)</f>
        <v>Classic ACO</v>
      </c>
      <c r="D161" s="5">
        <f ca="1">OFFSET('336p trace'!$U$56,(A53-1)*56,0)</f>
        <v>7502.6012039999987</v>
      </c>
      <c r="E161" s="5">
        <f ca="1">OFFSET('336p trace'!$V$56,(A53-1)*56,0)</f>
        <v>7403.7674240000861</v>
      </c>
      <c r="F161" s="5">
        <f ca="1">OFFSET('336p stat'!$H$1,A161*20,1)</f>
        <v>7393.3026659999996</v>
      </c>
      <c r="G161" s="5">
        <f ca="1">OFFSET('336p stat'!$K$1,A161*20,1)</f>
        <v>7416.1789669999998</v>
      </c>
      <c r="H161" s="5">
        <f ca="1">OFFSET('336p stat'!$N$1,A161*20,1)</f>
        <v>5.7250319999999997</v>
      </c>
      <c r="J161" s="5">
        <f t="shared" ca="1" si="7"/>
        <v>29721.575293000082</v>
      </c>
    </row>
    <row r="162" spans="1:10" x14ac:dyDescent="0.25">
      <c r="A162">
        <v>24</v>
      </c>
      <c r="C162" t="str">
        <f ca="1">OFFSET('336p stat'!$A$1,A162*20,0)</f>
        <v>Classic ACO non hash</v>
      </c>
      <c r="D162" s="5">
        <f ca="1">OFFSET('336p trace'!$U$56,(A54-1)*56,0)</f>
        <v>9063.8427239999965</v>
      </c>
      <c r="E162" s="5">
        <f ca="1">OFFSET('336p trace'!$V$56,(A54-1)*56,0)</f>
        <v>9065.03296400004</v>
      </c>
      <c r="F162" s="5">
        <f ca="1">OFFSET('336p stat'!$H$1,A162*20,1)</f>
        <v>9063.5719119999994</v>
      </c>
      <c r="G162" s="5">
        <f ca="1">OFFSET('336p stat'!$K$1,A162*20,1)</f>
        <v>9077.5657819999997</v>
      </c>
      <c r="H162" s="5">
        <f ca="1">OFFSET('336p stat'!$N$1,A162*20,1)</f>
        <v>3.9715029999999998</v>
      </c>
      <c r="J162" s="5">
        <f t="shared" ca="1" si="7"/>
        <v>36273.984885000034</v>
      </c>
    </row>
    <row r="163" spans="1:10" x14ac:dyDescent="0.25">
      <c r="A163">
        <v>25</v>
      </c>
      <c r="C163" t="str">
        <f ca="1">OFFSET('336p stat'!$A$1,A163*20,0)</f>
        <v>omp</v>
      </c>
      <c r="D163" s="5">
        <f ca="1">OFFSET('336p trace'!$U$56,(A55-1)*56,0)</f>
        <v>27.620143999996863</v>
      </c>
      <c r="E163" s="5">
        <f ca="1">OFFSET('336p trace'!$V$56,(A55-1)*56,0)</f>
        <v>27.076099999998327</v>
      </c>
      <c r="F163" s="5">
        <f ca="1">OFFSET('336p stat'!$H$1,A163*20,1)</f>
        <v>27.045869</v>
      </c>
      <c r="G163" s="5">
        <f ca="1">OFFSET('336p stat'!$K$1,A163*20,1)</f>
        <v>26.943852</v>
      </c>
      <c r="H163" s="5">
        <f ca="1">OFFSET('336p stat'!$N$1,A163*20,1)</f>
        <v>0.39147300000000002</v>
      </c>
      <c r="J163" s="5">
        <f t="shared" ca="1" si="7"/>
        <v>109.07743799999518</v>
      </c>
    </row>
    <row r="164" spans="1:10" x14ac:dyDescent="0.25">
      <c r="A164">
        <v>26</v>
      </c>
      <c r="C164" t="str">
        <f ca="1">OFFSET('336p stat'!$A$1,A164*20,0)</f>
        <v>omp non hash</v>
      </c>
      <c r="D164" s="5">
        <f ca="1">OFFSET('336p trace'!$U$56,(A56-1)*56,0)</f>
        <v>59.532000000002263</v>
      </c>
      <c r="E164" s="5">
        <f ca="1">OFFSET('336p trace'!$V$56,(A56-1)*56,0)</f>
        <v>59.465535999997222</v>
      </c>
      <c r="F164" s="5">
        <f ca="1">OFFSET('336p stat'!$H$1,A164*20,1)</f>
        <v>59.47</v>
      </c>
      <c r="G164" s="5">
        <f ca="1">OFFSET('336p stat'!$K$1,A164*20,1)</f>
        <v>59.246037000000001</v>
      </c>
      <c r="H164" s="5">
        <f ca="1">OFFSET('336p stat'!$N$1,A164*20,1)</f>
        <v>0.17597699999999999</v>
      </c>
      <c r="J164" s="5">
        <f t="shared" ca="1" si="7"/>
        <v>237.88954999999947</v>
      </c>
    </row>
    <row r="165" spans="1:10" x14ac:dyDescent="0.25">
      <c r="A165">
        <v>27</v>
      </c>
      <c r="C165" t="str">
        <f ca="1">OFFSET('336p stat'!$A$1,A165*20,0)</f>
        <v>non CUDA transp Time</v>
      </c>
      <c r="D165" s="5">
        <f ca="1">OFFSET('336p trace'!$U$56,(A57-1)*56,0)</f>
        <v>26.90518399999868</v>
      </c>
      <c r="E165" s="5">
        <f ca="1">OFFSET('336p trace'!$V$56,(A57-1)*56,0)</f>
        <v>26.566676000002925</v>
      </c>
      <c r="F165" s="5">
        <f ca="1">OFFSET('336p stat'!$H$1,A165*20,1)</f>
        <v>26.659537</v>
      </c>
      <c r="G165" s="5">
        <f ca="1">OFFSET('336p stat'!$K$1,A165*20,1)</f>
        <v>26.764199000000001</v>
      </c>
      <c r="H165" s="5">
        <f ca="1">OFFSET('336p stat'!$N$1,A165*20,1)</f>
        <v>4.9599999999999998E-2</v>
      </c>
      <c r="J165" s="5">
        <f t="shared" ca="1" si="7"/>
        <v>106.94519600000162</v>
      </c>
    </row>
    <row r="166" spans="1:10" x14ac:dyDescent="0.25">
      <c r="A166">
        <v>28</v>
      </c>
      <c r="C166" t="str">
        <f ca="1">OFFSET('336p stat'!$A$1,A166*20,0)</f>
        <v>non CUDA transp</v>
      </c>
      <c r="D166" s="5">
        <f ca="1">OFFSET('336p trace'!$U$56,(A58-1)*56,0)</f>
        <v>61.17745600000076</v>
      </c>
      <c r="E166" s="5">
        <f ca="1">OFFSET('336p trace'!$V$56,(A58-1)*56,0)</f>
        <v>0</v>
      </c>
      <c r="F166" s="5">
        <f ca="1">OFFSET('336p stat'!$H$1,A166*20,1)</f>
        <v>0</v>
      </c>
      <c r="G166" s="5">
        <f ca="1">OFFSET('336p stat'!$K$1,A166*20,1)</f>
        <v>0</v>
      </c>
      <c r="H166" s="5">
        <f ca="1">OFFSET('336p stat'!$N$1,A166*20,1)</f>
        <v>0</v>
      </c>
      <c r="J166" s="5">
        <f t="shared" ca="1" si="7"/>
        <v>61.17745600000076</v>
      </c>
    </row>
    <row r="167" spans="1:10" x14ac:dyDescent="0.25">
      <c r="A167">
        <v>29</v>
      </c>
      <c r="C167" t="str">
        <f ca="1">OFFSET('336p stat'!$A$1,A167*20,0)</f>
        <v>non CUDA transp non hash</v>
      </c>
      <c r="D167" s="5">
        <f ca="1">OFFSET('336p trace'!$U$56,(A59-1)*56,0)</f>
        <v>54.068800000001104</v>
      </c>
      <c r="E167" s="5">
        <f ca="1">OFFSET('336p trace'!$V$56,(A59-1)*56,0)</f>
        <v>54.034464000000213</v>
      </c>
      <c r="F167" s="5">
        <f ca="1">OFFSET('336p stat'!$H$1,A167*20,1)</f>
        <v>54.043948999999998</v>
      </c>
      <c r="G167" s="5">
        <f ca="1">OFFSET('336p stat'!$K$1,A167*20,1)</f>
        <v>53.865910999999997</v>
      </c>
      <c r="H167" s="5">
        <f ca="1">OFFSET('336p stat'!$N$1,A167*20,1)</f>
        <v>0.150972</v>
      </c>
      <c r="J167" s="5">
        <f t="shared" ca="1" si="7"/>
        <v>216.16409600000131</v>
      </c>
    </row>
    <row r="168" spans="1:10" x14ac:dyDescent="0.25">
      <c r="A168">
        <v>30</v>
      </c>
      <c r="C168" t="str">
        <f ca="1">OFFSET('336p stat'!$A$1,A168*20,0)</f>
        <v>CUDA Const</v>
      </c>
      <c r="D168" s="5">
        <f ca="1">OFFSET('336p trace'!$U$56,(A60-1)*56,0)</f>
        <v>115.88198964000107</v>
      </c>
      <c r="E168" s="5">
        <f ca="1">OFFSET('336p trace'!$V$56,(A60-1)*56,0)</f>
        <v>116.15049264000045</v>
      </c>
      <c r="F168" s="5">
        <f ca="1">OFFSET('336p stat'!$H$1,A168*20,1)</f>
        <v>2.007012</v>
      </c>
      <c r="G168" s="5">
        <f ca="1">OFFSET('336p stat'!$K$1,A168*20,1)</f>
        <v>2.0831710000000001</v>
      </c>
      <c r="H168" s="5">
        <f ca="1">OFFSET('336p stat'!$N$1,A168*20,1)</f>
        <v>0.30587300000000001</v>
      </c>
      <c r="J168" s="5">
        <f t="shared" ca="1" si="7"/>
        <v>236.4285382800015</v>
      </c>
    </row>
    <row r="169" spans="1:10" x14ac:dyDescent="0.25">
      <c r="A169">
        <v>31</v>
      </c>
      <c r="C169" t="str">
        <f ca="1">OFFSET('336p stat'!$A$1,A169*20,0)</f>
        <v>CUDA ant Const</v>
      </c>
      <c r="D169" s="5">
        <f ca="1">OFFSET('336p trace'!$U$56,(A61-1)*56,0)</f>
        <v>7.1757640400000824</v>
      </c>
      <c r="E169" s="5">
        <f ca="1">OFFSET('336p trace'!$V$56,(A61-1)*56,0)</f>
        <v>6.8806547599999366</v>
      </c>
      <c r="F169" s="5">
        <f ca="1">OFFSET('336p stat'!$H$1,A169*20,1)</f>
        <v>6.7804250000000001</v>
      </c>
      <c r="G169" s="5">
        <f ca="1">OFFSET('336p stat'!$K$1,A169*20,1)</f>
        <v>6.6232769999999999</v>
      </c>
      <c r="H169" s="5">
        <f ca="1">OFFSET('336p stat'!$N$1,A169*20,1)</f>
        <v>5.3869769999999999</v>
      </c>
      <c r="J169" s="5">
        <f t="shared" ca="1" si="7"/>
        <v>32.847097800000022</v>
      </c>
    </row>
    <row r="170" spans="1:10" x14ac:dyDescent="0.25">
      <c r="A170">
        <v>32</v>
      </c>
      <c r="C170" t="str">
        <f ca="1">OFFSET('336p stat'!$A$1,A170*20,0)</f>
        <v>CUDA ant par Const</v>
      </c>
      <c r="D170" s="5">
        <f ca="1">OFFSET('336p trace'!$U$56,(A62-1)*56,0)</f>
        <v>0.66985424000001781</v>
      </c>
      <c r="E170" s="5">
        <f ca="1">OFFSET('336p trace'!$V$56,(A62-1)*56,0)</f>
        <v>0.66635524000001245</v>
      </c>
      <c r="F170" s="5">
        <f ca="1">OFFSET('336p stat'!$H$1,A170*20,1)</f>
        <v>0.59787999999999997</v>
      </c>
      <c r="G170" s="5">
        <f ca="1">OFFSET('336p stat'!$K$1,A170*20,1)</f>
        <v>0.56086999999999998</v>
      </c>
      <c r="H170" s="5">
        <f ca="1">OFFSET('336p stat'!$N$1,A170*20,1)</f>
        <v>4.2722000000000003E-2</v>
      </c>
      <c r="J170" s="5">
        <f t="shared" ca="1" si="7"/>
        <v>2.53768148000003</v>
      </c>
    </row>
    <row r="171" spans="1:10" x14ac:dyDescent="0.25">
      <c r="A171">
        <v>33</v>
      </c>
      <c r="C171" t="str">
        <f ca="1">OFFSET('336p stat'!$A$1,A171*20,0)</f>
        <v>CUDA ant add CPU Const</v>
      </c>
      <c r="D171" s="5">
        <f ca="1">OFFSET('336p trace'!$U$56,(A63-1)*56,0)</f>
        <v>31.667064359999916</v>
      </c>
      <c r="E171" s="5">
        <f ca="1">OFFSET('336p trace'!$V$56,(A63-1)*56,0)</f>
        <v>29.7285656399999</v>
      </c>
      <c r="F171" s="5">
        <f ca="1">OFFSET('336p stat'!$H$1,A171*20,1)</f>
        <v>13.874154000000001</v>
      </c>
      <c r="G171" s="5">
        <f ca="1">OFFSET('336p stat'!$K$1,A171*20,1)</f>
        <v>13.849524000000001</v>
      </c>
      <c r="H171" s="5">
        <f ca="1">OFFSET('336p stat'!$N$1,A171*20,1)</f>
        <v>1.919327</v>
      </c>
      <c r="J171" s="5">
        <f t="shared" ca="1" si="7"/>
        <v>91.038634999999815</v>
      </c>
    </row>
    <row r="172" spans="1:10" x14ac:dyDescent="0.25">
      <c r="A172">
        <v>34</v>
      </c>
      <c r="C172" t="str">
        <f ca="1">OFFSET('336p stat'!$A$1,A172*20,0)</f>
        <v>CUDA opt Const</v>
      </c>
      <c r="D172" s="5">
        <f ca="1">OFFSET('336p trace'!$U$56,(A64-1)*56,0)</f>
        <v>25.765391999999501</v>
      </c>
      <c r="E172" s="5">
        <f ca="1">OFFSET('336p trace'!$V$56,(A64-1)*56,0)</f>
        <v>25.585148839999629</v>
      </c>
      <c r="F172" s="5">
        <f ca="1">OFFSET('336p stat'!$H$1,A172*20,1)</f>
        <v>3.0847159999999998</v>
      </c>
      <c r="G172" s="5">
        <f ca="1">OFFSET('336p stat'!$K$1,A172*20,1)</f>
        <v>1.911394</v>
      </c>
      <c r="H172" s="5">
        <f ca="1">OFFSET('336p stat'!$N$1,A172*20,1)</f>
        <v>0</v>
      </c>
      <c r="J172" s="5">
        <f t="shared" ca="1" si="7"/>
        <v>56.346650839999128</v>
      </c>
    </row>
    <row r="173" spans="1:10" x14ac:dyDescent="0.25">
      <c r="A173">
        <v>35</v>
      </c>
      <c r="C173" t="str">
        <f ca="1">OFFSET('336p stat'!$A$1,A173*20,0)</f>
        <v>CUDA opt ant Const</v>
      </c>
      <c r="D173" s="5">
        <f ca="1">OFFSET('336p trace'!$U$56,(A65-1)*56,0)</f>
        <v>2.9221046400000783</v>
      </c>
      <c r="E173" s="5">
        <f ca="1">OFFSET('336p trace'!$V$56,(A65-1)*56,0)</f>
        <v>2.8315206399999333</v>
      </c>
      <c r="F173" s="5">
        <f ca="1">OFFSET('336p stat'!$H$1,A173*20,1)</f>
        <v>2.811264</v>
      </c>
      <c r="G173" s="5">
        <f ca="1">OFFSET('336p stat'!$K$1,A173*20,1)</f>
        <v>0.20788200000000001</v>
      </c>
      <c r="H173" s="5">
        <f ca="1">OFFSET('336p stat'!$N$1,A173*20,1)</f>
        <v>0</v>
      </c>
      <c r="J173" s="5">
        <f t="shared" ca="1" si="7"/>
        <v>8.7727712800000113</v>
      </c>
    </row>
    <row r="174" spans="1:10" x14ac:dyDescent="0.25">
      <c r="A174">
        <v>36</v>
      </c>
      <c r="C174" t="str">
        <f ca="1">OFFSET('336p stat'!$A$1,A174*20,0)</f>
        <v>CUDA opt ant par Const</v>
      </c>
      <c r="D174" s="5">
        <f ca="1">OFFSET('336p trace'!$U$56,(A66-1)*56,0)</f>
        <v>0.94657744000002908</v>
      </c>
      <c r="E174" s="5">
        <f ca="1">OFFSET('336p trace'!$V$56,(A66-1)*56,0)</f>
        <v>0.7208390399999971</v>
      </c>
      <c r="F174" s="5">
        <f ca="1">OFFSET('336p stat'!$H$1,A174*20,1)</f>
        <v>0.68395799999999995</v>
      </c>
      <c r="G174" s="5">
        <f ca="1">OFFSET('336p stat'!$K$1,A174*20,1)</f>
        <v>0.38295099999999999</v>
      </c>
      <c r="H174" s="5">
        <f ca="1">OFFSET('336p stat'!$N$1,A174*20,1)</f>
        <v>0</v>
      </c>
      <c r="J174" s="5">
        <f t="shared" ca="1" si="7"/>
        <v>2.7343254800000261</v>
      </c>
    </row>
    <row r="175" spans="1:10" x14ac:dyDescent="0.25">
      <c r="A175">
        <v>37</v>
      </c>
      <c r="C175" t="str">
        <f ca="1">OFFSET('336p stat'!$A$1,A175*20,0)</f>
        <v>CUDA ant par global</v>
      </c>
      <c r="D175" s="5">
        <f ca="1">OFFSET('336p trace'!$U$56,(A67-1)*56,0)</f>
        <v>44.702536159999788</v>
      </c>
      <c r="E175" s="5">
        <f ca="1">OFFSET('336p trace'!$V$56,(A67-1)*56,0)</f>
        <v>44.85962883999985</v>
      </c>
      <c r="F175" s="5">
        <f ca="1">OFFSET('336p stat'!$H$1,A175*20,1)</f>
        <v>0.61057399999999995</v>
      </c>
      <c r="G175" s="5">
        <f ca="1">OFFSET('336p stat'!$K$1,A175*20,1)</f>
        <v>0.60409800000000002</v>
      </c>
      <c r="H175" s="5">
        <f ca="1">OFFSET('336p stat'!$N$1,A175*20,1)</f>
        <v>2.8532999999999999E-2</v>
      </c>
      <c r="J175" s="5">
        <f t="shared" ca="1" si="7"/>
        <v>90.805369999999627</v>
      </c>
    </row>
    <row r="176" spans="1:10" x14ac:dyDescent="0.25">
      <c r="A176">
        <v>38</v>
      </c>
      <c r="C176" t="str">
        <f ca="1">OFFSET('336p stat'!$A$1,A176*20,0)</f>
        <v>CUDA ant add CPU Time global</v>
      </c>
      <c r="D176" s="5">
        <f ca="1">OFFSET('336p trace'!$U$56,(A68-1)*56,0)</f>
        <v>13.869539840000373</v>
      </c>
      <c r="E176" s="5">
        <f ca="1">OFFSET('336p trace'!$V$56,(A68-1)*56,0)</f>
        <v>13.913173439999991</v>
      </c>
      <c r="F176" s="5">
        <f ca="1">OFFSET('336p stat'!$H$1,A176*20,1)</f>
        <v>6.5276290000000001</v>
      </c>
      <c r="G176" s="5">
        <f ca="1">OFFSET('336p stat'!$K$1,A176*20,1)</f>
        <v>6.4721659999999996</v>
      </c>
      <c r="H176" s="5">
        <f ca="1">OFFSET('336p stat'!$N$1,A176*20,1)</f>
        <v>0.89425500000000002</v>
      </c>
      <c r="J176" s="5">
        <f t="shared" ca="1" si="7"/>
        <v>41.676763280000365</v>
      </c>
    </row>
    <row r="177" spans="1:10" x14ac:dyDescent="0.25">
      <c r="A177">
        <v>39</v>
      </c>
      <c r="C177" t="str">
        <f ca="1">OFFSET('336p stat'!$A$1,A177*20,0)</f>
        <v>CUDA opt ant par global</v>
      </c>
      <c r="D177" s="5">
        <f ca="1">OFFSET('336p trace'!$U$56,(A69-1)*56,0)</f>
        <v>1.0249355599999725</v>
      </c>
      <c r="E177" s="5">
        <f ca="1">OFFSET('336p trace'!$V$56,(A69-1)*56,0)</f>
        <v>0.90563315999999161</v>
      </c>
      <c r="F177" s="5">
        <f ca="1">OFFSET('336p stat'!$H$1,A177*20,1)</f>
        <v>0.90652999999999995</v>
      </c>
      <c r="G177" s="5">
        <f ca="1">OFFSET('336p stat'!$K$1,A177*20,1)</f>
        <v>0.61611099999999996</v>
      </c>
      <c r="H177" s="5">
        <f ca="1">OFFSET('336p stat'!$N$1,A177*20,1)</f>
        <v>0</v>
      </c>
      <c r="J177" s="5">
        <f t="shared" ca="1" si="7"/>
        <v>3.4532097199999643</v>
      </c>
    </row>
    <row r="178" spans="1:10" x14ac:dyDescent="0.25">
      <c r="A178">
        <v>40</v>
      </c>
      <c r="C178">
        <f ca="1">OFFSET('336p stat'!$A$1,A178*20,0)</f>
        <v>0</v>
      </c>
      <c r="D178" s="5" t="e">
        <f ca="1">OFFSET('336p trace'!$U$56,(A70-1)*56,0)</f>
        <v>#DIV/0!</v>
      </c>
      <c r="E178" s="5" t="e">
        <f ca="1">OFFSET('336p trace'!$V$56,(A70-1)*56,0)</f>
        <v>#DIV/0!</v>
      </c>
      <c r="F178" s="5">
        <f ca="1">OFFSET('336p stat'!$H$1,A178*20,1)</f>
        <v>0</v>
      </c>
      <c r="G178" s="5">
        <f ca="1">OFFSET('336p stat'!$K$1,A178*20,1)</f>
        <v>0</v>
      </c>
      <c r="H178" s="5">
        <f ca="1">OFFSET('336p stat'!$N$1,A178*20,1)</f>
        <v>0</v>
      </c>
      <c r="J178" s="5" t="e">
        <f t="shared" ca="1" si="7"/>
        <v>#DIV/0!</v>
      </c>
    </row>
    <row r="179" spans="1:10" x14ac:dyDescent="0.25">
      <c r="A179">
        <v>41</v>
      </c>
      <c r="C179">
        <f ca="1">OFFSET('336p stat'!$A$1,A179*20,0)</f>
        <v>0</v>
      </c>
      <c r="D179" s="5" t="e">
        <f ca="1">OFFSET('336p trace'!$U$56,(A71-1)*56,0)</f>
        <v>#DIV/0!</v>
      </c>
      <c r="E179" s="5" t="e">
        <f ca="1">OFFSET('336p trace'!$V$56,(A71-1)*56,0)</f>
        <v>#DIV/0!</v>
      </c>
      <c r="F179" s="5">
        <f ca="1">OFFSET('336p stat'!$H$1,A179*20,1)</f>
        <v>0</v>
      </c>
      <c r="G179" s="5">
        <f ca="1">OFFSET('336p stat'!$K$1,A179*20,1)</f>
        <v>0</v>
      </c>
      <c r="H179" s="5">
        <f ca="1">OFFSET('336p stat'!$N$1,A179*20,1)</f>
        <v>0</v>
      </c>
      <c r="J179" s="5" t="e">
        <f t="shared" ca="1" si="7"/>
        <v>#DIV/0!</v>
      </c>
    </row>
    <row r="180" spans="1:10" x14ac:dyDescent="0.25">
      <c r="A180">
        <v>42</v>
      </c>
      <c r="C180">
        <f ca="1">OFFSET('336p stat'!$A$1,A180*20,0)</f>
        <v>0</v>
      </c>
      <c r="D180" s="5" t="e">
        <f ca="1">OFFSET('336p trace'!$U$56,(A72-1)*56,0)</f>
        <v>#DIV/0!</v>
      </c>
      <c r="E180" s="5" t="e">
        <f ca="1">OFFSET('336p trace'!$V$56,(A72-1)*56,0)</f>
        <v>#DIV/0!</v>
      </c>
      <c r="F180" s="5">
        <f ca="1">OFFSET('336p stat'!$H$1,A180*20,1)</f>
        <v>0</v>
      </c>
      <c r="G180" s="5">
        <f ca="1">OFFSET('336p stat'!$K$1,A180*20,1)</f>
        <v>0</v>
      </c>
      <c r="H180" s="5">
        <f ca="1">OFFSET('336p stat'!$N$1,A180*20,1)</f>
        <v>0</v>
      </c>
      <c r="J180" s="5" t="e">
        <f t="shared" ca="1" si="7"/>
        <v>#DIV/0!</v>
      </c>
    </row>
    <row r="181" spans="1:10" x14ac:dyDescent="0.25">
      <c r="A181">
        <v>43</v>
      </c>
      <c r="C181">
        <f ca="1">OFFSET('336p stat'!$A$1,A181*20,0)</f>
        <v>0</v>
      </c>
      <c r="D181" s="5" t="e">
        <f ca="1">OFFSET('336p trace'!$U$56,(A73-1)*56,0)</f>
        <v>#DIV/0!</v>
      </c>
      <c r="E181" s="5" t="e">
        <f ca="1">OFFSET('336p trace'!$V$56,(A73-1)*56,0)</f>
        <v>#DIV/0!</v>
      </c>
      <c r="F181" s="5">
        <f ca="1">OFFSET('336p stat'!$H$1,A181*20,1)</f>
        <v>0</v>
      </c>
      <c r="G181" s="5">
        <f ca="1">OFFSET('336p stat'!$K$1,A181*20,1)</f>
        <v>0</v>
      </c>
      <c r="H181" s="5">
        <f ca="1">OFFSET('336p stat'!$N$1,A181*20,1)</f>
        <v>0</v>
      </c>
      <c r="J181" s="5" t="e">
        <f t="shared" ca="1" si="7"/>
        <v>#DIV/0!</v>
      </c>
    </row>
    <row r="182" spans="1:10" x14ac:dyDescent="0.25">
      <c r="A182">
        <v>44</v>
      </c>
      <c r="C182">
        <f ca="1">OFFSET('336p stat'!$A$1,A182*20,0)</f>
        <v>0</v>
      </c>
      <c r="D182" s="5" t="e">
        <f ca="1">OFFSET('336p trace'!$U$56,(A74-1)*56,0)</f>
        <v>#DIV/0!</v>
      </c>
      <c r="E182" s="5" t="e">
        <f ca="1">OFFSET('336p trace'!$V$56,(A74-1)*56,0)</f>
        <v>#DIV/0!</v>
      </c>
      <c r="F182" s="5">
        <f ca="1">OFFSET('336p stat'!$H$1,A182*20,1)</f>
        <v>0</v>
      </c>
      <c r="G182" s="5">
        <f ca="1">OFFSET('336p stat'!$K$1,A182*20,1)</f>
        <v>0</v>
      </c>
      <c r="H182" s="5">
        <f ca="1">OFFSET('336p stat'!$N$1,A182*20,1)</f>
        <v>0</v>
      </c>
      <c r="J182" s="5" t="e">
        <f t="shared" ca="1" si="7"/>
        <v>#DIV/0!</v>
      </c>
    </row>
    <row r="183" spans="1:10" x14ac:dyDescent="0.25">
      <c r="A183">
        <v>45</v>
      </c>
      <c r="C183">
        <f ca="1">OFFSET('336p stat'!$A$1,A183*20,0)</f>
        <v>0</v>
      </c>
      <c r="D183" s="5" t="e">
        <f ca="1">OFFSET('336p trace'!$U$56,(A75-1)*56,0)</f>
        <v>#DIV/0!</v>
      </c>
      <c r="E183" s="5" t="e">
        <f ca="1">OFFSET('336p trace'!$V$56,(A75-1)*56,0)</f>
        <v>#DIV/0!</v>
      </c>
      <c r="F183" s="5">
        <f ca="1">OFFSET('336p stat'!$H$1,A183*20,1)</f>
        <v>0</v>
      </c>
      <c r="G183" s="5">
        <f ca="1">OFFSET('336p stat'!$K$1,A183*20,1)</f>
        <v>0</v>
      </c>
      <c r="H183" s="5">
        <f ca="1">OFFSET('336p stat'!$N$1,A183*20,1)</f>
        <v>0</v>
      </c>
      <c r="J183" s="5" t="e">
        <f t="shared" ca="1" si="7"/>
        <v>#DIV/0!</v>
      </c>
    </row>
    <row r="184" spans="1:10" x14ac:dyDescent="0.25">
      <c r="A184">
        <v>46</v>
      </c>
      <c r="C184">
        <f ca="1">OFFSET('336p stat'!$A$1,A184*20,0)</f>
        <v>0</v>
      </c>
      <c r="D184" s="5" t="e">
        <f ca="1">OFFSET('336p trace'!$U$56,(A76-1)*56,0)</f>
        <v>#DIV/0!</v>
      </c>
      <c r="E184" s="5" t="e">
        <f ca="1">OFFSET('336p trace'!$V$56,(A76-1)*56,0)</f>
        <v>#DIV/0!</v>
      </c>
      <c r="F184" s="5">
        <f ca="1">OFFSET('336p stat'!$H$1,A184*20,1)</f>
        <v>0</v>
      </c>
      <c r="G184" s="5">
        <f ca="1">OFFSET('336p stat'!$K$1,A184*20,1)</f>
        <v>0</v>
      </c>
      <c r="H184" s="5">
        <f ca="1">OFFSET('336p stat'!$N$1,A184*20,1)</f>
        <v>0</v>
      </c>
      <c r="J184" s="5" t="e">
        <f t="shared" ca="1" si="7"/>
        <v>#DIV/0!</v>
      </c>
    </row>
    <row r="185" spans="1:10" x14ac:dyDescent="0.25">
      <c r="A185">
        <v>47</v>
      </c>
      <c r="C185">
        <f ca="1">OFFSET('336p stat'!$A$1,A185*20,0)</f>
        <v>0</v>
      </c>
      <c r="D185" s="5" t="e">
        <f ca="1">OFFSET('336p trace'!$U$56,(A77-1)*56,0)</f>
        <v>#DIV/0!</v>
      </c>
      <c r="E185" s="5" t="e">
        <f ca="1">OFFSET('336p trace'!$V$56,(A77-1)*56,0)</f>
        <v>#DIV/0!</v>
      </c>
      <c r="F185" s="5">
        <f ca="1">OFFSET('336p stat'!$H$1,A185*20,1)</f>
        <v>0</v>
      </c>
      <c r="G185" s="5">
        <f ca="1">OFFSET('336p stat'!$K$1,A185*20,1)</f>
        <v>0</v>
      </c>
      <c r="H185" s="5">
        <f ca="1">OFFSET('336p stat'!$N$1,A185*20,1)</f>
        <v>0</v>
      </c>
      <c r="J185" s="5" t="e">
        <f t="shared" ca="1" si="7"/>
        <v>#DIV/0!</v>
      </c>
    </row>
    <row r="186" spans="1:10" x14ac:dyDescent="0.25">
      <c r="A186">
        <v>48</v>
      </c>
      <c r="C186">
        <f ca="1">OFFSET('336p stat'!$A$1,A186*20,0)</f>
        <v>0</v>
      </c>
      <c r="D186" s="5" t="e">
        <f ca="1">OFFSET('336p trace'!$U$56,(A78-1)*56,0)</f>
        <v>#DIV/0!</v>
      </c>
      <c r="E186" s="5" t="e">
        <f ca="1">OFFSET('336p trace'!$V$56,(A78-1)*56,0)</f>
        <v>#DIV/0!</v>
      </c>
      <c r="F186" s="5">
        <f ca="1">OFFSET('336p stat'!$H$1,A186*20,1)</f>
        <v>0</v>
      </c>
      <c r="G186" s="5">
        <f ca="1">OFFSET('336p stat'!$K$1,A186*20,1)</f>
        <v>0</v>
      </c>
      <c r="H186" s="5">
        <f ca="1">OFFSET('336p stat'!$N$1,A186*20,1)</f>
        <v>0</v>
      </c>
      <c r="J186" s="5" t="e">
        <f t="shared" ca="1" si="7"/>
        <v>#DIV/0!</v>
      </c>
    </row>
    <row r="187" spans="1:10" x14ac:dyDescent="0.25">
      <c r="A187">
        <v>49</v>
      </c>
      <c r="C187">
        <f ca="1">OFFSET('336p stat'!$A$1,A187*20,0)</f>
        <v>0</v>
      </c>
      <c r="D187" s="5" t="e">
        <f ca="1">OFFSET('336p trace'!$U$56,(A79-1)*56,0)</f>
        <v>#DIV/0!</v>
      </c>
      <c r="E187" s="5" t="e">
        <f ca="1">OFFSET('336p trace'!$V$56,(A79-1)*56,0)</f>
        <v>#DIV/0!</v>
      </c>
      <c r="F187" s="5">
        <f ca="1">OFFSET('336p stat'!$H$1,A187*20,1)</f>
        <v>0</v>
      </c>
      <c r="G187" s="5">
        <f ca="1">OFFSET('336p stat'!$K$1,A187*20,1)</f>
        <v>0</v>
      </c>
      <c r="H187" s="5">
        <f ca="1">OFFSET('336p stat'!$N$1,A187*20,1)</f>
        <v>0</v>
      </c>
      <c r="J187" s="5" t="e">
        <f t="shared" ca="1" si="7"/>
        <v>#DIV/0!</v>
      </c>
    </row>
    <row r="188" spans="1:10" x14ac:dyDescent="0.25">
      <c r="A188">
        <v>50</v>
      </c>
      <c r="C188">
        <f ca="1">OFFSET('336p stat'!$A$1,A188*20,0)</f>
        <v>0</v>
      </c>
      <c r="D188" s="5" t="e">
        <f ca="1">OFFSET('336p trace'!$U$56,(A80-1)*56,0)</f>
        <v>#DIV/0!</v>
      </c>
      <c r="E188" s="5" t="e">
        <f ca="1">OFFSET('336p trace'!$V$56,(A80-1)*56,0)</f>
        <v>#DIV/0!</v>
      </c>
      <c r="F188" s="5">
        <f ca="1">OFFSET('336p stat'!$H$1,A188*20,1)</f>
        <v>0</v>
      </c>
      <c r="G188" s="5">
        <f ca="1">OFFSET('336p stat'!$K$1,A188*20,1)</f>
        <v>0</v>
      </c>
      <c r="H188" s="5">
        <f ca="1">OFFSET('336p stat'!$N$1,A188*20,1)</f>
        <v>0</v>
      </c>
    </row>
    <row r="191" spans="1:10" x14ac:dyDescent="0.25">
      <c r="E191">
        <v>50</v>
      </c>
    </row>
    <row r="192" spans="1:10" x14ac:dyDescent="0.25">
      <c r="C192" t="s">
        <v>80</v>
      </c>
      <c r="D192">
        <v>1.96</v>
      </c>
      <c r="E192">
        <f>SQRT(E191)</f>
        <v>7.0710678118654755</v>
      </c>
    </row>
    <row r="193" spans="1:10" x14ac:dyDescent="0.25">
      <c r="D193" t="s">
        <v>59</v>
      </c>
      <c r="E193" t="s">
        <v>55</v>
      </c>
      <c r="F193" t="s">
        <v>56</v>
      </c>
      <c r="G193" t="s">
        <v>57</v>
      </c>
      <c r="H193" t="s">
        <v>58</v>
      </c>
    </row>
    <row r="194" spans="1:10" x14ac:dyDescent="0.25">
      <c r="A194">
        <v>1</v>
      </c>
      <c r="C194" t="str">
        <f ca="1">OFFSET('336p stat'!$A$1,A194*20,0)</f>
        <v>CUDA Time</v>
      </c>
      <c r="D194" s="8">
        <f t="shared" ref="D194:H194" ca="1" si="8">$D$192*SQRT(D139)/$E$192</f>
        <v>0.50065414067725578</v>
      </c>
      <c r="E194" s="8">
        <f t="shared" ca="1" si="8"/>
        <v>0.49324324614422516</v>
      </c>
      <c r="F194" s="8">
        <f t="shared" ca="1" si="8"/>
        <v>0.49275351144360191</v>
      </c>
      <c r="G194" s="8">
        <f t="shared" ca="1" si="8"/>
        <v>0.4938169336910187</v>
      </c>
      <c r="H194" s="8">
        <f t="shared" ca="1" si="8"/>
        <v>0.2789796829878477</v>
      </c>
      <c r="J194" s="8">
        <f>$D$192*SQRT(J138)/$E$192</f>
        <v>0</v>
      </c>
    </row>
    <row r="195" spans="1:10" x14ac:dyDescent="0.25">
      <c r="A195">
        <v>2</v>
      </c>
      <c r="C195" t="str">
        <f ca="1">OFFSET('336p stat'!$A$1,A195*20,0)</f>
        <v>CUDA</v>
      </c>
      <c r="D195" s="8">
        <f t="shared" ref="D195:H195" ca="1" si="9">$D$192*SQRT(D140)/$E$192</f>
        <v>1.6465311551759874</v>
      </c>
      <c r="E195" s="8">
        <f t="shared" ca="1" si="9"/>
        <v>0</v>
      </c>
      <c r="F195" s="8">
        <f t="shared" ca="1" si="9"/>
        <v>0</v>
      </c>
      <c r="G195" s="8">
        <f t="shared" ca="1" si="9"/>
        <v>0</v>
      </c>
      <c r="H195" s="8">
        <f t="shared" ca="1" si="9"/>
        <v>0</v>
      </c>
      <c r="J195" s="8">
        <f t="shared" ref="J195:J243" ca="1" si="10">$D$192*SQRT(J139)/$E$192</f>
        <v>1.0288023712084717</v>
      </c>
    </row>
    <row r="196" spans="1:10" x14ac:dyDescent="0.25">
      <c r="A196">
        <v>3</v>
      </c>
      <c r="C196" t="str">
        <f ca="1">OFFSET('336p stat'!$A$1,A196*20,0)</f>
        <v>CUDA non hash</v>
      </c>
      <c r="D196" s="8">
        <f t="shared" ref="D196:H196" ca="1" si="11">$D$192*SQRT(D141)/$E$192</f>
        <v>2.7843530008792561</v>
      </c>
      <c r="E196" s="8">
        <f t="shared" ca="1" si="11"/>
        <v>2.8056460435710928</v>
      </c>
      <c r="F196" s="8">
        <f t="shared" ca="1" si="11"/>
        <v>0.67778131970717503</v>
      </c>
      <c r="G196" s="8">
        <f t="shared" ca="1" si="11"/>
        <v>0.68956521559603046</v>
      </c>
      <c r="H196" s="8">
        <f t="shared" ca="1" si="11"/>
        <v>0.25246473857550883</v>
      </c>
      <c r="J196" s="8">
        <f t="shared" ca="1" si="10"/>
        <v>1.6465311551759874</v>
      </c>
    </row>
    <row r="197" spans="1:10" x14ac:dyDescent="0.25">
      <c r="A197">
        <v>4</v>
      </c>
      <c r="C197" t="str">
        <f ca="1">OFFSET('336p stat'!$A$1,A197*20,0)</f>
        <v>CUDA ant</v>
      </c>
      <c r="D197" s="8">
        <f t="shared" ref="D197:H197" ca="1" si="12">$D$192*SQRT(D142)/$E$192</f>
        <v>1.6964257363401229</v>
      </c>
      <c r="E197" s="8">
        <f t="shared" ca="1" si="12"/>
        <v>1.6973344012111231</v>
      </c>
      <c r="F197" s="8">
        <f t="shared" ca="1" si="12"/>
        <v>0.90533038620826156</v>
      </c>
      <c r="G197" s="8">
        <f t="shared" ca="1" si="12"/>
        <v>0.90587841391656965</v>
      </c>
      <c r="H197" s="8">
        <f t="shared" ca="1" si="12"/>
        <v>0.83965599342587904</v>
      </c>
      <c r="J197" s="8">
        <f t="shared" ca="1" si="10"/>
        <v>4.0771187747525142</v>
      </c>
    </row>
    <row r="198" spans="1:10" x14ac:dyDescent="0.25">
      <c r="A198">
        <v>5</v>
      </c>
      <c r="C198" t="str">
        <f ca="1">OFFSET('336p stat'!$A$1,A198*20,0)</f>
        <v>CUDA ant par</v>
      </c>
      <c r="D198" s="8">
        <f t="shared" ref="D198:H198" ca="1" si="13">$D$192*SQRT(D143)/$E$192</f>
        <v>0.31674785680777184</v>
      </c>
      <c r="E198" s="8">
        <f t="shared" ca="1" si="13"/>
        <v>0.28695661655323201</v>
      </c>
      <c r="F198" s="8">
        <f t="shared" ca="1" si="13"/>
        <v>0.27929745542700518</v>
      </c>
      <c r="G198" s="8">
        <f t="shared" ca="1" si="13"/>
        <v>0.27472572667298562</v>
      </c>
      <c r="H198" s="8">
        <f t="shared" ca="1" si="13"/>
        <v>7.404910089933571E-2</v>
      </c>
      <c r="J198" s="8">
        <f t="shared" ca="1" si="10"/>
        <v>2.8467640128292775</v>
      </c>
    </row>
    <row r="199" spans="1:10" x14ac:dyDescent="0.25">
      <c r="A199">
        <v>6</v>
      </c>
      <c r="C199" t="str">
        <f ca="1">OFFSET('336p stat'!$A$1,A199*20,0)</f>
        <v>CUDA ant non hash</v>
      </c>
      <c r="D199" s="8">
        <f t="shared" ref="D199:H199" ca="1" si="14">$D$192*SQRT(D144)/$E$192</f>
        <v>0.95044411670333639</v>
      </c>
      <c r="E199" s="8">
        <f t="shared" ca="1" si="14"/>
        <v>0.951570878588618</v>
      </c>
      <c r="F199" s="8">
        <f t="shared" ca="1" si="14"/>
        <v>0.9514931383630677</v>
      </c>
      <c r="G199" s="8">
        <f t="shared" ca="1" si="14"/>
        <v>0.94718386590988757</v>
      </c>
      <c r="H199" s="8">
        <f t="shared" ca="1" si="14"/>
        <v>0.90193139214022255</v>
      </c>
      <c r="J199" s="8">
        <f t="shared" ca="1" si="10"/>
        <v>0.58449796186470604</v>
      </c>
    </row>
    <row r="200" spans="1:10" x14ac:dyDescent="0.25">
      <c r="A200">
        <v>7</v>
      </c>
      <c r="C200" t="str">
        <f ca="1">OFFSET('336p stat'!$A$1,A200*20,0)</f>
        <v>CUDA ant add CPU Time</v>
      </c>
      <c r="D200" s="8">
        <f t="shared" ref="D200:H200" ca="1" si="15">$D$192*SQRT(D145)/$E$192</f>
        <v>1.2748352591170431</v>
      </c>
      <c r="E200" s="8">
        <f t="shared" ca="1" si="15"/>
        <v>1.2818801152377386</v>
      </c>
      <c r="F200" s="8">
        <f t="shared" ca="1" si="15"/>
        <v>0.85903278367242775</v>
      </c>
      <c r="G200" s="8">
        <f t="shared" ca="1" si="15"/>
        <v>0.85603237286448453</v>
      </c>
      <c r="H200" s="8">
        <f t="shared" ca="1" si="15"/>
        <v>0.31627125061883199</v>
      </c>
      <c r="J200" s="8">
        <f t="shared" ca="1" si="10"/>
        <v>2.1035227263507039</v>
      </c>
    </row>
    <row r="201" spans="1:10" x14ac:dyDescent="0.25">
      <c r="A201">
        <v>8</v>
      </c>
      <c r="C201" t="str">
        <f ca="1">OFFSET('336p stat'!$A$1,A201*20,0)</f>
        <v>CUDA ant add CPU</v>
      </c>
      <c r="D201" s="8">
        <f t="shared" ref="D201:H201" ca="1" si="16">$D$192*SQRT(D146)/$E$192</f>
        <v>1.3661273720547098</v>
      </c>
      <c r="E201" s="8">
        <f t="shared" ca="1" si="16"/>
        <v>0</v>
      </c>
      <c r="F201" s="8">
        <f t="shared" ca="1" si="16"/>
        <v>0</v>
      </c>
      <c r="G201" s="8">
        <f t="shared" ca="1" si="16"/>
        <v>0</v>
      </c>
      <c r="H201" s="8">
        <f t="shared" ca="1" si="16"/>
        <v>0</v>
      </c>
      <c r="J201" s="8">
        <f t="shared" ca="1" si="10"/>
        <v>2.1998131326351191</v>
      </c>
    </row>
    <row r="202" spans="1:10" x14ac:dyDescent="0.25">
      <c r="A202">
        <v>9</v>
      </c>
      <c r="C202" t="str">
        <f ca="1">OFFSET('336p stat'!$A$1,A202*20,0)</f>
        <v>CUDA ant add CPU non hash</v>
      </c>
      <c r="D202" s="8">
        <f t="shared" ref="D202:H202" ca="1" si="17">$D$192*SQRT(D147)/$E$192</f>
        <v>0.67045019554325447</v>
      </c>
      <c r="E202" s="8">
        <f t="shared" ca="1" si="17"/>
        <v>0.66927523020150992</v>
      </c>
      <c r="F202" s="8">
        <f t="shared" ca="1" si="17"/>
        <v>0.41820521423817758</v>
      </c>
      <c r="G202" s="8">
        <f t="shared" ca="1" si="17"/>
        <v>0.41565181682749802</v>
      </c>
      <c r="H202" s="8">
        <f t="shared" ca="1" si="17"/>
        <v>6.3129041177575312E-2</v>
      </c>
      <c r="J202" s="8">
        <f t="shared" ca="1" si="10"/>
        <v>1.3661273720547098</v>
      </c>
    </row>
    <row r="203" spans="1:10" x14ac:dyDescent="0.25">
      <c r="A203">
        <v>10</v>
      </c>
      <c r="C203" t="str">
        <f ca="1">OFFSET('336p stat'!$A$1,A203*20,0)</f>
        <v>CUDA ant add CPU12</v>
      </c>
      <c r="D203" s="8" t="e">
        <f t="shared" ref="D203:H203" ca="1" si="18">$D$192*SQRT(D148)/$E$192</f>
        <v>#DIV/0!</v>
      </c>
      <c r="E203" s="8" t="e">
        <f t="shared" ca="1" si="18"/>
        <v>#DIV/0!</v>
      </c>
      <c r="F203" s="8">
        <f t="shared" ca="1" si="18"/>
        <v>0</v>
      </c>
      <c r="G203" s="8">
        <f t="shared" ca="1" si="18"/>
        <v>0</v>
      </c>
      <c r="H203" s="8">
        <f t="shared" ca="1" si="18"/>
        <v>0</v>
      </c>
      <c r="J203" s="8">
        <f t="shared" ca="1" si="10"/>
        <v>1.1176225249847429</v>
      </c>
    </row>
    <row r="204" spans="1:10" x14ac:dyDescent="0.25">
      <c r="A204">
        <v>11</v>
      </c>
      <c r="C204" t="str">
        <f ca="1">OFFSET('336p stat'!$A$1,A204*20,0)</f>
        <v>CUDA opt</v>
      </c>
      <c r="D204" s="8">
        <f t="shared" ref="D204:H204" ca="1" si="19">$D$192*SQRT(D149)/$E$192</f>
        <v>0.54423218036423726</v>
      </c>
      <c r="E204" s="8">
        <f t="shared" ca="1" si="19"/>
        <v>0</v>
      </c>
      <c r="F204" s="8">
        <f t="shared" ca="1" si="19"/>
        <v>0</v>
      </c>
      <c r="G204" s="8">
        <f t="shared" ca="1" si="19"/>
        <v>0</v>
      </c>
      <c r="H204" s="8">
        <f t="shared" ca="1" si="19"/>
        <v>0</v>
      </c>
      <c r="J204" s="8" t="e">
        <f t="shared" ca="1" si="10"/>
        <v>#DIV/0!</v>
      </c>
    </row>
    <row r="205" spans="1:10" x14ac:dyDescent="0.25">
      <c r="A205">
        <v>12</v>
      </c>
      <c r="C205" t="str">
        <f ca="1">OFFSET('336p stat'!$A$1,A205*20,0)</f>
        <v>CUDA opt Time</v>
      </c>
      <c r="D205" s="8">
        <f t="shared" ref="D205:H205" ca="1" si="20">$D$192*SQRT(D150)/$E$192</f>
        <v>3.3672319757786191</v>
      </c>
      <c r="E205" s="8">
        <f t="shared" ca="1" si="20"/>
        <v>3.3629131250354432</v>
      </c>
      <c r="F205" s="8">
        <f t="shared" ca="1" si="20"/>
        <v>0.52328909421848269</v>
      </c>
      <c r="G205" s="8">
        <f t="shared" ca="1" si="20"/>
        <v>0.39605494531945939</v>
      </c>
      <c r="H205" s="8">
        <f t="shared" ca="1" si="20"/>
        <v>0</v>
      </c>
      <c r="J205" s="8">
        <f t="shared" ca="1" si="10"/>
        <v>0.54423218036423726</v>
      </c>
    </row>
    <row r="206" spans="1:10" x14ac:dyDescent="0.25">
      <c r="A206">
        <v>13</v>
      </c>
      <c r="C206" t="str">
        <f ca="1">OFFSET('336p stat'!$A$1,A206*20,0)</f>
        <v>CUDA opt non hash</v>
      </c>
      <c r="D206" s="8">
        <f t="shared" ref="D206:H206" ca="1" si="21">$D$192*SQRT(D151)/$E$192</f>
        <v>0.64541826837484073</v>
      </c>
      <c r="E206" s="8">
        <f t="shared" ca="1" si="21"/>
        <v>0.62728553836709211</v>
      </c>
      <c r="F206" s="8">
        <f t="shared" ca="1" si="21"/>
        <v>0.62651718081470031</v>
      </c>
      <c r="G206" s="8">
        <f t="shared" ca="1" si="21"/>
        <v>0.5330470714824348</v>
      </c>
      <c r="H206" s="8">
        <f t="shared" ca="1" si="21"/>
        <v>0</v>
      </c>
      <c r="J206" s="8">
        <f t="shared" ca="1" si="10"/>
        <v>4.8039699063463779</v>
      </c>
    </row>
    <row r="207" spans="1:10" x14ac:dyDescent="0.25">
      <c r="A207">
        <v>14</v>
      </c>
      <c r="C207" t="str">
        <f ca="1">OFFSET('336p stat'!$A$1,A207*20,0)</f>
        <v>CUDA opt ant</v>
      </c>
      <c r="D207" s="8">
        <f t="shared" ref="D207:H207" ca="1" si="22">$D$192*SQRT(D152)/$E$192</f>
        <v>0.67146868988246655</v>
      </c>
      <c r="E207" s="8">
        <f t="shared" ca="1" si="22"/>
        <v>0.65959244669926442</v>
      </c>
      <c r="F207" s="8">
        <f t="shared" ca="1" si="22"/>
        <v>0.66315991027202481</v>
      </c>
      <c r="G207" s="8">
        <f t="shared" ca="1" si="22"/>
        <v>0.15031398327501005</v>
      </c>
      <c r="H207" s="8">
        <f t="shared" ca="1" si="22"/>
        <v>0</v>
      </c>
      <c r="J207" s="8">
        <f t="shared" ca="1" si="10"/>
        <v>1.2193091675487684</v>
      </c>
    </row>
    <row r="208" spans="1:10" x14ac:dyDescent="0.25">
      <c r="A208">
        <v>15</v>
      </c>
      <c r="C208" t="str">
        <f ca="1">OFFSET('336p stat'!$A$1,A208*20,0)</f>
        <v>CUDA opt ant non hash</v>
      </c>
      <c r="D208" s="8">
        <f t="shared" ref="D208:H208" ca="1" si="23">$D$192*SQRT(D153)/$E$192</f>
        <v>0.56320069566319841</v>
      </c>
      <c r="E208" s="8">
        <f t="shared" ca="1" si="23"/>
        <v>0.55391205151546574</v>
      </c>
      <c r="F208" s="8">
        <f t="shared" ca="1" si="23"/>
        <v>0.55885666664718237</v>
      </c>
      <c r="G208" s="8">
        <f t="shared" ca="1" si="23"/>
        <v>8.1527989991168059E-2</v>
      </c>
      <c r="H208" s="8">
        <f t="shared" ca="1" si="23"/>
        <v>0</v>
      </c>
      <c r="J208" s="8">
        <f t="shared" ca="1" si="10"/>
        <v>1.1611665502395416</v>
      </c>
    </row>
    <row r="209" spans="1:10" x14ac:dyDescent="0.25">
      <c r="A209">
        <v>16</v>
      </c>
      <c r="C209" t="str">
        <f ca="1">OFFSET('336p stat'!$A$1,A209*20,0)</f>
        <v>CUDA opt ant par</v>
      </c>
      <c r="D209" s="8">
        <f t="shared" ref="D209:H209" ca="1" si="24">$D$192*SQRT(D154)/$E$192</f>
        <v>0.26139063810381691</v>
      </c>
      <c r="E209" s="8">
        <f t="shared" ca="1" si="24"/>
        <v>0.25062917223723352</v>
      </c>
      <c r="F209" s="8">
        <f t="shared" ca="1" si="24"/>
        <v>0.2492984398828039</v>
      </c>
      <c r="G209" s="8">
        <f t="shared" ca="1" si="24"/>
        <v>0.20001125368338649</v>
      </c>
      <c r="H209" s="8">
        <f t="shared" ca="1" si="24"/>
        <v>0</v>
      </c>
      <c r="J209" s="8">
        <f t="shared" ca="1" si="10"/>
        <v>0.9710721762143032</v>
      </c>
    </row>
    <row r="210" spans="1:10" x14ac:dyDescent="0.25">
      <c r="A210">
        <v>17</v>
      </c>
      <c r="C210" t="str">
        <f ca="1">OFFSET('336p stat'!$A$1,A210*20,0)</f>
        <v>CUDA opt_one_GPU</v>
      </c>
      <c r="D210" s="8" t="e">
        <f t="shared" ref="D210:H210" ca="1" si="25">$D$192*SQRT(D155)/$E$192</f>
        <v>#DIV/0!</v>
      </c>
      <c r="E210" s="8" t="e">
        <f t="shared" ca="1" si="25"/>
        <v>#DIV/0!</v>
      </c>
      <c r="F210" s="8">
        <f t="shared" ca="1" si="25"/>
        <v>0</v>
      </c>
      <c r="G210" s="8">
        <f t="shared" ca="1" si="25"/>
        <v>0</v>
      </c>
      <c r="H210" s="8">
        <f t="shared" ca="1" si="25"/>
        <v>0</v>
      </c>
      <c r="J210" s="8">
        <f t="shared" ca="1" si="10"/>
        <v>0.48300544654552435</v>
      </c>
    </row>
    <row r="211" spans="1:10" x14ac:dyDescent="0.25">
      <c r="A211">
        <v>18</v>
      </c>
      <c r="C211" t="str">
        <f ca="1">OFFSET('336p stat'!$A$1,A211*20,0)</f>
        <v>CUDA opt_one_GPU ant</v>
      </c>
      <c r="D211" s="8" t="e">
        <f t="shared" ref="D211:H211" ca="1" si="26">$D$192*SQRT(D156)/$E$192</f>
        <v>#DIV/0!</v>
      </c>
      <c r="E211" s="8" t="e">
        <f t="shared" ca="1" si="26"/>
        <v>#DIV/0!</v>
      </c>
      <c r="F211" s="8">
        <f t="shared" ca="1" si="26"/>
        <v>0</v>
      </c>
      <c r="G211" s="8">
        <f t="shared" ca="1" si="26"/>
        <v>0</v>
      </c>
      <c r="H211" s="8">
        <f t="shared" ca="1" si="26"/>
        <v>0</v>
      </c>
      <c r="J211" s="8" t="e">
        <f t="shared" ca="1" si="10"/>
        <v>#DIV/0!</v>
      </c>
    </row>
    <row r="212" spans="1:10" x14ac:dyDescent="0.25">
      <c r="A212">
        <v>19</v>
      </c>
      <c r="C212" t="str">
        <f ca="1">OFFSET('336p stat'!$A$1,A212*20,0)</f>
        <v>CUDA opt_one_GPU ant local</v>
      </c>
      <c r="D212" s="8" t="e">
        <f t="shared" ref="D212:H212" ca="1" si="27">$D$192*SQRT(D157)/$E$192</f>
        <v>#DIV/0!</v>
      </c>
      <c r="E212" s="8" t="e">
        <f t="shared" ca="1" si="27"/>
        <v>#DIV/0!</v>
      </c>
      <c r="F212" s="8">
        <f t="shared" ca="1" si="27"/>
        <v>0</v>
      </c>
      <c r="G212" s="8">
        <f t="shared" ca="1" si="27"/>
        <v>0</v>
      </c>
      <c r="H212" s="8">
        <f t="shared" ca="1" si="27"/>
        <v>0</v>
      </c>
      <c r="J212" s="8" t="e">
        <f t="shared" ca="1" si="10"/>
        <v>#DIV/0!</v>
      </c>
    </row>
    <row r="213" spans="1:10" x14ac:dyDescent="0.25">
      <c r="A213">
        <v>20</v>
      </c>
      <c r="C213" t="str">
        <f ca="1">OFFSET('336p stat'!$A$1,A213*20,0)</f>
        <v>non CUDA Time</v>
      </c>
      <c r="D213" s="8">
        <f t="shared" ref="D213:H213" ca="1" si="28">$D$192*SQRT(D158)/$E$192</f>
        <v>1.6707847526237394</v>
      </c>
      <c r="E213" s="8">
        <f t="shared" ca="1" si="28"/>
        <v>1.6734612686286368</v>
      </c>
      <c r="F213" s="8">
        <f t="shared" ca="1" si="28"/>
        <v>1.6721565600098576</v>
      </c>
      <c r="G213" s="8">
        <f t="shared" ca="1" si="28"/>
        <v>1.6710304584848237</v>
      </c>
      <c r="H213" s="8">
        <f t="shared" ca="1" si="28"/>
        <v>6.9009815881510644E-2</v>
      </c>
      <c r="J213" s="8" t="e">
        <f t="shared" ca="1" si="10"/>
        <v>#DIV/0!</v>
      </c>
    </row>
    <row r="214" spans="1:10" x14ac:dyDescent="0.25">
      <c r="A214">
        <v>21</v>
      </c>
      <c r="C214" t="str">
        <f ca="1">OFFSET('336p stat'!$A$1,A214*20,0)</f>
        <v>non CUDA</v>
      </c>
      <c r="D214" s="8">
        <f t="shared" ref="D214:H214" ca="1" si="29">$D$192*SQRT(D159)/$E$192</f>
        <v>2.3904743043069661</v>
      </c>
      <c r="E214" s="8">
        <f t="shared" ca="1" si="29"/>
        <v>0</v>
      </c>
      <c r="F214" s="8">
        <f t="shared" ca="1" si="29"/>
        <v>0</v>
      </c>
      <c r="G214" s="8">
        <f t="shared" ca="1" si="29"/>
        <v>0</v>
      </c>
      <c r="H214" s="8">
        <f t="shared" ca="1" si="29"/>
        <v>0</v>
      </c>
      <c r="J214" s="8">
        <f t="shared" ca="1" si="10"/>
        <v>3.3444292511961042</v>
      </c>
    </row>
    <row r="215" spans="1:10" x14ac:dyDescent="0.25">
      <c r="A215">
        <v>22</v>
      </c>
      <c r="C215" t="str">
        <f ca="1">OFFSET('336p stat'!$A$1,A215*20,0)</f>
        <v>non CUDA non hash</v>
      </c>
      <c r="D215" s="8">
        <f t="shared" ref="D215:H215" ca="1" si="30">$D$192*SQRT(D160)/$E$192</f>
        <v>2.0673370909341298</v>
      </c>
      <c r="E215" s="8">
        <f t="shared" ca="1" si="30"/>
        <v>2.0643600604080588</v>
      </c>
      <c r="F215" s="8">
        <f t="shared" ca="1" si="30"/>
        <v>2.0638455647649607</v>
      </c>
      <c r="G215" s="8">
        <f t="shared" ca="1" si="30"/>
        <v>2.0596286382394275</v>
      </c>
      <c r="H215" s="8">
        <f t="shared" ca="1" si="30"/>
        <v>8.4529871453823929E-2</v>
      </c>
      <c r="J215" s="8">
        <f t="shared" ca="1" si="10"/>
        <v>2.3904743043069661</v>
      </c>
    </row>
    <row r="216" spans="1:10" x14ac:dyDescent="0.25">
      <c r="A216">
        <v>23</v>
      </c>
      <c r="C216" t="str">
        <f ca="1">OFFSET('336p stat'!$A$1,A216*20,0)</f>
        <v>Classic ACO</v>
      </c>
      <c r="D216" s="8">
        <f t="shared" ref="D216:H216" ca="1" si="31">$D$192*SQRT(D161)/$E$192</f>
        <v>24.009161911772928</v>
      </c>
      <c r="E216" s="8">
        <f t="shared" ca="1" si="31"/>
        <v>23.850498081188462</v>
      </c>
      <c r="F216" s="8">
        <f t="shared" ca="1" si="31"/>
        <v>23.833636533985157</v>
      </c>
      <c r="G216" s="8">
        <f t="shared" ca="1" si="31"/>
        <v>23.870480983686605</v>
      </c>
      <c r="H216" s="8">
        <f t="shared" ca="1" si="31"/>
        <v>0.66322368671813881</v>
      </c>
      <c r="J216" s="8">
        <f t="shared" ca="1" si="10"/>
        <v>4.1284548015430618</v>
      </c>
    </row>
    <row r="217" spans="1:10" x14ac:dyDescent="0.25">
      <c r="A217">
        <v>24</v>
      </c>
      <c r="C217" t="str">
        <f ca="1">OFFSET('336p stat'!$A$1,A217*20,0)</f>
        <v>Classic ACO non hash</v>
      </c>
      <c r="D217" s="8">
        <f t="shared" ref="D217:H217" ca="1" si="32">$D$192*SQRT(D162)/$E$192</f>
        <v>26.389262289241199</v>
      </c>
      <c r="E217" s="8">
        <f t="shared" ca="1" si="32"/>
        <v>26.390994916638725</v>
      </c>
      <c r="F217" s="8">
        <f t="shared" ca="1" si="32"/>
        <v>26.38886805345739</v>
      </c>
      <c r="G217" s="8">
        <f t="shared" ca="1" si="32"/>
        <v>26.409231987368052</v>
      </c>
      <c r="H217" s="8">
        <f t="shared" ca="1" si="32"/>
        <v>0.55239344537747725</v>
      </c>
      <c r="J217" s="8">
        <f t="shared" ca="1" si="10"/>
        <v>47.786693471214157</v>
      </c>
    </row>
    <row r="218" spans="1:10" x14ac:dyDescent="0.25">
      <c r="A218">
        <v>25</v>
      </c>
      <c r="C218" t="str">
        <f ca="1">OFFSET('336p stat'!$A$1,A218*20,0)</f>
        <v>omp</v>
      </c>
      <c r="D218" s="8">
        <f t="shared" ref="D218:H218" ca="1" si="33">$D$192*SQRT(D163)/$E$192</f>
        <v>1.4567466848452955</v>
      </c>
      <c r="E218" s="8">
        <f t="shared" ca="1" si="33"/>
        <v>1.4423282966092954</v>
      </c>
      <c r="F218" s="8">
        <f t="shared" ca="1" si="33"/>
        <v>1.4415228777261913</v>
      </c>
      <c r="G218" s="8">
        <f t="shared" ca="1" si="33"/>
        <v>1.438801597463667</v>
      </c>
      <c r="H218" s="8">
        <f t="shared" ca="1" si="33"/>
        <v>0.17342910233291295</v>
      </c>
      <c r="J218" s="8">
        <f t="shared" ca="1" si="10"/>
        <v>52.792071437710433</v>
      </c>
    </row>
    <row r="219" spans="1:10" x14ac:dyDescent="0.25">
      <c r="A219">
        <v>26</v>
      </c>
      <c r="C219" t="str">
        <f ca="1">OFFSET('336p stat'!$A$1,A219*20,0)</f>
        <v>omp non hash</v>
      </c>
      <c r="D219" s="8">
        <f t="shared" ref="D219:H219" ca="1" si="34">$D$192*SQRT(D164)/$E$192</f>
        <v>2.1386824504821123</v>
      </c>
      <c r="E219" s="8">
        <f t="shared" ca="1" si="34"/>
        <v>2.1374882600734408</v>
      </c>
      <c r="F219" s="8">
        <f t="shared" ca="1" si="34"/>
        <v>2.1375684877916776</v>
      </c>
      <c r="G219" s="8">
        <f t="shared" ca="1" si="34"/>
        <v>2.13353966796589</v>
      </c>
      <c r="H219" s="8">
        <f t="shared" ca="1" si="34"/>
        <v>0.11627839379695611</v>
      </c>
      <c r="J219" s="8">
        <f t="shared" ca="1" si="10"/>
        <v>2.8949331108707206</v>
      </c>
    </row>
    <row r="220" spans="1:10" x14ac:dyDescent="0.25">
      <c r="A220">
        <v>27</v>
      </c>
      <c r="C220" t="str">
        <f ca="1">OFFSET('336p stat'!$A$1,A220*20,0)</f>
        <v>non CUDA transp Time</v>
      </c>
      <c r="D220" s="8">
        <f t="shared" ref="D220:H220" ca="1" si="35">$D$192*SQRT(D165)/$E$192</f>
        <v>1.4377687912484045</v>
      </c>
      <c r="E220" s="8">
        <f t="shared" ca="1" si="35"/>
        <v>1.4286955065486222</v>
      </c>
      <c r="F220" s="8">
        <f t="shared" ca="1" si="35"/>
        <v>1.4311902552714646</v>
      </c>
      <c r="G220" s="8">
        <f t="shared" ca="1" si="35"/>
        <v>1.4339968401527252</v>
      </c>
      <c r="H220" s="8">
        <f t="shared" ca="1" si="35"/>
        <v>6.1732221732252596E-2</v>
      </c>
      <c r="J220" s="8">
        <f t="shared" ca="1" si="10"/>
        <v>4.275222790171286</v>
      </c>
    </row>
    <row r="221" spans="1:10" x14ac:dyDescent="0.25">
      <c r="A221">
        <v>28</v>
      </c>
      <c r="C221" t="str">
        <f ca="1">OFFSET('336p stat'!$A$1,A221*20,0)</f>
        <v>non CUDA transp</v>
      </c>
      <c r="D221" s="8">
        <f t="shared" ref="D221:H221" ca="1" si="36">$D$192*SQRT(D166)/$E$192</f>
        <v>2.168037430348484</v>
      </c>
      <c r="E221" s="8">
        <f t="shared" ca="1" si="36"/>
        <v>0</v>
      </c>
      <c r="F221" s="8">
        <f t="shared" ca="1" si="36"/>
        <v>0</v>
      </c>
      <c r="G221" s="8">
        <f t="shared" ca="1" si="36"/>
        <v>0</v>
      </c>
      <c r="H221" s="8">
        <f t="shared" ca="1" si="36"/>
        <v>0</v>
      </c>
      <c r="J221" s="8">
        <f t="shared" ca="1" si="10"/>
        <v>2.8664984387004511</v>
      </c>
    </row>
    <row r="222" spans="1:10" x14ac:dyDescent="0.25">
      <c r="A222">
        <v>29</v>
      </c>
      <c r="C222" t="str">
        <f ca="1">OFFSET('336p stat'!$A$1,A222*20,0)</f>
        <v>non CUDA transp non hash</v>
      </c>
      <c r="D222" s="8">
        <f t="shared" ref="D222:H222" ca="1" si="37">$D$192*SQRT(D167)/$E$192</f>
        <v>2.0381889121472732</v>
      </c>
      <c r="E222" s="8">
        <f t="shared" ca="1" si="37"/>
        <v>2.0375416408132661</v>
      </c>
      <c r="F222" s="8">
        <f t="shared" ca="1" si="37"/>
        <v>2.0377204640401487</v>
      </c>
      <c r="G222" s="8">
        <f t="shared" ca="1" si="37"/>
        <v>2.0343612447036046</v>
      </c>
      <c r="H222" s="8">
        <f t="shared" ca="1" si="37"/>
        <v>0.10770088534455044</v>
      </c>
      <c r="J222" s="8">
        <f t="shared" ca="1" si="10"/>
        <v>2.168037430348484</v>
      </c>
    </row>
    <row r="223" spans="1:10" x14ac:dyDescent="0.25">
      <c r="A223">
        <v>30</v>
      </c>
      <c r="C223" t="str">
        <f ca="1">OFFSET('336p stat'!$A$1,A223*20,0)</f>
        <v>CUDA Const</v>
      </c>
      <c r="D223" s="8">
        <f t="shared" ref="D223:H223" ca="1" si="38">$D$192*SQRT(D168)/$E$192</f>
        <v>2.9838641101800465</v>
      </c>
      <c r="E223" s="8">
        <f t="shared" ca="1" si="38"/>
        <v>2.9873189736813366</v>
      </c>
      <c r="F223" s="8">
        <f t="shared" ca="1" si="38"/>
        <v>0.39268657474377705</v>
      </c>
      <c r="G223" s="8">
        <f t="shared" ca="1" si="38"/>
        <v>0.4000677371046058</v>
      </c>
      <c r="H223" s="8">
        <f t="shared" ca="1" si="38"/>
        <v>0.15329981844738108</v>
      </c>
      <c r="J223" s="8">
        <f t="shared" ca="1" si="10"/>
        <v>4.0753306398220133</v>
      </c>
    </row>
    <row r="224" spans="1:10" x14ac:dyDescent="0.25">
      <c r="A224">
        <v>31</v>
      </c>
      <c r="C224" t="str">
        <f ca="1">OFFSET('336p stat'!$A$1,A224*20,0)</f>
        <v>CUDA ant Const</v>
      </c>
      <c r="D224" s="8">
        <f t="shared" ref="D224:H224" ca="1" si="39">$D$192*SQRT(D169)/$E$192</f>
        <v>0.74251485016886121</v>
      </c>
      <c r="E224" s="8">
        <f t="shared" ca="1" si="39"/>
        <v>0.72708628547120535</v>
      </c>
      <c r="F224" s="8">
        <f t="shared" ca="1" si="39"/>
        <v>0.7217711642896244</v>
      </c>
      <c r="G224" s="8">
        <f t="shared" ca="1" si="39"/>
        <v>0.7133579875938868</v>
      </c>
      <c r="H224" s="8">
        <f t="shared" ca="1" si="39"/>
        <v>0.64334455532319523</v>
      </c>
      <c r="J224" s="8">
        <f t="shared" ca="1" si="10"/>
        <v>4.2620743134217021</v>
      </c>
    </row>
    <row r="225" spans="1:10" x14ac:dyDescent="0.25">
      <c r="A225">
        <v>32</v>
      </c>
      <c r="C225" t="str">
        <f ca="1">OFFSET('336p stat'!$A$1,A225*20,0)</f>
        <v>CUDA ant par Const</v>
      </c>
      <c r="D225" s="8">
        <f t="shared" ref="D225:H225" ca="1" si="40">$D$192*SQRT(D170)/$E$192</f>
        <v>0.22686172212976202</v>
      </c>
      <c r="E225" s="8">
        <f t="shared" ca="1" si="40"/>
        <v>0.22626843748008901</v>
      </c>
      <c r="F225" s="8">
        <f t="shared" ca="1" si="40"/>
        <v>0.21432759075769967</v>
      </c>
      <c r="G225" s="8">
        <f t="shared" ca="1" si="40"/>
        <v>0.20758796651058556</v>
      </c>
      <c r="H225" s="8">
        <f t="shared" ca="1" si="40"/>
        <v>5.7292379109267232E-2</v>
      </c>
      <c r="J225" s="8">
        <f t="shared" ca="1" si="10"/>
        <v>1.5886183362184896</v>
      </c>
    </row>
    <row r="226" spans="1:10" x14ac:dyDescent="0.25">
      <c r="A226">
        <v>33</v>
      </c>
      <c r="C226" t="str">
        <f ca="1">OFFSET('336p stat'!$A$1,A226*20,0)</f>
        <v>CUDA ant add CPU Const</v>
      </c>
      <c r="D226" s="8">
        <f t="shared" ref="D226:H226" ca="1" si="41">$D$192*SQRT(D171)/$E$192</f>
        <v>1.5598217490814497</v>
      </c>
      <c r="E226" s="8">
        <f t="shared" ca="1" si="41"/>
        <v>1.5113256284641217</v>
      </c>
      <c r="F226" s="8">
        <f t="shared" ca="1" si="41"/>
        <v>1.0324625901832956</v>
      </c>
      <c r="G226" s="8">
        <f t="shared" ca="1" si="41"/>
        <v>1.0315457469099467</v>
      </c>
      <c r="H226" s="8">
        <f t="shared" ca="1" si="41"/>
        <v>0.38401267174925358</v>
      </c>
      <c r="J226" s="8">
        <f t="shared" ca="1" si="10"/>
        <v>0.44155989794292039</v>
      </c>
    </row>
    <row r="227" spans="1:10" x14ac:dyDescent="0.25">
      <c r="A227">
        <v>34</v>
      </c>
      <c r="C227" t="str">
        <f ca="1">OFFSET('336p stat'!$A$1,A227*20,0)</f>
        <v>CUDA opt Const</v>
      </c>
      <c r="D227" s="8">
        <f t="shared" ref="D227:H227" ca="1" si="42">$D$192*SQRT(D172)/$E$192</f>
        <v>1.406984931740195</v>
      </c>
      <c r="E227" s="8">
        <f t="shared" ca="1" si="42"/>
        <v>1.4020549759816308</v>
      </c>
      <c r="F227" s="8">
        <f t="shared" ca="1" si="42"/>
        <v>0.48683149005790494</v>
      </c>
      <c r="G227" s="8">
        <f t="shared" ca="1" si="42"/>
        <v>0.38321824566165946</v>
      </c>
      <c r="H227" s="8">
        <f t="shared" ca="1" si="42"/>
        <v>0</v>
      </c>
      <c r="J227" s="8">
        <f t="shared" ca="1" si="10"/>
        <v>2.6447458109088644</v>
      </c>
    </row>
    <row r="228" spans="1:10" x14ac:dyDescent="0.25">
      <c r="A228">
        <v>35</v>
      </c>
      <c r="C228" t="str">
        <f ca="1">OFFSET('336p stat'!$A$1,A228*20,0)</f>
        <v>CUDA opt ant Const</v>
      </c>
      <c r="D228" s="8">
        <f t="shared" ref="D228:H228" ca="1" si="43">$D$192*SQRT(D173)/$E$192</f>
        <v>0.4738260690385091</v>
      </c>
      <c r="E228" s="8">
        <f t="shared" ca="1" si="43"/>
        <v>0.46642404935045417</v>
      </c>
      <c r="F228" s="8">
        <f t="shared" ca="1" si="43"/>
        <v>0.46475266072180804</v>
      </c>
      <c r="G228" s="8">
        <f t="shared" ca="1" si="43"/>
        <v>0.12638033796441597</v>
      </c>
      <c r="H228" s="8">
        <f t="shared" ca="1" si="43"/>
        <v>0</v>
      </c>
      <c r="J228" s="8">
        <f t="shared" ca="1" si="10"/>
        <v>2.0806791865491454</v>
      </c>
    </row>
    <row r="229" spans="1:10" x14ac:dyDescent="0.25">
      <c r="A229">
        <v>36</v>
      </c>
      <c r="C229" t="str">
        <f ca="1">OFFSET('336p stat'!$A$1,A229*20,0)</f>
        <v>CUDA opt ant par Const</v>
      </c>
      <c r="D229" s="8">
        <f t="shared" ref="D229:H229" ca="1" si="44">$D$192*SQRT(D174)/$E$192</f>
        <v>0.26968025116808653</v>
      </c>
      <c r="E229" s="8">
        <f t="shared" ca="1" si="44"/>
        <v>0.23533700329799342</v>
      </c>
      <c r="F229" s="8">
        <f t="shared" ca="1" si="44"/>
        <v>0.22923756467036546</v>
      </c>
      <c r="G229" s="8">
        <f t="shared" ca="1" si="44"/>
        <v>0.17153102119441832</v>
      </c>
      <c r="H229" s="8">
        <f t="shared" ca="1" si="44"/>
        <v>0</v>
      </c>
      <c r="J229" s="8">
        <f t="shared" ca="1" si="10"/>
        <v>0.82099303467505791</v>
      </c>
    </row>
    <row r="230" spans="1:10" x14ac:dyDescent="0.25">
      <c r="A230">
        <v>37</v>
      </c>
      <c r="C230" t="str">
        <f ca="1">OFFSET('336p stat'!$A$1,A230*20,0)</f>
        <v>CUDA ant par global</v>
      </c>
      <c r="D230" s="8">
        <f t="shared" ref="D230:H230" ca="1" si="45">$D$192*SQRT(D175)/$E$192</f>
        <v>1.8532634076798427</v>
      </c>
      <c r="E230" s="8">
        <f t="shared" ca="1" si="45"/>
        <v>1.856516900821231</v>
      </c>
      <c r="F230" s="8">
        <f t="shared" ca="1" si="45"/>
        <v>0.21659090832257938</v>
      </c>
      <c r="G230" s="8">
        <f t="shared" ca="1" si="45"/>
        <v>0.21543922005057478</v>
      </c>
      <c r="H230" s="8">
        <f t="shared" ca="1" si="45"/>
        <v>4.6821442267405644E-2</v>
      </c>
      <c r="J230" s="8">
        <f t="shared" ca="1" si="10"/>
        <v>0.45834887943504565</v>
      </c>
    </row>
    <row r="231" spans="1:10" x14ac:dyDescent="0.25">
      <c r="A231">
        <v>38</v>
      </c>
      <c r="C231" t="str">
        <f ca="1">OFFSET('336p stat'!$A$1,A231*20,0)</f>
        <v>CUDA ant add CPU Time global</v>
      </c>
      <c r="D231" s="8">
        <f t="shared" ref="D231:H231" ca="1" si="46">$D$192*SQRT(D176)/$E$192</f>
        <v>1.0322908916516258</v>
      </c>
      <c r="E231" s="8">
        <f t="shared" ca="1" si="46"/>
        <v>1.0339134111433506</v>
      </c>
      <c r="F231" s="8">
        <f t="shared" ca="1" si="46"/>
        <v>0.70818838689151065</v>
      </c>
      <c r="G231" s="8">
        <f t="shared" ca="1" si="46"/>
        <v>0.7051733532345078</v>
      </c>
      <c r="H231" s="8">
        <f t="shared" ca="1" si="46"/>
        <v>0.26212096474719454</v>
      </c>
      <c r="J231" s="8">
        <f t="shared" ca="1" si="10"/>
        <v>2.641355369472266</v>
      </c>
    </row>
    <row r="232" spans="1:10" x14ac:dyDescent="0.25">
      <c r="A232">
        <v>39</v>
      </c>
      <c r="C232" t="str">
        <f ca="1">OFFSET('336p stat'!$A$1,A232*20,0)</f>
        <v>CUDA opt ant par global</v>
      </c>
      <c r="D232" s="8">
        <f t="shared" ref="D232:H232" ca="1" si="47">$D$192*SQRT(D177)/$E$192</f>
        <v>0.28062047135930385</v>
      </c>
      <c r="E232" s="8">
        <f t="shared" ca="1" si="47"/>
        <v>0.26378325752238208</v>
      </c>
      <c r="F232" s="8">
        <f t="shared" ca="1" si="47"/>
        <v>0.26391383624205833</v>
      </c>
      <c r="G232" s="8">
        <f t="shared" ca="1" si="47"/>
        <v>0.21757077090454957</v>
      </c>
      <c r="H232" s="8">
        <f t="shared" ca="1" si="47"/>
        <v>0</v>
      </c>
      <c r="J232" s="8">
        <f t="shared" ca="1" si="10"/>
        <v>1.7894437896533626</v>
      </c>
    </row>
    <row r="233" spans="1:10" x14ac:dyDescent="0.25">
      <c r="A233">
        <v>40</v>
      </c>
      <c r="C233">
        <f ca="1">OFFSET('336p stat'!$A$1,A233*20,0)</f>
        <v>0</v>
      </c>
      <c r="D233" s="8" t="e">
        <f t="shared" ref="D233:H233" ca="1" si="48">$D$192*SQRT(D178)/$E$192</f>
        <v>#DIV/0!</v>
      </c>
      <c r="E233" s="8" t="e">
        <f t="shared" ca="1" si="48"/>
        <v>#DIV/0!</v>
      </c>
      <c r="F233" s="8">
        <f t="shared" ca="1" si="48"/>
        <v>0</v>
      </c>
      <c r="G233" s="8">
        <f t="shared" ca="1" si="48"/>
        <v>0</v>
      </c>
      <c r="H233" s="8">
        <f t="shared" ca="1" si="48"/>
        <v>0</v>
      </c>
      <c r="J233" s="8">
        <f t="shared" ca="1" si="10"/>
        <v>0.51508932158125476</v>
      </c>
    </row>
    <row r="234" spans="1:10" x14ac:dyDescent="0.25">
      <c r="A234">
        <v>41</v>
      </c>
      <c r="C234">
        <f ca="1">OFFSET('336p stat'!$A$1,A234*20,0)</f>
        <v>0</v>
      </c>
      <c r="D234" s="8" t="e">
        <f t="shared" ref="D234:H234" ca="1" si="49">$D$192*SQRT(D179)/$E$192</f>
        <v>#DIV/0!</v>
      </c>
      <c r="E234" s="8" t="e">
        <f t="shared" ca="1" si="49"/>
        <v>#DIV/0!</v>
      </c>
      <c r="F234" s="8">
        <f t="shared" ca="1" si="49"/>
        <v>0</v>
      </c>
      <c r="G234" s="8">
        <f t="shared" ca="1" si="49"/>
        <v>0</v>
      </c>
      <c r="H234" s="8">
        <f t="shared" ca="1" si="49"/>
        <v>0</v>
      </c>
      <c r="J234" s="8" t="e">
        <f t="shared" ca="1" si="10"/>
        <v>#DIV/0!</v>
      </c>
    </row>
    <row r="235" spans="1:10" x14ac:dyDescent="0.25">
      <c r="A235">
        <v>42</v>
      </c>
      <c r="C235">
        <f ca="1">OFFSET('336p stat'!$A$1,A235*20,0)</f>
        <v>0</v>
      </c>
      <c r="D235" s="8" t="e">
        <f t="shared" ref="D235:H235" ca="1" si="50">$D$192*SQRT(D180)/$E$192</f>
        <v>#DIV/0!</v>
      </c>
      <c r="E235" s="8" t="e">
        <f t="shared" ca="1" si="50"/>
        <v>#DIV/0!</v>
      </c>
      <c r="F235" s="8">
        <f t="shared" ca="1" si="50"/>
        <v>0</v>
      </c>
      <c r="G235" s="8">
        <f t="shared" ca="1" si="50"/>
        <v>0</v>
      </c>
      <c r="H235" s="8">
        <f t="shared" ca="1" si="50"/>
        <v>0</v>
      </c>
      <c r="J235" s="8" t="e">
        <f t="shared" ca="1" si="10"/>
        <v>#DIV/0!</v>
      </c>
    </row>
    <row r="236" spans="1:10" x14ac:dyDescent="0.25">
      <c r="A236">
        <v>43</v>
      </c>
      <c r="C236">
        <f ca="1">OFFSET('336p stat'!$A$1,A236*20,0)</f>
        <v>0</v>
      </c>
      <c r="D236" s="8" t="e">
        <f t="shared" ref="D236:H236" ca="1" si="51">$D$192*SQRT(D181)/$E$192</f>
        <v>#DIV/0!</v>
      </c>
      <c r="E236" s="8" t="e">
        <f t="shared" ca="1" si="51"/>
        <v>#DIV/0!</v>
      </c>
      <c r="F236" s="8">
        <f t="shared" ca="1" si="51"/>
        <v>0</v>
      </c>
      <c r="G236" s="8">
        <f t="shared" ca="1" si="51"/>
        <v>0</v>
      </c>
      <c r="H236" s="8">
        <f t="shared" ca="1" si="51"/>
        <v>0</v>
      </c>
      <c r="J236" s="8" t="e">
        <f t="shared" ca="1" si="10"/>
        <v>#DIV/0!</v>
      </c>
    </row>
    <row r="237" spans="1:10" x14ac:dyDescent="0.25">
      <c r="A237">
        <v>44</v>
      </c>
      <c r="C237">
        <f ca="1">OFFSET('336p stat'!$A$1,A237*20,0)</f>
        <v>0</v>
      </c>
      <c r="D237" s="8" t="e">
        <f t="shared" ref="D237:H237" ca="1" si="52">$D$192*SQRT(D182)/$E$192</f>
        <v>#DIV/0!</v>
      </c>
      <c r="E237" s="8" t="e">
        <f t="shared" ca="1" si="52"/>
        <v>#DIV/0!</v>
      </c>
      <c r="F237" s="8">
        <f t="shared" ca="1" si="52"/>
        <v>0</v>
      </c>
      <c r="G237" s="8">
        <f t="shared" ca="1" si="52"/>
        <v>0</v>
      </c>
      <c r="H237" s="8">
        <f t="shared" ca="1" si="52"/>
        <v>0</v>
      </c>
      <c r="J237" s="8" t="e">
        <f t="shared" ca="1" si="10"/>
        <v>#DIV/0!</v>
      </c>
    </row>
    <row r="238" spans="1:10" x14ac:dyDescent="0.25">
      <c r="A238">
        <v>45</v>
      </c>
      <c r="C238">
        <f ca="1">OFFSET('336p stat'!$A$1,A238*20,0)</f>
        <v>0</v>
      </c>
      <c r="D238" s="8" t="e">
        <f t="shared" ref="D238:H238" ca="1" si="53">$D$192*SQRT(D183)/$E$192</f>
        <v>#DIV/0!</v>
      </c>
      <c r="E238" s="8" t="e">
        <f t="shared" ca="1" si="53"/>
        <v>#DIV/0!</v>
      </c>
      <c r="F238" s="8">
        <f t="shared" ca="1" si="53"/>
        <v>0</v>
      </c>
      <c r="G238" s="8">
        <f t="shared" ca="1" si="53"/>
        <v>0</v>
      </c>
      <c r="H238" s="8">
        <f t="shared" ca="1" si="53"/>
        <v>0</v>
      </c>
      <c r="J238" s="8" t="e">
        <f t="shared" ca="1" si="10"/>
        <v>#DIV/0!</v>
      </c>
    </row>
    <row r="239" spans="1:10" x14ac:dyDescent="0.25">
      <c r="A239">
        <v>46</v>
      </c>
      <c r="C239">
        <f ca="1">OFFSET('336p stat'!$A$1,A239*20,0)</f>
        <v>0</v>
      </c>
      <c r="D239" s="8" t="e">
        <f t="shared" ref="D239:H239" ca="1" si="54">$D$192*SQRT(D184)/$E$192</f>
        <v>#DIV/0!</v>
      </c>
      <c r="E239" s="8" t="e">
        <f t="shared" ca="1" si="54"/>
        <v>#DIV/0!</v>
      </c>
      <c r="F239" s="8">
        <f t="shared" ca="1" si="54"/>
        <v>0</v>
      </c>
      <c r="G239" s="8">
        <f t="shared" ca="1" si="54"/>
        <v>0</v>
      </c>
      <c r="H239" s="8">
        <f t="shared" ca="1" si="54"/>
        <v>0</v>
      </c>
      <c r="J239" s="8" t="e">
        <f t="shared" ca="1" si="10"/>
        <v>#DIV/0!</v>
      </c>
    </row>
    <row r="240" spans="1:10" x14ac:dyDescent="0.25">
      <c r="A240">
        <v>47</v>
      </c>
      <c r="C240">
        <f ca="1">OFFSET('336p stat'!$A$1,A240*20,0)</f>
        <v>0</v>
      </c>
      <c r="D240" s="8" t="e">
        <f t="shared" ref="D240:H240" ca="1" si="55">$D$192*SQRT(D185)/$E$192</f>
        <v>#DIV/0!</v>
      </c>
      <c r="E240" s="8" t="e">
        <f t="shared" ca="1" si="55"/>
        <v>#DIV/0!</v>
      </c>
      <c r="F240" s="8">
        <f t="shared" ca="1" si="55"/>
        <v>0</v>
      </c>
      <c r="G240" s="8">
        <f t="shared" ca="1" si="55"/>
        <v>0</v>
      </c>
      <c r="H240" s="8">
        <f t="shared" ca="1" si="55"/>
        <v>0</v>
      </c>
      <c r="J240" s="8" t="e">
        <f t="shared" ca="1" si="10"/>
        <v>#DIV/0!</v>
      </c>
    </row>
    <row r="241" spans="1:10" x14ac:dyDescent="0.25">
      <c r="A241">
        <v>48</v>
      </c>
      <c r="C241">
        <f ca="1">OFFSET('336p stat'!$A$1,A241*20,0)</f>
        <v>0</v>
      </c>
      <c r="D241" s="8" t="e">
        <f t="shared" ref="D241:H241" ca="1" si="56">$D$192*SQRT(D186)/$E$192</f>
        <v>#DIV/0!</v>
      </c>
      <c r="E241" s="8" t="e">
        <f t="shared" ca="1" si="56"/>
        <v>#DIV/0!</v>
      </c>
      <c r="F241" s="8">
        <f t="shared" ca="1" si="56"/>
        <v>0</v>
      </c>
      <c r="G241" s="8">
        <f t="shared" ca="1" si="56"/>
        <v>0</v>
      </c>
      <c r="H241" s="8">
        <f t="shared" ca="1" si="56"/>
        <v>0</v>
      </c>
      <c r="J241" s="8" t="e">
        <f t="shared" ca="1" si="10"/>
        <v>#DIV/0!</v>
      </c>
    </row>
    <row r="242" spans="1:10" x14ac:dyDescent="0.25">
      <c r="A242">
        <v>49</v>
      </c>
      <c r="C242">
        <f ca="1">OFFSET('336p stat'!$A$1,A242*20,0)</f>
        <v>0</v>
      </c>
      <c r="D242" s="8" t="e">
        <f t="shared" ref="D242:H242" ca="1" si="57">$D$192*SQRT(D187)/$E$192</f>
        <v>#DIV/0!</v>
      </c>
      <c r="E242" s="8" t="e">
        <f t="shared" ca="1" si="57"/>
        <v>#DIV/0!</v>
      </c>
      <c r="F242" s="8">
        <f t="shared" ca="1" si="57"/>
        <v>0</v>
      </c>
      <c r="G242" s="8">
        <f t="shared" ca="1" si="57"/>
        <v>0</v>
      </c>
      <c r="H242" s="8">
        <f t="shared" ca="1" si="57"/>
        <v>0</v>
      </c>
      <c r="J242" s="8" t="e">
        <f t="shared" ca="1" si="10"/>
        <v>#DIV/0!</v>
      </c>
    </row>
    <row r="243" spans="1:10" x14ac:dyDescent="0.25">
      <c r="A243">
        <v>50</v>
      </c>
      <c r="C243">
        <f ca="1">OFFSET('336p stat'!$A$1,A243*20,0)</f>
        <v>0</v>
      </c>
      <c r="D243" s="8" t="e">
        <f t="shared" ref="D243:H243" ca="1" si="58">$D$192*SQRT(D188)/$E$192</f>
        <v>#DIV/0!</v>
      </c>
      <c r="E243" s="8" t="e">
        <f t="shared" ca="1" si="58"/>
        <v>#DIV/0!</v>
      </c>
      <c r="F243" s="8">
        <f t="shared" ca="1" si="58"/>
        <v>0</v>
      </c>
      <c r="G243" s="8">
        <f t="shared" ca="1" si="58"/>
        <v>0</v>
      </c>
      <c r="H243" s="8">
        <f t="shared" ca="1" si="58"/>
        <v>0</v>
      </c>
      <c r="J243" s="8" t="e">
        <f t="shared" ca="1" si="10"/>
        <v>#DIV/0!</v>
      </c>
    </row>
    <row r="246" spans="1:10" x14ac:dyDescent="0.25">
      <c r="C246" t="s">
        <v>66</v>
      </c>
      <c r="D246">
        <v>1.96</v>
      </c>
      <c r="E246">
        <v>50</v>
      </c>
    </row>
    <row r="247" spans="1:10" x14ac:dyDescent="0.25">
      <c r="D247" t="s">
        <v>59</v>
      </c>
      <c r="E247" t="s">
        <v>55</v>
      </c>
      <c r="F247" t="s">
        <v>56</v>
      </c>
      <c r="G247" t="s">
        <v>57</v>
      </c>
      <c r="H247" t="s">
        <v>58</v>
      </c>
    </row>
    <row r="248" spans="1:10" x14ac:dyDescent="0.25">
      <c r="A248">
        <v>1</v>
      </c>
      <c r="C248" t="str">
        <f ca="1">OFFSET('336p stat'!$A$1,A248*20,0)</f>
        <v>CUDA Time</v>
      </c>
      <c r="D248" s="9">
        <f ca="1">POWER(SQRT(D139)/D85,2)</f>
        <v>1.355456948855412E-7</v>
      </c>
      <c r="E248" s="9">
        <f ca="1">POWER(SQRT(E139)/E85,2)</f>
        <v>1.3236830681476063E-7</v>
      </c>
      <c r="F248" s="9">
        <f ca="1">POWER(SQRT(F139)/F85,2)</f>
        <v>1.3402627695381686E-7</v>
      </c>
      <c r="G248" s="9">
        <f ca="1">POWER(SQRT(G139)/G85,2)</f>
        <v>1.3658905410076544E-7</v>
      </c>
      <c r="H248" s="9">
        <f ca="1">POWER(SQRT(H139)/H85,2)</f>
        <v>4.12950390548535E-6</v>
      </c>
    </row>
    <row r="249" spans="1:10" x14ac:dyDescent="0.25">
      <c r="A249">
        <v>2</v>
      </c>
      <c r="C249" t="str">
        <f ca="1">OFFSET('336p stat'!$A$1,A249*20,0)</f>
        <v>CUDA</v>
      </c>
      <c r="D249" s="9">
        <f t="shared" ref="D249:H249" ca="1" si="59">POWER(SQRT(D140)/D86,2)</f>
        <v>1.468376305548927E-6</v>
      </c>
      <c r="E249" s="9" t="e">
        <f t="shared" ca="1" si="59"/>
        <v>#DIV/0!</v>
      </c>
      <c r="F249" s="9" t="e">
        <f t="shared" ca="1" si="59"/>
        <v>#DIV/0!</v>
      </c>
      <c r="G249" s="9" t="e">
        <f t="shared" ca="1" si="59"/>
        <v>#DIV/0!</v>
      </c>
      <c r="H249" s="9" t="e">
        <f t="shared" ca="1" si="59"/>
        <v>#DIV/0!</v>
      </c>
    </row>
    <row r="250" spans="1:10" x14ac:dyDescent="0.25">
      <c r="A250">
        <v>3</v>
      </c>
      <c r="C250" t="str">
        <f ca="1">OFFSET('336p stat'!$A$1,A250*20,0)</f>
        <v>CUDA non hash</v>
      </c>
      <c r="D250" s="9">
        <f t="shared" ref="D250:H250" ca="1" si="60">POWER(SQRT(D141)/D87,2)</f>
        <v>4.2987968970096082E-6</v>
      </c>
      <c r="E250" s="9">
        <f t="shared" ca="1" si="60"/>
        <v>4.3679469879410989E-6</v>
      </c>
      <c r="F250" s="9">
        <f t="shared" ca="1" si="60"/>
        <v>2.6043825834846284E-7</v>
      </c>
      <c r="G250" s="9">
        <f t="shared" ca="1" si="60"/>
        <v>2.7361789983836922E-7</v>
      </c>
      <c r="H250" s="9">
        <f t="shared" ca="1" si="60"/>
        <v>3.3754355380035294E-6</v>
      </c>
    </row>
    <row r="251" spans="1:10" x14ac:dyDescent="0.25">
      <c r="A251">
        <v>4</v>
      </c>
      <c r="C251" t="str">
        <f ca="1">OFFSET('336p stat'!$A$1,A251*20,0)</f>
        <v>CUDA ant</v>
      </c>
      <c r="D251" s="9">
        <f t="shared" ref="D251:H251" ca="1" si="61">POWER(SQRT(D142)/D88,2)</f>
        <v>4.648165626447077E-6</v>
      </c>
      <c r="E251" s="9">
        <f t="shared" ca="1" si="61"/>
        <v>4.7068403196996617E-6</v>
      </c>
      <c r="F251" s="9">
        <f t="shared" ca="1" si="61"/>
        <v>1.3760164521089272E-6</v>
      </c>
      <c r="G251" s="9">
        <f t="shared" ca="1" si="61"/>
        <v>1.4808795624855818E-6</v>
      </c>
      <c r="H251" s="9">
        <f t="shared" ca="1" si="61"/>
        <v>2.9320617655711013E-6</v>
      </c>
    </row>
    <row r="252" spans="1:10" x14ac:dyDescent="0.25">
      <c r="A252">
        <v>5</v>
      </c>
      <c r="C252" t="str">
        <f ca="1">OFFSET('336p stat'!$A$1,A252*20,0)</f>
        <v>CUDA ant par</v>
      </c>
      <c r="D252" s="9">
        <f t="shared" ref="D252:H252" ca="1" si="62">POWER(SQRT(D143)/D89,2)</f>
        <v>6.2431327804146659E-7</v>
      </c>
      <c r="E252" s="9">
        <f t="shared" ca="1" si="62"/>
        <v>5.2407388515928086E-7</v>
      </c>
      <c r="F252" s="9">
        <f t="shared" ca="1" si="62"/>
        <v>5.2293863210786219E-7</v>
      </c>
      <c r="G252" s="9">
        <f t="shared" ca="1" si="62"/>
        <v>5.3276966061585781E-7</v>
      </c>
      <c r="H252" s="9">
        <f t="shared" ca="1" si="62"/>
        <v>3.6738382344820896E-7</v>
      </c>
    </row>
    <row r="253" spans="1:10" x14ac:dyDescent="0.25">
      <c r="A253">
        <v>6</v>
      </c>
      <c r="C253" t="str">
        <f ca="1">OFFSET('336p stat'!$A$1,A253*20,0)</f>
        <v>CUDA ant non hash</v>
      </c>
      <c r="D253" s="9">
        <f t="shared" ref="D253:H253" ca="1" si="63">POWER(SQRT(D144)/D90,2)</f>
        <v>1.6924818698686673E-6</v>
      </c>
      <c r="E253" s="9">
        <f t="shared" ca="1" si="63"/>
        <v>1.6986797419792419E-6</v>
      </c>
      <c r="F253" s="9">
        <f t="shared" ca="1" si="63"/>
        <v>1.7467531864925935E-6</v>
      </c>
      <c r="G253" s="9">
        <f t="shared" ca="1" si="63"/>
        <v>1.870496007333721E-6</v>
      </c>
      <c r="H253" s="9">
        <f t="shared" ca="1" si="63"/>
        <v>3.3861224283801621E-6</v>
      </c>
    </row>
    <row r="254" spans="1:10" x14ac:dyDescent="0.25">
      <c r="A254">
        <v>7</v>
      </c>
      <c r="C254" t="str">
        <f ca="1">OFFSET('336p stat'!$A$1,A254*20,0)</f>
        <v>CUDA ant add CPU Time</v>
      </c>
      <c r="D254" s="9">
        <f t="shared" ref="D254:H254" ca="1" si="64">POWER(SQRT(D145)/D91,2)</f>
        <v>3.4992050834174748E-6</v>
      </c>
      <c r="E254" s="9">
        <f t="shared" ca="1" si="64"/>
        <v>3.586924700380146E-6</v>
      </c>
      <c r="F254" s="9">
        <f t="shared" ca="1" si="64"/>
        <v>2.0803532348847852E-6</v>
      </c>
      <c r="G254" s="9">
        <f t="shared" ca="1" si="64"/>
        <v>2.1011275485475929E-6</v>
      </c>
      <c r="H254" s="9">
        <f t="shared" ca="1" si="64"/>
        <v>1.5971754313576059E-6</v>
      </c>
    </row>
    <row r="255" spans="1:10" x14ac:dyDescent="0.25">
      <c r="A255">
        <v>8</v>
      </c>
      <c r="C255" t="str">
        <f ca="1">OFFSET('336p stat'!$A$1,A255*20,0)</f>
        <v>CUDA ant add CPU</v>
      </c>
      <c r="D255" s="9">
        <f t="shared" ref="D255:H255" ca="1" si="65">POWER(SQRT(D146)/D92,2)</f>
        <v>3.9666028333653548E-6</v>
      </c>
      <c r="E255" s="9" t="e">
        <f t="shared" ca="1" si="65"/>
        <v>#DIV/0!</v>
      </c>
      <c r="F255" s="9" t="e">
        <f t="shared" ca="1" si="65"/>
        <v>#DIV/0!</v>
      </c>
      <c r="G255" s="9" t="e">
        <f t="shared" ca="1" si="65"/>
        <v>#DIV/0!</v>
      </c>
      <c r="H255" s="9" t="e">
        <f t="shared" ca="1" si="65"/>
        <v>#DIV/0!</v>
      </c>
    </row>
    <row r="256" spans="1:10" x14ac:dyDescent="0.25">
      <c r="A256">
        <v>9</v>
      </c>
      <c r="C256" t="str">
        <f ca="1">OFFSET('336p stat'!$A$1,A256*20,0)</f>
        <v>CUDA ant add CPU non hash</v>
      </c>
      <c r="D256" s="9">
        <f t="shared" ref="D256:H256" ca="1" si="66">POWER(SQRT(D147)/D93,2)</f>
        <v>1.1868412292394877E-6</v>
      </c>
      <c r="E256" s="9">
        <f t="shared" ca="1" si="66"/>
        <v>1.1845915329978303E-6</v>
      </c>
      <c r="F256" s="9">
        <f t="shared" ca="1" si="66"/>
        <v>6.1414992790061893E-7</v>
      </c>
      <c r="G256" s="9">
        <f t="shared" ca="1" si="66"/>
        <v>6.187948610515265E-7</v>
      </c>
      <c r="H256" s="9">
        <f t="shared" ca="1" si="66"/>
        <v>6.3713608263784779E-8</v>
      </c>
    </row>
    <row r="257" spans="1:8" x14ac:dyDescent="0.25">
      <c r="A257">
        <v>10</v>
      </c>
      <c r="C257" t="str">
        <f ca="1">OFFSET('336p stat'!$A$1,A257*20,0)</f>
        <v>CUDA ant add CPU12</v>
      </c>
      <c r="D257" s="9" t="e">
        <f t="shared" ref="D257:H257" ca="1" si="67">POWER(SQRT(D148)/D94,2)</f>
        <v>#DIV/0!</v>
      </c>
      <c r="E257" s="9" t="e">
        <f t="shared" ca="1" si="67"/>
        <v>#DIV/0!</v>
      </c>
      <c r="F257" s="9" t="e">
        <f t="shared" ca="1" si="67"/>
        <v>#DIV/0!</v>
      </c>
      <c r="G257" s="9" t="e">
        <f t="shared" ca="1" si="67"/>
        <v>#DIV/0!</v>
      </c>
      <c r="H257" s="9" t="e">
        <f t="shared" ca="1" si="67"/>
        <v>#DIV/0!</v>
      </c>
    </row>
    <row r="258" spans="1:8" x14ac:dyDescent="0.25">
      <c r="A258">
        <v>11</v>
      </c>
      <c r="C258" t="str">
        <f ca="1">OFFSET('336p stat'!$A$1,A258*20,0)</f>
        <v>CUDA opt</v>
      </c>
      <c r="D258" s="9">
        <f t="shared" ref="D258:H258" ca="1" si="68">POWER(SQRT(D149)/D95,2)</f>
        <v>1.6045001183376163E-7</v>
      </c>
      <c r="E258" s="9" t="e">
        <f t="shared" ca="1" si="68"/>
        <v>#DIV/0!</v>
      </c>
      <c r="F258" s="9" t="e">
        <f t="shared" ca="1" si="68"/>
        <v>#DIV/0!</v>
      </c>
      <c r="G258" s="9" t="e">
        <f t="shared" ca="1" si="68"/>
        <v>#DIV/0!</v>
      </c>
      <c r="H258" s="9" t="e">
        <f t="shared" ca="1" si="68"/>
        <v>#DIV/0!</v>
      </c>
    </row>
    <row r="259" spans="1:8" x14ac:dyDescent="0.25">
      <c r="A259">
        <v>12</v>
      </c>
      <c r="C259" t="str">
        <f ca="1">OFFSET('336p stat'!$A$1,A259*20,0)</f>
        <v>CUDA opt Time</v>
      </c>
      <c r="D259" s="9">
        <f t="shared" ref="D259:H259" ca="1" si="69">POWER(SQRT(D150)/D96,2)</f>
        <v>6.1115461414870832E-6</v>
      </c>
      <c r="E259" s="9">
        <f t="shared" ca="1" si="69"/>
        <v>6.1357676396437575E-6</v>
      </c>
      <c r="F259" s="9">
        <f t="shared" ca="1" si="69"/>
        <v>1.512320430045674E-7</v>
      </c>
      <c r="G259" s="9">
        <f t="shared" ca="1" si="69"/>
        <v>1.091517368819515E-7</v>
      </c>
      <c r="H259" s="9" t="e">
        <f t="shared" ca="1" si="69"/>
        <v>#DIV/0!</v>
      </c>
    </row>
    <row r="260" spans="1:8" x14ac:dyDescent="0.25">
      <c r="A260">
        <v>13</v>
      </c>
      <c r="C260" t="str">
        <f ca="1">OFFSET('336p stat'!$A$1,A260*20,0)</f>
        <v>CUDA opt non hash</v>
      </c>
      <c r="D260" s="9">
        <f t="shared" ref="D260:H260" ca="1" si="70">POWER(SQRT(D151)/D97,2)</f>
        <v>2.3298778539070931E-7</v>
      </c>
      <c r="E260" s="9">
        <f t="shared" ca="1" si="70"/>
        <v>2.2031816214731653E-7</v>
      </c>
      <c r="F260" s="9">
        <f t="shared" ca="1" si="70"/>
        <v>2.229615052708348E-7</v>
      </c>
      <c r="G260" s="9">
        <f t="shared" ca="1" si="70"/>
        <v>2.0399031697981881E-7</v>
      </c>
      <c r="H260" s="9" t="e">
        <f t="shared" ca="1" si="70"/>
        <v>#DIV/0!</v>
      </c>
    </row>
    <row r="261" spans="1:8" x14ac:dyDescent="0.25">
      <c r="A261">
        <v>14</v>
      </c>
      <c r="C261" t="str">
        <f ca="1">OFFSET('336p stat'!$A$1,A261*20,0)</f>
        <v>CUDA opt ant</v>
      </c>
      <c r="D261" s="9">
        <f t="shared" ref="D261:H261" ca="1" si="71">POWER(SQRT(D152)/D98,2)</f>
        <v>7.3761224238091768E-7</v>
      </c>
      <c r="E261" s="9">
        <f t="shared" ca="1" si="71"/>
        <v>7.203774818923226E-7</v>
      </c>
      <c r="F261" s="9">
        <f t="shared" ca="1" si="71"/>
        <v>7.4728124913793464E-7</v>
      </c>
      <c r="G261" s="9">
        <f t="shared" ca="1" si="71"/>
        <v>3.5159173993775954E-7</v>
      </c>
      <c r="H261" s="9" t="e">
        <f t="shared" ca="1" si="71"/>
        <v>#DIV/0!</v>
      </c>
    </row>
    <row r="262" spans="1:8" x14ac:dyDescent="0.25">
      <c r="A262">
        <v>15</v>
      </c>
      <c r="C262" t="str">
        <f ca="1">OFFSET('336p stat'!$A$1,A262*20,0)</f>
        <v>CUDA opt ant non hash</v>
      </c>
      <c r="D262" s="9">
        <f t="shared" ref="D262:H262" ca="1" si="72">POWER(SQRT(D153)/D99,2)</f>
        <v>6.0104472388036144E-7</v>
      </c>
      <c r="E262" s="9">
        <f t="shared" ca="1" si="72"/>
        <v>5.8259163136296385E-7</v>
      </c>
      <c r="F262" s="9">
        <f t="shared" ca="1" si="72"/>
        <v>6.0974232854332789E-7</v>
      </c>
      <c r="G262" s="9">
        <f t="shared" ca="1" si="72"/>
        <v>1.6302962724739301E-7</v>
      </c>
      <c r="H262" s="9" t="e">
        <f t="shared" ca="1" si="72"/>
        <v>#DIV/0!</v>
      </c>
    </row>
    <row r="263" spans="1:8" x14ac:dyDescent="0.25">
      <c r="A263">
        <v>16</v>
      </c>
      <c r="C263" t="str">
        <f ca="1">OFFSET('336p stat'!$A$1,A263*20,0)</f>
        <v>CUDA opt ant par</v>
      </c>
      <c r="D263" s="9">
        <f t="shared" ref="D263:H263" ca="1" si="73">POWER(SQRT(D154)/D100,2)</f>
        <v>4.2946072628724875E-7</v>
      </c>
      <c r="E263" s="9">
        <f t="shared" ca="1" si="73"/>
        <v>4.0435205809943822E-7</v>
      </c>
      <c r="F263" s="9">
        <f t="shared" ca="1" si="73"/>
        <v>4.2093657430852473E-7</v>
      </c>
      <c r="G263" s="9">
        <f t="shared" ca="1" si="73"/>
        <v>6.2218461997745818E-7</v>
      </c>
      <c r="H263" s="9" t="e">
        <f t="shared" ca="1" si="73"/>
        <v>#DIV/0!</v>
      </c>
    </row>
    <row r="264" spans="1:8" x14ac:dyDescent="0.25">
      <c r="A264">
        <v>17</v>
      </c>
      <c r="C264" t="str">
        <f ca="1">OFFSET('336p stat'!$A$1,A264*20,0)</f>
        <v>CUDA opt_one_GPU</v>
      </c>
      <c r="D264" s="9" t="e">
        <f t="shared" ref="D264:H264" ca="1" si="74">POWER(SQRT(D155)/D101,2)</f>
        <v>#DIV/0!</v>
      </c>
      <c r="E264" s="9" t="e">
        <f t="shared" ca="1" si="74"/>
        <v>#DIV/0!</v>
      </c>
      <c r="F264" s="9" t="e">
        <f t="shared" ca="1" si="74"/>
        <v>#DIV/0!</v>
      </c>
      <c r="G264" s="9" t="e">
        <f t="shared" ca="1" si="74"/>
        <v>#DIV/0!</v>
      </c>
      <c r="H264" s="9" t="e">
        <f t="shared" ca="1" si="74"/>
        <v>#DIV/0!</v>
      </c>
    </row>
    <row r="265" spans="1:8" x14ac:dyDescent="0.25">
      <c r="A265">
        <v>18</v>
      </c>
      <c r="C265" t="str">
        <f ca="1">OFFSET('336p stat'!$A$1,A265*20,0)</f>
        <v>CUDA opt_one_GPU ant</v>
      </c>
      <c r="D265" s="9" t="e">
        <f t="shared" ref="D265:H265" ca="1" si="75">POWER(SQRT(D156)/D102,2)</f>
        <v>#DIV/0!</v>
      </c>
      <c r="E265" s="9" t="e">
        <f t="shared" ca="1" si="75"/>
        <v>#DIV/0!</v>
      </c>
      <c r="F265" s="9" t="e">
        <f t="shared" ca="1" si="75"/>
        <v>#DIV/0!</v>
      </c>
      <c r="G265" s="9" t="e">
        <f t="shared" ca="1" si="75"/>
        <v>#DIV/0!</v>
      </c>
      <c r="H265" s="9" t="e">
        <f t="shared" ca="1" si="75"/>
        <v>#DIV/0!</v>
      </c>
    </row>
    <row r="266" spans="1:8" x14ac:dyDescent="0.25">
      <c r="A266">
        <v>19</v>
      </c>
      <c r="C266" t="str">
        <f ca="1">OFFSET('336p stat'!$A$1,A266*20,0)</f>
        <v>CUDA opt_one_GPU ant local</v>
      </c>
      <c r="D266" s="9" t="e">
        <f t="shared" ref="D266:H266" ca="1" si="76">POWER(SQRT(D157)/D103,2)</f>
        <v>#DIV/0!</v>
      </c>
      <c r="E266" s="9" t="e">
        <f t="shared" ca="1" si="76"/>
        <v>#DIV/0!</v>
      </c>
      <c r="F266" s="9" t="e">
        <f t="shared" ca="1" si="76"/>
        <v>#DIV/0!</v>
      </c>
      <c r="G266" s="9" t="e">
        <f t="shared" ca="1" si="76"/>
        <v>#DIV/0!</v>
      </c>
      <c r="H266" s="9" t="e">
        <f t="shared" ca="1" si="76"/>
        <v>#DIV/0!</v>
      </c>
    </row>
    <row r="267" spans="1:8" x14ac:dyDescent="0.25">
      <c r="A267">
        <v>20</v>
      </c>
      <c r="C267" t="str">
        <f ca="1">OFFSET('336p stat'!$A$1,A267*20,0)</f>
        <v>non CUDA Time</v>
      </c>
      <c r="D267" s="9">
        <f t="shared" ref="D267:H267" ca="1" si="77">POWER(SQRT(D158)/D104,2)</f>
        <v>1.1740196012985789E-7</v>
      </c>
      <c r="E267" s="9">
        <f t="shared" ca="1" si="77"/>
        <v>1.1844442913913446E-7</v>
      </c>
      <c r="F267" s="9">
        <f t="shared" ca="1" si="77"/>
        <v>1.1826292066307986E-7</v>
      </c>
      <c r="G267" s="9">
        <f t="shared" ca="1" si="77"/>
        <v>1.1834815053861791E-7</v>
      </c>
      <c r="H267" s="9">
        <f t="shared" ca="1" si="77"/>
        <v>7.5708508252507703E-8</v>
      </c>
    </row>
    <row r="268" spans="1:8" x14ac:dyDescent="0.25">
      <c r="A268">
        <v>21</v>
      </c>
      <c r="C268" t="str">
        <f ca="1">OFFSET('336p stat'!$A$1,A268*20,0)</f>
        <v>non CUDA</v>
      </c>
      <c r="D268" s="9">
        <f t="shared" ref="D268:H268" ca="1" si="78">POWER(SQRT(D159)/D105,2)</f>
        <v>2.4587200831126401E-7</v>
      </c>
      <c r="E268" s="9" t="e">
        <f t="shared" ca="1" si="78"/>
        <v>#DIV/0!</v>
      </c>
      <c r="F268" s="9" t="e">
        <f t="shared" ca="1" si="78"/>
        <v>#DIV/0!</v>
      </c>
      <c r="G268" s="9" t="e">
        <f t="shared" ca="1" si="78"/>
        <v>#DIV/0!</v>
      </c>
      <c r="H268" s="9" t="e">
        <f t="shared" ca="1" si="78"/>
        <v>#DIV/0!</v>
      </c>
    </row>
    <row r="269" spans="1:8" x14ac:dyDescent="0.25">
      <c r="A269">
        <v>22</v>
      </c>
      <c r="C269" t="str">
        <f ca="1">OFFSET('336p stat'!$A$1,A269*20,0)</f>
        <v>non CUDA non hash</v>
      </c>
      <c r="D269" s="9">
        <f t="shared" ref="D269:H269" ca="1" si="79">POWER(SQRT(D160)/D106,2)</f>
        <v>2.1173322696025656E-7</v>
      </c>
      <c r="E269" s="9">
        <f t="shared" ca="1" si="79"/>
        <v>2.1114058662564882E-7</v>
      </c>
      <c r="F269" s="9">
        <f t="shared" ca="1" si="79"/>
        <v>2.1104052947216756E-7</v>
      </c>
      <c r="G269" s="9">
        <f t="shared" ca="1" si="79"/>
        <v>2.106601205302027E-7</v>
      </c>
      <c r="H269" s="9">
        <f t="shared" ca="1" si="79"/>
        <v>1.1354375671245769E-7</v>
      </c>
    </row>
    <row r="270" spans="1:8" x14ac:dyDescent="0.25">
      <c r="A270">
        <v>23</v>
      </c>
      <c r="C270" t="str">
        <f ca="1">OFFSET('336p stat'!$A$1,A270*20,0)</f>
        <v>Classic ACO</v>
      </c>
      <c r="D270" s="9">
        <f t="shared" ref="D270:H270" ca="1" si="80">POWER(SQRT(D161)/D107,2)</f>
        <v>2.318703063308944E-6</v>
      </c>
      <c r="E270" s="9">
        <f t="shared" ca="1" si="80"/>
        <v>2.483593935945409E-6</v>
      </c>
      <c r="F270" s="9">
        <f t="shared" ca="1" si="80"/>
        <v>2.4820733243225304E-6</v>
      </c>
      <c r="G270" s="9">
        <f t="shared" ca="1" si="80"/>
        <v>2.492663538664045E-6</v>
      </c>
      <c r="H270" s="9">
        <f t="shared" ca="1" si="80"/>
        <v>1.7234582479060455E-6</v>
      </c>
    </row>
    <row r="271" spans="1:8" x14ac:dyDescent="0.25">
      <c r="A271">
        <v>24</v>
      </c>
      <c r="C271" t="str">
        <f ca="1">OFFSET('336p stat'!$A$1,A271*20,0)</f>
        <v>Classic ACO non hash</v>
      </c>
      <c r="D271" s="9">
        <f t="shared" ref="D271:H271" ca="1" si="81">POWER(SQRT(D162)/D108,2)</f>
        <v>3.3487825487222254E-6</v>
      </c>
      <c r="E271" s="9">
        <f t="shared" ca="1" si="81"/>
        <v>3.349399989851559E-6</v>
      </c>
      <c r="F271" s="9">
        <f t="shared" ca="1" si="81"/>
        <v>3.3509894825580608E-6</v>
      </c>
      <c r="G271" s="9">
        <f t="shared" ca="1" si="81"/>
        <v>3.3602609178619829E-6</v>
      </c>
      <c r="H271" s="9">
        <f t="shared" ca="1" si="81"/>
        <v>1.2144492391226842E-6</v>
      </c>
    </row>
    <row r="272" spans="1:8" x14ac:dyDescent="0.25">
      <c r="A272">
        <v>25</v>
      </c>
      <c r="C272" t="str">
        <f ca="1">OFFSET('336p stat'!$A$1,A272*20,0)</f>
        <v>omp</v>
      </c>
      <c r="D272" s="9">
        <f t="shared" ref="D272:H272" ca="1" si="82">POWER(SQRT(D163)/D109,2)</f>
        <v>8.5027240830292884E-8</v>
      </c>
      <c r="E272" s="9">
        <f t="shared" ca="1" si="82"/>
        <v>8.3813603852975401E-8</v>
      </c>
      <c r="F272" s="9">
        <f t="shared" ca="1" si="82"/>
        <v>8.3721933565756555E-8</v>
      </c>
      <c r="G272" s="9">
        <f t="shared" ca="1" si="82"/>
        <v>8.3581424839839601E-8</v>
      </c>
      <c r="H272" s="9">
        <f t="shared" ca="1" si="82"/>
        <v>5.3448965347369055E-7</v>
      </c>
    </row>
    <row r="273" spans="1:8" x14ac:dyDescent="0.25">
      <c r="A273">
        <v>26</v>
      </c>
      <c r="C273" t="str">
        <f ca="1">OFFSET('336p stat'!$A$1,A273*20,0)</f>
        <v>omp non hash</v>
      </c>
      <c r="D273" s="9">
        <f t="shared" ref="D273:H273" ca="1" si="83">POWER(SQRT(D164)/D110,2)</f>
        <v>2.1569325613788317E-7</v>
      </c>
      <c r="E273" s="9">
        <f t="shared" ca="1" si="83"/>
        <v>2.1546884051673452E-7</v>
      </c>
      <c r="F273" s="9">
        <f t="shared" ca="1" si="83"/>
        <v>2.1548997016132701E-7</v>
      </c>
      <c r="G273" s="9">
        <f t="shared" ca="1" si="83"/>
        <v>2.1516767509034713E-7</v>
      </c>
      <c r="H273" s="9">
        <f t="shared" ca="1" si="83"/>
        <v>2.4064414545532517E-7</v>
      </c>
    </row>
    <row r="274" spans="1:8" x14ac:dyDescent="0.25">
      <c r="A274">
        <v>27</v>
      </c>
      <c r="C274" t="str">
        <f ca="1">OFFSET('336p stat'!$A$1,A274*20,0)</f>
        <v>non CUDA transp Time</v>
      </c>
      <c r="D274" s="9">
        <f t="shared" ref="D274:H274" ca="1" si="84">POWER(SQRT(D165)/D111,2)</f>
        <v>8.6272908294853537E-8</v>
      </c>
      <c r="E274" s="9">
        <f t="shared" ca="1" si="84"/>
        <v>8.5669124282038106E-8</v>
      </c>
      <c r="F274" s="9">
        <f t="shared" ca="1" si="84"/>
        <v>8.5971423948617471E-8</v>
      </c>
      <c r="G274" s="9">
        <f t="shared" ca="1" si="84"/>
        <v>8.6511516791019087E-8</v>
      </c>
      <c r="H274" s="9">
        <f t="shared" ca="1" si="84"/>
        <v>6.3592035829236586E-8</v>
      </c>
    </row>
    <row r="275" spans="1:8" x14ac:dyDescent="0.25">
      <c r="A275">
        <v>28</v>
      </c>
      <c r="C275" t="str">
        <f ca="1">OFFSET('336p stat'!$A$1,A275*20,0)</f>
        <v>non CUDA transp</v>
      </c>
      <c r="D275" s="9">
        <f t="shared" ref="D275:H275" ca="1" si="85">POWER(SQRT(D166)/D112,2)</f>
        <v>2.0128281453850054E-7</v>
      </c>
      <c r="E275" s="9" t="e">
        <f t="shared" ca="1" si="85"/>
        <v>#DIV/0!</v>
      </c>
      <c r="F275" s="9" t="e">
        <f t="shared" ca="1" si="85"/>
        <v>#DIV/0!</v>
      </c>
      <c r="G275" s="9" t="e">
        <f t="shared" ca="1" si="85"/>
        <v>#DIV/0!</v>
      </c>
      <c r="H275" s="9" t="e">
        <f t="shared" ca="1" si="85"/>
        <v>#DIV/0!</v>
      </c>
    </row>
    <row r="276" spans="1:8" x14ac:dyDescent="0.25">
      <c r="A276">
        <v>29</v>
      </c>
      <c r="C276" t="str">
        <f ca="1">OFFSET('336p stat'!$A$1,A276*20,0)</f>
        <v>non CUDA transp non hash</v>
      </c>
      <c r="D276" s="9">
        <f t="shared" ref="D276:H276" ca="1" si="86">POWER(SQRT(D167)/D113,2)</f>
        <v>2.0502043231820193E-7</v>
      </c>
      <c r="E276" s="9">
        <f t="shared" ca="1" si="86"/>
        <v>2.0490598215121154E-7</v>
      </c>
      <c r="F276" s="9">
        <f t="shared" ca="1" si="86"/>
        <v>2.049466687910271E-7</v>
      </c>
      <c r="G276" s="9">
        <f t="shared" ca="1" si="86"/>
        <v>2.0478798423860192E-7</v>
      </c>
      <c r="H276" s="9">
        <f t="shared" ca="1" si="86"/>
        <v>1.9348819856558798E-7</v>
      </c>
    </row>
    <row r="277" spans="1:8" x14ac:dyDescent="0.25">
      <c r="A277">
        <v>30</v>
      </c>
      <c r="C277" t="str">
        <f ca="1">OFFSET('336p stat'!$A$1,A277*20,0)</f>
        <v>CUDA Const</v>
      </c>
      <c r="D277" s="9">
        <f t="shared" ref="D277:H277" ca="1" si="87">POWER(SQRT(D168)/D114,2)</f>
        <v>4.7714432594376662E-6</v>
      </c>
      <c r="E277" s="9">
        <f t="shared" ca="1" si="87"/>
        <v>4.8139500684274329E-6</v>
      </c>
      <c r="F277" s="9">
        <f t="shared" ca="1" si="87"/>
        <v>8.464988425407637E-8</v>
      </c>
      <c r="G277" s="9">
        <f t="shared" ca="1" si="87"/>
        <v>8.9155271283727513E-8</v>
      </c>
      <c r="H277" s="9">
        <f t="shared" ca="1" si="87"/>
        <v>1.2332603060376941E-6</v>
      </c>
    </row>
    <row r="278" spans="1:8" x14ac:dyDescent="0.25">
      <c r="A278">
        <v>31</v>
      </c>
      <c r="C278" t="str">
        <f ca="1">OFFSET('336p stat'!$A$1,A278*20,0)</f>
        <v>CUDA ant Const</v>
      </c>
      <c r="D278" s="9">
        <f t="shared" ref="D278:H278" ca="1" si="88">POWER(SQRT(D169)/D115,2)</f>
        <v>8.8559263211791979E-7</v>
      </c>
      <c r="E278" s="9">
        <f t="shared" ca="1" si="88"/>
        <v>8.5944685697852943E-7</v>
      </c>
      <c r="F278" s="9">
        <f t="shared" ca="1" si="88"/>
        <v>8.6927750608294424E-7</v>
      </c>
      <c r="G278" s="9">
        <f t="shared" ca="1" si="88"/>
        <v>9.1248043159499385E-7</v>
      </c>
      <c r="H278" s="9">
        <f t="shared" ca="1" si="88"/>
        <v>1.7244445027299633E-6</v>
      </c>
    </row>
    <row r="279" spans="1:8" x14ac:dyDescent="0.25">
      <c r="A279">
        <v>32</v>
      </c>
      <c r="C279" t="str">
        <f ca="1">OFFSET('336p stat'!$A$1,A279*20,0)</f>
        <v>CUDA ant par Const</v>
      </c>
      <c r="D279" s="9">
        <f t="shared" ref="D279:H279" ca="1" si="89">POWER(SQRT(D170)/D116,2)</f>
        <v>3.1558720946046519E-7</v>
      </c>
      <c r="E279" s="9">
        <f t="shared" ca="1" si="89"/>
        <v>3.2148464844953194E-7</v>
      </c>
      <c r="F279" s="9">
        <f t="shared" ca="1" si="89"/>
        <v>3.0363753325689221E-7</v>
      </c>
      <c r="G279" s="9">
        <f t="shared" ca="1" si="89"/>
        <v>2.998013112966047E-7</v>
      </c>
      <c r="H279" s="9">
        <f t="shared" ca="1" si="89"/>
        <v>2.2004171233301656E-7</v>
      </c>
    </row>
    <row r="280" spans="1:8" x14ac:dyDescent="0.25">
      <c r="A280">
        <v>33</v>
      </c>
      <c r="C280" t="str">
        <f ca="1">OFFSET('336p stat'!$A$1,A280*20,0)</f>
        <v>CUDA ant add CPU Const</v>
      </c>
      <c r="D280" s="9">
        <f t="shared" ref="D280:H280" ca="1" si="90">POWER(SQRT(D171)/D117,2)</f>
        <v>5.1593683553307924E-6</v>
      </c>
      <c r="E280" s="9">
        <f t="shared" ca="1" si="90"/>
        <v>4.9134296572790065E-6</v>
      </c>
      <c r="F280" s="9">
        <f t="shared" ca="1" si="90"/>
        <v>2.9630871280216806E-6</v>
      </c>
      <c r="G280" s="9">
        <f t="shared" ca="1" si="90"/>
        <v>3.0069630995539158E-6</v>
      </c>
      <c r="H280" s="9">
        <f t="shared" ca="1" si="90"/>
        <v>2.354611444268248E-6</v>
      </c>
    </row>
    <row r="281" spans="1:8" x14ac:dyDescent="0.25">
      <c r="A281">
        <v>34</v>
      </c>
      <c r="C281" t="str">
        <f ca="1">OFFSET('336p stat'!$A$1,A281*20,0)</f>
        <v>CUDA opt Const</v>
      </c>
      <c r="D281" s="9">
        <f t="shared" ref="D281:H281" ca="1" si="91">POWER(SQRT(D172)/D118,2)</f>
        <v>1.0648005743382312E-6</v>
      </c>
      <c r="E281" s="9">
        <f t="shared" ca="1" si="91"/>
        <v>1.0644411796270834E-6</v>
      </c>
      <c r="F281" s="9">
        <f t="shared" ca="1" si="91"/>
        <v>1.3024434259049786E-7</v>
      </c>
      <c r="G281" s="9">
        <f t="shared" ca="1" si="91"/>
        <v>1.0158604178857368E-7</v>
      </c>
      <c r="H281" s="9" t="e">
        <f t="shared" ca="1" si="91"/>
        <v>#DIV/0!</v>
      </c>
    </row>
    <row r="282" spans="1:8" x14ac:dyDescent="0.25">
      <c r="A282">
        <v>35</v>
      </c>
      <c r="C282" t="str">
        <f ca="1">OFFSET('336p stat'!$A$1,A282*20,0)</f>
        <v>CUDA opt ant Const</v>
      </c>
      <c r="D282" s="9">
        <f t="shared" ref="D282:H282" ca="1" si="92">POWER(SQRT(D173)/D119,2)</f>
        <v>3.6483252721904306E-7</v>
      </c>
      <c r="E282" s="9">
        <f t="shared" ca="1" si="92"/>
        <v>3.5798417084422653E-7</v>
      </c>
      <c r="F282" s="9">
        <f t="shared" ca="1" si="92"/>
        <v>3.6473654918818049E-7</v>
      </c>
      <c r="G282" s="9">
        <f t="shared" ca="1" si="92"/>
        <v>2.4317373427716291E-7</v>
      </c>
      <c r="H282" s="9" t="e">
        <f t="shared" ca="1" si="92"/>
        <v>#DIV/0!</v>
      </c>
    </row>
    <row r="283" spans="1:8" x14ac:dyDescent="0.25">
      <c r="A283">
        <v>36</v>
      </c>
      <c r="C283" t="str">
        <f ca="1">OFFSET('336p stat'!$A$1,A283*20,0)</f>
        <v>CUDA opt ant par Const</v>
      </c>
      <c r="D283" s="9">
        <f t="shared" ref="D283:H283" ca="1" si="93">POWER(SQRT(D174)/D120,2)</f>
        <v>4.5003416639281988E-7</v>
      </c>
      <c r="E283" s="9">
        <f t="shared" ca="1" si="93"/>
        <v>3.510883959809991E-7</v>
      </c>
      <c r="F283" s="9">
        <f t="shared" ca="1" si="93"/>
        <v>3.5056143808852904E-7</v>
      </c>
      <c r="G283" s="9">
        <f t="shared" ca="1" si="93"/>
        <v>4.4733740733433693E-7</v>
      </c>
      <c r="H283" s="9" t="e">
        <f t="shared" ca="1" si="93"/>
        <v>#DIV/0!</v>
      </c>
    </row>
    <row r="284" spans="1:8" x14ac:dyDescent="0.25">
      <c r="A284">
        <v>37</v>
      </c>
      <c r="C284" t="str">
        <f ca="1">OFFSET('336p stat'!$A$1,A284*20,0)</f>
        <v>CUDA ant par global</v>
      </c>
      <c r="D284" s="9">
        <f t="shared" ref="D284:H284" ca="1" si="94">POWER(SQRT(D175)/D121,2)</f>
        <v>1.5453952028567098E-5</v>
      </c>
      <c r="E284" s="9">
        <f t="shared" ca="1" si="94"/>
        <v>1.5810549203959738E-5</v>
      </c>
      <c r="F284" s="9">
        <f t="shared" ca="1" si="94"/>
        <v>2.2547221592940302E-7</v>
      </c>
      <c r="G284" s="9">
        <f t="shared" ca="1" si="94"/>
        <v>2.3304762605778404E-7</v>
      </c>
      <c r="H284" s="9">
        <f t="shared" ca="1" si="94"/>
        <v>1.469123287736285E-7</v>
      </c>
    </row>
    <row r="285" spans="1:8" x14ac:dyDescent="0.25">
      <c r="A285">
        <v>38</v>
      </c>
      <c r="C285" t="str">
        <f ca="1">OFFSET('336p stat'!$A$1,A285*20,0)</f>
        <v>CUDA ant add CPU Time global</v>
      </c>
      <c r="D285" s="9">
        <f t="shared" ref="D285:H285" ca="1" si="95">POWER(SQRT(D176)/D122,2)</f>
        <v>1.8165483762766808E-6</v>
      </c>
      <c r="E285" s="9">
        <f t="shared" ca="1" si="95"/>
        <v>1.8447303882031378E-6</v>
      </c>
      <c r="F285" s="9">
        <f t="shared" ca="1" si="95"/>
        <v>1.0850654466075035E-6</v>
      </c>
      <c r="G285" s="9">
        <f t="shared" ca="1" si="95"/>
        <v>1.0918993351470558E-6</v>
      </c>
      <c r="H285" s="9">
        <f t="shared" ca="1" si="95"/>
        <v>1.0971575374029125E-6</v>
      </c>
    </row>
    <row r="286" spans="1:8" x14ac:dyDescent="0.25">
      <c r="A286">
        <v>39</v>
      </c>
      <c r="C286" t="str">
        <f ca="1">OFFSET('336p stat'!$A$1,A286*20,0)</f>
        <v>CUDA opt ant par global</v>
      </c>
      <c r="D286" s="9">
        <f t="shared" ref="D286:H286" ca="1" si="96">POWER(SQRT(D177)/D123,2)</f>
        <v>3.5812222672938442E-7</v>
      </c>
      <c r="E286" s="9">
        <f t="shared" ca="1" si="96"/>
        <v>3.2294702138978959E-7</v>
      </c>
      <c r="F286" s="9">
        <f t="shared" ca="1" si="96"/>
        <v>3.3759413184528853E-7</v>
      </c>
      <c r="G286" s="9">
        <f t="shared" ca="1" si="96"/>
        <v>4.521421064929837E-7</v>
      </c>
      <c r="H286" s="9" t="e">
        <f t="shared" ca="1" si="96"/>
        <v>#DIV/0!</v>
      </c>
    </row>
    <row r="287" spans="1:8" x14ac:dyDescent="0.25">
      <c r="A287">
        <v>40</v>
      </c>
      <c r="C287">
        <f ca="1">OFFSET('336p stat'!$A$1,A287*20,0)</f>
        <v>0</v>
      </c>
      <c r="D287" s="9" t="e">
        <f t="shared" ref="D287:H287" ca="1" si="97">POWER(SQRT(D178)/D124,2)</f>
        <v>#DIV/0!</v>
      </c>
      <c r="E287" s="9" t="e">
        <f t="shared" ca="1" si="97"/>
        <v>#DIV/0!</v>
      </c>
      <c r="F287" s="9" t="e">
        <f t="shared" ca="1" si="97"/>
        <v>#DIV/0!</v>
      </c>
      <c r="G287" s="9" t="e">
        <f t="shared" ca="1" si="97"/>
        <v>#DIV/0!</v>
      </c>
      <c r="H287" s="9" t="e">
        <f t="shared" ca="1" si="97"/>
        <v>#DIV/0!</v>
      </c>
    </row>
    <row r="288" spans="1:8" x14ac:dyDescent="0.25">
      <c r="A288">
        <v>41</v>
      </c>
      <c r="C288">
        <f ca="1">OFFSET('336p stat'!$A$1,A288*20,0)</f>
        <v>0</v>
      </c>
      <c r="D288" s="9" t="e">
        <f t="shared" ref="D288:H288" ca="1" si="98">POWER(SQRT(D179)/D125,2)</f>
        <v>#DIV/0!</v>
      </c>
      <c r="E288" s="9" t="e">
        <f t="shared" ca="1" si="98"/>
        <v>#DIV/0!</v>
      </c>
      <c r="F288" s="9" t="e">
        <f t="shared" ca="1" si="98"/>
        <v>#DIV/0!</v>
      </c>
      <c r="G288" s="9" t="e">
        <f t="shared" ca="1" si="98"/>
        <v>#DIV/0!</v>
      </c>
      <c r="H288" s="9" t="e">
        <f t="shared" ca="1" si="98"/>
        <v>#DIV/0!</v>
      </c>
    </row>
    <row r="289" spans="1:8" x14ac:dyDescent="0.25">
      <c r="A289">
        <v>42</v>
      </c>
      <c r="C289">
        <f ca="1">OFFSET('336p stat'!$A$1,A289*20,0)</f>
        <v>0</v>
      </c>
      <c r="D289" s="9" t="e">
        <f t="shared" ref="D289:H289" ca="1" si="99">POWER(SQRT(D180)/D126,2)</f>
        <v>#DIV/0!</v>
      </c>
      <c r="E289" s="9" t="e">
        <f t="shared" ca="1" si="99"/>
        <v>#DIV/0!</v>
      </c>
      <c r="F289" s="9" t="e">
        <f t="shared" ca="1" si="99"/>
        <v>#DIV/0!</v>
      </c>
      <c r="G289" s="9" t="e">
        <f t="shared" ca="1" si="99"/>
        <v>#DIV/0!</v>
      </c>
      <c r="H289" s="9" t="e">
        <f t="shared" ca="1" si="99"/>
        <v>#DIV/0!</v>
      </c>
    </row>
    <row r="290" spans="1:8" x14ac:dyDescent="0.25">
      <c r="A290">
        <v>43</v>
      </c>
      <c r="C290">
        <f ca="1">OFFSET('336p stat'!$A$1,A290*20,0)</f>
        <v>0</v>
      </c>
      <c r="D290" s="9" t="e">
        <f t="shared" ref="D290:H290" ca="1" si="100">POWER(SQRT(D181)/D127,2)</f>
        <v>#DIV/0!</v>
      </c>
      <c r="E290" s="9" t="e">
        <f t="shared" ca="1" si="100"/>
        <v>#DIV/0!</v>
      </c>
      <c r="F290" s="9" t="e">
        <f t="shared" ca="1" si="100"/>
        <v>#DIV/0!</v>
      </c>
      <c r="G290" s="9" t="e">
        <f t="shared" ca="1" si="100"/>
        <v>#DIV/0!</v>
      </c>
      <c r="H290" s="9" t="e">
        <f t="shared" ca="1" si="100"/>
        <v>#DIV/0!</v>
      </c>
    </row>
    <row r="291" spans="1:8" x14ac:dyDescent="0.25">
      <c r="A291">
        <v>44</v>
      </c>
      <c r="C291">
        <f ca="1">OFFSET('336p stat'!$A$1,A291*20,0)</f>
        <v>0</v>
      </c>
      <c r="D291" s="9" t="e">
        <f t="shared" ref="D291:H291" ca="1" si="101">POWER(SQRT(D182)/D128,2)</f>
        <v>#DIV/0!</v>
      </c>
      <c r="E291" s="9" t="e">
        <f t="shared" ca="1" si="101"/>
        <v>#DIV/0!</v>
      </c>
      <c r="F291" s="9" t="e">
        <f t="shared" ca="1" si="101"/>
        <v>#DIV/0!</v>
      </c>
      <c r="G291" s="9" t="e">
        <f t="shared" ca="1" si="101"/>
        <v>#DIV/0!</v>
      </c>
      <c r="H291" s="9" t="e">
        <f t="shared" ca="1" si="101"/>
        <v>#DIV/0!</v>
      </c>
    </row>
    <row r="292" spans="1:8" x14ac:dyDescent="0.25">
      <c r="A292">
        <v>45</v>
      </c>
      <c r="C292">
        <f ca="1">OFFSET('336p stat'!$A$1,A292*20,0)</f>
        <v>0</v>
      </c>
      <c r="D292" s="9" t="e">
        <f t="shared" ref="D292:H292" ca="1" si="102">POWER(SQRT(D183)/D129,2)</f>
        <v>#DIV/0!</v>
      </c>
      <c r="E292" s="9" t="e">
        <f t="shared" ca="1" si="102"/>
        <v>#DIV/0!</v>
      </c>
      <c r="F292" s="9" t="e">
        <f t="shared" ca="1" si="102"/>
        <v>#DIV/0!</v>
      </c>
      <c r="G292" s="9" t="e">
        <f t="shared" ca="1" si="102"/>
        <v>#DIV/0!</v>
      </c>
      <c r="H292" s="9" t="e">
        <f t="shared" ca="1" si="102"/>
        <v>#DIV/0!</v>
      </c>
    </row>
    <row r="293" spans="1:8" x14ac:dyDescent="0.25">
      <c r="A293">
        <v>46</v>
      </c>
      <c r="C293">
        <f ca="1">OFFSET('336p stat'!$A$1,A293*20,0)</f>
        <v>0</v>
      </c>
      <c r="D293" s="9" t="e">
        <f t="shared" ref="D293:H293" ca="1" si="103">POWER(SQRT(D184)/D130,2)</f>
        <v>#DIV/0!</v>
      </c>
      <c r="E293" s="9" t="e">
        <f t="shared" ca="1" si="103"/>
        <v>#DIV/0!</v>
      </c>
      <c r="F293" s="9" t="e">
        <f t="shared" ca="1" si="103"/>
        <v>#DIV/0!</v>
      </c>
      <c r="G293" s="9" t="e">
        <f t="shared" ca="1" si="103"/>
        <v>#DIV/0!</v>
      </c>
      <c r="H293" s="9" t="e">
        <f t="shared" ca="1" si="103"/>
        <v>#DIV/0!</v>
      </c>
    </row>
    <row r="294" spans="1:8" x14ac:dyDescent="0.25">
      <c r="A294">
        <v>47</v>
      </c>
      <c r="C294">
        <f ca="1">OFFSET('336p stat'!$A$1,A294*20,0)</f>
        <v>0</v>
      </c>
      <c r="D294" s="9" t="e">
        <f t="shared" ref="D294:H294" ca="1" si="104">POWER(SQRT(D185)/D131,2)</f>
        <v>#DIV/0!</v>
      </c>
      <c r="E294" s="9" t="e">
        <f t="shared" ca="1" si="104"/>
        <v>#DIV/0!</v>
      </c>
      <c r="F294" s="9" t="e">
        <f t="shared" ca="1" si="104"/>
        <v>#DIV/0!</v>
      </c>
      <c r="G294" s="9" t="e">
        <f t="shared" ca="1" si="104"/>
        <v>#DIV/0!</v>
      </c>
      <c r="H294" s="9" t="e">
        <f t="shared" ca="1" si="104"/>
        <v>#DIV/0!</v>
      </c>
    </row>
    <row r="295" spans="1:8" x14ac:dyDescent="0.25">
      <c r="A295">
        <v>48</v>
      </c>
      <c r="C295">
        <f ca="1">OFFSET('336p stat'!$A$1,A295*20,0)</f>
        <v>0</v>
      </c>
      <c r="D295" s="9" t="e">
        <f t="shared" ref="D295:H295" ca="1" si="105">POWER(SQRT(D186)/D132,2)</f>
        <v>#DIV/0!</v>
      </c>
      <c r="E295" s="9" t="e">
        <f t="shared" ca="1" si="105"/>
        <v>#DIV/0!</v>
      </c>
      <c r="F295" s="9" t="e">
        <f t="shared" ca="1" si="105"/>
        <v>#DIV/0!</v>
      </c>
      <c r="G295" s="9" t="e">
        <f t="shared" ca="1" si="105"/>
        <v>#DIV/0!</v>
      </c>
      <c r="H295" s="9" t="e">
        <f t="shared" ca="1" si="105"/>
        <v>#DIV/0!</v>
      </c>
    </row>
    <row r="296" spans="1:8" x14ac:dyDescent="0.25">
      <c r="A296">
        <v>49</v>
      </c>
      <c r="C296">
        <f ca="1">OFFSET('336p stat'!$A$1,A296*20,0)</f>
        <v>0</v>
      </c>
      <c r="D296" s="9" t="e">
        <f t="shared" ref="D296:H296" ca="1" si="106">POWER(SQRT(D187)/D133,2)</f>
        <v>#DIV/0!</v>
      </c>
      <c r="E296" s="9" t="e">
        <f t="shared" ca="1" si="106"/>
        <v>#DIV/0!</v>
      </c>
      <c r="F296" s="9" t="e">
        <f t="shared" ca="1" si="106"/>
        <v>#DIV/0!</v>
      </c>
      <c r="G296" s="9" t="e">
        <f t="shared" ca="1" si="106"/>
        <v>#DIV/0!</v>
      </c>
      <c r="H296" s="9" t="e">
        <f t="shared" ca="1" si="106"/>
        <v>#DIV/0!</v>
      </c>
    </row>
    <row r="297" spans="1:8" x14ac:dyDescent="0.25">
      <c r="A297">
        <v>50</v>
      </c>
      <c r="C297">
        <f ca="1">OFFSET('336p stat'!$A$1,A297*20,0)</f>
        <v>0</v>
      </c>
      <c r="D297" s="9" t="e">
        <f t="shared" ref="D297:H297" ca="1" si="107">POWER(SQRT(D188)/D134,2)</f>
        <v>#DIV/0!</v>
      </c>
      <c r="E297" s="9" t="e">
        <f t="shared" ca="1" si="107"/>
        <v>#DIV/0!</v>
      </c>
      <c r="F297" s="9" t="e">
        <f t="shared" ca="1" si="107"/>
        <v>#DIV/0!</v>
      </c>
      <c r="G297" s="9" t="e">
        <f t="shared" ca="1" si="107"/>
        <v>#DIV/0!</v>
      </c>
      <c r="H297" s="9" t="e">
        <f t="shared" ca="1" si="107"/>
        <v>#DIV/0!</v>
      </c>
    </row>
  </sheetData>
  <conditionalFormatting sqref="J31:J8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{08CA51AB-A4BC-493A-9F77-28FA9EEC7F1A}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CA51AB-A4BC-493A-9F77-28FA9EEC7F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J31:J80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781"/>
  <sheetViews>
    <sheetView topLeftCell="A439" workbookViewId="0">
      <selection activeCell="A382" sqref="A382:XFD721"/>
    </sheetView>
  </sheetViews>
  <sheetFormatPr defaultRowHeight="15" x14ac:dyDescent="0.25"/>
  <cols>
    <col min="1" max="1" width="28.28515625" bestFit="1" customWidth="1"/>
  </cols>
  <sheetData>
    <row r="2" spans="1:39" x14ac:dyDescent="0.25">
      <c r="A2" t="s">
        <v>100</v>
      </c>
      <c r="B2">
        <v>1</v>
      </c>
      <c r="C2">
        <v>25</v>
      </c>
      <c r="D2" t="s">
        <v>1</v>
      </c>
      <c r="E2">
        <v>0</v>
      </c>
      <c r="F2">
        <v>0</v>
      </c>
      <c r="G2" t="s">
        <v>2</v>
      </c>
      <c r="H2">
        <v>0</v>
      </c>
      <c r="I2">
        <v>0</v>
      </c>
      <c r="J2" t="s">
        <v>3</v>
      </c>
      <c r="K2">
        <v>0</v>
      </c>
      <c r="L2">
        <v>0</v>
      </c>
      <c r="M2" t="s">
        <v>4</v>
      </c>
      <c r="N2">
        <v>0</v>
      </c>
      <c r="O2">
        <v>0</v>
      </c>
      <c r="P2" t="s">
        <v>5</v>
      </c>
      <c r="Q2">
        <v>0</v>
      </c>
      <c r="R2">
        <v>0</v>
      </c>
      <c r="S2" t="s">
        <v>6</v>
      </c>
      <c r="T2">
        <v>0</v>
      </c>
      <c r="U2">
        <v>0</v>
      </c>
      <c r="V2" t="s">
        <v>7</v>
      </c>
      <c r="W2">
        <v>0</v>
      </c>
      <c r="X2">
        <v>0</v>
      </c>
      <c r="Y2" t="s">
        <v>8</v>
      </c>
      <c r="Z2">
        <v>0</v>
      </c>
      <c r="AA2">
        <v>0</v>
      </c>
      <c r="AB2" t="s">
        <v>9</v>
      </c>
      <c r="AC2">
        <v>0</v>
      </c>
      <c r="AD2">
        <v>0</v>
      </c>
      <c r="AE2" t="s">
        <v>10</v>
      </c>
      <c r="AF2">
        <v>0</v>
      </c>
      <c r="AG2">
        <v>0</v>
      </c>
      <c r="AH2" t="s">
        <v>11</v>
      </c>
      <c r="AI2">
        <v>0</v>
      </c>
      <c r="AJ2">
        <v>0</v>
      </c>
      <c r="AK2" t="s">
        <v>12</v>
      </c>
      <c r="AL2">
        <v>0</v>
      </c>
      <c r="AM2">
        <v>0</v>
      </c>
    </row>
    <row r="3" spans="1:39" x14ac:dyDescent="0.25">
      <c r="A3" t="s">
        <v>100</v>
      </c>
      <c r="B3">
        <v>2</v>
      </c>
      <c r="C3">
        <v>50</v>
      </c>
      <c r="D3" t="s">
        <v>1</v>
      </c>
      <c r="E3">
        <v>0</v>
      </c>
      <c r="F3">
        <v>0</v>
      </c>
      <c r="G3" t="s">
        <v>2</v>
      </c>
      <c r="H3">
        <v>0</v>
      </c>
      <c r="I3">
        <v>0</v>
      </c>
      <c r="J3" t="s">
        <v>3</v>
      </c>
      <c r="K3">
        <v>0</v>
      </c>
      <c r="L3">
        <v>0</v>
      </c>
      <c r="M3" t="s">
        <v>4</v>
      </c>
      <c r="N3">
        <v>0</v>
      </c>
      <c r="O3">
        <v>0</v>
      </c>
      <c r="P3" t="s">
        <v>5</v>
      </c>
      <c r="Q3">
        <v>0</v>
      </c>
      <c r="R3">
        <v>0</v>
      </c>
      <c r="S3" t="s">
        <v>6</v>
      </c>
      <c r="T3">
        <v>0</v>
      </c>
      <c r="U3">
        <v>0</v>
      </c>
      <c r="V3" t="s">
        <v>7</v>
      </c>
      <c r="W3">
        <v>0</v>
      </c>
      <c r="X3">
        <v>0</v>
      </c>
      <c r="Y3" t="s">
        <v>8</v>
      </c>
      <c r="Z3">
        <v>0</v>
      </c>
      <c r="AA3">
        <v>0</v>
      </c>
      <c r="AB3" t="s">
        <v>9</v>
      </c>
      <c r="AC3">
        <v>0</v>
      </c>
      <c r="AD3">
        <v>0</v>
      </c>
      <c r="AE3" t="s">
        <v>10</v>
      </c>
      <c r="AF3">
        <v>0</v>
      </c>
      <c r="AG3">
        <v>0</v>
      </c>
      <c r="AH3" t="s">
        <v>11</v>
      </c>
      <c r="AI3">
        <v>0</v>
      </c>
      <c r="AJ3">
        <v>0</v>
      </c>
      <c r="AK3" t="s">
        <v>12</v>
      </c>
      <c r="AL3">
        <v>0</v>
      </c>
      <c r="AM3">
        <v>0</v>
      </c>
    </row>
    <row r="4" spans="1:39" x14ac:dyDescent="0.25">
      <c r="A4" t="s">
        <v>100</v>
      </c>
      <c r="B4">
        <v>3</v>
      </c>
      <c r="C4">
        <v>75</v>
      </c>
      <c r="D4" t="s">
        <v>1</v>
      </c>
      <c r="E4">
        <v>0</v>
      </c>
      <c r="F4">
        <v>0</v>
      </c>
      <c r="G4" t="s">
        <v>2</v>
      </c>
      <c r="H4">
        <v>0</v>
      </c>
      <c r="I4">
        <v>0</v>
      </c>
      <c r="J4" t="s">
        <v>3</v>
      </c>
      <c r="K4">
        <v>0</v>
      </c>
      <c r="L4">
        <v>0</v>
      </c>
      <c r="M4" t="s">
        <v>4</v>
      </c>
      <c r="N4">
        <v>0</v>
      </c>
      <c r="O4">
        <v>0</v>
      </c>
      <c r="P4" t="s">
        <v>5</v>
      </c>
      <c r="Q4">
        <v>0</v>
      </c>
      <c r="R4">
        <v>0</v>
      </c>
      <c r="S4" t="s">
        <v>6</v>
      </c>
      <c r="T4">
        <v>0</v>
      </c>
      <c r="U4">
        <v>0</v>
      </c>
      <c r="V4" t="s">
        <v>7</v>
      </c>
      <c r="W4">
        <v>0</v>
      </c>
      <c r="X4">
        <v>0</v>
      </c>
      <c r="Y4" t="s">
        <v>8</v>
      </c>
      <c r="Z4">
        <v>0</v>
      </c>
      <c r="AA4">
        <v>0</v>
      </c>
      <c r="AB4" t="s">
        <v>9</v>
      </c>
      <c r="AC4">
        <v>0</v>
      </c>
      <c r="AD4">
        <v>0</v>
      </c>
      <c r="AE4" t="s">
        <v>10</v>
      </c>
      <c r="AF4">
        <v>0</v>
      </c>
      <c r="AG4">
        <v>0</v>
      </c>
      <c r="AH4" t="s">
        <v>11</v>
      </c>
      <c r="AI4">
        <v>0</v>
      </c>
      <c r="AJ4">
        <v>0</v>
      </c>
      <c r="AK4" t="s">
        <v>12</v>
      </c>
      <c r="AL4">
        <v>0</v>
      </c>
      <c r="AM4">
        <v>0</v>
      </c>
    </row>
    <row r="5" spans="1:39" x14ac:dyDescent="0.25">
      <c r="A5" t="s">
        <v>100</v>
      </c>
      <c r="B5">
        <v>4</v>
      </c>
      <c r="C5">
        <v>100</v>
      </c>
      <c r="D5" t="s">
        <v>1</v>
      </c>
      <c r="E5">
        <v>0</v>
      </c>
      <c r="F5">
        <v>0</v>
      </c>
      <c r="G5" t="s">
        <v>2</v>
      </c>
      <c r="H5">
        <v>0</v>
      </c>
      <c r="I5">
        <v>0</v>
      </c>
      <c r="J5" t="s">
        <v>3</v>
      </c>
      <c r="K5">
        <v>0</v>
      </c>
      <c r="L5">
        <v>0</v>
      </c>
      <c r="M5" t="s">
        <v>4</v>
      </c>
      <c r="N5">
        <v>0</v>
      </c>
      <c r="O5">
        <v>0</v>
      </c>
      <c r="P5" t="s">
        <v>5</v>
      </c>
      <c r="Q5">
        <v>0</v>
      </c>
      <c r="R5">
        <v>0</v>
      </c>
      <c r="S5" t="s">
        <v>6</v>
      </c>
      <c r="T5">
        <v>0</v>
      </c>
      <c r="U5">
        <v>0</v>
      </c>
      <c r="V5" t="s">
        <v>7</v>
      </c>
      <c r="W5">
        <v>0</v>
      </c>
      <c r="X5">
        <v>0</v>
      </c>
      <c r="Y5" t="s">
        <v>8</v>
      </c>
      <c r="Z5">
        <v>0</v>
      </c>
      <c r="AA5">
        <v>0</v>
      </c>
      <c r="AB5" t="s">
        <v>9</v>
      </c>
      <c r="AC5">
        <v>0</v>
      </c>
      <c r="AD5">
        <v>0</v>
      </c>
      <c r="AE5" t="s">
        <v>10</v>
      </c>
      <c r="AF5">
        <v>0</v>
      </c>
      <c r="AG5">
        <v>0</v>
      </c>
      <c r="AH5" t="s">
        <v>11</v>
      </c>
      <c r="AI5">
        <v>0</v>
      </c>
      <c r="AJ5">
        <v>0</v>
      </c>
      <c r="AK5" t="s">
        <v>12</v>
      </c>
      <c r="AL5">
        <v>0</v>
      </c>
      <c r="AM5">
        <v>0</v>
      </c>
    </row>
    <row r="6" spans="1:39" x14ac:dyDescent="0.25">
      <c r="A6" t="s">
        <v>100</v>
      </c>
      <c r="B6">
        <v>5</v>
      </c>
      <c r="C6">
        <v>125</v>
      </c>
      <c r="D6" t="s">
        <v>1</v>
      </c>
      <c r="E6">
        <v>0</v>
      </c>
      <c r="F6">
        <v>0</v>
      </c>
      <c r="G6" t="s">
        <v>2</v>
      </c>
      <c r="H6">
        <v>0</v>
      </c>
      <c r="I6">
        <v>0</v>
      </c>
      <c r="J6" t="s">
        <v>3</v>
      </c>
      <c r="K6">
        <v>0</v>
      </c>
      <c r="L6">
        <v>0</v>
      </c>
      <c r="M6" t="s">
        <v>4</v>
      </c>
      <c r="N6">
        <v>0</v>
      </c>
      <c r="O6">
        <v>0</v>
      </c>
      <c r="P6" t="s">
        <v>5</v>
      </c>
      <c r="Q6">
        <v>0</v>
      </c>
      <c r="R6">
        <v>0</v>
      </c>
      <c r="S6" t="s">
        <v>6</v>
      </c>
      <c r="T6">
        <v>0</v>
      </c>
      <c r="U6">
        <v>0</v>
      </c>
      <c r="V6" t="s">
        <v>7</v>
      </c>
      <c r="W6">
        <v>0</v>
      </c>
      <c r="X6">
        <v>0</v>
      </c>
      <c r="Y6" t="s">
        <v>8</v>
      </c>
      <c r="Z6">
        <v>0</v>
      </c>
      <c r="AA6">
        <v>0</v>
      </c>
      <c r="AB6" t="s">
        <v>9</v>
      </c>
      <c r="AC6">
        <v>0</v>
      </c>
      <c r="AD6">
        <v>0</v>
      </c>
      <c r="AE6" t="s">
        <v>10</v>
      </c>
      <c r="AF6">
        <v>0</v>
      </c>
      <c r="AG6">
        <v>0</v>
      </c>
      <c r="AH6" t="s">
        <v>11</v>
      </c>
      <c r="AI6">
        <v>0</v>
      </c>
      <c r="AJ6">
        <v>0</v>
      </c>
      <c r="AK6" t="s">
        <v>12</v>
      </c>
      <c r="AL6">
        <v>0</v>
      </c>
      <c r="AM6">
        <v>0</v>
      </c>
    </row>
    <row r="7" spans="1:39" x14ac:dyDescent="0.25">
      <c r="A7" t="s">
        <v>100</v>
      </c>
      <c r="B7">
        <v>6</v>
      </c>
      <c r="C7">
        <v>150</v>
      </c>
      <c r="D7" t="s">
        <v>1</v>
      </c>
      <c r="E7">
        <v>0</v>
      </c>
      <c r="F7">
        <v>0</v>
      </c>
      <c r="G7" t="s">
        <v>2</v>
      </c>
      <c r="H7">
        <v>0</v>
      </c>
      <c r="I7">
        <v>0</v>
      </c>
      <c r="J7" t="s">
        <v>3</v>
      </c>
      <c r="K7">
        <v>0</v>
      </c>
      <c r="L7">
        <v>0</v>
      </c>
      <c r="M7" t="s">
        <v>4</v>
      </c>
      <c r="N7">
        <v>0</v>
      </c>
      <c r="O7">
        <v>0</v>
      </c>
      <c r="P7" t="s">
        <v>5</v>
      </c>
      <c r="Q7">
        <v>0</v>
      </c>
      <c r="R7">
        <v>0</v>
      </c>
      <c r="S7" t="s">
        <v>6</v>
      </c>
      <c r="T7">
        <v>0</v>
      </c>
      <c r="U7">
        <v>0</v>
      </c>
      <c r="V7" t="s">
        <v>7</v>
      </c>
      <c r="W7">
        <v>0</v>
      </c>
      <c r="X7">
        <v>0</v>
      </c>
      <c r="Y7" t="s">
        <v>8</v>
      </c>
      <c r="Z7">
        <v>0</v>
      </c>
      <c r="AA7">
        <v>0</v>
      </c>
      <c r="AB7" t="s">
        <v>9</v>
      </c>
      <c r="AC7">
        <v>0</v>
      </c>
      <c r="AD7">
        <v>0</v>
      </c>
      <c r="AE7" t="s">
        <v>10</v>
      </c>
      <c r="AF7">
        <v>0</v>
      </c>
      <c r="AG7">
        <v>0</v>
      </c>
      <c r="AH7" t="s">
        <v>11</v>
      </c>
      <c r="AI7">
        <v>0</v>
      </c>
      <c r="AJ7">
        <v>0</v>
      </c>
      <c r="AK7" t="s">
        <v>12</v>
      </c>
      <c r="AL7">
        <v>0</v>
      </c>
      <c r="AM7">
        <v>0</v>
      </c>
    </row>
    <row r="8" spans="1:39" x14ac:dyDescent="0.25">
      <c r="A8" t="s">
        <v>100</v>
      </c>
      <c r="B8">
        <v>7</v>
      </c>
      <c r="C8">
        <v>175</v>
      </c>
      <c r="D8" t="s">
        <v>1</v>
      </c>
      <c r="E8">
        <v>0</v>
      </c>
      <c r="F8">
        <v>0</v>
      </c>
      <c r="G8" t="s">
        <v>2</v>
      </c>
      <c r="H8">
        <v>0</v>
      </c>
      <c r="I8">
        <v>0</v>
      </c>
      <c r="J8" t="s">
        <v>3</v>
      </c>
      <c r="K8">
        <v>0</v>
      </c>
      <c r="L8">
        <v>0</v>
      </c>
      <c r="M8" t="s">
        <v>4</v>
      </c>
      <c r="N8">
        <v>0</v>
      </c>
      <c r="O8">
        <v>0</v>
      </c>
      <c r="P8" t="s">
        <v>5</v>
      </c>
      <c r="Q8">
        <v>0</v>
      </c>
      <c r="R8">
        <v>0</v>
      </c>
      <c r="S8" t="s">
        <v>6</v>
      </c>
      <c r="T8">
        <v>0</v>
      </c>
      <c r="U8">
        <v>0</v>
      </c>
      <c r="V8" t="s">
        <v>7</v>
      </c>
      <c r="W8">
        <v>0</v>
      </c>
      <c r="X8">
        <v>0</v>
      </c>
      <c r="Y8" t="s">
        <v>8</v>
      </c>
      <c r="Z8">
        <v>0</v>
      </c>
      <c r="AA8">
        <v>0</v>
      </c>
      <c r="AB8" t="s">
        <v>9</v>
      </c>
      <c r="AC8">
        <v>0</v>
      </c>
      <c r="AD8">
        <v>0</v>
      </c>
      <c r="AE8" t="s">
        <v>10</v>
      </c>
      <c r="AF8">
        <v>0</v>
      </c>
      <c r="AG8">
        <v>0</v>
      </c>
      <c r="AH8" t="s">
        <v>11</v>
      </c>
      <c r="AI8">
        <v>0</v>
      </c>
      <c r="AJ8">
        <v>0</v>
      </c>
      <c r="AK8" t="s">
        <v>12</v>
      </c>
      <c r="AL8">
        <v>0</v>
      </c>
      <c r="AM8">
        <v>0</v>
      </c>
    </row>
    <row r="9" spans="1:39" x14ac:dyDescent="0.25">
      <c r="A9" t="s">
        <v>100</v>
      </c>
      <c r="B9">
        <v>8</v>
      </c>
      <c r="C9">
        <v>200</v>
      </c>
      <c r="D9" t="s">
        <v>1</v>
      </c>
      <c r="E9">
        <v>0</v>
      </c>
      <c r="F9">
        <v>0</v>
      </c>
      <c r="G9" t="s">
        <v>2</v>
      </c>
      <c r="H9">
        <v>0</v>
      </c>
      <c r="I9">
        <v>0</v>
      </c>
      <c r="J9" t="s">
        <v>3</v>
      </c>
      <c r="K9">
        <v>0</v>
      </c>
      <c r="L9">
        <v>0</v>
      </c>
      <c r="M9" t="s">
        <v>4</v>
      </c>
      <c r="N9">
        <v>0</v>
      </c>
      <c r="O9">
        <v>0</v>
      </c>
      <c r="P9" t="s">
        <v>5</v>
      </c>
      <c r="Q9">
        <v>0</v>
      </c>
      <c r="R9">
        <v>0</v>
      </c>
      <c r="S9" t="s">
        <v>6</v>
      </c>
      <c r="T9">
        <v>0</v>
      </c>
      <c r="U9">
        <v>0</v>
      </c>
      <c r="V9" t="s">
        <v>7</v>
      </c>
      <c r="W9">
        <v>0</v>
      </c>
      <c r="X9">
        <v>0</v>
      </c>
      <c r="Y9" t="s">
        <v>8</v>
      </c>
      <c r="Z9">
        <v>0</v>
      </c>
      <c r="AA9">
        <v>0</v>
      </c>
      <c r="AB9" t="s">
        <v>9</v>
      </c>
      <c r="AC9">
        <v>0</v>
      </c>
      <c r="AD9">
        <v>0</v>
      </c>
      <c r="AE9" t="s">
        <v>10</v>
      </c>
      <c r="AF9">
        <v>0</v>
      </c>
      <c r="AG9">
        <v>0</v>
      </c>
      <c r="AH9" t="s">
        <v>11</v>
      </c>
      <c r="AI9">
        <v>0</v>
      </c>
      <c r="AJ9">
        <v>0</v>
      </c>
      <c r="AK9" t="s">
        <v>12</v>
      </c>
      <c r="AL9">
        <v>0</v>
      </c>
      <c r="AM9">
        <v>0</v>
      </c>
    </row>
    <row r="10" spans="1:39" x14ac:dyDescent="0.25">
      <c r="A10" t="s">
        <v>100</v>
      </c>
      <c r="B10">
        <v>9</v>
      </c>
      <c r="C10">
        <v>225</v>
      </c>
      <c r="D10" t="s">
        <v>1</v>
      </c>
      <c r="E10">
        <v>0</v>
      </c>
      <c r="F10">
        <v>0</v>
      </c>
      <c r="G10" t="s">
        <v>2</v>
      </c>
      <c r="H10">
        <v>0</v>
      </c>
      <c r="I10">
        <v>0</v>
      </c>
      <c r="J10" t="s">
        <v>3</v>
      </c>
      <c r="K10">
        <v>0</v>
      </c>
      <c r="L10">
        <v>0</v>
      </c>
      <c r="M10" t="s">
        <v>4</v>
      </c>
      <c r="N10">
        <v>0</v>
      </c>
      <c r="O10">
        <v>0</v>
      </c>
      <c r="P10" t="s">
        <v>5</v>
      </c>
      <c r="Q10">
        <v>0</v>
      </c>
      <c r="R10">
        <v>0</v>
      </c>
      <c r="S10" t="s">
        <v>6</v>
      </c>
      <c r="T10">
        <v>0</v>
      </c>
      <c r="U10">
        <v>0</v>
      </c>
      <c r="V10" t="s">
        <v>7</v>
      </c>
      <c r="W10">
        <v>0</v>
      </c>
      <c r="X10">
        <v>0</v>
      </c>
      <c r="Y10" t="s">
        <v>8</v>
      </c>
      <c r="Z10">
        <v>0</v>
      </c>
      <c r="AA10">
        <v>0</v>
      </c>
      <c r="AB10" t="s">
        <v>9</v>
      </c>
      <c r="AC10">
        <v>0</v>
      </c>
      <c r="AD10">
        <v>0</v>
      </c>
      <c r="AE10" t="s">
        <v>10</v>
      </c>
      <c r="AF10">
        <v>0</v>
      </c>
      <c r="AG10">
        <v>0</v>
      </c>
      <c r="AH10" t="s">
        <v>11</v>
      </c>
      <c r="AI10">
        <v>0</v>
      </c>
      <c r="AJ10">
        <v>0</v>
      </c>
      <c r="AK10" t="s">
        <v>12</v>
      </c>
      <c r="AL10">
        <v>0</v>
      </c>
      <c r="AM10">
        <v>0</v>
      </c>
    </row>
    <row r="11" spans="1:39" x14ac:dyDescent="0.25">
      <c r="A11" t="s">
        <v>100</v>
      </c>
      <c r="B11">
        <v>10</v>
      </c>
      <c r="C11">
        <v>250</v>
      </c>
      <c r="D11" t="s">
        <v>1</v>
      </c>
      <c r="E11">
        <v>0</v>
      </c>
      <c r="F11">
        <v>0</v>
      </c>
      <c r="G11" t="s">
        <v>2</v>
      </c>
      <c r="H11">
        <v>0</v>
      </c>
      <c r="I11">
        <v>0</v>
      </c>
      <c r="J11" t="s">
        <v>3</v>
      </c>
      <c r="K11">
        <v>0</v>
      </c>
      <c r="L11">
        <v>0</v>
      </c>
      <c r="M11" t="s">
        <v>4</v>
      </c>
      <c r="N11">
        <v>0</v>
      </c>
      <c r="O11">
        <v>0</v>
      </c>
      <c r="P11" t="s">
        <v>5</v>
      </c>
      <c r="Q11">
        <v>0</v>
      </c>
      <c r="R11">
        <v>0</v>
      </c>
      <c r="S11" t="s">
        <v>6</v>
      </c>
      <c r="T11">
        <v>0</v>
      </c>
      <c r="U11">
        <v>0</v>
      </c>
      <c r="V11" t="s">
        <v>7</v>
      </c>
      <c r="W11">
        <v>0</v>
      </c>
      <c r="X11">
        <v>0</v>
      </c>
      <c r="Y11" t="s">
        <v>8</v>
      </c>
      <c r="Z11">
        <v>0</v>
      </c>
      <c r="AA11">
        <v>0</v>
      </c>
      <c r="AB11" t="s">
        <v>9</v>
      </c>
      <c r="AC11">
        <v>0</v>
      </c>
      <c r="AD11">
        <v>0</v>
      </c>
      <c r="AE11" t="s">
        <v>10</v>
      </c>
      <c r="AF11">
        <v>0</v>
      </c>
      <c r="AG11">
        <v>0</v>
      </c>
      <c r="AH11" t="s">
        <v>11</v>
      </c>
      <c r="AI11">
        <v>0</v>
      </c>
      <c r="AJ11">
        <v>0</v>
      </c>
      <c r="AK11" t="s">
        <v>12</v>
      </c>
      <c r="AL11">
        <v>0</v>
      </c>
      <c r="AM11">
        <v>0</v>
      </c>
    </row>
    <row r="12" spans="1:39" x14ac:dyDescent="0.25">
      <c r="A12" t="s">
        <v>100</v>
      </c>
      <c r="B12">
        <v>11</v>
      </c>
      <c r="C12">
        <v>275</v>
      </c>
      <c r="D12" t="s">
        <v>1</v>
      </c>
      <c r="E12">
        <v>0</v>
      </c>
      <c r="F12">
        <v>0</v>
      </c>
      <c r="G12" t="s">
        <v>2</v>
      </c>
      <c r="H12">
        <v>0</v>
      </c>
      <c r="I12">
        <v>0</v>
      </c>
      <c r="J12" t="s">
        <v>3</v>
      </c>
      <c r="K12">
        <v>0</v>
      </c>
      <c r="L12">
        <v>0</v>
      </c>
      <c r="M12" t="s">
        <v>4</v>
      </c>
      <c r="N12">
        <v>0</v>
      </c>
      <c r="O12">
        <v>0</v>
      </c>
      <c r="P12" t="s">
        <v>5</v>
      </c>
      <c r="Q12">
        <v>0</v>
      </c>
      <c r="R12">
        <v>0</v>
      </c>
      <c r="S12" t="s">
        <v>6</v>
      </c>
      <c r="T12">
        <v>0</v>
      </c>
      <c r="U12">
        <v>0</v>
      </c>
      <c r="V12" t="s">
        <v>7</v>
      </c>
      <c r="W12">
        <v>0</v>
      </c>
      <c r="X12">
        <v>0</v>
      </c>
      <c r="Y12" t="s">
        <v>8</v>
      </c>
      <c r="Z12">
        <v>0</v>
      </c>
      <c r="AA12">
        <v>0</v>
      </c>
      <c r="AB12" t="s">
        <v>9</v>
      </c>
      <c r="AC12">
        <v>0</v>
      </c>
      <c r="AD12">
        <v>0</v>
      </c>
      <c r="AE12" t="s">
        <v>10</v>
      </c>
      <c r="AF12">
        <v>0</v>
      </c>
      <c r="AG12">
        <v>0</v>
      </c>
      <c r="AH12" t="s">
        <v>11</v>
      </c>
      <c r="AI12">
        <v>0</v>
      </c>
      <c r="AJ12">
        <v>0</v>
      </c>
      <c r="AK12" t="s">
        <v>12</v>
      </c>
      <c r="AL12">
        <v>0</v>
      </c>
      <c r="AM12">
        <v>0</v>
      </c>
    </row>
    <row r="13" spans="1:39" x14ac:dyDescent="0.25">
      <c r="A13" t="s">
        <v>100</v>
      </c>
      <c r="B13">
        <v>12</v>
      </c>
      <c r="C13">
        <v>300</v>
      </c>
      <c r="D13" t="s">
        <v>1</v>
      </c>
      <c r="E13">
        <v>0</v>
      </c>
      <c r="F13">
        <v>0</v>
      </c>
      <c r="G13" t="s">
        <v>2</v>
      </c>
      <c r="H13">
        <v>0</v>
      </c>
      <c r="I13">
        <v>0</v>
      </c>
      <c r="J13" t="s">
        <v>3</v>
      </c>
      <c r="K13">
        <v>0</v>
      </c>
      <c r="L13">
        <v>0</v>
      </c>
      <c r="M13" t="s">
        <v>4</v>
      </c>
      <c r="N13">
        <v>0</v>
      </c>
      <c r="O13">
        <v>0</v>
      </c>
      <c r="P13" t="s">
        <v>5</v>
      </c>
      <c r="Q13">
        <v>0</v>
      </c>
      <c r="R13">
        <v>0</v>
      </c>
      <c r="S13" t="s">
        <v>6</v>
      </c>
      <c r="T13">
        <v>0</v>
      </c>
      <c r="U13">
        <v>0</v>
      </c>
      <c r="V13" t="s">
        <v>7</v>
      </c>
      <c r="W13">
        <v>0</v>
      </c>
      <c r="X13">
        <v>0</v>
      </c>
      <c r="Y13" t="s">
        <v>8</v>
      </c>
      <c r="Z13">
        <v>0</v>
      </c>
      <c r="AA13">
        <v>0</v>
      </c>
      <c r="AB13" t="s">
        <v>9</v>
      </c>
      <c r="AC13">
        <v>0</v>
      </c>
      <c r="AD13">
        <v>0</v>
      </c>
      <c r="AE13" t="s">
        <v>10</v>
      </c>
      <c r="AF13">
        <v>0</v>
      </c>
      <c r="AG13">
        <v>0</v>
      </c>
      <c r="AH13" t="s">
        <v>11</v>
      </c>
      <c r="AI13">
        <v>0</v>
      </c>
      <c r="AJ13">
        <v>0</v>
      </c>
      <c r="AK13" t="s">
        <v>12</v>
      </c>
      <c r="AL13">
        <v>0</v>
      </c>
      <c r="AM13">
        <v>0</v>
      </c>
    </row>
    <row r="14" spans="1:39" x14ac:dyDescent="0.25">
      <c r="A14" t="s">
        <v>100</v>
      </c>
      <c r="B14">
        <v>13</v>
      </c>
      <c r="C14">
        <v>325</v>
      </c>
      <c r="D14" t="s">
        <v>1</v>
      </c>
      <c r="E14">
        <v>0</v>
      </c>
      <c r="F14">
        <v>0</v>
      </c>
      <c r="G14" t="s">
        <v>2</v>
      </c>
      <c r="H14">
        <v>0</v>
      </c>
      <c r="I14">
        <v>0</v>
      </c>
      <c r="J14" t="s">
        <v>3</v>
      </c>
      <c r="K14">
        <v>0</v>
      </c>
      <c r="L14">
        <v>0</v>
      </c>
      <c r="M14" t="s">
        <v>4</v>
      </c>
      <c r="N14">
        <v>0</v>
      </c>
      <c r="O14">
        <v>0</v>
      </c>
      <c r="P14" t="s">
        <v>5</v>
      </c>
      <c r="Q14">
        <v>0</v>
      </c>
      <c r="R14">
        <v>0</v>
      </c>
      <c r="S14" t="s">
        <v>6</v>
      </c>
      <c r="T14">
        <v>0</v>
      </c>
      <c r="U14">
        <v>0</v>
      </c>
      <c r="V14" t="s">
        <v>7</v>
      </c>
      <c r="W14">
        <v>0</v>
      </c>
      <c r="X14">
        <v>0</v>
      </c>
      <c r="Y14" t="s">
        <v>8</v>
      </c>
      <c r="Z14">
        <v>0</v>
      </c>
      <c r="AA14">
        <v>0</v>
      </c>
      <c r="AB14" t="s">
        <v>9</v>
      </c>
      <c r="AC14">
        <v>0</v>
      </c>
      <c r="AD14">
        <v>0</v>
      </c>
      <c r="AE14" t="s">
        <v>10</v>
      </c>
      <c r="AF14">
        <v>0</v>
      </c>
      <c r="AG14">
        <v>0</v>
      </c>
      <c r="AH14" t="s">
        <v>11</v>
      </c>
      <c r="AI14">
        <v>0</v>
      </c>
      <c r="AJ14">
        <v>0</v>
      </c>
      <c r="AK14" t="s">
        <v>12</v>
      </c>
      <c r="AL14">
        <v>0</v>
      </c>
      <c r="AM14">
        <v>0</v>
      </c>
    </row>
    <row r="15" spans="1:39" x14ac:dyDescent="0.25">
      <c r="A15" t="s">
        <v>100</v>
      </c>
      <c r="B15">
        <v>14</v>
      </c>
      <c r="C15">
        <v>350</v>
      </c>
      <c r="D15" t="s">
        <v>1</v>
      </c>
      <c r="E15">
        <v>0</v>
      </c>
      <c r="F15">
        <v>0</v>
      </c>
      <c r="G15" t="s">
        <v>2</v>
      </c>
      <c r="H15">
        <v>0</v>
      </c>
      <c r="I15">
        <v>0</v>
      </c>
      <c r="J15" t="s">
        <v>3</v>
      </c>
      <c r="K15">
        <v>0</v>
      </c>
      <c r="L15">
        <v>0</v>
      </c>
      <c r="M15" t="s">
        <v>4</v>
      </c>
      <c r="N15">
        <v>0</v>
      </c>
      <c r="O15">
        <v>0</v>
      </c>
      <c r="P15" t="s">
        <v>5</v>
      </c>
      <c r="Q15">
        <v>0</v>
      </c>
      <c r="R15">
        <v>0</v>
      </c>
      <c r="S15" t="s">
        <v>6</v>
      </c>
      <c r="T15">
        <v>0</v>
      </c>
      <c r="U15">
        <v>0</v>
      </c>
      <c r="V15" t="s">
        <v>7</v>
      </c>
      <c r="W15">
        <v>0</v>
      </c>
      <c r="X15">
        <v>0</v>
      </c>
      <c r="Y15" t="s">
        <v>8</v>
      </c>
      <c r="Z15">
        <v>0</v>
      </c>
      <c r="AA15">
        <v>0</v>
      </c>
      <c r="AB15" t="s">
        <v>9</v>
      </c>
      <c r="AC15">
        <v>0</v>
      </c>
      <c r="AD15">
        <v>0</v>
      </c>
      <c r="AE15" t="s">
        <v>10</v>
      </c>
      <c r="AF15">
        <v>0</v>
      </c>
      <c r="AG15">
        <v>0</v>
      </c>
      <c r="AH15" t="s">
        <v>11</v>
      </c>
      <c r="AI15">
        <v>0</v>
      </c>
      <c r="AJ15">
        <v>0</v>
      </c>
      <c r="AK15" t="s">
        <v>12</v>
      </c>
      <c r="AL15">
        <v>0</v>
      </c>
      <c r="AM15">
        <v>0</v>
      </c>
    </row>
    <row r="16" spans="1:39" x14ac:dyDescent="0.25">
      <c r="A16" t="s">
        <v>100</v>
      </c>
      <c r="B16">
        <v>15</v>
      </c>
      <c r="C16">
        <v>375</v>
      </c>
      <c r="D16" t="s">
        <v>1</v>
      </c>
      <c r="E16">
        <v>0</v>
      </c>
      <c r="F16">
        <v>0</v>
      </c>
      <c r="G16" t="s">
        <v>2</v>
      </c>
      <c r="H16">
        <v>0</v>
      </c>
      <c r="I16">
        <v>0</v>
      </c>
      <c r="J16" t="s">
        <v>3</v>
      </c>
      <c r="K16">
        <v>0</v>
      </c>
      <c r="L16">
        <v>0</v>
      </c>
      <c r="M16" t="s">
        <v>4</v>
      </c>
      <c r="N16">
        <v>0</v>
      </c>
      <c r="O16">
        <v>0</v>
      </c>
      <c r="P16" t="s">
        <v>5</v>
      </c>
      <c r="Q16">
        <v>0</v>
      </c>
      <c r="R16">
        <v>0</v>
      </c>
      <c r="S16" t="s">
        <v>6</v>
      </c>
      <c r="T16">
        <v>0</v>
      </c>
      <c r="U16">
        <v>0</v>
      </c>
      <c r="V16" t="s">
        <v>7</v>
      </c>
      <c r="W16">
        <v>0</v>
      </c>
      <c r="X16">
        <v>0</v>
      </c>
      <c r="Y16" t="s">
        <v>8</v>
      </c>
      <c r="Z16">
        <v>0</v>
      </c>
      <c r="AA16">
        <v>0</v>
      </c>
      <c r="AB16" t="s">
        <v>9</v>
      </c>
      <c r="AC16">
        <v>0</v>
      </c>
      <c r="AD16">
        <v>0</v>
      </c>
      <c r="AE16" t="s">
        <v>10</v>
      </c>
      <c r="AF16">
        <v>0</v>
      </c>
      <c r="AG16">
        <v>0</v>
      </c>
      <c r="AH16" t="s">
        <v>11</v>
      </c>
      <c r="AI16">
        <v>0</v>
      </c>
      <c r="AJ16">
        <v>0</v>
      </c>
      <c r="AK16" t="s">
        <v>12</v>
      </c>
      <c r="AL16">
        <v>0</v>
      </c>
      <c r="AM16">
        <v>0</v>
      </c>
    </row>
    <row r="17" spans="1:39" x14ac:dyDescent="0.25">
      <c r="A17" t="s">
        <v>100</v>
      </c>
      <c r="B17">
        <v>16</v>
      </c>
      <c r="C17">
        <v>400</v>
      </c>
      <c r="D17" t="s">
        <v>1</v>
      </c>
      <c r="E17">
        <v>0</v>
      </c>
      <c r="F17">
        <v>0</v>
      </c>
      <c r="G17" t="s">
        <v>2</v>
      </c>
      <c r="H17">
        <v>0</v>
      </c>
      <c r="I17">
        <v>0</v>
      </c>
      <c r="J17" t="s">
        <v>3</v>
      </c>
      <c r="K17">
        <v>0</v>
      </c>
      <c r="L17">
        <v>0</v>
      </c>
      <c r="M17" t="s">
        <v>4</v>
      </c>
      <c r="N17">
        <v>0</v>
      </c>
      <c r="O17">
        <v>0</v>
      </c>
      <c r="P17" t="s">
        <v>5</v>
      </c>
      <c r="Q17">
        <v>0</v>
      </c>
      <c r="R17">
        <v>0</v>
      </c>
      <c r="S17" t="s">
        <v>6</v>
      </c>
      <c r="T17">
        <v>0</v>
      </c>
      <c r="U17">
        <v>0</v>
      </c>
      <c r="V17" t="s">
        <v>7</v>
      </c>
      <c r="W17">
        <v>0</v>
      </c>
      <c r="X17">
        <v>0</v>
      </c>
      <c r="Y17" t="s">
        <v>8</v>
      </c>
      <c r="Z17">
        <v>0</v>
      </c>
      <c r="AA17">
        <v>0</v>
      </c>
      <c r="AB17" t="s">
        <v>9</v>
      </c>
      <c r="AC17">
        <v>0</v>
      </c>
      <c r="AD17">
        <v>0</v>
      </c>
      <c r="AE17" t="s">
        <v>10</v>
      </c>
      <c r="AF17">
        <v>0</v>
      </c>
      <c r="AG17">
        <v>0</v>
      </c>
      <c r="AH17" t="s">
        <v>11</v>
      </c>
      <c r="AI17">
        <v>0</v>
      </c>
      <c r="AJ17">
        <v>0</v>
      </c>
      <c r="AK17" t="s">
        <v>12</v>
      </c>
      <c r="AL17">
        <v>0</v>
      </c>
      <c r="AM17">
        <v>0</v>
      </c>
    </row>
    <row r="18" spans="1:39" x14ac:dyDescent="0.25">
      <c r="A18" t="s">
        <v>100</v>
      </c>
      <c r="B18">
        <v>17</v>
      </c>
      <c r="C18">
        <v>425</v>
      </c>
      <c r="D18" t="s">
        <v>1</v>
      </c>
      <c r="E18">
        <v>0</v>
      </c>
      <c r="F18">
        <v>0</v>
      </c>
      <c r="G18" t="s">
        <v>2</v>
      </c>
      <c r="H18">
        <v>0</v>
      </c>
      <c r="I18">
        <v>0</v>
      </c>
      <c r="J18" t="s">
        <v>3</v>
      </c>
      <c r="K18">
        <v>0</v>
      </c>
      <c r="L18">
        <v>0</v>
      </c>
      <c r="M18" t="s">
        <v>4</v>
      </c>
      <c r="N18">
        <v>0</v>
      </c>
      <c r="O18">
        <v>0</v>
      </c>
      <c r="P18" t="s">
        <v>5</v>
      </c>
      <c r="Q18">
        <v>0</v>
      </c>
      <c r="R18">
        <v>0</v>
      </c>
      <c r="S18" t="s">
        <v>6</v>
      </c>
      <c r="T18">
        <v>0</v>
      </c>
      <c r="U18">
        <v>0</v>
      </c>
      <c r="V18" t="s">
        <v>7</v>
      </c>
      <c r="W18">
        <v>0</v>
      </c>
      <c r="X18">
        <v>0</v>
      </c>
      <c r="Y18" t="s">
        <v>8</v>
      </c>
      <c r="Z18">
        <v>0</v>
      </c>
      <c r="AA18">
        <v>0</v>
      </c>
      <c r="AB18" t="s">
        <v>9</v>
      </c>
      <c r="AC18">
        <v>0</v>
      </c>
      <c r="AD18">
        <v>0</v>
      </c>
      <c r="AE18" t="s">
        <v>10</v>
      </c>
      <c r="AF18">
        <v>0</v>
      </c>
      <c r="AG18">
        <v>0</v>
      </c>
      <c r="AH18" t="s">
        <v>11</v>
      </c>
      <c r="AI18">
        <v>0</v>
      </c>
      <c r="AJ18">
        <v>0</v>
      </c>
      <c r="AK18" t="s">
        <v>12</v>
      </c>
      <c r="AL18">
        <v>0</v>
      </c>
      <c r="AM18">
        <v>0</v>
      </c>
    </row>
    <row r="19" spans="1:39" x14ac:dyDescent="0.25">
      <c r="A19" t="s">
        <v>100</v>
      </c>
      <c r="B19">
        <v>18</v>
      </c>
      <c r="C19">
        <v>450</v>
      </c>
      <c r="D19" t="s">
        <v>1</v>
      </c>
      <c r="E19">
        <v>0</v>
      </c>
      <c r="F19">
        <v>0</v>
      </c>
      <c r="G19" t="s">
        <v>2</v>
      </c>
      <c r="H19">
        <v>0</v>
      </c>
      <c r="I19">
        <v>0</v>
      </c>
      <c r="J19" t="s">
        <v>3</v>
      </c>
      <c r="K19">
        <v>0</v>
      </c>
      <c r="L19">
        <v>0</v>
      </c>
      <c r="M19" t="s">
        <v>4</v>
      </c>
      <c r="N19">
        <v>0</v>
      </c>
      <c r="O19">
        <v>0</v>
      </c>
      <c r="P19" t="s">
        <v>5</v>
      </c>
      <c r="Q19">
        <v>0</v>
      </c>
      <c r="R19">
        <v>0</v>
      </c>
      <c r="S19" t="s">
        <v>6</v>
      </c>
      <c r="T19">
        <v>0</v>
      </c>
      <c r="U19">
        <v>0</v>
      </c>
      <c r="V19" t="s">
        <v>7</v>
      </c>
      <c r="W19">
        <v>0</v>
      </c>
      <c r="X19">
        <v>0</v>
      </c>
      <c r="Y19" t="s">
        <v>8</v>
      </c>
      <c r="Z19">
        <v>0</v>
      </c>
      <c r="AA19">
        <v>0</v>
      </c>
      <c r="AB19" t="s">
        <v>9</v>
      </c>
      <c r="AC19">
        <v>0</v>
      </c>
      <c r="AD19">
        <v>0</v>
      </c>
      <c r="AE19" t="s">
        <v>10</v>
      </c>
      <c r="AF19">
        <v>0</v>
      </c>
      <c r="AG19">
        <v>0</v>
      </c>
      <c r="AH19" t="s">
        <v>11</v>
      </c>
      <c r="AI19">
        <v>0</v>
      </c>
      <c r="AJ19">
        <v>0</v>
      </c>
      <c r="AK19" t="s">
        <v>12</v>
      </c>
      <c r="AL19">
        <v>0</v>
      </c>
      <c r="AM19">
        <v>0</v>
      </c>
    </row>
    <row r="20" spans="1:39" x14ac:dyDescent="0.25">
      <c r="A20" t="s">
        <v>100</v>
      </c>
      <c r="B20">
        <v>19</v>
      </c>
      <c r="C20">
        <v>475</v>
      </c>
      <c r="D20" t="s">
        <v>1</v>
      </c>
      <c r="E20">
        <v>0</v>
      </c>
      <c r="F20">
        <v>0</v>
      </c>
      <c r="G20" t="s">
        <v>2</v>
      </c>
      <c r="H20">
        <v>0</v>
      </c>
      <c r="I20">
        <v>0</v>
      </c>
      <c r="J20" t="s">
        <v>3</v>
      </c>
      <c r="K20">
        <v>0</v>
      </c>
      <c r="L20">
        <v>0</v>
      </c>
      <c r="M20" t="s">
        <v>4</v>
      </c>
      <c r="N20">
        <v>0</v>
      </c>
      <c r="O20">
        <v>0</v>
      </c>
      <c r="P20" t="s">
        <v>5</v>
      </c>
      <c r="Q20">
        <v>0</v>
      </c>
      <c r="R20">
        <v>0</v>
      </c>
      <c r="S20" t="s">
        <v>6</v>
      </c>
      <c r="T20">
        <v>0</v>
      </c>
      <c r="U20">
        <v>0</v>
      </c>
      <c r="V20" t="s">
        <v>7</v>
      </c>
      <c r="W20">
        <v>0</v>
      </c>
      <c r="X20">
        <v>0</v>
      </c>
      <c r="Y20" t="s">
        <v>8</v>
      </c>
      <c r="Z20">
        <v>0</v>
      </c>
      <c r="AA20">
        <v>0</v>
      </c>
      <c r="AB20" t="s">
        <v>9</v>
      </c>
      <c r="AC20">
        <v>0</v>
      </c>
      <c r="AD20">
        <v>0</v>
      </c>
      <c r="AE20" t="s">
        <v>10</v>
      </c>
      <c r="AF20">
        <v>0</v>
      </c>
      <c r="AG20">
        <v>0</v>
      </c>
      <c r="AH20" t="s">
        <v>11</v>
      </c>
      <c r="AI20">
        <v>0</v>
      </c>
      <c r="AJ20">
        <v>0</v>
      </c>
      <c r="AK20" t="s">
        <v>12</v>
      </c>
      <c r="AL20">
        <v>0</v>
      </c>
      <c r="AM20">
        <v>0</v>
      </c>
    </row>
    <row r="21" spans="1:39" x14ac:dyDescent="0.25">
      <c r="A21" t="s">
        <v>100</v>
      </c>
      <c r="B21">
        <v>20</v>
      </c>
      <c r="C21">
        <v>500</v>
      </c>
      <c r="D21" t="s">
        <v>1</v>
      </c>
      <c r="E21">
        <v>0</v>
      </c>
      <c r="F21">
        <v>0</v>
      </c>
      <c r="G21" t="s">
        <v>2</v>
      </c>
      <c r="H21">
        <v>0</v>
      </c>
      <c r="I21">
        <v>0</v>
      </c>
      <c r="J21" t="s">
        <v>3</v>
      </c>
      <c r="K21">
        <v>0</v>
      </c>
      <c r="L21">
        <v>0</v>
      </c>
      <c r="M21" t="s">
        <v>4</v>
      </c>
      <c r="N21">
        <v>0</v>
      </c>
      <c r="O21">
        <v>0</v>
      </c>
      <c r="P21" t="s">
        <v>5</v>
      </c>
      <c r="Q21">
        <v>0</v>
      </c>
      <c r="R21">
        <v>0</v>
      </c>
      <c r="S21" t="s">
        <v>6</v>
      </c>
      <c r="T21">
        <v>0</v>
      </c>
      <c r="U21">
        <v>0</v>
      </c>
      <c r="V21" t="s">
        <v>7</v>
      </c>
      <c r="W21">
        <v>0</v>
      </c>
      <c r="X21">
        <v>0</v>
      </c>
      <c r="Y21" t="s">
        <v>8</v>
      </c>
      <c r="Z21">
        <v>0</v>
      </c>
      <c r="AA21">
        <v>0</v>
      </c>
      <c r="AB21" t="s">
        <v>9</v>
      </c>
      <c r="AC21">
        <v>0</v>
      </c>
      <c r="AD21">
        <v>0</v>
      </c>
      <c r="AE21" t="s">
        <v>10</v>
      </c>
      <c r="AF21">
        <v>0</v>
      </c>
      <c r="AG21">
        <v>0</v>
      </c>
      <c r="AH21" t="s">
        <v>11</v>
      </c>
      <c r="AI21">
        <v>0</v>
      </c>
      <c r="AJ21">
        <v>0</v>
      </c>
      <c r="AK21" t="s">
        <v>12</v>
      </c>
      <c r="AL21">
        <v>0</v>
      </c>
      <c r="AM21">
        <v>0</v>
      </c>
    </row>
    <row r="22" spans="1:39" x14ac:dyDescent="0.25">
      <c r="A22" t="s">
        <v>0</v>
      </c>
      <c r="B22">
        <v>1</v>
      </c>
      <c r="C22">
        <v>25</v>
      </c>
      <c r="D22" t="s">
        <v>1</v>
      </c>
      <c r="E22">
        <v>0</v>
      </c>
      <c r="F22">
        <v>0</v>
      </c>
      <c r="G22" t="s">
        <v>2</v>
      </c>
      <c r="H22">
        <v>0</v>
      </c>
      <c r="I22">
        <v>0</v>
      </c>
      <c r="J22" t="s">
        <v>3</v>
      </c>
      <c r="K22">
        <v>0</v>
      </c>
      <c r="L22">
        <v>0</v>
      </c>
      <c r="M22" t="s">
        <v>4</v>
      </c>
      <c r="N22">
        <v>0</v>
      </c>
      <c r="O22">
        <v>0</v>
      </c>
      <c r="P22" t="s">
        <v>5</v>
      </c>
      <c r="Q22">
        <v>0</v>
      </c>
      <c r="R22">
        <v>0</v>
      </c>
      <c r="S22" t="s">
        <v>6</v>
      </c>
      <c r="T22">
        <v>0</v>
      </c>
      <c r="U22">
        <v>0</v>
      </c>
      <c r="V22" t="s">
        <v>7</v>
      </c>
      <c r="W22">
        <v>0</v>
      </c>
      <c r="X22">
        <v>0</v>
      </c>
      <c r="Y22" t="s">
        <v>8</v>
      </c>
      <c r="Z22">
        <v>0</v>
      </c>
      <c r="AA22">
        <v>0</v>
      </c>
      <c r="AB22" t="s">
        <v>9</v>
      </c>
      <c r="AC22">
        <v>0</v>
      </c>
      <c r="AD22">
        <v>0</v>
      </c>
      <c r="AE22" t="s">
        <v>10</v>
      </c>
      <c r="AF22">
        <v>0</v>
      </c>
      <c r="AG22">
        <v>0</v>
      </c>
      <c r="AH22" t="s">
        <v>11</v>
      </c>
      <c r="AI22">
        <v>0</v>
      </c>
      <c r="AJ22">
        <v>0</v>
      </c>
      <c r="AK22" t="s">
        <v>12</v>
      </c>
      <c r="AL22">
        <v>0</v>
      </c>
      <c r="AM22">
        <v>0</v>
      </c>
    </row>
    <row r="23" spans="1:39" x14ac:dyDescent="0.25">
      <c r="A23" t="s">
        <v>0</v>
      </c>
      <c r="B23">
        <v>2</v>
      </c>
      <c r="C23">
        <v>50</v>
      </c>
      <c r="D23" t="s">
        <v>1</v>
      </c>
      <c r="E23">
        <v>0</v>
      </c>
      <c r="F23">
        <v>0</v>
      </c>
      <c r="G23" t="s">
        <v>2</v>
      </c>
      <c r="H23">
        <v>0</v>
      </c>
      <c r="I23">
        <v>0</v>
      </c>
      <c r="J23" t="s">
        <v>3</v>
      </c>
      <c r="K23">
        <v>0</v>
      </c>
      <c r="L23">
        <v>0</v>
      </c>
      <c r="M23" t="s">
        <v>4</v>
      </c>
      <c r="N23">
        <v>0</v>
      </c>
      <c r="O23">
        <v>0</v>
      </c>
      <c r="P23" t="s">
        <v>5</v>
      </c>
      <c r="Q23">
        <v>0</v>
      </c>
      <c r="R23">
        <v>0</v>
      </c>
      <c r="S23" t="s">
        <v>6</v>
      </c>
      <c r="T23">
        <v>0</v>
      </c>
      <c r="U23">
        <v>0</v>
      </c>
      <c r="V23" t="s">
        <v>7</v>
      </c>
      <c r="W23">
        <v>0</v>
      </c>
      <c r="X23">
        <v>0</v>
      </c>
      <c r="Y23" t="s">
        <v>8</v>
      </c>
      <c r="Z23">
        <v>0</v>
      </c>
      <c r="AA23">
        <v>0</v>
      </c>
      <c r="AB23" t="s">
        <v>9</v>
      </c>
      <c r="AC23">
        <v>0</v>
      </c>
      <c r="AD23">
        <v>0</v>
      </c>
      <c r="AE23" t="s">
        <v>10</v>
      </c>
      <c r="AF23">
        <v>0</v>
      </c>
      <c r="AG23">
        <v>0</v>
      </c>
      <c r="AH23" t="s">
        <v>11</v>
      </c>
      <c r="AI23">
        <v>0</v>
      </c>
      <c r="AJ23">
        <v>0</v>
      </c>
      <c r="AK23" t="s">
        <v>12</v>
      </c>
      <c r="AL23">
        <v>0</v>
      </c>
      <c r="AM23">
        <v>0</v>
      </c>
    </row>
    <row r="24" spans="1:39" x14ac:dyDescent="0.25">
      <c r="A24" t="s">
        <v>0</v>
      </c>
      <c r="B24">
        <v>3</v>
      </c>
      <c r="C24">
        <v>75</v>
      </c>
      <c r="D24" t="s">
        <v>1</v>
      </c>
      <c r="E24">
        <v>0</v>
      </c>
      <c r="F24">
        <v>0</v>
      </c>
      <c r="G24" t="s">
        <v>2</v>
      </c>
      <c r="H24">
        <v>0</v>
      </c>
      <c r="I24">
        <v>0</v>
      </c>
      <c r="J24" t="s">
        <v>3</v>
      </c>
      <c r="K24">
        <v>0</v>
      </c>
      <c r="L24">
        <v>0</v>
      </c>
      <c r="M24" t="s">
        <v>4</v>
      </c>
      <c r="N24">
        <v>0</v>
      </c>
      <c r="O24">
        <v>0</v>
      </c>
      <c r="P24" t="s">
        <v>5</v>
      </c>
      <c r="Q24">
        <v>0</v>
      </c>
      <c r="R24">
        <v>0</v>
      </c>
      <c r="S24" t="s">
        <v>6</v>
      </c>
      <c r="T24">
        <v>0</v>
      </c>
      <c r="U24">
        <v>0</v>
      </c>
      <c r="V24" t="s">
        <v>7</v>
      </c>
      <c r="W24">
        <v>0</v>
      </c>
      <c r="X24">
        <v>0</v>
      </c>
      <c r="Y24" t="s">
        <v>8</v>
      </c>
      <c r="Z24">
        <v>0</v>
      </c>
      <c r="AA24">
        <v>0</v>
      </c>
      <c r="AB24" t="s">
        <v>9</v>
      </c>
      <c r="AC24">
        <v>0</v>
      </c>
      <c r="AD24">
        <v>0</v>
      </c>
      <c r="AE24" t="s">
        <v>10</v>
      </c>
      <c r="AF24">
        <v>0</v>
      </c>
      <c r="AG24">
        <v>0</v>
      </c>
      <c r="AH24" t="s">
        <v>11</v>
      </c>
      <c r="AI24">
        <v>0</v>
      </c>
      <c r="AJ24">
        <v>0</v>
      </c>
      <c r="AK24" t="s">
        <v>12</v>
      </c>
      <c r="AL24">
        <v>0</v>
      </c>
      <c r="AM24">
        <v>0</v>
      </c>
    </row>
    <row r="25" spans="1:39" x14ac:dyDescent="0.25">
      <c r="A25" t="s">
        <v>0</v>
      </c>
      <c r="B25">
        <v>4</v>
      </c>
      <c r="C25">
        <v>100</v>
      </c>
      <c r="D25" t="s">
        <v>1</v>
      </c>
      <c r="E25">
        <v>0</v>
      </c>
      <c r="F25">
        <v>0</v>
      </c>
      <c r="G25" t="s">
        <v>2</v>
      </c>
      <c r="H25">
        <v>0</v>
      </c>
      <c r="I25">
        <v>0</v>
      </c>
      <c r="J25" t="s">
        <v>3</v>
      </c>
      <c r="K25">
        <v>0</v>
      </c>
      <c r="L25">
        <v>0</v>
      </c>
      <c r="M25" t="s">
        <v>4</v>
      </c>
      <c r="N25">
        <v>0</v>
      </c>
      <c r="O25">
        <v>0</v>
      </c>
      <c r="P25" t="s">
        <v>5</v>
      </c>
      <c r="Q25">
        <v>0</v>
      </c>
      <c r="R25">
        <v>0</v>
      </c>
      <c r="S25" t="s">
        <v>6</v>
      </c>
      <c r="T25">
        <v>0</v>
      </c>
      <c r="U25">
        <v>0</v>
      </c>
      <c r="V25" t="s">
        <v>7</v>
      </c>
      <c r="W25">
        <v>0</v>
      </c>
      <c r="X25">
        <v>0</v>
      </c>
      <c r="Y25" t="s">
        <v>8</v>
      </c>
      <c r="Z25">
        <v>0</v>
      </c>
      <c r="AA25">
        <v>0</v>
      </c>
      <c r="AB25" t="s">
        <v>9</v>
      </c>
      <c r="AC25">
        <v>0</v>
      </c>
      <c r="AD25">
        <v>0</v>
      </c>
      <c r="AE25" t="s">
        <v>10</v>
      </c>
      <c r="AF25">
        <v>0</v>
      </c>
      <c r="AG25">
        <v>0</v>
      </c>
      <c r="AH25" t="s">
        <v>11</v>
      </c>
      <c r="AI25">
        <v>0</v>
      </c>
      <c r="AJ25">
        <v>0</v>
      </c>
      <c r="AK25" t="s">
        <v>12</v>
      </c>
      <c r="AL25">
        <v>0</v>
      </c>
      <c r="AM25">
        <v>0</v>
      </c>
    </row>
    <row r="26" spans="1:39" x14ac:dyDescent="0.25">
      <c r="A26" t="s">
        <v>0</v>
      </c>
      <c r="B26">
        <v>5</v>
      </c>
      <c r="C26">
        <v>125</v>
      </c>
      <c r="D26" t="s">
        <v>1</v>
      </c>
      <c r="E26">
        <v>0</v>
      </c>
      <c r="F26">
        <v>0</v>
      </c>
      <c r="G26" t="s">
        <v>2</v>
      </c>
      <c r="H26">
        <v>0</v>
      </c>
      <c r="I26">
        <v>0</v>
      </c>
      <c r="J26" t="s">
        <v>3</v>
      </c>
      <c r="K26">
        <v>0</v>
      </c>
      <c r="L26">
        <v>0</v>
      </c>
      <c r="M26" t="s">
        <v>4</v>
      </c>
      <c r="N26">
        <v>0</v>
      </c>
      <c r="O26">
        <v>0</v>
      </c>
      <c r="P26" t="s">
        <v>5</v>
      </c>
      <c r="Q26">
        <v>0</v>
      </c>
      <c r="R26">
        <v>0</v>
      </c>
      <c r="S26" t="s">
        <v>6</v>
      </c>
      <c r="T26">
        <v>0</v>
      </c>
      <c r="U26">
        <v>0</v>
      </c>
      <c r="V26" t="s">
        <v>7</v>
      </c>
      <c r="W26">
        <v>0</v>
      </c>
      <c r="X26">
        <v>0</v>
      </c>
      <c r="Y26" t="s">
        <v>8</v>
      </c>
      <c r="Z26">
        <v>0</v>
      </c>
      <c r="AA26">
        <v>0</v>
      </c>
      <c r="AB26" t="s">
        <v>9</v>
      </c>
      <c r="AC26">
        <v>0</v>
      </c>
      <c r="AD26">
        <v>0</v>
      </c>
      <c r="AE26" t="s">
        <v>10</v>
      </c>
      <c r="AF26">
        <v>0</v>
      </c>
      <c r="AG26">
        <v>0</v>
      </c>
      <c r="AH26" t="s">
        <v>11</v>
      </c>
      <c r="AI26">
        <v>0</v>
      </c>
      <c r="AJ26">
        <v>0</v>
      </c>
      <c r="AK26" t="s">
        <v>12</v>
      </c>
      <c r="AL26">
        <v>0</v>
      </c>
      <c r="AM26">
        <v>0</v>
      </c>
    </row>
    <row r="27" spans="1:39" x14ac:dyDescent="0.25">
      <c r="A27" t="s">
        <v>0</v>
      </c>
      <c r="B27">
        <v>6</v>
      </c>
      <c r="C27">
        <v>150</v>
      </c>
      <c r="D27" t="s">
        <v>1</v>
      </c>
      <c r="E27">
        <v>0</v>
      </c>
      <c r="F27">
        <v>0</v>
      </c>
      <c r="G27" t="s">
        <v>2</v>
      </c>
      <c r="H27">
        <v>0</v>
      </c>
      <c r="I27">
        <v>0</v>
      </c>
      <c r="J27" t="s">
        <v>3</v>
      </c>
      <c r="K27">
        <v>0</v>
      </c>
      <c r="L27">
        <v>0</v>
      </c>
      <c r="M27" t="s">
        <v>4</v>
      </c>
      <c r="N27">
        <v>0</v>
      </c>
      <c r="O27">
        <v>0</v>
      </c>
      <c r="P27" t="s">
        <v>5</v>
      </c>
      <c r="Q27">
        <v>0</v>
      </c>
      <c r="R27">
        <v>0</v>
      </c>
      <c r="S27" t="s">
        <v>6</v>
      </c>
      <c r="T27">
        <v>0</v>
      </c>
      <c r="U27">
        <v>0</v>
      </c>
      <c r="V27" t="s">
        <v>7</v>
      </c>
      <c r="W27">
        <v>0</v>
      </c>
      <c r="X27">
        <v>0</v>
      </c>
      <c r="Y27" t="s">
        <v>8</v>
      </c>
      <c r="Z27">
        <v>0</v>
      </c>
      <c r="AA27">
        <v>0</v>
      </c>
      <c r="AB27" t="s">
        <v>9</v>
      </c>
      <c r="AC27">
        <v>0</v>
      </c>
      <c r="AD27">
        <v>0</v>
      </c>
      <c r="AE27" t="s">
        <v>10</v>
      </c>
      <c r="AF27">
        <v>0</v>
      </c>
      <c r="AG27">
        <v>0</v>
      </c>
      <c r="AH27" t="s">
        <v>11</v>
      </c>
      <c r="AI27">
        <v>0</v>
      </c>
      <c r="AJ27">
        <v>0</v>
      </c>
      <c r="AK27" t="s">
        <v>12</v>
      </c>
      <c r="AL27">
        <v>0</v>
      </c>
      <c r="AM27">
        <v>0</v>
      </c>
    </row>
    <row r="28" spans="1:39" x14ac:dyDescent="0.25">
      <c r="A28" t="s">
        <v>0</v>
      </c>
      <c r="B28">
        <v>7</v>
      </c>
      <c r="C28">
        <v>175</v>
      </c>
      <c r="D28" t="s">
        <v>1</v>
      </c>
      <c r="E28">
        <v>0</v>
      </c>
      <c r="F28">
        <v>0</v>
      </c>
      <c r="G28" t="s">
        <v>2</v>
      </c>
      <c r="H28">
        <v>0</v>
      </c>
      <c r="I28">
        <v>0</v>
      </c>
      <c r="J28" t="s">
        <v>3</v>
      </c>
      <c r="K28">
        <v>0</v>
      </c>
      <c r="L28">
        <v>0</v>
      </c>
      <c r="M28" t="s">
        <v>4</v>
      </c>
      <c r="N28">
        <v>0</v>
      </c>
      <c r="O28">
        <v>0</v>
      </c>
      <c r="P28" t="s">
        <v>5</v>
      </c>
      <c r="Q28">
        <v>0</v>
      </c>
      <c r="R28">
        <v>0</v>
      </c>
      <c r="S28" t="s">
        <v>6</v>
      </c>
      <c r="T28">
        <v>0</v>
      </c>
      <c r="U28">
        <v>0</v>
      </c>
      <c r="V28" t="s">
        <v>7</v>
      </c>
      <c r="W28">
        <v>0</v>
      </c>
      <c r="X28">
        <v>0</v>
      </c>
      <c r="Y28" t="s">
        <v>8</v>
      </c>
      <c r="Z28">
        <v>0</v>
      </c>
      <c r="AA28">
        <v>0</v>
      </c>
      <c r="AB28" t="s">
        <v>9</v>
      </c>
      <c r="AC28">
        <v>0</v>
      </c>
      <c r="AD28">
        <v>0</v>
      </c>
      <c r="AE28" t="s">
        <v>10</v>
      </c>
      <c r="AF28">
        <v>0</v>
      </c>
      <c r="AG28">
        <v>0</v>
      </c>
      <c r="AH28" t="s">
        <v>11</v>
      </c>
      <c r="AI28">
        <v>0</v>
      </c>
      <c r="AJ28">
        <v>0</v>
      </c>
      <c r="AK28" t="s">
        <v>12</v>
      </c>
      <c r="AL28">
        <v>0</v>
      </c>
      <c r="AM28">
        <v>0</v>
      </c>
    </row>
    <row r="29" spans="1:39" x14ac:dyDescent="0.25">
      <c r="A29" t="s">
        <v>0</v>
      </c>
      <c r="B29">
        <v>8</v>
      </c>
      <c r="C29">
        <v>200</v>
      </c>
      <c r="D29" t="s">
        <v>1</v>
      </c>
      <c r="E29">
        <v>0</v>
      </c>
      <c r="F29">
        <v>0</v>
      </c>
      <c r="G29" t="s">
        <v>2</v>
      </c>
      <c r="H29">
        <v>0</v>
      </c>
      <c r="I29">
        <v>0</v>
      </c>
      <c r="J29" t="s">
        <v>3</v>
      </c>
      <c r="K29">
        <v>0</v>
      </c>
      <c r="L29">
        <v>0</v>
      </c>
      <c r="M29" t="s">
        <v>4</v>
      </c>
      <c r="N29">
        <v>0</v>
      </c>
      <c r="O29">
        <v>0</v>
      </c>
      <c r="P29" t="s">
        <v>5</v>
      </c>
      <c r="Q29">
        <v>0</v>
      </c>
      <c r="R29">
        <v>0</v>
      </c>
      <c r="S29" t="s">
        <v>6</v>
      </c>
      <c r="T29">
        <v>0</v>
      </c>
      <c r="U29">
        <v>0</v>
      </c>
      <c r="V29" t="s">
        <v>7</v>
      </c>
      <c r="W29">
        <v>0</v>
      </c>
      <c r="X29">
        <v>0</v>
      </c>
      <c r="Y29" t="s">
        <v>8</v>
      </c>
      <c r="Z29">
        <v>0</v>
      </c>
      <c r="AA29">
        <v>0</v>
      </c>
      <c r="AB29" t="s">
        <v>9</v>
      </c>
      <c r="AC29">
        <v>0</v>
      </c>
      <c r="AD29">
        <v>0</v>
      </c>
      <c r="AE29" t="s">
        <v>10</v>
      </c>
      <c r="AF29">
        <v>0</v>
      </c>
      <c r="AG29">
        <v>0</v>
      </c>
      <c r="AH29" t="s">
        <v>11</v>
      </c>
      <c r="AI29">
        <v>0</v>
      </c>
      <c r="AJ29">
        <v>0</v>
      </c>
      <c r="AK29" t="s">
        <v>12</v>
      </c>
      <c r="AL29">
        <v>0</v>
      </c>
      <c r="AM29">
        <v>0</v>
      </c>
    </row>
    <row r="30" spans="1:39" x14ac:dyDescent="0.25">
      <c r="A30" t="s">
        <v>0</v>
      </c>
      <c r="B30">
        <v>9</v>
      </c>
      <c r="C30">
        <v>225</v>
      </c>
      <c r="D30" t="s">
        <v>1</v>
      </c>
      <c r="E30">
        <v>0</v>
      </c>
      <c r="F30">
        <v>0</v>
      </c>
      <c r="G30" t="s">
        <v>2</v>
      </c>
      <c r="H30">
        <v>0</v>
      </c>
      <c r="I30">
        <v>0</v>
      </c>
      <c r="J30" t="s">
        <v>3</v>
      </c>
      <c r="K30">
        <v>0</v>
      </c>
      <c r="L30">
        <v>0</v>
      </c>
      <c r="M30" t="s">
        <v>4</v>
      </c>
      <c r="N30">
        <v>0</v>
      </c>
      <c r="O30">
        <v>0</v>
      </c>
      <c r="P30" t="s">
        <v>5</v>
      </c>
      <c r="Q30">
        <v>0</v>
      </c>
      <c r="R30">
        <v>0</v>
      </c>
      <c r="S30" t="s">
        <v>6</v>
      </c>
      <c r="T30">
        <v>0</v>
      </c>
      <c r="U30">
        <v>0</v>
      </c>
      <c r="V30" t="s">
        <v>7</v>
      </c>
      <c r="W30">
        <v>0</v>
      </c>
      <c r="X30">
        <v>0</v>
      </c>
      <c r="Y30" t="s">
        <v>8</v>
      </c>
      <c r="Z30">
        <v>0</v>
      </c>
      <c r="AA30">
        <v>0</v>
      </c>
      <c r="AB30" t="s">
        <v>9</v>
      </c>
      <c r="AC30">
        <v>0</v>
      </c>
      <c r="AD30">
        <v>0</v>
      </c>
      <c r="AE30" t="s">
        <v>10</v>
      </c>
      <c r="AF30">
        <v>0</v>
      </c>
      <c r="AG30">
        <v>0</v>
      </c>
      <c r="AH30" t="s">
        <v>11</v>
      </c>
      <c r="AI30">
        <v>0</v>
      </c>
      <c r="AJ30">
        <v>0</v>
      </c>
      <c r="AK30" t="s">
        <v>12</v>
      </c>
      <c r="AL30">
        <v>0</v>
      </c>
      <c r="AM30">
        <v>0</v>
      </c>
    </row>
    <row r="31" spans="1:39" x14ac:dyDescent="0.25">
      <c r="A31" t="s">
        <v>0</v>
      </c>
      <c r="B31">
        <v>10</v>
      </c>
      <c r="C31">
        <v>250</v>
      </c>
      <c r="D31" t="s">
        <v>1</v>
      </c>
      <c r="E31">
        <v>0</v>
      </c>
      <c r="F31">
        <v>0</v>
      </c>
      <c r="G31" t="s">
        <v>2</v>
      </c>
      <c r="H31">
        <v>0</v>
      </c>
      <c r="I31">
        <v>0</v>
      </c>
      <c r="J31" t="s">
        <v>3</v>
      </c>
      <c r="K31">
        <v>0</v>
      </c>
      <c r="L31">
        <v>0</v>
      </c>
      <c r="M31" t="s">
        <v>4</v>
      </c>
      <c r="N31">
        <v>0</v>
      </c>
      <c r="O31">
        <v>0</v>
      </c>
      <c r="P31" t="s">
        <v>5</v>
      </c>
      <c r="Q31">
        <v>0</v>
      </c>
      <c r="R31">
        <v>0</v>
      </c>
      <c r="S31" t="s">
        <v>6</v>
      </c>
      <c r="T31">
        <v>0</v>
      </c>
      <c r="U31">
        <v>0</v>
      </c>
      <c r="V31" t="s">
        <v>7</v>
      </c>
      <c r="W31">
        <v>0</v>
      </c>
      <c r="X31">
        <v>0</v>
      </c>
      <c r="Y31" t="s">
        <v>8</v>
      </c>
      <c r="Z31">
        <v>0</v>
      </c>
      <c r="AA31">
        <v>0</v>
      </c>
      <c r="AB31" t="s">
        <v>9</v>
      </c>
      <c r="AC31">
        <v>0</v>
      </c>
      <c r="AD31">
        <v>0</v>
      </c>
      <c r="AE31" t="s">
        <v>10</v>
      </c>
      <c r="AF31">
        <v>0</v>
      </c>
      <c r="AG31">
        <v>0</v>
      </c>
      <c r="AH31" t="s">
        <v>11</v>
      </c>
      <c r="AI31">
        <v>0</v>
      </c>
      <c r="AJ31">
        <v>0</v>
      </c>
      <c r="AK31" t="s">
        <v>12</v>
      </c>
      <c r="AL31">
        <v>0</v>
      </c>
      <c r="AM31">
        <v>0</v>
      </c>
    </row>
    <row r="32" spans="1:39" x14ac:dyDescent="0.25">
      <c r="A32" t="s">
        <v>0</v>
      </c>
      <c r="B32">
        <v>11</v>
      </c>
      <c r="C32">
        <v>275</v>
      </c>
      <c r="D32" t="s">
        <v>1</v>
      </c>
      <c r="E32">
        <v>0</v>
      </c>
      <c r="F32">
        <v>0</v>
      </c>
      <c r="G32" t="s">
        <v>2</v>
      </c>
      <c r="H32">
        <v>0</v>
      </c>
      <c r="I32">
        <v>0</v>
      </c>
      <c r="J32" t="s">
        <v>3</v>
      </c>
      <c r="K32">
        <v>0</v>
      </c>
      <c r="L32">
        <v>0</v>
      </c>
      <c r="M32" t="s">
        <v>4</v>
      </c>
      <c r="N32">
        <v>0</v>
      </c>
      <c r="O32">
        <v>0</v>
      </c>
      <c r="P32" t="s">
        <v>5</v>
      </c>
      <c r="Q32">
        <v>0</v>
      </c>
      <c r="R32">
        <v>0</v>
      </c>
      <c r="S32" t="s">
        <v>6</v>
      </c>
      <c r="T32">
        <v>0</v>
      </c>
      <c r="U32">
        <v>0</v>
      </c>
      <c r="V32" t="s">
        <v>7</v>
      </c>
      <c r="W32">
        <v>0</v>
      </c>
      <c r="X32">
        <v>0</v>
      </c>
      <c r="Y32" t="s">
        <v>8</v>
      </c>
      <c r="Z32">
        <v>0</v>
      </c>
      <c r="AA32">
        <v>0</v>
      </c>
      <c r="AB32" t="s">
        <v>9</v>
      </c>
      <c r="AC32">
        <v>0</v>
      </c>
      <c r="AD32">
        <v>0</v>
      </c>
      <c r="AE32" t="s">
        <v>10</v>
      </c>
      <c r="AF32">
        <v>0</v>
      </c>
      <c r="AG32">
        <v>0</v>
      </c>
      <c r="AH32" t="s">
        <v>11</v>
      </c>
      <c r="AI32">
        <v>0</v>
      </c>
      <c r="AJ32">
        <v>0</v>
      </c>
      <c r="AK32" t="s">
        <v>12</v>
      </c>
      <c r="AL32">
        <v>0</v>
      </c>
      <c r="AM32">
        <v>0</v>
      </c>
    </row>
    <row r="33" spans="1:39" x14ac:dyDescent="0.25">
      <c r="A33" t="s">
        <v>0</v>
      </c>
      <c r="B33">
        <v>12</v>
      </c>
      <c r="C33">
        <v>300</v>
      </c>
      <c r="D33" t="s">
        <v>1</v>
      </c>
      <c r="E33">
        <v>0</v>
      </c>
      <c r="F33">
        <v>0</v>
      </c>
      <c r="G33" t="s">
        <v>2</v>
      </c>
      <c r="H33">
        <v>0</v>
      </c>
      <c r="I33">
        <v>0</v>
      </c>
      <c r="J33" t="s">
        <v>3</v>
      </c>
      <c r="K33">
        <v>0</v>
      </c>
      <c r="L33">
        <v>0</v>
      </c>
      <c r="M33" t="s">
        <v>4</v>
      </c>
      <c r="N33">
        <v>0</v>
      </c>
      <c r="O33">
        <v>0</v>
      </c>
      <c r="P33" t="s">
        <v>5</v>
      </c>
      <c r="Q33">
        <v>0</v>
      </c>
      <c r="R33">
        <v>0</v>
      </c>
      <c r="S33" t="s">
        <v>6</v>
      </c>
      <c r="T33">
        <v>0</v>
      </c>
      <c r="U33">
        <v>0</v>
      </c>
      <c r="V33" t="s">
        <v>7</v>
      </c>
      <c r="W33">
        <v>0</v>
      </c>
      <c r="X33">
        <v>0</v>
      </c>
      <c r="Y33" t="s">
        <v>8</v>
      </c>
      <c r="Z33">
        <v>0</v>
      </c>
      <c r="AA33">
        <v>0</v>
      </c>
      <c r="AB33" t="s">
        <v>9</v>
      </c>
      <c r="AC33">
        <v>0</v>
      </c>
      <c r="AD33">
        <v>0</v>
      </c>
      <c r="AE33" t="s">
        <v>10</v>
      </c>
      <c r="AF33">
        <v>0</v>
      </c>
      <c r="AG33">
        <v>0</v>
      </c>
      <c r="AH33" t="s">
        <v>11</v>
      </c>
      <c r="AI33">
        <v>0</v>
      </c>
      <c r="AJ33">
        <v>0</v>
      </c>
      <c r="AK33" t="s">
        <v>12</v>
      </c>
      <c r="AL33">
        <v>0</v>
      </c>
      <c r="AM33">
        <v>0</v>
      </c>
    </row>
    <row r="34" spans="1:39" x14ac:dyDescent="0.25">
      <c r="A34" t="s">
        <v>0</v>
      </c>
      <c r="B34">
        <v>13</v>
      </c>
      <c r="C34">
        <v>325</v>
      </c>
      <c r="D34" t="s">
        <v>1</v>
      </c>
      <c r="E34">
        <v>0</v>
      </c>
      <c r="F34">
        <v>0</v>
      </c>
      <c r="G34" t="s">
        <v>2</v>
      </c>
      <c r="H34">
        <v>0</v>
      </c>
      <c r="I34">
        <v>0</v>
      </c>
      <c r="J34" t="s">
        <v>3</v>
      </c>
      <c r="K34">
        <v>0</v>
      </c>
      <c r="L34">
        <v>0</v>
      </c>
      <c r="M34" t="s">
        <v>4</v>
      </c>
      <c r="N34">
        <v>0</v>
      </c>
      <c r="O34">
        <v>0</v>
      </c>
      <c r="P34" t="s">
        <v>5</v>
      </c>
      <c r="Q34">
        <v>0</v>
      </c>
      <c r="R34">
        <v>0</v>
      </c>
      <c r="S34" t="s">
        <v>6</v>
      </c>
      <c r="T34">
        <v>0</v>
      </c>
      <c r="U34">
        <v>0</v>
      </c>
      <c r="V34" t="s">
        <v>7</v>
      </c>
      <c r="W34">
        <v>0</v>
      </c>
      <c r="X34">
        <v>0</v>
      </c>
      <c r="Y34" t="s">
        <v>8</v>
      </c>
      <c r="Z34">
        <v>0</v>
      </c>
      <c r="AA34">
        <v>0</v>
      </c>
      <c r="AB34" t="s">
        <v>9</v>
      </c>
      <c r="AC34">
        <v>0</v>
      </c>
      <c r="AD34">
        <v>0</v>
      </c>
      <c r="AE34" t="s">
        <v>10</v>
      </c>
      <c r="AF34">
        <v>0</v>
      </c>
      <c r="AG34">
        <v>0</v>
      </c>
      <c r="AH34" t="s">
        <v>11</v>
      </c>
      <c r="AI34">
        <v>0</v>
      </c>
      <c r="AJ34">
        <v>0</v>
      </c>
      <c r="AK34" t="s">
        <v>12</v>
      </c>
      <c r="AL34">
        <v>0</v>
      </c>
      <c r="AM34">
        <v>0</v>
      </c>
    </row>
    <row r="35" spans="1:39" x14ac:dyDescent="0.25">
      <c r="A35" t="s">
        <v>0</v>
      </c>
      <c r="B35">
        <v>14</v>
      </c>
      <c r="C35">
        <v>350</v>
      </c>
      <c r="D35" t="s">
        <v>1</v>
      </c>
      <c r="E35">
        <v>0</v>
      </c>
      <c r="F35">
        <v>0</v>
      </c>
      <c r="G35" t="s">
        <v>2</v>
      </c>
      <c r="H35">
        <v>0</v>
      </c>
      <c r="I35">
        <v>0</v>
      </c>
      <c r="J35" t="s">
        <v>3</v>
      </c>
      <c r="K35">
        <v>0</v>
      </c>
      <c r="L35">
        <v>0</v>
      </c>
      <c r="M35" t="s">
        <v>4</v>
      </c>
      <c r="N35">
        <v>0</v>
      </c>
      <c r="O35">
        <v>0</v>
      </c>
      <c r="P35" t="s">
        <v>5</v>
      </c>
      <c r="Q35">
        <v>0</v>
      </c>
      <c r="R35">
        <v>0</v>
      </c>
      <c r="S35" t="s">
        <v>6</v>
      </c>
      <c r="T35">
        <v>0</v>
      </c>
      <c r="U35">
        <v>0</v>
      </c>
      <c r="V35" t="s">
        <v>7</v>
      </c>
      <c r="W35">
        <v>0</v>
      </c>
      <c r="X35">
        <v>0</v>
      </c>
      <c r="Y35" t="s">
        <v>8</v>
      </c>
      <c r="Z35">
        <v>0</v>
      </c>
      <c r="AA35">
        <v>0</v>
      </c>
      <c r="AB35" t="s">
        <v>9</v>
      </c>
      <c r="AC35">
        <v>0</v>
      </c>
      <c r="AD35">
        <v>0</v>
      </c>
      <c r="AE35" t="s">
        <v>10</v>
      </c>
      <c r="AF35">
        <v>0</v>
      </c>
      <c r="AG35">
        <v>0</v>
      </c>
      <c r="AH35" t="s">
        <v>11</v>
      </c>
      <c r="AI35">
        <v>0</v>
      </c>
      <c r="AJ35">
        <v>0</v>
      </c>
      <c r="AK35" t="s">
        <v>12</v>
      </c>
      <c r="AL35">
        <v>0</v>
      </c>
      <c r="AM35">
        <v>0</v>
      </c>
    </row>
    <row r="36" spans="1:39" x14ac:dyDescent="0.25">
      <c r="A36" t="s">
        <v>0</v>
      </c>
      <c r="B36">
        <v>15</v>
      </c>
      <c r="C36">
        <v>375</v>
      </c>
      <c r="D36" t="s">
        <v>1</v>
      </c>
      <c r="E36">
        <v>0</v>
      </c>
      <c r="F36">
        <v>0</v>
      </c>
      <c r="G36" t="s">
        <v>2</v>
      </c>
      <c r="H36">
        <v>0</v>
      </c>
      <c r="I36">
        <v>0</v>
      </c>
      <c r="J36" t="s">
        <v>3</v>
      </c>
      <c r="K36">
        <v>0</v>
      </c>
      <c r="L36">
        <v>0</v>
      </c>
      <c r="M36" t="s">
        <v>4</v>
      </c>
      <c r="N36">
        <v>0</v>
      </c>
      <c r="O36">
        <v>0</v>
      </c>
      <c r="P36" t="s">
        <v>5</v>
      </c>
      <c r="Q36">
        <v>0</v>
      </c>
      <c r="R36">
        <v>0</v>
      </c>
      <c r="S36" t="s">
        <v>6</v>
      </c>
      <c r="T36">
        <v>0</v>
      </c>
      <c r="U36">
        <v>0</v>
      </c>
      <c r="V36" t="s">
        <v>7</v>
      </c>
      <c r="W36">
        <v>0</v>
      </c>
      <c r="X36">
        <v>0</v>
      </c>
      <c r="Y36" t="s">
        <v>8</v>
      </c>
      <c r="Z36">
        <v>0</v>
      </c>
      <c r="AA36">
        <v>0</v>
      </c>
      <c r="AB36" t="s">
        <v>9</v>
      </c>
      <c r="AC36">
        <v>0</v>
      </c>
      <c r="AD36">
        <v>0</v>
      </c>
      <c r="AE36" t="s">
        <v>10</v>
      </c>
      <c r="AF36">
        <v>0</v>
      </c>
      <c r="AG36">
        <v>0</v>
      </c>
      <c r="AH36" t="s">
        <v>11</v>
      </c>
      <c r="AI36">
        <v>0</v>
      </c>
      <c r="AJ36">
        <v>0</v>
      </c>
      <c r="AK36" t="s">
        <v>12</v>
      </c>
      <c r="AL36">
        <v>0</v>
      </c>
      <c r="AM36">
        <v>0</v>
      </c>
    </row>
    <row r="37" spans="1:39" x14ac:dyDescent="0.25">
      <c r="A37" t="s">
        <v>0</v>
      </c>
      <c r="B37">
        <v>16</v>
      </c>
      <c r="C37">
        <v>400</v>
      </c>
      <c r="D37" t="s">
        <v>1</v>
      </c>
      <c r="E37">
        <v>0</v>
      </c>
      <c r="F37">
        <v>0</v>
      </c>
      <c r="G37" t="s">
        <v>2</v>
      </c>
      <c r="H37">
        <v>0</v>
      </c>
      <c r="I37">
        <v>0</v>
      </c>
      <c r="J37" t="s">
        <v>3</v>
      </c>
      <c r="K37">
        <v>0</v>
      </c>
      <c r="L37">
        <v>0</v>
      </c>
      <c r="M37" t="s">
        <v>4</v>
      </c>
      <c r="N37">
        <v>0</v>
      </c>
      <c r="O37">
        <v>0</v>
      </c>
      <c r="P37" t="s">
        <v>5</v>
      </c>
      <c r="Q37">
        <v>0</v>
      </c>
      <c r="R37">
        <v>0</v>
      </c>
      <c r="S37" t="s">
        <v>6</v>
      </c>
      <c r="T37">
        <v>0</v>
      </c>
      <c r="U37">
        <v>0</v>
      </c>
      <c r="V37" t="s">
        <v>7</v>
      </c>
      <c r="W37">
        <v>0</v>
      </c>
      <c r="X37">
        <v>0</v>
      </c>
      <c r="Y37" t="s">
        <v>8</v>
      </c>
      <c r="Z37">
        <v>0</v>
      </c>
      <c r="AA37">
        <v>0</v>
      </c>
      <c r="AB37" t="s">
        <v>9</v>
      </c>
      <c r="AC37">
        <v>0</v>
      </c>
      <c r="AD37">
        <v>0</v>
      </c>
      <c r="AE37" t="s">
        <v>10</v>
      </c>
      <c r="AF37">
        <v>0</v>
      </c>
      <c r="AG37">
        <v>0</v>
      </c>
      <c r="AH37" t="s">
        <v>11</v>
      </c>
      <c r="AI37">
        <v>0</v>
      </c>
      <c r="AJ37">
        <v>0</v>
      </c>
      <c r="AK37" t="s">
        <v>12</v>
      </c>
      <c r="AL37">
        <v>0</v>
      </c>
      <c r="AM37">
        <v>0</v>
      </c>
    </row>
    <row r="38" spans="1:39" x14ac:dyDescent="0.25">
      <c r="A38" t="s">
        <v>0</v>
      </c>
      <c r="B38">
        <v>17</v>
      </c>
      <c r="C38">
        <v>425</v>
      </c>
      <c r="D38" t="s">
        <v>1</v>
      </c>
      <c r="E38">
        <v>0</v>
      </c>
      <c r="F38">
        <v>0</v>
      </c>
      <c r="G38" t="s">
        <v>2</v>
      </c>
      <c r="H38">
        <v>0</v>
      </c>
      <c r="I38">
        <v>0</v>
      </c>
      <c r="J38" t="s">
        <v>3</v>
      </c>
      <c r="K38">
        <v>0</v>
      </c>
      <c r="L38">
        <v>0</v>
      </c>
      <c r="M38" t="s">
        <v>4</v>
      </c>
      <c r="N38">
        <v>0</v>
      </c>
      <c r="O38">
        <v>0</v>
      </c>
      <c r="P38" t="s">
        <v>5</v>
      </c>
      <c r="Q38">
        <v>0</v>
      </c>
      <c r="R38">
        <v>0</v>
      </c>
      <c r="S38" t="s">
        <v>6</v>
      </c>
      <c r="T38">
        <v>0</v>
      </c>
      <c r="U38">
        <v>0</v>
      </c>
      <c r="V38" t="s">
        <v>7</v>
      </c>
      <c r="W38">
        <v>0</v>
      </c>
      <c r="X38">
        <v>0</v>
      </c>
      <c r="Y38" t="s">
        <v>8</v>
      </c>
      <c r="Z38">
        <v>0</v>
      </c>
      <c r="AA38">
        <v>0</v>
      </c>
      <c r="AB38" t="s">
        <v>9</v>
      </c>
      <c r="AC38">
        <v>0</v>
      </c>
      <c r="AD38">
        <v>0</v>
      </c>
      <c r="AE38" t="s">
        <v>10</v>
      </c>
      <c r="AF38">
        <v>0</v>
      </c>
      <c r="AG38">
        <v>0</v>
      </c>
      <c r="AH38" t="s">
        <v>11</v>
      </c>
      <c r="AI38">
        <v>0</v>
      </c>
      <c r="AJ38">
        <v>0</v>
      </c>
      <c r="AK38" t="s">
        <v>12</v>
      </c>
      <c r="AL38">
        <v>0</v>
      </c>
      <c r="AM38">
        <v>0</v>
      </c>
    </row>
    <row r="39" spans="1:39" x14ac:dyDescent="0.25">
      <c r="A39" t="s">
        <v>0</v>
      </c>
      <c r="B39">
        <v>18</v>
      </c>
      <c r="C39">
        <v>450</v>
      </c>
      <c r="D39" t="s">
        <v>1</v>
      </c>
      <c r="E39">
        <v>0</v>
      </c>
      <c r="F39">
        <v>0</v>
      </c>
      <c r="G39" t="s">
        <v>2</v>
      </c>
      <c r="H39">
        <v>0</v>
      </c>
      <c r="I39">
        <v>0</v>
      </c>
      <c r="J39" t="s">
        <v>3</v>
      </c>
      <c r="K39">
        <v>0</v>
      </c>
      <c r="L39">
        <v>0</v>
      </c>
      <c r="M39" t="s">
        <v>4</v>
      </c>
      <c r="N39">
        <v>0</v>
      </c>
      <c r="O39">
        <v>0</v>
      </c>
      <c r="P39" t="s">
        <v>5</v>
      </c>
      <c r="Q39">
        <v>0</v>
      </c>
      <c r="R39">
        <v>0</v>
      </c>
      <c r="S39" t="s">
        <v>6</v>
      </c>
      <c r="T39">
        <v>0</v>
      </c>
      <c r="U39">
        <v>0</v>
      </c>
      <c r="V39" t="s">
        <v>7</v>
      </c>
      <c r="W39">
        <v>0</v>
      </c>
      <c r="X39">
        <v>0</v>
      </c>
      <c r="Y39" t="s">
        <v>8</v>
      </c>
      <c r="Z39">
        <v>0</v>
      </c>
      <c r="AA39">
        <v>0</v>
      </c>
      <c r="AB39" t="s">
        <v>9</v>
      </c>
      <c r="AC39">
        <v>0</v>
      </c>
      <c r="AD39">
        <v>0</v>
      </c>
      <c r="AE39" t="s">
        <v>10</v>
      </c>
      <c r="AF39">
        <v>0</v>
      </c>
      <c r="AG39">
        <v>0</v>
      </c>
      <c r="AH39" t="s">
        <v>11</v>
      </c>
      <c r="AI39">
        <v>0</v>
      </c>
      <c r="AJ39">
        <v>0</v>
      </c>
      <c r="AK39" t="s">
        <v>12</v>
      </c>
      <c r="AL39">
        <v>0</v>
      </c>
      <c r="AM39">
        <v>0</v>
      </c>
    </row>
    <row r="40" spans="1:39" x14ac:dyDescent="0.25">
      <c r="A40" t="s">
        <v>0</v>
      </c>
      <c r="B40">
        <v>19</v>
      </c>
      <c r="C40">
        <v>475</v>
      </c>
      <c r="D40" t="s">
        <v>1</v>
      </c>
      <c r="E40">
        <v>0</v>
      </c>
      <c r="F40">
        <v>0</v>
      </c>
      <c r="G40" t="s">
        <v>2</v>
      </c>
      <c r="H40">
        <v>0</v>
      </c>
      <c r="I40">
        <v>0</v>
      </c>
      <c r="J40" t="s">
        <v>3</v>
      </c>
      <c r="K40">
        <v>0</v>
      </c>
      <c r="L40">
        <v>0</v>
      </c>
      <c r="M40" t="s">
        <v>4</v>
      </c>
      <c r="N40">
        <v>0</v>
      </c>
      <c r="O40">
        <v>0</v>
      </c>
      <c r="P40" t="s">
        <v>5</v>
      </c>
      <c r="Q40">
        <v>0</v>
      </c>
      <c r="R40">
        <v>0</v>
      </c>
      <c r="S40" t="s">
        <v>6</v>
      </c>
      <c r="T40">
        <v>0</v>
      </c>
      <c r="U40">
        <v>0</v>
      </c>
      <c r="V40" t="s">
        <v>7</v>
      </c>
      <c r="W40">
        <v>0</v>
      </c>
      <c r="X40">
        <v>0</v>
      </c>
      <c r="Y40" t="s">
        <v>8</v>
      </c>
      <c r="Z40">
        <v>0</v>
      </c>
      <c r="AA40">
        <v>0</v>
      </c>
      <c r="AB40" t="s">
        <v>9</v>
      </c>
      <c r="AC40">
        <v>0</v>
      </c>
      <c r="AD40">
        <v>0</v>
      </c>
      <c r="AE40" t="s">
        <v>10</v>
      </c>
      <c r="AF40">
        <v>0</v>
      </c>
      <c r="AG40">
        <v>0</v>
      </c>
      <c r="AH40" t="s">
        <v>11</v>
      </c>
      <c r="AI40">
        <v>0</v>
      </c>
      <c r="AJ40">
        <v>0</v>
      </c>
      <c r="AK40" t="s">
        <v>12</v>
      </c>
      <c r="AL40">
        <v>0</v>
      </c>
      <c r="AM40">
        <v>0</v>
      </c>
    </row>
    <row r="41" spans="1:39" x14ac:dyDescent="0.25">
      <c r="A41" t="s">
        <v>0</v>
      </c>
      <c r="B41">
        <v>20</v>
      </c>
      <c r="C41">
        <v>500</v>
      </c>
      <c r="D41" t="s">
        <v>1</v>
      </c>
      <c r="E41">
        <v>0</v>
      </c>
      <c r="F41">
        <v>0</v>
      </c>
      <c r="G41" t="s">
        <v>2</v>
      </c>
      <c r="H41">
        <v>0</v>
      </c>
      <c r="I41">
        <v>0</v>
      </c>
      <c r="J41" t="s">
        <v>3</v>
      </c>
      <c r="K41">
        <v>0</v>
      </c>
      <c r="L41">
        <v>0</v>
      </c>
      <c r="M41" t="s">
        <v>4</v>
      </c>
      <c r="N41">
        <v>0</v>
      </c>
      <c r="O41">
        <v>0</v>
      </c>
      <c r="P41" t="s">
        <v>5</v>
      </c>
      <c r="Q41">
        <v>0</v>
      </c>
      <c r="R41">
        <v>0</v>
      </c>
      <c r="S41" t="s">
        <v>6</v>
      </c>
      <c r="T41">
        <v>0</v>
      </c>
      <c r="U41">
        <v>0</v>
      </c>
      <c r="V41" t="s">
        <v>7</v>
      </c>
      <c r="W41">
        <v>0</v>
      </c>
      <c r="X41">
        <v>0</v>
      </c>
      <c r="Y41" t="s">
        <v>8</v>
      </c>
      <c r="Z41">
        <v>0</v>
      </c>
      <c r="AA41">
        <v>0</v>
      </c>
      <c r="AB41" t="s">
        <v>9</v>
      </c>
      <c r="AC41">
        <v>0</v>
      </c>
      <c r="AD41">
        <v>0</v>
      </c>
      <c r="AE41" t="s">
        <v>10</v>
      </c>
      <c r="AF41">
        <v>0</v>
      </c>
      <c r="AG41">
        <v>0</v>
      </c>
      <c r="AH41" t="s">
        <v>11</v>
      </c>
      <c r="AI41">
        <v>0</v>
      </c>
      <c r="AJ41">
        <v>0</v>
      </c>
      <c r="AK41" t="s">
        <v>12</v>
      </c>
      <c r="AL41">
        <v>0</v>
      </c>
      <c r="AM41">
        <v>0</v>
      </c>
    </row>
    <row r="42" spans="1:39" x14ac:dyDescent="0.25">
      <c r="A42" t="s">
        <v>13</v>
      </c>
      <c r="B42">
        <v>1</v>
      </c>
      <c r="C42">
        <v>25</v>
      </c>
      <c r="D42" t="s">
        <v>1</v>
      </c>
      <c r="E42">
        <v>0</v>
      </c>
      <c r="F42">
        <v>0</v>
      </c>
      <c r="G42" t="s">
        <v>2</v>
      </c>
      <c r="H42">
        <v>0</v>
      </c>
      <c r="I42">
        <v>0</v>
      </c>
      <c r="J42" t="s">
        <v>3</v>
      </c>
      <c r="K42">
        <v>0</v>
      </c>
      <c r="L42">
        <v>0</v>
      </c>
      <c r="M42" t="s">
        <v>4</v>
      </c>
      <c r="N42">
        <v>0</v>
      </c>
      <c r="O42">
        <v>0</v>
      </c>
      <c r="P42" t="s">
        <v>5</v>
      </c>
      <c r="Q42">
        <v>0</v>
      </c>
      <c r="R42">
        <v>0</v>
      </c>
      <c r="S42" t="s">
        <v>6</v>
      </c>
      <c r="T42">
        <v>0</v>
      </c>
      <c r="U42">
        <v>0</v>
      </c>
      <c r="V42" t="s">
        <v>7</v>
      </c>
      <c r="W42">
        <v>0</v>
      </c>
      <c r="X42">
        <v>0</v>
      </c>
      <c r="Y42" t="s">
        <v>8</v>
      </c>
      <c r="Z42">
        <v>0</v>
      </c>
      <c r="AA42">
        <v>0</v>
      </c>
      <c r="AB42" t="s">
        <v>9</v>
      </c>
      <c r="AC42">
        <v>0</v>
      </c>
      <c r="AD42">
        <v>0</v>
      </c>
      <c r="AE42" t="s">
        <v>10</v>
      </c>
      <c r="AF42">
        <v>0</v>
      </c>
      <c r="AG42">
        <v>0</v>
      </c>
      <c r="AH42" t="s">
        <v>11</v>
      </c>
      <c r="AI42">
        <v>0</v>
      </c>
      <c r="AJ42">
        <v>0</v>
      </c>
      <c r="AK42" t="s">
        <v>12</v>
      </c>
      <c r="AL42">
        <v>0</v>
      </c>
      <c r="AM42">
        <v>0</v>
      </c>
    </row>
    <row r="43" spans="1:39" x14ac:dyDescent="0.25">
      <c r="A43" t="s">
        <v>13</v>
      </c>
      <c r="B43">
        <v>2</v>
      </c>
      <c r="C43">
        <v>50</v>
      </c>
      <c r="D43" t="s">
        <v>1</v>
      </c>
      <c r="E43">
        <v>0</v>
      </c>
      <c r="F43">
        <v>0</v>
      </c>
      <c r="G43" t="s">
        <v>2</v>
      </c>
      <c r="H43">
        <v>0</v>
      </c>
      <c r="I43">
        <v>0</v>
      </c>
      <c r="J43" t="s">
        <v>3</v>
      </c>
      <c r="K43">
        <v>0</v>
      </c>
      <c r="L43">
        <v>0</v>
      </c>
      <c r="M43" t="s">
        <v>4</v>
      </c>
      <c r="N43">
        <v>0</v>
      </c>
      <c r="O43">
        <v>0</v>
      </c>
      <c r="P43" t="s">
        <v>5</v>
      </c>
      <c r="Q43">
        <v>0</v>
      </c>
      <c r="R43">
        <v>0</v>
      </c>
      <c r="S43" t="s">
        <v>6</v>
      </c>
      <c r="T43">
        <v>0</v>
      </c>
      <c r="U43">
        <v>0</v>
      </c>
      <c r="V43" t="s">
        <v>7</v>
      </c>
      <c r="W43">
        <v>0</v>
      </c>
      <c r="X43">
        <v>0</v>
      </c>
      <c r="Y43" t="s">
        <v>8</v>
      </c>
      <c r="Z43">
        <v>0</v>
      </c>
      <c r="AA43">
        <v>0</v>
      </c>
      <c r="AB43" t="s">
        <v>9</v>
      </c>
      <c r="AC43">
        <v>0</v>
      </c>
      <c r="AD43">
        <v>0</v>
      </c>
      <c r="AE43" t="s">
        <v>10</v>
      </c>
      <c r="AF43">
        <v>0</v>
      </c>
      <c r="AG43">
        <v>0</v>
      </c>
      <c r="AH43" t="s">
        <v>11</v>
      </c>
      <c r="AI43">
        <v>0</v>
      </c>
      <c r="AJ43">
        <v>0</v>
      </c>
      <c r="AK43" t="s">
        <v>12</v>
      </c>
      <c r="AL43">
        <v>0</v>
      </c>
      <c r="AM43">
        <v>0</v>
      </c>
    </row>
    <row r="44" spans="1:39" x14ac:dyDescent="0.25">
      <c r="A44" t="s">
        <v>13</v>
      </c>
      <c r="B44">
        <v>3</v>
      </c>
      <c r="C44">
        <v>75</v>
      </c>
      <c r="D44" t="s">
        <v>1</v>
      </c>
      <c r="E44">
        <v>0</v>
      </c>
      <c r="F44">
        <v>0</v>
      </c>
      <c r="G44" t="s">
        <v>2</v>
      </c>
      <c r="H44">
        <v>0</v>
      </c>
      <c r="I44">
        <v>0</v>
      </c>
      <c r="J44" t="s">
        <v>3</v>
      </c>
      <c r="K44">
        <v>0</v>
      </c>
      <c r="L44">
        <v>0</v>
      </c>
      <c r="M44" t="s">
        <v>4</v>
      </c>
      <c r="N44">
        <v>0</v>
      </c>
      <c r="O44">
        <v>0</v>
      </c>
      <c r="P44" t="s">
        <v>5</v>
      </c>
      <c r="Q44">
        <v>0</v>
      </c>
      <c r="R44">
        <v>0</v>
      </c>
      <c r="S44" t="s">
        <v>6</v>
      </c>
      <c r="T44">
        <v>0</v>
      </c>
      <c r="U44">
        <v>0</v>
      </c>
      <c r="V44" t="s">
        <v>7</v>
      </c>
      <c r="W44">
        <v>0</v>
      </c>
      <c r="X44">
        <v>0</v>
      </c>
      <c r="Y44" t="s">
        <v>8</v>
      </c>
      <c r="Z44">
        <v>0</v>
      </c>
      <c r="AA44">
        <v>0</v>
      </c>
      <c r="AB44" t="s">
        <v>9</v>
      </c>
      <c r="AC44">
        <v>0</v>
      </c>
      <c r="AD44">
        <v>0</v>
      </c>
      <c r="AE44" t="s">
        <v>10</v>
      </c>
      <c r="AF44">
        <v>0</v>
      </c>
      <c r="AG44">
        <v>0</v>
      </c>
      <c r="AH44" t="s">
        <v>11</v>
      </c>
      <c r="AI44">
        <v>0</v>
      </c>
      <c r="AJ44">
        <v>0</v>
      </c>
      <c r="AK44" t="s">
        <v>12</v>
      </c>
      <c r="AL44">
        <v>0</v>
      </c>
      <c r="AM44">
        <v>0</v>
      </c>
    </row>
    <row r="45" spans="1:39" x14ac:dyDescent="0.25">
      <c r="A45" t="s">
        <v>13</v>
      </c>
      <c r="B45">
        <v>4</v>
      </c>
      <c r="C45">
        <v>100</v>
      </c>
      <c r="D45" t="s">
        <v>1</v>
      </c>
      <c r="E45">
        <v>0</v>
      </c>
      <c r="F45">
        <v>0</v>
      </c>
      <c r="G45" t="s">
        <v>2</v>
      </c>
      <c r="H45">
        <v>0</v>
      </c>
      <c r="I45">
        <v>0</v>
      </c>
      <c r="J45" t="s">
        <v>3</v>
      </c>
      <c r="K45">
        <v>0</v>
      </c>
      <c r="L45">
        <v>0</v>
      </c>
      <c r="M45" t="s">
        <v>4</v>
      </c>
      <c r="N45">
        <v>0</v>
      </c>
      <c r="O45">
        <v>0</v>
      </c>
      <c r="P45" t="s">
        <v>5</v>
      </c>
      <c r="Q45">
        <v>0</v>
      </c>
      <c r="R45">
        <v>0</v>
      </c>
      <c r="S45" t="s">
        <v>6</v>
      </c>
      <c r="T45">
        <v>0</v>
      </c>
      <c r="U45">
        <v>0</v>
      </c>
      <c r="V45" t="s">
        <v>7</v>
      </c>
      <c r="W45">
        <v>0</v>
      </c>
      <c r="X45">
        <v>0</v>
      </c>
      <c r="Y45" t="s">
        <v>8</v>
      </c>
      <c r="Z45">
        <v>0</v>
      </c>
      <c r="AA45">
        <v>0</v>
      </c>
      <c r="AB45" t="s">
        <v>9</v>
      </c>
      <c r="AC45">
        <v>0</v>
      </c>
      <c r="AD45">
        <v>0</v>
      </c>
      <c r="AE45" t="s">
        <v>10</v>
      </c>
      <c r="AF45">
        <v>0</v>
      </c>
      <c r="AG45">
        <v>0</v>
      </c>
      <c r="AH45" t="s">
        <v>11</v>
      </c>
      <c r="AI45">
        <v>0</v>
      </c>
      <c r="AJ45">
        <v>0</v>
      </c>
      <c r="AK45" t="s">
        <v>12</v>
      </c>
      <c r="AL45">
        <v>0</v>
      </c>
      <c r="AM45">
        <v>0</v>
      </c>
    </row>
    <row r="46" spans="1:39" x14ac:dyDescent="0.25">
      <c r="A46" t="s">
        <v>13</v>
      </c>
      <c r="B46">
        <v>5</v>
      </c>
      <c r="C46">
        <v>125</v>
      </c>
      <c r="D46" t="s">
        <v>1</v>
      </c>
      <c r="E46">
        <v>0</v>
      </c>
      <c r="F46">
        <v>0</v>
      </c>
      <c r="G46" t="s">
        <v>2</v>
      </c>
      <c r="H46">
        <v>0</v>
      </c>
      <c r="I46">
        <v>0</v>
      </c>
      <c r="J46" t="s">
        <v>3</v>
      </c>
      <c r="K46">
        <v>0</v>
      </c>
      <c r="L46">
        <v>0</v>
      </c>
      <c r="M46" t="s">
        <v>4</v>
      </c>
      <c r="N46">
        <v>0</v>
      </c>
      <c r="O46">
        <v>0</v>
      </c>
      <c r="P46" t="s">
        <v>5</v>
      </c>
      <c r="Q46">
        <v>0</v>
      </c>
      <c r="R46">
        <v>0</v>
      </c>
      <c r="S46" t="s">
        <v>6</v>
      </c>
      <c r="T46">
        <v>0</v>
      </c>
      <c r="U46">
        <v>0</v>
      </c>
      <c r="V46" t="s">
        <v>7</v>
      </c>
      <c r="W46">
        <v>0</v>
      </c>
      <c r="X46">
        <v>0</v>
      </c>
      <c r="Y46" t="s">
        <v>8</v>
      </c>
      <c r="Z46">
        <v>0</v>
      </c>
      <c r="AA46">
        <v>0</v>
      </c>
      <c r="AB46" t="s">
        <v>9</v>
      </c>
      <c r="AC46">
        <v>0</v>
      </c>
      <c r="AD46">
        <v>0</v>
      </c>
      <c r="AE46" t="s">
        <v>10</v>
      </c>
      <c r="AF46">
        <v>0</v>
      </c>
      <c r="AG46">
        <v>0</v>
      </c>
      <c r="AH46" t="s">
        <v>11</v>
      </c>
      <c r="AI46">
        <v>0</v>
      </c>
      <c r="AJ46">
        <v>0</v>
      </c>
      <c r="AK46" t="s">
        <v>12</v>
      </c>
      <c r="AL46">
        <v>0</v>
      </c>
      <c r="AM46">
        <v>0</v>
      </c>
    </row>
    <row r="47" spans="1:39" x14ac:dyDescent="0.25">
      <c r="A47" t="s">
        <v>13</v>
      </c>
      <c r="B47">
        <v>6</v>
      </c>
      <c r="C47">
        <v>150</v>
      </c>
      <c r="D47" t="s">
        <v>1</v>
      </c>
      <c r="E47">
        <v>0</v>
      </c>
      <c r="F47">
        <v>0</v>
      </c>
      <c r="G47" t="s">
        <v>2</v>
      </c>
      <c r="H47">
        <v>0</v>
      </c>
      <c r="I47">
        <v>0</v>
      </c>
      <c r="J47" t="s">
        <v>3</v>
      </c>
      <c r="K47">
        <v>0</v>
      </c>
      <c r="L47">
        <v>0</v>
      </c>
      <c r="M47" t="s">
        <v>4</v>
      </c>
      <c r="N47">
        <v>0</v>
      </c>
      <c r="O47">
        <v>0</v>
      </c>
      <c r="P47" t="s">
        <v>5</v>
      </c>
      <c r="Q47">
        <v>0</v>
      </c>
      <c r="R47">
        <v>0</v>
      </c>
      <c r="S47" t="s">
        <v>6</v>
      </c>
      <c r="T47">
        <v>0</v>
      </c>
      <c r="U47">
        <v>0</v>
      </c>
      <c r="V47" t="s">
        <v>7</v>
      </c>
      <c r="W47">
        <v>0</v>
      </c>
      <c r="X47">
        <v>0</v>
      </c>
      <c r="Y47" t="s">
        <v>8</v>
      </c>
      <c r="Z47">
        <v>0</v>
      </c>
      <c r="AA47">
        <v>0</v>
      </c>
      <c r="AB47" t="s">
        <v>9</v>
      </c>
      <c r="AC47">
        <v>0</v>
      </c>
      <c r="AD47">
        <v>0</v>
      </c>
      <c r="AE47" t="s">
        <v>10</v>
      </c>
      <c r="AF47">
        <v>0</v>
      </c>
      <c r="AG47">
        <v>0</v>
      </c>
      <c r="AH47" t="s">
        <v>11</v>
      </c>
      <c r="AI47">
        <v>0</v>
      </c>
      <c r="AJ47">
        <v>0</v>
      </c>
      <c r="AK47" t="s">
        <v>12</v>
      </c>
      <c r="AL47">
        <v>0</v>
      </c>
      <c r="AM47">
        <v>0</v>
      </c>
    </row>
    <row r="48" spans="1:39" x14ac:dyDescent="0.25">
      <c r="A48" t="s">
        <v>13</v>
      </c>
      <c r="B48">
        <v>7</v>
      </c>
      <c r="C48">
        <v>175</v>
      </c>
      <c r="D48" t="s">
        <v>1</v>
      </c>
      <c r="E48">
        <v>0</v>
      </c>
      <c r="F48">
        <v>0</v>
      </c>
      <c r="G48" t="s">
        <v>2</v>
      </c>
      <c r="H48">
        <v>0</v>
      </c>
      <c r="I48">
        <v>0</v>
      </c>
      <c r="J48" t="s">
        <v>3</v>
      </c>
      <c r="K48">
        <v>0</v>
      </c>
      <c r="L48">
        <v>0</v>
      </c>
      <c r="M48" t="s">
        <v>4</v>
      </c>
      <c r="N48">
        <v>0</v>
      </c>
      <c r="O48">
        <v>0</v>
      </c>
      <c r="P48" t="s">
        <v>5</v>
      </c>
      <c r="Q48">
        <v>0</v>
      </c>
      <c r="R48">
        <v>0</v>
      </c>
      <c r="S48" t="s">
        <v>6</v>
      </c>
      <c r="T48">
        <v>0</v>
      </c>
      <c r="U48">
        <v>0</v>
      </c>
      <c r="V48" t="s">
        <v>7</v>
      </c>
      <c r="W48">
        <v>0</v>
      </c>
      <c r="X48">
        <v>0</v>
      </c>
      <c r="Y48" t="s">
        <v>8</v>
      </c>
      <c r="Z48">
        <v>0</v>
      </c>
      <c r="AA48">
        <v>0</v>
      </c>
      <c r="AB48" t="s">
        <v>9</v>
      </c>
      <c r="AC48">
        <v>0</v>
      </c>
      <c r="AD48">
        <v>0</v>
      </c>
      <c r="AE48" t="s">
        <v>10</v>
      </c>
      <c r="AF48">
        <v>0</v>
      </c>
      <c r="AG48">
        <v>0</v>
      </c>
      <c r="AH48" t="s">
        <v>11</v>
      </c>
      <c r="AI48">
        <v>0</v>
      </c>
      <c r="AJ48">
        <v>0</v>
      </c>
      <c r="AK48" t="s">
        <v>12</v>
      </c>
      <c r="AL48">
        <v>0</v>
      </c>
      <c r="AM48">
        <v>0</v>
      </c>
    </row>
    <row r="49" spans="1:39" x14ac:dyDescent="0.25">
      <c r="A49" t="s">
        <v>13</v>
      </c>
      <c r="B49">
        <v>8</v>
      </c>
      <c r="C49">
        <v>200</v>
      </c>
      <c r="D49" t="s">
        <v>1</v>
      </c>
      <c r="E49">
        <v>0</v>
      </c>
      <c r="F49">
        <v>0</v>
      </c>
      <c r="G49" t="s">
        <v>2</v>
      </c>
      <c r="H49">
        <v>0</v>
      </c>
      <c r="I49">
        <v>0</v>
      </c>
      <c r="J49" t="s">
        <v>3</v>
      </c>
      <c r="K49">
        <v>0</v>
      </c>
      <c r="L49">
        <v>0</v>
      </c>
      <c r="M49" t="s">
        <v>4</v>
      </c>
      <c r="N49">
        <v>0</v>
      </c>
      <c r="O49">
        <v>0</v>
      </c>
      <c r="P49" t="s">
        <v>5</v>
      </c>
      <c r="Q49">
        <v>0</v>
      </c>
      <c r="R49">
        <v>0</v>
      </c>
      <c r="S49" t="s">
        <v>6</v>
      </c>
      <c r="T49">
        <v>0</v>
      </c>
      <c r="U49">
        <v>0</v>
      </c>
      <c r="V49" t="s">
        <v>7</v>
      </c>
      <c r="W49">
        <v>0</v>
      </c>
      <c r="X49">
        <v>0</v>
      </c>
      <c r="Y49" t="s">
        <v>8</v>
      </c>
      <c r="Z49">
        <v>0</v>
      </c>
      <c r="AA49">
        <v>0</v>
      </c>
      <c r="AB49" t="s">
        <v>9</v>
      </c>
      <c r="AC49">
        <v>0</v>
      </c>
      <c r="AD49">
        <v>0</v>
      </c>
      <c r="AE49" t="s">
        <v>10</v>
      </c>
      <c r="AF49">
        <v>0</v>
      </c>
      <c r="AG49">
        <v>0</v>
      </c>
      <c r="AH49" t="s">
        <v>11</v>
      </c>
      <c r="AI49">
        <v>0</v>
      </c>
      <c r="AJ49">
        <v>0</v>
      </c>
      <c r="AK49" t="s">
        <v>12</v>
      </c>
      <c r="AL49">
        <v>0</v>
      </c>
      <c r="AM49">
        <v>0</v>
      </c>
    </row>
    <row r="50" spans="1:39" x14ac:dyDescent="0.25">
      <c r="A50" t="s">
        <v>13</v>
      </c>
      <c r="B50">
        <v>9</v>
      </c>
      <c r="C50">
        <v>225</v>
      </c>
      <c r="D50" t="s">
        <v>1</v>
      </c>
      <c r="E50">
        <v>0</v>
      </c>
      <c r="F50">
        <v>0</v>
      </c>
      <c r="G50" t="s">
        <v>2</v>
      </c>
      <c r="H50">
        <v>0</v>
      </c>
      <c r="I50">
        <v>0</v>
      </c>
      <c r="J50" t="s">
        <v>3</v>
      </c>
      <c r="K50">
        <v>0</v>
      </c>
      <c r="L50">
        <v>0</v>
      </c>
      <c r="M50" t="s">
        <v>4</v>
      </c>
      <c r="N50">
        <v>0</v>
      </c>
      <c r="O50">
        <v>0</v>
      </c>
      <c r="P50" t="s">
        <v>5</v>
      </c>
      <c r="Q50">
        <v>0</v>
      </c>
      <c r="R50">
        <v>0</v>
      </c>
      <c r="S50" t="s">
        <v>6</v>
      </c>
      <c r="T50">
        <v>0</v>
      </c>
      <c r="U50">
        <v>0</v>
      </c>
      <c r="V50" t="s">
        <v>7</v>
      </c>
      <c r="W50">
        <v>0</v>
      </c>
      <c r="X50">
        <v>0</v>
      </c>
      <c r="Y50" t="s">
        <v>8</v>
      </c>
      <c r="Z50">
        <v>0</v>
      </c>
      <c r="AA50">
        <v>0</v>
      </c>
      <c r="AB50" t="s">
        <v>9</v>
      </c>
      <c r="AC50">
        <v>0</v>
      </c>
      <c r="AD50">
        <v>0</v>
      </c>
      <c r="AE50" t="s">
        <v>10</v>
      </c>
      <c r="AF50">
        <v>0</v>
      </c>
      <c r="AG50">
        <v>0</v>
      </c>
      <c r="AH50" t="s">
        <v>11</v>
      </c>
      <c r="AI50">
        <v>0</v>
      </c>
      <c r="AJ50">
        <v>0</v>
      </c>
      <c r="AK50" t="s">
        <v>12</v>
      </c>
      <c r="AL50">
        <v>0</v>
      </c>
      <c r="AM50">
        <v>0</v>
      </c>
    </row>
    <row r="51" spans="1:39" x14ac:dyDescent="0.25">
      <c r="A51" t="s">
        <v>13</v>
      </c>
      <c r="B51">
        <v>10</v>
      </c>
      <c r="C51">
        <v>250</v>
      </c>
      <c r="D51" t="s">
        <v>1</v>
      </c>
      <c r="E51">
        <v>0</v>
      </c>
      <c r="F51">
        <v>0</v>
      </c>
      <c r="G51" t="s">
        <v>2</v>
      </c>
      <c r="H51">
        <v>0</v>
      </c>
      <c r="I51">
        <v>0</v>
      </c>
      <c r="J51" t="s">
        <v>3</v>
      </c>
      <c r="K51">
        <v>0</v>
      </c>
      <c r="L51">
        <v>0</v>
      </c>
      <c r="M51" t="s">
        <v>4</v>
      </c>
      <c r="N51">
        <v>0</v>
      </c>
      <c r="O51">
        <v>0</v>
      </c>
      <c r="P51" t="s">
        <v>5</v>
      </c>
      <c r="Q51">
        <v>0</v>
      </c>
      <c r="R51">
        <v>0</v>
      </c>
      <c r="S51" t="s">
        <v>6</v>
      </c>
      <c r="T51">
        <v>0</v>
      </c>
      <c r="U51">
        <v>0</v>
      </c>
      <c r="V51" t="s">
        <v>7</v>
      </c>
      <c r="W51">
        <v>0</v>
      </c>
      <c r="X51">
        <v>0</v>
      </c>
      <c r="Y51" t="s">
        <v>8</v>
      </c>
      <c r="Z51">
        <v>0</v>
      </c>
      <c r="AA51">
        <v>0</v>
      </c>
      <c r="AB51" t="s">
        <v>9</v>
      </c>
      <c r="AC51">
        <v>0</v>
      </c>
      <c r="AD51">
        <v>0</v>
      </c>
      <c r="AE51" t="s">
        <v>10</v>
      </c>
      <c r="AF51">
        <v>0</v>
      </c>
      <c r="AG51">
        <v>0</v>
      </c>
      <c r="AH51" t="s">
        <v>11</v>
      </c>
      <c r="AI51">
        <v>0</v>
      </c>
      <c r="AJ51">
        <v>0</v>
      </c>
      <c r="AK51" t="s">
        <v>12</v>
      </c>
      <c r="AL51">
        <v>0</v>
      </c>
      <c r="AM51">
        <v>0</v>
      </c>
    </row>
    <row r="52" spans="1:39" x14ac:dyDescent="0.25">
      <c r="A52" t="s">
        <v>13</v>
      </c>
      <c r="B52">
        <v>11</v>
      </c>
      <c r="C52">
        <v>275</v>
      </c>
      <c r="D52" t="s">
        <v>1</v>
      </c>
      <c r="E52">
        <v>0</v>
      </c>
      <c r="F52">
        <v>0</v>
      </c>
      <c r="G52" t="s">
        <v>2</v>
      </c>
      <c r="H52">
        <v>0</v>
      </c>
      <c r="I52">
        <v>0</v>
      </c>
      <c r="J52" t="s">
        <v>3</v>
      </c>
      <c r="K52">
        <v>0</v>
      </c>
      <c r="L52">
        <v>0</v>
      </c>
      <c r="M52" t="s">
        <v>4</v>
      </c>
      <c r="N52">
        <v>0</v>
      </c>
      <c r="O52">
        <v>0</v>
      </c>
      <c r="P52" t="s">
        <v>5</v>
      </c>
      <c r="Q52">
        <v>0</v>
      </c>
      <c r="R52">
        <v>0</v>
      </c>
      <c r="S52" t="s">
        <v>6</v>
      </c>
      <c r="T52">
        <v>0</v>
      </c>
      <c r="U52">
        <v>0</v>
      </c>
      <c r="V52" t="s">
        <v>7</v>
      </c>
      <c r="W52">
        <v>0</v>
      </c>
      <c r="X52">
        <v>0</v>
      </c>
      <c r="Y52" t="s">
        <v>8</v>
      </c>
      <c r="Z52">
        <v>0</v>
      </c>
      <c r="AA52">
        <v>0</v>
      </c>
      <c r="AB52" t="s">
        <v>9</v>
      </c>
      <c r="AC52">
        <v>0</v>
      </c>
      <c r="AD52">
        <v>0</v>
      </c>
      <c r="AE52" t="s">
        <v>10</v>
      </c>
      <c r="AF52">
        <v>0</v>
      </c>
      <c r="AG52">
        <v>0</v>
      </c>
      <c r="AH52" t="s">
        <v>11</v>
      </c>
      <c r="AI52">
        <v>0</v>
      </c>
      <c r="AJ52">
        <v>0</v>
      </c>
      <c r="AK52" t="s">
        <v>12</v>
      </c>
      <c r="AL52">
        <v>0</v>
      </c>
      <c r="AM52">
        <v>0</v>
      </c>
    </row>
    <row r="53" spans="1:39" x14ac:dyDescent="0.25">
      <c r="A53" t="s">
        <v>13</v>
      </c>
      <c r="B53">
        <v>12</v>
      </c>
      <c r="C53">
        <v>300</v>
      </c>
      <c r="D53" t="s">
        <v>1</v>
      </c>
      <c r="E53">
        <v>0</v>
      </c>
      <c r="F53">
        <v>0</v>
      </c>
      <c r="G53" t="s">
        <v>2</v>
      </c>
      <c r="H53">
        <v>0</v>
      </c>
      <c r="I53">
        <v>0</v>
      </c>
      <c r="J53" t="s">
        <v>3</v>
      </c>
      <c r="K53">
        <v>0</v>
      </c>
      <c r="L53">
        <v>0</v>
      </c>
      <c r="M53" t="s">
        <v>4</v>
      </c>
      <c r="N53">
        <v>0</v>
      </c>
      <c r="O53">
        <v>0</v>
      </c>
      <c r="P53" t="s">
        <v>5</v>
      </c>
      <c r="Q53">
        <v>0</v>
      </c>
      <c r="R53">
        <v>0</v>
      </c>
      <c r="S53" t="s">
        <v>6</v>
      </c>
      <c r="T53">
        <v>0</v>
      </c>
      <c r="U53">
        <v>0</v>
      </c>
      <c r="V53" t="s">
        <v>7</v>
      </c>
      <c r="W53">
        <v>0</v>
      </c>
      <c r="X53">
        <v>0</v>
      </c>
      <c r="Y53" t="s">
        <v>8</v>
      </c>
      <c r="Z53">
        <v>0</v>
      </c>
      <c r="AA53">
        <v>0</v>
      </c>
      <c r="AB53" t="s">
        <v>9</v>
      </c>
      <c r="AC53">
        <v>0</v>
      </c>
      <c r="AD53">
        <v>0</v>
      </c>
      <c r="AE53" t="s">
        <v>10</v>
      </c>
      <c r="AF53">
        <v>0</v>
      </c>
      <c r="AG53">
        <v>0</v>
      </c>
      <c r="AH53" t="s">
        <v>11</v>
      </c>
      <c r="AI53">
        <v>0</v>
      </c>
      <c r="AJ53">
        <v>0</v>
      </c>
      <c r="AK53" t="s">
        <v>12</v>
      </c>
      <c r="AL53">
        <v>0</v>
      </c>
      <c r="AM53">
        <v>0</v>
      </c>
    </row>
    <row r="54" spans="1:39" x14ac:dyDescent="0.25">
      <c r="A54" t="s">
        <v>13</v>
      </c>
      <c r="B54">
        <v>13</v>
      </c>
      <c r="C54">
        <v>325</v>
      </c>
      <c r="D54" t="s">
        <v>1</v>
      </c>
      <c r="E54">
        <v>0</v>
      </c>
      <c r="F54">
        <v>0</v>
      </c>
      <c r="G54" t="s">
        <v>2</v>
      </c>
      <c r="H54">
        <v>0</v>
      </c>
      <c r="I54">
        <v>0</v>
      </c>
      <c r="J54" t="s">
        <v>3</v>
      </c>
      <c r="K54">
        <v>0</v>
      </c>
      <c r="L54">
        <v>0</v>
      </c>
      <c r="M54" t="s">
        <v>4</v>
      </c>
      <c r="N54">
        <v>0</v>
      </c>
      <c r="O54">
        <v>0</v>
      </c>
      <c r="P54" t="s">
        <v>5</v>
      </c>
      <c r="Q54">
        <v>0</v>
      </c>
      <c r="R54">
        <v>0</v>
      </c>
      <c r="S54" t="s">
        <v>6</v>
      </c>
      <c r="T54">
        <v>0</v>
      </c>
      <c r="U54">
        <v>0</v>
      </c>
      <c r="V54" t="s">
        <v>7</v>
      </c>
      <c r="W54">
        <v>0</v>
      </c>
      <c r="X54">
        <v>0</v>
      </c>
      <c r="Y54" t="s">
        <v>8</v>
      </c>
      <c r="Z54">
        <v>0</v>
      </c>
      <c r="AA54">
        <v>0</v>
      </c>
      <c r="AB54" t="s">
        <v>9</v>
      </c>
      <c r="AC54">
        <v>0</v>
      </c>
      <c r="AD54">
        <v>0</v>
      </c>
      <c r="AE54" t="s">
        <v>10</v>
      </c>
      <c r="AF54">
        <v>0</v>
      </c>
      <c r="AG54">
        <v>0</v>
      </c>
      <c r="AH54" t="s">
        <v>11</v>
      </c>
      <c r="AI54">
        <v>0</v>
      </c>
      <c r="AJ54">
        <v>0</v>
      </c>
      <c r="AK54" t="s">
        <v>12</v>
      </c>
      <c r="AL54">
        <v>0</v>
      </c>
      <c r="AM54">
        <v>0</v>
      </c>
    </row>
    <row r="55" spans="1:39" x14ac:dyDescent="0.25">
      <c r="A55" t="s">
        <v>13</v>
      </c>
      <c r="B55">
        <v>14</v>
      </c>
      <c r="C55">
        <v>350</v>
      </c>
      <c r="D55" t="s">
        <v>1</v>
      </c>
      <c r="E55">
        <v>0</v>
      </c>
      <c r="F55">
        <v>0</v>
      </c>
      <c r="G55" t="s">
        <v>2</v>
      </c>
      <c r="H55">
        <v>0</v>
      </c>
      <c r="I55">
        <v>0</v>
      </c>
      <c r="J55" t="s">
        <v>3</v>
      </c>
      <c r="K55">
        <v>0</v>
      </c>
      <c r="L55">
        <v>0</v>
      </c>
      <c r="M55" t="s">
        <v>4</v>
      </c>
      <c r="N55">
        <v>0</v>
      </c>
      <c r="O55">
        <v>0</v>
      </c>
      <c r="P55" t="s">
        <v>5</v>
      </c>
      <c r="Q55">
        <v>0</v>
      </c>
      <c r="R55">
        <v>0</v>
      </c>
      <c r="S55" t="s">
        <v>6</v>
      </c>
      <c r="T55">
        <v>0</v>
      </c>
      <c r="U55">
        <v>0</v>
      </c>
      <c r="V55" t="s">
        <v>7</v>
      </c>
      <c r="W55">
        <v>0</v>
      </c>
      <c r="X55">
        <v>0</v>
      </c>
      <c r="Y55" t="s">
        <v>8</v>
      </c>
      <c r="Z55">
        <v>0</v>
      </c>
      <c r="AA55">
        <v>0</v>
      </c>
      <c r="AB55" t="s">
        <v>9</v>
      </c>
      <c r="AC55">
        <v>0</v>
      </c>
      <c r="AD55">
        <v>0</v>
      </c>
      <c r="AE55" t="s">
        <v>10</v>
      </c>
      <c r="AF55">
        <v>0</v>
      </c>
      <c r="AG55">
        <v>0</v>
      </c>
      <c r="AH55" t="s">
        <v>11</v>
      </c>
      <c r="AI55">
        <v>0</v>
      </c>
      <c r="AJ55">
        <v>0</v>
      </c>
      <c r="AK55" t="s">
        <v>12</v>
      </c>
      <c r="AL55">
        <v>0</v>
      </c>
      <c r="AM55">
        <v>0</v>
      </c>
    </row>
    <row r="56" spans="1:39" x14ac:dyDescent="0.25">
      <c r="A56" t="s">
        <v>13</v>
      </c>
      <c r="B56">
        <v>15</v>
      </c>
      <c r="C56">
        <v>375</v>
      </c>
      <c r="D56" t="s">
        <v>1</v>
      </c>
      <c r="E56">
        <v>0</v>
      </c>
      <c r="F56">
        <v>0</v>
      </c>
      <c r="G56" t="s">
        <v>2</v>
      </c>
      <c r="H56">
        <v>0</v>
      </c>
      <c r="I56">
        <v>0</v>
      </c>
      <c r="J56" t="s">
        <v>3</v>
      </c>
      <c r="K56">
        <v>0</v>
      </c>
      <c r="L56">
        <v>0</v>
      </c>
      <c r="M56" t="s">
        <v>4</v>
      </c>
      <c r="N56">
        <v>0</v>
      </c>
      <c r="O56">
        <v>0</v>
      </c>
      <c r="P56" t="s">
        <v>5</v>
      </c>
      <c r="Q56">
        <v>0</v>
      </c>
      <c r="R56">
        <v>0</v>
      </c>
      <c r="S56" t="s">
        <v>6</v>
      </c>
      <c r="T56">
        <v>0</v>
      </c>
      <c r="U56">
        <v>0</v>
      </c>
      <c r="V56" t="s">
        <v>7</v>
      </c>
      <c r="W56">
        <v>0</v>
      </c>
      <c r="X56">
        <v>0</v>
      </c>
      <c r="Y56" t="s">
        <v>8</v>
      </c>
      <c r="Z56">
        <v>0</v>
      </c>
      <c r="AA56">
        <v>0</v>
      </c>
      <c r="AB56" t="s">
        <v>9</v>
      </c>
      <c r="AC56">
        <v>0</v>
      </c>
      <c r="AD56">
        <v>0</v>
      </c>
      <c r="AE56" t="s">
        <v>10</v>
      </c>
      <c r="AF56">
        <v>0</v>
      </c>
      <c r="AG56">
        <v>0</v>
      </c>
      <c r="AH56" t="s">
        <v>11</v>
      </c>
      <c r="AI56">
        <v>0</v>
      </c>
      <c r="AJ56">
        <v>0</v>
      </c>
      <c r="AK56" t="s">
        <v>12</v>
      </c>
      <c r="AL56">
        <v>0</v>
      </c>
      <c r="AM56">
        <v>0</v>
      </c>
    </row>
    <row r="57" spans="1:39" x14ac:dyDescent="0.25">
      <c r="A57" t="s">
        <v>13</v>
      </c>
      <c r="B57">
        <v>16</v>
      </c>
      <c r="C57">
        <v>400</v>
      </c>
      <c r="D57" t="s">
        <v>1</v>
      </c>
      <c r="E57">
        <v>0</v>
      </c>
      <c r="F57">
        <v>0</v>
      </c>
      <c r="G57" t="s">
        <v>2</v>
      </c>
      <c r="H57">
        <v>0</v>
      </c>
      <c r="I57">
        <v>0</v>
      </c>
      <c r="J57" t="s">
        <v>3</v>
      </c>
      <c r="K57">
        <v>0</v>
      </c>
      <c r="L57">
        <v>0</v>
      </c>
      <c r="M57" t="s">
        <v>4</v>
      </c>
      <c r="N57">
        <v>0</v>
      </c>
      <c r="O57">
        <v>0</v>
      </c>
      <c r="P57" t="s">
        <v>5</v>
      </c>
      <c r="Q57">
        <v>0</v>
      </c>
      <c r="R57">
        <v>0</v>
      </c>
      <c r="S57" t="s">
        <v>6</v>
      </c>
      <c r="T57">
        <v>0</v>
      </c>
      <c r="U57">
        <v>0</v>
      </c>
      <c r="V57" t="s">
        <v>7</v>
      </c>
      <c r="W57">
        <v>0</v>
      </c>
      <c r="X57">
        <v>0</v>
      </c>
      <c r="Y57" t="s">
        <v>8</v>
      </c>
      <c r="Z57">
        <v>0</v>
      </c>
      <c r="AA57">
        <v>0</v>
      </c>
      <c r="AB57" t="s">
        <v>9</v>
      </c>
      <c r="AC57">
        <v>0</v>
      </c>
      <c r="AD57">
        <v>0</v>
      </c>
      <c r="AE57" t="s">
        <v>10</v>
      </c>
      <c r="AF57">
        <v>0</v>
      </c>
      <c r="AG57">
        <v>0</v>
      </c>
      <c r="AH57" t="s">
        <v>11</v>
      </c>
      <c r="AI57">
        <v>0</v>
      </c>
      <c r="AJ57">
        <v>0</v>
      </c>
      <c r="AK57" t="s">
        <v>12</v>
      </c>
      <c r="AL57">
        <v>0</v>
      </c>
      <c r="AM57">
        <v>0</v>
      </c>
    </row>
    <row r="58" spans="1:39" x14ac:dyDescent="0.25">
      <c r="A58" t="s">
        <v>13</v>
      </c>
      <c r="B58">
        <v>17</v>
      </c>
      <c r="C58">
        <v>425</v>
      </c>
      <c r="D58" t="s">
        <v>1</v>
      </c>
      <c r="E58">
        <v>0</v>
      </c>
      <c r="F58">
        <v>0</v>
      </c>
      <c r="G58" t="s">
        <v>2</v>
      </c>
      <c r="H58">
        <v>0</v>
      </c>
      <c r="I58">
        <v>0</v>
      </c>
      <c r="J58" t="s">
        <v>3</v>
      </c>
      <c r="K58">
        <v>0</v>
      </c>
      <c r="L58">
        <v>0</v>
      </c>
      <c r="M58" t="s">
        <v>4</v>
      </c>
      <c r="N58">
        <v>0</v>
      </c>
      <c r="O58">
        <v>0</v>
      </c>
      <c r="P58" t="s">
        <v>5</v>
      </c>
      <c r="Q58">
        <v>0</v>
      </c>
      <c r="R58">
        <v>0</v>
      </c>
      <c r="S58" t="s">
        <v>6</v>
      </c>
      <c r="T58">
        <v>0</v>
      </c>
      <c r="U58">
        <v>0</v>
      </c>
      <c r="V58" t="s">
        <v>7</v>
      </c>
      <c r="W58">
        <v>0</v>
      </c>
      <c r="X58">
        <v>0</v>
      </c>
      <c r="Y58" t="s">
        <v>8</v>
      </c>
      <c r="Z58">
        <v>0</v>
      </c>
      <c r="AA58">
        <v>0</v>
      </c>
      <c r="AB58" t="s">
        <v>9</v>
      </c>
      <c r="AC58">
        <v>0</v>
      </c>
      <c r="AD58">
        <v>0</v>
      </c>
      <c r="AE58" t="s">
        <v>10</v>
      </c>
      <c r="AF58">
        <v>0</v>
      </c>
      <c r="AG58">
        <v>0</v>
      </c>
      <c r="AH58" t="s">
        <v>11</v>
      </c>
      <c r="AI58">
        <v>0</v>
      </c>
      <c r="AJ58">
        <v>0</v>
      </c>
      <c r="AK58" t="s">
        <v>12</v>
      </c>
      <c r="AL58">
        <v>0</v>
      </c>
      <c r="AM58">
        <v>0</v>
      </c>
    </row>
    <row r="59" spans="1:39" x14ac:dyDescent="0.25">
      <c r="A59" t="s">
        <v>13</v>
      </c>
      <c r="B59">
        <v>18</v>
      </c>
      <c r="C59">
        <v>450</v>
      </c>
      <c r="D59" t="s">
        <v>1</v>
      </c>
      <c r="E59">
        <v>0</v>
      </c>
      <c r="F59">
        <v>0</v>
      </c>
      <c r="G59" t="s">
        <v>2</v>
      </c>
      <c r="H59">
        <v>0</v>
      </c>
      <c r="I59">
        <v>0</v>
      </c>
      <c r="J59" t="s">
        <v>3</v>
      </c>
      <c r="K59">
        <v>0</v>
      </c>
      <c r="L59">
        <v>0</v>
      </c>
      <c r="M59" t="s">
        <v>4</v>
      </c>
      <c r="N59">
        <v>0</v>
      </c>
      <c r="O59">
        <v>0</v>
      </c>
      <c r="P59" t="s">
        <v>5</v>
      </c>
      <c r="Q59">
        <v>0</v>
      </c>
      <c r="R59">
        <v>0</v>
      </c>
      <c r="S59" t="s">
        <v>6</v>
      </c>
      <c r="T59">
        <v>0</v>
      </c>
      <c r="U59">
        <v>0</v>
      </c>
      <c r="V59" t="s">
        <v>7</v>
      </c>
      <c r="W59">
        <v>0</v>
      </c>
      <c r="X59">
        <v>0</v>
      </c>
      <c r="Y59" t="s">
        <v>8</v>
      </c>
      <c r="Z59">
        <v>0</v>
      </c>
      <c r="AA59">
        <v>0</v>
      </c>
      <c r="AB59" t="s">
        <v>9</v>
      </c>
      <c r="AC59">
        <v>0</v>
      </c>
      <c r="AD59">
        <v>0</v>
      </c>
      <c r="AE59" t="s">
        <v>10</v>
      </c>
      <c r="AF59">
        <v>0</v>
      </c>
      <c r="AG59">
        <v>0</v>
      </c>
      <c r="AH59" t="s">
        <v>11</v>
      </c>
      <c r="AI59">
        <v>0</v>
      </c>
      <c r="AJ59">
        <v>0</v>
      </c>
      <c r="AK59" t="s">
        <v>12</v>
      </c>
      <c r="AL59">
        <v>0</v>
      </c>
      <c r="AM59">
        <v>0</v>
      </c>
    </row>
    <row r="60" spans="1:39" x14ac:dyDescent="0.25">
      <c r="A60" t="s">
        <v>13</v>
      </c>
      <c r="B60">
        <v>19</v>
      </c>
      <c r="C60">
        <v>475</v>
      </c>
      <c r="D60" t="s">
        <v>1</v>
      </c>
      <c r="E60">
        <v>0</v>
      </c>
      <c r="F60">
        <v>0</v>
      </c>
      <c r="G60" t="s">
        <v>2</v>
      </c>
      <c r="H60">
        <v>0</v>
      </c>
      <c r="I60">
        <v>0</v>
      </c>
      <c r="J60" t="s">
        <v>3</v>
      </c>
      <c r="K60">
        <v>0</v>
      </c>
      <c r="L60">
        <v>0</v>
      </c>
      <c r="M60" t="s">
        <v>4</v>
      </c>
      <c r="N60">
        <v>0</v>
      </c>
      <c r="O60">
        <v>0</v>
      </c>
      <c r="P60" t="s">
        <v>5</v>
      </c>
      <c r="Q60">
        <v>0</v>
      </c>
      <c r="R60">
        <v>0</v>
      </c>
      <c r="S60" t="s">
        <v>6</v>
      </c>
      <c r="T60">
        <v>0</v>
      </c>
      <c r="U60">
        <v>0</v>
      </c>
      <c r="V60" t="s">
        <v>7</v>
      </c>
      <c r="W60">
        <v>0</v>
      </c>
      <c r="X60">
        <v>0</v>
      </c>
      <c r="Y60" t="s">
        <v>8</v>
      </c>
      <c r="Z60">
        <v>0</v>
      </c>
      <c r="AA60">
        <v>0</v>
      </c>
      <c r="AB60" t="s">
        <v>9</v>
      </c>
      <c r="AC60">
        <v>0</v>
      </c>
      <c r="AD60">
        <v>0</v>
      </c>
      <c r="AE60" t="s">
        <v>10</v>
      </c>
      <c r="AF60">
        <v>0</v>
      </c>
      <c r="AG60">
        <v>0</v>
      </c>
      <c r="AH60" t="s">
        <v>11</v>
      </c>
      <c r="AI60">
        <v>0</v>
      </c>
      <c r="AJ60">
        <v>0</v>
      </c>
      <c r="AK60" t="s">
        <v>12</v>
      </c>
      <c r="AL60">
        <v>0</v>
      </c>
      <c r="AM60">
        <v>0</v>
      </c>
    </row>
    <row r="61" spans="1:39" x14ac:dyDescent="0.25">
      <c r="A61" t="s">
        <v>13</v>
      </c>
      <c r="B61">
        <v>20</v>
      </c>
      <c r="C61">
        <v>500</v>
      </c>
      <c r="D61" t="s">
        <v>1</v>
      </c>
      <c r="E61">
        <v>0</v>
      </c>
      <c r="F61">
        <v>0</v>
      </c>
      <c r="G61" t="s">
        <v>2</v>
      </c>
      <c r="H61">
        <v>0</v>
      </c>
      <c r="I61">
        <v>0</v>
      </c>
      <c r="J61" t="s">
        <v>3</v>
      </c>
      <c r="K61">
        <v>0</v>
      </c>
      <c r="L61">
        <v>0</v>
      </c>
      <c r="M61" t="s">
        <v>4</v>
      </c>
      <c r="N61">
        <v>0</v>
      </c>
      <c r="O61">
        <v>0</v>
      </c>
      <c r="P61" t="s">
        <v>5</v>
      </c>
      <c r="Q61">
        <v>0</v>
      </c>
      <c r="R61">
        <v>0</v>
      </c>
      <c r="S61" t="s">
        <v>6</v>
      </c>
      <c r="T61">
        <v>0</v>
      </c>
      <c r="U61">
        <v>0</v>
      </c>
      <c r="V61" t="s">
        <v>7</v>
      </c>
      <c r="W61">
        <v>0</v>
      </c>
      <c r="X61">
        <v>0</v>
      </c>
      <c r="Y61" t="s">
        <v>8</v>
      </c>
      <c r="Z61">
        <v>0</v>
      </c>
      <c r="AA61">
        <v>0</v>
      </c>
      <c r="AB61" t="s">
        <v>9</v>
      </c>
      <c r="AC61">
        <v>0</v>
      </c>
      <c r="AD61">
        <v>0</v>
      </c>
      <c r="AE61" t="s">
        <v>10</v>
      </c>
      <c r="AF61">
        <v>0</v>
      </c>
      <c r="AG61">
        <v>0</v>
      </c>
      <c r="AH61" t="s">
        <v>11</v>
      </c>
      <c r="AI61">
        <v>0</v>
      </c>
      <c r="AJ61">
        <v>0</v>
      </c>
      <c r="AK61" t="s">
        <v>12</v>
      </c>
      <c r="AL61">
        <v>0</v>
      </c>
      <c r="AM61">
        <v>0</v>
      </c>
    </row>
    <row r="62" spans="1:39" x14ac:dyDescent="0.25">
      <c r="A62" t="s">
        <v>91</v>
      </c>
      <c r="B62">
        <v>1</v>
      </c>
      <c r="C62">
        <v>25</v>
      </c>
      <c r="D62" t="s">
        <v>1</v>
      </c>
      <c r="E62">
        <v>0</v>
      </c>
      <c r="F62">
        <v>0</v>
      </c>
      <c r="G62" t="s">
        <v>2</v>
      </c>
      <c r="H62">
        <v>291.68281300000001</v>
      </c>
      <c r="I62">
        <v>16.275507000000001</v>
      </c>
      <c r="J62" t="s">
        <v>3</v>
      </c>
      <c r="K62">
        <v>282.44142699999998</v>
      </c>
      <c r="L62">
        <v>16.272362000000001</v>
      </c>
      <c r="M62" t="s">
        <v>4</v>
      </c>
      <c r="N62">
        <v>175.47776400000001</v>
      </c>
      <c r="O62">
        <v>0.58181300000000002</v>
      </c>
      <c r="P62" t="s">
        <v>5</v>
      </c>
      <c r="Q62">
        <v>0</v>
      </c>
      <c r="R62">
        <v>0</v>
      </c>
      <c r="S62" t="s">
        <v>6</v>
      </c>
      <c r="T62">
        <v>0</v>
      </c>
      <c r="U62">
        <v>0</v>
      </c>
      <c r="V62" t="s">
        <v>7</v>
      </c>
      <c r="W62">
        <v>0</v>
      </c>
      <c r="X62">
        <v>0</v>
      </c>
      <c r="Y62" t="s">
        <v>8</v>
      </c>
      <c r="Z62">
        <v>0</v>
      </c>
      <c r="AA62">
        <v>0</v>
      </c>
      <c r="AB62" t="s">
        <v>9</v>
      </c>
      <c r="AC62">
        <v>0</v>
      </c>
      <c r="AD62">
        <v>0</v>
      </c>
      <c r="AE62" t="s">
        <v>10</v>
      </c>
      <c r="AF62">
        <v>32767</v>
      </c>
      <c r="AG62">
        <v>0</v>
      </c>
      <c r="AH62" t="s">
        <v>11</v>
      </c>
      <c r="AI62">
        <v>-32767</v>
      </c>
      <c r="AJ62">
        <v>0</v>
      </c>
      <c r="AK62" t="s">
        <v>12</v>
      </c>
      <c r="AL62">
        <v>0</v>
      </c>
      <c r="AM62">
        <v>0</v>
      </c>
    </row>
    <row r="63" spans="1:39" x14ac:dyDescent="0.25">
      <c r="A63" t="s">
        <v>91</v>
      </c>
      <c r="B63">
        <v>2</v>
      </c>
      <c r="C63">
        <v>50</v>
      </c>
      <c r="D63" t="s">
        <v>1</v>
      </c>
      <c r="E63">
        <v>0</v>
      </c>
      <c r="F63">
        <v>0</v>
      </c>
      <c r="G63" t="s">
        <v>2</v>
      </c>
      <c r="H63">
        <v>584.56284800000003</v>
      </c>
      <c r="I63">
        <v>64.712057999999999</v>
      </c>
      <c r="J63" t="s">
        <v>3</v>
      </c>
      <c r="K63">
        <v>566.10087999999996</v>
      </c>
      <c r="L63">
        <v>64.706594999999993</v>
      </c>
      <c r="M63" t="s">
        <v>4</v>
      </c>
      <c r="N63">
        <v>351.06596999999999</v>
      </c>
      <c r="O63">
        <v>1.778991</v>
      </c>
      <c r="P63" t="s">
        <v>5</v>
      </c>
      <c r="Q63">
        <v>0</v>
      </c>
      <c r="R63">
        <v>0</v>
      </c>
      <c r="S63" t="s">
        <v>6</v>
      </c>
      <c r="T63">
        <v>0</v>
      </c>
      <c r="U63">
        <v>0</v>
      </c>
      <c r="V63" t="s">
        <v>7</v>
      </c>
      <c r="W63">
        <v>0</v>
      </c>
      <c r="X63">
        <v>0</v>
      </c>
      <c r="Y63" t="s">
        <v>8</v>
      </c>
      <c r="Z63">
        <v>0</v>
      </c>
      <c r="AA63">
        <v>0</v>
      </c>
      <c r="AB63" t="s">
        <v>9</v>
      </c>
      <c r="AC63">
        <v>0</v>
      </c>
      <c r="AD63">
        <v>0</v>
      </c>
      <c r="AE63" t="s">
        <v>10</v>
      </c>
      <c r="AF63">
        <v>32767</v>
      </c>
      <c r="AG63">
        <v>0</v>
      </c>
      <c r="AH63" t="s">
        <v>11</v>
      </c>
      <c r="AI63">
        <v>-32767</v>
      </c>
      <c r="AJ63">
        <v>0</v>
      </c>
      <c r="AK63" t="s">
        <v>12</v>
      </c>
      <c r="AL63">
        <v>0</v>
      </c>
      <c r="AM63">
        <v>0</v>
      </c>
    </row>
    <row r="64" spans="1:39" x14ac:dyDescent="0.25">
      <c r="A64" t="s">
        <v>91</v>
      </c>
      <c r="B64">
        <v>3</v>
      </c>
      <c r="C64">
        <v>75</v>
      </c>
      <c r="D64" t="s">
        <v>1</v>
      </c>
      <c r="E64">
        <v>0</v>
      </c>
      <c r="F64">
        <v>0</v>
      </c>
      <c r="G64" t="s">
        <v>2</v>
      </c>
      <c r="H64">
        <v>877.99084200000004</v>
      </c>
      <c r="I64">
        <v>146.77158900000001</v>
      </c>
      <c r="J64" t="s">
        <v>3</v>
      </c>
      <c r="K64">
        <v>850.31022800000005</v>
      </c>
      <c r="L64">
        <v>146.753637</v>
      </c>
      <c r="M64" t="s">
        <v>4</v>
      </c>
      <c r="N64">
        <v>526.70535400000006</v>
      </c>
      <c r="O64">
        <v>3.9736750000000001</v>
      </c>
      <c r="P64" t="s">
        <v>5</v>
      </c>
      <c r="Q64">
        <v>0</v>
      </c>
      <c r="R64">
        <v>0</v>
      </c>
      <c r="S64" t="s">
        <v>6</v>
      </c>
      <c r="T64">
        <v>0</v>
      </c>
      <c r="U64">
        <v>0</v>
      </c>
      <c r="V64" t="s">
        <v>7</v>
      </c>
      <c r="W64">
        <v>0</v>
      </c>
      <c r="X64">
        <v>0</v>
      </c>
      <c r="Y64" t="s">
        <v>8</v>
      </c>
      <c r="Z64">
        <v>0</v>
      </c>
      <c r="AA64">
        <v>0</v>
      </c>
      <c r="AB64" t="s">
        <v>9</v>
      </c>
      <c r="AC64">
        <v>0</v>
      </c>
      <c r="AD64">
        <v>0</v>
      </c>
      <c r="AE64" t="s">
        <v>10</v>
      </c>
      <c r="AF64">
        <v>32767</v>
      </c>
      <c r="AG64">
        <v>0</v>
      </c>
      <c r="AH64" t="s">
        <v>11</v>
      </c>
      <c r="AI64">
        <v>-32767</v>
      </c>
      <c r="AJ64">
        <v>0</v>
      </c>
      <c r="AK64" t="s">
        <v>12</v>
      </c>
      <c r="AL64">
        <v>0</v>
      </c>
      <c r="AM64">
        <v>0</v>
      </c>
    </row>
    <row r="65" spans="1:39" x14ac:dyDescent="0.25">
      <c r="A65" t="s">
        <v>91</v>
      </c>
      <c r="B65">
        <v>4</v>
      </c>
      <c r="C65">
        <v>100</v>
      </c>
      <c r="D65" t="s">
        <v>1</v>
      </c>
      <c r="E65">
        <v>0</v>
      </c>
      <c r="F65">
        <v>0</v>
      </c>
      <c r="G65" t="s">
        <v>2</v>
      </c>
      <c r="H65">
        <v>1171.571248</v>
      </c>
      <c r="I65">
        <v>260.44324</v>
      </c>
      <c r="J65" t="s">
        <v>3</v>
      </c>
      <c r="K65">
        <v>1134.672319</v>
      </c>
      <c r="L65">
        <v>260.38673799999998</v>
      </c>
      <c r="M65" t="s">
        <v>4</v>
      </c>
      <c r="N65">
        <v>702.32358799999997</v>
      </c>
      <c r="O65">
        <v>6.5201770000000003</v>
      </c>
      <c r="P65" t="s">
        <v>5</v>
      </c>
      <c r="Q65">
        <v>0</v>
      </c>
      <c r="R65">
        <v>0</v>
      </c>
      <c r="S65" t="s">
        <v>6</v>
      </c>
      <c r="T65">
        <v>0</v>
      </c>
      <c r="U65">
        <v>0</v>
      </c>
      <c r="V65" t="s">
        <v>7</v>
      </c>
      <c r="W65">
        <v>0</v>
      </c>
      <c r="X65">
        <v>0</v>
      </c>
      <c r="Y65" t="s">
        <v>8</v>
      </c>
      <c r="Z65">
        <v>0</v>
      </c>
      <c r="AA65">
        <v>0</v>
      </c>
      <c r="AB65" t="s">
        <v>9</v>
      </c>
      <c r="AC65">
        <v>0</v>
      </c>
      <c r="AD65">
        <v>0</v>
      </c>
      <c r="AE65" t="s">
        <v>10</v>
      </c>
      <c r="AF65">
        <v>32767</v>
      </c>
      <c r="AG65">
        <v>0</v>
      </c>
      <c r="AH65" t="s">
        <v>11</v>
      </c>
      <c r="AI65">
        <v>-32767</v>
      </c>
      <c r="AJ65">
        <v>0</v>
      </c>
      <c r="AK65" t="s">
        <v>12</v>
      </c>
      <c r="AL65">
        <v>0</v>
      </c>
      <c r="AM65">
        <v>0</v>
      </c>
    </row>
    <row r="66" spans="1:39" x14ac:dyDescent="0.25">
      <c r="A66" t="s">
        <v>91</v>
      </c>
      <c r="B66">
        <v>5</v>
      </c>
      <c r="C66">
        <v>125</v>
      </c>
      <c r="D66" t="s">
        <v>1</v>
      </c>
      <c r="E66">
        <v>0</v>
      </c>
      <c r="F66">
        <v>0</v>
      </c>
      <c r="G66" t="s">
        <v>2</v>
      </c>
      <c r="H66">
        <v>1465.1609639999999</v>
      </c>
      <c r="I66">
        <v>411.925453</v>
      </c>
      <c r="J66" t="s">
        <v>3</v>
      </c>
      <c r="K66">
        <v>1419.0422189999999</v>
      </c>
      <c r="L66">
        <v>411.59188999999998</v>
      </c>
      <c r="M66" t="s">
        <v>4</v>
      </c>
      <c r="N66">
        <v>877.83227199999999</v>
      </c>
      <c r="O66">
        <v>10.030955000000001</v>
      </c>
      <c r="P66" t="s">
        <v>5</v>
      </c>
      <c r="Q66">
        <v>0</v>
      </c>
      <c r="R66">
        <v>0</v>
      </c>
      <c r="S66" t="s">
        <v>6</v>
      </c>
      <c r="T66">
        <v>0</v>
      </c>
      <c r="U66">
        <v>0</v>
      </c>
      <c r="V66" t="s">
        <v>7</v>
      </c>
      <c r="W66">
        <v>0</v>
      </c>
      <c r="X66">
        <v>0</v>
      </c>
      <c r="Y66" t="s">
        <v>8</v>
      </c>
      <c r="Z66">
        <v>0</v>
      </c>
      <c r="AA66">
        <v>0</v>
      </c>
      <c r="AB66" t="s">
        <v>9</v>
      </c>
      <c r="AC66">
        <v>0</v>
      </c>
      <c r="AD66">
        <v>0</v>
      </c>
      <c r="AE66" t="s">
        <v>10</v>
      </c>
      <c r="AF66">
        <v>32767</v>
      </c>
      <c r="AG66">
        <v>0</v>
      </c>
      <c r="AH66" t="s">
        <v>11</v>
      </c>
      <c r="AI66">
        <v>-32767</v>
      </c>
      <c r="AJ66">
        <v>0</v>
      </c>
      <c r="AK66" t="s">
        <v>12</v>
      </c>
      <c r="AL66">
        <v>0</v>
      </c>
      <c r="AM66">
        <v>0</v>
      </c>
    </row>
    <row r="67" spans="1:39" x14ac:dyDescent="0.25">
      <c r="A67" t="s">
        <v>91</v>
      </c>
      <c r="B67">
        <v>6</v>
      </c>
      <c r="C67">
        <v>150</v>
      </c>
      <c r="D67" t="s">
        <v>1</v>
      </c>
      <c r="E67">
        <v>0</v>
      </c>
      <c r="F67">
        <v>0</v>
      </c>
      <c r="G67" t="s">
        <v>2</v>
      </c>
      <c r="H67">
        <v>1758.8099560000001</v>
      </c>
      <c r="I67">
        <v>591.09184900000002</v>
      </c>
      <c r="J67" t="s">
        <v>3</v>
      </c>
      <c r="K67">
        <v>1703.470681</v>
      </c>
      <c r="L67">
        <v>590.68005100000005</v>
      </c>
      <c r="M67" t="s">
        <v>4</v>
      </c>
      <c r="N67">
        <v>1053.4253200000001</v>
      </c>
      <c r="O67">
        <v>14.075820999999999</v>
      </c>
      <c r="P67" t="s">
        <v>5</v>
      </c>
      <c r="Q67">
        <v>0</v>
      </c>
      <c r="R67">
        <v>0</v>
      </c>
      <c r="S67" t="s">
        <v>6</v>
      </c>
      <c r="T67">
        <v>0</v>
      </c>
      <c r="U67">
        <v>0</v>
      </c>
      <c r="V67" t="s">
        <v>7</v>
      </c>
      <c r="W67">
        <v>0</v>
      </c>
      <c r="X67">
        <v>0</v>
      </c>
      <c r="Y67" t="s">
        <v>8</v>
      </c>
      <c r="Z67">
        <v>0</v>
      </c>
      <c r="AA67">
        <v>0</v>
      </c>
      <c r="AB67" t="s">
        <v>9</v>
      </c>
      <c r="AC67">
        <v>0</v>
      </c>
      <c r="AD67">
        <v>0</v>
      </c>
      <c r="AE67" t="s">
        <v>10</v>
      </c>
      <c r="AF67">
        <v>32767</v>
      </c>
      <c r="AG67">
        <v>0</v>
      </c>
      <c r="AH67" t="s">
        <v>11</v>
      </c>
      <c r="AI67">
        <v>-32767</v>
      </c>
      <c r="AJ67">
        <v>0</v>
      </c>
      <c r="AK67" t="s">
        <v>12</v>
      </c>
      <c r="AL67">
        <v>0</v>
      </c>
      <c r="AM67">
        <v>0</v>
      </c>
    </row>
    <row r="68" spans="1:39" x14ac:dyDescent="0.25">
      <c r="A68" t="s">
        <v>91</v>
      </c>
      <c r="B68">
        <v>7</v>
      </c>
      <c r="C68">
        <v>175</v>
      </c>
      <c r="D68" t="s">
        <v>1</v>
      </c>
      <c r="E68">
        <v>0</v>
      </c>
      <c r="F68">
        <v>0</v>
      </c>
      <c r="G68" t="s">
        <v>2</v>
      </c>
      <c r="H68">
        <v>2052.3913619999998</v>
      </c>
      <c r="I68">
        <v>804.52005199999996</v>
      </c>
      <c r="J68" t="s">
        <v>3</v>
      </c>
      <c r="K68">
        <v>1987.8292650000001</v>
      </c>
      <c r="L68">
        <v>804.082131</v>
      </c>
      <c r="M68" t="s">
        <v>4</v>
      </c>
      <c r="N68">
        <v>1228.932258</v>
      </c>
      <c r="O68">
        <v>18.574995000000001</v>
      </c>
      <c r="P68" t="s">
        <v>5</v>
      </c>
      <c r="Q68">
        <v>0</v>
      </c>
      <c r="R68">
        <v>0</v>
      </c>
      <c r="S68" t="s">
        <v>6</v>
      </c>
      <c r="T68">
        <v>0</v>
      </c>
      <c r="U68">
        <v>0</v>
      </c>
      <c r="V68" t="s">
        <v>7</v>
      </c>
      <c r="W68">
        <v>0</v>
      </c>
      <c r="X68">
        <v>0</v>
      </c>
      <c r="Y68" t="s">
        <v>8</v>
      </c>
      <c r="Z68">
        <v>0</v>
      </c>
      <c r="AA68">
        <v>0</v>
      </c>
      <c r="AB68" t="s">
        <v>9</v>
      </c>
      <c r="AC68">
        <v>0</v>
      </c>
      <c r="AD68">
        <v>0</v>
      </c>
      <c r="AE68" t="s">
        <v>10</v>
      </c>
      <c r="AF68">
        <v>32767</v>
      </c>
      <c r="AG68">
        <v>0</v>
      </c>
      <c r="AH68" t="s">
        <v>11</v>
      </c>
      <c r="AI68">
        <v>-32767</v>
      </c>
      <c r="AJ68">
        <v>0</v>
      </c>
      <c r="AK68" t="s">
        <v>12</v>
      </c>
      <c r="AL68">
        <v>0</v>
      </c>
      <c r="AM68">
        <v>0</v>
      </c>
    </row>
    <row r="69" spans="1:39" x14ac:dyDescent="0.25">
      <c r="A69" t="s">
        <v>91</v>
      </c>
      <c r="B69">
        <v>8</v>
      </c>
      <c r="C69">
        <v>200</v>
      </c>
      <c r="D69" t="s">
        <v>1</v>
      </c>
      <c r="E69">
        <v>0</v>
      </c>
      <c r="F69">
        <v>0</v>
      </c>
      <c r="G69" t="s">
        <v>2</v>
      </c>
      <c r="H69">
        <v>2346.2041989999998</v>
      </c>
      <c r="I69">
        <v>1054.6381879999999</v>
      </c>
      <c r="J69" t="s">
        <v>3</v>
      </c>
      <c r="K69">
        <v>2272.4234280000001</v>
      </c>
      <c r="L69">
        <v>1054.2293119999999</v>
      </c>
      <c r="M69" t="s">
        <v>4</v>
      </c>
      <c r="N69">
        <v>1404.585957</v>
      </c>
      <c r="O69">
        <v>24.737686</v>
      </c>
      <c r="P69" t="s">
        <v>5</v>
      </c>
      <c r="Q69">
        <v>0</v>
      </c>
      <c r="R69">
        <v>0</v>
      </c>
      <c r="S69" t="s">
        <v>6</v>
      </c>
      <c r="T69">
        <v>0</v>
      </c>
      <c r="U69">
        <v>0</v>
      </c>
      <c r="V69" t="s">
        <v>7</v>
      </c>
      <c r="W69">
        <v>0</v>
      </c>
      <c r="X69">
        <v>0</v>
      </c>
      <c r="Y69" t="s">
        <v>8</v>
      </c>
      <c r="Z69">
        <v>0</v>
      </c>
      <c r="AA69">
        <v>0</v>
      </c>
      <c r="AB69" t="s">
        <v>9</v>
      </c>
      <c r="AC69">
        <v>0</v>
      </c>
      <c r="AD69">
        <v>0</v>
      </c>
      <c r="AE69" t="s">
        <v>10</v>
      </c>
      <c r="AF69">
        <v>32767</v>
      </c>
      <c r="AG69">
        <v>0</v>
      </c>
      <c r="AH69" t="s">
        <v>11</v>
      </c>
      <c r="AI69">
        <v>-32767</v>
      </c>
      <c r="AJ69">
        <v>0</v>
      </c>
      <c r="AK69" t="s">
        <v>12</v>
      </c>
      <c r="AL69">
        <v>0</v>
      </c>
      <c r="AM69">
        <v>0</v>
      </c>
    </row>
    <row r="70" spans="1:39" x14ac:dyDescent="0.25">
      <c r="A70" t="s">
        <v>91</v>
      </c>
      <c r="B70">
        <v>9</v>
      </c>
      <c r="C70">
        <v>225</v>
      </c>
      <c r="D70" t="s">
        <v>1</v>
      </c>
      <c r="E70">
        <v>0</v>
      </c>
      <c r="F70">
        <v>0</v>
      </c>
      <c r="G70" t="s">
        <v>2</v>
      </c>
      <c r="H70">
        <v>2640.14689</v>
      </c>
      <c r="I70">
        <v>1335.437946</v>
      </c>
      <c r="J70" t="s">
        <v>3</v>
      </c>
      <c r="K70">
        <v>2557.1446780000001</v>
      </c>
      <c r="L70">
        <v>1335.0032100000001</v>
      </c>
      <c r="M70" t="s">
        <v>4</v>
      </c>
      <c r="N70">
        <v>1580.3006370000001</v>
      </c>
      <c r="O70">
        <v>30.686029000000001</v>
      </c>
      <c r="P70" t="s">
        <v>5</v>
      </c>
      <c r="Q70">
        <v>0</v>
      </c>
      <c r="R70">
        <v>0</v>
      </c>
      <c r="S70" t="s">
        <v>6</v>
      </c>
      <c r="T70">
        <v>0</v>
      </c>
      <c r="U70">
        <v>0</v>
      </c>
      <c r="V70" t="s">
        <v>7</v>
      </c>
      <c r="W70">
        <v>0</v>
      </c>
      <c r="X70">
        <v>0</v>
      </c>
      <c r="Y70" t="s">
        <v>8</v>
      </c>
      <c r="Z70">
        <v>0</v>
      </c>
      <c r="AA70">
        <v>0</v>
      </c>
      <c r="AB70" t="s">
        <v>9</v>
      </c>
      <c r="AC70">
        <v>0</v>
      </c>
      <c r="AD70">
        <v>0</v>
      </c>
      <c r="AE70" t="s">
        <v>10</v>
      </c>
      <c r="AF70">
        <v>32767</v>
      </c>
      <c r="AG70">
        <v>0</v>
      </c>
      <c r="AH70" t="s">
        <v>11</v>
      </c>
      <c r="AI70">
        <v>-32767</v>
      </c>
      <c r="AJ70">
        <v>0</v>
      </c>
      <c r="AK70" t="s">
        <v>12</v>
      </c>
      <c r="AL70">
        <v>0</v>
      </c>
      <c r="AM70">
        <v>0</v>
      </c>
    </row>
    <row r="71" spans="1:39" x14ac:dyDescent="0.25">
      <c r="A71" t="s">
        <v>91</v>
      </c>
      <c r="B71">
        <v>10</v>
      </c>
      <c r="C71">
        <v>250</v>
      </c>
      <c r="D71" t="s">
        <v>1</v>
      </c>
      <c r="E71">
        <v>0</v>
      </c>
      <c r="F71">
        <v>0</v>
      </c>
      <c r="G71" t="s">
        <v>2</v>
      </c>
      <c r="H71">
        <v>2933.9426659999999</v>
      </c>
      <c r="I71">
        <v>1656.8266779999999</v>
      </c>
      <c r="J71" t="s">
        <v>3</v>
      </c>
      <c r="K71">
        <v>2841.725132</v>
      </c>
      <c r="L71">
        <v>1656.3620900000001</v>
      </c>
      <c r="M71" t="s">
        <v>4</v>
      </c>
      <c r="N71">
        <v>1755.786824</v>
      </c>
      <c r="O71">
        <v>37.871918000000001</v>
      </c>
      <c r="P71" t="s">
        <v>5</v>
      </c>
      <c r="Q71">
        <v>0</v>
      </c>
      <c r="R71">
        <v>0</v>
      </c>
      <c r="S71" t="s">
        <v>6</v>
      </c>
      <c r="T71">
        <v>0</v>
      </c>
      <c r="U71">
        <v>0</v>
      </c>
      <c r="V71" t="s">
        <v>7</v>
      </c>
      <c r="W71">
        <v>0</v>
      </c>
      <c r="X71">
        <v>0</v>
      </c>
      <c r="Y71" t="s">
        <v>8</v>
      </c>
      <c r="Z71">
        <v>0</v>
      </c>
      <c r="AA71">
        <v>0</v>
      </c>
      <c r="AB71" t="s">
        <v>9</v>
      </c>
      <c r="AC71">
        <v>0</v>
      </c>
      <c r="AD71">
        <v>0</v>
      </c>
      <c r="AE71" t="s">
        <v>10</v>
      </c>
      <c r="AF71">
        <v>32767</v>
      </c>
      <c r="AG71">
        <v>0</v>
      </c>
      <c r="AH71" t="s">
        <v>11</v>
      </c>
      <c r="AI71">
        <v>-32767</v>
      </c>
      <c r="AJ71">
        <v>0</v>
      </c>
      <c r="AK71" t="s">
        <v>12</v>
      </c>
      <c r="AL71">
        <v>0</v>
      </c>
      <c r="AM71">
        <v>0</v>
      </c>
    </row>
    <row r="72" spans="1:39" x14ac:dyDescent="0.25">
      <c r="A72" t="s">
        <v>91</v>
      </c>
      <c r="B72">
        <v>11</v>
      </c>
      <c r="C72">
        <v>275</v>
      </c>
      <c r="D72" t="s">
        <v>1</v>
      </c>
      <c r="E72">
        <v>0</v>
      </c>
      <c r="F72">
        <v>0</v>
      </c>
      <c r="G72" t="s">
        <v>2</v>
      </c>
      <c r="H72">
        <v>3227.8379540000001</v>
      </c>
      <c r="I72">
        <v>1999.7580439999999</v>
      </c>
      <c r="J72" t="s">
        <v>3</v>
      </c>
      <c r="K72">
        <v>3126.4023729999999</v>
      </c>
      <c r="L72">
        <v>1999.0657060000001</v>
      </c>
      <c r="M72" t="s">
        <v>4</v>
      </c>
      <c r="N72">
        <v>1931.2555910000001</v>
      </c>
      <c r="O72">
        <v>45.577471000000003</v>
      </c>
      <c r="P72" t="s">
        <v>5</v>
      </c>
      <c r="Q72">
        <v>0</v>
      </c>
      <c r="R72">
        <v>0</v>
      </c>
      <c r="S72" t="s">
        <v>6</v>
      </c>
      <c r="T72">
        <v>0</v>
      </c>
      <c r="U72">
        <v>0</v>
      </c>
      <c r="V72" t="s">
        <v>7</v>
      </c>
      <c r="W72">
        <v>0</v>
      </c>
      <c r="X72">
        <v>0</v>
      </c>
      <c r="Y72" t="s">
        <v>8</v>
      </c>
      <c r="Z72">
        <v>0</v>
      </c>
      <c r="AA72">
        <v>0</v>
      </c>
      <c r="AB72" t="s">
        <v>9</v>
      </c>
      <c r="AC72">
        <v>0</v>
      </c>
      <c r="AD72">
        <v>0</v>
      </c>
      <c r="AE72" t="s">
        <v>10</v>
      </c>
      <c r="AF72">
        <v>32767</v>
      </c>
      <c r="AG72">
        <v>0</v>
      </c>
      <c r="AH72" t="s">
        <v>11</v>
      </c>
      <c r="AI72">
        <v>-32767</v>
      </c>
      <c r="AJ72">
        <v>0</v>
      </c>
      <c r="AK72" t="s">
        <v>12</v>
      </c>
      <c r="AL72">
        <v>0</v>
      </c>
      <c r="AM72">
        <v>0</v>
      </c>
    </row>
    <row r="73" spans="1:39" x14ac:dyDescent="0.25">
      <c r="A73" t="s">
        <v>91</v>
      </c>
      <c r="B73">
        <v>12</v>
      </c>
      <c r="C73">
        <v>300</v>
      </c>
      <c r="D73" t="s">
        <v>1</v>
      </c>
      <c r="E73">
        <v>0</v>
      </c>
      <c r="F73">
        <v>0</v>
      </c>
      <c r="G73" t="s">
        <v>2</v>
      </c>
      <c r="H73">
        <v>3522.001831</v>
      </c>
      <c r="I73">
        <v>2379.3803229999999</v>
      </c>
      <c r="J73" t="s">
        <v>3</v>
      </c>
      <c r="K73">
        <v>3411.3453420000001</v>
      </c>
      <c r="L73">
        <v>2378.7367490000001</v>
      </c>
      <c r="M73" t="s">
        <v>4</v>
      </c>
      <c r="N73">
        <v>2106.8850389999998</v>
      </c>
      <c r="O73">
        <v>53.347670000000001</v>
      </c>
      <c r="P73" t="s">
        <v>5</v>
      </c>
      <c r="Q73">
        <v>0</v>
      </c>
      <c r="R73">
        <v>0</v>
      </c>
      <c r="S73" t="s">
        <v>6</v>
      </c>
      <c r="T73">
        <v>0</v>
      </c>
      <c r="U73">
        <v>0</v>
      </c>
      <c r="V73" t="s">
        <v>7</v>
      </c>
      <c r="W73">
        <v>0</v>
      </c>
      <c r="X73">
        <v>0</v>
      </c>
      <c r="Y73" t="s">
        <v>8</v>
      </c>
      <c r="Z73">
        <v>0</v>
      </c>
      <c r="AA73">
        <v>0</v>
      </c>
      <c r="AB73" t="s">
        <v>9</v>
      </c>
      <c r="AC73">
        <v>0</v>
      </c>
      <c r="AD73">
        <v>0</v>
      </c>
      <c r="AE73" t="s">
        <v>10</v>
      </c>
      <c r="AF73">
        <v>32767</v>
      </c>
      <c r="AG73">
        <v>0</v>
      </c>
      <c r="AH73" t="s">
        <v>11</v>
      </c>
      <c r="AI73">
        <v>-32767</v>
      </c>
      <c r="AJ73">
        <v>0</v>
      </c>
      <c r="AK73" t="s">
        <v>12</v>
      </c>
      <c r="AL73">
        <v>0</v>
      </c>
      <c r="AM73">
        <v>0</v>
      </c>
    </row>
    <row r="74" spans="1:39" x14ac:dyDescent="0.25">
      <c r="A74" t="s">
        <v>91</v>
      </c>
      <c r="B74">
        <v>13</v>
      </c>
      <c r="C74">
        <v>325</v>
      </c>
      <c r="D74" t="s">
        <v>1</v>
      </c>
      <c r="E74">
        <v>0</v>
      </c>
      <c r="F74">
        <v>0</v>
      </c>
      <c r="G74" t="s">
        <v>2</v>
      </c>
      <c r="H74">
        <v>3816.3123679999999</v>
      </c>
      <c r="I74">
        <v>2802.5141910000002</v>
      </c>
      <c r="J74" t="s">
        <v>3</v>
      </c>
      <c r="K74">
        <v>3696.4352690000001</v>
      </c>
      <c r="L74">
        <v>2801.8487970000001</v>
      </c>
      <c r="M74" t="s">
        <v>4</v>
      </c>
      <c r="N74">
        <v>2282.4574120000002</v>
      </c>
      <c r="O74">
        <v>62.590314999999997</v>
      </c>
      <c r="P74" t="s">
        <v>5</v>
      </c>
      <c r="Q74">
        <v>0</v>
      </c>
      <c r="R74">
        <v>0</v>
      </c>
      <c r="S74" t="s">
        <v>6</v>
      </c>
      <c r="T74">
        <v>0</v>
      </c>
      <c r="U74">
        <v>0</v>
      </c>
      <c r="V74" t="s">
        <v>7</v>
      </c>
      <c r="W74">
        <v>0</v>
      </c>
      <c r="X74">
        <v>0</v>
      </c>
      <c r="Y74" t="s">
        <v>8</v>
      </c>
      <c r="Z74">
        <v>0</v>
      </c>
      <c r="AA74">
        <v>0</v>
      </c>
      <c r="AB74" t="s">
        <v>9</v>
      </c>
      <c r="AC74">
        <v>0</v>
      </c>
      <c r="AD74">
        <v>0</v>
      </c>
      <c r="AE74" t="s">
        <v>10</v>
      </c>
      <c r="AF74">
        <v>32767</v>
      </c>
      <c r="AG74">
        <v>0</v>
      </c>
      <c r="AH74" t="s">
        <v>11</v>
      </c>
      <c r="AI74">
        <v>-32767</v>
      </c>
      <c r="AJ74">
        <v>0</v>
      </c>
      <c r="AK74" t="s">
        <v>12</v>
      </c>
      <c r="AL74">
        <v>0</v>
      </c>
      <c r="AM74">
        <v>0</v>
      </c>
    </row>
    <row r="75" spans="1:39" x14ac:dyDescent="0.25">
      <c r="A75" t="s">
        <v>91</v>
      </c>
      <c r="B75">
        <v>14</v>
      </c>
      <c r="C75">
        <v>350</v>
      </c>
      <c r="D75" t="s">
        <v>1</v>
      </c>
      <c r="E75">
        <v>0</v>
      </c>
      <c r="F75">
        <v>0</v>
      </c>
      <c r="G75" t="s">
        <v>2</v>
      </c>
      <c r="H75">
        <v>4110.6434769999996</v>
      </c>
      <c r="I75">
        <v>3252.2831769999998</v>
      </c>
      <c r="J75" t="s">
        <v>3</v>
      </c>
      <c r="K75">
        <v>3981.5500200000001</v>
      </c>
      <c r="L75">
        <v>3251.4050160000002</v>
      </c>
      <c r="M75" t="s">
        <v>4</v>
      </c>
      <c r="N75">
        <v>2458.0112939999999</v>
      </c>
      <c r="O75">
        <v>71.649586999999997</v>
      </c>
      <c r="P75" t="s">
        <v>5</v>
      </c>
      <c r="Q75">
        <v>0</v>
      </c>
      <c r="R75">
        <v>0</v>
      </c>
      <c r="S75" t="s">
        <v>6</v>
      </c>
      <c r="T75">
        <v>0</v>
      </c>
      <c r="U75">
        <v>0</v>
      </c>
      <c r="V75" t="s">
        <v>7</v>
      </c>
      <c r="W75">
        <v>0</v>
      </c>
      <c r="X75">
        <v>0</v>
      </c>
      <c r="Y75" t="s">
        <v>8</v>
      </c>
      <c r="Z75">
        <v>0</v>
      </c>
      <c r="AA75">
        <v>0</v>
      </c>
      <c r="AB75" t="s">
        <v>9</v>
      </c>
      <c r="AC75">
        <v>0</v>
      </c>
      <c r="AD75">
        <v>0</v>
      </c>
      <c r="AE75" t="s">
        <v>10</v>
      </c>
      <c r="AF75">
        <v>32767</v>
      </c>
      <c r="AG75">
        <v>0</v>
      </c>
      <c r="AH75" t="s">
        <v>11</v>
      </c>
      <c r="AI75">
        <v>-32767</v>
      </c>
      <c r="AJ75">
        <v>0</v>
      </c>
      <c r="AK75" t="s">
        <v>12</v>
      </c>
      <c r="AL75">
        <v>0</v>
      </c>
      <c r="AM75">
        <v>0</v>
      </c>
    </row>
    <row r="76" spans="1:39" x14ac:dyDescent="0.25">
      <c r="A76" t="s">
        <v>91</v>
      </c>
      <c r="B76">
        <v>15</v>
      </c>
      <c r="C76">
        <v>375</v>
      </c>
      <c r="D76" t="s">
        <v>1</v>
      </c>
      <c r="E76">
        <v>0</v>
      </c>
      <c r="F76">
        <v>0</v>
      </c>
      <c r="G76" t="s">
        <v>2</v>
      </c>
      <c r="H76">
        <v>4405.1531050000003</v>
      </c>
      <c r="I76">
        <v>3742.288172</v>
      </c>
      <c r="J76" t="s">
        <v>3</v>
      </c>
      <c r="K76">
        <v>4266.8429489999999</v>
      </c>
      <c r="L76">
        <v>3741.1604360000001</v>
      </c>
      <c r="M76" t="s">
        <v>4</v>
      </c>
      <c r="N76">
        <v>2633.4550239999999</v>
      </c>
      <c r="O76">
        <v>82.694912000000002</v>
      </c>
      <c r="P76" t="s">
        <v>5</v>
      </c>
      <c r="Q76">
        <v>0</v>
      </c>
      <c r="R76">
        <v>0</v>
      </c>
      <c r="S76" t="s">
        <v>6</v>
      </c>
      <c r="T76">
        <v>0</v>
      </c>
      <c r="U76">
        <v>0</v>
      </c>
      <c r="V76" t="s">
        <v>7</v>
      </c>
      <c r="W76">
        <v>0</v>
      </c>
      <c r="X76">
        <v>0</v>
      </c>
      <c r="Y76" t="s">
        <v>8</v>
      </c>
      <c r="Z76">
        <v>0</v>
      </c>
      <c r="AA76">
        <v>0</v>
      </c>
      <c r="AB76" t="s">
        <v>9</v>
      </c>
      <c r="AC76">
        <v>0</v>
      </c>
      <c r="AD76">
        <v>0</v>
      </c>
      <c r="AE76" t="s">
        <v>10</v>
      </c>
      <c r="AF76">
        <v>32767</v>
      </c>
      <c r="AG76">
        <v>0</v>
      </c>
      <c r="AH76" t="s">
        <v>11</v>
      </c>
      <c r="AI76">
        <v>-32767</v>
      </c>
      <c r="AJ76">
        <v>0</v>
      </c>
      <c r="AK76" t="s">
        <v>12</v>
      </c>
      <c r="AL76">
        <v>0</v>
      </c>
      <c r="AM76">
        <v>0</v>
      </c>
    </row>
    <row r="77" spans="1:39" x14ac:dyDescent="0.25">
      <c r="A77" t="s">
        <v>91</v>
      </c>
      <c r="B77">
        <v>16</v>
      </c>
      <c r="C77">
        <v>400</v>
      </c>
      <c r="D77" t="s">
        <v>1</v>
      </c>
      <c r="E77">
        <v>0</v>
      </c>
      <c r="F77">
        <v>0</v>
      </c>
      <c r="G77" t="s">
        <v>2</v>
      </c>
      <c r="H77">
        <v>4699.9385840000004</v>
      </c>
      <c r="I77">
        <v>4254.9065170000003</v>
      </c>
      <c r="J77" t="s">
        <v>3</v>
      </c>
      <c r="K77">
        <v>4552.4096579999996</v>
      </c>
      <c r="L77">
        <v>4253.7682070000001</v>
      </c>
      <c r="M77" t="s">
        <v>4</v>
      </c>
      <c r="N77">
        <v>2809.0319479999998</v>
      </c>
      <c r="O77">
        <v>94.451943</v>
      </c>
      <c r="P77" t="s">
        <v>5</v>
      </c>
      <c r="Q77">
        <v>0</v>
      </c>
      <c r="R77">
        <v>0</v>
      </c>
      <c r="S77" t="s">
        <v>6</v>
      </c>
      <c r="T77">
        <v>0</v>
      </c>
      <c r="U77">
        <v>0</v>
      </c>
      <c r="V77" t="s">
        <v>7</v>
      </c>
      <c r="W77">
        <v>0</v>
      </c>
      <c r="X77">
        <v>0</v>
      </c>
      <c r="Y77" t="s">
        <v>8</v>
      </c>
      <c r="Z77">
        <v>0</v>
      </c>
      <c r="AA77">
        <v>0</v>
      </c>
      <c r="AB77" t="s">
        <v>9</v>
      </c>
      <c r="AC77">
        <v>0</v>
      </c>
      <c r="AD77">
        <v>0</v>
      </c>
      <c r="AE77" t="s">
        <v>10</v>
      </c>
      <c r="AF77">
        <v>32767</v>
      </c>
      <c r="AG77">
        <v>0</v>
      </c>
      <c r="AH77" t="s">
        <v>11</v>
      </c>
      <c r="AI77">
        <v>-32767</v>
      </c>
      <c r="AJ77">
        <v>0</v>
      </c>
      <c r="AK77" t="s">
        <v>12</v>
      </c>
      <c r="AL77">
        <v>0</v>
      </c>
      <c r="AM77">
        <v>0</v>
      </c>
    </row>
    <row r="78" spans="1:39" x14ac:dyDescent="0.25">
      <c r="A78" t="s">
        <v>91</v>
      </c>
      <c r="B78">
        <v>17</v>
      </c>
      <c r="C78">
        <v>425</v>
      </c>
      <c r="D78" t="s">
        <v>1</v>
      </c>
      <c r="E78">
        <v>0</v>
      </c>
      <c r="F78">
        <v>0</v>
      </c>
      <c r="G78" t="s">
        <v>2</v>
      </c>
      <c r="H78">
        <v>4994.9402339999997</v>
      </c>
      <c r="I78">
        <v>4798.6186559999996</v>
      </c>
      <c r="J78" t="s">
        <v>3</v>
      </c>
      <c r="K78">
        <v>4838.1924609999996</v>
      </c>
      <c r="L78">
        <v>4797.1155790000003</v>
      </c>
      <c r="M78" t="s">
        <v>4</v>
      </c>
      <c r="N78">
        <v>2984.6051320000001</v>
      </c>
      <c r="O78">
        <v>103.62716</v>
      </c>
      <c r="P78" t="s">
        <v>5</v>
      </c>
      <c r="Q78">
        <v>0</v>
      </c>
      <c r="R78">
        <v>0</v>
      </c>
      <c r="S78" t="s">
        <v>6</v>
      </c>
      <c r="T78">
        <v>0</v>
      </c>
      <c r="U78">
        <v>0</v>
      </c>
      <c r="V78" t="s">
        <v>7</v>
      </c>
      <c r="W78">
        <v>0</v>
      </c>
      <c r="X78">
        <v>0</v>
      </c>
      <c r="Y78" t="s">
        <v>8</v>
      </c>
      <c r="Z78">
        <v>0</v>
      </c>
      <c r="AA78">
        <v>0</v>
      </c>
      <c r="AB78" t="s">
        <v>9</v>
      </c>
      <c r="AC78">
        <v>0</v>
      </c>
      <c r="AD78">
        <v>0</v>
      </c>
      <c r="AE78" t="s">
        <v>10</v>
      </c>
      <c r="AF78">
        <v>32767</v>
      </c>
      <c r="AG78">
        <v>0</v>
      </c>
      <c r="AH78" t="s">
        <v>11</v>
      </c>
      <c r="AI78">
        <v>-32767</v>
      </c>
      <c r="AJ78">
        <v>0</v>
      </c>
      <c r="AK78" t="s">
        <v>12</v>
      </c>
      <c r="AL78">
        <v>0</v>
      </c>
      <c r="AM78">
        <v>0</v>
      </c>
    </row>
    <row r="79" spans="1:39" x14ac:dyDescent="0.25">
      <c r="A79" t="s">
        <v>91</v>
      </c>
      <c r="B79">
        <v>18</v>
      </c>
      <c r="C79">
        <v>450</v>
      </c>
      <c r="D79" t="s">
        <v>1</v>
      </c>
      <c r="E79">
        <v>0</v>
      </c>
      <c r="F79">
        <v>0</v>
      </c>
      <c r="G79" t="s">
        <v>2</v>
      </c>
      <c r="H79">
        <v>5290.0384279999998</v>
      </c>
      <c r="I79">
        <v>5396.0703979999998</v>
      </c>
      <c r="J79" t="s">
        <v>3</v>
      </c>
      <c r="K79">
        <v>5124.0719429999999</v>
      </c>
      <c r="L79">
        <v>5394.4236279999996</v>
      </c>
      <c r="M79" t="s">
        <v>4</v>
      </c>
      <c r="N79">
        <v>3160.136978</v>
      </c>
      <c r="O79">
        <v>118.51212</v>
      </c>
      <c r="P79" t="s">
        <v>5</v>
      </c>
      <c r="Q79">
        <v>0</v>
      </c>
      <c r="R79">
        <v>0</v>
      </c>
      <c r="S79" t="s">
        <v>6</v>
      </c>
      <c r="T79">
        <v>0</v>
      </c>
      <c r="U79">
        <v>0</v>
      </c>
      <c r="V79" t="s">
        <v>7</v>
      </c>
      <c r="W79">
        <v>0</v>
      </c>
      <c r="X79">
        <v>0</v>
      </c>
      <c r="Y79" t="s">
        <v>8</v>
      </c>
      <c r="Z79">
        <v>0</v>
      </c>
      <c r="AA79">
        <v>0</v>
      </c>
      <c r="AB79" t="s">
        <v>9</v>
      </c>
      <c r="AC79">
        <v>0</v>
      </c>
      <c r="AD79">
        <v>0</v>
      </c>
      <c r="AE79" t="s">
        <v>10</v>
      </c>
      <c r="AF79">
        <v>32767</v>
      </c>
      <c r="AG79">
        <v>0</v>
      </c>
      <c r="AH79" t="s">
        <v>11</v>
      </c>
      <c r="AI79">
        <v>-32767</v>
      </c>
      <c r="AJ79">
        <v>0</v>
      </c>
      <c r="AK79" t="s">
        <v>12</v>
      </c>
      <c r="AL79">
        <v>0.02</v>
      </c>
      <c r="AM79">
        <v>1.9599999999999999E-2</v>
      </c>
    </row>
    <row r="80" spans="1:39" x14ac:dyDescent="0.25">
      <c r="A80" t="s">
        <v>91</v>
      </c>
      <c r="B80">
        <v>19</v>
      </c>
      <c r="C80">
        <v>475</v>
      </c>
      <c r="D80" t="s">
        <v>1</v>
      </c>
      <c r="E80">
        <v>0</v>
      </c>
      <c r="F80">
        <v>0</v>
      </c>
      <c r="G80" t="s">
        <v>2</v>
      </c>
      <c r="H80">
        <v>5585.2833689999998</v>
      </c>
      <c r="I80">
        <v>6023.9386270000005</v>
      </c>
      <c r="J80" t="s">
        <v>3</v>
      </c>
      <c r="K80">
        <v>5410.1005660000001</v>
      </c>
      <c r="L80">
        <v>6022.2868239999998</v>
      </c>
      <c r="M80" t="s">
        <v>4</v>
      </c>
      <c r="N80">
        <v>3335.6433499999998</v>
      </c>
      <c r="O80">
        <v>130.21886000000001</v>
      </c>
      <c r="P80" t="s">
        <v>5</v>
      </c>
      <c r="Q80">
        <v>0</v>
      </c>
      <c r="R80">
        <v>0</v>
      </c>
      <c r="S80" t="s">
        <v>6</v>
      </c>
      <c r="T80">
        <v>0</v>
      </c>
      <c r="U80">
        <v>0</v>
      </c>
      <c r="V80" t="s">
        <v>7</v>
      </c>
      <c r="W80">
        <v>0</v>
      </c>
      <c r="X80">
        <v>0</v>
      </c>
      <c r="Y80" t="s">
        <v>8</v>
      </c>
      <c r="Z80">
        <v>0</v>
      </c>
      <c r="AA80">
        <v>0</v>
      </c>
      <c r="AB80" t="s">
        <v>9</v>
      </c>
      <c r="AC80">
        <v>0</v>
      </c>
      <c r="AD80">
        <v>0</v>
      </c>
      <c r="AE80" t="s">
        <v>10</v>
      </c>
      <c r="AF80">
        <v>32767</v>
      </c>
      <c r="AG80">
        <v>0</v>
      </c>
      <c r="AH80" t="s">
        <v>11</v>
      </c>
      <c r="AI80">
        <v>-32767</v>
      </c>
      <c r="AJ80">
        <v>0</v>
      </c>
      <c r="AK80" t="s">
        <v>12</v>
      </c>
      <c r="AL80">
        <v>0.02</v>
      </c>
      <c r="AM80">
        <v>1.9599999999999999E-2</v>
      </c>
    </row>
    <row r="81" spans="1:39" x14ac:dyDescent="0.25">
      <c r="A81" t="s">
        <v>91</v>
      </c>
      <c r="B81">
        <v>20</v>
      </c>
      <c r="C81">
        <v>500</v>
      </c>
      <c r="D81" t="s">
        <v>1</v>
      </c>
      <c r="E81">
        <v>0</v>
      </c>
      <c r="F81">
        <v>0</v>
      </c>
      <c r="G81" t="s">
        <v>2</v>
      </c>
      <c r="H81">
        <v>5880.7213959999999</v>
      </c>
      <c r="I81">
        <v>6650.6355359999998</v>
      </c>
      <c r="J81" t="s">
        <v>3</v>
      </c>
      <c r="K81">
        <v>5696.3179300000002</v>
      </c>
      <c r="L81">
        <v>6648.7702289999997</v>
      </c>
      <c r="M81" t="s">
        <v>4</v>
      </c>
      <c r="N81">
        <v>3511.1675540000001</v>
      </c>
      <c r="O81">
        <v>142.061498</v>
      </c>
      <c r="P81" t="s">
        <v>5</v>
      </c>
      <c r="Q81">
        <v>0</v>
      </c>
      <c r="R81">
        <v>0</v>
      </c>
      <c r="S81" t="s">
        <v>6</v>
      </c>
      <c r="T81">
        <v>0</v>
      </c>
      <c r="U81">
        <v>0</v>
      </c>
      <c r="V81" t="s">
        <v>7</v>
      </c>
      <c r="W81">
        <v>0</v>
      </c>
      <c r="X81">
        <v>0</v>
      </c>
      <c r="Y81" t="s">
        <v>8</v>
      </c>
      <c r="Z81">
        <v>0</v>
      </c>
      <c r="AA81">
        <v>0</v>
      </c>
      <c r="AB81" t="s">
        <v>9</v>
      </c>
      <c r="AC81">
        <v>0</v>
      </c>
      <c r="AD81">
        <v>0</v>
      </c>
      <c r="AE81" t="s">
        <v>10</v>
      </c>
      <c r="AF81">
        <v>32767</v>
      </c>
      <c r="AG81">
        <v>0</v>
      </c>
      <c r="AH81" t="s">
        <v>11</v>
      </c>
      <c r="AI81">
        <v>-32767</v>
      </c>
      <c r="AJ81">
        <v>0</v>
      </c>
      <c r="AK81" t="s">
        <v>12</v>
      </c>
      <c r="AL81">
        <v>0.02</v>
      </c>
      <c r="AM81">
        <v>1.9599999999999999E-2</v>
      </c>
    </row>
    <row r="82" spans="1:39" x14ac:dyDescent="0.25">
      <c r="A82" t="s">
        <v>101</v>
      </c>
      <c r="B82">
        <v>1</v>
      </c>
      <c r="C82">
        <v>25</v>
      </c>
      <c r="D82" t="s">
        <v>1</v>
      </c>
      <c r="E82">
        <v>0</v>
      </c>
      <c r="F82">
        <v>0</v>
      </c>
      <c r="G82" t="s">
        <v>2</v>
      </c>
      <c r="H82">
        <v>140.42985899999999</v>
      </c>
      <c r="I82">
        <v>12.070408</v>
      </c>
      <c r="J82" t="s">
        <v>3</v>
      </c>
      <c r="K82">
        <v>137.94714400000001</v>
      </c>
      <c r="L82">
        <v>12.073736999999999</v>
      </c>
      <c r="M82" t="s">
        <v>4</v>
      </c>
      <c r="N82">
        <v>31.788201999999998</v>
      </c>
      <c r="O82">
        <v>7.6999999999999996E-4</v>
      </c>
      <c r="P82" t="s">
        <v>5</v>
      </c>
      <c r="Q82">
        <v>0</v>
      </c>
      <c r="R82">
        <v>0</v>
      </c>
      <c r="S82" t="s">
        <v>6</v>
      </c>
      <c r="T82">
        <v>0</v>
      </c>
      <c r="U82">
        <v>0</v>
      </c>
      <c r="V82" t="s">
        <v>7</v>
      </c>
      <c r="W82">
        <v>0</v>
      </c>
      <c r="X82">
        <v>0</v>
      </c>
      <c r="Y82" t="s">
        <v>8</v>
      </c>
      <c r="Z82">
        <v>0</v>
      </c>
      <c r="AA82">
        <v>0</v>
      </c>
      <c r="AB82" t="s">
        <v>9</v>
      </c>
      <c r="AC82">
        <v>0</v>
      </c>
      <c r="AD82">
        <v>0</v>
      </c>
      <c r="AE82" t="s">
        <v>10</v>
      </c>
      <c r="AF82">
        <v>32767</v>
      </c>
      <c r="AG82">
        <v>0</v>
      </c>
      <c r="AH82" t="s">
        <v>11</v>
      </c>
      <c r="AI82">
        <v>-32767</v>
      </c>
      <c r="AJ82">
        <v>0</v>
      </c>
      <c r="AK82" t="s">
        <v>12</v>
      </c>
      <c r="AL82">
        <v>0</v>
      </c>
      <c r="AM82">
        <v>0</v>
      </c>
    </row>
    <row r="83" spans="1:39" x14ac:dyDescent="0.25">
      <c r="A83" t="s">
        <v>101</v>
      </c>
      <c r="B83">
        <v>2</v>
      </c>
      <c r="C83">
        <v>50</v>
      </c>
      <c r="D83" t="s">
        <v>1</v>
      </c>
      <c r="E83">
        <v>0</v>
      </c>
      <c r="F83">
        <v>0</v>
      </c>
      <c r="G83" t="s">
        <v>2</v>
      </c>
      <c r="H83">
        <v>282.080692</v>
      </c>
      <c r="I83">
        <v>50.463327999999997</v>
      </c>
      <c r="J83" t="s">
        <v>3</v>
      </c>
      <c r="K83">
        <v>277.12211100000002</v>
      </c>
      <c r="L83">
        <v>50.488079999999997</v>
      </c>
      <c r="M83" t="s">
        <v>4</v>
      </c>
      <c r="N83">
        <v>63.572223000000001</v>
      </c>
      <c r="O83">
        <v>3.0790000000000001E-3</v>
      </c>
      <c r="P83" t="s">
        <v>5</v>
      </c>
      <c r="Q83">
        <v>0</v>
      </c>
      <c r="R83">
        <v>0</v>
      </c>
      <c r="S83" t="s">
        <v>6</v>
      </c>
      <c r="T83">
        <v>0</v>
      </c>
      <c r="U83">
        <v>0</v>
      </c>
      <c r="V83" t="s">
        <v>7</v>
      </c>
      <c r="W83">
        <v>0</v>
      </c>
      <c r="X83">
        <v>0</v>
      </c>
      <c r="Y83" t="s">
        <v>8</v>
      </c>
      <c r="Z83">
        <v>0</v>
      </c>
      <c r="AA83">
        <v>0</v>
      </c>
      <c r="AB83" t="s">
        <v>9</v>
      </c>
      <c r="AC83">
        <v>0</v>
      </c>
      <c r="AD83">
        <v>0</v>
      </c>
      <c r="AE83" t="s">
        <v>10</v>
      </c>
      <c r="AF83">
        <v>32767</v>
      </c>
      <c r="AG83">
        <v>0</v>
      </c>
      <c r="AH83" t="s">
        <v>11</v>
      </c>
      <c r="AI83">
        <v>-32767</v>
      </c>
      <c r="AJ83">
        <v>0</v>
      </c>
      <c r="AK83" t="s">
        <v>12</v>
      </c>
      <c r="AL83">
        <v>0</v>
      </c>
      <c r="AM83">
        <v>0</v>
      </c>
    </row>
    <row r="84" spans="1:39" x14ac:dyDescent="0.25">
      <c r="A84" t="s">
        <v>101</v>
      </c>
      <c r="B84">
        <v>3</v>
      </c>
      <c r="C84">
        <v>75</v>
      </c>
      <c r="D84" t="s">
        <v>1</v>
      </c>
      <c r="E84">
        <v>0</v>
      </c>
      <c r="F84">
        <v>0</v>
      </c>
      <c r="G84" t="s">
        <v>2</v>
      </c>
      <c r="H84">
        <v>424.17962299999999</v>
      </c>
      <c r="I84">
        <v>114.864377</v>
      </c>
      <c r="J84" t="s">
        <v>3</v>
      </c>
      <c r="K84">
        <v>416.74451699999997</v>
      </c>
      <c r="L84">
        <v>114.923603</v>
      </c>
      <c r="M84" t="s">
        <v>4</v>
      </c>
      <c r="N84">
        <v>95.360816999999997</v>
      </c>
      <c r="O84">
        <v>6.7140000000000003E-3</v>
      </c>
      <c r="P84" t="s">
        <v>5</v>
      </c>
      <c r="Q84">
        <v>0</v>
      </c>
      <c r="R84">
        <v>0</v>
      </c>
      <c r="S84" t="s">
        <v>6</v>
      </c>
      <c r="T84">
        <v>0</v>
      </c>
      <c r="U84">
        <v>0</v>
      </c>
      <c r="V84" t="s">
        <v>7</v>
      </c>
      <c r="W84">
        <v>0</v>
      </c>
      <c r="X84">
        <v>0</v>
      </c>
      <c r="Y84" t="s">
        <v>8</v>
      </c>
      <c r="Z84">
        <v>0</v>
      </c>
      <c r="AA84">
        <v>0</v>
      </c>
      <c r="AB84" t="s">
        <v>9</v>
      </c>
      <c r="AC84">
        <v>0</v>
      </c>
      <c r="AD84">
        <v>0</v>
      </c>
      <c r="AE84" t="s">
        <v>10</v>
      </c>
      <c r="AF84">
        <v>32767</v>
      </c>
      <c r="AG84">
        <v>0</v>
      </c>
      <c r="AH84" t="s">
        <v>11</v>
      </c>
      <c r="AI84">
        <v>-32767</v>
      </c>
      <c r="AJ84">
        <v>0</v>
      </c>
      <c r="AK84" t="s">
        <v>12</v>
      </c>
      <c r="AL84">
        <v>0</v>
      </c>
      <c r="AM84">
        <v>0</v>
      </c>
    </row>
    <row r="85" spans="1:39" x14ac:dyDescent="0.25">
      <c r="A85" t="s">
        <v>101</v>
      </c>
      <c r="B85">
        <v>4</v>
      </c>
      <c r="C85">
        <v>100</v>
      </c>
      <c r="D85" t="s">
        <v>1</v>
      </c>
      <c r="E85">
        <v>0</v>
      </c>
      <c r="F85">
        <v>0</v>
      </c>
      <c r="G85" t="s">
        <v>2</v>
      </c>
      <c r="H85">
        <v>566.43071299999997</v>
      </c>
      <c r="I85">
        <v>203.151487</v>
      </c>
      <c r="J85" t="s">
        <v>3</v>
      </c>
      <c r="K85">
        <v>556.51903200000004</v>
      </c>
      <c r="L85">
        <v>203.26267899999999</v>
      </c>
      <c r="M85" t="s">
        <v>4</v>
      </c>
      <c r="N85">
        <v>127.14940199999999</v>
      </c>
      <c r="O85">
        <v>1.1667E-2</v>
      </c>
      <c r="P85" t="s">
        <v>5</v>
      </c>
      <c r="Q85">
        <v>0</v>
      </c>
      <c r="R85">
        <v>0</v>
      </c>
      <c r="S85" t="s">
        <v>6</v>
      </c>
      <c r="T85">
        <v>0</v>
      </c>
      <c r="U85">
        <v>0</v>
      </c>
      <c r="V85" t="s">
        <v>7</v>
      </c>
      <c r="W85">
        <v>0</v>
      </c>
      <c r="X85">
        <v>0</v>
      </c>
      <c r="Y85" t="s">
        <v>8</v>
      </c>
      <c r="Z85">
        <v>0</v>
      </c>
      <c r="AA85">
        <v>0</v>
      </c>
      <c r="AB85" t="s">
        <v>9</v>
      </c>
      <c r="AC85">
        <v>0</v>
      </c>
      <c r="AD85">
        <v>0</v>
      </c>
      <c r="AE85" t="s">
        <v>10</v>
      </c>
      <c r="AF85">
        <v>32767</v>
      </c>
      <c r="AG85">
        <v>0</v>
      </c>
      <c r="AH85" t="s">
        <v>11</v>
      </c>
      <c r="AI85">
        <v>-32767</v>
      </c>
      <c r="AJ85">
        <v>0</v>
      </c>
      <c r="AK85" t="s">
        <v>12</v>
      </c>
      <c r="AL85">
        <v>0</v>
      </c>
      <c r="AM85">
        <v>0</v>
      </c>
    </row>
    <row r="86" spans="1:39" x14ac:dyDescent="0.25">
      <c r="A86" t="s">
        <v>101</v>
      </c>
      <c r="B86">
        <v>5</v>
      </c>
      <c r="C86">
        <v>125</v>
      </c>
      <c r="D86" t="s">
        <v>1</v>
      </c>
      <c r="E86">
        <v>0</v>
      </c>
      <c r="F86">
        <v>0</v>
      </c>
      <c r="G86" t="s">
        <v>2</v>
      </c>
      <c r="H86">
        <v>708.76478999999995</v>
      </c>
      <c r="I86">
        <v>317.90825100000001</v>
      </c>
      <c r="J86" t="s">
        <v>3</v>
      </c>
      <c r="K86">
        <v>696.37664400000006</v>
      </c>
      <c r="L86">
        <v>318.06890399999997</v>
      </c>
      <c r="M86" t="s">
        <v>4</v>
      </c>
      <c r="N86">
        <v>158.936069</v>
      </c>
      <c r="O86">
        <v>1.7898000000000001E-2</v>
      </c>
      <c r="P86" t="s">
        <v>5</v>
      </c>
      <c r="Q86">
        <v>0</v>
      </c>
      <c r="R86">
        <v>0</v>
      </c>
      <c r="S86" t="s">
        <v>6</v>
      </c>
      <c r="T86">
        <v>0</v>
      </c>
      <c r="U86">
        <v>0</v>
      </c>
      <c r="V86" t="s">
        <v>7</v>
      </c>
      <c r="W86">
        <v>0</v>
      </c>
      <c r="X86">
        <v>0</v>
      </c>
      <c r="Y86" t="s">
        <v>8</v>
      </c>
      <c r="Z86">
        <v>0</v>
      </c>
      <c r="AA86">
        <v>0</v>
      </c>
      <c r="AB86" t="s">
        <v>9</v>
      </c>
      <c r="AC86">
        <v>0</v>
      </c>
      <c r="AD86">
        <v>0</v>
      </c>
      <c r="AE86" t="s">
        <v>10</v>
      </c>
      <c r="AF86">
        <v>32767</v>
      </c>
      <c r="AG86">
        <v>0</v>
      </c>
      <c r="AH86" t="s">
        <v>11</v>
      </c>
      <c r="AI86">
        <v>-32767</v>
      </c>
      <c r="AJ86">
        <v>0</v>
      </c>
      <c r="AK86" t="s">
        <v>12</v>
      </c>
      <c r="AL86">
        <v>0</v>
      </c>
      <c r="AM86">
        <v>0</v>
      </c>
    </row>
    <row r="87" spans="1:39" x14ac:dyDescent="0.25">
      <c r="A87" t="s">
        <v>101</v>
      </c>
      <c r="B87">
        <v>6</v>
      </c>
      <c r="C87">
        <v>150</v>
      </c>
      <c r="D87" t="s">
        <v>1</v>
      </c>
      <c r="E87">
        <v>0</v>
      </c>
      <c r="F87">
        <v>0</v>
      </c>
      <c r="G87" t="s">
        <v>2</v>
      </c>
      <c r="H87">
        <v>851.09809399999995</v>
      </c>
      <c r="I87">
        <v>458.37562100000002</v>
      </c>
      <c r="J87" t="s">
        <v>3</v>
      </c>
      <c r="K87">
        <v>836.23429699999997</v>
      </c>
      <c r="L87">
        <v>458.61599100000001</v>
      </c>
      <c r="M87" t="s">
        <v>4</v>
      </c>
      <c r="N87">
        <v>190.72210000000001</v>
      </c>
      <c r="O87">
        <v>2.5440999999999998E-2</v>
      </c>
      <c r="P87" t="s">
        <v>5</v>
      </c>
      <c r="Q87">
        <v>0</v>
      </c>
      <c r="R87">
        <v>0</v>
      </c>
      <c r="S87" t="s">
        <v>6</v>
      </c>
      <c r="T87">
        <v>0</v>
      </c>
      <c r="U87">
        <v>0</v>
      </c>
      <c r="V87" t="s">
        <v>7</v>
      </c>
      <c r="W87">
        <v>0</v>
      </c>
      <c r="X87">
        <v>0</v>
      </c>
      <c r="Y87" t="s">
        <v>8</v>
      </c>
      <c r="Z87">
        <v>0</v>
      </c>
      <c r="AA87">
        <v>0</v>
      </c>
      <c r="AB87" t="s">
        <v>9</v>
      </c>
      <c r="AC87">
        <v>0</v>
      </c>
      <c r="AD87">
        <v>0</v>
      </c>
      <c r="AE87" t="s">
        <v>10</v>
      </c>
      <c r="AF87">
        <v>32767</v>
      </c>
      <c r="AG87">
        <v>0</v>
      </c>
      <c r="AH87" t="s">
        <v>11</v>
      </c>
      <c r="AI87">
        <v>-32767</v>
      </c>
      <c r="AJ87">
        <v>0</v>
      </c>
      <c r="AK87" t="s">
        <v>12</v>
      </c>
      <c r="AL87">
        <v>0</v>
      </c>
      <c r="AM87">
        <v>0</v>
      </c>
    </row>
    <row r="88" spans="1:39" x14ac:dyDescent="0.25">
      <c r="A88" t="s">
        <v>101</v>
      </c>
      <c r="B88">
        <v>7</v>
      </c>
      <c r="C88">
        <v>175</v>
      </c>
      <c r="D88" t="s">
        <v>1</v>
      </c>
      <c r="E88">
        <v>0</v>
      </c>
      <c r="F88">
        <v>0</v>
      </c>
      <c r="G88" t="s">
        <v>2</v>
      </c>
      <c r="H88">
        <v>993.49295500000005</v>
      </c>
      <c r="I88">
        <v>624.691147</v>
      </c>
      <c r="J88" t="s">
        <v>3</v>
      </c>
      <c r="K88">
        <v>976.15298499999994</v>
      </c>
      <c r="L88">
        <v>624.99728800000003</v>
      </c>
      <c r="M88" t="s">
        <v>4</v>
      </c>
      <c r="N88">
        <v>222.508332</v>
      </c>
      <c r="O88">
        <v>3.3922000000000001E-2</v>
      </c>
      <c r="P88" t="s">
        <v>5</v>
      </c>
      <c r="Q88">
        <v>0</v>
      </c>
      <c r="R88">
        <v>0</v>
      </c>
      <c r="S88" t="s">
        <v>6</v>
      </c>
      <c r="T88">
        <v>0</v>
      </c>
      <c r="U88">
        <v>0</v>
      </c>
      <c r="V88" t="s">
        <v>7</v>
      </c>
      <c r="W88">
        <v>0</v>
      </c>
      <c r="X88">
        <v>0</v>
      </c>
      <c r="Y88" t="s">
        <v>8</v>
      </c>
      <c r="Z88">
        <v>0</v>
      </c>
      <c r="AA88">
        <v>0</v>
      </c>
      <c r="AB88" t="s">
        <v>9</v>
      </c>
      <c r="AC88">
        <v>0</v>
      </c>
      <c r="AD88">
        <v>0</v>
      </c>
      <c r="AE88" t="s">
        <v>10</v>
      </c>
      <c r="AF88">
        <v>32767</v>
      </c>
      <c r="AG88">
        <v>0</v>
      </c>
      <c r="AH88" t="s">
        <v>11</v>
      </c>
      <c r="AI88">
        <v>-32767</v>
      </c>
      <c r="AJ88">
        <v>0</v>
      </c>
      <c r="AK88" t="s">
        <v>12</v>
      </c>
      <c r="AL88">
        <v>0</v>
      </c>
      <c r="AM88">
        <v>0</v>
      </c>
    </row>
    <row r="89" spans="1:39" x14ac:dyDescent="0.25">
      <c r="A89" t="s">
        <v>101</v>
      </c>
      <c r="B89">
        <v>8</v>
      </c>
      <c r="C89">
        <v>200</v>
      </c>
      <c r="D89" t="s">
        <v>1</v>
      </c>
      <c r="E89">
        <v>0</v>
      </c>
      <c r="F89">
        <v>0</v>
      </c>
      <c r="G89" t="s">
        <v>2</v>
      </c>
      <c r="H89">
        <v>1135.961409</v>
      </c>
      <c r="I89">
        <v>815.67214000000001</v>
      </c>
      <c r="J89" t="s">
        <v>3</v>
      </c>
      <c r="K89">
        <v>1116.1448069999999</v>
      </c>
      <c r="L89">
        <v>816.08554900000001</v>
      </c>
      <c r="M89" t="s">
        <v>4</v>
      </c>
      <c r="N89">
        <v>254.29629800000001</v>
      </c>
      <c r="O89">
        <v>4.4033999999999997E-2</v>
      </c>
      <c r="P89" t="s">
        <v>5</v>
      </c>
      <c r="Q89">
        <v>0</v>
      </c>
      <c r="R89">
        <v>0</v>
      </c>
      <c r="S89" t="s">
        <v>6</v>
      </c>
      <c r="T89">
        <v>0</v>
      </c>
      <c r="U89">
        <v>0</v>
      </c>
      <c r="V89" t="s">
        <v>7</v>
      </c>
      <c r="W89">
        <v>0</v>
      </c>
      <c r="X89">
        <v>0</v>
      </c>
      <c r="Y89" t="s">
        <v>8</v>
      </c>
      <c r="Z89">
        <v>0</v>
      </c>
      <c r="AA89">
        <v>0</v>
      </c>
      <c r="AB89" t="s">
        <v>9</v>
      </c>
      <c r="AC89">
        <v>0</v>
      </c>
      <c r="AD89">
        <v>0</v>
      </c>
      <c r="AE89" t="s">
        <v>10</v>
      </c>
      <c r="AF89">
        <v>32767</v>
      </c>
      <c r="AG89">
        <v>0</v>
      </c>
      <c r="AH89" t="s">
        <v>11</v>
      </c>
      <c r="AI89">
        <v>-32767</v>
      </c>
      <c r="AJ89">
        <v>0</v>
      </c>
      <c r="AK89" t="s">
        <v>12</v>
      </c>
      <c r="AL89">
        <v>0</v>
      </c>
      <c r="AM89">
        <v>0</v>
      </c>
    </row>
    <row r="90" spans="1:39" x14ac:dyDescent="0.25">
      <c r="A90" t="s">
        <v>101</v>
      </c>
      <c r="B90">
        <v>9</v>
      </c>
      <c r="C90">
        <v>225</v>
      </c>
      <c r="D90" t="s">
        <v>1</v>
      </c>
      <c r="E90">
        <v>0</v>
      </c>
      <c r="F90">
        <v>0</v>
      </c>
      <c r="G90" t="s">
        <v>2</v>
      </c>
      <c r="H90">
        <v>1278.457913</v>
      </c>
      <c r="I90">
        <v>1033.124149</v>
      </c>
      <c r="J90" t="s">
        <v>3</v>
      </c>
      <c r="K90">
        <v>1256.1641500000001</v>
      </c>
      <c r="L90">
        <v>1033.6326309999999</v>
      </c>
      <c r="M90" t="s">
        <v>4</v>
      </c>
      <c r="N90">
        <v>286.08957199999998</v>
      </c>
      <c r="O90">
        <v>5.5683000000000003E-2</v>
      </c>
      <c r="P90" t="s">
        <v>5</v>
      </c>
      <c r="Q90">
        <v>0</v>
      </c>
      <c r="R90">
        <v>0</v>
      </c>
      <c r="S90" t="s">
        <v>6</v>
      </c>
      <c r="T90">
        <v>0</v>
      </c>
      <c r="U90">
        <v>0</v>
      </c>
      <c r="V90" t="s">
        <v>7</v>
      </c>
      <c r="W90">
        <v>0</v>
      </c>
      <c r="X90">
        <v>0</v>
      </c>
      <c r="Y90" t="s">
        <v>8</v>
      </c>
      <c r="Z90">
        <v>0</v>
      </c>
      <c r="AA90">
        <v>0</v>
      </c>
      <c r="AB90" t="s">
        <v>9</v>
      </c>
      <c r="AC90">
        <v>0</v>
      </c>
      <c r="AD90">
        <v>0</v>
      </c>
      <c r="AE90" t="s">
        <v>10</v>
      </c>
      <c r="AF90">
        <v>32767</v>
      </c>
      <c r="AG90">
        <v>0</v>
      </c>
      <c r="AH90" t="s">
        <v>11</v>
      </c>
      <c r="AI90">
        <v>-32767</v>
      </c>
      <c r="AJ90">
        <v>0</v>
      </c>
      <c r="AK90" t="s">
        <v>12</v>
      </c>
      <c r="AL90">
        <v>0.02</v>
      </c>
      <c r="AM90">
        <v>1.9599999999999999E-2</v>
      </c>
    </row>
    <row r="91" spans="1:39" x14ac:dyDescent="0.25">
      <c r="A91" t="s">
        <v>101</v>
      </c>
      <c r="B91">
        <v>10</v>
      </c>
      <c r="C91">
        <v>250</v>
      </c>
      <c r="D91" t="s">
        <v>1</v>
      </c>
      <c r="E91">
        <v>0</v>
      </c>
      <c r="F91">
        <v>0</v>
      </c>
      <c r="G91" t="s">
        <v>2</v>
      </c>
      <c r="H91">
        <v>1421.0991529999999</v>
      </c>
      <c r="I91">
        <v>1275.9665</v>
      </c>
      <c r="J91" t="s">
        <v>3</v>
      </c>
      <c r="K91">
        <v>1396.328892</v>
      </c>
      <c r="L91">
        <v>1276.5819300000001</v>
      </c>
      <c r="M91" t="s">
        <v>4</v>
      </c>
      <c r="N91">
        <v>317.87952899999999</v>
      </c>
      <c r="O91">
        <v>6.7075999999999997E-2</v>
      </c>
      <c r="P91" t="s">
        <v>5</v>
      </c>
      <c r="Q91">
        <v>0</v>
      </c>
      <c r="R91">
        <v>0</v>
      </c>
      <c r="S91" t="s">
        <v>6</v>
      </c>
      <c r="T91">
        <v>0</v>
      </c>
      <c r="U91">
        <v>0</v>
      </c>
      <c r="V91" t="s">
        <v>7</v>
      </c>
      <c r="W91">
        <v>0</v>
      </c>
      <c r="X91">
        <v>0</v>
      </c>
      <c r="Y91" t="s">
        <v>8</v>
      </c>
      <c r="Z91">
        <v>0</v>
      </c>
      <c r="AA91">
        <v>0</v>
      </c>
      <c r="AB91" t="s">
        <v>9</v>
      </c>
      <c r="AC91">
        <v>0</v>
      </c>
      <c r="AD91">
        <v>0</v>
      </c>
      <c r="AE91" t="s">
        <v>10</v>
      </c>
      <c r="AF91">
        <v>32767</v>
      </c>
      <c r="AG91">
        <v>0</v>
      </c>
      <c r="AH91" t="s">
        <v>11</v>
      </c>
      <c r="AI91">
        <v>-32767</v>
      </c>
      <c r="AJ91">
        <v>0</v>
      </c>
      <c r="AK91" t="s">
        <v>12</v>
      </c>
      <c r="AL91">
        <v>0.02</v>
      </c>
      <c r="AM91">
        <v>1.9599999999999999E-2</v>
      </c>
    </row>
    <row r="92" spans="1:39" x14ac:dyDescent="0.25">
      <c r="A92" t="s">
        <v>101</v>
      </c>
      <c r="B92">
        <v>11</v>
      </c>
      <c r="C92">
        <v>275</v>
      </c>
      <c r="D92" t="s">
        <v>1</v>
      </c>
      <c r="E92">
        <v>0</v>
      </c>
      <c r="F92">
        <v>0</v>
      </c>
      <c r="G92" t="s">
        <v>2</v>
      </c>
      <c r="H92">
        <v>1563.86752</v>
      </c>
      <c r="I92">
        <v>1543.7049119999999</v>
      </c>
      <c r="J92" t="s">
        <v>3</v>
      </c>
      <c r="K92">
        <v>1536.620823</v>
      </c>
      <c r="L92">
        <v>1544.417749</v>
      </c>
      <c r="M92" t="s">
        <v>4</v>
      </c>
      <c r="N92">
        <v>349.67209700000001</v>
      </c>
      <c r="O92">
        <v>7.9422999999999994E-2</v>
      </c>
      <c r="P92" t="s">
        <v>5</v>
      </c>
      <c r="Q92">
        <v>0</v>
      </c>
      <c r="R92">
        <v>0</v>
      </c>
      <c r="S92" t="s">
        <v>6</v>
      </c>
      <c r="T92">
        <v>0</v>
      </c>
      <c r="U92">
        <v>0</v>
      </c>
      <c r="V92" t="s">
        <v>7</v>
      </c>
      <c r="W92">
        <v>0</v>
      </c>
      <c r="X92">
        <v>0</v>
      </c>
      <c r="Y92" t="s">
        <v>8</v>
      </c>
      <c r="Z92">
        <v>0</v>
      </c>
      <c r="AA92">
        <v>0</v>
      </c>
      <c r="AB92" t="s">
        <v>9</v>
      </c>
      <c r="AC92">
        <v>0</v>
      </c>
      <c r="AD92">
        <v>0</v>
      </c>
      <c r="AE92" t="s">
        <v>10</v>
      </c>
      <c r="AF92">
        <v>32767</v>
      </c>
      <c r="AG92">
        <v>0</v>
      </c>
      <c r="AH92" t="s">
        <v>11</v>
      </c>
      <c r="AI92">
        <v>-32767</v>
      </c>
      <c r="AJ92">
        <v>0</v>
      </c>
      <c r="AK92" t="s">
        <v>12</v>
      </c>
      <c r="AL92">
        <v>0.02</v>
      </c>
      <c r="AM92">
        <v>1.9599999999999999E-2</v>
      </c>
    </row>
    <row r="93" spans="1:39" x14ac:dyDescent="0.25">
      <c r="A93" t="s">
        <v>101</v>
      </c>
      <c r="B93">
        <v>12</v>
      </c>
      <c r="C93">
        <v>300</v>
      </c>
      <c r="D93" t="s">
        <v>1</v>
      </c>
      <c r="E93">
        <v>0</v>
      </c>
      <c r="F93">
        <v>0</v>
      </c>
      <c r="G93" t="s">
        <v>2</v>
      </c>
      <c r="H93">
        <v>1706.7377779999999</v>
      </c>
      <c r="I93">
        <v>1839.5849470000001</v>
      </c>
      <c r="J93" t="s">
        <v>3</v>
      </c>
      <c r="K93">
        <v>1677.015056</v>
      </c>
      <c r="L93">
        <v>1840.396432</v>
      </c>
      <c r="M93" t="s">
        <v>4</v>
      </c>
      <c r="N93">
        <v>381.45968900000003</v>
      </c>
      <c r="O93">
        <v>9.4545000000000004E-2</v>
      </c>
      <c r="P93" t="s">
        <v>5</v>
      </c>
      <c r="Q93">
        <v>0</v>
      </c>
      <c r="R93">
        <v>0</v>
      </c>
      <c r="S93" t="s">
        <v>6</v>
      </c>
      <c r="T93">
        <v>0</v>
      </c>
      <c r="U93">
        <v>0</v>
      </c>
      <c r="V93" t="s">
        <v>7</v>
      </c>
      <c r="W93">
        <v>0</v>
      </c>
      <c r="X93">
        <v>0</v>
      </c>
      <c r="Y93" t="s">
        <v>8</v>
      </c>
      <c r="Z93">
        <v>0</v>
      </c>
      <c r="AA93">
        <v>0</v>
      </c>
      <c r="AB93" t="s">
        <v>9</v>
      </c>
      <c r="AC93">
        <v>0</v>
      </c>
      <c r="AD93">
        <v>0</v>
      </c>
      <c r="AE93" t="s">
        <v>10</v>
      </c>
      <c r="AF93">
        <v>32767</v>
      </c>
      <c r="AG93">
        <v>0</v>
      </c>
      <c r="AH93" t="s">
        <v>11</v>
      </c>
      <c r="AI93">
        <v>-32767</v>
      </c>
      <c r="AJ93">
        <v>0</v>
      </c>
      <c r="AK93" t="s">
        <v>12</v>
      </c>
      <c r="AL93">
        <v>0.02</v>
      </c>
      <c r="AM93">
        <v>1.9599999999999999E-2</v>
      </c>
    </row>
    <row r="94" spans="1:39" x14ac:dyDescent="0.25">
      <c r="A94" t="s">
        <v>101</v>
      </c>
      <c r="B94">
        <v>13</v>
      </c>
      <c r="C94">
        <v>325</v>
      </c>
      <c r="D94" t="s">
        <v>1</v>
      </c>
      <c r="E94">
        <v>0</v>
      </c>
      <c r="F94">
        <v>0</v>
      </c>
      <c r="G94" t="s">
        <v>2</v>
      </c>
      <c r="H94">
        <v>1849.78531</v>
      </c>
      <c r="I94">
        <v>2158.9306419999998</v>
      </c>
      <c r="J94" t="s">
        <v>3</v>
      </c>
      <c r="K94">
        <v>1817.5774369999999</v>
      </c>
      <c r="L94">
        <v>2160.576157</v>
      </c>
      <c r="M94" t="s">
        <v>4</v>
      </c>
      <c r="N94">
        <v>413.25175400000001</v>
      </c>
      <c r="O94">
        <v>0.108072</v>
      </c>
      <c r="P94" t="s">
        <v>5</v>
      </c>
      <c r="Q94">
        <v>0</v>
      </c>
      <c r="R94">
        <v>0</v>
      </c>
      <c r="S94" t="s">
        <v>6</v>
      </c>
      <c r="T94">
        <v>0</v>
      </c>
      <c r="U94">
        <v>0</v>
      </c>
      <c r="V94" t="s">
        <v>7</v>
      </c>
      <c r="W94">
        <v>0</v>
      </c>
      <c r="X94">
        <v>0</v>
      </c>
      <c r="Y94" t="s">
        <v>8</v>
      </c>
      <c r="Z94">
        <v>0</v>
      </c>
      <c r="AA94">
        <v>0</v>
      </c>
      <c r="AB94" t="s">
        <v>9</v>
      </c>
      <c r="AC94">
        <v>0</v>
      </c>
      <c r="AD94">
        <v>0</v>
      </c>
      <c r="AE94" t="s">
        <v>10</v>
      </c>
      <c r="AF94">
        <v>32767</v>
      </c>
      <c r="AG94">
        <v>0</v>
      </c>
      <c r="AH94" t="s">
        <v>11</v>
      </c>
      <c r="AI94">
        <v>-32767</v>
      </c>
      <c r="AJ94">
        <v>0</v>
      </c>
      <c r="AK94" t="s">
        <v>12</v>
      </c>
      <c r="AL94">
        <v>0.02</v>
      </c>
      <c r="AM94">
        <v>1.9599999999999999E-2</v>
      </c>
    </row>
    <row r="95" spans="1:39" x14ac:dyDescent="0.25">
      <c r="A95" t="s">
        <v>101</v>
      </c>
      <c r="B95">
        <v>14</v>
      </c>
      <c r="C95">
        <v>350</v>
      </c>
      <c r="D95" t="s">
        <v>1</v>
      </c>
      <c r="E95">
        <v>0</v>
      </c>
      <c r="F95">
        <v>0</v>
      </c>
      <c r="G95" t="s">
        <v>2</v>
      </c>
      <c r="H95">
        <v>1993.0736959999999</v>
      </c>
      <c r="I95">
        <v>2505.9138370000001</v>
      </c>
      <c r="J95" t="s">
        <v>3</v>
      </c>
      <c r="K95">
        <v>1958.3888750000001</v>
      </c>
      <c r="L95">
        <v>2507.7768679999999</v>
      </c>
      <c r="M95" t="s">
        <v>4</v>
      </c>
      <c r="N95">
        <v>445.04547300000002</v>
      </c>
      <c r="O95">
        <v>0.12367400000000001</v>
      </c>
      <c r="P95" t="s">
        <v>5</v>
      </c>
      <c r="Q95">
        <v>0</v>
      </c>
      <c r="R95">
        <v>0</v>
      </c>
      <c r="S95" t="s">
        <v>6</v>
      </c>
      <c r="T95">
        <v>0</v>
      </c>
      <c r="U95">
        <v>0</v>
      </c>
      <c r="V95" t="s">
        <v>7</v>
      </c>
      <c r="W95">
        <v>0</v>
      </c>
      <c r="X95">
        <v>0</v>
      </c>
      <c r="Y95" t="s">
        <v>8</v>
      </c>
      <c r="Z95">
        <v>0</v>
      </c>
      <c r="AA95">
        <v>0</v>
      </c>
      <c r="AB95" t="s">
        <v>9</v>
      </c>
      <c r="AC95">
        <v>0</v>
      </c>
      <c r="AD95">
        <v>0</v>
      </c>
      <c r="AE95" t="s">
        <v>10</v>
      </c>
      <c r="AF95">
        <v>32767</v>
      </c>
      <c r="AG95">
        <v>0</v>
      </c>
      <c r="AH95" t="s">
        <v>11</v>
      </c>
      <c r="AI95">
        <v>-32767</v>
      </c>
      <c r="AJ95">
        <v>0</v>
      </c>
      <c r="AK95" t="s">
        <v>12</v>
      </c>
      <c r="AL95">
        <v>0.02</v>
      </c>
      <c r="AM95">
        <v>1.9599999999999999E-2</v>
      </c>
    </row>
    <row r="96" spans="1:39" x14ac:dyDescent="0.25">
      <c r="A96" t="s">
        <v>101</v>
      </c>
      <c r="B96">
        <v>15</v>
      </c>
      <c r="C96">
        <v>375</v>
      </c>
      <c r="D96" t="s">
        <v>1</v>
      </c>
      <c r="E96">
        <v>0</v>
      </c>
      <c r="F96">
        <v>0</v>
      </c>
      <c r="G96" t="s">
        <v>2</v>
      </c>
      <c r="H96">
        <v>2136.4146040000001</v>
      </c>
      <c r="I96">
        <v>2876.1662409999999</v>
      </c>
      <c r="J96" t="s">
        <v>3</v>
      </c>
      <c r="K96">
        <v>2099.2533370000001</v>
      </c>
      <c r="L96">
        <v>2878.2177980000001</v>
      </c>
      <c r="M96" t="s">
        <v>4</v>
      </c>
      <c r="N96">
        <v>476.83738599999998</v>
      </c>
      <c r="O96">
        <v>0.141209</v>
      </c>
      <c r="P96" t="s">
        <v>5</v>
      </c>
      <c r="Q96">
        <v>0</v>
      </c>
      <c r="R96">
        <v>0</v>
      </c>
      <c r="S96" t="s">
        <v>6</v>
      </c>
      <c r="T96">
        <v>0</v>
      </c>
      <c r="U96">
        <v>0</v>
      </c>
      <c r="V96" t="s">
        <v>7</v>
      </c>
      <c r="W96">
        <v>0</v>
      </c>
      <c r="X96">
        <v>0</v>
      </c>
      <c r="Y96" t="s">
        <v>8</v>
      </c>
      <c r="Z96">
        <v>0</v>
      </c>
      <c r="AA96">
        <v>0</v>
      </c>
      <c r="AB96" t="s">
        <v>9</v>
      </c>
      <c r="AC96">
        <v>0</v>
      </c>
      <c r="AD96">
        <v>0</v>
      </c>
      <c r="AE96" t="s">
        <v>10</v>
      </c>
      <c r="AF96">
        <v>32767</v>
      </c>
      <c r="AG96">
        <v>0</v>
      </c>
      <c r="AH96" t="s">
        <v>11</v>
      </c>
      <c r="AI96">
        <v>-32767</v>
      </c>
      <c r="AJ96">
        <v>0</v>
      </c>
      <c r="AK96" t="s">
        <v>12</v>
      </c>
      <c r="AL96">
        <v>0.02</v>
      </c>
      <c r="AM96">
        <v>1.9599999999999999E-2</v>
      </c>
    </row>
    <row r="97" spans="1:39" x14ac:dyDescent="0.25">
      <c r="A97" t="s">
        <v>101</v>
      </c>
      <c r="B97">
        <v>16</v>
      </c>
      <c r="C97">
        <v>400</v>
      </c>
      <c r="D97" t="s">
        <v>1</v>
      </c>
      <c r="E97">
        <v>0</v>
      </c>
      <c r="F97">
        <v>0</v>
      </c>
      <c r="G97" t="s">
        <v>2</v>
      </c>
      <c r="H97">
        <v>2279.925483</v>
      </c>
      <c r="I97">
        <v>3264.1736999999998</v>
      </c>
      <c r="J97" t="s">
        <v>3</v>
      </c>
      <c r="K97">
        <v>2240.2881929999999</v>
      </c>
      <c r="L97">
        <v>3266.4199410000001</v>
      </c>
      <c r="M97" t="s">
        <v>4</v>
      </c>
      <c r="N97">
        <v>508.62496900000002</v>
      </c>
      <c r="O97">
        <v>0.16073200000000001</v>
      </c>
      <c r="P97" t="s">
        <v>5</v>
      </c>
      <c r="Q97">
        <v>0</v>
      </c>
      <c r="R97">
        <v>0</v>
      </c>
      <c r="S97" t="s">
        <v>6</v>
      </c>
      <c r="T97">
        <v>0</v>
      </c>
      <c r="U97">
        <v>0</v>
      </c>
      <c r="V97" t="s">
        <v>7</v>
      </c>
      <c r="W97">
        <v>0</v>
      </c>
      <c r="X97">
        <v>0</v>
      </c>
      <c r="Y97" t="s">
        <v>8</v>
      </c>
      <c r="Z97">
        <v>0</v>
      </c>
      <c r="AA97">
        <v>0</v>
      </c>
      <c r="AB97" t="s">
        <v>9</v>
      </c>
      <c r="AC97">
        <v>0</v>
      </c>
      <c r="AD97">
        <v>0</v>
      </c>
      <c r="AE97" t="s">
        <v>10</v>
      </c>
      <c r="AF97">
        <v>32767</v>
      </c>
      <c r="AG97">
        <v>0</v>
      </c>
      <c r="AH97" t="s">
        <v>11</v>
      </c>
      <c r="AI97">
        <v>-32767</v>
      </c>
      <c r="AJ97">
        <v>0</v>
      </c>
      <c r="AK97" t="s">
        <v>12</v>
      </c>
      <c r="AL97">
        <v>0.02</v>
      </c>
      <c r="AM97">
        <v>1.9599999999999999E-2</v>
      </c>
    </row>
    <row r="98" spans="1:39" x14ac:dyDescent="0.25">
      <c r="A98" t="s">
        <v>101</v>
      </c>
      <c r="B98">
        <v>17</v>
      </c>
      <c r="C98">
        <v>425</v>
      </c>
      <c r="D98" t="s">
        <v>1</v>
      </c>
      <c r="E98">
        <v>0</v>
      </c>
      <c r="F98">
        <v>0</v>
      </c>
      <c r="G98" t="s">
        <v>2</v>
      </c>
      <c r="H98">
        <v>2423.6414840000002</v>
      </c>
      <c r="I98">
        <v>3679.2708750000002</v>
      </c>
      <c r="J98" t="s">
        <v>3</v>
      </c>
      <c r="K98">
        <v>2381.5282179999999</v>
      </c>
      <c r="L98">
        <v>3681.7781030000001</v>
      </c>
      <c r="M98" t="s">
        <v>4</v>
      </c>
      <c r="N98">
        <v>540.41421500000001</v>
      </c>
      <c r="O98">
        <v>0.18087800000000001</v>
      </c>
      <c r="P98" t="s">
        <v>5</v>
      </c>
      <c r="Q98">
        <v>0</v>
      </c>
      <c r="R98">
        <v>0</v>
      </c>
      <c r="S98" t="s">
        <v>6</v>
      </c>
      <c r="T98">
        <v>0</v>
      </c>
      <c r="U98">
        <v>0</v>
      </c>
      <c r="V98" t="s">
        <v>7</v>
      </c>
      <c r="W98">
        <v>0</v>
      </c>
      <c r="X98">
        <v>0</v>
      </c>
      <c r="Y98" t="s">
        <v>8</v>
      </c>
      <c r="Z98">
        <v>0</v>
      </c>
      <c r="AA98">
        <v>0</v>
      </c>
      <c r="AB98" t="s">
        <v>9</v>
      </c>
      <c r="AC98">
        <v>0</v>
      </c>
      <c r="AD98">
        <v>0</v>
      </c>
      <c r="AE98" t="s">
        <v>10</v>
      </c>
      <c r="AF98">
        <v>32767</v>
      </c>
      <c r="AG98">
        <v>0</v>
      </c>
      <c r="AH98" t="s">
        <v>11</v>
      </c>
      <c r="AI98">
        <v>-32767</v>
      </c>
      <c r="AJ98">
        <v>0</v>
      </c>
      <c r="AK98" t="s">
        <v>12</v>
      </c>
      <c r="AL98">
        <v>0.02</v>
      </c>
      <c r="AM98">
        <v>1.9599999999999999E-2</v>
      </c>
    </row>
    <row r="99" spans="1:39" x14ac:dyDescent="0.25">
      <c r="A99" t="s">
        <v>101</v>
      </c>
      <c r="B99">
        <v>18</v>
      </c>
      <c r="C99">
        <v>450</v>
      </c>
      <c r="D99" t="s">
        <v>1</v>
      </c>
      <c r="E99">
        <v>0</v>
      </c>
      <c r="F99">
        <v>0</v>
      </c>
      <c r="G99" t="s">
        <v>2</v>
      </c>
      <c r="H99">
        <v>2567.5367430000001</v>
      </c>
      <c r="I99">
        <v>4131.0635830000001</v>
      </c>
      <c r="J99" t="s">
        <v>3</v>
      </c>
      <c r="K99">
        <v>2522.946958</v>
      </c>
      <c r="L99">
        <v>4133.8024210000003</v>
      </c>
      <c r="M99" t="s">
        <v>4</v>
      </c>
      <c r="N99">
        <v>572.20265099999995</v>
      </c>
      <c r="O99">
        <v>0.203684</v>
      </c>
      <c r="P99" t="s">
        <v>5</v>
      </c>
      <c r="Q99">
        <v>0</v>
      </c>
      <c r="R99">
        <v>0</v>
      </c>
      <c r="S99" t="s">
        <v>6</v>
      </c>
      <c r="T99">
        <v>0</v>
      </c>
      <c r="U99">
        <v>0</v>
      </c>
      <c r="V99" t="s">
        <v>7</v>
      </c>
      <c r="W99">
        <v>0</v>
      </c>
      <c r="X99">
        <v>0</v>
      </c>
      <c r="Y99" t="s">
        <v>8</v>
      </c>
      <c r="Z99">
        <v>0</v>
      </c>
      <c r="AA99">
        <v>0</v>
      </c>
      <c r="AB99" t="s">
        <v>9</v>
      </c>
      <c r="AC99">
        <v>0</v>
      </c>
      <c r="AD99">
        <v>0</v>
      </c>
      <c r="AE99" t="s">
        <v>10</v>
      </c>
      <c r="AF99">
        <v>32767</v>
      </c>
      <c r="AG99">
        <v>0</v>
      </c>
      <c r="AH99" t="s">
        <v>11</v>
      </c>
      <c r="AI99">
        <v>-32767</v>
      </c>
      <c r="AJ99">
        <v>0</v>
      </c>
      <c r="AK99" t="s">
        <v>12</v>
      </c>
      <c r="AL99">
        <v>0.02</v>
      </c>
      <c r="AM99">
        <v>1.9599999999999999E-2</v>
      </c>
    </row>
    <row r="100" spans="1:39" x14ac:dyDescent="0.25">
      <c r="A100" t="s">
        <v>101</v>
      </c>
      <c r="B100">
        <v>19</v>
      </c>
      <c r="C100">
        <v>475</v>
      </c>
      <c r="D100" t="s">
        <v>1</v>
      </c>
      <c r="E100">
        <v>0</v>
      </c>
      <c r="F100">
        <v>0</v>
      </c>
      <c r="G100" t="s">
        <v>2</v>
      </c>
      <c r="H100">
        <v>2711.6295700000001</v>
      </c>
      <c r="I100">
        <v>4605.8528189999997</v>
      </c>
      <c r="J100" t="s">
        <v>3</v>
      </c>
      <c r="K100">
        <v>2664.5633539999999</v>
      </c>
      <c r="L100">
        <v>4608.7843970000004</v>
      </c>
      <c r="M100" t="s">
        <v>4</v>
      </c>
      <c r="N100">
        <v>603.98918000000003</v>
      </c>
      <c r="O100">
        <v>0.22469600000000001</v>
      </c>
      <c r="P100" t="s">
        <v>5</v>
      </c>
      <c r="Q100">
        <v>0</v>
      </c>
      <c r="R100">
        <v>0</v>
      </c>
      <c r="S100" t="s">
        <v>6</v>
      </c>
      <c r="T100">
        <v>0</v>
      </c>
      <c r="U100">
        <v>0</v>
      </c>
      <c r="V100" t="s">
        <v>7</v>
      </c>
      <c r="W100">
        <v>0</v>
      </c>
      <c r="X100">
        <v>0</v>
      </c>
      <c r="Y100" t="s">
        <v>8</v>
      </c>
      <c r="Z100">
        <v>0</v>
      </c>
      <c r="AA100">
        <v>0</v>
      </c>
      <c r="AB100" t="s">
        <v>9</v>
      </c>
      <c r="AC100">
        <v>0</v>
      </c>
      <c r="AD100">
        <v>0</v>
      </c>
      <c r="AE100" t="s">
        <v>10</v>
      </c>
      <c r="AF100">
        <v>32767</v>
      </c>
      <c r="AG100">
        <v>0</v>
      </c>
      <c r="AH100" t="s">
        <v>11</v>
      </c>
      <c r="AI100">
        <v>-32767</v>
      </c>
      <c r="AJ100">
        <v>0</v>
      </c>
      <c r="AK100" t="s">
        <v>12</v>
      </c>
      <c r="AL100">
        <v>0.02</v>
      </c>
      <c r="AM100">
        <v>1.9599999999999999E-2</v>
      </c>
    </row>
    <row r="101" spans="1:39" x14ac:dyDescent="0.25">
      <c r="A101" t="s">
        <v>101</v>
      </c>
      <c r="B101">
        <v>20</v>
      </c>
      <c r="C101">
        <v>500</v>
      </c>
      <c r="D101" t="s">
        <v>1</v>
      </c>
      <c r="E101">
        <v>0</v>
      </c>
      <c r="F101">
        <v>0</v>
      </c>
      <c r="G101" t="s">
        <v>2</v>
      </c>
      <c r="H101">
        <v>2855.9137110000001</v>
      </c>
      <c r="I101">
        <v>5105.1490480000002</v>
      </c>
      <c r="J101" t="s">
        <v>3</v>
      </c>
      <c r="K101">
        <v>2806.3710249999999</v>
      </c>
      <c r="L101">
        <v>5108.301203</v>
      </c>
      <c r="M101" t="s">
        <v>4</v>
      </c>
      <c r="N101">
        <v>635.77768800000001</v>
      </c>
      <c r="O101">
        <v>0.24909200000000001</v>
      </c>
      <c r="P101" t="s">
        <v>5</v>
      </c>
      <c r="Q101">
        <v>0</v>
      </c>
      <c r="R101">
        <v>0</v>
      </c>
      <c r="S101" t="s">
        <v>6</v>
      </c>
      <c r="T101">
        <v>0</v>
      </c>
      <c r="U101">
        <v>0</v>
      </c>
      <c r="V101" t="s">
        <v>7</v>
      </c>
      <c r="W101">
        <v>0</v>
      </c>
      <c r="X101">
        <v>0</v>
      </c>
      <c r="Y101" t="s">
        <v>8</v>
      </c>
      <c r="Z101">
        <v>0</v>
      </c>
      <c r="AA101">
        <v>0</v>
      </c>
      <c r="AB101" t="s">
        <v>9</v>
      </c>
      <c r="AC101">
        <v>0</v>
      </c>
      <c r="AD101">
        <v>0</v>
      </c>
      <c r="AE101" t="s">
        <v>10</v>
      </c>
      <c r="AF101">
        <v>32767</v>
      </c>
      <c r="AG101">
        <v>0</v>
      </c>
      <c r="AH101" t="s">
        <v>11</v>
      </c>
      <c r="AI101">
        <v>-32767</v>
      </c>
      <c r="AJ101">
        <v>0</v>
      </c>
      <c r="AK101" t="s">
        <v>12</v>
      </c>
      <c r="AL101">
        <v>0.02</v>
      </c>
      <c r="AM101">
        <v>1.9599999999999999E-2</v>
      </c>
    </row>
    <row r="102" spans="1:39" x14ac:dyDescent="0.25">
      <c r="A102" t="s">
        <v>92</v>
      </c>
      <c r="B102">
        <v>1</v>
      </c>
      <c r="C102">
        <v>25</v>
      </c>
      <c r="D102" t="s">
        <v>1</v>
      </c>
      <c r="E102">
        <v>0</v>
      </c>
      <c r="F102">
        <v>0</v>
      </c>
      <c r="G102" t="s">
        <v>2</v>
      </c>
      <c r="H102">
        <v>262.737076</v>
      </c>
      <c r="I102">
        <v>13.031691</v>
      </c>
      <c r="J102" t="s">
        <v>3</v>
      </c>
      <c r="K102">
        <v>253.51390799999999</v>
      </c>
      <c r="L102">
        <v>13.029640000000001</v>
      </c>
      <c r="M102" t="s">
        <v>4</v>
      </c>
      <c r="N102">
        <v>175.02261899999999</v>
      </c>
      <c r="O102">
        <v>0.76127999999999996</v>
      </c>
      <c r="P102" t="s">
        <v>5</v>
      </c>
      <c r="Q102">
        <v>0</v>
      </c>
      <c r="R102">
        <v>0</v>
      </c>
      <c r="S102" t="s">
        <v>6</v>
      </c>
      <c r="T102">
        <v>0</v>
      </c>
      <c r="U102">
        <v>0</v>
      </c>
      <c r="V102" t="s">
        <v>7</v>
      </c>
      <c r="W102">
        <v>0</v>
      </c>
      <c r="X102">
        <v>0</v>
      </c>
      <c r="Y102" t="s">
        <v>8</v>
      </c>
      <c r="Z102">
        <v>0</v>
      </c>
      <c r="AA102">
        <v>0</v>
      </c>
      <c r="AB102" t="s">
        <v>9</v>
      </c>
      <c r="AC102">
        <v>0</v>
      </c>
      <c r="AD102">
        <v>0</v>
      </c>
      <c r="AE102" t="s">
        <v>10</v>
      </c>
      <c r="AF102">
        <v>32767</v>
      </c>
      <c r="AG102">
        <v>0</v>
      </c>
      <c r="AH102" t="s">
        <v>11</v>
      </c>
      <c r="AI102">
        <v>-32767</v>
      </c>
      <c r="AJ102">
        <v>0</v>
      </c>
      <c r="AK102" t="s">
        <v>12</v>
      </c>
      <c r="AL102">
        <v>0</v>
      </c>
      <c r="AM102">
        <v>0</v>
      </c>
    </row>
    <row r="103" spans="1:39" x14ac:dyDescent="0.25">
      <c r="A103" t="s">
        <v>92</v>
      </c>
      <c r="B103">
        <v>2</v>
      </c>
      <c r="C103">
        <v>50</v>
      </c>
      <c r="D103" t="s">
        <v>1</v>
      </c>
      <c r="E103">
        <v>0</v>
      </c>
      <c r="F103">
        <v>0</v>
      </c>
      <c r="G103" t="s">
        <v>2</v>
      </c>
      <c r="H103">
        <v>525.606133</v>
      </c>
      <c r="I103">
        <v>54.123823000000002</v>
      </c>
      <c r="J103" t="s">
        <v>3</v>
      </c>
      <c r="K103">
        <v>507.16161099999999</v>
      </c>
      <c r="L103">
        <v>54.111865999999999</v>
      </c>
      <c r="M103" t="s">
        <v>4</v>
      </c>
      <c r="N103">
        <v>350.06280700000002</v>
      </c>
      <c r="O103">
        <v>3.0875919999999999</v>
      </c>
      <c r="P103" t="s">
        <v>5</v>
      </c>
      <c r="Q103">
        <v>0</v>
      </c>
      <c r="R103">
        <v>0</v>
      </c>
      <c r="S103" t="s">
        <v>6</v>
      </c>
      <c r="T103">
        <v>0</v>
      </c>
      <c r="U103">
        <v>0</v>
      </c>
      <c r="V103" t="s">
        <v>7</v>
      </c>
      <c r="W103">
        <v>0</v>
      </c>
      <c r="X103">
        <v>0</v>
      </c>
      <c r="Y103" t="s">
        <v>8</v>
      </c>
      <c r="Z103">
        <v>0</v>
      </c>
      <c r="AA103">
        <v>0</v>
      </c>
      <c r="AB103" t="s">
        <v>9</v>
      </c>
      <c r="AC103">
        <v>0</v>
      </c>
      <c r="AD103">
        <v>0</v>
      </c>
      <c r="AE103" t="s">
        <v>10</v>
      </c>
      <c r="AF103">
        <v>32767</v>
      </c>
      <c r="AG103">
        <v>0</v>
      </c>
      <c r="AH103" t="s">
        <v>11</v>
      </c>
      <c r="AI103">
        <v>-32767</v>
      </c>
      <c r="AJ103">
        <v>0</v>
      </c>
      <c r="AK103" t="s">
        <v>12</v>
      </c>
      <c r="AL103">
        <v>0</v>
      </c>
      <c r="AM103">
        <v>0</v>
      </c>
    </row>
    <row r="104" spans="1:39" x14ac:dyDescent="0.25">
      <c r="A104" t="s">
        <v>92</v>
      </c>
      <c r="B104">
        <v>3</v>
      </c>
      <c r="C104">
        <v>75</v>
      </c>
      <c r="D104" t="s">
        <v>1</v>
      </c>
      <c r="E104">
        <v>0</v>
      </c>
      <c r="F104">
        <v>0</v>
      </c>
      <c r="G104" t="s">
        <v>2</v>
      </c>
      <c r="H104">
        <v>788.47684000000004</v>
      </c>
      <c r="I104">
        <v>123.299567</v>
      </c>
      <c r="J104" t="s">
        <v>3</v>
      </c>
      <c r="K104">
        <v>760.811599</v>
      </c>
      <c r="L104">
        <v>123.2927</v>
      </c>
      <c r="M104" t="s">
        <v>4</v>
      </c>
      <c r="N104">
        <v>525.10177599999997</v>
      </c>
      <c r="O104">
        <v>7.0174019999999997</v>
      </c>
      <c r="P104" t="s">
        <v>5</v>
      </c>
      <c r="Q104">
        <v>0</v>
      </c>
      <c r="R104">
        <v>0</v>
      </c>
      <c r="S104" t="s">
        <v>6</v>
      </c>
      <c r="T104">
        <v>0</v>
      </c>
      <c r="U104">
        <v>0</v>
      </c>
      <c r="V104" t="s">
        <v>7</v>
      </c>
      <c r="W104">
        <v>0</v>
      </c>
      <c r="X104">
        <v>0</v>
      </c>
      <c r="Y104" t="s">
        <v>8</v>
      </c>
      <c r="Z104">
        <v>0</v>
      </c>
      <c r="AA104">
        <v>0</v>
      </c>
      <c r="AB104" t="s">
        <v>9</v>
      </c>
      <c r="AC104">
        <v>0</v>
      </c>
      <c r="AD104">
        <v>0</v>
      </c>
      <c r="AE104" t="s">
        <v>10</v>
      </c>
      <c r="AF104">
        <v>32767</v>
      </c>
      <c r="AG104">
        <v>0</v>
      </c>
      <c r="AH104" t="s">
        <v>11</v>
      </c>
      <c r="AI104">
        <v>-32767</v>
      </c>
      <c r="AJ104">
        <v>0</v>
      </c>
      <c r="AK104" t="s">
        <v>12</v>
      </c>
      <c r="AL104">
        <v>0</v>
      </c>
      <c r="AM104">
        <v>0</v>
      </c>
    </row>
    <row r="105" spans="1:39" x14ac:dyDescent="0.25">
      <c r="A105" t="s">
        <v>92</v>
      </c>
      <c r="B105">
        <v>4</v>
      </c>
      <c r="C105">
        <v>100</v>
      </c>
      <c r="D105" t="s">
        <v>1</v>
      </c>
      <c r="E105">
        <v>0</v>
      </c>
      <c r="F105">
        <v>0</v>
      </c>
      <c r="G105" t="s">
        <v>2</v>
      </c>
      <c r="H105">
        <v>1051.3764209999999</v>
      </c>
      <c r="I105">
        <v>220.466463</v>
      </c>
      <c r="J105" t="s">
        <v>3</v>
      </c>
      <c r="K105">
        <v>1014.490032</v>
      </c>
      <c r="L105">
        <v>220.46888300000001</v>
      </c>
      <c r="M105" t="s">
        <v>4</v>
      </c>
      <c r="N105">
        <v>700.15382299999999</v>
      </c>
      <c r="O105">
        <v>12.516083999999999</v>
      </c>
      <c r="P105" t="s">
        <v>5</v>
      </c>
      <c r="Q105">
        <v>0</v>
      </c>
      <c r="R105">
        <v>0</v>
      </c>
      <c r="S105" t="s">
        <v>6</v>
      </c>
      <c r="T105">
        <v>0</v>
      </c>
      <c r="U105">
        <v>0</v>
      </c>
      <c r="V105" t="s">
        <v>7</v>
      </c>
      <c r="W105">
        <v>0</v>
      </c>
      <c r="X105">
        <v>0</v>
      </c>
      <c r="Y105" t="s">
        <v>8</v>
      </c>
      <c r="Z105">
        <v>0</v>
      </c>
      <c r="AA105">
        <v>0</v>
      </c>
      <c r="AB105" t="s">
        <v>9</v>
      </c>
      <c r="AC105">
        <v>0</v>
      </c>
      <c r="AD105">
        <v>0</v>
      </c>
      <c r="AE105" t="s">
        <v>10</v>
      </c>
      <c r="AF105">
        <v>32767</v>
      </c>
      <c r="AG105">
        <v>0</v>
      </c>
      <c r="AH105" t="s">
        <v>11</v>
      </c>
      <c r="AI105">
        <v>-32767</v>
      </c>
      <c r="AJ105">
        <v>0</v>
      </c>
      <c r="AK105" t="s">
        <v>12</v>
      </c>
      <c r="AL105">
        <v>0</v>
      </c>
      <c r="AM105">
        <v>0</v>
      </c>
    </row>
    <row r="106" spans="1:39" x14ac:dyDescent="0.25">
      <c r="A106" t="s">
        <v>92</v>
      </c>
      <c r="B106">
        <v>5</v>
      </c>
      <c r="C106">
        <v>125</v>
      </c>
      <c r="D106" t="s">
        <v>1</v>
      </c>
      <c r="E106">
        <v>0</v>
      </c>
      <c r="F106">
        <v>0</v>
      </c>
      <c r="G106" t="s">
        <v>2</v>
      </c>
      <c r="H106">
        <v>1314.2349320000001</v>
      </c>
      <c r="I106">
        <v>345.77126099999998</v>
      </c>
      <c r="J106" t="s">
        <v>3</v>
      </c>
      <c r="K106">
        <v>1268.12844</v>
      </c>
      <c r="L106">
        <v>345.79852299999999</v>
      </c>
      <c r="M106" t="s">
        <v>4</v>
      </c>
      <c r="N106">
        <v>875.17884000000004</v>
      </c>
      <c r="O106">
        <v>19.471367999999998</v>
      </c>
      <c r="P106" t="s">
        <v>5</v>
      </c>
      <c r="Q106">
        <v>0</v>
      </c>
      <c r="R106">
        <v>0</v>
      </c>
      <c r="S106" t="s">
        <v>6</v>
      </c>
      <c r="T106">
        <v>0</v>
      </c>
      <c r="U106">
        <v>0</v>
      </c>
      <c r="V106" t="s">
        <v>7</v>
      </c>
      <c r="W106">
        <v>0</v>
      </c>
      <c r="X106">
        <v>0</v>
      </c>
      <c r="Y106" t="s">
        <v>8</v>
      </c>
      <c r="Z106">
        <v>0</v>
      </c>
      <c r="AA106">
        <v>0</v>
      </c>
      <c r="AB106" t="s">
        <v>9</v>
      </c>
      <c r="AC106">
        <v>0</v>
      </c>
      <c r="AD106">
        <v>0</v>
      </c>
      <c r="AE106" t="s">
        <v>10</v>
      </c>
      <c r="AF106">
        <v>32767</v>
      </c>
      <c r="AG106">
        <v>0</v>
      </c>
      <c r="AH106" t="s">
        <v>11</v>
      </c>
      <c r="AI106">
        <v>-32767</v>
      </c>
      <c r="AJ106">
        <v>0</v>
      </c>
      <c r="AK106" t="s">
        <v>12</v>
      </c>
      <c r="AL106">
        <v>0</v>
      </c>
      <c r="AM106">
        <v>0</v>
      </c>
    </row>
    <row r="107" spans="1:39" x14ac:dyDescent="0.25">
      <c r="A107" t="s">
        <v>92</v>
      </c>
      <c r="B107">
        <v>6</v>
      </c>
      <c r="C107">
        <v>150</v>
      </c>
      <c r="D107" t="s">
        <v>1</v>
      </c>
      <c r="E107">
        <v>0</v>
      </c>
      <c r="F107">
        <v>0</v>
      </c>
      <c r="G107" t="s">
        <v>2</v>
      </c>
      <c r="H107">
        <v>1577.098113</v>
      </c>
      <c r="I107">
        <v>499.18681800000002</v>
      </c>
      <c r="J107" t="s">
        <v>3</v>
      </c>
      <c r="K107">
        <v>1521.7712449999999</v>
      </c>
      <c r="L107">
        <v>499.22614499999997</v>
      </c>
      <c r="M107" t="s">
        <v>4</v>
      </c>
      <c r="N107">
        <v>1050.212209</v>
      </c>
      <c r="O107">
        <v>27.869143000000001</v>
      </c>
      <c r="P107" t="s">
        <v>5</v>
      </c>
      <c r="Q107">
        <v>0</v>
      </c>
      <c r="R107">
        <v>0</v>
      </c>
      <c r="S107" t="s">
        <v>6</v>
      </c>
      <c r="T107">
        <v>0</v>
      </c>
      <c r="U107">
        <v>0</v>
      </c>
      <c r="V107" t="s">
        <v>7</v>
      </c>
      <c r="W107">
        <v>0</v>
      </c>
      <c r="X107">
        <v>0</v>
      </c>
      <c r="Y107" t="s">
        <v>8</v>
      </c>
      <c r="Z107">
        <v>0</v>
      </c>
      <c r="AA107">
        <v>0</v>
      </c>
      <c r="AB107" t="s">
        <v>9</v>
      </c>
      <c r="AC107">
        <v>0</v>
      </c>
      <c r="AD107">
        <v>0</v>
      </c>
      <c r="AE107" t="s">
        <v>10</v>
      </c>
      <c r="AF107">
        <v>32767</v>
      </c>
      <c r="AG107">
        <v>0</v>
      </c>
      <c r="AH107" t="s">
        <v>11</v>
      </c>
      <c r="AI107">
        <v>-32767</v>
      </c>
      <c r="AJ107">
        <v>0</v>
      </c>
      <c r="AK107" t="s">
        <v>12</v>
      </c>
      <c r="AL107">
        <v>0</v>
      </c>
      <c r="AM107">
        <v>0</v>
      </c>
    </row>
    <row r="108" spans="1:39" x14ac:dyDescent="0.25">
      <c r="A108" t="s">
        <v>92</v>
      </c>
      <c r="B108">
        <v>7</v>
      </c>
      <c r="C108">
        <v>175</v>
      </c>
      <c r="D108" t="s">
        <v>1</v>
      </c>
      <c r="E108">
        <v>0</v>
      </c>
      <c r="F108">
        <v>0</v>
      </c>
      <c r="G108" t="s">
        <v>2</v>
      </c>
      <c r="H108">
        <v>1839.9425879999999</v>
      </c>
      <c r="I108">
        <v>681.09777899999995</v>
      </c>
      <c r="J108" t="s">
        <v>3</v>
      </c>
      <c r="K108">
        <v>1775.397712</v>
      </c>
      <c r="L108">
        <v>681.01535200000001</v>
      </c>
      <c r="M108" t="s">
        <v>4</v>
      </c>
      <c r="N108">
        <v>1225.2257959999999</v>
      </c>
      <c r="O108">
        <v>37.813237999999998</v>
      </c>
      <c r="P108" t="s">
        <v>5</v>
      </c>
      <c r="Q108">
        <v>0</v>
      </c>
      <c r="R108">
        <v>0</v>
      </c>
      <c r="S108" t="s">
        <v>6</v>
      </c>
      <c r="T108">
        <v>0</v>
      </c>
      <c r="U108">
        <v>0</v>
      </c>
      <c r="V108" t="s">
        <v>7</v>
      </c>
      <c r="W108">
        <v>0</v>
      </c>
      <c r="X108">
        <v>0</v>
      </c>
      <c r="Y108" t="s">
        <v>8</v>
      </c>
      <c r="Z108">
        <v>0</v>
      </c>
      <c r="AA108">
        <v>0</v>
      </c>
      <c r="AB108" t="s">
        <v>9</v>
      </c>
      <c r="AC108">
        <v>0</v>
      </c>
      <c r="AD108">
        <v>0</v>
      </c>
      <c r="AE108" t="s">
        <v>10</v>
      </c>
      <c r="AF108">
        <v>32767</v>
      </c>
      <c r="AG108">
        <v>0</v>
      </c>
      <c r="AH108" t="s">
        <v>11</v>
      </c>
      <c r="AI108">
        <v>-32767</v>
      </c>
      <c r="AJ108">
        <v>0</v>
      </c>
      <c r="AK108" t="s">
        <v>12</v>
      </c>
      <c r="AL108">
        <v>0</v>
      </c>
      <c r="AM108">
        <v>0</v>
      </c>
    </row>
    <row r="109" spans="1:39" x14ac:dyDescent="0.25">
      <c r="A109" t="s">
        <v>92</v>
      </c>
      <c r="B109">
        <v>8</v>
      </c>
      <c r="C109">
        <v>200</v>
      </c>
      <c r="D109" t="s">
        <v>1</v>
      </c>
      <c r="E109">
        <v>0</v>
      </c>
      <c r="F109">
        <v>0</v>
      </c>
      <c r="G109" t="s">
        <v>2</v>
      </c>
      <c r="H109">
        <v>2102.8096479999999</v>
      </c>
      <c r="I109">
        <v>890.53993200000002</v>
      </c>
      <c r="J109" t="s">
        <v>3</v>
      </c>
      <c r="K109">
        <v>2029.0445090000001</v>
      </c>
      <c r="L109">
        <v>890.46476099999995</v>
      </c>
      <c r="M109" t="s">
        <v>4</v>
      </c>
      <c r="N109">
        <v>1400.2588310000001</v>
      </c>
      <c r="O109">
        <v>49.392037000000002</v>
      </c>
      <c r="P109" t="s">
        <v>5</v>
      </c>
      <c r="Q109">
        <v>0</v>
      </c>
      <c r="R109">
        <v>0</v>
      </c>
      <c r="S109" t="s">
        <v>6</v>
      </c>
      <c r="T109">
        <v>0</v>
      </c>
      <c r="U109">
        <v>0</v>
      </c>
      <c r="V109" t="s">
        <v>7</v>
      </c>
      <c r="W109">
        <v>0</v>
      </c>
      <c r="X109">
        <v>0</v>
      </c>
      <c r="Y109" t="s">
        <v>8</v>
      </c>
      <c r="Z109">
        <v>0</v>
      </c>
      <c r="AA109">
        <v>0</v>
      </c>
      <c r="AB109" t="s">
        <v>9</v>
      </c>
      <c r="AC109">
        <v>0</v>
      </c>
      <c r="AD109">
        <v>0</v>
      </c>
      <c r="AE109" t="s">
        <v>10</v>
      </c>
      <c r="AF109">
        <v>32767</v>
      </c>
      <c r="AG109">
        <v>0</v>
      </c>
      <c r="AH109" t="s">
        <v>11</v>
      </c>
      <c r="AI109">
        <v>-32767</v>
      </c>
      <c r="AJ109">
        <v>0</v>
      </c>
      <c r="AK109" t="s">
        <v>12</v>
      </c>
      <c r="AL109">
        <v>0</v>
      </c>
      <c r="AM109">
        <v>0</v>
      </c>
    </row>
    <row r="110" spans="1:39" x14ac:dyDescent="0.25">
      <c r="A110" t="s">
        <v>92</v>
      </c>
      <c r="B110">
        <v>9</v>
      </c>
      <c r="C110">
        <v>225</v>
      </c>
      <c r="D110" t="s">
        <v>1</v>
      </c>
      <c r="E110">
        <v>0</v>
      </c>
      <c r="F110">
        <v>0</v>
      </c>
      <c r="G110" t="s">
        <v>2</v>
      </c>
      <c r="H110">
        <v>2365.6799900000001</v>
      </c>
      <c r="I110">
        <v>1124.448335</v>
      </c>
      <c r="J110" t="s">
        <v>3</v>
      </c>
      <c r="K110">
        <v>2282.6987650000001</v>
      </c>
      <c r="L110">
        <v>1124.514455</v>
      </c>
      <c r="M110" t="s">
        <v>4</v>
      </c>
      <c r="N110">
        <v>1575.298718</v>
      </c>
      <c r="O110">
        <v>62.68479</v>
      </c>
      <c r="P110" t="s">
        <v>5</v>
      </c>
      <c r="Q110">
        <v>0</v>
      </c>
      <c r="R110">
        <v>0</v>
      </c>
      <c r="S110" t="s">
        <v>6</v>
      </c>
      <c r="T110">
        <v>0</v>
      </c>
      <c r="U110">
        <v>0</v>
      </c>
      <c r="V110" t="s">
        <v>7</v>
      </c>
      <c r="W110">
        <v>0</v>
      </c>
      <c r="X110">
        <v>0</v>
      </c>
      <c r="Y110" t="s">
        <v>8</v>
      </c>
      <c r="Z110">
        <v>0</v>
      </c>
      <c r="AA110">
        <v>0</v>
      </c>
      <c r="AB110" t="s">
        <v>9</v>
      </c>
      <c r="AC110">
        <v>0</v>
      </c>
      <c r="AD110">
        <v>0</v>
      </c>
      <c r="AE110" t="s">
        <v>10</v>
      </c>
      <c r="AF110">
        <v>32767</v>
      </c>
      <c r="AG110">
        <v>0</v>
      </c>
      <c r="AH110" t="s">
        <v>11</v>
      </c>
      <c r="AI110">
        <v>-32767</v>
      </c>
      <c r="AJ110">
        <v>0</v>
      </c>
      <c r="AK110" t="s">
        <v>12</v>
      </c>
      <c r="AL110">
        <v>0</v>
      </c>
      <c r="AM110">
        <v>0</v>
      </c>
    </row>
    <row r="111" spans="1:39" x14ac:dyDescent="0.25">
      <c r="A111" t="s">
        <v>92</v>
      </c>
      <c r="B111">
        <v>10</v>
      </c>
      <c r="C111">
        <v>250</v>
      </c>
      <c r="D111" t="s">
        <v>1</v>
      </c>
      <c r="E111">
        <v>0</v>
      </c>
      <c r="F111">
        <v>0</v>
      </c>
      <c r="G111" t="s">
        <v>2</v>
      </c>
      <c r="H111">
        <v>2628.5439110000002</v>
      </c>
      <c r="I111">
        <v>1389.074535</v>
      </c>
      <c r="J111" t="s">
        <v>3</v>
      </c>
      <c r="K111">
        <v>2536.343848</v>
      </c>
      <c r="L111">
        <v>1389.058714</v>
      </c>
      <c r="M111" t="s">
        <v>4</v>
      </c>
      <c r="N111">
        <v>1750.3298950000001</v>
      </c>
      <c r="O111">
        <v>77.786204999999995</v>
      </c>
      <c r="P111" t="s">
        <v>5</v>
      </c>
      <c r="Q111">
        <v>0</v>
      </c>
      <c r="R111">
        <v>0</v>
      </c>
      <c r="S111" t="s">
        <v>6</v>
      </c>
      <c r="T111">
        <v>0</v>
      </c>
      <c r="U111">
        <v>0</v>
      </c>
      <c r="V111" t="s">
        <v>7</v>
      </c>
      <c r="W111">
        <v>0</v>
      </c>
      <c r="X111">
        <v>0</v>
      </c>
      <c r="Y111" t="s">
        <v>8</v>
      </c>
      <c r="Z111">
        <v>0</v>
      </c>
      <c r="AA111">
        <v>0</v>
      </c>
      <c r="AB111" t="s">
        <v>9</v>
      </c>
      <c r="AC111">
        <v>0</v>
      </c>
      <c r="AD111">
        <v>0</v>
      </c>
      <c r="AE111" t="s">
        <v>10</v>
      </c>
      <c r="AF111">
        <v>32767</v>
      </c>
      <c r="AG111">
        <v>0</v>
      </c>
      <c r="AH111" t="s">
        <v>11</v>
      </c>
      <c r="AI111">
        <v>-32767</v>
      </c>
      <c r="AJ111">
        <v>0</v>
      </c>
      <c r="AK111" t="s">
        <v>12</v>
      </c>
      <c r="AL111">
        <v>0</v>
      </c>
      <c r="AM111">
        <v>0</v>
      </c>
    </row>
    <row r="112" spans="1:39" x14ac:dyDescent="0.25">
      <c r="A112" t="s">
        <v>92</v>
      </c>
      <c r="B112">
        <v>11</v>
      </c>
      <c r="C112">
        <v>275</v>
      </c>
      <c r="D112" t="s">
        <v>1</v>
      </c>
      <c r="E112">
        <v>0</v>
      </c>
      <c r="F112">
        <v>0</v>
      </c>
      <c r="G112" t="s">
        <v>2</v>
      </c>
      <c r="H112">
        <v>2891.3937299999998</v>
      </c>
      <c r="I112">
        <v>1679.589858</v>
      </c>
      <c r="J112" t="s">
        <v>3</v>
      </c>
      <c r="K112">
        <v>2789.9745750000002</v>
      </c>
      <c r="L112">
        <v>1679.5815620000001</v>
      </c>
      <c r="M112" t="s">
        <v>4</v>
      </c>
      <c r="N112">
        <v>1925.3525219999999</v>
      </c>
      <c r="O112">
        <v>94.128366</v>
      </c>
      <c r="P112" t="s">
        <v>5</v>
      </c>
      <c r="Q112">
        <v>0</v>
      </c>
      <c r="R112">
        <v>0</v>
      </c>
      <c r="S112" t="s">
        <v>6</v>
      </c>
      <c r="T112">
        <v>0</v>
      </c>
      <c r="U112">
        <v>0</v>
      </c>
      <c r="V112" t="s">
        <v>7</v>
      </c>
      <c r="W112">
        <v>0</v>
      </c>
      <c r="X112">
        <v>0</v>
      </c>
      <c r="Y112" t="s">
        <v>8</v>
      </c>
      <c r="Z112">
        <v>0</v>
      </c>
      <c r="AA112">
        <v>0</v>
      </c>
      <c r="AB112" t="s">
        <v>9</v>
      </c>
      <c r="AC112">
        <v>0</v>
      </c>
      <c r="AD112">
        <v>0</v>
      </c>
      <c r="AE112" t="s">
        <v>10</v>
      </c>
      <c r="AF112">
        <v>32767</v>
      </c>
      <c r="AG112">
        <v>0</v>
      </c>
      <c r="AH112" t="s">
        <v>11</v>
      </c>
      <c r="AI112">
        <v>-32767</v>
      </c>
      <c r="AJ112">
        <v>0</v>
      </c>
      <c r="AK112" t="s">
        <v>12</v>
      </c>
      <c r="AL112">
        <v>0</v>
      </c>
      <c r="AM112">
        <v>0</v>
      </c>
    </row>
    <row r="113" spans="1:39" x14ac:dyDescent="0.25">
      <c r="A113" t="s">
        <v>92</v>
      </c>
      <c r="B113">
        <v>12</v>
      </c>
      <c r="C113">
        <v>300</v>
      </c>
      <c r="D113" t="s">
        <v>1</v>
      </c>
      <c r="E113">
        <v>0</v>
      </c>
      <c r="F113">
        <v>0</v>
      </c>
      <c r="G113" t="s">
        <v>2</v>
      </c>
      <c r="H113">
        <v>3154.2574949999998</v>
      </c>
      <c r="I113">
        <v>1996.7514430000001</v>
      </c>
      <c r="J113" t="s">
        <v>3</v>
      </c>
      <c r="K113">
        <v>3043.6167329999998</v>
      </c>
      <c r="L113">
        <v>1997.068235</v>
      </c>
      <c r="M113" t="s">
        <v>4</v>
      </c>
      <c r="N113">
        <v>2100.3762350000002</v>
      </c>
      <c r="O113">
        <v>112.03103400000001</v>
      </c>
      <c r="P113" t="s">
        <v>5</v>
      </c>
      <c r="Q113">
        <v>0</v>
      </c>
      <c r="R113">
        <v>0</v>
      </c>
      <c r="S113" t="s">
        <v>6</v>
      </c>
      <c r="T113">
        <v>0</v>
      </c>
      <c r="U113">
        <v>0</v>
      </c>
      <c r="V113" t="s">
        <v>7</v>
      </c>
      <c r="W113">
        <v>0</v>
      </c>
      <c r="X113">
        <v>0</v>
      </c>
      <c r="Y113" t="s">
        <v>8</v>
      </c>
      <c r="Z113">
        <v>0</v>
      </c>
      <c r="AA113">
        <v>0</v>
      </c>
      <c r="AB113" t="s">
        <v>9</v>
      </c>
      <c r="AC113">
        <v>0</v>
      </c>
      <c r="AD113">
        <v>0</v>
      </c>
      <c r="AE113" t="s">
        <v>10</v>
      </c>
      <c r="AF113">
        <v>32767</v>
      </c>
      <c r="AG113">
        <v>0</v>
      </c>
      <c r="AH113" t="s">
        <v>11</v>
      </c>
      <c r="AI113">
        <v>-32767</v>
      </c>
      <c r="AJ113">
        <v>0</v>
      </c>
      <c r="AK113" t="s">
        <v>12</v>
      </c>
      <c r="AL113">
        <v>0</v>
      </c>
      <c r="AM113">
        <v>0</v>
      </c>
    </row>
    <row r="114" spans="1:39" x14ac:dyDescent="0.25">
      <c r="A114" t="s">
        <v>92</v>
      </c>
      <c r="B114">
        <v>13</v>
      </c>
      <c r="C114">
        <v>325</v>
      </c>
      <c r="D114" t="s">
        <v>1</v>
      </c>
      <c r="E114">
        <v>0</v>
      </c>
      <c r="F114">
        <v>0</v>
      </c>
      <c r="G114" t="s">
        <v>2</v>
      </c>
      <c r="H114">
        <v>3417.1318900000001</v>
      </c>
      <c r="I114">
        <v>2343.6625899999999</v>
      </c>
      <c r="J114" t="s">
        <v>3</v>
      </c>
      <c r="K114">
        <v>3297.2730419999998</v>
      </c>
      <c r="L114">
        <v>2343.8702709999998</v>
      </c>
      <c r="M114" t="s">
        <v>4</v>
      </c>
      <c r="N114">
        <v>2275.4088379999998</v>
      </c>
      <c r="O114">
        <v>131.459812</v>
      </c>
      <c r="P114" t="s">
        <v>5</v>
      </c>
      <c r="Q114">
        <v>0</v>
      </c>
      <c r="R114">
        <v>0</v>
      </c>
      <c r="S114" t="s">
        <v>6</v>
      </c>
      <c r="T114">
        <v>0</v>
      </c>
      <c r="U114">
        <v>0</v>
      </c>
      <c r="V114" t="s">
        <v>7</v>
      </c>
      <c r="W114">
        <v>0</v>
      </c>
      <c r="X114">
        <v>0</v>
      </c>
      <c r="Y114" t="s">
        <v>8</v>
      </c>
      <c r="Z114">
        <v>0</v>
      </c>
      <c r="AA114">
        <v>0</v>
      </c>
      <c r="AB114" t="s">
        <v>9</v>
      </c>
      <c r="AC114">
        <v>0</v>
      </c>
      <c r="AD114">
        <v>0</v>
      </c>
      <c r="AE114" t="s">
        <v>10</v>
      </c>
      <c r="AF114">
        <v>32767</v>
      </c>
      <c r="AG114">
        <v>0</v>
      </c>
      <c r="AH114" t="s">
        <v>11</v>
      </c>
      <c r="AI114">
        <v>-32767</v>
      </c>
      <c r="AJ114">
        <v>0</v>
      </c>
      <c r="AK114" t="s">
        <v>12</v>
      </c>
      <c r="AL114">
        <v>0</v>
      </c>
      <c r="AM114">
        <v>0</v>
      </c>
    </row>
    <row r="115" spans="1:39" x14ac:dyDescent="0.25">
      <c r="A115" t="s">
        <v>92</v>
      </c>
      <c r="B115">
        <v>14</v>
      </c>
      <c r="C115">
        <v>350</v>
      </c>
      <c r="D115" t="s">
        <v>1</v>
      </c>
      <c r="E115">
        <v>0</v>
      </c>
      <c r="F115">
        <v>0</v>
      </c>
      <c r="G115" t="s">
        <v>2</v>
      </c>
      <c r="H115">
        <v>3680.0122459999998</v>
      </c>
      <c r="I115">
        <v>2718.3518410000001</v>
      </c>
      <c r="J115" t="s">
        <v>3</v>
      </c>
      <c r="K115">
        <v>3550.9343899999999</v>
      </c>
      <c r="L115">
        <v>2718.582762</v>
      </c>
      <c r="M115" t="s">
        <v>4</v>
      </c>
      <c r="N115">
        <v>2450.4561130000002</v>
      </c>
      <c r="O115">
        <v>152.586625</v>
      </c>
      <c r="P115" t="s">
        <v>5</v>
      </c>
      <c r="Q115">
        <v>0</v>
      </c>
      <c r="R115">
        <v>0</v>
      </c>
      <c r="S115" t="s">
        <v>6</v>
      </c>
      <c r="T115">
        <v>0</v>
      </c>
      <c r="U115">
        <v>0</v>
      </c>
      <c r="V115" t="s">
        <v>7</v>
      </c>
      <c r="W115">
        <v>0</v>
      </c>
      <c r="X115">
        <v>0</v>
      </c>
      <c r="Y115" t="s">
        <v>8</v>
      </c>
      <c r="Z115">
        <v>0</v>
      </c>
      <c r="AA115">
        <v>0</v>
      </c>
      <c r="AB115" t="s">
        <v>9</v>
      </c>
      <c r="AC115">
        <v>0</v>
      </c>
      <c r="AD115">
        <v>0</v>
      </c>
      <c r="AE115" t="s">
        <v>10</v>
      </c>
      <c r="AF115">
        <v>32767</v>
      </c>
      <c r="AG115">
        <v>0</v>
      </c>
      <c r="AH115" t="s">
        <v>11</v>
      </c>
      <c r="AI115">
        <v>-32767</v>
      </c>
      <c r="AJ115">
        <v>0</v>
      </c>
      <c r="AK115" t="s">
        <v>12</v>
      </c>
      <c r="AL115">
        <v>0</v>
      </c>
      <c r="AM115">
        <v>0</v>
      </c>
    </row>
    <row r="116" spans="1:39" x14ac:dyDescent="0.25">
      <c r="A116" t="s">
        <v>92</v>
      </c>
      <c r="B116">
        <v>15</v>
      </c>
      <c r="C116">
        <v>375</v>
      </c>
      <c r="D116" t="s">
        <v>1</v>
      </c>
      <c r="E116">
        <v>0</v>
      </c>
      <c r="F116">
        <v>0</v>
      </c>
      <c r="G116" t="s">
        <v>2</v>
      </c>
      <c r="H116">
        <v>3942.9082910000002</v>
      </c>
      <c r="I116">
        <v>3120.6135709999999</v>
      </c>
      <c r="J116" t="s">
        <v>3</v>
      </c>
      <c r="K116">
        <v>3804.6121870000002</v>
      </c>
      <c r="L116">
        <v>3121.219724</v>
      </c>
      <c r="M116" t="s">
        <v>4</v>
      </c>
      <c r="N116">
        <v>2625.504316</v>
      </c>
      <c r="O116">
        <v>175.15834699999999</v>
      </c>
      <c r="P116" t="s">
        <v>5</v>
      </c>
      <c r="Q116">
        <v>0</v>
      </c>
      <c r="R116">
        <v>0</v>
      </c>
      <c r="S116" t="s">
        <v>6</v>
      </c>
      <c r="T116">
        <v>0</v>
      </c>
      <c r="U116">
        <v>0</v>
      </c>
      <c r="V116" t="s">
        <v>7</v>
      </c>
      <c r="W116">
        <v>0</v>
      </c>
      <c r="X116">
        <v>0</v>
      </c>
      <c r="Y116" t="s">
        <v>8</v>
      </c>
      <c r="Z116">
        <v>0</v>
      </c>
      <c r="AA116">
        <v>0</v>
      </c>
      <c r="AB116" t="s">
        <v>9</v>
      </c>
      <c r="AC116">
        <v>0</v>
      </c>
      <c r="AD116">
        <v>0</v>
      </c>
      <c r="AE116" t="s">
        <v>10</v>
      </c>
      <c r="AF116">
        <v>32767</v>
      </c>
      <c r="AG116">
        <v>0</v>
      </c>
      <c r="AH116" t="s">
        <v>11</v>
      </c>
      <c r="AI116">
        <v>-32767</v>
      </c>
      <c r="AJ116">
        <v>0</v>
      </c>
      <c r="AK116" t="s">
        <v>12</v>
      </c>
      <c r="AL116">
        <v>0</v>
      </c>
      <c r="AM116">
        <v>0</v>
      </c>
    </row>
    <row r="117" spans="1:39" x14ac:dyDescent="0.25">
      <c r="A117" t="s">
        <v>92</v>
      </c>
      <c r="B117">
        <v>16</v>
      </c>
      <c r="C117">
        <v>400</v>
      </c>
      <c r="D117" t="s">
        <v>1</v>
      </c>
      <c r="E117">
        <v>0</v>
      </c>
      <c r="F117">
        <v>0</v>
      </c>
      <c r="G117" t="s">
        <v>2</v>
      </c>
      <c r="H117">
        <v>4205.7897659999999</v>
      </c>
      <c r="I117">
        <v>3552.8565619999999</v>
      </c>
      <c r="J117" t="s">
        <v>3</v>
      </c>
      <c r="K117">
        <v>4058.2767239999998</v>
      </c>
      <c r="L117">
        <v>3553.542128</v>
      </c>
      <c r="M117" t="s">
        <v>4</v>
      </c>
      <c r="N117">
        <v>2800.5440229999999</v>
      </c>
      <c r="O117">
        <v>199.06057999999999</v>
      </c>
      <c r="P117" t="s">
        <v>5</v>
      </c>
      <c r="Q117">
        <v>0</v>
      </c>
      <c r="R117">
        <v>0</v>
      </c>
      <c r="S117" t="s">
        <v>6</v>
      </c>
      <c r="T117">
        <v>0</v>
      </c>
      <c r="U117">
        <v>0</v>
      </c>
      <c r="V117" t="s">
        <v>7</v>
      </c>
      <c r="W117">
        <v>0</v>
      </c>
      <c r="X117">
        <v>0</v>
      </c>
      <c r="Y117" t="s">
        <v>8</v>
      </c>
      <c r="Z117">
        <v>0</v>
      </c>
      <c r="AA117">
        <v>0</v>
      </c>
      <c r="AB117" t="s">
        <v>9</v>
      </c>
      <c r="AC117">
        <v>0</v>
      </c>
      <c r="AD117">
        <v>0</v>
      </c>
      <c r="AE117" t="s">
        <v>10</v>
      </c>
      <c r="AF117">
        <v>32767</v>
      </c>
      <c r="AG117">
        <v>0</v>
      </c>
      <c r="AH117" t="s">
        <v>11</v>
      </c>
      <c r="AI117">
        <v>-32767</v>
      </c>
      <c r="AJ117">
        <v>0</v>
      </c>
      <c r="AK117" t="s">
        <v>12</v>
      </c>
      <c r="AL117">
        <v>0</v>
      </c>
      <c r="AM117">
        <v>0</v>
      </c>
    </row>
    <row r="118" spans="1:39" x14ac:dyDescent="0.25">
      <c r="A118" t="s">
        <v>92</v>
      </c>
      <c r="B118">
        <v>17</v>
      </c>
      <c r="C118">
        <v>425</v>
      </c>
      <c r="D118" t="s">
        <v>1</v>
      </c>
      <c r="E118">
        <v>0</v>
      </c>
      <c r="F118">
        <v>0</v>
      </c>
      <c r="G118" t="s">
        <v>2</v>
      </c>
      <c r="H118">
        <v>4468.6787700000004</v>
      </c>
      <c r="I118">
        <v>4011.606773</v>
      </c>
      <c r="J118" t="s">
        <v>3</v>
      </c>
      <c r="K118">
        <v>4311.9458979999999</v>
      </c>
      <c r="L118">
        <v>4012.1156569999998</v>
      </c>
      <c r="M118" t="s">
        <v>4</v>
      </c>
      <c r="N118">
        <v>2975.583662</v>
      </c>
      <c r="O118">
        <v>224.68884199999999</v>
      </c>
      <c r="P118" t="s">
        <v>5</v>
      </c>
      <c r="Q118">
        <v>0</v>
      </c>
      <c r="R118">
        <v>0</v>
      </c>
      <c r="S118" t="s">
        <v>6</v>
      </c>
      <c r="T118">
        <v>0</v>
      </c>
      <c r="U118">
        <v>0</v>
      </c>
      <c r="V118" t="s">
        <v>7</v>
      </c>
      <c r="W118">
        <v>0</v>
      </c>
      <c r="X118">
        <v>0</v>
      </c>
      <c r="Y118" t="s">
        <v>8</v>
      </c>
      <c r="Z118">
        <v>0</v>
      </c>
      <c r="AA118">
        <v>0</v>
      </c>
      <c r="AB118" t="s">
        <v>9</v>
      </c>
      <c r="AC118">
        <v>0</v>
      </c>
      <c r="AD118">
        <v>0</v>
      </c>
      <c r="AE118" t="s">
        <v>10</v>
      </c>
      <c r="AF118">
        <v>32767</v>
      </c>
      <c r="AG118">
        <v>0</v>
      </c>
      <c r="AH118" t="s">
        <v>11</v>
      </c>
      <c r="AI118">
        <v>-32767</v>
      </c>
      <c r="AJ118">
        <v>0</v>
      </c>
      <c r="AK118" t="s">
        <v>12</v>
      </c>
      <c r="AL118">
        <v>0</v>
      </c>
      <c r="AM118">
        <v>0</v>
      </c>
    </row>
    <row r="119" spans="1:39" x14ac:dyDescent="0.25">
      <c r="A119" t="s">
        <v>92</v>
      </c>
      <c r="B119">
        <v>18</v>
      </c>
      <c r="C119">
        <v>450</v>
      </c>
      <c r="D119" t="s">
        <v>1</v>
      </c>
      <c r="E119">
        <v>0</v>
      </c>
      <c r="F119">
        <v>0</v>
      </c>
      <c r="G119" t="s">
        <v>2</v>
      </c>
      <c r="H119">
        <v>4731.5865919999997</v>
      </c>
      <c r="I119">
        <v>4499.7181579999997</v>
      </c>
      <c r="J119" t="s">
        <v>3</v>
      </c>
      <c r="K119">
        <v>4565.6320999999998</v>
      </c>
      <c r="L119">
        <v>4500.2205729999996</v>
      </c>
      <c r="M119" t="s">
        <v>4</v>
      </c>
      <c r="N119">
        <v>3150.638477</v>
      </c>
      <c r="O119">
        <v>252.20434499999999</v>
      </c>
      <c r="P119" t="s">
        <v>5</v>
      </c>
      <c r="Q119">
        <v>0</v>
      </c>
      <c r="R119">
        <v>0</v>
      </c>
      <c r="S119" t="s">
        <v>6</v>
      </c>
      <c r="T119">
        <v>0</v>
      </c>
      <c r="U119">
        <v>0</v>
      </c>
      <c r="V119" t="s">
        <v>7</v>
      </c>
      <c r="W119">
        <v>0</v>
      </c>
      <c r="X119">
        <v>0</v>
      </c>
      <c r="Y119" t="s">
        <v>8</v>
      </c>
      <c r="Z119">
        <v>0</v>
      </c>
      <c r="AA119">
        <v>0</v>
      </c>
      <c r="AB119" t="s">
        <v>9</v>
      </c>
      <c r="AC119">
        <v>0</v>
      </c>
      <c r="AD119">
        <v>0</v>
      </c>
      <c r="AE119" t="s">
        <v>10</v>
      </c>
      <c r="AF119">
        <v>32767</v>
      </c>
      <c r="AG119">
        <v>0</v>
      </c>
      <c r="AH119" t="s">
        <v>11</v>
      </c>
      <c r="AI119">
        <v>-32767</v>
      </c>
      <c r="AJ119">
        <v>0</v>
      </c>
      <c r="AK119" t="s">
        <v>12</v>
      </c>
      <c r="AL119">
        <v>0</v>
      </c>
      <c r="AM119">
        <v>0</v>
      </c>
    </row>
    <row r="120" spans="1:39" x14ac:dyDescent="0.25">
      <c r="A120" t="s">
        <v>92</v>
      </c>
      <c r="B120">
        <v>19</v>
      </c>
      <c r="C120">
        <v>475</v>
      </c>
      <c r="D120" t="s">
        <v>1</v>
      </c>
      <c r="E120">
        <v>0</v>
      </c>
      <c r="F120">
        <v>0</v>
      </c>
      <c r="G120" t="s">
        <v>2</v>
      </c>
      <c r="H120">
        <v>4994.47624</v>
      </c>
      <c r="I120">
        <v>5014.8917350000002</v>
      </c>
      <c r="J120" t="s">
        <v>3</v>
      </c>
      <c r="K120">
        <v>4819.3009670000001</v>
      </c>
      <c r="L120">
        <v>5015.4169599999996</v>
      </c>
      <c r="M120" t="s">
        <v>4</v>
      </c>
      <c r="N120">
        <v>3325.686416</v>
      </c>
      <c r="O120">
        <v>281.42497900000001</v>
      </c>
      <c r="P120" t="s">
        <v>5</v>
      </c>
      <c r="Q120">
        <v>0</v>
      </c>
      <c r="R120">
        <v>0</v>
      </c>
      <c r="S120" t="s">
        <v>6</v>
      </c>
      <c r="T120">
        <v>0</v>
      </c>
      <c r="U120">
        <v>0</v>
      </c>
      <c r="V120" t="s">
        <v>7</v>
      </c>
      <c r="W120">
        <v>0</v>
      </c>
      <c r="X120">
        <v>0</v>
      </c>
      <c r="Y120" t="s">
        <v>8</v>
      </c>
      <c r="Z120">
        <v>0</v>
      </c>
      <c r="AA120">
        <v>0</v>
      </c>
      <c r="AB120" t="s">
        <v>9</v>
      </c>
      <c r="AC120">
        <v>0</v>
      </c>
      <c r="AD120">
        <v>0</v>
      </c>
      <c r="AE120" t="s">
        <v>10</v>
      </c>
      <c r="AF120">
        <v>32767</v>
      </c>
      <c r="AG120">
        <v>0</v>
      </c>
      <c r="AH120" t="s">
        <v>11</v>
      </c>
      <c r="AI120">
        <v>-32767</v>
      </c>
      <c r="AJ120">
        <v>0</v>
      </c>
      <c r="AK120" t="s">
        <v>12</v>
      </c>
      <c r="AL120">
        <v>0</v>
      </c>
      <c r="AM120">
        <v>0</v>
      </c>
    </row>
    <row r="121" spans="1:39" x14ac:dyDescent="0.25">
      <c r="A121" t="s">
        <v>92</v>
      </c>
      <c r="B121">
        <v>20</v>
      </c>
      <c r="C121">
        <v>500</v>
      </c>
      <c r="D121" t="s">
        <v>1</v>
      </c>
      <c r="E121">
        <v>0</v>
      </c>
      <c r="F121">
        <v>0</v>
      </c>
      <c r="G121" t="s">
        <v>2</v>
      </c>
      <c r="H121">
        <v>5257.3421969999999</v>
      </c>
      <c r="I121">
        <v>5555.4379049999998</v>
      </c>
      <c r="J121" t="s">
        <v>3</v>
      </c>
      <c r="K121">
        <v>5072.9465529999998</v>
      </c>
      <c r="L121">
        <v>5555.9561540000004</v>
      </c>
      <c r="M121" t="s">
        <v>4</v>
      </c>
      <c r="N121">
        <v>3500.709053</v>
      </c>
      <c r="O121">
        <v>311.76125200000001</v>
      </c>
      <c r="P121" t="s">
        <v>5</v>
      </c>
      <c r="Q121">
        <v>0</v>
      </c>
      <c r="R121">
        <v>0</v>
      </c>
      <c r="S121" t="s">
        <v>6</v>
      </c>
      <c r="T121">
        <v>0</v>
      </c>
      <c r="U121">
        <v>0</v>
      </c>
      <c r="V121" t="s">
        <v>7</v>
      </c>
      <c r="W121">
        <v>0</v>
      </c>
      <c r="X121">
        <v>0</v>
      </c>
      <c r="Y121" t="s">
        <v>8</v>
      </c>
      <c r="Z121">
        <v>0</v>
      </c>
      <c r="AA121">
        <v>0</v>
      </c>
      <c r="AB121" t="s">
        <v>9</v>
      </c>
      <c r="AC121">
        <v>0</v>
      </c>
      <c r="AD121">
        <v>0</v>
      </c>
      <c r="AE121" t="s">
        <v>10</v>
      </c>
      <c r="AF121">
        <v>32767</v>
      </c>
      <c r="AG121">
        <v>0</v>
      </c>
      <c r="AH121" t="s">
        <v>11</v>
      </c>
      <c r="AI121">
        <v>-32767</v>
      </c>
      <c r="AJ121">
        <v>0</v>
      </c>
      <c r="AK121" t="s">
        <v>12</v>
      </c>
      <c r="AL121">
        <v>0</v>
      </c>
      <c r="AM121">
        <v>0</v>
      </c>
    </row>
    <row r="122" spans="1:39" x14ac:dyDescent="0.25">
      <c r="A122" t="s">
        <v>102</v>
      </c>
      <c r="B122">
        <v>1</v>
      </c>
      <c r="C122">
        <v>25</v>
      </c>
      <c r="D122" t="s">
        <v>1</v>
      </c>
      <c r="E122">
        <v>0</v>
      </c>
      <c r="F122">
        <v>0</v>
      </c>
      <c r="G122" t="s">
        <v>2</v>
      </c>
      <c r="H122">
        <v>220.366533</v>
      </c>
      <c r="I122">
        <v>14.742508000000001</v>
      </c>
      <c r="J122" t="s">
        <v>3</v>
      </c>
      <c r="K122">
        <v>218.55000799999999</v>
      </c>
      <c r="L122">
        <v>14.739478999999999</v>
      </c>
      <c r="M122" t="s">
        <v>4</v>
      </c>
      <c r="N122">
        <v>93.951922999999994</v>
      </c>
      <c r="O122">
        <v>1.0031999999999999E-2</v>
      </c>
      <c r="P122" t="s">
        <v>5</v>
      </c>
      <c r="Q122">
        <v>1.862676</v>
      </c>
      <c r="R122">
        <v>3.8000000000000002E-5</v>
      </c>
      <c r="S122" t="s">
        <v>6</v>
      </c>
      <c r="T122">
        <v>107.861602</v>
      </c>
      <c r="U122">
        <v>12.859831</v>
      </c>
      <c r="V122" t="s">
        <v>7</v>
      </c>
      <c r="W122">
        <v>0.257548</v>
      </c>
      <c r="X122">
        <v>1.05E-4</v>
      </c>
      <c r="Y122" t="s">
        <v>8</v>
      </c>
      <c r="Z122">
        <v>0</v>
      </c>
      <c r="AA122">
        <v>0</v>
      </c>
      <c r="AB122" t="s">
        <v>9</v>
      </c>
      <c r="AC122">
        <v>0</v>
      </c>
      <c r="AD122">
        <v>0</v>
      </c>
      <c r="AE122" t="s">
        <v>10</v>
      </c>
      <c r="AF122">
        <v>0.184</v>
      </c>
      <c r="AG122">
        <v>8.7000000000000001E-5</v>
      </c>
      <c r="AH122" t="s">
        <v>11</v>
      </c>
      <c r="AI122">
        <v>0.81695499999999999</v>
      </c>
      <c r="AJ122">
        <v>1.7100000000000001E-4</v>
      </c>
      <c r="AK122" t="s">
        <v>12</v>
      </c>
      <c r="AL122">
        <v>0</v>
      </c>
      <c r="AM122">
        <v>0</v>
      </c>
    </row>
    <row r="123" spans="1:39" x14ac:dyDescent="0.25">
      <c r="A123" t="s">
        <v>102</v>
      </c>
      <c r="B123">
        <v>2</v>
      </c>
      <c r="C123">
        <v>50</v>
      </c>
      <c r="D123" t="s">
        <v>1</v>
      </c>
      <c r="E123">
        <v>0</v>
      </c>
      <c r="F123">
        <v>0</v>
      </c>
      <c r="G123" t="s">
        <v>2</v>
      </c>
      <c r="H123">
        <v>442.40898299999998</v>
      </c>
      <c r="I123">
        <v>56.612141000000001</v>
      </c>
      <c r="J123" t="s">
        <v>3</v>
      </c>
      <c r="K123">
        <v>438.77324599999997</v>
      </c>
      <c r="L123">
        <v>56.612509000000003</v>
      </c>
      <c r="M123" t="s">
        <v>4</v>
      </c>
      <c r="N123">
        <v>187.84906799999999</v>
      </c>
      <c r="O123">
        <v>1.7429E-2</v>
      </c>
      <c r="P123" t="s">
        <v>5</v>
      </c>
      <c r="Q123">
        <v>3.7248359999999998</v>
      </c>
      <c r="R123">
        <v>6.3999999999999997E-5</v>
      </c>
      <c r="S123" t="s">
        <v>6</v>
      </c>
      <c r="T123">
        <v>216.90047300000001</v>
      </c>
      <c r="U123">
        <v>52.823625999999997</v>
      </c>
      <c r="V123" t="s">
        <v>7</v>
      </c>
      <c r="W123">
        <v>0.49182199999999998</v>
      </c>
      <c r="X123">
        <v>2.7399999999999999E-4</v>
      </c>
      <c r="Y123" t="s">
        <v>8</v>
      </c>
      <c r="Z123">
        <v>0</v>
      </c>
      <c r="AA123">
        <v>0</v>
      </c>
      <c r="AB123" t="s">
        <v>9</v>
      </c>
      <c r="AC123">
        <v>0</v>
      </c>
      <c r="AD123">
        <v>0</v>
      </c>
      <c r="AE123" t="s">
        <v>10</v>
      </c>
      <c r="AF123">
        <v>0.17752100000000001</v>
      </c>
      <c r="AG123">
        <v>7.2000000000000002E-5</v>
      </c>
      <c r="AH123" t="s">
        <v>11</v>
      </c>
      <c r="AI123">
        <v>0.82496800000000003</v>
      </c>
      <c r="AJ123">
        <v>1.6200000000000001E-4</v>
      </c>
      <c r="AK123" t="s">
        <v>12</v>
      </c>
      <c r="AL123">
        <v>0.06</v>
      </c>
      <c r="AM123">
        <v>5.6399999999999999E-2</v>
      </c>
    </row>
    <row r="124" spans="1:39" x14ac:dyDescent="0.25">
      <c r="A124" t="s">
        <v>102</v>
      </c>
      <c r="B124">
        <v>3</v>
      </c>
      <c r="C124">
        <v>75</v>
      </c>
      <c r="D124" t="s">
        <v>1</v>
      </c>
      <c r="E124">
        <v>0</v>
      </c>
      <c r="F124">
        <v>0</v>
      </c>
      <c r="G124" t="s">
        <v>2</v>
      </c>
      <c r="H124">
        <v>664.403368</v>
      </c>
      <c r="I124">
        <v>125.52060400000001</v>
      </c>
      <c r="J124" t="s">
        <v>3</v>
      </c>
      <c r="K124">
        <v>658.94566199999997</v>
      </c>
      <c r="L124">
        <v>125.529842</v>
      </c>
      <c r="M124" t="s">
        <v>4</v>
      </c>
      <c r="N124">
        <v>281.75499600000001</v>
      </c>
      <c r="O124">
        <v>2.5484E-2</v>
      </c>
      <c r="P124" t="s">
        <v>5</v>
      </c>
      <c r="Q124">
        <v>5.5895599999999996</v>
      </c>
      <c r="R124">
        <v>1.17E-4</v>
      </c>
      <c r="S124" t="s">
        <v>6</v>
      </c>
      <c r="T124">
        <v>326.41857599999997</v>
      </c>
      <c r="U124">
        <v>120.56191699999999</v>
      </c>
      <c r="V124" t="s">
        <v>7</v>
      </c>
      <c r="W124">
        <v>0.72364600000000001</v>
      </c>
      <c r="X124">
        <v>5.1000000000000004E-4</v>
      </c>
      <c r="Y124" t="s">
        <v>8</v>
      </c>
      <c r="Z124">
        <v>0</v>
      </c>
      <c r="AA124">
        <v>0</v>
      </c>
      <c r="AB124" t="s">
        <v>9</v>
      </c>
      <c r="AC124">
        <v>0</v>
      </c>
      <c r="AD124">
        <v>0</v>
      </c>
      <c r="AE124" t="s">
        <v>10</v>
      </c>
      <c r="AF124">
        <v>0.174537</v>
      </c>
      <c r="AG124">
        <v>1E-4</v>
      </c>
      <c r="AH124" t="s">
        <v>11</v>
      </c>
      <c r="AI124">
        <v>0.82905300000000004</v>
      </c>
      <c r="AJ124">
        <v>1.15E-4</v>
      </c>
      <c r="AK124" t="s">
        <v>12</v>
      </c>
      <c r="AL124">
        <v>0.28000000000000003</v>
      </c>
      <c r="AM124">
        <v>0.24160000000000001</v>
      </c>
    </row>
    <row r="125" spans="1:39" x14ac:dyDescent="0.25">
      <c r="A125" t="s">
        <v>102</v>
      </c>
      <c r="B125">
        <v>4</v>
      </c>
      <c r="C125">
        <v>100</v>
      </c>
      <c r="D125" t="s">
        <v>1</v>
      </c>
      <c r="E125">
        <v>0</v>
      </c>
      <c r="F125">
        <v>0</v>
      </c>
      <c r="G125" t="s">
        <v>2</v>
      </c>
      <c r="H125">
        <v>886.55976799999996</v>
      </c>
      <c r="I125">
        <v>218.82677200000001</v>
      </c>
      <c r="J125" t="s">
        <v>3</v>
      </c>
      <c r="K125">
        <v>879.282554</v>
      </c>
      <c r="L125">
        <v>218.84201999999999</v>
      </c>
      <c r="M125" t="s">
        <v>4</v>
      </c>
      <c r="N125">
        <v>375.67167499999999</v>
      </c>
      <c r="O125">
        <v>5.4128999999999997E-2</v>
      </c>
      <c r="P125" t="s">
        <v>5</v>
      </c>
      <c r="Q125">
        <v>7.452623</v>
      </c>
      <c r="R125">
        <v>1.46E-4</v>
      </c>
      <c r="S125" t="s">
        <v>6</v>
      </c>
      <c r="T125">
        <v>436.10959000000003</v>
      </c>
      <c r="U125">
        <v>213.03694100000001</v>
      </c>
      <c r="V125" t="s">
        <v>7</v>
      </c>
      <c r="W125">
        <v>0.95600499999999999</v>
      </c>
      <c r="X125">
        <v>8.6499999999999999E-4</v>
      </c>
      <c r="Y125" t="s">
        <v>8</v>
      </c>
      <c r="Z125">
        <v>0</v>
      </c>
      <c r="AA125">
        <v>0</v>
      </c>
      <c r="AB125" t="s">
        <v>9</v>
      </c>
      <c r="AC125">
        <v>0</v>
      </c>
      <c r="AD125">
        <v>0</v>
      </c>
      <c r="AE125" t="s">
        <v>10</v>
      </c>
      <c r="AF125">
        <v>0.173153</v>
      </c>
      <c r="AG125">
        <v>1.11E-4</v>
      </c>
      <c r="AH125" t="s">
        <v>11</v>
      </c>
      <c r="AI125">
        <v>0.83177000000000001</v>
      </c>
      <c r="AJ125">
        <v>7.7999999999999999E-5</v>
      </c>
      <c r="AK125" t="s">
        <v>12</v>
      </c>
      <c r="AL125">
        <v>0.6</v>
      </c>
      <c r="AM125">
        <v>0.52</v>
      </c>
    </row>
    <row r="126" spans="1:39" x14ac:dyDescent="0.25">
      <c r="A126" t="s">
        <v>102</v>
      </c>
      <c r="B126">
        <v>5</v>
      </c>
      <c r="C126">
        <v>125</v>
      </c>
      <c r="D126" t="s">
        <v>1</v>
      </c>
      <c r="E126">
        <v>0</v>
      </c>
      <c r="F126">
        <v>0</v>
      </c>
      <c r="G126" t="s">
        <v>2</v>
      </c>
      <c r="H126">
        <v>1109.1934859999999</v>
      </c>
      <c r="I126">
        <v>344.78922999999998</v>
      </c>
      <c r="J126" t="s">
        <v>3</v>
      </c>
      <c r="K126">
        <v>1100.09563</v>
      </c>
      <c r="L126">
        <v>344.815046</v>
      </c>
      <c r="M126" t="s">
        <v>4</v>
      </c>
      <c r="N126">
        <v>469.55868500000003</v>
      </c>
      <c r="O126">
        <v>7.4051000000000006E-2</v>
      </c>
      <c r="P126" t="s">
        <v>5</v>
      </c>
      <c r="Q126">
        <v>9.3159449999999993</v>
      </c>
      <c r="R126">
        <v>1.6799999999999999E-4</v>
      </c>
      <c r="S126" t="s">
        <v>6</v>
      </c>
      <c r="T126">
        <v>545.88196900000003</v>
      </c>
      <c r="U126">
        <v>334.256439</v>
      </c>
      <c r="V126" t="s">
        <v>7</v>
      </c>
      <c r="W126">
        <v>1.187271</v>
      </c>
      <c r="X126">
        <v>1.273E-3</v>
      </c>
      <c r="Y126" t="s">
        <v>8</v>
      </c>
      <c r="Z126">
        <v>0</v>
      </c>
      <c r="AA126">
        <v>0</v>
      </c>
      <c r="AB126" t="s">
        <v>9</v>
      </c>
      <c r="AC126">
        <v>0</v>
      </c>
      <c r="AD126">
        <v>0</v>
      </c>
      <c r="AE126" t="s">
        <v>10</v>
      </c>
      <c r="AF126">
        <v>0.17305300000000001</v>
      </c>
      <c r="AG126">
        <v>1.1E-4</v>
      </c>
      <c r="AH126" t="s">
        <v>11</v>
      </c>
      <c r="AI126">
        <v>0.83303899999999997</v>
      </c>
      <c r="AJ126">
        <v>6.0999999999999999E-5</v>
      </c>
      <c r="AK126" t="s">
        <v>12</v>
      </c>
      <c r="AL126">
        <v>1.1200000000000001</v>
      </c>
      <c r="AM126">
        <v>1.0256000000000001</v>
      </c>
    </row>
    <row r="127" spans="1:39" x14ac:dyDescent="0.25">
      <c r="A127" t="s">
        <v>102</v>
      </c>
      <c r="B127">
        <v>6</v>
      </c>
      <c r="C127">
        <v>150</v>
      </c>
      <c r="D127" t="s">
        <v>1</v>
      </c>
      <c r="E127">
        <v>0</v>
      </c>
      <c r="F127">
        <v>0</v>
      </c>
      <c r="G127" t="s">
        <v>2</v>
      </c>
      <c r="H127">
        <v>1331.5386229999999</v>
      </c>
      <c r="I127">
        <v>502.17530399999998</v>
      </c>
      <c r="J127" t="s">
        <v>3</v>
      </c>
      <c r="K127">
        <v>1320.6224540000001</v>
      </c>
      <c r="L127">
        <v>502.195561</v>
      </c>
      <c r="M127" t="s">
        <v>4</v>
      </c>
      <c r="N127">
        <v>563.44493999999997</v>
      </c>
      <c r="O127">
        <v>9.9598999999999993E-2</v>
      </c>
      <c r="P127" t="s">
        <v>5</v>
      </c>
      <c r="Q127">
        <v>11.178156</v>
      </c>
      <c r="R127">
        <v>1.84E-4</v>
      </c>
      <c r="S127" t="s">
        <v>6</v>
      </c>
      <c r="T127">
        <v>655.67160999999999</v>
      </c>
      <c r="U127">
        <v>481.78370699999999</v>
      </c>
      <c r="V127" t="s">
        <v>7</v>
      </c>
      <c r="W127">
        <v>1.41927</v>
      </c>
      <c r="X127">
        <v>1.567E-3</v>
      </c>
      <c r="Y127" t="s">
        <v>8</v>
      </c>
      <c r="Z127">
        <v>0</v>
      </c>
      <c r="AA127">
        <v>0</v>
      </c>
      <c r="AB127" t="s">
        <v>9</v>
      </c>
      <c r="AC127">
        <v>0</v>
      </c>
      <c r="AD127">
        <v>0</v>
      </c>
      <c r="AE127" t="s">
        <v>10</v>
      </c>
      <c r="AF127">
        <v>0.171741</v>
      </c>
      <c r="AG127">
        <v>1.2400000000000001E-4</v>
      </c>
      <c r="AH127" t="s">
        <v>11</v>
      </c>
      <c r="AI127">
        <v>0.83465</v>
      </c>
      <c r="AJ127">
        <v>2.8E-5</v>
      </c>
      <c r="AK127" t="s">
        <v>12</v>
      </c>
      <c r="AL127">
        <v>2</v>
      </c>
      <c r="AM127">
        <v>2.44</v>
      </c>
    </row>
    <row r="128" spans="1:39" x14ac:dyDescent="0.25">
      <c r="A128" t="s">
        <v>102</v>
      </c>
      <c r="B128">
        <v>7</v>
      </c>
      <c r="C128">
        <v>175</v>
      </c>
      <c r="D128" t="s">
        <v>1</v>
      </c>
      <c r="E128">
        <v>0</v>
      </c>
      <c r="F128">
        <v>0</v>
      </c>
      <c r="G128" t="s">
        <v>2</v>
      </c>
      <c r="H128">
        <v>1553.7676509999999</v>
      </c>
      <c r="I128">
        <v>685.05041100000005</v>
      </c>
      <c r="J128" t="s">
        <v>3</v>
      </c>
      <c r="K128">
        <v>1541.031919</v>
      </c>
      <c r="L128">
        <v>685.02228000000002</v>
      </c>
      <c r="M128" t="s">
        <v>4</v>
      </c>
      <c r="N128">
        <v>657.33877600000005</v>
      </c>
      <c r="O128">
        <v>0.126301</v>
      </c>
      <c r="P128" t="s">
        <v>5</v>
      </c>
      <c r="Q128">
        <v>13.040284</v>
      </c>
      <c r="R128">
        <v>2.4699999999999999E-4</v>
      </c>
      <c r="S128" t="s">
        <v>6</v>
      </c>
      <c r="T128">
        <v>765.47944800000005</v>
      </c>
      <c r="U128">
        <v>654.55147499999998</v>
      </c>
      <c r="V128" t="s">
        <v>7</v>
      </c>
      <c r="W128">
        <v>1.6501330000000001</v>
      </c>
      <c r="X128">
        <v>1.8109999999999999E-3</v>
      </c>
      <c r="Y128" t="s">
        <v>8</v>
      </c>
      <c r="Z128">
        <v>0</v>
      </c>
      <c r="AA128">
        <v>0</v>
      </c>
      <c r="AB128" t="s">
        <v>9</v>
      </c>
      <c r="AC128">
        <v>0</v>
      </c>
      <c r="AD128">
        <v>0</v>
      </c>
      <c r="AE128" t="s">
        <v>10</v>
      </c>
      <c r="AF128">
        <v>0.17124900000000001</v>
      </c>
      <c r="AG128">
        <v>1.2999999999999999E-4</v>
      </c>
      <c r="AH128" t="s">
        <v>11</v>
      </c>
      <c r="AI128">
        <v>0.83601999999999999</v>
      </c>
      <c r="AJ128">
        <v>3.6999999999999998E-5</v>
      </c>
      <c r="AK128" t="s">
        <v>12</v>
      </c>
      <c r="AL128">
        <v>2.68</v>
      </c>
      <c r="AM128">
        <v>3.2176</v>
      </c>
    </row>
    <row r="129" spans="1:39" x14ac:dyDescent="0.25">
      <c r="A129" t="s">
        <v>102</v>
      </c>
      <c r="B129">
        <v>8</v>
      </c>
      <c r="C129">
        <v>200</v>
      </c>
      <c r="D129" t="s">
        <v>1</v>
      </c>
      <c r="E129">
        <v>0</v>
      </c>
      <c r="F129">
        <v>0</v>
      </c>
      <c r="G129" t="s">
        <v>2</v>
      </c>
      <c r="H129">
        <v>1776.440679</v>
      </c>
      <c r="I129">
        <v>877.33813599999996</v>
      </c>
      <c r="J129" t="s">
        <v>3</v>
      </c>
      <c r="K129">
        <v>1761.887095</v>
      </c>
      <c r="L129">
        <v>877.26350200000002</v>
      </c>
      <c r="M129" t="s">
        <v>4</v>
      </c>
      <c r="N129">
        <v>751.24066900000003</v>
      </c>
      <c r="O129">
        <v>0.12274</v>
      </c>
      <c r="P129" t="s">
        <v>5</v>
      </c>
      <c r="Q129">
        <v>14.902049</v>
      </c>
      <c r="R129">
        <v>2.4499999999999999E-4</v>
      </c>
      <c r="S129" t="s">
        <v>6</v>
      </c>
      <c r="T129">
        <v>875.33051999999998</v>
      </c>
      <c r="U129">
        <v>855.26123700000005</v>
      </c>
      <c r="V129" t="s">
        <v>7</v>
      </c>
      <c r="W129">
        <v>1.8819790000000001</v>
      </c>
      <c r="X129">
        <v>2.1619999999999999E-3</v>
      </c>
      <c r="Y129" t="s">
        <v>8</v>
      </c>
      <c r="Z129">
        <v>0</v>
      </c>
      <c r="AA129">
        <v>0</v>
      </c>
      <c r="AB129" t="s">
        <v>9</v>
      </c>
      <c r="AC129">
        <v>0</v>
      </c>
      <c r="AD129">
        <v>0</v>
      </c>
      <c r="AE129" t="s">
        <v>10</v>
      </c>
      <c r="AF129">
        <v>0.17080699999999999</v>
      </c>
      <c r="AG129">
        <v>1.2899999999999999E-4</v>
      </c>
      <c r="AH129" t="s">
        <v>11</v>
      </c>
      <c r="AI129">
        <v>0.83624799999999999</v>
      </c>
      <c r="AJ129">
        <v>3.6000000000000001E-5</v>
      </c>
      <c r="AK129" t="s">
        <v>12</v>
      </c>
      <c r="AL129">
        <v>4.08</v>
      </c>
      <c r="AM129">
        <v>4.1135999999999999</v>
      </c>
    </row>
    <row r="130" spans="1:39" x14ac:dyDescent="0.25">
      <c r="A130" t="s">
        <v>102</v>
      </c>
      <c r="B130">
        <v>9</v>
      </c>
      <c r="C130">
        <v>225</v>
      </c>
      <c r="D130" t="s">
        <v>1</v>
      </c>
      <c r="E130">
        <v>0</v>
      </c>
      <c r="F130">
        <v>0</v>
      </c>
      <c r="G130" t="s">
        <v>2</v>
      </c>
      <c r="H130">
        <v>1998.874397</v>
      </c>
      <c r="I130">
        <v>1116.477478</v>
      </c>
      <c r="J130" t="s">
        <v>3</v>
      </c>
      <c r="K130">
        <v>1982.5032590000001</v>
      </c>
      <c r="L130">
        <v>1116.431012</v>
      </c>
      <c r="M130" t="s">
        <v>4</v>
      </c>
      <c r="N130">
        <v>845.128243</v>
      </c>
      <c r="O130">
        <v>0.129551</v>
      </c>
      <c r="P130" t="s">
        <v>5</v>
      </c>
      <c r="Q130">
        <v>16.763566000000001</v>
      </c>
      <c r="R130">
        <v>2.5599999999999999E-4</v>
      </c>
      <c r="S130" t="s">
        <v>6</v>
      </c>
      <c r="T130">
        <v>985.297819</v>
      </c>
      <c r="U130">
        <v>1083.655892</v>
      </c>
      <c r="V130" t="s">
        <v>7</v>
      </c>
      <c r="W130">
        <v>2.114725</v>
      </c>
      <c r="X130">
        <v>2.3770000000000002E-3</v>
      </c>
      <c r="Y130" t="s">
        <v>8</v>
      </c>
      <c r="Z130">
        <v>0</v>
      </c>
      <c r="AA130">
        <v>0</v>
      </c>
      <c r="AB130" t="s">
        <v>9</v>
      </c>
      <c r="AC130">
        <v>0</v>
      </c>
      <c r="AD130">
        <v>0</v>
      </c>
      <c r="AE130" t="s">
        <v>10</v>
      </c>
      <c r="AF130">
        <v>0.17010600000000001</v>
      </c>
      <c r="AG130">
        <v>1.34E-4</v>
      </c>
      <c r="AH130" t="s">
        <v>11</v>
      </c>
      <c r="AI130">
        <v>0.836781</v>
      </c>
      <c r="AJ130">
        <v>2.6999999999999999E-5</v>
      </c>
      <c r="AK130" t="s">
        <v>12</v>
      </c>
      <c r="AL130">
        <v>5.56</v>
      </c>
      <c r="AM130">
        <v>4.9664000000000001</v>
      </c>
    </row>
    <row r="131" spans="1:39" x14ac:dyDescent="0.25">
      <c r="A131" t="s">
        <v>102</v>
      </c>
      <c r="B131">
        <v>10</v>
      </c>
      <c r="C131">
        <v>250</v>
      </c>
      <c r="D131" t="s">
        <v>1</v>
      </c>
      <c r="E131">
        <v>0</v>
      </c>
      <c r="F131">
        <v>0</v>
      </c>
      <c r="G131" t="s">
        <v>2</v>
      </c>
      <c r="H131">
        <v>2221.612529</v>
      </c>
      <c r="I131">
        <v>1364.918171</v>
      </c>
      <c r="J131" t="s">
        <v>3</v>
      </c>
      <c r="K131">
        <v>2203.4249410000002</v>
      </c>
      <c r="L131">
        <v>1364.753498</v>
      </c>
      <c r="M131" t="s">
        <v>4</v>
      </c>
      <c r="N131">
        <v>939.01784799999996</v>
      </c>
      <c r="O131">
        <v>0.120949</v>
      </c>
      <c r="P131" t="s">
        <v>5</v>
      </c>
      <c r="Q131">
        <v>18.625274000000001</v>
      </c>
      <c r="R131">
        <v>2.3599999999999999E-4</v>
      </c>
      <c r="S131" t="s">
        <v>6</v>
      </c>
      <c r="T131">
        <v>1095.3732620000001</v>
      </c>
      <c r="U131">
        <v>1340.2926379999999</v>
      </c>
      <c r="V131" t="s">
        <v>7</v>
      </c>
      <c r="W131">
        <v>2.3488739999999999</v>
      </c>
      <c r="X131">
        <v>2.624E-3</v>
      </c>
      <c r="Y131" t="s">
        <v>8</v>
      </c>
      <c r="Z131">
        <v>0</v>
      </c>
      <c r="AA131">
        <v>0</v>
      </c>
      <c r="AB131" t="s">
        <v>9</v>
      </c>
      <c r="AC131">
        <v>0</v>
      </c>
      <c r="AD131">
        <v>0</v>
      </c>
      <c r="AE131" t="s">
        <v>10</v>
      </c>
      <c r="AF131">
        <v>0.168269</v>
      </c>
      <c r="AG131">
        <v>1.54E-4</v>
      </c>
      <c r="AH131" t="s">
        <v>11</v>
      </c>
      <c r="AI131">
        <v>0.83815499999999998</v>
      </c>
      <c r="AJ131">
        <v>5.7000000000000003E-5</v>
      </c>
      <c r="AK131" t="s">
        <v>12</v>
      </c>
      <c r="AL131">
        <v>7.48</v>
      </c>
      <c r="AM131">
        <v>7.6096000000000004</v>
      </c>
    </row>
    <row r="132" spans="1:39" x14ac:dyDescent="0.25">
      <c r="A132" t="s">
        <v>102</v>
      </c>
      <c r="B132">
        <v>11</v>
      </c>
      <c r="C132">
        <v>275</v>
      </c>
      <c r="D132" t="s">
        <v>1</v>
      </c>
      <c r="E132">
        <v>0</v>
      </c>
      <c r="F132">
        <v>0</v>
      </c>
      <c r="G132" t="s">
        <v>2</v>
      </c>
      <c r="H132">
        <v>2444.472612</v>
      </c>
      <c r="I132">
        <v>1649.7860470000001</v>
      </c>
      <c r="J132" t="s">
        <v>3</v>
      </c>
      <c r="K132">
        <v>2424.4672019999998</v>
      </c>
      <c r="L132">
        <v>1649.595926</v>
      </c>
      <c r="M132" t="s">
        <v>4</v>
      </c>
      <c r="N132">
        <v>1032.8971899999999</v>
      </c>
      <c r="O132">
        <v>0.13375999999999999</v>
      </c>
      <c r="P132" t="s">
        <v>5</v>
      </c>
      <c r="Q132">
        <v>20.487113000000001</v>
      </c>
      <c r="R132">
        <v>2.9700000000000001E-4</v>
      </c>
      <c r="S132" t="s">
        <v>6</v>
      </c>
      <c r="T132">
        <v>1205.5367940000001</v>
      </c>
      <c r="U132">
        <v>1626.496762</v>
      </c>
      <c r="V132" t="s">
        <v>7</v>
      </c>
      <c r="W132">
        <v>2.5806960000000001</v>
      </c>
      <c r="X132">
        <v>3.026E-3</v>
      </c>
      <c r="Y132" t="s">
        <v>8</v>
      </c>
      <c r="Z132">
        <v>0</v>
      </c>
      <c r="AA132">
        <v>0</v>
      </c>
      <c r="AB132" t="s">
        <v>9</v>
      </c>
      <c r="AC132">
        <v>0</v>
      </c>
      <c r="AD132">
        <v>0</v>
      </c>
      <c r="AE132" t="s">
        <v>10</v>
      </c>
      <c r="AF132">
        <v>0.16663800000000001</v>
      </c>
      <c r="AG132">
        <v>1.6100000000000001E-4</v>
      </c>
      <c r="AH132" t="s">
        <v>11</v>
      </c>
      <c r="AI132">
        <v>0.83876499999999998</v>
      </c>
      <c r="AJ132">
        <v>7.2999999999999999E-5</v>
      </c>
      <c r="AK132" t="s">
        <v>12</v>
      </c>
      <c r="AL132">
        <v>9.68</v>
      </c>
      <c r="AM132">
        <v>10.1776</v>
      </c>
    </row>
    <row r="133" spans="1:39" x14ac:dyDescent="0.25">
      <c r="A133" t="s">
        <v>102</v>
      </c>
      <c r="B133">
        <v>12</v>
      </c>
      <c r="C133">
        <v>300</v>
      </c>
      <c r="D133" t="s">
        <v>1</v>
      </c>
      <c r="E133">
        <v>0</v>
      </c>
      <c r="F133">
        <v>0</v>
      </c>
      <c r="G133" t="s">
        <v>2</v>
      </c>
      <c r="H133">
        <v>2667.2808009999999</v>
      </c>
      <c r="I133">
        <v>1950.582584</v>
      </c>
      <c r="J133" t="s">
        <v>3</v>
      </c>
      <c r="K133">
        <v>2645.4562059999998</v>
      </c>
      <c r="L133">
        <v>1950.4441380000001</v>
      </c>
      <c r="M133" t="s">
        <v>4</v>
      </c>
      <c r="N133">
        <v>1126.7822630000001</v>
      </c>
      <c r="O133">
        <v>0.15227099999999999</v>
      </c>
      <c r="P133" t="s">
        <v>5</v>
      </c>
      <c r="Q133">
        <v>22.349243000000001</v>
      </c>
      <c r="R133">
        <v>3.57E-4</v>
      </c>
      <c r="S133" t="s">
        <v>6</v>
      </c>
      <c r="T133">
        <v>1315.8394290000001</v>
      </c>
      <c r="U133">
        <v>1933.02496</v>
      </c>
      <c r="V133" t="s">
        <v>7</v>
      </c>
      <c r="W133">
        <v>2.8102749999999999</v>
      </c>
      <c r="X133">
        <v>3.2880000000000001E-3</v>
      </c>
      <c r="Y133" t="s">
        <v>8</v>
      </c>
      <c r="Z133">
        <v>0</v>
      </c>
      <c r="AA133">
        <v>0</v>
      </c>
      <c r="AB133" t="s">
        <v>9</v>
      </c>
      <c r="AC133">
        <v>0</v>
      </c>
      <c r="AD133">
        <v>0</v>
      </c>
      <c r="AE133" t="s">
        <v>10</v>
      </c>
      <c r="AF133">
        <v>0.16607</v>
      </c>
      <c r="AG133">
        <v>1.63E-4</v>
      </c>
      <c r="AH133" t="s">
        <v>11</v>
      </c>
      <c r="AI133">
        <v>0.83886899999999998</v>
      </c>
      <c r="AJ133">
        <v>7.2000000000000002E-5</v>
      </c>
      <c r="AK133" t="s">
        <v>12</v>
      </c>
      <c r="AL133">
        <v>12.14</v>
      </c>
      <c r="AM133">
        <v>12.3604</v>
      </c>
    </row>
    <row r="134" spans="1:39" x14ac:dyDescent="0.25">
      <c r="A134" t="s">
        <v>102</v>
      </c>
      <c r="B134">
        <v>13</v>
      </c>
      <c r="C134">
        <v>325</v>
      </c>
      <c r="D134" t="s">
        <v>1</v>
      </c>
      <c r="E134">
        <v>0</v>
      </c>
      <c r="F134">
        <v>0</v>
      </c>
      <c r="G134" t="s">
        <v>2</v>
      </c>
      <c r="H134">
        <v>2890.4449559999998</v>
      </c>
      <c r="I134">
        <v>2317.7242630000001</v>
      </c>
      <c r="J134" t="s">
        <v>3</v>
      </c>
      <c r="K134">
        <v>2866.8036080000002</v>
      </c>
      <c r="L134">
        <v>2317.5898259999999</v>
      </c>
      <c r="M134" t="s">
        <v>4</v>
      </c>
      <c r="N134">
        <v>1220.6607349999999</v>
      </c>
      <c r="O134">
        <v>0.174008</v>
      </c>
      <c r="P134" t="s">
        <v>5</v>
      </c>
      <c r="Q134">
        <v>24.210099</v>
      </c>
      <c r="R134">
        <v>3.6699999999999998E-4</v>
      </c>
      <c r="S134" t="s">
        <v>6</v>
      </c>
      <c r="T134">
        <v>1426.284316</v>
      </c>
      <c r="U134">
        <v>2269.1419380000002</v>
      </c>
      <c r="V134" t="s">
        <v>7</v>
      </c>
      <c r="W134">
        <v>3.0410599999999999</v>
      </c>
      <c r="X134">
        <v>3.7829999999999999E-3</v>
      </c>
      <c r="Y134" t="s">
        <v>8</v>
      </c>
      <c r="Z134">
        <v>0</v>
      </c>
      <c r="AA134">
        <v>0</v>
      </c>
      <c r="AB134" t="s">
        <v>9</v>
      </c>
      <c r="AC134">
        <v>0</v>
      </c>
      <c r="AD134">
        <v>0</v>
      </c>
      <c r="AE134" t="s">
        <v>10</v>
      </c>
      <c r="AF134">
        <v>0.16431200000000001</v>
      </c>
      <c r="AG134">
        <v>1.66E-4</v>
      </c>
      <c r="AH134" t="s">
        <v>11</v>
      </c>
      <c r="AI134">
        <v>0.84019699999999997</v>
      </c>
      <c r="AJ134">
        <v>1.05E-4</v>
      </c>
      <c r="AK134" t="s">
        <v>12</v>
      </c>
      <c r="AL134">
        <v>14.56</v>
      </c>
      <c r="AM134">
        <v>16.526399999999999</v>
      </c>
    </row>
    <row r="135" spans="1:39" x14ac:dyDescent="0.25">
      <c r="A135" t="s">
        <v>102</v>
      </c>
      <c r="B135">
        <v>14</v>
      </c>
      <c r="C135">
        <v>350</v>
      </c>
      <c r="D135" t="s">
        <v>1</v>
      </c>
      <c r="E135">
        <v>0</v>
      </c>
      <c r="F135">
        <v>0</v>
      </c>
      <c r="G135" t="s">
        <v>2</v>
      </c>
      <c r="H135">
        <v>3113.8468699999999</v>
      </c>
      <c r="I135">
        <v>2662.7493209999998</v>
      </c>
      <c r="J135" t="s">
        <v>3</v>
      </c>
      <c r="K135">
        <v>3088.3885249999998</v>
      </c>
      <c r="L135">
        <v>2662.5103479999998</v>
      </c>
      <c r="M135" t="s">
        <v>4</v>
      </c>
      <c r="N135">
        <v>1314.52439</v>
      </c>
      <c r="O135">
        <v>0.190021</v>
      </c>
      <c r="P135" t="s">
        <v>5</v>
      </c>
      <c r="Q135">
        <v>26.071473999999998</v>
      </c>
      <c r="R135">
        <v>4.3899999999999999E-4</v>
      </c>
      <c r="S135" t="s">
        <v>6</v>
      </c>
      <c r="T135">
        <v>1536.9471120000001</v>
      </c>
      <c r="U135">
        <v>2632.5015840000001</v>
      </c>
      <c r="V135" t="s">
        <v>7</v>
      </c>
      <c r="W135">
        <v>3.2721490000000002</v>
      </c>
      <c r="X135">
        <v>3.9839999999999997E-3</v>
      </c>
      <c r="Y135" t="s">
        <v>8</v>
      </c>
      <c r="Z135">
        <v>0</v>
      </c>
      <c r="AA135">
        <v>0</v>
      </c>
      <c r="AB135" t="s">
        <v>9</v>
      </c>
      <c r="AC135">
        <v>0</v>
      </c>
      <c r="AD135">
        <v>0</v>
      </c>
      <c r="AE135" t="s">
        <v>10</v>
      </c>
      <c r="AF135">
        <v>0.16237599999999999</v>
      </c>
      <c r="AG135">
        <v>1.6699999999999999E-4</v>
      </c>
      <c r="AH135" t="s">
        <v>11</v>
      </c>
      <c r="AI135">
        <v>0.84087199999999995</v>
      </c>
      <c r="AJ135">
        <v>1.13E-4</v>
      </c>
      <c r="AK135" t="s">
        <v>12</v>
      </c>
      <c r="AL135">
        <v>17.600000000000001</v>
      </c>
      <c r="AM135">
        <v>18.68</v>
      </c>
    </row>
    <row r="136" spans="1:39" x14ac:dyDescent="0.25">
      <c r="A136" t="s">
        <v>102</v>
      </c>
      <c r="B136">
        <v>15</v>
      </c>
      <c r="C136">
        <v>375</v>
      </c>
      <c r="D136" t="s">
        <v>1</v>
      </c>
      <c r="E136">
        <v>0</v>
      </c>
      <c r="F136">
        <v>0</v>
      </c>
      <c r="G136" t="s">
        <v>2</v>
      </c>
      <c r="H136">
        <v>3337.1874269999998</v>
      </c>
      <c r="I136">
        <v>3058.0880179999999</v>
      </c>
      <c r="J136" t="s">
        <v>3</v>
      </c>
      <c r="K136">
        <v>3309.9106539999998</v>
      </c>
      <c r="L136">
        <v>3057.6519619999999</v>
      </c>
      <c r="M136" t="s">
        <v>4</v>
      </c>
      <c r="N136">
        <v>1408.3738619999999</v>
      </c>
      <c r="O136">
        <v>0.18626699999999999</v>
      </c>
      <c r="P136" t="s">
        <v>5</v>
      </c>
      <c r="Q136">
        <v>27.933119000000001</v>
      </c>
      <c r="R136">
        <v>5.0100000000000003E-4</v>
      </c>
      <c r="S136" t="s">
        <v>6</v>
      </c>
      <c r="T136">
        <v>1647.813911</v>
      </c>
      <c r="U136">
        <v>3025.9631650000001</v>
      </c>
      <c r="V136" t="s">
        <v>7</v>
      </c>
      <c r="W136">
        <v>3.5040900000000001</v>
      </c>
      <c r="X136">
        <v>4.0699999999999998E-3</v>
      </c>
      <c r="Y136" t="s">
        <v>8</v>
      </c>
      <c r="Z136">
        <v>0</v>
      </c>
      <c r="AA136">
        <v>0</v>
      </c>
      <c r="AB136" t="s">
        <v>9</v>
      </c>
      <c r="AC136">
        <v>0</v>
      </c>
      <c r="AD136">
        <v>0</v>
      </c>
      <c r="AE136" t="s">
        <v>10</v>
      </c>
      <c r="AF136">
        <v>0.16119700000000001</v>
      </c>
      <c r="AG136">
        <v>1.5200000000000001E-4</v>
      </c>
      <c r="AH136" t="s">
        <v>11</v>
      </c>
      <c r="AI136">
        <v>0.84087800000000001</v>
      </c>
      <c r="AJ136">
        <v>1.13E-4</v>
      </c>
      <c r="AK136" t="s">
        <v>12</v>
      </c>
      <c r="AL136">
        <v>21.14</v>
      </c>
      <c r="AM136">
        <v>19.1204</v>
      </c>
    </row>
    <row r="137" spans="1:39" x14ac:dyDescent="0.25">
      <c r="A137" t="s">
        <v>102</v>
      </c>
      <c r="B137">
        <v>16</v>
      </c>
      <c r="C137">
        <v>400</v>
      </c>
      <c r="D137" t="s">
        <v>1</v>
      </c>
      <c r="E137">
        <v>0</v>
      </c>
      <c r="F137">
        <v>0</v>
      </c>
      <c r="G137" t="s">
        <v>2</v>
      </c>
      <c r="H137">
        <v>3560.7934129999999</v>
      </c>
      <c r="I137">
        <v>3489.6740070000001</v>
      </c>
      <c r="J137" t="s">
        <v>3</v>
      </c>
      <c r="K137">
        <v>3531.6979000000001</v>
      </c>
      <c r="L137">
        <v>3489.2120759999998</v>
      </c>
      <c r="M137" t="s">
        <v>4</v>
      </c>
      <c r="N137">
        <v>1502.25739</v>
      </c>
      <c r="O137">
        <v>0.18296899999999999</v>
      </c>
      <c r="P137" t="s">
        <v>5</v>
      </c>
      <c r="Q137">
        <v>29.795697000000001</v>
      </c>
      <c r="R137">
        <v>5.13E-4</v>
      </c>
      <c r="S137" t="s">
        <v>6</v>
      </c>
      <c r="T137">
        <v>1758.7880029999999</v>
      </c>
      <c r="U137">
        <v>3446.1538099999998</v>
      </c>
      <c r="V137" t="s">
        <v>7</v>
      </c>
      <c r="W137">
        <v>3.7369309999999998</v>
      </c>
      <c r="X137">
        <v>4.457E-3</v>
      </c>
      <c r="Y137" t="s">
        <v>8</v>
      </c>
      <c r="Z137">
        <v>0</v>
      </c>
      <c r="AA137">
        <v>0</v>
      </c>
      <c r="AB137" t="s">
        <v>9</v>
      </c>
      <c r="AC137">
        <v>0</v>
      </c>
      <c r="AD137">
        <v>0</v>
      </c>
      <c r="AE137" t="s">
        <v>10</v>
      </c>
      <c r="AF137">
        <v>0.160861</v>
      </c>
      <c r="AG137">
        <v>1.47E-4</v>
      </c>
      <c r="AH137" t="s">
        <v>11</v>
      </c>
      <c r="AI137">
        <v>0.84087999999999996</v>
      </c>
      <c r="AJ137">
        <v>1.13E-4</v>
      </c>
      <c r="AK137" t="s">
        <v>12</v>
      </c>
      <c r="AL137">
        <v>24.86</v>
      </c>
      <c r="AM137">
        <v>20.240400000000001</v>
      </c>
    </row>
    <row r="138" spans="1:39" x14ac:dyDescent="0.25">
      <c r="A138" t="s">
        <v>102</v>
      </c>
      <c r="B138">
        <v>17</v>
      </c>
      <c r="C138">
        <v>425</v>
      </c>
      <c r="D138" t="s">
        <v>1</v>
      </c>
      <c r="E138">
        <v>0</v>
      </c>
      <c r="F138">
        <v>0</v>
      </c>
      <c r="G138" t="s">
        <v>2</v>
      </c>
      <c r="H138">
        <v>3784.7283349999998</v>
      </c>
      <c r="I138">
        <v>3928.8744080000001</v>
      </c>
      <c r="J138" t="s">
        <v>3</v>
      </c>
      <c r="K138">
        <v>3753.814609</v>
      </c>
      <c r="L138">
        <v>3928.2228169999998</v>
      </c>
      <c r="M138" t="s">
        <v>4</v>
      </c>
      <c r="N138">
        <v>1596.1116770000001</v>
      </c>
      <c r="O138">
        <v>0.19395499999999999</v>
      </c>
      <c r="P138" t="s">
        <v>5</v>
      </c>
      <c r="Q138">
        <v>31.657114</v>
      </c>
      <c r="R138">
        <v>5.4000000000000001E-4</v>
      </c>
      <c r="S138" t="s">
        <v>6</v>
      </c>
      <c r="T138">
        <v>1869.924141</v>
      </c>
      <c r="U138">
        <v>3897.179549</v>
      </c>
      <c r="V138" t="s">
        <v>7</v>
      </c>
      <c r="W138">
        <v>3.9705149999999998</v>
      </c>
      <c r="X138">
        <v>4.8250000000000003E-3</v>
      </c>
      <c r="Y138" t="s">
        <v>8</v>
      </c>
      <c r="Z138">
        <v>0</v>
      </c>
      <c r="AA138">
        <v>0</v>
      </c>
      <c r="AB138" t="s">
        <v>9</v>
      </c>
      <c r="AC138">
        <v>0</v>
      </c>
      <c r="AD138">
        <v>0</v>
      </c>
      <c r="AE138" t="s">
        <v>10</v>
      </c>
      <c r="AF138">
        <v>0.160249</v>
      </c>
      <c r="AG138">
        <v>1.45E-4</v>
      </c>
      <c r="AH138" t="s">
        <v>11</v>
      </c>
      <c r="AI138">
        <v>0.84090299999999996</v>
      </c>
      <c r="AJ138">
        <v>1.13E-4</v>
      </c>
      <c r="AK138" t="s">
        <v>12</v>
      </c>
      <c r="AL138">
        <v>29.06</v>
      </c>
      <c r="AM138">
        <v>25.416399999999999</v>
      </c>
    </row>
    <row r="139" spans="1:39" x14ac:dyDescent="0.25">
      <c r="A139" t="s">
        <v>102</v>
      </c>
      <c r="B139">
        <v>18</v>
      </c>
      <c r="C139">
        <v>450</v>
      </c>
      <c r="D139" t="s">
        <v>1</v>
      </c>
      <c r="E139">
        <v>0</v>
      </c>
      <c r="F139">
        <v>0</v>
      </c>
      <c r="G139" t="s">
        <v>2</v>
      </c>
      <c r="H139">
        <v>4008.6010059999999</v>
      </c>
      <c r="I139">
        <v>4435.4697189999997</v>
      </c>
      <c r="J139" t="s">
        <v>3</v>
      </c>
      <c r="K139">
        <v>3975.869111</v>
      </c>
      <c r="L139">
        <v>4434.6743319999996</v>
      </c>
      <c r="M139" t="s">
        <v>4</v>
      </c>
      <c r="N139">
        <v>1689.988486</v>
      </c>
      <c r="O139">
        <v>0.19339100000000001</v>
      </c>
      <c r="P139" t="s">
        <v>5</v>
      </c>
      <c r="Q139">
        <v>33.519255999999999</v>
      </c>
      <c r="R139">
        <v>6.4300000000000002E-4</v>
      </c>
      <c r="S139" t="s">
        <v>6</v>
      </c>
      <c r="T139">
        <v>1981.238069</v>
      </c>
      <c r="U139">
        <v>4361.442626</v>
      </c>
      <c r="V139" t="s">
        <v>7</v>
      </c>
      <c r="W139">
        <v>4.2028629999999998</v>
      </c>
      <c r="X139">
        <v>5.2839999999999996E-3</v>
      </c>
      <c r="Y139" t="s">
        <v>8</v>
      </c>
      <c r="Z139">
        <v>0</v>
      </c>
      <c r="AA139">
        <v>0</v>
      </c>
      <c r="AB139" t="s">
        <v>9</v>
      </c>
      <c r="AC139">
        <v>0</v>
      </c>
      <c r="AD139">
        <v>0</v>
      </c>
      <c r="AE139" t="s">
        <v>10</v>
      </c>
      <c r="AF139">
        <v>0.15995000000000001</v>
      </c>
      <c r="AG139">
        <v>1.46E-4</v>
      </c>
      <c r="AH139" t="s">
        <v>11</v>
      </c>
      <c r="AI139">
        <v>0.84090600000000004</v>
      </c>
      <c r="AJ139">
        <v>1.13E-4</v>
      </c>
      <c r="AK139" t="s">
        <v>12</v>
      </c>
      <c r="AL139">
        <v>33.4</v>
      </c>
      <c r="AM139">
        <v>32.44</v>
      </c>
    </row>
    <row r="140" spans="1:39" x14ac:dyDescent="0.25">
      <c r="A140" t="s">
        <v>102</v>
      </c>
      <c r="B140">
        <v>19</v>
      </c>
      <c r="C140">
        <v>475</v>
      </c>
      <c r="D140" t="s">
        <v>1</v>
      </c>
      <c r="E140">
        <v>0</v>
      </c>
      <c r="F140">
        <v>0</v>
      </c>
      <c r="G140" t="s">
        <v>2</v>
      </c>
      <c r="H140">
        <v>4232.7814939999998</v>
      </c>
      <c r="I140">
        <v>4914.4706640000004</v>
      </c>
      <c r="J140" t="s">
        <v>3</v>
      </c>
      <c r="K140">
        <v>4198.228916</v>
      </c>
      <c r="L140">
        <v>4913.4076329999998</v>
      </c>
      <c r="M140" t="s">
        <v>4</v>
      </c>
      <c r="N140">
        <v>1783.8445389999999</v>
      </c>
      <c r="O140">
        <v>0.22569800000000001</v>
      </c>
      <c r="P140" t="s">
        <v>5</v>
      </c>
      <c r="Q140">
        <v>35.383302999999998</v>
      </c>
      <c r="R140">
        <v>8.2299999999999995E-4</v>
      </c>
      <c r="S140" t="s">
        <v>6</v>
      </c>
      <c r="T140">
        <v>2092.6310840000001</v>
      </c>
      <c r="U140">
        <v>4859.4981500000004</v>
      </c>
      <c r="V140" t="s">
        <v>7</v>
      </c>
      <c r="W140">
        <v>4.4348710000000002</v>
      </c>
      <c r="X140">
        <v>5.8050000000000003E-3</v>
      </c>
      <c r="Y140" t="s">
        <v>8</v>
      </c>
      <c r="Z140">
        <v>0</v>
      </c>
      <c r="AA140">
        <v>0</v>
      </c>
      <c r="AB140" t="s">
        <v>9</v>
      </c>
      <c r="AC140">
        <v>0</v>
      </c>
      <c r="AD140">
        <v>0</v>
      </c>
      <c r="AE140" t="s">
        <v>10</v>
      </c>
      <c r="AF140">
        <v>0.159057</v>
      </c>
      <c r="AG140">
        <v>1.44E-4</v>
      </c>
      <c r="AH140" t="s">
        <v>11</v>
      </c>
      <c r="AI140">
        <v>0.84090900000000002</v>
      </c>
      <c r="AJ140">
        <v>1.13E-4</v>
      </c>
      <c r="AK140" t="s">
        <v>12</v>
      </c>
      <c r="AL140">
        <v>38.42</v>
      </c>
      <c r="AM140">
        <v>37.2836</v>
      </c>
    </row>
    <row r="141" spans="1:39" x14ac:dyDescent="0.25">
      <c r="A141" t="s">
        <v>102</v>
      </c>
      <c r="B141">
        <v>20</v>
      </c>
      <c r="C141">
        <v>500</v>
      </c>
      <c r="D141" t="s">
        <v>1</v>
      </c>
      <c r="E141">
        <v>0</v>
      </c>
      <c r="F141">
        <v>0</v>
      </c>
      <c r="G141" t="s">
        <v>2</v>
      </c>
      <c r="H141">
        <v>4456.8795799999998</v>
      </c>
      <c r="I141">
        <v>5465.0334400000002</v>
      </c>
      <c r="J141" t="s">
        <v>3</v>
      </c>
      <c r="K141">
        <v>4420.5084669999997</v>
      </c>
      <c r="L141">
        <v>5463.8148140000003</v>
      </c>
      <c r="M141" t="s">
        <v>4</v>
      </c>
      <c r="N141">
        <v>1877.709687</v>
      </c>
      <c r="O141">
        <v>0.252496</v>
      </c>
      <c r="P141" t="s">
        <v>5</v>
      </c>
      <c r="Q141">
        <v>37.245334</v>
      </c>
      <c r="R141">
        <v>8.5099999999999998E-4</v>
      </c>
      <c r="S141" t="s">
        <v>6</v>
      </c>
      <c r="T141">
        <v>2204.2930470000001</v>
      </c>
      <c r="U141">
        <v>5386.9881690000002</v>
      </c>
      <c r="V141" t="s">
        <v>7</v>
      </c>
      <c r="W141">
        <v>4.6649320000000003</v>
      </c>
      <c r="X141">
        <v>6.1450000000000003E-3</v>
      </c>
      <c r="Y141" t="s">
        <v>8</v>
      </c>
      <c r="Z141">
        <v>0</v>
      </c>
      <c r="AA141">
        <v>0</v>
      </c>
      <c r="AB141" t="s">
        <v>9</v>
      </c>
      <c r="AC141">
        <v>0</v>
      </c>
      <c r="AD141">
        <v>0</v>
      </c>
      <c r="AE141" t="s">
        <v>10</v>
      </c>
      <c r="AF141">
        <v>0.158834</v>
      </c>
      <c r="AG141">
        <v>1.47E-4</v>
      </c>
      <c r="AH141" t="s">
        <v>11</v>
      </c>
      <c r="AI141">
        <v>0.84091700000000003</v>
      </c>
      <c r="AJ141">
        <v>1.12E-4</v>
      </c>
      <c r="AK141" t="s">
        <v>12</v>
      </c>
      <c r="AL141">
        <v>43.48</v>
      </c>
      <c r="AM141">
        <v>36.6096</v>
      </c>
    </row>
    <row r="142" spans="1:39" x14ac:dyDescent="0.25">
      <c r="A142" t="s">
        <v>103</v>
      </c>
      <c r="B142">
        <v>1</v>
      </c>
      <c r="C142">
        <v>25</v>
      </c>
      <c r="D142" t="s">
        <v>1</v>
      </c>
      <c r="E142">
        <v>0</v>
      </c>
      <c r="F142">
        <v>0</v>
      </c>
      <c r="G142" t="s">
        <v>2</v>
      </c>
      <c r="H142">
        <v>0</v>
      </c>
      <c r="I142">
        <v>0</v>
      </c>
      <c r="J142" t="s">
        <v>3</v>
      </c>
      <c r="K142">
        <v>0</v>
      </c>
      <c r="L142">
        <v>0</v>
      </c>
      <c r="M142" t="s">
        <v>4</v>
      </c>
      <c r="N142">
        <v>0</v>
      </c>
      <c r="O142">
        <v>0</v>
      </c>
      <c r="P142" t="s">
        <v>5</v>
      </c>
      <c r="Q142">
        <v>0</v>
      </c>
      <c r="R142">
        <v>0</v>
      </c>
      <c r="S142" t="s">
        <v>6</v>
      </c>
      <c r="T142">
        <v>0</v>
      </c>
      <c r="U142">
        <v>0</v>
      </c>
      <c r="V142" t="s">
        <v>7</v>
      </c>
      <c r="W142">
        <v>0</v>
      </c>
      <c r="X142">
        <v>0</v>
      </c>
      <c r="Y142" t="s">
        <v>8</v>
      </c>
      <c r="Z142">
        <v>0</v>
      </c>
      <c r="AA142">
        <v>0</v>
      </c>
      <c r="AB142" t="s">
        <v>9</v>
      </c>
      <c r="AC142">
        <v>0</v>
      </c>
      <c r="AD142">
        <v>0</v>
      </c>
      <c r="AE142" t="s">
        <v>10</v>
      </c>
      <c r="AF142">
        <v>0</v>
      </c>
      <c r="AG142">
        <v>0</v>
      </c>
      <c r="AH142" t="s">
        <v>11</v>
      </c>
      <c r="AI142">
        <v>0</v>
      </c>
      <c r="AJ142">
        <v>0</v>
      </c>
      <c r="AK142" t="s">
        <v>12</v>
      </c>
      <c r="AL142">
        <v>0</v>
      </c>
      <c r="AM142">
        <v>0</v>
      </c>
    </row>
    <row r="143" spans="1:39" x14ac:dyDescent="0.25">
      <c r="A143" t="s">
        <v>103</v>
      </c>
      <c r="B143">
        <v>2</v>
      </c>
      <c r="C143">
        <v>50</v>
      </c>
      <c r="D143" t="s">
        <v>1</v>
      </c>
      <c r="E143">
        <v>0</v>
      </c>
      <c r="F143">
        <v>0</v>
      </c>
      <c r="G143" t="s">
        <v>2</v>
      </c>
      <c r="H143">
        <v>0</v>
      </c>
      <c r="I143">
        <v>0</v>
      </c>
      <c r="J143" t="s">
        <v>3</v>
      </c>
      <c r="K143">
        <v>0</v>
      </c>
      <c r="L143">
        <v>0</v>
      </c>
      <c r="M143" t="s">
        <v>4</v>
      </c>
      <c r="N143">
        <v>0</v>
      </c>
      <c r="O143">
        <v>0</v>
      </c>
      <c r="P143" t="s">
        <v>5</v>
      </c>
      <c r="Q143">
        <v>0</v>
      </c>
      <c r="R143">
        <v>0</v>
      </c>
      <c r="S143" t="s">
        <v>6</v>
      </c>
      <c r="T143">
        <v>0</v>
      </c>
      <c r="U143">
        <v>0</v>
      </c>
      <c r="V143" t="s">
        <v>7</v>
      </c>
      <c r="W143">
        <v>0</v>
      </c>
      <c r="X143">
        <v>0</v>
      </c>
      <c r="Y143" t="s">
        <v>8</v>
      </c>
      <c r="Z143">
        <v>0</v>
      </c>
      <c r="AA143">
        <v>0</v>
      </c>
      <c r="AB143" t="s">
        <v>9</v>
      </c>
      <c r="AC143">
        <v>0</v>
      </c>
      <c r="AD143">
        <v>0</v>
      </c>
      <c r="AE143" t="s">
        <v>10</v>
      </c>
      <c r="AF143">
        <v>0</v>
      </c>
      <c r="AG143">
        <v>0</v>
      </c>
      <c r="AH143" t="s">
        <v>11</v>
      </c>
      <c r="AI143">
        <v>0</v>
      </c>
      <c r="AJ143">
        <v>0</v>
      </c>
      <c r="AK143" t="s">
        <v>12</v>
      </c>
      <c r="AL143">
        <v>0</v>
      </c>
      <c r="AM143">
        <v>0</v>
      </c>
    </row>
    <row r="144" spans="1:39" x14ac:dyDescent="0.25">
      <c r="A144" t="s">
        <v>103</v>
      </c>
      <c r="B144">
        <v>3</v>
      </c>
      <c r="C144">
        <v>75</v>
      </c>
      <c r="D144" t="s">
        <v>1</v>
      </c>
      <c r="E144">
        <v>0</v>
      </c>
      <c r="F144">
        <v>0</v>
      </c>
      <c r="G144" t="s">
        <v>2</v>
      </c>
      <c r="H144">
        <v>0</v>
      </c>
      <c r="I144">
        <v>0</v>
      </c>
      <c r="J144" t="s">
        <v>3</v>
      </c>
      <c r="K144">
        <v>0</v>
      </c>
      <c r="L144">
        <v>0</v>
      </c>
      <c r="M144" t="s">
        <v>4</v>
      </c>
      <c r="N144">
        <v>0</v>
      </c>
      <c r="O144">
        <v>0</v>
      </c>
      <c r="P144" t="s">
        <v>5</v>
      </c>
      <c r="Q144">
        <v>0</v>
      </c>
      <c r="R144">
        <v>0</v>
      </c>
      <c r="S144" t="s">
        <v>6</v>
      </c>
      <c r="T144">
        <v>0</v>
      </c>
      <c r="U144">
        <v>0</v>
      </c>
      <c r="V144" t="s">
        <v>7</v>
      </c>
      <c r="W144">
        <v>0</v>
      </c>
      <c r="X144">
        <v>0</v>
      </c>
      <c r="Y144" t="s">
        <v>8</v>
      </c>
      <c r="Z144">
        <v>0</v>
      </c>
      <c r="AA144">
        <v>0</v>
      </c>
      <c r="AB144" t="s">
        <v>9</v>
      </c>
      <c r="AC144">
        <v>0</v>
      </c>
      <c r="AD144">
        <v>0</v>
      </c>
      <c r="AE144" t="s">
        <v>10</v>
      </c>
      <c r="AF144">
        <v>0</v>
      </c>
      <c r="AG144">
        <v>0</v>
      </c>
      <c r="AH144" t="s">
        <v>11</v>
      </c>
      <c r="AI144">
        <v>0</v>
      </c>
      <c r="AJ144">
        <v>0</v>
      </c>
      <c r="AK144" t="s">
        <v>12</v>
      </c>
      <c r="AL144">
        <v>0</v>
      </c>
      <c r="AM144">
        <v>0</v>
      </c>
    </row>
    <row r="145" spans="1:39" x14ac:dyDescent="0.25">
      <c r="A145" t="s">
        <v>103</v>
      </c>
      <c r="B145">
        <v>4</v>
      </c>
      <c r="C145">
        <v>100</v>
      </c>
      <c r="D145" t="s">
        <v>1</v>
      </c>
      <c r="E145">
        <v>0</v>
      </c>
      <c r="F145">
        <v>0</v>
      </c>
      <c r="G145" t="s">
        <v>2</v>
      </c>
      <c r="H145">
        <v>0</v>
      </c>
      <c r="I145">
        <v>0</v>
      </c>
      <c r="J145" t="s">
        <v>3</v>
      </c>
      <c r="K145">
        <v>0</v>
      </c>
      <c r="L145">
        <v>0</v>
      </c>
      <c r="M145" t="s">
        <v>4</v>
      </c>
      <c r="N145">
        <v>0</v>
      </c>
      <c r="O145">
        <v>0</v>
      </c>
      <c r="P145" t="s">
        <v>5</v>
      </c>
      <c r="Q145">
        <v>0</v>
      </c>
      <c r="R145">
        <v>0</v>
      </c>
      <c r="S145" t="s">
        <v>6</v>
      </c>
      <c r="T145">
        <v>0</v>
      </c>
      <c r="U145">
        <v>0</v>
      </c>
      <c r="V145" t="s">
        <v>7</v>
      </c>
      <c r="W145">
        <v>0</v>
      </c>
      <c r="X145">
        <v>0</v>
      </c>
      <c r="Y145" t="s">
        <v>8</v>
      </c>
      <c r="Z145">
        <v>0</v>
      </c>
      <c r="AA145">
        <v>0</v>
      </c>
      <c r="AB145" t="s">
        <v>9</v>
      </c>
      <c r="AC145">
        <v>0</v>
      </c>
      <c r="AD145">
        <v>0</v>
      </c>
      <c r="AE145" t="s">
        <v>10</v>
      </c>
      <c r="AF145">
        <v>0</v>
      </c>
      <c r="AG145">
        <v>0</v>
      </c>
      <c r="AH145" t="s">
        <v>11</v>
      </c>
      <c r="AI145">
        <v>0</v>
      </c>
      <c r="AJ145">
        <v>0</v>
      </c>
      <c r="AK145" t="s">
        <v>12</v>
      </c>
      <c r="AL145">
        <v>0</v>
      </c>
      <c r="AM145">
        <v>0</v>
      </c>
    </row>
    <row r="146" spans="1:39" x14ac:dyDescent="0.25">
      <c r="A146" t="s">
        <v>103</v>
      </c>
      <c r="B146">
        <v>5</v>
      </c>
      <c r="C146">
        <v>125</v>
      </c>
      <c r="D146" t="s">
        <v>1</v>
      </c>
      <c r="E146">
        <v>0</v>
      </c>
      <c r="F146">
        <v>0</v>
      </c>
      <c r="G146" t="s">
        <v>2</v>
      </c>
      <c r="H146">
        <v>0</v>
      </c>
      <c r="I146">
        <v>0</v>
      </c>
      <c r="J146" t="s">
        <v>3</v>
      </c>
      <c r="K146">
        <v>0</v>
      </c>
      <c r="L146">
        <v>0</v>
      </c>
      <c r="M146" t="s">
        <v>4</v>
      </c>
      <c r="N146">
        <v>0</v>
      </c>
      <c r="O146">
        <v>0</v>
      </c>
      <c r="P146" t="s">
        <v>5</v>
      </c>
      <c r="Q146">
        <v>0</v>
      </c>
      <c r="R146">
        <v>0</v>
      </c>
      <c r="S146" t="s">
        <v>6</v>
      </c>
      <c r="T146">
        <v>0</v>
      </c>
      <c r="U146">
        <v>0</v>
      </c>
      <c r="V146" t="s">
        <v>7</v>
      </c>
      <c r="W146">
        <v>0</v>
      </c>
      <c r="X146">
        <v>0</v>
      </c>
      <c r="Y146" t="s">
        <v>8</v>
      </c>
      <c r="Z146">
        <v>0</v>
      </c>
      <c r="AA146">
        <v>0</v>
      </c>
      <c r="AB146" t="s">
        <v>9</v>
      </c>
      <c r="AC146">
        <v>0</v>
      </c>
      <c r="AD146">
        <v>0</v>
      </c>
      <c r="AE146" t="s">
        <v>10</v>
      </c>
      <c r="AF146">
        <v>0</v>
      </c>
      <c r="AG146">
        <v>0</v>
      </c>
      <c r="AH146" t="s">
        <v>11</v>
      </c>
      <c r="AI146">
        <v>0</v>
      </c>
      <c r="AJ146">
        <v>0</v>
      </c>
      <c r="AK146" t="s">
        <v>12</v>
      </c>
      <c r="AL146">
        <v>0</v>
      </c>
      <c r="AM146">
        <v>0</v>
      </c>
    </row>
    <row r="147" spans="1:39" x14ac:dyDescent="0.25">
      <c r="A147" t="s">
        <v>103</v>
      </c>
      <c r="B147">
        <v>6</v>
      </c>
      <c r="C147">
        <v>150</v>
      </c>
      <c r="D147" t="s">
        <v>1</v>
      </c>
      <c r="E147">
        <v>0</v>
      </c>
      <c r="F147">
        <v>0</v>
      </c>
      <c r="G147" t="s">
        <v>2</v>
      </c>
      <c r="H147">
        <v>0</v>
      </c>
      <c r="I147">
        <v>0</v>
      </c>
      <c r="J147" t="s">
        <v>3</v>
      </c>
      <c r="K147">
        <v>0</v>
      </c>
      <c r="L147">
        <v>0</v>
      </c>
      <c r="M147" t="s">
        <v>4</v>
      </c>
      <c r="N147">
        <v>0</v>
      </c>
      <c r="O147">
        <v>0</v>
      </c>
      <c r="P147" t="s">
        <v>5</v>
      </c>
      <c r="Q147">
        <v>0</v>
      </c>
      <c r="R147">
        <v>0</v>
      </c>
      <c r="S147" t="s">
        <v>6</v>
      </c>
      <c r="T147">
        <v>0</v>
      </c>
      <c r="U147">
        <v>0</v>
      </c>
      <c r="V147" t="s">
        <v>7</v>
      </c>
      <c r="W147">
        <v>0</v>
      </c>
      <c r="X147">
        <v>0</v>
      </c>
      <c r="Y147" t="s">
        <v>8</v>
      </c>
      <c r="Z147">
        <v>0</v>
      </c>
      <c r="AA147">
        <v>0</v>
      </c>
      <c r="AB147" t="s">
        <v>9</v>
      </c>
      <c r="AC147">
        <v>0</v>
      </c>
      <c r="AD147">
        <v>0</v>
      </c>
      <c r="AE147" t="s">
        <v>10</v>
      </c>
      <c r="AF147">
        <v>0</v>
      </c>
      <c r="AG147">
        <v>0</v>
      </c>
      <c r="AH147" t="s">
        <v>11</v>
      </c>
      <c r="AI147">
        <v>0</v>
      </c>
      <c r="AJ147">
        <v>0</v>
      </c>
      <c r="AK147" t="s">
        <v>12</v>
      </c>
      <c r="AL147">
        <v>0</v>
      </c>
      <c r="AM147">
        <v>0</v>
      </c>
    </row>
    <row r="148" spans="1:39" x14ac:dyDescent="0.25">
      <c r="A148" t="s">
        <v>103</v>
      </c>
      <c r="B148">
        <v>7</v>
      </c>
      <c r="C148">
        <v>175</v>
      </c>
      <c r="D148" t="s">
        <v>1</v>
      </c>
      <c r="E148">
        <v>0</v>
      </c>
      <c r="F148">
        <v>0</v>
      </c>
      <c r="G148" t="s">
        <v>2</v>
      </c>
      <c r="H148">
        <v>0</v>
      </c>
      <c r="I148">
        <v>0</v>
      </c>
      <c r="J148" t="s">
        <v>3</v>
      </c>
      <c r="K148">
        <v>0</v>
      </c>
      <c r="L148">
        <v>0</v>
      </c>
      <c r="M148" t="s">
        <v>4</v>
      </c>
      <c r="N148">
        <v>0</v>
      </c>
      <c r="O148">
        <v>0</v>
      </c>
      <c r="P148" t="s">
        <v>5</v>
      </c>
      <c r="Q148">
        <v>0</v>
      </c>
      <c r="R148">
        <v>0</v>
      </c>
      <c r="S148" t="s">
        <v>6</v>
      </c>
      <c r="T148">
        <v>0</v>
      </c>
      <c r="U148">
        <v>0</v>
      </c>
      <c r="V148" t="s">
        <v>7</v>
      </c>
      <c r="W148">
        <v>0</v>
      </c>
      <c r="X148">
        <v>0</v>
      </c>
      <c r="Y148" t="s">
        <v>8</v>
      </c>
      <c r="Z148">
        <v>0</v>
      </c>
      <c r="AA148">
        <v>0</v>
      </c>
      <c r="AB148" t="s">
        <v>9</v>
      </c>
      <c r="AC148">
        <v>0</v>
      </c>
      <c r="AD148">
        <v>0</v>
      </c>
      <c r="AE148" t="s">
        <v>10</v>
      </c>
      <c r="AF148">
        <v>0</v>
      </c>
      <c r="AG148">
        <v>0</v>
      </c>
      <c r="AH148" t="s">
        <v>11</v>
      </c>
      <c r="AI148">
        <v>0</v>
      </c>
      <c r="AJ148">
        <v>0</v>
      </c>
      <c r="AK148" t="s">
        <v>12</v>
      </c>
      <c r="AL148">
        <v>0</v>
      </c>
      <c r="AM148">
        <v>0</v>
      </c>
    </row>
    <row r="149" spans="1:39" x14ac:dyDescent="0.25">
      <c r="A149" t="s">
        <v>103</v>
      </c>
      <c r="B149">
        <v>8</v>
      </c>
      <c r="C149">
        <v>200</v>
      </c>
      <c r="D149" t="s">
        <v>1</v>
      </c>
      <c r="E149">
        <v>0</v>
      </c>
      <c r="F149">
        <v>0</v>
      </c>
      <c r="G149" t="s">
        <v>2</v>
      </c>
      <c r="H149">
        <v>0</v>
      </c>
      <c r="I149">
        <v>0</v>
      </c>
      <c r="J149" t="s">
        <v>3</v>
      </c>
      <c r="K149">
        <v>0</v>
      </c>
      <c r="L149">
        <v>0</v>
      </c>
      <c r="M149" t="s">
        <v>4</v>
      </c>
      <c r="N149">
        <v>0</v>
      </c>
      <c r="O149">
        <v>0</v>
      </c>
      <c r="P149" t="s">
        <v>5</v>
      </c>
      <c r="Q149">
        <v>0</v>
      </c>
      <c r="R149">
        <v>0</v>
      </c>
      <c r="S149" t="s">
        <v>6</v>
      </c>
      <c r="T149">
        <v>0</v>
      </c>
      <c r="U149">
        <v>0</v>
      </c>
      <c r="V149" t="s">
        <v>7</v>
      </c>
      <c r="W149">
        <v>0</v>
      </c>
      <c r="X149">
        <v>0</v>
      </c>
      <c r="Y149" t="s">
        <v>8</v>
      </c>
      <c r="Z149">
        <v>0</v>
      </c>
      <c r="AA149">
        <v>0</v>
      </c>
      <c r="AB149" t="s">
        <v>9</v>
      </c>
      <c r="AC149">
        <v>0</v>
      </c>
      <c r="AD149">
        <v>0</v>
      </c>
      <c r="AE149" t="s">
        <v>10</v>
      </c>
      <c r="AF149">
        <v>0</v>
      </c>
      <c r="AG149">
        <v>0</v>
      </c>
      <c r="AH149" t="s">
        <v>11</v>
      </c>
      <c r="AI149">
        <v>0</v>
      </c>
      <c r="AJ149">
        <v>0</v>
      </c>
      <c r="AK149" t="s">
        <v>12</v>
      </c>
      <c r="AL149">
        <v>0</v>
      </c>
      <c r="AM149">
        <v>0</v>
      </c>
    </row>
    <row r="150" spans="1:39" x14ac:dyDescent="0.25">
      <c r="A150" t="s">
        <v>103</v>
      </c>
      <c r="B150">
        <v>9</v>
      </c>
      <c r="C150">
        <v>225</v>
      </c>
      <c r="D150" t="s">
        <v>1</v>
      </c>
      <c r="E150">
        <v>0</v>
      </c>
      <c r="F150">
        <v>0</v>
      </c>
      <c r="G150" t="s">
        <v>2</v>
      </c>
      <c r="H150">
        <v>0</v>
      </c>
      <c r="I150">
        <v>0</v>
      </c>
      <c r="J150" t="s">
        <v>3</v>
      </c>
      <c r="K150">
        <v>0</v>
      </c>
      <c r="L150">
        <v>0</v>
      </c>
      <c r="M150" t="s">
        <v>4</v>
      </c>
      <c r="N150">
        <v>0</v>
      </c>
      <c r="O150">
        <v>0</v>
      </c>
      <c r="P150" t="s">
        <v>5</v>
      </c>
      <c r="Q150">
        <v>0</v>
      </c>
      <c r="R150">
        <v>0</v>
      </c>
      <c r="S150" t="s">
        <v>6</v>
      </c>
      <c r="T150">
        <v>0</v>
      </c>
      <c r="U150">
        <v>0</v>
      </c>
      <c r="V150" t="s">
        <v>7</v>
      </c>
      <c r="W150">
        <v>0</v>
      </c>
      <c r="X150">
        <v>0</v>
      </c>
      <c r="Y150" t="s">
        <v>8</v>
      </c>
      <c r="Z150">
        <v>0</v>
      </c>
      <c r="AA150">
        <v>0</v>
      </c>
      <c r="AB150" t="s">
        <v>9</v>
      </c>
      <c r="AC150">
        <v>0</v>
      </c>
      <c r="AD150">
        <v>0</v>
      </c>
      <c r="AE150" t="s">
        <v>10</v>
      </c>
      <c r="AF150">
        <v>0</v>
      </c>
      <c r="AG150">
        <v>0</v>
      </c>
      <c r="AH150" t="s">
        <v>11</v>
      </c>
      <c r="AI150">
        <v>0</v>
      </c>
      <c r="AJ150">
        <v>0</v>
      </c>
      <c r="AK150" t="s">
        <v>12</v>
      </c>
      <c r="AL150">
        <v>0</v>
      </c>
      <c r="AM150">
        <v>0</v>
      </c>
    </row>
    <row r="151" spans="1:39" x14ac:dyDescent="0.25">
      <c r="A151" t="s">
        <v>103</v>
      </c>
      <c r="B151">
        <v>10</v>
      </c>
      <c r="C151">
        <v>250</v>
      </c>
      <c r="D151" t="s">
        <v>1</v>
      </c>
      <c r="E151">
        <v>0</v>
      </c>
      <c r="F151">
        <v>0</v>
      </c>
      <c r="G151" t="s">
        <v>2</v>
      </c>
      <c r="H151">
        <v>0</v>
      </c>
      <c r="I151">
        <v>0</v>
      </c>
      <c r="J151" t="s">
        <v>3</v>
      </c>
      <c r="K151">
        <v>0</v>
      </c>
      <c r="L151">
        <v>0</v>
      </c>
      <c r="M151" t="s">
        <v>4</v>
      </c>
      <c r="N151">
        <v>0</v>
      </c>
      <c r="O151">
        <v>0</v>
      </c>
      <c r="P151" t="s">
        <v>5</v>
      </c>
      <c r="Q151">
        <v>0</v>
      </c>
      <c r="R151">
        <v>0</v>
      </c>
      <c r="S151" t="s">
        <v>6</v>
      </c>
      <c r="T151">
        <v>0</v>
      </c>
      <c r="U151">
        <v>0</v>
      </c>
      <c r="V151" t="s">
        <v>7</v>
      </c>
      <c r="W151">
        <v>0</v>
      </c>
      <c r="X151">
        <v>0</v>
      </c>
      <c r="Y151" t="s">
        <v>8</v>
      </c>
      <c r="Z151">
        <v>0</v>
      </c>
      <c r="AA151">
        <v>0</v>
      </c>
      <c r="AB151" t="s">
        <v>9</v>
      </c>
      <c r="AC151">
        <v>0</v>
      </c>
      <c r="AD151">
        <v>0</v>
      </c>
      <c r="AE151" t="s">
        <v>10</v>
      </c>
      <c r="AF151">
        <v>0</v>
      </c>
      <c r="AG151">
        <v>0</v>
      </c>
      <c r="AH151" t="s">
        <v>11</v>
      </c>
      <c r="AI151">
        <v>0</v>
      </c>
      <c r="AJ151">
        <v>0</v>
      </c>
      <c r="AK151" t="s">
        <v>12</v>
      </c>
      <c r="AL151">
        <v>0</v>
      </c>
      <c r="AM151">
        <v>0</v>
      </c>
    </row>
    <row r="152" spans="1:39" x14ac:dyDescent="0.25">
      <c r="A152" t="s">
        <v>103</v>
      </c>
      <c r="B152">
        <v>11</v>
      </c>
      <c r="C152">
        <v>275</v>
      </c>
      <c r="D152" t="s">
        <v>1</v>
      </c>
      <c r="E152">
        <v>0</v>
      </c>
      <c r="F152">
        <v>0</v>
      </c>
      <c r="G152" t="s">
        <v>2</v>
      </c>
      <c r="H152">
        <v>0</v>
      </c>
      <c r="I152">
        <v>0</v>
      </c>
      <c r="J152" t="s">
        <v>3</v>
      </c>
      <c r="K152">
        <v>0</v>
      </c>
      <c r="L152">
        <v>0</v>
      </c>
      <c r="M152" t="s">
        <v>4</v>
      </c>
      <c r="N152">
        <v>0</v>
      </c>
      <c r="O152">
        <v>0</v>
      </c>
      <c r="P152" t="s">
        <v>5</v>
      </c>
      <c r="Q152">
        <v>0</v>
      </c>
      <c r="R152">
        <v>0</v>
      </c>
      <c r="S152" t="s">
        <v>6</v>
      </c>
      <c r="T152">
        <v>0</v>
      </c>
      <c r="U152">
        <v>0</v>
      </c>
      <c r="V152" t="s">
        <v>7</v>
      </c>
      <c r="W152">
        <v>0</v>
      </c>
      <c r="X152">
        <v>0</v>
      </c>
      <c r="Y152" t="s">
        <v>8</v>
      </c>
      <c r="Z152">
        <v>0</v>
      </c>
      <c r="AA152">
        <v>0</v>
      </c>
      <c r="AB152" t="s">
        <v>9</v>
      </c>
      <c r="AC152">
        <v>0</v>
      </c>
      <c r="AD152">
        <v>0</v>
      </c>
      <c r="AE152" t="s">
        <v>10</v>
      </c>
      <c r="AF152">
        <v>0</v>
      </c>
      <c r="AG152">
        <v>0</v>
      </c>
      <c r="AH152" t="s">
        <v>11</v>
      </c>
      <c r="AI152">
        <v>0</v>
      </c>
      <c r="AJ152">
        <v>0</v>
      </c>
      <c r="AK152" t="s">
        <v>12</v>
      </c>
      <c r="AL152">
        <v>0</v>
      </c>
      <c r="AM152">
        <v>0</v>
      </c>
    </row>
    <row r="153" spans="1:39" x14ac:dyDescent="0.25">
      <c r="A153" t="s">
        <v>103</v>
      </c>
      <c r="B153">
        <v>12</v>
      </c>
      <c r="C153">
        <v>300</v>
      </c>
      <c r="D153" t="s">
        <v>1</v>
      </c>
      <c r="E153">
        <v>0</v>
      </c>
      <c r="F153">
        <v>0</v>
      </c>
      <c r="G153" t="s">
        <v>2</v>
      </c>
      <c r="H153">
        <v>0</v>
      </c>
      <c r="I153">
        <v>0</v>
      </c>
      <c r="J153" t="s">
        <v>3</v>
      </c>
      <c r="K153">
        <v>0</v>
      </c>
      <c r="L153">
        <v>0</v>
      </c>
      <c r="M153" t="s">
        <v>4</v>
      </c>
      <c r="N153">
        <v>0</v>
      </c>
      <c r="O153">
        <v>0</v>
      </c>
      <c r="P153" t="s">
        <v>5</v>
      </c>
      <c r="Q153">
        <v>0</v>
      </c>
      <c r="R153">
        <v>0</v>
      </c>
      <c r="S153" t="s">
        <v>6</v>
      </c>
      <c r="T153">
        <v>0</v>
      </c>
      <c r="U153">
        <v>0</v>
      </c>
      <c r="V153" t="s">
        <v>7</v>
      </c>
      <c r="W153">
        <v>0</v>
      </c>
      <c r="X153">
        <v>0</v>
      </c>
      <c r="Y153" t="s">
        <v>8</v>
      </c>
      <c r="Z153">
        <v>0</v>
      </c>
      <c r="AA153">
        <v>0</v>
      </c>
      <c r="AB153" t="s">
        <v>9</v>
      </c>
      <c r="AC153">
        <v>0</v>
      </c>
      <c r="AD153">
        <v>0</v>
      </c>
      <c r="AE153" t="s">
        <v>10</v>
      </c>
      <c r="AF153">
        <v>0</v>
      </c>
      <c r="AG153">
        <v>0</v>
      </c>
      <c r="AH153" t="s">
        <v>11</v>
      </c>
      <c r="AI153">
        <v>0</v>
      </c>
      <c r="AJ153">
        <v>0</v>
      </c>
      <c r="AK153" t="s">
        <v>12</v>
      </c>
      <c r="AL153">
        <v>0</v>
      </c>
      <c r="AM153">
        <v>0</v>
      </c>
    </row>
    <row r="154" spans="1:39" x14ac:dyDescent="0.25">
      <c r="A154" t="s">
        <v>103</v>
      </c>
      <c r="B154">
        <v>13</v>
      </c>
      <c r="C154">
        <v>325</v>
      </c>
      <c r="D154" t="s">
        <v>1</v>
      </c>
      <c r="E154">
        <v>0</v>
      </c>
      <c r="F154">
        <v>0</v>
      </c>
      <c r="G154" t="s">
        <v>2</v>
      </c>
      <c r="H154">
        <v>0</v>
      </c>
      <c r="I154">
        <v>0</v>
      </c>
      <c r="J154" t="s">
        <v>3</v>
      </c>
      <c r="K154">
        <v>0</v>
      </c>
      <c r="L154">
        <v>0</v>
      </c>
      <c r="M154" t="s">
        <v>4</v>
      </c>
      <c r="N154">
        <v>0</v>
      </c>
      <c r="O154">
        <v>0</v>
      </c>
      <c r="P154" t="s">
        <v>5</v>
      </c>
      <c r="Q154">
        <v>0</v>
      </c>
      <c r="R154">
        <v>0</v>
      </c>
      <c r="S154" t="s">
        <v>6</v>
      </c>
      <c r="T154">
        <v>0</v>
      </c>
      <c r="U154">
        <v>0</v>
      </c>
      <c r="V154" t="s">
        <v>7</v>
      </c>
      <c r="W154">
        <v>0</v>
      </c>
      <c r="X154">
        <v>0</v>
      </c>
      <c r="Y154" t="s">
        <v>8</v>
      </c>
      <c r="Z154">
        <v>0</v>
      </c>
      <c r="AA154">
        <v>0</v>
      </c>
      <c r="AB154" t="s">
        <v>9</v>
      </c>
      <c r="AC154">
        <v>0</v>
      </c>
      <c r="AD154">
        <v>0</v>
      </c>
      <c r="AE154" t="s">
        <v>10</v>
      </c>
      <c r="AF154">
        <v>0</v>
      </c>
      <c r="AG154">
        <v>0</v>
      </c>
      <c r="AH154" t="s">
        <v>11</v>
      </c>
      <c r="AI154">
        <v>0</v>
      </c>
      <c r="AJ154">
        <v>0</v>
      </c>
      <c r="AK154" t="s">
        <v>12</v>
      </c>
      <c r="AL154">
        <v>0</v>
      </c>
      <c r="AM154">
        <v>0</v>
      </c>
    </row>
    <row r="155" spans="1:39" x14ac:dyDescent="0.25">
      <c r="A155" t="s">
        <v>103</v>
      </c>
      <c r="B155">
        <v>14</v>
      </c>
      <c r="C155">
        <v>350</v>
      </c>
      <c r="D155" t="s">
        <v>1</v>
      </c>
      <c r="E155">
        <v>0</v>
      </c>
      <c r="F155">
        <v>0</v>
      </c>
      <c r="G155" t="s">
        <v>2</v>
      </c>
      <c r="H155">
        <v>0</v>
      </c>
      <c r="I155">
        <v>0</v>
      </c>
      <c r="J155" t="s">
        <v>3</v>
      </c>
      <c r="K155">
        <v>0</v>
      </c>
      <c r="L155">
        <v>0</v>
      </c>
      <c r="M155" t="s">
        <v>4</v>
      </c>
      <c r="N155">
        <v>0</v>
      </c>
      <c r="O155">
        <v>0</v>
      </c>
      <c r="P155" t="s">
        <v>5</v>
      </c>
      <c r="Q155">
        <v>0</v>
      </c>
      <c r="R155">
        <v>0</v>
      </c>
      <c r="S155" t="s">
        <v>6</v>
      </c>
      <c r="T155">
        <v>0</v>
      </c>
      <c r="U155">
        <v>0</v>
      </c>
      <c r="V155" t="s">
        <v>7</v>
      </c>
      <c r="W155">
        <v>0</v>
      </c>
      <c r="X155">
        <v>0</v>
      </c>
      <c r="Y155" t="s">
        <v>8</v>
      </c>
      <c r="Z155">
        <v>0</v>
      </c>
      <c r="AA155">
        <v>0</v>
      </c>
      <c r="AB155" t="s">
        <v>9</v>
      </c>
      <c r="AC155">
        <v>0</v>
      </c>
      <c r="AD155">
        <v>0</v>
      </c>
      <c r="AE155" t="s">
        <v>10</v>
      </c>
      <c r="AF155">
        <v>0</v>
      </c>
      <c r="AG155">
        <v>0</v>
      </c>
      <c r="AH155" t="s">
        <v>11</v>
      </c>
      <c r="AI155">
        <v>0</v>
      </c>
      <c r="AJ155">
        <v>0</v>
      </c>
      <c r="AK155" t="s">
        <v>12</v>
      </c>
      <c r="AL155">
        <v>0</v>
      </c>
      <c r="AM155">
        <v>0</v>
      </c>
    </row>
    <row r="156" spans="1:39" x14ac:dyDescent="0.25">
      <c r="A156" t="s">
        <v>103</v>
      </c>
      <c r="B156">
        <v>15</v>
      </c>
      <c r="C156">
        <v>375</v>
      </c>
      <c r="D156" t="s">
        <v>1</v>
      </c>
      <c r="E156">
        <v>0</v>
      </c>
      <c r="F156">
        <v>0</v>
      </c>
      <c r="G156" t="s">
        <v>2</v>
      </c>
      <c r="H156">
        <v>0</v>
      </c>
      <c r="I156">
        <v>0</v>
      </c>
      <c r="J156" t="s">
        <v>3</v>
      </c>
      <c r="K156">
        <v>0</v>
      </c>
      <c r="L156">
        <v>0</v>
      </c>
      <c r="M156" t="s">
        <v>4</v>
      </c>
      <c r="N156">
        <v>0</v>
      </c>
      <c r="O156">
        <v>0</v>
      </c>
      <c r="P156" t="s">
        <v>5</v>
      </c>
      <c r="Q156">
        <v>0</v>
      </c>
      <c r="R156">
        <v>0</v>
      </c>
      <c r="S156" t="s">
        <v>6</v>
      </c>
      <c r="T156">
        <v>0</v>
      </c>
      <c r="U156">
        <v>0</v>
      </c>
      <c r="V156" t="s">
        <v>7</v>
      </c>
      <c r="W156">
        <v>0</v>
      </c>
      <c r="X156">
        <v>0</v>
      </c>
      <c r="Y156" t="s">
        <v>8</v>
      </c>
      <c r="Z156">
        <v>0</v>
      </c>
      <c r="AA156">
        <v>0</v>
      </c>
      <c r="AB156" t="s">
        <v>9</v>
      </c>
      <c r="AC156">
        <v>0</v>
      </c>
      <c r="AD156">
        <v>0</v>
      </c>
      <c r="AE156" t="s">
        <v>10</v>
      </c>
      <c r="AF156">
        <v>0</v>
      </c>
      <c r="AG156">
        <v>0</v>
      </c>
      <c r="AH156" t="s">
        <v>11</v>
      </c>
      <c r="AI156">
        <v>0</v>
      </c>
      <c r="AJ156">
        <v>0</v>
      </c>
      <c r="AK156" t="s">
        <v>12</v>
      </c>
      <c r="AL156">
        <v>0</v>
      </c>
      <c r="AM156">
        <v>0</v>
      </c>
    </row>
    <row r="157" spans="1:39" x14ac:dyDescent="0.25">
      <c r="A157" t="s">
        <v>103</v>
      </c>
      <c r="B157">
        <v>16</v>
      </c>
      <c r="C157">
        <v>400</v>
      </c>
      <c r="D157" t="s">
        <v>1</v>
      </c>
      <c r="E157">
        <v>0</v>
      </c>
      <c r="F157">
        <v>0</v>
      </c>
      <c r="G157" t="s">
        <v>2</v>
      </c>
      <c r="H157">
        <v>0</v>
      </c>
      <c r="I157">
        <v>0</v>
      </c>
      <c r="J157" t="s">
        <v>3</v>
      </c>
      <c r="K157">
        <v>0</v>
      </c>
      <c r="L157">
        <v>0</v>
      </c>
      <c r="M157" t="s">
        <v>4</v>
      </c>
      <c r="N157">
        <v>0</v>
      </c>
      <c r="O157">
        <v>0</v>
      </c>
      <c r="P157" t="s">
        <v>5</v>
      </c>
      <c r="Q157">
        <v>0</v>
      </c>
      <c r="R157">
        <v>0</v>
      </c>
      <c r="S157" t="s">
        <v>6</v>
      </c>
      <c r="T157">
        <v>0</v>
      </c>
      <c r="U157">
        <v>0</v>
      </c>
      <c r="V157" t="s">
        <v>7</v>
      </c>
      <c r="W157">
        <v>0</v>
      </c>
      <c r="X157">
        <v>0</v>
      </c>
      <c r="Y157" t="s">
        <v>8</v>
      </c>
      <c r="Z157">
        <v>0</v>
      </c>
      <c r="AA157">
        <v>0</v>
      </c>
      <c r="AB157" t="s">
        <v>9</v>
      </c>
      <c r="AC157">
        <v>0</v>
      </c>
      <c r="AD157">
        <v>0</v>
      </c>
      <c r="AE157" t="s">
        <v>10</v>
      </c>
      <c r="AF157">
        <v>0</v>
      </c>
      <c r="AG157">
        <v>0</v>
      </c>
      <c r="AH157" t="s">
        <v>11</v>
      </c>
      <c r="AI157">
        <v>0</v>
      </c>
      <c r="AJ157">
        <v>0</v>
      </c>
      <c r="AK157" t="s">
        <v>12</v>
      </c>
      <c r="AL157">
        <v>0</v>
      </c>
      <c r="AM157">
        <v>0</v>
      </c>
    </row>
    <row r="158" spans="1:39" x14ac:dyDescent="0.25">
      <c r="A158" t="s">
        <v>103</v>
      </c>
      <c r="B158">
        <v>17</v>
      </c>
      <c r="C158">
        <v>425</v>
      </c>
      <c r="D158" t="s">
        <v>1</v>
      </c>
      <c r="E158">
        <v>0</v>
      </c>
      <c r="F158">
        <v>0</v>
      </c>
      <c r="G158" t="s">
        <v>2</v>
      </c>
      <c r="H158">
        <v>0</v>
      </c>
      <c r="I158">
        <v>0</v>
      </c>
      <c r="J158" t="s">
        <v>3</v>
      </c>
      <c r="K158">
        <v>0</v>
      </c>
      <c r="L158">
        <v>0</v>
      </c>
      <c r="M158" t="s">
        <v>4</v>
      </c>
      <c r="N158">
        <v>0</v>
      </c>
      <c r="O158">
        <v>0</v>
      </c>
      <c r="P158" t="s">
        <v>5</v>
      </c>
      <c r="Q158">
        <v>0</v>
      </c>
      <c r="R158">
        <v>0</v>
      </c>
      <c r="S158" t="s">
        <v>6</v>
      </c>
      <c r="T158">
        <v>0</v>
      </c>
      <c r="U158">
        <v>0</v>
      </c>
      <c r="V158" t="s">
        <v>7</v>
      </c>
      <c r="W158">
        <v>0</v>
      </c>
      <c r="X158">
        <v>0</v>
      </c>
      <c r="Y158" t="s">
        <v>8</v>
      </c>
      <c r="Z158">
        <v>0</v>
      </c>
      <c r="AA158">
        <v>0</v>
      </c>
      <c r="AB158" t="s">
        <v>9</v>
      </c>
      <c r="AC158">
        <v>0</v>
      </c>
      <c r="AD158">
        <v>0</v>
      </c>
      <c r="AE158" t="s">
        <v>10</v>
      </c>
      <c r="AF158">
        <v>0</v>
      </c>
      <c r="AG158">
        <v>0</v>
      </c>
      <c r="AH158" t="s">
        <v>11</v>
      </c>
      <c r="AI158">
        <v>0</v>
      </c>
      <c r="AJ158">
        <v>0</v>
      </c>
      <c r="AK158" t="s">
        <v>12</v>
      </c>
      <c r="AL158">
        <v>0</v>
      </c>
      <c r="AM158">
        <v>0</v>
      </c>
    </row>
    <row r="159" spans="1:39" x14ac:dyDescent="0.25">
      <c r="A159" t="s">
        <v>103</v>
      </c>
      <c r="B159">
        <v>18</v>
      </c>
      <c r="C159">
        <v>450</v>
      </c>
      <c r="D159" t="s">
        <v>1</v>
      </c>
      <c r="E159">
        <v>0</v>
      </c>
      <c r="F159">
        <v>0</v>
      </c>
      <c r="G159" t="s">
        <v>2</v>
      </c>
      <c r="H159">
        <v>0</v>
      </c>
      <c r="I159">
        <v>0</v>
      </c>
      <c r="J159" t="s">
        <v>3</v>
      </c>
      <c r="K159">
        <v>0</v>
      </c>
      <c r="L159">
        <v>0</v>
      </c>
      <c r="M159" t="s">
        <v>4</v>
      </c>
      <c r="N159">
        <v>0</v>
      </c>
      <c r="O159">
        <v>0</v>
      </c>
      <c r="P159" t="s">
        <v>5</v>
      </c>
      <c r="Q159">
        <v>0</v>
      </c>
      <c r="R159">
        <v>0</v>
      </c>
      <c r="S159" t="s">
        <v>6</v>
      </c>
      <c r="T159">
        <v>0</v>
      </c>
      <c r="U159">
        <v>0</v>
      </c>
      <c r="V159" t="s">
        <v>7</v>
      </c>
      <c r="W159">
        <v>0</v>
      </c>
      <c r="X159">
        <v>0</v>
      </c>
      <c r="Y159" t="s">
        <v>8</v>
      </c>
      <c r="Z159">
        <v>0</v>
      </c>
      <c r="AA159">
        <v>0</v>
      </c>
      <c r="AB159" t="s">
        <v>9</v>
      </c>
      <c r="AC159">
        <v>0</v>
      </c>
      <c r="AD159">
        <v>0</v>
      </c>
      <c r="AE159" t="s">
        <v>10</v>
      </c>
      <c r="AF159">
        <v>0</v>
      </c>
      <c r="AG159">
        <v>0</v>
      </c>
      <c r="AH159" t="s">
        <v>11</v>
      </c>
      <c r="AI159">
        <v>0</v>
      </c>
      <c r="AJ159">
        <v>0</v>
      </c>
      <c r="AK159" t="s">
        <v>12</v>
      </c>
      <c r="AL159">
        <v>0</v>
      </c>
      <c r="AM159">
        <v>0</v>
      </c>
    </row>
    <row r="160" spans="1:39" x14ac:dyDescent="0.25">
      <c r="A160" t="s">
        <v>103</v>
      </c>
      <c r="B160">
        <v>19</v>
      </c>
      <c r="C160">
        <v>475</v>
      </c>
      <c r="D160" t="s">
        <v>1</v>
      </c>
      <c r="E160">
        <v>0</v>
      </c>
      <c r="F160">
        <v>0</v>
      </c>
      <c r="G160" t="s">
        <v>2</v>
      </c>
      <c r="H160">
        <v>0</v>
      </c>
      <c r="I160">
        <v>0</v>
      </c>
      <c r="J160" t="s">
        <v>3</v>
      </c>
      <c r="K160">
        <v>0</v>
      </c>
      <c r="L160">
        <v>0</v>
      </c>
      <c r="M160" t="s">
        <v>4</v>
      </c>
      <c r="N160">
        <v>0</v>
      </c>
      <c r="O160">
        <v>0</v>
      </c>
      <c r="P160" t="s">
        <v>5</v>
      </c>
      <c r="Q160">
        <v>0</v>
      </c>
      <c r="R160">
        <v>0</v>
      </c>
      <c r="S160" t="s">
        <v>6</v>
      </c>
      <c r="T160">
        <v>0</v>
      </c>
      <c r="U160">
        <v>0</v>
      </c>
      <c r="V160" t="s">
        <v>7</v>
      </c>
      <c r="W160">
        <v>0</v>
      </c>
      <c r="X160">
        <v>0</v>
      </c>
      <c r="Y160" t="s">
        <v>8</v>
      </c>
      <c r="Z160">
        <v>0</v>
      </c>
      <c r="AA160">
        <v>0</v>
      </c>
      <c r="AB160" t="s">
        <v>9</v>
      </c>
      <c r="AC160">
        <v>0</v>
      </c>
      <c r="AD160">
        <v>0</v>
      </c>
      <c r="AE160" t="s">
        <v>10</v>
      </c>
      <c r="AF160">
        <v>0</v>
      </c>
      <c r="AG160">
        <v>0</v>
      </c>
      <c r="AH160" t="s">
        <v>11</v>
      </c>
      <c r="AI160">
        <v>0</v>
      </c>
      <c r="AJ160">
        <v>0</v>
      </c>
      <c r="AK160" t="s">
        <v>12</v>
      </c>
      <c r="AL160">
        <v>0</v>
      </c>
      <c r="AM160">
        <v>0</v>
      </c>
    </row>
    <row r="161" spans="1:39" x14ac:dyDescent="0.25">
      <c r="A161" t="s">
        <v>103</v>
      </c>
      <c r="B161">
        <v>20</v>
      </c>
      <c r="C161">
        <v>500</v>
      </c>
      <c r="D161" t="s">
        <v>1</v>
      </c>
      <c r="E161">
        <v>0</v>
      </c>
      <c r="F161">
        <v>0</v>
      </c>
      <c r="G161" t="s">
        <v>2</v>
      </c>
      <c r="H161">
        <v>0</v>
      </c>
      <c r="I161">
        <v>0</v>
      </c>
      <c r="J161" t="s">
        <v>3</v>
      </c>
      <c r="K161">
        <v>0</v>
      </c>
      <c r="L161">
        <v>0</v>
      </c>
      <c r="M161" t="s">
        <v>4</v>
      </c>
      <c r="N161">
        <v>0</v>
      </c>
      <c r="O161">
        <v>0</v>
      </c>
      <c r="P161" t="s">
        <v>5</v>
      </c>
      <c r="Q161">
        <v>0</v>
      </c>
      <c r="R161">
        <v>0</v>
      </c>
      <c r="S161" t="s">
        <v>6</v>
      </c>
      <c r="T161">
        <v>0</v>
      </c>
      <c r="U161">
        <v>0</v>
      </c>
      <c r="V161" t="s">
        <v>7</v>
      </c>
      <c r="W161">
        <v>0</v>
      </c>
      <c r="X161">
        <v>0</v>
      </c>
      <c r="Y161" t="s">
        <v>8</v>
      </c>
      <c r="Z161">
        <v>0</v>
      </c>
      <c r="AA161">
        <v>0</v>
      </c>
      <c r="AB161" t="s">
        <v>9</v>
      </c>
      <c r="AC161">
        <v>0</v>
      </c>
      <c r="AD161">
        <v>0</v>
      </c>
      <c r="AE161" t="s">
        <v>10</v>
      </c>
      <c r="AF161">
        <v>0</v>
      </c>
      <c r="AG161">
        <v>0</v>
      </c>
      <c r="AH161" t="s">
        <v>11</v>
      </c>
      <c r="AI161">
        <v>0</v>
      </c>
      <c r="AJ161">
        <v>0</v>
      </c>
      <c r="AK161" t="s">
        <v>12</v>
      </c>
      <c r="AL161">
        <v>0</v>
      </c>
      <c r="AM161">
        <v>0</v>
      </c>
    </row>
    <row r="162" spans="1:39" x14ac:dyDescent="0.25">
      <c r="A162" t="s">
        <v>104</v>
      </c>
      <c r="B162">
        <v>1</v>
      </c>
      <c r="C162">
        <v>25</v>
      </c>
      <c r="D162" t="s">
        <v>1</v>
      </c>
      <c r="E162">
        <v>0</v>
      </c>
      <c r="F162">
        <v>0</v>
      </c>
      <c r="G162" t="s">
        <v>2</v>
      </c>
      <c r="H162">
        <v>206.53437700000001</v>
      </c>
      <c r="I162">
        <v>10.698596999999999</v>
      </c>
      <c r="J162" t="s">
        <v>3</v>
      </c>
      <c r="K162">
        <v>204.66660899999999</v>
      </c>
      <c r="L162">
        <v>10.701268000000001</v>
      </c>
      <c r="M162" t="s">
        <v>4</v>
      </c>
      <c r="N162">
        <v>93.827420000000004</v>
      </c>
      <c r="O162">
        <v>1.6253E-2</v>
      </c>
      <c r="P162" t="s">
        <v>5</v>
      </c>
      <c r="Q162">
        <v>1.9110240000000001</v>
      </c>
      <c r="R162">
        <v>5.5999999999999999E-5</v>
      </c>
      <c r="S162" t="s">
        <v>6</v>
      </c>
      <c r="T162">
        <v>93.003399999999999</v>
      </c>
      <c r="U162">
        <v>10.595935000000001</v>
      </c>
      <c r="V162" t="s">
        <v>7</v>
      </c>
      <c r="W162">
        <v>0</v>
      </c>
      <c r="X162">
        <v>0</v>
      </c>
      <c r="Y162" t="s">
        <v>8</v>
      </c>
      <c r="Z162">
        <v>0</v>
      </c>
      <c r="AA162">
        <v>0</v>
      </c>
      <c r="AB162" t="s">
        <v>9</v>
      </c>
      <c r="AC162">
        <v>0</v>
      </c>
      <c r="AD162">
        <v>0</v>
      </c>
      <c r="AE162" t="s">
        <v>10</v>
      </c>
      <c r="AF162">
        <v>0.182534</v>
      </c>
      <c r="AG162">
        <v>4.3000000000000002E-5</v>
      </c>
      <c r="AH162" t="s">
        <v>11</v>
      </c>
      <c r="AI162">
        <v>0.81754800000000005</v>
      </c>
      <c r="AJ162">
        <v>1.5799999999999999E-4</v>
      </c>
      <c r="AK162" t="s">
        <v>12</v>
      </c>
      <c r="AL162">
        <v>0</v>
      </c>
      <c r="AM162">
        <v>0</v>
      </c>
    </row>
    <row r="163" spans="1:39" x14ac:dyDescent="0.25">
      <c r="A163" t="s">
        <v>104</v>
      </c>
      <c r="B163">
        <v>2</v>
      </c>
      <c r="C163">
        <v>50</v>
      </c>
      <c r="D163" t="s">
        <v>1</v>
      </c>
      <c r="E163">
        <v>0</v>
      </c>
      <c r="F163">
        <v>0</v>
      </c>
      <c r="G163" t="s">
        <v>2</v>
      </c>
      <c r="H163">
        <v>413.08187400000003</v>
      </c>
      <c r="I163">
        <v>43.065337</v>
      </c>
      <c r="J163" t="s">
        <v>3</v>
      </c>
      <c r="K163">
        <v>409.34915799999999</v>
      </c>
      <c r="L163">
        <v>43.059572000000003</v>
      </c>
      <c r="M163" t="s">
        <v>4</v>
      </c>
      <c r="N163">
        <v>187.68534500000001</v>
      </c>
      <c r="O163">
        <v>4.4378000000000001E-2</v>
      </c>
      <c r="P163" t="s">
        <v>5</v>
      </c>
      <c r="Q163">
        <v>3.8206509999999998</v>
      </c>
      <c r="R163">
        <v>7.1000000000000005E-5</v>
      </c>
      <c r="S163" t="s">
        <v>6</v>
      </c>
      <c r="T163">
        <v>186.11228</v>
      </c>
      <c r="U163">
        <v>43.672606000000002</v>
      </c>
      <c r="V163" t="s">
        <v>7</v>
      </c>
      <c r="W163">
        <v>0</v>
      </c>
      <c r="X163">
        <v>0</v>
      </c>
      <c r="Y163" t="s">
        <v>8</v>
      </c>
      <c r="Z163">
        <v>0</v>
      </c>
      <c r="AA163">
        <v>0</v>
      </c>
      <c r="AB163" t="s">
        <v>9</v>
      </c>
      <c r="AC163">
        <v>0</v>
      </c>
      <c r="AD163">
        <v>0</v>
      </c>
      <c r="AE163" t="s">
        <v>10</v>
      </c>
      <c r="AF163">
        <v>0.178484</v>
      </c>
      <c r="AG163">
        <v>3.1999999999999999E-5</v>
      </c>
      <c r="AH163" t="s">
        <v>11</v>
      </c>
      <c r="AI163">
        <v>0.82216900000000004</v>
      </c>
      <c r="AJ163">
        <v>1.7000000000000001E-4</v>
      </c>
      <c r="AK163" t="s">
        <v>12</v>
      </c>
      <c r="AL163">
        <v>0</v>
      </c>
      <c r="AM163">
        <v>0</v>
      </c>
    </row>
    <row r="164" spans="1:39" x14ac:dyDescent="0.25">
      <c r="A164" t="s">
        <v>104</v>
      </c>
      <c r="B164">
        <v>3</v>
      </c>
      <c r="C164">
        <v>75</v>
      </c>
      <c r="D164" t="s">
        <v>1</v>
      </c>
      <c r="E164">
        <v>0</v>
      </c>
      <c r="F164">
        <v>0</v>
      </c>
      <c r="G164" t="s">
        <v>2</v>
      </c>
      <c r="H164">
        <v>619.66753100000005</v>
      </c>
      <c r="I164">
        <v>96.861553000000001</v>
      </c>
      <c r="J164" t="s">
        <v>3</v>
      </c>
      <c r="K164">
        <v>614.06921299999999</v>
      </c>
      <c r="L164">
        <v>96.868099999999998</v>
      </c>
      <c r="M164" t="s">
        <v>4</v>
      </c>
      <c r="N164">
        <v>281.49603200000001</v>
      </c>
      <c r="O164">
        <v>5.2634E-2</v>
      </c>
      <c r="P164" t="s">
        <v>5</v>
      </c>
      <c r="Q164">
        <v>5.731109</v>
      </c>
      <c r="R164">
        <v>8.7999999999999998E-5</v>
      </c>
      <c r="S164" t="s">
        <v>6</v>
      </c>
      <c r="T164">
        <v>279.22496999999998</v>
      </c>
      <c r="U164">
        <v>99.225352999999998</v>
      </c>
      <c r="V164" t="s">
        <v>7</v>
      </c>
      <c r="W164">
        <v>0</v>
      </c>
      <c r="X164">
        <v>0</v>
      </c>
      <c r="Y164" t="s">
        <v>8</v>
      </c>
      <c r="Z164">
        <v>0</v>
      </c>
      <c r="AA164">
        <v>0</v>
      </c>
      <c r="AB164" t="s">
        <v>9</v>
      </c>
      <c r="AC164">
        <v>0</v>
      </c>
      <c r="AD164">
        <v>0</v>
      </c>
      <c r="AE164" t="s">
        <v>10</v>
      </c>
      <c r="AF164">
        <v>0.17744699999999999</v>
      </c>
      <c r="AG164">
        <v>4.0000000000000003E-5</v>
      </c>
      <c r="AH164" t="s">
        <v>11</v>
      </c>
      <c r="AI164">
        <v>0.82410499999999998</v>
      </c>
      <c r="AJ164">
        <v>1.56E-4</v>
      </c>
      <c r="AK164" t="s">
        <v>12</v>
      </c>
      <c r="AL164">
        <v>0</v>
      </c>
      <c r="AM164">
        <v>0</v>
      </c>
    </row>
    <row r="165" spans="1:39" x14ac:dyDescent="0.25">
      <c r="A165" t="s">
        <v>104</v>
      </c>
      <c r="B165">
        <v>4</v>
      </c>
      <c r="C165">
        <v>100</v>
      </c>
      <c r="D165" t="s">
        <v>1</v>
      </c>
      <c r="E165">
        <v>0</v>
      </c>
      <c r="F165">
        <v>0</v>
      </c>
      <c r="G165" t="s">
        <v>2</v>
      </c>
      <c r="H165">
        <v>826.49845900000003</v>
      </c>
      <c r="I165">
        <v>169.97403499999999</v>
      </c>
      <c r="J165" t="s">
        <v>3</v>
      </c>
      <c r="K165">
        <v>819.03422899999998</v>
      </c>
      <c r="L165">
        <v>169.942319</v>
      </c>
      <c r="M165" t="s">
        <v>4</v>
      </c>
      <c r="N165">
        <v>375.31224200000003</v>
      </c>
      <c r="O165">
        <v>5.7096000000000001E-2</v>
      </c>
      <c r="P165" t="s">
        <v>5</v>
      </c>
      <c r="Q165">
        <v>7.641966</v>
      </c>
      <c r="R165">
        <v>1.07E-4</v>
      </c>
      <c r="S165" t="s">
        <v>6</v>
      </c>
      <c r="T165">
        <v>372.33237100000002</v>
      </c>
      <c r="U165">
        <v>177.20056500000001</v>
      </c>
      <c r="V165" t="s">
        <v>7</v>
      </c>
      <c r="W165">
        <v>0</v>
      </c>
      <c r="X165">
        <v>0</v>
      </c>
      <c r="Y165" t="s">
        <v>8</v>
      </c>
      <c r="Z165">
        <v>0</v>
      </c>
      <c r="AA165">
        <v>0</v>
      </c>
      <c r="AB165" t="s">
        <v>9</v>
      </c>
      <c r="AC165">
        <v>0</v>
      </c>
      <c r="AD165">
        <v>0</v>
      </c>
      <c r="AE165" t="s">
        <v>10</v>
      </c>
      <c r="AF165">
        <v>0.17671600000000001</v>
      </c>
      <c r="AG165">
        <v>4.1999999999999998E-5</v>
      </c>
      <c r="AH165" t="s">
        <v>11</v>
      </c>
      <c r="AI165">
        <v>0.829878</v>
      </c>
      <c r="AJ165">
        <v>8.6000000000000003E-5</v>
      </c>
      <c r="AK165" t="s">
        <v>12</v>
      </c>
      <c r="AL165">
        <v>0</v>
      </c>
      <c r="AM165">
        <v>0</v>
      </c>
    </row>
    <row r="166" spans="1:39" x14ac:dyDescent="0.25">
      <c r="A166" t="s">
        <v>104</v>
      </c>
      <c r="B166">
        <v>5</v>
      </c>
      <c r="C166">
        <v>125</v>
      </c>
      <c r="D166" t="s">
        <v>1</v>
      </c>
      <c r="E166">
        <v>0</v>
      </c>
      <c r="F166">
        <v>0</v>
      </c>
      <c r="G166" t="s">
        <v>2</v>
      </c>
      <c r="H166">
        <v>1032.98802</v>
      </c>
      <c r="I166">
        <v>271.43784099999999</v>
      </c>
      <c r="J166" t="s">
        <v>3</v>
      </c>
      <c r="K166">
        <v>1023.656448</v>
      </c>
      <c r="L166">
        <v>271.38415900000001</v>
      </c>
      <c r="M166" t="s">
        <v>4</v>
      </c>
      <c r="N166">
        <v>469.11625700000002</v>
      </c>
      <c r="O166">
        <v>8.0967999999999998E-2</v>
      </c>
      <c r="P166" t="s">
        <v>5</v>
      </c>
      <c r="Q166">
        <v>9.5537910000000004</v>
      </c>
      <c r="R166">
        <v>1.35E-4</v>
      </c>
      <c r="S166" t="s">
        <v>6</v>
      </c>
      <c r="T166">
        <v>465.44617899999997</v>
      </c>
      <c r="U166">
        <v>277.88460500000002</v>
      </c>
      <c r="V166" t="s">
        <v>7</v>
      </c>
      <c r="W166">
        <v>0</v>
      </c>
      <c r="X166">
        <v>0</v>
      </c>
      <c r="Y166" t="s">
        <v>8</v>
      </c>
      <c r="Z166">
        <v>0</v>
      </c>
      <c r="AA166">
        <v>0</v>
      </c>
      <c r="AB166" t="s">
        <v>9</v>
      </c>
      <c r="AC166">
        <v>0</v>
      </c>
      <c r="AD166">
        <v>0</v>
      </c>
      <c r="AE166" t="s">
        <v>10</v>
      </c>
      <c r="AF166">
        <v>0.176318</v>
      </c>
      <c r="AG166">
        <v>4.6E-5</v>
      </c>
      <c r="AH166" t="s">
        <v>11</v>
      </c>
      <c r="AI166">
        <v>0.83186300000000002</v>
      </c>
      <c r="AJ166">
        <v>6.0999999999999999E-5</v>
      </c>
      <c r="AK166" t="s">
        <v>12</v>
      </c>
      <c r="AL166">
        <v>0</v>
      </c>
      <c r="AM166">
        <v>0</v>
      </c>
    </row>
    <row r="167" spans="1:39" x14ac:dyDescent="0.25">
      <c r="A167" t="s">
        <v>104</v>
      </c>
      <c r="B167">
        <v>6</v>
      </c>
      <c r="C167">
        <v>150</v>
      </c>
      <c r="D167" t="s">
        <v>1</v>
      </c>
      <c r="E167">
        <v>0</v>
      </c>
      <c r="F167">
        <v>0</v>
      </c>
      <c r="G167" t="s">
        <v>2</v>
      </c>
      <c r="H167">
        <v>1239.5519429999999</v>
      </c>
      <c r="I167">
        <v>392.38691799999998</v>
      </c>
      <c r="J167" t="s">
        <v>3</v>
      </c>
      <c r="K167">
        <v>1228.357354</v>
      </c>
      <c r="L167">
        <v>392.28632800000003</v>
      </c>
      <c r="M167" t="s">
        <v>4</v>
      </c>
      <c r="N167">
        <v>562.94082300000002</v>
      </c>
      <c r="O167">
        <v>8.5444000000000006E-2</v>
      </c>
      <c r="P167" t="s">
        <v>5</v>
      </c>
      <c r="Q167">
        <v>11.461779999999999</v>
      </c>
      <c r="R167">
        <v>1.7100000000000001E-4</v>
      </c>
      <c r="S167" t="s">
        <v>6</v>
      </c>
      <c r="T167">
        <v>558.54408599999999</v>
      </c>
      <c r="U167">
        <v>400.57880599999999</v>
      </c>
      <c r="V167" t="s">
        <v>7</v>
      </c>
      <c r="W167">
        <v>0</v>
      </c>
      <c r="X167">
        <v>0</v>
      </c>
      <c r="Y167" t="s">
        <v>8</v>
      </c>
      <c r="Z167">
        <v>0</v>
      </c>
      <c r="AA167">
        <v>0</v>
      </c>
      <c r="AB167" t="s">
        <v>9</v>
      </c>
      <c r="AC167">
        <v>0</v>
      </c>
      <c r="AD167">
        <v>0</v>
      </c>
      <c r="AE167" t="s">
        <v>10</v>
      </c>
      <c r="AF167">
        <v>0.17255599999999999</v>
      </c>
      <c r="AG167">
        <v>1.17E-4</v>
      </c>
      <c r="AH167" t="s">
        <v>11</v>
      </c>
      <c r="AI167">
        <v>0.83308300000000002</v>
      </c>
      <c r="AJ167">
        <v>4.1E-5</v>
      </c>
      <c r="AK167" t="s">
        <v>12</v>
      </c>
      <c r="AL167">
        <v>0</v>
      </c>
      <c r="AM167">
        <v>0</v>
      </c>
    </row>
    <row r="168" spans="1:39" x14ac:dyDescent="0.25">
      <c r="A168" t="s">
        <v>104</v>
      </c>
      <c r="B168">
        <v>7</v>
      </c>
      <c r="C168">
        <v>175</v>
      </c>
      <c r="D168" t="s">
        <v>1</v>
      </c>
      <c r="E168">
        <v>0</v>
      </c>
      <c r="F168">
        <v>0</v>
      </c>
      <c r="G168" t="s">
        <v>2</v>
      </c>
      <c r="H168">
        <v>1446.1281980000001</v>
      </c>
      <c r="I168">
        <v>539.32266200000004</v>
      </c>
      <c r="J168" t="s">
        <v>3</v>
      </c>
      <c r="K168">
        <v>1433.0650439999999</v>
      </c>
      <c r="L168">
        <v>539.21146999999996</v>
      </c>
      <c r="M168" t="s">
        <v>4</v>
      </c>
      <c r="N168">
        <v>656.77896999999996</v>
      </c>
      <c r="O168">
        <v>0.12883500000000001</v>
      </c>
      <c r="P168" t="s">
        <v>5</v>
      </c>
      <c r="Q168">
        <v>13.375512000000001</v>
      </c>
      <c r="R168">
        <v>2.43E-4</v>
      </c>
      <c r="S168" t="s">
        <v>6</v>
      </c>
      <c r="T168">
        <v>651.65604499999995</v>
      </c>
      <c r="U168">
        <v>545.94862599999999</v>
      </c>
      <c r="V168" t="s">
        <v>7</v>
      </c>
      <c r="W168">
        <v>0</v>
      </c>
      <c r="X168">
        <v>0</v>
      </c>
      <c r="Y168" t="s">
        <v>8</v>
      </c>
      <c r="Z168">
        <v>0</v>
      </c>
      <c r="AA168">
        <v>0</v>
      </c>
      <c r="AB168" t="s">
        <v>9</v>
      </c>
      <c r="AC168">
        <v>0</v>
      </c>
      <c r="AD168">
        <v>0</v>
      </c>
      <c r="AE168" t="s">
        <v>10</v>
      </c>
      <c r="AF168">
        <v>0.17224200000000001</v>
      </c>
      <c r="AG168">
        <v>1.2799999999999999E-4</v>
      </c>
      <c r="AH168" t="s">
        <v>11</v>
      </c>
      <c r="AI168">
        <v>0.83450100000000005</v>
      </c>
      <c r="AJ168">
        <v>1.0000000000000001E-5</v>
      </c>
      <c r="AK168" t="s">
        <v>12</v>
      </c>
      <c r="AL168">
        <v>0</v>
      </c>
      <c r="AM168">
        <v>0</v>
      </c>
    </row>
    <row r="169" spans="1:39" x14ac:dyDescent="0.25">
      <c r="A169" t="s">
        <v>104</v>
      </c>
      <c r="B169">
        <v>8</v>
      </c>
      <c r="C169">
        <v>200</v>
      </c>
      <c r="D169" t="s">
        <v>1</v>
      </c>
      <c r="E169">
        <v>0</v>
      </c>
      <c r="F169">
        <v>0</v>
      </c>
      <c r="G169" t="s">
        <v>2</v>
      </c>
      <c r="H169">
        <v>1652.638933</v>
      </c>
      <c r="I169">
        <v>690.83113500000002</v>
      </c>
      <c r="J169" t="s">
        <v>3</v>
      </c>
      <c r="K169">
        <v>1637.7114039999999</v>
      </c>
      <c r="L169">
        <v>690.68219799999997</v>
      </c>
      <c r="M169" t="s">
        <v>4</v>
      </c>
      <c r="N169">
        <v>750.588168</v>
      </c>
      <c r="O169">
        <v>0.16617799999999999</v>
      </c>
      <c r="P169" t="s">
        <v>5</v>
      </c>
      <c r="Q169">
        <v>15.285914999999999</v>
      </c>
      <c r="R169">
        <v>2.7700000000000001E-4</v>
      </c>
      <c r="S169" t="s">
        <v>6</v>
      </c>
      <c r="T169">
        <v>744.77103299999999</v>
      </c>
      <c r="U169">
        <v>713.570607</v>
      </c>
      <c r="V169" t="s">
        <v>7</v>
      </c>
      <c r="W169">
        <v>0</v>
      </c>
      <c r="X169">
        <v>0</v>
      </c>
      <c r="Y169" t="s">
        <v>8</v>
      </c>
      <c r="Z169">
        <v>0</v>
      </c>
      <c r="AA169">
        <v>0</v>
      </c>
      <c r="AB169" t="s">
        <v>9</v>
      </c>
      <c r="AC169">
        <v>0</v>
      </c>
      <c r="AD169">
        <v>0</v>
      </c>
      <c r="AE169" t="s">
        <v>10</v>
      </c>
      <c r="AF169">
        <v>0.171847</v>
      </c>
      <c r="AG169">
        <v>1.2999999999999999E-4</v>
      </c>
      <c r="AH169" t="s">
        <v>11</v>
      </c>
      <c r="AI169">
        <v>0.83484000000000003</v>
      </c>
      <c r="AJ169">
        <v>9.0000000000000002E-6</v>
      </c>
      <c r="AK169" t="s">
        <v>12</v>
      </c>
      <c r="AL169">
        <v>0</v>
      </c>
      <c r="AM169">
        <v>0</v>
      </c>
    </row>
    <row r="170" spans="1:39" x14ac:dyDescent="0.25">
      <c r="A170" t="s">
        <v>104</v>
      </c>
      <c r="B170">
        <v>9</v>
      </c>
      <c r="C170">
        <v>225</v>
      </c>
      <c r="D170" t="s">
        <v>1</v>
      </c>
      <c r="E170">
        <v>0</v>
      </c>
      <c r="F170">
        <v>0</v>
      </c>
      <c r="G170" t="s">
        <v>2</v>
      </c>
      <c r="H170">
        <v>1859.3499850000001</v>
      </c>
      <c r="I170">
        <v>872.488426</v>
      </c>
      <c r="J170" t="s">
        <v>3</v>
      </c>
      <c r="K170">
        <v>1842.5585209999999</v>
      </c>
      <c r="L170">
        <v>872.29857300000003</v>
      </c>
      <c r="M170" t="s">
        <v>4</v>
      </c>
      <c r="N170">
        <v>844.39270899999997</v>
      </c>
      <c r="O170">
        <v>0.18140700000000001</v>
      </c>
      <c r="P170" t="s">
        <v>5</v>
      </c>
      <c r="Q170">
        <v>17.195713999999999</v>
      </c>
      <c r="R170">
        <v>2.92E-4</v>
      </c>
      <c r="S170" t="s">
        <v>6</v>
      </c>
      <c r="T170">
        <v>837.88912400000004</v>
      </c>
      <c r="U170">
        <v>904.51554199999998</v>
      </c>
      <c r="V170" t="s">
        <v>7</v>
      </c>
      <c r="W170">
        <v>0</v>
      </c>
      <c r="X170">
        <v>0</v>
      </c>
      <c r="Y170" t="s">
        <v>8</v>
      </c>
      <c r="Z170">
        <v>0</v>
      </c>
      <c r="AA170">
        <v>0</v>
      </c>
      <c r="AB170" t="s">
        <v>9</v>
      </c>
      <c r="AC170">
        <v>0</v>
      </c>
      <c r="AD170">
        <v>0</v>
      </c>
      <c r="AE170" t="s">
        <v>10</v>
      </c>
      <c r="AF170">
        <v>0.170737</v>
      </c>
      <c r="AG170">
        <v>1.45E-4</v>
      </c>
      <c r="AH170" t="s">
        <v>11</v>
      </c>
      <c r="AI170">
        <v>0.83538699999999999</v>
      </c>
      <c r="AJ170">
        <v>9.0000000000000002E-6</v>
      </c>
      <c r="AK170" t="s">
        <v>12</v>
      </c>
      <c r="AL170">
        <v>0</v>
      </c>
      <c r="AM170">
        <v>0</v>
      </c>
    </row>
    <row r="171" spans="1:39" x14ac:dyDescent="0.25">
      <c r="A171" t="s">
        <v>104</v>
      </c>
      <c r="B171">
        <v>10</v>
      </c>
      <c r="C171">
        <v>250</v>
      </c>
      <c r="D171" t="s">
        <v>1</v>
      </c>
      <c r="E171">
        <v>0</v>
      </c>
      <c r="F171">
        <v>0</v>
      </c>
      <c r="G171" t="s">
        <v>2</v>
      </c>
      <c r="H171">
        <v>2065.8454470000001</v>
      </c>
      <c r="I171">
        <v>1095.0209259999999</v>
      </c>
      <c r="J171" t="s">
        <v>3</v>
      </c>
      <c r="K171">
        <v>2047.188774</v>
      </c>
      <c r="L171">
        <v>1094.8248840000001</v>
      </c>
      <c r="M171" t="s">
        <v>4</v>
      </c>
      <c r="N171">
        <v>938.23627299999998</v>
      </c>
      <c r="O171">
        <v>0.20318900000000001</v>
      </c>
      <c r="P171" t="s">
        <v>5</v>
      </c>
      <c r="Q171">
        <v>19.105903999999999</v>
      </c>
      <c r="R171">
        <v>3.7800000000000003E-4</v>
      </c>
      <c r="S171" t="s">
        <v>6</v>
      </c>
      <c r="T171">
        <v>930.98548800000003</v>
      </c>
      <c r="U171">
        <v>1117.4928179999999</v>
      </c>
      <c r="V171" t="s">
        <v>7</v>
      </c>
      <c r="W171">
        <v>0</v>
      </c>
      <c r="X171">
        <v>0</v>
      </c>
      <c r="Y171" t="s">
        <v>8</v>
      </c>
      <c r="Z171">
        <v>0</v>
      </c>
      <c r="AA171">
        <v>0</v>
      </c>
      <c r="AB171" t="s">
        <v>9</v>
      </c>
      <c r="AC171">
        <v>0</v>
      </c>
      <c r="AD171">
        <v>0</v>
      </c>
      <c r="AE171" t="s">
        <v>10</v>
      </c>
      <c r="AF171">
        <v>0.17030400000000001</v>
      </c>
      <c r="AG171">
        <v>1.4200000000000001E-4</v>
      </c>
      <c r="AH171" t="s">
        <v>11</v>
      </c>
      <c r="AI171">
        <v>0.835507</v>
      </c>
      <c r="AJ171">
        <v>9.0000000000000002E-6</v>
      </c>
      <c r="AK171" t="s">
        <v>12</v>
      </c>
      <c r="AL171">
        <v>0</v>
      </c>
      <c r="AM171">
        <v>0</v>
      </c>
    </row>
    <row r="172" spans="1:39" x14ac:dyDescent="0.25">
      <c r="A172" t="s">
        <v>104</v>
      </c>
      <c r="B172">
        <v>11</v>
      </c>
      <c r="C172">
        <v>275</v>
      </c>
      <c r="D172" t="s">
        <v>1</v>
      </c>
      <c r="E172">
        <v>0</v>
      </c>
      <c r="F172">
        <v>0</v>
      </c>
      <c r="G172" t="s">
        <v>2</v>
      </c>
      <c r="H172">
        <v>2272.4468360000001</v>
      </c>
      <c r="I172">
        <v>1315.9788080000001</v>
      </c>
      <c r="J172" t="s">
        <v>3</v>
      </c>
      <c r="K172">
        <v>2251.9259569999999</v>
      </c>
      <c r="L172">
        <v>1315.7455669999999</v>
      </c>
      <c r="M172" t="s">
        <v>4</v>
      </c>
      <c r="N172">
        <v>1032.0562600000001</v>
      </c>
      <c r="O172">
        <v>0.19259200000000001</v>
      </c>
      <c r="P172" t="s">
        <v>5</v>
      </c>
      <c r="Q172">
        <v>21.014699</v>
      </c>
      <c r="R172">
        <v>3.6600000000000001E-4</v>
      </c>
      <c r="S172" t="s">
        <v>6</v>
      </c>
      <c r="T172">
        <v>1024.1075390000001</v>
      </c>
      <c r="U172">
        <v>1352.4191430000001</v>
      </c>
      <c r="V172" t="s">
        <v>7</v>
      </c>
      <c r="W172">
        <v>0</v>
      </c>
      <c r="X172">
        <v>0</v>
      </c>
      <c r="Y172" t="s">
        <v>8</v>
      </c>
      <c r="Z172">
        <v>0</v>
      </c>
      <c r="AA172">
        <v>0</v>
      </c>
      <c r="AB172" t="s">
        <v>9</v>
      </c>
      <c r="AC172">
        <v>0</v>
      </c>
      <c r="AD172">
        <v>0</v>
      </c>
      <c r="AE172" t="s">
        <v>10</v>
      </c>
      <c r="AF172">
        <v>0.16909399999999999</v>
      </c>
      <c r="AG172">
        <v>1.5699999999999999E-4</v>
      </c>
      <c r="AH172" t="s">
        <v>11</v>
      </c>
      <c r="AI172">
        <v>0.83560800000000002</v>
      </c>
      <c r="AJ172">
        <v>9.0000000000000002E-6</v>
      </c>
      <c r="AK172" t="s">
        <v>12</v>
      </c>
      <c r="AL172">
        <v>0</v>
      </c>
      <c r="AM172">
        <v>0</v>
      </c>
    </row>
    <row r="173" spans="1:39" x14ac:dyDescent="0.25">
      <c r="A173" t="s">
        <v>104</v>
      </c>
      <c r="B173">
        <v>12</v>
      </c>
      <c r="C173">
        <v>300</v>
      </c>
      <c r="D173" t="s">
        <v>1</v>
      </c>
      <c r="E173">
        <v>0</v>
      </c>
      <c r="F173">
        <v>0</v>
      </c>
      <c r="G173" t="s">
        <v>2</v>
      </c>
      <c r="H173">
        <v>2478.9505180000001</v>
      </c>
      <c r="I173">
        <v>1565.9255410000001</v>
      </c>
      <c r="J173" t="s">
        <v>3</v>
      </c>
      <c r="K173">
        <v>2456.563525</v>
      </c>
      <c r="L173">
        <v>1565.6594</v>
      </c>
      <c r="M173" t="s">
        <v>4</v>
      </c>
      <c r="N173">
        <v>1125.8474189999999</v>
      </c>
      <c r="O173">
        <v>0.232567</v>
      </c>
      <c r="P173" t="s">
        <v>5</v>
      </c>
      <c r="Q173">
        <v>22.925492999999999</v>
      </c>
      <c r="R173">
        <v>4.2700000000000002E-4</v>
      </c>
      <c r="S173" t="s">
        <v>6</v>
      </c>
      <c r="T173">
        <v>1117.2152659999999</v>
      </c>
      <c r="U173">
        <v>1608.828051</v>
      </c>
      <c r="V173" t="s">
        <v>7</v>
      </c>
      <c r="W173">
        <v>0</v>
      </c>
      <c r="X173">
        <v>0</v>
      </c>
      <c r="Y173" t="s">
        <v>8</v>
      </c>
      <c r="Z173">
        <v>0</v>
      </c>
      <c r="AA173">
        <v>0</v>
      </c>
      <c r="AB173" t="s">
        <v>9</v>
      </c>
      <c r="AC173">
        <v>0</v>
      </c>
      <c r="AD173">
        <v>0</v>
      </c>
      <c r="AE173" t="s">
        <v>10</v>
      </c>
      <c r="AF173">
        <v>0.166879</v>
      </c>
      <c r="AG173">
        <v>1.64E-4</v>
      </c>
      <c r="AH173" t="s">
        <v>11</v>
      </c>
      <c r="AI173">
        <v>0.83564300000000002</v>
      </c>
      <c r="AJ173">
        <v>9.0000000000000002E-6</v>
      </c>
      <c r="AK173" t="s">
        <v>12</v>
      </c>
      <c r="AL173">
        <v>0</v>
      </c>
      <c r="AM173">
        <v>0</v>
      </c>
    </row>
    <row r="174" spans="1:39" x14ac:dyDescent="0.25">
      <c r="A174" t="s">
        <v>104</v>
      </c>
      <c r="B174">
        <v>13</v>
      </c>
      <c r="C174">
        <v>325</v>
      </c>
      <c r="D174" t="s">
        <v>1</v>
      </c>
      <c r="E174">
        <v>0</v>
      </c>
      <c r="F174">
        <v>0</v>
      </c>
      <c r="G174" t="s">
        <v>2</v>
      </c>
      <c r="H174">
        <v>2685.6424849999999</v>
      </c>
      <c r="I174">
        <v>1836.7434270000001</v>
      </c>
      <c r="J174" t="s">
        <v>3</v>
      </c>
      <c r="K174">
        <v>2661.3891060000001</v>
      </c>
      <c r="L174">
        <v>1836.656164</v>
      </c>
      <c r="M174" t="s">
        <v>4</v>
      </c>
      <c r="N174">
        <v>1219.6685010000001</v>
      </c>
      <c r="O174">
        <v>0.23888400000000001</v>
      </c>
      <c r="P174" t="s">
        <v>5</v>
      </c>
      <c r="Q174">
        <v>24.836912999999999</v>
      </c>
      <c r="R174">
        <v>5.2999999999999998E-4</v>
      </c>
      <c r="S174" t="s">
        <v>6</v>
      </c>
      <c r="T174">
        <v>1210.3363790000001</v>
      </c>
      <c r="U174">
        <v>1888.7063230000001</v>
      </c>
      <c r="V174" t="s">
        <v>7</v>
      </c>
      <c r="W174">
        <v>0</v>
      </c>
      <c r="X174">
        <v>0</v>
      </c>
      <c r="Y174" t="s">
        <v>8</v>
      </c>
      <c r="Z174">
        <v>0</v>
      </c>
      <c r="AA174">
        <v>0</v>
      </c>
      <c r="AB174" t="s">
        <v>9</v>
      </c>
      <c r="AC174">
        <v>0</v>
      </c>
      <c r="AD174">
        <v>0</v>
      </c>
      <c r="AE174" t="s">
        <v>10</v>
      </c>
      <c r="AF174">
        <v>0.16672000000000001</v>
      </c>
      <c r="AG174">
        <v>1.6200000000000001E-4</v>
      </c>
      <c r="AH174" t="s">
        <v>11</v>
      </c>
      <c r="AI174">
        <v>0.83625400000000005</v>
      </c>
      <c r="AJ174">
        <v>1.5E-5</v>
      </c>
      <c r="AK174" t="s">
        <v>12</v>
      </c>
      <c r="AL174">
        <v>0</v>
      </c>
      <c r="AM174">
        <v>0</v>
      </c>
    </row>
    <row r="175" spans="1:39" x14ac:dyDescent="0.25">
      <c r="A175" t="s">
        <v>104</v>
      </c>
      <c r="B175">
        <v>14</v>
      </c>
      <c r="C175">
        <v>350</v>
      </c>
      <c r="D175" t="s">
        <v>1</v>
      </c>
      <c r="E175">
        <v>0</v>
      </c>
      <c r="F175">
        <v>0</v>
      </c>
      <c r="G175" t="s">
        <v>2</v>
      </c>
      <c r="H175">
        <v>2892.1607960000001</v>
      </c>
      <c r="I175">
        <v>2144.1229600000001</v>
      </c>
      <c r="J175" t="s">
        <v>3</v>
      </c>
      <c r="K175">
        <v>2866.0426269999998</v>
      </c>
      <c r="L175">
        <v>2144.0573089999998</v>
      </c>
      <c r="M175" t="s">
        <v>4</v>
      </c>
      <c r="N175">
        <v>1313.486052</v>
      </c>
      <c r="O175">
        <v>0.23095499999999999</v>
      </c>
      <c r="P175" t="s">
        <v>5</v>
      </c>
      <c r="Q175">
        <v>26.747246000000001</v>
      </c>
      <c r="R175">
        <v>4.8000000000000001E-4</v>
      </c>
      <c r="S175" t="s">
        <v>6</v>
      </c>
      <c r="T175">
        <v>1303.4518210000001</v>
      </c>
      <c r="U175">
        <v>2191.2466159999999</v>
      </c>
      <c r="V175" t="s">
        <v>7</v>
      </c>
      <c r="W175">
        <v>0</v>
      </c>
      <c r="X175">
        <v>0</v>
      </c>
      <c r="Y175" t="s">
        <v>8</v>
      </c>
      <c r="Z175">
        <v>0</v>
      </c>
      <c r="AA175">
        <v>0</v>
      </c>
      <c r="AB175" t="s">
        <v>9</v>
      </c>
      <c r="AC175">
        <v>0</v>
      </c>
      <c r="AD175">
        <v>0</v>
      </c>
      <c r="AE175" t="s">
        <v>10</v>
      </c>
      <c r="AF175">
        <v>0.166271</v>
      </c>
      <c r="AG175">
        <v>1.6799999999999999E-4</v>
      </c>
      <c r="AH175" t="s">
        <v>11</v>
      </c>
      <c r="AI175">
        <v>0.83642899999999998</v>
      </c>
      <c r="AJ175">
        <v>1.5E-5</v>
      </c>
      <c r="AK175" t="s">
        <v>12</v>
      </c>
      <c r="AL175">
        <v>0</v>
      </c>
      <c r="AM175">
        <v>0</v>
      </c>
    </row>
    <row r="176" spans="1:39" x14ac:dyDescent="0.25">
      <c r="A176" t="s">
        <v>104</v>
      </c>
      <c r="B176">
        <v>15</v>
      </c>
      <c r="C176">
        <v>375</v>
      </c>
      <c r="D176" t="s">
        <v>1</v>
      </c>
      <c r="E176">
        <v>0</v>
      </c>
      <c r="F176">
        <v>0</v>
      </c>
      <c r="G176" t="s">
        <v>2</v>
      </c>
      <c r="H176">
        <v>3098.8499409999999</v>
      </c>
      <c r="I176">
        <v>2479.1412030000001</v>
      </c>
      <c r="J176" t="s">
        <v>3</v>
      </c>
      <c r="K176">
        <v>3070.8648290000001</v>
      </c>
      <c r="L176">
        <v>2479.071915</v>
      </c>
      <c r="M176" t="s">
        <v>4</v>
      </c>
      <c r="N176">
        <v>1407.2995430000001</v>
      </c>
      <c r="O176">
        <v>0.227906</v>
      </c>
      <c r="P176" t="s">
        <v>5</v>
      </c>
      <c r="Q176">
        <v>28.659267</v>
      </c>
      <c r="R176">
        <v>5.1900000000000004E-4</v>
      </c>
      <c r="S176" t="s">
        <v>6</v>
      </c>
      <c r="T176">
        <v>1396.5743090000001</v>
      </c>
      <c r="U176">
        <v>2515.2015200000001</v>
      </c>
      <c r="V176" t="s">
        <v>7</v>
      </c>
      <c r="W176">
        <v>0</v>
      </c>
      <c r="X176">
        <v>0</v>
      </c>
      <c r="Y176" t="s">
        <v>8</v>
      </c>
      <c r="Z176">
        <v>0</v>
      </c>
      <c r="AA176">
        <v>0</v>
      </c>
      <c r="AB176" t="s">
        <v>9</v>
      </c>
      <c r="AC176">
        <v>0</v>
      </c>
      <c r="AD176">
        <v>0</v>
      </c>
      <c r="AE176" t="s">
        <v>10</v>
      </c>
      <c r="AF176">
        <v>0.165246</v>
      </c>
      <c r="AG176">
        <v>1.6899999999999999E-4</v>
      </c>
      <c r="AH176" t="s">
        <v>11</v>
      </c>
      <c r="AI176">
        <v>0.83655999999999997</v>
      </c>
      <c r="AJ176">
        <v>1.5999999999999999E-5</v>
      </c>
      <c r="AK176" t="s">
        <v>12</v>
      </c>
      <c r="AL176">
        <v>0</v>
      </c>
      <c r="AM176">
        <v>0</v>
      </c>
    </row>
    <row r="177" spans="1:39" x14ac:dyDescent="0.25">
      <c r="A177" t="s">
        <v>104</v>
      </c>
      <c r="B177">
        <v>16</v>
      </c>
      <c r="C177">
        <v>400</v>
      </c>
      <c r="D177" t="s">
        <v>1</v>
      </c>
      <c r="E177">
        <v>0</v>
      </c>
      <c r="F177">
        <v>0</v>
      </c>
      <c r="G177" t="s">
        <v>2</v>
      </c>
      <c r="H177">
        <v>3305.4104299999999</v>
      </c>
      <c r="I177">
        <v>2837.7232260000001</v>
      </c>
      <c r="J177" t="s">
        <v>3</v>
      </c>
      <c r="K177">
        <v>3275.5609669999999</v>
      </c>
      <c r="L177">
        <v>2837.7109369999998</v>
      </c>
      <c r="M177" t="s">
        <v>4</v>
      </c>
      <c r="N177">
        <v>1501.1320949999999</v>
      </c>
      <c r="O177">
        <v>0.230155</v>
      </c>
      <c r="P177" t="s">
        <v>5</v>
      </c>
      <c r="Q177">
        <v>30.570001999999999</v>
      </c>
      <c r="R177">
        <v>5.62E-4</v>
      </c>
      <c r="S177" t="s">
        <v>6</v>
      </c>
      <c r="T177">
        <v>1489.701409</v>
      </c>
      <c r="U177">
        <v>2862.8487190000001</v>
      </c>
      <c r="V177" t="s">
        <v>7</v>
      </c>
      <c r="W177">
        <v>0</v>
      </c>
      <c r="X177">
        <v>0</v>
      </c>
      <c r="Y177" t="s">
        <v>8</v>
      </c>
      <c r="Z177">
        <v>0</v>
      </c>
      <c r="AA177">
        <v>0</v>
      </c>
      <c r="AB177" t="s">
        <v>9</v>
      </c>
      <c r="AC177">
        <v>0</v>
      </c>
      <c r="AD177">
        <v>0</v>
      </c>
      <c r="AE177" t="s">
        <v>10</v>
      </c>
      <c r="AF177">
        <v>0.164302</v>
      </c>
      <c r="AG177">
        <v>1.73E-4</v>
      </c>
      <c r="AH177" t="s">
        <v>11</v>
      </c>
      <c r="AI177">
        <v>0.83659099999999997</v>
      </c>
      <c r="AJ177">
        <v>1.5999999999999999E-5</v>
      </c>
      <c r="AK177" t="s">
        <v>12</v>
      </c>
      <c r="AL177">
        <v>0</v>
      </c>
      <c r="AM177">
        <v>0</v>
      </c>
    </row>
    <row r="178" spans="1:39" x14ac:dyDescent="0.25">
      <c r="A178" t="s">
        <v>104</v>
      </c>
      <c r="B178">
        <v>17</v>
      </c>
      <c r="C178">
        <v>425</v>
      </c>
      <c r="D178" t="s">
        <v>1</v>
      </c>
      <c r="E178">
        <v>0</v>
      </c>
      <c r="F178">
        <v>0</v>
      </c>
      <c r="G178" t="s">
        <v>2</v>
      </c>
      <c r="H178">
        <v>3511.806196</v>
      </c>
      <c r="I178">
        <v>3203.3703070000001</v>
      </c>
      <c r="J178" t="s">
        <v>3</v>
      </c>
      <c r="K178">
        <v>3480.0914109999999</v>
      </c>
      <c r="L178">
        <v>3203.454377</v>
      </c>
      <c r="M178" t="s">
        <v>4</v>
      </c>
      <c r="N178">
        <v>1594.9412769999999</v>
      </c>
      <c r="O178">
        <v>0.26664300000000002</v>
      </c>
      <c r="P178" t="s">
        <v>5</v>
      </c>
      <c r="Q178">
        <v>32.481810000000003</v>
      </c>
      <c r="R178">
        <v>6.1899999999999998E-4</v>
      </c>
      <c r="S178" t="s">
        <v>6</v>
      </c>
      <c r="T178">
        <v>1582.828728</v>
      </c>
      <c r="U178">
        <v>3233.766556</v>
      </c>
      <c r="V178" t="s">
        <v>7</v>
      </c>
      <c r="W178">
        <v>0</v>
      </c>
      <c r="X178">
        <v>0</v>
      </c>
      <c r="Y178" t="s">
        <v>8</v>
      </c>
      <c r="Z178">
        <v>0</v>
      </c>
      <c r="AA178">
        <v>0</v>
      </c>
      <c r="AB178" t="s">
        <v>9</v>
      </c>
      <c r="AC178">
        <v>0</v>
      </c>
      <c r="AD178">
        <v>0</v>
      </c>
      <c r="AE178" t="s">
        <v>10</v>
      </c>
      <c r="AF178">
        <v>0.16406899999999999</v>
      </c>
      <c r="AG178">
        <v>1.7699999999999999E-4</v>
      </c>
      <c r="AH178" t="s">
        <v>11</v>
      </c>
      <c r="AI178">
        <v>0.836669</v>
      </c>
      <c r="AJ178">
        <v>1.5E-5</v>
      </c>
      <c r="AK178" t="s">
        <v>12</v>
      </c>
      <c r="AL178">
        <v>0</v>
      </c>
      <c r="AM178">
        <v>0</v>
      </c>
    </row>
    <row r="179" spans="1:39" x14ac:dyDescent="0.25">
      <c r="A179" t="s">
        <v>104</v>
      </c>
      <c r="B179">
        <v>18</v>
      </c>
      <c r="C179">
        <v>450</v>
      </c>
      <c r="D179" t="s">
        <v>1</v>
      </c>
      <c r="E179">
        <v>0</v>
      </c>
      <c r="F179">
        <v>0</v>
      </c>
      <c r="G179" t="s">
        <v>2</v>
      </c>
      <c r="H179">
        <v>3718.6064110000002</v>
      </c>
      <c r="I179">
        <v>3597.6714539999998</v>
      </c>
      <c r="J179" t="s">
        <v>3</v>
      </c>
      <c r="K179">
        <v>3685.0269189999999</v>
      </c>
      <c r="L179">
        <v>3597.5588039999998</v>
      </c>
      <c r="M179" t="s">
        <v>4</v>
      </c>
      <c r="N179">
        <v>1688.7749220000001</v>
      </c>
      <c r="O179">
        <v>0.33145999999999998</v>
      </c>
      <c r="P179" t="s">
        <v>5</v>
      </c>
      <c r="Q179">
        <v>34.392299999999999</v>
      </c>
      <c r="R179">
        <v>6.1399999999999996E-4</v>
      </c>
      <c r="S179" t="s">
        <v>6</v>
      </c>
      <c r="T179">
        <v>1675.95479</v>
      </c>
      <c r="U179">
        <v>3626.5344799999998</v>
      </c>
      <c r="V179" t="s">
        <v>7</v>
      </c>
      <c r="W179">
        <v>0</v>
      </c>
      <c r="X179">
        <v>0</v>
      </c>
      <c r="Y179" t="s">
        <v>8</v>
      </c>
      <c r="Z179">
        <v>0</v>
      </c>
      <c r="AA179">
        <v>0</v>
      </c>
      <c r="AB179" t="s">
        <v>9</v>
      </c>
      <c r="AC179">
        <v>0</v>
      </c>
      <c r="AD179">
        <v>0</v>
      </c>
      <c r="AE179" t="s">
        <v>10</v>
      </c>
      <c r="AF179">
        <v>0.16393199999999999</v>
      </c>
      <c r="AG179">
        <v>1.8100000000000001E-4</v>
      </c>
      <c r="AH179" t="s">
        <v>11</v>
      </c>
      <c r="AI179">
        <v>0.83702699999999997</v>
      </c>
      <c r="AJ179">
        <v>1.1E-5</v>
      </c>
      <c r="AK179" t="s">
        <v>12</v>
      </c>
      <c r="AL179">
        <v>0</v>
      </c>
      <c r="AM179">
        <v>0</v>
      </c>
    </row>
    <row r="180" spans="1:39" x14ac:dyDescent="0.25">
      <c r="A180" t="s">
        <v>104</v>
      </c>
      <c r="B180">
        <v>19</v>
      </c>
      <c r="C180">
        <v>475</v>
      </c>
      <c r="D180" t="s">
        <v>1</v>
      </c>
      <c r="E180">
        <v>0</v>
      </c>
      <c r="F180">
        <v>0</v>
      </c>
      <c r="G180" t="s">
        <v>2</v>
      </c>
      <c r="H180">
        <v>3925.0657620000002</v>
      </c>
      <c r="I180">
        <v>3994.0856779999999</v>
      </c>
      <c r="J180" t="s">
        <v>3</v>
      </c>
      <c r="K180">
        <v>3889.6207180000001</v>
      </c>
      <c r="L180">
        <v>3993.891959</v>
      </c>
      <c r="M180" t="s">
        <v>4</v>
      </c>
      <c r="N180">
        <v>1782.583464</v>
      </c>
      <c r="O180">
        <v>0.36801200000000001</v>
      </c>
      <c r="P180" t="s">
        <v>5</v>
      </c>
      <c r="Q180">
        <v>36.303325000000001</v>
      </c>
      <c r="R180">
        <v>6.4499999999999996E-4</v>
      </c>
      <c r="S180" t="s">
        <v>6</v>
      </c>
      <c r="T180">
        <v>1769.0703390000001</v>
      </c>
      <c r="U180">
        <v>4041.787538</v>
      </c>
      <c r="V180" t="s">
        <v>7</v>
      </c>
      <c r="W180">
        <v>0</v>
      </c>
      <c r="X180">
        <v>0</v>
      </c>
      <c r="Y180" t="s">
        <v>8</v>
      </c>
      <c r="Z180">
        <v>0</v>
      </c>
      <c r="AA180">
        <v>0</v>
      </c>
      <c r="AB180" t="s">
        <v>9</v>
      </c>
      <c r="AC180">
        <v>0</v>
      </c>
      <c r="AD180">
        <v>0</v>
      </c>
      <c r="AE180" t="s">
        <v>10</v>
      </c>
      <c r="AF180">
        <v>0.16220000000000001</v>
      </c>
      <c r="AG180">
        <v>1.8000000000000001E-4</v>
      </c>
      <c r="AH180" t="s">
        <v>11</v>
      </c>
      <c r="AI180">
        <v>0.83702699999999997</v>
      </c>
      <c r="AJ180">
        <v>1.1E-5</v>
      </c>
      <c r="AK180" t="s">
        <v>12</v>
      </c>
      <c r="AL180">
        <v>0</v>
      </c>
      <c r="AM180">
        <v>0</v>
      </c>
    </row>
    <row r="181" spans="1:39" x14ac:dyDescent="0.25">
      <c r="A181" t="s">
        <v>104</v>
      </c>
      <c r="B181">
        <v>20</v>
      </c>
      <c r="C181">
        <v>500</v>
      </c>
      <c r="D181" t="s">
        <v>1</v>
      </c>
      <c r="E181">
        <v>0</v>
      </c>
      <c r="F181">
        <v>0</v>
      </c>
      <c r="G181" t="s">
        <v>2</v>
      </c>
      <c r="H181">
        <v>4131.7022020000004</v>
      </c>
      <c r="I181">
        <v>4434.3990670000003</v>
      </c>
      <c r="J181" t="s">
        <v>3</v>
      </c>
      <c r="K181">
        <v>4094.3926999999999</v>
      </c>
      <c r="L181">
        <v>4434.117878</v>
      </c>
      <c r="M181" t="s">
        <v>4</v>
      </c>
      <c r="N181">
        <v>1876.4090719999999</v>
      </c>
      <c r="O181">
        <v>0.40833599999999998</v>
      </c>
      <c r="P181" t="s">
        <v>5</v>
      </c>
      <c r="Q181">
        <v>38.213425999999998</v>
      </c>
      <c r="R181">
        <v>7.1500000000000003E-4</v>
      </c>
      <c r="S181" t="s">
        <v>6</v>
      </c>
      <c r="T181">
        <v>1862.179414</v>
      </c>
      <c r="U181">
        <v>4478.9830679999995</v>
      </c>
      <c r="V181" t="s">
        <v>7</v>
      </c>
      <c r="W181">
        <v>0</v>
      </c>
      <c r="X181">
        <v>0</v>
      </c>
      <c r="Y181" t="s">
        <v>8</v>
      </c>
      <c r="Z181">
        <v>0</v>
      </c>
      <c r="AA181">
        <v>0</v>
      </c>
      <c r="AB181" t="s">
        <v>9</v>
      </c>
      <c r="AC181">
        <v>0</v>
      </c>
      <c r="AD181">
        <v>0</v>
      </c>
      <c r="AE181" t="s">
        <v>10</v>
      </c>
      <c r="AF181">
        <v>0.162164</v>
      </c>
      <c r="AG181">
        <v>1.8100000000000001E-4</v>
      </c>
      <c r="AH181" t="s">
        <v>11</v>
      </c>
      <c r="AI181">
        <v>0.83704100000000004</v>
      </c>
      <c r="AJ181">
        <v>1.1E-5</v>
      </c>
      <c r="AK181" t="s">
        <v>12</v>
      </c>
      <c r="AL181">
        <v>0</v>
      </c>
      <c r="AM181">
        <v>0</v>
      </c>
    </row>
    <row r="202" spans="1:39" x14ac:dyDescent="0.25">
      <c r="A202" t="s">
        <v>93</v>
      </c>
      <c r="B202">
        <v>1</v>
      </c>
      <c r="C202">
        <v>25</v>
      </c>
      <c r="D202" t="s">
        <v>1</v>
      </c>
      <c r="E202">
        <v>0</v>
      </c>
      <c r="F202">
        <v>0</v>
      </c>
      <c r="G202" t="s">
        <v>2</v>
      </c>
      <c r="H202">
        <v>0</v>
      </c>
      <c r="I202">
        <v>0</v>
      </c>
      <c r="J202" t="s">
        <v>3</v>
      </c>
      <c r="K202">
        <v>0</v>
      </c>
      <c r="L202">
        <v>0</v>
      </c>
      <c r="M202" t="s">
        <v>4</v>
      </c>
      <c r="N202">
        <v>0</v>
      </c>
      <c r="O202">
        <v>0</v>
      </c>
      <c r="P202" t="s">
        <v>5</v>
      </c>
      <c r="Q202">
        <v>0</v>
      </c>
      <c r="R202">
        <v>0</v>
      </c>
      <c r="S202" t="s">
        <v>6</v>
      </c>
      <c r="T202">
        <v>0</v>
      </c>
      <c r="U202">
        <v>0</v>
      </c>
      <c r="V202" t="s">
        <v>7</v>
      </c>
      <c r="W202">
        <v>0</v>
      </c>
      <c r="X202">
        <v>0</v>
      </c>
      <c r="Y202" t="s">
        <v>8</v>
      </c>
      <c r="Z202">
        <v>0</v>
      </c>
      <c r="AA202">
        <v>0</v>
      </c>
      <c r="AB202" t="s">
        <v>9</v>
      </c>
      <c r="AC202">
        <v>0</v>
      </c>
      <c r="AD202">
        <v>0</v>
      </c>
      <c r="AE202" t="s">
        <v>10</v>
      </c>
      <c r="AF202">
        <v>0</v>
      </c>
      <c r="AG202">
        <v>0</v>
      </c>
      <c r="AH202" t="s">
        <v>11</v>
      </c>
      <c r="AI202">
        <v>0</v>
      </c>
      <c r="AJ202">
        <v>0</v>
      </c>
      <c r="AK202" t="s">
        <v>12</v>
      </c>
      <c r="AL202">
        <v>0</v>
      </c>
      <c r="AM202">
        <v>0</v>
      </c>
    </row>
    <row r="203" spans="1:39" x14ac:dyDescent="0.25">
      <c r="A203" t="s">
        <v>93</v>
      </c>
      <c r="B203">
        <v>2</v>
      </c>
      <c r="C203">
        <v>50</v>
      </c>
      <c r="D203" t="s">
        <v>1</v>
      </c>
      <c r="E203">
        <v>0</v>
      </c>
      <c r="F203">
        <v>0</v>
      </c>
      <c r="G203" t="s">
        <v>2</v>
      </c>
      <c r="H203">
        <v>0</v>
      </c>
      <c r="I203">
        <v>0</v>
      </c>
      <c r="J203" t="s">
        <v>3</v>
      </c>
      <c r="K203">
        <v>0</v>
      </c>
      <c r="L203">
        <v>0</v>
      </c>
      <c r="M203" t="s">
        <v>4</v>
      </c>
      <c r="N203">
        <v>0</v>
      </c>
      <c r="O203">
        <v>0</v>
      </c>
      <c r="P203" t="s">
        <v>5</v>
      </c>
      <c r="Q203">
        <v>0</v>
      </c>
      <c r="R203">
        <v>0</v>
      </c>
      <c r="S203" t="s">
        <v>6</v>
      </c>
      <c r="T203">
        <v>0</v>
      </c>
      <c r="U203">
        <v>0</v>
      </c>
      <c r="V203" t="s">
        <v>7</v>
      </c>
      <c r="W203">
        <v>0</v>
      </c>
      <c r="X203">
        <v>0</v>
      </c>
      <c r="Y203" t="s">
        <v>8</v>
      </c>
      <c r="Z203">
        <v>0</v>
      </c>
      <c r="AA203">
        <v>0</v>
      </c>
      <c r="AB203" t="s">
        <v>9</v>
      </c>
      <c r="AC203">
        <v>0</v>
      </c>
      <c r="AD203">
        <v>0</v>
      </c>
      <c r="AE203" t="s">
        <v>10</v>
      </c>
      <c r="AF203">
        <v>0</v>
      </c>
      <c r="AG203">
        <v>0</v>
      </c>
      <c r="AH203" t="s">
        <v>11</v>
      </c>
      <c r="AI203">
        <v>0</v>
      </c>
      <c r="AJ203">
        <v>0</v>
      </c>
      <c r="AK203" t="s">
        <v>12</v>
      </c>
      <c r="AL203">
        <v>0</v>
      </c>
      <c r="AM203">
        <v>0</v>
      </c>
    </row>
    <row r="204" spans="1:39" x14ac:dyDescent="0.25">
      <c r="A204" t="s">
        <v>93</v>
      </c>
      <c r="B204">
        <v>3</v>
      </c>
      <c r="C204">
        <v>75</v>
      </c>
      <c r="D204" t="s">
        <v>1</v>
      </c>
      <c r="E204">
        <v>0</v>
      </c>
      <c r="F204">
        <v>0</v>
      </c>
      <c r="G204" t="s">
        <v>2</v>
      </c>
      <c r="H204">
        <v>0</v>
      </c>
      <c r="I204">
        <v>0</v>
      </c>
      <c r="J204" t="s">
        <v>3</v>
      </c>
      <c r="K204">
        <v>0</v>
      </c>
      <c r="L204">
        <v>0</v>
      </c>
      <c r="M204" t="s">
        <v>4</v>
      </c>
      <c r="N204">
        <v>0</v>
      </c>
      <c r="O204">
        <v>0</v>
      </c>
      <c r="P204" t="s">
        <v>5</v>
      </c>
      <c r="Q204">
        <v>0</v>
      </c>
      <c r="R204">
        <v>0</v>
      </c>
      <c r="S204" t="s">
        <v>6</v>
      </c>
      <c r="T204">
        <v>0</v>
      </c>
      <c r="U204">
        <v>0</v>
      </c>
      <c r="V204" t="s">
        <v>7</v>
      </c>
      <c r="W204">
        <v>0</v>
      </c>
      <c r="X204">
        <v>0</v>
      </c>
      <c r="Y204" t="s">
        <v>8</v>
      </c>
      <c r="Z204">
        <v>0</v>
      </c>
      <c r="AA204">
        <v>0</v>
      </c>
      <c r="AB204" t="s">
        <v>9</v>
      </c>
      <c r="AC204">
        <v>0</v>
      </c>
      <c r="AD204">
        <v>0</v>
      </c>
      <c r="AE204" t="s">
        <v>10</v>
      </c>
      <c r="AF204">
        <v>0</v>
      </c>
      <c r="AG204">
        <v>0</v>
      </c>
      <c r="AH204" t="s">
        <v>11</v>
      </c>
      <c r="AI204">
        <v>0</v>
      </c>
      <c r="AJ204">
        <v>0</v>
      </c>
      <c r="AK204" t="s">
        <v>12</v>
      </c>
      <c r="AL204">
        <v>0</v>
      </c>
      <c r="AM204">
        <v>0</v>
      </c>
    </row>
    <row r="205" spans="1:39" x14ac:dyDescent="0.25">
      <c r="A205" t="s">
        <v>93</v>
      </c>
      <c r="B205">
        <v>4</v>
      </c>
      <c r="C205">
        <v>100</v>
      </c>
      <c r="D205" t="s">
        <v>1</v>
      </c>
      <c r="E205">
        <v>0</v>
      </c>
      <c r="F205">
        <v>0</v>
      </c>
      <c r="G205" t="s">
        <v>2</v>
      </c>
      <c r="H205">
        <v>0</v>
      </c>
      <c r="I205">
        <v>0</v>
      </c>
      <c r="J205" t="s">
        <v>3</v>
      </c>
      <c r="K205">
        <v>0</v>
      </c>
      <c r="L205">
        <v>0</v>
      </c>
      <c r="M205" t="s">
        <v>4</v>
      </c>
      <c r="N205">
        <v>0</v>
      </c>
      <c r="O205">
        <v>0</v>
      </c>
      <c r="P205" t="s">
        <v>5</v>
      </c>
      <c r="Q205">
        <v>0</v>
      </c>
      <c r="R205">
        <v>0</v>
      </c>
      <c r="S205" t="s">
        <v>6</v>
      </c>
      <c r="T205">
        <v>0</v>
      </c>
      <c r="U205">
        <v>0</v>
      </c>
      <c r="V205" t="s">
        <v>7</v>
      </c>
      <c r="W205">
        <v>0</v>
      </c>
      <c r="X205">
        <v>0</v>
      </c>
      <c r="Y205" t="s">
        <v>8</v>
      </c>
      <c r="Z205">
        <v>0</v>
      </c>
      <c r="AA205">
        <v>0</v>
      </c>
      <c r="AB205" t="s">
        <v>9</v>
      </c>
      <c r="AC205">
        <v>0</v>
      </c>
      <c r="AD205">
        <v>0</v>
      </c>
      <c r="AE205" t="s">
        <v>10</v>
      </c>
      <c r="AF205">
        <v>0</v>
      </c>
      <c r="AG205">
        <v>0</v>
      </c>
      <c r="AH205" t="s">
        <v>11</v>
      </c>
      <c r="AI205">
        <v>0</v>
      </c>
      <c r="AJ205">
        <v>0</v>
      </c>
      <c r="AK205" t="s">
        <v>12</v>
      </c>
      <c r="AL205">
        <v>0</v>
      </c>
      <c r="AM205">
        <v>0</v>
      </c>
    </row>
    <row r="206" spans="1:39" x14ac:dyDescent="0.25">
      <c r="A206" t="s">
        <v>93</v>
      </c>
      <c r="B206">
        <v>5</v>
      </c>
      <c r="C206">
        <v>125</v>
      </c>
      <c r="D206" t="s">
        <v>1</v>
      </c>
      <c r="E206">
        <v>0</v>
      </c>
      <c r="F206">
        <v>0</v>
      </c>
      <c r="G206" t="s">
        <v>2</v>
      </c>
      <c r="H206">
        <v>0</v>
      </c>
      <c r="I206">
        <v>0</v>
      </c>
      <c r="J206" t="s">
        <v>3</v>
      </c>
      <c r="K206">
        <v>0</v>
      </c>
      <c r="L206">
        <v>0</v>
      </c>
      <c r="M206" t="s">
        <v>4</v>
      </c>
      <c r="N206">
        <v>0</v>
      </c>
      <c r="O206">
        <v>0</v>
      </c>
      <c r="P206" t="s">
        <v>5</v>
      </c>
      <c r="Q206">
        <v>0</v>
      </c>
      <c r="R206">
        <v>0</v>
      </c>
      <c r="S206" t="s">
        <v>6</v>
      </c>
      <c r="T206">
        <v>0</v>
      </c>
      <c r="U206">
        <v>0</v>
      </c>
      <c r="V206" t="s">
        <v>7</v>
      </c>
      <c r="W206">
        <v>0</v>
      </c>
      <c r="X206">
        <v>0</v>
      </c>
      <c r="Y206" t="s">
        <v>8</v>
      </c>
      <c r="Z206">
        <v>0</v>
      </c>
      <c r="AA206">
        <v>0</v>
      </c>
      <c r="AB206" t="s">
        <v>9</v>
      </c>
      <c r="AC206">
        <v>0</v>
      </c>
      <c r="AD206">
        <v>0</v>
      </c>
      <c r="AE206" t="s">
        <v>10</v>
      </c>
      <c r="AF206">
        <v>0</v>
      </c>
      <c r="AG206">
        <v>0</v>
      </c>
      <c r="AH206" t="s">
        <v>11</v>
      </c>
      <c r="AI206">
        <v>0</v>
      </c>
      <c r="AJ206">
        <v>0</v>
      </c>
      <c r="AK206" t="s">
        <v>12</v>
      </c>
      <c r="AL206">
        <v>0</v>
      </c>
      <c r="AM206">
        <v>0</v>
      </c>
    </row>
    <row r="207" spans="1:39" x14ac:dyDescent="0.25">
      <c r="A207" t="s">
        <v>93</v>
      </c>
      <c r="B207">
        <v>6</v>
      </c>
      <c r="C207">
        <v>150</v>
      </c>
      <c r="D207" t="s">
        <v>1</v>
      </c>
      <c r="E207">
        <v>0</v>
      </c>
      <c r="F207">
        <v>0</v>
      </c>
      <c r="G207" t="s">
        <v>2</v>
      </c>
      <c r="H207">
        <v>0</v>
      </c>
      <c r="I207">
        <v>0</v>
      </c>
      <c r="J207" t="s">
        <v>3</v>
      </c>
      <c r="K207">
        <v>0</v>
      </c>
      <c r="L207">
        <v>0</v>
      </c>
      <c r="M207" t="s">
        <v>4</v>
      </c>
      <c r="N207">
        <v>0</v>
      </c>
      <c r="O207">
        <v>0</v>
      </c>
      <c r="P207" t="s">
        <v>5</v>
      </c>
      <c r="Q207">
        <v>0</v>
      </c>
      <c r="R207">
        <v>0</v>
      </c>
      <c r="S207" t="s">
        <v>6</v>
      </c>
      <c r="T207">
        <v>0</v>
      </c>
      <c r="U207">
        <v>0</v>
      </c>
      <c r="V207" t="s">
        <v>7</v>
      </c>
      <c r="W207">
        <v>0</v>
      </c>
      <c r="X207">
        <v>0</v>
      </c>
      <c r="Y207" t="s">
        <v>8</v>
      </c>
      <c r="Z207">
        <v>0</v>
      </c>
      <c r="AA207">
        <v>0</v>
      </c>
      <c r="AB207" t="s">
        <v>9</v>
      </c>
      <c r="AC207">
        <v>0</v>
      </c>
      <c r="AD207">
        <v>0</v>
      </c>
      <c r="AE207" t="s">
        <v>10</v>
      </c>
      <c r="AF207">
        <v>0</v>
      </c>
      <c r="AG207">
        <v>0</v>
      </c>
      <c r="AH207" t="s">
        <v>11</v>
      </c>
      <c r="AI207">
        <v>0</v>
      </c>
      <c r="AJ207">
        <v>0</v>
      </c>
      <c r="AK207" t="s">
        <v>12</v>
      </c>
      <c r="AL207">
        <v>0</v>
      </c>
      <c r="AM207">
        <v>0</v>
      </c>
    </row>
    <row r="208" spans="1:39" x14ac:dyDescent="0.25">
      <c r="A208" t="s">
        <v>93</v>
      </c>
      <c r="B208">
        <v>7</v>
      </c>
      <c r="C208">
        <v>175</v>
      </c>
      <c r="D208" t="s">
        <v>1</v>
      </c>
      <c r="E208">
        <v>0</v>
      </c>
      <c r="F208">
        <v>0</v>
      </c>
      <c r="G208" t="s">
        <v>2</v>
      </c>
      <c r="H208">
        <v>0</v>
      </c>
      <c r="I208">
        <v>0</v>
      </c>
      <c r="J208" t="s">
        <v>3</v>
      </c>
      <c r="K208">
        <v>0</v>
      </c>
      <c r="L208">
        <v>0</v>
      </c>
      <c r="M208" t="s">
        <v>4</v>
      </c>
      <c r="N208">
        <v>0</v>
      </c>
      <c r="O208">
        <v>0</v>
      </c>
      <c r="P208" t="s">
        <v>5</v>
      </c>
      <c r="Q208">
        <v>0</v>
      </c>
      <c r="R208">
        <v>0</v>
      </c>
      <c r="S208" t="s">
        <v>6</v>
      </c>
      <c r="T208">
        <v>0</v>
      </c>
      <c r="U208">
        <v>0</v>
      </c>
      <c r="V208" t="s">
        <v>7</v>
      </c>
      <c r="W208">
        <v>0</v>
      </c>
      <c r="X208">
        <v>0</v>
      </c>
      <c r="Y208" t="s">
        <v>8</v>
      </c>
      <c r="Z208">
        <v>0</v>
      </c>
      <c r="AA208">
        <v>0</v>
      </c>
      <c r="AB208" t="s">
        <v>9</v>
      </c>
      <c r="AC208">
        <v>0</v>
      </c>
      <c r="AD208">
        <v>0</v>
      </c>
      <c r="AE208" t="s">
        <v>10</v>
      </c>
      <c r="AF208">
        <v>0</v>
      </c>
      <c r="AG208">
        <v>0</v>
      </c>
      <c r="AH208" t="s">
        <v>11</v>
      </c>
      <c r="AI208">
        <v>0</v>
      </c>
      <c r="AJ208">
        <v>0</v>
      </c>
      <c r="AK208" t="s">
        <v>12</v>
      </c>
      <c r="AL208">
        <v>0</v>
      </c>
      <c r="AM208">
        <v>0</v>
      </c>
    </row>
    <row r="209" spans="1:39" x14ac:dyDescent="0.25">
      <c r="A209" t="s">
        <v>93</v>
      </c>
      <c r="B209">
        <v>8</v>
      </c>
      <c r="C209">
        <v>200</v>
      </c>
      <c r="D209" t="s">
        <v>1</v>
      </c>
      <c r="E209">
        <v>0</v>
      </c>
      <c r="F209">
        <v>0</v>
      </c>
      <c r="G209" t="s">
        <v>2</v>
      </c>
      <c r="H209">
        <v>0</v>
      </c>
      <c r="I209">
        <v>0</v>
      </c>
      <c r="J209" t="s">
        <v>3</v>
      </c>
      <c r="K209">
        <v>0</v>
      </c>
      <c r="L209">
        <v>0</v>
      </c>
      <c r="M209" t="s">
        <v>4</v>
      </c>
      <c r="N209">
        <v>0</v>
      </c>
      <c r="O209">
        <v>0</v>
      </c>
      <c r="P209" t="s">
        <v>5</v>
      </c>
      <c r="Q209">
        <v>0</v>
      </c>
      <c r="R209">
        <v>0</v>
      </c>
      <c r="S209" t="s">
        <v>6</v>
      </c>
      <c r="T209">
        <v>0</v>
      </c>
      <c r="U209">
        <v>0</v>
      </c>
      <c r="V209" t="s">
        <v>7</v>
      </c>
      <c r="W209">
        <v>0</v>
      </c>
      <c r="X209">
        <v>0</v>
      </c>
      <c r="Y209" t="s">
        <v>8</v>
      </c>
      <c r="Z209">
        <v>0</v>
      </c>
      <c r="AA209">
        <v>0</v>
      </c>
      <c r="AB209" t="s">
        <v>9</v>
      </c>
      <c r="AC209">
        <v>0</v>
      </c>
      <c r="AD209">
        <v>0</v>
      </c>
      <c r="AE209" t="s">
        <v>10</v>
      </c>
      <c r="AF209">
        <v>0</v>
      </c>
      <c r="AG209">
        <v>0</v>
      </c>
      <c r="AH209" t="s">
        <v>11</v>
      </c>
      <c r="AI209">
        <v>0</v>
      </c>
      <c r="AJ209">
        <v>0</v>
      </c>
      <c r="AK209" t="s">
        <v>12</v>
      </c>
      <c r="AL209">
        <v>0</v>
      </c>
      <c r="AM209">
        <v>0</v>
      </c>
    </row>
    <row r="210" spans="1:39" x14ac:dyDescent="0.25">
      <c r="A210" t="s">
        <v>93</v>
      </c>
      <c r="B210">
        <v>9</v>
      </c>
      <c r="C210">
        <v>225</v>
      </c>
      <c r="D210" t="s">
        <v>1</v>
      </c>
      <c r="E210">
        <v>0</v>
      </c>
      <c r="F210">
        <v>0</v>
      </c>
      <c r="G210" t="s">
        <v>2</v>
      </c>
      <c r="H210">
        <v>0</v>
      </c>
      <c r="I210">
        <v>0</v>
      </c>
      <c r="J210" t="s">
        <v>3</v>
      </c>
      <c r="K210">
        <v>0</v>
      </c>
      <c r="L210">
        <v>0</v>
      </c>
      <c r="M210" t="s">
        <v>4</v>
      </c>
      <c r="N210">
        <v>0</v>
      </c>
      <c r="O210">
        <v>0</v>
      </c>
      <c r="P210" t="s">
        <v>5</v>
      </c>
      <c r="Q210">
        <v>0</v>
      </c>
      <c r="R210">
        <v>0</v>
      </c>
      <c r="S210" t="s">
        <v>6</v>
      </c>
      <c r="T210">
        <v>0</v>
      </c>
      <c r="U210">
        <v>0</v>
      </c>
      <c r="V210" t="s">
        <v>7</v>
      </c>
      <c r="W210">
        <v>0</v>
      </c>
      <c r="X210">
        <v>0</v>
      </c>
      <c r="Y210" t="s">
        <v>8</v>
      </c>
      <c r="Z210">
        <v>0</v>
      </c>
      <c r="AA210">
        <v>0</v>
      </c>
      <c r="AB210" t="s">
        <v>9</v>
      </c>
      <c r="AC210">
        <v>0</v>
      </c>
      <c r="AD210">
        <v>0</v>
      </c>
      <c r="AE210" t="s">
        <v>10</v>
      </c>
      <c r="AF210">
        <v>0</v>
      </c>
      <c r="AG210">
        <v>0</v>
      </c>
      <c r="AH210" t="s">
        <v>11</v>
      </c>
      <c r="AI210">
        <v>0</v>
      </c>
      <c r="AJ210">
        <v>0</v>
      </c>
      <c r="AK210" t="s">
        <v>12</v>
      </c>
      <c r="AL210">
        <v>0</v>
      </c>
      <c r="AM210">
        <v>0</v>
      </c>
    </row>
    <row r="211" spans="1:39" x14ac:dyDescent="0.25">
      <c r="A211" t="s">
        <v>93</v>
      </c>
      <c r="B211">
        <v>10</v>
      </c>
      <c r="C211">
        <v>250</v>
      </c>
      <c r="D211" t="s">
        <v>1</v>
      </c>
      <c r="E211">
        <v>0</v>
      </c>
      <c r="F211">
        <v>0</v>
      </c>
      <c r="G211" t="s">
        <v>2</v>
      </c>
      <c r="H211">
        <v>0</v>
      </c>
      <c r="I211">
        <v>0</v>
      </c>
      <c r="J211" t="s">
        <v>3</v>
      </c>
      <c r="K211">
        <v>0</v>
      </c>
      <c r="L211">
        <v>0</v>
      </c>
      <c r="M211" t="s">
        <v>4</v>
      </c>
      <c r="N211">
        <v>0</v>
      </c>
      <c r="O211">
        <v>0</v>
      </c>
      <c r="P211" t="s">
        <v>5</v>
      </c>
      <c r="Q211">
        <v>0</v>
      </c>
      <c r="R211">
        <v>0</v>
      </c>
      <c r="S211" t="s">
        <v>6</v>
      </c>
      <c r="T211">
        <v>0</v>
      </c>
      <c r="U211">
        <v>0</v>
      </c>
      <c r="V211" t="s">
        <v>7</v>
      </c>
      <c r="W211">
        <v>0</v>
      </c>
      <c r="X211">
        <v>0</v>
      </c>
      <c r="Y211" t="s">
        <v>8</v>
      </c>
      <c r="Z211">
        <v>0</v>
      </c>
      <c r="AA211">
        <v>0</v>
      </c>
      <c r="AB211" t="s">
        <v>9</v>
      </c>
      <c r="AC211">
        <v>0</v>
      </c>
      <c r="AD211">
        <v>0</v>
      </c>
      <c r="AE211" t="s">
        <v>10</v>
      </c>
      <c r="AF211">
        <v>0</v>
      </c>
      <c r="AG211">
        <v>0</v>
      </c>
      <c r="AH211" t="s">
        <v>11</v>
      </c>
      <c r="AI211">
        <v>0</v>
      </c>
      <c r="AJ211">
        <v>0</v>
      </c>
      <c r="AK211" t="s">
        <v>12</v>
      </c>
      <c r="AL211">
        <v>0</v>
      </c>
      <c r="AM211">
        <v>0</v>
      </c>
    </row>
    <row r="212" spans="1:39" x14ac:dyDescent="0.25">
      <c r="A212" t="s">
        <v>93</v>
      </c>
      <c r="B212">
        <v>11</v>
      </c>
      <c r="C212">
        <v>275</v>
      </c>
      <c r="D212" t="s">
        <v>1</v>
      </c>
      <c r="E212">
        <v>0</v>
      </c>
      <c r="F212">
        <v>0</v>
      </c>
      <c r="G212" t="s">
        <v>2</v>
      </c>
      <c r="H212">
        <v>0</v>
      </c>
      <c r="I212">
        <v>0</v>
      </c>
      <c r="J212" t="s">
        <v>3</v>
      </c>
      <c r="K212">
        <v>0</v>
      </c>
      <c r="L212">
        <v>0</v>
      </c>
      <c r="M212" t="s">
        <v>4</v>
      </c>
      <c r="N212">
        <v>0</v>
      </c>
      <c r="O212">
        <v>0</v>
      </c>
      <c r="P212" t="s">
        <v>5</v>
      </c>
      <c r="Q212">
        <v>0</v>
      </c>
      <c r="R212">
        <v>0</v>
      </c>
      <c r="S212" t="s">
        <v>6</v>
      </c>
      <c r="T212">
        <v>0</v>
      </c>
      <c r="U212">
        <v>0</v>
      </c>
      <c r="V212" t="s">
        <v>7</v>
      </c>
      <c r="W212">
        <v>0</v>
      </c>
      <c r="X212">
        <v>0</v>
      </c>
      <c r="Y212" t="s">
        <v>8</v>
      </c>
      <c r="Z212">
        <v>0</v>
      </c>
      <c r="AA212">
        <v>0</v>
      </c>
      <c r="AB212" t="s">
        <v>9</v>
      </c>
      <c r="AC212">
        <v>0</v>
      </c>
      <c r="AD212">
        <v>0</v>
      </c>
      <c r="AE212" t="s">
        <v>10</v>
      </c>
      <c r="AF212">
        <v>0</v>
      </c>
      <c r="AG212">
        <v>0</v>
      </c>
      <c r="AH212" t="s">
        <v>11</v>
      </c>
      <c r="AI212">
        <v>0</v>
      </c>
      <c r="AJ212">
        <v>0</v>
      </c>
      <c r="AK212" t="s">
        <v>12</v>
      </c>
      <c r="AL212">
        <v>0</v>
      </c>
      <c r="AM212">
        <v>0</v>
      </c>
    </row>
    <row r="213" spans="1:39" x14ac:dyDescent="0.25">
      <c r="A213" t="s">
        <v>93</v>
      </c>
      <c r="B213">
        <v>12</v>
      </c>
      <c r="C213">
        <v>300</v>
      </c>
      <c r="D213" t="s">
        <v>1</v>
      </c>
      <c r="E213">
        <v>0</v>
      </c>
      <c r="F213">
        <v>0</v>
      </c>
      <c r="G213" t="s">
        <v>2</v>
      </c>
      <c r="H213">
        <v>0</v>
      </c>
      <c r="I213">
        <v>0</v>
      </c>
      <c r="J213" t="s">
        <v>3</v>
      </c>
      <c r="K213">
        <v>0</v>
      </c>
      <c r="L213">
        <v>0</v>
      </c>
      <c r="M213" t="s">
        <v>4</v>
      </c>
      <c r="N213">
        <v>0</v>
      </c>
      <c r="O213">
        <v>0</v>
      </c>
      <c r="P213" t="s">
        <v>5</v>
      </c>
      <c r="Q213">
        <v>0</v>
      </c>
      <c r="R213">
        <v>0</v>
      </c>
      <c r="S213" t="s">
        <v>6</v>
      </c>
      <c r="T213">
        <v>0</v>
      </c>
      <c r="U213">
        <v>0</v>
      </c>
      <c r="V213" t="s">
        <v>7</v>
      </c>
      <c r="W213">
        <v>0</v>
      </c>
      <c r="X213">
        <v>0</v>
      </c>
      <c r="Y213" t="s">
        <v>8</v>
      </c>
      <c r="Z213">
        <v>0</v>
      </c>
      <c r="AA213">
        <v>0</v>
      </c>
      <c r="AB213" t="s">
        <v>9</v>
      </c>
      <c r="AC213">
        <v>0</v>
      </c>
      <c r="AD213">
        <v>0</v>
      </c>
      <c r="AE213" t="s">
        <v>10</v>
      </c>
      <c r="AF213">
        <v>0</v>
      </c>
      <c r="AG213">
        <v>0</v>
      </c>
      <c r="AH213" t="s">
        <v>11</v>
      </c>
      <c r="AI213">
        <v>0</v>
      </c>
      <c r="AJ213">
        <v>0</v>
      </c>
      <c r="AK213" t="s">
        <v>12</v>
      </c>
      <c r="AL213">
        <v>0</v>
      </c>
      <c r="AM213">
        <v>0</v>
      </c>
    </row>
    <row r="214" spans="1:39" x14ac:dyDescent="0.25">
      <c r="A214" t="s">
        <v>93</v>
      </c>
      <c r="B214">
        <v>13</v>
      </c>
      <c r="C214">
        <v>325</v>
      </c>
      <c r="D214" t="s">
        <v>1</v>
      </c>
      <c r="E214">
        <v>0</v>
      </c>
      <c r="F214">
        <v>0</v>
      </c>
      <c r="G214" t="s">
        <v>2</v>
      </c>
      <c r="H214">
        <v>0</v>
      </c>
      <c r="I214">
        <v>0</v>
      </c>
      <c r="J214" t="s">
        <v>3</v>
      </c>
      <c r="K214">
        <v>0</v>
      </c>
      <c r="L214">
        <v>0</v>
      </c>
      <c r="M214" t="s">
        <v>4</v>
      </c>
      <c r="N214">
        <v>0</v>
      </c>
      <c r="O214">
        <v>0</v>
      </c>
      <c r="P214" t="s">
        <v>5</v>
      </c>
      <c r="Q214">
        <v>0</v>
      </c>
      <c r="R214">
        <v>0</v>
      </c>
      <c r="S214" t="s">
        <v>6</v>
      </c>
      <c r="T214">
        <v>0</v>
      </c>
      <c r="U214">
        <v>0</v>
      </c>
      <c r="V214" t="s">
        <v>7</v>
      </c>
      <c r="W214">
        <v>0</v>
      </c>
      <c r="X214">
        <v>0</v>
      </c>
      <c r="Y214" t="s">
        <v>8</v>
      </c>
      <c r="Z214">
        <v>0</v>
      </c>
      <c r="AA214">
        <v>0</v>
      </c>
      <c r="AB214" t="s">
        <v>9</v>
      </c>
      <c r="AC214">
        <v>0</v>
      </c>
      <c r="AD214">
        <v>0</v>
      </c>
      <c r="AE214" t="s">
        <v>10</v>
      </c>
      <c r="AF214">
        <v>0</v>
      </c>
      <c r="AG214">
        <v>0</v>
      </c>
      <c r="AH214" t="s">
        <v>11</v>
      </c>
      <c r="AI214">
        <v>0</v>
      </c>
      <c r="AJ214">
        <v>0</v>
      </c>
      <c r="AK214" t="s">
        <v>12</v>
      </c>
      <c r="AL214">
        <v>0</v>
      </c>
      <c r="AM214">
        <v>0</v>
      </c>
    </row>
    <row r="215" spans="1:39" x14ac:dyDescent="0.25">
      <c r="A215" t="s">
        <v>93</v>
      </c>
      <c r="B215">
        <v>14</v>
      </c>
      <c r="C215">
        <v>350</v>
      </c>
      <c r="D215" t="s">
        <v>1</v>
      </c>
      <c r="E215">
        <v>0</v>
      </c>
      <c r="F215">
        <v>0</v>
      </c>
      <c r="G215" t="s">
        <v>2</v>
      </c>
      <c r="H215">
        <v>0</v>
      </c>
      <c r="I215">
        <v>0</v>
      </c>
      <c r="J215" t="s">
        <v>3</v>
      </c>
      <c r="K215">
        <v>0</v>
      </c>
      <c r="L215">
        <v>0</v>
      </c>
      <c r="M215" t="s">
        <v>4</v>
      </c>
      <c r="N215">
        <v>0</v>
      </c>
      <c r="O215">
        <v>0</v>
      </c>
      <c r="P215" t="s">
        <v>5</v>
      </c>
      <c r="Q215">
        <v>0</v>
      </c>
      <c r="R215">
        <v>0</v>
      </c>
      <c r="S215" t="s">
        <v>6</v>
      </c>
      <c r="T215">
        <v>0</v>
      </c>
      <c r="U215">
        <v>0</v>
      </c>
      <c r="V215" t="s">
        <v>7</v>
      </c>
      <c r="W215">
        <v>0</v>
      </c>
      <c r="X215">
        <v>0</v>
      </c>
      <c r="Y215" t="s">
        <v>8</v>
      </c>
      <c r="Z215">
        <v>0</v>
      </c>
      <c r="AA215">
        <v>0</v>
      </c>
      <c r="AB215" t="s">
        <v>9</v>
      </c>
      <c r="AC215">
        <v>0</v>
      </c>
      <c r="AD215">
        <v>0</v>
      </c>
      <c r="AE215" t="s">
        <v>10</v>
      </c>
      <c r="AF215">
        <v>0</v>
      </c>
      <c r="AG215">
        <v>0</v>
      </c>
      <c r="AH215" t="s">
        <v>11</v>
      </c>
      <c r="AI215">
        <v>0</v>
      </c>
      <c r="AJ215">
        <v>0</v>
      </c>
      <c r="AK215" t="s">
        <v>12</v>
      </c>
      <c r="AL215">
        <v>0</v>
      </c>
      <c r="AM215">
        <v>0</v>
      </c>
    </row>
    <row r="216" spans="1:39" x14ac:dyDescent="0.25">
      <c r="A216" t="s">
        <v>93</v>
      </c>
      <c r="B216">
        <v>15</v>
      </c>
      <c r="C216">
        <v>375</v>
      </c>
      <c r="D216" t="s">
        <v>1</v>
      </c>
      <c r="E216">
        <v>0</v>
      </c>
      <c r="F216">
        <v>0</v>
      </c>
      <c r="G216" t="s">
        <v>2</v>
      </c>
      <c r="H216">
        <v>0</v>
      </c>
      <c r="I216">
        <v>0</v>
      </c>
      <c r="J216" t="s">
        <v>3</v>
      </c>
      <c r="K216">
        <v>0</v>
      </c>
      <c r="L216">
        <v>0</v>
      </c>
      <c r="M216" t="s">
        <v>4</v>
      </c>
      <c r="N216">
        <v>0</v>
      </c>
      <c r="O216">
        <v>0</v>
      </c>
      <c r="P216" t="s">
        <v>5</v>
      </c>
      <c r="Q216">
        <v>0</v>
      </c>
      <c r="R216">
        <v>0</v>
      </c>
      <c r="S216" t="s">
        <v>6</v>
      </c>
      <c r="T216">
        <v>0</v>
      </c>
      <c r="U216">
        <v>0</v>
      </c>
      <c r="V216" t="s">
        <v>7</v>
      </c>
      <c r="W216">
        <v>0</v>
      </c>
      <c r="X216">
        <v>0</v>
      </c>
      <c r="Y216" t="s">
        <v>8</v>
      </c>
      <c r="Z216">
        <v>0</v>
      </c>
      <c r="AA216">
        <v>0</v>
      </c>
      <c r="AB216" t="s">
        <v>9</v>
      </c>
      <c r="AC216">
        <v>0</v>
      </c>
      <c r="AD216">
        <v>0</v>
      </c>
      <c r="AE216" t="s">
        <v>10</v>
      </c>
      <c r="AF216">
        <v>0</v>
      </c>
      <c r="AG216">
        <v>0</v>
      </c>
      <c r="AH216" t="s">
        <v>11</v>
      </c>
      <c r="AI216">
        <v>0</v>
      </c>
      <c r="AJ216">
        <v>0</v>
      </c>
      <c r="AK216" t="s">
        <v>12</v>
      </c>
      <c r="AL216">
        <v>0</v>
      </c>
      <c r="AM216">
        <v>0</v>
      </c>
    </row>
    <row r="217" spans="1:39" x14ac:dyDescent="0.25">
      <c r="A217" t="s">
        <v>93</v>
      </c>
      <c r="B217">
        <v>16</v>
      </c>
      <c r="C217">
        <v>400</v>
      </c>
      <c r="D217" t="s">
        <v>1</v>
      </c>
      <c r="E217">
        <v>0</v>
      </c>
      <c r="F217">
        <v>0</v>
      </c>
      <c r="G217" t="s">
        <v>2</v>
      </c>
      <c r="H217">
        <v>0</v>
      </c>
      <c r="I217">
        <v>0</v>
      </c>
      <c r="J217" t="s">
        <v>3</v>
      </c>
      <c r="K217">
        <v>0</v>
      </c>
      <c r="L217">
        <v>0</v>
      </c>
      <c r="M217" t="s">
        <v>4</v>
      </c>
      <c r="N217">
        <v>0</v>
      </c>
      <c r="O217">
        <v>0</v>
      </c>
      <c r="P217" t="s">
        <v>5</v>
      </c>
      <c r="Q217">
        <v>0</v>
      </c>
      <c r="R217">
        <v>0</v>
      </c>
      <c r="S217" t="s">
        <v>6</v>
      </c>
      <c r="T217">
        <v>0</v>
      </c>
      <c r="U217">
        <v>0</v>
      </c>
      <c r="V217" t="s">
        <v>7</v>
      </c>
      <c r="W217">
        <v>0</v>
      </c>
      <c r="X217">
        <v>0</v>
      </c>
      <c r="Y217" t="s">
        <v>8</v>
      </c>
      <c r="Z217">
        <v>0</v>
      </c>
      <c r="AA217">
        <v>0</v>
      </c>
      <c r="AB217" t="s">
        <v>9</v>
      </c>
      <c r="AC217">
        <v>0</v>
      </c>
      <c r="AD217">
        <v>0</v>
      </c>
      <c r="AE217" t="s">
        <v>10</v>
      </c>
      <c r="AF217">
        <v>0</v>
      </c>
      <c r="AG217">
        <v>0</v>
      </c>
      <c r="AH217" t="s">
        <v>11</v>
      </c>
      <c r="AI217">
        <v>0</v>
      </c>
      <c r="AJ217">
        <v>0</v>
      </c>
      <c r="AK217" t="s">
        <v>12</v>
      </c>
      <c r="AL217">
        <v>0</v>
      </c>
      <c r="AM217">
        <v>0</v>
      </c>
    </row>
    <row r="218" spans="1:39" x14ac:dyDescent="0.25">
      <c r="A218" t="s">
        <v>93</v>
      </c>
      <c r="B218">
        <v>17</v>
      </c>
      <c r="C218">
        <v>425</v>
      </c>
      <c r="D218" t="s">
        <v>1</v>
      </c>
      <c r="E218">
        <v>0</v>
      </c>
      <c r="F218">
        <v>0</v>
      </c>
      <c r="G218" t="s">
        <v>2</v>
      </c>
      <c r="H218">
        <v>0</v>
      </c>
      <c r="I218">
        <v>0</v>
      </c>
      <c r="J218" t="s">
        <v>3</v>
      </c>
      <c r="K218">
        <v>0</v>
      </c>
      <c r="L218">
        <v>0</v>
      </c>
      <c r="M218" t="s">
        <v>4</v>
      </c>
      <c r="N218">
        <v>0</v>
      </c>
      <c r="O218">
        <v>0</v>
      </c>
      <c r="P218" t="s">
        <v>5</v>
      </c>
      <c r="Q218">
        <v>0</v>
      </c>
      <c r="R218">
        <v>0</v>
      </c>
      <c r="S218" t="s">
        <v>6</v>
      </c>
      <c r="T218">
        <v>0</v>
      </c>
      <c r="U218">
        <v>0</v>
      </c>
      <c r="V218" t="s">
        <v>7</v>
      </c>
      <c r="W218">
        <v>0</v>
      </c>
      <c r="X218">
        <v>0</v>
      </c>
      <c r="Y218" t="s">
        <v>8</v>
      </c>
      <c r="Z218">
        <v>0</v>
      </c>
      <c r="AA218">
        <v>0</v>
      </c>
      <c r="AB218" t="s">
        <v>9</v>
      </c>
      <c r="AC218">
        <v>0</v>
      </c>
      <c r="AD218">
        <v>0</v>
      </c>
      <c r="AE218" t="s">
        <v>10</v>
      </c>
      <c r="AF218">
        <v>0</v>
      </c>
      <c r="AG218">
        <v>0</v>
      </c>
      <c r="AH218" t="s">
        <v>11</v>
      </c>
      <c r="AI218">
        <v>0</v>
      </c>
      <c r="AJ218">
        <v>0</v>
      </c>
      <c r="AK218" t="s">
        <v>12</v>
      </c>
      <c r="AL218">
        <v>0</v>
      </c>
      <c r="AM218">
        <v>0</v>
      </c>
    </row>
    <row r="219" spans="1:39" x14ac:dyDescent="0.25">
      <c r="A219" t="s">
        <v>93</v>
      </c>
      <c r="B219">
        <v>18</v>
      </c>
      <c r="C219">
        <v>450</v>
      </c>
      <c r="D219" t="s">
        <v>1</v>
      </c>
      <c r="E219">
        <v>0</v>
      </c>
      <c r="F219">
        <v>0</v>
      </c>
      <c r="G219" t="s">
        <v>2</v>
      </c>
      <c r="H219">
        <v>0</v>
      </c>
      <c r="I219">
        <v>0</v>
      </c>
      <c r="J219" t="s">
        <v>3</v>
      </c>
      <c r="K219">
        <v>0</v>
      </c>
      <c r="L219">
        <v>0</v>
      </c>
      <c r="M219" t="s">
        <v>4</v>
      </c>
      <c r="N219">
        <v>0</v>
      </c>
      <c r="O219">
        <v>0</v>
      </c>
      <c r="P219" t="s">
        <v>5</v>
      </c>
      <c r="Q219">
        <v>0</v>
      </c>
      <c r="R219">
        <v>0</v>
      </c>
      <c r="S219" t="s">
        <v>6</v>
      </c>
      <c r="T219">
        <v>0</v>
      </c>
      <c r="U219">
        <v>0</v>
      </c>
      <c r="V219" t="s">
        <v>7</v>
      </c>
      <c r="W219">
        <v>0</v>
      </c>
      <c r="X219">
        <v>0</v>
      </c>
      <c r="Y219" t="s">
        <v>8</v>
      </c>
      <c r="Z219">
        <v>0</v>
      </c>
      <c r="AA219">
        <v>0</v>
      </c>
      <c r="AB219" t="s">
        <v>9</v>
      </c>
      <c r="AC219">
        <v>0</v>
      </c>
      <c r="AD219">
        <v>0</v>
      </c>
      <c r="AE219" t="s">
        <v>10</v>
      </c>
      <c r="AF219">
        <v>0</v>
      </c>
      <c r="AG219">
        <v>0</v>
      </c>
      <c r="AH219" t="s">
        <v>11</v>
      </c>
      <c r="AI219">
        <v>0</v>
      </c>
      <c r="AJ219">
        <v>0</v>
      </c>
      <c r="AK219" t="s">
        <v>12</v>
      </c>
      <c r="AL219">
        <v>0</v>
      </c>
      <c r="AM219">
        <v>0</v>
      </c>
    </row>
    <row r="220" spans="1:39" x14ac:dyDescent="0.25">
      <c r="A220" t="s">
        <v>93</v>
      </c>
      <c r="B220">
        <v>19</v>
      </c>
      <c r="C220">
        <v>475</v>
      </c>
      <c r="D220" t="s">
        <v>1</v>
      </c>
      <c r="E220">
        <v>0</v>
      </c>
      <c r="F220">
        <v>0</v>
      </c>
      <c r="G220" t="s">
        <v>2</v>
      </c>
      <c r="H220">
        <v>0</v>
      </c>
      <c r="I220">
        <v>0</v>
      </c>
      <c r="J220" t="s">
        <v>3</v>
      </c>
      <c r="K220">
        <v>0</v>
      </c>
      <c r="L220">
        <v>0</v>
      </c>
      <c r="M220" t="s">
        <v>4</v>
      </c>
      <c r="N220">
        <v>0</v>
      </c>
      <c r="O220">
        <v>0</v>
      </c>
      <c r="P220" t="s">
        <v>5</v>
      </c>
      <c r="Q220">
        <v>0</v>
      </c>
      <c r="R220">
        <v>0</v>
      </c>
      <c r="S220" t="s">
        <v>6</v>
      </c>
      <c r="T220">
        <v>0</v>
      </c>
      <c r="U220">
        <v>0</v>
      </c>
      <c r="V220" t="s">
        <v>7</v>
      </c>
      <c r="W220">
        <v>0</v>
      </c>
      <c r="X220">
        <v>0</v>
      </c>
      <c r="Y220" t="s">
        <v>8</v>
      </c>
      <c r="Z220">
        <v>0</v>
      </c>
      <c r="AA220">
        <v>0</v>
      </c>
      <c r="AB220" t="s">
        <v>9</v>
      </c>
      <c r="AC220">
        <v>0</v>
      </c>
      <c r="AD220">
        <v>0</v>
      </c>
      <c r="AE220" t="s">
        <v>10</v>
      </c>
      <c r="AF220">
        <v>0</v>
      </c>
      <c r="AG220">
        <v>0</v>
      </c>
      <c r="AH220" t="s">
        <v>11</v>
      </c>
      <c r="AI220">
        <v>0</v>
      </c>
      <c r="AJ220">
        <v>0</v>
      </c>
      <c r="AK220" t="s">
        <v>12</v>
      </c>
      <c r="AL220">
        <v>0</v>
      </c>
      <c r="AM220">
        <v>0</v>
      </c>
    </row>
    <row r="221" spans="1:39" x14ac:dyDescent="0.25">
      <c r="A221" t="s">
        <v>93</v>
      </c>
      <c r="B221">
        <v>20</v>
      </c>
      <c r="C221">
        <v>500</v>
      </c>
      <c r="D221" t="s">
        <v>1</v>
      </c>
      <c r="E221">
        <v>0</v>
      </c>
      <c r="F221">
        <v>0</v>
      </c>
      <c r="G221" t="s">
        <v>2</v>
      </c>
      <c r="H221">
        <v>0</v>
      </c>
      <c r="I221">
        <v>0</v>
      </c>
      <c r="J221" t="s">
        <v>3</v>
      </c>
      <c r="K221">
        <v>0</v>
      </c>
      <c r="L221">
        <v>0</v>
      </c>
      <c r="M221" t="s">
        <v>4</v>
      </c>
      <c r="N221">
        <v>0</v>
      </c>
      <c r="O221">
        <v>0</v>
      </c>
      <c r="P221" t="s">
        <v>5</v>
      </c>
      <c r="Q221">
        <v>0</v>
      </c>
      <c r="R221">
        <v>0</v>
      </c>
      <c r="S221" t="s">
        <v>6</v>
      </c>
      <c r="T221">
        <v>0</v>
      </c>
      <c r="U221">
        <v>0</v>
      </c>
      <c r="V221" t="s">
        <v>7</v>
      </c>
      <c r="W221">
        <v>0</v>
      </c>
      <c r="X221">
        <v>0</v>
      </c>
      <c r="Y221" t="s">
        <v>8</v>
      </c>
      <c r="Z221">
        <v>0</v>
      </c>
      <c r="AA221">
        <v>0</v>
      </c>
      <c r="AB221" t="s">
        <v>9</v>
      </c>
      <c r="AC221">
        <v>0</v>
      </c>
      <c r="AD221">
        <v>0</v>
      </c>
      <c r="AE221" t="s">
        <v>10</v>
      </c>
      <c r="AF221">
        <v>0</v>
      </c>
      <c r="AG221">
        <v>0</v>
      </c>
      <c r="AH221" t="s">
        <v>11</v>
      </c>
      <c r="AI221">
        <v>0</v>
      </c>
      <c r="AJ221">
        <v>0</v>
      </c>
      <c r="AK221" t="s">
        <v>12</v>
      </c>
      <c r="AL221">
        <v>0</v>
      </c>
      <c r="AM221">
        <v>0</v>
      </c>
    </row>
    <row r="222" spans="1:39" x14ac:dyDescent="0.25">
      <c r="A222" t="s">
        <v>14</v>
      </c>
      <c r="B222">
        <v>1</v>
      </c>
      <c r="C222">
        <v>25</v>
      </c>
      <c r="D222" t="s">
        <v>1</v>
      </c>
      <c r="E222">
        <v>0</v>
      </c>
      <c r="F222">
        <v>0</v>
      </c>
      <c r="G222" t="s">
        <v>2</v>
      </c>
      <c r="H222">
        <v>0</v>
      </c>
      <c r="I222">
        <v>0</v>
      </c>
      <c r="J222" t="s">
        <v>3</v>
      </c>
      <c r="K222">
        <v>0</v>
      </c>
      <c r="L222">
        <v>0</v>
      </c>
      <c r="M222" t="s">
        <v>4</v>
      </c>
      <c r="N222">
        <v>0</v>
      </c>
      <c r="O222">
        <v>0</v>
      </c>
      <c r="P222" t="s">
        <v>5</v>
      </c>
      <c r="Q222">
        <v>0</v>
      </c>
      <c r="R222">
        <v>0</v>
      </c>
      <c r="S222" t="s">
        <v>6</v>
      </c>
      <c r="T222">
        <v>0</v>
      </c>
      <c r="U222">
        <v>0</v>
      </c>
      <c r="V222" t="s">
        <v>7</v>
      </c>
      <c r="W222">
        <v>0</v>
      </c>
      <c r="X222">
        <v>0</v>
      </c>
      <c r="Y222" t="s">
        <v>8</v>
      </c>
      <c r="Z222">
        <v>0</v>
      </c>
      <c r="AA222">
        <v>0</v>
      </c>
      <c r="AB222" t="s">
        <v>9</v>
      </c>
      <c r="AC222">
        <v>0</v>
      </c>
      <c r="AD222">
        <v>0</v>
      </c>
      <c r="AE222" t="s">
        <v>10</v>
      </c>
      <c r="AF222">
        <v>0</v>
      </c>
      <c r="AG222">
        <v>0</v>
      </c>
      <c r="AH222" t="s">
        <v>11</v>
      </c>
      <c r="AI222">
        <v>0</v>
      </c>
      <c r="AJ222">
        <v>0</v>
      </c>
      <c r="AK222" t="s">
        <v>12</v>
      </c>
      <c r="AL222">
        <v>0</v>
      </c>
      <c r="AM222">
        <v>0</v>
      </c>
    </row>
    <row r="223" spans="1:39" x14ac:dyDescent="0.25">
      <c r="A223" t="s">
        <v>14</v>
      </c>
      <c r="B223">
        <v>2</v>
      </c>
      <c r="C223">
        <v>50</v>
      </c>
      <c r="D223" t="s">
        <v>1</v>
      </c>
      <c r="E223">
        <v>0</v>
      </c>
      <c r="F223">
        <v>0</v>
      </c>
      <c r="G223" t="s">
        <v>2</v>
      </c>
      <c r="H223">
        <v>0</v>
      </c>
      <c r="I223">
        <v>0</v>
      </c>
      <c r="J223" t="s">
        <v>3</v>
      </c>
      <c r="K223">
        <v>0</v>
      </c>
      <c r="L223">
        <v>0</v>
      </c>
      <c r="M223" t="s">
        <v>4</v>
      </c>
      <c r="N223">
        <v>0</v>
      </c>
      <c r="O223">
        <v>0</v>
      </c>
      <c r="P223" t="s">
        <v>5</v>
      </c>
      <c r="Q223">
        <v>0</v>
      </c>
      <c r="R223">
        <v>0</v>
      </c>
      <c r="S223" t="s">
        <v>6</v>
      </c>
      <c r="T223">
        <v>0</v>
      </c>
      <c r="U223">
        <v>0</v>
      </c>
      <c r="V223" t="s">
        <v>7</v>
      </c>
      <c r="W223">
        <v>0</v>
      </c>
      <c r="X223">
        <v>0</v>
      </c>
      <c r="Y223" t="s">
        <v>8</v>
      </c>
      <c r="Z223">
        <v>0</v>
      </c>
      <c r="AA223">
        <v>0</v>
      </c>
      <c r="AB223" t="s">
        <v>9</v>
      </c>
      <c r="AC223">
        <v>0</v>
      </c>
      <c r="AD223">
        <v>0</v>
      </c>
      <c r="AE223" t="s">
        <v>10</v>
      </c>
      <c r="AF223">
        <v>0</v>
      </c>
      <c r="AG223">
        <v>0</v>
      </c>
      <c r="AH223" t="s">
        <v>11</v>
      </c>
      <c r="AI223">
        <v>0</v>
      </c>
      <c r="AJ223">
        <v>0</v>
      </c>
      <c r="AK223" t="s">
        <v>12</v>
      </c>
      <c r="AL223">
        <v>0</v>
      </c>
      <c r="AM223">
        <v>0</v>
      </c>
    </row>
    <row r="224" spans="1:39" x14ac:dyDescent="0.25">
      <c r="A224" t="s">
        <v>14</v>
      </c>
      <c r="B224">
        <v>3</v>
      </c>
      <c r="C224">
        <v>75</v>
      </c>
      <c r="D224" t="s">
        <v>1</v>
      </c>
      <c r="E224">
        <v>0</v>
      </c>
      <c r="F224">
        <v>0</v>
      </c>
      <c r="G224" t="s">
        <v>2</v>
      </c>
      <c r="H224">
        <v>0</v>
      </c>
      <c r="I224">
        <v>0</v>
      </c>
      <c r="J224" t="s">
        <v>3</v>
      </c>
      <c r="K224">
        <v>0</v>
      </c>
      <c r="L224">
        <v>0</v>
      </c>
      <c r="M224" t="s">
        <v>4</v>
      </c>
      <c r="N224">
        <v>0</v>
      </c>
      <c r="O224">
        <v>0</v>
      </c>
      <c r="P224" t="s">
        <v>5</v>
      </c>
      <c r="Q224">
        <v>0</v>
      </c>
      <c r="R224">
        <v>0</v>
      </c>
      <c r="S224" t="s">
        <v>6</v>
      </c>
      <c r="T224">
        <v>0</v>
      </c>
      <c r="U224">
        <v>0</v>
      </c>
      <c r="V224" t="s">
        <v>7</v>
      </c>
      <c r="W224">
        <v>0</v>
      </c>
      <c r="X224">
        <v>0</v>
      </c>
      <c r="Y224" t="s">
        <v>8</v>
      </c>
      <c r="Z224">
        <v>0</v>
      </c>
      <c r="AA224">
        <v>0</v>
      </c>
      <c r="AB224" t="s">
        <v>9</v>
      </c>
      <c r="AC224">
        <v>0</v>
      </c>
      <c r="AD224">
        <v>0</v>
      </c>
      <c r="AE224" t="s">
        <v>10</v>
      </c>
      <c r="AF224">
        <v>0</v>
      </c>
      <c r="AG224">
        <v>0</v>
      </c>
      <c r="AH224" t="s">
        <v>11</v>
      </c>
      <c r="AI224">
        <v>0</v>
      </c>
      <c r="AJ224">
        <v>0</v>
      </c>
      <c r="AK224" t="s">
        <v>12</v>
      </c>
      <c r="AL224">
        <v>0</v>
      </c>
      <c r="AM224">
        <v>0</v>
      </c>
    </row>
    <row r="225" spans="1:39" x14ac:dyDescent="0.25">
      <c r="A225" t="s">
        <v>14</v>
      </c>
      <c r="B225">
        <v>4</v>
      </c>
      <c r="C225">
        <v>100</v>
      </c>
      <c r="D225" t="s">
        <v>1</v>
      </c>
      <c r="E225">
        <v>0</v>
      </c>
      <c r="F225">
        <v>0</v>
      </c>
      <c r="G225" t="s">
        <v>2</v>
      </c>
      <c r="H225">
        <v>0</v>
      </c>
      <c r="I225">
        <v>0</v>
      </c>
      <c r="J225" t="s">
        <v>3</v>
      </c>
      <c r="K225">
        <v>0</v>
      </c>
      <c r="L225">
        <v>0</v>
      </c>
      <c r="M225" t="s">
        <v>4</v>
      </c>
      <c r="N225">
        <v>0</v>
      </c>
      <c r="O225">
        <v>0</v>
      </c>
      <c r="P225" t="s">
        <v>5</v>
      </c>
      <c r="Q225">
        <v>0</v>
      </c>
      <c r="R225">
        <v>0</v>
      </c>
      <c r="S225" t="s">
        <v>6</v>
      </c>
      <c r="T225">
        <v>0</v>
      </c>
      <c r="U225">
        <v>0</v>
      </c>
      <c r="V225" t="s">
        <v>7</v>
      </c>
      <c r="W225">
        <v>0</v>
      </c>
      <c r="X225">
        <v>0</v>
      </c>
      <c r="Y225" t="s">
        <v>8</v>
      </c>
      <c r="Z225">
        <v>0</v>
      </c>
      <c r="AA225">
        <v>0</v>
      </c>
      <c r="AB225" t="s">
        <v>9</v>
      </c>
      <c r="AC225">
        <v>0</v>
      </c>
      <c r="AD225">
        <v>0</v>
      </c>
      <c r="AE225" t="s">
        <v>10</v>
      </c>
      <c r="AF225">
        <v>0</v>
      </c>
      <c r="AG225">
        <v>0</v>
      </c>
      <c r="AH225" t="s">
        <v>11</v>
      </c>
      <c r="AI225">
        <v>0</v>
      </c>
      <c r="AJ225">
        <v>0</v>
      </c>
      <c r="AK225" t="s">
        <v>12</v>
      </c>
      <c r="AL225">
        <v>0</v>
      </c>
      <c r="AM225">
        <v>0</v>
      </c>
    </row>
    <row r="226" spans="1:39" x14ac:dyDescent="0.25">
      <c r="A226" t="s">
        <v>14</v>
      </c>
      <c r="B226">
        <v>5</v>
      </c>
      <c r="C226">
        <v>125</v>
      </c>
      <c r="D226" t="s">
        <v>1</v>
      </c>
      <c r="E226">
        <v>0</v>
      </c>
      <c r="F226">
        <v>0</v>
      </c>
      <c r="G226" t="s">
        <v>2</v>
      </c>
      <c r="H226">
        <v>0</v>
      </c>
      <c r="I226">
        <v>0</v>
      </c>
      <c r="J226" t="s">
        <v>3</v>
      </c>
      <c r="K226">
        <v>0</v>
      </c>
      <c r="L226">
        <v>0</v>
      </c>
      <c r="M226" t="s">
        <v>4</v>
      </c>
      <c r="N226">
        <v>0</v>
      </c>
      <c r="O226">
        <v>0</v>
      </c>
      <c r="P226" t="s">
        <v>5</v>
      </c>
      <c r="Q226">
        <v>0</v>
      </c>
      <c r="R226">
        <v>0</v>
      </c>
      <c r="S226" t="s">
        <v>6</v>
      </c>
      <c r="T226">
        <v>0</v>
      </c>
      <c r="U226">
        <v>0</v>
      </c>
      <c r="V226" t="s">
        <v>7</v>
      </c>
      <c r="W226">
        <v>0</v>
      </c>
      <c r="X226">
        <v>0</v>
      </c>
      <c r="Y226" t="s">
        <v>8</v>
      </c>
      <c r="Z226">
        <v>0</v>
      </c>
      <c r="AA226">
        <v>0</v>
      </c>
      <c r="AB226" t="s">
        <v>9</v>
      </c>
      <c r="AC226">
        <v>0</v>
      </c>
      <c r="AD226">
        <v>0</v>
      </c>
      <c r="AE226" t="s">
        <v>10</v>
      </c>
      <c r="AF226">
        <v>0</v>
      </c>
      <c r="AG226">
        <v>0</v>
      </c>
      <c r="AH226" t="s">
        <v>11</v>
      </c>
      <c r="AI226">
        <v>0</v>
      </c>
      <c r="AJ226">
        <v>0</v>
      </c>
      <c r="AK226" t="s">
        <v>12</v>
      </c>
      <c r="AL226">
        <v>0</v>
      </c>
      <c r="AM226">
        <v>0</v>
      </c>
    </row>
    <row r="227" spans="1:39" x14ac:dyDescent="0.25">
      <c r="A227" t="s">
        <v>14</v>
      </c>
      <c r="B227">
        <v>6</v>
      </c>
      <c r="C227">
        <v>150</v>
      </c>
      <c r="D227" t="s">
        <v>1</v>
      </c>
      <c r="E227">
        <v>0</v>
      </c>
      <c r="F227">
        <v>0</v>
      </c>
      <c r="G227" t="s">
        <v>2</v>
      </c>
      <c r="H227">
        <v>0</v>
      </c>
      <c r="I227">
        <v>0</v>
      </c>
      <c r="J227" t="s">
        <v>3</v>
      </c>
      <c r="K227">
        <v>0</v>
      </c>
      <c r="L227">
        <v>0</v>
      </c>
      <c r="M227" t="s">
        <v>4</v>
      </c>
      <c r="N227">
        <v>0</v>
      </c>
      <c r="O227">
        <v>0</v>
      </c>
      <c r="P227" t="s">
        <v>5</v>
      </c>
      <c r="Q227">
        <v>0</v>
      </c>
      <c r="R227">
        <v>0</v>
      </c>
      <c r="S227" t="s">
        <v>6</v>
      </c>
      <c r="T227">
        <v>0</v>
      </c>
      <c r="U227">
        <v>0</v>
      </c>
      <c r="V227" t="s">
        <v>7</v>
      </c>
      <c r="W227">
        <v>0</v>
      </c>
      <c r="X227">
        <v>0</v>
      </c>
      <c r="Y227" t="s">
        <v>8</v>
      </c>
      <c r="Z227">
        <v>0</v>
      </c>
      <c r="AA227">
        <v>0</v>
      </c>
      <c r="AB227" t="s">
        <v>9</v>
      </c>
      <c r="AC227">
        <v>0</v>
      </c>
      <c r="AD227">
        <v>0</v>
      </c>
      <c r="AE227" t="s">
        <v>10</v>
      </c>
      <c r="AF227">
        <v>0</v>
      </c>
      <c r="AG227">
        <v>0</v>
      </c>
      <c r="AH227" t="s">
        <v>11</v>
      </c>
      <c r="AI227">
        <v>0</v>
      </c>
      <c r="AJ227">
        <v>0</v>
      </c>
      <c r="AK227" t="s">
        <v>12</v>
      </c>
      <c r="AL227">
        <v>0</v>
      </c>
      <c r="AM227">
        <v>0</v>
      </c>
    </row>
    <row r="228" spans="1:39" x14ac:dyDescent="0.25">
      <c r="A228" t="s">
        <v>14</v>
      </c>
      <c r="B228">
        <v>7</v>
      </c>
      <c r="C228">
        <v>175</v>
      </c>
      <c r="D228" t="s">
        <v>1</v>
      </c>
      <c r="E228">
        <v>0</v>
      </c>
      <c r="F228">
        <v>0</v>
      </c>
      <c r="G228" t="s">
        <v>2</v>
      </c>
      <c r="H228">
        <v>0</v>
      </c>
      <c r="I228">
        <v>0</v>
      </c>
      <c r="J228" t="s">
        <v>3</v>
      </c>
      <c r="K228">
        <v>0</v>
      </c>
      <c r="L228">
        <v>0</v>
      </c>
      <c r="M228" t="s">
        <v>4</v>
      </c>
      <c r="N228">
        <v>0</v>
      </c>
      <c r="O228">
        <v>0</v>
      </c>
      <c r="P228" t="s">
        <v>5</v>
      </c>
      <c r="Q228">
        <v>0</v>
      </c>
      <c r="R228">
        <v>0</v>
      </c>
      <c r="S228" t="s">
        <v>6</v>
      </c>
      <c r="T228">
        <v>0</v>
      </c>
      <c r="U228">
        <v>0</v>
      </c>
      <c r="V228" t="s">
        <v>7</v>
      </c>
      <c r="W228">
        <v>0</v>
      </c>
      <c r="X228">
        <v>0</v>
      </c>
      <c r="Y228" t="s">
        <v>8</v>
      </c>
      <c r="Z228">
        <v>0</v>
      </c>
      <c r="AA228">
        <v>0</v>
      </c>
      <c r="AB228" t="s">
        <v>9</v>
      </c>
      <c r="AC228">
        <v>0</v>
      </c>
      <c r="AD228">
        <v>0</v>
      </c>
      <c r="AE228" t="s">
        <v>10</v>
      </c>
      <c r="AF228">
        <v>0</v>
      </c>
      <c r="AG228">
        <v>0</v>
      </c>
      <c r="AH228" t="s">
        <v>11</v>
      </c>
      <c r="AI228">
        <v>0</v>
      </c>
      <c r="AJ228">
        <v>0</v>
      </c>
      <c r="AK228" t="s">
        <v>12</v>
      </c>
      <c r="AL228">
        <v>0</v>
      </c>
      <c r="AM228">
        <v>0</v>
      </c>
    </row>
    <row r="229" spans="1:39" x14ac:dyDescent="0.25">
      <c r="A229" t="s">
        <v>14</v>
      </c>
      <c r="B229">
        <v>8</v>
      </c>
      <c r="C229">
        <v>200</v>
      </c>
      <c r="D229" t="s">
        <v>1</v>
      </c>
      <c r="E229">
        <v>0</v>
      </c>
      <c r="F229">
        <v>0</v>
      </c>
      <c r="G229" t="s">
        <v>2</v>
      </c>
      <c r="H229">
        <v>0</v>
      </c>
      <c r="I229">
        <v>0</v>
      </c>
      <c r="J229" t="s">
        <v>3</v>
      </c>
      <c r="K229">
        <v>0</v>
      </c>
      <c r="L229">
        <v>0</v>
      </c>
      <c r="M229" t="s">
        <v>4</v>
      </c>
      <c r="N229">
        <v>0</v>
      </c>
      <c r="O229">
        <v>0</v>
      </c>
      <c r="P229" t="s">
        <v>5</v>
      </c>
      <c r="Q229">
        <v>0</v>
      </c>
      <c r="R229">
        <v>0</v>
      </c>
      <c r="S229" t="s">
        <v>6</v>
      </c>
      <c r="T229">
        <v>0</v>
      </c>
      <c r="U229">
        <v>0</v>
      </c>
      <c r="V229" t="s">
        <v>7</v>
      </c>
      <c r="W229">
        <v>0</v>
      </c>
      <c r="X229">
        <v>0</v>
      </c>
      <c r="Y229" t="s">
        <v>8</v>
      </c>
      <c r="Z229">
        <v>0</v>
      </c>
      <c r="AA229">
        <v>0</v>
      </c>
      <c r="AB229" t="s">
        <v>9</v>
      </c>
      <c r="AC229">
        <v>0</v>
      </c>
      <c r="AD229">
        <v>0</v>
      </c>
      <c r="AE229" t="s">
        <v>10</v>
      </c>
      <c r="AF229">
        <v>0</v>
      </c>
      <c r="AG229">
        <v>0</v>
      </c>
      <c r="AH229" t="s">
        <v>11</v>
      </c>
      <c r="AI229">
        <v>0</v>
      </c>
      <c r="AJ229">
        <v>0</v>
      </c>
      <c r="AK229" t="s">
        <v>12</v>
      </c>
      <c r="AL229">
        <v>0</v>
      </c>
      <c r="AM229">
        <v>0</v>
      </c>
    </row>
    <row r="230" spans="1:39" x14ac:dyDescent="0.25">
      <c r="A230" t="s">
        <v>14</v>
      </c>
      <c r="B230">
        <v>9</v>
      </c>
      <c r="C230">
        <v>225</v>
      </c>
      <c r="D230" t="s">
        <v>1</v>
      </c>
      <c r="E230">
        <v>0</v>
      </c>
      <c r="F230">
        <v>0</v>
      </c>
      <c r="G230" t="s">
        <v>2</v>
      </c>
      <c r="H230">
        <v>0</v>
      </c>
      <c r="I230">
        <v>0</v>
      </c>
      <c r="J230" t="s">
        <v>3</v>
      </c>
      <c r="K230">
        <v>0</v>
      </c>
      <c r="L230">
        <v>0</v>
      </c>
      <c r="M230" t="s">
        <v>4</v>
      </c>
      <c r="N230">
        <v>0</v>
      </c>
      <c r="O230">
        <v>0</v>
      </c>
      <c r="P230" t="s">
        <v>5</v>
      </c>
      <c r="Q230">
        <v>0</v>
      </c>
      <c r="R230">
        <v>0</v>
      </c>
      <c r="S230" t="s">
        <v>6</v>
      </c>
      <c r="T230">
        <v>0</v>
      </c>
      <c r="U230">
        <v>0</v>
      </c>
      <c r="V230" t="s">
        <v>7</v>
      </c>
      <c r="W230">
        <v>0</v>
      </c>
      <c r="X230">
        <v>0</v>
      </c>
      <c r="Y230" t="s">
        <v>8</v>
      </c>
      <c r="Z230">
        <v>0</v>
      </c>
      <c r="AA230">
        <v>0</v>
      </c>
      <c r="AB230" t="s">
        <v>9</v>
      </c>
      <c r="AC230">
        <v>0</v>
      </c>
      <c r="AD230">
        <v>0</v>
      </c>
      <c r="AE230" t="s">
        <v>10</v>
      </c>
      <c r="AF230">
        <v>0</v>
      </c>
      <c r="AG230">
        <v>0</v>
      </c>
      <c r="AH230" t="s">
        <v>11</v>
      </c>
      <c r="AI230">
        <v>0</v>
      </c>
      <c r="AJ230">
        <v>0</v>
      </c>
      <c r="AK230" t="s">
        <v>12</v>
      </c>
      <c r="AL230">
        <v>0</v>
      </c>
      <c r="AM230">
        <v>0</v>
      </c>
    </row>
    <row r="231" spans="1:39" x14ac:dyDescent="0.25">
      <c r="A231" t="s">
        <v>14</v>
      </c>
      <c r="B231">
        <v>10</v>
      </c>
      <c r="C231">
        <v>250</v>
      </c>
      <c r="D231" t="s">
        <v>1</v>
      </c>
      <c r="E231">
        <v>0</v>
      </c>
      <c r="F231">
        <v>0</v>
      </c>
      <c r="G231" t="s">
        <v>2</v>
      </c>
      <c r="H231">
        <v>0</v>
      </c>
      <c r="I231">
        <v>0</v>
      </c>
      <c r="J231" t="s">
        <v>3</v>
      </c>
      <c r="K231">
        <v>0</v>
      </c>
      <c r="L231">
        <v>0</v>
      </c>
      <c r="M231" t="s">
        <v>4</v>
      </c>
      <c r="N231">
        <v>0</v>
      </c>
      <c r="O231">
        <v>0</v>
      </c>
      <c r="P231" t="s">
        <v>5</v>
      </c>
      <c r="Q231">
        <v>0</v>
      </c>
      <c r="R231">
        <v>0</v>
      </c>
      <c r="S231" t="s">
        <v>6</v>
      </c>
      <c r="T231">
        <v>0</v>
      </c>
      <c r="U231">
        <v>0</v>
      </c>
      <c r="V231" t="s">
        <v>7</v>
      </c>
      <c r="W231">
        <v>0</v>
      </c>
      <c r="X231">
        <v>0</v>
      </c>
      <c r="Y231" t="s">
        <v>8</v>
      </c>
      <c r="Z231">
        <v>0</v>
      </c>
      <c r="AA231">
        <v>0</v>
      </c>
      <c r="AB231" t="s">
        <v>9</v>
      </c>
      <c r="AC231">
        <v>0</v>
      </c>
      <c r="AD231">
        <v>0</v>
      </c>
      <c r="AE231" t="s">
        <v>10</v>
      </c>
      <c r="AF231">
        <v>0</v>
      </c>
      <c r="AG231">
        <v>0</v>
      </c>
      <c r="AH231" t="s">
        <v>11</v>
      </c>
      <c r="AI231">
        <v>0</v>
      </c>
      <c r="AJ231">
        <v>0</v>
      </c>
      <c r="AK231" t="s">
        <v>12</v>
      </c>
      <c r="AL231">
        <v>0</v>
      </c>
      <c r="AM231">
        <v>0</v>
      </c>
    </row>
    <row r="232" spans="1:39" x14ac:dyDescent="0.25">
      <c r="A232" t="s">
        <v>14</v>
      </c>
      <c r="B232">
        <v>11</v>
      </c>
      <c r="C232">
        <v>275</v>
      </c>
      <c r="D232" t="s">
        <v>1</v>
      </c>
      <c r="E232">
        <v>0</v>
      </c>
      <c r="F232">
        <v>0</v>
      </c>
      <c r="G232" t="s">
        <v>2</v>
      </c>
      <c r="H232">
        <v>0</v>
      </c>
      <c r="I232">
        <v>0</v>
      </c>
      <c r="J232" t="s">
        <v>3</v>
      </c>
      <c r="K232">
        <v>0</v>
      </c>
      <c r="L232">
        <v>0</v>
      </c>
      <c r="M232" t="s">
        <v>4</v>
      </c>
      <c r="N232">
        <v>0</v>
      </c>
      <c r="O232">
        <v>0</v>
      </c>
      <c r="P232" t="s">
        <v>5</v>
      </c>
      <c r="Q232">
        <v>0</v>
      </c>
      <c r="R232">
        <v>0</v>
      </c>
      <c r="S232" t="s">
        <v>6</v>
      </c>
      <c r="T232">
        <v>0</v>
      </c>
      <c r="U232">
        <v>0</v>
      </c>
      <c r="V232" t="s">
        <v>7</v>
      </c>
      <c r="W232">
        <v>0</v>
      </c>
      <c r="X232">
        <v>0</v>
      </c>
      <c r="Y232" t="s">
        <v>8</v>
      </c>
      <c r="Z232">
        <v>0</v>
      </c>
      <c r="AA232">
        <v>0</v>
      </c>
      <c r="AB232" t="s">
        <v>9</v>
      </c>
      <c r="AC232">
        <v>0</v>
      </c>
      <c r="AD232">
        <v>0</v>
      </c>
      <c r="AE232" t="s">
        <v>10</v>
      </c>
      <c r="AF232">
        <v>0</v>
      </c>
      <c r="AG232">
        <v>0</v>
      </c>
      <c r="AH232" t="s">
        <v>11</v>
      </c>
      <c r="AI232">
        <v>0</v>
      </c>
      <c r="AJ232">
        <v>0</v>
      </c>
      <c r="AK232" t="s">
        <v>12</v>
      </c>
      <c r="AL232">
        <v>0</v>
      </c>
      <c r="AM232">
        <v>0</v>
      </c>
    </row>
    <row r="233" spans="1:39" x14ac:dyDescent="0.25">
      <c r="A233" t="s">
        <v>14</v>
      </c>
      <c r="B233">
        <v>12</v>
      </c>
      <c r="C233">
        <v>300</v>
      </c>
      <c r="D233" t="s">
        <v>1</v>
      </c>
      <c r="E233">
        <v>0</v>
      </c>
      <c r="F233">
        <v>0</v>
      </c>
      <c r="G233" t="s">
        <v>2</v>
      </c>
      <c r="H233">
        <v>0</v>
      </c>
      <c r="I233">
        <v>0</v>
      </c>
      <c r="J233" t="s">
        <v>3</v>
      </c>
      <c r="K233">
        <v>0</v>
      </c>
      <c r="L233">
        <v>0</v>
      </c>
      <c r="M233" t="s">
        <v>4</v>
      </c>
      <c r="N233">
        <v>0</v>
      </c>
      <c r="O233">
        <v>0</v>
      </c>
      <c r="P233" t="s">
        <v>5</v>
      </c>
      <c r="Q233">
        <v>0</v>
      </c>
      <c r="R233">
        <v>0</v>
      </c>
      <c r="S233" t="s">
        <v>6</v>
      </c>
      <c r="T233">
        <v>0</v>
      </c>
      <c r="U233">
        <v>0</v>
      </c>
      <c r="V233" t="s">
        <v>7</v>
      </c>
      <c r="W233">
        <v>0</v>
      </c>
      <c r="X233">
        <v>0</v>
      </c>
      <c r="Y233" t="s">
        <v>8</v>
      </c>
      <c r="Z233">
        <v>0</v>
      </c>
      <c r="AA233">
        <v>0</v>
      </c>
      <c r="AB233" t="s">
        <v>9</v>
      </c>
      <c r="AC233">
        <v>0</v>
      </c>
      <c r="AD233">
        <v>0</v>
      </c>
      <c r="AE233" t="s">
        <v>10</v>
      </c>
      <c r="AF233">
        <v>0</v>
      </c>
      <c r="AG233">
        <v>0</v>
      </c>
      <c r="AH233" t="s">
        <v>11</v>
      </c>
      <c r="AI233">
        <v>0</v>
      </c>
      <c r="AJ233">
        <v>0</v>
      </c>
      <c r="AK233" t="s">
        <v>12</v>
      </c>
      <c r="AL233">
        <v>0</v>
      </c>
      <c r="AM233">
        <v>0</v>
      </c>
    </row>
    <row r="234" spans="1:39" x14ac:dyDescent="0.25">
      <c r="A234" t="s">
        <v>14</v>
      </c>
      <c r="B234">
        <v>13</v>
      </c>
      <c r="C234">
        <v>325</v>
      </c>
      <c r="D234" t="s">
        <v>1</v>
      </c>
      <c r="E234">
        <v>0</v>
      </c>
      <c r="F234">
        <v>0</v>
      </c>
      <c r="G234" t="s">
        <v>2</v>
      </c>
      <c r="H234">
        <v>0</v>
      </c>
      <c r="I234">
        <v>0</v>
      </c>
      <c r="J234" t="s">
        <v>3</v>
      </c>
      <c r="K234">
        <v>0</v>
      </c>
      <c r="L234">
        <v>0</v>
      </c>
      <c r="M234" t="s">
        <v>4</v>
      </c>
      <c r="N234">
        <v>0</v>
      </c>
      <c r="O234">
        <v>0</v>
      </c>
      <c r="P234" t="s">
        <v>5</v>
      </c>
      <c r="Q234">
        <v>0</v>
      </c>
      <c r="R234">
        <v>0</v>
      </c>
      <c r="S234" t="s">
        <v>6</v>
      </c>
      <c r="T234">
        <v>0</v>
      </c>
      <c r="U234">
        <v>0</v>
      </c>
      <c r="V234" t="s">
        <v>7</v>
      </c>
      <c r="W234">
        <v>0</v>
      </c>
      <c r="X234">
        <v>0</v>
      </c>
      <c r="Y234" t="s">
        <v>8</v>
      </c>
      <c r="Z234">
        <v>0</v>
      </c>
      <c r="AA234">
        <v>0</v>
      </c>
      <c r="AB234" t="s">
        <v>9</v>
      </c>
      <c r="AC234">
        <v>0</v>
      </c>
      <c r="AD234">
        <v>0</v>
      </c>
      <c r="AE234" t="s">
        <v>10</v>
      </c>
      <c r="AF234">
        <v>0</v>
      </c>
      <c r="AG234">
        <v>0</v>
      </c>
      <c r="AH234" t="s">
        <v>11</v>
      </c>
      <c r="AI234">
        <v>0</v>
      </c>
      <c r="AJ234">
        <v>0</v>
      </c>
      <c r="AK234" t="s">
        <v>12</v>
      </c>
      <c r="AL234">
        <v>0</v>
      </c>
      <c r="AM234">
        <v>0</v>
      </c>
    </row>
    <row r="235" spans="1:39" x14ac:dyDescent="0.25">
      <c r="A235" t="s">
        <v>14</v>
      </c>
      <c r="B235">
        <v>14</v>
      </c>
      <c r="C235">
        <v>350</v>
      </c>
      <c r="D235" t="s">
        <v>1</v>
      </c>
      <c r="E235">
        <v>0</v>
      </c>
      <c r="F235">
        <v>0</v>
      </c>
      <c r="G235" t="s">
        <v>2</v>
      </c>
      <c r="H235">
        <v>0</v>
      </c>
      <c r="I235">
        <v>0</v>
      </c>
      <c r="J235" t="s">
        <v>3</v>
      </c>
      <c r="K235">
        <v>0</v>
      </c>
      <c r="L235">
        <v>0</v>
      </c>
      <c r="M235" t="s">
        <v>4</v>
      </c>
      <c r="N235">
        <v>0</v>
      </c>
      <c r="O235">
        <v>0</v>
      </c>
      <c r="P235" t="s">
        <v>5</v>
      </c>
      <c r="Q235">
        <v>0</v>
      </c>
      <c r="R235">
        <v>0</v>
      </c>
      <c r="S235" t="s">
        <v>6</v>
      </c>
      <c r="T235">
        <v>0</v>
      </c>
      <c r="U235">
        <v>0</v>
      </c>
      <c r="V235" t="s">
        <v>7</v>
      </c>
      <c r="W235">
        <v>0</v>
      </c>
      <c r="X235">
        <v>0</v>
      </c>
      <c r="Y235" t="s">
        <v>8</v>
      </c>
      <c r="Z235">
        <v>0</v>
      </c>
      <c r="AA235">
        <v>0</v>
      </c>
      <c r="AB235" t="s">
        <v>9</v>
      </c>
      <c r="AC235">
        <v>0</v>
      </c>
      <c r="AD235">
        <v>0</v>
      </c>
      <c r="AE235" t="s">
        <v>10</v>
      </c>
      <c r="AF235">
        <v>0</v>
      </c>
      <c r="AG235">
        <v>0</v>
      </c>
      <c r="AH235" t="s">
        <v>11</v>
      </c>
      <c r="AI235">
        <v>0</v>
      </c>
      <c r="AJ235">
        <v>0</v>
      </c>
      <c r="AK235" t="s">
        <v>12</v>
      </c>
      <c r="AL235">
        <v>0</v>
      </c>
      <c r="AM235">
        <v>0</v>
      </c>
    </row>
    <row r="236" spans="1:39" x14ac:dyDescent="0.25">
      <c r="A236" t="s">
        <v>14</v>
      </c>
      <c r="B236">
        <v>15</v>
      </c>
      <c r="C236">
        <v>375</v>
      </c>
      <c r="D236" t="s">
        <v>1</v>
      </c>
      <c r="E236">
        <v>0</v>
      </c>
      <c r="F236">
        <v>0</v>
      </c>
      <c r="G236" t="s">
        <v>2</v>
      </c>
      <c r="H236">
        <v>0</v>
      </c>
      <c r="I236">
        <v>0</v>
      </c>
      <c r="J236" t="s">
        <v>3</v>
      </c>
      <c r="K236">
        <v>0</v>
      </c>
      <c r="L236">
        <v>0</v>
      </c>
      <c r="M236" t="s">
        <v>4</v>
      </c>
      <c r="N236">
        <v>0</v>
      </c>
      <c r="O236">
        <v>0</v>
      </c>
      <c r="P236" t="s">
        <v>5</v>
      </c>
      <c r="Q236">
        <v>0</v>
      </c>
      <c r="R236">
        <v>0</v>
      </c>
      <c r="S236" t="s">
        <v>6</v>
      </c>
      <c r="T236">
        <v>0</v>
      </c>
      <c r="U236">
        <v>0</v>
      </c>
      <c r="V236" t="s">
        <v>7</v>
      </c>
      <c r="W236">
        <v>0</v>
      </c>
      <c r="X236">
        <v>0</v>
      </c>
      <c r="Y236" t="s">
        <v>8</v>
      </c>
      <c r="Z236">
        <v>0</v>
      </c>
      <c r="AA236">
        <v>0</v>
      </c>
      <c r="AB236" t="s">
        <v>9</v>
      </c>
      <c r="AC236">
        <v>0</v>
      </c>
      <c r="AD236">
        <v>0</v>
      </c>
      <c r="AE236" t="s">
        <v>10</v>
      </c>
      <c r="AF236">
        <v>0</v>
      </c>
      <c r="AG236">
        <v>0</v>
      </c>
      <c r="AH236" t="s">
        <v>11</v>
      </c>
      <c r="AI236">
        <v>0</v>
      </c>
      <c r="AJ236">
        <v>0</v>
      </c>
      <c r="AK236" t="s">
        <v>12</v>
      </c>
      <c r="AL236">
        <v>0</v>
      </c>
      <c r="AM236">
        <v>0</v>
      </c>
    </row>
    <row r="237" spans="1:39" x14ac:dyDescent="0.25">
      <c r="A237" t="s">
        <v>14</v>
      </c>
      <c r="B237">
        <v>16</v>
      </c>
      <c r="C237">
        <v>400</v>
      </c>
      <c r="D237" t="s">
        <v>1</v>
      </c>
      <c r="E237">
        <v>0</v>
      </c>
      <c r="F237">
        <v>0</v>
      </c>
      <c r="G237" t="s">
        <v>2</v>
      </c>
      <c r="H237">
        <v>0</v>
      </c>
      <c r="I237">
        <v>0</v>
      </c>
      <c r="J237" t="s">
        <v>3</v>
      </c>
      <c r="K237">
        <v>0</v>
      </c>
      <c r="L237">
        <v>0</v>
      </c>
      <c r="M237" t="s">
        <v>4</v>
      </c>
      <c r="N237">
        <v>0</v>
      </c>
      <c r="O237">
        <v>0</v>
      </c>
      <c r="P237" t="s">
        <v>5</v>
      </c>
      <c r="Q237">
        <v>0</v>
      </c>
      <c r="R237">
        <v>0</v>
      </c>
      <c r="S237" t="s">
        <v>6</v>
      </c>
      <c r="T237">
        <v>0</v>
      </c>
      <c r="U237">
        <v>0</v>
      </c>
      <c r="V237" t="s">
        <v>7</v>
      </c>
      <c r="W237">
        <v>0</v>
      </c>
      <c r="X237">
        <v>0</v>
      </c>
      <c r="Y237" t="s">
        <v>8</v>
      </c>
      <c r="Z237">
        <v>0</v>
      </c>
      <c r="AA237">
        <v>0</v>
      </c>
      <c r="AB237" t="s">
        <v>9</v>
      </c>
      <c r="AC237">
        <v>0</v>
      </c>
      <c r="AD237">
        <v>0</v>
      </c>
      <c r="AE237" t="s">
        <v>10</v>
      </c>
      <c r="AF237">
        <v>0</v>
      </c>
      <c r="AG237">
        <v>0</v>
      </c>
      <c r="AH237" t="s">
        <v>11</v>
      </c>
      <c r="AI237">
        <v>0</v>
      </c>
      <c r="AJ237">
        <v>0</v>
      </c>
      <c r="AK237" t="s">
        <v>12</v>
      </c>
      <c r="AL237">
        <v>0</v>
      </c>
      <c r="AM237">
        <v>0</v>
      </c>
    </row>
    <row r="238" spans="1:39" x14ac:dyDescent="0.25">
      <c r="A238" t="s">
        <v>14</v>
      </c>
      <c r="B238">
        <v>17</v>
      </c>
      <c r="C238">
        <v>425</v>
      </c>
      <c r="D238" t="s">
        <v>1</v>
      </c>
      <c r="E238">
        <v>0</v>
      </c>
      <c r="F238">
        <v>0</v>
      </c>
      <c r="G238" t="s">
        <v>2</v>
      </c>
      <c r="H238">
        <v>0</v>
      </c>
      <c r="I238">
        <v>0</v>
      </c>
      <c r="J238" t="s">
        <v>3</v>
      </c>
      <c r="K238">
        <v>0</v>
      </c>
      <c r="L238">
        <v>0</v>
      </c>
      <c r="M238" t="s">
        <v>4</v>
      </c>
      <c r="N238">
        <v>0</v>
      </c>
      <c r="O238">
        <v>0</v>
      </c>
      <c r="P238" t="s">
        <v>5</v>
      </c>
      <c r="Q238">
        <v>0</v>
      </c>
      <c r="R238">
        <v>0</v>
      </c>
      <c r="S238" t="s">
        <v>6</v>
      </c>
      <c r="T238">
        <v>0</v>
      </c>
      <c r="U238">
        <v>0</v>
      </c>
      <c r="V238" t="s">
        <v>7</v>
      </c>
      <c r="W238">
        <v>0</v>
      </c>
      <c r="X238">
        <v>0</v>
      </c>
      <c r="Y238" t="s">
        <v>8</v>
      </c>
      <c r="Z238">
        <v>0</v>
      </c>
      <c r="AA238">
        <v>0</v>
      </c>
      <c r="AB238" t="s">
        <v>9</v>
      </c>
      <c r="AC238">
        <v>0</v>
      </c>
      <c r="AD238">
        <v>0</v>
      </c>
      <c r="AE238" t="s">
        <v>10</v>
      </c>
      <c r="AF238">
        <v>0</v>
      </c>
      <c r="AG238">
        <v>0</v>
      </c>
      <c r="AH238" t="s">
        <v>11</v>
      </c>
      <c r="AI238">
        <v>0</v>
      </c>
      <c r="AJ238">
        <v>0</v>
      </c>
      <c r="AK238" t="s">
        <v>12</v>
      </c>
      <c r="AL238">
        <v>0</v>
      </c>
      <c r="AM238">
        <v>0</v>
      </c>
    </row>
    <row r="239" spans="1:39" x14ac:dyDescent="0.25">
      <c r="A239" t="s">
        <v>14</v>
      </c>
      <c r="B239">
        <v>18</v>
      </c>
      <c r="C239">
        <v>450</v>
      </c>
      <c r="D239" t="s">
        <v>1</v>
      </c>
      <c r="E239">
        <v>0</v>
      </c>
      <c r="F239">
        <v>0</v>
      </c>
      <c r="G239" t="s">
        <v>2</v>
      </c>
      <c r="H239">
        <v>0</v>
      </c>
      <c r="I239">
        <v>0</v>
      </c>
      <c r="J239" t="s">
        <v>3</v>
      </c>
      <c r="K239">
        <v>0</v>
      </c>
      <c r="L239">
        <v>0</v>
      </c>
      <c r="M239" t="s">
        <v>4</v>
      </c>
      <c r="N239">
        <v>0</v>
      </c>
      <c r="O239">
        <v>0</v>
      </c>
      <c r="P239" t="s">
        <v>5</v>
      </c>
      <c r="Q239">
        <v>0</v>
      </c>
      <c r="R239">
        <v>0</v>
      </c>
      <c r="S239" t="s">
        <v>6</v>
      </c>
      <c r="T239">
        <v>0</v>
      </c>
      <c r="U239">
        <v>0</v>
      </c>
      <c r="V239" t="s">
        <v>7</v>
      </c>
      <c r="W239">
        <v>0</v>
      </c>
      <c r="X239">
        <v>0</v>
      </c>
      <c r="Y239" t="s">
        <v>8</v>
      </c>
      <c r="Z239">
        <v>0</v>
      </c>
      <c r="AA239">
        <v>0</v>
      </c>
      <c r="AB239" t="s">
        <v>9</v>
      </c>
      <c r="AC239">
        <v>0</v>
      </c>
      <c r="AD239">
        <v>0</v>
      </c>
      <c r="AE239" t="s">
        <v>10</v>
      </c>
      <c r="AF239">
        <v>0</v>
      </c>
      <c r="AG239">
        <v>0</v>
      </c>
      <c r="AH239" t="s">
        <v>11</v>
      </c>
      <c r="AI239">
        <v>0</v>
      </c>
      <c r="AJ239">
        <v>0</v>
      </c>
      <c r="AK239" t="s">
        <v>12</v>
      </c>
      <c r="AL239">
        <v>0</v>
      </c>
      <c r="AM239">
        <v>0</v>
      </c>
    </row>
    <row r="240" spans="1:39" x14ac:dyDescent="0.25">
      <c r="A240" t="s">
        <v>14</v>
      </c>
      <c r="B240">
        <v>19</v>
      </c>
      <c r="C240">
        <v>475</v>
      </c>
      <c r="D240" t="s">
        <v>1</v>
      </c>
      <c r="E240">
        <v>0</v>
      </c>
      <c r="F240">
        <v>0</v>
      </c>
      <c r="G240" t="s">
        <v>2</v>
      </c>
      <c r="H240">
        <v>0</v>
      </c>
      <c r="I240">
        <v>0</v>
      </c>
      <c r="J240" t="s">
        <v>3</v>
      </c>
      <c r="K240">
        <v>0</v>
      </c>
      <c r="L240">
        <v>0</v>
      </c>
      <c r="M240" t="s">
        <v>4</v>
      </c>
      <c r="N240">
        <v>0</v>
      </c>
      <c r="O240">
        <v>0</v>
      </c>
      <c r="P240" t="s">
        <v>5</v>
      </c>
      <c r="Q240">
        <v>0</v>
      </c>
      <c r="R240">
        <v>0</v>
      </c>
      <c r="S240" t="s">
        <v>6</v>
      </c>
      <c r="T240">
        <v>0</v>
      </c>
      <c r="U240">
        <v>0</v>
      </c>
      <c r="V240" t="s">
        <v>7</v>
      </c>
      <c r="W240">
        <v>0</v>
      </c>
      <c r="X240">
        <v>0</v>
      </c>
      <c r="Y240" t="s">
        <v>8</v>
      </c>
      <c r="Z240">
        <v>0</v>
      </c>
      <c r="AA240">
        <v>0</v>
      </c>
      <c r="AB240" t="s">
        <v>9</v>
      </c>
      <c r="AC240">
        <v>0</v>
      </c>
      <c r="AD240">
        <v>0</v>
      </c>
      <c r="AE240" t="s">
        <v>10</v>
      </c>
      <c r="AF240">
        <v>0</v>
      </c>
      <c r="AG240">
        <v>0</v>
      </c>
      <c r="AH240" t="s">
        <v>11</v>
      </c>
      <c r="AI240">
        <v>0</v>
      </c>
      <c r="AJ240">
        <v>0</v>
      </c>
      <c r="AK240" t="s">
        <v>12</v>
      </c>
      <c r="AL240">
        <v>0</v>
      </c>
      <c r="AM240">
        <v>0</v>
      </c>
    </row>
    <row r="241" spans="1:39" x14ac:dyDescent="0.25">
      <c r="A241" t="s">
        <v>14</v>
      </c>
      <c r="B241">
        <v>20</v>
      </c>
      <c r="C241">
        <v>500</v>
      </c>
      <c r="D241" t="s">
        <v>1</v>
      </c>
      <c r="E241">
        <v>0</v>
      </c>
      <c r="F241">
        <v>0</v>
      </c>
      <c r="G241" t="s">
        <v>2</v>
      </c>
      <c r="H241">
        <v>0</v>
      </c>
      <c r="I241">
        <v>0</v>
      </c>
      <c r="J241" t="s">
        <v>3</v>
      </c>
      <c r="K241">
        <v>0</v>
      </c>
      <c r="L241">
        <v>0</v>
      </c>
      <c r="M241" t="s">
        <v>4</v>
      </c>
      <c r="N241">
        <v>0</v>
      </c>
      <c r="O241">
        <v>0</v>
      </c>
      <c r="P241" t="s">
        <v>5</v>
      </c>
      <c r="Q241">
        <v>0</v>
      </c>
      <c r="R241">
        <v>0</v>
      </c>
      <c r="S241" t="s">
        <v>6</v>
      </c>
      <c r="T241">
        <v>0</v>
      </c>
      <c r="U241">
        <v>0</v>
      </c>
      <c r="V241" t="s">
        <v>7</v>
      </c>
      <c r="W241">
        <v>0</v>
      </c>
      <c r="X241">
        <v>0</v>
      </c>
      <c r="Y241" t="s">
        <v>8</v>
      </c>
      <c r="Z241">
        <v>0</v>
      </c>
      <c r="AA241">
        <v>0</v>
      </c>
      <c r="AB241" t="s">
        <v>9</v>
      </c>
      <c r="AC241">
        <v>0</v>
      </c>
      <c r="AD241">
        <v>0</v>
      </c>
      <c r="AE241" t="s">
        <v>10</v>
      </c>
      <c r="AF241">
        <v>0</v>
      </c>
      <c r="AG241">
        <v>0</v>
      </c>
      <c r="AH241" t="s">
        <v>11</v>
      </c>
      <c r="AI241">
        <v>0</v>
      </c>
      <c r="AJ241">
        <v>0</v>
      </c>
      <c r="AK241" t="s">
        <v>12</v>
      </c>
      <c r="AL241">
        <v>0</v>
      </c>
      <c r="AM241">
        <v>0</v>
      </c>
    </row>
    <row r="242" spans="1:39" x14ac:dyDescent="0.25">
      <c r="A242" t="s">
        <v>15</v>
      </c>
      <c r="B242">
        <v>1</v>
      </c>
      <c r="C242">
        <v>25</v>
      </c>
      <c r="D242" t="s">
        <v>1</v>
      </c>
      <c r="E242">
        <v>0</v>
      </c>
      <c r="F242">
        <v>0</v>
      </c>
      <c r="G242" t="s">
        <v>2</v>
      </c>
      <c r="H242">
        <v>0</v>
      </c>
      <c r="I242">
        <v>0</v>
      </c>
      <c r="J242" t="s">
        <v>3</v>
      </c>
      <c r="K242">
        <v>0</v>
      </c>
      <c r="L242">
        <v>0</v>
      </c>
      <c r="M242" t="s">
        <v>4</v>
      </c>
      <c r="N242">
        <v>0</v>
      </c>
      <c r="O242">
        <v>0</v>
      </c>
      <c r="P242" t="s">
        <v>5</v>
      </c>
      <c r="Q242">
        <v>0</v>
      </c>
      <c r="R242">
        <v>0</v>
      </c>
      <c r="S242" t="s">
        <v>6</v>
      </c>
      <c r="T242">
        <v>0</v>
      </c>
      <c r="U242">
        <v>0</v>
      </c>
      <c r="V242" t="s">
        <v>7</v>
      </c>
      <c r="W242">
        <v>0</v>
      </c>
      <c r="X242">
        <v>0</v>
      </c>
      <c r="Y242" t="s">
        <v>8</v>
      </c>
      <c r="Z242">
        <v>0</v>
      </c>
      <c r="AA242">
        <v>0</v>
      </c>
      <c r="AB242" t="s">
        <v>9</v>
      </c>
      <c r="AC242">
        <v>0</v>
      </c>
      <c r="AD242">
        <v>0</v>
      </c>
      <c r="AE242" t="s">
        <v>10</v>
      </c>
      <c r="AF242">
        <v>0</v>
      </c>
      <c r="AG242">
        <v>0</v>
      </c>
      <c r="AH242" t="s">
        <v>11</v>
      </c>
      <c r="AI242">
        <v>0</v>
      </c>
      <c r="AJ242">
        <v>0</v>
      </c>
      <c r="AK242" t="s">
        <v>12</v>
      </c>
      <c r="AL242">
        <v>0</v>
      </c>
      <c r="AM242">
        <v>0</v>
      </c>
    </row>
    <row r="243" spans="1:39" x14ac:dyDescent="0.25">
      <c r="A243" t="s">
        <v>15</v>
      </c>
      <c r="B243">
        <v>2</v>
      </c>
      <c r="C243">
        <v>50</v>
      </c>
      <c r="D243" t="s">
        <v>1</v>
      </c>
      <c r="E243">
        <v>0</v>
      </c>
      <c r="F243">
        <v>0</v>
      </c>
      <c r="G243" t="s">
        <v>2</v>
      </c>
      <c r="H243">
        <v>0</v>
      </c>
      <c r="I243">
        <v>0</v>
      </c>
      <c r="J243" t="s">
        <v>3</v>
      </c>
      <c r="K243">
        <v>0</v>
      </c>
      <c r="L243">
        <v>0</v>
      </c>
      <c r="M243" t="s">
        <v>4</v>
      </c>
      <c r="N243">
        <v>0</v>
      </c>
      <c r="O243">
        <v>0</v>
      </c>
      <c r="P243" t="s">
        <v>5</v>
      </c>
      <c r="Q243">
        <v>0</v>
      </c>
      <c r="R243">
        <v>0</v>
      </c>
      <c r="S243" t="s">
        <v>6</v>
      </c>
      <c r="T243">
        <v>0</v>
      </c>
      <c r="U243">
        <v>0</v>
      </c>
      <c r="V243" t="s">
        <v>7</v>
      </c>
      <c r="W243">
        <v>0</v>
      </c>
      <c r="X243">
        <v>0</v>
      </c>
      <c r="Y243" t="s">
        <v>8</v>
      </c>
      <c r="Z243">
        <v>0</v>
      </c>
      <c r="AA243">
        <v>0</v>
      </c>
      <c r="AB243" t="s">
        <v>9</v>
      </c>
      <c r="AC243">
        <v>0</v>
      </c>
      <c r="AD243">
        <v>0</v>
      </c>
      <c r="AE243" t="s">
        <v>10</v>
      </c>
      <c r="AF243">
        <v>0</v>
      </c>
      <c r="AG243">
        <v>0</v>
      </c>
      <c r="AH243" t="s">
        <v>11</v>
      </c>
      <c r="AI243">
        <v>0</v>
      </c>
      <c r="AJ243">
        <v>0</v>
      </c>
      <c r="AK243" t="s">
        <v>12</v>
      </c>
      <c r="AL243">
        <v>0</v>
      </c>
      <c r="AM243">
        <v>0</v>
      </c>
    </row>
    <row r="244" spans="1:39" x14ac:dyDescent="0.25">
      <c r="A244" t="s">
        <v>15</v>
      </c>
      <c r="B244">
        <v>3</v>
      </c>
      <c r="C244">
        <v>75</v>
      </c>
      <c r="D244" t="s">
        <v>1</v>
      </c>
      <c r="E244">
        <v>0</v>
      </c>
      <c r="F244">
        <v>0</v>
      </c>
      <c r="G244" t="s">
        <v>2</v>
      </c>
      <c r="H244">
        <v>0</v>
      </c>
      <c r="I244">
        <v>0</v>
      </c>
      <c r="J244" t="s">
        <v>3</v>
      </c>
      <c r="K244">
        <v>0</v>
      </c>
      <c r="L244">
        <v>0</v>
      </c>
      <c r="M244" t="s">
        <v>4</v>
      </c>
      <c r="N244">
        <v>0</v>
      </c>
      <c r="O244">
        <v>0</v>
      </c>
      <c r="P244" t="s">
        <v>5</v>
      </c>
      <c r="Q244">
        <v>0</v>
      </c>
      <c r="R244">
        <v>0</v>
      </c>
      <c r="S244" t="s">
        <v>6</v>
      </c>
      <c r="T244">
        <v>0</v>
      </c>
      <c r="U244">
        <v>0</v>
      </c>
      <c r="V244" t="s">
        <v>7</v>
      </c>
      <c r="W244">
        <v>0</v>
      </c>
      <c r="X244">
        <v>0</v>
      </c>
      <c r="Y244" t="s">
        <v>8</v>
      </c>
      <c r="Z244">
        <v>0</v>
      </c>
      <c r="AA244">
        <v>0</v>
      </c>
      <c r="AB244" t="s">
        <v>9</v>
      </c>
      <c r="AC244">
        <v>0</v>
      </c>
      <c r="AD244">
        <v>0</v>
      </c>
      <c r="AE244" t="s">
        <v>10</v>
      </c>
      <c r="AF244">
        <v>0</v>
      </c>
      <c r="AG244">
        <v>0</v>
      </c>
      <c r="AH244" t="s">
        <v>11</v>
      </c>
      <c r="AI244">
        <v>0</v>
      </c>
      <c r="AJ244">
        <v>0</v>
      </c>
      <c r="AK244" t="s">
        <v>12</v>
      </c>
      <c r="AL244">
        <v>0</v>
      </c>
      <c r="AM244">
        <v>0</v>
      </c>
    </row>
    <row r="245" spans="1:39" x14ac:dyDescent="0.25">
      <c r="A245" t="s">
        <v>15</v>
      </c>
      <c r="B245">
        <v>4</v>
      </c>
      <c r="C245">
        <v>100</v>
      </c>
      <c r="D245" t="s">
        <v>1</v>
      </c>
      <c r="E245">
        <v>0</v>
      </c>
      <c r="F245">
        <v>0</v>
      </c>
      <c r="G245" t="s">
        <v>2</v>
      </c>
      <c r="H245">
        <v>0</v>
      </c>
      <c r="I245">
        <v>0</v>
      </c>
      <c r="J245" t="s">
        <v>3</v>
      </c>
      <c r="K245">
        <v>0</v>
      </c>
      <c r="L245">
        <v>0</v>
      </c>
      <c r="M245" t="s">
        <v>4</v>
      </c>
      <c r="N245">
        <v>0</v>
      </c>
      <c r="O245">
        <v>0</v>
      </c>
      <c r="P245" t="s">
        <v>5</v>
      </c>
      <c r="Q245">
        <v>0</v>
      </c>
      <c r="R245">
        <v>0</v>
      </c>
      <c r="S245" t="s">
        <v>6</v>
      </c>
      <c r="T245">
        <v>0</v>
      </c>
      <c r="U245">
        <v>0</v>
      </c>
      <c r="V245" t="s">
        <v>7</v>
      </c>
      <c r="W245">
        <v>0</v>
      </c>
      <c r="X245">
        <v>0</v>
      </c>
      <c r="Y245" t="s">
        <v>8</v>
      </c>
      <c r="Z245">
        <v>0</v>
      </c>
      <c r="AA245">
        <v>0</v>
      </c>
      <c r="AB245" t="s">
        <v>9</v>
      </c>
      <c r="AC245">
        <v>0</v>
      </c>
      <c r="AD245">
        <v>0</v>
      </c>
      <c r="AE245" t="s">
        <v>10</v>
      </c>
      <c r="AF245">
        <v>0</v>
      </c>
      <c r="AG245">
        <v>0</v>
      </c>
      <c r="AH245" t="s">
        <v>11</v>
      </c>
      <c r="AI245">
        <v>0</v>
      </c>
      <c r="AJ245">
        <v>0</v>
      </c>
      <c r="AK245" t="s">
        <v>12</v>
      </c>
      <c r="AL245">
        <v>0</v>
      </c>
      <c r="AM245">
        <v>0</v>
      </c>
    </row>
    <row r="246" spans="1:39" x14ac:dyDescent="0.25">
      <c r="A246" t="s">
        <v>15</v>
      </c>
      <c r="B246">
        <v>5</v>
      </c>
      <c r="C246">
        <v>125</v>
      </c>
      <c r="D246" t="s">
        <v>1</v>
      </c>
      <c r="E246">
        <v>0</v>
      </c>
      <c r="F246">
        <v>0</v>
      </c>
      <c r="G246" t="s">
        <v>2</v>
      </c>
      <c r="H246">
        <v>0</v>
      </c>
      <c r="I246">
        <v>0</v>
      </c>
      <c r="J246" t="s">
        <v>3</v>
      </c>
      <c r="K246">
        <v>0</v>
      </c>
      <c r="L246">
        <v>0</v>
      </c>
      <c r="M246" t="s">
        <v>4</v>
      </c>
      <c r="N246">
        <v>0</v>
      </c>
      <c r="O246">
        <v>0</v>
      </c>
      <c r="P246" t="s">
        <v>5</v>
      </c>
      <c r="Q246">
        <v>0</v>
      </c>
      <c r="R246">
        <v>0</v>
      </c>
      <c r="S246" t="s">
        <v>6</v>
      </c>
      <c r="T246">
        <v>0</v>
      </c>
      <c r="U246">
        <v>0</v>
      </c>
      <c r="V246" t="s">
        <v>7</v>
      </c>
      <c r="W246">
        <v>0</v>
      </c>
      <c r="X246">
        <v>0</v>
      </c>
      <c r="Y246" t="s">
        <v>8</v>
      </c>
      <c r="Z246">
        <v>0</v>
      </c>
      <c r="AA246">
        <v>0</v>
      </c>
      <c r="AB246" t="s">
        <v>9</v>
      </c>
      <c r="AC246">
        <v>0</v>
      </c>
      <c r="AD246">
        <v>0</v>
      </c>
      <c r="AE246" t="s">
        <v>10</v>
      </c>
      <c r="AF246">
        <v>0</v>
      </c>
      <c r="AG246">
        <v>0</v>
      </c>
      <c r="AH246" t="s">
        <v>11</v>
      </c>
      <c r="AI246">
        <v>0</v>
      </c>
      <c r="AJ246">
        <v>0</v>
      </c>
      <c r="AK246" t="s">
        <v>12</v>
      </c>
      <c r="AL246">
        <v>0</v>
      </c>
      <c r="AM246">
        <v>0</v>
      </c>
    </row>
    <row r="247" spans="1:39" x14ac:dyDescent="0.25">
      <c r="A247" t="s">
        <v>15</v>
      </c>
      <c r="B247">
        <v>6</v>
      </c>
      <c r="C247">
        <v>150</v>
      </c>
      <c r="D247" t="s">
        <v>1</v>
      </c>
      <c r="E247">
        <v>0</v>
      </c>
      <c r="F247">
        <v>0</v>
      </c>
      <c r="G247" t="s">
        <v>2</v>
      </c>
      <c r="H247">
        <v>0</v>
      </c>
      <c r="I247">
        <v>0</v>
      </c>
      <c r="J247" t="s">
        <v>3</v>
      </c>
      <c r="K247">
        <v>0</v>
      </c>
      <c r="L247">
        <v>0</v>
      </c>
      <c r="M247" t="s">
        <v>4</v>
      </c>
      <c r="N247">
        <v>0</v>
      </c>
      <c r="O247">
        <v>0</v>
      </c>
      <c r="P247" t="s">
        <v>5</v>
      </c>
      <c r="Q247">
        <v>0</v>
      </c>
      <c r="R247">
        <v>0</v>
      </c>
      <c r="S247" t="s">
        <v>6</v>
      </c>
      <c r="T247">
        <v>0</v>
      </c>
      <c r="U247">
        <v>0</v>
      </c>
      <c r="V247" t="s">
        <v>7</v>
      </c>
      <c r="W247">
        <v>0</v>
      </c>
      <c r="X247">
        <v>0</v>
      </c>
      <c r="Y247" t="s">
        <v>8</v>
      </c>
      <c r="Z247">
        <v>0</v>
      </c>
      <c r="AA247">
        <v>0</v>
      </c>
      <c r="AB247" t="s">
        <v>9</v>
      </c>
      <c r="AC247">
        <v>0</v>
      </c>
      <c r="AD247">
        <v>0</v>
      </c>
      <c r="AE247" t="s">
        <v>10</v>
      </c>
      <c r="AF247">
        <v>0</v>
      </c>
      <c r="AG247">
        <v>0</v>
      </c>
      <c r="AH247" t="s">
        <v>11</v>
      </c>
      <c r="AI247">
        <v>0</v>
      </c>
      <c r="AJ247">
        <v>0</v>
      </c>
      <c r="AK247" t="s">
        <v>12</v>
      </c>
      <c r="AL247">
        <v>0</v>
      </c>
      <c r="AM247">
        <v>0</v>
      </c>
    </row>
    <row r="248" spans="1:39" x14ac:dyDescent="0.25">
      <c r="A248" t="s">
        <v>15</v>
      </c>
      <c r="B248">
        <v>7</v>
      </c>
      <c r="C248">
        <v>175</v>
      </c>
      <c r="D248" t="s">
        <v>1</v>
      </c>
      <c r="E248">
        <v>0</v>
      </c>
      <c r="F248">
        <v>0</v>
      </c>
      <c r="G248" t="s">
        <v>2</v>
      </c>
      <c r="H248">
        <v>0</v>
      </c>
      <c r="I248">
        <v>0</v>
      </c>
      <c r="J248" t="s">
        <v>3</v>
      </c>
      <c r="K248">
        <v>0</v>
      </c>
      <c r="L248">
        <v>0</v>
      </c>
      <c r="M248" t="s">
        <v>4</v>
      </c>
      <c r="N248">
        <v>0</v>
      </c>
      <c r="O248">
        <v>0</v>
      </c>
      <c r="P248" t="s">
        <v>5</v>
      </c>
      <c r="Q248">
        <v>0</v>
      </c>
      <c r="R248">
        <v>0</v>
      </c>
      <c r="S248" t="s">
        <v>6</v>
      </c>
      <c r="T248">
        <v>0</v>
      </c>
      <c r="U248">
        <v>0</v>
      </c>
      <c r="V248" t="s">
        <v>7</v>
      </c>
      <c r="W248">
        <v>0</v>
      </c>
      <c r="X248">
        <v>0</v>
      </c>
      <c r="Y248" t="s">
        <v>8</v>
      </c>
      <c r="Z248">
        <v>0</v>
      </c>
      <c r="AA248">
        <v>0</v>
      </c>
      <c r="AB248" t="s">
        <v>9</v>
      </c>
      <c r="AC248">
        <v>0</v>
      </c>
      <c r="AD248">
        <v>0</v>
      </c>
      <c r="AE248" t="s">
        <v>10</v>
      </c>
      <c r="AF248">
        <v>0</v>
      </c>
      <c r="AG248">
        <v>0</v>
      </c>
      <c r="AH248" t="s">
        <v>11</v>
      </c>
      <c r="AI248">
        <v>0</v>
      </c>
      <c r="AJ248">
        <v>0</v>
      </c>
      <c r="AK248" t="s">
        <v>12</v>
      </c>
      <c r="AL248">
        <v>0</v>
      </c>
      <c r="AM248">
        <v>0</v>
      </c>
    </row>
    <row r="249" spans="1:39" x14ac:dyDescent="0.25">
      <c r="A249" t="s">
        <v>15</v>
      </c>
      <c r="B249">
        <v>8</v>
      </c>
      <c r="C249">
        <v>200</v>
      </c>
      <c r="D249" t="s">
        <v>1</v>
      </c>
      <c r="E249">
        <v>0</v>
      </c>
      <c r="F249">
        <v>0</v>
      </c>
      <c r="G249" t="s">
        <v>2</v>
      </c>
      <c r="H249">
        <v>0</v>
      </c>
      <c r="I249">
        <v>0</v>
      </c>
      <c r="J249" t="s">
        <v>3</v>
      </c>
      <c r="K249">
        <v>0</v>
      </c>
      <c r="L249">
        <v>0</v>
      </c>
      <c r="M249" t="s">
        <v>4</v>
      </c>
      <c r="N249">
        <v>0</v>
      </c>
      <c r="O249">
        <v>0</v>
      </c>
      <c r="P249" t="s">
        <v>5</v>
      </c>
      <c r="Q249">
        <v>0</v>
      </c>
      <c r="R249">
        <v>0</v>
      </c>
      <c r="S249" t="s">
        <v>6</v>
      </c>
      <c r="T249">
        <v>0</v>
      </c>
      <c r="U249">
        <v>0</v>
      </c>
      <c r="V249" t="s">
        <v>7</v>
      </c>
      <c r="W249">
        <v>0</v>
      </c>
      <c r="X249">
        <v>0</v>
      </c>
      <c r="Y249" t="s">
        <v>8</v>
      </c>
      <c r="Z249">
        <v>0</v>
      </c>
      <c r="AA249">
        <v>0</v>
      </c>
      <c r="AB249" t="s">
        <v>9</v>
      </c>
      <c r="AC249">
        <v>0</v>
      </c>
      <c r="AD249">
        <v>0</v>
      </c>
      <c r="AE249" t="s">
        <v>10</v>
      </c>
      <c r="AF249">
        <v>0</v>
      </c>
      <c r="AG249">
        <v>0</v>
      </c>
      <c r="AH249" t="s">
        <v>11</v>
      </c>
      <c r="AI249">
        <v>0</v>
      </c>
      <c r="AJ249">
        <v>0</v>
      </c>
      <c r="AK249" t="s">
        <v>12</v>
      </c>
      <c r="AL249">
        <v>0</v>
      </c>
      <c r="AM249">
        <v>0</v>
      </c>
    </row>
    <row r="250" spans="1:39" x14ac:dyDescent="0.25">
      <c r="A250" t="s">
        <v>15</v>
      </c>
      <c r="B250">
        <v>9</v>
      </c>
      <c r="C250">
        <v>225</v>
      </c>
      <c r="D250" t="s">
        <v>1</v>
      </c>
      <c r="E250">
        <v>0</v>
      </c>
      <c r="F250">
        <v>0</v>
      </c>
      <c r="G250" t="s">
        <v>2</v>
      </c>
      <c r="H250">
        <v>0</v>
      </c>
      <c r="I250">
        <v>0</v>
      </c>
      <c r="J250" t="s">
        <v>3</v>
      </c>
      <c r="K250">
        <v>0</v>
      </c>
      <c r="L250">
        <v>0</v>
      </c>
      <c r="M250" t="s">
        <v>4</v>
      </c>
      <c r="N250">
        <v>0</v>
      </c>
      <c r="O250">
        <v>0</v>
      </c>
      <c r="P250" t="s">
        <v>5</v>
      </c>
      <c r="Q250">
        <v>0</v>
      </c>
      <c r="R250">
        <v>0</v>
      </c>
      <c r="S250" t="s">
        <v>6</v>
      </c>
      <c r="T250">
        <v>0</v>
      </c>
      <c r="U250">
        <v>0</v>
      </c>
      <c r="V250" t="s">
        <v>7</v>
      </c>
      <c r="W250">
        <v>0</v>
      </c>
      <c r="X250">
        <v>0</v>
      </c>
      <c r="Y250" t="s">
        <v>8</v>
      </c>
      <c r="Z250">
        <v>0</v>
      </c>
      <c r="AA250">
        <v>0</v>
      </c>
      <c r="AB250" t="s">
        <v>9</v>
      </c>
      <c r="AC250">
        <v>0</v>
      </c>
      <c r="AD250">
        <v>0</v>
      </c>
      <c r="AE250" t="s">
        <v>10</v>
      </c>
      <c r="AF250">
        <v>0</v>
      </c>
      <c r="AG250">
        <v>0</v>
      </c>
      <c r="AH250" t="s">
        <v>11</v>
      </c>
      <c r="AI250">
        <v>0</v>
      </c>
      <c r="AJ250">
        <v>0</v>
      </c>
      <c r="AK250" t="s">
        <v>12</v>
      </c>
      <c r="AL250">
        <v>0</v>
      </c>
      <c r="AM250">
        <v>0</v>
      </c>
    </row>
    <row r="251" spans="1:39" x14ac:dyDescent="0.25">
      <c r="A251" t="s">
        <v>15</v>
      </c>
      <c r="B251">
        <v>10</v>
      </c>
      <c r="C251">
        <v>250</v>
      </c>
      <c r="D251" t="s">
        <v>1</v>
      </c>
      <c r="E251">
        <v>0</v>
      </c>
      <c r="F251">
        <v>0</v>
      </c>
      <c r="G251" t="s">
        <v>2</v>
      </c>
      <c r="H251">
        <v>0</v>
      </c>
      <c r="I251">
        <v>0</v>
      </c>
      <c r="J251" t="s">
        <v>3</v>
      </c>
      <c r="K251">
        <v>0</v>
      </c>
      <c r="L251">
        <v>0</v>
      </c>
      <c r="M251" t="s">
        <v>4</v>
      </c>
      <c r="N251">
        <v>0</v>
      </c>
      <c r="O251">
        <v>0</v>
      </c>
      <c r="P251" t="s">
        <v>5</v>
      </c>
      <c r="Q251">
        <v>0</v>
      </c>
      <c r="R251">
        <v>0</v>
      </c>
      <c r="S251" t="s">
        <v>6</v>
      </c>
      <c r="T251">
        <v>0</v>
      </c>
      <c r="U251">
        <v>0</v>
      </c>
      <c r="V251" t="s">
        <v>7</v>
      </c>
      <c r="W251">
        <v>0</v>
      </c>
      <c r="X251">
        <v>0</v>
      </c>
      <c r="Y251" t="s">
        <v>8</v>
      </c>
      <c r="Z251">
        <v>0</v>
      </c>
      <c r="AA251">
        <v>0</v>
      </c>
      <c r="AB251" t="s">
        <v>9</v>
      </c>
      <c r="AC251">
        <v>0</v>
      </c>
      <c r="AD251">
        <v>0</v>
      </c>
      <c r="AE251" t="s">
        <v>10</v>
      </c>
      <c r="AF251">
        <v>0</v>
      </c>
      <c r="AG251">
        <v>0</v>
      </c>
      <c r="AH251" t="s">
        <v>11</v>
      </c>
      <c r="AI251">
        <v>0</v>
      </c>
      <c r="AJ251">
        <v>0</v>
      </c>
      <c r="AK251" t="s">
        <v>12</v>
      </c>
      <c r="AL251">
        <v>0</v>
      </c>
      <c r="AM251">
        <v>0</v>
      </c>
    </row>
    <row r="252" spans="1:39" x14ac:dyDescent="0.25">
      <c r="A252" t="s">
        <v>15</v>
      </c>
      <c r="B252">
        <v>11</v>
      </c>
      <c r="C252">
        <v>275</v>
      </c>
      <c r="D252" t="s">
        <v>1</v>
      </c>
      <c r="E252">
        <v>0</v>
      </c>
      <c r="F252">
        <v>0</v>
      </c>
      <c r="G252" t="s">
        <v>2</v>
      </c>
      <c r="H252">
        <v>0</v>
      </c>
      <c r="I252">
        <v>0</v>
      </c>
      <c r="J252" t="s">
        <v>3</v>
      </c>
      <c r="K252">
        <v>0</v>
      </c>
      <c r="L252">
        <v>0</v>
      </c>
      <c r="M252" t="s">
        <v>4</v>
      </c>
      <c r="N252">
        <v>0</v>
      </c>
      <c r="O252">
        <v>0</v>
      </c>
      <c r="P252" t="s">
        <v>5</v>
      </c>
      <c r="Q252">
        <v>0</v>
      </c>
      <c r="R252">
        <v>0</v>
      </c>
      <c r="S252" t="s">
        <v>6</v>
      </c>
      <c r="T252">
        <v>0</v>
      </c>
      <c r="U252">
        <v>0</v>
      </c>
      <c r="V252" t="s">
        <v>7</v>
      </c>
      <c r="W252">
        <v>0</v>
      </c>
      <c r="X252">
        <v>0</v>
      </c>
      <c r="Y252" t="s">
        <v>8</v>
      </c>
      <c r="Z252">
        <v>0</v>
      </c>
      <c r="AA252">
        <v>0</v>
      </c>
      <c r="AB252" t="s">
        <v>9</v>
      </c>
      <c r="AC252">
        <v>0</v>
      </c>
      <c r="AD252">
        <v>0</v>
      </c>
      <c r="AE252" t="s">
        <v>10</v>
      </c>
      <c r="AF252">
        <v>0</v>
      </c>
      <c r="AG252">
        <v>0</v>
      </c>
      <c r="AH252" t="s">
        <v>11</v>
      </c>
      <c r="AI252">
        <v>0</v>
      </c>
      <c r="AJ252">
        <v>0</v>
      </c>
      <c r="AK252" t="s">
        <v>12</v>
      </c>
      <c r="AL252">
        <v>0</v>
      </c>
      <c r="AM252">
        <v>0</v>
      </c>
    </row>
    <row r="253" spans="1:39" x14ac:dyDescent="0.25">
      <c r="A253" t="s">
        <v>15</v>
      </c>
      <c r="B253">
        <v>12</v>
      </c>
      <c r="C253">
        <v>300</v>
      </c>
      <c r="D253" t="s">
        <v>1</v>
      </c>
      <c r="E253">
        <v>0</v>
      </c>
      <c r="F253">
        <v>0</v>
      </c>
      <c r="G253" t="s">
        <v>2</v>
      </c>
      <c r="H253">
        <v>0</v>
      </c>
      <c r="I253">
        <v>0</v>
      </c>
      <c r="J253" t="s">
        <v>3</v>
      </c>
      <c r="K253">
        <v>0</v>
      </c>
      <c r="L253">
        <v>0</v>
      </c>
      <c r="M253" t="s">
        <v>4</v>
      </c>
      <c r="N253">
        <v>0</v>
      </c>
      <c r="O253">
        <v>0</v>
      </c>
      <c r="P253" t="s">
        <v>5</v>
      </c>
      <c r="Q253">
        <v>0</v>
      </c>
      <c r="R253">
        <v>0</v>
      </c>
      <c r="S253" t="s">
        <v>6</v>
      </c>
      <c r="T253">
        <v>0</v>
      </c>
      <c r="U253">
        <v>0</v>
      </c>
      <c r="V253" t="s">
        <v>7</v>
      </c>
      <c r="W253">
        <v>0</v>
      </c>
      <c r="X253">
        <v>0</v>
      </c>
      <c r="Y253" t="s">
        <v>8</v>
      </c>
      <c r="Z253">
        <v>0</v>
      </c>
      <c r="AA253">
        <v>0</v>
      </c>
      <c r="AB253" t="s">
        <v>9</v>
      </c>
      <c r="AC253">
        <v>0</v>
      </c>
      <c r="AD253">
        <v>0</v>
      </c>
      <c r="AE253" t="s">
        <v>10</v>
      </c>
      <c r="AF253">
        <v>0</v>
      </c>
      <c r="AG253">
        <v>0</v>
      </c>
      <c r="AH253" t="s">
        <v>11</v>
      </c>
      <c r="AI253">
        <v>0</v>
      </c>
      <c r="AJ253">
        <v>0</v>
      </c>
      <c r="AK253" t="s">
        <v>12</v>
      </c>
      <c r="AL253">
        <v>0</v>
      </c>
      <c r="AM253">
        <v>0</v>
      </c>
    </row>
    <row r="254" spans="1:39" x14ac:dyDescent="0.25">
      <c r="A254" t="s">
        <v>15</v>
      </c>
      <c r="B254">
        <v>13</v>
      </c>
      <c r="C254">
        <v>325</v>
      </c>
      <c r="D254" t="s">
        <v>1</v>
      </c>
      <c r="E254">
        <v>0</v>
      </c>
      <c r="F254">
        <v>0</v>
      </c>
      <c r="G254" t="s">
        <v>2</v>
      </c>
      <c r="H254">
        <v>0</v>
      </c>
      <c r="I254">
        <v>0</v>
      </c>
      <c r="J254" t="s">
        <v>3</v>
      </c>
      <c r="K254">
        <v>0</v>
      </c>
      <c r="L254">
        <v>0</v>
      </c>
      <c r="M254" t="s">
        <v>4</v>
      </c>
      <c r="N254">
        <v>0</v>
      </c>
      <c r="O254">
        <v>0</v>
      </c>
      <c r="P254" t="s">
        <v>5</v>
      </c>
      <c r="Q254">
        <v>0</v>
      </c>
      <c r="R254">
        <v>0</v>
      </c>
      <c r="S254" t="s">
        <v>6</v>
      </c>
      <c r="T254">
        <v>0</v>
      </c>
      <c r="U254">
        <v>0</v>
      </c>
      <c r="V254" t="s">
        <v>7</v>
      </c>
      <c r="W254">
        <v>0</v>
      </c>
      <c r="X254">
        <v>0</v>
      </c>
      <c r="Y254" t="s">
        <v>8</v>
      </c>
      <c r="Z254">
        <v>0</v>
      </c>
      <c r="AA254">
        <v>0</v>
      </c>
      <c r="AB254" t="s">
        <v>9</v>
      </c>
      <c r="AC254">
        <v>0</v>
      </c>
      <c r="AD254">
        <v>0</v>
      </c>
      <c r="AE254" t="s">
        <v>10</v>
      </c>
      <c r="AF254">
        <v>0</v>
      </c>
      <c r="AG254">
        <v>0</v>
      </c>
      <c r="AH254" t="s">
        <v>11</v>
      </c>
      <c r="AI254">
        <v>0</v>
      </c>
      <c r="AJ254">
        <v>0</v>
      </c>
      <c r="AK254" t="s">
        <v>12</v>
      </c>
      <c r="AL254">
        <v>0</v>
      </c>
      <c r="AM254">
        <v>0</v>
      </c>
    </row>
    <row r="255" spans="1:39" x14ac:dyDescent="0.25">
      <c r="A255" t="s">
        <v>15</v>
      </c>
      <c r="B255">
        <v>14</v>
      </c>
      <c r="C255">
        <v>350</v>
      </c>
      <c r="D255" t="s">
        <v>1</v>
      </c>
      <c r="E255">
        <v>0</v>
      </c>
      <c r="F255">
        <v>0</v>
      </c>
      <c r="G255" t="s">
        <v>2</v>
      </c>
      <c r="H255">
        <v>0</v>
      </c>
      <c r="I255">
        <v>0</v>
      </c>
      <c r="J255" t="s">
        <v>3</v>
      </c>
      <c r="K255">
        <v>0</v>
      </c>
      <c r="L255">
        <v>0</v>
      </c>
      <c r="M255" t="s">
        <v>4</v>
      </c>
      <c r="N255">
        <v>0</v>
      </c>
      <c r="O255">
        <v>0</v>
      </c>
      <c r="P255" t="s">
        <v>5</v>
      </c>
      <c r="Q255">
        <v>0</v>
      </c>
      <c r="R255">
        <v>0</v>
      </c>
      <c r="S255" t="s">
        <v>6</v>
      </c>
      <c r="T255">
        <v>0</v>
      </c>
      <c r="U255">
        <v>0</v>
      </c>
      <c r="V255" t="s">
        <v>7</v>
      </c>
      <c r="W255">
        <v>0</v>
      </c>
      <c r="X255">
        <v>0</v>
      </c>
      <c r="Y255" t="s">
        <v>8</v>
      </c>
      <c r="Z255">
        <v>0</v>
      </c>
      <c r="AA255">
        <v>0</v>
      </c>
      <c r="AB255" t="s">
        <v>9</v>
      </c>
      <c r="AC255">
        <v>0</v>
      </c>
      <c r="AD255">
        <v>0</v>
      </c>
      <c r="AE255" t="s">
        <v>10</v>
      </c>
      <c r="AF255">
        <v>0</v>
      </c>
      <c r="AG255">
        <v>0</v>
      </c>
      <c r="AH255" t="s">
        <v>11</v>
      </c>
      <c r="AI255">
        <v>0</v>
      </c>
      <c r="AJ255">
        <v>0</v>
      </c>
      <c r="AK255" t="s">
        <v>12</v>
      </c>
      <c r="AL255">
        <v>0</v>
      </c>
      <c r="AM255">
        <v>0</v>
      </c>
    </row>
    <row r="256" spans="1:39" x14ac:dyDescent="0.25">
      <c r="A256" t="s">
        <v>15</v>
      </c>
      <c r="B256">
        <v>15</v>
      </c>
      <c r="C256">
        <v>375</v>
      </c>
      <c r="D256" t="s">
        <v>1</v>
      </c>
      <c r="E256">
        <v>0</v>
      </c>
      <c r="F256">
        <v>0</v>
      </c>
      <c r="G256" t="s">
        <v>2</v>
      </c>
      <c r="H256">
        <v>0</v>
      </c>
      <c r="I256">
        <v>0</v>
      </c>
      <c r="J256" t="s">
        <v>3</v>
      </c>
      <c r="K256">
        <v>0</v>
      </c>
      <c r="L256">
        <v>0</v>
      </c>
      <c r="M256" t="s">
        <v>4</v>
      </c>
      <c r="N256">
        <v>0</v>
      </c>
      <c r="O256">
        <v>0</v>
      </c>
      <c r="P256" t="s">
        <v>5</v>
      </c>
      <c r="Q256">
        <v>0</v>
      </c>
      <c r="R256">
        <v>0</v>
      </c>
      <c r="S256" t="s">
        <v>6</v>
      </c>
      <c r="T256">
        <v>0</v>
      </c>
      <c r="U256">
        <v>0</v>
      </c>
      <c r="V256" t="s">
        <v>7</v>
      </c>
      <c r="W256">
        <v>0</v>
      </c>
      <c r="X256">
        <v>0</v>
      </c>
      <c r="Y256" t="s">
        <v>8</v>
      </c>
      <c r="Z256">
        <v>0</v>
      </c>
      <c r="AA256">
        <v>0</v>
      </c>
      <c r="AB256" t="s">
        <v>9</v>
      </c>
      <c r="AC256">
        <v>0</v>
      </c>
      <c r="AD256">
        <v>0</v>
      </c>
      <c r="AE256" t="s">
        <v>10</v>
      </c>
      <c r="AF256">
        <v>0</v>
      </c>
      <c r="AG256">
        <v>0</v>
      </c>
      <c r="AH256" t="s">
        <v>11</v>
      </c>
      <c r="AI256">
        <v>0</v>
      </c>
      <c r="AJ256">
        <v>0</v>
      </c>
      <c r="AK256" t="s">
        <v>12</v>
      </c>
      <c r="AL256">
        <v>0</v>
      </c>
      <c r="AM256">
        <v>0</v>
      </c>
    </row>
    <row r="257" spans="1:39" x14ac:dyDescent="0.25">
      <c r="A257" t="s">
        <v>15</v>
      </c>
      <c r="B257">
        <v>16</v>
      </c>
      <c r="C257">
        <v>400</v>
      </c>
      <c r="D257" t="s">
        <v>1</v>
      </c>
      <c r="E257">
        <v>0</v>
      </c>
      <c r="F257">
        <v>0</v>
      </c>
      <c r="G257" t="s">
        <v>2</v>
      </c>
      <c r="H257">
        <v>0</v>
      </c>
      <c r="I257">
        <v>0</v>
      </c>
      <c r="J257" t="s">
        <v>3</v>
      </c>
      <c r="K257">
        <v>0</v>
      </c>
      <c r="L257">
        <v>0</v>
      </c>
      <c r="M257" t="s">
        <v>4</v>
      </c>
      <c r="N257">
        <v>0</v>
      </c>
      <c r="O257">
        <v>0</v>
      </c>
      <c r="P257" t="s">
        <v>5</v>
      </c>
      <c r="Q257">
        <v>0</v>
      </c>
      <c r="R257">
        <v>0</v>
      </c>
      <c r="S257" t="s">
        <v>6</v>
      </c>
      <c r="T257">
        <v>0</v>
      </c>
      <c r="U257">
        <v>0</v>
      </c>
      <c r="V257" t="s">
        <v>7</v>
      </c>
      <c r="W257">
        <v>0</v>
      </c>
      <c r="X257">
        <v>0</v>
      </c>
      <c r="Y257" t="s">
        <v>8</v>
      </c>
      <c r="Z257">
        <v>0</v>
      </c>
      <c r="AA257">
        <v>0</v>
      </c>
      <c r="AB257" t="s">
        <v>9</v>
      </c>
      <c r="AC257">
        <v>0</v>
      </c>
      <c r="AD257">
        <v>0</v>
      </c>
      <c r="AE257" t="s">
        <v>10</v>
      </c>
      <c r="AF257">
        <v>0</v>
      </c>
      <c r="AG257">
        <v>0</v>
      </c>
      <c r="AH257" t="s">
        <v>11</v>
      </c>
      <c r="AI257">
        <v>0</v>
      </c>
      <c r="AJ257">
        <v>0</v>
      </c>
      <c r="AK257" t="s">
        <v>12</v>
      </c>
      <c r="AL257">
        <v>0</v>
      </c>
      <c r="AM257">
        <v>0</v>
      </c>
    </row>
    <row r="258" spans="1:39" x14ac:dyDescent="0.25">
      <c r="A258" t="s">
        <v>15</v>
      </c>
      <c r="B258">
        <v>17</v>
      </c>
      <c r="C258">
        <v>425</v>
      </c>
      <c r="D258" t="s">
        <v>1</v>
      </c>
      <c r="E258">
        <v>0</v>
      </c>
      <c r="F258">
        <v>0</v>
      </c>
      <c r="G258" t="s">
        <v>2</v>
      </c>
      <c r="H258">
        <v>0</v>
      </c>
      <c r="I258">
        <v>0</v>
      </c>
      <c r="J258" t="s">
        <v>3</v>
      </c>
      <c r="K258">
        <v>0</v>
      </c>
      <c r="L258">
        <v>0</v>
      </c>
      <c r="M258" t="s">
        <v>4</v>
      </c>
      <c r="N258">
        <v>0</v>
      </c>
      <c r="O258">
        <v>0</v>
      </c>
      <c r="P258" t="s">
        <v>5</v>
      </c>
      <c r="Q258">
        <v>0</v>
      </c>
      <c r="R258">
        <v>0</v>
      </c>
      <c r="S258" t="s">
        <v>6</v>
      </c>
      <c r="T258">
        <v>0</v>
      </c>
      <c r="U258">
        <v>0</v>
      </c>
      <c r="V258" t="s">
        <v>7</v>
      </c>
      <c r="W258">
        <v>0</v>
      </c>
      <c r="X258">
        <v>0</v>
      </c>
      <c r="Y258" t="s">
        <v>8</v>
      </c>
      <c r="Z258">
        <v>0</v>
      </c>
      <c r="AA258">
        <v>0</v>
      </c>
      <c r="AB258" t="s">
        <v>9</v>
      </c>
      <c r="AC258">
        <v>0</v>
      </c>
      <c r="AD258">
        <v>0</v>
      </c>
      <c r="AE258" t="s">
        <v>10</v>
      </c>
      <c r="AF258">
        <v>0</v>
      </c>
      <c r="AG258">
        <v>0</v>
      </c>
      <c r="AH258" t="s">
        <v>11</v>
      </c>
      <c r="AI258">
        <v>0</v>
      </c>
      <c r="AJ258">
        <v>0</v>
      </c>
      <c r="AK258" t="s">
        <v>12</v>
      </c>
      <c r="AL258">
        <v>0</v>
      </c>
      <c r="AM258">
        <v>0</v>
      </c>
    </row>
    <row r="259" spans="1:39" x14ac:dyDescent="0.25">
      <c r="A259" t="s">
        <v>15</v>
      </c>
      <c r="B259">
        <v>18</v>
      </c>
      <c r="C259">
        <v>450</v>
      </c>
      <c r="D259" t="s">
        <v>1</v>
      </c>
      <c r="E259">
        <v>0</v>
      </c>
      <c r="F259">
        <v>0</v>
      </c>
      <c r="G259" t="s">
        <v>2</v>
      </c>
      <c r="H259">
        <v>0</v>
      </c>
      <c r="I259">
        <v>0</v>
      </c>
      <c r="J259" t="s">
        <v>3</v>
      </c>
      <c r="K259">
        <v>0</v>
      </c>
      <c r="L259">
        <v>0</v>
      </c>
      <c r="M259" t="s">
        <v>4</v>
      </c>
      <c r="N259">
        <v>0</v>
      </c>
      <c r="O259">
        <v>0</v>
      </c>
      <c r="P259" t="s">
        <v>5</v>
      </c>
      <c r="Q259">
        <v>0</v>
      </c>
      <c r="R259">
        <v>0</v>
      </c>
      <c r="S259" t="s">
        <v>6</v>
      </c>
      <c r="T259">
        <v>0</v>
      </c>
      <c r="U259">
        <v>0</v>
      </c>
      <c r="V259" t="s">
        <v>7</v>
      </c>
      <c r="W259">
        <v>0</v>
      </c>
      <c r="X259">
        <v>0</v>
      </c>
      <c r="Y259" t="s">
        <v>8</v>
      </c>
      <c r="Z259">
        <v>0</v>
      </c>
      <c r="AA259">
        <v>0</v>
      </c>
      <c r="AB259" t="s">
        <v>9</v>
      </c>
      <c r="AC259">
        <v>0</v>
      </c>
      <c r="AD259">
        <v>0</v>
      </c>
      <c r="AE259" t="s">
        <v>10</v>
      </c>
      <c r="AF259">
        <v>0</v>
      </c>
      <c r="AG259">
        <v>0</v>
      </c>
      <c r="AH259" t="s">
        <v>11</v>
      </c>
      <c r="AI259">
        <v>0</v>
      </c>
      <c r="AJ259">
        <v>0</v>
      </c>
      <c r="AK259" t="s">
        <v>12</v>
      </c>
      <c r="AL259">
        <v>0</v>
      </c>
      <c r="AM259">
        <v>0</v>
      </c>
    </row>
    <row r="260" spans="1:39" x14ac:dyDescent="0.25">
      <c r="A260" t="s">
        <v>15</v>
      </c>
      <c r="B260">
        <v>19</v>
      </c>
      <c r="C260">
        <v>475</v>
      </c>
      <c r="D260" t="s">
        <v>1</v>
      </c>
      <c r="E260">
        <v>0</v>
      </c>
      <c r="F260">
        <v>0</v>
      </c>
      <c r="G260" t="s">
        <v>2</v>
      </c>
      <c r="H260">
        <v>0</v>
      </c>
      <c r="I260">
        <v>0</v>
      </c>
      <c r="J260" t="s">
        <v>3</v>
      </c>
      <c r="K260">
        <v>0</v>
      </c>
      <c r="L260">
        <v>0</v>
      </c>
      <c r="M260" t="s">
        <v>4</v>
      </c>
      <c r="N260">
        <v>0</v>
      </c>
      <c r="O260">
        <v>0</v>
      </c>
      <c r="P260" t="s">
        <v>5</v>
      </c>
      <c r="Q260">
        <v>0</v>
      </c>
      <c r="R260">
        <v>0</v>
      </c>
      <c r="S260" t="s">
        <v>6</v>
      </c>
      <c r="T260">
        <v>0</v>
      </c>
      <c r="U260">
        <v>0</v>
      </c>
      <c r="V260" t="s">
        <v>7</v>
      </c>
      <c r="W260">
        <v>0</v>
      </c>
      <c r="X260">
        <v>0</v>
      </c>
      <c r="Y260" t="s">
        <v>8</v>
      </c>
      <c r="Z260">
        <v>0</v>
      </c>
      <c r="AA260">
        <v>0</v>
      </c>
      <c r="AB260" t="s">
        <v>9</v>
      </c>
      <c r="AC260">
        <v>0</v>
      </c>
      <c r="AD260">
        <v>0</v>
      </c>
      <c r="AE260" t="s">
        <v>10</v>
      </c>
      <c r="AF260">
        <v>0</v>
      </c>
      <c r="AG260">
        <v>0</v>
      </c>
      <c r="AH260" t="s">
        <v>11</v>
      </c>
      <c r="AI260">
        <v>0</v>
      </c>
      <c r="AJ260">
        <v>0</v>
      </c>
      <c r="AK260" t="s">
        <v>12</v>
      </c>
      <c r="AL260">
        <v>0</v>
      </c>
      <c r="AM260">
        <v>0</v>
      </c>
    </row>
    <row r="261" spans="1:39" x14ac:dyDescent="0.25">
      <c r="A261" t="s">
        <v>15</v>
      </c>
      <c r="B261">
        <v>20</v>
      </c>
      <c r="C261">
        <v>500</v>
      </c>
      <c r="D261" t="s">
        <v>1</v>
      </c>
      <c r="E261">
        <v>0</v>
      </c>
      <c r="F261">
        <v>0</v>
      </c>
      <c r="G261" t="s">
        <v>2</v>
      </c>
      <c r="H261">
        <v>0</v>
      </c>
      <c r="I261">
        <v>0</v>
      </c>
      <c r="J261" t="s">
        <v>3</v>
      </c>
      <c r="K261">
        <v>0</v>
      </c>
      <c r="L261">
        <v>0</v>
      </c>
      <c r="M261" t="s">
        <v>4</v>
      </c>
      <c r="N261">
        <v>0</v>
      </c>
      <c r="O261">
        <v>0</v>
      </c>
      <c r="P261" t="s">
        <v>5</v>
      </c>
      <c r="Q261">
        <v>0</v>
      </c>
      <c r="R261">
        <v>0</v>
      </c>
      <c r="S261" t="s">
        <v>6</v>
      </c>
      <c r="T261">
        <v>0</v>
      </c>
      <c r="U261">
        <v>0</v>
      </c>
      <c r="V261" t="s">
        <v>7</v>
      </c>
      <c r="W261">
        <v>0</v>
      </c>
      <c r="X261">
        <v>0</v>
      </c>
      <c r="Y261" t="s">
        <v>8</v>
      </c>
      <c r="Z261">
        <v>0</v>
      </c>
      <c r="AA261">
        <v>0</v>
      </c>
      <c r="AB261" t="s">
        <v>9</v>
      </c>
      <c r="AC261">
        <v>0</v>
      </c>
      <c r="AD261">
        <v>0</v>
      </c>
      <c r="AE261" t="s">
        <v>10</v>
      </c>
      <c r="AF261">
        <v>0</v>
      </c>
      <c r="AG261">
        <v>0</v>
      </c>
      <c r="AH261" t="s">
        <v>11</v>
      </c>
      <c r="AI261">
        <v>0</v>
      </c>
      <c r="AJ261">
        <v>0</v>
      </c>
      <c r="AK261" t="s">
        <v>12</v>
      </c>
      <c r="AL261">
        <v>0</v>
      </c>
      <c r="AM261">
        <v>0</v>
      </c>
    </row>
    <row r="262" spans="1:39" x14ac:dyDescent="0.25">
      <c r="A262" t="s">
        <v>94</v>
      </c>
      <c r="B262">
        <v>1</v>
      </c>
      <c r="C262">
        <v>25</v>
      </c>
      <c r="D262" t="s">
        <v>1</v>
      </c>
      <c r="E262">
        <v>0</v>
      </c>
      <c r="F262">
        <v>0</v>
      </c>
      <c r="G262" t="s">
        <v>2</v>
      </c>
      <c r="H262">
        <v>288.36254100000002</v>
      </c>
      <c r="I262">
        <v>11.429168000000001</v>
      </c>
      <c r="J262" t="s">
        <v>3</v>
      </c>
      <c r="K262">
        <v>107.091116</v>
      </c>
      <c r="L262">
        <v>11.306563000000001</v>
      </c>
      <c r="M262" t="s">
        <v>4</v>
      </c>
      <c r="N262">
        <v>0</v>
      </c>
      <c r="O262">
        <v>0</v>
      </c>
      <c r="P262" t="s">
        <v>5</v>
      </c>
      <c r="Q262">
        <v>0</v>
      </c>
      <c r="R262">
        <v>0</v>
      </c>
      <c r="S262" t="s">
        <v>6</v>
      </c>
      <c r="T262">
        <v>0</v>
      </c>
      <c r="U262">
        <v>0</v>
      </c>
      <c r="V262" t="s">
        <v>7</v>
      </c>
      <c r="W262">
        <v>0</v>
      </c>
      <c r="X262">
        <v>0</v>
      </c>
      <c r="Y262" t="s">
        <v>8</v>
      </c>
      <c r="Z262">
        <v>0</v>
      </c>
      <c r="AA262">
        <v>0</v>
      </c>
      <c r="AB262" t="s">
        <v>9</v>
      </c>
      <c r="AC262">
        <v>0</v>
      </c>
      <c r="AD262">
        <v>0</v>
      </c>
      <c r="AE262" t="s">
        <v>10</v>
      </c>
      <c r="AF262">
        <v>32767</v>
      </c>
      <c r="AG262">
        <v>0</v>
      </c>
      <c r="AH262" t="s">
        <v>11</v>
      </c>
      <c r="AI262">
        <v>-32767</v>
      </c>
      <c r="AJ262">
        <v>0</v>
      </c>
      <c r="AK262" t="s">
        <v>12</v>
      </c>
      <c r="AL262">
        <v>0</v>
      </c>
      <c r="AM262">
        <v>0</v>
      </c>
    </row>
    <row r="263" spans="1:39" x14ac:dyDescent="0.25">
      <c r="A263" t="s">
        <v>94</v>
      </c>
      <c r="B263">
        <v>2</v>
      </c>
      <c r="C263">
        <v>50</v>
      </c>
      <c r="D263" t="s">
        <v>1</v>
      </c>
      <c r="E263">
        <v>0</v>
      </c>
      <c r="F263">
        <v>0</v>
      </c>
      <c r="G263" t="s">
        <v>2</v>
      </c>
      <c r="H263">
        <v>577.99063000000001</v>
      </c>
      <c r="I263">
        <v>47.951664999999998</v>
      </c>
      <c r="J263" t="s">
        <v>3</v>
      </c>
      <c r="K263">
        <v>215.34849500000001</v>
      </c>
      <c r="L263">
        <v>47.065187999999999</v>
      </c>
      <c r="M263" t="s">
        <v>4</v>
      </c>
      <c r="N263">
        <v>0</v>
      </c>
      <c r="O263">
        <v>0</v>
      </c>
      <c r="P263" t="s">
        <v>5</v>
      </c>
      <c r="Q263">
        <v>0</v>
      </c>
      <c r="R263">
        <v>0</v>
      </c>
      <c r="S263" t="s">
        <v>6</v>
      </c>
      <c r="T263">
        <v>0</v>
      </c>
      <c r="U263">
        <v>0</v>
      </c>
      <c r="V263" t="s">
        <v>7</v>
      </c>
      <c r="W263">
        <v>0</v>
      </c>
      <c r="X263">
        <v>0</v>
      </c>
      <c r="Y263" t="s">
        <v>8</v>
      </c>
      <c r="Z263">
        <v>0</v>
      </c>
      <c r="AA263">
        <v>0</v>
      </c>
      <c r="AB263" t="s">
        <v>9</v>
      </c>
      <c r="AC263">
        <v>0</v>
      </c>
      <c r="AD263">
        <v>0</v>
      </c>
      <c r="AE263" t="s">
        <v>10</v>
      </c>
      <c r="AF263">
        <v>32767</v>
      </c>
      <c r="AG263">
        <v>0</v>
      </c>
      <c r="AH263" t="s">
        <v>11</v>
      </c>
      <c r="AI263">
        <v>-32767</v>
      </c>
      <c r="AJ263">
        <v>0</v>
      </c>
      <c r="AK263" t="s">
        <v>12</v>
      </c>
      <c r="AL263">
        <v>0</v>
      </c>
      <c r="AM263">
        <v>0</v>
      </c>
    </row>
    <row r="264" spans="1:39" x14ac:dyDescent="0.25">
      <c r="A264" t="s">
        <v>94</v>
      </c>
      <c r="B264">
        <v>3</v>
      </c>
      <c r="C264">
        <v>75</v>
      </c>
      <c r="D264" t="s">
        <v>1</v>
      </c>
      <c r="E264">
        <v>0</v>
      </c>
      <c r="F264">
        <v>0</v>
      </c>
      <c r="G264" t="s">
        <v>2</v>
      </c>
      <c r="H264">
        <v>868.01857299999995</v>
      </c>
      <c r="I264">
        <v>106.73936500000001</v>
      </c>
      <c r="J264" t="s">
        <v>3</v>
      </c>
      <c r="K264">
        <v>324.01378399999999</v>
      </c>
      <c r="L264">
        <v>105.20972999999999</v>
      </c>
      <c r="M264" t="s">
        <v>4</v>
      </c>
      <c r="N264">
        <v>0</v>
      </c>
      <c r="O264">
        <v>0</v>
      </c>
      <c r="P264" t="s">
        <v>5</v>
      </c>
      <c r="Q264">
        <v>0</v>
      </c>
      <c r="R264">
        <v>0</v>
      </c>
      <c r="S264" t="s">
        <v>6</v>
      </c>
      <c r="T264">
        <v>0</v>
      </c>
      <c r="U264">
        <v>0</v>
      </c>
      <c r="V264" t="s">
        <v>7</v>
      </c>
      <c r="W264">
        <v>0</v>
      </c>
      <c r="X264">
        <v>0</v>
      </c>
      <c r="Y264" t="s">
        <v>8</v>
      </c>
      <c r="Z264">
        <v>0</v>
      </c>
      <c r="AA264">
        <v>0</v>
      </c>
      <c r="AB264" t="s">
        <v>9</v>
      </c>
      <c r="AC264">
        <v>0</v>
      </c>
      <c r="AD264">
        <v>0</v>
      </c>
      <c r="AE264" t="s">
        <v>10</v>
      </c>
      <c r="AF264">
        <v>32767</v>
      </c>
      <c r="AG264">
        <v>0</v>
      </c>
      <c r="AH264" t="s">
        <v>11</v>
      </c>
      <c r="AI264">
        <v>-32767</v>
      </c>
      <c r="AJ264">
        <v>0</v>
      </c>
      <c r="AK264" t="s">
        <v>12</v>
      </c>
      <c r="AL264">
        <v>0</v>
      </c>
      <c r="AM264">
        <v>0</v>
      </c>
    </row>
    <row r="265" spans="1:39" x14ac:dyDescent="0.25">
      <c r="A265" t="s">
        <v>94</v>
      </c>
      <c r="B265">
        <v>4</v>
      </c>
      <c r="C265">
        <v>100</v>
      </c>
      <c r="D265" t="s">
        <v>1</v>
      </c>
      <c r="E265">
        <v>0</v>
      </c>
      <c r="F265">
        <v>0</v>
      </c>
      <c r="G265" t="s">
        <v>2</v>
      </c>
      <c r="H265">
        <v>1158.23658</v>
      </c>
      <c r="I265">
        <v>193.01232099999999</v>
      </c>
      <c r="J265" t="s">
        <v>3</v>
      </c>
      <c r="K265">
        <v>432.89690100000001</v>
      </c>
      <c r="L265">
        <v>189.08210700000001</v>
      </c>
      <c r="M265" t="s">
        <v>4</v>
      </c>
      <c r="N265">
        <v>0</v>
      </c>
      <c r="O265">
        <v>0</v>
      </c>
      <c r="P265" t="s">
        <v>5</v>
      </c>
      <c r="Q265">
        <v>0</v>
      </c>
      <c r="R265">
        <v>0</v>
      </c>
      <c r="S265" t="s">
        <v>6</v>
      </c>
      <c r="T265">
        <v>0</v>
      </c>
      <c r="U265">
        <v>0</v>
      </c>
      <c r="V265" t="s">
        <v>7</v>
      </c>
      <c r="W265">
        <v>0</v>
      </c>
      <c r="X265">
        <v>0</v>
      </c>
      <c r="Y265" t="s">
        <v>8</v>
      </c>
      <c r="Z265">
        <v>0</v>
      </c>
      <c r="AA265">
        <v>0</v>
      </c>
      <c r="AB265" t="s">
        <v>9</v>
      </c>
      <c r="AC265">
        <v>0</v>
      </c>
      <c r="AD265">
        <v>0</v>
      </c>
      <c r="AE265" t="s">
        <v>10</v>
      </c>
      <c r="AF265">
        <v>32767</v>
      </c>
      <c r="AG265">
        <v>0</v>
      </c>
      <c r="AH265" t="s">
        <v>11</v>
      </c>
      <c r="AI265">
        <v>-32767</v>
      </c>
      <c r="AJ265">
        <v>0</v>
      </c>
      <c r="AK265" t="s">
        <v>12</v>
      </c>
      <c r="AL265">
        <v>0</v>
      </c>
      <c r="AM265">
        <v>0</v>
      </c>
    </row>
    <row r="266" spans="1:39" x14ac:dyDescent="0.25">
      <c r="A266" t="s">
        <v>94</v>
      </c>
      <c r="B266">
        <v>5</v>
      </c>
      <c r="C266">
        <v>125</v>
      </c>
      <c r="D266" t="s">
        <v>1</v>
      </c>
      <c r="E266">
        <v>0</v>
      </c>
      <c r="F266">
        <v>0</v>
      </c>
      <c r="G266" t="s">
        <v>2</v>
      </c>
      <c r="H266">
        <v>1448.5671239999999</v>
      </c>
      <c r="I266">
        <v>302.60171000000003</v>
      </c>
      <c r="J266" t="s">
        <v>3</v>
      </c>
      <c r="K266">
        <v>541.85202600000002</v>
      </c>
      <c r="L266">
        <v>296.40385400000002</v>
      </c>
      <c r="M266" t="s">
        <v>4</v>
      </c>
      <c r="N266">
        <v>0</v>
      </c>
      <c r="O266">
        <v>0</v>
      </c>
      <c r="P266" t="s">
        <v>5</v>
      </c>
      <c r="Q266">
        <v>0</v>
      </c>
      <c r="R266">
        <v>0</v>
      </c>
      <c r="S266" t="s">
        <v>6</v>
      </c>
      <c r="T266">
        <v>0</v>
      </c>
      <c r="U266">
        <v>0</v>
      </c>
      <c r="V266" t="s">
        <v>7</v>
      </c>
      <c r="W266">
        <v>0</v>
      </c>
      <c r="X266">
        <v>0</v>
      </c>
      <c r="Y266" t="s">
        <v>8</v>
      </c>
      <c r="Z266">
        <v>0</v>
      </c>
      <c r="AA266">
        <v>0</v>
      </c>
      <c r="AB266" t="s">
        <v>9</v>
      </c>
      <c r="AC266">
        <v>0</v>
      </c>
      <c r="AD266">
        <v>0</v>
      </c>
      <c r="AE266" t="s">
        <v>10</v>
      </c>
      <c r="AF266">
        <v>32767</v>
      </c>
      <c r="AG266">
        <v>0</v>
      </c>
      <c r="AH266" t="s">
        <v>11</v>
      </c>
      <c r="AI266">
        <v>-32767</v>
      </c>
      <c r="AJ266">
        <v>0</v>
      </c>
      <c r="AK266" t="s">
        <v>12</v>
      </c>
      <c r="AL266">
        <v>0</v>
      </c>
      <c r="AM266">
        <v>0</v>
      </c>
    </row>
    <row r="267" spans="1:39" x14ac:dyDescent="0.25">
      <c r="A267" t="s">
        <v>94</v>
      </c>
      <c r="B267">
        <v>6</v>
      </c>
      <c r="C267">
        <v>150</v>
      </c>
      <c r="D267" t="s">
        <v>1</v>
      </c>
      <c r="E267">
        <v>0</v>
      </c>
      <c r="F267">
        <v>0</v>
      </c>
      <c r="G267" t="s">
        <v>2</v>
      </c>
      <c r="H267">
        <v>1738.936604</v>
      </c>
      <c r="I267">
        <v>438.44393300000002</v>
      </c>
      <c r="J267" t="s">
        <v>3</v>
      </c>
      <c r="K267">
        <v>650.85498500000006</v>
      </c>
      <c r="L267">
        <v>427.98891200000003</v>
      </c>
      <c r="M267" t="s">
        <v>4</v>
      </c>
      <c r="N267">
        <v>0</v>
      </c>
      <c r="O267">
        <v>0</v>
      </c>
      <c r="P267" t="s">
        <v>5</v>
      </c>
      <c r="Q267">
        <v>0</v>
      </c>
      <c r="R267">
        <v>0</v>
      </c>
      <c r="S267" t="s">
        <v>6</v>
      </c>
      <c r="T267">
        <v>0</v>
      </c>
      <c r="U267">
        <v>0</v>
      </c>
      <c r="V267" t="s">
        <v>7</v>
      </c>
      <c r="W267">
        <v>0</v>
      </c>
      <c r="X267">
        <v>0</v>
      </c>
      <c r="Y267" t="s">
        <v>8</v>
      </c>
      <c r="Z267">
        <v>0</v>
      </c>
      <c r="AA267">
        <v>0</v>
      </c>
      <c r="AB267" t="s">
        <v>9</v>
      </c>
      <c r="AC267">
        <v>0</v>
      </c>
      <c r="AD267">
        <v>0</v>
      </c>
      <c r="AE267" t="s">
        <v>10</v>
      </c>
      <c r="AF267">
        <v>32767</v>
      </c>
      <c r="AG267">
        <v>0</v>
      </c>
      <c r="AH267" t="s">
        <v>11</v>
      </c>
      <c r="AI267">
        <v>-32767</v>
      </c>
      <c r="AJ267">
        <v>0</v>
      </c>
      <c r="AK267" t="s">
        <v>12</v>
      </c>
      <c r="AL267">
        <v>0</v>
      </c>
      <c r="AM267">
        <v>0</v>
      </c>
    </row>
    <row r="268" spans="1:39" x14ac:dyDescent="0.25">
      <c r="A268" t="s">
        <v>94</v>
      </c>
      <c r="B268">
        <v>7</v>
      </c>
      <c r="C268">
        <v>175</v>
      </c>
      <c r="D268" t="s">
        <v>1</v>
      </c>
      <c r="E268">
        <v>0</v>
      </c>
      <c r="F268">
        <v>0</v>
      </c>
      <c r="G268" t="s">
        <v>2</v>
      </c>
      <c r="H268">
        <v>2029.4137229999999</v>
      </c>
      <c r="I268">
        <v>595.17147399999999</v>
      </c>
      <c r="J268" t="s">
        <v>3</v>
      </c>
      <c r="K268">
        <v>759.90162499999997</v>
      </c>
      <c r="L268">
        <v>581.88807499999996</v>
      </c>
      <c r="M268" t="s">
        <v>4</v>
      </c>
      <c r="N268">
        <v>0</v>
      </c>
      <c r="O268">
        <v>0</v>
      </c>
      <c r="P268" t="s">
        <v>5</v>
      </c>
      <c r="Q268">
        <v>0</v>
      </c>
      <c r="R268">
        <v>0</v>
      </c>
      <c r="S268" t="s">
        <v>6</v>
      </c>
      <c r="T268">
        <v>0</v>
      </c>
      <c r="U268">
        <v>0</v>
      </c>
      <c r="V268" t="s">
        <v>7</v>
      </c>
      <c r="W268">
        <v>0</v>
      </c>
      <c r="X268">
        <v>0</v>
      </c>
      <c r="Y268" t="s">
        <v>8</v>
      </c>
      <c r="Z268">
        <v>0</v>
      </c>
      <c r="AA268">
        <v>0</v>
      </c>
      <c r="AB268" t="s">
        <v>9</v>
      </c>
      <c r="AC268">
        <v>0</v>
      </c>
      <c r="AD268">
        <v>0</v>
      </c>
      <c r="AE268" t="s">
        <v>10</v>
      </c>
      <c r="AF268">
        <v>32767</v>
      </c>
      <c r="AG268">
        <v>0</v>
      </c>
      <c r="AH268" t="s">
        <v>11</v>
      </c>
      <c r="AI268">
        <v>-32767</v>
      </c>
      <c r="AJ268">
        <v>0</v>
      </c>
      <c r="AK268" t="s">
        <v>12</v>
      </c>
      <c r="AL268">
        <v>0</v>
      </c>
      <c r="AM268">
        <v>0</v>
      </c>
    </row>
    <row r="269" spans="1:39" x14ac:dyDescent="0.25">
      <c r="A269" t="s">
        <v>94</v>
      </c>
      <c r="B269">
        <v>8</v>
      </c>
      <c r="C269">
        <v>200</v>
      </c>
      <c r="D269" t="s">
        <v>1</v>
      </c>
      <c r="E269">
        <v>0</v>
      </c>
      <c r="F269">
        <v>0</v>
      </c>
      <c r="G269" t="s">
        <v>2</v>
      </c>
      <c r="H269">
        <v>2319.8806789999999</v>
      </c>
      <c r="I269">
        <v>782.74084300000004</v>
      </c>
      <c r="J269" t="s">
        <v>3</v>
      </c>
      <c r="K269">
        <v>868.98291600000005</v>
      </c>
      <c r="L269">
        <v>761.94903299999999</v>
      </c>
      <c r="M269" t="s">
        <v>4</v>
      </c>
      <c r="N269">
        <v>0</v>
      </c>
      <c r="O269">
        <v>0</v>
      </c>
      <c r="P269" t="s">
        <v>5</v>
      </c>
      <c r="Q269">
        <v>0</v>
      </c>
      <c r="R269">
        <v>0</v>
      </c>
      <c r="S269" t="s">
        <v>6</v>
      </c>
      <c r="T269">
        <v>0</v>
      </c>
      <c r="U269">
        <v>0</v>
      </c>
      <c r="V269" t="s">
        <v>7</v>
      </c>
      <c r="W269">
        <v>0</v>
      </c>
      <c r="X269">
        <v>0</v>
      </c>
      <c r="Y269" t="s">
        <v>8</v>
      </c>
      <c r="Z269">
        <v>0</v>
      </c>
      <c r="AA269">
        <v>0</v>
      </c>
      <c r="AB269" t="s">
        <v>9</v>
      </c>
      <c r="AC269">
        <v>0</v>
      </c>
      <c r="AD269">
        <v>0</v>
      </c>
      <c r="AE269" t="s">
        <v>10</v>
      </c>
      <c r="AF269">
        <v>32767</v>
      </c>
      <c r="AG269">
        <v>0</v>
      </c>
      <c r="AH269" t="s">
        <v>11</v>
      </c>
      <c r="AI269">
        <v>-32767</v>
      </c>
      <c r="AJ269">
        <v>0</v>
      </c>
      <c r="AK269" t="s">
        <v>12</v>
      </c>
      <c r="AL269">
        <v>0</v>
      </c>
      <c r="AM269">
        <v>0</v>
      </c>
    </row>
    <row r="270" spans="1:39" x14ac:dyDescent="0.25">
      <c r="A270" t="s">
        <v>94</v>
      </c>
      <c r="B270">
        <v>9</v>
      </c>
      <c r="C270">
        <v>225</v>
      </c>
      <c r="D270" t="s">
        <v>1</v>
      </c>
      <c r="E270">
        <v>0</v>
      </c>
      <c r="F270">
        <v>0</v>
      </c>
      <c r="G270" t="s">
        <v>2</v>
      </c>
      <c r="H270">
        <v>2610.4102389999998</v>
      </c>
      <c r="I270">
        <v>990.10472300000004</v>
      </c>
      <c r="J270" t="s">
        <v>3</v>
      </c>
      <c r="K270">
        <v>978.13329199999998</v>
      </c>
      <c r="L270">
        <v>964.16567599999996</v>
      </c>
      <c r="M270" t="s">
        <v>4</v>
      </c>
      <c r="N270">
        <v>0</v>
      </c>
      <c r="O270">
        <v>0</v>
      </c>
      <c r="P270" t="s">
        <v>5</v>
      </c>
      <c r="Q270">
        <v>0</v>
      </c>
      <c r="R270">
        <v>0</v>
      </c>
      <c r="S270" t="s">
        <v>6</v>
      </c>
      <c r="T270">
        <v>0</v>
      </c>
      <c r="U270">
        <v>0</v>
      </c>
      <c r="V270" t="s">
        <v>7</v>
      </c>
      <c r="W270">
        <v>0</v>
      </c>
      <c r="X270">
        <v>0</v>
      </c>
      <c r="Y270" t="s">
        <v>8</v>
      </c>
      <c r="Z270">
        <v>0</v>
      </c>
      <c r="AA270">
        <v>0</v>
      </c>
      <c r="AB270" t="s">
        <v>9</v>
      </c>
      <c r="AC270">
        <v>0</v>
      </c>
      <c r="AD270">
        <v>0</v>
      </c>
      <c r="AE270" t="s">
        <v>10</v>
      </c>
      <c r="AF270">
        <v>32767</v>
      </c>
      <c r="AG270">
        <v>0</v>
      </c>
      <c r="AH270" t="s">
        <v>11</v>
      </c>
      <c r="AI270">
        <v>-32767</v>
      </c>
      <c r="AJ270">
        <v>0</v>
      </c>
      <c r="AK270" t="s">
        <v>12</v>
      </c>
      <c r="AL270">
        <v>0</v>
      </c>
      <c r="AM270">
        <v>0</v>
      </c>
    </row>
    <row r="271" spans="1:39" x14ac:dyDescent="0.25">
      <c r="A271" t="s">
        <v>94</v>
      </c>
      <c r="B271">
        <v>10</v>
      </c>
      <c r="C271">
        <v>250</v>
      </c>
      <c r="D271" t="s">
        <v>1</v>
      </c>
      <c r="E271">
        <v>0</v>
      </c>
      <c r="F271">
        <v>0</v>
      </c>
      <c r="G271" t="s">
        <v>2</v>
      </c>
      <c r="H271">
        <v>2901.1441159999999</v>
      </c>
      <c r="I271">
        <v>1225.538855</v>
      </c>
      <c r="J271" t="s">
        <v>3</v>
      </c>
      <c r="K271">
        <v>1087.4340090000001</v>
      </c>
      <c r="L271">
        <v>1192.1160190000001</v>
      </c>
      <c r="M271" t="s">
        <v>4</v>
      </c>
      <c r="N271">
        <v>0</v>
      </c>
      <c r="O271">
        <v>0</v>
      </c>
      <c r="P271" t="s">
        <v>5</v>
      </c>
      <c r="Q271">
        <v>0</v>
      </c>
      <c r="R271">
        <v>0</v>
      </c>
      <c r="S271" t="s">
        <v>6</v>
      </c>
      <c r="T271">
        <v>0</v>
      </c>
      <c r="U271">
        <v>0</v>
      </c>
      <c r="V271" t="s">
        <v>7</v>
      </c>
      <c r="W271">
        <v>0</v>
      </c>
      <c r="X271">
        <v>0</v>
      </c>
      <c r="Y271" t="s">
        <v>8</v>
      </c>
      <c r="Z271">
        <v>0</v>
      </c>
      <c r="AA271">
        <v>0</v>
      </c>
      <c r="AB271" t="s">
        <v>9</v>
      </c>
      <c r="AC271">
        <v>0</v>
      </c>
      <c r="AD271">
        <v>0</v>
      </c>
      <c r="AE271" t="s">
        <v>10</v>
      </c>
      <c r="AF271">
        <v>32767</v>
      </c>
      <c r="AG271">
        <v>0</v>
      </c>
      <c r="AH271" t="s">
        <v>11</v>
      </c>
      <c r="AI271">
        <v>-32767</v>
      </c>
      <c r="AJ271">
        <v>0</v>
      </c>
      <c r="AK271" t="s">
        <v>12</v>
      </c>
      <c r="AL271">
        <v>0</v>
      </c>
      <c r="AM271">
        <v>0</v>
      </c>
    </row>
    <row r="272" spans="1:39" x14ac:dyDescent="0.25">
      <c r="A272" t="s">
        <v>94</v>
      </c>
      <c r="B272">
        <v>11</v>
      </c>
      <c r="C272">
        <v>275</v>
      </c>
      <c r="D272" t="s">
        <v>1</v>
      </c>
      <c r="E272">
        <v>0</v>
      </c>
      <c r="F272">
        <v>0</v>
      </c>
      <c r="G272" t="s">
        <v>2</v>
      </c>
      <c r="H272">
        <v>3191.9737700000001</v>
      </c>
      <c r="I272">
        <v>1485.531373</v>
      </c>
      <c r="J272" t="s">
        <v>3</v>
      </c>
      <c r="K272">
        <v>1196.850281</v>
      </c>
      <c r="L272">
        <v>1445.070733</v>
      </c>
      <c r="M272" t="s">
        <v>4</v>
      </c>
      <c r="N272">
        <v>0</v>
      </c>
      <c r="O272">
        <v>0</v>
      </c>
      <c r="P272" t="s">
        <v>5</v>
      </c>
      <c r="Q272">
        <v>0</v>
      </c>
      <c r="R272">
        <v>0</v>
      </c>
      <c r="S272" t="s">
        <v>6</v>
      </c>
      <c r="T272">
        <v>0</v>
      </c>
      <c r="U272">
        <v>0</v>
      </c>
      <c r="V272" t="s">
        <v>7</v>
      </c>
      <c r="W272">
        <v>0</v>
      </c>
      <c r="X272">
        <v>0</v>
      </c>
      <c r="Y272" t="s">
        <v>8</v>
      </c>
      <c r="Z272">
        <v>0</v>
      </c>
      <c r="AA272">
        <v>0</v>
      </c>
      <c r="AB272" t="s">
        <v>9</v>
      </c>
      <c r="AC272">
        <v>0</v>
      </c>
      <c r="AD272">
        <v>0</v>
      </c>
      <c r="AE272" t="s">
        <v>10</v>
      </c>
      <c r="AF272">
        <v>32767</v>
      </c>
      <c r="AG272">
        <v>0</v>
      </c>
      <c r="AH272" t="s">
        <v>11</v>
      </c>
      <c r="AI272">
        <v>-32767</v>
      </c>
      <c r="AJ272">
        <v>0</v>
      </c>
      <c r="AK272" t="s">
        <v>12</v>
      </c>
      <c r="AL272">
        <v>0</v>
      </c>
      <c r="AM272">
        <v>0</v>
      </c>
    </row>
    <row r="273" spans="1:39" x14ac:dyDescent="0.25">
      <c r="A273" t="s">
        <v>94</v>
      </c>
      <c r="B273">
        <v>12</v>
      </c>
      <c r="C273">
        <v>300</v>
      </c>
      <c r="D273" t="s">
        <v>1</v>
      </c>
      <c r="E273">
        <v>0</v>
      </c>
      <c r="F273">
        <v>0</v>
      </c>
      <c r="G273" t="s">
        <v>2</v>
      </c>
      <c r="H273">
        <v>3482.93334</v>
      </c>
      <c r="I273">
        <v>1762.0306</v>
      </c>
      <c r="J273" t="s">
        <v>3</v>
      </c>
      <c r="K273">
        <v>1306.4054860000001</v>
      </c>
      <c r="L273">
        <v>1714.551841</v>
      </c>
      <c r="M273" t="s">
        <v>4</v>
      </c>
      <c r="N273">
        <v>0</v>
      </c>
      <c r="O273">
        <v>0</v>
      </c>
      <c r="P273" t="s">
        <v>5</v>
      </c>
      <c r="Q273">
        <v>0</v>
      </c>
      <c r="R273">
        <v>0</v>
      </c>
      <c r="S273" t="s">
        <v>6</v>
      </c>
      <c r="T273">
        <v>0</v>
      </c>
      <c r="U273">
        <v>0</v>
      </c>
      <c r="V273" t="s">
        <v>7</v>
      </c>
      <c r="W273">
        <v>0</v>
      </c>
      <c r="X273">
        <v>0</v>
      </c>
      <c r="Y273" t="s">
        <v>8</v>
      </c>
      <c r="Z273">
        <v>0</v>
      </c>
      <c r="AA273">
        <v>0</v>
      </c>
      <c r="AB273" t="s">
        <v>9</v>
      </c>
      <c r="AC273">
        <v>0</v>
      </c>
      <c r="AD273">
        <v>0</v>
      </c>
      <c r="AE273" t="s">
        <v>10</v>
      </c>
      <c r="AF273">
        <v>32767</v>
      </c>
      <c r="AG273">
        <v>0</v>
      </c>
      <c r="AH273" t="s">
        <v>11</v>
      </c>
      <c r="AI273">
        <v>-32767</v>
      </c>
      <c r="AJ273">
        <v>0</v>
      </c>
      <c r="AK273" t="s">
        <v>12</v>
      </c>
      <c r="AL273">
        <v>0</v>
      </c>
      <c r="AM273">
        <v>0</v>
      </c>
    </row>
    <row r="274" spans="1:39" x14ac:dyDescent="0.25">
      <c r="A274" t="s">
        <v>94</v>
      </c>
      <c r="B274">
        <v>13</v>
      </c>
      <c r="C274">
        <v>325</v>
      </c>
      <c r="D274" t="s">
        <v>1</v>
      </c>
      <c r="E274">
        <v>0</v>
      </c>
      <c r="F274">
        <v>0</v>
      </c>
      <c r="G274" t="s">
        <v>2</v>
      </c>
      <c r="H274">
        <v>3774.0029490000002</v>
      </c>
      <c r="I274">
        <v>2064.4051300000001</v>
      </c>
      <c r="J274" t="s">
        <v>3</v>
      </c>
      <c r="K274">
        <v>1416.072727</v>
      </c>
      <c r="L274">
        <v>2011.1650340000001</v>
      </c>
      <c r="M274" t="s">
        <v>4</v>
      </c>
      <c r="N274">
        <v>0</v>
      </c>
      <c r="O274">
        <v>0</v>
      </c>
      <c r="P274" t="s">
        <v>5</v>
      </c>
      <c r="Q274">
        <v>0</v>
      </c>
      <c r="R274">
        <v>0</v>
      </c>
      <c r="S274" t="s">
        <v>6</v>
      </c>
      <c r="T274">
        <v>0</v>
      </c>
      <c r="U274">
        <v>0</v>
      </c>
      <c r="V274" t="s">
        <v>7</v>
      </c>
      <c r="W274">
        <v>0</v>
      </c>
      <c r="X274">
        <v>0</v>
      </c>
      <c r="Y274" t="s">
        <v>8</v>
      </c>
      <c r="Z274">
        <v>0</v>
      </c>
      <c r="AA274">
        <v>0</v>
      </c>
      <c r="AB274" t="s">
        <v>9</v>
      </c>
      <c r="AC274">
        <v>0</v>
      </c>
      <c r="AD274">
        <v>0</v>
      </c>
      <c r="AE274" t="s">
        <v>10</v>
      </c>
      <c r="AF274">
        <v>32767</v>
      </c>
      <c r="AG274">
        <v>0</v>
      </c>
      <c r="AH274" t="s">
        <v>11</v>
      </c>
      <c r="AI274">
        <v>-32767</v>
      </c>
      <c r="AJ274">
        <v>0</v>
      </c>
      <c r="AK274" t="s">
        <v>12</v>
      </c>
      <c r="AL274">
        <v>0</v>
      </c>
      <c r="AM274">
        <v>0</v>
      </c>
    </row>
    <row r="275" spans="1:39" x14ac:dyDescent="0.25">
      <c r="A275" t="s">
        <v>94</v>
      </c>
      <c r="B275">
        <v>14</v>
      </c>
      <c r="C275">
        <v>350</v>
      </c>
      <c r="D275" t="s">
        <v>1</v>
      </c>
      <c r="E275">
        <v>0</v>
      </c>
      <c r="F275">
        <v>0</v>
      </c>
      <c r="G275" t="s">
        <v>2</v>
      </c>
      <c r="H275">
        <v>4065.3019429999999</v>
      </c>
      <c r="I275">
        <v>2396.4874530000002</v>
      </c>
      <c r="J275" t="s">
        <v>3</v>
      </c>
      <c r="K275">
        <v>1525.9799559999999</v>
      </c>
      <c r="L275">
        <v>2331.0790419999998</v>
      </c>
      <c r="M275" t="s">
        <v>4</v>
      </c>
      <c r="N275">
        <v>0</v>
      </c>
      <c r="O275">
        <v>0</v>
      </c>
      <c r="P275" t="s">
        <v>5</v>
      </c>
      <c r="Q275">
        <v>0</v>
      </c>
      <c r="R275">
        <v>0</v>
      </c>
      <c r="S275" t="s">
        <v>6</v>
      </c>
      <c r="T275">
        <v>0</v>
      </c>
      <c r="U275">
        <v>0</v>
      </c>
      <c r="V275" t="s">
        <v>7</v>
      </c>
      <c r="W275">
        <v>0</v>
      </c>
      <c r="X275">
        <v>0</v>
      </c>
      <c r="Y275" t="s">
        <v>8</v>
      </c>
      <c r="Z275">
        <v>0</v>
      </c>
      <c r="AA275">
        <v>0</v>
      </c>
      <c r="AB275" t="s">
        <v>9</v>
      </c>
      <c r="AC275">
        <v>0</v>
      </c>
      <c r="AD275">
        <v>0</v>
      </c>
      <c r="AE275" t="s">
        <v>10</v>
      </c>
      <c r="AF275">
        <v>32767</v>
      </c>
      <c r="AG275">
        <v>0</v>
      </c>
      <c r="AH275" t="s">
        <v>11</v>
      </c>
      <c r="AI275">
        <v>-32767</v>
      </c>
      <c r="AJ275">
        <v>0</v>
      </c>
      <c r="AK275" t="s">
        <v>12</v>
      </c>
      <c r="AL275">
        <v>0</v>
      </c>
      <c r="AM275">
        <v>0</v>
      </c>
    </row>
    <row r="276" spans="1:39" x14ac:dyDescent="0.25">
      <c r="A276" t="s">
        <v>94</v>
      </c>
      <c r="B276">
        <v>15</v>
      </c>
      <c r="C276">
        <v>375</v>
      </c>
      <c r="D276" t="s">
        <v>1</v>
      </c>
      <c r="E276">
        <v>0</v>
      </c>
      <c r="F276">
        <v>0</v>
      </c>
      <c r="G276" t="s">
        <v>2</v>
      </c>
      <c r="H276">
        <v>4356.7546389999998</v>
      </c>
      <c r="I276">
        <v>2740.2581799999998</v>
      </c>
      <c r="J276" t="s">
        <v>3</v>
      </c>
      <c r="K276">
        <v>1636.0475510000001</v>
      </c>
      <c r="L276">
        <v>2673.1024649999999</v>
      </c>
      <c r="M276" t="s">
        <v>4</v>
      </c>
      <c r="N276">
        <v>0</v>
      </c>
      <c r="O276">
        <v>0</v>
      </c>
      <c r="P276" t="s">
        <v>5</v>
      </c>
      <c r="Q276">
        <v>0</v>
      </c>
      <c r="R276">
        <v>0</v>
      </c>
      <c r="S276" t="s">
        <v>6</v>
      </c>
      <c r="T276">
        <v>0</v>
      </c>
      <c r="U276">
        <v>0</v>
      </c>
      <c r="V276" t="s">
        <v>7</v>
      </c>
      <c r="W276">
        <v>0</v>
      </c>
      <c r="X276">
        <v>0</v>
      </c>
      <c r="Y276" t="s">
        <v>8</v>
      </c>
      <c r="Z276">
        <v>0</v>
      </c>
      <c r="AA276">
        <v>0</v>
      </c>
      <c r="AB276" t="s">
        <v>9</v>
      </c>
      <c r="AC276">
        <v>0</v>
      </c>
      <c r="AD276">
        <v>0</v>
      </c>
      <c r="AE276" t="s">
        <v>10</v>
      </c>
      <c r="AF276">
        <v>32767</v>
      </c>
      <c r="AG276">
        <v>0</v>
      </c>
      <c r="AH276" t="s">
        <v>11</v>
      </c>
      <c r="AI276">
        <v>-32767</v>
      </c>
      <c r="AJ276">
        <v>0</v>
      </c>
      <c r="AK276" t="s">
        <v>12</v>
      </c>
      <c r="AL276">
        <v>0</v>
      </c>
      <c r="AM276">
        <v>0</v>
      </c>
    </row>
    <row r="277" spans="1:39" x14ac:dyDescent="0.25">
      <c r="A277" t="s">
        <v>94</v>
      </c>
      <c r="B277">
        <v>16</v>
      </c>
      <c r="C277">
        <v>400</v>
      </c>
      <c r="D277" t="s">
        <v>1</v>
      </c>
      <c r="E277">
        <v>0</v>
      </c>
      <c r="F277">
        <v>0</v>
      </c>
      <c r="G277" t="s">
        <v>2</v>
      </c>
      <c r="H277">
        <v>4648.3751560000001</v>
      </c>
      <c r="I277">
        <v>3119.0809610000001</v>
      </c>
      <c r="J277" t="s">
        <v>3</v>
      </c>
      <c r="K277">
        <v>1746.2483400000001</v>
      </c>
      <c r="L277">
        <v>3044.37943</v>
      </c>
      <c r="M277" t="s">
        <v>4</v>
      </c>
      <c r="N277">
        <v>0</v>
      </c>
      <c r="O277">
        <v>0</v>
      </c>
      <c r="P277" t="s">
        <v>5</v>
      </c>
      <c r="Q277">
        <v>0</v>
      </c>
      <c r="R277">
        <v>0</v>
      </c>
      <c r="S277" t="s">
        <v>6</v>
      </c>
      <c r="T277">
        <v>0</v>
      </c>
      <c r="U277">
        <v>0</v>
      </c>
      <c r="V277" t="s">
        <v>7</v>
      </c>
      <c r="W277">
        <v>0</v>
      </c>
      <c r="X277">
        <v>0</v>
      </c>
      <c r="Y277" t="s">
        <v>8</v>
      </c>
      <c r="Z277">
        <v>0</v>
      </c>
      <c r="AA277">
        <v>0</v>
      </c>
      <c r="AB277" t="s">
        <v>9</v>
      </c>
      <c r="AC277">
        <v>0</v>
      </c>
      <c r="AD277">
        <v>0</v>
      </c>
      <c r="AE277" t="s">
        <v>10</v>
      </c>
      <c r="AF277">
        <v>32767</v>
      </c>
      <c r="AG277">
        <v>0</v>
      </c>
      <c r="AH277" t="s">
        <v>11</v>
      </c>
      <c r="AI277">
        <v>-32767</v>
      </c>
      <c r="AJ277">
        <v>0</v>
      </c>
      <c r="AK277" t="s">
        <v>12</v>
      </c>
      <c r="AL277">
        <v>0</v>
      </c>
      <c r="AM277">
        <v>0</v>
      </c>
    </row>
    <row r="278" spans="1:39" x14ac:dyDescent="0.25">
      <c r="A278" t="s">
        <v>94</v>
      </c>
      <c r="B278">
        <v>17</v>
      </c>
      <c r="C278">
        <v>425</v>
      </c>
      <c r="D278" t="s">
        <v>1</v>
      </c>
      <c r="E278">
        <v>0</v>
      </c>
      <c r="F278">
        <v>0</v>
      </c>
      <c r="G278" t="s">
        <v>2</v>
      </c>
      <c r="H278">
        <v>4940.0549220000003</v>
      </c>
      <c r="I278">
        <v>3522.4983360000001</v>
      </c>
      <c r="J278" t="s">
        <v>3</v>
      </c>
      <c r="K278">
        <v>1856.558203</v>
      </c>
      <c r="L278">
        <v>3436.9195519999998</v>
      </c>
      <c r="M278" t="s">
        <v>4</v>
      </c>
      <c r="N278">
        <v>0</v>
      </c>
      <c r="O278">
        <v>0</v>
      </c>
      <c r="P278" t="s">
        <v>5</v>
      </c>
      <c r="Q278">
        <v>0</v>
      </c>
      <c r="R278">
        <v>0</v>
      </c>
      <c r="S278" t="s">
        <v>6</v>
      </c>
      <c r="T278">
        <v>0</v>
      </c>
      <c r="U278">
        <v>0</v>
      </c>
      <c r="V278" t="s">
        <v>7</v>
      </c>
      <c r="W278">
        <v>0</v>
      </c>
      <c r="X278">
        <v>0</v>
      </c>
      <c r="Y278" t="s">
        <v>8</v>
      </c>
      <c r="Z278">
        <v>0</v>
      </c>
      <c r="AA278">
        <v>0</v>
      </c>
      <c r="AB278" t="s">
        <v>9</v>
      </c>
      <c r="AC278">
        <v>0</v>
      </c>
      <c r="AD278">
        <v>0</v>
      </c>
      <c r="AE278" t="s">
        <v>10</v>
      </c>
      <c r="AF278">
        <v>32767</v>
      </c>
      <c r="AG278">
        <v>0</v>
      </c>
      <c r="AH278" t="s">
        <v>11</v>
      </c>
      <c r="AI278">
        <v>-32767</v>
      </c>
      <c r="AJ278">
        <v>0</v>
      </c>
      <c r="AK278" t="s">
        <v>12</v>
      </c>
      <c r="AL278">
        <v>0</v>
      </c>
      <c r="AM278">
        <v>0</v>
      </c>
    </row>
    <row r="279" spans="1:39" x14ac:dyDescent="0.25">
      <c r="A279" t="s">
        <v>94</v>
      </c>
      <c r="B279">
        <v>18</v>
      </c>
      <c r="C279">
        <v>450</v>
      </c>
      <c r="D279" t="s">
        <v>1</v>
      </c>
      <c r="E279">
        <v>0</v>
      </c>
      <c r="F279">
        <v>0</v>
      </c>
      <c r="G279" t="s">
        <v>2</v>
      </c>
      <c r="H279">
        <v>5232.0515619999996</v>
      </c>
      <c r="I279">
        <v>3948.270759</v>
      </c>
      <c r="J279" t="s">
        <v>3</v>
      </c>
      <c r="K279">
        <v>1967.1127590000001</v>
      </c>
      <c r="L279">
        <v>3856.757681</v>
      </c>
      <c r="M279" t="s">
        <v>4</v>
      </c>
      <c r="N279">
        <v>0</v>
      </c>
      <c r="O279">
        <v>0</v>
      </c>
      <c r="P279" t="s">
        <v>5</v>
      </c>
      <c r="Q279">
        <v>0</v>
      </c>
      <c r="R279">
        <v>0</v>
      </c>
      <c r="S279" t="s">
        <v>6</v>
      </c>
      <c r="T279">
        <v>0</v>
      </c>
      <c r="U279">
        <v>0</v>
      </c>
      <c r="V279" t="s">
        <v>7</v>
      </c>
      <c r="W279">
        <v>0</v>
      </c>
      <c r="X279">
        <v>0</v>
      </c>
      <c r="Y279" t="s">
        <v>8</v>
      </c>
      <c r="Z279">
        <v>0</v>
      </c>
      <c r="AA279">
        <v>0</v>
      </c>
      <c r="AB279" t="s">
        <v>9</v>
      </c>
      <c r="AC279">
        <v>0</v>
      </c>
      <c r="AD279">
        <v>0</v>
      </c>
      <c r="AE279" t="s">
        <v>10</v>
      </c>
      <c r="AF279">
        <v>32767</v>
      </c>
      <c r="AG279">
        <v>0</v>
      </c>
      <c r="AH279" t="s">
        <v>11</v>
      </c>
      <c r="AI279">
        <v>-32767</v>
      </c>
      <c r="AJ279">
        <v>0</v>
      </c>
      <c r="AK279" t="s">
        <v>12</v>
      </c>
      <c r="AL279">
        <v>0</v>
      </c>
      <c r="AM279">
        <v>0</v>
      </c>
    </row>
    <row r="280" spans="1:39" x14ac:dyDescent="0.25">
      <c r="A280" t="s">
        <v>94</v>
      </c>
      <c r="B280">
        <v>19</v>
      </c>
      <c r="C280">
        <v>475</v>
      </c>
      <c r="D280" t="s">
        <v>1</v>
      </c>
      <c r="E280">
        <v>0</v>
      </c>
      <c r="F280">
        <v>0</v>
      </c>
      <c r="G280" t="s">
        <v>2</v>
      </c>
      <c r="H280">
        <v>5524.195068</v>
      </c>
      <c r="I280">
        <v>4392.2875020000001</v>
      </c>
      <c r="J280" t="s">
        <v>3</v>
      </c>
      <c r="K280">
        <v>2077.8039480000002</v>
      </c>
      <c r="L280">
        <v>4298.5429649999996</v>
      </c>
      <c r="M280" t="s">
        <v>4</v>
      </c>
      <c r="N280">
        <v>0</v>
      </c>
      <c r="O280">
        <v>0</v>
      </c>
      <c r="P280" t="s">
        <v>5</v>
      </c>
      <c r="Q280">
        <v>0</v>
      </c>
      <c r="R280">
        <v>0</v>
      </c>
      <c r="S280" t="s">
        <v>6</v>
      </c>
      <c r="T280">
        <v>0</v>
      </c>
      <c r="U280">
        <v>0</v>
      </c>
      <c r="V280" t="s">
        <v>7</v>
      </c>
      <c r="W280">
        <v>0</v>
      </c>
      <c r="X280">
        <v>0</v>
      </c>
      <c r="Y280" t="s">
        <v>8</v>
      </c>
      <c r="Z280">
        <v>0</v>
      </c>
      <c r="AA280">
        <v>0</v>
      </c>
      <c r="AB280" t="s">
        <v>9</v>
      </c>
      <c r="AC280">
        <v>0</v>
      </c>
      <c r="AD280">
        <v>0</v>
      </c>
      <c r="AE280" t="s">
        <v>10</v>
      </c>
      <c r="AF280">
        <v>32767</v>
      </c>
      <c r="AG280">
        <v>0</v>
      </c>
      <c r="AH280" t="s">
        <v>11</v>
      </c>
      <c r="AI280">
        <v>-32767</v>
      </c>
      <c r="AJ280">
        <v>0</v>
      </c>
      <c r="AK280" t="s">
        <v>12</v>
      </c>
      <c r="AL280">
        <v>0</v>
      </c>
      <c r="AM280">
        <v>0</v>
      </c>
    </row>
    <row r="281" spans="1:39" x14ac:dyDescent="0.25">
      <c r="A281" t="s">
        <v>94</v>
      </c>
      <c r="B281">
        <v>20</v>
      </c>
      <c r="C281">
        <v>500</v>
      </c>
      <c r="D281" t="s">
        <v>1</v>
      </c>
      <c r="E281">
        <v>0</v>
      </c>
      <c r="F281">
        <v>0</v>
      </c>
      <c r="G281" t="s">
        <v>2</v>
      </c>
      <c r="H281">
        <v>5816.5170310000003</v>
      </c>
      <c r="I281">
        <v>4864.4205300000003</v>
      </c>
      <c r="J281" t="s">
        <v>3</v>
      </c>
      <c r="K281">
        <v>2188.6661180000001</v>
      </c>
      <c r="L281">
        <v>4758.628616</v>
      </c>
      <c r="M281" t="s">
        <v>4</v>
      </c>
      <c r="N281">
        <v>0</v>
      </c>
      <c r="O281">
        <v>0</v>
      </c>
      <c r="P281" t="s">
        <v>5</v>
      </c>
      <c r="Q281">
        <v>0</v>
      </c>
      <c r="R281">
        <v>0</v>
      </c>
      <c r="S281" t="s">
        <v>6</v>
      </c>
      <c r="T281">
        <v>0</v>
      </c>
      <c r="U281">
        <v>0</v>
      </c>
      <c r="V281" t="s">
        <v>7</v>
      </c>
      <c r="W281">
        <v>0</v>
      </c>
      <c r="X281">
        <v>0</v>
      </c>
      <c r="Y281" t="s">
        <v>8</v>
      </c>
      <c r="Z281">
        <v>0</v>
      </c>
      <c r="AA281">
        <v>0</v>
      </c>
      <c r="AB281" t="s">
        <v>9</v>
      </c>
      <c r="AC281">
        <v>0</v>
      </c>
      <c r="AD281">
        <v>0</v>
      </c>
      <c r="AE281" t="s">
        <v>10</v>
      </c>
      <c r="AF281">
        <v>32767</v>
      </c>
      <c r="AG281">
        <v>0</v>
      </c>
      <c r="AH281" t="s">
        <v>11</v>
      </c>
      <c r="AI281">
        <v>-32767</v>
      </c>
      <c r="AJ281">
        <v>0</v>
      </c>
      <c r="AK281" t="s">
        <v>12</v>
      </c>
      <c r="AL281">
        <v>0</v>
      </c>
      <c r="AM281">
        <v>0</v>
      </c>
    </row>
    <row r="282" spans="1:39" x14ac:dyDescent="0.25">
      <c r="A282" t="s">
        <v>95</v>
      </c>
      <c r="B282">
        <v>1</v>
      </c>
      <c r="C282">
        <v>25</v>
      </c>
      <c r="D282" t="s">
        <v>1</v>
      </c>
      <c r="E282">
        <v>0</v>
      </c>
      <c r="F282">
        <v>0</v>
      </c>
      <c r="G282" t="s">
        <v>2</v>
      </c>
      <c r="H282">
        <v>263.16849100000002</v>
      </c>
      <c r="I282">
        <v>12.259517000000001</v>
      </c>
      <c r="J282" t="s">
        <v>3</v>
      </c>
      <c r="K282">
        <v>79.297177000000005</v>
      </c>
      <c r="L282">
        <v>11.361457</v>
      </c>
      <c r="M282" t="s">
        <v>4</v>
      </c>
      <c r="N282">
        <v>0</v>
      </c>
      <c r="O282">
        <v>0</v>
      </c>
      <c r="P282" t="s">
        <v>5</v>
      </c>
      <c r="Q282">
        <v>0</v>
      </c>
      <c r="R282">
        <v>0</v>
      </c>
      <c r="S282" t="s">
        <v>6</v>
      </c>
      <c r="T282">
        <v>0</v>
      </c>
      <c r="U282">
        <v>0</v>
      </c>
      <c r="V282" t="s">
        <v>7</v>
      </c>
      <c r="W282">
        <v>0</v>
      </c>
      <c r="X282">
        <v>0</v>
      </c>
      <c r="Y282" t="s">
        <v>8</v>
      </c>
      <c r="Z282">
        <v>0</v>
      </c>
      <c r="AA282">
        <v>0</v>
      </c>
      <c r="AB282" t="s">
        <v>9</v>
      </c>
      <c r="AC282">
        <v>0</v>
      </c>
      <c r="AD282">
        <v>0</v>
      </c>
      <c r="AE282" t="s">
        <v>10</v>
      </c>
      <c r="AF282">
        <v>32767</v>
      </c>
      <c r="AG282">
        <v>0</v>
      </c>
      <c r="AH282" t="s">
        <v>11</v>
      </c>
      <c r="AI282">
        <v>-32767</v>
      </c>
      <c r="AJ282">
        <v>0</v>
      </c>
      <c r="AK282" t="s">
        <v>12</v>
      </c>
      <c r="AL282">
        <v>0</v>
      </c>
      <c r="AM282">
        <v>0</v>
      </c>
    </row>
    <row r="283" spans="1:39" x14ac:dyDescent="0.25">
      <c r="A283" t="s">
        <v>95</v>
      </c>
      <c r="B283">
        <v>2</v>
      </c>
      <c r="C283">
        <v>50</v>
      </c>
      <c r="D283" t="s">
        <v>1</v>
      </c>
      <c r="E283">
        <v>0</v>
      </c>
      <c r="F283">
        <v>0</v>
      </c>
      <c r="G283" t="s">
        <v>2</v>
      </c>
      <c r="H283">
        <v>526.98613</v>
      </c>
      <c r="I283">
        <v>50.896475000000002</v>
      </c>
      <c r="J283" t="s">
        <v>3</v>
      </c>
      <c r="K283">
        <v>158.73288299999999</v>
      </c>
      <c r="L283">
        <v>46.920290999999999</v>
      </c>
      <c r="M283" t="s">
        <v>4</v>
      </c>
      <c r="N283">
        <v>0</v>
      </c>
      <c r="O283">
        <v>0</v>
      </c>
      <c r="P283" t="s">
        <v>5</v>
      </c>
      <c r="Q283">
        <v>0</v>
      </c>
      <c r="R283">
        <v>0</v>
      </c>
      <c r="S283" t="s">
        <v>6</v>
      </c>
      <c r="T283">
        <v>0</v>
      </c>
      <c r="U283">
        <v>0</v>
      </c>
      <c r="V283" t="s">
        <v>7</v>
      </c>
      <c r="W283">
        <v>0</v>
      </c>
      <c r="X283">
        <v>0</v>
      </c>
      <c r="Y283" t="s">
        <v>8</v>
      </c>
      <c r="Z283">
        <v>0</v>
      </c>
      <c r="AA283">
        <v>0</v>
      </c>
      <c r="AB283" t="s">
        <v>9</v>
      </c>
      <c r="AC283">
        <v>0</v>
      </c>
      <c r="AD283">
        <v>0</v>
      </c>
      <c r="AE283" t="s">
        <v>10</v>
      </c>
      <c r="AF283">
        <v>32767</v>
      </c>
      <c r="AG283">
        <v>0</v>
      </c>
      <c r="AH283" t="s">
        <v>11</v>
      </c>
      <c r="AI283">
        <v>-32767</v>
      </c>
      <c r="AJ283">
        <v>0</v>
      </c>
      <c r="AK283" t="s">
        <v>12</v>
      </c>
      <c r="AL283">
        <v>0</v>
      </c>
      <c r="AM283">
        <v>0</v>
      </c>
    </row>
    <row r="284" spans="1:39" x14ac:dyDescent="0.25">
      <c r="A284" t="s">
        <v>95</v>
      </c>
      <c r="B284">
        <v>3</v>
      </c>
      <c r="C284">
        <v>75</v>
      </c>
      <c r="D284" t="s">
        <v>1</v>
      </c>
      <c r="E284">
        <v>0</v>
      </c>
      <c r="F284">
        <v>0</v>
      </c>
      <c r="G284" t="s">
        <v>2</v>
      </c>
      <c r="H284">
        <v>790.86744599999997</v>
      </c>
      <c r="I284">
        <v>115.46791</v>
      </c>
      <c r="J284" t="s">
        <v>3</v>
      </c>
      <c r="K284">
        <v>238.185529</v>
      </c>
      <c r="L284">
        <v>106.60323099999999</v>
      </c>
      <c r="M284" t="s">
        <v>4</v>
      </c>
      <c r="N284">
        <v>0</v>
      </c>
      <c r="O284">
        <v>0</v>
      </c>
      <c r="P284" t="s">
        <v>5</v>
      </c>
      <c r="Q284">
        <v>0</v>
      </c>
      <c r="R284">
        <v>0</v>
      </c>
      <c r="S284" t="s">
        <v>6</v>
      </c>
      <c r="T284">
        <v>0</v>
      </c>
      <c r="U284">
        <v>0</v>
      </c>
      <c r="V284" t="s">
        <v>7</v>
      </c>
      <c r="W284">
        <v>0</v>
      </c>
      <c r="X284">
        <v>0</v>
      </c>
      <c r="Y284" t="s">
        <v>8</v>
      </c>
      <c r="Z284">
        <v>0</v>
      </c>
      <c r="AA284">
        <v>0</v>
      </c>
      <c r="AB284" t="s">
        <v>9</v>
      </c>
      <c r="AC284">
        <v>0</v>
      </c>
      <c r="AD284">
        <v>0</v>
      </c>
      <c r="AE284" t="s">
        <v>10</v>
      </c>
      <c r="AF284">
        <v>32767</v>
      </c>
      <c r="AG284">
        <v>0</v>
      </c>
      <c r="AH284" t="s">
        <v>11</v>
      </c>
      <c r="AI284">
        <v>-32767</v>
      </c>
      <c r="AJ284">
        <v>0</v>
      </c>
      <c r="AK284" t="s">
        <v>12</v>
      </c>
      <c r="AL284">
        <v>0</v>
      </c>
      <c r="AM284">
        <v>0</v>
      </c>
    </row>
    <row r="285" spans="1:39" x14ac:dyDescent="0.25">
      <c r="A285" t="s">
        <v>95</v>
      </c>
      <c r="B285">
        <v>4</v>
      </c>
      <c r="C285">
        <v>100</v>
      </c>
      <c r="D285" t="s">
        <v>1</v>
      </c>
      <c r="E285">
        <v>0</v>
      </c>
      <c r="F285">
        <v>0</v>
      </c>
      <c r="G285" t="s">
        <v>2</v>
      </c>
      <c r="H285">
        <v>1054.70344</v>
      </c>
      <c r="I285">
        <v>206.82302300000001</v>
      </c>
      <c r="J285" t="s">
        <v>3</v>
      </c>
      <c r="K285">
        <v>317.62758500000001</v>
      </c>
      <c r="L285">
        <v>190.57185999999999</v>
      </c>
      <c r="M285" t="s">
        <v>4</v>
      </c>
      <c r="N285">
        <v>0</v>
      </c>
      <c r="O285">
        <v>0</v>
      </c>
      <c r="P285" t="s">
        <v>5</v>
      </c>
      <c r="Q285">
        <v>0</v>
      </c>
      <c r="R285">
        <v>0</v>
      </c>
      <c r="S285" t="s">
        <v>6</v>
      </c>
      <c r="T285">
        <v>0</v>
      </c>
      <c r="U285">
        <v>0</v>
      </c>
      <c r="V285" t="s">
        <v>7</v>
      </c>
      <c r="W285">
        <v>0</v>
      </c>
      <c r="X285">
        <v>0</v>
      </c>
      <c r="Y285" t="s">
        <v>8</v>
      </c>
      <c r="Z285">
        <v>0</v>
      </c>
      <c r="AA285">
        <v>0</v>
      </c>
      <c r="AB285" t="s">
        <v>9</v>
      </c>
      <c r="AC285">
        <v>0</v>
      </c>
      <c r="AD285">
        <v>0</v>
      </c>
      <c r="AE285" t="s">
        <v>10</v>
      </c>
      <c r="AF285">
        <v>32767</v>
      </c>
      <c r="AG285">
        <v>0</v>
      </c>
      <c r="AH285" t="s">
        <v>11</v>
      </c>
      <c r="AI285">
        <v>-32767</v>
      </c>
      <c r="AJ285">
        <v>0</v>
      </c>
      <c r="AK285" t="s">
        <v>12</v>
      </c>
      <c r="AL285">
        <v>0</v>
      </c>
      <c r="AM285">
        <v>0</v>
      </c>
    </row>
    <row r="286" spans="1:39" x14ac:dyDescent="0.25">
      <c r="A286" t="s">
        <v>95</v>
      </c>
      <c r="B286">
        <v>5</v>
      </c>
      <c r="C286">
        <v>125</v>
      </c>
      <c r="D286" t="s">
        <v>1</v>
      </c>
      <c r="E286">
        <v>0</v>
      </c>
      <c r="F286">
        <v>0</v>
      </c>
      <c r="G286" t="s">
        <v>2</v>
      </c>
      <c r="H286">
        <v>1318.580925</v>
      </c>
      <c r="I286">
        <v>323.28061200000002</v>
      </c>
      <c r="J286" t="s">
        <v>3</v>
      </c>
      <c r="K286">
        <v>397.069343</v>
      </c>
      <c r="L286">
        <v>298.54568399999999</v>
      </c>
      <c r="M286" t="s">
        <v>4</v>
      </c>
      <c r="N286">
        <v>0</v>
      </c>
      <c r="O286">
        <v>0</v>
      </c>
      <c r="P286" t="s">
        <v>5</v>
      </c>
      <c r="Q286">
        <v>0</v>
      </c>
      <c r="R286">
        <v>0</v>
      </c>
      <c r="S286" t="s">
        <v>6</v>
      </c>
      <c r="T286">
        <v>0</v>
      </c>
      <c r="U286">
        <v>0</v>
      </c>
      <c r="V286" t="s">
        <v>7</v>
      </c>
      <c r="W286">
        <v>0</v>
      </c>
      <c r="X286">
        <v>0</v>
      </c>
      <c r="Y286" t="s">
        <v>8</v>
      </c>
      <c r="Z286">
        <v>0</v>
      </c>
      <c r="AA286">
        <v>0</v>
      </c>
      <c r="AB286" t="s">
        <v>9</v>
      </c>
      <c r="AC286">
        <v>0</v>
      </c>
      <c r="AD286">
        <v>0</v>
      </c>
      <c r="AE286" t="s">
        <v>10</v>
      </c>
      <c r="AF286">
        <v>32767</v>
      </c>
      <c r="AG286">
        <v>0</v>
      </c>
      <c r="AH286" t="s">
        <v>11</v>
      </c>
      <c r="AI286">
        <v>-32767</v>
      </c>
      <c r="AJ286">
        <v>0</v>
      </c>
      <c r="AK286" t="s">
        <v>12</v>
      </c>
      <c r="AL286">
        <v>0</v>
      </c>
      <c r="AM286">
        <v>0</v>
      </c>
    </row>
    <row r="287" spans="1:39" x14ac:dyDescent="0.25">
      <c r="A287" t="s">
        <v>95</v>
      </c>
      <c r="B287">
        <v>6</v>
      </c>
      <c r="C287">
        <v>150</v>
      </c>
      <c r="D287" t="s">
        <v>1</v>
      </c>
      <c r="E287">
        <v>0</v>
      </c>
      <c r="F287">
        <v>0</v>
      </c>
      <c r="G287" t="s">
        <v>2</v>
      </c>
      <c r="H287">
        <v>1582.4507470000001</v>
      </c>
      <c r="I287">
        <v>466.14152100000001</v>
      </c>
      <c r="J287" t="s">
        <v>3</v>
      </c>
      <c r="K287">
        <v>476.52100000000002</v>
      </c>
      <c r="L287">
        <v>430.49481700000001</v>
      </c>
      <c r="M287" t="s">
        <v>4</v>
      </c>
      <c r="N287">
        <v>0</v>
      </c>
      <c r="O287">
        <v>0</v>
      </c>
      <c r="P287" t="s">
        <v>5</v>
      </c>
      <c r="Q287">
        <v>0</v>
      </c>
      <c r="R287">
        <v>0</v>
      </c>
      <c r="S287" t="s">
        <v>6</v>
      </c>
      <c r="T287">
        <v>0</v>
      </c>
      <c r="U287">
        <v>0</v>
      </c>
      <c r="V287" t="s">
        <v>7</v>
      </c>
      <c r="W287">
        <v>0</v>
      </c>
      <c r="X287">
        <v>0</v>
      </c>
      <c r="Y287" t="s">
        <v>8</v>
      </c>
      <c r="Z287">
        <v>0</v>
      </c>
      <c r="AA287">
        <v>0</v>
      </c>
      <c r="AB287" t="s">
        <v>9</v>
      </c>
      <c r="AC287">
        <v>0</v>
      </c>
      <c r="AD287">
        <v>0</v>
      </c>
      <c r="AE287" t="s">
        <v>10</v>
      </c>
      <c r="AF287">
        <v>32767</v>
      </c>
      <c r="AG287">
        <v>0</v>
      </c>
      <c r="AH287" t="s">
        <v>11</v>
      </c>
      <c r="AI287">
        <v>-32767</v>
      </c>
      <c r="AJ287">
        <v>0</v>
      </c>
      <c r="AK287" t="s">
        <v>12</v>
      </c>
      <c r="AL287">
        <v>0</v>
      </c>
      <c r="AM287">
        <v>0</v>
      </c>
    </row>
    <row r="288" spans="1:39" x14ac:dyDescent="0.25">
      <c r="A288" t="s">
        <v>95</v>
      </c>
      <c r="B288">
        <v>7</v>
      </c>
      <c r="C288">
        <v>175</v>
      </c>
      <c r="D288" t="s">
        <v>1</v>
      </c>
      <c r="E288">
        <v>0</v>
      </c>
      <c r="F288">
        <v>0</v>
      </c>
      <c r="G288" t="s">
        <v>2</v>
      </c>
      <c r="H288">
        <v>1846.305417</v>
      </c>
      <c r="I288">
        <v>633.93357000000003</v>
      </c>
      <c r="J288" t="s">
        <v>3</v>
      </c>
      <c r="K288">
        <v>555.97134800000003</v>
      </c>
      <c r="L288">
        <v>586.44570799999997</v>
      </c>
      <c r="M288" t="s">
        <v>4</v>
      </c>
      <c r="N288">
        <v>0</v>
      </c>
      <c r="O288">
        <v>0</v>
      </c>
      <c r="P288" t="s">
        <v>5</v>
      </c>
      <c r="Q288">
        <v>0</v>
      </c>
      <c r="R288">
        <v>0</v>
      </c>
      <c r="S288" t="s">
        <v>6</v>
      </c>
      <c r="T288">
        <v>0</v>
      </c>
      <c r="U288">
        <v>0</v>
      </c>
      <c r="V288" t="s">
        <v>7</v>
      </c>
      <c r="W288">
        <v>0</v>
      </c>
      <c r="X288">
        <v>0</v>
      </c>
      <c r="Y288" t="s">
        <v>8</v>
      </c>
      <c r="Z288">
        <v>0</v>
      </c>
      <c r="AA288">
        <v>0</v>
      </c>
      <c r="AB288" t="s">
        <v>9</v>
      </c>
      <c r="AC288">
        <v>0</v>
      </c>
      <c r="AD288">
        <v>0</v>
      </c>
      <c r="AE288" t="s">
        <v>10</v>
      </c>
      <c r="AF288">
        <v>32767</v>
      </c>
      <c r="AG288">
        <v>0</v>
      </c>
      <c r="AH288" t="s">
        <v>11</v>
      </c>
      <c r="AI288">
        <v>-32767</v>
      </c>
      <c r="AJ288">
        <v>0</v>
      </c>
      <c r="AK288" t="s">
        <v>12</v>
      </c>
      <c r="AL288">
        <v>0</v>
      </c>
      <c r="AM288">
        <v>0</v>
      </c>
    </row>
    <row r="289" spans="1:39" x14ac:dyDescent="0.25">
      <c r="A289" t="s">
        <v>95</v>
      </c>
      <c r="B289">
        <v>8</v>
      </c>
      <c r="C289">
        <v>200</v>
      </c>
      <c r="D289" t="s">
        <v>1</v>
      </c>
      <c r="E289">
        <v>0</v>
      </c>
      <c r="F289">
        <v>0</v>
      </c>
      <c r="G289" t="s">
        <v>2</v>
      </c>
      <c r="H289">
        <v>2110.1288479999998</v>
      </c>
      <c r="I289">
        <v>828.27828499999998</v>
      </c>
      <c r="J289" t="s">
        <v>3</v>
      </c>
      <c r="K289">
        <v>635.41653899999994</v>
      </c>
      <c r="L289">
        <v>766.72177799999997</v>
      </c>
      <c r="M289" t="s">
        <v>4</v>
      </c>
      <c r="N289">
        <v>0</v>
      </c>
      <c r="O289">
        <v>0</v>
      </c>
      <c r="P289" t="s">
        <v>5</v>
      </c>
      <c r="Q289">
        <v>0</v>
      </c>
      <c r="R289">
        <v>0</v>
      </c>
      <c r="S289" t="s">
        <v>6</v>
      </c>
      <c r="T289">
        <v>0</v>
      </c>
      <c r="U289">
        <v>0</v>
      </c>
      <c r="V289" t="s">
        <v>7</v>
      </c>
      <c r="W289">
        <v>0</v>
      </c>
      <c r="X289">
        <v>0</v>
      </c>
      <c r="Y289" t="s">
        <v>8</v>
      </c>
      <c r="Z289">
        <v>0</v>
      </c>
      <c r="AA289">
        <v>0</v>
      </c>
      <c r="AB289" t="s">
        <v>9</v>
      </c>
      <c r="AC289">
        <v>0</v>
      </c>
      <c r="AD289">
        <v>0</v>
      </c>
      <c r="AE289" t="s">
        <v>10</v>
      </c>
      <c r="AF289">
        <v>32767</v>
      </c>
      <c r="AG289">
        <v>0</v>
      </c>
      <c r="AH289" t="s">
        <v>11</v>
      </c>
      <c r="AI289">
        <v>-32767</v>
      </c>
      <c r="AJ289">
        <v>0</v>
      </c>
      <c r="AK289" t="s">
        <v>12</v>
      </c>
      <c r="AL289">
        <v>0</v>
      </c>
      <c r="AM289">
        <v>0</v>
      </c>
    </row>
    <row r="290" spans="1:39" x14ac:dyDescent="0.25">
      <c r="A290" t="s">
        <v>95</v>
      </c>
      <c r="B290">
        <v>9</v>
      </c>
      <c r="C290">
        <v>225</v>
      </c>
      <c r="D290" t="s">
        <v>1</v>
      </c>
      <c r="E290">
        <v>0</v>
      </c>
      <c r="F290">
        <v>0</v>
      </c>
      <c r="G290" t="s">
        <v>2</v>
      </c>
      <c r="H290">
        <v>2373.9810400000001</v>
      </c>
      <c r="I290">
        <v>1050.357585</v>
      </c>
      <c r="J290" t="s">
        <v>3</v>
      </c>
      <c r="K290">
        <v>714.86485600000003</v>
      </c>
      <c r="L290">
        <v>971.28117599999996</v>
      </c>
      <c r="M290" t="s">
        <v>4</v>
      </c>
      <c r="N290">
        <v>0</v>
      </c>
      <c r="O290">
        <v>0</v>
      </c>
      <c r="P290" t="s">
        <v>5</v>
      </c>
      <c r="Q290">
        <v>0</v>
      </c>
      <c r="R290">
        <v>0</v>
      </c>
      <c r="S290" t="s">
        <v>6</v>
      </c>
      <c r="T290">
        <v>0</v>
      </c>
      <c r="U290">
        <v>0</v>
      </c>
      <c r="V290" t="s">
        <v>7</v>
      </c>
      <c r="W290">
        <v>0</v>
      </c>
      <c r="X290">
        <v>0</v>
      </c>
      <c r="Y290" t="s">
        <v>8</v>
      </c>
      <c r="Z290">
        <v>0</v>
      </c>
      <c r="AA290">
        <v>0</v>
      </c>
      <c r="AB290" t="s">
        <v>9</v>
      </c>
      <c r="AC290">
        <v>0</v>
      </c>
      <c r="AD290">
        <v>0</v>
      </c>
      <c r="AE290" t="s">
        <v>10</v>
      </c>
      <c r="AF290">
        <v>32767</v>
      </c>
      <c r="AG290">
        <v>0</v>
      </c>
      <c r="AH290" t="s">
        <v>11</v>
      </c>
      <c r="AI290">
        <v>-32767</v>
      </c>
      <c r="AJ290">
        <v>0</v>
      </c>
      <c r="AK290" t="s">
        <v>12</v>
      </c>
      <c r="AL290">
        <v>0</v>
      </c>
      <c r="AM290">
        <v>0</v>
      </c>
    </row>
    <row r="291" spans="1:39" x14ac:dyDescent="0.25">
      <c r="A291" t="s">
        <v>95</v>
      </c>
      <c r="B291">
        <v>10</v>
      </c>
      <c r="C291">
        <v>250</v>
      </c>
      <c r="D291" t="s">
        <v>1</v>
      </c>
      <c r="E291">
        <v>0</v>
      </c>
      <c r="F291">
        <v>0</v>
      </c>
      <c r="G291" t="s">
        <v>2</v>
      </c>
      <c r="H291">
        <v>2637.8379639999998</v>
      </c>
      <c r="I291">
        <v>1300.0120569999999</v>
      </c>
      <c r="J291" t="s">
        <v>3</v>
      </c>
      <c r="K291">
        <v>794.31881499999997</v>
      </c>
      <c r="L291">
        <v>1200.1873450000001</v>
      </c>
      <c r="M291" t="s">
        <v>4</v>
      </c>
      <c r="N291">
        <v>0</v>
      </c>
      <c r="O291">
        <v>0</v>
      </c>
      <c r="P291" t="s">
        <v>5</v>
      </c>
      <c r="Q291">
        <v>0</v>
      </c>
      <c r="R291">
        <v>0</v>
      </c>
      <c r="S291" t="s">
        <v>6</v>
      </c>
      <c r="T291">
        <v>0</v>
      </c>
      <c r="U291">
        <v>0</v>
      </c>
      <c r="V291" t="s">
        <v>7</v>
      </c>
      <c r="W291">
        <v>0</v>
      </c>
      <c r="X291">
        <v>0</v>
      </c>
      <c r="Y291" t="s">
        <v>8</v>
      </c>
      <c r="Z291">
        <v>0</v>
      </c>
      <c r="AA291">
        <v>0</v>
      </c>
      <c r="AB291" t="s">
        <v>9</v>
      </c>
      <c r="AC291">
        <v>0</v>
      </c>
      <c r="AD291">
        <v>0</v>
      </c>
      <c r="AE291" t="s">
        <v>10</v>
      </c>
      <c r="AF291">
        <v>32767</v>
      </c>
      <c r="AG291">
        <v>0</v>
      </c>
      <c r="AH291" t="s">
        <v>11</v>
      </c>
      <c r="AI291">
        <v>-32767</v>
      </c>
      <c r="AJ291">
        <v>0</v>
      </c>
      <c r="AK291" t="s">
        <v>12</v>
      </c>
      <c r="AL291">
        <v>0</v>
      </c>
      <c r="AM291">
        <v>0</v>
      </c>
    </row>
    <row r="292" spans="1:39" x14ac:dyDescent="0.25">
      <c r="A292" t="s">
        <v>95</v>
      </c>
      <c r="B292">
        <v>11</v>
      </c>
      <c r="C292">
        <v>275</v>
      </c>
      <c r="D292" t="s">
        <v>1</v>
      </c>
      <c r="E292">
        <v>0</v>
      </c>
      <c r="F292">
        <v>0</v>
      </c>
      <c r="G292" t="s">
        <v>2</v>
      </c>
      <c r="H292">
        <v>2901.6835249999999</v>
      </c>
      <c r="I292">
        <v>1572.9728</v>
      </c>
      <c r="J292" t="s">
        <v>3</v>
      </c>
      <c r="K292">
        <v>873.76527499999997</v>
      </c>
      <c r="L292">
        <v>1453.327139</v>
      </c>
      <c r="M292" t="s">
        <v>4</v>
      </c>
      <c r="N292">
        <v>0</v>
      </c>
      <c r="O292">
        <v>0</v>
      </c>
      <c r="P292" t="s">
        <v>5</v>
      </c>
      <c r="Q292">
        <v>0</v>
      </c>
      <c r="R292">
        <v>0</v>
      </c>
      <c r="S292" t="s">
        <v>6</v>
      </c>
      <c r="T292">
        <v>0</v>
      </c>
      <c r="U292">
        <v>0</v>
      </c>
      <c r="V292" t="s">
        <v>7</v>
      </c>
      <c r="W292">
        <v>0</v>
      </c>
      <c r="X292">
        <v>0</v>
      </c>
      <c r="Y292" t="s">
        <v>8</v>
      </c>
      <c r="Z292">
        <v>0</v>
      </c>
      <c r="AA292">
        <v>0</v>
      </c>
      <c r="AB292" t="s">
        <v>9</v>
      </c>
      <c r="AC292">
        <v>0</v>
      </c>
      <c r="AD292">
        <v>0</v>
      </c>
      <c r="AE292" t="s">
        <v>10</v>
      </c>
      <c r="AF292">
        <v>32767</v>
      </c>
      <c r="AG292">
        <v>0</v>
      </c>
      <c r="AH292" t="s">
        <v>11</v>
      </c>
      <c r="AI292">
        <v>-32767</v>
      </c>
      <c r="AJ292">
        <v>0</v>
      </c>
      <c r="AK292" t="s">
        <v>12</v>
      </c>
      <c r="AL292">
        <v>0</v>
      </c>
      <c r="AM292">
        <v>0</v>
      </c>
    </row>
    <row r="293" spans="1:39" x14ac:dyDescent="0.25">
      <c r="A293" t="s">
        <v>95</v>
      </c>
      <c r="B293">
        <v>12</v>
      </c>
      <c r="C293">
        <v>300</v>
      </c>
      <c r="D293" t="s">
        <v>1</v>
      </c>
      <c r="E293">
        <v>0</v>
      </c>
      <c r="F293">
        <v>0</v>
      </c>
      <c r="G293" t="s">
        <v>2</v>
      </c>
      <c r="H293">
        <v>3165.5426219999999</v>
      </c>
      <c r="I293">
        <v>1872.6714810000001</v>
      </c>
      <c r="J293" t="s">
        <v>3</v>
      </c>
      <c r="K293">
        <v>953.22029399999997</v>
      </c>
      <c r="L293">
        <v>1730.6945290000001</v>
      </c>
      <c r="M293" t="s">
        <v>4</v>
      </c>
      <c r="N293">
        <v>0</v>
      </c>
      <c r="O293">
        <v>0</v>
      </c>
      <c r="P293" t="s">
        <v>5</v>
      </c>
      <c r="Q293">
        <v>0</v>
      </c>
      <c r="R293">
        <v>0</v>
      </c>
      <c r="S293" t="s">
        <v>6</v>
      </c>
      <c r="T293">
        <v>0</v>
      </c>
      <c r="U293">
        <v>0</v>
      </c>
      <c r="V293" t="s">
        <v>7</v>
      </c>
      <c r="W293">
        <v>0</v>
      </c>
      <c r="X293">
        <v>0</v>
      </c>
      <c r="Y293" t="s">
        <v>8</v>
      </c>
      <c r="Z293">
        <v>0</v>
      </c>
      <c r="AA293">
        <v>0</v>
      </c>
      <c r="AB293" t="s">
        <v>9</v>
      </c>
      <c r="AC293">
        <v>0</v>
      </c>
      <c r="AD293">
        <v>0</v>
      </c>
      <c r="AE293" t="s">
        <v>10</v>
      </c>
      <c r="AF293">
        <v>32767</v>
      </c>
      <c r="AG293">
        <v>0</v>
      </c>
      <c r="AH293" t="s">
        <v>11</v>
      </c>
      <c r="AI293">
        <v>-32767</v>
      </c>
      <c r="AJ293">
        <v>0</v>
      </c>
      <c r="AK293" t="s">
        <v>12</v>
      </c>
      <c r="AL293">
        <v>0</v>
      </c>
      <c r="AM293">
        <v>0</v>
      </c>
    </row>
    <row r="294" spans="1:39" x14ac:dyDescent="0.25">
      <c r="A294" t="s">
        <v>95</v>
      </c>
      <c r="B294">
        <v>13</v>
      </c>
      <c r="C294">
        <v>325</v>
      </c>
      <c r="D294" t="s">
        <v>1</v>
      </c>
      <c r="E294">
        <v>0</v>
      </c>
      <c r="F294">
        <v>0</v>
      </c>
      <c r="G294" t="s">
        <v>2</v>
      </c>
      <c r="H294">
        <v>3429.4101169999999</v>
      </c>
      <c r="I294">
        <v>2200.4244269999999</v>
      </c>
      <c r="J294" t="s">
        <v>3</v>
      </c>
      <c r="K294">
        <v>1032.6756620000001</v>
      </c>
      <c r="L294">
        <v>2032.3445340000001</v>
      </c>
      <c r="M294" t="s">
        <v>4</v>
      </c>
      <c r="N294">
        <v>0</v>
      </c>
      <c r="O294">
        <v>0</v>
      </c>
      <c r="P294" t="s">
        <v>5</v>
      </c>
      <c r="Q294">
        <v>0</v>
      </c>
      <c r="R294">
        <v>0</v>
      </c>
      <c r="S294" t="s">
        <v>6</v>
      </c>
      <c r="T294">
        <v>0</v>
      </c>
      <c r="U294">
        <v>0</v>
      </c>
      <c r="V294" t="s">
        <v>7</v>
      </c>
      <c r="W294">
        <v>0</v>
      </c>
      <c r="X294">
        <v>0</v>
      </c>
      <c r="Y294" t="s">
        <v>8</v>
      </c>
      <c r="Z294">
        <v>0</v>
      </c>
      <c r="AA294">
        <v>0</v>
      </c>
      <c r="AB294" t="s">
        <v>9</v>
      </c>
      <c r="AC294">
        <v>0</v>
      </c>
      <c r="AD294">
        <v>0</v>
      </c>
      <c r="AE294" t="s">
        <v>10</v>
      </c>
      <c r="AF294">
        <v>32767</v>
      </c>
      <c r="AG294">
        <v>0</v>
      </c>
      <c r="AH294" t="s">
        <v>11</v>
      </c>
      <c r="AI294">
        <v>-32767</v>
      </c>
      <c r="AJ294">
        <v>0</v>
      </c>
      <c r="AK294" t="s">
        <v>12</v>
      </c>
      <c r="AL294">
        <v>0</v>
      </c>
      <c r="AM294">
        <v>0</v>
      </c>
    </row>
    <row r="295" spans="1:39" x14ac:dyDescent="0.25">
      <c r="A295" t="s">
        <v>95</v>
      </c>
      <c r="B295">
        <v>14</v>
      </c>
      <c r="C295">
        <v>350</v>
      </c>
      <c r="D295" t="s">
        <v>1</v>
      </c>
      <c r="E295">
        <v>0</v>
      </c>
      <c r="F295">
        <v>0</v>
      </c>
      <c r="G295" t="s">
        <v>2</v>
      </c>
      <c r="H295">
        <v>3693.2540530000001</v>
      </c>
      <c r="I295">
        <v>2551.557354</v>
      </c>
      <c r="J295" t="s">
        <v>3</v>
      </c>
      <c r="K295">
        <v>1112.1263960000001</v>
      </c>
      <c r="L295">
        <v>2357.482724</v>
      </c>
      <c r="M295" t="s">
        <v>4</v>
      </c>
      <c r="N295">
        <v>0</v>
      </c>
      <c r="O295">
        <v>0</v>
      </c>
      <c r="P295" t="s">
        <v>5</v>
      </c>
      <c r="Q295">
        <v>0</v>
      </c>
      <c r="R295">
        <v>0</v>
      </c>
      <c r="S295" t="s">
        <v>6</v>
      </c>
      <c r="T295">
        <v>0</v>
      </c>
      <c r="U295">
        <v>0</v>
      </c>
      <c r="V295" t="s">
        <v>7</v>
      </c>
      <c r="W295">
        <v>0</v>
      </c>
      <c r="X295">
        <v>0</v>
      </c>
      <c r="Y295" t="s">
        <v>8</v>
      </c>
      <c r="Z295">
        <v>0</v>
      </c>
      <c r="AA295">
        <v>0</v>
      </c>
      <c r="AB295" t="s">
        <v>9</v>
      </c>
      <c r="AC295">
        <v>0</v>
      </c>
      <c r="AD295">
        <v>0</v>
      </c>
      <c r="AE295" t="s">
        <v>10</v>
      </c>
      <c r="AF295">
        <v>32767</v>
      </c>
      <c r="AG295">
        <v>0</v>
      </c>
      <c r="AH295" t="s">
        <v>11</v>
      </c>
      <c r="AI295">
        <v>-32767</v>
      </c>
      <c r="AJ295">
        <v>0</v>
      </c>
      <c r="AK295" t="s">
        <v>12</v>
      </c>
      <c r="AL295">
        <v>0</v>
      </c>
      <c r="AM295">
        <v>0</v>
      </c>
    </row>
    <row r="296" spans="1:39" x14ac:dyDescent="0.25">
      <c r="A296" t="s">
        <v>95</v>
      </c>
      <c r="B296">
        <v>15</v>
      </c>
      <c r="C296">
        <v>375</v>
      </c>
      <c r="D296" t="s">
        <v>1</v>
      </c>
      <c r="E296">
        <v>0</v>
      </c>
      <c r="F296">
        <v>0</v>
      </c>
      <c r="G296" t="s">
        <v>2</v>
      </c>
      <c r="H296">
        <v>3957.0946239999998</v>
      </c>
      <c r="I296">
        <v>2933.1312119999998</v>
      </c>
      <c r="J296" t="s">
        <v>3</v>
      </c>
      <c r="K296">
        <v>1191.5651339999999</v>
      </c>
      <c r="L296">
        <v>2707.4768359999998</v>
      </c>
      <c r="M296" t="s">
        <v>4</v>
      </c>
      <c r="N296">
        <v>0</v>
      </c>
      <c r="O296">
        <v>0</v>
      </c>
      <c r="P296" t="s">
        <v>5</v>
      </c>
      <c r="Q296">
        <v>0</v>
      </c>
      <c r="R296">
        <v>0</v>
      </c>
      <c r="S296" t="s">
        <v>6</v>
      </c>
      <c r="T296">
        <v>0</v>
      </c>
      <c r="U296">
        <v>0</v>
      </c>
      <c r="V296" t="s">
        <v>7</v>
      </c>
      <c r="W296">
        <v>0</v>
      </c>
      <c r="X296">
        <v>0</v>
      </c>
      <c r="Y296" t="s">
        <v>8</v>
      </c>
      <c r="Z296">
        <v>0</v>
      </c>
      <c r="AA296">
        <v>0</v>
      </c>
      <c r="AB296" t="s">
        <v>9</v>
      </c>
      <c r="AC296">
        <v>0</v>
      </c>
      <c r="AD296">
        <v>0</v>
      </c>
      <c r="AE296" t="s">
        <v>10</v>
      </c>
      <c r="AF296">
        <v>32767</v>
      </c>
      <c r="AG296">
        <v>0</v>
      </c>
      <c r="AH296" t="s">
        <v>11</v>
      </c>
      <c r="AI296">
        <v>-32767</v>
      </c>
      <c r="AJ296">
        <v>0</v>
      </c>
      <c r="AK296" t="s">
        <v>12</v>
      </c>
      <c r="AL296">
        <v>0</v>
      </c>
      <c r="AM296">
        <v>0</v>
      </c>
    </row>
    <row r="297" spans="1:39" x14ac:dyDescent="0.25">
      <c r="A297" t="s">
        <v>95</v>
      </c>
      <c r="B297">
        <v>16</v>
      </c>
      <c r="C297">
        <v>400</v>
      </c>
      <c r="D297" t="s">
        <v>1</v>
      </c>
      <c r="E297">
        <v>0</v>
      </c>
      <c r="F297">
        <v>0</v>
      </c>
      <c r="G297" t="s">
        <v>2</v>
      </c>
      <c r="H297">
        <v>4220.9526759999999</v>
      </c>
      <c r="I297">
        <v>3343.0941349999998</v>
      </c>
      <c r="J297" t="s">
        <v>3</v>
      </c>
      <c r="K297">
        <v>1271.015991</v>
      </c>
      <c r="L297">
        <v>3081.5602909999998</v>
      </c>
      <c r="M297" t="s">
        <v>4</v>
      </c>
      <c r="N297">
        <v>0</v>
      </c>
      <c r="O297">
        <v>0</v>
      </c>
      <c r="P297" t="s">
        <v>5</v>
      </c>
      <c r="Q297">
        <v>0</v>
      </c>
      <c r="R297">
        <v>0</v>
      </c>
      <c r="S297" t="s">
        <v>6</v>
      </c>
      <c r="T297">
        <v>0</v>
      </c>
      <c r="U297">
        <v>0</v>
      </c>
      <c r="V297" t="s">
        <v>7</v>
      </c>
      <c r="W297">
        <v>0</v>
      </c>
      <c r="X297">
        <v>0</v>
      </c>
      <c r="Y297" t="s">
        <v>8</v>
      </c>
      <c r="Z297">
        <v>0</v>
      </c>
      <c r="AA297">
        <v>0</v>
      </c>
      <c r="AB297" t="s">
        <v>9</v>
      </c>
      <c r="AC297">
        <v>0</v>
      </c>
      <c r="AD297">
        <v>0</v>
      </c>
      <c r="AE297" t="s">
        <v>10</v>
      </c>
      <c r="AF297">
        <v>32767</v>
      </c>
      <c r="AG297">
        <v>0</v>
      </c>
      <c r="AH297" t="s">
        <v>11</v>
      </c>
      <c r="AI297">
        <v>-32767</v>
      </c>
      <c r="AJ297">
        <v>0</v>
      </c>
      <c r="AK297" t="s">
        <v>12</v>
      </c>
      <c r="AL297">
        <v>0</v>
      </c>
      <c r="AM297">
        <v>0</v>
      </c>
    </row>
    <row r="298" spans="1:39" x14ac:dyDescent="0.25">
      <c r="A298" t="s">
        <v>95</v>
      </c>
      <c r="B298">
        <v>17</v>
      </c>
      <c r="C298">
        <v>425</v>
      </c>
      <c r="D298" t="s">
        <v>1</v>
      </c>
      <c r="E298">
        <v>0</v>
      </c>
      <c r="F298">
        <v>0</v>
      </c>
      <c r="G298" t="s">
        <v>2</v>
      </c>
      <c r="H298">
        <v>4484.8157229999997</v>
      </c>
      <c r="I298">
        <v>3778.5244440000001</v>
      </c>
      <c r="J298" t="s">
        <v>3</v>
      </c>
      <c r="K298">
        <v>1350.4664399999999</v>
      </c>
      <c r="L298">
        <v>3480.147837</v>
      </c>
      <c r="M298" t="s">
        <v>4</v>
      </c>
      <c r="N298">
        <v>0</v>
      </c>
      <c r="O298">
        <v>0</v>
      </c>
      <c r="P298" t="s">
        <v>5</v>
      </c>
      <c r="Q298">
        <v>0</v>
      </c>
      <c r="R298">
        <v>0</v>
      </c>
      <c r="S298" t="s">
        <v>6</v>
      </c>
      <c r="T298">
        <v>0</v>
      </c>
      <c r="U298">
        <v>0</v>
      </c>
      <c r="V298" t="s">
        <v>7</v>
      </c>
      <c r="W298">
        <v>0</v>
      </c>
      <c r="X298">
        <v>0</v>
      </c>
      <c r="Y298" t="s">
        <v>8</v>
      </c>
      <c r="Z298">
        <v>0</v>
      </c>
      <c r="AA298">
        <v>0</v>
      </c>
      <c r="AB298" t="s">
        <v>9</v>
      </c>
      <c r="AC298">
        <v>0</v>
      </c>
      <c r="AD298">
        <v>0</v>
      </c>
      <c r="AE298" t="s">
        <v>10</v>
      </c>
      <c r="AF298">
        <v>32767</v>
      </c>
      <c r="AG298">
        <v>0</v>
      </c>
      <c r="AH298" t="s">
        <v>11</v>
      </c>
      <c r="AI298">
        <v>-32767</v>
      </c>
      <c r="AJ298">
        <v>0</v>
      </c>
      <c r="AK298" t="s">
        <v>12</v>
      </c>
      <c r="AL298">
        <v>0</v>
      </c>
      <c r="AM298">
        <v>0</v>
      </c>
    </row>
    <row r="299" spans="1:39" x14ac:dyDescent="0.25">
      <c r="A299" t="s">
        <v>95</v>
      </c>
      <c r="B299">
        <v>18</v>
      </c>
      <c r="C299">
        <v>450</v>
      </c>
      <c r="D299" t="s">
        <v>1</v>
      </c>
      <c r="E299">
        <v>0</v>
      </c>
      <c r="F299">
        <v>0</v>
      </c>
      <c r="G299" t="s">
        <v>2</v>
      </c>
      <c r="H299">
        <v>4748.6536429999996</v>
      </c>
      <c r="I299">
        <v>4233.2635840000003</v>
      </c>
      <c r="J299" t="s">
        <v>3</v>
      </c>
      <c r="K299">
        <v>1429.907236</v>
      </c>
      <c r="L299">
        <v>3902.1529260000002</v>
      </c>
      <c r="M299" t="s">
        <v>4</v>
      </c>
      <c r="N299">
        <v>0</v>
      </c>
      <c r="O299">
        <v>0</v>
      </c>
      <c r="P299" t="s">
        <v>5</v>
      </c>
      <c r="Q299">
        <v>0</v>
      </c>
      <c r="R299">
        <v>0</v>
      </c>
      <c r="S299" t="s">
        <v>6</v>
      </c>
      <c r="T299">
        <v>0</v>
      </c>
      <c r="U299">
        <v>0</v>
      </c>
      <c r="V299" t="s">
        <v>7</v>
      </c>
      <c r="W299">
        <v>0</v>
      </c>
      <c r="X299">
        <v>0</v>
      </c>
      <c r="Y299" t="s">
        <v>8</v>
      </c>
      <c r="Z299">
        <v>0</v>
      </c>
      <c r="AA299">
        <v>0</v>
      </c>
      <c r="AB299" t="s">
        <v>9</v>
      </c>
      <c r="AC299">
        <v>0</v>
      </c>
      <c r="AD299">
        <v>0</v>
      </c>
      <c r="AE299" t="s">
        <v>10</v>
      </c>
      <c r="AF299">
        <v>32767</v>
      </c>
      <c r="AG299">
        <v>0</v>
      </c>
      <c r="AH299" t="s">
        <v>11</v>
      </c>
      <c r="AI299">
        <v>-32767</v>
      </c>
      <c r="AJ299">
        <v>0</v>
      </c>
      <c r="AK299" t="s">
        <v>12</v>
      </c>
      <c r="AL299">
        <v>0</v>
      </c>
      <c r="AM299">
        <v>0</v>
      </c>
    </row>
    <row r="300" spans="1:39" x14ac:dyDescent="0.25">
      <c r="A300" t="s">
        <v>95</v>
      </c>
      <c r="B300">
        <v>19</v>
      </c>
      <c r="C300">
        <v>475</v>
      </c>
      <c r="D300" t="s">
        <v>1</v>
      </c>
      <c r="E300">
        <v>0</v>
      </c>
      <c r="F300">
        <v>0</v>
      </c>
      <c r="G300" t="s">
        <v>2</v>
      </c>
      <c r="H300">
        <v>5012.4812599999996</v>
      </c>
      <c r="I300">
        <v>4713.7742630000002</v>
      </c>
      <c r="J300" t="s">
        <v>3</v>
      </c>
      <c r="K300">
        <v>1509.34157</v>
      </c>
      <c r="L300">
        <v>4349.7534400000004</v>
      </c>
      <c r="M300" t="s">
        <v>4</v>
      </c>
      <c r="N300">
        <v>0</v>
      </c>
      <c r="O300">
        <v>0</v>
      </c>
      <c r="P300" t="s">
        <v>5</v>
      </c>
      <c r="Q300">
        <v>0</v>
      </c>
      <c r="R300">
        <v>0</v>
      </c>
      <c r="S300" t="s">
        <v>6</v>
      </c>
      <c r="T300">
        <v>0</v>
      </c>
      <c r="U300">
        <v>0</v>
      </c>
      <c r="V300" t="s">
        <v>7</v>
      </c>
      <c r="W300">
        <v>0</v>
      </c>
      <c r="X300">
        <v>0</v>
      </c>
      <c r="Y300" t="s">
        <v>8</v>
      </c>
      <c r="Z300">
        <v>0</v>
      </c>
      <c r="AA300">
        <v>0</v>
      </c>
      <c r="AB300" t="s">
        <v>9</v>
      </c>
      <c r="AC300">
        <v>0</v>
      </c>
      <c r="AD300">
        <v>0</v>
      </c>
      <c r="AE300" t="s">
        <v>10</v>
      </c>
      <c r="AF300">
        <v>32767</v>
      </c>
      <c r="AG300">
        <v>0</v>
      </c>
      <c r="AH300" t="s">
        <v>11</v>
      </c>
      <c r="AI300">
        <v>-32767</v>
      </c>
      <c r="AJ300">
        <v>0</v>
      </c>
      <c r="AK300" t="s">
        <v>12</v>
      </c>
      <c r="AL300">
        <v>0</v>
      </c>
      <c r="AM300">
        <v>0</v>
      </c>
    </row>
    <row r="301" spans="1:39" x14ac:dyDescent="0.25">
      <c r="A301" t="s">
        <v>95</v>
      </c>
      <c r="B301">
        <v>20</v>
      </c>
      <c r="C301">
        <v>500</v>
      </c>
      <c r="D301" t="s">
        <v>1</v>
      </c>
      <c r="E301">
        <v>0</v>
      </c>
      <c r="F301">
        <v>0</v>
      </c>
      <c r="G301" t="s">
        <v>2</v>
      </c>
      <c r="H301">
        <v>5276.3340230000003</v>
      </c>
      <c r="I301">
        <v>5225.5731500000002</v>
      </c>
      <c r="J301" t="s">
        <v>3</v>
      </c>
      <c r="K301">
        <v>1588.7791360000001</v>
      </c>
      <c r="L301">
        <v>4821.3682930000004</v>
      </c>
      <c r="M301" t="s">
        <v>4</v>
      </c>
      <c r="N301">
        <v>0</v>
      </c>
      <c r="O301">
        <v>0</v>
      </c>
      <c r="P301" t="s">
        <v>5</v>
      </c>
      <c r="Q301">
        <v>0</v>
      </c>
      <c r="R301">
        <v>0</v>
      </c>
      <c r="S301" t="s">
        <v>6</v>
      </c>
      <c r="T301">
        <v>0</v>
      </c>
      <c r="U301">
        <v>0</v>
      </c>
      <c r="V301" t="s">
        <v>7</v>
      </c>
      <c r="W301">
        <v>0</v>
      </c>
      <c r="X301">
        <v>0</v>
      </c>
      <c r="Y301" t="s">
        <v>8</v>
      </c>
      <c r="Z301">
        <v>0</v>
      </c>
      <c r="AA301">
        <v>0</v>
      </c>
      <c r="AB301" t="s">
        <v>9</v>
      </c>
      <c r="AC301">
        <v>0</v>
      </c>
      <c r="AD301">
        <v>0</v>
      </c>
      <c r="AE301" t="s">
        <v>10</v>
      </c>
      <c r="AF301">
        <v>32767</v>
      </c>
      <c r="AG301">
        <v>0</v>
      </c>
      <c r="AH301" t="s">
        <v>11</v>
      </c>
      <c r="AI301">
        <v>-32767</v>
      </c>
      <c r="AJ301">
        <v>0</v>
      </c>
      <c r="AK301" t="s">
        <v>12</v>
      </c>
      <c r="AL301">
        <v>0</v>
      </c>
      <c r="AM301">
        <v>0</v>
      </c>
    </row>
    <row r="302" spans="1:39" x14ac:dyDescent="0.25">
      <c r="A302" t="s">
        <v>106</v>
      </c>
      <c r="B302">
        <v>1</v>
      </c>
      <c r="C302">
        <v>25</v>
      </c>
      <c r="D302" t="s">
        <v>1</v>
      </c>
      <c r="E302">
        <v>0</v>
      </c>
      <c r="F302">
        <v>0</v>
      </c>
      <c r="G302" t="s">
        <v>2</v>
      </c>
      <c r="H302">
        <v>141.41853900000001</v>
      </c>
      <c r="I302">
        <v>12.987144000000001</v>
      </c>
      <c r="J302" t="s">
        <v>3</v>
      </c>
      <c r="K302">
        <v>107.414987</v>
      </c>
      <c r="L302">
        <v>12.897918000000001</v>
      </c>
      <c r="M302" t="s">
        <v>4</v>
      </c>
      <c r="N302">
        <v>0</v>
      </c>
      <c r="O302">
        <v>0</v>
      </c>
      <c r="P302" t="s">
        <v>5</v>
      </c>
      <c r="Q302">
        <v>0</v>
      </c>
      <c r="R302">
        <v>0</v>
      </c>
      <c r="S302" t="s">
        <v>6</v>
      </c>
      <c r="T302">
        <v>0</v>
      </c>
      <c r="U302">
        <v>0</v>
      </c>
      <c r="V302" t="s">
        <v>7</v>
      </c>
      <c r="W302">
        <v>0</v>
      </c>
      <c r="X302">
        <v>0</v>
      </c>
      <c r="Y302" t="s">
        <v>8</v>
      </c>
      <c r="Z302">
        <v>0</v>
      </c>
      <c r="AA302">
        <v>0</v>
      </c>
      <c r="AB302" t="s">
        <v>9</v>
      </c>
      <c r="AC302">
        <v>0</v>
      </c>
      <c r="AD302">
        <v>0</v>
      </c>
      <c r="AE302" t="s">
        <v>10</v>
      </c>
      <c r="AF302">
        <v>32767</v>
      </c>
      <c r="AG302">
        <v>0</v>
      </c>
      <c r="AH302" t="s">
        <v>11</v>
      </c>
      <c r="AI302">
        <v>-32767</v>
      </c>
      <c r="AJ302">
        <v>0</v>
      </c>
      <c r="AK302" t="s">
        <v>12</v>
      </c>
      <c r="AL302">
        <v>0</v>
      </c>
      <c r="AM302">
        <v>0</v>
      </c>
    </row>
    <row r="303" spans="1:39" x14ac:dyDescent="0.25">
      <c r="A303" t="s">
        <v>106</v>
      </c>
      <c r="B303">
        <v>2</v>
      </c>
      <c r="C303">
        <v>50</v>
      </c>
      <c r="D303" t="s">
        <v>1</v>
      </c>
      <c r="E303">
        <v>0</v>
      </c>
      <c r="F303">
        <v>0</v>
      </c>
      <c r="G303" t="s">
        <v>2</v>
      </c>
      <c r="H303">
        <v>284.10084699999999</v>
      </c>
      <c r="I303">
        <v>53.478588000000002</v>
      </c>
      <c r="J303" t="s">
        <v>3</v>
      </c>
      <c r="K303">
        <v>216.02488099999999</v>
      </c>
      <c r="L303">
        <v>53.110982</v>
      </c>
      <c r="M303" t="s">
        <v>4</v>
      </c>
      <c r="N303">
        <v>0</v>
      </c>
      <c r="O303">
        <v>0</v>
      </c>
      <c r="P303" t="s">
        <v>5</v>
      </c>
      <c r="Q303">
        <v>0</v>
      </c>
      <c r="R303">
        <v>0</v>
      </c>
      <c r="S303" t="s">
        <v>6</v>
      </c>
      <c r="T303">
        <v>0</v>
      </c>
      <c r="U303">
        <v>0</v>
      </c>
      <c r="V303" t="s">
        <v>7</v>
      </c>
      <c r="W303">
        <v>0</v>
      </c>
      <c r="X303">
        <v>0</v>
      </c>
      <c r="Y303" t="s">
        <v>8</v>
      </c>
      <c r="Z303">
        <v>0</v>
      </c>
      <c r="AA303">
        <v>0</v>
      </c>
      <c r="AB303" t="s">
        <v>9</v>
      </c>
      <c r="AC303">
        <v>0</v>
      </c>
      <c r="AD303">
        <v>0</v>
      </c>
      <c r="AE303" t="s">
        <v>10</v>
      </c>
      <c r="AF303">
        <v>32767</v>
      </c>
      <c r="AG303">
        <v>0</v>
      </c>
      <c r="AH303" t="s">
        <v>11</v>
      </c>
      <c r="AI303">
        <v>-32767</v>
      </c>
      <c r="AJ303">
        <v>0</v>
      </c>
      <c r="AK303" t="s">
        <v>12</v>
      </c>
      <c r="AL303">
        <v>0</v>
      </c>
      <c r="AM303">
        <v>0</v>
      </c>
    </row>
    <row r="304" spans="1:39" x14ac:dyDescent="0.25">
      <c r="A304" t="s">
        <v>106</v>
      </c>
      <c r="B304">
        <v>3</v>
      </c>
      <c r="C304">
        <v>75</v>
      </c>
      <c r="D304" t="s">
        <v>1</v>
      </c>
      <c r="E304">
        <v>0</v>
      </c>
      <c r="F304">
        <v>0</v>
      </c>
      <c r="G304" t="s">
        <v>2</v>
      </c>
      <c r="H304">
        <v>427.27306199999998</v>
      </c>
      <c r="I304">
        <v>122.70502500000001</v>
      </c>
      <c r="J304" t="s">
        <v>3</v>
      </c>
      <c r="K304">
        <v>325.12859300000002</v>
      </c>
      <c r="L304">
        <v>121.888856</v>
      </c>
      <c r="M304" t="s">
        <v>4</v>
      </c>
      <c r="N304">
        <v>0</v>
      </c>
      <c r="O304">
        <v>0</v>
      </c>
      <c r="P304" t="s">
        <v>5</v>
      </c>
      <c r="Q304">
        <v>0</v>
      </c>
      <c r="R304">
        <v>0</v>
      </c>
      <c r="S304" t="s">
        <v>6</v>
      </c>
      <c r="T304">
        <v>0</v>
      </c>
      <c r="U304">
        <v>0</v>
      </c>
      <c r="V304" t="s">
        <v>7</v>
      </c>
      <c r="W304">
        <v>0</v>
      </c>
      <c r="X304">
        <v>0</v>
      </c>
      <c r="Y304" t="s">
        <v>8</v>
      </c>
      <c r="Z304">
        <v>0</v>
      </c>
      <c r="AA304">
        <v>0</v>
      </c>
      <c r="AB304" t="s">
        <v>9</v>
      </c>
      <c r="AC304">
        <v>0</v>
      </c>
      <c r="AD304">
        <v>0</v>
      </c>
      <c r="AE304" t="s">
        <v>10</v>
      </c>
      <c r="AF304">
        <v>32767</v>
      </c>
      <c r="AG304">
        <v>0</v>
      </c>
      <c r="AH304" t="s">
        <v>11</v>
      </c>
      <c r="AI304">
        <v>-32767</v>
      </c>
      <c r="AJ304">
        <v>0</v>
      </c>
      <c r="AK304" t="s">
        <v>12</v>
      </c>
      <c r="AL304">
        <v>0</v>
      </c>
      <c r="AM304">
        <v>0</v>
      </c>
    </row>
    <row r="305" spans="1:39" x14ac:dyDescent="0.25">
      <c r="A305" t="s">
        <v>106</v>
      </c>
      <c r="B305">
        <v>4</v>
      </c>
      <c r="C305">
        <v>100</v>
      </c>
      <c r="D305" t="s">
        <v>1</v>
      </c>
      <c r="E305">
        <v>0</v>
      </c>
      <c r="F305">
        <v>0</v>
      </c>
      <c r="G305" t="s">
        <v>2</v>
      </c>
      <c r="H305">
        <v>570.59299199999998</v>
      </c>
      <c r="I305">
        <v>218.83299500000001</v>
      </c>
      <c r="J305" t="s">
        <v>3</v>
      </c>
      <c r="K305">
        <v>434.38107100000002</v>
      </c>
      <c r="L305">
        <v>217.435495</v>
      </c>
      <c r="M305" t="s">
        <v>4</v>
      </c>
      <c r="N305">
        <v>0</v>
      </c>
      <c r="O305">
        <v>0</v>
      </c>
      <c r="P305" t="s">
        <v>5</v>
      </c>
      <c r="Q305">
        <v>0</v>
      </c>
      <c r="R305">
        <v>0</v>
      </c>
      <c r="S305" t="s">
        <v>6</v>
      </c>
      <c r="T305">
        <v>0</v>
      </c>
      <c r="U305">
        <v>0</v>
      </c>
      <c r="V305" t="s">
        <v>7</v>
      </c>
      <c r="W305">
        <v>0</v>
      </c>
      <c r="X305">
        <v>0</v>
      </c>
      <c r="Y305" t="s">
        <v>8</v>
      </c>
      <c r="Z305">
        <v>0</v>
      </c>
      <c r="AA305">
        <v>0</v>
      </c>
      <c r="AB305" t="s">
        <v>9</v>
      </c>
      <c r="AC305">
        <v>0</v>
      </c>
      <c r="AD305">
        <v>0</v>
      </c>
      <c r="AE305" t="s">
        <v>10</v>
      </c>
      <c r="AF305">
        <v>32767</v>
      </c>
      <c r="AG305">
        <v>0</v>
      </c>
      <c r="AH305" t="s">
        <v>11</v>
      </c>
      <c r="AI305">
        <v>-32767</v>
      </c>
      <c r="AJ305">
        <v>0</v>
      </c>
      <c r="AK305" t="s">
        <v>12</v>
      </c>
      <c r="AL305">
        <v>0</v>
      </c>
      <c r="AM305">
        <v>0</v>
      </c>
    </row>
    <row r="306" spans="1:39" x14ac:dyDescent="0.25">
      <c r="A306" t="s">
        <v>106</v>
      </c>
      <c r="B306">
        <v>5</v>
      </c>
      <c r="C306">
        <v>125</v>
      </c>
      <c r="D306" t="s">
        <v>1</v>
      </c>
      <c r="E306">
        <v>0</v>
      </c>
      <c r="F306">
        <v>0</v>
      </c>
      <c r="G306" t="s">
        <v>2</v>
      </c>
      <c r="H306">
        <v>713.93849599999999</v>
      </c>
      <c r="I306">
        <v>343.58417800000001</v>
      </c>
      <c r="J306" t="s">
        <v>3</v>
      </c>
      <c r="K306">
        <v>543.65997200000004</v>
      </c>
      <c r="L306">
        <v>341.25468599999999</v>
      </c>
      <c r="M306" t="s">
        <v>4</v>
      </c>
      <c r="N306">
        <v>0</v>
      </c>
      <c r="O306">
        <v>0</v>
      </c>
      <c r="P306" t="s">
        <v>5</v>
      </c>
      <c r="Q306">
        <v>0</v>
      </c>
      <c r="R306">
        <v>0</v>
      </c>
      <c r="S306" t="s">
        <v>6</v>
      </c>
      <c r="T306">
        <v>0</v>
      </c>
      <c r="U306">
        <v>0</v>
      </c>
      <c r="V306" t="s">
        <v>7</v>
      </c>
      <c r="W306">
        <v>0</v>
      </c>
      <c r="X306">
        <v>0</v>
      </c>
      <c r="Y306" t="s">
        <v>8</v>
      </c>
      <c r="Z306">
        <v>0</v>
      </c>
      <c r="AA306">
        <v>0</v>
      </c>
      <c r="AB306" t="s">
        <v>9</v>
      </c>
      <c r="AC306">
        <v>0</v>
      </c>
      <c r="AD306">
        <v>0</v>
      </c>
      <c r="AE306" t="s">
        <v>10</v>
      </c>
      <c r="AF306">
        <v>32767</v>
      </c>
      <c r="AG306">
        <v>0</v>
      </c>
      <c r="AH306" t="s">
        <v>11</v>
      </c>
      <c r="AI306">
        <v>-32767</v>
      </c>
      <c r="AJ306">
        <v>0</v>
      </c>
      <c r="AK306" t="s">
        <v>12</v>
      </c>
      <c r="AL306">
        <v>0</v>
      </c>
      <c r="AM306">
        <v>0</v>
      </c>
    </row>
    <row r="307" spans="1:39" x14ac:dyDescent="0.25">
      <c r="A307" t="s">
        <v>106</v>
      </c>
      <c r="B307">
        <v>6</v>
      </c>
      <c r="C307">
        <v>150</v>
      </c>
      <c r="D307" t="s">
        <v>1</v>
      </c>
      <c r="E307">
        <v>0</v>
      </c>
      <c r="F307">
        <v>0</v>
      </c>
      <c r="G307" t="s">
        <v>2</v>
      </c>
      <c r="H307">
        <v>857.36788899999999</v>
      </c>
      <c r="I307">
        <v>497.46908400000001</v>
      </c>
      <c r="J307" t="s">
        <v>3</v>
      </c>
      <c r="K307">
        <v>653.01936599999999</v>
      </c>
      <c r="L307">
        <v>493.80717900000002</v>
      </c>
      <c r="M307" t="s">
        <v>4</v>
      </c>
      <c r="N307">
        <v>0</v>
      </c>
      <c r="O307">
        <v>0</v>
      </c>
      <c r="P307" t="s">
        <v>5</v>
      </c>
      <c r="Q307">
        <v>0</v>
      </c>
      <c r="R307">
        <v>0</v>
      </c>
      <c r="S307" t="s">
        <v>6</v>
      </c>
      <c r="T307">
        <v>0</v>
      </c>
      <c r="U307">
        <v>0</v>
      </c>
      <c r="V307" t="s">
        <v>7</v>
      </c>
      <c r="W307">
        <v>0</v>
      </c>
      <c r="X307">
        <v>0</v>
      </c>
      <c r="Y307" t="s">
        <v>8</v>
      </c>
      <c r="Z307">
        <v>0</v>
      </c>
      <c r="AA307">
        <v>0</v>
      </c>
      <c r="AB307" t="s">
        <v>9</v>
      </c>
      <c r="AC307">
        <v>0</v>
      </c>
      <c r="AD307">
        <v>0</v>
      </c>
      <c r="AE307" t="s">
        <v>10</v>
      </c>
      <c r="AF307">
        <v>32767</v>
      </c>
      <c r="AG307">
        <v>0</v>
      </c>
      <c r="AH307" t="s">
        <v>11</v>
      </c>
      <c r="AI307">
        <v>-32767</v>
      </c>
      <c r="AJ307">
        <v>0</v>
      </c>
      <c r="AK307" t="s">
        <v>12</v>
      </c>
      <c r="AL307">
        <v>0</v>
      </c>
      <c r="AM307">
        <v>0</v>
      </c>
    </row>
    <row r="308" spans="1:39" x14ac:dyDescent="0.25">
      <c r="A308" t="s">
        <v>106</v>
      </c>
      <c r="B308">
        <v>7</v>
      </c>
      <c r="C308">
        <v>175</v>
      </c>
      <c r="D308" t="s">
        <v>1</v>
      </c>
      <c r="E308">
        <v>0</v>
      </c>
      <c r="F308">
        <v>0</v>
      </c>
      <c r="G308" t="s">
        <v>2</v>
      </c>
      <c r="H308">
        <v>1000.826111</v>
      </c>
      <c r="I308">
        <v>678.24982799999998</v>
      </c>
      <c r="J308" t="s">
        <v>3</v>
      </c>
      <c r="K308">
        <v>762.40389600000003</v>
      </c>
      <c r="L308">
        <v>673.29846799999996</v>
      </c>
      <c r="M308" t="s">
        <v>4</v>
      </c>
      <c r="N308">
        <v>0</v>
      </c>
      <c r="O308">
        <v>0</v>
      </c>
      <c r="P308" t="s">
        <v>5</v>
      </c>
      <c r="Q308">
        <v>0</v>
      </c>
      <c r="R308">
        <v>0</v>
      </c>
      <c r="S308" t="s">
        <v>6</v>
      </c>
      <c r="T308">
        <v>0</v>
      </c>
      <c r="U308">
        <v>0</v>
      </c>
      <c r="V308" t="s">
        <v>7</v>
      </c>
      <c r="W308">
        <v>0</v>
      </c>
      <c r="X308">
        <v>0</v>
      </c>
      <c r="Y308" t="s">
        <v>8</v>
      </c>
      <c r="Z308">
        <v>0</v>
      </c>
      <c r="AA308">
        <v>0</v>
      </c>
      <c r="AB308" t="s">
        <v>9</v>
      </c>
      <c r="AC308">
        <v>0</v>
      </c>
      <c r="AD308">
        <v>0</v>
      </c>
      <c r="AE308" t="s">
        <v>10</v>
      </c>
      <c r="AF308">
        <v>32767</v>
      </c>
      <c r="AG308">
        <v>0</v>
      </c>
      <c r="AH308" t="s">
        <v>11</v>
      </c>
      <c r="AI308">
        <v>-32767</v>
      </c>
      <c r="AJ308">
        <v>0</v>
      </c>
      <c r="AK308" t="s">
        <v>12</v>
      </c>
      <c r="AL308">
        <v>0</v>
      </c>
      <c r="AM308">
        <v>0</v>
      </c>
    </row>
    <row r="309" spans="1:39" x14ac:dyDescent="0.25">
      <c r="A309" t="s">
        <v>106</v>
      </c>
      <c r="B309">
        <v>8</v>
      </c>
      <c r="C309">
        <v>200</v>
      </c>
      <c r="D309" t="s">
        <v>1</v>
      </c>
      <c r="E309">
        <v>0</v>
      </c>
      <c r="F309">
        <v>0</v>
      </c>
      <c r="G309" t="s">
        <v>2</v>
      </c>
      <c r="H309">
        <v>1144.319336</v>
      </c>
      <c r="I309">
        <v>885.25448400000005</v>
      </c>
      <c r="J309" t="s">
        <v>3</v>
      </c>
      <c r="K309">
        <v>871.82954700000005</v>
      </c>
      <c r="L309">
        <v>878.83809099999996</v>
      </c>
      <c r="M309" t="s">
        <v>4</v>
      </c>
      <c r="N309">
        <v>0</v>
      </c>
      <c r="O309">
        <v>0</v>
      </c>
      <c r="P309" t="s">
        <v>5</v>
      </c>
      <c r="Q309">
        <v>0</v>
      </c>
      <c r="R309">
        <v>0</v>
      </c>
      <c r="S309" t="s">
        <v>6</v>
      </c>
      <c r="T309">
        <v>0</v>
      </c>
      <c r="U309">
        <v>0</v>
      </c>
      <c r="V309" t="s">
        <v>7</v>
      </c>
      <c r="W309">
        <v>0</v>
      </c>
      <c r="X309">
        <v>0</v>
      </c>
      <c r="Y309" t="s">
        <v>8</v>
      </c>
      <c r="Z309">
        <v>0</v>
      </c>
      <c r="AA309">
        <v>0</v>
      </c>
      <c r="AB309" t="s">
        <v>9</v>
      </c>
      <c r="AC309">
        <v>0</v>
      </c>
      <c r="AD309">
        <v>0</v>
      </c>
      <c r="AE309" t="s">
        <v>10</v>
      </c>
      <c r="AF309">
        <v>32767</v>
      </c>
      <c r="AG309">
        <v>0</v>
      </c>
      <c r="AH309" t="s">
        <v>11</v>
      </c>
      <c r="AI309">
        <v>-32767</v>
      </c>
      <c r="AJ309">
        <v>0</v>
      </c>
      <c r="AK309" t="s">
        <v>12</v>
      </c>
      <c r="AL309">
        <v>0</v>
      </c>
      <c r="AM309">
        <v>0</v>
      </c>
    </row>
    <row r="310" spans="1:39" x14ac:dyDescent="0.25">
      <c r="A310" t="s">
        <v>106</v>
      </c>
      <c r="B310">
        <v>9</v>
      </c>
      <c r="C310">
        <v>225</v>
      </c>
      <c r="D310" t="s">
        <v>1</v>
      </c>
      <c r="E310">
        <v>0</v>
      </c>
      <c r="F310">
        <v>0</v>
      </c>
      <c r="G310" t="s">
        <v>2</v>
      </c>
      <c r="H310">
        <v>1287.871069</v>
      </c>
      <c r="I310">
        <v>1122.9767879999999</v>
      </c>
      <c r="J310" t="s">
        <v>3</v>
      </c>
      <c r="K310">
        <v>981.31263899999999</v>
      </c>
      <c r="L310">
        <v>1114.574558</v>
      </c>
      <c r="M310" t="s">
        <v>4</v>
      </c>
      <c r="N310">
        <v>0</v>
      </c>
      <c r="O310">
        <v>0</v>
      </c>
      <c r="P310" t="s">
        <v>5</v>
      </c>
      <c r="Q310">
        <v>0</v>
      </c>
      <c r="R310">
        <v>0</v>
      </c>
      <c r="S310" t="s">
        <v>6</v>
      </c>
      <c r="T310">
        <v>0</v>
      </c>
      <c r="U310">
        <v>0</v>
      </c>
      <c r="V310" t="s">
        <v>7</v>
      </c>
      <c r="W310">
        <v>0</v>
      </c>
      <c r="X310">
        <v>0</v>
      </c>
      <c r="Y310" t="s">
        <v>8</v>
      </c>
      <c r="Z310">
        <v>0</v>
      </c>
      <c r="AA310">
        <v>0</v>
      </c>
      <c r="AB310" t="s">
        <v>9</v>
      </c>
      <c r="AC310">
        <v>0</v>
      </c>
      <c r="AD310">
        <v>0</v>
      </c>
      <c r="AE310" t="s">
        <v>10</v>
      </c>
      <c r="AF310">
        <v>32767</v>
      </c>
      <c r="AG310">
        <v>0</v>
      </c>
      <c r="AH310" t="s">
        <v>11</v>
      </c>
      <c r="AI310">
        <v>-32767</v>
      </c>
      <c r="AJ310">
        <v>0</v>
      </c>
      <c r="AK310" t="s">
        <v>12</v>
      </c>
      <c r="AL310">
        <v>0</v>
      </c>
      <c r="AM310">
        <v>0</v>
      </c>
    </row>
    <row r="311" spans="1:39" x14ac:dyDescent="0.25">
      <c r="A311" t="s">
        <v>106</v>
      </c>
      <c r="B311">
        <v>10</v>
      </c>
      <c r="C311">
        <v>250</v>
      </c>
      <c r="D311" t="s">
        <v>1</v>
      </c>
      <c r="E311">
        <v>0</v>
      </c>
      <c r="F311">
        <v>0</v>
      </c>
      <c r="G311" t="s">
        <v>2</v>
      </c>
      <c r="H311">
        <v>1431.544075</v>
      </c>
      <c r="I311">
        <v>1389.4676850000001</v>
      </c>
      <c r="J311" t="s">
        <v>3</v>
      </c>
      <c r="K311">
        <v>1090.9182470000001</v>
      </c>
      <c r="L311">
        <v>1378.734516</v>
      </c>
      <c r="M311" t="s">
        <v>4</v>
      </c>
      <c r="N311">
        <v>0</v>
      </c>
      <c r="O311">
        <v>0</v>
      </c>
      <c r="P311" t="s">
        <v>5</v>
      </c>
      <c r="Q311">
        <v>0</v>
      </c>
      <c r="R311">
        <v>0</v>
      </c>
      <c r="S311" t="s">
        <v>6</v>
      </c>
      <c r="T311">
        <v>0</v>
      </c>
      <c r="U311">
        <v>0</v>
      </c>
      <c r="V311" t="s">
        <v>7</v>
      </c>
      <c r="W311">
        <v>0</v>
      </c>
      <c r="X311">
        <v>0</v>
      </c>
      <c r="Y311" t="s">
        <v>8</v>
      </c>
      <c r="Z311">
        <v>0</v>
      </c>
      <c r="AA311">
        <v>0</v>
      </c>
      <c r="AB311" t="s">
        <v>9</v>
      </c>
      <c r="AC311">
        <v>0</v>
      </c>
      <c r="AD311">
        <v>0</v>
      </c>
      <c r="AE311" t="s">
        <v>10</v>
      </c>
      <c r="AF311">
        <v>32767</v>
      </c>
      <c r="AG311">
        <v>0</v>
      </c>
      <c r="AH311" t="s">
        <v>11</v>
      </c>
      <c r="AI311">
        <v>-32767</v>
      </c>
      <c r="AJ311">
        <v>0</v>
      </c>
      <c r="AK311" t="s">
        <v>12</v>
      </c>
      <c r="AL311">
        <v>0</v>
      </c>
      <c r="AM311">
        <v>0</v>
      </c>
    </row>
    <row r="312" spans="1:39" x14ac:dyDescent="0.25">
      <c r="A312" t="s">
        <v>106</v>
      </c>
      <c r="B312">
        <v>11</v>
      </c>
      <c r="C312">
        <v>275</v>
      </c>
      <c r="D312" t="s">
        <v>1</v>
      </c>
      <c r="E312">
        <v>0</v>
      </c>
      <c r="F312">
        <v>0</v>
      </c>
      <c r="G312" t="s">
        <v>2</v>
      </c>
      <c r="H312">
        <v>1575.3698730000001</v>
      </c>
      <c r="I312">
        <v>1685.8831279999999</v>
      </c>
      <c r="J312" t="s">
        <v>3</v>
      </c>
      <c r="K312">
        <v>1200.6742260000001</v>
      </c>
      <c r="L312">
        <v>1672.7727400000001</v>
      </c>
      <c r="M312" t="s">
        <v>4</v>
      </c>
      <c r="N312">
        <v>0</v>
      </c>
      <c r="O312">
        <v>0</v>
      </c>
      <c r="P312" t="s">
        <v>5</v>
      </c>
      <c r="Q312">
        <v>0</v>
      </c>
      <c r="R312">
        <v>0</v>
      </c>
      <c r="S312" t="s">
        <v>6</v>
      </c>
      <c r="T312">
        <v>0</v>
      </c>
      <c r="U312">
        <v>0</v>
      </c>
      <c r="V312" t="s">
        <v>7</v>
      </c>
      <c r="W312">
        <v>0</v>
      </c>
      <c r="X312">
        <v>0</v>
      </c>
      <c r="Y312" t="s">
        <v>8</v>
      </c>
      <c r="Z312">
        <v>0</v>
      </c>
      <c r="AA312">
        <v>0</v>
      </c>
      <c r="AB312" t="s">
        <v>9</v>
      </c>
      <c r="AC312">
        <v>0</v>
      </c>
      <c r="AD312">
        <v>0</v>
      </c>
      <c r="AE312" t="s">
        <v>10</v>
      </c>
      <c r="AF312">
        <v>32767</v>
      </c>
      <c r="AG312">
        <v>0</v>
      </c>
      <c r="AH312" t="s">
        <v>11</v>
      </c>
      <c r="AI312">
        <v>-32767</v>
      </c>
      <c r="AJ312">
        <v>0</v>
      </c>
      <c r="AK312" t="s">
        <v>12</v>
      </c>
      <c r="AL312">
        <v>0</v>
      </c>
      <c r="AM312">
        <v>0</v>
      </c>
    </row>
    <row r="313" spans="1:39" x14ac:dyDescent="0.25">
      <c r="A313" t="s">
        <v>106</v>
      </c>
      <c r="B313">
        <v>12</v>
      </c>
      <c r="C313">
        <v>300</v>
      </c>
      <c r="D313" t="s">
        <v>1</v>
      </c>
      <c r="E313">
        <v>0</v>
      </c>
      <c r="F313">
        <v>0</v>
      </c>
      <c r="G313" t="s">
        <v>2</v>
      </c>
      <c r="H313">
        <v>1719.306335</v>
      </c>
      <c r="I313">
        <v>2010.7255660000001</v>
      </c>
      <c r="J313" t="s">
        <v>3</v>
      </c>
      <c r="K313">
        <v>1310.5404739999999</v>
      </c>
      <c r="L313">
        <v>1994.986639</v>
      </c>
      <c r="M313" t="s">
        <v>4</v>
      </c>
      <c r="N313">
        <v>0</v>
      </c>
      <c r="O313">
        <v>0</v>
      </c>
      <c r="P313" t="s">
        <v>5</v>
      </c>
      <c r="Q313">
        <v>0</v>
      </c>
      <c r="R313">
        <v>0</v>
      </c>
      <c r="S313" t="s">
        <v>6</v>
      </c>
      <c r="T313">
        <v>0</v>
      </c>
      <c r="U313">
        <v>0</v>
      </c>
      <c r="V313" t="s">
        <v>7</v>
      </c>
      <c r="W313">
        <v>0</v>
      </c>
      <c r="X313">
        <v>0</v>
      </c>
      <c r="Y313" t="s">
        <v>8</v>
      </c>
      <c r="Z313">
        <v>0</v>
      </c>
      <c r="AA313">
        <v>0</v>
      </c>
      <c r="AB313" t="s">
        <v>9</v>
      </c>
      <c r="AC313">
        <v>0</v>
      </c>
      <c r="AD313">
        <v>0</v>
      </c>
      <c r="AE313" t="s">
        <v>10</v>
      </c>
      <c r="AF313">
        <v>32767</v>
      </c>
      <c r="AG313">
        <v>0</v>
      </c>
      <c r="AH313" t="s">
        <v>11</v>
      </c>
      <c r="AI313">
        <v>-32767</v>
      </c>
      <c r="AJ313">
        <v>0</v>
      </c>
      <c r="AK313" t="s">
        <v>12</v>
      </c>
      <c r="AL313">
        <v>0.02</v>
      </c>
      <c r="AM313">
        <v>1.9599999999999999E-2</v>
      </c>
    </row>
    <row r="314" spans="1:39" x14ac:dyDescent="0.25">
      <c r="A314" t="s">
        <v>106</v>
      </c>
      <c r="B314">
        <v>13</v>
      </c>
      <c r="C314">
        <v>325</v>
      </c>
      <c r="D314" t="s">
        <v>1</v>
      </c>
      <c r="E314">
        <v>0</v>
      </c>
      <c r="F314">
        <v>0</v>
      </c>
      <c r="G314" t="s">
        <v>2</v>
      </c>
      <c r="H314">
        <v>1863.336104</v>
      </c>
      <c r="I314">
        <v>2358.8268280000002</v>
      </c>
      <c r="J314" t="s">
        <v>3</v>
      </c>
      <c r="K314">
        <v>1420.500605</v>
      </c>
      <c r="L314">
        <v>2340.3554079999999</v>
      </c>
      <c r="M314" t="s">
        <v>4</v>
      </c>
      <c r="N314">
        <v>0</v>
      </c>
      <c r="O314">
        <v>0</v>
      </c>
      <c r="P314" t="s">
        <v>5</v>
      </c>
      <c r="Q314">
        <v>0</v>
      </c>
      <c r="R314">
        <v>0</v>
      </c>
      <c r="S314" t="s">
        <v>6</v>
      </c>
      <c r="T314">
        <v>0</v>
      </c>
      <c r="U314">
        <v>0</v>
      </c>
      <c r="V314" t="s">
        <v>7</v>
      </c>
      <c r="W314">
        <v>0</v>
      </c>
      <c r="X314">
        <v>0</v>
      </c>
      <c r="Y314" t="s">
        <v>8</v>
      </c>
      <c r="Z314">
        <v>0</v>
      </c>
      <c r="AA314">
        <v>0</v>
      </c>
      <c r="AB314" t="s">
        <v>9</v>
      </c>
      <c r="AC314">
        <v>0</v>
      </c>
      <c r="AD314">
        <v>0</v>
      </c>
      <c r="AE314" t="s">
        <v>10</v>
      </c>
      <c r="AF314">
        <v>32767</v>
      </c>
      <c r="AG314">
        <v>0</v>
      </c>
      <c r="AH314" t="s">
        <v>11</v>
      </c>
      <c r="AI314">
        <v>-32767</v>
      </c>
      <c r="AJ314">
        <v>0</v>
      </c>
      <c r="AK314" t="s">
        <v>12</v>
      </c>
      <c r="AL314">
        <v>0.02</v>
      </c>
      <c r="AM314">
        <v>1.9599999999999999E-2</v>
      </c>
    </row>
    <row r="315" spans="1:39" x14ac:dyDescent="0.25">
      <c r="A315" t="s">
        <v>106</v>
      </c>
      <c r="B315">
        <v>14</v>
      </c>
      <c r="C315">
        <v>350</v>
      </c>
      <c r="D315" t="s">
        <v>1</v>
      </c>
      <c r="E315">
        <v>0</v>
      </c>
      <c r="F315">
        <v>0</v>
      </c>
      <c r="G315" t="s">
        <v>2</v>
      </c>
      <c r="H315">
        <v>2007.564678</v>
      </c>
      <c r="I315">
        <v>2735.7289369999999</v>
      </c>
      <c r="J315" t="s">
        <v>3</v>
      </c>
      <c r="K315">
        <v>1530.6634859999999</v>
      </c>
      <c r="L315">
        <v>2714.1355939999999</v>
      </c>
      <c r="M315" t="s">
        <v>4</v>
      </c>
      <c r="N315">
        <v>0</v>
      </c>
      <c r="O315">
        <v>0</v>
      </c>
      <c r="P315" t="s">
        <v>5</v>
      </c>
      <c r="Q315">
        <v>0</v>
      </c>
      <c r="R315">
        <v>0</v>
      </c>
      <c r="S315" t="s">
        <v>6</v>
      </c>
      <c r="T315">
        <v>0</v>
      </c>
      <c r="U315">
        <v>0</v>
      </c>
      <c r="V315" t="s">
        <v>7</v>
      </c>
      <c r="W315">
        <v>0</v>
      </c>
      <c r="X315">
        <v>0</v>
      </c>
      <c r="Y315" t="s">
        <v>8</v>
      </c>
      <c r="Z315">
        <v>0</v>
      </c>
      <c r="AA315">
        <v>0</v>
      </c>
      <c r="AB315" t="s">
        <v>9</v>
      </c>
      <c r="AC315">
        <v>0</v>
      </c>
      <c r="AD315">
        <v>0</v>
      </c>
      <c r="AE315" t="s">
        <v>10</v>
      </c>
      <c r="AF315">
        <v>32767</v>
      </c>
      <c r="AG315">
        <v>0</v>
      </c>
      <c r="AH315" t="s">
        <v>11</v>
      </c>
      <c r="AI315">
        <v>-32767</v>
      </c>
      <c r="AJ315">
        <v>0</v>
      </c>
      <c r="AK315" t="s">
        <v>12</v>
      </c>
      <c r="AL315">
        <v>0.04</v>
      </c>
      <c r="AM315">
        <v>3.8399999999999997E-2</v>
      </c>
    </row>
    <row r="316" spans="1:39" x14ac:dyDescent="0.25">
      <c r="A316" t="s">
        <v>106</v>
      </c>
      <c r="B316">
        <v>15</v>
      </c>
      <c r="C316">
        <v>375</v>
      </c>
      <c r="D316" t="s">
        <v>1</v>
      </c>
      <c r="E316">
        <v>0</v>
      </c>
      <c r="F316">
        <v>0</v>
      </c>
      <c r="G316" t="s">
        <v>2</v>
      </c>
      <c r="H316">
        <v>2152.031504</v>
      </c>
      <c r="I316">
        <v>3144.2408369999998</v>
      </c>
      <c r="J316" t="s">
        <v>3</v>
      </c>
      <c r="K316">
        <v>1641.0643070000001</v>
      </c>
      <c r="L316">
        <v>3119.3224260000002</v>
      </c>
      <c r="M316" t="s">
        <v>4</v>
      </c>
      <c r="N316">
        <v>0</v>
      </c>
      <c r="O316">
        <v>0</v>
      </c>
      <c r="P316" t="s">
        <v>5</v>
      </c>
      <c r="Q316">
        <v>0</v>
      </c>
      <c r="R316">
        <v>0</v>
      </c>
      <c r="S316" t="s">
        <v>6</v>
      </c>
      <c r="T316">
        <v>0</v>
      </c>
      <c r="U316">
        <v>0</v>
      </c>
      <c r="V316" t="s">
        <v>7</v>
      </c>
      <c r="W316">
        <v>0</v>
      </c>
      <c r="X316">
        <v>0</v>
      </c>
      <c r="Y316" t="s">
        <v>8</v>
      </c>
      <c r="Z316">
        <v>0</v>
      </c>
      <c r="AA316">
        <v>0</v>
      </c>
      <c r="AB316" t="s">
        <v>9</v>
      </c>
      <c r="AC316">
        <v>0</v>
      </c>
      <c r="AD316">
        <v>0</v>
      </c>
      <c r="AE316" t="s">
        <v>10</v>
      </c>
      <c r="AF316">
        <v>32767</v>
      </c>
      <c r="AG316">
        <v>0</v>
      </c>
      <c r="AH316" t="s">
        <v>11</v>
      </c>
      <c r="AI316">
        <v>-32767</v>
      </c>
      <c r="AJ316">
        <v>0</v>
      </c>
      <c r="AK316" t="s">
        <v>12</v>
      </c>
      <c r="AL316">
        <v>0.04</v>
      </c>
      <c r="AM316">
        <v>3.8399999999999997E-2</v>
      </c>
    </row>
    <row r="317" spans="1:39" x14ac:dyDescent="0.25">
      <c r="A317" t="s">
        <v>106</v>
      </c>
      <c r="B317">
        <v>16</v>
      </c>
      <c r="C317">
        <v>400</v>
      </c>
      <c r="D317" t="s">
        <v>1</v>
      </c>
      <c r="E317">
        <v>0</v>
      </c>
      <c r="F317">
        <v>0</v>
      </c>
      <c r="G317" t="s">
        <v>2</v>
      </c>
      <c r="H317">
        <v>2296.5493700000002</v>
      </c>
      <c r="I317">
        <v>3577.7076649999999</v>
      </c>
      <c r="J317" t="s">
        <v>3</v>
      </c>
      <c r="K317">
        <v>1751.515676</v>
      </c>
      <c r="L317">
        <v>3549.2948849999998</v>
      </c>
      <c r="M317" t="s">
        <v>4</v>
      </c>
      <c r="N317">
        <v>0</v>
      </c>
      <c r="O317">
        <v>0</v>
      </c>
      <c r="P317" t="s">
        <v>5</v>
      </c>
      <c r="Q317">
        <v>0</v>
      </c>
      <c r="R317">
        <v>0</v>
      </c>
      <c r="S317" t="s">
        <v>6</v>
      </c>
      <c r="T317">
        <v>0</v>
      </c>
      <c r="U317">
        <v>0</v>
      </c>
      <c r="V317" t="s">
        <v>7</v>
      </c>
      <c r="W317">
        <v>0</v>
      </c>
      <c r="X317">
        <v>0</v>
      </c>
      <c r="Y317" t="s">
        <v>8</v>
      </c>
      <c r="Z317">
        <v>0</v>
      </c>
      <c r="AA317">
        <v>0</v>
      </c>
      <c r="AB317" t="s">
        <v>9</v>
      </c>
      <c r="AC317">
        <v>0</v>
      </c>
      <c r="AD317">
        <v>0</v>
      </c>
      <c r="AE317" t="s">
        <v>10</v>
      </c>
      <c r="AF317">
        <v>32767</v>
      </c>
      <c r="AG317">
        <v>0</v>
      </c>
      <c r="AH317" t="s">
        <v>11</v>
      </c>
      <c r="AI317">
        <v>-32767</v>
      </c>
      <c r="AJ317">
        <v>0</v>
      </c>
      <c r="AK317" t="s">
        <v>12</v>
      </c>
      <c r="AL317">
        <v>0.04</v>
      </c>
      <c r="AM317">
        <v>3.8399999999999997E-2</v>
      </c>
    </row>
    <row r="318" spans="1:39" x14ac:dyDescent="0.25">
      <c r="A318" t="s">
        <v>106</v>
      </c>
      <c r="B318">
        <v>17</v>
      </c>
      <c r="C318">
        <v>425</v>
      </c>
      <c r="D318" t="s">
        <v>1</v>
      </c>
      <c r="E318">
        <v>0</v>
      </c>
      <c r="F318">
        <v>0</v>
      </c>
      <c r="G318" t="s">
        <v>2</v>
      </c>
      <c r="H318">
        <v>2441.2699510000002</v>
      </c>
      <c r="I318">
        <v>4045.9110999999998</v>
      </c>
      <c r="J318" t="s">
        <v>3</v>
      </c>
      <c r="K318">
        <v>1862.170693</v>
      </c>
      <c r="L318">
        <v>4013.7948569999999</v>
      </c>
      <c r="M318" t="s">
        <v>4</v>
      </c>
      <c r="N318">
        <v>0</v>
      </c>
      <c r="O318">
        <v>0</v>
      </c>
      <c r="P318" t="s">
        <v>5</v>
      </c>
      <c r="Q318">
        <v>0</v>
      </c>
      <c r="R318">
        <v>0</v>
      </c>
      <c r="S318" t="s">
        <v>6</v>
      </c>
      <c r="T318">
        <v>0</v>
      </c>
      <c r="U318">
        <v>0</v>
      </c>
      <c r="V318" t="s">
        <v>7</v>
      </c>
      <c r="W318">
        <v>0</v>
      </c>
      <c r="X318">
        <v>0</v>
      </c>
      <c r="Y318" t="s">
        <v>8</v>
      </c>
      <c r="Z318">
        <v>0</v>
      </c>
      <c r="AA318">
        <v>0</v>
      </c>
      <c r="AB318" t="s">
        <v>9</v>
      </c>
      <c r="AC318">
        <v>0</v>
      </c>
      <c r="AD318">
        <v>0</v>
      </c>
      <c r="AE318" t="s">
        <v>10</v>
      </c>
      <c r="AF318">
        <v>32767</v>
      </c>
      <c r="AG318">
        <v>0</v>
      </c>
      <c r="AH318" t="s">
        <v>11</v>
      </c>
      <c r="AI318">
        <v>-32767</v>
      </c>
      <c r="AJ318">
        <v>0</v>
      </c>
      <c r="AK318" t="s">
        <v>12</v>
      </c>
      <c r="AL318">
        <v>0.04</v>
      </c>
      <c r="AM318">
        <v>3.8399999999999997E-2</v>
      </c>
    </row>
    <row r="319" spans="1:39" x14ac:dyDescent="0.25">
      <c r="A319" t="s">
        <v>106</v>
      </c>
      <c r="B319">
        <v>18</v>
      </c>
      <c r="C319">
        <v>450</v>
      </c>
      <c r="D319" t="s">
        <v>1</v>
      </c>
      <c r="E319">
        <v>0</v>
      </c>
      <c r="F319">
        <v>0</v>
      </c>
      <c r="G319" t="s">
        <v>2</v>
      </c>
      <c r="H319">
        <v>2586.2201030000001</v>
      </c>
      <c r="I319">
        <v>4544.4970050000002</v>
      </c>
      <c r="J319" t="s">
        <v>3</v>
      </c>
      <c r="K319">
        <v>1973.053132</v>
      </c>
      <c r="L319">
        <v>4508.5725579999998</v>
      </c>
      <c r="M319" t="s">
        <v>4</v>
      </c>
      <c r="N319">
        <v>0</v>
      </c>
      <c r="O319">
        <v>0</v>
      </c>
      <c r="P319" t="s">
        <v>5</v>
      </c>
      <c r="Q319">
        <v>0</v>
      </c>
      <c r="R319">
        <v>0</v>
      </c>
      <c r="S319" t="s">
        <v>6</v>
      </c>
      <c r="T319">
        <v>0</v>
      </c>
      <c r="U319">
        <v>0</v>
      </c>
      <c r="V319" t="s">
        <v>7</v>
      </c>
      <c r="W319">
        <v>0</v>
      </c>
      <c r="X319">
        <v>0</v>
      </c>
      <c r="Y319" t="s">
        <v>8</v>
      </c>
      <c r="Z319">
        <v>0</v>
      </c>
      <c r="AA319">
        <v>0</v>
      </c>
      <c r="AB319" t="s">
        <v>9</v>
      </c>
      <c r="AC319">
        <v>0</v>
      </c>
      <c r="AD319">
        <v>0</v>
      </c>
      <c r="AE319" t="s">
        <v>10</v>
      </c>
      <c r="AF319">
        <v>32767</v>
      </c>
      <c r="AG319">
        <v>0</v>
      </c>
      <c r="AH319" t="s">
        <v>11</v>
      </c>
      <c r="AI319">
        <v>-32767</v>
      </c>
      <c r="AJ319">
        <v>0</v>
      </c>
      <c r="AK319" t="s">
        <v>12</v>
      </c>
      <c r="AL319">
        <v>0.04</v>
      </c>
      <c r="AM319">
        <v>3.8399999999999997E-2</v>
      </c>
    </row>
    <row r="320" spans="1:39" x14ac:dyDescent="0.25">
      <c r="A320" t="s">
        <v>106</v>
      </c>
      <c r="B320">
        <v>19</v>
      </c>
      <c r="C320">
        <v>475</v>
      </c>
      <c r="D320" t="s">
        <v>1</v>
      </c>
      <c r="E320">
        <v>0</v>
      </c>
      <c r="F320">
        <v>0</v>
      </c>
      <c r="G320" t="s">
        <v>2</v>
      </c>
      <c r="H320">
        <v>2731.258472</v>
      </c>
      <c r="I320">
        <v>5059.2510679999996</v>
      </c>
      <c r="J320" t="s">
        <v>3</v>
      </c>
      <c r="K320">
        <v>2084.0234399999999</v>
      </c>
      <c r="L320">
        <v>5019.7315829999998</v>
      </c>
      <c r="M320" t="s">
        <v>4</v>
      </c>
      <c r="N320">
        <v>0</v>
      </c>
      <c r="O320">
        <v>0</v>
      </c>
      <c r="P320" t="s">
        <v>5</v>
      </c>
      <c r="Q320">
        <v>0</v>
      </c>
      <c r="R320">
        <v>0</v>
      </c>
      <c r="S320" t="s">
        <v>6</v>
      </c>
      <c r="T320">
        <v>0</v>
      </c>
      <c r="U320">
        <v>0</v>
      </c>
      <c r="V320" t="s">
        <v>7</v>
      </c>
      <c r="W320">
        <v>0</v>
      </c>
      <c r="X320">
        <v>0</v>
      </c>
      <c r="Y320" t="s">
        <v>8</v>
      </c>
      <c r="Z320">
        <v>0</v>
      </c>
      <c r="AA320">
        <v>0</v>
      </c>
      <c r="AB320" t="s">
        <v>9</v>
      </c>
      <c r="AC320">
        <v>0</v>
      </c>
      <c r="AD320">
        <v>0</v>
      </c>
      <c r="AE320" t="s">
        <v>10</v>
      </c>
      <c r="AF320">
        <v>32767</v>
      </c>
      <c r="AG320">
        <v>0</v>
      </c>
      <c r="AH320" t="s">
        <v>11</v>
      </c>
      <c r="AI320">
        <v>-32767</v>
      </c>
      <c r="AJ320">
        <v>0</v>
      </c>
      <c r="AK320" t="s">
        <v>12</v>
      </c>
      <c r="AL320">
        <v>0.04</v>
      </c>
      <c r="AM320">
        <v>3.8399999999999997E-2</v>
      </c>
    </row>
    <row r="321" spans="1:39" x14ac:dyDescent="0.25">
      <c r="A321" t="s">
        <v>106</v>
      </c>
      <c r="B321">
        <v>20</v>
      </c>
      <c r="C321">
        <v>500</v>
      </c>
      <c r="D321" t="s">
        <v>1</v>
      </c>
      <c r="E321">
        <v>0</v>
      </c>
      <c r="F321">
        <v>0</v>
      </c>
      <c r="G321" t="s">
        <v>2</v>
      </c>
      <c r="H321">
        <v>2876.5570309999998</v>
      </c>
      <c r="I321">
        <v>5596.1899370000001</v>
      </c>
      <c r="J321" t="s">
        <v>3</v>
      </c>
      <c r="K321">
        <v>2195.2507620000001</v>
      </c>
      <c r="L321">
        <v>5552.6205440000003</v>
      </c>
      <c r="M321" t="s">
        <v>4</v>
      </c>
      <c r="N321">
        <v>0</v>
      </c>
      <c r="O321">
        <v>0</v>
      </c>
      <c r="P321" t="s">
        <v>5</v>
      </c>
      <c r="Q321">
        <v>0</v>
      </c>
      <c r="R321">
        <v>0</v>
      </c>
      <c r="S321" t="s">
        <v>6</v>
      </c>
      <c r="T321">
        <v>0</v>
      </c>
      <c r="U321">
        <v>0</v>
      </c>
      <c r="V321" t="s">
        <v>7</v>
      </c>
      <c r="W321">
        <v>0</v>
      </c>
      <c r="X321">
        <v>0</v>
      </c>
      <c r="Y321" t="s">
        <v>8</v>
      </c>
      <c r="Z321">
        <v>0</v>
      </c>
      <c r="AA321">
        <v>0</v>
      </c>
      <c r="AB321" t="s">
        <v>9</v>
      </c>
      <c r="AC321">
        <v>0</v>
      </c>
      <c r="AD321">
        <v>0</v>
      </c>
      <c r="AE321" t="s">
        <v>10</v>
      </c>
      <c r="AF321">
        <v>32767</v>
      </c>
      <c r="AG321">
        <v>0</v>
      </c>
      <c r="AH321" t="s">
        <v>11</v>
      </c>
      <c r="AI321">
        <v>-32767</v>
      </c>
      <c r="AJ321">
        <v>0</v>
      </c>
      <c r="AK321" t="s">
        <v>12</v>
      </c>
      <c r="AL321">
        <v>0.04</v>
      </c>
      <c r="AM321">
        <v>3.8399999999999997E-2</v>
      </c>
    </row>
    <row r="382" spans="1:39" x14ac:dyDescent="0.25">
      <c r="A382" t="s">
        <v>18</v>
      </c>
      <c r="B382">
        <v>1</v>
      </c>
      <c r="C382">
        <v>25</v>
      </c>
      <c r="D382" t="s">
        <v>1</v>
      </c>
      <c r="E382">
        <v>0</v>
      </c>
      <c r="F382">
        <v>0</v>
      </c>
      <c r="G382" t="s">
        <v>2</v>
      </c>
      <c r="H382">
        <v>1784.499609</v>
      </c>
      <c r="I382">
        <v>0.75059200000000004</v>
      </c>
      <c r="J382" t="s">
        <v>3</v>
      </c>
      <c r="K382">
        <v>1782.663331</v>
      </c>
      <c r="L382">
        <v>0.74680100000000005</v>
      </c>
      <c r="M382" t="s">
        <v>4</v>
      </c>
      <c r="N382">
        <v>94.407549000000003</v>
      </c>
      <c r="O382">
        <v>1.1771E-2</v>
      </c>
      <c r="P382" t="s">
        <v>5</v>
      </c>
      <c r="Q382">
        <v>143.831805</v>
      </c>
      <c r="R382">
        <v>1.1832000000000001E-2</v>
      </c>
      <c r="S382" t="s">
        <v>6</v>
      </c>
      <c r="T382">
        <v>37.403239999999997</v>
      </c>
      <c r="U382">
        <v>4.1100000000000002E-4</v>
      </c>
      <c r="V382" t="s">
        <v>7</v>
      </c>
      <c r="W382">
        <v>42.200176999999996</v>
      </c>
      <c r="X382">
        <v>6.2399999999999999E-4</v>
      </c>
      <c r="Y382" t="s">
        <v>8</v>
      </c>
      <c r="Z382">
        <v>60.147559000000001</v>
      </c>
      <c r="AA382">
        <v>8.3870000000000004E-3</v>
      </c>
      <c r="AB382" t="s">
        <v>9</v>
      </c>
      <c r="AC382">
        <v>1541.3605130000001</v>
      </c>
      <c r="AD382">
        <v>0.58821100000000004</v>
      </c>
      <c r="AE382" t="s">
        <v>10</v>
      </c>
      <c r="AF382">
        <v>0.18101400000000001</v>
      </c>
      <c r="AG382">
        <v>5.3000000000000001E-5</v>
      </c>
      <c r="AH382" t="s">
        <v>11</v>
      </c>
      <c r="AI382">
        <v>0.81625899999999996</v>
      </c>
      <c r="AJ382">
        <v>1.5899999999999999E-4</v>
      </c>
      <c r="AK382" t="s">
        <v>12</v>
      </c>
      <c r="AL382">
        <v>0</v>
      </c>
      <c r="AM382">
        <v>0</v>
      </c>
    </row>
    <row r="383" spans="1:39" x14ac:dyDescent="0.25">
      <c r="A383" t="s">
        <v>18</v>
      </c>
      <c r="B383">
        <v>2</v>
      </c>
      <c r="C383">
        <v>50</v>
      </c>
      <c r="D383" t="s">
        <v>1</v>
      </c>
      <c r="E383">
        <v>0</v>
      </c>
      <c r="F383">
        <v>0</v>
      </c>
      <c r="G383" t="s">
        <v>2</v>
      </c>
      <c r="H383">
        <v>3567.954142</v>
      </c>
      <c r="I383">
        <v>1.809815</v>
      </c>
      <c r="J383" t="s">
        <v>3</v>
      </c>
      <c r="K383">
        <v>3564.2867590000001</v>
      </c>
      <c r="L383">
        <v>1.7998179999999999</v>
      </c>
      <c r="M383" t="s">
        <v>4</v>
      </c>
      <c r="N383">
        <v>188.56193500000001</v>
      </c>
      <c r="O383">
        <v>1.7059999999999999E-2</v>
      </c>
      <c r="P383" t="s">
        <v>5</v>
      </c>
      <c r="Q383">
        <v>288.040254</v>
      </c>
      <c r="R383">
        <v>2.1870000000000001E-2</v>
      </c>
      <c r="S383" t="s">
        <v>6</v>
      </c>
      <c r="T383">
        <v>74.766892999999996</v>
      </c>
      <c r="U383">
        <v>1.088E-3</v>
      </c>
      <c r="V383" t="s">
        <v>7</v>
      </c>
      <c r="W383">
        <v>84.393589000000006</v>
      </c>
      <c r="X383">
        <v>1.108E-3</v>
      </c>
      <c r="Y383" t="s">
        <v>8</v>
      </c>
      <c r="Z383">
        <v>120.72071</v>
      </c>
      <c r="AA383">
        <v>1.3050000000000001E-2</v>
      </c>
      <c r="AB383" t="s">
        <v>9</v>
      </c>
      <c r="AC383">
        <v>3081.5660870000002</v>
      </c>
      <c r="AD383">
        <v>1.4704820000000001</v>
      </c>
      <c r="AE383" t="s">
        <v>10</v>
      </c>
      <c r="AF383">
        <v>0.17821500000000001</v>
      </c>
      <c r="AG383">
        <v>2.5000000000000001E-5</v>
      </c>
      <c r="AH383" t="s">
        <v>11</v>
      </c>
      <c r="AI383">
        <v>0.82291199999999998</v>
      </c>
      <c r="AJ383">
        <v>1.5899999999999999E-4</v>
      </c>
      <c r="AK383" t="s">
        <v>12</v>
      </c>
      <c r="AL383">
        <v>0</v>
      </c>
      <c r="AM383">
        <v>0</v>
      </c>
    </row>
    <row r="384" spans="1:39" x14ac:dyDescent="0.25">
      <c r="A384" t="s">
        <v>18</v>
      </c>
      <c r="B384">
        <v>3</v>
      </c>
      <c r="C384">
        <v>75</v>
      </c>
      <c r="D384" t="s">
        <v>1</v>
      </c>
      <c r="E384">
        <v>0</v>
      </c>
      <c r="F384">
        <v>0</v>
      </c>
      <c r="G384" t="s">
        <v>2</v>
      </c>
      <c r="H384">
        <v>5351.4464529999996</v>
      </c>
      <c r="I384">
        <v>2.8683809999999998</v>
      </c>
      <c r="J384" t="s">
        <v>3</v>
      </c>
      <c r="K384">
        <v>5345.9471480000002</v>
      </c>
      <c r="L384">
        <v>2.8519480000000001</v>
      </c>
      <c r="M384" t="s">
        <v>4</v>
      </c>
      <c r="N384">
        <v>282.74524400000001</v>
      </c>
      <c r="O384">
        <v>2.6657E-2</v>
      </c>
      <c r="P384" t="s">
        <v>5</v>
      </c>
      <c r="Q384">
        <v>432.23146100000002</v>
      </c>
      <c r="R384">
        <v>3.3774999999999999E-2</v>
      </c>
      <c r="S384" t="s">
        <v>6</v>
      </c>
      <c r="T384">
        <v>112.130021</v>
      </c>
      <c r="U384">
        <v>1.6360000000000001E-3</v>
      </c>
      <c r="V384" t="s">
        <v>7</v>
      </c>
      <c r="W384">
        <v>126.587305</v>
      </c>
      <c r="X384">
        <v>1.495E-3</v>
      </c>
      <c r="Y384" t="s">
        <v>8</v>
      </c>
      <c r="Z384">
        <v>181.27590499999999</v>
      </c>
      <c r="AA384">
        <v>2.2372E-2</v>
      </c>
      <c r="AB384" t="s">
        <v>9</v>
      </c>
      <c r="AC384">
        <v>4621.799677</v>
      </c>
      <c r="AD384">
        <v>2.25631</v>
      </c>
      <c r="AE384" t="s">
        <v>10</v>
      </c>
      <c r="AF384">
        <v>0.176401</v>
      </c>
      <c r="AG384">
        <v>5.0000000000000002E-5</v>
      </c>
      <c r="AH384" t="s">
        <v>11</v>
      </c>
      <c r="AI384">
        <v>0.82765</v>
      </c>
      <c r="AJ384">
        <v>1.5200000000000001E-4</v>
      </c>
      <c r="AK384" t="s">
        <v>12</v>
      </c>
      <c r="AL384">
        <v>0</v>
      </c>
      <c r="AM384">
        <v>0</v>
      </c>
    </row>
    <row r="385" spans="1:39" x14ac:dyDescent="0.25">
      <c r="A385" t="s">
        <v>18</v>
      </c>
      <c r="B385">
        <v>4</v>
      </c>
      <c r="C385">
        <v>100</v>
      </c>
      <c r="D385" t="s">
        <v>1</v>
      </c>
      <c r="E385">
        <v>0</v>
      </c>
      <c r="F385">
        <v>0</v>
      </c>
      <c r="G385" t="s">
        <v>2</v>
      </c>
      <c r="H385">
        <v>7134.9019529999996</v>
      </c>
      <c r="I385">
        <v>4.1729000000000003</v>
      </c>
      <c r="J385" t="s">
        <v>3</v>
      </c>
      <c r="K385">
        <v>7127.571336</v>
      </c>
      <c r="L385">
        <v>4.1485380000000003</v>
      </c>
      <c r="M385" t="s">
        <v>4</v>
      </c>
      <c r="N385">
        <v>376.89191</v>
      </c>
      <c r="O385">
        <v>3.4456000000000001E-2</v>
      </c>
      <c r="P385" t="s">
        <v>5</v>
      </c>
      <c r="Q385">
        <v>576.44805299999996</v>
      </c>
      <c r="R385">
        <v>4.9428E-2</v>
      </c>
      <c r="S385" t="s">
        <v>6</v>
      </c>
      <c r="T385">
        <v>149.49462199999999</v>
      </c>
      <c r="U385">
        <v>2.9160000000000002E-3</v>
      </c>
      <c r="V385" t="s">
        <v>7</v>
      </c>
      <c r="W385">
        <v>168.78417099999999</v>
      </c>
      <c r="X385">
        <v>2.2910000000000001E-3</v>
      </c>
      <c r="Y385" t="s">
        <v>8</v>
      </c>
      <c r="Z385">
        <v>241.853318</v>
      </c>
      <c r="AA385">
        <v>2.7320000000000001E-2</v>
      </c>
      <c r="AB385" t="s">
        <v>9</v>
      </c>
      <c r="AC385">
        <v>6162.0093010000001</v>
      </c>
      <c r="AD385">
        <v>3.2186520000000001</v>
      </c>
      <c r="AE385" t="s">
        <v>10</v>
      </c>
      <c r="AF385">
        <v>0.174704</v>
      </c>
      <c r="AG385">
        <v>8.2000000000000001E-5</v>
      </c>
      <c r="AH385" t="s">
        <v>11</v>
      </c>
      <c r="AI385">
        <v>0.83002100000000001</v>
      </c>
      <c r="AJ385">
        <v>1.22E-4</v>
      </c>
      <c r="AK385" t="s">
        <v>12</v>
      </c>
      <c r="AL385">
        <v>0</v>
      </c>
      <c r="AM385">
        <v>0</v>
      </c>
    </row>
    <row r="386" spans="1:39" x14ac:dyDescent="0.25">
      <c r="A386" t="s">
        <v>18</v>
      </c>
      <c r="B386">
        <v>5</v>
      </c>
      <c r="C386">
        <v>125</v>
      </c>
      <c r="D386" t="s">
        <v>1</v>
      </c>
      <c r="E386">
        <v>0</v>
      </c>
      <c r="F386">
        <v>0</v>
      </c>
      <c r="G386" t="s">
        <v>2</v>
      </c>
      <c r="H386">
        <v>8918.2811610000008</v>
      </c>
      <c r="I386">
        <v>6.686928</v>
      </c>
      <c r="J386" t="s">
        <v>3</v>
      </c>
      <c r="K386">
        <v>8909.1200509999999</v>
      </c>
      <c r="L386">
        <v>6.6546510000000003</v>
      </c>
      <c r="M386" t="s">
        <v>4</v>
      </c>
      <c r="N386">
        <v>471.03705500000001</v>
      </c>
      <c r="O386">
        <v>4.9459000000000003E-2</v>
      </c>
      <c r="P386" t="s">
        <v>5</v>
      </c>
      <c r="Q386">
        <v>720.66348300000004</v>
      </c>
      <c r="R386">
        <v>7.0511000000000004E-2</v>
      </c>
      <c r="S386" t="s">
        <v>6</v>
      </c>
      <c r="T386">
        <v>186.86016100000001</v>
      </c>
      <c r="U386">
        <v>4.2760000000000003E-3</v>
      </c>
      <c r="V386" t="s">
        <v>7</v>
      </c>
      <c r="W386">
        <v>210.97679099999999</v>
      </c>
      <c r="X386">
        <v>3.5409999999999999E-3</v>
      </c>
      <c r="Y386" t="s">
        <v>8</v>
      </c>
      <c r="Z386">
        <v>302.43215700000002</v>
      </c>
      <c r="AA386">
        <v>3.2201E-2</v>
      </c>
      <c r="AB386" t="s">
        <v>9</v>
      </c>
      <c r="AC386">
        <v>7702.1457289999998</v>
      </c>
      <c r="AD386">
        <v>5.0512220000000001</v>
      </c>
      <c r="AE386" t="s">
        <v>10</v>
      </c>
      <c r="AF386">
        <v>0.17371</v>
      </c>
      <c r="AG386">
        <v>9.6000000000000002E-5</v>
      </c>
      <c r="AH386" t="s">
        <v>11</v>
      </c>
      <c r="AI386">
        <v>0.83152599999999999</v>
      </c>
      <c r="AJ386">
        <v>1.2999999999999999E-4</v>
      </c>
      <c r="AK386" t="s">
        <v>12</v>
      </c>
      <c r="AL386">
        <v>0</v>
      </c>
      <c r="AM386">
        <v>0</v>
      </c>
    </row>
    <row r="387" spans="1:39" x14ac:dyDescent="0.25">
      <c r="A387" t="s">
        <v>18</v>
      </c>
      <c r="B387">
        <v>6</v>
      </c>
      <c r="C387">
        <v>150</v>
      </c>
      <c r="D387" t="s">
        <v>1</v>
      </c>
      <c r="E387">
        <v>0</v>
      </c>
      <c r="F387">
        <v>0</v>
      </c>
      <c r="G387" t="s">
        <v>2</v>
      </c>
      <c r="H387">
        <v>10701.633970000001</v>
      </c>
      <c r="I387">
        <v>9.7577269999999992</v>
      </c>
      <c r="J387" t="s">
        <v>3</v>
      </c>
      <c r="K387">
        <v>10690.640552000001</v>
      </c>
      <c r="L387">
        <v>9.6825489999999999</v>
      </c>
      <c r="M387" t="s">
        <v>4</v>
      </c>
      <c r="N387">
        <v>565.17057599999998</v>
      </c>
      <c r="O387">
        <v>6.8348000000000006E-2</v>
      </c>
      <c r="P387" t="s">
        <v>5</v>
      </c>
      <c r="Q387">
        <v>864.86769700000002</v>
      </c>
      <c r="R387">
        <v>9.3586000000000003E-2</v>
      </c>
      <c r="S387" t="s">
        <v>6</v>
      </c>
      <c r="T387">
        <v>224.217465</v>
      </c>
      <c r="U387">
        <v>5.6509999999999998E-3</v>
      </c>
      <c r="V387" t="s">
        <v>7</v>
      </c>
      <c r="W387">
        <v>253.17033599999999</v>
      </c>
      <c r="X387">
        <v>4.555E-3</v>
      </c>
      <c r="Y387" t="s">
        <v>8</v>
      </c>
      <c r="Z387">
        <v>363.00694600000003</v>
      </c>
      <c r="AA387">
        <v>4.1036000000000003E-2</v>
      </c>
      <c r="AB387" t="s">
        <v>9</v>
      </c>
      <c r="AC387">
        <v>9242.2770209999999</v>
      </c>
      <c r="AD387">
        <v>7.5026299999999999</v>
      </c>
      <c r="AE387" t="s">
        <v>10</v>
      </c>
      <c r="AF387">
        <v>0.17287</v>
      </c>
      <c r="AG387">
        <v>1.08E-4</v>
      </c>
      <c r="AH387" t="s">
        <v>11</v>
      </c>
      <c r="AI387">
        <v>0.83270200000000005</v>
      </c>
      <c r="AJ387">
        <v>1.01E-4</v>
      </c>
      <c r="AK387" t="s">
        <v>12</v>
      </c>
      <c r="AL387">
        <v>0</v>
      </c>
      <c r="AM387">
        <v>0</v>
      </c>
    </row>
    <row r="388" spans="1:39" x14ac:dyDescent="0.25">
      <c r="A388" t="s">
        <v>18</v>
      </c>
      <c r="B388">
        <v>7</v>
      </c>
      <c r="C388">
        <v>175</v>
      </c>
      <c r="D388" t="s">
        <v>1</v>
      </c>
      <c r="E388">
        <v>0</v>
      </c>
      <c r="F388">
        <v>0</v>
      </c>
      <c r="G388" t="s">
        <v>2</v>
      </c>
      <c r="H388">
        <v>12485.042046</v>
      </c>
      <c r="I388">
        <v>15.395155000000001</v>
      </c>
      <c r="J388" t="s">
        <v>3</v>
      </c>
      <c r="K388">
        <v>12472.217807999999</v>
      </c>
      <c r="L388">
        <v>15.280302000000001</v>
      </c>
      <c r="M388" t="s">
        <v>4</v>
      </c>
      <c r="N388">
        <v>659.29071699999997</v>
      </c>
      <c r="O388">
        <v>0.106119</v>
      </c>
      <c r="P388" t="s">
        <v>5</v>
      </c>
      <c r="Q388">
        <v>1009.08473</v>
      </c>
      <c r="R388">
        <v>0.13367200000000001</v>
      </c>
      <c r="S388" t="s">
        <v>6</v>
      </c>
      <c r="T388">
        <v>261.583168</v>
      </c>
      <c r="U388">
        <v>9.2359999999999994E-3</v>
      </c>
      <c r="V388" t="s">
        <v>7</v>
      </c>
      <c r="W388">
        <v>295.36602499999998</v>
      </c>
      <c r="X388">
        <v>6.1310000000000002E-3</v>
      </c>
      <c r="Y388" t="s">
        <v>8</v>
      </c>
      <c r="Z388">
        <v>423.58573200000001</v>
      </c>
      <c r="AA388">
        <v>5.4959000000000001E-2</v>
      </c>
      <c r="AB388" t="s">
        <v>9</v>
      </c>
      <c r="AC388">
        <v>10782.467278</v>
      </c>
      <c r="AD388">
        <v>11.637778000000001</v>
      </c>
      <c r="AE388" t="s">
        <v>10</v>
      </c>
      <c r="AF388">
        <v>0.172266</v>
      </c>
      <c r="AG388">
        <v>1.11E-4</v>
      </c>
      <c r="AH388" t="s">
        <v>11</v>
      </c>
      <c r="AI388">
        <v>0.834144</v>
      </c>
      <c r="AJ388">
        <v>8.8999999999999995E-5</v>
      </c>
      <c r="AK388" t="s">
        <v>12</v>
      </c>
      <c r="AL388">
        <v>0</v>
      </c>
      <c r="AM388">
        <v>0</v>
      </c>
    </row>
    <row r="389" spans="1:39" x14ac:dyDescent="0.25">
      <c r="A389" t="s">
        <v>18</v>
      </c>
      <c r="B389">
        <v>8</v>
      </c>
      <c r="C389">
        <v>200</v>
      </c>
      <c r="D389" t="s">
        <v>1</v>
      </c>
      <c r="E389">
        <v>0</v>
      </c>
      <c r="F389">
        <v>0</v>
      </c>
      <c r="G389" t="s">
        <v>2</v>
      </c>
      <c r="H389">
        <v>14268.248277000001</v>
      </c>
      <c r="I389">
        <v>19.403455999999998</v>
      </c>
      <c r="J389" t="s">
        <v>3</v>
      </c>
      <c r="K389">
        <v>14253.594075999999</v>
      </c>
      <c r="L389">
        <v>19.271191999999999</v>
      </c>
      <c r="M389" t="s">
        <v>4</v>
      </c>
      <c r="N389">
        <v>753.42706699999997</v>
      </c>
      <c r="O389">
        <v>0.12956400000000001</v>
      </c>
      <c r="P389" t="s">
        <v>5</v>
      </c>
      <c r="Q389">
        <v>1153.2776429999999</v>
      </c>
      <c r="R389">
        <v>0.14638100000000001</v>
      </c>
      <c r="S389" t="s">
        <v>6</v>
      </c>
      <c r="T389">
        <v>298.94103899999999</v>
      </c>
      <c r="U389">
        <v>1.0976E-2</v>
      </c>
      <c r="V389" t="s">
        <v>7</v>
      </c>
      <c r="W389">
        <v>337.55853300000001</v>
      </c>
      <c r="X389">
        <v>7.7739999999999997E-3</v>
      </c>
      <c r="Y389" t="s">
        <v>8</v>
      </c>
      <c r="Z389">
        <v>484.14975299999998</v>
      </c>
      <c r="AA389">
        <v>5.6474999999999997E-2</v>
      </c>
      <c r="AB389" t="s">
        <v>9</v>
      </c>
      <c r="AC389">
        <v>12322.46278</v>
      </c>
      <c r="AD389">
        <v>14.865724</v>
      </c>
      <c r="AE389" t="s">
        <v>10</v>
      </c>
      <c r="AF389">
        <v>0.17086899999999999</v>
      </c>
      <c r="AG389">
        <v>1.3100000000000001E-4</v>
      </c>
      <c r="AH389" t="s">
        <v>11</v>
      </c>
      <c r="AI389">
        <v>0.83525199999999999</v>
      </c>
      <c r="AJ389">
        <v>1.01E-4</v>
      </c>
      <c r="AK389" t="s">
        <v>12</v>
      </c>
      <c r="AL389">
        <v>0</v>
      </c>
      <c r="AM389">
        <v>0</v>
      </c>
    </row>
    <row r="390" spans="1:39" x14ac:dyDescent="0.25">
      <c r="A390" t="s">
        <v>18</v>
      </c>
      <c r="B390">
        <v>9</v>
      </c>
      <c r="C390">
        <v>225</v>
      </c>
      <c r="D390" t="s">
        <v>1</v>
      </c>
      <c r="E390">
        <v>0</v>
      </c>
      <c r="F390">
        <v>0</v>
      </c>
      <c r="G390" t="s">
        <v>2</v>
      </c>
      <c r="H390">
        <v>16051.348104999999</v>
      </c>
      <c r="I390">
        <v>24.936845000000002</v>
      </c>
      <c r="J390" t="s">
        <v>3</v>
      </c>
      <c r="K390">
        <v>16034.863925</v>
      </c>
      <c r="L390">
        <v>24.774374000000002</v>
      </c>
      <c r="M390" t="s">
        <v>4</v>
      </c>
      <c r="N390">
        <v>847.54891899999996</v>
      </c>
      <c r="O390">
        <v>0.16895099999999999</v>
      </c>
      <c r="P390" t="s">
        <v>5</v>
      </c>
      <c r="Q390">
        <v>1297.4965079999999</v>
      </c>
      <c r="R390">
        <v>0.18012300000000001</v>
      </c>
      <c r="S390" t="s">
        <v>6</v>
      </c>
      <c r="T390">
        <v>336.29944699999999</v>
      </c>
      <c r="U390">
        <v>1.3852E-2</v>
      </c>
      <c r="V390" t="s">
        <v>7</v>
      </c>
      <c r="W390">
        <v>379.75411500000001</v>
      </c>
      <c r="X390">
        <v>9.6190000000000008E-3</v>
      </c>
      <c r="Y390" t="s">
        <v>8</v>
      </c>
      <c r="Z390">
        <v>544.73552800000004</v>
      </c>
      <c r="AA390">
        <v>6.4912999999999998E-2</v>
      </c>
      <c r="AB390" t="s">
        <v>9</v>
      </c>
      <c r="AC390">
        <v>13862.342323000001</v>
      </c>
      <c r="AD390">
        <v>18.792809999999999</v>
      </c>
      <c r="AE390" t="s">
        <v>10</v>
      </c>
      <c r="AF390">
        <v>0.16955600000000001</v>
      </c>
      <c r="AG390">
        <v>1.4899999999999999E-4</v>
      </c>
      <c r="AH390" t="s">
        <v>11</v>
      </c>
      <c r="AI390">
        <v>0.83652300000000002</v>
      </c>
      <c r="AJ390">
        <v>7.1000000000000005E-5</v>
      </c>
      <c r="AK390" t="s">
        <v>12</v>
      </c>
      <c r="AL390">
        <v>0</v>
      </c>
      <c r="AM390">
        <v>0</v>
      </c>
    </row>
    <row r="391" spans="1:39" x14ac:dyDescent="0.25">
      <c r="A391" t="s">
        <v>18</v>
      </c>
      <c r="B391">
        <v>10</v>
      </c>
      <c r="C391">
        <v>250</v>
      </c>
      <c r="D391" t="s">
        <v>1</v>
      </c>
      <c r="E391">
        <v>0</v>
      </c>
      <c r="F391">
        <v>0</v>
      </c>
      <c r="G391" t="s">
        <v>2</v>
      </c>
      <c r="H391">
        <v>17834.619723</v>
      </c>
      <c r="I391">
        <v>31.45506</v>
      </c>
      <c r="J391" t="s">
        <v>3</v>
      </c>
      <c r="K391">
        <v>17816.306164000001</v>
      </c>
      <c r="L391">
        <v>31.262799000000001</v>
      </c>
      <c r="M391" t="s">
        <v>4</v>
      </c>
      <c r="N391">
        <v>941.65888099999995</v>
      </c>
      <c r="O391">
        <v>0.219775</v>
      </c>
      <c r="P391" t="s">
        <v>5</v>
      </c>
      <c r="Q391">
        <v>1441.696434</v>
      </c>
      <c r="R391">
        <v>0.24032400000000001</v>
      </c>
      <c r="S391" t="s">
        <v>6</v>
      </c>
      <c r="T391">
        <v>373.65771599999999</v>
      </c>
      <c r="U391">
        <v>1.6081000000000002E-2</v>
      </c>
      <c r="V391" t="s">
        <v>7</v>
      </c>
      <c r="W391">
        <v>421.95187900000002</v>
      </c>
      <c r="X391">
        <v>1.1887E-2</v>
      </c>
      <c r="Y391" t="s">
        <v>8</v>
      </c>
      <c r="Z391">
        <v>605.30054600000005</v>
      </c>
      <c r="AA391">
        <v>9.0778999999999999E-2</v>
      </c>
      <c r="AB391" t="s">
        <v>9</v>
      </c>
      <c r="AC391">
        <v>15402.422196</v>
      </c>
      <c r="AD391">
        <v>23.517382000000001</v>
      </c>
      <c r="AE391" t="s">
        <v>10</v>
      </c>
      <c r="AF391">
        <v>0.16894999999999999</v>
      </c>
      <c r="AG391">
        <v>1.56E-4</v>
      </c>
      <c r="AH391" t="s">
        <v>11</v>
      </c>
      <c r="AI391">
        <v>0.83676300000000003</v>
      </c>
      <c r="AJ391">
        <v>6.6000000000000005E-5</v>
      </c>
      <c r="AK391" t="s">
        <v>12</v>
      </c>
      <c r="AL391">
        <v>0</v>
      </c>
      <c r="AM391">
        <v>0</v>
      </c>
    </row>
    <row r="392" spans="1:39" x14ac:dyDescent="0.25">
      <c r="A392" t="s">
        <v>18</v>
      </c>
      <c r="B392">
        <v>11</v>
      </c>
      <c r="C392">
        <v>275</v>
      </c>
      <c r="D392" t="s">
        <v>1</v>
      </c>
      <c r="E392">
        <v>0</v>
      </c>
      <c r="F392">
        <v>0</v>
      </c>
      <c r="G392" t="s">
        <v>2</v>
      </c>
      <c r="H392">
        <v>19617.851219</v>
      </c>
      <c r="I392">
        <v>37.265400999999997</v>
      </c>
      <c r="J392" t="s">
        <v>3</v>
      </c>
      <c r="K392">
        <v>19597.707247999999</v>
      </c>
      <c r="L392">
        <v>37.030106000000004</v>
      </c>
      <c r="M392" t="s">
        <v>4</v>
      </c>
      <c r="N392">
        <v>1035.781041</v>
      </c>
      <c r="O392">
        <v>0.271258</v>
      </c>
      <c r="P392" t="s">
        <v>5</v>
      </c>
      <c r="Q392">
        <v>1585.918639</v>
      </c>
      <c r="R392">
        <v>0.30103799999999997</v>
      </c>
      <c r="S392" t="s">
        <v>6</v>
      </c>
      <c r="T392">
        <v>411.01568600000002</v>
      </c>
      <c r="U392">
        <v>1.8991000000000001E-2</v>
      </c>
      <c r="V392" t="s">
        <v>7</v>
      </c>
      <c r="W392">
        <v>464.15093200000001</v>
      </c>
      <c r="X392">
        <v>1.43E-2</v>
      </c>
      <c r="Y392" t="s">
        <v>8</v>
      </c>
      <c r="Z392">
        <v>665.885988</v>
      </c>
      <c r="AA392">
        <v>0.11268300000000001</v>
      </c>
      <c r="AB392" t="s">
        <v>9</v>
      </c>
      <c r="AC392">
        <v>16942.429357000001</v>
      </c>
      <c r="AD392">
        <v>27.311122999999998</v>
      </c>
      <c r="AE392" t="s">
        <v>10</v>
      </c>
      <c r="AF392">
        <v>0.16774900000000001</v>
      </c>
      <c r="AG392">
        <v>1.6799999999999999E-4</v>
      </c>
      <c r="AH392" t="s">
        <v>11</v>
      </c>
      <c r="AI392">
        <v>0.83711000000000002</v>
      </c>
      <c r="AJ392">
        <v>6.2000000000000003E-5</v>
      </c>
      <c r="AK392" t="s">
        <v>12</v>
      </c>
      <c r="AL392">
        <v>0</v>
      </c>
      <c r="AM392">
        <v>0</v>
      </c>
    </row>
    <row r="393" spans="1:39" x14ac:dyDescent="0.25">
      <c r="A393" t="s">
        <v>18</v>
      </c>
      <c r="B393">
        <v>12</v>
      </c>
      <c r="C393">
        <v>300</v>
      </c>
      <c r="D393" t="s">
        <v>1</v>
      </c>
      <c r="E393">
        <v>0</v>
      </c>
      <c r="F393">
        <v>0</v>
      </c>
      <c r="G393" t="s">
        <v>2</v>
      </c>
      <c r="H393">
        <v>21400.955847000001</v>
      </c>
      <c r="I393">
        <v>42.726112999999998</v>
      </c>
      <c r="J393" t="s">
        <v>3</v>
      </c>
      <c r="K393">
        <v>21378.983733000001</v>
      </c>
      <c r="L393">
        <v>42.450082000000002</v>
      </c>
      <c r="M393" t="s">
        <v>4</v>
      </c>
      <c r="N393">
        <v>1129.8757290000001</v>
      </c>
      <c r="O393">
        <v>0.32105</v>
      </c>
      <c r="P393" t="s">
        <v>5</v>
      </c>
      <c r="Q393">
        <v>1730.1389019999999</v>
      </c>
      <c r="R393">
        <v>0.35244700000000001</v>
      </c>
      <c r="S393" t="s">
        <v>6</v>
      </c>
      <c r="T393">
        <v>448.37493999999998</v>
      </c>
      <c r="U393">
        <v>2.1759000000000001E-2</v>
      </c>
      <c r="V393" t="s">
        <v>7</v>
      </c>
      <c r="W393">
        <v>506.34913999999998</v>
      </c>
      <c r="X393">
        <v>1.6809000000000001E-2</v>
      </c>
      <c r="Y393" t="s">
        <v>8</v>
      </c>
      <c r="Z393">
        <v>726.46996100000001</v>
      </c>
      <c r="AA393">
        <v>0.129104</v>
      </c>
      <c r="AB393" t="s">
        <v>9</v>
      </c>
      <c r="AC393">
        <v>18482.340071999999</v>
      </c>
      <c r="AD393">
        <v>31.105394</v>
      </c>
      <c r="AE393" t="s">
        <v>10</v>
      </c>
      <c r="AF393">
        <v>0.16733899999999999</v>
      </c>
      <c r="AG393">
        <v>1.75E-4</v>
      </c>
      <c r="AH393" t="s">
        <v>11</v>
      </c>
      <c r="AI393">
        <v>0.83777299999999999</v>
      </c>
      <c r="AJ393">
        <v>6.0000000000000002E-5</v>
      </c>
      <c r="AK393" t="s">
        <v>12</v>
      </c>
      <c r="AL393">
        <v>0</v>
      </c>
      <c r="AM393">
        <v>0</v>
      </c>
    </row>
    <row r="394" spans="1:39" x14ac:dyDescent="0.25">
      <c r="A394" t="s">
        <v>18</v>
      </c>
      <c r="B394">
        <v>13</v>
      </c>
      <c r="C394">
        <v>325</v>
      </c>
      <c r="D394" t="s">
        <v>1</v>
      </c>
      <c r="E394">
        <v>0</v>
      </c>
      <c r="F394">
        <v>0</v>
      </c>
      <c r="G394" t="s">
        <v>2</v>
      </c>
      <c r="H394">
        <v>23061.437632000001</v>
      </c>
      <c r="I394">
        <v>50.287405999999997</v>
      </c>
      <c r="J394" t="s">
        <v>3</v>
      </c>
      <c r="K394">
        <v>23037.636548999999</v>
      </c>
      <c r="L394">
        <v>49.935929999999999</v>
      </c>
      <c r="M394" t="s">
        <v>4</v>
      </c>
      <c r="N394">
        <v>1191.2406860000001</v>
      </c>
      <c r="O394">
        <v>0.34784300000000001</v>
      </c>
      <c r="P394" t="s">
        <v>5</v>
      </c>
      <c r="Q394">
        <v>1785.2075560000001</v>
      </c>
      <c r="R394">
        <v>0.42071700000000001</v>
      </c>
      <c r="S394" t="s">
        <v>6</v>
      </c>
      <c r="T394">
        <v>451.57175000000001</v>
      </c>
      <c r="U394">
        <v>2.1718999999999999E-2</v>
      </c>
      <c r="V394" t="s">
        <v>7</v>
      </c>
      <c r="W394">
        <v>509.95713799999999</v>
      </c>
      <c r="X394">
        <v>1.8357999999999999E-2</v>
      </c>
      <c r="Y394" t="s">
        <v>8</v>
      </c>
      <c r="Z394">
        <v>771.93410900000003</v>
      </c>
      <c r="AA394">
        <v>0.171073</v>
      </c>
      <c r="AB394" t="s">
        <v>9</v>
      </c>
      <c r="AC394">
        <v>20021.403646999999</v>
      </c>
      <c r="AD394">
        <v>36.936917999999999</v>
      </c>
      <c r="AE394" t="s">
        <v>10</v>
      </c>
      <c r="AF394">
        <v>0.16733899999999999</v>
      </c>
      <c r="AG394">
        <v>1.75E-4</v>
      </c>
      <c r="AH394" t="s">
        <v>11</v>
      </c>
      <c r="AI394">
        <v>0.83790799999999999</v>
      </c>
      <c r="AJ394">
        <v>5.7000000000000003E-5</v>
      </c>
      <c r="AK394" t="s">
        <v>12</v>
      </c>
      <c r="AL394">
        <v>11431.32</v>
      </c>
      <c r="AM394">
        <v>91.697599999999994</v>
      </c>
    </row>
    <row r="395" spans="1:39" x14ac:dyDescent="0.25">
      <c r="A395" t="s">
        <v>18</v>
      </c>
      <c r="B395">
        <v>14</v>
      </c>
      <c r="C395">
        <v>350</v>
      </c>
      <c r="D395" t="s">
        <v>1</v>
      </c>
      <c r="E395">
        <v>0</v>
      </c>
      <c r="F395">
        <v>0</v>
      </c>
      <c r="G395" t="s">
        <v>2</v>
      </c>
      <c r="H395">
        <v>24710.093323000001</v>
      </c>
      <c r="I395">
        <v>60.145249999999997</v>
      </c>
      <c r="J395" t="s">
        <v>3</v>
      </c>
      <c r="K395">
        <v>24684.461611999999</v>
      </c>
      <c r="L395">
        <v>59.726851000000003</v>
      </c>
      <c r="M395" t="s">
        <v>4</v>
      </c>
      <c r="N395">
        <v>1249.18415</v>
      </c>
      <c r="O395">
        <v>0.39072299999999999</v>
      </c>
      <c r="P395" t="s">
        <v>5</v>
      </c>
      <c r="Q395">
        <v>1831.841942</v>
      </c>
      <c r="R395">
        <v>0.46935199999999999</v>
      </c>
      <c r="S395" t="s">
        <v>6</v>
      </c>
      <c r="T395">
        <v>451.57223499999998</v>
      </c>
      <c r="U395">
        <v>2.1760999999999999E-2</v>
      </c>
      <c r="V395" t="s">
        <v>7</v>
      </c>
      <c r="W395">
        <v>509.957447</v>
      </c>
      <c r="X395">
        <v>1.8397E-2</v>
      </c>
      <c r="Y395" t="s">
        <v>8</v>
      </c>
      <c r="Z395">
        <v>815.88812499999995</v>
      </c>
      <c r="AA395">
        <v>0.20966699999999999</v>
      </c>
      <c r="AB395" t="s">
        <v>9</v>
      </c>
      <c r="AC395">
        <v>21560.481378</v>
      </c>
      <c r="AD395">
        <v>44.591456000000001</v>
      </c>
      <c r="AE395" t="s">
        <v>10</v>
      </c>
      <c r="AF395">
        <v>0.16733899999999999</v>
      </c>
      <c r="AG395">
        <v>1.75E-4</v>
      </c>
      <c r="AH395" t="s">
        <v>11</v>
      </c>
      <c r="AI395">
        <v>0.83790799999999999</v>
      </c>
      <c r="AJ395">
        <v>5.7000000000000003E-5</v>
      </c>
      <c r="AK395" t="s">
        <v>12</v>
      </c>
      <c r="AL395">
        <v>23931.24</v>
      </c>
      <c r="AM395">
        <v>91.742400000000004</v>
      </c>
    </row>
    <row r="396" spans="1:39" x14ac:dyDescent="0.25">
      <c r="A396" t="s">
        <v>18</v>
      </c>
      <c r="B396">
        <v>15</v>
      </c>
      <c r="C396">
        <v>375</v>
      </c>
      <c r="D396" t="s">
        <v>1</v>
      </c>
      <c r="E396">
        <v>0</v>
      </c>
      <c r="F396">
        <v>0</v>
      </c>
      <c r="G396" t="s">
        <v>2</v>
      </c>
      <c r="H396">
        <v>26358.76626</v>
      </c>
      <c r="I396">
        <v>69.382875999999996</v>
      </c>
      <c r="J396" t="s">
        <v>3</v>
      </c>
      <c r="K396">
        <v>26331.305639999999</v>
      </c>
      <c r="L396">
        <v>68.918524000000005</v>
      </c>
      <c r="M396" t="s">
        <v>4</v>
      </c>
      <c r="N396">
        <v>1307.103875</v>
      </c>
      <c r="O396">
        <v>0.41348699999999999</v>
      </c>
      <c r="P396" t="s">
        <v>5</v>
      </c>
      <c r="Q396">
        <v>1878.44103</v>
      </c>
      <c r="R396">
        <v>0.49061399999999999</v>
      </c>
      <c r="S396" t="s">
        <v>6</v>
      </c>
      <c r="T396">
        <v>451.57238000000001</v>
      </c>
      <c r="U396">
        <v>2.1735000000000001E-2</v>
      </c>
      <c r="V396" t="s">
        <v>7</v>
      </c>
      <c r="W396">
        <v>509.95754899999997</v>
      </c>
      <c r="X396">
        <v>1.8395000000000002E-2</v>
      </c>
      <c r="Y396" t="s">
        <v>8</v>
      </c>
      <c r="Z396">
        <v>859.80515600000001</v>
      </c>
      <c r="AA396">
        <v>0.22312799999999999</v>
      </c>
      <c r="AB396" t="s">
        <v>9</v>
      </c>
      <c r="AC396">
        <v>23099.638852</v>
      </c>
      <c r="AD396">
        <v>52.299497000000002</v>
      </c>
      <c r="AE396" t="s">
        <v>10</v>
      </c>
      <c r="AF396">
        <v>0.16733899999999999</v>
      </c>
      <c r="AG396">
        <v>1.75E-4</v>
      </c>
      <c r="AH396" t="s">
        <v>11</v>
      </c>
      <c r="AI396">
        <v>0.83790799999999999</v>
      </c>
      <c r="AJ396">
        <v>5.7000000000000003E-5</v>
      </c>
      <c r="AK396" t="s">
        <v>12</v>
      </c>
      <c r="AL396">
        <v>36431.22</v>
      </c>
      <c r="AM396">
        <v>91.851600000000005</v>
      </c>
    </row>
    <row r="397" spans="1:39" x14ac:dyDescent="0.25">
      <c r="A397" t="s">
        <v>18</v>
      </c>
      <c r="B397">
        <v>16</v>
      </c>
      <c r="C397">
        <v>400</v>
      </c>
      <c r="D397" t="s">
        <v>1</v>
      </c>
      <c r="E397">
        <v>0</v>
      </c>
      <c r="F397">
        <v>0</v>
      </c>
      <c r="G397" t="s">
        <v>2</v>
      </c>
      <c r="H397">
        <v>28007.213649000001</v>
      </c>
      <c r="I397">
        <v>77.963160000000002</v>
      </c>
      <c r="J397" t="s">
        <v>3</v>
      </c>
      <c r="K397">
        <v>27977.924362999998</v>
      </c>
      <c r="L397">
        <v>77.422282999999993</v>
      </c>
      <c r="M397" t="s">
        <v>4</v>
      </c>
      <c r="N397">
        <v>1365.0286189999999</v>
      </c>
      <c r="O397">
        <v>0.40162399999999998</v>
      </c>
      <c r="P397" t="s">
        <v>5</v>
      </c>
      <c r="Q397">
        <v>1925.043312</v>
      </c>
      <c r="R397">
        <v>0.52788900000000005</v>
      </c>
      <c r="S397" t="s">
        <v>6</v>
      </c>
      <c r="T397">
        <v>451.57282700000002</v>
      </c>
      <c r="U397">
        <v>2.1683999999999998E-2</v>
      </c>
      <c r="V397" t="s">
        <v>7</v>
      </c>
      <c r="W397">
        <v>509.957761</v>
      </c>
      <c r="X397">
        <v>1.8343000000000002E-2</v>
      </c>
      <c r="Y397" t="s">
        <v>8</v>
      </c>
      <c r="Z397">
        <v>903.72769000000005</v>
      </c>
      <c r="AA397">
        <v>0.25493500000000002</v>
      </c>
      <c r="AB397" t="s">
        <v>9</v>
      </c>
      <c r="AC397">
        <v>24638.564246000002</v>
      </c>
      <c r="AD397">
        <v>59.421070999999998</v>
      </c>
      <c r="AE397" t="s">
        <v>10</v>
      </c>
      <c r="AF397">
        <v>0.16733899999999999</v>
      </c>
      <c r="AG397">
        <v>1.75E-4</v>
      </c>
      <c r="AH397" t="s">
        <v>11</v>
      </c>
      <c r="AI397">
        <v>0.83790799999999999</v>
      </c>
      <c r="AJ397">
        <v>5.7000000000000003E-5</v>
      </c>
      <c r="AK397" t="s">
        <v>12</v>
      </c>
      <c r="AL397">
        <v>48931.18</v>
      </c>
      <c r="AM397">
        <v>91.547600000000003</v>
      </c>
    </row>
    <row r="398" spans="1:39" x14ac:dyDescent="0.25">
      <c r="A398" t="s">
        <v>18</v>
      </c>
      <c r="B398">
        <v>17</v>
      </c>
      <c r="C398">
        <v>425</v>
      </c>
      <c r="D398" t="s">
        <v>1</v>
      </c>
      <c r="E398">
        <v>0</v>
      </c>
      <c r="F398">
        <v>0</v>
      </c>
      <c r="G398" t="s">
        <v>2</v>
      </c>
      <c r="H398">
        <v>29655.642592</v>
      </c>
      <c r="I398">
        <v>86.487807000000004</v>
      </c>
      <c r="J398" t="s">
        <v>3</v>
      </c>
      <c r="K398">
        <v>29624.524009000001</v>
      </c>
      <c r="L398">
        <v>85.827358000000004</v>
      </c>
      <c r="M398" t="s">
        <v>4</v>
      </c>
      <c r="N398">
        <v>1422.9643000000001</v>
      </c>
      <c r="O398">
        <v>0.42185600000000001</v>
      </c>
      <c r="P398" t="s">
        <v>5</v>
      </c>
      <c r="Q398">
        <v>1971.6452710000001</v>
      </c>
      <c r="R398">
        <v>0.53071100000000004</v>
      </c>
      <c r="S398" t="s">
        <v>6</v>
      </c>
      <c r="T398">
        <v>451.57330899999999</v>
      </c>
      <c r="U398">
        <v>2.1718999999999999E-2</v>
      </c>
      <c r="V398" t="s">
        <v>7</v>
      </c>
      <c r="W398">
        <v>509.95797900000002</v>
      </c>
      <c r="X398">
        <v>1.8414E-2</v>
      </c>
      <c r="Y398" t="s">
        <v>8</v>
      </c>
      <c r="Z398">
        <v>947.64941999999996</v>
      </c>
      <c r="AA398">
        <v>0.25836700000000001</v>
      </c>
      <c r="AB398" t="s">
        <v>9</v>
      </c>
      <c r="AC398">
        <v>26177.459545999998</v>
      </c>
      <c r="AD398">
        <v>67.210199000000003</v>
      </c>
      <c r="AE398" t="s">
        <v>10</v>
      </c>
      <c r="AF398">
        <v>0.16733899999999999</v>
      </c>
      <c r="AG398">
        <v>1.75E-4</v>
      </c>
      <c r="AH398" t="s">
        <v>11</v>
      </c>
      <c r="AI398">
        <v>0.83790799999999999</v>
      </c>
      <c r="AJ398">
        <v>5.7000000000000003E-5</v>
      </c>
      <c r="AK398" t="s">
        <v>12</v>
      </c>
      <c r="AL398">
        <v>61431.14</v>
      </c>
      <c r="AM398">
        <v>92.560400000000001</v>
      </c>
    </row>
    <row r="399" spans="1:39" x14ac:dyDescent="0.25">
      <c r="A399" t="s">
        <v>18</v>
      </c>
      <c r="B399">
        <v>18</v>
      </c>
      <c r="C399">
        <v>450</v>
      </c>
      <c r="D399" t="s">
        <v>1</v>
      </c>
      <c r="E399">
        <v>0</v>
      </c>
      <c r="F399">
        <v>0</v>
      </c>
      <c r="G399" t="s">
        <v>2</v>
      </c>
      <c r="H399">
        <v>31304.033579999999</v>
      </c>
      <c r="I399">
        <v>95.895463000000007</v>
      </c>
      <c r="J399" t="s">
        <v>3</v>
      </c>
      <c r="K399">
        <v>31271.088075</v>
      </c>
      <c r="L399">
        <v>95.155089000000004</v>
      </c>
      <c r="M399" t="s">
        <v>4</v>
      </c>
      <c r="N399">
        <v>1480.8846129999999</v>
      </c>
      <c r="O399">
        <v>0.43375599999999997</v>
      </c>
      <c r="P399" t="s">
        <v>5</v>
      </c>
      <c r="Q399">
        <v>2018.2585779999999</v>
      </c>
      <c r="R399">
        <v>0.56877599999999995</v>
      </c>
      <c r="S399" t="s">
        <v>6</v>
      </c>
      <c r="T399">
        <v>451.57349799999997</v>
      </c>
      <c r="U399">
        <v>2.171E-2</v>
      </c>
      <c r="V399" t="s">
        <v>7</v>
      </c>
      <c r="W399">
        <v>509.95808099999999</v>
      </c>
      <c r="X399">
        <v>1.8388000000000002E-2</v>
      </c>
      <c r="Y399" t="s">
        <v>8</v>
      </c>
      <c r="Z399">
        <v>991.583169</v>
      </c>
      <c r="AA399">
        <v>0.28451700000000002</v>
      </c>
      <c r="AB399" t="s">
        <v>9</v>
      </c>
      <c r="AC399">
        <v>27716.322072999999</v>
      </c>
      <c r="AD399">
        <v>75.454194000000001</v>
      </c>
      <c r="AE399" t="s">
        <v>10</v>
      </c>
      <c r="AF399">
        <v>0.16733899999999999</v>
      </c>
      <c r="AG399">
        <v>1.75E-4</v>
      </c>
      <c r="AH399" t="s">
        <v>11</v>
      </c>
      <c r="AI399">
        <v>0.83790799999999999</v>
      </c>
      <c r="AJ399">
        <v>5.7000000000000003E-5</v>
      </c>
      <c r="AK399" t="s">
        <v>12</v>
      </c>
      <c r="AL399">
        <v>73931.12</v>
      </c>
      <c r="AM399">
        <v>92.985600000000005</v>
      </c>
    </row>
    <row r="400" spans="1:39" x14ac:dyDescent="0.25">
      <c r="A400" t="s">
        <v>18</v>
      </c>
      <c r="B400">
        <v>19</v>
      </c>
      <c r="C400">
        <v>475</v>
      </c>
      <c r="D400" t="s">
        <v>1</v>
      </c>
      <c r="E400">
        <v>0</v>
      </c>
      <c r="F400">
        <v>0</v>
      </c>
      <c r="G400" t="s">
        <v>2</v>
      </c>
      <c r="H400">
        <v>32952.278791999997</v>
      </c>
      <c r="I400">
        <v>107.23141</v>
      </c>
      <c r="J400" t="s">
        <v>3</v>
      </c>
      <c r="K400">
        <v>32917.503555000003</v>
      </c>
      <c r="L400">
        <v>106.40484600000001</v>
      </c>
      <c r="M400" t="s">
        <v>4</v>
      </c>
      <c r="N400">
        <v>1538.8166510000001</v>
      </c>
      <c r="O400">
        <v>0.39202100000000001</v>
      </c>
      <c r="P400" t="s">
        <v>5</v>
      </c>
      <c r="Q400">
        <v>2064.8553659999998</v>
      </c>
      <c r="R400">
        <v>0.58274599999999999</v>
      </c>
      <c r="S400" t="s">
        <v>6</v>
      </c>
      <c r="T400">
        <v>451.57394699999998</v>
      </c>
      <c r="U400">
        <v>2.1669999999999998E-2</v>
      </c>
      <c r="V400" t="s">
        <v>7</v>
      </c>
      <c r="W400">
        <v>509.95830999999998</v>
      </c>
      <c r="X400">
        <v>1.8419000000000001E-2</v>
      </c>
      <c r="Y400" t="s">
        <v>8</v>
      </c>
      <c r="Z400">
        <v>1035.5002830000001</v>
      </c>
      <c r="AA400">
        <v>0.29064600000000002</v>
      </c>
      <c r="AB400" t="s">
        <v>9</v>
      </c>
      <c r="AC400">
        <v>29255.040293999999</v>
      </c>
      <c r="AD400">
        <v>86.137167000000005</v>
      </c>
      <c r="AE400" t="s">
        <v>10</v>
      </c>
      <c r="AF400">
        <v>0.16733899999999999</v>
      </c>
      <c r="AG400">
        <v>1.75E-4</v>
      </c>
      <c r="AH400" t="s">
        <v>11</v>
      </c>
      <c r="AI400">
        <v>0.83790799999999999</v>
      </c>
      <c r="AJ400">
        <v>5.7000000000000003E-5</v>
      </c>
      <c r="AK400" t="s">
        <v>12</v>
      </c>
      <c r="AL400">
        <v>86431.08</v>
      </c>
      <c r="AM400">
        <v>93.033600000000007</v>
      </c>
    </row>
    <row r="401" spans="1:39" x14ac:dyDescent="0.25">
      <c r="A401" t="s">
        <v>18</v>
      </c>
      <c r="B401">
        <v>20</v>
      </c>
      <c r="C401">
        <v>500</v>
      </c>
      <c r="D401" t="s">
        <v>1</v>
      </c>
      <c r="E401">
        <v>0</v>
      </c>
      <c r="F401">
        <v>0</v>
      </c>
      <c r="G401" t="s">
        <v>2</v>
      </c>
      <c r="H401">
        <v>34600.676516</v>
      </c>
      <c r="I401">
        <v>117.577716</v>
      </c>
      <c r="J401" t="s">
        <v>3</v>
      </c>
      <c r="K401">
        <v>34564.073963000003</v>
      </c>
      <c r="L401">
        <v>116.65785200000001</v>
      </c>
      <c r="M401" t="s">
        <v>4</v>
      </c>
      <c r="N401">
        <v>1596.729965</v>
      </c>
      <c r="O401">
        <v>0.39425300000000002</v>
      </c>
      <c r="P401" t="s">
        <v>5</v>
      </c>
      <c r="Q401">
        <v>2111.4592600000001</v>
      </c>
      <c r="R401">
        <v>0.63183699999999998</v>
      </c>
      <c r="S401" t="s">
        <v>6</v>
      </c>
      <c r="T401">
        <v>451.574387</v>
      </c>
      <c r="U401">
        <v>2.1491E-2</v>
      </c>
      <c r="V401" t="s">
        <v>7</v>
      </c>
      <c r="W401">
        <v>509.95857100000001</v>
      </c>
      <c r="X401">
        <v>1.8419000000000001E-2</v>
      </c>
      <c r="Y401" t="s">
        <v>8</v>
      </c>
      <c r="Z401">
        <v>1079.423783</v>
      </c>
      <c r="AA401">
        <v>0.32207999999999998</v>
      </c>
      <c r="AB401" t="s">
        <v>9</v>
      </c>
      <c r="AC401">
        <v>30793.922967999999</v>
      </c>
      <c r="AD401">
        <v>94.852468000000002</v>
      </c>
      <c r="AE401" t="s">
        <v>10</v>
      </c>
      <c r="AF401">
        <v>0.16733899999999999</v>
      </c>
      <c r="AG401">
        <v>1.75E-4</v>
      </c>
      <c r="AH401" t="s">
        <v>11</v>
      </c>
      <c r="AI401">
        <v>0.83790799999999999</v>
      </c>
      <c r="AJ401">
        <v>5.7000000000000003E-5</v>
      </c>
      <c r="AK401" t="s">
        <v>12</v>
      </c>
      <c r="AL401">
        <v>98931.02</v>
      </c>
      <c r="AM401">
        <v>92.139599000000004</v>
      </c>
    </row>
    <row r="402" spans="1:39" x14ac:dyDescent="0.25">
      <c r="A402" t="s">
        <v>19</v>
      </c>
      <c r="B402">
        <v>1</v>
      </c>
      <c r="C402">
        <v>25</v>
      </c>
      <c r="D402" t="s">
        <v>1</v>
      </c>
      <c r="E402">
        <v>0</v>
      </c>
      <c r="F402">
        <v>0</v>
      </c>
      <c r="G402" t="s">
        <v>2</v>
      </c>
      <c r="H402">
        <v>0</v>
      </c>
      <c r="I402">
        <v>0</v>
      </c>
      <c r="J402" t="s">
        <v>3</v>
      </c>
      <c r="K402">
        <v>0</v>
      </c>
      <c r="L402">
        <v>0</v>
      </c>
      <c r="M402" t="s">
        <v>4</v>
      </c>
      <c r="N402">
        <v>0</v>
      </c>
      <c r="O402">
        <v>0</v>
      </c>
      <c r="P402" t="s">
        <v>5</v>
      </c>
      <c r="Q402">
        <v>0</v>
      </c>
      <c r="R402">
        <v>0</v>
      </c>
      <c r="S402" t="s">
        <v>6</v>
      </c>
      <c r="T402">
        <v>0</v>
      </c>
      <c r="U402">
        <v>0</v>
      </c>
      <c r="V402" t="s">
        <v>7</v>
      </c>
      <c r="W402">
        <v>0</v>
      </c>
      <c r="X402">
        <v>0</v>
      </c>
      <c r="Y402" t="s">
        <v>8</v>
      </c>
      <c r="Z402">
        <v>0</v>
      </c>
      <c r="AA402">
        <v>0</v>
      </c>
      <c r="AB402" t="s">
        <v>9</v>
      </c>
      <c r="AC402">
        <v>0</v>
      </c>
      <c r="AD402">
        <v>0</v>
      </c>
      <c r="AE402" t="s">
        <v>10</v>
      </c>
      <c r="AF402">
        <v>0</v>
      </c>
      <c r="AG402">
        <v>0</v>
      </c>
      <c r="AH402" t="s">
        <v>11</v>
      </c>
      <c r="AI402">
        <v>0</v>
      </c>
      <c r="AJ402">
        <v>0</v>
      </c>
      <c r="AK402" t="s">
        <v>12</v>
      </c>
      <c r="AL402">
        <v>0</v>
      </c>
      <c r="AM402">
        <v>0</v>
      </c>
    </row>
    <row r="403" spans="1:39" x14ac:dyDescent="0.25">
      <c r="A403" t="s">
        <v>19</v>
      </c>
      <c r="B403">
        <v>2</v>
      </c>
      <c r="C403">
        <v>50</v>
      </c>
      <c r="D403" t="s">
        <v>1</v>
      </c>
      <c r="E403">
        <v>0</v>
      </c>
      <c r="F403">
        <v>0</v>
      </c>
      <c r="G403" t="s">
        <v>2</v>
      </c>
      <c r="H403">
        <v>0</v>
      </c>
      <c r="I403">
        <v>0</v>
      </c>
      <c r="J403" t="s">
        <v>3</v>
      </c>
      <c r="K403">
        <v>0</v>
      </c>
      <c r="L403">
        <v>0</v>
      </c>
      <c r="M403" t="s">
        <v>4</v>
      </c>
      <c r="N403">
        <v>0</v>
      </c>
      <c r="O403">
        <v>0</v>
      </c>
      <c r="P403" t="s">
        <v>5</v>
      </c>
      <c r="Q403">
        <v>0</v>
      </c>
      <c r="R403">
        <v>0</v>
      </c>
      <c r="S403" t="s">
        <v>6</v>
      </c>
      <c r="T403">
        <v>0</v>
      </c>
      <c r="U403">
        <v>0</v>
      </c>
      <c r="V403" t="s">
        <v>7</v>
      </c>
      <c r="W403">
        <v>0</v>
      </c>
      <c r="X403">
        <v>0</v>
      </c>
      <c r="Y403" t="s">
        <v>8</v>
      </c>
      <c r="Z403">
        <v>0</v>
      </c>
      <c r="AA403">
        <v>0</v>
      </c>
      <c r="AB403" t="s">
        <v>9</v>
      </c>
      <c r="AC403">
        <v>0</v>
      </c>
      <c r="AD403">
        <v>0</v>
      </c>
      <c r="AE403" t="s">
        <v>10</v>
      </c>
      <c r="AF403">
        <v>0</v>
      </c>
      <c r="AG403">
        <v>0</v>
      </c>
      <c r="AH403" t="s">
        <v>11</v>
      </c>
      <c r="AI403">
        <v>0</v>
      </c>
      <c r="AJ403">
        <v>0</v>
      </c>
      <c r="AK403" t="s">
        <v>12</v>
      </c>
      <c r="AL403">
        <v>0</v>
      </c>
      <c r="AM403">
        <v>0</v>
      </c>
    </row>
    <row r="404" spans="1:39" x14ac:dyDescent="0.25">
      <c r="A404" t="s">
        <v>19</v>
      </c>
      <c r="B404">
        <v>3</v>
      </c>
      <c r="C404">
        <v>75</v>
      </c>
      <c r="D404" t="s">
        <v>1</v>
      </c>
      <c r="E404">
        <v>0</v>
      </c>
      <c r="F404">
        <v>0</v>
      </c>
      <c r="G404" t="s">
        <v>2</v>
      </c>
      <c r="H404">
        <v>0</v>
      </c>
      <c r="I404">
        <v>0</v>
      </c>
      <c r="J404" t="s">
        <v>3</v>
      </c>
      <c r="K404">
        <v>0</v>
      </c>
      <c r="L404">
        <v>0</v>
      </c>
      <c r="M404" t="s">
        <v>4</v>
      </c>
      <c r="N404">
        <v>0</v>
      </c>
      <c r="O404">
        <v>0</v>
      </c>
      <c r="P404" t="s">
        <v>5</v>
      </c>
      <c r="Q404">
        <v>0</v>
      </c>
      <c r="R404">
        <v>0</v>
      </c>
      <c r="S404" t="s">
        <v>6</v>
      </c>
      <c r="T404">
        <v>0</v>
      </c>
      <c r="U404">
        <v>0</v>
      </c>
      <c r="V404" t="s">
        <v>7</v>
      </c>
      <c r="W404">
        <v>0</v>
      </c>
      <c r="X404">
        <v>0</v>
      </c>
      <c r="Y404" t="s">
        <v>8</v>
      </c>
      <c r="Z404">
        <v>0</v>
      </c>
      <c r="AA404">
        <v>0</v>
      </c>
      <c r="AB404" t="s">
        <v>9</v>
      </c>
      <c r="AC404">
        <v>0</v>
      </c>
      <c r="AD404">
        <v>0</v>
      </c>
      <c r="AE404" t="s">
        <v>10</v>
      </c>
      <c r="AF404">
        <v>0</v>
      </c>
      <c r="AG404">
        <v>0</v>
      </c>
      <c r="AH404" t="s">
        <v>11</v>
      </c>
      <c r="AI404">
        <v>0</v>
      </c>
      <c r="AJ404">
        <v>0</v>
      </c>
      <c r="AK404" t="s">
        <v>12</v>
      </c>
      <c r="AL404">
        <v>0</v>
      </c>
      <c r="AM404">
        <v>0</v>
      </c>
    </row>
    <row r="405" spans="1:39" x14ac:dyDescent="0.25">
      <c r="A405" t="s">
        <v>19</v>
      </c>
      <c r="B405">
        <v>4</v>
      </c>
      <c r="C405">
        <v>100</v>
      </c>
      <c r="D405" t="s">
        <v>1</v>
      </c>
      <c r="E405">
        <v>0</v>
      </c>
      <c r="F405">
        <v>0</v>
      </c>
      <c r="G405" t="s">
        <v>2</v>
      </c>
      <c r="H405">
        <v>0</v>
      </c>
      <c r="I405">
        <v>0</v>
      </c>
      <c r="J405" t="s">
        <v>3</v>
      </c>
      <c r="K405">
        <v>0</v>
      </c>
      <c r="L405">
        <v>0</v>
      </c>
      <c r="M405" t="s">
        <v>4</v>
      </c>
      <c r="N405">
        <v>0</v>
      </c>
      <c r="O405">
        <v>0</v>
      </c>
      <c r="P405" t="s">
        <v>5</v>
      </c>
      <c r="Q405">
        <v>0</v>
      </c>
      <c r="R405">
        <v>0</v>
      </c>
      <c r="S405" t="s">
        <v>6</v>
      </c>
      <c r="T405">
        <v>0</v>
      </c>
      <c r="U405">
        <v>0</v>
      </c>
      <c r="V405" t="s">
        <v>7</v>
      </c>
      <c r="W405">
        <v>0</v>
      </c>
      <c r="X405">
        <v>0</v>
      </c>
      <c r="Y405" t="s">
        <v>8</v>
      </c>
      <c r="Z405">
        <v>0</v>
      </c>
      <c r="AA405">
        <v>0</v>
      </c>
      <c r="AB405" t="s">
        <v>9</v>
      </c>
      <c r="AC405">
        <v>0</v>
      </c>
      <c r="AD405">
        <v>0</v>
      </c>
      <c r="AE405" t="s">
        <v>10</v>
      </c>
      <c r="AF405">
        <v>0</v>
      </c>
      <c r="AG405">
        <v>0</v>
      </c>
      <c r="AH405" t="s">
        <v>11</v>
      </c>
      <c r="AI405">
        <v>0</v>
      </c>
      <c r="AJ405">
        <v>0</v>
      </c>
      <c r="AK405" t="s">
        <v>12</v>
      </c>
      <c r="AL405">
        <v>0</v>
      </c>
      <c r="AM405">
        <v>0</v>
      </c>
    </row>
    <row r="406" spans="1:39" x14ac:dyDescent="0.25">
      <c r="A406" t="s">
        <v>19</v>
      </c>
      <c r="B406">
        <v>5</v>
      </c>
      <c r="C406">
        <v>125</v>
      </c>
      <c r="D406" t="s">
        <v>1</v>
      </c>
      <c r="E406">
        <v>0</v>
      </c>
      <c r="F406">
        <v>0</v>
      </c>
      <c r="G406" t="s">
        <v>2</v>
      </c>
      <c r="H406">
        <v>0</v>
      </c>
      <c r="I406">
        <v>0</v>
      </c>
      <c r="J406" t="s">
        <v>3</v>
      </c>
      <c r="K406">
        <v>0</v>
      </c>
      <c r="L406">
        <v>0</v>
      </c>
      <c r="M406" t="s">
        <v>4</v>
      </c>
      <c r="N406">
        <v>0</v>
      </c>
      <c r="O406">
        <v>0</v>
      </c>
      <c r="P406" t="s">
        <v>5</v>
      </c>
      <c r="Q406">
        <v>0</v>
      </c>
      <c r="R406">
        <v>0</v>
      </c>
      <c r="S406" t="s">
        <v>6</v>
      </c>
      <c r="T406">
        <v>0</v>
      </c>
      <c r="U406">
        <v>0</v>
      </c>
      <c r="V406" t="s">
        <v>7</v>
      </c>
      <c r="W406">
        <v>0</v>
      </c>
      <c r="X406">
        <v>0</v>
      </c>
      <c r="Y406" t="s">
        <v>8</v>
      </c>
      <c r="Z406">
        <v>0</v>
      </c>
      <c r="AA406">
        <v>0</v>
      </c>
      <c r="AB406" t="s">
        <v>9</v>
      </c>
      <c r="AC406">
        <v>0</v>
      </c>
      <c r="AD406">
        <v>0</v>
      </c>
      <c r="AE406" t="s">
        <v>10</v>
      </c>
      <c r="AF406">
        <v>0</v>
      </c>
      <c r="AG406">
        <v>0</v>
      </c>
      <c r="AH406" t="s">
        <v>11</v>
      </c>
      <c r="AI406">
        <v>0</v>
      </c>
      <c r="AJ406">
        <v>0</v>
      </c>
      <c r="AK406" t="s">
        <v>12</v>
      </c>
      <c r="AL406">
        <v>0</v>
      </c>
      <c r="AM406">
        <v>0</v>
      </c>
    </row>
    <row r="407" spans="1:39" x14ac:dyDescent="0.25">
      <c r="A407" t="s">
        <v>19</v>
      </c>
      <c r="B407">
        <v>6</v>
      </c>
      <c r="C407">
        <v>150</v>
      </c>
      <c r="D407" t="s">
        <v>1</v>
      </c>
      <c r="E407">
        <v>0</v>
      </c>
      <c r="F407">
        <v>0</v>
      </c>
      <c r="G407" t="s">
        <v>2</v>
      </c>
      <c r="H407">
        <v>0</v>
      </c>
      <c r="I407">
        <v>0</v>
      </c>
      <c r="J407" t="s">
        <v>3</v>
      </c>
      <c r="K407">
        <v>0</v>
      </c>
      <c r="L407">
        <v>0</v>
      </c>
      <c r="M407" t="s">
        <v>4</v>
      </c>
      <c r="N407">
        <v>0</v>
      </c>
      <c r="O407">
        <v>0</v>
      </c>
      <c r="P407" t="s">
        <v>5</v>
      </c>
      <c r="Q407">
        <v>0</v>
      </c>
      <c r="R407">
        <v>0</v>
      </c>
      <c r="S407" t="s">
        <v>6</v>
      </c>
      <c r="T407">
        <v>0</v>
      </c>
      <c r="U407">
        <v>0</v>
      </c>
      <c r="V407" t="s">
        <v>7</v>
      </c>
      <c r="W407">
        <v>0</v>
      </c>
      <c r="X407">
        <v>0</v>
      </c>
      <c r="Y407" t="s">
        <v>8</v>
      </c>
      <c r="Z407">
        <v>0</v>
      </c>
      <c r="AA407">
        <v>0</v>
      </c>
      <c r="AB407" t="s">
        <v>9</v>
      </c>
      <c r="AC407">
        <v>0</v>
      </c>
      <c r="AD407">
        <v>0</v>
      </c>
      <c r="AE407" t="s">
        <v>10</v>
      </c>
      <c r="AF407">
        <v>0</v>
      </c>
      <c r="AG407">
        <v>0</v>
      </c>
      <c r="AH407" t="s">
        <v>11</v>
      </c>
      <c r="AI407">
        <v>0</v>
      </c>
      <c r="AJ407">
        <v>0</v>
      </c>
      <c r="AK407" t="s">
        <v>12</v>
      </c>
      <c r="AL407">
        <v>0</v>
      </c>
      <c r="AM407">
        <v>0</v>
      </c>
    </row>
    <row r="408" spans="1:39" x14ac:dyDescent="0.25">
      <c r="A408" t="s">
        <v>19</v>
      </c>
      <c r="B408">
        <v>7</v>
      </c>
      <c r="C408">
        <v>175</v>
      </c>
      <c r="D408" t="s">
        <v>1</v>
      </c>
      <c r="E408">
        <v>0</v>
      </c>
      <c r="F408">
        <v>0</v>
      </c>
      <c r="G408" t="s">
        <v>2</v>
      </c>
      <c r="H408">
        <v>0</v>
      </c>
      <c r="I408">
        <v>0</v>
      </c>
      <c r="J408" t="s">
        <v>3</v>
      </c>
      <c r="K408">
        <v>0</v>
      </c>
      <c r="L408">
        <v>0</v>
      </c>
      <c r="M408" t="s">
        <v>4</v>
      </c>
      <c r="N408">
        <v>0</v>
      </c>
      <c r="O408">
        <v>0</v>
      </c>
      <c r="P408" t="s">
        <v>5</v>
      </c>
      <c r="Q408">
        <v>0</v>
      </c>
      <c r="R408">
        <v>0</v>
      </c>
      <c r="S408" t="s">
        <v>6</v>
      </c>
      <c r="T408">
        <v>0</v>
      </c>
      <c r="U408">
        <v>0</v>
      </c>
      <c r="V408" t="s">
        <v>7</v>
      </c>
      <c r="W408">
        <v>0</v>
      </c>
      <c r="X408">
        <v>0</v>
      </c>
      <c r="Y408" t="s">
        <v>8</v>
      </c>
      <c r="Z408">
        <v>0</v>
      </c>
      <c r="AA408">
        <v>0</v>
      </c>
      <c r="AB408" t="s">
        <v>9</v>
      </c>
      <c r="AC408">
        <v>0</v>
      </c>
      <c r="AD408">
        <v>0</v>
      </c>
      <c r="AE408" t="s">
        <v>10</v>
      </c>
      <c r="AF408">
        <v>0</v>
      </c>
      <c r="AG408">
        <v>0</v>
      </c>
      <c r="AH408" t="s">
        <v>11</v>
      </c>
      <c r="AI408">
        <v>0</v>
      </c>
      <c r="AJ408">
        <v>0</v>
      </c>
      <c r="AK408" t="s">
        <v>12</v>
      </c>
      <c r="AL408">
        <v>0</v>
      </c>
      <c r="AM408">
        <v>0</v>
      </c>
    </row>
    <row r="409" spans="1:39" x14ac:dyDescent="0.25">
      <c r="A409" t="s">
        <v>19</v>
      </c>
      <c r="B409">
        <v>8</v>
      </c>
      <c r="C409">
        <v>200</v>
      </c>
      <c r="D409" t="s">
        <v>1</v>
      </c>
      <c r="E409">
        <v>0</v>
      </c>
      <c r="F409">
        <v>0</v>
      </c>
      <c r="G409" t="s">
        <v>2</v>
      </c>
      <c r="H409">
        <v>0</v>
      </c>
      <c r="I409">
        <v>0</v>
      </c>
      <c r="J409" t="s">
        <v>3</v>
      </c>
      <c r="K409">
        <v>0</v>
      </c>
      <c r="L409">
        <v>0</v>
      </c>
      <c r="M409" t="s">
        <v>4</v>
      </c>
      <c r="N409">
        <v>0</v>
      </c>
      <c r="O409">
        <v>0</v>
      </c>
      <c r="P409" t="s">
        <v>5</v>
      </c>
      <c r="Q409">
        <v>0</v>
      </c>
      <c r="R409">
        <v>0</v>
      </c>
      <c r="S409" t="s">
        <v>6</v>
      </c>
      <c r="T409">
        <v>0</v>
      </c>
      <c r="U409">
        <v>0</v>
      </c>
      <c r="V409" t="s">
        <v>7</v>
      </c>
      <c r="W409">
        <v>0</v>
      </c>
      <c r="X409">
        <v>0</v>
      </c>
      <c r="Y409" t="s">
        <v>8</v>
      </c>
      <c r="Z409">
        <v>0</v>
      </c>
      <c r="AA409">
        <v>0</v>
      </c>
      <c r="AB409" t="s">
        <v>9</v>
      </c>
      <c r="AC409">
        <v>0</v>
      </c>
      <c r="AD409">
        <v>0</v>
      </c>
      <c r="AE409" t="s">
        <v>10</v>
      </c>
      <c r="AF409">
        <v>0</v>
      </c>
      <c r="AG409">
        <v>0</v>
      </c>
      <c r="AH409" t="s">
        <v>11</v>
      </c>
      <c r="AI409">
        <v>0</v>
      </c>
      <c r="AJ409">
        <v>0</v>
      </c>
      <c r="AK409" t="s">
        <v>12</v>
      </c>
      <c r="AL409">
        <v>0</v>
      </c>
      <c r="AM409">
        <v>0</v>
      </c>
    </row>
    <row r="410" spans="1:39" x14ac:dyDescent="0.25">
      <c r="A410" t="s">
        <v>19</v>
      </c>
      <c r="B410">
        <v>9</v>
      </c>
      <c r="C410">
        <v>225</v>
      </c>
      <c r="D410" t="s">
        <v>1</v>
      </c>
      <c r="E410">
        <v>0</v>
      </c>
      <c r="F410">
        <v>0</v>
      </c>
      <c r="G410" t="s">
        <v>2</v>
      </c>
      <c r="H410">
        <v>0</v>
      </c>
      <c r="I410">
        <v>0</v>
      </c>
      <c r="J410" t="s">
        <v>3</v>
      </c>
      <c r="K410">
        <v>0</v>
      </c>
      <c r="L410">
        <v>0</v>
      </c>
      <c r="M410" t="s">
        <v>4</v>
      </c>
      <c r="N410">
        <v>0</v>
      </c>
      <c r="O410">
        <v>0</v>
      </c>
      <c r="P410" t="s">
        <v>5</v>
      </c>
      <c r="Q410">
        <v>0</v>
      </c>
      <c r="R410">
        <v>0</v>
      </c>
      <c r="S410" t="s">
        <v>6</v>
      </c>
      <c r="T410">
        <v>0</v>
      </c>
      <c r="U410">
        <v>0</v>
      </c>
      <c r="V410" t="s">
        <v>7</v>
      </c>
      <c r="W410">
        <v>0</v>
      </c>
      <c r="X410">
        <v>0</v>
      </c>
      <c r="Y410" t="s">
        <v>8</v>
      </c>
      <c r="Z410">
        <v>0</v>
      </c>
      <c r="AA410">
        <v>0</v>
      </c>
      <c r="AB410" t="s">
        <v>9</v>
      </c>
      <c r="AC410">
        <v>0</v>
      </c>
      <c r="AD410">
        <v>0</v>
      </c>
      <c r="AE410" t="s">
        <v>10</v>
      </c>
      <c r="AF410">
        <v>0</v>
      </c>
      <c r="AG410">
        <v>0</v>
      </c>
      <c r="AH410" t="s">
        <v>11</v>
      </c>
      <c r="AI410">
        <v>0</v>
      </c>
      <c r="AJ410">
        <v>0</v>
      </c>
      <c r="AK410" t="s">
        <v>12</v>
      </c>
      <c r="AL410">
        <v>0</v>
      </c>
      <c r="AM410">
        <v>0</v>
      </c>
    </row>
    <row r="411" spans="1:39" x14ac:dyDescent="0.25">
      <c r="A411" t="s">
        <v>19</v>
      </c>
      <c r="B411">
        <v>10</v>
      </c>
      <c r="C411">
        <v>250</v>
      </c>
      <c r="D411" t="s">
        <v>1</v>
      </c>
      <c r="E411">
        <v>0</v>
      </c>
      <c r="F411">
        <v>0</v>
      </c>
      <c r="G411" t="s">
        <v>2</v>
      </c>
      <c r="H411">
        <v>0</v>
      </c>
      <c r="I411">
        <v>0</v>
      </c>
      <c r="J411" t="s">
        <v>3</v>
      </c>
      <c r="K411">
        <v>0</v>
      </c>
      <c r="L411">
        <v>0</v>
      </c>
      <c r="M411" t="s">
        <v>4</v>
      </c>
      <c r="N411">
        <v>0</v>
      </c>
      <c r="O411">
        <v>0</v>
      </c>
      <c r="P411" t="s">
        <v>5</v>
      </c>
      <c r="Q411">
        <v>0</v>
      </c>
      <c r="R411">
        <v>0</v>
      </c>
      <c r="S411" t="s">
        <v>6</v>
      </c>
      <c r="T411">
        <v>0</v>
      </c>
      <c r="U411">
        <v>0</v>
      </c>
      <c r="V411" t="s">
        <v>7</v>
      </c>
      <c r="W411">
        <v>0</v>
      </c>
      <c r="X411">
        <v>0</v>
      </c>
      <c r="Y411" t="s">
        <v>8</v>
      </c>
      <c r="Z411">
        <v>0</v>
      </c>
      <c r="AA411">
        <v>0</v>
      </c>
      <c r="AB411" t="s">
        <v>9</v>
      </c>
      <c r="AC411">
        <v>0</v>
      </c>
      <c r="AD411">
        <v>0</v>
      </c>
      <c r="AE411" t="s">
        <v>10</v>
      </c>
      <c r="AF411">
        <v>0</v>
      </c>
      <c r="AG411">
        <v>0</v>
      </c>
      <c r="AH411" t="s">
        <v>11</v>
      </c>
      <c r="AI411">
        <v>0</v>
      </c>
      <c r="AJ411">
        <v>0</v>
      </c>
      <c r="AK411" t="s">
        <v>12</v>
      </c>
      <c r="AL411">
        <v>0</v>
      </c>
      <c r="AM411">
        <v>0</v>
      </c>
    </row>
    <row r="412" spans="1:39" x14ac:dyDescent="0.25">
      <c r="A412" t="s">
        <v>19</v>
      </c>
      <c r="B412">
        <v>11</v>
      </c>
      <c r="C412">
        <v>275</v>
      </c>
      <c r="D412" t="s">
        <v>1</v>
      </c>
      <c r="E412">
        <v>0</v>
      </c>
      <c r="F412">
        <v>0</v>
      </c>
      <c r="G412" t="s">
        <v>2</v>
      </c>
      <c r="H412">
        <v>0</v>
      </c>
      <c r="I412">
        <v>0</v>
      </c>
      <c r="J412" t="s">
        <v>3</v>
      </c>
      <c r="K412">
        <v>0</v>
      </c>
      <c r="L412">
        <v>0</v>
      </c>
      <c r="M412" t="s">
        <v>4</v>
      </c>
      <c r="N412">
        <v>0</v>
      </c>
      <c r="O412">
        <v>0</v>
      </c>
      <c r="P412" t="s">
        <v>5</v>
      </c>
      <c r="Q412">
        <v>0</v>
      </c>
      <c r="R412">
        <v>0</v>
      </c>
      <c r="S412" t="s">
        <v>6</v>
      </c>
      <c r="T412">
        <v>0</v>
      </c>
      <c r="U412">
        <v>0</v>
      </c>
      <c r="V412" t="s">
        <v>7</v>
      </c>
      <c r="W412">
        <v>0</v>
      </c>
      <c r="X412">
        <v>0</v>
      </c>
      <c r="Y412" t="s">
        <v>8</v>
      </c>
      <c r="Z412">
        <v>0</v>
      </c>
      <c r="AA412">
        <v>0</v>
      </c>
      <c r="AB412" t="s">
        <v>9</v>
      </c>
      <c r="AC412">
        <v>0</v>
      </c>
      <c r="AD412">
        <v>0</v>
      </c>
      <c r="AE412" t="s">
        <v>10</v>
      </c>
      <c r="AF412">
        <v>0</v>
      </c>
      <c r="AG412">
        <v>0</v>
      </c>
      <c r="AH412" t="s">
        <v>11</v>
      </c>
      <c r="AI412">
        <v>0</v>
      </c>
      <c r="AJ412">
        <v>0</v>
      </c>
      <c r="AK412" t="s">
        <v>12</v>
      </c>
      <c r="AL412">
        <v>0</v>
      </c>
      <c r="AM412">
        <v>0</v>
      </c>
    </row>
    <row r="413" spans="1:39" x14ac:dyDescent="0.25">
      <c r="A413" t="s">
        <v>19</v>
      </c>
      <c r="B413">
        <v>12</v>
      </c>
      <c r="C413">
        <v>300</v>
      </c>
      <c r="D413" t="s">
        <v>1</v>
      </c>
      <c r="E413">
        <v>0</v>
      </c>
      <c r="F413">
        <v>0</v>
      </c>
      <c r="G413" t="s">
        <v>2</v>
      </c>
      <c r="H413">
        <v>0</v>
      </c>
      <c r="I413">
        <v>0</v>
      </c>
      <c r="J413" t="s">
        <v>3</v>
      </c>
      <c r="K413">
        <v>0</v>
      </c>
      <c r="L413">
        <v>0</v>
      </c>
      <c r="M413" t="s">
        <v>4</v>
      </c>
      <c r="N413">
        <v>0</v>
      </c>
      <c r="O413">
        <v>0</v>
      </c>
      <c r="P413" t="s">
        <v>5</v>
      </c>
      <c r="Q413">
        <v>0</v>
      </c>
      <c r="R413">
        <v>0</v>
      </c>
      <c r="S413" t="s">
        <v>6</v>
      </c>
      <c r="T413">
        <v>0</v>
      </c>
      <c r="U413">
        <v>0</v>
      </c>
      <c r="V413" t="s">
        <v>7</v>
      </c>
      <c r="W413">
        <v>0</v>
      </c>
      <c r="X413">
        <v>0</v>
      </c>
      <c r="Y413" t="s">
        <v>8</v>
      </c>
      <c r="Z413">
        <v>0</v>
      </c>
      <c r="AA413">
        <v>0</v>
      </c>
      <c r="AB413" t="s">
        <v>9</v>
      </c>
      <c r="AC413">
        <v>0</v>
      </c>
      <c r="AD413">
        <v>0</v>
      </c>
      <c r="AE413" t="s">
        <v>10</v>
      </c>
      <c r="AF413">
        <v>0</v>
      </c>
      <c r="AG413">
        <v>0</v>
      </c>
      <c r="AH413" t="s">
        <v>11</v>
      </c>
      <c r="AI413">
        <v>0</v>
      </c>
      <c r="AJ413">
        <v>0</v>
      </c>
      <c r="AK413" t="s">
        <v>12</v>
      </c>
      <c r="AL413">
        <v>0</v>
      </c>
      <c r="AM413">
        <v>0</v>
      </c>
    </row>
    <row r="414" spans="1:39" x14ac:dyDescent="0.25">
      <c r="A414" t="s">
        <v>19</v>
      </c>
      <c r="B414">
        <v>13</v>
      </c>
      <c r="C414">
        <v>325</v>
      </c>
      <c r="D414" t="s">
        <v>1</v>
      </c>
      <c r="E414">
        <v>0</v>
      </c>
      <c r="F414">
        <v>0</v>
      </c>
      <c r="G414" t="s">
        <v>2</v>
      </c>
      <c r="H414">
        <v>0</v>
      </c>
      <c r="I414">
        <v>0</v>
      </c>
      <c r="J414" t="s">
        <v>3</v>
      </c>
      <c r="K414">
        <v>0</v>
      </c>
      <c r="L414">
        <v>0</v>
      </c>
      <c r="M414" t="s">
        <v>4</v>
      </c>
      <c r="N414">
        <v>0</v>
      </c>
      <c r="O414">
        <v>0</v>
      </c>
      <c r="P414" t="s">
        <v>5</v>
      </c>
      <c r="Q414">
        <v>0</v>
      </c>
      <c r="R414">
        <v>0</v>
      </c>
      <c r="S414" t="s">
        <v>6</v>
      </c>
      <c r="T414">
        <v>0</v>
      </c>
      <c r="U414">
        <v>0</v>
      </c>
      <c r="V414" t="s">
        <v>7</v>
      </c>
      <c r="W414">
        <v>0</v>
      </c>
      <c r="X414">
        <v>0</v>
      </c>
      <c r="Y414" t="s">
        <v>8</v>
      </c>
      <c r="Z414">
        <v>0</v>
      </c>
      <c r="AA414">
        <v>0</v>
      </c>
      <c r="AB414" t="s">
        <v>9</v>
      </c>
      <c r="AC414">
        <v>0</v>
      </c>
      <c r="AD414">
        <v>0</v>
      </c>
      <c r="AE414" t="s">
        <v>10</v>
      </c>
      <c r="AF414">
        <v>0</v>
      </c>
      <c r="AG414">
        <v>0</v>
      </c>
      <c r="AH414" t="s">
        <v>11</v>
      </c>
      <c r="AI414">
        <v>0</v>
      </c>
      <c r="AJ414">
        <v>0</v>
      </c>
      <c r="AK414" t="s">
        <v>12</v>
      </c>
      <c r="AL414">
        <v>0</v>
      </c>
      <c r="AM414">
        <v>0</v>
      </c>
    </row>
    <row r="415" spans="1:39" x14ac:dyDescent="0.25">
      <c r="A415" t="s">
        <v>19</v>
      </c>
      <c r="B415">
        <v>14</v>
      </c>
      <c r="C415">
        <v>350</v>
      </c>
      <c r="D415" t="s">
        <v>1</v>
      </c>
      <c r="E415">
        <v>0</v>
      </c>
      <c r="F415">
        <v>0</v>
      </c>
      <c r="G415" t="s">
        <v>2</v>
      </c>
      <c r="H415">
        <v>0</v>
      </c>
      <c r="I415">
        <v>0</v>
      </c>
      <c r="J415" t="s">
        <v>3</v>
      </c>
      <c r="K415">
        <v>0</v>
      </c>
      <c r="L415">
        <v>0</v>
      </c>
      <c r="M415" t="s">
        <v>4</v>
      </c>
      <c r="N415">
        <v>0</v>
      </c>
      <c r="O415">
        <v>0</v>
      </c>
      <c r="P415" t="s">
        <v>5</v>
      </c>
      <c r="Q415">
        <v>0</v>
      </c>
      <c r="R415">
        <v>0</v>
      </c>
      <c r="S415" t="s">
        <v>6</v>
      </c>
      <c r="T415">
        <v>0</v>
      </c>
      <c r="U415">
        <v>0</v>
      </c>
      <c r="V415" t="s">
        <v>7</v>
      </c>
      <c r="W415">
        <v>0</v>
      </c>
      <c r="X415">
        <v>0</v>
      </c>
      <c r="Y415" t="s">
        <v>8</v>
      </c>
      <c r="Z415">
        <v>0</v>
      </c>
      <c r="AA415">
        <v>0</v>
      </c>
      <c r="AB415" t="s">
        <v>9</v>
      </c>
      <c r="AC415">
        <v>0</v>
      </c>
      <c r="AD415">
        <v>0</v>
      </c>
      <c r="AE415" t="s">
        <v>10</v>
      </c>
      <c r="AF415">
        <v>0</v>
      </c>
      <c r="AG415">
        <v>0</v>
      </c>
      <c r="AH415" t="s">
        <v>11</v>
      </c>
      <c r="AI415">
        <v>0</v>
      </c>
      <c r="AJ415">
        <v>0</v>
      </c>
      <c r="AK415" t="s">
        <v>12</v>
      </c>
      <c r="AL415">
        <v>0</v>
      </c>
      <c r="AM415">
        <v>0</v>
      </c>
    </row>
    <row r="416" spans="1:39" x14ac:dyDescent="0.25">
      <c r="A416" t="s">
        <v>19</v>
      </c>
      <c r="B416">
        <v>15</v>
      </c>
      <c r="C416">
        <v>375</v>
      </c>
      <c r="D416" t="s">
        <v>1</v>
      </c>
      <c r="E416">
        <v>0</v>
      </c>
      <c r="F416">
        <v>0</v>
      </c>
      <c r="G416" t="s">
        <v>2</v>
      </c>
      <c r="H416">
        <v>0</v>
      </c>
      <c r="I416">
        <v>0</v>
      </c>
      <c r="J416" t="s">
        <v>3</v>
      </c>
      <c r="K416">
        <v>0</v>
      </c>
      <c r="L416">
        <v>0</v>
      </c>
      <c r="M416" t="s">
        <v>4</v>
      </c>
      <c r="N416">
        <v>0</v>
      </c>
      <c r="O416">
        <v>0</v>
      </c>
      <c r="P416" t="s">
        <v>5</v>
      </c>
      <c r="Q416">
        <v>0</v>
      </c>
      <c r="R416">
        <v>0</v>
      </c>
      <c r="S416" t="s">
        <v>6</v>
      </c>
      <c r="T416">
        <v>0</v>
      </c>
      <c r="U416">
        <v>0</v>
      </c>
      <c r="V416" t="s">
        <v>7</v>
      </c>
      <c r="W416">
        <v>0</v>
      </c>
      <c r="X416">
        <v>0</v>
      </c>
      <c r="Y416" t="s">
        <v>8</v>
      </c>
      <c r="Z416">
        <v>0</v>
      </c>
      <c r="AA416">
        <v>0</v>
      </c>
      <c r="AB416" t="s">
        <v>9</v>
      </c>
      <c r="AC416">
        <v>0</v>
      </c>
      <c r="AD416">
        <v>0</v>
      </c>
      <c r="AE416" t="s">
        <v>10</v>
      </c>
      <c r="AF416">
        <v>0</v>
      </c>
      <c r="AG416">
        <v>0</v>
      </c>
      <c r="AH416" t="s">
        <v>11</v>
      </c>
      <c r="AI416">
        <v>0</v>
      </c>
      <c r="AJ416">
        <v>0</v>
      </c>
      <c r="AK416" t="s">
        <v>12</v>
      </c>
      <c r="AL416">
        <v>0</v>
      </c>
      <c r="AM416">
        <v>0</v>
      </c>
    </row>
    <row r="417" spans="1:39" x14ac:dyDescent="0.25">
      <c r="A417" t="s">
        <v>19</v>
      </c>
      <c r="B417">
        <v>16</v>
      </c>
      <c r="C417">
        <v>400</v>
      </c>
      <c r="D417" t="s">
        <v>1</v>
      </c>
      <c r="E417">
        <v>0</v>
      </c>
      <c r="F417">
        <v>0</v>
      </c>
      <c r="G417" t="s">
        <v>2</v>
      </c>
      <c r="H417">
        <v>0</v>
      </c>
      <c r="I417">
        <v>0</v>
      </c>
      <c r="J417" t="s">
        <v>3</v>
      </c>
      <c r="K417">
        <v>0</v>
      </c>
      <c r="L417">
        <v>0</v>
      </c>
      <c r="M417" t="s">
        <v>4</v>
      </c>
      <c r="N417">
        <v>0</v>
      </c>
      <c r="O417">
        <v>0</v>
      </c>
      <c r="P417" t="s">
        <v>5</v>
      </c>
      <c r="Q417">
        <v>0</v>
      </c>
      <c r="R417">
        <v>0</v>
      </c>
      <c r="S417" t="s">
        <v>6</v>
      </c>
      <c r="T417">
        <v>0</v>
      </c>
      <c r="U417">
        <v>0</v>
      </c>
      <c r="V417" t="s">
        <v>7</v>
      </c>
      <c r="W417">
        <v>0</v>
      </c>
      <c r="X417">
        <v>0</v>
      </c>
      <c r="Y417" t="s">
        <v>8</v>
      </c>
      <c r="Z417">
        <v>0</v>
      </c>
      <c r="AA417">
        <v>0</v>
      </c>
      <c r="AB417" t="s">
        <v>9</v>
      </c>
      <c r="AC417">
        <v>0</v>
      </c>
      <c r="AD417">
        <v>0</v>
      </c>
      <c r="AE417" t="s">
        <v>10</v>
      </c>
      <c r="AF417">
        <v>0</v>
      </c>
      <c r="AG417">
        <v>0</v>
      </c>
      <c r="AH417" t="s">
        <v>11</v>
      </c>
      <c r="AI417">
        <v>0</v>
      </c>
      <c r="AJ417">
        <v>0</v>
      </c>
      <c r="AK417" t="s">
        <v>12</v>
      </c>
      <c r="AL417">
        <v>0</v>
      </c>
      <c r="AM417">
        <v>0</v>
      </c>
    </row>
    <row r="418" spans="1:39" x14ac:dyDescent="0.25">
      <c r="A418" t="s">
        <v>19</v>
      </c>
      <c r="B418">
        <v>17</v>
      </c>
      <c r="C418">
        <v>425</v>
      </c>
      <c r="D418" t="s">
        <v>1</v>
      </c>
      <c r="E418">
        <v>0</v>
      </c>
      <c r="F418">
        <v>0</v>
      </c>
      <c r="G418" t="s">
        <v>2</v>
      </c>
      <c r="H418">
        <v>0</v>
      </c>
      <c r="I418">
        <v>0</v>
      </c>
      <c r="J418" t="s">
        <v>3</v>
      </c>
      <c r="K418">
        <v>0</v>
      </c>
      <c r="L418">
        <v>0</v>
      </c>
      <c r="M418" t="s">
        <v>4</v>
      </c>
      <c r="N418">
        <v>0</v>
      </c>
      <c r="O418">
        <v>0</v>
      </c>
      <c r="P418" t="s">
        <v>5</v>
      </c>
      <c r="Q418">
        <v>0</v>
      </c>
      <c r="R418">
        <v>0</v>
      </c>
      <c r="S418" t="s">
        <v>6</v>
      </c>
      <c r="T418">
        <v>0</v>
      </c>
      <c r="U418">
        <v>0</v>
      </c>
      <c r="V418" t="s">
        <v>7</v>
      </c>
      <c r="W418">
        <v>0</v>
      </c>
      <c r="X418">
        <v>0</v>
      </c>
      <c r="Y418" t="s">
        <v>8</v>
      </c>
      <c r="Z418">
        <v>0</v>
      </c>
      <c r="AA418">
        <v>0</v>
      </c>
      <c r="AB418" t="s">
        <v>9</v>
      </c>
      <c r="AC418">
        <v>0</v>
      </c>
      <c r="AD418">
        <v>0</v>
      </c>
      <c r="AE418" t="s">
        <v>10</v>
      </c>
      <c r="AF418">
        <v>0</v>
      </c>
      <c r="AG418">
        <v>0</v>
      </c>
      <c r="AH418" t="s">
        <v>11</v>
      </c>
      <c r="AI418">
        <v>0</v>
      </c>
      <c r="AJ418">
        <v>0</v>
      </c>
      <c r="AK418" t="s">
        <v>12</v>
      </c>
      <c r="AL418">
        <v>0</v>
      </c>
      <c r="AM418">
        <v>0</v>
      </c>
    </row>
    <row r="419" spans="1:39" x14ac:dyDescent="0.25">
      <c r="A419" t="s">
        <v>19</v>
      </c>
      <c r="B419">
        <v>18</v>
      </c>
      <c r="C419">
        <v>450</v>
      </c>
      <c r="D419" t="s">
        <v>1</v>
      </c>
      <c r="E419">
        <v>0</v>
      </c>
      <c r="F419">
        <v>0</v>
      </c>
      <c r="G419" t="s">
        <v>2</v>
      </c>
      <c r="H419">
        <v>0</v>
      </c>
      <c r="I419">
        <v>0</v>
      </c>
      <c r="J419" t="s">
        <v>3</v>
      </c>
      <c r="K419">
        <v>0</v>
      </c>
      <c r="L419">
        <v>0</v>
      </c>
      <c r="M419" t="s">
        <v>4</v>
      </c>
      <c r="N419">
        <v>0</v>
      </c>
      <c r="O419">
        <v>0</v>
      </c>
      <c r="P419" t="s">
        <v>5</v>
      </c>
      <c r="Q419">
        <v>0</v>
      </c>
      <c r="R419">
        <v>0</v>
      </c>
      <c r="S419" t="s">
        <v>6</v>
      </c>
      <c r="T419">
        <v>0</v>
      </c>
      <c r="U419">
        <v>0</v>
      </c>
      <c r="V419" t="s">
        <v>7</v>
      </c>
      <c r="W419">
        <v>0</v>
      </c>
      <c r="X419">
        <v>0</v>
      </c>
      <c r="Y419" t="s">
        <v>8</v>
      </c>
      <c r="Z419">
        <v>0</v>
      </c>
      <c r="AA419">
        <v>0</v>
      </c>
      <c r="AB419" t="s">
        <v>9</v>
      </c>
      <c r="AC419">
        <v>0</v>
      </c>
      <c r="AD419">
        <v>0</v>
      </c>
      <c r="AE419" t="s">
        <v>10</v>
      </c>
      <c r="AF419">
        <v>0</v>
      </c>
      <c r="AG419">
        <v>0</v>
      </c>
      <c r="AH419" t="s">
        <v>11</v>
      </c>
      <c r="AI419">
        <v>0</v>
      </c>
      <c r="AJ419">
        <v>0</v>
      </c>
      <c r="AK419" t="s">
        <v>12</v>
      </c>
      <c r="AL419">
        <v>0</v>
      </c>
      <c r="AM419">
        <v>0</v>
      </c>
    </row>
    <row r="420" spans="1:39" x14ac:dyDescent="0.25">
      <c r="A420" t="s">
        <v>19</v>
      </c>
      <c r="B420">
        <v>19</v>
      </c>
      <c r="C420">
        <v>475</v>
      </c>
      <c r="D420" t="s">
        <v>1</v>
      </c>
      <c r="E420">
        <v>0</v>
      </c>
      <c r="F420">
        <v>0</v>
      </c>
      <c r="G420" t="s">
        <v>2</v>
      </c>
      <c r="H420">
        <v>0</v>
      </c>
      <c r="I420">
        <v>0</v>
      </c>
      <c r="J420" t="s">
        <v>3</v>
      </c>
      <c r="K420">
        <v>0</v>
      </c>
      <c r="L420">
        <v>0</v>
      </c>
      <c r="M420" t="s">
        <v>4</v>
      </c>
      <c r="N420">
        <v>0</v>
      </c>
      <c r="O420">
        <v>0</v>
      </c>
      <c r="P420" t="s">
        <v>5</v>
      </c>
      <c r="Q420">
        <v>0</v>
      </c>
      <c r="R420">
        <v>0</v>
      </c>
      <c r="S420" t="s">
        <v>6</v>
      </c>
      <c r="T420">
        <v>0</v>
      </c>
      <c r="U420">
        <v>0</v>
      </c>
      <c r="V420" t="s">
        <v>7</v>
      </c>
      <c r="W420">
        <v>0</v>
      </c>
      <c r="X420">
        <v>0</v>
      </c>
      <c r="Y420" t="s">
        <v>8</v>
      </c>
      <c r="Z420">
        <v>0</v>
      </c>
      <c r="AA420">
        <v>0</v>
      </c>
      <c r="AB420" t="s">
        <v>9</v>
      </c>
      <c r="AC420">
        <v>0</v>
      </c>
      <c r="AD420">
        <v>0</v>
      </c>
      <c r="AE420" t="s">
        <v>10</v>
      </c>
      <c r="AF420">
        <v>0</v>
      </c>
      <c r="AG420">
        <v>0</v>
      </c>
      <c r="AH420" t="s">
        <v>11</v>
      </c>
      <c r="AI420">
        <v>0</v>
      </c>
      <c r="AJ420">
        <v>0</v>
      </c>
      <c r="AK420" t="s">
        <v>12</v>
      </c>
      <c r="AL420">
        <v>0</v>
      </c>
      <c r="AM420">
        <v>0</v>
      </c>
    </row>
    <row r="421" spans="1:39" x14ac:dyDescent="0.25">
      <c r="A421" t="s">
        <v>19</v>
      </c>
      <c r="B421">
        <v>20</v>
      </c>
      <c r="C421">
        <v>500</v>
      </c>
      <c r="D421" t="s">
        <v>1</v>
      </c>
      <c r="E421">
        <v>0</v>
      </c>
      <c r="F421">
        <v>0</v>
      </c>
      <c r="G421" t="s">
        <v>2</v>
      </c>
      <c r="H421">
        <v>0</v>
      </c>
      <c r="I421">
        <v>0</v>
      </c>
      <c r="J421" t="s">
        <v>3</v>
      </c>
      <c r="K421">
        <v>0</v>
      </c>
      <c r="L421">
        <v>0</v>
      </c>
      <c r="M421" t="s">
        <v>4</v>
      </c>
      <c r="N421">
        <v>0</v>
      </c>
      <c r="O421">
        <v>0</v>
      </c>
      <c r="P421" t="s">
        <v>5</v>
      </c>
      <c r="Q421">
        <v>0</v>
      </c>
      <c r="R421">
        <v>0</v>
      </c>
      <c r="S421" t="s">
        <v>6</v>
      </c>
      <c r="T421">
        <v>0</v>
      </c>
      <c r="U421">
        <v>0</v>
      </c>
      <c r="V421" t="s">
        <v>7</v>
      </c>
      <c r="W421">
        <v>0</v>
      </c>
      <c r="X421">
        <v>0</v>
      </c>
      <c r="Y421" t="s">
        <v>8</v>
      </c>
      <c r="Z421">
        <v>0</v>
      </c>
      <c r="AA421">
        <v>0</v>
      </c>
      <c r="AB421" t="s">
        <v>9</v>
      </c>
      <c r="AC421">
        <v>0</v>
      </c>
      <c r="AD421">
        <v>0</v>
      </c>
      <c r="AE421" t="s">
        <v>10</v>
      </c>
      <c r="AF421">
        <v>0</v>
      </c>
      <c r="AG421">
        <v>0</v>
      </c>
      <c r="AH421" t="s">
        <v>11</v>
      </c>
      <c r="AI421">
        <v>0</v>
      </c>
      <c r="AJ421">
        <v>0</v>
      </c>
      <c r="AK421" t="s">
        <v>12</v>
      </c>
      <c r="AL421">
        <v>0</v>
      </c>
      <c r="AM421">
        <v>0</v>
      </c>
    </row>
    <row r="422" spans="1:39" x14ac:dyDescent="0.25">
      <c r="A422" t="s">
        <v>20</v>
      </c>
      <c r="B422">
        <v>1</v>
      </c>
      <c r="C422">
        <v>25</v>
      </c>
      <c r="D422" t="s">
        <v>1</v>
      </c>
      <c r="E422">
        <v>0</v>
      </c>
      <c r="F422">
        <v>0</v>
      </c>
      <c r="G422" t="s">
        <v>2</v>
      </c>
      <c r="H422">
        <v>1613.572684</v>
      </c>
      <c r="I422">
        <v>1.0674570000000001</v>
      </c>
      <c r="J422" t="s">
        <v>3</v>
      </c>
      <c r="K422">
        <v>1611.7186630000001</v>
      </c>
      <c r="L422">
        <v>1.0659019999999999</v>
      </c>
      <c r="M422" t="s">
        <v>4</v>
      </c>
      <c r="N422">
        <v>93.985759000000002</v>
      </c>
      <c r="O422">
        <v>2.0336E-2</v>
      </c>
      <c r="P422" t="s">
        <v>5</v>
      </c>
      <c r="Q422">
        <v>0</v>
      </c>
      <c r="R422">
        <v>0</v>
      </c>
      <c r="S422" t="s">
        <v>6</v>
      </c>
      <c r="T422">
        <v>37.174301</v>
      </c>
      <c r="U422">
        <v>4.4999999999999999E-4</v>
      </c>
      <c r="V422" t="s">
        <v>7</v>
      </c>
      <c r="W422">
        <v>0</v>
      </c>
      <c r="X422">
        <v>0</v>
      </c>
      <c r="Y422" t="s">
        <v>8</v>
      </c>
      <c r="Z422">
        <v>0</v>
      </c>
      <c r="AA422">
        <v>0</v>
      </c>
      <c r="AB422" t="s">
        <v>9</v>
      </c>
      <c r="AC422">
        <v>0.17819299999999999</v>
      </c>
      <c r="AD422">
        <v>9.8999999999999994E-5</v>
      </c>
      <c r="AE422" t="s">
        <v>10</v>
      </c>
      <c r="AF422">
        <v>0</v>
      </c>
      <c r="AG422">
        <v>0</v>
      </c>
      <c r="AH422" t="s">
        <v>11</v>
      </c>
      <c r="AI422">
        <v>0.818075</v>
      </c>
      <c r="AJ422">
        <v>1.73E-4</v>
      </c>
      <c r="AK422" t="s">
        <v>12</v>
      </c>
      <c r="AL422">
        <v>0</v>
      </c>
      <c r="AM422">
        <v>0</v>
      </c>
    </row>
    <row r="423" spans="1:39" x14ac:dyDescent="0.25">
      <c r="A423" t="s">
        <v>20</v>
      </c>
      <c r="B423">
        <v>2</v>
      </c>
      <c r="C423">
        <v>50</v>
      </c>
      <c r="D423" t="s">
        <v>1</v>
      </c>
      <c r="E423">
        <v>0</v>
      </c>
      <c r="F423">
        <v>0</v>
      </c>
      <c r="G423" t="s">
        <v>2</v>
      </c>
      <c r="H423">
        <v>3226.891975</v>
      </c>
      <c r="I423">
        <v>3.585941</v>
      </c>
      <c r="J423" t="s">
        <v>3</v>
      </c>
      <c r="K423">
        <v>3223.1821049999999</v>
      </c>
      <c r="L423">
        <v>3.5792709999999999</v>
      </c>
      <c r="M423" t="s">
        <v>4</v>
      </c>
      <c r="N423">
        <v>187.94814600000001</v>
      </c>
      <c r="O423">
        <v>4.3649E-2</v>
      </c>
      <c r="P423" t="s">
        <v>5</v>
      </c>
      <c r="Q423">
        <v>0</v>
      </c>
      <c r="R423">
        <v>0</v>
      </c>
      <c r="S423" t="s">
        <v>6</v>
      </c>
      <c r="T423">
        <v>74.349473000000003</v>
      </c>
      <c r="U423">
        <v>1.2869999999999999E-3</v>
      </c>
      <c r="V423" t="s">
        <v>7</v>
      </c>
      <c r="W423">
        <v>0</v>
      </c>
      <c r="X423">
        <v>0</v>
      </c>
      <c r="Y423" t="s">
        <v>8</v>
      </c>
      <c r="Z423">
        <v>0</v>
      </c>
      <c r="AA423">
        <v>0</v>
      </c>
      <c r="AB423" t="s">
        <v>9</v>
      </c>
      <c r="AC423">
        <v>0.17626500000000001</v>
      </c>
      <c r="AD423">
        <v>8.5000000000000006E-5</v>
      </c>
      <c r="AE423" t="s">
        <v>10</v>
      </c>
      <c r="AF423">
        <v>0</v>
      </c>
      <c r="AG423">
        <v>0</v>
      </c>
      <c r="AH423" t="s">
        <v>11</v>
      </c>
      <c r="AI423">
        <v>0.823797</v>
      </c>
      <c r="AJ423">
        <v>1.64E-4</v>
      </c>
      <c r="AK423" t="s">
        <v>12</v>
      </c>
      <c r="AL423">
        <v>0</v>
      </c>
      <c r="AM423">
        <v>0</v>
      </c>
    </row>
    <row r="424" spans="1:39" x14ac:dyDescent="0.25">
      <c r="A424" t="s">
        <v>20</v>
      </c>
      <c r="B424">
        <v>3</v>
      </c>
      <c r="C424">
        <v>75</v>
      </c>
      <c r="D424" t="s">
        <v>1</v>
      </c>
      <c r="E424">
        <v>0</v>
      </c>
      <c r="F424">
        <v>0</v>
      </c>
      <c r="G424" t="s">
        <v>2</v>
      </c>
      <c r="H424">
        <v>4839.9773510000005</v>
      </c>
      <c r="I424">
        <v>8.5684489999999993</v>
      </c>
      <c r="J424" t="s">
        <v>3</v>
      </c>
      <c r="K424">
        <v>4834.4130450000002</v>
      </c>
      <c r="L424">
        <v>8.5600059999999996</v>
      </c>
      <c r="M424" t="s">
        <v>4</v>
      </c>
      <c r="N424">
        <v>281.903862</v>
      </c>
      <c r="O424">
        <v>6.7631999999999998E-2</v>
      </c>
      <c r="P424" t="s">
        <v>5</v>
      </c>
      <c r="Q424">
        <v>0</v>
      </c>
      <c r="R424">
        <v>0</v>
      </c>
      <c r="S424" t="s">
        <v>6</v>
      </c>
      <c r="T424">
        <v>111.522719</v>
      </c>
      <c r="U424">
        <v>1.9919999999999998E-3</v>
      </c>
      <c r="V424" t="s">
        <v>7</v>
      </c>
      <c r="W424">
        <v>0</v>
      </c>
      <c r="X424">
        <v>0</v>
      </c>
      <c r="Y424" t="s">
        <v>8</v>
      </c>
      <c r="Z424">
        <v>0</v>
      </c>
      <c r="AA424">
        <v>0</v>
      </c>
      <c r="AB424" t="s">
        <v>9</v>
      </c>
      <c r="AC424">
        <v>0.17260700000000001</v>
      </c>
      <c r="AD424">
        <v>1.3999999999999999E-4</v>
      </c>
      <c r="AE424" t="s">
        <v>10</v>
      </c>
      <c r="AF424">
        <v>0</v>
      </c>
      <c r="AG424">
        <v>0</v>
      </c>
      <c r="AH424" t="s">
        <v>11</v>
      </c>
      <c r="AI424">
        <v>0.82778799999999997</v>
      </c>
      <c r="AJ424">
        <v>1.37E-4</v>
      </c>
      <c r="AK424" t="s">
        <v>12</v>
      </c>
      <c r="AL424">
        <v>0</v>
      </c>
      <c r="AM424">
        <v>0</v>
      </c>
    </row>
    <row r="425" spans="1:39" x14ac:dyDescent="0.25">
      <c r="A425" t="s">
        <v>20</v>
      </c>
      <c r="B425">
        <v>4</v>
      </c>
      <c r="C425">
        <v>100</v>
      </c>
      <c r="D425" t="s">
        <v>1</v>
      </c>
      <c r="E425">
        <v>0</v>
      </c>
      <c r="F425">
        <v>0</v>
      </c>
      <c r="G425" t="s">
        <v>2</v>
      </c>
      <c r="H425">
        <v>6453.2295999999997</v>
      </c>
      <c r="I425">
        <v>16.463394000000001</v>
      </c>
      <c r="J425" t="s">
        <v>3</v>
      </c>
      <c r="K425">
        <v>6445.8106209999996</v>
      </c>
      <c r="L425">
        <v>16.450858</v>
      </c>
      <c r="M425" t="s">
        <v>4</v>
      </c>
      <c r="N425">
        <v>375.92818899999997</v>
      </c>
      <c r="O425">
        <v>0.14930299999999999</v>
      </c>
      <c r="P425" t="s">
        <v>5</v>
      </c>
      <c r="Q425">
        <v>0</v>
      </c>
      <c r="R425">
        <v>0</v>
      </c>
      <c r="S425" t="s">
        <v>6</v>
      </c>
      <c r="T425">
        <v>148.69336100000001</v>
      </c>
      <c r="U425">
        <v>2.8479999999999998E-3</v>
      </c>
      <c r="V425" t="s">
        <v>7</v>
      </c>
      <c r="W425">
        <v>0</v>
      </c>
      <c r="X425">
        <v>0</v>
      </c>
      <c r="Y425" t="s">
        <v>8</v>
      </c>
      <c r="Z425">
        <v>0</v>
      </c>
      <c r="AA425">
        <v>0</v>
      </c>
      <c r="AB425" t="s">
        <v>9</v>
      </c>
      <c r="AC425">
        <v>0.17067599999999999</v>
      </c>
      <c r="AD425">
        <v>1.64E-4</v>
      </c>
      <c r="AE425" t="s">
        <v>10</v>
      </c>
      <c r="AF425">
        <v>0</v>
      </c>
      <c r="AG425">
        <v>0</v>
      </c>
      <c r="AH425" t="s">
        <v>11</v>
      </c>
      <c r="AI425">
        <v>0.82915700000000003</v>
      </c>
      <c r="AJ425">
        <v>1.12E-4</v>
      </c>
      <c r="AK425" t="s">
        <v>12</v>
      </c>
      <c r="AL425">
        <v>0</v>
      </c>
      <c r="AM425">
        <v>0</v>
      </c>
    </row>
    <row r="426" spans="1:39" x14ac:dyDescent="0.25">
      <c r="A426" t="s">
        <v>20</v>
      </c>
      <c r="B426">
        <v>5</v>
      </c>
      <c r="C426">
        <v>125</v>
      </c>
      <c r="D426" t="s">
        <v>1</v>
      </c>
      <c r="E426">
        <v>0</v>
      </c>
      <c r="F426">
        <v>0</v>
      </c>
      <c r="G426" t="s">
        <v>2</v>
      </c>
      <c r="H426">
        <v>8066.7274539999999</v>
      </c>
      <c r="I426">
        <v>26.609653999999999</v>
      </c>
      <c r="J426" t="s">
        <v>3</v>
      </c>
      <c r="K426">
        <v>8057.4538700000003</v>
      </c>
      <c r="L426">
        <v>26.565161</v>
      </c>
      <c r="M426" t="s">
        <v>4</v>
      </c>
      <c r="N426">
        <v>469.901206</v>
      </c>
      <c r="O426">
        <v>0.22323200000000001</v>
      </c>
      <c r="P426" t="s">
        <v>5</v>
      </c>
      <c r="Q426">
        <v>0</v>
      </c>
      <c r="R426">
        <v>0</v>
      </c>
      <c r="S426" t="s">
        <v>6</v>
      </c>
      <c r="T426">
        <v>185.86532800000001</v>
      </c>
      <c r="U426">
        <v>4.9439999999999996E-3</v>
      </c>
      <c r="V426" t="s">
        <v>7</v>
      </c>
      <c r="W426">
        <v>0</v>
      </c>
      <c r="X426">
        <v>0</v>
      </c>
      <c r="Y426" t="s">
        <v>8</v>
      </c>
      <c r="Z426">
        <v>0</v>
      </c>
      <c r="AA426">
        <v>0</v>
      </c>
      <c r="AB426" t="s">
        <v>9</v>
      </c>
      <c r="AC426">
        <v>0.16902500000000001</v>
      </c>
      <c r="AD426">
        <v>1.8100000000000001E-4</v>
      </c>
      <c r="AE426" t="s">
        <v>10</v>
      </c>
      <c r="AF426">
        <v>0</v>
      </c>
      <c r="AG426">
        <v>0</v>
      </c>
      <c r="AH426" t="s">
        <v>11</v>
      </c>
      <c r="AI426">
        <v>0.83170900000000003</v>
      </c>
      <c r="AJ426">
        <v>6.3E-5</v>
      </c>
      <c r="AK426" t="s">
        <v>12</v>
      </c>
      <c r="AL426">
        <v>0</v>
      </c>
      <c r="AM426">
        <v>0</v>
      </c>
    </row>
    <row r="427" spans="1:39" x14ac:dyDescent="0.25">
      <c r="A427" t="s">
        <v>20</v>
      </c>
      <c r="B427">
        <v>6</v>
      </c>
      <c r="C427">
        <v>150</v>
      </c>
      <c r="D427" t="s">
        <v>1</v>
      </c>
      <c r="E427">
        <v>0</v>
      </c>
      <c r="F427">
        <v>0</v>
      </c>
      <c r="G427" t="s">
        <v>2</v>
      </c>
      <c r="H427">
        <v>9680.2614049999993</v>
      </c>
      <c r="I427">
        <v>39.407845000000002</v>
      </c>
      <c r="J427" t="s">
        <v>3</v>
      </c>
      <c r="K427">
        <v>9669.1329989999995</v>
      </c>
      <c r="L427">
        <v>39.333947999999999</v>
      </c>
      <c r="M427" t="s">
        <v>4</v>
      </c>
      <c r="N427">
        <v>563.85650799999996</v>
      </c>
      <c r="O427">
        <v>0.27911000000000002</v>
      </c>
      <c r="P427" t="s">
        <v>5</v>
      </c>
      <c r="Q427">
        <v>0</v>
      </c>
      <c r="R427">
        <v>0</v>
      </c>
      <c r="S427" t="s">
        <v>6</v>
      </c>
      <c r="T427">
        <v>223.03812400000001</v>
      </c>
      <c r="U427">
        <v>8.6E-3</v>
      </c>
      <c r="V427" t="s">
        <v>7</v>
      </c>
      <c r="W427">
        <v>0</v>
      </c>
      <c r="X427">
        <v>0</v>
      </c>
      <c r="Y427" t="s">
        <v>8</v>
      </c>
      <c r="Z427">
        <v>0</v>
      </c>
      <c r="AA427">
        <v>0</v>
      </c>
      <c r="AB427" t="s">
        <v>9</v>
      </c>
      <c r="AC427">
        <v>0.16777900000000001</v>
      </c>
      <c r="AD427">
        <v>1.94E-4</v>
      </c>
      <c r="AE427" t="s">
        <v>10</v>
      </c>
      <c r="AF427">
        <v>0</v>
      </c>
      <c r="AG427">
        <v>0</v>
      </c>
      <c r="AH427" t="s">
        <v>11</v>
      </c>
      <c r="AI427">
        <v>0.83260699999999999</v>
      </c>
      <c r="AJ427">
        <v>4.8999999999999998E-5</v>
      </c>
      <c r="AK427" t="s">
        <v>12</v>
      </c>
      <c r="AL427">
        <v>0</v>
      </c>
      <c r="AM427">
        <v>0</v>
      </c>
    </row>
    <row r="428" spans="1:39" x14ac:dyDescent="0.25">
      <c r="A428" t="s">
        <v>20</v>
      </c>
      <c r="B428">
        <v>7</v>
      </c>
      <c r="C428">
        <v>175</v>
      </c>
      <c r="D428" t="s">
        <v>1</v>
      </c>
      <c r="E428">
        <v>0</v>
      </c>
      <c r="F428">
        <v>0</v>
      </c>
      <c r="G428" t="s">
        <v>2</v>
      </c>
      <c r="H428">
        <v>11293.695943000001</v>
      </c>
      <c r="I428">
        <v>51.150419999999997</v>
      </c>
      <c r="J428" t="s">
        <v>3</v>
      </c>
      <c r="K428">
        <v>11280.714131000001</v>
      </c>
      <c r="L428">
        <v>51.048845999999998</v>
      </c>
      <c r="M428" t="s">
        <v>4</v>
      </c>
      <c r="N428">
        <v>657.82669399999997</v>
      </c>
      <c r="O428">
        <v>0.29785</v>
      </c>
      <c r="P428" t="s">
        <v>5</v>
      </c>
      <c r="Q428">
        <v>0</v>
      </c>
      <c r="R428">
        <v>0</v>
      </c>
      <c r="S428" t="s">
        <v>6</v>
      </c>
      <c r="T428">
        <v>260.20813199999998</v>
      </c>
      <c r="U428">
        <v>9.639E-3</v>
      </c>
      <c r="V428" t="s">
        <v>7</v>
      </c>
      <c r="W428">
        <v>0</v>
      </c>
      <c r="X428">
        <v>0</v>
      </c>
      <c r="Y428" t="s">
        <v>8</v>
      </c>
      <c r="Z428">
        <v>0</v>
      </c>
      <c r="AA428">
        <v>0</v>
      </c>
      <c r="AB428" t="s">
        <v>9</v>
      </c>
      <c r="AC428">
        <v>0.166597</v>
      </c>
      <c r="AD428">
        <v>1.95E-4</v>
      </c>
      <c r="AE428" t="s">
        <v>10</v>
      </c>
      <c r="AF428">
        <v>0</v>
      </c>
      <c r="AG428">
        <v>0</v>
      </c>
      <c r="AH428" t="s">
        <v>11</v>
      </c>
      <c r="AI428">
        <v>0.83400700000000005</v>
      </c>
      <c r="AJ428">
        <v>2.5999999999999998E-5</v>
      </c>
      <c r="AK428" t="s">
        <v>12</v>
      </c>
      <c r="AL428">
        <v>0</v>
      </c>
      <c r="AM428">
        <v>0</v>
      </c>
    </row>
    <row r="429" spans="1:39" x14ac:dyDescent="0.25">
      <c r="A429" t="s">
        <v>20</v>
      </c>
      <c r="B429">
        <v>8</v>
      </c>
      <c r="C429">
        <v>200</v>
      </c>
      <c r="D429" t="s">
        <v>1</v>
      </c>
      <c r="E429">
        <v>0</v>
      </c>
      <c r="F429">
        <v>0</v>
      </c>
      <c r="G429" t="s">
        <v>2</v>
      </c>
      <c r="H429">
        <v>12907.047481</v>
      </c>
      <c r="I429">
        <v>62.530597999999998</v>
      </c>
      <c r="J429" t="s">
        <v>3</v>
      </c>
      <c r="K429">
        <v>12892.211902999999</v>
      </c>
      <c r="L429">
        <v>62.395099999999999</v>
      </c>
      <c r="M429" t="s">
        <v>4</v>
      </c>
      <c r="N429">
        <v>751.777018</v>
      </c>
      <c r="O429">
        <v>0.363761</v>
      </c>
      <c r="P429" t="s">
        <v>5</v>
      </c>
      <c r="Q429">
        <v>0</v>
      </c>
      <c r="R429">
        <v>0</v>
      </c>
      <c r="S429" t="s">
        <v>6</v>
      </c>
      <c r="T429">
        <v>297.37913300000002</v>
      </c>
      <c r="U429">
        <v>1.1779E-2</v>
      </c>
      <c r="V429" t="s">
        <v>7</v>
      </c>
      <c r="W429">
        <v>0</v>
      </c>
      <c r="X429">
        <v>0</v>
      </c>
      <c r="Y429" t="s">
        <v>8</v>
      </c>
      <c r="Z429">
        <v>0</v>
      </c>
      <c r="AA429">
        <v>0</v>
      </c>
      <c r="AB429" t="s">
        <v>9</v>
      </c>
      <c r="AC429">
        <v>0.166577</v>
      </c>
      <c r="AD429">
        <v>1.95E-4</v>
      </c>
      <c r="AE429" t="s">
        <v>10</v>
      </c>
      <c r="AF429">
        <v>0</v>
      </c>
      <c r="AG429">
        <v>0</v>
      </c>
      <c r="AH429" t="s">
        <v>11</v>
      </c>
      <c r="AI429">
        <v>0.83422200000000002</v>
      </c>
      <c r="AJ429">
        <v>2.5000000000000001E-5</v>
      </c>
      <c r="AK429" t="s">
        <v>12</v>
      </c>
      <c r="AL429">
        <v>0</v>
      </c>
      <c r="AM429">
        <v>0</v>
      </c>
    </row>
    <row r="430" spans="1:39" x14ac:dyDescent="0.25">
      <c r="A430" t="s">
        <v>20</v>
      </c>
      <c r="B430">
        <v>9</v>
      </c>
      <c r="C430">
        <v>225</v>
      </c>
      <c r="D430" t="s">
        <v>1</v>
      </c>
      <c r="E430">
        <v>0</v>
      </c>
      <c r="F430">
        <v>0</v>
      </c>
      <c r="G430" t="s">
        <v>2</v>
      </c>
      <c r="H430">
        <v>14520.320973</v>
      </c>
      <c r="I430">
        <v>74.269221000000002</v>
      </c>
      <c r="J430" t="s">
        <v>3</v>
      </c>
      <c r="K430">
        <v>14503.631003</v>
      </c>
      <c r="L430">
        <v>74.106628999999998</v>
      </c>
      <c r="M430" t="s">
        <v>4</v>
      </c>
      <c r="N430">
        <v>845.72328400000004</v>
      </c>
      <c r="O430">
        <v>0.40590399999999999</v>
      </c>
      <c r="P430" t="s">
        <v>5</v>
      </c>
      <c r="Q430">
        <v>0</v>
      </c>
      <c r="R430">
        <v>0</v>
      </c>
      <c r="S430" t="s">
        <v>6</v>
      </c>
      <c r="T430">
        <v>334.54551500000002</v>
      </c>
      <c r="U430">
        <v>1.3152E-2</v>
      </c>
      <c r="V430" t="s">
        <v>7</v>
      </c>
      <c r="W430">
        <v>0</v>
      </c>
      <c r="X430">
        <v>0</v>
      </c>
      <c r="Y430" t="s">
        <v>8</v>
      </c>
      <c r="Z430">
        <v>0</v>
      </c>
      <c r="AA430">
        <v>0</v>
      </c>
      <c r="AB430" t="s">
        <v>9</v>
      </c>
      <c r="AC430">
        <v>0.16548199999999999</v>
      </c>
      <c r="AD430">
        <v>1.8900000000000001E-4</v>
      </c>
      <c r="AE430" t="s">
        <v>10</v>
      </c>
      <c r="AF430">
        <v>0</v>
      </c>
      <c r="AG430">
        <v>0</v>
      </c>
      <c r="AH430" t="s">
        <v>11</v>
      </c>
      <c r="AI430">
        <v>0.83509900000000004</v>
      </c>
      <c r="AJ430">
        <v>6.9999999999999999E-6</v>
      </c>
      <c r="AK430" t="s">
        <v>12</v>
      </c>
      <c r="AL430">
        <v>0</v>
      </c>
      <c r="AM430">
        <v>0</v>
      </c>
    </row>
    <row r="431" spans="1:39" x14ac:dyDescent="0.25">
      <c r="A431" t="s">
        <v>20</v>
      </c>
      <c r="B431">
        <v>10</v>
      </c>
      <c r="C431">
        <v>250</v>
      </c>
      <c r="D431" t="s">
        <v>1</v>
      </c>
      <c r="E431">
        <v>0</v>
      </c>
      <c r="F431">
        <v>0</v>
      </c>
      <c r="G431" t="s">
        <v>2</v>
      </c>
      <c r="H431">
        <v>16133.712308</v>
      </c>
      <c r="I431">
        <v>85.268856</v>
      </c>
      <c r="J431" t="s">
        <v>3</v>
      </c>
      <c r="K431">
        <v>16115.168404</v>
      </c>
      <c r="L431">
        <v>85.083145000000002</v>
      </c>
      <c r="M431" t="s">
        <v>4</v>
      </c>
      <c r="N431">
        <v>939.701684</v>
      </c>
      <c r="O431">
        <v>0.40151100000000001</v>
      </c>
      <c r="P431" t="s">
        <v>5</v>
      </c>
      <c r="Q431">
        <v>0</v>
      </c>
      <c r="R431">
        <v>0</v>
      </c>
      <c r="S431" t="s">
        <v>6</v>
      </c>
      <c r="T431">
        <v>371.70752700000003</v>
      </c>
      <c r="U431">
        <v>1.3832000000000001E-2</v>
      </c>
      <c r="V431" t="s">
        <v>7</v>
      </c>
      <c r="W431">
        <v>0</v>
      </c>
      <c r="X431">
        <v>0</v>
      </c>
      <c r="Y431" t="s">
        <v>8</v>
      </c>
      <c r="Z431">
        <v>0</v>
      </c>
      <c r="AA431">
        <v>0</v>
      </c>
      <c r="AB431" t="s">
        <v>9</v>
      </c>
      <c r="AC431">
        <v>0.164932</v>
      </c>
      <c r="AD431">
        <v>1.9699999999999999E-4</v>
      </c>
      <c r="AE431" t="s">
        <v>10</v>
      </c>
      <c r="AF431">
        <v>0</v>
      </c>
      <c r="AG431">
        <v>0</v>
      </c>
      <c r="AH431" t="s">
        <v>11</v>
      </c>
      <c r="AI431">
        <v>0.83517799999999998</v>
      </c>
      <c r="AJ431">
        <v>6.9999999999999999E-6</v>
      </c>
      <c r="AK431" t="s">
        <v>12</v>
      </c>
      <c r="AL431">
        <v>0</v>
      </c>
      <c r="AM431">
        <v>0</v>
      </c>
    </row>
    <row r="432" spans="1:39" x14ac:dyDescent="0.25">
      <c r="A432" t="s">
        <v>20</v>
      </c>
      <c r="B432">
        <v>11</v>
      </c>
      <c r="C432">
        <v>275</v>
      </c>
      <c r="D432" t="s">
        <v>1</v>
      </c>
      <c r="E432">
        <v>0</v>
      </c>
      <c r="F432">
        <v>0</v>
      </c>
      <c r="G432" t="s">
        <v>2</v>
      </c>
      <c r="H432">
        <v>17747.167569000001</v>
      </c>
      <c r="I432">
        <v>96.638208000000006</v>
      </c>
      <c r="J432" t="s">
        <v>3</v>
      </c>
      <c r="K432">
        <v>17726.771411999998</v>
      </c>
      <c r="L432">
        <v>96.415688000000003</v>
      </c>
      <c r="M432" t="s">
        <v>4</v>
      </c>
      <c r="N432">
        <v>1033.6579549999999</v>
      </c>
      <c r="O432">
        <v>0.41168399999999999</v>
      </c>
      <c r="P432" t="s">
        <v>5</v>
      </c>
      <c r="Q432">
        <v>0</v>
      </c>
      <c r="R432">
        <v>0</v>
      </c>
      <c r="S432" t="s">
        <v>6</v>
      </c>
      <c r="T432">
        <v>408.87771700000002</v>
      </c>
      <c r="U432">
        <v>1.5011999999999999E-2</v>
      </c>
      <c r="V432" t="s">
        <v>7</v>
      </c>
      <c r="W432">
        <v>0</v>
      </c>
      <c r="X432">
        <v>0</v>
      </c>
      <c r="Y432" t="s">
        <v>8</v>
      </c>
      <c r="Z432">
        <v>0</v>
      </c>
      <c r="AA432">
        <v>0</v>
      </c>
      <c r="AB432" t="s">
        <v>9</v>
      </c>
      <c r="AC432">
        <v>0.164551</v>
      </c>
      <c r="AD432">
        <v>1.94E-4</v>
      </c>
      <c r="AE432" t="s">
        <v>10</v>
      </c>
      <c r="AF432">
        <v>0</v>
      </c>
      <c r="AG432">
        <v>0</v>
      </c>
      <c r="AH432" t="s">
        <v>11</v>
      </c>
      <c r="AI432">
        <v>0.83536500000000002</v>
      </c>
      <c r="AJ432">
        <v>6.9999999999999999E-6</v>
      </c>
      <c r="AK432" t="s">
        <v>12</v>
      </c>
      <c r="AL432">
        <v>0</v>
      </c>
      <c r="AM432">
        <v>0</v>
      </c>
    </row>
    <row r="433" spans="1:39" x14ac:dyDescent="0.25">
      <c r="A433" t="s">
        <v>20</v>
      </c>
      <c r="B433">
        <v>12</v>
      </c>
      <c r="C433">
        <v>300</v>
      </c>
      <c r="D433" t="s">
        <v>1</v>
      </c>
      <c r="E433">
        <v>0</v>
      </c>
      <c r="F433">
        <v>0</v>
      </c>
      <c r="G433" t="s">
        <v>2</v>
      </c>
      <c r="H433">
        <v>19360.475738000001</v>
      </c>
      <c r="I433">
        <v>111.082431</v>
      </c>
      <c r="J433" t="s">
        <v>3</v>
      </c>
      <c r="K433">
        <v>19338.225305</v>
      </c>
      <c r="L433">
        <v>110.81954</v>
      </c>
      <c r="M433" t="s">
        <v>4</v>
      </c>
      <c r="N433">
        <v>1127.6239479999999</v>
      </c>
      <c r="O433">
        <v>0.46043099999999998</v>
      </c>
      <c r="P433" t="s">
        <v>5</v>
      </c>
      <c r="Q433">
        <v>0</v>
      </c>
      <c r="R433">
        <v>0</v>
      </c>
      <c r="S433" t="s">
        <v>6</v>
      </c>
      <c r="T433">
        <v>446.04384599999997</v>
      </c>
      <c r="U433">
        <v>1.5292E-2</v>
      </c>
      <c r="V433" t="s">
        <v>7</v>
      </c>
      <c r="W433">
        <v>0</v>
      </c>
      <c r="X433">
        <v>0</v>
      </c>
      <c r="Y433" t="s">
        <v>8</v>
      </c>
      <c r="Z433">
        <v>0</v>
      </c>
      <c r="AA433">
        <v>0</v>
      </c>
      <c r="AB433" t="s">
        <v>9</v>
      </c>
      <c r="AC433">
        <v>0.16347200000000001</v>
      </c>
      <c r="AD433">
        <v>1.9100000000000001E-4</v>
      </c>
      <c r="AE433" t="s">
        <v>10</v>
      </c>
      <c r="AF433">
        <v>0</v>
      </c>
      <c r="AG433">
        <v>0</v>
      </c>
      <c r="AH433" t="s">
        <v>11</v>
      </c>
      <c r="AI433">
        <v>0.83540000000000003</v>
      </c>
      <c r="AJ433">
        <v>6.9999999999999999E-6</v>
      </c>
      <c r="AK433" t="s">
        <v>12</v>
      </c>
      <c r="AL433">
        <v>0</v>
      </c>
      <c r="AM433">
        <v>0</v>
      </c>
    </row>
    <row r="434" spans="1:39" x14ac:dyDescent="0.25">
      <c r="A434" t="s">
        <v>20</v>
      </c>
      <c r="B434">
        <v>13</v>
      </c>
      <c r="C434">
        <v>325</v>
      </c>
      <c r="D434" t="s">
        <v>1</v>
      </c>
      <c r="E434">
        <v>0</v>
      </c>
      <c r="F434">
        <v>0</v>
      </c>
      <c r="G434" t="s">
        <v>2</v>
      </c>
      <c r="H434">
        <v>20973.92265</v>
      </c>
      <c r="I434">
        <v>126.396996</v>
      </c>
      <c r="J434" t="s">
        <v>3</v>
      </c>
      <c r="K434">
        <v>20949.816054999999</v>
      </c>
      <c r="L434">
        <v>126.09601600000001</v>
      </c>
      <c r="M434" t="s">
        <v>4</v>
      </c>
      <c r="N434">
        <v>1221.5834050000001</v>
      </c>
      <c r="O434">
        <v>0.49381000000000003</v>
      </c>
      <c r="P434" t="s">
        <v>5</v>
      </c>
      <c r="Q434">
        <v>0</v>
      </c>
      <c r="R434">
        <v>0</v>
      </c>
      <c r="S434" t="s">
        <v>6</v>
      </c>
      <c r="T434">
        <v>483.21428700000001</v>
      </c>
      <c r="U434">
        <v>1.6563000000000001E-2</v>
      </c>
      <c r="V434" t="s">
        <v>7</v>
      </c>
      <c r="W434">
        <v>0</v>
      </c>
      <c r="X434">
        <v>0</v>
      </c>
      <c r="Y434" t="s">
        <v>8</v>
      </c>
      <c r="Z434">
        <v>0</v>
      </c>
      <c r="AA434">
        <v>0</v>
      </c>
      <c r="AB434" t="s">
        <v>9</v>
      </c>
      <c r="AC434">
        <v>0.16257199999999999</v>
      </c>
      <c r="AD434">
        <v>1.8599999999999999E-4</v>
      </c>
      <c r="AE434" t="s">
        <v>10</v>
      </c>
      <c r="AF434">
        <v>0</v>
      </c>
      <c r="AG434">
        <v>0</v>
      </c>
      <c r="AH434" t="s">
        <v>11</v>
      </c>
      <c r="AI434">
        <v>0.83548699999999998</v>
      </c>
      <c r="AJ434">
        <v>6.9999999999999999E-6</v>
      </c>
      <c r="AK434" t="s">
        <v>12</v>
      </c>
      <c r="AL434">
        <v>0</v>
      </c>
      <c r="AM434">
        <v>0</v>
      </c>
    </row>
    <row r="435" spans="1:39" x14ac:dyDescent="0.25">
      <c r="A435" t="s">
        <v>20</v>
      </c>
      <c r="B435">
        <v>14</v>
      </c>
      <c r="C435">
        <v>350</v>
      </c>
      <c r="D435" t="s">
        <v>1</v>
      </c>
      <c r="E435">
        <v>0</v>
      </c>
      <c r="F435">
        <v>0</v>
      </c>
      <c r="G435" t="s">
        <v>2</v>
      </c>
      <c r="H435">
        <v>22587.432100000002</v>
      </c>
      <c r="I435">
        <v>145.19494800000001</v>
      </c>
      <c r="J435" t="s">
        <v>3</v>
      </c>
      <c r="K435">
        <v>22561.470909</v>
      </c>
      <c r="L435">
        <v>144.84314900000001</v>
      </c>
      <c r="M435" t="s">
        <v>4</v>
      </c>
      <c r="N435">
        <v>1315.5484429999999</v>
      </c>
      <c r="O435">
        <v>0.46768799999999999</v>
      </c>
      <c r="P435" t="s">
        <v>5</v>
      </c>
      <c r="Q435">
        <v>0</v>
      </c>
      <c r="R435">
        <v>0</v>
      </c>
      <c r="S435" t="s">
        <v>6</v>
      </c>
      <c r="T435">
        <v>520.38092900000004</v>
      </c>
      <c r="U435">
        <v>1.8058999999999999E-2</v>
      </c>
      <c r="V435" t="s">
        <v>7</v>
      </c>
      <c r="W435">
        <v>0</v>
      </c>
      <c r="X435">
        <v>0</v>
      </c>
      <c r="Y435" t="s">
        <v>8</v>
      </c>
      <c r="Z435">
        <v>0</v>
      </c>
      <c r="AA435">
        <v>0</v>
      </c>
      <c r="AB435" t="s">
        <v>9</v>
      </c>
      <c r="AC435">
        <v>0.16257199999999999</v>
      </c>
      <c r="AD435">
        <v>1.8599999999999999E-4</v>
      </c>
      <c r="AE435" t="s">
        <v>10</v>
      </c>
      <c r="AF435">
        <v>0</v>
      </c>
      <c r="AG435">
        <v>0</v>
      </c>
      <c r="AH435" t="s">
        <v>11</v>
      </c>
      <c r="AI435">
        <v>0.83564400000000005</v>
      </c>
      <c r="AJ435">
        <v>5.0000000000000004E-6</v>
      </c>
      <c r="AK435" t="s">
        <v>12</v>
      </c>
      <c r="AL435">
        <v>0</v>
      </c>
      <c r="AM435">
        <v>0</v>
      </c>
    </row>
    <row r="436" spans="1:39" x14ac:dyDescent="0.25">
      <c r="A436" t="s">
        <v>20</v>
      </c>
      <c r="B436">
        <v>15</v>
      </c>
      <c r="C436">
        <v>375</v>
      </c>
      <c r="D436" t="s">
        <v>1</v>
      </c>
      <c r="E436">
        <v>0</v>
      </c>
      <c r="F436">
        <v>0</v>
      </c>
      <c r="G436" t="s">
        <v>2</v>
      </c>
      <c r="H436">
        <v>24200.926353999999</v>
      </c>
      <c r="I436">
        <v>163.010108</v>
      </c>
      <c r="J436" t="s">
        <v>3</v>
      </c>
      <c r="K436">
        <v>24173.112117000001</v>
      </c>
      <c r="L436">
        <v>162.624999</v>
      </c>
      <c r="M436" t="s">
        <v>4</v>
      </c>
      <c r="N436">
        <v>1409.514306</v>
      </c>
      <c r="O436">
        <v>0.48410700000000001</v>
      </c>
      <c r="P436" t="s">
        <v>5</v>
      </c>
      <c r="Q436">
        <v>0</v>
      </c>
      <c r="R436">
        <v>0</v>
      </c>
      <c r="S436" t="s">
        <v>6</v>
      </c>
      <c r="T436">
        <v>557.54859099999999</v>
      </c>
      <c r="U436">
        <v>2.2121999999999999E-2</v>
      </c>
      <c r="V436" t="s">
        <v>7</v>
      </c>
      <c r="W436">
        <v>0</v>
      </c>
      <c r="X436">
        <v>0</v>
      </c>
      <c r="Y436" t="s">
        <v>8</v>
      </c>
      <c r="Z436">
        <v>0</v>
      </c>
      <c r="AA436">
        <v>0</v>
      </c>
      <c r="AB436" t="s">
        <v>9</v>
      </c>
      <c r="AC436">
        <v>0.16257199999999999</v>
      </c>
      <c r="AD436">
        <v>1.8599999999999999E-4</v>
      </c>
      <c r="AE436" t="s">
        <v>10</v>
      </c>
      <c r="AF436">
        <v>0</v>
      </c>
      <c r="AG436">
        <v>0</v>
      </c>
      <c r="AH436" t="s">
        <v>11</v>
      </c>
      <c r="AI436">
        <v>0.83564400000000005</v>
      </c>
      <c r="AJ436">
        <v>5.0000000000000004E-6</v>
      </c>
      <c r="AK436" t="s">
        <v>12</v>
      </c>
      <c r="AL436">
        <v>0</v>
      </c>
      <c r="AM436">
        <v>0</v>
      </c>
    </row>
    <row r="437" spans="1:39" x14ac:dyDescent="0.25">
      <c r="A437" t="s">
        <v>20</v>
      </c>
      <c r="B437">
        <v>16</v>
      </c>
      <c r="C437">
        <v>400</v>
      </c>
      <c r="D437" t="s">
        <v>1</v>
      </c>
      <c r="E437">
        <v>0</v>
      </c>
      <c r="F437">
        <v>0</v>
      </c>
      <c r="G437" t="s">
        <v>2</v>
      </c>
      <c r="H437">
        <v>25814.484261000001</v>
      </c>
      <c r="I437">
        <v>179.71230700000001</v>
      </c>
      <c r="J437" t="s">
        <v>3</v>
      </c>
      <c r="K437">
        <v>25784.816295000001</v>
      </c>
      <c r="L437">
        <v>179.32731999999999</v>
      </c>
      <c r="M437" t="s">
        <v>4</v>
      </c>
      <c r="N437">
        <v>1503.4758750000001</v>
      </c>
      <c r="O437">
        <v>0.51470099999999996</v>
      </c>
      <c r="P437" t="s">
        <v>5</v>
      </c>
      <c r="Q437">
        <v>0</v>
      </c>
      <c r="R437">
        <v>0</v>
      </c>
      <c r="S437" t="s">
        <v>6</v>
      </c>
      <c r="T437">
        <v>594.713843</v>
      </c>
      <c r="U437">
        <v>2.3768999999999998E-2</v>
      </c>
      <c r="V437" t="s">
        <v>7</v>
      </c>
      <c r="W437">
        <v>0</v>
      </c>
      <c r="X437">
        <v>0</v>
      </c>
      <c r="Y437" t="s">
        <v>8</v>
      </c>
      <c r="Z437">
        <v>0</v>
      </c>
      <c r="AA437">
        <v>0</v>
      </c>
      <c r="AB437" t="s">
        <v>9</v>
      </c>
      <c r="AC437">
        <v>0.16257199999999999</v>
      </c>
      <c r="AD437">
        <v>1.8599999999999999E-4</v>
      </c>
      <c r="AE437" t="s">
        <v>10</v>
      </c>
      <c r="AF437">
        <v>0</v>
      </c>
      <c r="AG437">
        <v>0</v>
      </c>
      <c r="AH437" t="s">
        <v>11</v>
      </c>
      <c r="AI437">
        <v>0.83564400000000005</v>
      </c>
      <c r="AJ437">
        <v>5.0000000000000004E-6</v>
      </c>
      <c r="AK437" t="s">
        <v>12</v>
      </c>
      <c r="AL437">
        <v>0</v>
      </c>
      <c r="AM437">
        <v>0</v>
      </c>
    </row>
    <row r="438" spans="1:39" x14ac:dyDescent="0.25">
      <c r="A438" t="s">
        <v>20</v>
      </c>
      <c r="B438">
        <v>17</v>
      </c>
      <c r="C438">
        <v>425</v>
      </c>
      <c r="D438" t="s">
        <v>1</v>
      </c>
      <c r="E438">
        <v>0</v>
      </c>
      <c r="F438">
        <v>0</v>
      </c>
      <c r="G438" t="s">
        <v>2</v>
      </c>
      <c r="H438">
        <v>27428.059025999999</v>
      </c>
      <c r="I438">
        <v>198.62692300000001</v>
      </c>
      <c r="J438" t="s">
        <v>3</v>
      </c>
      <c r="K438">
        <v>27396.537274999999</v>
      </c>
      <c r="L438">
        <v>198.19754900000001</v>
      </c>
      <c r="M438" t="s">
        <v>4</v>
      </c>
      <c r="N438">
        <v>1597.4403319999999</v>
      </c>
      <c r="O438">
        <v>0.581847</v>
      </c>
      <c r="P438" t="s">
        <v>5</v>
      </c>
      <c r="Q438">
        <v>0</v>
      </c>
      <c r="R438">
        <v>0</v>
      </c>
      <c r="S438" t="s">
        <v>6</v>
      </c>
      <c r="T438">
        <v>631.87700900000004</v>
      </c>
      <c r="U438">
        <v>2.7074000000000001E-2</v>
      </c>
      <c r="V438" t="s">
        <v>7</v>
      </c>
      <c r="W438">
        <v>0</v>
      </c>
      <c r="X438">
        <v>0</v>
      </c>
      <c r="Y438" t="s">
        <v>8</v>
      </c>
      <c r="Z438">
        <v>0</v>
      </c>
      <c r="AA438">
        <v>0</v>
      </c>
      <c r="AB438" t="s">
        <v>9</v>
      </c>
      <c r="AC438">
        <v>0.16257199999999999</v>
      </c>
      <c r="AD438">
        <v>1.8599999999999999E-4</v>
      </c>
      <c r="AE438" t="s">
        <v>10</v>
      </c>
      <c r="AF438">
        <v>0</v>
      </c>
      <c r="AG438">
        <v>0</v>
      </c>
      <c r="AH438" t="s">
        <v>11</v>
      </c>
      <c r="AI438">
        <v>0.83564400000000005</v>
      </c>
      <c r="AJ438">
        <v>5.0000000000000004E-6</v>
      </c>
      <c r="AK438" t="s">
        <v>12</v>
      </c>
      <c r="AL438">
        <v>0</v>
      </c>
      <c r="AM438">
        <v>0</v>
      </c>
    </row>
    <row r="439" spans="1:39" x14ac:dyDescent="0.25">
      <c r="A439" t="s">
        <v>20</v>
      </c>
      <c r="B439">
        <v>18</v>
      </c>
      <c r="C439">
        <v>450</v>
      </c>
      <c r="D439" t="s">
        <v>1</v>
      </c>
      <c r="E439">
        <v>0</v>
      </c>
      <c r="F439">
        <v>0</v>
      </c>
      <c r="G439" t="s">
        <v>2</v>
      </c>
      <c r="H439">
        <v>29041.686138000001</v>
      </c>
      <c r="I439">
        <v>220.39328</v>
      </c>
      <c r="J439" t="s">
        <v>3</v>
      </c>
      <c r="K439">
        <v>29008.310948999999</v>
      </c>
      <c r="L439">
        <v>219.90920499999999</v>
      </c>
      <c r="M439" t="s">
        <v>4</v>
      </c>
      <c r="N439">
        <v>1691.4236639999999</v>
      </c>
      <c r="O439">
        <v>0.62661800000000001</v>
      </c>
      <c r="P439" t="s">
        <v>5</v>
      </c>
      <c r="Q439">
        <v>0</v>
      </c>
      <c r="R439">
        <v>0</v>
      </c>
      <c r="S439" t="s">
        <v>6</v>
      </c>
      <c r="T439">
        <v>669.04367100000002</v>
      </c>
      <c r="U439">
        <v>3.0296E-2</v>
      </c>
      <c r="V439" t="s">
        <v>7</v>
      </c>
      <c r="W439">
        <v>0</v>
      </c>
      <c r="X439">
        <v>0</v>
      </c>
      <c r="Y439" t="s">
        <v>8</v>
      </c>
      <c r="Z439">
        <v>0</v>
      </c>
      <c r="AA439">
        <v>0</v>
      </c>
      <c r="AB439" t="s">
        <v>9</v>
      </c>
      <c r="AC439">
        <v>0.16257199999999999</v>
      </c>
      <c r="AD439">
        <v>1.8599999999999999E-4</v>
      </c>
      <c r="AE439" t="s">
        <v>10</v>
      </c>
      <c r="AF439">
        <v>0</v>
      </c>
      <c r="AG439">
        <v>0</v>
      </c>
      <c r="AH439" t="s">
        <v>11</v>
      </c>
      <c r="AI439">
        <v>0.83564400000000005</v>
      </c>
      <c r="AJ439">
        <v>5.0000000000000004E-6</v>
      </c>
      <c r="AK439" t="s">
        <v>12</v>
      </c>
      <c r="AL439">
        <v>0</v>
      </c>
      <c r="AM439">
        <v>0</v>
      </c>
    </row>
    <row r="440" spans="1:39" x14ac:dyDescent="0.25">
      <c r="A440" t="s">
        <v>20</v>
      </c>
      <c r="B440">
        <v>19</v>
      </c>
      <c r="C440">
        <v>475</v>
      </c>
      <c r="D440" t="s">
        <v>1</v>
      </c>
      <c r="E440">
        <v>0</v>
      </c>
      <c r="F440">
        <v>0</v>
      </c>
      <c r="G440" t="s">
        <v>2</v>
      </c>
      <c r="H440">
        <v>30655.457048</v>
      </c>
      <c r="I440">
        <v>243.36868100000001</v>
      </c>
      <c r="J440" t="s">
        <v>3</v>
      </c>
      <c r="K440">
        <v>30620.227933999999</v>
      </c>
      <c r="L440">
        <v>242.84167199999999</v>
      </c>
      <c r="M440" t="s">
        <v>4</v>
      </c>
      <c r="N440">
        <v>1785.3882610000001</v>
      </c>
      <c r="O440">
        <v>0.69360999999999995</v>
      </c>
      <c r="P440" t="s">
        <v>5</v>
      </c>
      <c r="Q440">
        <v>0</v>
      </c>
      <c r="R440">
        <v>0</v>
      </c>
      <c r="S440" t="s">
        <v>6</v>
      </c>
      <c r="T440">
        <v>706.21134199999995</v>
      </c>
      <c r="U440">
        <v>3.2017999999999998E-2</v>
      </c>
      <c r="V440" t="s">
        <v>7</v>
      </c>
      <c r="W440">
        <v>0</v>
      </c>
      <c r="X440">
        <v>0</v>
      </c>
      <c r="Y440" t="s">
        <v>8</v>
      </c>
      <c r="Z440">
        <v>0</v>
      </c>
      <c r="AA440">
        <v>0</v>
      </c>
      <c r="AB440" t="s">
        <v>9</v>
      </c>
      <c r="AC440">
        <v>0.16257199999999999</v>
      </c>
      <c r="AD440">
        <v>1.8599999999999999E-4</v>
      </c>
      <c r="AE440" t="s">
        <v>10</v>
      </c>
      <c r="AF440">
        <v>0</v>
      </c>
      <c r="AG440">
        <v>0</v>
      </c>
      <c r="AH440" t="s">
        <v>11</v>
      </c>
      <c r="AI440">
        <v>0.83564400000000005</v>
      </c>
      <c r="AJ440">
        <v>5.0000000000000004E-6</v>
      </c>
      <c r="AK440" t="s">
        <v>12</v>
      </c>
      <c r="AL440">
        <v>0</v>
      </c>
      <c r="AM440">
        <v>0</v>
      </c>
    </row>
    <row r="441" spans="1:39" x14ac:dyDescent="0.25">
      <c r="A441" t="s">
        <v>20</v>
      </c>
      <c r="B441">
        <v>20</v>
      </c>
      <c r="C441">
        <v>500</v>
      </c>
      <c r="D441" t="s">
        <v>1</v>
      </c>
      <c r="E441">
        <v>0</v>
      </c>
      <c r="F441">
        <v>0</v>
      </c>
      <c r="G441" t="s">
        <v>2</v>
      </c>
      <c r="H441">
        <v>32269.301686999999</v>
      </c>
      <c r="I441">
        <v>278.34362800000002</v>
      </c>
      <c r="J441" t="s">
        <v>3</v>
      </c>
      <c r="K441">
        <v>32232.219088000002</v>
      </c>
      <c r="L441">
        <v>277.75697100000002</v>
      </c>
      <c r="M441" t="s">
        <v>4</v>
      </c>
      <c r="N441">
        <v>1879.3715830000001</v>
      </c>
      <c r="O441">
        <v>0.88897300000000001</v>
      </c>
      <c r="P441" t="s">
        <v>5</v>
      </c>
      <c r="Q441">
        <v>0</v>
      </c>
      <c r="R441">
        <v>0</v>
      </c>
      <c r="S441" t="s">
        <v>6</v>
      </c>
      <c r="T441">
        <v>743.37853299999995</v>
      </c>
      <c r="U441">
        <v>3.6923999999999998E-2</v>
      </c>
      <c r="V441" t="s">
        <v>7</v>
      </c>
      <c r="W441">
        <v>0</v>
      </c>
      <c r="X441">
        <v>0</v>
      </c>
      <c r="Y441" t="s">
        <v>8</v>
      </c>
      <c r="Z441">
        <v>0</v>
      </c>
      <c r="AA441">
        <v>0</v>
      </c>
      <c r="AB441" t="s">
        <v>9</v>
      </c>
      <c r="AC441">
        <v>0.16257199999999999</v>
      </c>
      <c r="AD441">
        <v>1.8599999999999999E-4</v>
      </c>
      <c r="AE441" t="s">
        <v>10</v>
      </c>
      <c r="AF441">
        <v>0</v>
      </c>
      <c r="AG441">
        <v>0</v>
      </c>
      <c r="AH441" t="s">
        <v>11</v>
      </c>
      <c r="AI441">
        <v>0.83564400000000005</v>
      </c>
      <c r="AJ441">
        <v>5.0000000000000004E-6</v>
      </c>
      <c r="AK441" t="s">
        <v>12</v>
      </c>
      <c r="AL441">
        <v>0</v>
      </c>
      <c r="AM441">
        <v>0</v>
      </c>
    </row>
    <row r="442" spans="1:39" x14ac:dyDescent="0.25">
      <c r="A442" t="s">
        <v>21</v>
      </c>
      <c r="B442">
        <v>1</v>
      </c>
      <c r="C442">
        <v>25</v>
      </c>
      <c r="D442" t="s">
        <v>1</v>
      </c>
      <c r="E442">
        <v>0</v>
      </c>
      <c r="F442">
        <v>0</v>
      </c>
      <c r="G442" t="s">
        <v>2</v>
      </c>
      <c r="H442">
        <v>5379.5792680000004</v>
      </c>
      <c r="I442">
        <v>61.636142</v>
      </c>
      <c r="J442" t="s">
        <v>3</v>
      </c>
      <c r="K442">
        <v>5376.6975979999997</v>
      </c>
      <c r="L442">
        <v>61.629198000000002</v>
      </c>
      <c r="M442" t="s">
        <v>4</v>
      </c>
      <c r="N442">
        <v>172.27708100000001</v>
      </c>
      <c r="O442">
        <v>0.110025</v>
      </c>
      <c r="P442" t="s">
        <v>5</v>
      </c>
      <c r="Q442">
        <v>346.47337099999999</v>
      </c>
      <c r="R442">
        <v>0.29333700000000001</v>
      </c>
      <c r="S442" t="s">
        <v>6</v>
      </c>
      <c r="T442">
        <v>146.76085900000001</v>
      </c>
      <c r="U442">
        <v>2.1599E-2</v>
      </c>
      <c r="V442" t="s">
        <v>7</v>
      </c>
      <c r="W442">
        <v>0</v>
      </c>
      <c r="X442">
        <v>0</v>
      </c>
      <c r="Y442" t="s">
        <v>8</v>
      </c>
      <c r="Z442">
        <v>0</v>
      </c>
      <c r="AA442">
        <v>0</v>
      </c>
      <c r="AB442" t="s">
        <v>9</v>
      </c>
      <c r="AC442">
        <v>0</v>
      </c>
      <c r="AD442">
        <v>0</v>
      </c>
      <c r="AE442" t="s">
        <v>10</v>
      </c>
      <c r="AF442">
        <v>0.182334</v>
      </c>
      <c r="AG442">
        <v>1.16E-4</v>
      </c>
      <c r="AH442" t="s">
        <v>11</v>
      </c>
      <c r="AI442">
        <v>0.813473</v>
      </c>
      <c r="AJ442">
        <v>1.5300000000000001E-4</v>
      </c>
      <c r="AK442" t="s">
        <v>12</v>
      </c>
      <c r="AL442">
        <v>0</v>
      </c>
      <c r="AM442">
        <v>0</v>
      </c>
    </row>
    <row r="443" spans="1:39" x14ac:dyDescent="0.25">
      <c r="A443" t="s">
        <v>21</v>
      </c>
      <c r="B443">
        <v>2</v>
      </c>
      <c r="C443">
        <v>50</v>
      </c>
      <c r="D443" t="s">
        <v>1</v>
      </c>
      <c r="E443">
        <v>0</v>
      </c>
      <c r="F443">
        <v>0</v>
      </c>
      <c r="G443" t="s">
        <v>2</v>
      </c>
      <c r="H443">
        <v>10780.263809</v>
      </c>
      <c r="I443">
        <v>278.06624199999999</v>
      </c>
      <c r="J443" t="s">
        <v>3</v>
      </c>
      <c r="K443">
        <v>10774.490859</v>
      </c>
      <c r="L443">
        <v>278.031004</v>
      </c>
      <c r="M443" t="s">
        <v>4</v>
      </c>
      <c r="N443">
        <v>344.74457000000001</v>
      </c>
      <c r="O443">
        <v>0.393264</v>
      </c>
      <c r="P443" t="s">
        <v>5</v>
      </c>
      <c r="Q443">
        <v>694.27876800000001</v>
      </c>
      <c r="R443">
        <v>1.702701</v>
      </c>
      <c r="S443" t="s">
        <v>6</v>
      </c>
      <c r="T443">
        <v>293.90448900000001</v>
      </c>
      <c r="U443">
        <v>8.9883000000000005E-2</v>
      </c>
      <c r="V443" t="s">
        <v>7</v>
      </c>
      <c r="W443">
        <v>0</v>
      </c>
      <c r="X443">
        <v>0</v>
      </c>
      <c r="Y443" t="s">
        <v>8</v>
      </c>
      <c r="Z443">
        <v>0</v>
      </c>
      <c r="AA443">
        <v>0</v>
      </c>
      <c r="AB443" t="s">
        <v>9</v>
      </c>
      <c r="AC443">
        <v>0</v>
      </c>
      <c r="AD443">
        <v>0</v>
      </c>
      <c r="AE443" t="s">
        <v>10</v>
      </c>
      <c r="AF443">
        <v>0.17752499999999999</v>
      </c>
      <c r="AG443">
        <v>4.6999999999999997E-5</v>
      </c>
      <c r="AH443" t="s">
        <v>11</v>
      </c>
      <c r="AI443">
        <v>0.81963600000000003</v>
      </c>
      <c r="AJ443">
        <v>2.0000000000000001E-4</v>
      </c>
      <c r="AK443" t="s">
        <v>12</v>
      </c>
      <c r="AL443">
        <v>0</v>
      </c>
      <c r="AM443">
        <v>0</v>
      </c>
    </row>
    <row r="444" spans="1:39" x14ac:dyDescent="0.25">
      <c r="A444" t="s">
        <v>21</v>
      </c>
      <c r="B444">
        <v>3</v>
      </c>
      <c r="C444">
        <v>75</v>
      </c>
      <c r="D444" t="s">
        <v>1</v>
      </c>
      <c r="E444">
        <v>0</v>
      </c>
      <c r="F444">
        <v>0</v>
      </c>
      <c r="G444" t="s">
        <v>2</v>
      </c>
      <c r="H444">
        <v>16180.080722999999</v>
      </c>
      <c r="I444">
        <v>607.06697199999996</v>
      </c>
      <c r="J444" t="s">
        <v>3</v>
      </c>
      <c r="K444">
        <v>16171.419492000001</v>
      </c>
      <c r="L444">
        <v>607.12131999999997</v>
      </c>
      <c r="M444" t="s">
        <v>4</v>
      </c>
      <c r="N444">
        <v>517.157421</v>
      </c>
      <c r="O444">
        <v>0.85163599999999995</v>
      </c>
      <c r="P444" t="s">
        <v>5</v>
      </c>
      <c r="Q444">
        <v>1041.7025269999999</v>
      </c>
      <c r="R444">
        <v>4.5371110000000003</v>
      </c>
      <c r="S444" t="s">
        <v>6</v>
      </c>
      <c r="T444">
        <v>441.17483900000002</v>
      </c>
      <c r="U444">
        <v>0.19774700000000001</v>
      </c>
      <c r="V444" t="s">
        <v>7</v>
      </c>
      <c r="W444">
        <v>0</v>
      </c>
      <c r="X444">
        <v>0</v>
      </c>
      <c r="Y444" t="s">
        <v>8</v>
      </c>
      <c r="Z444">
        <v>0</v>
      </c>
      <c r="AA444">
        <v>0</v>
      </c>
      <c r="AB444" t="s">
        <v>9</v>
      </c>
      <c r="AC444">
        <v>0</v>
      </c>
      <c r="AD444">
        <v>0</v>
      </c>
      <c r="AE444" t="s">
        <v>10</v>
      </c>
      <c r="AF444">
        <v>0.17577000000000001</v>
      </c>
      <c r="AG444">
        <v>6.7000000000000002E-5</v>
      </c>
      <c r="AH444" t="s">
        <v>11</v>
      </c>
      <c r="AI444">
        <v>0.82430300000000001</v>
      </c>
      <c r="AJ444">
        <v>2.23E-4</v>
      </c>
      <c r="AK444" t="s">
        <v>12</v>
      </c>
      <c r="AL444">
        <v>0</v>
      </c>
      <c r="AM444">
        <v>0</v>
      </c>
    </row>
    <row r="445" spans="1:39" x14ac:dyDescent="0.25">
      <c r="A445" t="s">
        <v>21</v>
      </c>
      <c r="B445">
        <v>4</v>
      </c>
      <c r="C445">
        <v>100</v>
      </c>
      <c r="D445" t="s">
        <v>1</v>
      </c>
      <c r="E445">
        <v>0</v>
      </c>
      <c r="F445">
        <v>0</v>
      </c>
      <c r="G445" t="s">
        <v>2</v>
      </c>
      <c r="H445">
        <v>21580.112578</v>
      </c>
      <c r="I445">
        <v>1057.7407020000001</v>
      </c>
      <c r="J445" t="s">
        <v>3</v>
      </c>
      <c r="K445">
        <v>21568.560039</v>
      </c>
      <c r="L445">
        <v>1057.599976</v>
      </c>
      <c r="M445" t="s">
        <v>4</v>
      </c>
      <c r="N445">
        <v>689.75373400000001</v>
      </c>
      <c r="O445">
        <v>1.6896960000000001</v>
      </c>
      <c r="P445" t="s">
        <v>5</v>
      </c>
      <c r="Q445">
        <v>1389.1447000000001</v>
      </c>
      <c r="R445">
        <v>8.6785759999999996</v>
      </c>
      <c r="S445" t="s">
        <v>6</v>
      </c>
      <c r="T445">
        <v>588.44412499999999</v>
      </c>
      <c r="U445">
        <v>0.34641</v>
      </c>
      <c r="V445" t="s">
        <v>7</v>
      </c>
      <c r="W445">
        <v>0</v>
      </c>
      <c r="X445">
        <v>0</v>
      </c>
      <c r="Y445" t="s">
        <v>8</v>
      </c>
      <c r="Z445">
        <v>0</v>
      </c>
      <c r="AA445">
        <v>0</v>
      </c>
      <c r="AB445" t="s">
        <v>9</v>
      </c>
      <c r="AC445">
        <v>0</v>
      </c>
      <c r="AD445">
        <v>0</v>
      </c>
      <c r="AE445" t="s">
        <v>10</v>
      </c>
      <c r="AF445">
        <v>0.17475099999999999</v>
      </c>
      <c r="AG445">
        <v>8.3999999999999995E-5</v>
      </c>
      <c r="AH445" t="s">
        <v>11</v>
      </c>
      <c r="AI445">
        <v>0.82893300000000003</v>
      </c>
      <c r="AJ445">
        <v>1.7100000000000001E-4</v>
      </c>
      <c r="AK445" t="s">
        <v>12</v>
      </c>
      <c r="AL445">
        <v>0</v>
      </c>
      <c r="AM445">
        <v>0</v>
      </c>
    </row>
    <row r="446" spans="1:39" x14ac:dyDescent="0.25">
      <c r="A446" t="s">
        <v>21</v>
      </c>
      <c r="B446">
        <v>5</v>
      </c>
      <c r="C446">
        <v>125</v>
      </c>
      <c r="D446" t="s">
        <v>1</v>
      </c>
      <c r="E446">
        <v>0</v>
      </c>
      <c r="F446">
        <v>0</v>
      </c>
      <c r="G446" t="s">
        <v>2</v>
      </c>
      <c r="H446">
        <v>26980.272578</v>
      </c>
      <c r="I446">
        <v>1667.6089549999999</v>
      </c>
      <c r="J446" t="s">
        <v>3</v>
      </c>
      <c r="K446">
        <v>26965.829335999999</v>
      </c>
      <c r="L446">
        <v>1667.2397980000001</v>
      </c>
      <c r="M446" t="s">
        <v>4</v>
      </c>
      <c r="N446">
        <v>862.04503299999999</v>
      </c>
      <c r="O446">
        <v>3.014424</v>
      </c>
      <c r="P446" t="s">
        <v>5</v>
      </c>
      <c r="Q446">
        <v>1736.6668970000001</v>
      </c>
      <c r="R446">
        <v>14.412167999999999</v>
      </c>
      <c r="S446" t="s">
        <v>6</v>
      </c>
      <c r="T446">
        <v>735.74108799999999</v>
      </c>
      <c r="U446">
        <v>0.54652999999999996</v>
      </c>
      <c r="V446" t="s">
        <v>7</v>
      </c>
      <c r="W446">
        <v>0</v>
      </c>
      <c r="X446">
        <v>0</v>
      </c>
      <c r="Y446" t="s">
        <v>8</v>
      </c>
      <c r="Z446">
        <v>0</v>
      </c>
      <c r="AA446">
        <v>0</v>
      </c>
      <c r="AB446" t="s">
        <v>9</v>
      </c>
      <c r="AC446">
        <v>0</v>
      </c>
      <c r="AD446">
        <v>0</v>
      </c>
      <c r="AE446" t="s">
        <v>10</v>
      </c>
      <c r="AF446">
        <v>0.17241000000000001</v>
      </c>
      <c r="AG446">
        <v>1.1400000000000001E-4</v>
      </c>
      <c r="AH446" t="s">
        <v>11</v>
      </c>
      <c r="AI446">
        <v>0.83159799999999995</v>
      </c>
      <c r="AJ446">
        <v>1.3200000000000001E-4</v>
      </c>
      <c r="AK446" t="s">
        <v>12</v>
      </c>
      <c r="AL446">
        <v>0</v>
      </c>
      <c r="AM446">
        <v>0</v>
      </c>
    </row>
    <row r="447" spans="1:39" x14ac:dyDescent="0.25">
      <c r="A447" t="s">
        <v>21</v>
      </c>
      <c r="B447">
        <v>6</v>
      </c>
      <c r="C447">
        <v>150</v>
      </c>
      <c r="D447" t="s">
        <v>1</v>
      </c>
      <c r="E447">
        <v>0</v>
      </c>
      <c r="F447">
        <v>0</v>
      </c>
      <c r="G447" t="s">
        <v>2</v>
      </c>
      <c r="H447">
        <v>32380.163906000002</v>
      </c>
      <c r="I447">
        <v>2411.9704750000001</v>
      </c>
      <c r="J447" t="s">
        <v>3</v>
      </c>
      <c r="K447">
        <v>32362.828125</v>
      </c>
      <c r="L447">
        <v>2411.452049</v>
      </c>
      <c r="M447" t="s">
        <v>4</v>
      </c>
      <c r="N447">
        <v>1034.666174</v>
      </c>
      <c r="O447">
        <v>4.467346</v>
      </c>
      <c r="P447" t="s">
        <v>5</v>
      </c>
      <c r="Q447">
        <v>2084.2679349999999</v>
      </c>
      <c r="R447">
        <v>21.323509000000001</v>
      </c>
      <c r="S447" t="s">
        <v>6</v>
      </c>
      <c r="T447">
        <v>883.01716099999999</v>
      </c>
      <c r="U447">
        <v>0.76571500000000003</v>
      </c>
      <c r="V447" t="s">
        <v>7</v>
      </c>
      <c r="W447">
        <v>0</v>
      </c>
      <c r="X447">
        <v>0</v>
      </c>
      <c r="Y447" t="s">
        <v>8</v>
      </c>
      <c r="Z447">
        <v>0</v>
      </c>
      <c r="AA447">
        <v>0</v>
      </c>
      <c r="AB447" t="s">
        <v>9</v>
      </c>
      <c r="AC447">
        <v>0</v>
      </c>
      <c r="AD447">
        <v>0</v>
      </c>
      <c r="AE447" t="s">
        <v>10</v>
      </c>
      <c r="AF447">
        <v>0.17024800000000001</v>
      </c>
      <c r="AG447">
        <v>1.44E-4</v>
      </c>
      <c r="AH447" t="s">
        <v>11</v>
      </c>
      <c r="AI447">
        <v>0.83204999999999996</v>
      </c>
      <c r="AJ447">
        <v>1.2300000000000001E-4</v>
      </c>
      <c r="AK447" t="s">
        <v>12</v>
      </c>
      <c r="AL447">
        <v>0</v>
      </c>
      <c r="AM447">
        <v>0</v>
      </c>
    </row>
    <row r="448" spans="1:39" x14ac:dyDescent="0.25">
      <c r="A448" t="s">
        <v>21</v>
      </c>
      <c r="B448">
        <v>7</v>
      </c>
      <c r="C448">
        <v>175</v>
      </c>
      <c r="D448" t="s">
        <v>1</v>
      </c>
      <c r="E448">
        <v>0</v>
      </c>
      <c r="F448">
        <v>0</v>
      </c>
      <c r="G448" t="s">
        <v>2</v>
      </c>
      <c r="H448">
        <v>37780.684530999999</v>
      </c>
      <c r="I448">
        <v>3378.203524</v>
      </c>
      <c r="J448" t="s">
        <v>3</v>
      </c>
      <c r="K448">
        <v>37760.457344000002</v>
      </c>
      <c r="L448">
        <v>3377.7254779999998</v>
      </c>
      <c r="M448" t="s">
        <v>4</v>
      </c>
      <c r="N448">
        <v>1207.231638</v>
      </c>
      <c r="O448">
        <v>6.0156289999999997</v>
      </c>
      <c r="P448" t="s">
        <v>5</v>
      </c>
      <c r="Q448">
        <v>2431.9485690000001</v>
      </c>
      <c r="R448">
        <v>29.267292999999999</v>
      </c>
      <c r="S448" t="s">
        <v>6</v>
      </c>
      <c r="T448">
        <v>1030.292792</v>
      </c>
      <c r="U448">
        <v>1.0258069999999999</v>
      </c>
      <c r="V448" t="s">
        <v>7</v>
      </c>
      <c r="W448">
        <v>0</v>
      </c>
      <c r="X448">
        <v>0</v>
      </c>
      <c r="Y448" t="s">
        <v>8</v>
      </c>
      <c r="Z448">
        <v>0</v>
      </c>
      <c r="AA448">
        <v>0</v>
      </c>
      <c r="AB448" t="s">
        <v>9</v>
      </c>
      <c r="AC448">
        <v>0</v>
      </c>
      <c r="AD448">
        <v>0</v>
      </c>
      <c r="AE448" t="s">
        <v>10</v>
      </c>
      <c r="AF448">
        <v>0.17002800000000001</v>
      </c>
      <c r="AG448">
        <v>1.44E-4</v>
      </c>
      <c r="AH448" t="s">
        <v>11</v>
      </c>
      <c r="AI448">
        <v>0.83303199999999999</v>
      </c>
      <c r="AJ448">
        <v>1.02E-4</v>
      </c>
      <c r="AK448" t="s">
        <v>12</v>
      </c>
      <c r="AL448">
        <v>0</v>
      </c>
      <c r="AM448">
        <v>0</v>
      </c>
    </row>
    <row r="449" spans="1:39" x14ac:dyDescent="0.25">
      <c r="A449" t="s">
        <v>21</v>
      </c>
      <c r="B449">
        <v>8</v>
      </c>
      <c r="C449">
        <v>200</v>
      </c>
      <c r="D449" t="s">
        <v>1</v>
      </c>
      <c r="E449">
        <v>0</v>
      </c>
      <c r="F449">
        <v>0</v>
      </c>
      <c r="G449" t="s">
        <v>2</v>
      </c>
      <c r="H449">
        <v>43181.240624999999</v>
      </c>
      <c r="I449">
        <v>4451.0954979999997</v>
      </c>
      <c r="J449" t="s">
        <v>3</v>
      </c>
      <c r="K449">
        <v>43158.120780999998</v>
      </c>
      <c r="L449">
        <v>4450.5051780000003</v>
      </c>
      <c r="M449" t="s">
        <v>4</v>
      </c>
      <c r="N449">
        <v>1379.7431099999999</v>
      </c>
      <c r="O449">
        <v>7.6043279999999998</v>
      </c>
      <c r="P449" t="s">
        <v>5</v>
      </c>
      <c r="Q449">
        <v>2779.777959</v>
      </c>
      <c r="R449">
        <v>38.221257000000001</v>
      </c>
      <c r="S449" t="s">
        <v>6</v>
      </c>
      <c r="T449">
        <v>1177.612106</v>
      </c>
      <c r="U449">
        <v>1.268824</v>
      </c>
      <c r="V449" t="s">
        <v>7</v>
      </c>
      <c r="W449">
        <v>0</v>
      </c>
      <c r="X449">
        <v>0</v>
      </c>
      <c r="Y449" t="s">
        <v>8</v>
      </c>
      <c r="Z449">
        <v>0</v>
      </c>
      <c r="AA449">
        <v>0</v>
      </c>
      <c r="AB449" t="s">
        <v>9</v>
      </c>
      <c r="AC449">
        <v>0</v>
      </c>
      <c r="AD449">
        <v>0</v>
      </c>
      <c r="AE449" t="s">
        <v>10</v>
      </c>
      <c r="AF449">
        <v>0.170018</v>
      </c>
      <c r="AG449">
        <v>1.4300000000000001E-4</v>
      </c>
      <c r="AH449" t="s">
        <v>11</v>
      </c>
      <c r="AI449">
        <v>0.83456799999999998</v>
      </c>
      <c r="AJ449">
        <v>6.7000000000000002E-5</v>
      </c>
      <c r="AK449" t="s">
        <v>12</v>
      </c>
      <c r="AL449">
        <v>0</v>
      </c>
      <c r="AM449">
        <v>0</v>
      </c>
    </row>
    <row r="450" spans="1:39" x14ac:dyDescent="0.25">
      <c r="A450" t="s">
        <v>21</v>
      </c>
      <c r="B450">
        <v>9</v>
      </c>
      <c r="C450">
        <v>225</v>
      </c>
      <c r="D450" t="s">
        <v>1</v>
      </c>
      <c r="E450">
        <v>0</v>
      </c>
      <c r="F450">
        <v>0</v>
      </c>
      <c r="G450" t="s">
        <v>2</v>
      </c>
      <c r="H450">
        <v>48582.344452999998</v>
      </c>
      <c r="I450">
        <v>5666.4082429999999</v>
      </c>
      <c r="J450" t="s">
        <v>3</v>
      </c>
      <c r="K450">
        <v>48556.333358999997</v>
      </c>
      <c r="L450">
        <v>5665.8385520000002</v>
      </c>
      <c r="M450" t="s">
        <v>4</v>
      </c>
      <c r="N450">
        <v>1552.378027</v>
      </c>
      <c r="O450">
        <v>9.3943410000000007</v>
      </c>
      <c r="P450" t="s">
        <v>5</v>
      </c>
      <c r="Q450">
        <v>3127.4747459999999</v>
      </c>
      <c r="R450">
        <v>47.650660999999999</v>
      </c>
      <c r="S450" t="s">
        <v>6</v>
      </c>
      <c r="T450">
        <v>1324.8754180000001</v>
      </c>
      <c r="U450">
        <v>1.5286120000000001</v>
      </c>
      <c r="V450" t="s">
        <v>7</v>
      </c>
      <c r="W450">
        <v>0</v>
      </c>
      <c r="X450">
        <v>0</v>
      </c>
      <c r="Y450" t="s">
        <v>8</v>
      </c>
      <c r="Z450">
        <v>0</v>
      </c>
      <c r="AA450">
        <v>0</v>
      </c>
      <c r="AB450" t="s">
        <v>9</v>
      </c>
      <c r="AC450">
        <v>0</v>
      </c>
      <c r="AD450">
        <v>0</v>
      </c>
      <c r="AE450" t="s">
        <v>10</v>
      </c>
      <c r="AF450">
        <v>0.167911</v>
      </c>
      <c r="AG450">
        <v>1.64E-4</v>
      </c>
      <c r="AH450" t="s">
        <v>11</v>
      </c>
      <c r="AI450">
        <v>0.835032</v>
      </c>
      <c r="AJ450">
        <v>6.3999999999999997E-5</v>
      </c>
      <c r="AK450" t="s">
        <v>12</v>
      </c>
      <c r="AL450">
        <v>0</v>
      </c>
      <c r="AM450">
        <v>0</v>
      </c>
    </row>
    <row r="451" spans="1:39" x14ac:dyDescent="0.25">
      <c r="A451" t="s">
        <v>21</v>
      </c>
      <c r="B451">
        <v>10</v>
      </c>
      <c r="C451">
        <v>250</v>
      </c>
      <c r="D451" t="s">
        <v>1</v>
      </c>
      <c r="E451">
        <v>0</v>
      </c>
      <c r="F451">
        <v>0</v>
      </c>
      <c r="G451" t="s">
        <v>2</v>
      </c>
      <c r="H451">
        <v>53981.936483999998</v>
      </c>
      <c r="I451">
        <v>6797.419613</v>
      </c>
      <c r="J451" t="s">
        <v>3</v>
      </c>
      <c r="K451">
        <v>53953.030624999999</v>
      </c>
      <c r="L451">
        <v>6796.6379370000004</v>
      </c>
      <c r="M451" t="s">
        <v>4</v>
      </c>
      <c r="N451">
        <v>1724.8032029999999</v>
      </c>
      <c r="O451">
        <v>11.312775</v>
      </c>
      <c r="P451" t="s">
        <v>5</v>
      </c>
      <c r="Q451">
        <v>3475.1901560000001</v>
      </c>
      <c r="R451">
        <v>57.946410999999998</v>
      </c>
      <c r="S451" t="s">
        <v>6</v>
      </c>
      <c r="T451">
        <v>1472.170644</v>
      </c>
      <c r="U451">
        <v>1.9271050000000001</v>
      </c>
      <c r="V451" t="s">
        <v>7</v>
      </c>
      <c r="W451">
        <v>0</v>
      </c>
      <c r="X451">
        <v>0</v>
      </c>
      <c r="Y451" t="s">
        <v>8</v>
      </c>
      <c r="Z451">
        <v>0</v>
      </c>
      <c r="AA451">
        <v>0</v>
      </c>
      <c r="AB451" t="s">
        <v>9</v>
      </c>
      <c r="AC451">
        <v>0</v>
      </c>
      <c r="AD451">
        <v>0</v>
      </c>
      <c r="AE451" t="s">
        <v>10</v>
      </c>
      <c r="AF451">
        <v>0.16730300000000001</v>
      </c>
      <c r="AG451">
        <v>1.6899999999999999E-4</v>
      </c>
      <c r="AH451" t="s">
        <v>11</v>
      </c>
      <c r="AI451">
        <v>0.83547400000000005</v>
      </c>
      <c r="AJ451">
        <v>5.8999999999999998E-5</v>
      </c>
      <c r="AK451" t="s">
        <v>12</v>
      </c>
      <c r="AL451">
        <v>0</v>
      </c>
      <c r="AM451">
        <v>0</v>
      </c>
    </row>
    <row r="452" spans="1:39" x14ac:dyDescent="0.25">
      <c r="A452" t="s">
        <v>21</v>
      </c>
      <c r="B452">
        <v>11</v>
      </c>
      <c r="C452">
        <v>275</v>
      </c>
      <c r="D452" t="s">
        <v>1</v>
      </c>
      <c r="E452">
        <v>0</v>
      </c>
      <c r="F452">
        <v>0</v>
      </c>
      <c r="G452" t="s">
        <v>2</v>
      </c>
      <c r="H452">
        <v>59381.478671999997</v>
      </c>
      <c r="I452">
        <v>8329.8221859999994</v>
      </c>
      <c r="J452" t="s">
        <v>3</v>
      </c>
      <c r="K452">
        <v>59349.679218999998</v>
      </c>
      <c r="L452">
        <v>8328.6902520000003</v>
      </c>
      <c r="M452" t="s">
        <v>4</v>
      </c>
      <c r="N452">
        <v>1897.4078099999999</v>
      </c>
      <c r="O452">
        <v>13.682667</v>
      </c>
      <c r="P452" t="s">
        <v>5</v>
      </c>
      <c r="Q452">
        <v>3822.9691889999999</v>
      </c>
      <c r="R452">
        <v>70.742650999999995</v>
      </c>
      <c r="S452" t="s">
        <v>6</v>
      </c>
      <c r="T452">
        <v>1619.470188</v>
      </c>
      <c r="U452">
        <v>2.3056230000000002</v>
      </c>
      <c r="V452" t="s">
        <v>7</v>
      </c>
      <c r="W452">
        <v>0</v>
      </c>
      <c r="X452">
        <v>0</v>
      </c>
      <c r="Y452" t="s">
        <v>8</v>
      </c>
      <c r="Z452">
        <v>0</v>
      </c>
      <c r="AA452">
        <v>0</v>
      </c>
      <c r="AB452" t="s">
        <v>9</v>
      </c>
      <c r="AC452">
        <v>0</v>
      </c>
      <c r="AD452">
        <v>0</v>
      </c>
      <c r="AE452" t="s">
        <v>10</v>
      </c>
      <c r="AF452">
        <v>0.16684399999999999</v>
      </c>
      <c r="AG452">
        <v>1.6899999999999999E-4</v>
      </c>
      <c r="AH452" t="s">
        <v>11</v>
      </c>
      <c r="AI452">
        <v>0.83624100000000001</v>
      </c>
      <c r="AJ452">
        <v>4.3000000000000002E-5</v>
      </c>
      <c r="AK452" t="s">
        <v>12</v>
      </c>
      <c r="AL452">
        <v>0</v>
      </c>
      <c r="AM452">
        <v>0</v>
      </c>
    </row>
    <row r="453" spans="1:39" x14ac:dyDescent="0.25">
      <c r="A453" t="s">
        <v>21</v>
      </c>
      <c r="B453">
        <v>12</v>
      </c>
      <c r="C453">
        <v>300</v>
      </c>
      <c r="D453" t="s">
        <v>1</v>
      </c>
      <c r="E453">
        <v>0</v>
      </c>
      <c r="F453">
        <v>0</v>
      </c>
      <c r="G453" t="s">
        <v>2</v>
      </c>
      <c r="H453">
        <v>64780.373047000001</v>
      </c>
      <c r="I453">
        <v>10095.10267</v>
      </c>
      <c r="J453" t="s">
        <v>3</v>
      </c>
      <c r="K453">
        <v>64745.679608999999</v>
      </c>
      <c r="L453">
        <v>10093.787743999999</v>
      </c>
      <c r="M453" t="s">
        <v>4</v>
      </c>
      <c r="N453">
        <v>2069.9998489999998</v>
      </c>
      <c r="O453">
        <v>16.178460000000001</v>
      </c>
      <c r="P453" t="s">
        <v>5</v>
      </c>
      <c r="Q453">
        <v>4170.7782319999997</v>
      </c>
      <c r="R453">
        <v>83.302983999999995</v>
      </c>
      <c r="S453" t="s">
        <v>6</v>
      </c>
      <c r="T453">
        <v>1766.7447560000001</v>
      </c>
      <c r="U453">
        <v>2.7520370000000001</v>
      </c>
      <c r="V453" t="s">
        <v>7</v>
      </c>
      <c r="W453">
        <v>0</v>
      </c>
      <c r="X453">
        <v>0</v>
      </c>
      <c r="Y453" t="s">
        <v>8</v>
      </c>
      <c r="Z453">
        <v>0</v>
      </c>
      <c r="AA453">
        <v>0</v>
      </c>
      <c r="AB453" t="s">
        <v>9</v>
      </c>
      <c r="AC453">
        <v>0</v>
      </c>
      <c r="AD453">
        <v>0</v>
      </c>
      <c r="AE453" t="s">
        <v>10</v>
      </c>
      <c r="AF453">
        <v>0.16605900000000001</v>
      </c>
      <c r="AG453">
        <v>1.6799999999999999E-4</v>
      </c>
      <c r="AH453" t="s">
        <v>11</v>
      </c>
      <c r="AI453">
        <v>0.83669099999999996</v>
      </c>
      <c r="AJ453">
        <v>3.6999999999999998E-5</v>
      </c>
      <c r="AK453" t="s">
        <v>12</v>
      </c>
      <c r="AL453">
        <v>0</v>
      </c>
      <c r="AM453">
        <v>0</v>
      </c>
    </row>
    <row r="454" spans="1:39" x14ac:dyDescent="0.25">
      <c r="A454" t="s">
        <v>21</v>
      </c>
      <c r="B454">
        <v>13</v>
      </c>
      <c r="C454">
        <v>325</v>
      </c>
      <c r="D454" t="s">
        <v>1</v>
      </c>
      <c r="E454">
        <v>0</v>
      </c>
      <c r="F454">
        <v>0</v>
      </c>
      <c r="G454" t="s">
        <v>2</v>
      </c>
      <c r="H454">
        <v>70179.771406</v>
      </c>
      <c r="I454">
        <v>11739.599709</v>
      </c>
      <c r="J454" t="s">
        <v>3</v>
      </c>
      <c r="K454">
        <v>70142.185469000004</v>
      </c>
      <c r="L454">
        <v>11738.720332999999</v>
      </c>
      <c r="M454" t="s">
        <v>4</v>
      </c>
      <c r="N454">
        <v>2242.4239309999998</v>
      </c>
      <c r="O454">
        <v>18.533263000000002</v>
      </c>
      <c r="P454" t="s">
        <v>5</v>
      </c>
      <c r="Q454">
        <v>4518.8221290000001</v>
      </c>
      <c r="R454">
        <v>97.568842000000004</v>
      </c>
      <c r="S454" t="s">
        <v>6</v>
      </c>
      <c r="T454">
        <v>1914.044889</v>
      </c>
      <c r="U454">
        <v>3.2176800000000001</v>
      </c>
      <c r="V454" t="s">
        <v>7</v>
      </c>
      <c r="W454">
        <v>0</v>
      </c>
      <c r="X454">
        <v>0</v>
      </c>
      <c r="Y454" t="s">
        <v>8</v>
      </c>
      <c r="Z454">
        <v>0</v>
      </c>
      <c r="AA454">
        <v>0</v>
      </c>
      <c r="AB454" t="s">
        <v>9</v>
      </c>
      <c r="AC454">
        <v>0</v>
      </c>
      <c r="AD454">
        <v>0</v>
      </c>
      <c r="AE454" t="s">
        <v>10</v>
      </c>
      <c r="AF454">
        <v>0.16495599999999999</v>
      </c>
      <c r="AG454">
        <v>1.7000000000000001E-4</v>
      </c>
      <c r="AH454" t="s">
        <v>11</v>
      </c>
      <c r="AI454">
        <v>0.83703099999999997</v>
      </c>
      <c r="AJ454">
        <v>3.4E-5</v>
      </c>
      <c r="AK454" t="s">
        <v>12</v>
      </c>
      <c r="AL454">
        <v>0</v>
      </c>
      <c r="AM454">
        <v>0</v>
      </c>
    </row>
    <row r="455" spans="1:39" x14ac:dyDescent="0.25">
      <c r="A455" t="s">
        <v>21</v>
      </c>
      <c r="B455">
        <v>14</v>
      </c>
      <c r="C455">
        <v>350</v>
      </c>
      <c r="D455" t="s">
        <v>1</v>
      </c>
      <c r="E455">
        <v>0</v>
      </c>
      <c r="F455">
        <v>0</v>
      </c>
      <c r="G455" t="s">
        <v>2</v>
      </c>
      <c r="H455">
        <v>75580.273749999993</v>
      </c>
      <c r="I455">
        <v>13728.238584999999</v>
      </c>
      <c r="J455" t="s">
        <v>3</v>
      </c>
      <c r="K455">
        <v>75539.797344000006</v>
      </c>
      <c r="L455">
        <v>13727.666944000001</v>
      </c>
      <c r="M455" t="s">
        <v>4</v>
      </c>
      <c r="N455">
        <v>2415.0623190000001</v>
      </c>
      <c r="O455">
        <v>20.819140000000001</v>
      </c>
      <c r="P455" t="s">
        <v>5</v>
      </c>
      <c r="Q455">
        <v>4866.8365620000004</v>
      </c>
      <c r="R455">
        <v>112.771871</v>
      </c>
      <c r="S455" t="s">
        <v>6</v>
      </c>
      <c r="T455">
        <v>2061.3466669999998</v>
      </c>
      <c r="U455">
        <v>3.7418079999999998</v>
      </c>
      <c r="V455" t="s">
        <v>7</v>
      </c>
      <c r="W455">
        <v>0</v>
      </c>
      <c r="X455">
        <v>0</v>
      </c>
      <c r="Y455" t="s">
        <v>8</v>
      </c>
      <c r="Z455">
        <v>0</v>
      </c>
      <c r="AA455">
        <v>0</v>
      </c>
      <c r="AB455" t="s">
        <v>9</v>
      </c>
      <c r="AC455">
        <v>0</v>
      </c>
      <c r="AD455">
        <v>0</v>
      </c>
      <c r="AE455" t="s">
        <v>10</v>
      </c>
      <c r="AF455">
        <v>0.164466</v>
      </c>
      <c r="AG455">
        <v>1.74E-4</v>
      </c>
      <c r="AH455" t="s">
        <v>11</v>
      </c>
      <c r="AI455">
        <v>0.83714599999999995</v>
      </c>
      <c r="AJ455">
        <v>3.3000000000000003E-5</v>
      </c>
      <c r="AK455" t="s">
        <v>12</v>
      </c>
      <c r="AL455">
        <v>0</v>
      </c>
      <c r="AM455">
        <v>0</v>
      </c>
    </row>
    <row r="456" spans="1:39" x14ac:dyDescent="0.25">
      <c r="A456" t="s">
        <v>21</v>
      </c>
      <c r="B456">
        <v>15</v>
      </c>
      <c r="C456">
        <v>375</v>
      </c>
      <c r="D456" t="s">
        <v>1</v>
      </c>
      <c r="E456">
        <v>0</v>
      </c>
      <c r="F456">
        <v>0</v>
      </c>
      <c r="G456" t="s">
        <v>2</v>
      </c>
      <c r="H456">
        <v>80981.190780999998</v>
      </c>
      <c r="I456">
        <v>15869.775564</v>
      </c>
      <c r="J456" t="s">
        <v>3</v>
      </c>
      <c r="K456">
        <v>80937.823749999996</v>
      </c>
      <c r="L456">
        <v>15869.667809</v>
      </c>
      <c r="M456" t="s">
        <v>4</v>
      </c>
      <c r="N456">
        <v>2587.5568159999998</v>
      </c>
      <c r="O456">
        <v>22.767318</v>
      </c>
      <c r="P456" t="s">
        <v>5</v>
      </c>
      <c r="Q456">
        <v>5214.9733500000002</v>
      </c>
      <c r="R456">
        <v>129.118843</v>
      </c>
      <c r="S456" t="s">
        <v>6</v>
      </c>
      <c r="T456">
        <v>2208.639314</v>
      </c>
      <c r="U456">
        <v>4.315277</v>
      </c>
      <c r="V456" t="s">
        <v>7</v>
      </c>
      <c r="W456">
        <v>0</v>
      </c>
      <c r="X456">
        <v>0</v>
      </c>
      <c r="Y456" t="s">
        <v>8</v>
      </c>
      <c r="Z456">
        <v>0</v>
      </c>
      <c r="AA456">
        <v>0</v>
      </c>
      <c r="AB456" t="s">
        <v>9</v>
      </c>
      <c r="AC456">
        <v>0</v>
      </c>
      <c r="AD456">
        <v>0</v>
      </c>
      <c r="AE456" t="s">
        <v>10</v>
      </c>
      <c r="AF456">
        <v>0.16384299999999999</v>
      </c>
      <c r="AG456">
        <v>1.76E-4</v>
      </c>
      <c r="AH456" t="s">
        <v>11</v>
      </c>
      <c r="AI456">
        <v>0.83722300000000005</v>
      </c>
      <c r="AJ456">
        <v>3.3000000000000003E-5</v>
      </c>
      <c r="AK456" t="s">
        <v>12</v>
      </c>
      <c r="AL456">
        <v>0</v>
      </c>
      <c r="AM456">
        <v>0</v>
      </c>
    </row>
    <row r="457" spans="1:39" x14ac:dyDescent="0.25">
      <c r="A457" t="s">
        <v>21</v>
      </c>
      <c r="B457">
        <v>16</v>
      </c>
      <c r="C457">
        <v>400</v>
      </c>
      <c r="D457" t="s">
        <v>1</v>
      </c>
      <c r="E457">
        <v>0</v>
      </c>
      <c r="F457">
        <v>0</v>
      </c>
      <c r="G457" t="s">
        <v>2</v>
      </c>
      <c r="H457">
        <v>86383.976250000007</v>
      </c>
      <c r="I457">
        <v>18180.086224999999</v>
      </c>
      <c r="J457" t="s">
        <v>3</v>
      </c>
      <c r="K457">
        <v>86337.717812999996</v>
      </c>
      <c r="L457">
        <v>18181.898321000001</v>
      </c>
      <c r="M457" t="s">
        <v>4</v>
      </c>
      <c r="N457">
        <v>2760.209468</v>
      </c>
      <c r="O457">
        <v>25.628352</v>
      </c>
      <c r="P457" t="s">
        <v>5</v>
      </c>
      <c r="Q457">
        <v>5563.4581250000001</v>
      </c>
      <c r="R457">
        <v>148.34072900000001</v>
      </c>
      <c r="S457" t="s">
        <v>6</v>
      </c>
      <c r="T457">
        <v>2355.9488590000001</v>
      </c>
      <c r="U457">
        <v>4.9030870000000002</v>
      </c>
      <c r="V457" t="s">
        <v>7</v>
      </c>
      <c r="W457">
        <v>0</v>
      </c>
      <c r="X457">
        <v>0</v>
      </c>
      <c r="Y457" t="s">
        <v>8</v>
      </c>
      <c r="Z457">
        <v>0</v>
      </c>
      <c r="AA457">
        <v>0</v>
      </c>
      <c r="AB457" t="s">
        <v>9</v>
      </c>
      <c r="AC457">
        <v>0</v>
      </c>
      <c r="AD457">
        <v>0</v>
      </c>
      <c r="AE457" t="s">
        <v>10</v>
      </c>
      <c r="AF457">
        <v>0.16384299999999999</v>
      </c>
      <c r="AG457">
        <v>1.76E-4</v>
      </c>
      <c r="AH457" t="s">
        <v>11</v>
      </c>
      <c r="AI457">
        <v>0.83723199999999998</v>
      </c>
      <c r="AJ457">
        <v>3.3000000000000003E-5</v>
      </c>
      <c r="AK457" t="s">
        <v>12</v>
      </c>
      <c r="AL457">
        <v>0</v>
      </c>
      <c r="AM457">
        <v>0</v>
      </c>
    </row>
    <row r="458" spans="1:39" x14ac:dyDescent="0.25">
      <c r="A458" t="s">
        <v>21</v>
      </c>
      <c r="B458">
        <v>17</v>
      </c>
      <c r="C458">
        <v>425</v>
      </c>
      <c r="D458" t="s">
        <v>1</v>
      </c>
      <c r="E458">
        <v>0</v>
      </c>
      <c r="F458">
        <v>0</v>
      </c>
      <c r="G458" t="s">
        <v>2</v>
      </c>
      <c r="H458">
        <v>91784.651406000004</v>
      </c>
      <c r="I458">
        <v>20413.828297</v>
      </c>
      <c r="J458" t="s">
        <v>3</v>
      </c>
      <c r="K458">
        <v>91735.498905999993</v>
      </c>
      <c r="L458">
        <v>20416.613369999999</v>
      </c>
      <c r="M458" t="s">
        <v>4</v>
      </c>
      <c r="N458">
        <v>2932.830708</v>
      </c>
      <c r="O458">
        <v>28.844359000000001</v>
      </c>
      <c r="P458" t="s">
        <v>5</v>
      </c>
      <c r="Q458">
        <v>5911.6653219999998</v>
      </c>
      <c r="R458">
        <v>166.327865</v>
      </c>
      <c r="S458" t="s">
        <v>6</v>
      </c>
      <c r="T458">
        <v>2503.2348649999999</v>
      </c>
      <c r="U458">
        <v>5.528041</v>
      </c>
      <c r="V458" t="s">
        <v>7</v>
      </c>
      <c r="W458">
        <v>0</v>
      </c>
      <c r="X458">
        <v>0</v>
      </c>
      <c r="Y458" t="s">
        <v>8</v>
      </c>
      <c r="Z458">
        <v>0</v>
      </c>
      <c r="AA458">
        <v>0</v>
      </c>
      <c r="AB458" t="s">
        <v>9</v>
      </c>
      <c r="AC458">
        <v>0</v>
      </c>
      <c r="AD458">
        <v>0</v>
      </c>
      <c r="AE458" t="s">
        <v>10</v>
      </c>
      <c r="AF458">
        <v>0.163439</v>
      </c>
      <c r="AG458">
        <v>1.7200000000000001E-4</v>
      </c>
      <c r="AH458" t="s">
        <v>11</v>
      </c>
      <c r="AI458">
        <v>0.83746399999999999</v>
      </c>
      <c r="AJ458">
        <v>3.1000000000000001E-5</v>
      </c>
      <c r="AK458" t="s">
        <v>12</v>
      </c>
      <c r="AL458">
        <v>0</v>
      </c>
      <c r="AM458">
        <v>0</v>
      </c>
    </row>
    <row r="459" spans="1:39" x14ac:dyDescent="0.25">
      <c r="A459" t="s">
        <v>21</v>
      </c>
      <c r="B459">
        <v>18</v>
      </c>
      <c r="C459">
        <v>450</v>
      </c>
      <c r="D459" t="s">
        <v>1</v>
      </c>
      <c r="E459">
        <v>0</v>
      </c>
      <c r="F459">
        <v>0</v>
      </c>
      <c r="G459" t="s">
        <v>2</v>
      </c>
      <c r="H459">
        <v>97185.182188000006</v>
      </c>
      <c r="I459">
        <v>22851.365119999999</v>
      </c>
      <c r="J459" t="s">
        <v>3</v>
      </c>
      <c r="K459">
        <v>97133.129530999999</v>
      </c>
      <c r="L459">
        <v>22854.079658999999</v>
      </c>
      <c r="M459" t="s">
        <v>4</v>
      </c>
      <c r="N459">
        <v>3105.3072750000001</v>
      </c>
      <c r="O459">
        <v>32.239612000000001</v>
      </c>
      <c r="P459" t="s">
        <v>5</v>
      </c>
      <c r="Q459">
        <v>6260.0307709999997</v>
      </c>
      <c r="R459">
        <v>188.58163999999999</v>
      </c>
      <c r="S459" t="s">
        <v>6</v>
      </c>
      <c r="T459">
        <v>2650.5034049999999</v>
      </c>
      <c r="U459">
        <v>6.1104710000000004</v>
      </c>
      <c r="V459" t="s">
        <v>7</v>
      </c>
      <c r="W459">
        <v>0</v>
      </c>
      <c r="X459">
        <v>0</v>
      </c>
      <c r="Y459" t="s">
        <v>8</v>
      </c>
      <c r="Z459">
        <v>0</v>
      </c>
      <c r="AA459">
        <v>0</v>
      </c>
      <c r="AB459" t="s">
        <v>9</v>
      </c>
      <c r="AC459">
        <v>0</v>
      </c>
      <c r="AD459">
        <v>0</v>
      </c>
      <c r="AE459" t="s">
        <v>10</v>
      </c>
      <c r="AF459">
        <v>0.16314999999999999</v>
      </c>
      <c r="AG459">
        <v>1.74E-4</v>
      </c>
      <c r="AH459" t="s">
        <v>11</v>
      </c>
      <c r="AI459">
        <v>0.83835300000000001</v>
      </c>
      <c r="AJ459">
        <v>4.6999999999999997E-5</v>
      </c>
      <c r="AK459" t="s">
        <v>12</v>
      </c>
      <c r="AL459">
        <v>0</v>
      </c>
      <c r="AM459">
        <v>0</v>
      </c>
    </row>
    <row r="460" spans="1:39" x14ac:dyDescent="0.25">
      <c r="A460" t="s">
        <v>21</v>
      </c>
      <c r="B460">
        <v>19</v>
      </c>
      <c r="C460">
        <v>475</v>
      </c>
      <c r="D460" t="s">
        <v>1</v>
      </c>
      <c r="E460">
        <v>0</v>
      </c>
      <c r="F460">
        <v>0</v>
      </c>
      <c r="G460" t="s">
        <v>2</v>
      </c>
      <c r="H460">
        <v>102585.694531</v>
      </c>
      <c r="I460">
        <v>25688.522974</v>
      </c>
      <c r="J460" t="s">
        <v>3</v>
      </c>
      <c r="K460">
        <v>102530.746094</v>
      </c>
      <c r="L460">
        <v>25690.882654000001</v>
      </c>
      <c r="M460" t="s">
        <v>4</v>
      </c>
      <c r="N460">
        <v>3278.0393989999998</v>
      </c>
      <c r="O460">
        <v>35.360245999999997</v>
      </c>
      <c r="P460" t="s">
        <v>5</v>
      </c>
      <c r="Q460">
        <v>6608.3802340000002</v>
      </c>
      <c r="R460">
        <v>208.93873300000001</v>
      </c>
      <c r="S460" t="s">
        <v>6</v>
      </c>
      <c r="T460">
        <v>2797.8054750000001</v>
      </c>
      <c r="U460">
        <v>6.5854689999999998</v>
      </c>
      <c r="V460" t="s">
        <v>7</v>
      </c>
      <c r="W460">
        <v>0</v>
      </c>
      <c r="X460">
        <v>0</v>
      </c>
      <c r="Y460" t="s">
        <v>8</v>
      </c>
      <c r="Z460">
        <v>0</v>
      </c>
      <c r="AA460">
        <v>0</v>
      </c>
      <c r="AB460" t="s">
        <v>9</v>
      </c>
      <c r="AC460">
        <v>0</v>
      </c>
      <c r="AD460">
        <v>0</v>
      </c>
      <c r="AE460" t="s">
        <v>10</v>
      </c>
      <c r="AF460">
        <v>0.16314999999999999</v>
      </c>
      <c r="AG460">
        <v>1.74E-4</v>
      </c>
      <c r="AH460" t="s">
        <v>11</v>
      </c>
      <c r="AI460">
        <v>0.838951</v>
      </c>
      <c r="AJ460">
        <v>5.3000000000000001E-5</v>
      </c>
      <c r="AK460" t="s">
        <v>12</v>
      </c>
      <c r="AL460">
        <v>0</v>
      </c>
      <c r="AM460">
        <v>0</v>
      </c>
    </row>
    <row r="461" spans="1:39" x14ac:dyDescent="0.25">
      <c r="A461" t="s">
        <v>21</v>
      </c>
      <c r="B461">
        <v>20</v>
      </c>
      <c r="C461">
        <v>500</v>
      </c>
      <c r="D461" t="s">
        <v>1</v>
      </c>
      <c r="E461">
        <v>0</v>
      </c>
      <c r="F461">
        <v>0</v>
      </c>
      <c r="G461" t="s">
        <v>2</v>
      </c>
      <c r="H461">
        <v>107984.47343699999</v>
      </c>
      <c r="I461">
        <v>28306.653543</v>
      </c>
      <c r="J461" t="s">
        <v>3</v>
      </c>
      <c r="K461">
        <v>107926.635156</v>
      </c>
      <c r="L461">
        <v>28310.605350000002</v>
      </c>
      <c r="M461" t="s">
        <v>4</v>
      </c>
      <c r="N461">
        <v>3450.5396879999998</v>
      </c>
      <c r="O461">
        <v>39.151378000000001</v>
      </c>
      <c r="P461" t="s">
        <v>5</v>
      </c>
      <c r="Q461">
        <v>6956.6279880000002</v>
      </c>
      <c r="R461">
        <v>230.77413200000001</v>
      </c>
      <c r="S461" t="s">
        <v>6</v>
      </c>
      <c r="T461">
        <v>2945.1055609999999</v>
      </c>
      <c r="U461">
        <v>7.2557879999999999</v>
      </c>
      <c r="V461" t="s">
        <v>7</v>
      </c>
      <c r="W461">
        <v>0</v>
      </c>
      <c r="X461">
        <v>0</v>
      </c>
      <c r="Y461" t="s">
        <v>8</v>
      </c>
      <c r="Z461">
        <v>0</v>
      </c>
      <c r="AA461">
        <v>0</v>
      </c>
      <c r="AB461" t="s">
        <v>9</v>
      </c>
      <c r="AC461">
        <v>0</v>
      </c>
      <c r="AD461">
        <v>0</v>
      </c>
      <c r="AE461" t="s">
        <v>10</v>
      </c>
      <c r="AF461">
        <v>0.16259299999999999</v>
      </c>
      <c r="AG461">
        <v>1.7200000000000001E-4</v>
      </c>
      <c r="AH461" t="s">
        <v>11</v>
      </c>
      <c r="AI461">
        <v>0.83907500000000002</v>
      </c>
      <c r="AJ461">
        <v>5.1999999999999997E-5</v>
      </c>
      <c r="AK461" t="s">
        <v>12</v>
      </c>
      <c r="AL461">
        <v>0</v>
      </c>
      <c r="AM461">
        <v>0</v>
      </c>
    </row>
    <row r="462" spans="1:39" x14ac:dyDescent="0.25">
      <c r="A462" t="s">
        <v>22</v>
      </c>
      <c r="B462">
        <v>1</v>
      </c>
      <c r="C462">
        <v>25</v>
      </c>
      <c r="D462" t="s">
        <v>1</v>
      </c>
      <c r="E462">
        <v>0</v>
      </c>
      <c r="F462">
        <v>0</v>
      </c>
      <c r="G462" t="s">
        <v>2</v>
      </c>
      <c r="H462">
        <v>5185.517715</v>
      </c>
      <c r="I462">
        <v>34.565266999999999</v>
      </c>
      <c r="J462" t="s">
        <v>3</v>
      </c>
      <c r="K462">
        <v>5182.6453709999996</v>
      </c>
      <c r="L462">
        <v>34.599763000000003</v>
      </c>
      <c r="M462" t="s">
        <v>4</v>
      </c>
      <c r="N462">
        <v>171.61274900000001</v>
      </c>
      <c r="O462">
        <v>1.5309E-2</v>
      </c>
      <c r="P462" t="s">
        <v>5</v>
      </c>
      <c r="Q462">
        <v>0</v>
      </c>
      <c r="R462">
        <v>0</v>
      </c>
      <c r="S462" t="s">
        <v>6</v>
      </c>
      <c r="T462">
        <v>146.23980499999999</v>
      </c>
      <c r="U462">
        <v>1.7571E-2</v>
      </c>
      <c r="V462" t="s">
        <v>7</v>
      </c>
      <c r="W462">
        <v>0</v>
      </c>
      <c r="X462">
        <v>0</v>
      </c>
      <c r="Y462" t="s">
        <v>8</v>
      </c>
      <c r="Z462">
        <v>0</v>
      </c>
      <c r="AA462">
        <v>0</v>
      </c>
      <c r="AB462" t="s">
        <v>9</v>
      </c>
      <c r="AC462">
        <v>0</v>
      </c>
      <c r="AD462">
        <v>0</v>
      </c>
      <c r="AE462" t="s">
        <v>10</v>
      </c>
      <c r="AF462">
        <v>0.181644</v>
      </c>
      <c r="AG462">
        <v>1.12E-4</v>
      </c>
      <c r="AH462" t="s">
        <v>11</v>
      </c>
      <c r="AI462">
        <v>0.81251899999999999</v>
      </c>
      <c r="AJ462">
        <v>1.36E-4</v>
      </c>
      <c r="AK462" t="s">
        <v>12</v>
      </c>
      <c r="AL462">
        <v>0</v>
      </c>
      <c r="AM462">
        <v>0</v>
      </c>
    </row>
    <row r="463" spans="1:39" x14ac:dyDescent="0.25">
      <c r="A463" t="s">
        <v>22</v>
      </c>
      <c r="B463">
        <v>2</v>
      </c>
      <c r="C463">
        <v>50</v>
      </c>
      <c r="D463" t="s">
        <v>1</v>
      </c>
      <c r="E463">
        <v>0</v>
      </c>
      <c r="F463">
        <v>0</v>
      </c>
      <c r="G463" t="s">
        <v>2</v>
      </c>
      <c r="H463">
        <v>10386.695702999999</v>
      </c>
      <c r="I463">
        <v>126.53822700000001</v>
      </c>
      <c r="J463" t="s">
        <v>3</v>
      </c>
      <c r="K463">
        <v>10380.943008</v>
      </c>
      <c r="L463">
        <v>126.639392</v>
      </c>
      <c r="M463" t="s">
        <v>4</v>
      </c>
      <c r="N463">
        <v>343.18196499999999</v>
      </c>
      <c r="O463">
        <v>3.4693000000000002E-2</v>
      </c>
      <c r="P463" t="s">
        <v>5</v>
      </c>
      <c r="Q463">
        <v>0</v>
      </c>
      <c r="R463">
        <v>0</v>
      </c>
      <c r="S463" t="s">
        <v>6</v>
      </c>
      <c r="T463">
        <v>292.48866400000003</v>
      </c>
      <c r="U463">
        <v>6.5833000000000003E-2</v>
      </c>
      <c r="V463" t="s">
        <v>7</v>
      </c>
      <c r="W463">
        <v>0</v>
      </c>
      <c r="X463">
        <v>0</v>
      </c>
      <c r="Y463" t="s">
        <v>8</v>
      </c>
      <c r="Z463">
        <v>0</v>
      </c>
      <c r="AA463">
        <v>0</v>
      </c>
      <c r="AB463" t="s">
        <v>9</v>
      </c>
      <c r="AC463">
        <v>0</v>
      </c>
      <c r="AD463">
        <v>0</v>
      </c>
      <c r="AE463" t="s">
        <v>10</v>
      </c>
      <c r="AF463">
        <v>0.178173</v>
      </c>
      <c r="AG463">
        <v>7.6000000000000004E-5</v>
      </c>
      <c r="AH463" t="s">
        <v>11</v>
      </c>
      <c r="AI463">
        <v>0.81820499999999996</v>
      </c>
      <c r="AJ463">
        <v>1.7200000000000001E-4</v>
      </c>
      <c r="AK463" t="s">
        <v>12</v>
      </c>
      <c r="AL463">
        <v>0</v>
      </c>
      <c r="AM463">
        <v>0</v>
      </c>
    </row>
    <row r="464" spans="1:39" x14ac:dyDescent="0.25">
      <c r="A464" t="s">
        <v>22</v>
      </c>
      <c r="B464">
        <v>3</v>
      </c>
      <c r="C464">
        <v>75</v>
      </c>
      <c r="D464" t="s">
        <v>1</v>
      </c>
      <c r="E464">
        <v>0</v>
      </c>
      <c r="F464">
        <v>0</v>
      </c>
      <c r="G464" t="s">
        <v>2</v>
      </c>
      <c r="H464">
        <v>15586.939355</v>
      </c>
      <c r="I464">
        <v>263.19780900000001</v>
      </c>
      <c r="J464" t="s">
        <v>3</v>
      </c>
      <c r="K464">
        <v>15578.309004000001</v>
      </c>
      <c r="L464">
        <v>263.24804699999999</v>
      </c>
      <c r="M464" t="s">
        <v>4</v>
      </c>
      <c r="N464">
        <v>514.76669300000003</v>
      </c>
      <c r="O464">
        <v>5.1862999999999999E-2</v>
      </c>
      <c r="P464" t="s">
        <v>5</v>
      </c>
      <c r="Q464">
        <v>0</v>
      </c>
      <c r="R464">
        <v>0</v>
      </c>
      <c r="S464" t="s">
        <v>6</v>
      </c>
      <c r="T464">
        <v>438.72664300000002</v>
      </c>
      <c r="U464">
        <v>0.14102100000000001</v>
      </c>
      <c r="V464" t="s">
        <v>7</v>
      </c>
      <c r="W464">
        <v>0</v>
      </c>
      <c r="X464">
        <v>0</v>
      </c>
      <c r="Y464" t="s">
        <v>8</v>
      </c>
      <c r="Z464">
        <v>0</v>
      </c>
      <c r="AA464">
        <v>0</v>
      </c>
      <c r="AB464" t="s">
        <v>9</v>
      </c>
      <c r="AC464">
        <v>0</v>
      </c>
      <c r="AD464">
        <v>0</v>
      </c>
      <c r="AE464" t="s">
        <v>10</v>
      </c>
      <c r="AF464">
        <v>0.176561</v>
      </c>
      <c r="AG464">
        <v>5.8999999999999998E-5</v>
      </c>
      <c r="AH464" t="s">
        <v>11</v>
      </c>
      <c r="AI464">
        <v>0.82393499999999997</v>
      </c>
      <c r="AJ464">
        <v>1.7799999999999999E-4</v>
      </c>
      <c r="AK464" t="s">
        <v>12</v>
      </c>
      <c r="AL464">
        <v>0</v>
      </c>
      <c r="AM464">
        <v>0</v>
      </c>
    </row>
    <row r="465" spans="1:39" x14ac:dyDescent="0.25">
      <c r="A465" t="s">
        <v>22</v>
      </c>
      <c r="B465">
        <v>4</v>
      </c>
      <c r="C465">
        <v>100</v>
      </c>
      <c r="D465" t="s">
        <v>1</v>
      </c>
      <c r="E465">
        <v>0</v>
      </c>
      <c r="F465">
        <v>0</v>
      </c>
      <c r="G465" t="s">
        <v>2</v>
      </c>
      <c r="H465">
        <v>20787.606484</v>
      </c>
      <c r="I465">
        <v>481.77650699999998</v>
      </c>
      <c r="J465" t="s">
        <v>3</v>
      </c>
      <c r="K465">
        <v>20776.101016000001</v>
      </c>
      <c r="L465">
        <v>481.71310999999997</v>
      </c>
      <c r="M465" t="s">
        <v>4</v>
      </c>
      <c r="N465">
        <v>686.371624</v>
      </c>
      <c r="O465">
        <v>7.3289000000000007E-2</v>
      </c>
      <c r="P465" t="s">
        <v>5</v>
      </c>
      <c r="Q465">
        <v>0</v>
      </c>
      <c r="R465">
        <v>0</v>
      </c>
      <c r="S465" t="s">
        <v>6</v>
      </c>
      <c r="T465">
        <v>584.98003000000006</v>
      </c>
      <c r="U465">
        <v>0.25218200000000002</v>
      </c>
      <c r="V465" t="s">
        <v>7</v>
      </c>
      <c r="W465">
        <v>0</v>
      </c>
      <c r="X465">
        <v>0</v>
      </c>
      <c r="Y465" t="s">
        <v>8</v>
      </c>
      <c r="Z465">
        <v>0</v>
      </c>
      <c r="AA465">
        <v>0</v>
      </c>
      <c r="AB465" t="s">
        <v>9</v>
      </c>
      <c r="AC465">
        <v>0</v>
      </c>
      <c r="AD465">
        <v>0</v>
      </c>
      <c r="AE465" t="s">
        <v>10</v>
      </c>
      <c r="AF465">
        <v>0.17566899999999999</v>
      </c>
      <c r="AG465">
        <v>7.4999999999999993E-5</v>
      </c>
      <c r="AH465" t="s">
        <v>11</v>
      </c>
      <c r="AI465">
        <v>0.82508999999999999</v>
      </c>
      <c r="AJ465">
        <v>1.54E-4</v>
      </c>
      <c r="AK465" t="s">
        <v>12</v>
      </c>
      <c r="AL465">
        <v>0</v>
      </c>
      <c r="AM465">
        <v>0</v>
      </c>
    </row>
    <row r="466" spans="1:39" x14ac:dyDescent="0.25">
      <c r="A466" t="s">
        <v>22</v>
      </c>
      <c r="B466">
        <v>5</v>
      </c>
      <c r="C466">
        <v>125</v>
      </c>
      <c r="D466" t="s">
        <v>1</v>
      </c>
      <c r="E466">
        <v>0</v>
      </c>
      <c r="F466">
        <v>0</v>
      </c>
      <c r="G466" t="s">
        <v>2</v>
      </c>
      <c r="H466">
        <v>25988.24207</v>
      </c>
      <c r="I466">
        <v>738.42900899999995</v>
      </c>
      <c r="J466" t="s">
        <v>3</v>
      </c>
      <c r="K466">
        <v>25973.861132999999</v>
      </c>
      <c r="L466">
        <v>738.324476</v>
      </c>
      <c r="M466" t="s">
        <v>4</v>
      </c>
      <c r="N466">
        <v>857.94625199999996</v>
      </c>
      <c r="O466">
        <v>0.109304</v>
      </c>
      <c r="P466" t="s">
        <v>5</v>
      </c>
      <c r="Q466">
        <v>0</v>
      </c>
      <c r="R466">
        <v>0</v>
      </c>
      <c r="S466" t="s">
        <v>6</v>
      </c>
      <c r="T466">
        <v>731.22881900000004</v>
      </c>
      <c r="U466">
        <v>0.38214900000000002</v>
      </c>
      <c r="V466" t="s">
        <v>7</v>
      </c>
      <c r="W466">
        <v>0</v>
      </c>
      <c r="X466">
        <v>0</v>
      </c>
      <c r="Y466" t="s">
        <v>8</v>
      </c>
      <c r="Z466">
        <v>0</v>
      </c>
      <c r="AA466">
        <v>0</v>
      </c>
      <c r="AB466" t="s">
        <v>9</v>
      </c>
      <c r="AC466">
        <v>0</v>
      </c>
      <c r="AD466">
        <v>0</v>
      </c>
      <c r="AE466" t="s">
        <v>10</v>
      </c>
      <c r="AF466">
        <v>0.17466999999999999</v>
      </c>
      <c r="AG466">
        <v>8.2000000000000001E-5</v>
      </c>
      <c r="AH466" t="s">
        <v>11</v>
      </c>
      <c r="AI466">
        <v>0.82671099999999997</v>
      </c>
      <c r="AJ466">
        <v>1.4200000000000001E-4</v>
      </c>
      <c r="AK466" t="s">
        <v>12</v>
      </c>
      <c r="AL466">
        <v>0</v>
      </c>
      <c r="AM466">
        <v>0</v>
      </c>
    </row>
    <row r="467" spans="1:39" x14ac:dyDescent="0.25">
      <c r="A467" t="s">
        <v>22</v>
      </c>
      <c r="B467">
        <v>6</v>
      </c>
      <c r="C467">
        <v>150</v>
      </c>
      <c r="D467" t="s">
        <v>1</v>
      </c>
      <c r="E467">
        <v>0</v>
      </c>
      <c r="F467">
        <v>0</v>
      </c>
      <c r="G467" t="s">
        <v>2</v>
      </c>
      <c r="H467">
        <v>31188.136796999999</v>
      </c>
      <c r="I467">
        <v>1044.5836119999999</v>
      </c>
      <c r="J467" t="s">
        <v>3</v>
      </c>
      <c r="K467">
        <v>31170.883438000001</v>
      </c>
      <c r="L467">
        <v>1044.267022</v>
      </c>
      <c r="M467" t="s">
        <v>4</v>
      </c>
      <c r="N467">
        <v>1029.541577</v>
      </c>
      <c r="O467">
        <v>0.13270599999999999</v>
      </c>
      <c r="P467" t="s">
        <v>5</v>
      </c>
      <c r="Q467">
        <v>0</v>
      </c>
      <c r="R467">
        <v>0</v>
      </c>
      <c r="S467" t="s">
        <v>6</v>
      </c>
      <c r="T467">
        <v>877.46507899999995</v>
      </c>
      <c r="U467">
        <v>0.54912899999999998</v>
      </c>
      <c r="V467" t="s">
        <v>7</v>
      </c>
      <c r="W467">
        <v>0</v>
      </c>
      <c r="X467">
        <v>0</v>
      </c>
      <c r="Y467" t="s">
        <v>8</v>
      </c>
      <c r="Z467">
        <v>0</v>
      </c>
      <c r="AA467">
        <v>0</v>
      </c>
      <c r="AB467" t="s">
        <v>9</v>
      </c>
      <c r="AC467">
        <v>0</v>
      </c>
      <c r="AD467">
        <v>0</v>
      </c>
      <c r="AE467" t="s">
        <v>10</v>
      </c>
      <c r="AF467">
        <v>0.17274300000000001</v>
      </c>
      <c r="AG467">
        <v>1.11E-4</v>
      </c>
      <c r="AH467" t="s">
        <v>11</v>
      </c>
      <c r="AI467">
        <v>0.82999000000000001</v>
      </c>
      <c r="AJ467">
        <v>1.3999999999999999E-4</v>
      </c>
      <c r="AK467" t="s">
        <v>12</v>
      </c>
      <c r="AL467">
        <v>0</v>
      </c>
      <c r="AM467">
        <v>0</v>
      </c>
    </row>
    <row r="468" spans="1:39" x14ac:dyDescent="0.25">
      <c r="A468" t="s">
        <v>22</v>
      </c>
      <c r="B468">
        <v>7</v>
      </c>
      <c r="C468">
        <v>175</v>
      </c>
      <c r="D468" t="s">
        <v>1</v>
      </c>
      <c r="E468">
        <v>0</v>
      </c>
      <c r="F468">
        <v>0</v>
      </c>
      <c r="G468" t="s">
        <v>2</v>
      </c>
      <c r="H468">
        <v>36387.941484000003</v>
      </c>
      <c r="I468">
        <v>1450.277887</v>
      </c>
      <c r="J468" t="s">
        <v>3</v>
      </c>
      <c r="K468">
        <v>36367.8125</v>
      </c>
      <c r="L468">
        <v>1449.9215630000001</v>
      </c>
      <c r="M468" t="s">
        <v>4</v>
      </c>
      <c r="N468">
        <v>1201.109602</v>
      </c>
      <c r="O468">
        <v>0.17089199999999999</v>
      </c>
      <c r="P468" t="s">
        <v>5</v>
      </c>
      <c r="Q468">
        <v>0</v>
      </c>
      <c r="R468">
        <v>0</v>
      </c>
      <c r="S468" t="s">
        <v>6</v>
      </c>
      <c r="T468">
        <v>1023.71281</v>
      </c>
      <c r="U468">
        <v>0.76080599999999998</v>
      </c>
      <c r="V468" t="s">
        <v>7</v>
      </c>
      <c r="W468">
        <v>0</v>
      </c>
      <c r="X468">
        <v>0</v>
      </c>
      <c r="Y468" t="s">
        <v>8</v>
      </c>
      <c r="Z468">
        <v>0</v>
      </c>
      <c r="AA468">
        <v>0</v>
      </c>
      <c r="AB468" t="s">
        <v>9</v>
      </c>
      <c r="AC468">
        <v>0</v>
      </c>
      <c r="AD468">
        <v>0</v>
      </c>
      <c r="AE468" t="s">
        <v>10</v>
      </c>
      <c r="AF468">
        <v>0.17230400000000001</v>
      </c>
      <c r="AG468">
        <v>1.1400000000000001E-4</v>
      </c>
      <c r="AH468" t="s">
        <v>11</v>
      </c>
      <c r="AI468">
        <v>0.83091899999999996</v>
      </c>
      <c r="AJ468">
        <v>1.1400000000000001E-4</v>
      </c>
      <c r="AK468" t="s">
        <v>12</v>
      </c>
      <c r="AL468">
        <v>0</v>
      </c>
      <c r="AM468">
        <v>0</v>
      </c>
    </row>
    <row r="469" spans="1:39" x14ac:dyDescent="0.25">
      <c r="A469" t="s">
        <v>22</v>
      </c>
      <c r="B469">
        <v>8</v>
      </c>
      <c r="C469">
        <v>200</v>
      </c>
      <c r="D469" t="s">
        <v>1</v>
      </c>
      <c r="E469">
        <v>0</v>
      </c>
      <c r="F469">
        <v>0</v>
      </c>
      <c r="G469" t="s">
        <v>2</v>
      </c>
      <c r="H469">
        <v>41588.924609000002</v>
      </c>
      <c r="I469">
        <v>1905.8957780000001</v>
      </c>
      <c r="J469" t="s">
        <v>3</v>
      </c>
      <c r="K469">
        <v>41565.920468999997</v>
      </c>
      <c r="L469">
        <v>1905.2155700000001</v>
      </c>
      <c r="M469" t="s">
        <v>4</v>
      </c>
      <c r="N469">
        <v>1372.6950850000001</v>
      </c>
      <c r="O469">
        <v>0.22373499999999999</v>
      </c>
      <c r="P469" t="s">
        <v>5</v>
      </c>
      <c r="Q469">
        <v>0</v>
      </c>
      <c r="R469">
        <v>0</v>
      </c>
      <c r="S469" t="s">
        <v>6</v>
      </c>
      <c r="T469">
        <v>1169.9497590000001</v>
      </c>
      <c r="U469">
        <v>0.978186</v>
      </c>
      <c r="V469" t="s">
        <v>7</v>
      </c>
      <c r="W469">
        <v>0</v>
      </c>
      <c r="X469">
        <v>0</v>
      </c>
      <c r="Y469" t="s">
        <v>8</v>
      </c>
      <c r="Z469">
        <v>0</v>
      </c>
      <c r="AA469">
        <v>0</v>
      </c>
      <c r="AB469" t="s">
        <v>9</v>
      </c>
      <c r="AC469">
        <v>0</v>
      </c>
      <c r="AD469">
        <v>0</v>
      </c>
      <c r="AE469" t="s">
        <v>10</v>
      </c>
      <c r="AF469">
        <v>0.17166000000000001</v>
      </c>
      <c r="AG469">
        <v>1.22E-4</v>
      </c>
      <c r="AH469" t="s">
        <v>11</v>
      </c>
      <c r="AI469">
        <v>0.83288499999999999</v>
      </c>
      <c r="AJ469">
        <v>8.7999999999999998E-5</v>
      </c>
      <c r="AK469" t="s">
        <v>12</v>
      </c>
      <c r="AL469">
        <v>0</v>
      </c>
      <c r="AM469">
        <v>0</v>
      </c>
    </row>
    <row r="470" spans="1:39" x14ac:dyDescent="0.25">
      <c r="A470" t="s">
        <v>22</v>
      </c>
      <c r="B470">
        <v>9</v>
      </c>
      <c r="C470">
        <v>225</v>
      </c>
      <c r="D470" t="s">
        <v>1</v>
      </c>
      <c r="E470">
        <v>0</v>
      </c>
      <c r="F470">
        <v>0</v>
      </c>
      <c r="G470" t="s">
        <v>2</v>
      </c>
      <c r="H470">
        <v>46790.507968999998</v>
      </c>
      <c r="I470">
        <v>2371.9538980000002</v>
      </c>
      <c r="J470" t="s">
        <v>3</v>
      </c>
      <c r="K470">
        <v>46764.629140999998</v>
      </c>
      <c r="L470">
        <v>2371.4727200000002</v>
      </c>
      <c r="M470" t="s">
        <v>4</v>
      </c>
      <c r="N470">
        <v>1544.286646</v>
      </c>
      <c r="O470">
        <v>0.27527299999999999</v>
      </c>
      <c r="P470" t="s">
        <v>5</v>
      </c>
      <c r="Q470">
        <v>0</v>
      </c>
      <c r="R470">
        <v>0</v>
      </c>
      <c r="S470" t="s">
        <v>6</v>
      </c>
      <c r="T470">
        <v>1316.1917350000001</v>
      </c>
      <c r="U470">
        <v>1.2475989999999999</v>
      </c>
      <c r="V470" t="s">
        <v>7</v>
      </c>
      <c r="W470">
        <v>0</v>
      </c>
      <c r="X470">
        <v>0</v>
      </c>
      <c r="Y470" t="s">
        <v>8</v>
      </c>
      <c r="Z470">
        <v>0</v>
      </c>
      <c r="AA470">
        <v>0</v>
      </c>
      <c r="AB470" t="s">
        <v>9</v>
      </c>
      <c r="AC470">
        <v>0</v>
      </c>
      <c r="AD470">
        <v>0</v>
      </c>
      <c r="AE470" t="s">
        <v>10</v>
      </c>
      <c r="AF470">
        <v>0.17039899999999999</v>
      </c>
      <c r="AG470">
        <v>1.36E-4</v>
      </c>
      <c r="AH470" t="s">
        <v>11</v>
      </c>
      <c r="AI470">
        <v>0.83412600000000003</v>
      </c>
      <c r="AJ470">
        <v>7.7000000000000001E-5</v>
      </c>
      <c r="AK470" t="s">
        <v>12</v>
      </c>
      <c r="AL470">
        <v>0</v>
      </c>
      <c r="AM470">
        <v>0</v>
      </c>
    </row>
    <row r="471" spans="1:39" x14ac:dyDescent="0.25">
      <c r="A471" t="s">
        <v>22</v>
      </c>
      <c r="B471">
        <v>10</v>
      </c>
      <c r="C471">
        <v>250</v>
      </c>
      <c r="D471" t="s">
        <v>1</v>
      </c>
      <c r="E471">
        <v>0</v>
      </c>
      <c r="F471">
        <v>0</v>
      </c>
      <c r="G471" t="s">
        <v>2</v>
      </c>
      <c r="H471">
        <v>51990.353516000003</v>
      </c>
      <c r="I471">
        <v>2840.1788740000002</v>
      </c>
      <c r="J471" t="s">
        <v>3</v>
      </c>
      <c r="K471">
        <v>51961.604530999997</v>
      </c>
      <c r="L471">
        <v>2839.6778089999998</v>
      </c>
      <c r="M471" t="s">
        <v>4</v>
      </c>
      <c r="N471">
        <v>1715.884963</v>
      </c>
      <c r="O471">
        <v>0.34133799999999997</v>
      </c>
      <c r="P471" t="s">
        <v>5</v>
      </c>
      <c r="Q471">
        <v>0</v>
      </c>
      <c r="R471">
        <v>0</v>
      </c>
      <c r="S471" t="s">
        <v>6</v>
      </c>
      <c r="T471">
        <v>1462.438478</v>
      </c>
      <c r="U471">
        <v>1.528054</v>
      </c>
      <c r="V471" t="s">
        <v>7</v>
      </c>
      <c r="W471">
        <v>0</v>
      </c>
      <c r="X471">
        <v>0</v>
      </c>
      <c r="Y471" t="s">
        <v>8</v>
      </c>
      <c r="Z471">
        <v>0</v>
      </c>
      <c r="AA471">
        <v>0</v>
      </c>
      <c r="AB471" t="s">
        <v>9</v>
      </c>
      <c r="AC471">
        <v>0</v>
      </c>
      <c r="AD471">
        <v>0</v>
      </c>
      <c r="AE471" t="s">
        <v>10</v>
      </c>
      <c r="AF471">
        <v>0.17022499999999999</v>
      </c>
      <c r="AG471">
        <v>1.4200000000000001E-4</v>
      </c>
      <c r="AH471" t="s">
        <v>11</v>
      </c>
      <c r="AI471">
        <v>0.83482100000000004</v>
      </c>
      <c r="AJ471">
        <v>7.4999999999999993E-5</v>
      </c>
      <c r="AK471" t="s">
        <v>12</v>
      </c>
      <c r="AL471">
        <v>0</v>
      </c>
      <c r="AM471">
        <v>0</v>
      </c>
    </row>
    <row r="472" spans="1:39" x14ac:dyDescent="0.25">
      <c r="A472" t="s">
        <v>22</v>
      </c>
      <c r="B472">
        <v>11</v>
      </c>
      <c r="C472">
        <v>275</v>
      </c>
      <c r="D472" t="s">
        <v>1</v>
      </c>
      <c r="E472">
        <v>0</v>
      </c>
      <c r="F472">
        <v>0</v>
      </c>
      <c r="G472" t="s">
        <v>2</v>
      </c>
      <c r="H472">
        <v>57189.471250000002</v>
      </c>
      <c r="I472">
        <v>3387.7735109999999</v>
      </c>
      <c r="J472" t="s">
        <v>3</v>
      </c>
      <c r="K472">
        <v>57157.849140999999</v>
      </c>
      <c r="L472">
        <v>3387.1018960000001</v>
      </c>
      <c r="M472" t="s">
        <v>4</v>
      </c>
      <c r="N472">
        <v>1887.473606</v>
      </c>
      <c r="O472">
        <v>0.36421399999999998</v>
      </c>
      <c r="P472" t="s">
        <v>5</v>
      </c>
      <c r="Q472">
        <v>0</v>
      </c>
      <c r="R472">
        <v>0</v>
      </c>
      <c r="S472" t="s">
        <v>6</v>
      </c>
      <c r="T472">
        <v>1608.7004870000001</v>
      </c>
      <c r="U472">
        <v>1.836182</v>
      </c>
      <c r="V472" t="s">
        <v>7</v>
      </c>
      <c r="W472">
        <v>0</v>
      </c>
      <c r="X472">
        <v>0</v>
      </c>
      <c r="Y472" t="s">
        <v>8</v>
      </c>
      <c r="Z472">
        <v>0</v>
      </c>
      <c r="AA472">
        <v>0</v>
      </c>
      <c r="AB472" t="s">
        <v>9</v>
      </c>
      <c r="AC472">
        <v>0</v>
      </c>
      <c r="AD472">
        <v>0</v>
      </c>
      <c r="AE472" t="s">
        <v>10</v>
      </c>
      <c r="AF472">
        <v>0.16895399999999999</v>
      </c>
      <c r="AG472">
        <v>1.4799999999999999E-4</v>
      </c>
      <c r="AH472" t="s">
        <v>11</v>
      </c>
      <c r="AI472">
        <v>0.83563600000000005</v>
      </c>
      <c r="AJ472">
        <v>5.8E-5</v>
      </c>
      <c r="AK472" t="s">
        <v>12</v>
      </c>
      <c r="AL472">
        <v>0</v>
      </c>
      <c r="AM472">
        <v>0</v>
      </c>
    </row>
    <row r="473" spans="1:39" x14ac:dyDescent="0.25">
      <c r="A473" t="s">
        <v>22</v>
      </c>
      <c r="B473">
        <v>12</v>
      </c>
      <c r="C473">
        <v>300</v>
      </c>
      <c r="D473" t="s">
        <v>1</v>
      </c>
      <c r="E473">
        <v>0</v>
      </c>
      <c r="F473">
        <v>0</v>
      </c>
      <c r="G473" t="s">
        <v>2</v>
      </c>
      <c r="H473">
        <v>62387.511640999997</v>
      </c>
      <c r="I473">
        <v>3900.6916729999998</v>
      </c>
      <c r="J473" t="s">
        <v>3</v>
      </c>
      <c r="K473">
        <v>62353.016172000003</v>
      </c>
      <c r="L473">
        <v>3899.4822920000001</v>
      </c>
      <c r="M473" t="s">
        <v>4</v>
      </c>
      <c r="N473">
        <v>2059.0504540000002</v>
      </c>
      <c r="O473">
        <v>0.44411600000000001</v>
      </c>
      <c r="P473" t="s">
        <v>5</v>
      </c>
      <c r="Q473">
        <v>0</v>
      </c>
      <c r="R473">
        <v>0</v>
      </c>
      <c r="S473" t="s">
        <v>6</v>
      </c>
      <c r="T473">
        <v>1754.9424770000001</v>
      </c>
      <c r="U473">
        <v>2.1766830000000001</v>
      </c>
      <c r="V473" t="s">
        <v>7</v>
      </c>
      <c r="W473">
        <v>0</v>
      </c>
      <c r="X473">
        <v>0</v>
      </c>
      <c r="Y473" t="s">
        <v>8</v>
      </c>
      <c r="Z473">
        <v>0</v>
      </c>
      <c r="AA473">
        <v>0</v>
      </c>
      <c r="AB473" t="s">
        <v>9</v>
      </c>
      <c r="AC473">
        <v>0</v>
      </c>
      <c r="AD473">
        <v>0</v>
      </c>
      <c r="AE473" t="s">
        <v>10</v>
      </c>
      <c r="AF473">
        <v>0.16895399999999999</v>
      </c>
      <c r="AG473">
        <v>1.4799999999999999E-4</v>
      </c>
      <c r="AH473" t="s">
        <v>11</v>
      </c>
      <c r="AI473">
        <v>0.83585500000000001</v>
      </c>
      <c r="AJ473">
        <v>5.7000000000000003E-5</v>
      </c>
      <c r="AK473" t="s">
        <v>12</v>
      </c>
      <c r="AL473">
        <v>0</v>
      </c>
      <c r="AM473">
        <v>0</v>
      </c>
    </row>
    <row r="474" spans="1:39" x14ac:dyDescent="0.25">
      <c r="A474" t="s">
        <v>22</v>
      </c>
      <c r="B474">
        <v>13</v>
      </c>
      <c r="C474">
        <v>325</v>
      </c>
      <c r="D474" t="s">
        <v>1</v>
      </c>
      <c r="E474">
        <v>0</v>
      </c>
      <c r="F474">
        <v>0</v>
      </c>
      <c r="G474" t="s">
        <v>2</v>
      </c>
      <c r="H474">
        <v>67586.759688000006</v>
      </c>
      <c r="I474">
        <v>4505.3835019999997</v>
      </c>
      <c r="J474" t="s">
        <v>3</v>
      </c>
      <c r="K474">
        <v>67549.391405999995</v>
      </c>
      <c r="L474">
        <v>4503.8633259999997</v>
      </c>
      <c r="M474" t="s">
        <v>4</v>
      </c>
      <c r="N474">
        <v>2230.6438330000001</v>
      </c>
      <c r="O474">
        <v>0.48535699999999998</v>
      </c>
      <c r="P474" t="s">
        <v>5</v>
      </c>
      <c r="Q474">
        <v>0</v>
      </c>
      <c r="R474">
        <v>0</v>
      </c>
      <c r="S474" t="s">
        <v>6</v>
      </c>
      <c r="T474">
        <v>1901.1869939999999</v>
      </c>
      <c r="U474">
        <v>2.4980000000000002</v>
      </c>
      <c r="V474" t="s">
        <v>7</v>
      </c>
      <c r="W474">
        <v>0</v>
      </c>
      <c r="X474">
        <v>0</v>
      </c>
      <c r="Y474" t="s">
        <v>8</v>
      </c>
      <c r="Z474">
        <v>0</v>
      </c>
      <c r="AA474">
        <v>0</v>
      </c>
      <c r="AB474" t="s">
        <v>9</v>
      </c>
      <c r="AC474">
        <v>0</v>
      </c>
      <c r="AD474">
        <v>0</v>
      </c>
      <c r="AE474" t="s">
        <v>10</v>
      </c>
      <c r="AF474">
        <v>0.168466</v>
      </c>
      <c r="AG474">
        <v>1.5100000000000001E-4</v>
      </c>
      <c r="AH474" t="s">
        <v>11</v>
      </c>
      <c r="AI474">
        <v>0.83587</v>
      </c>
      <c r="AJ474">
        <v>5.7000000000000003E-5</v>
      </c>
      <c r="AK474" t="s">
        <v>12</v>
      </c>
      <c r="AL474">
        <v>0</v>
      </c>
      <c r="AM474">
        <v>0</v>
      </c>
    </row>
    <row r="475" spans="1:39" x14ac:dyDescent="0.25">
      <c r="A475" t="s">
        <v>22</v>
      </c>
      <c r="B475">
        <v>14</v>
      </c>
      <c r="C475">
        <v>350</v>
      </c>
      <c r="D475" t="s">
        <v>1</v>
      </c>
      <c r="E475">
        <v>0</v>
      </c>
      <c r="F475">
        <v>0</v>
      </c>
      <c r="G475" t="s">
        <v>2</v>
      </c>
      <c r="H475">
        <v>72787.114218999996</v>
      </c>
      <c r="I475">
        <v>5206.0057530000004</v>
      </c>
      <c r="J475" t="s">
        <v>3</v>
      </c>
      <c r="K475">
        <v>72746.872344000003</v>
      </c>
      <c r="L475">
        <v>5203.5263869999999</v>
      </c>
      <c r="M475" t="s">
        <v>4</v>
      </c>
      <c r="N475">
        <v>2402.2216210000001</v>
      </c>
      <c r="O475">
        <v>0.59554799999999997</v>
      </c>
      <c r="P475" t="s">
        <v>5</v>
      </c>
      <c r="Q475">
        <v>0</v>
      </c>
      <c r="R475">
        <v>0</v>
      </c>
      <c r="S475" t="s">
        <v>6</v>
      </c>
      <c r="T475">
        <v>2047.4325269999999</v>
      </c>
      <c r="U475">
        <v>2.876862</v>
      </c>
      <c r="V475" t="s">
        <v>7</v>
      </c>
      <c r="W475">
        <v>0</v>
      </c>
      <c r="X475">
        <v>0</v>
      </c>
      <c r="Y475" t="s">
        <v>8</v>
      </c>
      <c r="Z475">
        <v>0</v>
      </c>
      <c r="AA475">
        <v>0</v>
      </c>
      <c r="AB475" t="s">
        <v>9</v>
      </c>
      <c r="AC475">
        <v>0</v>
      </c>
      <c r="AD475">
        <v>0</v>
      </c>
      <c r="AE475" t="s">
        <v>10</v>
      </c>
      <c r="AF475">
        <v>0.16783600000000001</v>
      </c>
      <c r="AG475">
        <v>1.5799999999999999E-4</v>
      </c>
      <c r="AH475" t="s">
        <v>11</v>
      </c>
      <c r="AI475">
        <v>0.83614299999999997</v>
      </c>
      <c r="AJ475">
        <v>5.5000000000000002E-5</v>
      </c>
      <c r="AK475" t="s">
        <v>12</v>
      </c>
      <c r="AL475">
        <v>0</v>
      </c>
      <c r="AM475">
        <v>0</v>
      </c>
    </row>
    <row r="476" spans="1:39" x14ac:dyDescent="0.25">
      <c r="A476" t="s">
        <v>22</v>
      </c>
      <c r="B476">
        <v>15</v>
      </c>
      <c r="C476">
        <v>375</v>
      </c>
      <c r="D476" t="s">
        <v>1</v>
      </c>
      <c r="E476">
        <v>0</v>
      </c>
      <c r="F476">
        <v>0</v>
      </c>
      <c r="G476" t="s">
        <v>2</v>
      </c>
      <c r="H476">
        <v>77987.23</v>
      </c>
      <c r="I476">
        <v>5786.5604309999999</v>
      </c>
      <c r="J476" t="s">
        <v>3</v>
      </c>
      <c r="K476">
        <v>77944.114061999993</v>
      </c>
      <c r="L476">
        <v>5783.5278520000002</v>
      </c>
      <c r="M476" t="s">
        <v>4</v>
      </c>
      <c r="N476">
        <v>2573.8261080000002</v>
      </c>
      <c r="O476">
        <v>0.62566100000000002</v>
      </c>
      <c r="P476" t="s">
        <v>5</v>
      </c>
      <c r="Q476">
        <v>0</v>
      </c>
      <c r="R476">
        <v>0</v>
      </c>
      <c r="S476" t="s">
        <v>6</v>
      </c>
      <c r="T476">
        <v>2193.6690189999999</v>
      </c>
      <c r="U476">
        <v>3.275973</v>
      </c>
      <c r="V476" t="s">
        <v>7</v>
      </c>
      <c r="W476">
        <v>0</v>
      </c>
      <c r="X476">
        <v>0</v>
      </c>
      <c r="Y476" t="s">
        <v>8</v>
      </c>
      <c r="Z476">
        <v>0</v>
      </c>
      <c r="AA476">
        <v>0</v>
      </c>
      <c r="AB476" t="s">
        <v>9</v>
      </c>
      <c r="AC476">
        <v>0</v>
      </c>
      <c r="AD476">
        <v>0</v>
      </c>
      <c r="AE476" t="s">
        <v>10</v>
      </c>
      <c r="AF476">
        <v>0.16620799999999999</v>
      </c>
      <c r="AG476">
        <v>1.73E-4</v>
      </c>
      <c r="AH476" t="s">
        <v>11</v>
      </c>
      <c r="AI476">
        <v>0.83709699999999998</v>
      </c>
      <c r="AJ476">
        <v>3.3000000000000003E-5</v>
      </c>
      <c r="AK476" t="s">
        <v>12</v>
      </c>
      <c r="AL476">
        <v>0</v>
      </c>
      <c r="AM476">
        <v>0</v>
      </c>
    </row>
    <row r="477" spans="1:39" x14ac:dyDescent="0.25">
      <c r="A477" t="s">
        <v>22</v>
      </c>
      <c r="B477">
        <v>16</v>
      </c>
      <c r="C477">
        <v>400</v>
      </c>
      <c r="D477" t="s">
        <v>1</v>
      </c>
      <c r="E477">
        <v>0</v>
      </c>
      <c r="F477">
        <v>0</v>
      </c>
      <c r="G477" t="s">
        <v>2</v>
      </c>
      <c r="H477">
        <v>83188.269687000007</v>
      </c>
      <c r="I477">
        <v>6501.8293919999996</v>
      </c>
      <c r="J477" t="s">
        <v>3</v>
      </c>
      <c r="K477">
        <v>83142.282030999995</v>
      </c>
      <c r="L477">
        <v>6498.7247230000003</v>
      </c>
      <c r="M477" t="s">
        <v>4</v>
      </c>
      <c r="N477">
        <v>2745.4098140000001</v>
      </c>
      <c r="O477">
        <v>0.65764500000000004</v>
      </c>
      <c r="P477" t="s">
        <v>5</v>
      </c>
      <c r="Q477">
        <v>0</v>
      </c>
      <c r="R477">
        <v>0</v>
      </c>
      <c r="S477" t="s">
        <v>6</v>
      </c>
      <c r="T477">
        <v>2339.9161469999999</v>
      </c>
      <c r="U477">
        <v>3.6694390000000001</v>
      </c>
      <c r="V477" t="s">
        <v>7</v>
      </c>
      <c r="W477">
        <v>0</v>
      </c>
      <c r="X477">
        <v>0</v>
      </c>
      <c r="Y477" t="s">
        <v>8</v>
      </c>
      <c r="Z477">
        <v>0</v>
      </c>
      <c r="AA477">
        <v>0</v>
      </c>
      <c r="AB477" t="s">
        <v>9</v>
      </c>
      <c r="AC477">
        <v>0</v>
      </c>
      <c r="AD477">
        <v>0</v>
      </c>
      <c r="AE477" t="s">
        <v>10</v>
      </c>
      <c r="AF477">
        <v>0.164802</v>
      </c>
      <c r="AG477">
        <v>1.7000000000000001E-4</v>
      </c>
      <c r="AH477" t="s">
        <v>11</v>
      </c>
      <c r="AI477">
        <v>0.83718899999999996</v>
      </c>
      <c r="AJ477">
        <v>3.1999999999999999E-5</v>
      </c>
      <c r="AK477" t="s">
        <v>12</v>
      </c>
      <c r="AL477">
        <v>0</v>
      </c>
      <c r="AM477">
        <v>0</v>
      </c>
    </row>
    <row r="478" spans="1:39" x14ac:dyDescent="0.25">
      <c r="A478" t="s">
        <v>22</v>
      </c>
      <c r="B478">
        <v>17</v>
      </c>
      <c r="C478">
        <v>425</v>
      </c>
      <c r="D478" t="s">
        <v>1</v>
      </c>
      <c r="E478">
        <v>0</v>
      </c>
      <c r="F478">
        <v>0</v>
      </c>
      <c r="G478" t="s">
        <v>2</v>
      </c>
      <c r="H478">
        <v>88389.104688000007</v>
      </c>
      <c r="I478">
        <v>7306.5290059999998</v>
      </c>
      <c r="J478" t="s">
        <v>3</v>
      </c>
      <c r="K478">
        <v>88340.243438000005</v>
      </c>
      <c r="L478">
        <v>7303.7526619999999</v>
      </c>
      <c r="M478" t="s">
        <v>4</v>
      </c>
      <c r="N478">
        <v>2916.9999320000002</v>
      </c>
      <c r="O478">
        <v>0.74253100000000005</v>
      </c>
      <c r="P478" t="s">
        <v>5</v>
      </c>
      <c r="Q478">
        <v>0</v>
      </c>
      <c r="R478">
        <v>0</v>
      </c>
      <c r="S478" t="s">
        <v>6</v>
      </c>
      <c r="T478">
        <v>2486.1763310000001</v>
      </c>
      <c r="U478">
        <v>4.0847759999999997</v>
      </c>
      <c r="V478" t="s">
        <v>7</v>
      </c>
      <c r="W478">
        <v>0</v>
      </c>
      <c r="X478">
        <v>0</v>
      </c>
      <c r="Y478" t="s">
        <v>8</v>
      </c>
      <c r="Z478">
        <v>0</v>
      </c>
      <c r="AA478">
        <v>0</v>
      </c>
      <c r="AB478" t="s">
        <v>9</v>
      </c>
      <c r="AC478">
        <v>0</v>
      </c>
      <c r="AD478">
        <v>0</v>
      </c>
      <c r="AE478" t="s">
        <v>10</v>
      </c>
      <c r="AF478">
        <v>0.16372700000000001</v>
      </c>
      <c r="AG478">
        <v>1.6799999999999999E-4</v>
      </c>
      <c r="AH478" t="s">
        <v>11</v>
      </c>
      <c r="AI478">
        <v>0.83738800000000002</v>
      </c>
      <c r="AJ478">
        <v>3.0000000000000001E-5</v>
      </c>
      <c r="AK478" t="s">
        <v>12</v>
      </c>
      <c r="AL478">
        <v>0</v>
      </c>
      <c r="AM478">
        <v>0</v>
      </c>
    </row>
    <row r="479" spans="1:39" x14ac:dyDescent="0.25">
      <c r="A479" t="s">
        <v>22</v>
      </c>
      <c r="B479">
        <v>18</v>
      </c>
      <c r="C479">
        <v>450</v>
      </c>
      <c r="D479" t="s">
        <v>1</v>
      </c>
      <c r="E479">
        <v>0</v>
      </c>
      <c r="F479">
        <v>0</v>
      </c>
      <c r="G479" t="s">
        <v>2</v>
      </c>
      <c r="H479">
        <v>93589.825156000006</v>
      </c>
      <c r="I479">
        <v>8199.3396950000006</v>
      </c>
      <c r="J479" t="s">
        <v>3</v>
      </c>
      <c r="K479">
        <v>93538.089687999993</v>
      </c>
      <c r="L479">
        <v>8197.3166180000007</v>
      </c>
      <c r="M479" t="s">
        <v>4</v>
      </c>
      <c r="N479">
        <v>3088.566206</v>
      </c>
      <c r="O479">
        <v>0.85607999999999995</v>
      </c>
      <c r="P479" t="s">
        <v>5</v>
      </c>
      <c r="Q479">
        <v>0</v>
      </c>
      <c r="R479">
        <v>0</v>
      </c>
      <c r="S479" t="s">
        <v>6</v>
      </c>
      <c r="T479">
        <v>2632.432961</v>
      </c>
      <c r="U479">
        <v>4.5419460000000003</v>
      </c>
      <c r="V479" t="s">
        <v>7</v>
      </c>
      <c r="W479">
        <v>0</v>
      </c>
      <c r="X479">
        <v>0</v>
      </c>
      <c r="Y479" t="s">
        <v>8</v>
      </c>
      <c r="Z479">
        <v>0</v>
      </c>
      <c r="AA479">
        <v>0</v>
      </c>
      <c r="AB479" t="s">
        <v>9</v>
      </c>
      <c r="AC479">
        <v>0</v>
      </c>
      <c r="AD479">
        <v>0</v>
      </c>
      <c r="AE479" t="s">
        <v>10</v>
      </c>
      <c r="AF479">
        <v>0.163105</v>
      </c>
      <c r="AG479">
        <v>1.6899999999999999E-4</v>
      </c>
      <c r="AH479" t="s">
        <v>11</v>
      </c>
      <c r="AI479">
        <v>0.83744300000000005</v>
      </c>
      <c r="AJ479">
        <v>3.0000000000000001E-5</v>
      </c>
      <c r="AK479" t="s">
        <v>12</v>
      </c>
      <c r="AL479">
        <v>0</v>
      </c>
      <c r="AM479">
        <v>0</v>
      </c>
    </row>
    <row r="480" spans="1:39" x14ac:dyDescent="0.25">
      <c r="A480" t="s">
        <v>22</v>
      </c>
      <c r="B480">
        <v>19</v>
      </c>
      <c r="C480">
        <v>475</v>
      </c>
      <c r="D480" t="s">
        <v>1</v>
      </c>
      <c r="E480">
        <v>0</v>
      </c>
      <c r="F480">
        <v>0</v>
      </c>
      <c r="G480" t="s">
        <v>2</v>
      </c>
      <c r="H480">
        <v>98789.840624999997</v>
      </c>
      <c r="I480">
        <v>9114.6807250000002</v>
      </c>
      <c r="J480" t="s">
        <v>3</v>
      </c>
      <c r="K480">
        <v>98735.230469000002</v>
      </c>
      <c r="L480">
        <v>9112.6061649999992</v>
      </c>
      <c r="M480" t="s">
        <v>4</v>
      </c>
      <c r="N480">
        <v>3260.1435839999999</v>
      </c>
      <c r="O480">
        <v>0.93249099999999996</v>
      </c>
      <c r="P480" t="s">
        <v>5</v>
      </c>
      <c r="Q480">
        <v>0</v>
      </c>
      <c r="R480">
        <v>0</v>
      </c>
      <c r="S480" t="s">
        <v>6</v>
      </c>
      <c r="T480">
        <v>2778.673178</v>
      </c>
      <c r="U480">
        <v>5.0283930000000003</v>
      </c>
      <c r="V480" t="s">
        <v>7</v>
      </c>
      <c r="W480">
        <v>0</v>
      </c>
      <c r="X480">
        <v>0</v>
      </c>
      <c r="Y480" t="s">
        <v>8</v>
      </c>
      <c r="Z480">
        <v>0</v>
      </c>
      <c r="AA480">
        <v>0</v>
      </c>
      <c r="AB480" t="s">
        <v>9</v>
      </c>
      <c r="AC480">
        <v>0</v>
      </c>
      <c r="AD480">
        <v>0</v>
      </c>
      <c r="AE480" t="s">
        <v>10</v>
      </c>
      <c r="AF480">
        <v>0.163082</v>
      </c>
      <c r="AG480">
        <v>1.6899999999999999E-4</v>
      </c>
      <c r="AH480" t="s">
        <v>11</v>
      </c>
      <c r="AI480">
        <v>0.83776499999999998</v>
      </c>
      <c r="AJ480">
        <v>2.6999999999999999E-5</v>
      </c>
      <c r="AK480" t="s">
        <v>12</v>
      </c>
      <c r="AL480">
        <v>0</v>
      </c>
      <c r="AM480">
        <v>0</v>
      </c>
    </row>
    <row r="481" spans="1:39" x14ac:dyDescent="0.25">
      <c r="A481" t="s">
        <v>22</v>
      </c>
      <c r="B481">
        <v>20</v>
      </c>
      <c r="C481">
        <v>500</v>
      </c>
      <c r="D481" t="s">
        <v>1</v>
      </c>
      <c r="E481">
        <v>0</v>
      </c>
      <c r="F481">
        <v>0</v>
      </c>
      <c r="G481" t="s">
        <v>2</v>
      </c>
      <c r="H481">
        <v>103989.307969</v>
      </c>
      <c r="I481">
        <v>9896.142151</v>
      </c>
      <c r="J481" t="s">
        <v>3</v>
      </c>
      <c r="K481">
        <v>103931.827188</v>
      </c>
      <c r="L481">
        <v>9894.3274880000008</v>
      </c>
      <c r="M481" t="s">
        <v>4</v>
      </c>
      <c r="N481">
        <v>3431.6864449999998</v>
      </c>
      <c r="O481">
        <v>0.97451200000000004</v>
      </c>
      <c r="P481" t="s">
        <v>5</v>
      </c>
      <c r="Q481">
        <v>0</v>
      </c>
      <c r="R481">
        <v>0</v>
      </c>
      <c r="S481" t="s">
        <v>6</v>
      </c>
      <c r="T481">
        <v>2924.9264330000001</v>
      </c>
      <c r="U481">
        <v>5.5915699999999999</v>
      </c>
      <c r="V481" t="s">
        <v>7</v>
      </c>
      <c r="W481">
        <v>0</v>
      </c>
      <c r="X481">
        <v>0</v>
      </c>
      <c r="Y481" t="s">
        <v>8</v>
      </c>
      <c r="Z481">
        <v>0</v>
      </c>
      <c r="AA481">
        <v>0</v>
      </c>
      <c r="AB481" t="s">
        <v>9</v>
      </c>
      <c r="AC481">
        <v>0</v>
      </c>
      <c r="AD481">
        <v>0</v>
      </c>
      <c r="AE481" t="s">
        <v>10</v>
      </c>
      <c r="AF481">
        <v>0.16247900000000001</v>
      </c>
      <c r="AG481">
        <v>1.6899999999999999E-4</v>
      </c>
      <c r="AH481" t="s">
        <v>11</v>
      </c>
      <c r="AI481">
        <v>0.83776700000000004</v>
      </c>
      <c r="AJ481">
        <v>2.6999999999999999E-5</v>
      </c>
      <c r="AK481" t="s">
        <v>12</v>
      </c>
      <c r="AL481">
        <v>0</v>
      </c>
      <c r="AM481">
        <v>0</v>
      </c>
    </row>
    <row r="482" spans="1:39" x14ac:dyDescent="0.25">
      <c r="A482" t="s">
        <v>23</v>
      </c>
      <c r="B482">
        <v>1</v>
      </c>
      <c r="C482">
        <v>25</v>
      </c>
      <c r="D482" t="s">
        <v>1</v>
      </c>
      <c r="E482">
        <v>0</v>
      </c>
      <c r="F482">
        <v>0</v>
      </c>
      <c r="G482" t="s">
        <v>2</v>
      </c>
      <c r="H482">
        <v>1714.2638360000001</v>
      </c>
      <c r="I482">
        <v>0.66326099999999999</v>
      </c>
      <c r="J482" t="s">
        <v>3</v>
      </c>
      <c r="K482">
        <v>1712.366051</v>
      </c>
      <c r="L482">
        <v>0.66116200000000003</v>
      </c>
      <c r="M482" t="s">
        <v>4</v>
      </c>
      <c r="N482">
        <v>91.296581000000003</v>
      </c>
      <c r="O482">
        <v>0.110791</v>
      </c>
      <c r="P482" t="s">
        <v>5</v>
      </c>
      <c r="Q482">
        <v>140.89737099999999</v>
      </c>
      <c r="R482">
        <v>4.215E-3</v>
      </c>
      <c r="S482" t="s">
        <v>6</v>
      </c>
      <c r="T482">
        <v>37.476357999999998</v>
      </c>
      <c r="U482">
        <v>8.4500000000000005E-4</v>
      </c>
      <c r="V482" t="s">
        <v>7</v>
      </c>
      <c r="W482">
        <v>0</v>
      </c>
      <c r="X482">
        <v>0</v>
      </c>
      <c r="Y482" t="s">
        <v>8</v>
      </c>
      <c r="Z482">
        <v>0</v>
      </c>
      <c r="AA482">
        <v>0</v>
      </c>
      <c r="AB482" t="s">
        <v>9</v>
      </c>
      <c r="AC482">
        <v>0</v>
      </c>
      <c r="AD482">
        <v>0</v>
      </c>
      <c r="AE482" t="s">
        <v>10</v>
      </c>
      <c r="AF482">
        <v>0.18193000000000001</v>
      </c>
      <c r="AG482">
        <v>7.8999999999999996E-5</v>
      </c>
      <c r="AH482" t="s">
        <v>11</v>
      </c>
      <c r="AI482">
        <v>0.81248600000000004</v>
      </c>
      <c r="AJ482">
        <v>1.15E-4</v>
      </c>
      <c r="AK482" t="s">
        <v>12</v>
      </c>
      <c r="AL482">
        <v>0</v>
      </c>
      <c r="AM482">
        <v>0</v>
      </c>
    </row>
    <row r="483" spans="1:39" x14ac:dyDescent="0.25">
      <c r="A483" t="s">
        <v>23</v>
      </c>
      <c r="B483">
        <v>2</v>
      </c>
      <c r="C483">
        <v>50</v>
      </c>
      <c r="D483" t="s">
        <v>1</v>
      </c>
      <c r="E483">
        <v>0</v>
      </c>
      <c r="F483">
        <v>0</v>
      </c>
      <c r="G483" t="s">
        <v>2</v>
      </c>
      <c r="H483">
        <v>3427.5359199999998</v>
      </c>
      <c r="I483">
        <v>2.2688760000000001</v>
      </c>
      <c r="J483" t="s">
        <v>3</v>
      </c>
      <c r="K483">
        <v>3423.7471690000002</v>
      </c>
      <c r="L483">
        <v>2.2600319999999998</v>
      </c>
      <c r="M483" t="s">
        <v>4</v>
      </c>
      <c r="N483">
        <v>182.33541500000001</v>
      </c>
      <c r="O483">
        <v>0.29056199999999999</v>
      </c>
      <c r="P483" t="s">
        <v>5</v>
      </c>
      <c r="Q483">
        <v>282.159943</v>
      </c>
      <c r="R483">
        <v>1.8414E-2</v>
      </c>
      <c r="S483" t="s">
        <v>6</v>
      </c>
      <c r="T483">
        <v>74.915167999999994</v>
      </c>
      <c r="U483">
        <v>2.5249999999999999E-3</v>
      </c>
      <c r="V483" t="s">
        <v>7</v>
      </c>
      <c r="W483">
        <v>0</v>
      </c>
      <c r="X483">
        <v>0</v>
      </c>
      <c r="Y483" t="s">
        <v>8</v>
      </c>
      <c r="Z483">
        <v>0</v>
      </c>
      <c r="AA483">
        <v>0</v>
      </c>
      <c r="AB483" t="s">
        <v>9</v>
      </c>
      <c r="AC483">
        <v>0</v>
      </c>
      <c r="AD483">
        <v>0</v>
      </c>
      <c r="AE483" t="s">
        <v>10</v>
      </c>
      <c r="AF483">
        <v>0.17902000000000001</v>
      </c>
      <c r="AG483">
        <v>2.5999999999999998E-5</v>
      </c>
      <c r="AH483" t="s">
        <v>11</v>
      </c>
      <c r="AI483">
        <v>0.82052099999999994</v>
      </c>
      <c r="AJ483">
        <v>1.5300000000000001E-4</v>
      </c>
      <c r="AK483" t="s">
        <v>12</v>
      </c>
      <c r="AL483">
        <v>0</v>
      </c>
      <c r="AM483">
        <v>0</v>
      </c>
    </row>
    <row r="484" spans="1:39" x14ac:dyDescent="0.25">
      <c r="A484" t="s">
        <v>23</v>
      </c>
      <c r="B484">
        <v>3</v>
      </c>
      <c r="C484">
        <v>75</v>
      </c>
      <c r="D484" t="s">
        <v>1</v>
      </c>
      <c r="E484">
        <v>0</v>
      </c>
      <c r="F484">
        <v>0</v>
      </c>
      <c r="G484" t="s">
        <v>2</v>
      </c>
      <c r="H484">
        <v>5140.7040889999998</v>
      </c>
      <c r="I484">
        <v>3.6576379999999999</v>
      </c>
      <c r="J484" t="s">
        <v>3</v>
      </c>
      <c r="K484">
        <v>5135.0253910000001</v>
      </c>
      <c r="L484">
        <v>3.635186</v>
      </c>
      <c r="M484" t="s">
        <v>4</v>
      </c>
      <c r="N484">
        <v>273.28948100000002</v>
      </c>
      <c r="O484">
        <v>0.36754300000000001</v>
      </c>
      <c r="P484" t="s">
        <v>5</v>
      </c>
      <c r="Q484">
        <v>423.44699400000002</v>
      </c>
      <c r="R484">
        <v>2.9033E-2</v>
      </c>
      <c r="S484" t="s">
        <v>6</v>
      </c>
      <c r="T484">
        <v>112.349474</v>
      </c>
      <c r="U484">
        <v>3.5799999999999998E-3</v>
      </c>
      <c r="V484" t="s">
        <v>7</v>
      </c>
      <c r="W484">
        <v>0</v>
      </c>
      <c r="X484">
        <v>0</v>
      </c>
      <c r="Y484" t="s">
        <v>8</v>
      </c>
      <c r="Z484">
        <v>0</v>
      </c>
      <c r="AA484">
        <v>0</v>
      </c>
      <c r="AB484" t="s">
        <v>9</v>
      </c>
      <c r="AC484">
        <v>0</v>
      </c>
      <c r="AD484">
        <v>0</v>
      </c>
      <c r="AE484" t="s">
        <v>10</v>
      </c>
      <c r="AF484">
        <v>0.17632100000000001</v>
      </c>
      <c r="AG484">
        <v>5.3000000000000001E-5</v>
      </c>
      <c r="AH484" t="s">
        <v>11</v>
      </c>
      <c r="AI484">
        <v>0.82364199999999999</v>
      </c>
      <c r="AJ484">
        <v>1.8799999999999999E-4</v>
      </c>
      <c r="AK484" t="s">
        <v>12</v>
      </c>
      <c r="AL484">
        <v>0</v>
      </c>
      <c r="AM484">
        <v>0</v>
      </c>
    </row>
    <row r="485" spans="1:39" x14ac:dyDescent="0.25">
      <c r="A485" t="s">
        <v>23</v>
      </c>
      <c r="B485">
        <v>4</v>
      </c>
      <c r="C485">
        <v>100</v>
      </c>
      <c r="D485" t="s">
        <v>1</v>
      </c>
      <c r="E485">
        <v>0</v>
      </c>
      <c r="F485">
        <v>0</v>
      </c>
      <c r="G485" t="s">
        <v>2</v>
      </c>
      <c r="H485">
        <v>6853.8447249999999</v>
      </c>
      <c r="I485">
        <v>5.9388180000000004</v>
      </c>
      <c r="J485" t="s">
        <v>3</v>
      </c>
      <c r="K485">
        <v>6846.2766810000003</v>
      </c>
      <c r="L485">
        <v>5.9118389999999996</v>
      </c>
      <c r="M485" t="s">
        <v>4</v>
      </c>
      <c r="N485">
        <v>364.24377099999998</v>
      </c>
      <c r="O485">
        <v>0.44077899999999998</v>
      </c>
      <c r="P485" t="s">
        <v>5</v>
      </c>
      <c r="Q485">
        <v>564.74449600000003</v>
      </c>
      <c r="R485">
        <v>3.2558999999999998E-2</v>
      </c>
      <c r="S485" t="s">
        <v>6</v>
      </c>
      <c r="T485">
        <v>149.777726</v>
      </c>
      <c r="U485">
        <v>3.9550000000000002E-3</v>
      </c>
      <c r="V485" t="s">
        <v>7</v>
      </c>
      <c r="W485">
        <v>0</v>
      </c>
      <c r="X485">
        <v>0</v>
      </c>
      <c r="Y485" t="s">
        <v>8</v>
      </c>
      <c r="Z485">
        <v>0</v>
      </c>
      <c r="AA485">
        <v>0</v>
      </c>
      <c r="AB485" t="s">
        <v>9</v>
      </c>
      <c r="AC485">
        <v>0</v>
      </c>
      <c r="AD485">
        <v>0</v>
      </c>
      <c r="AE485" t="s">
        <v>10</v>
      </c>
      <c r="AF485">
        <v>0.17563799999999999</v>
      </c>
      <c r="AG485">
        <v>6.3E-5</v>
      </c>
      <c r="AH485" t="s">
        <v>11</v>
      </c>
      <c r="AI485">
        <v>0.82766200000000001</v>
      </c>
      <c r="AJ485">
        <v>1.5200000000000001E-4</v>
      </c>
      <c r="AK485" t="s">
        <v>12</v>
      </c>
      <c r="AL485">
        <v>0</v>
      </c>
      <c r="AM485">
        <v>0</v>
      </c>
    </row>
    <row r="486" spans="1:39" x14ac:dyDescent="0.25">
      <c r="A486" t="s">
        <v>23</v>
      </c>
      <c r="B486">
        <v>5</v>
      </c>
      <c r="C486">
        <v>125</v>
      </c>
      <c r="D486" t="s">
        <v>1</v>
      </c>
      <c r="E486">
        <v>0</v>
      </c>
      <c r="F486">
        <v>0</v>
      </c>
      <c r="G486" t="s">
        <v>2</v>
      </c>
      <c r="H486">
        <v>8567.0762080000004</v>
      </c>
      <c r="I486">
        <v>8.0382289999999994</v>
      </c>
      <c r="J486" t="s">
        <v>3</v>
      </c>
      <c r="K486">
        <v>8557.6184460000004</v>
      </c>
      <c r="L486">
        <v>8.0056659999999997</v>
      </c>
      <c r="M486" t="s">
        <v>4</v>
      </c>
      <c r="N486">
        <v>455.23561899999999</v>
      </c>
      <c r="O486">
        <v>0.66788099999999995</v>
      </c>
      <c r="P486" t="s">
        <v>5</v>
      </c>
      <c r="Q486">
        <v>706.06531600000005</v>
      </c>
      <c r="R486">
        <v>3.5867000000000003E-2</v>
      </c>
      <c r="S486" t="s">
        <v>6</v>
      </c>
      <c r="T486">
        <v>187.20864900000001</v>
      </c>
      <c r="U486">
        <v>4.6299999999999996E-3</v>
      </c>
      <c r="V486" t="s">
        <v>7</v>
      </c>
      <c r="W486">
        <v>0</v>
      </c>
      <c r="X486">
        <v>0</v>
      </c>
      <c r="Y486" t="s">
        <v>8</v>
      </c>
      <c r="Z486">
        <v>0</v>
      </c>
      <c r="AA486">
        <v>0</v>
      </c>
      <c r="AB486" t="s">
        <v>9</v>
      </c>
      <c r="AC486">
        <v>0</v>
      </c>
      <c r="AD486">
        <v>0</v>
      </c>
      <c r="AE486" t="s">
        <v>10</v>
      </c>
      <c r="AF486">
        <v>0.174036</v>
      </c>
      <c r="AG486">
        <v>9.1000000000000003E-5</v>
      </c>
      <c r="AH486" t="s">
        <v>11</v>
      </c>
      <c r="AI486">
        <v>0.83050299999999999</v>
      </c>
      <c r="AJ486">
        <v>1.5699999999999999E-4</v>
      </c>
      <c r="AK486" t="s">
        <v>12</v>
      </c>
      <c r="AL486">
        <v>0</v>
      </c>
      <c r="AM486">
        <v>0</v>
      </c>
    </row>
    <row r="487" spans="1:39" x14ac:dyDescent="0.25">
      <c r="A487" t="s">
        <v>23</v>
      </c>
      <c r="B487">
        <v>6</v>
      </c>
      <c r="C487">
        <v>150</v>
      </c>
      <c r="D487" t="s">
        <v>1</v>
      </c>
      <c r="E487">
        <v>0</v>
      </c>
      <c r="F487">
        <v>0</v>
      </c>
      <c r="G487" t="s">
        <v>2</v>
      </c>
      <c r="H487">
        <v>10280.414429</v>
      </c>
      <c r="I487">
        <v>9.6314639999999994</v>
      </c>
      <c r="J487" t="s">
        <v>3</v>
      </c>
      <c r="K487">
        <v>10269.066817999999</v>
      </c>
      <c r="L487">
        <v>9.5977150000000009</v>
      </c>
      <c r="M487" t="s">
        <v>4</v>
      </c>
      <c r="N487">
        <v>546.21960300000001</v>
      </c>
      <c r="O487">
        <v>0.96429699999999996</v>
      </c>
      <c r="P487" t="s">
        <v>5</v>
      </c>
      <c r="Q487">
        <v>847.36722999999995</v>
      </c>
      <c r="R487">
        <v>4.8772999999999997E-2</v>
      </c>
      <c r="S487" t="s">
        <v>6</v>
      </c>
      <c r="T487">
        <v>224.641864</v>
      </c>
      <c r="U487">
        <v>5.8659999999999997E-3</v>
      </c>
      <c r="V487" t="s">
        <v>7</v>
      </c>
      <c r="W487">
        <v>0</v>
      </c>
      <c r="X487">
        <v>0</v>
      </c>
      <c r="Y487" t="s">
        <v>8</v>
      </c>
      <c r="Z487">
        <v>0</v>
      </c>
      <c r="AA487">
        <v>0</v>
      </c>
      <c r="AB487" t="s">
        <v>9</v>
      </c>
      <c r="AC487">
        <v>0</v>
      </c>
      <c r="AD487">
        <v>0</v>
      </c>
      <c r="AE487" t="s">
        <v>10</v>
      </c>
      <c r="AF487">
        <v>0.17202500000000001</v>
      </c>
      <c r="AG487">
        <v>1.3200000000000001E-4</v>
      </c>
      <c r="AH487" t="s">
        <v>11</v>
      </c>
      <c r="AI487">
        <v>0.83295799999999998</v>
      </c>
      <c r="AJ487">
        <v>1.22E-4</v>
      </c>
      <c r="AK487" t="s">
        <v>12</v>
      </c>
      <c r="AL487">
        <v>0</v>
      </c>
      <c r="AM487">
        <v>0</v>
      </c>
    </row>
    <row r="488" spans="1:39" x14ac:dyDescent="0.25">
      <c r="A488" t="s">
        <v>23</v>
      </c>
      <c r="B488">
        <v>7</v>
      </c>
      <c r="C488">
        <v>175</v>
      </c>
      <c r="D488" t="s">
        <v>1</v>
      </c>
      <c r="E488">
        <v>0</v>
      </c>
      <c r="F488">
        <v>0</v>
      </c>
      <c r="G488" t="s">
        <v>2</v>
      </c>
      <c r="H488">
        <v>11993.708119999999</v>
      </c>
      <c r="I488">
        <v>12.226494000000001</v>
      </c>
      <c r="J488" t="s">
        <v>3</v>
      </c>
      <c r="K488">
        <v>11980.467618000001</v>
      </c>
      <c r="L488">
        <v>12.169346000000001</v>
      </c>
      <c r="M488" t="s">
        <v>4</v>
      </c>
      <c r="N488">
        <v>637.17467199999999</v>
      </c>
      <c r="O488">
        <v>1.108687</v>
      </c>
      <c r="P488" t="s">
        <v>5</v>
      </c>
      <c r="Q488">
        <v>988.65667900000005</v>
      </c>
      <c r="R488">
        <v>5.5252000000000002E-2</v>
      </c>
      <c r="S488" t="s">
        <v>6</v>
      </c>
      <c r="T488">
        <v>262.07571999999999</v>
      </c>
      <c r="U488">
        <v>8.5210000000000008E-3</v>
      </c>
      <c r="V488" t="s">
        <v>7</v>
      </c>
      <c r="W488">
        <v>0</v>
      </c>
      <c r="X488">
        <v>0</v>
      </c>
      <c r="Y488" t="s">
        <v>8</v>
      </c>
      <c r="Z488">
        <v>0</v>
      </c>
      <c r="AA488">
        <v>0</v>
      </c>
      <c r="AB488" t="s">
        <v>9</v>
      </c>
      <c r="AC488">
        <v>0</v>
      </c>
      <c r="AD488">
        <v>0</v>
      </c>
      <c r="AE488" t="s">
        <v>10</v>
      </c>
      <c r="AF488">
        <v>0.17080500000000001</v>
      </c>
      <c r="AG488">
        <v>1.4999999999999999E-4</v>
      </c>
      <c r="AH488" t="s">
        <v>11</v>
      </c>
      <c r="AI488">
        <v>0.833785</v>
      </c>
      <c r="AJ488">
        <v>1.12E-4</v>
      </c>
      <c r="AK488" t="s">
        <v>12</v>
      </c>
      <c r="AL488">
        <v>0</v>
      </c>
      <c r="AM488">
        <v>0</v>
      </c>
    </row>
    <row r="489" spans="1:39" x14ac:dyDescent="0.25">
      <c r="A489" t="s">
        <v>23</v>
      </c>
      <c r="B489">
        <v>8</v>
      </c>
      <c r="C489">
        <v>200</v>
      </c>
      <c r="D489" t="s">
        <v>1</v>
      </c>
      <c r="E489">
        <v>0</v>
      </c>
      <c r="F489">
        <v>0</v>
      </c>
      <c r="G489" t="s">
        <v>2</v>
      </c>
      <c r="H489">
        <v>13706.843005999999</v>
      </c>
      <c r="I489">
        <v>15.230517000000001</v>
      </c>
      <c r="J489" t="s">
        <v>3</v>
      </c>
      <c r="K489">
        <v>13691.713367</v>
      </c>
      <c r="L489">
        <v>15.158184</v>
      </c>
      <c r="M489" t="s">
        <v>4</v>
      </c>
      <c r="N489">
        <v>728.08882800000003</v>
      </c>
      <c r="O489">
        <v>1.348114</v>
      </c>
      <c r="P489" t="s">
        <v>5</v>
      </c>
      <c r="Q489">
        <v>1129.9739589999999</v>
      </c>
      <c r="R489">
        <v>6.3713000000000006E-2</v>
      </c>
      <c r="S489" t="s">
        <v>6</v>
      </c>
      <c r="T489">
        <v>299.51193499999999</v>
      </c>
      <c r="U489">
        <v>8.8109999999999994E-3</v>
      </c>
      <c r="V489" t="s">
        <v>7</v>
      </c>
      <c r="W489">
        <v>0</v>
      </c>
      <c r="X489">
        <v>0</v>
      </c>
      <c r="Y489" t="s">
        <v>8</v>
      </c>
      <c r="Z489">
        <v>0</v>
      </c>
      <c r="AA489">
        <v>0</v>
      </c>
      <c r="AB489" t="s">
        <v>9</v>
      </c>
      <c r="AC489">
        <v>0</v>
      </c>
      <c r="AD489">
        <v>0</v>
      </c>
      <c r="AE489" t="s">
        <v>10</v>
      </c>
      <c r="AF489">
        <v>0.168688</v>
      </c>
      <c r="AG489">
        <v>1.7100000000000001E-4</v>
      </c>
      <c r="AH489" t="s">
        <v>11</v>
      </c>
      <c r="AI489">
        <v>0.83533199999999996</v>
      </c>
      <c r="AJ489">
        <v>8.0000000000000007E-5</v>
      </c>
      <c r="AK489" t="s">
        <v>12</v>
      </c>
      <c r="AL489">
        <v>0</v>
      </c>
      <c r="AM489">
        <v>0</v>
      </c>
    </row>
    <row r="490" spans="1:39" x14ac:dyDescent="0.25">
      <c r="A490" t="s">
        <v>23</v>
      </c>
      <c r="B490">
        <v>9</v>
      </c>
      <c r="C490">
        <v>225</v>
      </c>
      <c r="D490" t="s">
        <v>1</v>
      </c>
      <c r="E490">
        <v>0</v>
      </c>
      <c r="F490">
        <v>0</v>
      </c>
      <c r="G490" t="s">
        <v>2</v>
      </c>
      <c r="H490">
        <v>15420.125311</v>
      </c>
      <c r="I490">
        <v>17.711138999999999</v>
      </c>
      <c r="J490" t="s">
        <v>3</v>
      </c>
      <c r="K490">
        <v>15403.106379000001</v>
      </c>
      <c r="L490">
        <v>17.619658000000001</v>
      </c>
      <c r="M490" t="s">
        <v>4</v>
      </c>
      <c r="N490">
        <v>818.96357699999999</v>
      </c>
      <c r="O490">
        <v>1.6239250000000001</v>
      </c>
      <c r="P490" t="s">
        <v>5</v>
      </c>
      <c r="Q490">
        <v>1271.285365</v>
      </c>
      <c r="R490">
        <v>6.7946000000000006E-2</v>
      </c>
      <c r="S490" t="s">
        <v>6</v>
      </c>
      <c r="T490">
        <v>336.94300700000002</v>
      </c>
      <c r="U490">
        <v>8.8339999999999998E-3</v>
      </c>
      <c r="V490" t="s">
        <v>7</v>
      </c>
      <c r="W490">
        <v>0</v>
      </c>
      <c r="X490">
        <v>0</v>
      </c>
      <c r="Y490" t="s">
        <v>8</v>
      </c>
      <c r="Z490">
        <v>0</v>
      </c>
      <c r="AA490">
        <v>0</v>
      </c>
      <c r="AB490" t="s">
        <v>9</v>
      </c>
      <c r="AC490">
        <v>0</v>
      </c>
      <c r="AD490">
        <v>0</v>
      </c>
      <c r="AE490" t="s">
        <v>10</v>
      </c>
      <c r="AF490">
        <v>0.16866100000000001</v>
      </c>
      <c r="AG490">
        <v>1.7200000000000001E-4</v>
      </c>
      <c r="AH490" t="s">
        <v>11</v>
      </c>
      <c r="AI490">
        <v>0.83611400000000002</v>
      </c>
      <c r="AJ490">
        <v>9.0000000000000006E-5</v>
      </c>
      <c r="AK490" t="s">
        <v>12</v>
      </c>
      <c r="AL490">
        <v>0</v>
      </c>
      <c r="AM490">
        <v>0</v>
      </c>
    </row>
    <row r="491" spans="1:39" x14ac:dyDescent="0.25">
      <c r="A491" t="s">
        <v>23</v>
      </c>
      <c r="B491">
        <v>10</v>
      </c>
      <c r="C491">
        <v>250</v>
      </c>
      <c r="D491" t="s">
        <v>1</v>
      </c>
      <c r="E491">
        <v>0</v>
      </c>
      <c r="F491">
        <v>0</v>
      </c>
      <c r="G491" t="s">
        <v>2</v>
      </c>
      <c r="H491">
        <v>17133.343000000001</v>
      </c>
      <c r="I491">
        <v>20.702017000000001</v>
      </c>
      <c r="J491" t="s">
        <v>3</v>
      </c>
      <c r="K491">
        <v>17114.435097000001</v>
      </c>
      <c r="L491">
        <v>20.58606</v>
      </c>
      <c r="M491" t="s">
        <v>4</v>
      </c>
      <c r="N491">
        <v>909.87141299999996</v>
      </c>
      <c r="O491">
        <v>1.591334</v>
      </c>
      <c r="P491" t="s">
        <v>5</v>
      </c>
      <c r="Q491">
        <v>1412.575261</v>
      </c>
      <c r="R491">
        <v>8.5735000000000006E-2</v>
      </c>
      <c r="S491" t="s">
        <v>6</v>
      </c>
      <c r="T491">
        <v>374.37664999999998</v>
      </c>
      <c r="U491">
        <v>1.0298E-2</v>
      </c>
      <c r="V491" t="s">
        <v>7</v>
      </c>
      <c r="W491">
        <v>0</v>
      </c>
      <c r="X491">
        <v>0</v>
      </c>
      <c r="Y491" t="s">
        <v>8</v>
      </c>
      <c r="Z491">
        <v>0</v>
      </c>
      <c r="AA491">
        <v>0</v>
      </c>
      <c r="AB491" t="s">
        <v>9</v>
      </c>
      <c r="AC491">
        <v>0</v>
      </c>
      <c r="AD491">
        <v>0</v>
      </c>
      <c r="AE491" t="s">
        <v>10</v>
      </c>
      <c r="AF491">
        <v>0.16845099999999999</v>
      </c>
      <c r="AG491">
        <v>1.7000000000000001E-4</v>
      </c>
      <c r="AH491" t="s">
        <v>11</v>
      </c>
      <c r="AI491">
        <v>0.83641399999999999</v>
      </c>
      <c r="AJ491">
        <v>8.7999999999999998E-5</v>
      </c>
      <c r="AK491" t="s">
        <v>12</v>
      </c>
      <c r="AL491">
        <v>0</v>
      </c>
      <c r="AM491">
        <v>0</v>
      </c>
    </row>
    <row r="492" spans="1:39" x14ac:dyDescent="0.25">
      <c r="A492" t="s">
        <v>23</v>
      </c>
      <c r="B492">
        <v>11</v>
      </c>
      <c r="C492">
        <v>275</v>
      </c>
      <c r="D492" t="s">
        <v>1</v>
      </c>
      <c r="E492">
        <v>0</v>
      </c>
      <c r="F492">
        <v>0</v>
      </c>
      <c r="G492" t="s">
        <v>2</v>
      </c>
      <c r="H492">
        <v>18846.652933000001</v>
      </c>
      <c r="I492">
        <v>23.973870999999999</v>
      </c>
      <c r="J492" t="s">
        <v>3</v>
      </c>
      <c r="K492">
        <v>18825.855220000001</v>
      </c>
      <c r="L492">
        <v>23.865144000000001</v>
      </c>
      <c r="M492" t="s">
        <v>4</v>
      </c>
      <c r="N492">
        <v>1000.839234</v>
      </c>
      <c r="O492">
        <v>1.809534</v>
      </c>
      <c r="P492" t="s">
        <v>5</v>
      </c>
      <c r="Q492">
        <v>1553.8961710000001</v>
      </c>
      <c r="R492">
        <v>9.0980000000000005E-2</v>
      </c>
      <c r="S492" t="s">
        <v>6</v>
      </c>
      <c r="T492">
        <v>411.81180499999999</v>
      </c>
      <c r="U492">
        <v>1.1044E-2</v>
      </c>
      <c r="V492" t="s">
        <v>7</v>
      </c>
      <c r="W492">
        <v>0</v>
      </c>
      <c r="X492">
        <v>0</v>
      </c>
      <c r="Y492" t="s">
        <v>8</v>
      </c>
      <c r="Z492">
        <v>0</v>
      </c>
      <c r="AA492">
        <v>0</v>
      </c>
      <c r="AB492" t="s">
        <v>9</v>
      </c>
      <c r="AC492">
        <v>0</v>
      </c>
      <c r="AD492">
        <v>0</v>
      </c>
      <c r="AE492" t="s">
        <v>10</v>
      </c>
      <c r="AF492">
        <v>0.16630400000000001</v>
      </c>
      <c r="AG492">
        <v>1.8000000000000001E-4</v>
      </c>
      <c r="AH492" t="s">
        <v>11</v>
      </c>
      <c r="AI492">
        <v>0.83702100000000002</v>
      </c>
      <c r="AJ492">
        <v>6.8999999999999997E-5</v>
      </c>
      <c r="AK492" t="s">
        <v>12</v>
      </c>
      <c r="AL492">
        <v>0.02</v>
      </c>
      <c r="AM492">
        <v>1.9599999999999999E-2</v>
      </c>
    </row>
    <row r="493" spans="1:39" x14ac:dyDescent="0.25">
      <c r="A493" t="s">
        <v>23</v>
      </c>
      <c r="B493">
        <v>12</v>
      </c>
      <c r="C493">
        <v>300</v>
      </c>
      <c r="D493" t="s">
        <v>1</v>
      </c>
      <c r="E493">
        <v>0</v>
      </c>
      <c r="F493">
        <v>0</v>
      </c>
      <c r="G493" t="s">
        <v>2</v>
      </c>
      <c r="H493">
        <v>20559.922113000001</v>
      </c>
      <c r="I493">
        <v>27.823803000000002</v>
      </c>
      <c r="J493" t="s">
        <v>3</v>
      </c>
      <c r="K493">
        <v>20537.235500999999</v>
      </c>
      <c r="L493">
        <v>27.711929999999999</v>
      </c>
      <c r="M493" t="s">
        <v>4</v>
      </c>
      <c r="N493">
        <v>1091.7439440000001</v>
      </c>
      <c r="O493">
        <v>1.6605920000000001</v>
      </c>
      <c r="P493" t="s">
        <v>5</v>
      </c>
      <c r="Q493">
        <v>1695.2200760000001</v>
      </c>
      <c r="R493">
        <v>9.2230999999999994E-2</v>
      </c>
      <c r="S493" t="s">
        <v>6</v>
      </c>
      <c r="T493">
        <v>449.24645800000002</v>
      </c>
      <c r="U493">
        <v>1.3028E-2</v>
      </c>
      <c r="V493" t="s">
        <v>7</v>
      </c>
      <c r="W493">
        <v>0</v>
      </c>
      <c r="X493">
        <v>0</v>
      </c>
      <c r="Y493" t="s">
        <v>8</v>
      </c>
      <c r="Z493">
        <v>0</v>
      </c>
      <c r="AA493">
        <v>0</v>
      </c>
      <c r="AB493" t="s">
        <v>9</v>
      </c>
      <c r="AC493">
        <v>0</v>
      </c>
      <c r="AD493">
        <v>0</v>
      </c>
      <c r="AE493" t="s">
        <v>10</v>
      </c>
      <c r="AF493">
        <v>0.16556000000000001</v>
      </c>
      <c r="AG493">
        <v>1.8900000000000001E-4</v>
      </c>
      <c r="AH493" t="s">
        <v>11</v>
      </c>
      <c r="AI493">
        <v>0.83716199999999996</v>
      </c>
      <c r="AJ493">
        <v>6.7999999999999999E-5</v>
      </c>
      <c r="AK493" t="s">
        <v>12</v>
      </c>
      <c r="AL493">
        <v>0.02</v>
      </c>
      <c r="AM493">
        <v>1.9599999999999999E-2</v>
      </c>
    </row>
    <row r="494" spans="1:39" x14ac:dyDescent="0.25">
      <c r="A494" t="s">
        <v>23</v>
      </c>
      <c r="B494">
        <v>13</v>
      </c>
      <c r="C494">
        <v>325</v>
      </c>
      <c r="D494" t="s">
        <v>1</v>
      </c>
      <c r="E494">
        <v>0</v>
      </c>
      <c r="F494">
        <v>0</v>
      </c>
      <c r="G494" t="s">
        <v>2</v>
      </c>
      <c r="H494">
        <v>22212.849580999999</v>
      </c>
      <c r="I494">
        <v>32.596623999999998</v>
      </c>
      <c r="J494" t="s">
        <v>3</v>
      </c>
      <c r="K494">
        <v>22188.276432999999</v>
      </c>
      <c r="L494">
        <v>32.472445999999998</v>
      </c>
      <c r="M494" t="s">
        <v>4</v>
      </c>
      <c r="N494">
        <v>1165.920296</v>
      </c>
      <c r="O494">
        <v>1.810654</v>
      </c>
      <c r="P494" t="s">
        <v>5</v>
      </c>
      <c r="Q494">
        <v>1794.2361759999999</v>
      </c>
      <c r="R494">
        <v>9.6655000000000005E-2</v>
      </c>
      <c r="S494" t="s">
        <v>6</v>
      </c>
      <c r="T494">
        <v>470.41463800000002</v>
      </c>
      <c r="U494">
        <v>1.38E-2</v>
      </c>
      <c r="V494" t="s">
        <v>7</v>
      </c>
      <c r="W494">
        <v>0</v>
      </c>
      <c r="X494">
        <v>0</v>
      </c>
      <c r="Y494" t="s">
        <v>8</v>
      </c>
      <c r="Z494">
        <v>0</v>
      </c>
      <c r="AA494">
        <v>0</v>
      </c>
      <c r="AB494" t="s">
        <v>9</v>
      </c>
      <c r="AC494">
        <v>0</v>
      </c>
      <c r="AD494">
        <v>0</v>
      </c>
      <c r="AE494" t="s">
        <v>10</v>
      </c>
      <c r="AF494">
        <v>0.16525000000000001</v>
      </c>
      <c r="AG494">
        <v>1.9100000000000001E-4</v>
      </c>
      <c r="AH494" t="s">
        <v>11</v>
      </c>
      <c r="AI494">
        <v>0.83720399999999995</v>
      </c>
      <c r="AJ494">
        <v>6.7999999999999999E-5</v>
      </c>
      <c r="AK494" t="s">
        <v>12</v>
      </c>
      <c r="AL494">
        <v>5434.08</v>
      </c>
      <c r="AM494">
        <v>105.1536</v>
      </c>
    </row>
    <row r="495" spans="1:39" x14ac:dyDescent="0.25">
      <c r="A495" t="s">
        <v>23</v>
      </c>
      <c r="B495">
        <v>14</v>
      </c>
      <c r="C495">
        <v>350</v>
      </c>
      <c r="D495" t="s">
        <v>1</v>
      </c>
      <c r="E495">
        <v>0</v>
      </c>
      <c r="F495">
        <v>0</v>
      </c>
      <c r="G495" t="s">
        <v>2</v>
      </c>
      <c r="H495">
        <v>23785.928092999999</v>
      </c>
      <c r="I495">
        <v>37.925387000000001</v>
      </c>
      <c r="J495" t="s">
        <v>3</v>
      </c>
      <c r="K495">
        <v>23759.475284</v>
      </c>
      <c r="L495">
        <v>37.844417999999997</v>
      </c>
      <c r="M495" t="s">
        <v>4</v>
      </c>
      <c r="N495">
        <v>1217.492853</v>
      </c>
      <c r="O495">
        <v>1.813947</v>
      </c>
      <c r="P495" t="s">
        <v>5</v>
      </c>
      <c r="Q495">
        <v>1837.887377</v>
      </c>
      <c r="R495">
        <v>0.10402500000000001</v>
      </c>
      <c r="S495" t="s">
        <v>6</v>
      </c>
      <c r="T495">
        <v>470.41514699999999</v>
      </c>
      <c r="U495">
        <v>1.3875E-2</v>
      </c>
      <c r="V495" t="s">
        <v>7</v>
      </c>
      <c r="W495">
        <v>0</v>
      </c>
      <c r="X495">
        <v>0</v>
      </c>
      <c r="Y495" t="s">
        <v>8</v>
      </c>
      <c r="Z495">
        <v>0</v>
      </c>
      <c r="AA495">
        <v>0</v>
      </c>
      <c r="AB495" t="s">
        <v>9</v>
      </c>
      <c r="AC495">
        <v>0</v>
      </c>
      <c r="AD495">
        <v>0</v>
      </c>
      <c r="AE495" t="s">
        <v>10</v>
      </c>
      <c r="AF495">
        <v>0.16525000000000001</v>
      </c>
      <c r="AG495">
        <v>1.9100000000000001E-4</v>
      </c>
      <c r="AH495" t="s">
        <v>11</v>
      </c>
      <c r="AI495">
        <v>0.83720399999999995</v>
      </c>
      <c r="AJ495">
        <v>6.7999999999999999E-5</v>
      </c>
      <c r="AK495" t="s">
        <v>12</v>
      </c>
      <c r="AL495">
        <v>17933.98</v>
      </c>
      <c r="AM495">
        <v>104.89960000000001</v>
      </c>
    </row>
    <row r="496" spans="1:39" x14ac:dyDescent="0.25">
      <c r="A496" t="s">
        <v>23</v>
      </c>
      <c r="B496">
        <v>15</v>
      </c>
      <c r="C496">
        <v>375</v>
      </c>
      <c r="D496" t="s">
        <v>1</v>
      </c>
      <c r="E496">
        <v>0</v>
      </c>
      <c r="F496">
        <v>0</v>
      </c>
      <c r="G496" t="s">
        <v>2</v>
      </c>
      <c r="H496">
        <v>25359.072432000001</v>
      </c>
      <c r="I496">
        <v>42.328057000000001</v>
      </c>
      <c r="J496" t="s">
        <v>3</v>
      </c>
      <c r="K496">
        <v>25330.743705000001</v>
      </c>
      <c r="L496">
        <v>42.229283000000002</v>
      </c>
      <c r="M496" t="s">
        <v>4</v>
      </c>
      <c r="N496">
        <v>1269.08338</v>
      </c>
      <c r="O496">
        <v>1.7388680000000001</v>
      </c>
      <c r="P496" t="s">
        <v>5</v>
      </c>
      <c r="Q496">
        <v>1881.5019830000001</v>
      </c>
      <c r="R496">
        <v>0.116595</v>
      </c>
      <c r="S496" t="s">
        <v>6</v>
      </c>
      <c r="T496">
        <v>470.41570000000002</v>
      </c>
      <c r="U496">
        <v>1.3957000000000001E-2</v>
      </c>
      <c r="V496" t="s">
        <v>7</v>
      </c>
      <c r="W496">
        <v>0</v>
      </c>
      <c r="X496">
        <v>0</v>
      </c>
      <c r="Y496" t="s">
        <v>8</v>
      </c>
      <c r="Z496">
        <v>0</v>
      </c>
      <c r="AA496">
        <v>0</v>
      </c>
      <c r="AB496" t="s">
        <v>9</v>
      </c>
      <c r="AC496">
        <v>0</v>
      </c>
      <c r="AD496">
        <v>0</v>
      </c>
      <c r="AE496" t="s">
        <v>10</v>
      </c>
      <c r="AF496">
        <v>0.16525000000000001</v>
      </c>
      <c r="AG496">
        <v>1.9100000000000001E-4</v>
      </c>
      <c r="AH496" t="s">
        <v>11</v>
      </c>
      <c r="AI496">
        <v>0.83720399999999995</v>
      </c>
      <c r="AJ496">
        <v>6.7999999999999999E-5</v>
      </c>
      <c r="AK496" t="s">
        <v>12</v>
      </c>
      <c r="AL496">
        <v>30433.88</v>
      </c>
      <c r="AM496">
        <v>103.7456</v>
      </c>
    </row>
    <row r="497" spans="1:39" x14ac:dyDescent="0.25">
      <c r="A497" t="s">
        <v>23</v>
      </c>
      <c r="B497">
        <v>16</v>
      </c>
      <c r="C497">
        <v>400</v>
      </c>
      <c r="D497" t="s">
        <v>1</v>
      </c>
      <c r="E497">
        <v>0</v>
      </c>
      <c r="F497">
        <v>0</v>
      </c>
      <c r="G497" t="s">
        <v>2</v>
      </c>
      <c r="H497">
        <v>26932.320716999999</v>
      </c>
      <c r="I497">
        <v>49.894649000000001</v>
      </c>
      <c r="J497" t="s">
        <v>3</v>
      </c>
      <c r="K497">
        <v>26902.116067999999</v>
      </c>
      <c r="L497">
        <v>49.775615000000002</v>
      </c>
      <c r="M497" t="s">
        <v>4</v>
      </c>
      <c r="N497">
        <v>1320.669427</v>
      </c>
      <c r="O497">
        <v>1.778697</v>
      </c>
      <c r="P497" t="s">
        <v>5</v>
      </c>
      <c r="Q497">
        <v>1925.090993</v>
      </c>
      <c r="R497">
        <v>0.12861600000000001</v>
      </c>
      <c r="S497" t="s">
        <v>6</v>
      </c>
      <c r="T497">
        <v>470.416177</v>
      </c>
      <c r="U497">
        <v>1.4003E-2</v>
      </c>
      <c r="V497" t="s">
        <v>7</v>
      </c>
      <c r="W497">
        <v>0</v>
      </c>
      <c r="X497">
        <v>0</v>
      </c>
      <c r="Y497" t="s">
        <v>8</v>
      </c>
      <c r="Z497">
        <v>0</v>
      </c>
      <c r="AA497">
        <v>0</v>
      </c>
      <c r="AB497" t="s">
        <v>9</v>
      </c>
      <c r="AC497">
        <v>0</v>
      </c>
      <c r="AD497">
        <v>0</v>
      </c>
      <c r="AE497" t="s">
        <v>10</v>
      </c>
      <c r="AF497">
        <v>0.16525000000000001</v>
      </c>
      <c r="AG497">
        <v>1.9100000000000001E-4</v>
      </c>
      <c r="AH497" t="s">
        <v>11</v>
      </c>
      <c r="AI497">
        <v>0.83720399999999995</v>
      </c>
      <c r="AJ497">
        <v>6.7999999999999999E-5</v>
      </c>
      <c r="AK497" t="s">
        <v>12</v>
      </c>
      <c r="AL497">
        <v>42933.82</v>
      </c>
      <c r="AM497">
        <v>102.94759999999999</v>
      </c>
    </row>
    <row r="498" spans="1:39" x14ac:dyDescent="0.25">
      <c r="A498" t="s">
        <v>23</v>
      </c>
      <c r="B498">
        <v>17</v>
      </c>
      <c r="C498">
        <v>425</v>
      </c>
      <c r="D498" t="s">
        <v>1</v>
      </c>
      <c r="E498">
        <v>0</v>
      </c>
      <c r="F498">
        <v>0</v>
      </c>
      <c r="G498" t="s">
        <v>2</v>
      </c>
      <c r="H498">
        <v>28505.608768999999</v>
      </c>
      <c r="I498">
        <v>55.001992000000001</v>
      </c>
      <c r="J498" t="s">
        <v>3</v>
      </c>
      <c r="K498">
        <v>28473.528229</v>
      </c>
      <c r="L498">
        <v>54.888885999999999</v>
      </c>
      <c r="M498" t="s">
        <v>4</v>
      </c>
      <c r="N498">
        <v>1372.2470330000001</v>
      </c>
      <c r="O498">
        <v>1.8285750000000001</v>
      </c>
      <c r="P498" t="s">
        <v>5</v>
      </c>
      <c r="Q498">
        <v>1968.6747370000001</v>
      </c>
      <c r="R498">
        <v>0.12959899999999999</v>
      </c>
      <c r="S498" t="s">
        <v>6</v>
      </c>
      <c r="T498">
        <v>470.41654899999997</v>
      </c>
      <c r="U498">
        <v>1.4047E-2</v>
      </c>
      <c r="V498" t="s">
        <v>7</v>
      </c>
      <c r="W498">
        <v>0</v>
      </c>
      <c r="X498">
        <v>0</v>
      </c>
      <c r="Y498" t="s">
        <v>8</v>
      </c>
      <c r="Z498">
        <v>0</v>
      </c>
      <c r="AA498">
        <v>0</v>
      </c>
      <c r="AB498" t="s">
        <v>9</v>
      </c>
      <c r="AC498">
        <v>0</v>
      </c>
      <c r="AD498">
        <v>0</v>
      </c>
      <c r="AE498" t="s">
        <v>10</v>
      </c>
      <c r="AF498">
        <v>0.16525000000000001</v>
      </c>
      <c r="AG498">
        <v>1.9100000000000001E-4</v>
      </c>
      <c r="AH498" t="s">
        <v>11</v>
      </c>
      <c r="AI498">
        <v>0.83720399999999995</v>
      </c>
      <c r="AJ498">
        <v>6.7999999999999999E-5</v>
      </c>
      <c r="AK498" t="s">
        <v>12</v>
      </c>
      <c r="AL498">
        <v>55433.760000000002</v>
      </c>
      <c r="AM498">
        <v>102.30240000000001</v>
      </c>
    </row>
    <row r="499" spans="1:39" x14ac:dyDescent="0.25">
      <c r="A499" t="s">
        <v>23</v>
      </c>
      <c r="B499">
        <v>18</v>
      </c>
      <c r="C499">
        <v>450</v>
      </c>
      <c r="D499" t="s">
        <v>1</v>
      </c>
      <c r="E499">
        <v>0</v>
      </c>
      <c r="F499">
        <v>0</v>
      </c>
      <c r="G499" t="s">
        <v>2</v>
      </c>
      <c r="H499">
        <v>30078.751708</v>
      </c>
      <c r="I499">
        <v>61.774098000000002</v>
      </c>
      <c r="J499" t="s">
        <v>3</v>
      </c>
      <c r="K499">
        <v>30044.795624999999</v>
      </c>
      <c r="L499">
        <v>61.629550999999999</v>
      </c>
      <c r="M499" t="s">
        <v>4</v>
      </c>
      <c r="N499">
        <v>1423.8334299999999</v>
      </c>
      <c r="O499">
        <v>1.775728</v>
      </c>
      <c r="P499" t="s">
        <v>5</v>
      </c>
      <c r="Q499">
        <v>2012.283154</v>
      </c>
      <c r="R499">
        <v>0.13550699999999999</v>
      </c>
      <c r="S499" t="s">
        <v>6</v>
      </c>
      <c r="T499">
        <v>470.41654899999997</v>
      </c>
      <c r="U499">
        <v>1.4047E-2</v>
      </c>
      <c r="V499" t="s">
        <v>7</v>
      </c>
      <c r="W499">
        <v>0</v>
      </c>
      <c r="X499">
        <v>0</v>
      </c>
      <c r="Y499" t="s">
        <v>8</v>
      </c>
      <c r="Z499">
        <v>0</v>
      </c>
      <c r="AA499">
        <v>0</v>
      </c>
      <c r="AB499" t="s">
        <v>9</v>
      </c>
      <c r="AC499">
        <v>0</v>
      </c>
      <c r="AD499">
        <v>0</v>
      </c>
      <c r="AE499" t="s">
        <v>10</v>
      </c>
      <c r="AF499">
        <v>0.16525000000000001</v>
      </c>
      <c r="AG499">
        <v>1.9100000000000001E-4</v>
      </c>
      <c r="AH499" t="s">
        <v>11</v>
      </c>
      <c r="AI499">
        <v>0.83720399999999995</v>
      </c>
      <c r="AJ499">
        <v>6.7999999999999999E-5</v>
      </c>
      <c r="AK499" t="s">
        <v>12</v>
      </c>
      <c r="AL499">
        <v>67933.759999999995</v>
      </c>
      <c r="AM499">
        <v>102.302401</v>
      </c>
    </row>
    <row r="500" spans="1:39" x14ac:dyDescent="0.25">
      <c r="A500" t="s">
        <v>23</v>
      </c>
      <c r="B500">
        <v>19</v>
      </c>
      <c r="C500">
        <v>475</v>
      </c>
      <c r="D500" t="s">
        <v>1</v>
      </c>
      <c r="E500">
        <v>0</v>
      </c>
      <c r="F500">
        <v>0</v>
      </c>
      <c r="G500" t="s">
        <v>2</v>
      </c>
      <c r="H500">
        <v>31651.928517</v>
      </c>
      <c r="I500">
        <v>69.864598000000001</v>
      </c>
      <c r="J500" t="s">
        <v>3</v>
      </c>
      <c r="K500">
        <v>31616.09779</v>
      </c>
      <c r="L500">
        <v>69.699793</v>
      </c>
      <c r="M500" t="s">
        <v>4</v>
      </c>
      <c r="N500">
        <v>1475.408719</v>
      </c>
      <c r="O500">
        <v>1.7786580000000001</v>
      </c>
      <c r="P500" t="s">
        <v>5</v>
      </c>
      <c r="Q500">
        <v>2055.885483</v>
      </c>
      <c r="R500">
        <v>0.15090000000000001</v>
      </c>
      <c r="S500" t="s">
        <v>6</v>
      </c>
      <c r="T500">
        <v>470.41683999999998</v>
      </c>
      <c r="U500">
        <v>1.3982E-2</v>
      </c>
      <c r="V500" t="s">
        <v>7</v>
      </c>
      <c r="W500">
        <v>0</v>
      </c>
      <c r="X500">
        <v>0</v>
      </c>
      <c r="Y500" t="s">
        <v>8</v>
      </c>
      <c r="Z500">
        <v>0</v>
      </c>
      <c r="AA500">
        <v>0</v>
      </c>
      <c r="AB500" t="s">
        <v>9</v>
      </c>
      <c r="AC500">
        <v>0</v>
      </c>
      <c r="AD500">
        <v>0</v>
      </c>
      <c r="AE500" t="s">
        <v>10</v>
      </c>
      <c r="AF500">
        <v>0.16525000000000001</v>
      </c>
      <c r="AG500">
        <v>1.9100000000000001E-4</v>
      </c>
      <c r="AH500" t="s">
        <v>11</v>
      </c>
      <c r="AI500">
        <v>0.83720399999999995</v>
      </c>
      <c r="AJ500">
        <v>6.7999999999999999E-5</v>
      </c>
      <c r="AK500" t="s">
        <v>12</v>
      </c>
      <c r="AL500">
        <v>80433.72</v>
      </c>
      <c r="AM500">
        <v>102.401599</v>
      </c>
    </row>
    <row r="501" spans="1:39" x14ac:dyDescent="0.25">
      <c r="A501" t="s">
        <v>23</v>
      </c>
      <c r="B501">
        <v>20</v>
      </c>
      <c r="C501">
        <v>500</v>
      </c>
      <c r="D501" t="s">
        <v>1</v>
      </c>
      <c r="E501">
        <v>0</v>
      </c>
      <c r="F501">
        <v>0</v>
      </c>
      <c r="G501" t="s">
        <v>2</v>
      </c>
      <c r="H501">
        <v>33225.107689999997</v>
      </c>
      <c r="I501">
        <v>78.574490999999995</v>
      </c>
      <c r="J501" t="s">
        <v>3</v>
      </c>
      <c r="K501">
        <v>33187.399856000004</v>
      </c>
      <c r="L501">
        <v>78.398870000000002</v>
      </c>
      <c r="M501" t="s">
        <v>4</v>
      </c>
      <c r="N501">
        <v>1526.987075</v>
      </c>
      <c r="O501">
        <v>1.781766</v>
      </c>
      <c r="P501" t="s">
        <v>5</v>
      </c>
      <c r="Q501">
        <v>2099.486007</v>
      </c>
      <c r="R501">
        <v>0.14829999999999999</v>
      </c>
      <c r="S501" t="s">
        <v>6</v>
      </c>
      <c r="T501">
        <v>470.41735599999998</v>
      </c>
      <c r="U501">
        <v>1.3858000000000001E-2</v>
      </c>
      <c r="V501" t="s">
        <v>7</v>
      </c>
      <c r="W501">
        <v>0</v>
      </c>
      <c r="X501">
        <v>0</v>
      </c>
      <c r="Y501" t="s">
        <v>8</v>
      </c>
      <c r="Z501">
        <v>0</v>
      </c>
      <c r="AA501">
        <v>0</v>
      </c>
      <c r="AB501" t="s">
        <v>9</v>
      </c>
      <c r="AC501">
        <v>0</v>
      </c>
      <c r="AD501">
        <v>0</v>
      </c>
      <c r="AE501" t="s">
        <v>10</v>
      </c>
      <c r="AF501">
        <v>0.16525000000000001</v>
      </c>
      <c r="AG501">
        <v>1.9100000000000001E-4</v>
      </c>
      <c r="AH501" t="s">
        <v>11</v>
      </c>
      <c r="AI501">
        <v>0.83720399999999995</v>
      </c>
      <c r="AJ501">
        <v>6.7999999999999999E-5</v>
      </c>
      <c r="AK501" t="s">
        <v>12</v>
      </c>
      <c r="AL501">
        <v>92933.64</v>
      </c>
      <c r="AM501">
        <v>102.110401</v>
      </c>
    </row>
    <row r="502" spans="1:39" x14ac:dyDescent="0.25">
      <c r="A502" t="s">
        <v>76</v>
      </c>
      <c r="B502">
        <v>1</v>
      </c>
      <c r="C502">
        <v>25</v>
      </c>
      <c r="D502" t="s">
        <v>1</v>
      </c>
      <c r="E502">
        <v>0</v>
      </c>
      <c r="F502">
        <v>0</v>
      </c>
      <c r="G502" t="s">
        <v>2</v>
      </c>
      <c r="H502">
        <v>1671.3669190000001</v>
      </c>
      <c r="I502">
        <v>1.948123</v>
      </c>
      <c r="J502" t="s">
        <v>3</v>
      </c>
      <c r="K502">
        <v>1669.467441</v>
      </c>
      <c r="L502">
        <v>1.9409270000000001</v>
      </c>
      <c r="M502" t="s">
        <v>4</v>
      </c>
      <c r="N502">
        <v>91.038366999999994</v>
      </c>
      <c r="O502">
        <v>0.102557</v>
      </c>
      <c r="P502" t="s">
        <v>5</v>
      </c>
      <c r="Q502">
        <v>0</v>
      </c>
      <c r="R502">
        <v>0</v>
      </c>
      <c r="S502" t="s">
        <v>6</v>
      </c>
      <c r="T502">
        <v>37.338416000000002</v>
      </c>
      <c r="U502">
        <v>6.9999999999999999E-4</v>
      </c>
      <c r="V502" t="s">
        <v>7</v>
      </c>
      <c r="W502">
        <v>0</v>
      </c>
      <c r="X502">
        <v>0</v>
      </c>
      <c r="Y502" t="s">
        <v>8</v>
      </c>
      <c r="Z502">
        <v>0</v>
      </c>
      <c r="AA502">
        <v>0</v>
      </c>
      <c r="AB502" t="s">
        <v>9</v>
      </c>
      <c r="AC502">
        <v>0</v>
      </c>
      <c r="AD502">
        <v>0</v>
      </c>
      <c r="AE502" t="s">
        <v>10</v>
      </c>
      <c r="AF502">
        <v>0.18204600000000001</v>
      </c>
      <c r="AG502">
        <v>5.3000000000000001E-5</v>
      </c>
      <c r="AH502" t="s">
        <v>11</v>
      </c>
      <c r="AI502">
        <v>0.81351499999999999</v>
      </c>
      <c r="AJ502">
        <v>1.3899999999999999E-4</v>
      </c>
      <c r="AK502" t="s">
        <v>12</v>
      </c>
      <c r="AL502">
        <v>0</v>
      </c>
      <c r="AM502">
        <v>0</v>
      </c>
    </row>
    <row r="503" spans="1:39" x14ac:dyDescent="0.25">
      <c r="A503" t="s">
        <v>76</v>
      </c>
      <c r="B503">
        <v>2</v>
      </c>
      <c r="C503">
        <v>50</v>
      </c>
      <c r="D503" t="s">
        <v>1</v>
      </c>
      <c r="E503">
        <v>0</v>
      </c>
      <c r="F503">
        <v>0</v>
      </c>
      <c r="G503" t="s">
        <v>2</v>
      </c>
      <c r="H503">
        <v>3342.757439</v>
      </c>
      <c r="I503">
        <v>5.6061160000000001</v>
      </c>
      <c r="J503" t="s">
        <v>3</v>
      </c>
      <c r="K503">
        <v>3338.9654989999999</v>
      </c>
      <c r="L503">
        <v>5.5874930000000003</v>
      </c>
      <c r="M503" t="s">
        <v>4</v>
      </c>
      <c r="N503">
        <v>182.02585999999999</v>
      </c>
      <c r="O503">
        <v>0.26752199999999998</v>
      </c>
      <c r="P503" t="s">
        <v>5</v>
      </c>
      <c r="Q503">
        <v>0</v>
      </c>
      <c r="R503">
        <v>0</v>
      </c>
      <c r="S503" t="s">
        <v>6</v>
      </c>
      <c r="T503">
        <v>74.678469000000007</v>
      </c>
      <c r="U503">
        <v>3.5109999999999998E-3</v>
      </c>
      <c r="V503" t="s">
        <v>7</v>
      </c>
      <c r="W503">
        <v>0</v>
      </c>
      <c r="X503">
        <v>0</v>
      </c>
      <c r="Y503" t="s">
        <v>8</v>
      </c>
      <c r="Z503">
        <v>0</v>
      </c>
      <c r="AA503">
        <v>0</v>
      </c>
      <c r="AB503" t="s">
        <v>9</v>
      </c>
      <c r="AC503">
        <v>0</v>
      </c>
      <c r="AD503">
        <v>0</v>
      </c>
      <c r="AE503" t="s">
        <v>10</v>
      </c>
      <c r="AF503">
        <v>0.177259</v>
      </c>
      <c r="AG503">
        <v>5.5999999999999999E-5</v>
      </c>
      <c r="AH503" t="s">
        <v>11</v>
      </c>
      <c r="AI503">
        <v>0.82034300000000004</v>
      </c>
      <c r="AJ503">
        <v>2.02E-4</v>
      </c>
      <c r="AK503" t="s">
        <v>12</v>
      </c>
      <c r="AL503">
        <v>0</v>
      </c>
      <c r="AM503">
        <v>0</v>
      </c>
    </row>
    <row r="504" spans="1:39" x14ac:dyDescent="0.25">
      <c r="A504" t="s">
        <v>76</v>
      </c>
      <c r="B504">
        <v>3</v>
      </c>
      <c r="C504">
        <v>75</v>
      </c>
      <c r="D504" t="s">
        <v>1</v>
      </c>
      <c r="E504">
        <v>0</v>
      </c>
      <c r="F504">
        <v>0</v>
      </c>
      <c r="G504" t="s">
        <v>2</v>
      </c>
      <c r="H504">
        <v>5013.9469490000001</v>
      </c>
      <c r="I504">
        <v>11.513097999999999</v>
      </c>
      <c r="J504" t="s">
        <v>3</v>
      </c>
      <c r="K504">
        <v>5008.2602660000002</v>
      </c>
      <c r="L504">
        <v>11.467644</v>
      </c>
      <c r="M504" t="s">
        <v>4</v>
      </c>
      <c r="N504">
        <v>273.05976900000002</v>
      </c>
      <c r="O504">
        <v>0.56043799999999999</v>
      </c>
      <c r="P504" t="s">
        <v>5</v>
      </c>
      <c r="Q504">
        <v>0</v>
      </c>
      <c r="R504">
        <v>0</v>
      </c>
      <c r="S504" t="s">
        <v>6</v>
      </c>
      <c r="T504">
        <v>112.016215</v>
      </c>
      <c r="U504">
        <v>5.9890000000000004E-3</v>
      </c>
      <c r="V504" t="s">
        <v>7</v>
      </c>
      <c r="W504">
        <v>0</v>
      </c>
      <c r="X504">
        <v>0</v>
      </c>
      <c r="Y504" t="s">
        <v>8</v>
      </c>
      <c r="Z504">
        <v>0</v>
      </c>
      <c r="AA504">
        <v>0</v>
      </c>
      <c r="AB504" t="s">
        <v>9</v>
      </c>
      <c r="AC504">
        <v>0</v>
      </c>
      <c r="AD504">
        <v>0</v>
      </c>
      <c r="AE504" t="s">
        <v>10</v>
      </c>
      <c r="AF504">
        <v>0.17552599999999999</v>
      </c>
      <c r="AG504">
        <v>7.7999999999999999E-5</v>
      </c>
      <c r="AH504" t="s">
        <v>11</v>
      </c>
      <c r="AI504">
        <v>0.82705799999999996</v>
      </c>
      <c r="AJ504">
        <v>1.74E-4</v>
      </c>
      <c r="AK504" t="s">
        <v>12</v>
      </c>
      <c r="AL504">
        <v>0</v>
      </c>
      <c r="AM504">
        <v>0</v>
      </c>
    </row>
    <row r="505" spans="1:39" x14ac:dyDescent="0.25">
      <c r="A505" t="s">
        <v>76</v>
      </c>
      <c r="B505">
        <v>4</v>
      </c>
      <c r="C505">
        <v>100</v>
      </c>
      <c r="D505" t="s">
        <v>1</v>
      </c>
      <c r="E505">
        <v>0</v>
      </c>
      <c r="F505">
        <v>0</v>
      </c>
      <c r="G505" t="s">
        <v>2</v>
      </c>
      <c r="H505">
        <v>6685.0051819999999</v>
      </c>
      <c r="I505">
        <v>16.820072</v>
      </c>
      <c r="J505" t="s">
        <v>3</v>
      </c>
      <c r="K505">
        <v>6677.4252859999997</v>
      </c>
      <c r="L505">
        <v>16.756633000000001</v>
      </c>
      <c r="M505" t="s">
        <v>4</v>
      </c>
      <c r="N505">
        <v>364.06158399999998</v>
      </c>
      <c r="O505">
        <v>0.73132900000000001</v>
      </c>
      <c r="P505" t="s">
        <v>5</v>
      </c>
      <c r="Q505">
        <v>0</v>
      </c>
      <c r="R505">
        <v>0</v>
      </c>
      <c r="S505" t="s">
        <v>6</v>
      </c>
      <c r="T505">
        <v>149.35491999999999</v>
      </c>
      <c r="U505">
        <v>9.5610000000000001E-3</v>
      </c>
      <c r="V505" t="s">
        <v>7</v>
      </c>
      <c r="W505">
        <v>0</v>
      </c>
      <c r="X505">
        <v>0</v>
      </c>
      <c r="Y505" t="s">
        <v>8</v>
      </c>
      <c r="Z505">
        <v>0</v>
      </c>
      <c r="AA505">
        <v>0</v>
      </c>
      <c r="AB505" t="s">
        <v>9</v>
      </c>
      <c r="AC505">
        <v>0</v>
      </c>
      <c r="AD505">
        <v>0</v>
      </c>
      <c r="AE505" t="s">
        <v>10</v>
      </c>
      <c r="AF505">
        <v>0.174681</v>
      </c>
      <c r="AG505">
        <v>9.1000000000000003E-5</v>
      </c>
      <c r="AH505" t="s">
        <v>11</v>
      </c>
      <c r="AI505">
        <v>0.83017099999999999</v>
      </c>
      <c r="AJ505">
        <v>1.34E-4</v>
      </c>
      <c r="AK505" t="s">
        <v>12</v>
      </c>
      <c r="AL505">
        <v>0</v>
      </c>
      <c r="AM505">
        <v>0</v>
      </c>
    </row>
    <row r="506" spans="1:39" x14ac:dyDescent="0.25">
      <c r="A506" t="s">
        <v>76</v>
      </c>
      <c r="B506">
        <v>5</v>
      </c>
      <c r="C506">
        <v>125</v>
      </c>
      <c r="D506" t="s">
        <v>1</v>
      </c>
      <c r="E506">
        <v>0</v>
      </c>
      <c r="F506">
        <v>0</v>
      </c>
      <c r="G506" t="s">
        <v>2</v>
      </c>
      <c r="H506">
        <v>8356.3464870000007</v>
      </c>
      <c r="I506">
        <v>28.357094</v>
      </c>
      <c r="J506" t="s">
        <v>3</v>
      </c>
      <c r="K506">
        <v>8346.8722049999997</v>
      </c>
      <c r="L506">
        <v>28.271225000000001</v>
      </c>
      <c r="M506" t="s">
        <v>4</v>
      </c>
      <c r="N506">
        <v>455.02058599999998</v>
      </c>
      <c r="O506">
        <v>1.152074</v>
      </c>
      <c r="P506" t="s">
        <v>5</v>
      </c>
      <c r="Q506">
        <v>0</v>
      </c>
      <c r="R506">
        <v>0</v>
      </c>
      <c r="S506" t="s">
        <v>6</v>
      </c>
      <c r="T506">
        <v>186.689987</v>
      </c>
      <c r="U506">
        <v>1.2487E-2</v>
      </c>
      <c r="V506" t="s">
        <v>7</v>
      </c>
      <c r="W506">
        <v>0</v>
      </c>
      <c r="X506">
        <v>0</v>
      </c>
      <c r="Y506" t="s">
        <v>8</v>
      </c>
      <c r="Z506">
        <v>0</v>
      </c>
      <c r="AA506">
        <v>0</v>
      </c>
      <c r="AB506" t="s">
        <v>9</v>
      </c>
      <c r="AC506">
        <v>0</v>
      </c>
      <c r="AD506">
        <v>0</v>
      </c>
      <c r="AE506" t="s">
        <v>10</v>
      </c>
      <c r="AF506">
        <v>0.17205000000000001</v>
      </c>
      <c r="AG506">
        <v>1.3999999999999999E-4</v>
      </c>
      <c r="AH506" t="s">
        <v>11</v>
      </c>
      <c r="AI506">
        <v>0.83224699999999996</v>
      </c>
      <c r="AJ506">
        <v>1.02E-4</v>
      </c>
      <c r="AK506" t="s">
        <v>12</v>
      </c>
      <c r="AL506">
        <v>0</v>
      </c>
      <c r="AM506">
        <v>0</v>
      </c>
    </row>
    <row r="507" spans="1:39" x14ac:dyDescent="0.25">
      <c r="A507" t="s">
        <v>76</v>
      </c>
      <c r="B507">
        <v>6</v>
      </c>
      <c r="C507">
        <v>150</v>
      </c>
      <c r="D507" t="s">
        <v>1</v>
      </c>
      <c r="E507">
        <v>0</v>
      </c>
      <c r="F507">
        <v>0</v>
      </c>
      <c r="G507" t="s">
        <v>2</v>
      </c>
      <c r="H507">
        <v>10027.509246</v>
      </c>
      <c r="I507">
        <v>37.554004999999997</v>
      </c>
      <c r="J507" t="s">
        <v>3</v>
      </c>
      <c r="K507">
        <v>10016.139626</v>
      </c>
      <c r="L507">
        <v>37.438786</v>
      </c>
      <c r="M507" t="s">
        <v>4</v>
      </c>
      <c r="N507">
        <v>546.05046500000003</v>
      </c>
      <c r="O507">
        <v>1.6761680000000001</v>
      </c>
      <c r="P507" t="s">
        <v>5</v>
      </c>
      <c r="Q507">
        <v>0</v>
      </c>
      <c r="R507">
        <v>0</v>
      </c>
      <c r="S507" t="s">
        <v>6</v>
      </c>
      <c r="T507">
        <v>224.02146400000001</v>
      </c>
      <c r="U507">
        <v>1.6015999999999999E-2</v>
      </c>
      <c r="V507" t="s">
        <v>7</v>
      </c>
      <c r="W507">
        <v>0</v>
      </c>
      <c r="X507">
        <v>0</v>
      </c>
      <c r="Y507" t="s">
        <v>8</v>
      </c>
      <c r="Z507">
        <v>0</v>
      </c>
      <c r="AA507">
        <v>0</v>
      </c>
      <c r="AB507" t="s">
        <v>9</v>
      </c>
      <c r="AC507">
        <v>0</v>
      </c>
      <c r="AD507">
        <v>0</v>
      </c>
      <c r="AE507" t="s">
        <v>10</v>
      </c>
      <c r="AF507">
        <v>0.17022999999999999</v>
      </c>
      <c r="AG507">
        <v>1.6699999999999999E-4</v>
      </c>
      <c r="AH507" t="s">
        <v>11</v>
      </c>
      <c r="AI507">
        <v>0.83281400000000005</v>
      </c>
      <c r="AJ507">
        <v>1.05E-4</v>
      </c>
      <c r="AK507" t="s">
        <v>12</v>
      </c>
      <c r="AL507">
        <v>0</v>
      </c>
      <c r="AM507">
        <v>0</v>
      </c>
    </row>
    <row r="508" spans="1:39" x14ac:dyDescent="0.25">
      <c r="A508" t="s">
        <v>76</v>
      </c>
      <c r="B508">
        <v>7</v>
      </c>
      <c r="C508">
        <v>175</v>
      </c>
      <c r="D508" t="s">
        <v>1</v>
      </c>
      <c r="E508">
        <v>0</v>
      </c>
      <c r="F508">
        <v>0</v>
      </c>
      <c r="G508" t="s">
        <v>2</v>
      </c>
      <c r="H508">
        <v>11698.782773999999</v>
      </c>
      <c r="I508">
        <v>49.078031000000003</v>
      </c>
      <c r="J508" t="s">
        <v>3</v>
      </c>
      <c r="K508">
        <v>11685.520339999999</v>
      </c>
      <c r="L508">
        <v>48.906778000000003</v>
      </c>
      <c r="M508" t="s">
        <v>4</v>
      </c>
      <c r="N508">
        <v>637.06294300000002</v>
      </c>
      <c r="O508">
        <v>1.946628</v>
      </c>
      <c r="P508" t="s">
        <v>5</v>
      </c>
      <c r="Q508">
        <v>0</v>
      </c>
      <c r="R508">
        <v>0</v>
      </c>
      <c r="S508" t="s">
        <v>6</v>
      </c>
      <c r="T508">
        <v>261.35926799999999</v>
      </c>
      <c r="U508">
        <v>2.1375000000000002E-2</v>
      </c>
      <c r="V508" t="s">
        <v>7</v>
      </c>
      <c r="W508">
        <v>0</v>
      </c>
      <c r="X508">
        <v>0</v>
      </c>
      <c r="Y508" t="s">
        <v>8</v>
      </c>
      <c r="Z508">
        <v>0</v>
      </c>
      <c r="AA508">
        <v>0</v>
      </c>
      <c r="AB508" t="s">
        <v>9</v>
      </c>
      <c r="AC508">
        <v>0</v>
      </c>
      <c r="AD508">
        <v>0</v>
      </c>
      <c r="AE508" t="s">
        <v>10</v>
      </c>
      <c r="AF508">
        <v>0.17017099999999999</v>
      </c>
      <c r="AG508">
        <v>1.66E-4</v>
      </c>
      <c r="AH508" t="s">
        <v>11</v>
      </c>
      <c r="AI508">
        <v>0.83406599999999997</v>
      </c>
      <c r="AJ508">
        <v>8.6000000000000003E-5</v>
      </c>
      <c r="AK508" t="s">
        <v>12</v>
      </c>
      <c r="AL508">
        <v>0</v>
      </c>
      <c r="AM508">
        <v>0</v>
      </c>
    </row>
    <row r="509" spans="1:39" x14ac:dyDescent="0.25">
      <c r="A509" t="s">
        <v>76</v>
      </c>
      <c r="B509">
        <v>8</v>
      </c>
      <c r="C509">
        <v>200</v>
      </c>
      <c r="D509" t="s">
        <v>1</v>
      </c>
      <c r="E509">
        <v>0</v>
      </c>
      <c r="F509">
        <v>0</v>
      </c>
      <c r="G509" t="s">
        <v>2</v>
      </c>
      <c r="H509">
        <v>13370.305565000001</v>
      </c>
      <c r="I509">
        <v>59.126463999999999</v>
      </c>
      <c r="J509" t="s">
        <v>3</v>
      </c>
      <c r="K509">
        <v>13355.148508</v>
      </c>
      <c r="L509">
        <v>58.902788999999999</v>
      </c>
      <c r="M509" t="s">
        <v>4</v>
      </c>
      <c r="N509">
        <v>728.18688699999996</v>
      </c>
      <c r="O509">
        <v>1.984175</v>
      </c>
      <c r="P509" t="s">
        <v>5</v>
      </c>
      <c r="Q509">
        <v>0</v>
      </c>
      <c r="R509">
        <v>0</v>
      </c>
      <c r="S509" t="s">
        <v>6</v>
      </c>
      <c r="T509">
        <v>298.69214199999999</v>
      </c>
      <c r="U509">
        <v>2.7338000000000001E-2</v>
      </c>
      <c r="V509" t="s">
        <v>7</v>
      </c>
      <c r="W509">
        <v>0</v>
      </c>
      <c r="X509">
        <v>0</v>
      </c>
      <c r="Y509" t="s">
        <v>8</v>
      </c>
      <c r="Z509">
        <v>0</v>
      </c>
      <c r="AA509">
        <v>0</v>
      </c>
      <c r="AB509" t="s">
        <v>9</v>
      </c>
      <c r="AC509">
        <v>0</v>
      </c>
      <c r="AD509">
        <v>0</v>
      </c>
      <c r="AE509" t="s">
        <v>10</v>
      </c>
      <c r="AF509">
        <v>0.16872100000000001</v>
      </c>
      <c r="AG509">
        <v>1.76E-4</v>
      </c>
      <c r="AH509" t="s">
        <v>11</v>
      </c>
      <c r="AI509">
        <v>0.834901</v>
      </c>
      <c r="AJ509">
        <v>6.8999999999999997E-5</v>
      </c>
      <c r="AK509" t="s">
        <v>12</v>
      </c>
      <c r="AL509">
        <v>0</v>
      </c>
      <c r="AM509">
        <v>0</v>
      </c>
    </row>
    <row r="510" spans="1:39" x14ac:dyDescent="0.25">
      <c r="A510" t="s">
        <v>76</v>
      </c>
      <c r="B510">
        <v>9</v>
      </c>
      <c r="C510">
        <v>225</v>
      </c>
      <c r="D510" t="s">
        <v>1</v>
      </c>
      <c r="E510">
        <v>0</v>
      </c>
      <c r="F510">
        <v>0</v>
      </c>
      <c r="G510" t="s">
        <v>2</v>
      </c>
      <c r="H510">
        <v>15041.71291</v>
      </c>
      <c r="I510">
        <v>72.048574000000002</v>
      </c>
      <c r="J510" t="s">
        <v>3</v>
      </c>
      <c r="K510">
        <v>15024.661163000001</v>
      </c>
      <c r="L510">
        <v>71.766530000000003</v>
      </c>
      <c r="M510" t="s">
        <v>4</v>
      </c>
      <c r="N510">
        <v>819.21425099999999</v>
      </c>
      <c r="O510">
        <v>2.4228559999999999</v>
      </c>
      <c r="P510" t="s">
        <v>5</v>
      </c>
      <c r="Q510">
        <v>0</v>
      </c>
      <c r="R510">
        <v>0</v>
      </c>
      <c r="S510" t="s">
        <v>6</v>
      </c>
      <c r="T510">
        <v>336.02529199999998</v>
      </c>
      <c r="U510">
        <v>3.3513000000000001E-2</v>
      </c>
      <c r="V510" t="s">
        <v>7</v>
      </c>
      <c r="W510">
        <v>0</v>
      </c>
      <c r="X510">
        <v>0</v>
      </c>
      <c r="Y510" t="s">
        <v>8</v>
      </c>
      <c r="Z510">
        <v>0</v>
      </c>
      <c r="AA510">
        <v>0</v>
      </c>
      <c r="AB510" t="s">
        <v>9</v>
      </c>
      <c r="AC510">
        <v>0</v>
      </c>
      <c r="AD510">
        <v>0</v>
      </c>
      <c r="AE510" t="s">
        <v>10</v>
      </c>
      <c r="AF510">
        <v>0.165769</v>
      </c>
      <c r="AG510">
        <v>1.8599999999999999E-4</v>
      </c>
      <c r="AH510" t="s">
        <v>11</v>
      </c>
      <c r="AI510">
        <v>0.83601000000000003</v>
      </c>
      <c r="AJ510">
        <v>8.0000000000000007E-5</v>
      </c>
      <c r="AK510" t="s">
        <v>12</v>
      </c>
      <c r="AL510">
        <v>0</v>
      </c>
      <c r="AM510">
        <v>0</v>
      </c>
    </row>
    <row r="511" spans="1:39" x14ac:dyDescent="0.25">
      <c r="A511" t="s">
        <v>76</v>
      </c>
      <c r="B511">
        <v>10</v>
      </c>
      <c r="C511">
        <v>250</v>
      </c>
      <c r="D511" t="s">
        <v>1</v>
      </c>
      <c r="E511">
        <v>0</v>
      </c>
      <c r="F511">
        <v>0</v>
      </c>
      <c r="G511" t="s">
        <v>2</v>
      </c>
      <c r="H511">
        <v>16713.097987000001</v>
      </c>
      <c r="I511">
        <v>82.825367</v>
      </c>
      <c r="J511" t="s">
        <v>3</v>
      </c>
      <c r="K511">
        <v>16694.153310999998</v>
      </c>
      <c r="L511">
        <v>82.503900999999999</v>
      </c>
      <c r="M511" t="s">
        <v>4</v>
      </c>
      <c r="N511">
        <v>910.15010700000005</v>
      </c>
      <c r="O511">
        <v>2.65598</v>
      </c>
      <c r="P511" t="s">
        <v>5</v>
      </c>
      <c r="Q511">
        <v>0</v>
      </c>
      <c r="R511">
        <v>0</v>
      </c>
      <c r="S511" t="s">
        <v>6</v>
      </c>
      <c r="T511">
        <v>373.35964999999999</v>
      </c>
      <c r="U511">
        <v>4.0842999999999997E-2</v>
      </c>
      <c r="V511" t="s">
        <v>7</v>
      </c>
      <c r="W511">
        <v>0</v>
      </c>
      <c r="X511">
        <v>0</v>
      </c>
      <c r="Y511" t="s">
        <v>8</v>
      </c>
      <c r="Z511">
        <v>0</v>
      </c>
      <c r="AA511">
        <v>0</v>
      </c>
      <c r="AB511" t="s">
        <v>9</v>
      </c>
      <c r="AC511">
        <v>0</v>
      </c>
      <c r="AD511">
        <v>0</v>
      </c>
      <c r="AE511" t="s">
        <v>10</v>
      </c>
      <c r="AF511">
        <v>0.165409</v>
      </c>
      <c r="AG511">
        <v>1.8100000000000001E-4</v>
      </c>
      <c r="AH511" t="s">
        <v>11</v>
      </c>
      <c r="AI511">
        <v>0.83648699999999998</v>
      </c>
      <c r="AJ511">
        <v>8.3999999999999995E-5</v>
      </c>
      <c r="AK511" t="s">
        <v>12</v>
      </c>
      <c r="AL511">
        <v>0</v>
      </c>
      <c r="AM511">
        <v>0</v>
      </c>
    </row>
    <row r="512" spans="1:39" x14ac:dyDescent="0.25">
      <c r="A512" t="s">
        <v>76</v>
      </c>
      <c r="B512">
        <v>11</v>
      </c>
      <c r="C512">
        <v>275</v>
      </c>
      <c r="D512" t="s">
        <v>1</v>
      </c>
      <c r="E512">
        <v>0</v>
      </c>
      <c r="F512">
        <v>0</v>
      </c>
      <c r="G512" t="s">
        <v>2</v>
      </c>
      <c r="H512">
        <v>18384.700553999999</v>
      </c>
      <c r="I512">
        <v>92.742896999999999</v>
      </c>
      <c r="J512" t="s">
        <v>3</v>
      </c>
      <c r="K512">
        <v>18363.861158</v>
      </c>
      <c r="L512">
        <v>92.396454000000006</v>
      </c>
      <c r="M512" t="s">
        <v>4</v>
      </c>
      <c r="N512">
        <v>1001.279847</v>
      </c>
      <c r="O512">
        <v>3.0144160000000002</v>
      </c>
      <c r="P512" t="s">
        <v>5</v>
      </c>
      <c r="Q512">
        <v>0</v>
      </c>
      <c r="R512">
        <v>0</v>
      </c>
      <c r="S512" t="s">
        <v>6</v>
      </c>
      <c r="T512">
        <v>410.69552599999997</v>
      </c>
      <c r="U512">
        <v>4.6371999999999997E-2</v>
      </c>
      <c r="V512" t="s">
        <v>7</v>
      </c>
      <c r="W512">
        <v>0</v>
      </c>
      <c r="X512">
        <v>0</v>
      </c>
      <c r="Y512" t="s">
        <v>8</v>
      </c>
      <c r="Z512">
        <v>0</v>
      </c>
      <c r="AA512">
        <v>0</v>
      </c>
      <c r="AB512" t="s">
        <v>9</v>
      </c>
      <c r="AC512">
        <v>0</v>
      </c>
      <c r="AD512">
        <v>0</v>
      </c>
      <c r="AE512" t="s">
        <v>10</v>
      </c>
      <c r="AF512">
        <v>0.16539699999999999</v>
      </c>
      <c r="AG512">
        <v>1.8000000000000001E-4</v>
      </c>
      <c r="AH512" t="s">
        <v>11</v>
      </c>
      <c r="AI512">
        <v>0.83719299999999996</v>
      </c>
      <c r="AJ512">
        <v>6.3999999999999997E-5</v>
      </c>
      <c r="AK512" t="s">
        <v>12</v>
      </c>
      <c r="AL512">
        <v>0</v>
      </c>
      <c r="AM512">
        <v>0</v>
      </c>
    </row>
    <row r="513" spans="1:39" x14ac:dyDescent="0.25">
      <c r="A513" t="s">
        <v>76</v>
      </c>
      <c r="B513">
        <v>12</v>
      </c>
      <c r="C513">
        <v>300</v>
      </c>
      <c r="D513" t="s">
        <v>1</v>
      </c>
      <c r="E513">
        <v>0</v>
      </c>
      <c r="F513">
        <v>0</v>
      </c>
      <c r="G513" t="s">
        <v>2</v>
      </c>
      <c r="H513">
        <v>20056.095819999999</v>
      </c>
      <c r="I513">
        <v>107.40734399999999</v>
      </c>
      <c r="J513" t="s">
        <v>3</v>
      </c>
      <c r="K513">
        <v>20033.363174999999</v>
      </c>
      <c r="L513">
        <v>106.99878699999999</v>
      </c>
      <c r="M513" t="s">
        <v>4</v>
      </c>
      <c r="N513">
        <v>1092.3311369999999</v>
      </c>
      <c r="O513">
        <v>3.5980439999999998</v>
      </c>
      <c r="P513" t="s">
        <v>5</v>
      </c>
      <c r="Q513">
        <v>0</v>
      </c>
      <c r="R513">
        <v>0</v>
      </c>
      <c r="S513" t="s">
        <v>6</v>
      </c>
      <c r="T513">
        <v>448.030351</v>
      </c>
      <c r="U513">
        <v>5.3444999999999999E-2</v>
      </c>
      <c r="V513" t="s">
        <v>7</v>
      </c>
      <c r="W513">
        <v>0</v>
      </c>
      <c r="X513">
        <v>0</v>
      </c>
      <c r="Y513" t="s">
        <v>8</v>
      </c>
      <c r="Z513">
        <v>0</v>
      </c>
      <c r="AA513">
        <v>0</v>
      </c>
      <c r="AB513" t="s">
        <v>9</v>
      </c>
      <c r="AC513">
        <v>0</v>
      </c>
      <c r="AD513">
        <v>0</v>
      </c>
      <c r="AE513" t="s">
        <v>10</v>
      </c>
      <c r="AF513">
        <v>0.16464599999999999</v>
      </c>
      <c r="AG513">
        <v>1.7899999999999999E-4</v>
      </c>
      <c r="AH513" t="s">
        <v>11</v>
      </c>
      <c r="AI513">
        <v>0.83796000000000004</v>
      </c>
      <c r="AJ513">
        <v>4.8000000000000001E-5</v>
      </c>
      <c r="AK513" t="s">
        <v>12</v>
      </c>
      <c r="AL513">
        <v>0</v>
      </c>
      <c r="AM513">
        <v>0</v>
      </c>
    </row>
    <row r="514" spans="1:39" x14ac:dyDescent="0.25">
      <c r="A514" t="s">
        <v>76</v>
      </c>
      <c r="B514">
        <v>13</v>
      </c>
      <c r="C514">
        <v>325</v>
      </c>
      <c r="D514" t="s">
        <v>1</v>
      </c>
      <c r="E514">
        <v>0</v>
      </c>
      <c r="F514">
        <v>0</v>
      </c>
      <c r="G514" t="s">
        <v>2</v>
      </c>
      <c r="H514">
        <v>21727.532691</v>
      </c>
      <c r="I514">
        <v>121.751284</v>
      </c>
      <c r="J514" t="s">
        <v>3</v>
      </c>
      <c r="K514">
        <v>21702.907557999999</v>
      </c>
      <c r="L514">
        <v>121.241119</v>
      </c>
      <c r="M514" t="s">
        <v>4</v>
      </c>
      <c r="N514">
        <v>1183.344646</v>
      </c>
      <c r="O514">
        <v>3.8381289999999999</v>
      </c>
      <c r="P514" t="s">
        <v>5</v>
      </c>
      <c r="Q514">
        <v>0</v>
      </c>
      <c r="R514">
        <v>0</v>
      </c>
      <c r="S514" t="s">
        <v>6</v>
      </c>
      <c r="T514">
        <v>485.361831</v>
      </c>
      <c r="U514">
        <v>5.6896000000000002E-2</v>
      </c>
      <c r="V514" t="s">
        <v>7</v>
      </c>
      <c r="W514">
        <v>0</v>
      </c>
      <c r="X514">
        <v>0</v>
      </c>
      <c r="Y514" t="s">
        <v>8</v>
      </c>
      <c r="Z514">
        <v>0</v>
      </c>
      <c r="AA514">
        <v>0</v>
      </c>
      <c r="AB514" t="s">
        <v>9</v>
      </c>
      <c r="AC514">
        <v>0</v>
      </c>
      <c r="AD514">
        <v>0</v>
      </c>
      <c r="AE514" t="s">
        <v>10</v>
      </c>
      <c r="AF514">
        <v>0.164517</v>
      </c>
      <c r="AG514">
        <v>1.7799999999999999E-4</v>
      </c>
      <c r="AH514" t="s">
        <v>11</v>
      </c>
      <c r="AI514">
        <v>0.83799800000000002</v>
      </c>
      <c r="AJ514">
        <v>4.6999999999999997E-5</v>
      </c>
      <c r="AK514" t="s">
        <v>12</v>
      </c>
      <c r="AL514">
        <v>0</v>
      </c>
      <c r="AM514">
        <v>0</v>
      </c>
    </row>
    <row r="515" spans="1:39" x14ac:dyDescent="0.25">
      <c r="A515" t="s">
        <v>76</v>
      </c>
      <c r="B515">
        <v>14</v>
      </c>
      <c r="C515">
        <v>350</v>
      </c>
      <c r="D515" t="s">
        <v>1</v>
      </c>
      <c r="E515">
        <v>0</v>
      </c>
      <c r="F515">
        <v>0</v>
      </c>
      <c r="G515" t="s">
        <v>2</v>
      </c>
      <c r="H515">
        <v>23399.141637000001</v>
      </c>
      <c r="I515">
        <v>134.60439199999999</v>
      </c>
      <c r="J515" t="s">
        <v>3</v>
      </c>
      <c r="K515">
        <v>23372.621536999999</v>
      </c>
      <c r="L515">
        <v>134.029642</v>
      </c>
      <c r="M515" t="s">
        <v>4</v>
      </c>
      <c r="N515">
        <v>1274.4253120000001</v>
      </c>
      <c r="O515">
        <v>4.0314310000000004</v>
      </c>
      <c r="P515" t="s">
        <v>5</v>
      </c>
      <c r="Q515">
        <v>0</v>
      </c>
      <c r="R515">
        <v>0</v>
      </c>
      <c r="S515" t="s">
        <v>6</v>
      </c>
      <c r="T515">
        <v>522.69040500000006</v>
      </c>
      <c r="U515">
        <v>6.3509999999999997E-2</v>
      </c>
      <c r="V515" t="s">
        <v>7</v>
      </c>
      <c r="W515">
        <v>0</v>
      </c>
      <c r="X515">
        <v>0</v>
      </c>
      <c r="Y515" t="s">
        <v>8</v>
      </c>
      <c r="Z515">
        <v>0</v>
      </c>
      <c r="AA515">
        <v>0</v>
      </c>
      <c r="AB515" t="s">
        <v>9</v>
      </c>
      <c r="AC515">
        <v>0</v>
      </c>
      <c r="AD515">
        <v>0</v>
      </c>
      <c r="AE515" t="s">
        <v>10</v>
      </c>
      <c r="AF515">
        <v>0.164517</v>
      </c>
      <c r="AG515">
        <v>1.7799999999999999E-4</v>
      </c>
      <c r="AH515" t="s">
        <v>11</v>
      </c>
      <c r="AI515">
        <v>0.83799800000000002</v>
      </c>
      <c r="AJ515">
        <v>4.6999999999999997E-5</v>
      </c>
      <c r="AK515" t="s">
        <v>12</v>
      </c>
      <c r="AL515">
        <v>0</v>
      </c>
      <c r="AM515">
        <v>0</v>
      </c>
    </row>
    <row r="516" spans="1:39" x14ac:dyDescent="0.25">
      <c r="A516" t="s">
        <v>76</v>
      </c>
      <c r="B516">
        <v>15</v>
      </c>
      <c r="C516">
        <v>375</v>
      </c>
      <c r="D516" t="s">
        <v>1</v>
      </c>
      <c r="E516">
        <v>0</v>
      </c>
      <c r="F516">
        <v>0</v>
      </c>
      <c r="G516" t="s">
        <v>2</v>
      </c>
      <c r="H516">
        <v>25070.893488000002</v>
      </c>
      <c r="I516">
        <v>145.12195299999999</v>
      </c>
      <c r="J516" t="s">
        <v>3</v>
      </c>
      <c r="K516">
        <v>25042.479567999999</v>
      </c>
      <c r="L516">
        <v>144.50501399999999</v>
      </c>
      <c r="M516" t="s">
        <v>4</v>
      </c>
      <c r="N516">
        <v>1365.446299</v>
      </c>
      <c r="O516">
        <v>4.5802829999999997</v>
      </c>
      <c r="P516" t="s">
        <v>5</v>
      </c>
      <c r="Q516">
        <v>0</v>
      </c>
      <c r="R516">
        <v>0</v>
      </c>
      <c r="S516" t="s">
        <v>6</v>
      </c>
      <c r="T516">
        <v>560.01425800000004</v>
      </c>
      <c r="U516">
        <v>6.9627999999999995E-2</v>
      </c>
      <c r="V516" t="s">
        <v>7</v>
      </c>
      <c r="W516">
        <v>0</v>
      </c>
      <c r="X516">
        <v>0</v>
      </c>
      <c r="Y516" t="s">
        <v>8</v>
      </c>
      <c r="Z516">
        <v>0</v>
      </c>
      <c r="AA516">
        <v>0</v>
      </c>
      <c r="AB516" t="s">
        <v>9</v>
      </c>
      <c r="AC516">
        <v>0</v>
      </c>
      <c r="AD516">
        <v>0</v>
      </c>
      <c r="AE516" t="s">
        <v>10</v>
      </c>
      <c r="AF516">
        <v>0.164517</v>
      </c>
      <c r="AG516">
        <v>1.7799999999999999E-4</v>
      </c>
      <c r="AH516" t="s">
        <v>11</v>
      </c>
      <c r="AI516">
        <v>0.83799800000000002</v>
      </c>
      <c r="AJ516">
        <v>4.6999999999999997E-5</v>
      </c>
      <c r="AK516" t="s">
        <v>12</v>
      </c>
      <c r="AL516">
        <v>0</v>
      </c>
      <c r="AM516">
        <v>0</v>
      </c>
    </row>
    <row r="517" spans="1:39" x14ac:dyDescent="0.25">
      <c r="A517" t="s">
        <v>76</v>
      </c>
      <c r="B517">
        <v>16</v>
      </c>
      <c r="C517">
        <v>400</v>
      </c>
      <c r="D517" t="s">
        <v>1</v>
      </c>
      <c r="E517">
        <v>0</v>
      </c>
      <c r="F517">
        <v>0</v>
      </c>
      <c r="G517" t="s">
        <v>2</v>
      </c>
      <c r="H517">
        <v>26742.499929000001</v>
      </c>
      <c r="I517">
        <v>163.452504</v>
      </c>
      <c r="J517" t="s">
        <v>3</v>
      </c>
      <c r="K517">
        <v>26712.191481000002</v>
      </c>
      <c r="L517">
        <v>162.78930399999999</v>
      </c>
      <c r="M517" t="s">
        <v>4</v>
      </c>
      <c r="N517">
        <v>1456.4748509999999</v>
      </c>
      <c r="O517">
        <v>5.2313219999999996</v>
      </c>
      <c r="P517" t="s">
        <v>5</v>
      </c>
      <c r="Q517">
        <v>0</v>
      </c>
      <c r="R517">
        <v>0</v>
      </c>
      <c r="S517" t="s">
        <v>6</v>
      </c>
      <c r="T517">
        <v>597.350909</v>
      </c>
      <c r="U517">
        <v>7.7243999999999993E-2</v>
      </c>
      <c r="V517" t="s">
        <v>7</v>
      </c>
      <c r="W517">
        <v>0</v>
      </c>
      <c r="X517">
        <v>0</v>
      </c>
      <c r="Y517" t="s">
        <v>8</v>
      </c>
      <c r="Z517">
        <v>0</v>
      </c>
      <c r="AA517">
        <v>0</v>
      </c>
      <c r="AB517" t="s">
        <v>9</v>
      </c>
      <c r="AC517">
        <v>0</v>
      </c>
      <c r="AD517">
        <v>0</v>
      </c>
      <c r="AE517" t="s">
        <v>10</v>
      </c>
      <c r="AF517">
        <v>0.164517</v>
      </c>
      <c r="AG517">
        <v>1.7799999999999999E-4</v>
      </c>
      <c r="AH517" t="s">
        <v>11</v>
      </c>
      <c r="AI517">
        <v>0.83799800000000002</v>
      </c>
      <c r="AJ517">
        <v>4.6999999999999997E-5</v>
      </c>
      <c r="AK517" t="s">
        <v>12</v>
      </c>
      <c r="AL517">
        <v>0</v>
      </c>
      <c r="AM517">
        <v>0</v>
      </c>
    </row>
    <row r="518" spans="1:39" x14ac:dyDescent="0.25">
      <c r="A518" t="s">
        <v>76</v>
      </c>
      <c r="B518">
        <v>17</v>
      </c>
      <c r="C518">
        <v>425</v>
      </c>
      <c r="D518" t="s">
        <v>1</v>
      </c>
      <c r="E518">
        <v>0</v>
      </c>
      <c r="F518">
        <v>0</v>
      </c>
      <c r="G518" t="s">
        <v>2</v>
      </c>
      <c r="H518">
        <v>28414.386351000001</v>
      </c>
      <c r="I518">
        <v>174.675825</v>
      </c>
      <c r="J518" t="s">
        <v>3</v>
      </c>
      <c r="K518">
        <v>28382.184982999999</v>
      </c>
      <c r="L518">
        <v>174.02218999999999</v>
      </c>
      <c r="M518" t="s">
        <v>4</v>
      </c>
      <c r="N518">
        <v>1547.5331550000001</v>
      </c>
      <c r="O518">
        <v>5.6087610000000003</v>
      </c>
      <c r="P518" t="s">
        <v>5</v>
      </c>
      <c r="Q518">
        <v>0</v>
      </c>
      <c r="R518">
        <v>0</v>
      </c>
      <c r="S518" t="s">
        <v>6</v>
      </c>
      <c r="T518">
        <v>634.68287799999996</v>
      </c>
      <c r="U518">
        <v>8.1511E-2</v>
      </c>
      <c r="V518" t="s">
        <v>7</v>
      </c>
      <c r="W518">
        <v>0</v>
      </c>
      <c r="X518">
        <v>0</v>
      </c>
      <c r="Y518" t="s">
        <v>8</v>
      </c>
      <c r="Z518">
        <v>0</v>
      </c>
      <c r="AA518">
        <v>0</v>
      </c>
      <c r="AB518" t="s">
        <v>9</v>
      </c>
      <c r="AC518">
        <v>0</v>
      </c>
      <c r="AD518">
        <v>0</v>
      </c>
      <c r="AE518" t="s">
        <v>10</v>
      </c>
      <c r="AF518">
        <v>0.164517</v>
      </c>
      <c r="AG518">
        <v>1.7799999999999999E-4</v>
      </c>
      <c r="AH518" t="s">
        <v>11</v>
      </c>
      <c r="AI518">
        <v>0.83799800000000002</v>
      </c>
      <c r="AJ518">
        <v>4.6999999999999997E-5</v>
      </c>
      <c r="AK518" t="s">
        <v>12</v>
      </c>
      <c r="AL518">
        <v>0</v>
      </c>
      <c r="AM518">
        <v>0</v>
      </c>
    </row>
    <row r="519" spans="1:39" x14ac:dyDescent="0.25">
      <c r="A519" t="s">
        <v>76</v>
      </c>
      <c r="B519">
        <v>18</v>
      </c>
      <c r="C519">
        <v>450</v>
      </c>
      <c r="D519" t="s">
        <v>1</v>
      </c>
      <c r="E519">
        <v>0</v>
      </c>
      <c r="F519">
        <v>0</v>
      </c>
      <c r="G519" t="s">
        <v>2</v>
      </c>
      <c r="H519">
        <v>30085.921264000001</v>
      </c>
      <c r="I519">
        <v>197.216171</v>
      </c>
      <c r="J519" t="s">
        <v>3</v>
      </c>
      <c r="K519">
        <v>30051.827206000002</v>
      </c>
      <c r="L519">
        <v>196.50095200000001</v>
      </c>
      <c r="M519" t="s">
        <v>4</v>
      </c>
      <c r="N519">
        <v>1638.654444</v>
      </c>
      <c r="O519">
        <v>5.6391520000000002</v>
      </c>
      <c r="P519" t="s">
        <v>5</v>
      </c>
      <c r="Q519">
        <v>0</v>
      </c>
      <c r="R519">
        <v>0</v>
      </c>
      <c r="S519" t="s">
        <v>6</v>
      </c>
      <c r="T519">
        <v>672.01355100000001</v>
      </c>
      <c r="U519">
        <v>8.5311999999999999E-2</v>
      </c>
      <c r="V519" t="s">
        <v>7</v>
      </c>
      <c r="W519">
        <v>0</v>
      </c>
      <c r="X519">
        <v>0</v>
      </c>
      <c r="Y519" t="s">
        <v>8</v>
      </c>
      <c r="Z519">
        <v>0</v>
      </c>
      <c r="AA519">
        <v>0</v>
      </c>
      <c r="AB519" t="s">
        <v>9</v>
      </c>
      <c r="AC519">
        <v>0</v>
      </c>
      <c r="AD519">
        <v>0</v>
      </c>
      <c r="AE519" t="s">
        <v>10</v>
      </c>
      <c r="AF519">
        <v>0.164517</v>
      </c>
      <c r="AG519">
        <v>1.7799999999999999E-4</v>
      </c>
      <c r="AH519" t="s">
        <v>11</v>
      </c>
      <c r="AI519">
        <v>0.83799800000000002</v>
      </c>
      <c r="AJ519">
        <v>4.6999999999999997E-5</v>
      </c>
      <c r="AK519" t="s">
        <v>12</v>
      </c>
      <c r="AL519">
        <v>0</v>
      </c>
      <c r="AM519">
        <v>0</v>
      </c>
    </row>
    <row r="520" spans="1:39" x14ac:dyDescent="0.25">
      <c r="A520" t="s">
        <v>76</v>
      </c>
      <c r="B520">
        <v>19</v>
      </c>
      <c r="C520">
        <v>475</v>
      </c>
      <c r="D520" t="s">
        <v>1</v>
      </c>
      <c r="E520">
        <v>0</v>
      </c>
      <c r="F520">
        <v>0</v>
      </c>
      <c r="G520" t="s">
        <v>2</v>
      </c>
      <c r="H520">
        <v>31757.355077</v>
      </c>
      <c r="I520">
        <v>208.93934200000001</v>
      </c>
      <c r="J520" t="s">
        <v>3</v>
      </c>
      <c r="K520">
        <v>31721.366703</v>
      </c>
      <c r="L520">
        <v>208.18659400000001</v>
      </c>
      <c r="M520" t="s">
        <v>4</v>
      </c>
      <c r="N520">
        <v>1729.753283</v>
      </c>
      <c r="O520">
        <v>5.9087009999999998</v>
      </c>
      <c r="P520" t="s">
        <v>5</v>
      </c>
      <c r="Q520">
        <v>0</v>
      </c>
      <c r="R520">
        <v>0</v>
      </c>
      <c r="S520" t="s">
        <v>6</v>
      </c>
      <c r="T520">
        <v>709.34477600000002</v>
      </c>
      <c r="U520">
        <v>9.0439000000000005E-2</v>
      </c>
      <c r="V520" t="s">
        <v>7</v>
      </c>
      <c r="W520">
        <v>0</v>
      </c>
      <c r="X520">
        <v>0</v>
      </c>
      <c r="Y520" t="s">
        <v>8</v>
      </c>
      <c r="Z520">
        <v>0</v>
      </c>
      <c r="AA520">
        <v>0</v>
      </c>
      <c r="AB520" t="s">
        <v>9</v>
      </c>
      <c r="AC520">
        <v>0</v>
      </c>
      <c r="AD520">
        <v>0</v>
      </c>
      <c r="AE520" t="s">
        <v>10</v>
      </c>
      <c r="AF520">
        <v>0.164517</v>
      </c>
      <c r="AG520">
        <v>1.7799999999999999E-4</v>
      </c>
      <c r="AH520" t="s">
        <v>11</v>
      </c>
      <c r="AI520">
        <v>0.83799800000000002</v>
      </c>
      <c r="AJ520">
        <v>4.6999999999999997E-5</v>
      </c>
      <c r="AK520" t="s">
        <v>12</v>
      </c>
      <c r="AL520">
        <v>0</v>
      </c>
      <c r="AM520">
        <v>0</v>
      </c>
    </row>
    <row r="521" spans="1:39" x14ac:dyDescent="0.25">
      <c r="A521" t="s">
        <v>76</v>
      </c>
      <c r="B521">
        <v>20</v>
      </c>
      <c r="C521">
        <v>500</v>
      </c>
      <c r="D521" t="s">
        <v>1</v>
      </c>
      <c r="E521">
        <v>0</v>
      </c>
      <c r="F521">
        <v>0</v>
      </c>
      <c r="G521" t="s">
        <v>2</v>
      </c>
      <c r="H521">
        <v>33428.847664000001</v>
      </c>
      <c r="I521">
        <v>225.77950899999999</v>
      </c>
      <c r="J521" t="s">
        <v>3</v>
      </c>
      <c r="K521">
        <v>33390.966612999997</v>
      </c>
      <c r="L521">
        <v>224.953394</v>
      </c>
      <c r="M521" t="s">
        <v>4</v>
      </c>
      <c r="N521">
        <v>1820.7770720000001</v>
      </c>
      <c r="O521">
        <v>6.2707319999999998</v>
      </c>
      <c r="P521" t="s">
        <v>5</v>
      </c>
      <c r="Q521">
        <v>0</v>
      </c>
      <c r="R521">
        <v>0</v>
      </c>
      <c r="S521" t="s">
        <v>6</v>
      </c>
      <c r="T521">
        <v>746.66598499999998</v>
      </c>
      <c r="U521">
        <v>9.8088999999999996E-2</v>
      </c>
      <c r="V521" t="s">
        <v>7</v>
      </c>
      <c r="W521">
        <v>0</v>
      </c>
      <c r="X521">
        <v>0</v>
      </c>
      <c r="Y521" t="s">
        <v>8</v>
      </c>
      <c r="Z521">
        <v>0</v>
      </c>
      <c r="AA521">
        <v>0</v>
      </c>
      <c r="AB521" t="s">
        <v>9</v>
      </c>
      <c r="AC521">
        <v>0</v>
      </c>
      <c r="AD521">
        <v>0</v>
      </c>
      <c r="AE521" t="s">
        <v>10</v>
      </c>
      <c r="AF521">
        <v>0.164517</v>
      </c>
      <c r="AG521">
        <v>1.7799999999999999E-4</v>
      </c>
      <c r="AH521" t="s">
        <v>11</v>
      </c>
      <c r="AI521">
        <v>0.83799800000000002</v>
      </c>
      <c r="AJ521">
        <v>4.6999999999999997E-5</v>
      </c>
      <c r="AK521" t="s">
        <v>12</v>
      </c>
      <c r="AL521">
        <v>0</v>
      </c>
      <c r="AM521">
        <v>0</v>
      </c>
    </row>
    <row r="522" spans="1:39" x14ac:dyDescent="0.25">
      <c r="A522" t="s">
        <v>144</v>
      </c>
      <c r="B522">
        <v>1</v>
      </c>
      <c r="C522">
        <v>25</v>
      </c>
      <c r="D522" t="s">
        <v>1</v>
      </c>
      <c r="E522">
        <v>0</v>
      </c>
      <c r="F522">
        <v>0</v>
      </c>
      <c r="G522" t="s">
        <v>2</v>
      </c>
      <c r="H522">
        <v>1788.1080529999999</v>
      </c>
      <c r="I522">
        <v>0.575241</v>
      </c>
      <c r="J522" t="s">
        <v>3</v>
      </c>
      <c r="K522">
        <v>1786.0031759999999</v>
      </c>
      <c r="L522">
        <v>0.576955</v>
      </c>
      <c r="M522" t="s">
        <v>4</v>
      </c>
      <c r="N522">
        <v>88.933273</v>
      </c>
      <c r="O522">
        <v>4.0280000000000003E-3</v>
      </c>
      <c r="P522" t="s">
        <v>5</v>
      </c>
      <c r="Q522">
        <v>143.898563</v>
      </c>
      <c r="R522">
        <v>5.7670000000000004E-3</v>
      </c>
      <c r="S522" t="s">
        <v>6</v>
      </c>
      <c r="T522">
        <v>37.430585999999998</v>
      </c>
      <c r="U522">
        <v>4.2999999999999999E-4</v>
      </c>
      <c r="V522" t="s">
        <v>7</v>
      </c>
      <c r="W522">
        <v>42.189866000000002</v>
      </c>
      <c r="X522">
        <v>1.0369999999999999E-3</v>
      </c>
      <c r="Y522" t="s">
        <v>8</v>
      </c>
      <c r="Z522">
        <v>60.162418000000002</v>
      </c>
      <c r="AA522">
        <v>3.0370000000000002E-3</v>
      </c>
      <c r="AB522" t="s">
        <v>9</v>
      </c>
      <c r="AC522">
        <v>1550.1216260000001</v>
      </c>
      <c r="AD522">
        <v>0.51204099999999997</v>
      </c>
      <c r="AE522" t="s">
        <v>10</v>
      </c>
      <c r="AF522">
        <v>0.17835200000000001</v>
      </c>
      <c r="AG522">
        <v>9.0000000000000006E-5</v>
      </c>
      <c r="AH522" t="s">
        <v>11</v>
      </c>
      <c r="AI522">
        <v>0.81174400000000002</v>
      </c>
      <c r="AJ522">
        <v>1.1900000000000001E-4</v>
      </c>
      <c r="AK522" t="s">
        <v>12</v>
      </c>
      <c r="AL522">
        <v>0</v>
      </c>
      <c r="AM522">
        <v>0</v>
      </c>
    </row>
    <row r="523" spans="1:39" x14ac:dyDescent="0.25">
      <c r="A523" t="s">
        <v>144</v>
      </c>
      <c r="B523">
        <v>2</v>
      </c>
      <c r="C523">
        <v>50</v>
      </c>
      <c r="D523" t="s">
        <v>1</v>
      </c>
      <c r="E523">
        <v>0</v>
      </c>
      <c r="F523">
        <v>0</v>
      </c>
      <c r="G523" t="s">
        <v>2</v>
      </c>
      <c r="H523">
        <v>3575.5161240000002</v>
      </c>
      <c r="I523">
        <v>2.5345230000000001</v>
      </c>
      <c r="J523" t="s">
        <v>3</v>
      </c>
      <c r="K523">
        <v>3571.3403750000002</v>
      </c>
      <c r="L523">
        <v>2.5359180000000001</v>
      </c>
      <c r="M523" t="s">
        <v>4</v>
      </c>
      <c r="N523">
        <v>177.82153500000001</v>
      </c>
      <c r="O523">
        <v>9.8899999999999995E-3</v>
      </c>
      <c r="P523" t="s">
        <v>5</v>
      </c>
      <c r="Q523">
        <v>288.20210900000001</v>
      </c>
      <c r="R523">
        <v>1.3723000000000001E-2</v>
      </c>
      <c r="S523" t="s">
        <v>6</v>
      </c>
      <c r="T523">
        <v>74.817660000000004</v>
      </c>
      <c r="U523">
        <v>9.8799999999999995E-4</v>
      </c>
      <c r="V523" t="s">
        <v>7</v>
      </c>
      <c r="W523">
        <v>84.371493999999998</v>
      </c>
      <c r="X523">
        <v>1.5410000000000001E-3</v>
      </c>
      <c r="Y523" t="s">
        <v>8</v>
      </c>
      <c r="Z523">
        <v>120.78316599999999</v>
      </c>
      <c r="AA523">
        <v>8.9449999999999998E-3</v>
      </c>
      <c r="AB523" t="s">
        <v>9</v>
      </c>
      <c r="AC523">
        <v>3099.2283360000001</v>
      </c>
      <c r="AD523">
        <v>2.3306819999999999</v>
      </c>
      <c r="AE523" t="s">
        <v>10</v>
      </c>
      <c r="AF523">
        <v>0.17558699999999999</v>
      </c>
      <c r="AG523">
        <v>9.8999999999999994E-5</v>
      </c>
      <c r="AH523" t="s">
        <v>11</v>
      </c>
      <c r="AI523">
        <v>0.81958900000000001</v>
      </c>
      <c r="AJ523">
        <v>2.22E-4</v>
      </c>
      <c r="AK523" t="s">
        <v>12</v>
      </c>
      <c r="AL523">
        <v>0</v>
      </c>
      <c r="AM523">
        <v>0</v>
      </c>
    </row>
    <row r="524" spans="1:39" x14ac:dyDescent="0.25">
      <c r="A524" t="s">
        <v>144</v>
      </c>
      <c r="B524">
        <v>3</v>
      </c>
      <c r="C524">
        <v>75</v>
      </c>
      <c r="D524" t="s">
        <v>1</v>
      </c>
      <c r="E524">
        <v>0</v>
      </c>
      <c r="F524">
        <v>0</v>
      </c>
      <c r="G524" t="s">
        <v>2</v>
      </c>
      <c r="H524">
        <v>5362.8341760000003</v>
      </c>
      <c r="I524">
        <v>5.5289400000000004</v>
      </c>
      <c r="J524" t="s">
        <v>3</v>
      </c>
      <c r="K524">
        <v>5356.5896590000002</v>
      </c>
      <c r="L524">
        <v>5.5167989999999998</v>
      </c>
      <c r="M524" t="s">
        <v>4</v>
      </c>
      <c r="N524">
        <v>266.71132999999998</v>
      </c>
      <c r="O524">
        <v>1.6683E-2</v>
      </c>
      <c r="P524" t="s">
        <v>5</v>
      </c>
      <c r="Q524">
        <v>432.49987399999998</v>
      </c>
      <c r="R524">
        <v>2.9635000000000002E-2</v>
      </c>
      <c r="S524" t="s">
        <v>6</v>
      </c>
      <c r="T524">
        <v>112.203475</v>
      </c>
      <c r="U524">
        <v>1.8569999999999999E-3</v>
      </c>
      <c r="V524" t="s">
        <v>7</v>
      </c>
      <c r="W524">
        <v>126.548084</v>
      </c>
      <c r="X524">
        <v>2.225E-3</v>
      </c>
      <c r="Y524" t="s">
        <v>8</v>
      </c>
      <c r="Z524">
        <v>181.40524099999999</v>
      </c>
      <c r="AA524">
        <v>1.9782999999999999E-2</v>
      </c>
      <c r="AB524" t="s">
        <v>9</v>
      </c>
      <c r="AC524">
        <v>4648.2511549999999</v>
      </c>
      <c r="AD524">
        <v>4.9529829999999997</v>
      </c>
      <c r="AE524" t="s">
        <v>10</v>
      </c>
      <c r="AF524">
        <v>0.17505399999999999</v>
      </c>
      <c r="AG524">
        <v>1.03E-4</v>
      </c>
      <c r="AH524" t="s">
        <v>11</v>
      </c>
      <c r="AI524">
        <v>0.82187900000000003</v>
      </c>
      <c r="AJ524">
        <v>2.2000000000000001E-4</v>
      </c>
      <c r="AK524" t="s">
        <v>12</v>
      </c>
      <c r="AL524">
        <v>0</v>
      </c>
      <c r="AM524">
        <v>0</v>
      </c>
    </row>
    <row r="525" spans="1:39" x14ac:dyDescent="0.25">
      <c r="A525" t="s">
        <v>144</v>
      </c>
      <c r="B525">
        <v>4</v>
      </c>
      <c r="C525">
        <v>100</v>
      </c>
      <c r="D525" t="s">
        <v>1</v>
      </c>
      <c r="E525">
        <v>0</v>
      </c>
      <c r="F525">
        <v>0</v>
      </c>
      <c r="G525" t="s">
        <v>2</v>
      </c>
      <c r="H525">
        <v>7150.0667460000004</v>
      </c>
      <c r="I525">
        <v>8.4837480000000003</v>
      </c>
      <c r="J525" t="s">
        <v>3</v>
      </c>
      <c r="K525">
        <v>7141.7530569999999</v>
      </c>
      <c r="L525">
        <v>8.4538700000000002</v>
      </c>
      <c r="M525" t="s">
        <v>4</v>
      </c>
      <c r="N525">
        <v>355.61815799999999</v>
      </c>
      <c r="O525">
        <v>2.8687000000000001E-2</v>
      </c>
      <c r="P525" t="s">
        <v>5</v>
      </c>
      <c r="Q525">
        <v>576.81315800000004</v>
      </c>
      <c r="R525">
        <v>4.1059999999999999E-2</v>
      </c>
      <c r="S525" t="s">
        <v>6</v>
      </c>
      <c r="T525">
        <v>149.59110200000001</v>
      </c>
      <c r="U525">
        <v>4.045E-3</v>
      </c>
      <c r="V525" t="s">
        <v>7</v>
      </c>
      <c r="W525">
        <v>168.72437300000001</v>
      </c>
      <c r="X525">
        <v>3.0730000000000002E-3</v>
      </c>
      <c r="Y525" t="s">
        <v>8</v>
      </c>
      <c r="Z525">
        <v>242.040042</v>
      </c>
      <c r="AA525">
        <v>2.274E-2</v>
      </c>
      <c r="AB525" t="s">
        <v>9</v>
      </c>
      <c r="AC525">
        <v>6197.1577850000003</v>
      </c>
      <c r="AD525">
        <v>7.359076</v>
      </c>
      <c r="AE525" t="s">
        <v>10</v>
      </c>
      <c r="AF525">
        <v>0.17386399999999999</v>
      </c>
      <c r="AG525">
        <v>1.26E-4</v>
      </c>
      <c r="AH525" t="s">
        <v>11</v>
      </c>
      <c r="AI525">
        <v>0.82535700000000001</v>
      </c>
      <c r="AJ525">
        <v>1.9100000000000001E-4</v>
      </c>
      <c r="AK525" t="s">
        <v>12</v>
      </c>
      <c r="AL525">
        <v>0</v>
      </c>
      <c r="AM525">
        <v>0</v>
      </c>
    </row>
    <row r="526" spans="1:39" x14ac:dyDescent="0.25">
      <c r="A526" t="s">
        <v>144</v>
      </c>
      <c r="B526">
        <v>5</v>
      </c>
      <c r="C526">
        <v>125</v>
      </c>
      <c r="D526" t="s">
        <v>1</v>
      </c>
      <c r="E526">
        <v>0</v>
      </c>
      <c r="F526">
        <v>0</v>
      </c>
      <c r="G526" t="s">
        <v>2</v>
      </c>
      <c r="H526">
        <v>8937.3466219999991</v>
      </c>
      <c r="I526">
        <v>11.859828</v>
      </c>
      <c r="J526" t="s">
        <v>3</v>
      </c>
      <c r="K526">
        <v>8926.964774</v>
      </c>
      <c r="L526">
        <v>11.807923000000001</v>
      </c>
      <c r="M526" t="s">
        <v>4</v>
      </c>
      <c r="N526">
        <v>444.53115700000001</v>
      </c>
      <c r="O526">
        <v>4.4375999999999999E-2</v>
      </c>
      <c r="P526" t="s">
        <v>5</v>
      </c>
      <c r="Q526">
        <v>721.12068799999997</v>
      </c>
      <c r="R526">
        <v>6.3114000000000003E-2</v>
      </c>
      <c r="S526" t="s">
        <v>6</v>
      </c>
      <c r="T526">
        <v>186.971723</v>
      </c>
      <c r="U526">
        <v>5.4780000000000002E-3</v>
      </c>
      <c r="V526" t="s">
        <v>7</v>
      </c>
      <c r="W526">
        <v>210.90630100000001</v>
      </c>
      <c r="X526">
        <v>4.6649999999999999E-3</v>
      </c>
      <c r="Y526" t="s">
        <v>8</v>
      </c>
      <c r="Z526">
        <v>302.670547</v>
      </c>
      <c r="AA526">
        <v>3.5340000000000003E-2</v>
      </c>
      <c r="AB526" t="s">
        <v>9</v>
      </c>
      <c r="AC526">
        <v>7746.1123950000001</v>
      </c>
      <c r="AD526">
        <v>10.314204999999999</v>
      </c>
      <c r="AE526" t="s">
        <v>10</v>
      </c>
      <c r="AF526">
        <v>0.172655</v>
      </c>
      <c r="AG526">
        <v>1.4300000000000001E-4</v>
      </c>
      <c r="AH526" t="s">
        <v>11</v>
      </c>
      <c r="AI526">
        <v>0.82947300000000002</v>
      </c>
      <c r="AJ526">
        <v>1.25E-4</v>
      </c>
      <c r="AK526" t="s">
        <v>12</v>
      </c>
      <c r="AL526">
        <v>0</v>
      </c>
      <c r="AM526">
        <v>0</v>
      </c>
    </row>
    <row r="527" spans="1:39" x14ac:dyDescent="0.25">
      <c r="A527" t="s">
        <v>144</v>
      </c>
      <c r="B527">
        <v>6</v>
      </c>
      <c r="C527">
        <v>150</v>
      </c>
      <c r="D527" t="s">
        <v>1</v>
      </c>
      <c r="E527">
        <v>0</v>
      </c>
      <c r="F527">
        <v>0</v>
      </c>
      <c r="G527" t="s">
        <v>2</v>
      </c>
      <c r="H527">
        <v>10724.536813999999</v>
      </c>
      <c r="I527">
        <v>15.466634000000001</v>
      </c>
      <c r="J527" t="s">
        <v>3</v>
      </c>
      <c r="K527">
        <v>10712.086686000001</v>
      </c>
      <c r="L527">
        <v>15.37879</v>
      </c>
      <c r="M527" t="s">
        <v>4</v>
      </c>
      <c r="N527">
        <v>533.43892500000004</v>
      </c>
      <c r="O527">
        <v>5.7251999999999997E-2</v>
      </c>
      <c r="P527" t="s">
        <v>5</v>
      </c>
      <c r="Q527">
        <v>865.44019800000001</v>
      </c>
      <c r="R527">
        <v>8.0609E-2</v>
      </c>
      <c r="S527" t="s">
        <v>6</v>
      </c>
      <c r="T527">
        <v>224.35469499999999</v>
      </c>
      <c r="U527">
        <v>9.0119999999999992E-3</v>
      </c>
      <c r="V527" t="s">
        <v>7</v>
      </c>
      <c r="W527">
        <v>253.090621</v>
      </c>
      <c r="X527">
        <v>7.0629999999999998E-3</v>
      </c>
      <c r="Y527" t="s">
        <v>8</v>
      </c>
      <c r="Z527">
        <v>363.31095499999998</v>
      </c>
      <c r="AA527">
        <v>3.7456999999999997E-2</v>
      </c>
      <c r="AB527" t="s">
        <v>9</v>
      </c>
      <c r="AC527">
        <v>9294.9699509999991</v>
      </c>
      <c r="AD527">
        <v>13.164032000000001</v>
      </c>
      <c r="AE527" t="s">
        <v>10</v>
      </c>
      <c r="AF527">
        <v>0.17255999999999999</v>
      </c>
      <c r="AG527">
        <v>1.4100000000000001E-4</v>
      </c>
      <c r="AH527" t="s">
        <v>11</v>
      </c>
      <c r="AI527">
        <v>0.83073900000000001</v>
      </c>
      <c r="AJ527">
        <v>1.06E-4</v>
      </c>
      <c r="AK527" t="s">
        <v>12</v>
      </c>
      <c r="AL527">
        <v>0</v>
      </c>
      <c r="AM527">
        <v>0</v>
      </c>
    </row>
    <row r="528" spans="1:39" x14ac:dyDescent="0.25">
      <c r="A528" t="s">
        <v>144</v>
      </c>
      <c r="B528">
        <v>7</v>
      </c>
      <c r="C528">
        <v>175</v>
      </c>
      <c r="D528" t="s">
        <v>1</v>
      </c>
      <c r="E528">
        <v>0</v>
      </c>
      <c r="F528">
        <v>0</v>
      </c>
      <c r="G528" t="s">
        <v>2</v>
      </c>
      <c r="H528">
        <v>12511.629456000001</v>
      </c>
      <c r="I528">
        <v>18.176884999999999</v>
      </c>
      <c r="J528" t="s">
        <v>3</v>
      </c>
      <c r="K528">
        <v>12497.108201999999</v>
      </c>
      <c r="L528">
        <v>18.086524000000001</v>
      </c>
      <c r="M528" t="s">
        <v>4</v>
      </c>
      <c r="N528">
        <v>622.33171700000003</v>
      </c>
      <c r="O528">
        <v>7.1110000000000007E-2</v>
      </c>
      <c r="P528" t="s">
        <v>5</v>
      </c>
      <c r="Q528">
        <v>1009.7474560000001</v>
      </c>
      <c r="R528">
        <v>0.103778</v>
      </c>
      <c r="S528" t="s">
        <v>6</v>
      </c>
      <c r="T528">
        <v>261.73635000000002</v>
      </c>
      <c r="U528">
        <v>1.1351E-2</v>
      </c>
      <c r="V528" t="s">
        <v>7</v>
      </c>
      <c r="W528">
        <v>295.268395</v>
      </c>
      <c r="X528">
        <v>8.4919999999999995E-3</v>
      </c>
      <c r="Y528" t="s">
        <v>8</v>
      </c>
      <c r="Z528">
        <v>423.94648899999999</v>
      </c>
      <c r="AA528">
        <v>4.7071000000000002E-2</v>
      </c>
      <c r="AB528" t="s">
        <v>9</v>
      </c>
      <c r="AC528">
        <v>10843.754042</v>
      </c>
      <c r="AD528">
        <v>15.452904999999999</v>
      </c>
      <c r="AE528" t="s">
        <v>10</v>
      </c>
      <c r="AF528">
        <v>0.17183499999999999</v>
      </c>
      <c r="AG528">
        <v>1.56E-4</v>
      </c>
      <c r="AH528" t="s">
        <v>11</v>
      </c>
      <c r="AI528">
        <v>0.83184000000000002</v>
      </c>
      <c r="AJ528">
        <v>1.08E-4</v>
      </c>
      <c r="AK528" t="s">
        <v>12</v>
      </c>
      <c r="AL528">
        <v>0.44</v>
      </c>
      <c r="AM528">
        <v>9.4863999999999997</v>
      </c>
    </row>
    <row r="529" spans="1:39" x14ac:dyDescent="0.25">
      <c r="A529" t="s">
        <v>144</v>
      </c>
      <c r="B529">
        <v>8</v>
      </c>
      <c r="C529">
        <v>200</v>
      </c>
      <c r="D529" t="s">
        <v>1</v>
      </c>
      <c r="E529">
        <v>0</v>
      </c>
      <c r="F529">
        <v>0</v>
      </c>
      <c r="G529" t="s">
        <v>2</v>
      </c>
      <c r="H529">
        <v>14298.912198</v>
      </c>
      <c r="I529">
        <v>22.151558000000001</v>
      </c>
      <c r="J529" t="s">
        <v>3</v>
      </c>
      <c r="K529">
        <v>14282.321064</v>
      </c>
      <c r="L529">
        <v>22.052001000000001</v>
      </c>
      <c r="M529" t="s">
        <v>4</v>
      </c>
      <c r="N529">
        <v>711.23472100000004</v>
      </c>
      <c r="O529">
        <v>9.3301999999999996E-2</v>
      </c>
      <c r="P529" t="s">
        <v>5</v>
      </c>
      <c r="Q529">
        <v>1154.0674739999999</v>
      </c>
      <c r="R529">
        <v>0.116066</v>
      </c>
      <c r="S529" t="s">
        <v>6</v>
      </c>
      <c r="T529">
        <v>299.115568</v>
      </c>
      <c r="U529">
        <v>1.468E-2</v>
      </c>
      <c r="V529" t="s">
        <v>7</v>
      </c>
      <c r="W529">
        <v>337.45245599999998</v>
      </c>
      <c r="X529">
        <v>8.9689999999999995E-3</v>
      </c>
      <c r="Y529" t="s">
        <v>8</v>
      </c>
      <c r="Z529">
        <v>484.58936</v>
      </c>
      <c r="AA529">
        <v>5.2553000000000002E-2</v>
      </c>
      <c r="AB529" t="s">
        <v>9</v>
      </c>
      <c r="AC529">
        <v>12392.705956</v>
      </c>
      <c r="AD529">
        <v>18.800519000000001</v>
      </c>
      <c r="AE529" t="s">
        <v>10</v>
      </c>
      <c r="AF529">
        <v>0.17147599999999999</v>
      </c>
      <c r="AG529">
        <v>1.5699999999999999E-4</v>
      </c>
      <c r="AH529" t="s">
        <v>11</v>
      </c>
      <c r="AI529">
        <v>0.83349099999999998</v>
      </c>
      <c r="AJ529">
        <v>1.11E-4</v>
      </c>
      <c r="AK529" t="s">
        <v>12</v>
      </c>
      <c r="AL529">
        <v>0.44</v>
      </c>
      <c r="AM529">
        <v>9.4863999999999997</v>
      </c>
    </row>
    <row r="530" spans="1:39" x14ac:dyDescent="0.25">
      <c r="A530" t="s">
        <v>144</v>
      </c>
      <c r="B530">
        <v>9</v>
      </c>
      <c r="C530">
        <v>225</v>
      </c>
      <c r="D530" t="s">
        <v>1</v>
      </c>
      <c r="E530">
        <v>0</v>
      </c>
      <c r="F530">
        <v>0</v>
      </c>
      <c r="G530" t="s">
        <v>2</v>
      </c>
      <c r="H530">
        <v>16086.238778000001</v>
      </c>
      <c r="I530">
        <v>27.707229000000002</v>
      </c>
      <c r="J530" t="s">
        <v>3</v>
      </c>
      <c r="K530">
        <v>16067.577922</v>
      </c>
      <c r="L530">
        <v>27.593116999999999</v>
      </c>
      <c r="M530" t="s">
        <v>4</v>
      </c>
      <c r="N530">
        <v>800.13457300000005</v>
      </c>
      <c r="O530">
        <v>9.8256999999999997E-2</v>
      </c>
      <c r="P530" t="s">
        <v>5</v>
      </c>
      <c r="Q530">
        <v>1298.3814609999999</v>
      </c>
      <c r="R530">
        <v>0.138491</v>
      </c>
      <c r="S530" t="s">
        <v>6</v>
      </c>
      <c r="T530">
        <v>336.48859700000003</v>
      </c>
      <c r="U530">
        <v>1.8197000000000001E-2</v>
      </c>
      <c r="V530" t="s">
        <v>7</v>
      </c>
      <c r="W530">
        <v>379.63383700000003</v>
      </c>
      <c r="X530">
        <v>1.0701E-2</v>
      </c>
      <c r="Y530" t="s">
        <v>8</v>
      </c>
      <c r="Z530">
        <v>545.23176999999998</v>
      </c>
      <c r="AA530">
        <v>5.704E-2</v>
      </c>
      <c r="AB530" t="s">
        <v>9</v>
      </c>
      <c r="AC530">
        <v>13941.713548</v>
      </c>
      <c r="AD530">
        <v>23.61572</v>
      </c>
      <c r="AE530" t="s">
        <v>10</v>
      </c>
      <c r="AF530">
        <v>0.171454</v>
      </c>
      <c r="AG530">
        <v>1.5699999999999999E-4</v>
      </c>
      <c r="AH530" t="s">
        <v>11</v>
      </c>
      <c r="AI530">
        <v>0.834615</v>
      </c>
      <c r="AJ530">
        <v>8.2999999999999998E-5</v>
      </c>
      <c r="AK530" t="s">
        <v>12</v>
      </c>
      <c r="AL530">
        <v>0.44</v>
      </c>
      <c r="AM530">
        <v>9.4863999999999997</v>
      </c>
    </row>
    <row r="531" spans="1:39" x14ac:dyDescent="0.25">
      <c r="A531" t="s">
        <v>144</v>
      </c>
      <c r="B531">
        <v>10</v>
      </c>
      <c r="C531">
        <v>250</v>
      </c>
      <c r="D531" t="s">
        <v>1</v>
      </c>
      <c r="E531">
        <v>0</v>
      </c>
      <c r="F531">
        <v>0</v>
      </c>
      <c r="G531" t="s">
        <v>2</v>
      </c>
      <c r="H531">
        <v>17873.554454000001</v>
      </c>
      <c r="I531">
        <v>31.213367999999999</v>
      </c>
      <c r="J531" t="s">
        <v>3</v>
      </c>
      <c r="K531">
        <v>17852.822349999999</v>
      </c>
      <c r="L531">
        <v>31.118759000000001</v>
      </c>
      <c r="M531" t="s">
        <v>4</v>
      </c>
      <c r="N531">
        <v>889.03382299999998</v>
      </c>
      <c r="O531">
        <v>0.120836</v>
      </c>
      <c r="P531" t="s">
        <v>5</v>
      </c>
      <c r="Q531">
        <v>1442.688314</v>
      </c>
      <c r="R531">
        <v>0.181173</v>
      </c>
      <c r="S531" t="s">
        <v>6</v>
      </c>
      <c r="T531">
        <v>373.86153000000002</v>
      </c>
      <c r="U531">
        <v>2.2710999999999999E-2</v>
      </c>
      <c r="V531" t="s">
        <v>7</v>
      </c>
      <c r="W531">
        <v>421.82000900000003</v>
      </c>
      <c r="X531">
        <v>1.1112E-2</v>
      </c>
      <c r="Y531" t="s">
        <v>8</v>
      </c>
      <c r="Z531">
        <v>605.86589600000002</v>
      </c>
      <c r="AA531">
        <v>7.3956999999999995E-2</v>
      </c>
      <c r="AB531" t="s">
        <v>9</v>
      </c>
      <c r="AC531">
        <v>15490.714636999999</v>
      </c>
      <c r="AD531">
        <v>26.490272999999998</v>
      </c>
      <c r="AE531" t="s">
        <v>10</v>
      </c>
      <c r="AF531">
        <v>0.17075399999999999</v>
      </c>
      <c r="AG531">
        <v>1.6699999999999999E-4</v>
      </c>
      <c r="AH531" t="s">
        <v>11</v>
      </c>
      <c r="AI531">
        <v>0.83639600000000003</v>
      </c>
      <c r="AJ531">
        <v>9.7999999999999997E-5</v>
      </c>
      <c r="AK531" t="s">
        <v>12</v>
      </c>
      <c r="AL531">
        <v>0.44</v>
      </c>
      <c r="AM531">
        <v>9.4863999999999997</v>
      </c>
    </row>
    <row r="532" spans="1:39" x14ac:dyDescent="0.25">
      <c r="A532" t="s">
        <v>144</v>
      </c>
      <c r="B532">
        <v>11</v>
      </c>
      <c r="C532">
        <v>275</v>
      </c>
      <c r="D532" t="s">
        <v>1</v>
      </c>
      <c r="E532">
        <v>0</v>
      </c>
      <c r="F532">
        <v>0</v>
      </c>
      <c r="G532" t="s">
        <v>2</v>
      </c>
      <c r="H532">
        <v>19660.962864000001</v>
      </c>
      <c r="I532">
        <v>33.155664999999999</v>
      </c>
      <c r="J532" t="s">
        <v>3</v>
      </c>
      <c r="K532">
        <v>19638.158803999999</v>
      </c>
      <c r="L532">
        <v>33.070160000000001</v>
      </c>
      <c r="M532" t="s">
        <v>4</v>
      </c>
      <c r="N532">
        <v>977.93861300000003</v>
      </c>
      <c r="O532">
        <v>0.142068</v>
      </c>
      <c r="P532" t="s">
        <v>5</v>
      </c>
      <c r="Q532">
        <v>1586.9921489999999</v>
      </c>
      <c r="R532">
        <v>0.19494</v>
      </c>
      <c r="S532" t="s">
        <v>6</v>
      </c>
      <c r="T532">
        <v>411.23213399999997</v>
      </c>
      <c r="U532">
        <v>2.7342000000000002E-2</v>
      </c>
      <c r="V532" t="s">
        <v>7</v>
      </c>
      <c r="W532">
        <v>464.00053800000001</v>
      </c>
      <c r="X532">
        <v>1.1916E-2</v>
      </c>
      <c r="Y532" t="s">
        <v>8</v>
      </c>
      <c r="Z532">
        <v>666.50492699999995</v>
      </c>
      <c r="AA532">
        <v>7.2700000000000001E-2</v>
      </c>
      <c r="AB532" t="s">
        <v>9</v>
      </c>
      <c r="AC532">
        <v>17039.801814999999</v>
      </c>
      <c r="AD532">
        <v>28.140225999999998</v>
      </c>
      <c r="AE532" t="s">
        <v>10</v>
      </c>
      <c r="AF532">
        <v>0.16939499999999999</v>
      </c>
      <c r="AG532">
        <v>1.8100000000000001E-4</v>
      </c>
      <c r="AH532" t="s">
        <v>11</v>
      </c>
      <c r="AI532">
        <v>0.83729399999999998</v>
      </c>
      <c r="AJ532">
        <v>7.3999999999999996E-5</v>
      </c>
      <c r="AK532" t="s">
        <v>12</v>
      </c>
      <c r="AL532">
        <v>0.44</v>
      </c>
      <c r="AM532">
        <v>9.4863999999999997</v>
      </c>
    </row>
    <row r="533" spans="1:39" x14ac:dyDescent="0.25">
      <c r="A533" t="s">
        <v>144</v>
      </c>
      <c r="B533">
        <v>12</v>
      </c>
      <c r="C533">
        <v>300</v>
      </c>
      <c r="D533" t="s">
        <v>1</v>
      </c>
      <c r="E533">
        <v>0</v>
      </c>
      <c r="F533">
        <v>0</v>
      </c>
      <c r="G533" t="s">
        <v>2</v>
      </c>
      <c r="H533">
        <v>21448.342132999998</v>
      </c>
      <c r="I533">
        <v>36.252422000000003</v>
      </c>
      <c r="J533" t="s">
        <v>3</v>
      </c>
      <c r="K533">
        <v>21423.467065000001</v>
      </c>
      <c r="L533">
        <v>36.195802</v>
      </c>
      <c r="M533" t="s">
        <v>4</v>
      </c>
      <c r="N533">
        <v>1066.851901</v>
      </c>
      <c r="O533">
        <v>0.15637999999999999</v>
      </c>
      <c r="P533" t="s">
        <v>5</v>
      </c>
      <c r="Q533">
        <v>1731.301876</v>
      </c>
      <c r="R533">
        <v>0.219856</v>
      </c>
      <c r="S533" t="s">
        <v>6</v>
      </c>
      <c r="T533">
        <v>448.60230899999999</v>
      </c>
      <c r="U533">
        <v>3.1757000000000001E-2</v>
      </c>
      <c r="V533" t="s">
        <v>7</v>
      </c>
      <c r="W533">
        <v>506.18895099999997</v>
      </c>
      <c r="X533">
        <v>1.3702000000000001E-2</v>
      </c>
      <c r="Y533" t="s">
        <v>8</v>
      </c>
      <c r="Z533">
        <v>727.14365599999996</v>
      </c>
      <c r="AA533">
        <v>7.9388E-2</v>
      </c>
      <c r="AB533" t="s">
        <v>9</v>
      </c>
      <c r="AC533">
        <v>18588.849825000001</v>
      </c>
      <c r="AD533">
        <v>31.195653</v>
      </c>
      <c r="AE533" t="s">
        <v>10</v>
      </c>
      <c r="AF533">
        <v>0.16894100000000001</v>
      </c>
      <c r="AG533">
        <v>1.7699999999999999E-4</v>
      </c>
      <c r="AH533" t="s">
        <v>11</v>
      </c>
      <c r="AI533">
        <v>0.83737499999999998</v>
      </c>
      <c r="AJ533">
        <v>7.2000000000000002E-5</v>
      </c>
      <c r="AK533" t="s">
        <v>12</v>
      </c>
      <c r="AL533">
        <v>0.44</v>
      </c>
      <c r="AM533">
        <v>9.4863999999999997</v>
      </c>
    </row>
    <row r="534" spans="1:39" x14ac:dyDescent="0.25">
      <c r="A534" t="s">
        <v>144</v>
      </c>
      <c r="B534">
        <v>13</v>
      </c>
      <c r="C534">
        <v>325</v>
      </c>
      <c r="D534" t="s">
        <v>1</v>
      </c>
      <c r="E534">
        <v>0</v>
      </c>
      <c r="F534">
        <v>0</v>
      </c>
      <c r="G534" t="s">
        <v>2</v>
      </c>
      <c r="H534">
        <v>23108.198992000001</v>
      </c>
      <c r="I534">
        <v>40.392795999999997</v>
      </c>
      <c r="J534" t="s">
        <v>3</v>
      </c>
      <c r="K534">
        <v>23081.258553</v>
      </c>
      <c r="L534">
        <v>40.319871999999997</v>
      </c>
      <c r="M534" t="s">
        <v>4</v>
      </c>
      <c r="N534">
        <v>1122.7778619999999</v>
      </c>
      <c r="O534">
        <v>0.16559499999999999</v>
      </c>
      <c r="P534" t="s">
        <v>5</v>
      </c>
      <c r="Q534">
        <v>1782.584928</v>
      </c>
      <c r="R534">
        <v>0.228133</v>
      </c>
      <c r="S534" t="s">
        <v>6</v>
      </c>
      <c r="T534">
        <v>450.30387899999999</v>
      </c>
      <c r="U534">
        <v>3.2534E-2</v>
      </c>
      <c r="V534" t="s">
        <v>7</v>
      </c>
      <c r="W534">
        <v>508.10527999999999</v>
      </c>
      <c r="X534">
        <v>1.3958999999999999E-2</v>
      </c>
      <c r="Y534" t="s">
        <v>8</v>
      </c>
      <c r="Z534">
        <v>772.03765299999998</v>
      </c>
      <c r="AA534">
        <v>8.2317000000000001E-2</v>
      </c>
      <c r="AB534" t="s">
        <v>9</v>
      </c>
      <c r="AC534">
        <v>20136.325353</v>
      </c>
      <c r="AD534">
        <v>34.872754999999998</v>
      </c>
      <c r="AE534" t="s">
        <v>10</v>
      </c>
      <c r="AF534">
        <v>0.16894000000000001</v>
      </c>
      <c r="AG534">
        <v>1.7699999999999999E-4</v>
      </c>
      <c r="AH534" t="s">
        <v>11</v>
      </c>
      <c r="AI534">
        <v>0.83737499999999998</v>
      </c>
      <c r="AJ534">
        <v>7.2000000000000002E-5</v>
      </c>
      <c r="AK534" t="s">
        <v>12</v>
      </c>
      <c r="AL534">
        <v>11932.8</v>
      </c>
      <c r="AM534">
        <v>105.76</v>
      </c>
    </row>
    <row r="535" spans="1:39" x14ac:dyDescent="0.25">
      <c r="A535" t="s">
        <v>144</v>
      </c>
      <c r="B535">
        <v>14</v>
      </c>
      <c r="C535">
        <v>350</v>
      </c>
      <c r="D535" t="s">
        <v>1</v>
      </c>
      <c r="E535">
        <v>0</v>
      </c>
      <c r="F535">
        <v>0</v>
      </c>
      <c r="G535" t="s">
        <v>2</v>
      </c>
      <c r="H535">
        <v>24761.808871000001</v>
      </c>
      <c r="I535">
        <v>44.288414000000003</v>
      </c>
      <c r="J535" t="s">
        <v>3</v>
      </c>
      <c r="K535">
        <v>24732.802602</v>
      </c>
      <c r="L535">
        <v>44.217122000000003</v>
      </c>
      <c r="M535" t="s">
        <v>4</v>
      </c>
      <c r="N535">
        <v>1177.1227739999999</v>
      </c>
      <c r="O535">
        <v>0.171178</v>
      </c>
      <c r="P535" t="s">
        <v>5</v>
      </c>
      <c r="Q535">
        <v>1829.2795289999999</v>
      </c>
      <c r="R535">
        <v>0.26452900000000001</v>
      </c>
      <c r="S535" t="s">
        <v>6</v>
      </c>
      <c r="T535">
        <v>450.30498899999998</v>
      </c>
      <c r="U535">
        <v>3.2481000000000003E-2</v>
      </c>
      <c r="V535" t="s">
        <v>7</v>
      </c>
      <c r="W535">
        <v>508.106044</v>
      </c>
      <c r="X535">
        <v>1.3782000000000001E-2</v>
      </c>
      <c r="Y535" t="s">
        <v>8</v>
      </c>
      <c r="Z535">
        <v>816.02622599999995</v>
      </c>
      <c r="AA535">
        <v>0.112008</v>
      </c>
      <c r="AB535" t="s">
        <v>9</v>
      </c>
      <c r="AC535">
        <v>21683.718583999998</v>
      </c>
      <c r="AD535">
        <v>38.518962000000002</v>
      </c>
      <c r="AE535" t="s">
        <v>10</v>
      </c>
      <c r="AF535">
        <v>0.16894000000000001</v>
      </c>
      <c r="AG535">
        <v>1.7699999999999999E-4</v>
      </c>
      <c r="AH535" t="s">
        <v>11</v>
      </c>
      <c r="AI535">
        <v>0.83737499999999998</v>
      </c>
      <c r="AJ535">
        <v>7.2000000000000002E-5</v>
      </c>
      <c r="AK535" t="s">
        <v>12</v>
      </c>
      <c r="AL535">
        <v>24432.6</v>
      </c>
      <c r="AM535">
        <v>105.84</v>
      </c>
    </row>
    <row r="536" spans="1:39" x14ac:dyDescent="0.25">
      <c r="A536" t="s">
        <v>144</v>
      </c>
      <c r="B536">
        <v>15</v>
      </c>
      <c r="C536">
        <v>375</v>
      </c>
      <c r="D536" t="s">
        <v>1</v>
      </c>
      <c r="E536">
        <v>0</v>
      </c>
      <c r="F536">
        <v>0</v>
      </c>
      <c r="G536" t="s">
        <v>2</v>
      </c>
      <c r="H536">
        <v>26415.521611</v>
      </c>
      <c r="I536">
        <v>47.999136999999997</v>
      </c>
      <c r="J536" t="s">
        <v>3</v>
      </c>
      <c r="K536">
        <v>26384.450202</v>
      </c>
      <c r="L536">
        <v>47.929175999999998</v>
      </c>
      <c r="M536" t="s">
        <v>4</v>
      </c>
      <c r="N536">
        <v>1231.4752920000001</v>
      </c>
      <c r="O536">
        <v>0.175037</v>
      </c>
      <c r="P536" t="s">
        <v>5</v>
      </c>
      <c r="Q536">
        <v>1875.9602359999999</v>
      </c>
      <c r="R536">
        <v>0.28586600000000001</v>
      </c>
      <c r="S536" t="s">
        <v>6</v>
      </c>
      <c r="T536">
        <v>450.30561299999999</v>
      </c>
      <c r="U536">
        <v>3.2487000000000002E-2</v>
      </c>
      <c r="V536" t="s">
        <v>7</v>
      </c>
      <c r="W536">
        <v>508.106517</v>
      </c>
      <c r="X536">
        <v>1.3934E-2</v>
      </c>
      <c r="Y536" t="s">
        <v>8</v>
      </c>
      <c r="Z536">
        <v>859.99975700000005</v>
      </c>
      <c r="AA536">
        <v>0.12772900000000001</v>
      </c>
      <c r="AB536" t="s">
        <v>9</v>
      </c>
      <c r="AC536">
        <v>23231.222174999999</v>
      </c>
      <c r="AD536">
        <v>42.138184000000003</v>
      </c>
      <c r="AE536" t="s">
        <v>10</v>
      </c>
      <c r="AF536">
        <v>0.16894000000000001</v>
      </c>
      <c r="AG536">
        <v>1.7699999999999999E-4</v>
      </c>
      <c r="AH536" t="s">
        <v>11</v>
      </c>
      <c r="AI536">
        <v>0.83737499999999998</v>
      </c>
      <c r="AJ536">
        <v>7.2000000000000002E-5</v>
      </c>
      <c r="AK536" t="s">
        <v>12</v>
      </c>
      <c r="AL536">
        <v>36932.480000000003</v>
      </c>
      <c r="AM536">
        <v>104.1296</v>
      </c>
    </row>
    <row r="537" spans="1:39" x14ac:dyDescent="0.25">
      <c r="A537" t="s">
        <v>144</v>
      </c>
      <c r="B537">
        <v>16</v>
      </c>
      <c r="C537">
        <v>400</v>
      </c>
      <c r="D537" t="s">
        <v>1</v>
      </c>
      <c r="E537">
        <v>0</v>
      </c>
      <c r="F537">
        <v>0</v>
      </c>
      <c r="G537" t="s">
        <v>2</v>
      </c>
      <c r="H537">
        <v>28069.219454999999</v>
      </c>
      <c r="I537">
        <v>51.504793999999997</v>
      </c>
      <c r="J537" t="s">
        <v>3</v>
      </c>
      <c r="K537">
        <v>28036.084460999999</v>
      </c>
      <c r="L537">
        <v>51.450729000000003</v>
      </c>
      <c r="M537" t="s">
        <v>4</v>
      </c>
      <c r="N537">
        <v>1285.8073939999999</v>
      </c>
      <c r="O537">
        <v>0.17280200000000001</v>
      </c>
      <c r="P537" t="s">
        <v>5</v>
      </c>
      <c r="Q537">
        <v>1922.634998</v>
      </c>
      <c r="R537">
        <v>0.30169200000000002</v>
      </c>
      <c r="S537" t="s">
        <v>6</v>
      </c>
      <c r="T537">
        <v>450.30561299999999</v>
      </c>
      <c r="U537">
        <v>3.2487000000000002E-2</v>
      </c>
      <c r="V537" t="s">
        <v>7</v>
      </c>
      <c r="W537">
        <v>508.106517</v>
      </c>
      <c r="X537">
        <v>1.3934E-2</v>
      </c>
      <c r="Y537" t="s">
        <v>8</v>
      </c>
      <c r="Z537">
        <v>903.96831199999997</v>
      </c>
      <c r="AA537">
        <v>0.14369799999999999</v>
      </c>
      <c r="AB537" t="s">
        <v>9</v>
      </c>
      <c r="AC537">
        <v>24778.738625000002</v>
      </c>
      <c r="AD537">
        <v>45.652952999999997</v>
      </c>
      <c r="AE537" t="s">
        <v>10</v>
      </c>
      <c r="AF537">
        <v>0.16894000000000001</v>
      </c>
      <c r="AG537">
        <v>1.7699999999999999E-4</v>
      </c>
      <c r="AH537" t="s">
        <v>11</v>
      </c>
      <c r="AI537">
        <v>0.83737499999999998</v>
      </c>
      <c r="AJ537">
        <v>7.2000000000000002E-5</v>
      </c>
      <c r="AK537" t="s">
        <v>12</v>
      </c>
      <c r="AL537">
        <v>49432.480000000003</v>
      </c>
      <c r="AM537">
        <v>104.1296</v>
      </c>
    </row>
    <row r="538" spans="1:39" x14ac:dyDescent="0.25">
      <c r="A538" t="s">
        <v>144</v>
      </c>
      <c r="B538">
        <v>17</v>
      </c>
      <c r="C538">
        <v>425</v>
      </c>
      <c r="D538" t="s">
        <v>1</v>
      </c>
      <c r="E538">
        <v>0</v>
      </c>
      <c r="F538">
        <v>0</v>
      </c>
      <c r="G538" t="s">
        <v>2</v>
      </c>
      <c r="H538">
        <v>29722.737998000001</v>
      </c>
      <c r="I538">
        <v>56.510907000000003</v>
      </c>
      <c r="J538" t="s">
        <v>3</v>
      </c>
      <c r="K538">
        <v>29687.538085</v>
      </c>
      <c r="L538">
        <v>56.437224000000001</v>
      </c>
      <c r="M538" t="s">
        <v>4</v>
      </c>
      <c r="N538">
        <v>1340.145391</v>
      </c>
      <c r="O538">
        <v>0.188138</v>
      </c>
      <c r="P538" t="s">
        <v>5</v>
      </c>
      <c r="Q538">
        <v>1969.2902670000001</v>
      </c>
      <c r="R538">
        <v>0.31867000000000001</v>
      </c>
      <c r="S538" t="s">
        <v>6</v>
      </c>
      <c r="T538">
        <v>450.30655200000001</v>
      </c>
      <c r="U538">
        <v>3.2570000000000002E-2</v>
      </c>
      <c r="V538" t="s">
        <v>7</v>
      </c>
      <c r="W538">
        <v>508.10709700000001</v>
      </c>
      <c r="X538">
        <v>1.3903E-2</v>
      </c>
      <c r="Y538" t="s">
        <v>8</v>
      </c>
      <c r="Z538">
        <v>947.91679999999997</v>
      </c>
      <c r="AA538">
        <v>0.15223800000000001</v>
      </c>
      <c r="AB538" t="s">
        <v>9</v>
      </c>
      <c r="AC538">
        <v>26326.088852000001</v>
      </c>
      <c r="AD538">
        <v>49.872432000000003</v>
      </c>
      <c r="AE538" t="s">
        <v>10</v>
      </c>
      <c r="AF538">
        <v>0.16894000000000001</v>
      </c>
      <c r="AG538">
        <v>1.7699999999999999E-4</v>
      </c>
      <c r="AH538" t="s">
        <v>11</v>
      </c>
      <c r="AI538">
        <v>0.83737499999999998</v>
      </c>
      <c r="AJ538">
        <v>7.2000000000000002E-5</v>
      </c>
      <c r="AK538" t="s">
        <v>12</v>
      </c>
      <c r="AL538">
        <v>61932.34</v>
      </c>
      <c r="AM538">
        <v>105.8244</v>
      </c>
    </row>
    <row r="539" spans="1:39" x14ac:dyDescent="0.25">
      <c r="A539" t="s">
        <v>144</v>
      </c>
      <c r="B539">
        <v>18</v>
      </c>
      <c r="C539">
        <v>450</v>
      </c>
      <c r="D539" t="s">
        <v>1</v>
      </c>
      <c r="E539">
        <v>0</v>
      </c>
      <c r="F539">
        <v>0</v>
      </c>
      <c r="G539" t="s">
        <v>2</v>
      </c>
      <c r="H539">
        <v>31376.410508000001</v>
      </c>
      <c r="I539">
        <v>62.506166</v>
      </c>
      <c r="J539" t="s">
        <v>3</v>
      </c>
      <c r="K539">
        <v>31339.143839</v>
      </c>
      <c r="L539">
        <v>62.399467000000001</v>
      </c>
      <c r="M539" t="s">
        <v>4</v>
      </c>
      <c r="N539">
        <v>1394.4761530000001</v>
      </c>
      <c r="O539">
        <v>0.19699</v>
      </c>
      <c r="P539" t="s">
        <v>5</v>
      </c>
      <c r="Q539">
        <v>2015.960869</v>
      </c>
      <c r="R539">
        <v>0.37316100000000002</v>
      </c>
      <c r="S539" t="s">
        <v>6</v>
      </c>
      <c r="T539">
        <v>450.30692499999998</v>
      </c>
      <c r="U539">
        <v>3.2632000000000001E-2</v>
      </c>
      <c r="V539" t="s">
        <v>7</v>
      </c>
      <c r="W539">
        <v>508.10734200000002</v>
      </c>
      <c r="X539">
        <v>1.3982E-2</v>
      </c>
      <c r="Y539" t="s">
        <v>8</v>
      </c>
      <c r="Z539">
        <v>991.88189999999997</v>
      </c>
      <c r="AA539">
        <v>0.19606499999999999</v>
      </c>
      <c r="AB539" t="s">
        <v>9</v>
      </c>
      <c r="AC539">
        <v>27873.581996000001</v>
      </c>
      <c r="AD539">
        <v>55.607534000000001</v>
      </c>
      <c r="AE539" t="s">
        <v>10</v>
      </c>
      <c r="AF539">
        <v>0.16894000000000001</v>
      </c>
      <c r="AG539">
        <v>1.7699999999999999E-4</v>
      </c>
      <c r="AH539" t="s">
        <v>11</v>
      </c>
      <c r="AI539">
        <v>0.83737499999999998</v>
      </c>
      <c r="AJ539">
        <v>7.2000000000000002E-5</v>
      </c>
      <c r="AK539" t="s">
        <v>12</v>
      </c>
      <c r="AL539">
        <v>74432.28</v>
      </c>
      <c r="AM539">
        <v>105.16160000000001</v>
      </c>
    </row>
    <row r="540" spans="1:39" x14ac:dyDescent="0.25">
      <c r="A540" t="s">
        <v>144</v>
      </c>
      <c r="B540">
        <v>19</v>
      </c>
      <c r="C540">
        <v>475</v>
      </c>
      <c r="D540" t="s">
        <v>1</v>
      </c>
      <c r="E540">
        <v>0</v>
      </c>
      <c r="F540">
        <v>0</v>
      </c>
      <c r="G540" t="s">
        <v>2</v>
      </c>
      <c r="H540">
        <v>33029.882254999997</v>
      </c>
      <c r="I540">
        <v>65.689503999999999</v>
      </c>
      <c r="J540" t="s">
        <v>3</v>
      </c>
      <c r="K540">
        <v>32990.551508999997</v>
      </c>
      <c r="L540">
        <v>65.545428000000001</v>
      </c>
      <c r="M540" t="s">
        <v>4</v>
      </c>
      <c r="N540">
        <v>1448.8068619999999</v>
      </c>
      <c r="O540">
        <v>0.202621</v>
      </c>
      <c r="P540" t="s">
        <v>5</v>
      </c>
      <c r="Q540">
        <v>2062.6152769999999</v>
      </c>
      <c r="R540">
        <v>0.39523399999999997</v>
      </c>
      <c r="S540" t="s">
        <v>6</v>
      </c>
      <c r="T540">
        <v>450.30792400000001</v>
      </c>
      <c r="U540">
        <v>3.2728E-2</v>
      </c>
      <c r="V540" t="s">
        <v>7</v>
      </c>
      <c r="W540">
        <v>508.107911</v>
      </c>
      <c r="X540">
        <v>1.3978000000000001E-2</v>
      </c>
      <c r="Y540" t="s">
        <v>8</v>
      </c>
      <c r="Z540">
        <v>1035.828917</v>
      </c>
      <c r="AA540">
        <v>0.204403</v>
      </c>
      <c r="AB540" t="s">
        <v>9</v>
      </c>
      <c r="AC540">
        <v>29420.893569</v>
      </c>
      <c r="AD540">
        <v>58.489544000000002</v>
      </c>
      <c r="AE540" t="s">
        <v>10</v>
      </c>
      <c r="AF540">
        <v>0.16894000000000001</v>
      </c>
      <c r="AG540">
        <v>1.7699999999999999E-4</v>
      </c>
      <c r="AH540" t="s">
        <v>11</v>
      </c>
      <c r="AI540">
        <v>0.83737499999999998</v>
      </c>
      <c r="AJ540">
        <v>7.2000000000000002E-5</v>
      </c>
      <c r="AK540" t="s">
        <v>12</v>
      </c>
      <c r="AL540">
        <v>86932.14</v>
      </c>
      <c r="AM540">
        <v>105.6404</v>
      </c>
    </row>
    <row r="541" spans="1:39" x14ac:dyDescent="0.25">
      <c r="A541" t="s">
        <v>144</v>
      </c>
      <c r="B541">
        <v>20</v>
      </c>
      <c r="C541">
        <v>500</v>
      </c>
      <c r="D541" t="s">
        <v>1</v>
      </c>
      <c r="E541">
        <v>0</v>
      </c>
      <c r="F541">
        <v>0</v>
      </c>
      <c r="G541" t="s">
        <v>2</v>
      </c>
      <c r="H541">
        <v>34683.353047999997</v>
      </c>
      <c r="I541">
        <v>66.952325999999999</v>
      </c>
      <c r="J541" t="s">
        <v>3</v>
      </c>
      <c r="K541">
        <v>34641.956333000002</v>
      </c>
      <c r="L541">
        <v>66.827972000000003</v>
      </c>
      <c r="M541" t="s">
        <v>4</v>
      </c>
      <c r="N541">
        <v>1503.1628370000001</v>
      </c>
      <c r="O541">
        <v>0.227719</v>
      </c>
      <c r="P541" t="s">
        <v>5</v>
      </c>
      <c r="Q541">
        <v>2109.2949100000001</v>
      </c>
      <c r="R541">
        <v>0.40800900000000001</v>
      </c>
      <c r="S541" t="s">
        <v>6</v>
      </c>
      <c r="T541">
        <v>450.308245</v>
      </c>
      <c r="U541">
        <v>3.2802999999999999E-2</v>
      </c>
      <c r="V541" t="s">
        <v>7</v>
      </c>
      <c r="W541">
        <v>508.108093</v>
      </c>
      <c r="X541">
        <v>1.3969000000000001E-2</v>
      </c>
      <c r="Y541" t="s">
        <v>8</v>
      </c>
      <c r="Z541">
        <v>1079.80349</v>
      </c>
      <c r="AA541">
        <v>0.215147</v>
      </c>
      <c r="AB541" t="s">
        <v>9</v>
      </c>
      <c r="AC541">
        <v>30968.150296</v>
      </c>
      <c r="AD541">
        <v>60.236960000000003</v>
      </c>
      <c r="AE541" t="s">
        <v>10</v>
      </c>
      <c r="AF541">
        <v>0.16894000000000001</v>
      </c>
      <c r="AG541">
        <v>1.7699999999999999E-4</v>
      </c>
      <c r="AH541" t="s">
        <v>11</v>
      </c>
      <c r="AI541">
        <v>0.83737499999999998</v>
      </c>
      <c r="AJ541">
        <v>7.2000000000000002E-5</v>
      </c>
      <c r="AK541" t="s">
        <v>12</v>
      </c>
      <c r="AL541">
        <v>99432.1</v>
      </c>
      <c r="AM541">
        <v>105.36999900000001</v>
      </c>
    </row>
    <row r="542" spans="1:39" x14ac:dyDescent="0.25">
      <c r="A542" t="s">
        <v>145</v>
      </c>
      <c r="B542">
        <v>1</v>
      </c>
      <c r="C542">
        <v>25</v>
      </c>
      <c r="D542" t="s">
        <v>1</v>
      </c>
      <c r="E542">
        <v>0</v>
      </c>
      <c r="F542">
        <v>0</v>
      </c>
      <c r="G542" t="s">
        <v>2</v>
      </c>
      <c r="H542">
        <v>0</v>
      </c>
      <c r="I542">
        <v>0</v>
      </c>
      <c r="J542" t="s">
        <v>3</v>
      </c>
      <c r="K542">
        <v>0</v>
      </c>
      <c r="L542">
        <v>0</v>
      </c>
      <c r="M542" t="s">
        <v>4</v>
      </c>
      <c r="N542">
        <v>0</v>
      </c>
      <c r="O542">
        <v>0</v>
      </c>
      <c r="P542" t="s">
        <v>5</v>
      </c>
      <c r="Q542">
        <v>0</v>
      </c>
      <c r="R542">
        <v>0</v>
      </c>
      <c r="S542" t="s">
        <v>6</v>
      </c>
      <c r="T542">
        <v>0</v>
      </c>
      <c r="U542">
        <v>0</v>
      </c>
      <c r="V542" t="s">
        <v>7</v>
      </c>
      <c r="W542">
        <v>0</v>
      </c>
      <c r="X542">
        <v>0</v>
      </c>
      <c r="Y542" t="s">
        <v>8</v>
      </c>
      <c r="Z542">
        <v>0</v>
      </c>
      <c r="AA542">
        <v>0</v>
      </c>
      <c r="AB542" t="s">
        <v>9</v>
      </c>
      <c r="AC542">
        <v>0</v>
      </c>
      <c r="AD542">
        <v>0</v>
      </c>
      <c r="AE542" t="s">
        <v>10</v>
      </c>
      <c r="AF542">
        <v>0</v>
      </c>
      <c r="AG542">
        <v>0</v>
      </c>
      <c r="AH542" t="s">
        <v>11</v>
      </c>
      <c r="AI542">
        <v>0</v>
      </c>
      <c r="AJ542">
        <v>0</v>
      </c>
      <c r="AK542" t="s">
        <v>12</v>
      </c>
      <c r="AL542">
        <v>0</v>
      </c>
      <c r="AM542">
        <v>0</v>
      </c>
    </row>
    <row r="543" spans="1:39" x14ac:dyDescent="0.25">
      <c r="A543" t="s">
        <v>145</v>
      </c>
      <c r="B543">
        <v>2</v>
      </c>
      <c r="C543">
        <v>50</v>
      </c>
      <c r="D543" t="s">
        <v>1</v>
      </c>
      <c r="E543">
        <v>0</v>
      </c>
      <c r="F543">
        <v>0</v>
      </c>
      <c r="G543" t="s">
        <v>2</v>
      </c>
      <c r="H543">
        <v>0</v>
      </c>
      <c r="I543">
        <v>0</v>
      </c>
      <c r="J543" t="s">
        <v>3</v>
      </c>
      <c r="K543">
        <v>0</v>
      </c>
      <c r="L543">
        <v>0</v>
      </c>
      <c r="M543" t="s">
        <v>4</v>
      </c>
      <c r="N543">
        <v>0</v>
      </c>
      <c r="O543">
        <v>0</v>
      </c>
      <c r="P543" t="s">
        <v>5</v>
      </c>
      <c r="Q543">
        <v>0</v>
      </c>
      <c r="R543">
        <v>0</v>
      </c>
      <c r="S543" t="s">
        <v>6</v>
      </c>
      <c r="T543">
        <v>0</v>
      </c>
      <c r="U543">
        <v>0</v>
      </c>
      <c r="V543" t="s">
        <v>7</v>
      </c>
      <c r="W543">
        <v>0</v>
      </c>
      <c r="X543">
        <v>0</v>
      </c>
      <c r="Y543" t="s">
        <v>8</v>
      </c>
      <c r="Z543">
        <v>0</v>
      </c>
      <c r="AA543">
        <v>0</v>
      </c>
      <c r="AB543" t="s">
        <v>9</v>
      </c>
      <c r="AC543">
        <v>0</v>
      </c>
      <c r="AD543">
        <v>0</v>
      </c>
      <c r="AE543" t="s">
        <v>10</v>
      </c>
      <c r="AF543">
        <v>0</v>
      </c>
      <c r="AG543">
        <v>0</v>
      </c>
      <c r="AH543" t="s">
        <v>11</v>
      </c>
      <c r="AI543">
        <v>0</v>
      </c>
      <c r="AJ543">
        <v>0</v>
      </c>
      <c r="AK543" t="s">
        <v>12</v>
      </c>
      <c r="AL543">
        <v>0</v>
      </c>
      <c r="AM543">
        <v>0</v>
      </c>
    </row>
    <row r="544" spans="1:39" x14ac:dyDescent="0.25">
      <c r="A544" t="s">
        <v>145</v>
      </c>
      <c r="B544">
        <v>3</v>
      </c>
      <c r="C544">
        <v>75</v>
      </c>
      <c r="D544" t="s">
        <v>1</v>
      </c>
      <c r="E544">
        <v>0</v>
      </c>
      <c r="F544">
        <v>0</v>
      </c>
      <c r="G544" t="s">
        <v>2</v>
      </c>
      <c r="H544">
        <v>0</v>
      </c>
      <c r="I544">
        <v>0</v>
      </c>
      <c r="J544" t="s">
        <v>3</v>
      </c>
      <c r="K544">
        <v>0</v>
      </c>
      <c r="L544">
        <v>0</v>
      </c>
      <c r="M544" t="s">
        <v>4</v>
      </c>
      <c r="N544">
        <v>0</v>
      </c>
      <c r="O544">
        <v>0</v>
      </c>
      <c r="P544" t="s">
        <v>5</v>
      </c>
      <c r="Q544">
        <v>0</v>
      </c>
      <c r="R544">
        <v>0</v>
      </c>
      <c r="S544" t="s">
        <v>6</v>
      </c>
      <c r="T544">
        <v>0</v>
      </c>
      <c r="U544">
        <v>0</v>
      </c>
      <c r="V544" t="s">
        <v>7</v>
      </c>
      <c r="W544">
        <v>0</v>
      </c>
      <c r="X544">
        <v>0</v>
      </c>
      <c r="Y544" t="s">
        <v>8</v>
      </c>
      <c r="Z544">
        <v>0</v>
      </c>
      <c r="AA544">
        <v>0</v>
      </c>
      <c r="AB544" t="s">
        <v>9</v>
      </c>
      <c r="AC544">
        <v>0</v>
      </c>
      <c r="AD544">
        <v>0</v>
      </c>
      <c r="AE544" t="s">
        <v>10</v>
      </c>
      <c r="AF544">
        <v>0</v>
      </c>
      <c r="AG544">
        <v>0</v>
      </c>
      <c r="AH544" t="s">
        <v>11</v>
      </c>
      <c r="AI544">
        <v>0</v>
      </c>
      <c r="AJ544">
        <v>0</v>
      </c>
      <c r="AK544" t="s">
        <v>12</v>
      </c>
      <c r="AL544">
        <v>0</v>
      </c>
      <c r="AM544">
        <v>0</v>
      </c>
    </row>
    <row r="545" spans="1:39" x14ac:dyDescent="0.25">
      <c r="A545" t="s">
        <v>145</v>
      </c>
      <c r="B545">
        <v>4</v>
      </c>
      <c r="C545">
        <v>100</v>
      </c>
      <c r="D545" t="s">
        <v>1</v>
      </c>
      <c r="E545">
        <v>0</v>
      </c>
      <c r="F545">
        <v>0</v>
      </c>
      <c r="G545" t="s">
        <v>2</v>
      </c>
      <c r="H545">
        <v>0</v>
      </c>
      <c r="I545">
        <v>0</v>
      </c>
      <c r="J545" t="s">
        <v>3</v>
      </c>
      <c r="K545">
        <v>0</v>
      </c>
      <c r="L545">
        <v>0</v>
      </c>
      <c r="M545" t="s">
        <v>4</v>
      </c>
      <c r="N545">
        <v>0</v>
      </c>
      <c r="O545">
        <v>0</v>
      </c>
      <c r="P545" t="s">
        <v>5</v>
      </c>
      <c r="Q545">
        <v>0</v>
      </c>
      <c r="R545">
        <v>0</v>
      </c>
      <c r="S545" t="s">
        <v>6</v>
      </c>
      <c r="T545">
        <v>0</v>
      </c>
      <c r="U545">
        <v>0</v>
      </c>
      <c r="V545" t="s">
        <v>7</v>
      </c>
      <c r="W545">
        <v>0</v>
      </c>
      <c r="X545">
        <v>0</v>
      </c>
      <c r="Y545" t="s">
        <v>8</v>
      </c>
      <c r="Z545">
        <v>0</v>
      </c>
      <c r="AA545">
        <v>0</v>
      </c>
      <c r="AB545" t="s">
        <v>9</v>
      </c>
      <c r="AC545">
        <v>0</v>
      </c>
      <c r="AD545">
        <v>0</v>
      </c>
      <c r="AE545" t="s">
        <v>10</v>
      </c>
      <c r="AF545">
        <v>0</v>
      </c>
      <c r="AG545">
        <v>0</v>
      </c>
      <c r="AH545" t="s">
        <v>11</v>
      </c>
      <c r="AI545">
        <v>0</v>
      </c>
      <c r="AJ545">
        <v>0</v>
      </c>
      <c r="AK545" t="s">
        <v>12</v>
      </c>
      <c r="AL545">
        <v>0</v>
      </c>
      <c r="AM545">
        <v>0</v>
      </c>
    </row>
    <row r="546" spans="1:39" x14ac:dyDescent="0.25">
      <c r="A546" t="s">
        <v>145</v>
      </c>
      <c r="B546">
        <v>5</v>
      </c>
      <c r="C546">
        <v>125</v>
      </c>
      <c r="D546" t="s">
        <v>1</v>
      </c>
      <c r="E546">
        <v>0</v>
      </c>
      <c r="F546">
        <v>0</v>
      </c>
      <c r="G546" t="s">
        <v>2</v>
      </c>
      <c r="H546">
        <v>0</v>
      </c>
      <c r="I546">
        <v>0</v>
      </c>
      <c r="J546" t="s">
        <v>3</v>
      </c>
      <c r="K546">
        <v>0</v>
      </c>
      <c r="L546">
        <v>0</v>
      </c>
      <c r="M546" t="s">
        <v>4</v>
      </c>
      <c r="N546">
        <v>0</v>
      </c>
      <c r="O546">
        <v>0</v>
      </c>
      <c r="P546" t="s">
        <v>5</v>
      </c>
      <c r="Q546">
        <v>0</v>
      </c>
      <c r="R546">
        <v>0</v>
      </c>
      <c r="S546" t="s">
        <v>6</v>
      </c>
      <c r="T546">
        <v>0</v>
      </c>
      <c r="U546">
        <v>0</v>
      </c>
      <c r="V546" t="s">
        <v>7</v>
      </c>
      <c r="W546">
        <v>0</v>
      </c>
      <c r="X546">
        <v>0</v>
      </c>
      <c r="Y546" t="s">
        <v>8</v>
      </c>
      <c r="Z546">
        <v>0</v>
      </c>
      <c r="AA546">
        <v>0</v>
      </c>
      <c r="AB546" t="s">
        <v>9</v>
      </c>
      <c r="AC546">
        <v>0</v>
      </c>
      <c r="AD546">
        <v>0</v>
      </c>
      <c r="AE546" t="s">
        <v>10</v>
      </c>
      <c r="AF546">
        <v>0</v>
      </c>
      <c r="AG546">
        <v>0</v>
      </c>
      <c r="AH546" t="s">
        <v>11</v>
      </c>
      <c r="AI546">
        <v>0</v>
      </c>
      <c r="AJ546">
        <v>0</v>
      </c>
      <c r="AK546" t="s">
        <v>12</v>
      </c>
      <c r="AL546">
        <v>0</v>
      </c>
      <c r="AM546">
        <v>0</v>
      </c>
    </row>
    <row r="547" spans="1:39" x14ac:dyDescent="0.25">
      <c r="A547" t="s">
        <v>145</v>
      </c>
      <c r="B547">
        <v>6</v>
      </c>
      <c r="C547">
        <v>150</v>
      </c>
      <c r="D547" t="s">
        <v>1</v>
      </c>
      <c r="E547">
        <v>0</v>
      </c>
      <c r="F547">
        <v>0</v>
      </c>
      <c r="G547" t="s">
        <v>2</v>
      </c>
      <c r="H547">
        <v>0</v>
      </c>
      <c r="I547">
        <v>0</v>
      </c>
      <c r="J547" t="s">
        <v>3</v>
      </c>
      <c r="K547">
        <v>0</v>
      </c>
      <c r="L547">
        <v>0</v>
      </c>
      <c r="M547" t="s">
        <v>4</v>
      </c>
      <c r="N547">
        <v>0</v>
      </c>
      <c r="O547">
        <v>0</v>
      </c>
      <c r="P547" t="s">
        <v>5</v>
      </c>
      <c r="Q547">
        <v>0</v>
      </c>
      <c r="R547">
        <v>0</v>
      </c>
      <c r="S547" t="s">
        <v>6</v>
      </c>
      <c r="T547">
        <v>0</v>
      </c>
      <c r="U547">
        <v>0</v>
      </c>
      <c r="V547" t="s">
        <v>7</v>
      </c>
      <c r="W547">
        <v>0</v>
      </c>
      <c r="X547">
        <v>0</v>
      </c>
      <c r="Y547" t="s">
        <v>8</v>
      </c>
      <c r="Z547">
        <v>0</v>
      </c>
      <c r="AA547">
        <v>0</v>
      </c>
      <c r="AB547" t="s">
        <v>9</v>
      </c>
      <c r="AC547">
        <v>0</v>
      </c>
      <c r="AD547">
        <v>0</v>
      </c>
      <c r="AE547" t="s">
        <v>10</v>
      </c>
      <c r="AF547">
        <v>0</v>
      </c>
      <c r="AG547">
        <v>0</v>
      </c>
      <c r="AH547" t="s">
        <v>11</v>
      </c>
      <c r="AI547">
        <v>0</v>
      </c>
      <c r="AJ547">
        <v>0</v>
      </c>
      <c r="AK547" t="s">
        <v>12</v>
      </c>
      <c r="AL547">
        <v>0</v>
      </c>
      <c r="AM547">
        <v>0</v>
      </c>
    </row>
    <row r="548" spans="1:39" x14ac:dyDescent="0.25">
      <c r="A548" t="s">
        <v>145</v>
      </c>
      <c r="B548">
        <v>7</v>
      </c>
      <c r="C548">
        <v>175</v>
      </c>
      <c r="D548" t="s">
        <v>1</v>
      </c>
      <c r="E548">
        <v>0</v>
      </c>
      <c r="F548">
        <v>0</v>
      </c>
      <c r="G548" t="s">
        <v>2</v>
      </c>
      <c r="H548">
        <v>0</v>
      </c>
      <c r="I548">
        <v>0</v>
      </c>
      <c r="J548" t="s">
        <v>3</v>
      </c>
      <c r="K548">
        <v>0</v>
      </c>
      <c r="L548">
        <v>0</v>
      </c>
      <c r="M548" t="s">
        <v>4</v>
      </c>
      <c r="N548">
        <v>0</v>
      </c>
      <c r="O548">
        <v>0</v>
      </c>
      <c r="P548" t="s">
        <v>5</v>
      </c>
      <c r="Q548">
        <v>0</v>
      </c>
      <c r="R548">
        <v>0</v>
      </c>
      <c r="S548" t="s">
        <v>6</v>
      </c>
      <c r="T548">
        <v>0</v>
      </c>
      <c r="U548">
        <v>0</v>
      </c>
      <c r="V548" t="s">
        <v>7</v>
      </c>
      <c r="W548">
        <v>0</v>
      </c>
      <c r="X548">
        <v>0</v>
      </c>
      <c r="Y548" t="s">
        <v>8</v>
      </c>
      <c r="Z548">
        <v>0</v>
      </c>
      <c r="AA548">
        <v>0</v>
      </c>
      <c r="AB548" t="s">
        <v>9</v>
      </c>
      <c r="AC548">
        <v>0</v>
      </c>
      <c r="AD548">
        <v>0</v>
      </c>
      <c r="AE548" t="s">
        <v>10</v>
      </c>
      <c r="AF548">
        <v>0</v>
      </c>
      <c r="AG548">
        <v>0</v>
      </c>
      <c r="AH548" t="s">
        <v>11</v>
      </c>
      <c r="AI548">
        <v>0</v>
      </c>
      <c r="AJ548">
        <v>0</v>
      </c>
      <c r="AK548" t="s">
        <v>12</v>
      </c>
      <c r="AL548">
        <v>0</v>
      </c>
      <c r="AM548">
        <v>0</v>
      </c>
    </row>
    <row r="549" spans="1:39" x14ac:dyDescent="0.25">
      <c r="A549" t="s">
        <v>145</v>
      </c>
      <c r="B549">
        <v>8</v>
      </c>
      <c r="C549">
        <v>200</v>
      </c>
      <c r="D549" t="s">
        <v>1</v>
      </c>
      <c r="E549">
        <v>0</v>
      </c>
      <c r="F549">
        <v>0</v>
      </c>
      <c r="G549" t="s">
        <v>2</v>
      </c>
      <c r="H549">
        <v>0</v>
      </c>
      <c r="I549">
        <v>0</v>
      </c>
      <c r="J549" t="s">
        <v>3</v>
      </c>
      <c r="K549">
        <v>0</v>
      </c>
      <c r="L549">
        <v>0</v>
      </c>
      <c r="M549" t="s">
        <v>4</v>
      </c>
      <c r="N549">
        <v>0</v>
      </c>
      <c r="O549">
        <v>0</v>
      </c>
      <c r="P549" t="s">
        <v>5</v>
      </c>
      <c r="Q549">
        <v>0</v>
      </c>
      <c r="R549">
        <v>0</v>
      </c>
      <c r="S549" t="s">
        <v>6</v>
      </c>
      <c r="T549">
        <v>0</v>
      </c>
      <c r="U549">
        <v>0</v>
      </c>
      <c r="V549" t="s">
        <v>7</v>
      </c>
      <c r="W549">
        <v>0</v>
      </c>
      <c r="X549">
        <v>0</v>
      </c>
      <c r="Y549" t="s">
        <v>8</v>
      </c>
      <c r="Z549">
        <v>0</v>
      </c>
      <c r="AA549">
        <v>0</v>
      </c>
      <c r="AB549" t="s">
        <v>9</v>
      </c>
      <c r="AC549">
        <v>0</v>
      </c>
      <c r="AD549">
        <v>0</v>
      </c>
      <c r="AE549" t="s">
        <v>10</v>
      </c>
      <c r="AF549">
        <v>0</v>
      </c>
      <c r="AG549">
        <v>0</v>
      </c>
      <c r="AH549" t="s">
        <v>11</v>
      </c>
      <c r="AI549">
        <v>0</v>
      </c>
      <c r="AJ549">
        <v>0</v>
      </c>
      <c r="AK549" t="s">
        <v>12</v>
      </c>
      <c r="AL549">
        <v>0</v>
      </c>
      <c r="AM549">
        <v>0</v>
      </c>
    </row>
    <row r="550" spans="1:39" x14ac:dyDescent="0.25">
      <c r="A550" t="s">
        <v>145</v>
      </c>
      <c r="B550">
        <v>9</v>
      </c>
      <c r="C550">
        <v>225</v>
      </c>
      <c r="D550" t="s">
        <v>1</v>
      </c>
      <c r="E550">
        <v>0</v>
      </c>
      <c r="F550">
        <v>0</v>
      </c>
      <c r="G550" t="s">
        <v>2</v>
      </c>
      <c r="H550">
        <v>0</v>
      </c>
      <c r="I550">
        <v>0</v>
      </c>
      <c r="J550" t="s">
        <v>3</v>
      </c>
      <c r="K550">
        <v>0</v>
      </c>
      <c r="L550">
        <v>0</v>
      </c>
      <c r="M550" t="s">
        <v>4</v>
      </c>
      <c r="N550">
        <v>0</v>
      </c>
      <c r="O550">
        <v>0</v>
      </c>
      <c r="P550" t="s">
        <v>5</v>
      </c>
      <c r="Q550">
        <v>0</v>
      </c>
      <c r="R550">
        <v>0</v>
      </c>
      <c r="S550" t="s">
        <v>6</v>
      </c>
      <c r="T550">
        <v>0</v>
      </c>
      <c r="U550">
        <v>0</v>
      </c>
      <c r="V550" t="s">
        <v>7</v>
      </c>
      <c r="W550">
        <v>0</v>
      </c>
      <c r="X550">
        <v>0</v>
      </c>
      <c r="Y550" t="s">
        <v>8</v>
      </c>
      <c r="Z550">
        <v>0</v>
      </c>
      <c r="AA550">
        <v>0</v>
      </c>
      <c r="AB550" t="s">
        <v>9</v>
      </c>
      <c r="AC550">
        <v>0</v>
      </c>
      <c r="AD550">
        <v>0</v>
      </c>
      <c r="AE550" t="s">
        <v>10</v>
      </c>
      <c r="AF550">
        <v>0</v>
      </c>
      <c r="AG550">
        <v>0</v>
      </c>
      <c r="AH550" t="s">
        <v>11</v>
      </c>
      <c r="AI550">
        <v>0</v>
      </c>
      <c r="AJ550">
        <v>0</v>
      </c>
      <c r="AK550" t="s">
        <v>12</v>
      </c>
      <c r="AL550">
        <v>0</v>
      </c>
      <c r="AM550">
        <v>0</v>
      </c>
    </row>
    <row r="551" spans="1:39" x14ac:dyDescent="0.25">
      <c r="A551" t="s">
        <v>145</v>
      </c>
      <c r="B551">
        <v>10</v>
      </c>
      <c r="C551">
        <v>250</v>
      </c>
      <c r="D551" t="s">
        <v>1</v>
      </c>
      <c r="E551">
        <v>0</v>
      </c>
      <c r="F551">
        <v>0</v>
      </c>
      <c r="G551" t="s">
        <v>2</v>
      </c>
      <c r="H551">
        <v>0</v>
      </c>
      <c r="I551">
        <v>0</v>
      </c>
      <c r="J551" t="s">
        <v>3</v>
      </c>
      <c r="K551">
        <v>0</v>
      </c>
      <c r="L551">
        <v>0</v>
      </c>
      <c r="M551" t="s">
        <v>4</v>
      </c>
      <c r="N551">
        <v>0</v>
      </c>
      <c r="O551">
        <v>0</v>
      </c>
      <c r="P551" t="s">
        <v>5</v>
      </c>
      <c r="Q551">
        <v>0</v>
      </c>
      <c r="R551">
        <v>0</v>
      </c>
      <c r="S551" t="s">
        <v>6</v>
      </c>
      <c r="T551">
        <v>0</v>
      </c>
      <c r="U551">
        <v>0</v>
      </c>
      <c r="V551" t="s">
        <v>7</v>
      </c>
      <c r="W551">
        <v>0</v>
      </c>
      <c r="X551">
        <v>0</v>
      </c>
      <c r="Y551" t="s">
        <v>8</v>
      </c>
      <c r="Z551">
        <v>0</v>
      </c>
      <c r="AA551">
        <v>0</v>
      </c>
      <c r="AB551" t="s">
        <v>9</v>
      </c>
      <c r="AC551">
        <v>0</v>
      </c>
      <c r="AD551">
        <v>0</v>
      </c>
      <c r="AE551" t="s">
        <v>10</v>
      </c>
      <c r="AF551">
        <v>0</v>
      </c>
      <c r="AG551">
        <v>0</v>
      </c>
      <c r="AH551" t="s">
        <v>11</v>
      </c>
      <c r="AI551">
        <v>0</v>
      </c>
      <c r="AJ551">
        <v>0</v>
      </c>
      <c r="AK551" t="s">
        <v>12</v>
      </c>
      <c r="AL551">
        <v>0</v>
      </c>
      <c r="AM551">
        <v>0</v>
      </c>
    </row>
    <row r="552" spans="1:39" x14ac:dyDescent="0.25">
      <c r="A552" t="s">
        <v>145</v>
      </c>
      <c r="B552">
        <v>11</v>
      </c>
      <c r="C552">
        <v>275</v>
      </c>
      <c r="D552" t="s">
        <v>1</v>
      </c>
      <c r="E552">
        <v>0</v>
      </c>
      <c r="F552">
        <v>0</v>
      </c>
      <c r="G552" t="s">
        <v>2</v>
      </c>
      <c r="H552">
        <v>0</v>
      </c>
      <c r="I552">
        <v>0</v>
      </c>
      <c r="J552" t="s">
        <v>3</v>
      </c>
      <c r="K552">
        <v>0</v>
      </c>
      <c r="L552">
        <v>0</v>
      </c>
      <c r="M552" t="s">
        <v>4</v>
      </c>
      <c r="N552">
        <v>0</v>
      </c>
      <c r="O552">
        <v>0</v>
      </c>
      <c r="P552" t="s">
        <v>5</v>
      </c>
      <c r="Q552">
        <v>0</v>
      </c>
      <c r="R552">
        <v>0</v>
      </c>
      <c r="S552" t="s">
        <v>6</v>
      </c>
      <c r="T552">
        <v>0</v>
      </c>
      <c r="U552">
        <v>0</v>
      </c>
      <c r="V552" t="s">
        <v>7</v>
      </c>
      <c r="W552">
        <v>0</v>
      </c>
      <c r="X552">
        <v>0</v>
      </c>
      <c r="Y552" t="s">
        <v>8</v>
      </c>
      <c r="Z552">
        <v>0</v>
      </c>
      <c r="AA552">
        <v>0</v>
      </c>
      <c r="AB552" t="s">
        <v>9</v>
      </c>
      <c r="AC552">
        <v>0</v>
      </c>
      <c r="AD552">
        <v>0</v>
      </c>
      <c r="AE552" t="s">
        <v>10</v>
      </c>
      <c r="AF552">
        <v>0</v>
      </c>
      <c r="AG552">
        <v>0</v>
      </c>
      <c r="AH552" t="s">
        <v>11</v>
      </c>
      <c r="AI552">
        <v>0</v>
      </c>
      <c r="AJ552">
        <v>0</v>
      </c>
      <c r="AK552" t="s">
        <v>12</v>
      </c>
      <c r="AL552">
        <v>0</v>
      </c>
      <c r="AM552">
        <v>0</v>
      </c>
    </row>
    <row r="553" spans="1:39" x14ac:dyDescent="0.25">
      <c r="A553" t="s">
        <v>145</v>
      </c>
      <c r="B553">
        <v>12</v>
      </c>
      <c r="C553">
        <v>300</v>
      </c>
      <c r="D553" t="s">
        <v>1</v>
      </c>
      <c r="E553">
        <v>0</v>
      </c>
      <c r="F553">
        <v>0</v>
      </c>
      <c r="G553" t="s">
        <v>2</v>
      </c>
      <c r="H553">
        <v>0</v>
      </c>
      <c r="I553">
        <v>0</v>
      </c>
      <c r="J553" t="s">
        <v>3</v>
      </c>
      <c r="K553">
        <v>0</v>
      </c>
      <c r="L553">
        <v>0</v>
      </c>
      <c r="M553" t="s">
        <v>4</v>
      </c>
      <c r="N553">
        <v>0</v>
      </c>
      <c r="O553">
        <v>0</v>
      </c>
      <c r="P553" t="s">
        <v>5</v>
      </c>
      <c r="Q553">
        <v>0</v>
      </c>
      <c r="R553">
        <v>0</v>
      </c>
      <c r="S553" t="s">
        <v>6</v>
      </c>
      <c r="T553">
        <v>0</v>
      </c>
      <c r="U553">
        <v>0</v>
      </c>
      <c r="V553" t="s">
        <v>7</v>
      </c>
      <c r="W553">
        <v>0</v>
      </c>
      <c r="X553">
        <v>0</v>
      </c>
      <c r="Y553" t="s">
        <v>8</v>
      </c>
      <c r="Z553">
        <v>0</v>
      </c>
      <c r="AA553">
        <v>0</v>
      </c>
      <c r="AB553" t="s">
        <v>9</v>
      </c>
      <c r="AC553">
        <v>0</v>
      </c>
      <c r="AD553">
        <v>0</v>
      </c>
      <c r="AE553" t="s">
        <v>10</v>
      </c>
      <c r="AF553">
        <v>0</v>
      </c>
      <c r="AG553">
        <v>0</v>
      </c>
      <c r="AH553" t="s">
        <v>11</v>
      </c>
      <c r="AI553">
        <v>0</v>
      </c>
      <c r="AJ553">
        <v>0</v>
      </c>
      <c r="AK553" t="s">
        <v>12</v>
      </c>
      <c r="AL553">
        <v>0</v>
      </c>
      <c r="AM553">
        <v>0</v>
      </c>
    </row>
    <row r="554" spans="1:39" x14ac:dyDescent="0.25">
      <c r="A554" t="s">
        <v>145</v>
      </c>
      <c r="B554">
        <v>13</v>
      </c>
      <c r="C554">
        <v>325</v>
      </c>
      <c r="D554" t="s">
        <v>1</v>
      </c>
      <c r="E554">
        <v>0</v>
      </c>
      <c r="F554">
        <v>0</v>
      </c>
      <c r="G554" t="s">
        <v>2</v>
      </c>
      <c r="H554">
        <v>0</v>
      </c>
      <c r="I554">
        <v>0</v>
      </c>
      <c r="J554" t="s">
        <v>3</v>
      </c>
      <c r="K554">
        <v>0</v>
      </c>
      <c r="L554">
        <v>0</v>
      </c>
      <c r="M554" t="s">
        <v>4</v>
      </c>
      <c r="N554">
        <v>0</v>
      </c>
      <c r="O554">
        <v>0</v>
      </c>
      <c r="P554" t="s">
        <v>5</v>
      </c>
      <c r="Q554">
        <v>0</v>
      </c>
      <c r="R554">
        <v>0</v>
      </c>
      <c r="S554" t="s">
        <v>6</v>
      </c>
      <c r="T554">
        <v>0</v>
      </c>
      <c r="U554">
        <v>0</v>
      </c>
      <c r="V554" t="s">
        <v>7</v>
      </c>
      <c r="W554">
        <v>0</v>
      </c>
      <c r="X554">
        <v>0</v>
      </c>
      <c r="Y554" t="s">
        <v>8</v>
      </c>
      <c r="Z554">
        <v>0</v>
      </c>
      <c r="AA554">
        <v>0</v>
      </c>
      <c r="AB554" t="s">
        <v>9</v>
      </c>
      <c r="AC554">
        <v>0</v>
      </c>
      <c r="AD554">
        <v>0</v>
      </c>
      <c r="AE554" t="s">
        <v>10</v>
      </c>
      <c r="AF554">
        <v>0</v>
      </c>
      <c r="AG554">
        <v>0</v>
      </c>
      <c r="AH554" t="s">
        <v>11</v>
      </c>
      <c r="AI554">
        <v>0</v>
      </c>
      <c r="AJ554">
        <v>0</v>
      </c>
      <c r="AK554" t="s">
        <v>12</v>
      </c>
      <c r="AL554">
        <v>0</v>
      </c>
      <c r="AM554">
        <v>0</v>
      </c>
    </row>
    <row r="555" spans="1:39" x14ac:dyDescent="0.25">
      <c r="A555" t="s">
        <v>145</v>
      </c>
      <c r="B555">
        <v>14</v>
      </c>
      <c r="C555">
        <v>350</v>
      </c>
      <c r="D555" t="s">
        <v>1</v>
      </c>
      <c r="E555">
        <v>0</v>
      </c>
      <c r="F555">
        <v>0</v>
      </c>
      <c r="G555" t="s">
        <v>2</v>
      </c>
      <c r="H555">
        <v>0</v>
      </c>
      <c r="I555">
        <v>0</v>
      </c>
      <c r="J555" t="s">
        <v>3</v>
      </c>
      <c r="K555">
        <v>0</v>
      </c>
      <c r="L555">
        <v>0</v>
      </c>
      <c r="M555" t="s">
        <v>4</v>
      </c>
      <c r="N555">
        <v>0</v>
      </c>
      <c r="O555">
        <v>0</v>
      </c>
      <c r="P555" t="s">
        <v>5</v>
      </c>
      <c r="Q555">
        <v>0</v>
      </c>
      <c r="R555">
        <v>0</v>
      </c>
      <c r="S555" t="s">
        <v>6</v>
      </c>
      <c r="T555">
        <v>0</v>
      </c>
      <c r="U555">
        <v>0</v>
      </c>
      <c r="V555" t="s">
        <v>7</v>
      </c>
      <c r="W555">
        <v>0</v>
      </c>
      <c r="X555">
        <v>0</v>
      </c>
      <c r="Y555" t="s">
        <v>8</v>
      </c>
      <c r="Z555">
        <v>0</v>
      </c>
      <c r="AA555">
        <v>0</v>
      </c>
      <c r="AB555" t="s">
        <v>9</v>
      </c>
      <c r="AC555">
        <v>0</v>
      </c>
      <c r="AD555">
        <v>0</v>
      </c>
      <c r="AE555" t="s">
        <v>10</v>
      </c>
      <c r="AF555">
        <v>0</v>
      </c>
      <c r="AG555">
        <v>0</v>
      </c>
      <c r="AH555" t="s">
        <v>11</v>
      </c>
      <c r="AI555">
        <v>0</v>
      </c>
      <c r="AJ555">
        <v>0</v>
      </c>
      <c r="AK555" t="s">
        <v>12</v>
      </c>
      <c r="AL555">
        <v>0</v>
      </c>
      <c r="AM555">
        <v>0</v>
      </c>
    </row>
    <row r="556" spans="1:39" x14ac:dyDescent="0.25">
      <c r="A556" t="s">
        <v>145</v>
      </c>
      <c r="B556">
        <v>15</v>
      </c>
      <c r="C556">
        <v>375</v>
      </c>
      <c r="D556" t="s">
        <v>1</v>
      </c>
      <c r="E556">
        <v>0</v>
      </c>
      <c r="F556">
        <v>0</v>
      </c>
      <c r="G556" t="s">
        <v>2</v>
      </c>
      <c r="H556">
        <v>0</v>
      </c>
      <c r="I556">
        <v>0</v>
      </c>
      <c r="J556" t="s">
        <v>3</v>
      </c>
      <c r="K556">
        <v>0</v>
      </c>
      <c r="L556">
        <v>0</v>
      </c>
      <c r="M556" t="s">
        <v>4</v>
      </c>
      <c r="N556">
        <v>0</v>
      </c>
      <c r="O556">
        <v>0</v>
      </c>
      <c r="P556" t="s">
        <v>5</v>
      </c>
      <c r="Q556">
        <v>0</v>
      </c>
      <c r="R556">
        <v>0</v>
      </c>
      <c r="S556" t="s">
        <v>6</v>
      </c>
      <c r="T556">
        <v>0</v>
      </c>
      <c r="U556">
        <v>0</v>
      </c>
      <c r="V556" t="s">
        <v>7</v>
      </c>
      <c r="W556">
        <v>0</v>
      </c>
      <c r="X556">
        <v>0</v>
      </c>
      <c r="Y556" t="s">
        <v>8</v>
      </c>
      <c r="Z556">
        <v>0</v>
      </c>
      <c r="AA556">
        <v>0</v>
      </c>
      <c r="AB556" t="s">
        <v>9</v>
      </c>
      <c r="AC556">
        <v>0</v>
      </c>
      <c r="AD556">
        <v>0</v>
      </c>
      <c r="AE556" t="s">
        <v>10</v>
      </c>
      <c r="AF556">
        <v>0</v>
      </c>
      <c r="AG556">
        <v>0</v>
      </c>
      <c r="AH556" t="s">
        <v>11</v>
      </c>
      <c r="AI556">
        <v>0</v>
      </c>
      <c r="AJ556">
        <v>0</v>
      </c>
      <c r="AK556" t="s">
        <v>12</v>
      </c>
      <c r="AL556">
        <v>0</v>
      </c>
      <c r="AM556">
        <v>0</v>
      </c>
    </row>
    <row r="557" spans="1:39" x14ac:dyDescent="0.25">
      <c r="A557" t="s">
        <v>145</v>
      </c>
      <c r="B557">
        <v>16</v>
      </c>
      <c r="C557">
        <v>400</v>
      </c>
      <c r="D557" t="s">
        <v>1</v>
      </c>
      <c r="E557">
        <v>0</v>
      </c>
      <c r="F557">
        <v>0</v>
      </c>
      <c r="G557" t="s">
        <v>2</v>
      </c>
      <c r="H557">
        <v>0</v>
      </c>
      <c r="I557">
        <v>0</v>
      </c>
      <c r="J557" t="s">
        <v>3</v>
      </c>
      <c r="K557">
        <v>0</v>
      </c>
      <c r="L557">
        <v>0</v>
      </c>
      <c r="M557" t="s">
        <v>4</v>
      </c>
      <c r="N557">
        <v>0</v>
      </c>
      <c r="O557">
        <v>0</v>
      </c>
      <c r="P557" t="s">
        <v>5</v>
      </c>
      <c r="Q557">
        <v>0</v>
      </c>
      <c r="R557">
        <v>0</v>
      </c>
      <c r="S557" t="s">
        <v>6</v>
      </c>
      <c r="T557">
        <v>0</v>
      </c>
      <c r="U557">
        <v>0</v>
      </c>
      <c r="V557" t="s">
        <v>7</v>
      </c>
      <c r="W557">
        <v>0</v>
      </c>
      <c r="X557">
        <v>0</v>
      </c>
      <c r="Y557" t="s">
        <v>8</v>
      </c>
      <c r="Z557">
        <v>0</v>
      </c>
      <c r="AA557">
        <v>0</v>
      </c>
      <c r="AB557" t="s">
        <v>9</v>
      </c>
      <c r="AC557">
        <v>0</v>
      </c>
      <c r="AD557">
        <v>0</v>
      </c>
      <c r="AE557" t="s">
        <v>10</v>
      </c>
      <c r="AF557">
        <v>0</v>
      </c>
      <c r="AG557">
        <v>0</v>
      </c>
      <c r="AH557" t="s">
        <v>11</v>
      </c>
      <c r="AI557">
        <v>0</v>
      </c>
      <c r="AJ557">
        <v>0</v>
      </c>
      <c r="AK557" t="s">
        <v>12</v>
      </c>
      <c r="AL557">
        <v>0</v>
      </c>
      <c r="AM557">
        <v>0</v>
      </c>
    </row>
    <row r="558" spans="1:39" x14ac:dyDescent="0.25">
      <c r="A558" t="s">
        <v>145</v>
      </c>
      <c r="B558">
        <v>17</v>
      </c>
      <c r="C558">
        <v>425</v>
      </c>
      <c r="D558" t="s">
        <v>1</v>
      </c>
      <c r="E558">
        <v>0</v>
      </c>
      <c r="F558">
        <v>0</v>
      </c>
      <c r="G558" t="s">
        <v>2</v>
      </c>
      <c r="H558">
        <v>0</v>
      </c>
      <c r="I558">
        <v>0</v>
      </c>
      <c r="J558" t="s">
        <v>3</v>
      </c>
      <c r="K558">
        <v>0</v>
      </c>
      <c r="L558">
        <v>0</v>
      </c>
      <c r="M558" t="s">
        <v>4</v>
      </c>
      <c r="N558">
        <v>0</v>
      </c>
      <c r="O558">
        <v>0</v>
      </c>
      <c r="P558" t="s">
        <v>5</v>
      </c>
      <c r="Q558">
        <v>0</v>
      </c>
      <c r="R558">
        <v>0</v>
      </c>
      <c r="S558" t="s">
        <v>6</v>
      </c>
      <c r="T558">
        <v>0</v>
      </c>
      <c r="U558">
        <v>0</v>
      </c>
      <c r="V558" t="s">
        <v>7</v>
      </c>
      <c r="W558">
        <v>0</v>
      </c>
      <c r="X558">
        <v>0</v>
      </c>
      <c r="Y558" t="s">
        <v>8</v>
      </c>
      <c r="Z558">
        <v>0</v>
      </c>
      <c r="AA558">
        <v>0</v>
      </c>
      <c r="AB558" t="s">
        <v>9</v>
      </c>
      <c r="AC558">
        <v>0</v>
      </c>
      <c r="AD558">
        <v>0</v>
      </c>
      <c r="AE558" t="s">
        <v>10</v>
      </c>
      <c r="AF558">
        <v>0</v>
      </c>
      <c r="AG558">
        <v>0</v>
      </c>
      <c r="AH558" t="s">
        <v>11</v>
      </c>
      <c r="AI558">
        <v>0</v>
      </c>
      <c r="AJ558">
        <v>0</v>
      </c>
      <c r="AK558" t="s">
        <v>12</v>
      </c>
      <c r="AL558">
        <v>0</v>
      </c>
      <c r="AM558">
        <v>0</v>
      </c>
    </row>
    <row r="559" spans="1:39" x14ac:dyDescent="0.25">
      <c r="A559" t="s">
        <v>145</v>
      </c>
      <c r="B559">
        <v>18</v>
      </c>
      <c r="C559">
        <v>450</v>
      </c>
      <c r="D559" t="s">
        <v>1</v>
      </c>
      <c r="E559">
        <v>0</v>
      </c>
      <c r="F559">
        <v>0</v>
      </c>
      <c r="G559" t="s">
        <v>2</v>
      </c>
      <c r="H559">
        <v>0</v>
      </c>
      <c r="I559">
        <v>0</v>
      </c>
      <c r="J559" t="s">
        <v>3</v>
      </c>
      <c r="K559">
        <v>0</v>
      </c>
      <c r="L559">
        <v>0</v>
      </c>
      <c r="M559" t="s">
        <v>4</v>
      </c>
      <c r="N559">
        <v>0</v>
      </c>
      <c r="O559">
        <v>0</v>
      </c>
      <c r="P559" t="s">
        <v>5</v>
      </c>
      <c r="Q559">
        <v>0</v>
      </c>
      <c r="R559">
        <v>0</v>
      </c>
      <c r="S559" t="s">
        <v>6</v>
      </c>
      <c r="T559">
        <v>0</v>
      </c>
      <c r="U559">
        <v>0</v>
      </c>
      <c r="V559" t="s">
        <v>7</v>
      </c>
      <c r="W559">
        <v>0</v>
      </c>
      <c r="X559">
        <v>0</v>
      </c>
      <c r="Y559" t="s">
        <v>8</v>
      </c>
      <c r="Z559">
        <v>0</v>
      </c>
      <c r="AA559">
        <v>0</v>
      </c>
      <c r="AB559" t="s">
        <v>9</v>
      </c>
      <c r="AC559">
        <v>0</v>
      </c>
      <c r="AD559">
        <v>0</v>
      </c>
      <c r="AE559" t="s">
        <v>10</v>
      </c>
      <c r="AF559">
        <v>0</v>
      </c>
      <c r="AG559">
        <v>0</v>
      </c>
      <c r="AH559" t="s">
        <v>11</v>
      </c>
      <c r="AI559">
        <v>0</v>
      </c>
      <c r="AJ559">
        <v>0</v>
      </c>
      <c r="AK559" t="s">
        <v>12</v>
      </c>
      <c r="AL559">
        <v>0</v>
      </c>
      <c r="AM559">
        <v>0</v>
      </c>
    </row>
    <row r="560" spans="1:39" x14ac:dyDescent="0.25">
      <c r="A560" t="s">
        <v>145</v>
      </c>
      <c r="B560">
        <v>19</v>
      </c>
      <c r="C560">
        <v>475</v>
      </c>
      <c r="D560" t="s">
        <v>1</v>
      </c>
      <c r="E560">
        <v>0</v>
      </c>
      <c r="F560">
        <v>0</v>
      </c>
      <c r="G560" t="s">
        <v>2</v>
      </c>
      <c r="H560">
        <v>0</v>
      </c>
      <c r="I560">
        <v>0</v>
      </c>
      <c r="J560" t="s">
        <v>3</v>
      </c>
      <c r="K560">
        <v>0</v>
      </c>
      <c r="L560">
        <v>0</v>
      </c>
      <c r="M560" t="s">
        <v>4</v>
      </c>
      <c r="N560">
        <v>0</v>
      </c>
      <c r="O560">
        <v>0</v>
      </c>
      <c r="P560" t="s">
        <v>5</v>
      </c>
      <c r="Q560">
        <v>0</v>
      </c>
      <c r="R560">
        <v>0</v>
      </c>
      <c r="S560" t="s">
        <v>6</v>
      </c>
      <c r="T560">
        <v>0</v>
      </c>
      <c r="U560">
        <v>0</v>
      </c>
      <c r="V560" t="s">
        <v>7</v>
      </c>
      <c r="W560">
        <v>0</v>
      </c>
      <c r="X560">
        <v>0</v>
      </c>
      <c r="Y560" t="s">
        <v>8</v>
      </c>
      <c r="Z560">
        <v>0</v>
      </c>
      <c r="AA560">
        <v>0</v>
      </c>
      <c r="AB560" t="s">
        <v>9</v>
      </c>
      <c r="AC560">
        <v>0</v>
      </c>
      <c r="AD560">
        <v>0</v>
      </c>
      <c r="AE560" t="s">
        <v>10</v>
      </c>
      <c r="AF560">
        <v>0</v>
      </c>
      <c r="AG560">
        <v>0</v>
      </c>
      <c r="AH560" t="s">
        <v>11</v>
      </c>
      <c r="AI560">
        <v>0</v>
      </c>
      <c r="AJ560">
        <v>0</v>
      </c>
      <c r="AK560" t="s">
        <v>12</v>
      </c>
      <c r="AL560">
        <v>0</v>
      </c>
      <c r="AM560">
        <v>0</v>
      </c>
    </row>
    <row r="561" spans="1:39" x14ac:dyDescent="0.25">
      <c r="A561" t="s">
        <v>145</v>
      </c>
      <c r="B561">
        <v>20</v>
      </c>
      <c r="C561">
        <v>500</v>
      </c>
      <c r="D561" t="s">
        <v>1</v>
      </c>
      <c r="E561">
        <v>0</v>
      </c>
      <c r="F561">
        <v>0</v>
      </c>
      <c r="G561" t="s">
        <v>2</v>
      </c>
      <c r="H561">
        <v>0</v>
      </c>
      <c r="I561">
        <v>0</v>
      </c>
      <c r="J561" t="s">
        <v>3</v>
      </c>
      <c r="K561">
        <v>0</v>
      </c>
      <c r="L561">
        <v>0</v>
      </c>
      <c r="M561" t="s">
        <v>4</v>
      </c>
      <c r="N561">
        <v>0</v>
      </c>
      <c r="O561">
        <v>0</v>
      </c>
      <c r="P561" t="s">
        <v>5</v>
      </c>
      <c r="Q561">
        <v>0</v>
      </c>
      <c r="R561">
        <v>0</v>
      </c>
      <c r="S561" t="s">
        <v>6</v>
      </c>
      <c r="T561">
        <v>0</v>
      </c>
      <c r="U561">
        <v>0</v>
      </c>
      <c r="V561" t="s">
        <v>7</v>
      </c>
      <c r="W561">
        <v>0</v>
      </c>
      <c r="X561">
        <v>0</v>
      </c>
      <c r="Y561" t="s">
        <v>8</v>
      </c>
      <c r="Z561">
        <v>0</v>
      </c>
      <c r="AA561">
        <v>0</v>
      </c>
      <c r="AB561" t="s">
        <v>9</v>
      </c>
      <c r="AC561">
        <v>0</v>
      </c>
      <c r="AD561">
        <v>0</v>
      </c>
      <c r="AE561" t="s">
        <v>10</v>
      </c>
      <c r="AF561">
        <v>0</v>
      </c>
      <c r="AG561">
        <v>0</v>
      </c>
      <c r="AH561" t="s">
        <v>11</v>
      </c>
      <c r="AI561">
        <v>0</v>
      </c>
      <c r="AJ561">
        <v>0</v>
      </c>
      <c r="AK561" t="s">
        <v>12</v>
      </c>
      <c r="AL561">
        <v>0</v>
      </c>
      <c r="AM561">
        <v>0</v>
      </c>
    </row>
    <row r="562" spans="1:39" x14ac:dyDescent="0.25">
      <c r="A562" t="s">
        <v>146</v>
      </c>
      <c r="B562">
        <v>1</v>
      </c>
      <c r="C562">
        <v>25</v>
      </c>
      <c r="D562" t="s">
        <v>1</v>
      </c>
      <c r="E562">
        <v>0</v>
      </c>
      <c r="F562">
        <v>0</v>
      </c>
      <c r="G562" t="s">
        <v>2</v>
      </c>
      <c r="H562">
        <v>1611.428328</v>
      </c>
      <c r="I562">
        <v>0.461005</v>
      </c>
      <c r="J562" t="s">
        <v>3</v>
      </c>
      <c r="K562">
        <v>1609.3664490000001</v>
      </c>
      <c r="L562">
        <v>0.45654699999999998</v>
      </c>
      <c r="M562" t="s">
        <v>4</v>
      </c>
      <c r="N562">
        <v>88.945858999999999</v>
      </c>
      <c r="O562">
        <v>4.8060000000000004E-3</v>
      </c>
      <c r="P562" t="s">
        <v>5</v>
      </c>
      <c r="Q562">
        <v>0</v>
      </c>
      <c r="R562">
        <v>0</v>
      </c>
      <c r="S562" t="s">
        <v>6</v>
      </c>
      <c r="T562">
        <v>37.196491000000002</v>
      </c>
      <c r="U562">
        <v>5.5699999999999999E-4</v>
      </c>
      <c r="V562" t="s">
        <v>7</v>
      </c>
      <c r="W562">
        <v>0</v>
      </c>
      <c r="X562">
        <v>0</v>
      </c>
      <c r="Y562" t="s">
        <v>8</v>
      </c>
      <c r="Z562">
        <v>0</v>
      </c>
      <c r="AA562">
        <v>0</v>
      </c>
      <c r="AB562" t="s">
        <v>9</v>
      </c>
      <c r="AC562">
        <v>0.17765800000000001</v>
      </c>
      <c r="AD562">
        <v>1.1400000000000001E-4</v>
      </c>
      <c r="AE562" t="s">
        <v>10</v>
      </c>
      <c r="AF562">
        <v>0</v>
      </c>
      <c r="AG562">
        <v>0</v>
      </c>
      <c r="AH562" t="s">
        <v>11</v>
      </c>
      <c r="AI562">
        <v>0.814527</v>
      </c>
      <c r="AJ562">
        <v>1.37E-4</v>
      </c>
      <c r="AK562" t="s">
        <v>12</v>
      </c>
      <c r="AL562">
        <v>0</v>
      </c>
      <c r="AM562">
        <v>0</v>
      </c>
    </row>
    <row r="563" spans="1:39" x14ac:dyDescent="0.25">
      <c r="A563" t="s">
        <v>146</v>
      </c>
      <c r="B563">
        <v>2</v>
      </c>
      <c r="C563">
        <v>50</v>
      </c>
      <c r="D563" t="s">
        <v>1</v>
      </c>
      <c r="E563">
        <v>0</v>
      </c>
      <c r="F563">
        <v>0</v>
      </c>
      <c r="G563" t="s">
        <v>2</v>
      </c>
      <c r="H563">
        <v>3222.8280840000002</v>
      </c>
      <c r="I563">
        <v>1.1534610000000001</v>
      </c>
      <c r="J563" t="s">
        <v>3</v>
      </c>
      <c r="K563">
        <v>3218.6999620000001</v>
      </c>
      <c r="L563">
        <v>1.1323019999999999</v>
      </c>
      <c r="M563" t="s">
        <v>4</v>
      </c>
      <c r="N563">
        <v>177.87968699999999</v>
      </c>
      <c r="O563">
        <v>1.0521000000000001E-2</v>
      </c>
      <c r="P563" t="s">
        <v>5</v>
      </c>
      <c r="Q563">
        <v>0</v>
      </c>
      <c r="R563">
        <v>0</v>
      </c>
      <c r="S563" t="s">
        <v>6</v>
      </c>
      <c r="T563">
        <v>74.387023999999997</v>
      </c>
      <c r="U563">
        <v>8.8099999999999995E-4</v>
      </c>
      <c r="V563" t="s">
        <v>7</v>
      </c>
      <c r="W563">
        <v>0</v>
      </c>
      <c r="X563">
        <v>0</v>
      </c>
      <c r="Y563" t="s">
        <v>8</v>
      </c>
      <c r="Z563">
        <v>0</v>
      </c>
      <c r="AA563">
        <v>0</v>
      </c>
      <c r="AB563" t="s">
        <v>9</v>
      </c>
      <c r="AC563">
        <v>0.17579900000000001</v>
      </c>
      <c r="AD563">
        <v>8.3999999999999995E-5</v>
      </c>
      <c r="AE563" t="s">
        <v>10</v>
      </c>
      <c r="AF563">
        <v>0</v>
      </c>
      <c r="AG563">
        <v>0</v>
      </c>
      <c r="AH563" t="s">
        <v>11</v>
      </c>
      <c r="AI563">
        <v>0.82052899999999995</v>
      </c>
      <c r="AJ563">
        <v>1.5300000000000001E-4</v>
      </c>
      <c r="AK563" t="s">
        <v>12</v>
      </c>
      <c r="AL563">
        <v>0</v>
      </c>
      <c r="AM563">
        <v>0</v>
      </c>
    </row>
    <row r="564" spans="1:39" x14ac:dyDescent="0.25">
      <c r="A564" t="s">
        <v>146</v>
      </c>
      <c r="B564">
        <v>3</v>
      </c>
      <c r="C564">
        <v>75</v>
      </c>
      <c r="D564" t="s">
        <v>1</v>
      </c>
      <c r="E564">
        <v>0</v>
      </c>
      <c r="F564">
        <v>0</v>
      </c>
      <c r="G564" t="s">
        <v>2</v>
      </c>
      <c r="H564">
        <v>4834.3603579999999</v>
      </c>
      <c r="I564">
        <v>2.6093039999999998</v>
      </c>
      <c r="J564" t="s">
        <v>3</v>
      </c>
      <c r="K564">
        <v>4828.1675569999998</v>
      </c>
      <c r="L564">
        <v>2.5744289999999999</v>
      </c>
      <c r="M564" t="s">
        <v>4</v>
      </c>
      <c r="N564">
        <v>266.82891999999998</v>
      </c>
      <c r="O564">
        <v>1.506E-2</v>
      </c>
      <c r="P564" t="s">
        <v>5</v>
      </c>
      <c r="Q564">
        <v>0</v>
      </c>
      <c r="R564">
        <v>0</v>
      </c>
      <c r="S564" t="s">
        <v>6</v>
      </c>
      <c r="T564">
        <v>111.580501</v>
      </c>
      <c r="U564">
        <v>1.369E-3</v>
      </c>
      <c r="V564" t="s">
        <v>7</v>
      </c>
      <c r="W564">
        <v>0</v>
      </c>
      <c r="X564">
        <v>0</v>
      </c>
      <c r="Y564" t="s">
        <v>8</v>
      </c>
      <c r="Z564">
        <v>0</v>
      </c>
      <c r="AA564">
        <v>0</v>
      </c>
      <c r="AB564" t="s">
        <v>9</v>
      </c>
      <c r="AC564">
        <v>0.17497399999999999</v>
      </c>
      <c r="AD564">
        <v>9.1000000000000003E-5</v>
      </c>
      <c r="AE564" t="s">
        <v>10</v>
      </c>
      <c r="AF564">
        <v>0</v>
      </c>
      <c r="AG564">
        <v>0</v>
      </c>
      <c r="AH564" t="s">
        <v>11</v>
      </c>
      <c r="AI564">
        <v>0.824963</v>
      </c>
      <c r="AJ564">
        <v>1.3100000000000001E-4</v>
      </c>
      <c r="AK564" t="s">
        <v>12</v>
      </c>
      <c r="AL564">
        <v>0</v>
      </c>
      <c r="AM564">
        <v>0</v>
      </c>
    </row>
    <row r="565" spans="1:39" x14ac:dyDescent="0.25">
      <c r="A565" t="s">
        <v>146</v>
      </c>
      <c r="B565">
        <v>4</v>
      </c>
      <c r="C565">
        <v>100</v>
      </c>
      <c r="D565" t="s">
        <v>1</v>
      </c>
      <c r="E565">
        <v>0</v>
      </c>
      <c r="F565">
        <v>0</v>
      </c>
      <c r="G565" t="s">
        <v>2</v>
      </c>
      <c r="H565">
        <v>6445.9558420000003</v>
      </c>
      <c r="I565">
        <v>4.4356900000000001</v>
      </c>
      <c r="J565" t="s">
        <v>3</v>
      </c>
      <c r="K565">
        <v>6437.6949279999999</v>
      </c>
      <c r="L565">
        <v>4.3937650000000001</v>
      </c>
      <c r="M565" t="s">
        <v>4</v>
      </c>
      <c r="N565">
        <v>355.77433400000001</v>
      </c>
      <c r="O565">
        <v>2.2082000000000001E-2</v>
      </c>
      <c r="P565" t="s">
        <v>5</v>
      </c>
      <c r="Q565">
        <v>0</v>
      </c>
      <c r="R565">
        <v>0</v>
      </c>
      <c r="S565" t="s">
        <v>6</v>
      </c>
      <c r="T565">
        <v>148.77114599999999</v>
      </c>
      <c r="U565">
        <v>2.3890000000000001E-3</v>
      </c>
      <c r="V565" t="s">
        <v>7</v>
      </c>
      <c r="W565">
        <v>0</v>
      </c>
      <c r="X565">
        <v>0</v>
      </c>
      <c r="Y565" t="s">
        <v>8</v>
      </c>
      <c r="Z565">
        <v>0</v>
      </c>
      <c r="AA565">
        <v>0</v>
      </c>
      <c r="AB565" t="s">
        <v>9</v>
      </c>
      <c r="AC565">
        <v>0.17397599999999999</v>
      </c>
      <c r="AD565">
        <v>9.8999999999999994E-5</v>
      </c>
      <c r="AE565" t="s">
        <v>10</v>
      </c>
      <c r="AF565">
        <v>0</v>
      </c>
      <c r="AG565">
        <v>0</v>
      </c>
      <c r="AH565" t="s">
        <v>11</v>
      </c>
      <c r="AI565">
        <v>0.82918599999999998</v>
      </c>
      <c r="AJ565">
        <v>1.6000000000000001E-4</v>
      </c>
      <c r="AK565" t="s">
        <v>12</v>
      </c>
      <c r="AL565">
        <v>0</v>
      </c>
      <c r="AM565">
        <v>0</v>
      </c>
    </row>
    <row r="566" spans="1:39" x14ac:dyDescent="0.25">
      <c r="A566" t="s">
        <v>146</v>
      </c>
      <c r="B566">
        <v>5</v>
      </c>
      <c r="C566">
        <v>125</v>
      </c>
      <c r="D566" t="s">
        <v>1</v>
      </c>
      <c r="E566">
        <v>0</v>
      </c>
      <c r="F566">
        <v>0</v>
      </c>
      <c r="G566" t="s">
        <v>2</v>
      </c>
      <c r="H566">
        <v>8057.5067719999997</v>
      </c>
      <c r="I566">
        <v>6.5922770000000002</v>
      </c>
      <c r="J566" t="s">
        <v>3</v>
      </c>
      <c r="K566">
        <v>8047.1829799999996</v>
      </c>
      <c r="L566">
        <v>6.5329459999999999</v>
      </c>
      <c r="M566" t="s">
        <v>4</v>
      </c>
      <c r="N566">
        <v>444.71695</v>
      </c>
      <c r="O566">
        <v>2.8570999999999999E-2</v>
      </c>
      <c r="P566" t="s">
        <v>5</v>
      </c>
      <c r="Q566">
        <v>0</v>
      </c>
      <c r="R566">
        <v>0</v>
      </c>
      <c r="S566" t="s">
        <v>6</v>
      </c>
      <c r="T566">
        <v>185.96440200000001</v>
      </c>
      <c r="U566">
        <v>4.2360000000000002E-3</v>
      </c>
      <c r="V566" t="s">
        <v>7</v>
      </c>
      <c r="W566">
        <v>0</v>
      </c>
      <c r="X566">
        <v>0</v>
      </c>
      <c r="Y566" t="s">
        <v>8</v>
      </c>
      <c r="Z566">
        <v>0</v>
      </c>
      <c r="AA566">
        <v>0</v>
      </c>
      <c r="AB566" t="s">
        <v>9</v>
      </c>
      <c r="AC566">
        <v>0.17246</v>
      </c>
      <c r="AD566">
        <v>1.16E-4</v>
      </c>
      <c r="AE566" t="s">
        <v>10</v>
      </c>
      <c r="AF566">
        <v>0</v>
      </c>
      <c r="AG566">
        <v>0</v>
      </c>
      <c r="AH566" t="s">
        <v>11</v>
      </c>
      <c r="AI566">
        <v>0.83203899999999997</v>
      </c>
      <c r="AJ566">
        <v>1.2E-4</v>
      </c>
      <c r="AK566" t="s">
        <v>12</v>
      </c>
      <c r="AL566">
        <v>0</v>
      </c>
      <c r="AM566">
        <v>0</v>
      </c>
    </row>
    <row r="567" spans="1:39" x14ac:dyDescent="0.25">
      <c r="A567" t="s">
        <v>146</v>
      </c>
      <c r="B567">
        <v>6</v>
      </c>
      <c r="C567">
        <v>150</v>
      </c>
      <c r="D567" t="s">
        <v>1</v>
      </c>
      <c r="E567">
        <v>0</v>
      </c>
      <c r="F567">
        <v>0</v>
      </c>
      <c r="G567" t="s">
        <v>2</v>
      </c>
      <c r="H567">
        <v>9668.9835609999991</v>
      </c>
      <c r="I567">
        <v>9.1170249999999999</v>
      </c>
      <c r="J567" t="s">
        <v>3</v>
      </c>
      <c r="K567">
        <v>9656.5894950000002</v>
      </c>
      <c r="L567">
        <v>9.0585109999999993</v>
      </c>
      <c r="M567" t="s">
        <v>4</v>
      </c>
      <c r="N567">
        <v>533.66259000000002</v>
      </c>
      <c r="O567">
        <v>3.8235999999999999E-2</v>
      </c>
      <c r="P567" t="s">
        <v>5</v>
      </c>
      <c r="Q567">
        <v>0</v>
      </c>
      <c r="R567">
        <v>0</v>
      </c>
      <c r="S567" t="s">
        <v>6</v>
      </c>
      <c r="T567">
        <v>223.15925300000001</v>
      </c>
      <c r="U567">
        <v>5.6119999999999998E-3</v>
      </c>
      <c r="V567" t="s">
        <v>7</v>
      </c>
      <c r="W567">
        <v>0</v>
      </c>
      <c r="X567">
        <v>0</v>
      </c>
      <c r="Y567" t="s">
        <v>8</v>
      </c>
      <c r="Z567">
        <v>0</v>
      </c>
      <c r="AA567">
        <v>0</v>
      </c>
      <c r="AB567" t="s">
        <v>9</v>
      </c>
      <c r="AC567">
        <v>0.17033699999999999</v>
      </c>
      <c r="AD567">
        <v>1.4300000000000001E-4</v>
      </c>
      <c r="AE567" t="s">
        <v>10</v>
      </c>
      <c r="AF567">
        <v>0</v>
      </c>
      <c r="AG567">
        <v>0</v>
      </c>
      <c r="AH567" t="s">
        <v>11</v>
      </c>
      <c r="AI567">
        <v>0.83255000000000001</v>
      </c>
      <c r="AJ567">
        <v>1.1400000000000001E-4</v>
      </c>
      <c r="AK567" t="s">
        <v>12</v>
      </c>
      <c r="AL567">
        <v>0</v>
      </c>
      <c r="AM567">
        <v>0</v>
      </c>
    </row>
    <row r="568" spans="1:39" x14ac:dyDescent="0.25">
      <c r="A568" t="s">
        <v>146</v>
      </c>
      <c r="B568">
        <v>7</v>
      </c>
      <c r="C568">
        <v>175</v>
      </c>
      <c r="D568" t="s">
        <v>1</v>
      </c>
      <c r="E568">
        <v>0</v>
      </c>
      <c r="F568">
        <v>0</v>
      </c>
      <c r="G568" t="s">
        <v>2</v>
      </c>
      <c r="H568">
        <v>11280.368297999999</v>
      </c>
      <c r="I568">
        <v>12.700485</v>
      </c>
      <c r="J568" t="s">
        <v>3</v>
      </c>
      <c r="K568">
        <v>11265.911192</v>
      </c>
      <c r="L568">
        <v>12.647929</v>
      </c>
      <c r="M568" t="s">
        <v>4</v>
      </c>
      <c r="N568">
        <v>622.591768</v>
      </c>
      <c r="O568">
        <v>4.7544000000000003E-2</v>
      </c>
      <c r="P568" t="s">
        <v>5</v>
      </c>
      <c r="Q568">
        <v>0</v>
      </c>
      <c r="R568">
        <v>0</v>
      </c>
      <c r="S568" t="s">
        <v>6</v>
      </c>
      <c r="T568">
        <v>260.35199899999998</v>
      </c>
      <c r="U568">
        <v>7.9430000000000004E-3</v>
      </c>
      <c r="V568" t="s">
        <v>7</v>
      </c>
      <c r="W568">
        <v>0</v>
      </c>
      <c r="X568">
        <v>0</v>
      </c>
      <c r="Y568" t="s">
        <v>8</v>
      </c>
      <c r="Z568">
        <v>0</v>
      </c>
      <c r="AA568">
        <v>0</v>
      </c>
      <c r="AB568" t="s">
        <v>9</v>
      </c>
      <c r="AC568">
        <v>0.16863700000000001</v>
      </c>
      <c r="AD568">
        <v>1.5899999999999999E-4</v>
      </c>
      <c r="AE568" t="s">
        <v>10</v>
      </c>
      <c r="AF568">
        <v>0</v>
      </c>
      <c r="AG568">
        <v>0</v>
      </c>
      <c r="AH568" t="s">
        <v>11</v>
      </c>
      <c r="AI568">
        <v>0.83369199999999999</v>
      </c>
      <c r="AJ568">
        <v>1E-4</v>
      </c>
      <c r="AK568" t="s">
        <v>12</v>
      </c>
      <c r="AL568">
        <v>0</v>
      </c>
      <c r="AM568">
        <v>0</v>
      </c>
    </row>
    <row r="569" spans="1:39" x14ac:dyDescent="0.25">
      <c r="A569" t="s">
        <v>146</v>
      </c>
      <c r="B569">
        <v>8</v>
      </c>
      <c r="C569">
        <v>200</v>
      </c>
      <c r="D569" t="s">
        <v>1</v>
      </c>
      <c r="E569">
        <v>0</v>
      </c>
      <c r="F569">
        <v>0</v>
      </c>
      <c r="G569" t="s">
        <v>2</v>
      </c>
      <c r="H569">
        <v>12891.69843</v>
      </c>
      <c r="I569">
        <v>16.751436000000002</v>
      </c>
      <c r="J569" t="s">
        <v>3</v>
      </c>
      <c r="K569">
        <v>12875.177208999999</v>
      </c>
      <c r="L569">
        <v>16.727179</v>
      </c>
      <c r="M569" t="s">
        <v>4</v>
      </c>
      <c r="N569">
        <v>711.51806099999999</v>
      </c>
      <c r="O569">
        <v>5.4739999999999997E-2</v>
      </c>
      <c r="P569" t="s">
        <v>5</v>
      </c>
      <c r="Q569">
        <v>0</v>
      </c>
      <c r="R569">
        <v>0</v>
      </c>
      <c r="S569" t="s">
        <v>6</v>
      </c>
      <c r="T569">
        <v>297.54539499999998</v>
      </c>
      <c r="U569">
        <v>9.7789999999999995E-3</v>
      </c>
      <c r="V569" t="s">
        <v>7</v>
      </c>
      <c r="W569">
        <v>0</v>
      </c>
      <c r="X569">
        <v>0</v>
      </c>
      <c r="Y569" t="s">
        <v>8</v>
      </c>
      <c r="Z569">
        <v>0</v>
      </c>
      <c r="AA569">
        <v>0</v>
      </c>
      <c r="AB569" t="s">
        <v>9</v>
      </c>
      <c r="AC569">
        <v>0.167965</v>
      </c>
      <c r="AD569">
        <v>1.65E-4</v>
      </c>
      <c r="AE569" t="s">
        <v>10</v>
      </c>
      <c r="AF569">
        <v>0</v>
      </c>
      <c r="AG569">
        <v>0</v>
      </c>
      <c r="AH569" t="s">
        <v>11</v>
      </c>
      <c r="AI569">
        <v>0.83514600000000005</v>
      </c>
      <c r="AJ569">
        <v>7.7000000000000001E-5</v>
      </c>
      <c r="AK569" t="s">
        <v>12</v>
      </c>
      <c r="AL569">
        <v>0</v>
      </c>
      <c r="AM569">
        <v>0</v>
      </c>
    </row>
    <row r="570" spans="1:39" x14ac:dyDescent="0.25">
      <c r="A570" t="s">
        <v>146</v>
      </c>
      <c r="B570">
        <v>9</v>
      </c>
      <c r="C570">
        <v>225</v>
      </c>
      <c r="D570" t="s">
        <v>1</v>
      </c>
      <c r="E570">
        <v>0</v>
      </c>
      <c r="F570">
        <v>0</v>
      </c>
      <c r="G570" t="s">
        <v>2</v>
      </c>
      <c r="H570">
        <v>14503.114267000001</v>
      </c>
      <c r="I570">
        <v>20.503371000000001</v>
      </c>
      <c r="J570" t="s">
        <v>3</v>
      </c>
      <c r="K570">
        <v>14484.528710000001</v>
      </c>
      <c r="L570">
        <v>20.498667999999999</v>
      </c>
      <c r="M570" t="s">
        <v>4</v>
      </c>
      <c r="N570">
        <v>800.45085600000004</v>
      </c>
      <c r="O570">
        <v>6.5421999999999994E-2</v>
      </c>
      <c r="P570" t="s">
        <v>5</v>
      </c>
      <c r="Q570">
        <v>0</v>
      </c>
      <c r="R570">
        <v>0</v>
      </c>
      <c r="S570" t="s">
        <v>6</v>
      </c>
      <c r="T570">
        <v>334.73668300000003</v>
      </c>
      <c r="U570">
        <v>1.043E-2</v>
      </c>
      <c r="V570" t="s">
        <v>7</v>
      </c>
      <c r="W570">
        <v>0</v>
      </c>
      <c r="X570">
        <v>0</v>
      </c>
      <c r="Y570" t="s">
        <v>8</v>
      </c>
      <c r="Z570">
        <v>0</v>
      </c>
      <c r="AA570">
        <v>0</v>
      </c>
      <c r="AB570" t="s">
        <v>9</v>
      </c>
      <c r="AC570">
        <v>0.167742</v>
      </c>
      <c r="AD570">
        <v>1.7100000000000001E-4</v>
      </c>
      <c r="AE570" t="s">
        <v>10</v>
      </c>
      <c r="AF570">
        <v>0</v>
      </c>
      <c r="AG570">
        <v>0</v>
      </c>
      <c r="AH570" t="s">
        <v>11</v>
      </c>
      <c r="AI570">
        <v>0.83609800000000001</v>
      </c>
      <c r="AJ570">
        <v>6.3E-5</v>
      </c>
      <c r="AK570" t="s">
        <v>12</v>
      </c>
      <c r="AL570">
        <v>0</v>
      </c>
      <c r="AM570">
        <v>0</v>
      </c>
    </row>
    <row r="571" spans="1:39" x14ac:dyDescent="0.25">
      <c r="A571" t="s">
        <v>146</v>
      </c>
      <c r="B571">
        <v>10</v>
      </c>
      <c r="C571">
        <v>250</v>
      </c>
      <c r="D571" t="s">
        <v>1</v>
      </c>
      <c r="E571">
        <v>0</v>
      </c>
      <c r="F571">
        <v>0</v>
      </c>
      <c r="G571" t="s">
        <v>2</v>
      </c>
      <c r="H571">
        <v>16114.530935999999</v>
      </c>
      <c r="I571">
        <v>24.451910999999999</v>
      </c>
      <c r="J571" t="s">
        <v>3</v>
      </c>
      <c r="K571">
        <v>16093.882036999999</v>
      </c>
      <c r="L571">
        <v>24.450931000000001</v>
      </c>
      <c r="M571" t="s">
        <v>4</v>
      </c>
      <c r="N571">
        <v>889.37432100000001</v>
      </c>
      <c r="O571">
        <v>7.2260000000000005E-2</v>
      </c>
      <c r="P571" t="s">
        <v>5</v>
      </c>
      <c r="Q571">
        <v>0</v>
      </c>
      <c r="R571">
        <v>0</v>
      </c>
      <c r="S571" t="s">
        <v>6</v>
      </c>
      <c r="T571">
        <v>371.92208399999998</v>
      </c>
      <c r="U571">
        <v>1.2227999999999999E-2</v>
      </c>
      <c r="V571" t="s">
        <v>7</v>
      </c>
      <c r="W571">
        <v>0</v>
      </c>
      <c r="X571">
        <v>0</v>
      </c>
      <c r="Y571" t="s">
        <v>8</v>
      </c>
      <c r="Z571">
        <v>0</v>
      </c>
      <c r="AA571">
        <v>0</v>
      </c>
      <c r="AB571" t="s">
        <v>9</v>
      </c>
      <c r="AC571">
        <v>0.167739</v>
      </c>
      <c r="AD571">
        <v>1.7100000000000001E-4</v>
      </c>
      <c r="AE571" t="s">
        <v>10</v>
      </c>
      <c r="AF571">
        <v>0</v>
      </c>
      <c r="AG571">
        <v>0</v>
      </c>
      <c r="AH571" t="s">
        <v>11</v>
      </c>
      <c r="AI571">
        <v>0.83672500000000005</v>
      </c>
      <c r="AJ571">
        <v>4.5000000000000003E-5</v>
      </c>
      <c r="AK571" t="s">
        <v>12</v>
      </c>
      <c r="AL571">
        <v>0</v>
      </c>
      <c r="AM571">
        <v>0</v>
      </c>
    </row>
    <row r="572" spans="1:39" x14ac:dyDescent="0.25">
      <c r="A572" t="s">
        <v>146</v>
      </c>
      <c r="B572">
        <v>11</v>
      </c>
      <c r="C572">
        <v>275</v>
      </c>
      <c r="D572" t="s">
        <v>1</v>
      </c>
      <c r="E572">
        <v>0</v>
      </c>
      <c r="F572">
        <v>0</v>
      </c>
      <c r="G572" t="s">
        <v>2</v>
      </c>
      <c r="H572">
        <v>17725.958825000002</v>
      </c>
      <c r="I572">
        <v>29.384874</v>
      </c>
      <c r="J572" t="s">
        <v>3</v>
      </c>
      <c r="K572">
        <v>17703.245817999999</v>
      </c>
      <c r="L572">
        <v>29.373429999999999</v>
      </c>
      <c r="M572" t="s">
        <v>4</v>
      </c>
      <c r="N572">
        <v>978.33030299999996</v>
      </c>
      <c r="O572">
        <v>8.3790000000000003E-2</v>
      </c>
      <c r="P572" t="s">
        <v>5</v>
      </c>
      <c r="Q572">
        <v>0</v>
      </c>
      <c r="R572">
        <v>0</v>
      </c>
      <c r="S572" t="s">
        <v>6</v>
      </c>
      <c r="T572">
        <v>409.11365000000001</v>
      </c>
      <c r="U572">
        <v>1.3965E-2</v>
      </c>
      <c r="V572" t="s">
        <v>7</v>
      </c>
      <c r="W572">
        <v>0</v>
      </c>
      <c r="X572">
        <v>0</v>
      </c>
      <c r="Y572" t="s">
        <v>8</v>
      </c>
      <c r="Z572">
        <v>0</v>
      </c>
      <c r="AA572">
        <v>0</v>
      </c>
      <c r="AB572" t="s">
        <v>9</v>
      </c>
      <c r="AC572">
        <v>0.166354</v>
      </c>
      <c r="AD572">
        <v>1.7699999999999999E-4</v>
      </c>
      <c r="AE572" t="s">
        <v>10</v>
      </c>
      <c r="AF572">
        <v>0</v>
      </c>
      <c r="AG572">
        <v>0</v>
      </c>
      <c r="AH572" t="s">
        <v>11</v>
      </c>
      <c r="AI572">
        <v>0.83704900000000004</v>
      </c>
      <c r="AJ572">
        <v>4.3000000000000002E-5</v>
      </c>
      <c r="AK572" t="s">
        <v>12</v>
      </c>
      <c r="AL572">
        <v>0</v>
      </c>
      <c r="AM572">
        <v>0</v>
      </c>
    </row>
    <row r="573" spans="1:39" x14ac:dyDescent="0.25">
      <c r="A573" t="s">
        <v>146</v>
      </c>
      <c r="B573">
        <v>12</v>
      </c>
      <c r="C573">
        <v>300</v>
      </c>
      <c r="D573" t="s">
        <v>1</v>
      </c>
      <c r="E573">
        <v>0</v>
      </c>
      <c r="F573">
        <v>0</v>
      </c>
      <c r="G573" t="s">
        <v>2</v>
      </c>
      <c r="H573">
        <v>19337.402976000001</v>
      </c>
      <c r="I573">
        <v>34.794832999999997</v>
      </c>
      <c r="J573" t="s">
        <v>3</v>
      </c>
      <c r="K573">
        <v>19312.625931999999</v>
      </c>
      <c r="L573">
        <v>34.768163000000001</v>
      </c>
      <c r="M573" t="s">
        <v>4</v>
      </c>
      <c r="N573">
        <v>1067.275302</v>
      </c>
      <c r="O573">
        <v>0.102641</v>
      </c>
      <c r="P573" t="s">
        <v>5</v>
      </c>
      <c r="Q573">
        <v>0</v>
      </c>
      <c r="R573">
        <v>0</v>
      </c>
      <c r="S573" t="s">
        <v>6</v>
      </c>
      <c r="T573">
        <v>446.30856499999999</v>
      </c>
      <c r="U573">
        <v>1.5407000000000001E-2</v>
      </c>
      <c r="V573" t="s">
        <v>7</v>
      </c>
      <c r="W573">
        <v>0</v>
      </c>
      <c r="X573">
        <v>0</v>
      </c>
      <c r="Y573" t="s">
        <v>8</v>
      </c>
      <c r="Z573">
        <v>0</v>
      </c>
      <c r="AA573">
        <v>0</v>
      </c>
      <c r="AB573" t="s">
        <v>9</v>
      </c>
      <c r="AC573">
        <v>0.165407</v>
      </c>
      <c r="AD573">
        <v>1.83E-4</v>
      </c>
      <c r="AE573" t="s">
        <v>10</v>
      </c>
      <c r="AF573">
        <v>0</v>
      </c>
      <c r="AG573">
        <v>0</v>
      </c>
      <c r="AH573" t="s">
        <v>11</v>
      </c>
      <c r="AI573">
        <v>0.83810499999999999</v>
      </c>
      <c r="AJ573">
        <v>5.3000000000000001E-5</v>
      </c>
      <c r="AK573" t="s">
        <v>12</v>
      </c>
      <c r="AL573">
        <v>0</v>
      </c>
      <c r="AM573">
        <v>0</v>
      </c>
    </row>
    <row r="574" spans="1:39" x14ac:dyDescent="0.25">
      <c r="A574" t="s">
        <v>146</v>
      </c>
      <c r="B574">
        <v>13</v>
      </c>
      <c r="C574">
        <v>325</v>
      </c>
      <c r="D574" t="s">
        <v>1</v>
      </c>
      <c r="E574">
        <v>0</v>
      </c>
      <c r="F574">
        <v>0</v>
      </c>
      <c r="G574" t="s">
        <v>2</v>
      </c>
      <c r="H574">
        <v>20948.876917000001</v>
      </c>
      <c r="I574">
        <v>40.979976999999998</v>
      </c>
      <c r="J574" t="s">
        <v>3</v>
      </c>
      <c r="K574">
        <v>20922.034247</v>
      </c>
      <c r="L574">
        <v>40.926147999999998</v>
      </c>
      <c r="M574" t="s">
        <v>4</v>
      </c>
      <c r="N574">
        <v>1156.2082949999999</v>
      </c>
      <c r="O574">
        <v>0.110397</v>
      </c>
      <c r="P574" t="s">
        <v>5</v>
      </c>
      <c r="Q574">
        <v>0</v>
      </c>
      <c r="R574">
        <v>0</v>
      </c>
      <c r="S574" t="s">
        <v>6</v>
      </c>
      <c r="T574">
        <v>483.49763300000001</v>
      </c>
      <c r="U574">
        <v>1.7599E-2</v>
      </c>
      <c r="V574" t="s">
        <v>7</v>
      </c>
      <c r="W574">
        <v>0</v>
      </c>
      <c r="X574">
        <v>0</v>
      </c>
      <c r="Y574" t="s">
        <v>8</v>
      </c>
      <c r="Z574">
        <v>0</v>
      </c>
      <c r="AA574">
        <v>0</v>
      </c>
      <c r="AB574" t="s">
        <v>9</v>
      </c>
      <c r="AC574">
        <v>0.164188</v>
      </c>
      <c r="AD574">
        <v>1.8000000000000001E-4</v>
      </c>
      <c r="AE574" t="s">
        <v>10</v>
      </c>
      <c r="AF574">
        <v>0</v>
      </c>
      <c r="AG574">
        <v>0</v>
      </c>
      <c r="AH574" t="s">
        <v>11</v>
      </c>
      <c r="AI574">
        <v>0.83826400000000001</v>
      </c>
      <c r="AJ574">
        <v>5.1999999999999997E-5</v>
      </c>
      <c r="AK574" t="s">
        <v>12</v>
      </c>
      <c r="AL574">
        <v>0</v>
      </c>
      <c r="AM574">
        <v>0</v>
      </c>
    </row>
    <row r="575" spans="1:39" x14ac:dyDescent="0.25">
      <c r="A575" t="s">
        <v>146</v>
      </c>
      <c r="B575">
        <v>14</v>
      </c>
      <c r="C575">
        <v>350</v>
      </c>
      <c r="D575" t="s">
        <v>1</v>
      </c>
      <c r="E575">
        <v>0</v>
      </c>
      <c r="F575">
        <v>0</v>
      </c>
      <c r="G575" t="s">
        <v>2</v>
      </c>
      <c r="H575">
        <v>22560.411158999999</v>
      </c>
      <c r="I575">
        <v>46.285696000000002</v>
      </c>
      <c r="J575" t="s">
        <v>3</v>
      </c>
      <c r="K575">
        <v>22531.504847</v>
      </c>
      <c r="L575">
        <v>46.207410000000003</v>
      </c>
      <c r="M575" t="s">
        <v>4</v>
      </c>
      <c r="N575">
        <v>1245.1343899999999</v>
      </c>
      <c r="O575">
        <v>0.12691</v>
      </c>
      <c r="P575" t="s">
        <v>5</v>
      </c>
      <c r="Q575">
        <v>0</v>
      </c>
      <c r="R575">
        <v>0</v>
      </c>
      <c r="S575" t="s">
        <v>6</v>
      </c>
      <c r="T575">
        <v>520.68696699999998</v>
      </c>
      <c r="U575">
        <v>1.9911999999999999E-2</v>
      </c>
      <c r="V575" t="s">
        <v>7</v>
      </c>
      <c r="W575">
        <v>0</v>
      </c>
      <c r="X575">
        <v>0</v>
      </c>
      <c r="Y575" t="s">
        <v>8</v>
      </c>
      <c r="Z575">
        <v>0</v>
      </c>
      <c r="AA575">
        <v>0</v>
      </c>
      <c r="AB575" t="s">
        <v>9</v>
      </c>
      <c r="AC575">
        <v>0.16418099999999999</v>
      </c>
      <c r="AD575">
        <v>1.8000000000000001E-4</v>
      </c>
      <c r="AE575" t="s">
        <v>10</v>
      </c>
      <c r="AF575">
        <v>0</v>
      </c>
      <c r="AG575">
        <v>0</v>
      </c>
      <c r="AH575" t="s">
        <v>11</v>
      </c>
      <c r="AI575">
        <v>0.83828199999999997</v>
      </c>
      <c r="AJ575">
        <v>5.1999999999999997E-5</v>
      </c>
      <c r="AK575" t="s">
        <v>12</v>
      </c>
      <c r="AL575">
        <v>0</v>
      </c>
      <c r="AM575">
        <v>0</v>
      </c>
    </row>
    <row r="576" spans="1:39" x14ac:dyDescent="0.25">
      <c r="A576" t="s">
        <v>146</v>
      </c>
      <c r="B576">
        <v>15</v>
      </c>
      <c r="C576">
        <v>375</v>
      </c>
      <c r="D576" t="s">
        <v>1</v>
      </c>
      <c r="E576">
        <v>0</v>
      </c>
      <c r="F576">
        <v>0</v>
      </c>
      <c r="G576" t="s">
        <v>2</v>
      </c>
      <c r="H576">
        <v>24172.033153</v>
      </c>
      <c r="I576">
        <v>51.934258</v>
      </c>
      <c r="J576" t="s">
        <v>3</v>
      </c>
      <c r="K576">
        <v>24141.062430999998</v>
      </c>
      <c r="L576">
        <v>51.840325</v>
      </c>
      <c r="M576" t="s">
        <v>4</v>
      </c>
      <c r="N576">
        <v>1334.045889</v>
      </c>
      <c r="O576">
        <v>0.13913200000000001</v>
      </c>
      <c r="P576" t="s">
        <v>5</v>
      </c>
      <c r="Q576">
        <v>0</v>
      </c>
      <c r="R576">
        <v>0</v>
      </c>
      <c r="S576" t="s">
        <v>6</v>
      </c>
      <c r="T576">
        <v>557.87224300000003</v>
      </c>
      <c r="U576">
        <v>2.1666999999999999E-2</v>
      </c>
      <c r="V576" t="s">
        <v>7</v>
      </c>
      <c r="W576">
        <v>0</v>
      </c>
      <c r="X576">
        <v>0</v>
      </c>
      <c r="Y576" t="s">
        <v>8</v>
      </c>
      <c r="Z576">
        <v>0</v>
      </c>
      <c r="AA576">
        <v>0</v>
      </c>
      <c r="AB576" t="s">
        <v>9</v>
      </c>
      <c r="AC576">
        <v>0.16418099999999999</v>
      </c>
      <c r="AD576">
        <v>1.8000000000000001E-4</v>
      </c>
      <c r="AE576" t="s">
        <v>10</v>
      </c>
      <c r="AF576">
        <v>0</v>
      </c>
      <c r="AG576">
        <v>0</v>
      </c>
      <c r="AH576" t="s">
        <v>11</v>
      </c>
      <c r="AI576">
        <v>0.83828199999999997</v>
      </c>
      <c r="AJ576">
        <v>5.1999999999999997E-5</v>
      </c>
      <c r="AK576" t="s">
        <v>12</v>
      </c>
      <c r="AL576">
        <v>0</v>
      </c>
      <c r="AM576">
        <v>0</v>
      </c>
    </row>
    <row r="577" spans="1:39" x14ac:dyDescent="0.25">
      <c r="A577" t="s">
        <v>146</v>
      </c>
      <c r="B577">
        <v>16</v>
      </c>
      <c r="C577">
        <v>400</v>
      </c>
      <c r="D577" t="s">
        <v>1</v>
      </c>
      <c r="E577">
        <v>0</v>
      </c>
      <c r="F577">
        <v>0</v>
      </c>
      <c r="G577" t="s">
        <v>2</v>
      </c>
      <c r="H577">
        <v>25783.683102999999</v>
      </c>
      <c r="I577">
        <v>57.338191000000002</v>
      </c>
      <c r="J577" t="s">
        <v>3</v>
      </c>
      <c r="K577">
        <v>25750.648892000001</v>
      </c>
      <c r="L577">
        <v>57.229286999999999</v>
      </c>
      <c r="M577" t="s">
        <v>4</v>
      </c>
      <c r="N577">
        <v>1422.9544330000001</v>
      </c>
      <c r="O577">
        <v>0.16122700000000001</v>
      </c>
      <c r="P577" t="s">
        <v>5</v>
      </c>
      <c r="Q577">
        <v>0</v>
      </c>
      <c r="R577">
        <v>0</v>
      </c>
      <c r="S577" t="s">
        <v>6</v>
      </c>
      <c r="T577">
        <v>595.06006100000002</v>
      </c>
      <c r="U577">
        <v>2.3643000000000001E-2</v>
      </c>
      <c r="V577" t="s">
        <v>7</v>
      </c>
      <c r="W577">
        <v>0</v>
      </c>
      <c r="X577">
        <v>0</v>
      </c>
      <c r="Y577" t="s">
        <v>8</v>
      </c>
      <c r="Z577">
        <v>0</v>
      </c>
      <c r="AA577">
        <v>0</v>
      </c>
      <c r="AB577" t="s">
        <v>9</v>
      </c>
      <c r="AC577">
        <v>0.16418099999999999</v>
      </c>
      <c r="AD577">
        <v>1.8000000000000001E-4</v>
      </c>
      <c r="AE577" t="s">
        <v>10</v>
      </c>
      <c r="AF577">
        <v>0</v>
      </c>
      <c r="AG577">
        <v>0</v>
      </c>
      <c r="AH577" t="s">
        <v>11</v>
      </c>
      <c r="AI577">
        <v>0.83828199999999997</v>
      </c>
      <c r="AJ577">
        <v>5.1999999999999997E-5</v>
      </c>
      <c r="AK577" t="s">
        <v>12</v>
      </c>
      <c r="AL577">
        <v>0</v>
      </c>
      <c r="AM577">
        <v>0</v>
      </c>
    </row>
    <row r="578" spans="1:39" x14ac:dyDescent="0.25">
      <c r="A578" t="s">
        <v>146</v>
      </c>
      <c r="B578">
        <v>17</v>
      </c>
      <c r="C578">
        <v>425</v>
      </c>
      <c r="D578" t="s">
        <v>1</v>
      </c>
      <c r="E578">
        <v>0</v>
      </c>
      <c r="F578">
        <v>0</v>
      </c>
      <c r="G578" t="s">
        <v>2</v>
      </c>
      <c r="H578">
        <v>27395.138519</v>
      </c>
      <c r="I578">
        <v>62.421351000000001</v>
      </c>
      <c r="J578" t="s">
        <v>3</v>
      </c>
      <c r="K578">
        <v>27360.036017999999</v>
      </c>
      <c r="L578">
        <v>62.345204000000003</v>
      </c>
      <c r="M578" t="s">
        <v>4</v>
      </c>
      <c r="N578">
        <v>1511.875736</v>
      </c>
      <c r="O578">
        <v>0.179422</v>
      </c>
      <c r="P578" t="s">
        <v>5</v>
      </c>
      <c r="Q578">
        <v>0</v>
      </c>
      <c r="R578">
        <v>0</v>
      </c>
      <c r="S578" t="s">
        <v>6</v>
      </c>
      <c r="T578">
        <v>632.24395500000003</v>
      </c>
      <c r="U578">
        <v>2.7002000000000002E-2</v>
      </c>
      <c r="V578" t="s">
        <v>7</v>
      </c>
      <c r="W578">
        <v>0</v>
      </c>
      <c r="X578">
        <v>0</v>
      </c>
      <c r="Y578" t="s">
        <v>8</v>
      </c>
      <c r="Z578">
        <v>0</v>
      </c>
      <c r="AA578">
        <v>0</v>
      </c>
      <c r="AB578" t="s">
        <v>9</v>
      </c>
      <c r="AC578">
        <v>0.16418099999999999</v>
      </c>
      <c r="AD578">
        <v>1.8000000000000001E-4</v>
      </c>
      <c r="AE578" t="s">
        <v>10</v>
      </c>
      <c r="AF578">
        <v>0</v>
      </c>
      <c r="AG578">
        <v>0</v>
      </c>
      <c r="AH578" t="s">
        <v>11</v>
      </c>
      <c r="AI578">
        <v>0.83828199999999997</v>
      </c>
      <c r="AJ578">
        <v>5.1999999999999997E-5</v>
      </c>
      <c r="AK578" t="s">
        <v>12</v>
      </c>
      <c r="AL578">
        <v>0</v>
      </c>
      <c r="AM578">
        <v>0</v>
      </c>
    </row>
    <row r="579" spans="1:39" x14ac:dyDescent="0.25">
      <c r="A579" t="s">
        <v>146</v>
      </c>
      <c r="B579">
        <v>18</v>
      </c>
      <c r="C579">
        <v>450</v>
      </c>
      <c r="D579" t="s">
        <v>1</v>
      </c>
      <c r="E579">
        <v>0</v>
      </c>
      <c r="F579">
        <v>0</v>
      </c>
      <c r="G579" t="s">
        <v>2</v>
      </c>
      <c r="H579">
        <v>29006.688658999999</v>
      </c>
      <c r="I579">
        <v>70.105172999999994</v>
      </c>
      <c r="J579" t="s">
        <v>3</v>
      </c>
      <c r="K579">
        <v>28969.520377000001</v>
      </c>
      <c r="L579">
        <v>69.995468000000002</v>
      </c>
      <c r="M579" t="s">
        <v>4</v>
      </c>
      <c r="N579">
        <v>1600.7960310000001</v>
      </c>
      <c r="O579">
        <v>0.20564099999999999</v>
      </c>
      <c r="P579" t="s">
        <v>5</v>
      </c>
      <c r="Q579">
        <v>0</v>
      </c>
      <c r="R579">
        <v>0</v>
      </c>
      <c r="S579" t="s">
        <v>6</v>
      </c>
      <c r="T579">
        <v>669.43408799999997</v>
      </c>
      <c r="U579">
        <v>2.9721000000000001E-2</v>
      </c>
      <c r="V579" t="s">
        <v>7</v>
      </c>
      <c r="W579">
        <v>0</v>
      </c>
      <c r="X579">
        <v>0</v>
      </c>
      <c r="Y579" t="s">
        <v>8</v>
      </c>
      <c r="Z579">
        <v>0</v>
      </c>
      <c r="AA579">
        <v>0</v>
      </c>
      <c r="AB579" t="s">
        <v>9</v>
      </c>
      <c r="AC579">
        <v>0.16418099999999999</v>
      </c>
      <c r="AD579">
        <v>1.8000000000000001E-4</v>
      </c>
      <c r="AE579" t="s">
        <v>10</v>
      </c>
      <c r="AF579">
        <v>0</v>
      </c>
      <c r="AG579">
        <v>0</v>
      </c>
      <c r="AH579" t="s">
        <v>11</v>
      </c>
      <c r="AI579">
        <v>0.83828199999999997</v>
      </c>
      <c r="AJ579">
        <v>5.1999999999999997E-5</v>
      </c>
      <c r="AK579" t="s">
        <v>12</v>
      </c>
      <c r="AL579">
        <v>0</v>
      </c>
      <c r="AM579">
        <v>0</v>
      </c>
    </row>
    <row r="580" spans="1:39" x14ac:dyDescent="0.25">
      <c r="A580" t="s">
        <v>146</v>
      </c>
      <c r="B580">
        <v>19</v>
      </c>
      <c r="C580">
        <v>475</v>
      </c>
      <c r="D580" t="s">
        <v>1</v>
      </c>
      <c r="E580">
        <v>0</v>
      </c>
      <c r="F580">
        <v>0</v>
      </c>
      <c r="G580" t="s">
        <v>2</v>
      </c>
      <c r="H580">
        <v>30618.160588999999</v>
      </c>
      <c r="I580">
        <v>75.775018000000003</v>
      </c>
      <c r="J580" t="s">
        <v>3</v>
      </c>
      <c r="K580">
        <v>30578.926455000001</v>
      </c>
      <c r="L580">
        <v>75.597710000000006</v>
      </c>
      <c r="M580" t="s">
        <v>4</v>
      </c>
      <c r="N580">
        <v>1689.708343</v>
      </c>
      <c r="O580">
        <v>0.227571</v>
      </c>
      <c r="P580" t="s">
        <v>5</v>
      </c>
      <c r="Q580">
        <v>0</v>
      </c>
      <c r="R580">
        <v>0</v>
      </c>
      <c r="S580" t="s">
        <v>6</v>
      </c>
      <c r="T580">
        <v>706.61906299999998</v>
      </c>
      <c r="U580">
        <v>3.3535000000000002E-2</v>
      </c>
      <c r="V580" t="s">
        <v>7</v>
      </c>
      <c r="W580">
        <v>0</v>
      </c>
      <c r="X580">
        <v>0</v>
      </c>
      <c r="Y580" t="s">
        <v>8</v>
      </c>
      <c r="Z580">
        <v>0</v>
      </c>
      <c r="AA580">
        <v>0</v>
      </c>
      <c r="AB580" t="s">
        <v>9</v>
      </c>
      <c r="AC580">
        <v>0.16418099999999999</v>
      </c>
      <c r="AD580">
        <v>1.8000000000000001E-4</v>
      </c>
      <c r="AE580" t="s">
        <v>10</v>
      </c>
      <c r="AF580">
        <v>0</v>
      </c>
      <c r="AG580">
        <v>0</v>
      </c>
      <c r="AH580" t="s">
        <v>11</v>
      </c>
      <c r="AI580">
        <v>0.83828199999999997</v>
      </c>
      <c r="AJ580">
        <v>5.1999999999999997E-5</v>
      </c>
      <c r="AK580" t="s">
        <v>12</v>
      </c>
      <c r="AL580">
        <v>0</v>
      </c>
      <c r="AM580">
        <v>0</v>
      </c>
    </row>
    <row r="581" spans="1:39" x14ac:dyDescent="0.25">
      <c r="A581" t="s">
        <v>146</v>
      </c>
      <c r="B581">
        <v>20</v>
      </c>
      <c r="C581">
        <v>500</v>
      </c>
      <c r="D581" t="s">
        <v>1</v>
      </c>
      <c r="E581">
        <v>0</v>
      </c>
      <c r="F581">
        <v>0</v>
      </c>
      <c r="G581" t="s">
        <v>2</v>
      </c>
      <c r="H581">
        <v>32229.915707</v>
      </c>
      <c r="I581">
        <v>84.004672999999997</v>
      </c>
      <c r="J581" t="s">
        <v>3</v>
      </c>
      <c r="K581">
        <v>32188.617840999999</v>
      </c>
      <c r="L581">
        <v>83.719532000000001</v>
      </c>
      <c r="M581" t="s">
        <v>4</v>
      </c>
      <c r="N581">
        <v>1778.6321640000001</v>
      </c>
      <c r="O581">
        <v>0.24588199999999999</v>
      </c>
      <c r="P581" t="s">
        <v>5</v>
      </c>
      <c r="Q581">
        <v>0</v>
      </c>
      <c r="R581">
        <v>0</v>
      </c>
      <c r="S581" t="s">
        <v>6</v>
      </c>
      <c r="T581">
        <v>743.80834700000003</v>
      </c>
      <c r="U581">
        <v>3.9175000000000001E-2</v>
      </c>
      <c r="V581" t="s">
        <v>7</v>
      </c>
      <c r="W581">
        <v>0</v>
      </c>
      <c r="X581">
        <v>0</v>
      </c>
      <c r="Y581" t="s">
        <v>8</v>
      </c>
      <c r="Z581">
        <v>0</v>
      </c>
      <c r="AA581">
        <v>0</v>
      </c>
      <c r="AB581" t="s">
        <v>9</v>
      </c>
      <c r="AC581">
        <v>0.16418099999999999</v>
      </c>
      <c r="AD581">
        <v>1.8000000000000001E-4</v>
      </c>
      <c r="AE581" t="s">
        <v>10</v>
      </c>
      <c r="AF581">
        <v>0</v>
      </c>
      <c r="AG581">
        <v>0</v>
      </c>
      <c r="AH581" t="s">
        <v>11</v>
      </c>
      <c r="AI581">
        <v>0.83828199999999997</v>
      </c>
      <c r="AJ581">
        <v>5.1999999999999997E-5</v>
      </c>
      <c r="AK581" t="s">
        <v>12</v>
      </c>
      <c r="AL581">
        <v>0</v>
      </c>
      <c r="AM581">
        <v>0</v>
      </c>
    </row>
    <row r="582" spans="1:39" x14ac:dyDescent="0.25">
      <c r="A582" t="s">
        <v>175</v>
      </c>
      <c r="B582">
        <v>1</v>
      </c>
      <c r="C582">
        <v>25</v>
      </c>
      <c r="D582" t="s">
        <v>1</v>
      </c>
      <c r="E582">
        <v>0</v>
      </c>
      <c r="F582">
        <v>0</v>
      </c>
      <c r="G582" t="s">
        <v>2</v>
      </c>
      <c r="H582">
        <v>0</v>
      </c>
      <c r="I582">
        <v>0</v>
      </c>
      <c r="J582" t="s">
        <v>3</v>
      </c>
      <c r="K582">
        <v>0</v>
      </c>
      <c r="L582">
        <v>0</v>
      </c>
      <c r="M582" t="s">
        <v>4</v>
      </c>
      <c r="N582">
        <v>0</v>
      </c>
      <c r="O582">
        <v>0</v>
      </c>
      <c r="P582" t="s">
        <v>5</v>
      </c>
      <c r="Q582">
        <v>0</v>
      </c>
      <c r="R582">
        <v>0</v>
      </c>
      <c r="S582" t="s">
        <v>6</v>
      </c>
      <c r="T582">
        <v>0</v>
      </c>
      <c r="U582">
        <v>0</v>
      </c>
      <c r="V582" t="s">
        <v>7</v>
      </c>
      <c r="W582">
        <v>0</v>
      </c>
      <c r="X582">
        <v>0</v>
      </c>
      <c r="Y582" t="s">
        <v>8</v>
      </c>
      <c r="Z582">
        <v>0</v>
      </c>
      <c r="AA582">
        <v>0</v>
      </c>
      <c r="AB582" t="s">
        <v>9</v>
      </c>
      <c r="AC582">
        <v>0</v>
      </c>
      <c r="AD582">
        <v>0</v>
      </c>
      <c r="AE582" t="s">
        <v>10</v>
      </c>
      <c r="AF582">
        <v>0</v>
      </c>
      <c r="AG582">
        <v>0</v>
      </c>
      <c r="AH582" t="s">
        <v>11</v>
      </c>
      <c r="AI582">
        <v>0</v>
      </c>
      <c r="AJ582">
        <v>0</v>
      </c>
      <c r="AK582" t="s">
        <v>12</v>
      </c>
      <c r="AL582">
        <v>0</v>
      </c>
      <c r="AM582">
        <v>0</v>
      </c>
    </row>
    <row r="583" spans="1:39" x14ac:dyDescent="0.25">
      <c r="A583" t="s">
        <v>175</v>
      </c>
      <c r="B583">
        <v>2</v>
      </c>
      <c r="C583">
        <v>50</v>
      </c>
      <c r="D583" t="s">
        <v>1</v>
      </c>
      <c r="E583">
        <v>0</v>
      </c>
      <c r="F583">
        <v>0</v>
      </c>
      <c r="G583" t="s">
        <v>2</v>
      </c>
      <c r="H583">
        <v>0</v>
      </c>
      <c r="I583">
        <v>0</v>
      </c>
      <c r="J583" t="s">
        <v>3</v>
      </c>
      <c r="K583">
        <v>0</v>
      </c>
      <c r="L583">
        <v>0</v>
      </c>
      <c r="M583" t="s">
        <v>4</v>
      </c>
      <c r="N583">
        <v>0</v>
      </c>
      <c r="O583">
        <v>0</v>
      </c>
      <c r="P583" t="s">
        <v>5</v>
      </c>
      <c r="Q583">
        <v>0</v>
      </c>
      <c r="R583">
        <v>0</v>
      </c>
      <c r="S583" t="s">
        <v>6</v>
      </c>
      <c r="T583">
        <v>0</v>
      </c>
      <c r="U583">
        <v>0</v>
      </c>
      <c r="V583" t="s">
        <v>7</v>
      </c>
      <c r="W583">
        <v>0</v>
      </c>
      <c r="X583">
        <v>0</v>
      </c>
      <c r="Y583" t="s">
        <v>8</v>
      </c>
      <c r="Z583">
        <v>0</v>
      </c>
      <c r="AA583">
        <v>0</v>
      </c>
      <c r="AB583" t="s">
        <v>9</v>
      </c>
      <c r="AC583">
        <v>0</v>
      </c>
      <c r="AD583">
        <v>0</v>
      </c>
      <c r="AE583" t="s">
        <v>10</v>
      </c>
      <c r="AF583">
        <v>0</v>
      </c>
      <c r="AG583">
        <v>0</v>
      </c>
      <c r="AH583" t="s">
        <v>11</v>
      </c>
      <c r="AI583">
        <v>0</v>
      </c>
      <c r="AJ583">
        <v>0</v>
      </c>
      <c r="AK583" t="s">
        <v>12</v>
      </c>
      <c r="AL583">
        <v>0</v>
      </c>
      <c r="AM583">
        <v>0</v>
      </c>
    </row>
    <row r="584" spans="1:39" x14ac:dyDescent="0.25">
      <c r="A584" t="s">
        <v>175</v>
      </c>
      <c r="B584">
        <v>3</v>
      </c>
      <c r="C584">
        <v>75</v>
      </c>
      <c r="D584" t="s">
        <v>1</v>
      </c>
      <c r="E584">
        <v>0</v>
      </c>
      <c r="F584">
        <v>0</v>
      </c>
      <c r="G584" t="s">
        <v>2</v>
      </c>
      <c r="H584">
        <v>0</v>
      </c>
      <c r="I584">
        <v>0</v>
      </c>
      <c r="J584" t="s">
        <v>3</v>
      </c>
      <c r="K584">
        <v>0</v>
      </c>
      <c r="L584">
        <v>0</v>
      </c>
      <c r="M584" t="s">
        <v>4</v>
      </c>
      <c r="N584">
        <v>0</v>
      </c>
      <c r="O584">
        <v>0</v>
      </c>
      <c r="P584" t="s">
        <v>5</v>
      </c>
      <c r="Q584">
        <v>0</v>
      </c>
      <c r="R584">
        <v>0</v>
      </c>
      <c r="S584" t="s">
        <v>6</v>
      </c>
      <c r="T584">
        <v>0</v>
      </c>
      <c r="U584">
        <v>0</v>
      </c>
      <c r="V584" t="s">
        <v>7</v>
      </c>
      <c r="W584">
        <v>0</v>
      </c>
      <c r="X584">
        <v>0</v>
      </c>
      <c r="Y584" t="s">
        <v>8</v>
      </c>
      <c r="Z584">
        <v>0</v>
      </c>
      <c r="AA584">
        <v>0</v>
      </c>
      <c r="AB584" t="s">
        <v>9</v>
      </c>
      <c r="AC584">
        <v>0</v>
      </c>
      <c r="AD584">
        <v>0</v>
      </c>
      <c r="AE584" t="s">
        <v>10</v>
      </c>
      <c r="AF584">
        <v>0</v>
      </c>
      <c r="AG584">
        <v>0</v>
      </c>
      <c r="AH584" t="s">
        <v>11</v>
      </c>
      <c r="AI584">
        <v>0</v>
      </c>
      <c r="AJ584">
        <v>0</v>
      </c>
      <c r="AK584" t="s">
        <v>12</v>
      </c>
      <c r="AL584">
        <v>0</v>
      </c>
      <c r="AM584">
        <v>0</v>
      </c>
    </row>
    <row r="585" spans="1:39" x14ac:dyDescent="0.25">
      <c r="A585" t="s">
        <v>175</v>
      </c>
      <c r="B585">
        <v>4</v>
      </c>
      <c r="C585">
        <v>100</v>
      </c>
      <c r="D585" t="s">
        <v>1</v>
      </c>
      <c r="E585">
        <v>0</v>
      </c>
      <c r="F585">
        <v>0</v>
      </c>
      <c r="G585" t="s">
        <v>2</v>
      </c>
      <c r="H585">
        <v>0</v>
      </c>
      <c r="I585">
        <v>0</v>
      </c>
      <c r="J585" t="s">
        <v>3</v>
      </c>
      <c r="K585">
        <v>0</v>
      </c>
      <c r="L585">
        <v>0</v>
      </c>
      <c r="M585" t="s">
        <v>4</v>
      </c>
      <c r="N585">
        <v>0</v>
      </c>
      <c r="O585">
        <v>0</v>
      </c>
      <c r="P585" t="s">
        <v>5</v>
      </c>
      <c r="Q585">
        <v>0</v>
      </c>
      <c r="R585">
        <v>0</v>
      </c>
      <c r="S585" t="s">
        <v>6</v>
      </c>
      <c r="T585">
        <v>0</v>
      </c>
      <c r="U585">
        <v>0</v>
      </c>
      <c r="V585" t="s">
        <v>7</v>
      </c>
      <c r="W585">
        <v>0</v>
      </c>
      <c r="X585">
        <v>0</v>
      </c>
      <c r="Y585" t="s">
        <v>8</v>
      </c>
      <c r="Z585">
        <v>0</v>
      </c>
      <c r="AA585">
        <v>0</v>
      </c>
      <c r="AB585" t="s">
        <v>9</v>
      </c>
      <c r="AC585">
        <v>0</v>
      </c>
      <c r="AD585">
        <v>0</v>
      </c>
      <c r="AE585" t="s">
        <v>10</v>
      </c>
      <c r="AF585">
        <v>0</v>
      </c>
      <c r="AG585">
        <v>0</v>
      </c>
      <c r="AH585" t="s">
        <v>11</v>
      </c>
      <c r="AI585">
        <v>0</v>
      </c>
      <c r="AJ585">
        <v>0</v>
      </c>
      <c r="AK585" t="s">
        <v>12</v>
      </c>
      <c r="AL585">
        <v>0</v>
      </c>
      <c r="AM585">
        <v>0</v>
      </c>
    </row>
    <row r="586" spans="1:39" x14ac:dyDescent="0.25">
      <c r="A586" t="s">
        <v>175</v>
      </c>
      <c r="B586">
        <v>5</v>
      </c>
      <c r="C586">
        <v>125</v>
      </c>
      <c r="D586" t="s">
        <v>1</v>
      </c>
      <c r="E586">
        <v>0</v>
      </c>
      <c r="F586">
        <v>0</v>
      </c>
      <c r="G586" t="s">
        <v>2</v>
      </c>
      <c r="H586">
        <v>0</v>
      </c>
      <c r="I586">
        <v>0</v>
      </c>
      <c r="J586" t="s">
        <v>3</v>
      </c>
      <c r="K586">
        <v>0</v>
      </c>
      <c r="L586">
        <v>0</v>
      </c>
      <c r="M586" t="s">
        <v>4</v>
      </c>
      <c r="N586">
        <v>0</v>
      </c>
      <c r="O586">
        <v>0</v>
      </c>
      <c r="P586" t="s">
        <v>5</v>
      </c>
      <c r="Q586">
        <v>0</v>
      </c>
      <c r="R586">
        <v>0</v>
      </c>
      <c r="S586" t="s">
        <v>6</v>
      </c>
      <c r="T586">
        <v>0</v>
      </c>
      <c r="U586">
        <v>0</v>
      </c>
      <c r="V586" t="s">
        <v>7</v>
      </c>
      <c r="W586">
        <v>0</v>
      </c>
      <c r="X586">
        <v>0</v>
      </c>
      <c r="Y586" t="s">
        <v>8</v>
      </c>
      <c r="Z586">
        <v>0</v>
      </c>
      <c r="AA586">
        <v>0</v>
      </c>
      <c r="AB586" t="s">
        <v>9</v>
      </c>
      <c r="AC586">
        <v>0</v>
      </c>
      <c r="AD586">
        <v>0</v>
      </c>
      <c r="AE586" t="s">
        <v>10</v>
      </c>
      <c r="AF586">
        <v>0</v>
      </c>
      <c r="AG586">
        <v>0</v>
      </c>
      <c r="AH586" t="s">
        <v>11</v>
      </c>
      <c r="AI586">
        <v>0</v>
      </c>
      <c r="AJ586">
        <v>0</v>
      </c>
      <c r="AK586" t="s">
        <v>12</v>
      </c>
      <c r="AL586">
        <v>0</v>
      </c>
      <c r="AM586">
        <v>0</v>
      </c>
    </row>
    <row r="587" spans="1:39" x14ac:dyDescent="0.25">
      <c r="A587" t="s">
        <v>175</v>
      </c>
      <c r="B587">
        <v>6</v>
      </c>
      <c r="C587">
        <v>150</v>
      </c>
      <c r="D587" t="s">
        <v>1</v>
      </c>
      <c r="E587">
        <v>0</v>
      </c>
      <c r="F587">
        <v>0</v>
      </c>
      <c r="G587" t="s">
        <v>2</v>
      </c>
      <c r="H587">
        <v>0</v>
      </c>
      <c r="I587">
        <v>0</v>
      </c>
      <c r="J587" t="s">
        <v>3</v>
      </c>
      <c r="K587">
        <v>0</v>
      </c>
      <c r="L587">
        <v>0</v>
      </c>
      <c r="M587" t="s">
        <v>4</v>
      </c>
      <c r="N587">
        <v>0</v>
      </c>
      <c r="O587">
        <v>0</v>
      </c>
      <c r="P587" t="s">
        <v>5</v>
      </c>
      <c r="Q587">
        <v>0</v>
      </c>
      <c r="R587">
        <v>0</v>
      </c>
      <c r="S587" t="s">
        <v>6</v>
      </c>
      <c r="T587">
        <v>0</v>
      </c>
      <c r="U587">
        <v>0</v>
      </c>
      <c r="V587" t="s">
        <v>7</v>
      </c>
      <c r="W587">
        <v>0</v>
      </c>
      <c r="X587">
        <v>0</v>
      </c>
      <c r="Y587" t="s">
        <v>8</v>
      </c>
      <c r="Z587">
        <v>0</v>
      </c>
      <c r="AA587">
        <v>0</v>
      </c>
      <c r="AB587" t="s">
        <v>9</v>
      </c>
      <c r="AC587">
        <v>0</v>
      </c>
      <c r="AD587">
        <v>0</v>
      </c>
      <c r="AE587" t="s">
        <v>10</v>
      </c>
      <c r="AF587">
        <v>0</v>
      </c>
      <c r="AG587">
        <v>0</v>
      </c>
      <c r="AH587" t="s">
        <v>11</v>
      </c>
      <c r="AI587">
        <v>0</v>
      </c>
      <c r="AJ587">
        <v>0</v>
      </c>
      <c r="AK587" t="s">
        <v>12</v>
      </c>
      <c r="AL587">
        <v>0</v>
      </c>
      <c r="AM587">
        <v>0</v>
      </c>
    </row>
    <row r="588" spans="1:39" x14ac:dyDescent="0.25">
      <c r="A588" t="s">
        <v>175</v>
      </c>
      <c r="B588">
        <v>7</v>
      </c>
      <c r="C588">
        <v>175</v>
      </c>
      <c r="D588" t="s">
        <v>1</v>
      </c>
      <c r="E588">
        <v>0</v>
      </c>
      <c r="F588">
        <v>0</v>
      </c>
      <c r="G588" t="s">
        <v>2</v>
      </c>
      <c r="H588">
        <v>0</v>
      </c>
      <c r="I588">
        <v>0</v>
      </c>
      <c r="J588" t="s">
        <v>3</v>
      </c>
      <c r="K588">
        <v>0</v>
      </c>
      <c r="L588">
        <v>0</v>
      </c>
      <c r="M588" t="s">
        <v>4</v>
      </c>
      <c r="N588">
        <v>0</v>
      </c>
      <c r="O588">
        <v>0</v>
      </c>
      <c r="P588" t="s">
        <v>5</v>
      </c>
      <c r="Q588">
        <v>0</v>
      </c>
      <c r="R588">
        <v>0</v>
      </c>
      <c r="S588" t="s">
        <v>6</v>
      </c>
      <c r="T588">
        <v>0</v>
      </c>
      <c r="U588">
        <v>0</v>
      </c>
      <c r="V588" t="s">
        <v>7</v>
      </c>
      <c r="W588">
        <v>0</v>
      </c>
      <c r="X588">
        <v>0</v>
      </c>
      <c r="Y588" t="s">
        <v>8</v>
      </c>
      <c r="Z588">
        <v>0</v>
      </c>
      <c r="AA588">
        <v>0</v>
      </c>
      <c r="AB588" t="s">
        <v>9</v>
      </c>
      <c r="AC588">
        <v>0</v>
      </c>
      <c r="AD588">
        <v>0</v>
      </c>
      <c r="AE588" t="s">
        <v>10</v>
      </c>
      <c r="AF588">
        <v>0</v>
      </c>
      <c r="AG588">
        <v>0</v>
      </c>
      <c r="AH588" t="s">
        <v>11</v>
      </c>
      <c r="AI588">
        <v>0</v>
      </c>
      <c r="AJ588">
        <v>0</v>
      </c>
      <c r="AK588" t="s">
        <v>12</v>
      </c>
      <c r="AL588">
        <v>0</v>
      </c>
      <c r="AM588">
        <v>0</v>
      </c>
    </row>
    <row r="589" spans="1:39" x14ac:dyDescent="0.25">
      <c r="A589" t="s">
        <v>175</v>
      </c>
      <c r="B589">
        <v>8</v>
      </c>
      <c r="C589">
        <v>200</v>
      </c>
      <c r="D589" t="s">
        <v>1</v>
      </c>
      <c r="E589">
        <v>0</v>
      </c>
      <c r="F589">
        <v>0</v>
      </c>
      <c r="G589" t="s">
        <v>2</v>
      </c>
      <c r="H589">
        <v>0</v>
      </c>
      <c r="I589">
        <v>0</v>
      </c>
      <c r="J589" t="s">
        <v>3</v>
      </c>
      <c r="K589">
        <v>0</v>
      </c>
      <c r="L589">
        <v>0</v>
      </c>
      <c r="M589" t="s">
        <v>4</v>
      </c>
      <c r="N589">
        <v>0</v>
      </c>
      <c r="O589">
        <v>0</v>
      </c>
      <c r="P589" t="s">
        <v>5</v>
      </c>
      <c r="Q589">
        <v>0</v>
      </c>
      <c r="R589">
        <v>0</v>
      </c>
      <c r="S589" t="s">
        <v>6</v>
      </c>
      <c r="T589">
        <v>0</v>
      </c>
      <c r="U589">
        <v>0</v>
      </c>
      <c r="V589" t="s">
        <v>7</v>
      </c>
      <c r="W589">
        <v>0</v>
      </c>
      <c r="X589">
        <v>0</v>
      </c>
      <c r="Y589" t="s">
        <v>8</v>
      </c>
      <c r="Z589">
        <v>0</v>
      </c>
      <c r="AA589">
        <v>0</v>
      </c>
      <c r="AB589" t="s">
        <v>9</v>
      </c>
      <c r="AC589">
        <v>0</v>
      </c>
      <c r="AD589">
        <v>0</v>
      </c>
      <c r="AE589" t="s">
        <v>10</v>
      </c>
      <c r="AF589">
        <v>0</v>
      </c>
      <c r="AG589">
        <v>0</v>
      </c>
      <c r="AH589" t="s">
        <v>11</v>
      </c>
      <c r="AI589">
        <v>0</v>
      </c>
      <c r="AJ589">
        <v>0</v>
      </c>
      <c r="AK589" t="s">
        <v>12</v>
      </c>
      <c r="AL589">
        <v>0</v>
      </c>
      <c r="AM589">
        <v>0</v>
      </c>
    </row>
    <row r="590" spans="1:39" x14ac:dyDescent="0.25">
      <c r="A590" t="s">
        <v>175</v>
      </c>
      <c r="B590">
        <v>9</v>
      </c>
      <c r="C590">
        <v>225</v>
      </c>
      <c r="D590" t="s">
        <v>1</v>
      </c>
      <c r="E590">
        <v>0</v>
      </c>
      <c r="F590">
        <v>0</v>
      </c>
      <c r="G590" t="s">
        <v>2</v>
      </c>
      <c r="H590">
        <v>0</v>
      </c>
      <c r="I590">
        <v>0</v>
      </c>
      <c r="J590" t="s">
        <v>3</v>
      </c>
      <c r="K590">
        <v>0</v>
      </c>
      <c r="L590">
        <v>0</v>
      </c>
      <c r="M590" t="s">
        <v>4</v>
      </c>
      <c r="N590">
        <v>0</v>
      </c>
      <c r="O590">
        <v>0</v>
      </c>
      <c r="P590" t="s">
        <v>5</v>
      </c>
      <c r="Q590">
        <v>0</v>
      </c>
      <c r="R590">
        <v>0</v>
      </c>
      <c r="S590" t="s">
        <v>6</v>
      </c>
      <c r="T590">
        <v>0</v>
      </c>
      <c r="U590">
        <v>0</v>
      </c>
      <c r="V590" t="s">
        <v>7</v>
      </c>
      <c r="W590">
        <v>0</v>
      </c>
      <c r="X590">
        <v>0</v>
      </c>
      <c r="Y590" t="s">
        <v>8</v>
      </c>
      <c r="Z590">
        <v>0</v>
      </c>
      <c r="AA590">
        <v>0</v>
      </c>
      <c r="AB590" t="s">
        <v>9</v>
      </c>
      <c r="AC590">
        <v>0</v>
      </c>
      <c r="AD590">
        <v>0</v>
      </c>
      <c r="AE590" t="s">
        <v>10</v>
      </c>
      <c r="AF590">
        <v>0</v>
      </c>
      <c r="AG590">
        <v>0</v>
      </c>
      <c r="AH590" t="s">
        <v>11</v>
      </c>
      <c r="AI590">
        <v>0</v>
      </c>
      <c r="AJ590">
        <v>0</v>
      </c>
      <c r="AK590" t="s">
        <v>12</v>
      </c>
      <c r="AL590">
        <v>0</v>
      </c>
      <c r="AM590">
        <v>0</v>
      </c>
    </row>
    <row r="591" spans="1:39" x14ac:dyDescent="0.25">
      <c r="A591" t="s">
        <v>175</v>
      </c>
      <c r="B591">
        <v>10</v>
      </c>
      <c r="C591">
        <v>250</v>
      </c>
      <c r="D591" t="s">
        <v>1</v>
      </c>
      <c r="E591">
        <v>0</v>
      </c>
      <c r="F591">
        <v>0</v>
      </c>
      <c r="G591" t="s">
        <v>2</v>
      </c>
      <c r="H591">
        <v>0</v>
      </c>
      <c r="I591">
        <v>0</v>
      </c>
      <c r="J591" t="s">
        <v>3</v>
      </c>
      <c r="K591">
        <v>0</v>
      </c>
      <c r="L591">
        <v>0</v>
      </c>
      <c r="M591" t="s">
        <v>4</v>
      </c>
      <c r="N591">
        <v>0</v>
      </c>
      <c r="O591">
        <v>0</v>
      </c>
      <c r="P591" t="s">
        <v>5</v>
      </c>
      <c r="Q591">
        <v>0</v>
      </c>
      <c r="R591">
        <v>0</v>
      </c>
      <c r="S591" t="s">
        <v>6</v>
      </c>
      <c r="T591">
        <v>0</v>
      </c>
      <c r="U591">
        <v>0</v>
      </c>
      <c r="V591" t="s">
        <v>7</v>
      </c>
      <c r="W591">
        <v>0</v>
      </c>
      <c r="X591">
        <v>0</v>
      </c>
      <c r="Y591" t="s">
        <v>8</v>
      </c>
      <c r="Z591">
        <v>0</v>
      </c>
      <c r="AA591">
        <v>0</v>
      </c>
      <c r="AB591" t="s">
        <v>9</v>
      </c>
      <c r="AC591">
        <v>0</v>
      </c>
      <c r="AD591">
        <v>0</v>
      </c>
      <c r="AE591" t="s">
        <v>10</v>
      </c>
      <c r="AF591">
        <v>0</v>
      </c>
      <c r="AG591">
        <v>0</v>
      </c>
      <c r="AH591" t="s">
        <v>11</v>
      </c>
      <c r="AI591">
        <v>0</v>
      </c>
      <c r="AJ591">
        <v>0</v>
      </c>
      <c r="AK591" t="s">
        <v>12</v>
      </c>
      <c r="AL591">
        <v>0</v>
      </c>
      <c r="AM591">
        <v>0</v>
      </c>
    </row>
    <row r="592" spans="1:39" x14ac:dyDescent="0.25">
      <c r="A592" t="s">
        <v>175</v>
      </c>
      <c r="B592">
        <v>11</v>
      </c>
      <c r="C592">
        <v>275</v>
      </c>
      <c r="D592" t="s">
        <v>1</v>
      </c>
      <c r="E592">
        <v>0</v>
      </c>
      <c r="F592">
        <v>0</v>
      </c>
      <c r="G592" t="s">
        <v>2</v>
      </c>
      <c r="H592">
        <v>0</v>
      </c>
      <c r="I592">
        <v>0</v>
      </c>
      <c r="J592" t="s">
        <v>3</v>
      </c>
      <c r="K592">
        <v>0</v>
      </c>
      <c r="L592">
        <v>0</v>
      </c>
      <c r="M592" t="s">
        <v>4</v>
      </c>
      <c r="N592">
        <v>0</v>
      </c>
      <c r="O592">
        <v>0</v>
      </c>
      <c r="P592" t="s">
        <v>5</v>
      </c>
      <c r="Q592">
        <v>0</v>
      </c>
      <c r="R592">
        <v>0</v>
      </c>
      <c r="S592" t="s">
        <v>6</v>
      </c>
      <c r="T592">
        <v>0</v>
      </c>
      <c r="U592">
        <v>0</v>
      </c>
      <c r="V592" t="s">
        <v>7</v>
      </c>
      <c r="W592">
        <v>0</v>
      </c>
      <c r="X592">
        <v>0</v>
      </c>
      <c r="Y592" t="s">
        <v>8</v>
      </c>
      <c r="Z592">
        <v>0</v>
      </c>
      <c r="AA592">
        <v>0</v>
      </c>
      <c r="AB592" t="s">
        <v>9</v>
      </c>
      <c r="AC592">
        <v>0</v>
      </c>
      <c r="AD592">
        <v>0</v>
      </c>
      <c r="AE592" t="s">
        <v>10</v>
      </c>
      <c r="AF592">
        <v>0</v>
      </c>
      <c r="AG592">
        <v>0</v>
      </c>
      <c r="AH592" t="s">
        <v>11</v>
      </c>
      <c r="AI592">
        <v>0</v>
      </c>
      <c r="AJ592">
        <v>0</v>
      </c>
      <c r="AK592" t="s">
        <v>12</v>
      </c>
      <c r="AL592">
        <v>0</v>
      </c>
      <c r="AM592">
        <v>0</v>
      </c>
    </row>
    <row r="593" spans="1:39" x14ac:dyDescent="0.25">
      <c r="A593" t="s">
        <v>175</v>
      </c>
      <c r="B593">
        <v>12</v>
      </c>
      <c r="C593">
        <v>300</v>
      </c>
      <c r="D593" t="s">
        <v>1</v>
      </c>
      <c r="E593">
        <v>0</v>
      </c>
      <c r="F593">
        <v>0</v>
      </c>
      <c r="G593" t="s">
        <v>2</v>
      </c>
      <c r="H593">
        <v>0</v>
      </c>
      <c r="I593">
        <v>0</v>
      </c>
      <c r="J593" t="s">
        <v>3</v>
      </c>
      <c r="K593">
        <v>0</v>
      </c>
      <c r="L593">
        <v>0</v>
      </c>
      <c r="M593" t="s">
        <v>4</v>
      </c>
      <c r="N593">
        <v>0</v>
      </c>
      <c r="O593">
        <v>0</v>
      </c>
      <c r="P593" t="s">
        <v>5</v>
      </c>
      <c r="Q593">
        <v>0</v>
      </c>
      <c r="R593">
        <v>0</v>
      </c>
      <c r="S593" t="s">
        <v>6</v>
      </c>
      <c r="T593">
        <v>0</v>
      </c>
      <c r="U593">
        <v>0</v>
      </c>
      <c r="V593" t="s">
        <v>7</v>
      </c>
      <c r="W593">
        <v>0</v>
      </c>
      <c r="X593">
        <v>0</v>
      </c>
      <c r="Y593" t="s">
        <v>8</v>
      </c>
      <c r="Z593">
        <v>0</v>
      </c>
      <c r="AA593">
        <v>0</v>
      </c>
      <c r="AB593" t="s">
        <v>9</v>
      </c>
      <c r="AC593">
        <v>0</v>
      </c>
      <c r="AD593">
        <v>0</v>
      </c>
      <c r="AE593" t="s">
        <v>10</v>
      </c>
      <c r="AF593">
        <v>0</v>
      </c>
      <c r="AG593">
        <v>0</v>
      </c>
      <c r="AH593" t="s">
        <v>11</v>
      </c>
      <c r="AI593">
        <v>0</v>
      </c>
      <c r="AJ593">
        <v>0</v>
      </c>
      <c r="AK593" t="s">
        <v>12</v>
      </c>
      <c r="AL593">
        <v>0</v>
      </c>
      <c r="AM593">
        <v>0</v>
      </c>
    </row>
    <row r="594" spans="1:39" x14ac:dyDescent="0.25">
      <c r="A594" t="s">
        <v>175</v>
      </c>
      <c r="B594">
        <v>13</v>
      </c>
      <c r="C594">
        <v>325</v>
      </c>
      <c r="D594" t="s">
        <v>1</v>
      </c>
      <c r="E594">
        <v>0</v>
      </c>
      <c r="F594">
        <v>0</v>
      </c>
      <c r="G594" t="s">
        <v>2</v>
      </c>
      <c r="H594">
        <v>0</v>
      </c>
      <c r="I594">
        <v>0</v>
      </c>
      <c r="J594" t="s">
        <v>3</v>
      </c>
      <c r="K594">
        <v>0</v>
      </c>
      <c r="L594">
        <v>0</v>
      </c>
      <c r="M594" t="s">
        <v>4</v>
      </c>
      <c r="N594">
        <v>0</v>
      </c>
      <c r="O594">
        <v>0</v>
      </c>
      <c r="P594" t="s">
        <v>5</v>
      </c>
      <c r="Q594">
        <v>0</v>
      </c>
      <c r="R594">
        <v>0</v>
      </c>
      <c r="S594" t="s">
        <v>6</v>
      </c>
      <c r="T594">
        <v>0</v>
      </c>
      <c r="U594">
        <v>0</v>
      </c>
      <c r="V594" t="s">
        <v>7</v>
      </c>
      <c r="W594">
        <v>0</v>
      </c>
      <c r="X594">
        <v>0</v>
      </c>
      <c r="Y594" t="s">
        <v>8</v>
      </c>
      <c r="Z594">
        <v>0</v>
      </c>
      <c r="AA594">
        <v>0</v>
      </c>
      <c r="AB594" t="s">
        <v>9</v>
      </c>
      <c r="AC594">
        <v>0</v>
      </c>
      <c r="AD594">
        <v>0</v>
      </c>
      <c r="AE594" t="s">
        <v>10</v>
      </c>
      <c r="AF594">
        <v>0</v>
      </c>
      <c r="AG594">
        <v>0</v>
      </c>
      <c r="AH594" t="s">
        <v>11</v>
      </c>
      <c r="AI594">
        <v>0</v>
      </c>
      <c r="AJ594">
        <v>0</v>
      </c>
      <c r="AK594" t="s">
        <v>12</v>
      </c>
      <c r="AL594">
        <v>0</v>
      </c>
      <c r="AM594">
        <v>0</v>
      </c>
    </row>
    <row r="595" spans="1:39" x14ac:dyDescent="0.25">
      <c r="A595" t="s">
        <v>175</v>
      </c>
      <c r="B595">
        <v>14</v>
      </c>
      <c r="C595">
        <v>350</v>
      </c>
      <c r="D595" t="s">
        <v>1</v>
      </c>
      <c r="E595">
        <v>0</v>
      </c>
      <c r="F595">
        <v>0</v>
      </c>
      <c r="G595" t="s">
        <v>2</v>
      </c>
      <c r="H595">
        <v>0</v>
      </c>
      <c r="I595">
        <v>0</v>
      </c>
      <c r="J595" t="s">
        <v>3</v>
      </c>
      <c r="K595">
        <v>0</v>
      </c>
      <c r="L595">
        <v>0</v>
      </c>
      <c r="M595" t="s">
        <v>4</v>
      </c>
      <c r="N595">
        <v>0</v>
      </c>
      <c r="O595">
        <v>0</v>
      </c>
      <c r="P595" t="s">
        <v>5</v>
      </c>
      <c r="Q595">
        <v>0</v>
      </c>
      <c r="R595">
        <v>0</v>
      </c>
      <c r="S595" t="s">
        <v>6</v>
      </c>
      <c r="T595">
        <v>0</v>
      </c>
      <c r="U595">
        <v>0</v>
      </c>
      <c r="V595" t="s">
        <v>7</v>
      </c>
      <c r="W595">
        <v>0</v>
      </c>
      <c r="X595">
        <v>0</v>
      </c>
      <c r="Y595" t="s">
        <v>8</v>
      </c>
      <c r="Z595">
        <v>0</v>
      </c>
      <c r="AA595">
        <v>0</v>
      </c>
      <c r="AB595" t="s">
        <v>9</v>
      </c>
      <c r="AC595">
        <v>0</v>
      </c>
      <c r="AD595">
        <v>0</v>
      </c>
      <c r="AE595" t="s">
        <v>10</v>
      </c>
      <c r="AF595">
        <v>0</v>
      </c>
      <c r="AG595">
        <v>0</v>
      </c>
      <c r="AH595" t="s">
        <v>11</v>
      </c>
      <c r="AI595">
        <v>0</v>
      </c>
      <c r="AJ595">
        <v>0</v>
      </c>
      <c r="AK595" t="s">
        <v>12</v>
      </c>
      <c r="AL595">
        <v>0</v>
      </c>
      <c r="AM595">
        <v>0</v>
      </c>
    </row>
    <row r="596" spans="1:39" x14ac:dyDescent="0.25">
      <c r="A596" t="s">
        <v>175</v>
      </c>
      <c r="B596">
        <v>15</v>
      </c>
      <c r="C596">
        <v>375</v>
      </c>
      <c r="D596" t="s">
        <v>1</v>
      </c>
      <c r="E596">
        <v>0</v>
      </c>
      <c r="F596">
        <v>0</v>
      </c>
      <c r="G596" t="s">
        <v>2</v>
      </c>
      <c r="H596">
        <v>0</v>
      </c>
      <c r="I596">
        <v>0</v>
      </c>
      <c r="J596" t="s">
        <v>3</v>
      </c>
      <c r="K596">
        <v>0</v>
      </c>
      <c r="L596">
        <v>0</v>
      </c>
      <c r="M596" t="s">
        <v>4</v>
      </c>
      <c r="N596">
        <v>0</v>
      </c>
      <c r="O596">
        <v>0</v>
      </c>
      <c r="P596" t="s">
        <v>5</v>
      </c>
      <c r="Q596">
        <v>0</v>
      </c>
      <c r="R596">
        <v>0</v>
      </c>
      <c r="S596" t="s">
        <v>6</v>
      </c>
      <c r="T596">
        <v>0</v>
      </c>
      <c r="U596">
        <v>0</v>
      </c>
      <c r="V596" t="s">
        <v>7</v>
      </c>
      <c r="W596">
        <v>0</v>
      </c>
      <c r="X596">
        <v>0</v>
      </c>
      <c r="Y596" t="s">
        <v>8</v>
      </c>
      <c r="Z596">
        <v>0</v>
      </c>
      <c r="AA596">
        <v>0</v>
      </c>
      <c r="AB596" t="s">
        <v>9</v>
      </c>
      <c r="AC596">
        <v>0</v>
      </c>
      <c r="AD596">
        <v>0</v>
      </c>
      <c r="AE596" t="s">
        <v>10</v>
      </c>
      <c r="AF596">
        <v>0</v>
      </c>
      <c r="AG596">
        <v>0</v>
      </c>
      <c r="AH596" t="s">
        <v>11</v>
      </c>
      <c r="AI596">
        <v>0</v>
      </c>
      <c r="AJ596">
        <v>0</v>
      </c>
      <c r="AK596" t="s">
        <v>12</v>
      </c>
      <c r="AL596">
        <v>0</v>
      </c>
      <c r="AM596">
        <v>0</v>
      </c>
    </row>
    <row r="597" spans="1:39" x14ac:dyDescent="0.25">
      <c r="A597" t="s">
        <v>175</v>
      </c>
      <c r="B597">
        <v>16</v>
      </c>
      <c r="C597">
        <v>400</v>
      </c>
      <c r="D597" t="s">
        <v>1</v>
      </c>
      <c r="E597">
        <v>0</v>
      </c>
      <c r="F597">
        <v>0</v>
      </c>
      <c r="G597" t="s">
        <v>2</v>
      </c>
      <c r="H597">
        <v>0</v>
      </c>
      <c r="I597">
        <v>0</v>
      </c>
      <c r="J597" t="s">
        <v>3</v>
      </c>
      <c r="K597">
        <v>0</v>
      </c>
      <c r="L597">
        <v>0</v>
      </c>
      <c r="M597" t="s">
        <v>4</v>
      </c>
      <c r="N597">
        <v>0</v>
      </c>
      <c r="O597">
        <v>0</v>
      </c>
      <c r="P597" t="s">
        <v>5</v>
      </c>
      <c r="Q597">
        <v>0</v>
      </c>
      <c r="R597">
        <v>0</v>
      </c>
      <c r="S597" t="s">
        <v>6</v>
      </c>
      <c r="T597">
        <v>0</v>
      </c>
      <c r="U597">
        <v>0</v>
      </c>
      <c r="V597" t="s">
        <v>7</v>
      </c>
      <c r="W597">
        <v>0</v>
      </c>
      <c r="X597">
        <v>0</v>
      </c>
      <c r="Y597" t="s">
        <v>8</v>
      </c>
      <c r="Z597">
        <v>0</v>
      </c>
      <c r="AA597">
        <v>0</v>
      </c>
      <c r="AB597" t="s">
        <v>9</v>
      </c>
      <c r="AC597">
        <v>0</v>
      </c>
      <c r="AD597">
        <v>0</v>
      </c>
      <c r="AE597" t="s">
        <v>10</v>
      </c>
      <c r="AF597">
        <v>0</v>
      </c>
      <c r="AG597">
        <v>0</v>
      </c>
      <c r="AH597" t="s">
        <v>11</v>
      </c>
      <c r="AI597">
        <v>0</v>
      </c>
      <c r="AJ597">
        <v>0</v>
      </c>
      <c r="AK597" t="s">
        <v>12</v>
      </c>
      <c r="AL597">
        <v>0</v>
      </c>
      <c r="AM597">
        <v>0</v>
      </c>
    </row>
    <row r="598" spans="1:39" x14ac:dyDescent="0.25">
      <c r="A598" t="s">
        <v>175</v>
      </c>
      <c r="B598">
        <v>17</v>
      </c>
      <c r="C598">
        <v>425</v>
      </c>
      <c r="D598" t="s">
        <v>1</v>
      </c>
      <c r="E598">
        <v>0</v>
      </c>
      <c r="F598">
        <v>0</v>
      </c>
      <c r="G598" t="s">
        <v>2</v>
      </c>
      <c r="H598">
        <v>0</v>
      </c>
      <c r="I598">
        <v>0</v>
      </c>
      <c r="J598" t="s">
        <v>3</v>
      </c>
      <c r="K598">
        <v>0</v>
      </c>
      <c r="L598">
        <v>0</v>
      </c>
      <c r="M598" t="s">
        <v>4</v>
      </c>
      <c r="N598">
        <v>0</v>
      </c>
      <c r="O598">
        <v>0</v>
      </c>
      <c r="P598" t="s">
        <v>5</v>
      </c>
      <c r="Q598">
        <v>0</v>
      </c>
      <c r="R598">
        <v>0</v>
      </c>
      <c r="S598" t="s">
        <v>6</v>
      </c>
      <c r="T598">
        <v>0</v>
      </c>
      <c r="U598">
        <v>0</v>
      </c>
      <c r="V598" t="s">
        <v>7</v>
      </c>
      <c r="W598">
        <v>0</v>
      </c>
      <c r="X598">
        <v>0</v>
      </c>
      <c r="Y598" t="s">
        <v>8</v>
      </c>
      <c r="Z598">
        <v>0</v>
      </c>
      <c r="AA598">
        <v>0</v>
      </c>
      <c r="AB598" t="s">
        <v>9</v>
      </c>
      <c r="AC598">
        <v>0</v>
      </c>
      <c r="AD598">
        <v>0</v>
      </c>
      <c r="AE598" t="s">
        <v>10</v>
      </c>
      <c r="AF598">
        <v>0</v>
      </c>
      <c r="AG598">
        <v>0</v>
      </c>
      <c r="AH598" t="s">
        <v>11</v>
      </c>
      <c r="AI598">
        <v>0</v>
      </c>
      <c r="AJ598">
        <v>0</v>
      </c>
      <c r="AK598" t="s">
        <v>12</v>
      </c>
      <c r="AL598">
        <v>0</v>
      </c>
      <c r="AM598">
        <v>0</v>
      </c>
    </row>
    <row r="599" spans="1:39" x14ac:dyDescent="0.25">
      <c r="A599" t="s">
        <v>175</v>
      </c>
      <c r="B599">
        <v>18</v>
      </c>
      <c r="C599">
        <v>450</v>
      </c>
      <c r="D599" t="s">
        <v>1</v>
      </c>
      <c r="E599">
        <v>0</v>
      </c>
      <c r="F599">
        <v>0</v>
      </c>
      <c r="G599" t="s">
        <v>2</v>
      </c>
      <c r="H599">
        <v>0</v>
      </c>
      <c r="I599">
        <v>0</v>
      </c>
      <c r="J599" t="s">
        <v>3</v>
      </c>
      <c r="K599">
        <v>0</v>
      </c>
      <c r="L599">
        <v>0</v>
      </c>
      <c r="M599" t="s">
        <v>4</v>
      </c>
      <c r="N599">
        <v>0</v>
      </c>
      <c r="O599">
        <v>0</v>
      </c>
      <c r="P599" t="s">
        <v>5</v>
      </c>
      <c r="Q599">
        <v>0</v>
      </c>
      <c r="R599">
        <v>0</v>
      </c>
      <c r="S599" t="s">
        <v>6</v>
      </c>
      <c r="T599">
        <v>0</v>
      </c>
      <c r="U599">
        <v>0</v>
      </c>
      <c r="V599" t="s">
        <v>7</v>
      </c>
      <c r="W599">
        <v>0</v>
      </c>
      <c r="X599">
        <v>0</v>
      </c>
      <c r="Y599" t="s">
        <v>8</v>
      </c>
      <c r="Z599">
        <v>0</v>
      </c>
      <c r="AA599">
        <v>0</v>
      </c>
      <c r="AB599" t="s">
        <v>9</v>
      </c>
      <c r="AC599">
        <v>0</v>
      </c>
      <c r="AD599">
        <v>0</v>
      </c>
      <c r="AE599" t="s">
        <v>10</v>
      </c>
      <c r="AF599">
        <v>0</v>
      </c>
      <c r="AG599">
        <v>0</v>
      </c>
      <c r="AH599" t="s">
        <v>11</v>
      </c>
      <c r="AI599">
        <v>0</v>
      </c>
      <c r="AJ599">
        <v>0</v>
      </c>
      <c r="AK599" t="s">
        <v>12</v>
      </c>
      <c r="AL599">
        <v>0</v>
      </c>
      <c r="AM599">
        <v>0</v>
      </c>
    </row>
    <row r="600" spans="1:39" x14ac:dyDescent="0.25">
      <c r="A600" t="s">
        <v>175</v>
      </c>
      <c r="B600">
        <v>19</v>
      </c>
      <c r="C600">
        <v>475</v>
      </c>
      <c r="D600" t="s">
        <v>1</v>
      </c>
      <c r="E600">
        <v>0</v>
      </c>
      <c r="F600">
        <v>0</v>
      </c>
      <c r="G600" t="s">
        <v>2</v>
      </c>
      <c r="H600">
        <v>0</v>
      </c>
      <c r="I600">
        <v>0</v>
      </c>
      <c r="J600" t="s">
        <v>3</v>
      </c>
      <c r="K600">
        <v>0</v>
      </c>
      <c r="L600">
        <v>0</v>
      </c>
      <c r="M600" t="s">
        <v>4</v>
      </c>
      <c r="N600">
        <v>0</v>
      </c>
      <c r="O600">
        <v>0</v>
      </c>
      <c r="P600" t="s">
        <v>5</v>
      </c>
      <c r="Q600">
        <v>0</v>
      </c>
      <c r="R600">
        <v>0</v>
      </c>
      <c r="S600" t="s">
        <v>6</v>
      </c>
      <c r="T600">
        <v>0</v>
      </c>
      <c r="U600">
        <v>0</v>
      </c>
      <c r="V600" t="s">
        <v>7</v>
      </c>
      <c r="W600">
        <v>0</v>
      </c>
      <c r="X600">
        <v>0</v>
      </c>
      <c r="Y600" t="s">
        <v>8</v>
      </c>
      <c r="Z600">
        <v>0</v>
      </c>
      <c r="AA600">
        <v>0</v>
      </c>
      <c r="AB600" t="s">
        <v>9</v>
      </c>
      <c r="AC600">
        <v>0</v>
      </c>
      <c r="AD600">
        <v>0</v>
      </c>
      <c r="AE600" t="s">
        <v>10</v>
      </c>
      <c r="AF600">
        <v>0</v>
      </c>
      <c r="AG600">
        <v>0</v>
      </c>
      <c r="AH600" t="s">
        <v>11</v>
      </c>
      <c r="AI600">
        <v>0</v>
      </c>
      <c r="AJ600">
        <v>0</v>
      </c>
      <c r="AK600" t="s">
        <v>12</v>
      </c>
      <c r="AL600">
        <v>0</v>
      </c>
      <c r="AM600">
        <v>0</v>
      </c>
    </row>
    <row r="601" spans="1:39" x14ac:dyDescent="0.25">
      <c r="A601" t="s">
        <v>175</v>
      </c>
      <c r="B601">
        <v>20</v>
      </c>
      <c r="C601">
        <v>500</v>
      </c>
      <c r="D601" t="s">
        <v>1</v>
      </c>
      <c r="E601">
        <v>0</v>
      </c>
      <c r="F601">
        <v>0</v>
      </c>
      <c r="G601" t="s">
        <v>2</v>
      </c>
      <c r="H601">
        <v>0</v>
      </c>
      <c r="I601">
        <v>0</v>
      </c>
      <c r="J601" t="s">
        <v>3</v>
      </c>
      <c r="K601">
        <v>0</v>
      </c>
      <c r="L601">
        <v>0</v>
      </c>
      <c r="M601" t="s">
        <v>4</v>
      </c>
      <c r="N601">
        <v>0</v>
      </c>
      <c r="O601">
        <v>0</v>
      </c>
      <c r="P601" t="s">
        <v>5</v>
      </c>
      <c r="Q601">
        <v>0</v>
      </c>
      <c r="R601">
        <v>0</v>
      </c>
      <c r="S601" t="s">
        <v>6</v>
      </c>
      <c r="T601">
        <v>0</v>
      </c>
      <c r="U601">
        <v>0</v>
      </c>
      <c r="V601" t="s">
        <v>7</v>
      </c>
      <c r="W601">
        <v>0</v>
      </c>
      <c r="X601">
        <v>0</v>
      </c>
      <c r="Y601" t="s">
        <v>8</v>
      </c>
      <c r="Z601">
        <v>0</v>
      </c>
      <c r="AA601">
        <v>0</v>
      </c>
      <c r="AB601" t="s">
        <v>9</v>
      </c>
      <c r="AC601">
        <v>0</v>
      </c>
      <c r="AD601">
        <v>0</v>
      </c>
      <c r="AE601" t="s">
        <v>10</v>
      </c>
      <c r="AF601">
        <v>0</v>
      </c>
      <c r="AG601">
        <v>0</v>
      </c>
      <c r="AH601" t="s">
        <v>11</v>
      </c>
      <c r="AI601">
        <v>0</v>
      </c>
      <c r="AJ601">
        <v>0</v>
      </c>
      <c r="AK601" t="s">
        <v>12</v>
      </c>
      <c r="AL601">
        <v>0</v>
      </c>
      <c r="AM601">
        <v>0</v>
      </c>
    </row>
    <row r="602" spans="1:39" x14ac:dyDescent="0.25">
      <c r="A602" t="s">
        <v>176</v>
      </c>
      <c r="B602">
        <v>1</v>
      </c>
      <c r="C602">
        <v>25</v>
      </c>
      <c r="D602" t="s">
        <v>1</v>
      </c>
      <c r="E602">
        <v>0</v>
      </c>
      <c r="F602">
        <v>0</v>
      </c>
      <c r="G602" t="s">
        <v>2</v>
      </c>
      <c r="H602">
        <v>288.25286499999999</v>
      </c>
      <c r="I602">
        <v>1.50712</v>
      </c>
      <c r="J602" t="s">
        <v>3</v>
      </c>
      <c r="K602">
        <v>279.01961999999997</v>
      </c>
      <c r="L602">
        <v>1.5044789999999999</v>
      </c>
      <c r="M602" t="s">
        <v>4</v>
      </c>
      <c r="N602">
        <v>175.361661</v>
      </c>
      <c r="O602">
        <v>0.32513300000000001</v>
      </c>
      <c r="P602" t="s">
        <v>5</v>
      </c>
      <c r="Q602">
        <v>0</v>
      </c>
      <c r="R602">
        <v>0</v>
      </c>
      <c r="S602" t="s">
        <v>6</v>
      </c>
      <c r="T602">
        <v>0</v>
      </c>
      <c r="U602">
        <v>0</v>
      </c>
      <c r="V602" t="s">
        <v>7</v>
      </c>
      <c r="W602">
        <v>0</v>
      </c>
      <c r="X602">
        <v>0</v>
      </c>
      <c r="Y602" t="s">
        <v>8</v>
      </c>
      <c r="Z602">
        <v>0</v>
      </c>
      <c r="AA602">
        <v>0</v>
      </c>
      <c r="AB602" t="s">
        <v>9</v>
      </c>
      <c r="AC602">
        <v>0</v>
      </c>
      <c r="AD602">
        <v>0</v>
      </c>
      <c r="AE602" t="s">
        <v>10</v>
      </c>
      <c r="AF602">
        <v>32767</v>
      </c>
      <c r="AG602">
        <v>0</v>
      </c>
      <c r="AH602" t="s">
        <v>11</v>
      </c>
      <c r="AI602">
        <v>-32767</v>
      </c>
      <c r="AJ602">
        <v>0</v>
      </c>
      <c r="AK602" t="s">
        <v>12</v>
      </c>
      <c r="AL602">
        <v>0</v>
      </c>
      <c r="AM602">
        <v>0</v>
      </c>
    </row>
    <row r="603" spans="1:39" x14ac:dyDescent="0.25">
      <c r="A603" t="s">
        <v>176</v>
      </c>
      <c r="B603">
        <v>2</v>
      </c>
      <c r="C603">
        <v>50</v>
      </c>
      <c r="D603" t="s">
        <v>1</v>
      </c>
      <c r="E603">
        <v>0</v>
      </c>
      <c r="F603">
        <v>0</v>
      </c>
      <c r="G603" t="s">
        <v>2</v>
      </c>
      <c r="H603">
        <v>577.71</v>
      </c>
      <c r="I603">
        <v>5.6796730000000002</v>
      </c>
      <c r="J603" t="s">
        <v>3</v>
      </c>
      <c r="K603">
        <v>559.24592399999995</v>
      </c>
      <c r="L603">
        <v>5.6711359999999997</v>
      </c>
      <c r="M603" t="s">
        <v>4</v>
      </c>
      <c r="N603">
        <v>350.94568600000002</v>
      </c>
      <c r="O603">
        <v>1.0764020000000001</v>
      </c>
      <c r="P603" t="s">
        <v>5</v>
      </c>
      <c r="Q603">
        <v>0</v>
      </c>
      <c r="R603">
        <v>0</v>
      </c>
      <c r="S603" t="s">
        <v>6</v>
      </c>
      <c r="T603">
        <v>0</v>
      </c>
      <c r="U603">
        <v>0</v>
      </c>
      <c r="V603" t="s">
        <v>7</v>
      </c>
      <c r="W603">
        <v>0</v>
      </c>
      <c r="X603">
        <v>0</v>
      </c>
      <c r="Y603" t="s">
        <v>8</v>
      </c>
      <c r="Z603">
        <v>0</v>
      </c>
      <c r="AA603">
        <v>0</v>
      </c>
      <c r="AB603" t="s">
        <v>9</v>
      </c>
      <c r="AC603">
        <v>0</v>
      </c>
      <c r="AD603">
        <v>0</v>
      </c>
      <c r="AE603" t="s">
        <v>10</v>
      </c>
      <c r="AF603">
        <v>32767</v>
      </c>
      <c r="AG603">
        <v>0</v>
      </c>
      <c r="AH603" t="s">
        <v>11</v>
      </c>
      <c r="AI603">
        <v>-32767</v>
      </c>
      <c r="AJ603">
        <v>0</v>
      </c>
      <c r="AK603" t="s">
        <v>12</v>
      </c>
      <c r="AL603">
        <v>0</v>
      </c>
      <c r="AM603">
        <v>0</v>
      </c>
    </row>
    <row r="604" spans="1:39" x14ac:dyDescent="0.25">
      <c r="A604" t="s">
        <v>176</v>
      </c>
      <c r="B604">
        <v>3</v>
      </c>
      <c r="C604">
        <v>75</v>
      </c>
      <c r="D604" t="s">
        <v>1</v>
      </c>
      <c r="E604">
        <v>0</v>
      </c>
      <c r="F604">
        <v>0</v>
      </c>
      <c r="G604" t="s">
        <v>2</v>
      </c>
      <c r="H604">
        <v>867.700918</v>
      </c>
      <c r="I604">
        <v>12.404214</v>
      </c>
      <c r="J604" t="s">
        <v>3</v>
      </c>
      <c r="K604">
        <v>840.01206500000001</v>
      </c>
      <c r="L604">
        <v>12.390814000000001</v>
      </c>
      <c r="M604" t="s">
        <v>4</v>
      </c>
      <c r="N604">
        <v>526.47695699999997</v>
      </c>
      <c r="O604">
        <v>2.3601580000000002</v>
      </c>
      <c r="P604" t="s">
        <v>5</v>
      </c>
      <c r="Q604">
        <v>0</v>
      </c>
      <c r="R604">
        <v>0</v>
      </c>
      <c r="S604" t="s">
        <v>6</v>
      </c>
      <c r="T604">
        <v>0</v>
      </c>
      <c r="U604">
        <v>0</v>
      </c>
      <c r="V604" t="s">
        <v>7</v>
      </c>
      <c r="W604">
        <v>0</v>
      </c>
      <c r="X604">
        <v>0</v>
      </c>
      <c r="Y604" t="s">
        <v>8</v>
      </c>
      <c r="Z604">
        <v>0</v>
      </c>
      <c r="AA604">
        <v>0</v>
      </c>
      <c r="AB604" t="s">
        <v>9</v>
      </c>
      <c r="AC604">
        <v>0</v>
      </c>
      <c r="AD604">
        <v>0</v>
      </c>
      <c r="AE604" t="s">
        <v>10</v>
      </c>
      <c r="AF604">
        <v>32767</v>
      </c>
      <c r="AG604">
        <v>0</v>
      </c>
      <c r="AH604" t="s">
        <v>11</v>
      </c>
      <c r="AI604">
        <v>-32767</v>
      </c>
      <c r="AJ604">
        <v>0</v>
      </c>
      <c r="AK604" t="s">
        <v>12</v>
      </c>
      <c r="AL604">
        <v>0</v>
      </c>
      <c r="AM604">
        <v>0</v>
      </c>
    </row>
    <row r="605" spans="1:39" x14ac:dyDescent="0.25">
      <c r="A605" t="s">
        <v>176</v>
      </c>
      <c r="B605">
        <v>4</v>
      </c>
      <c r="C605">
        <v>100</v>
      </c>
      <c r="D605" t="s">
        <v>1</v>
      </c>
      <c r="E605">
        <v>0</v>
      </c>
      <c r="F605">
        <v>0</v>
      </c>
      <c r="G605" t="s">
        <v>2</v>
      </c>
      <c r="H605">
        <v>1157.8638960000001</v>
      </c>
      <c r="I605">
        <v>22.327905999999999</v>
      </c>
      <c r="J605" t="s">
        <v>3</v>
      </c>
      <c r="K605">
        <v>1120.9496389999999</v>
      </c>
      <c r="L605">
        <v>22.326995</v>
      </c>
      <c r="M605" t="s">
        <v>4</v>
      </c>
      <c r="N605">
        <v>702.02712299999996</v>
      </c>
      <c r="O605">
        <v>3.9784320000000002</v>
      </c>
      <c r="P605" t="s">
        <v>5</v>
      </c>
      <c r="Q605">
        <v>0</v>
      </c>
      <c r="R605">
        <v>0</v>
      </c>
      <c r="S605" t="s">
        <v>6</v>
      </c>
      <c r="T605">
        <v>0</v>
      </c>
      <c r="U605">
        <v>0</v>
      </c>
      <c r="V605" t="s">
        <v>7</v>
      </c>
      <c r="W605">
        <v>0</v>
      </c>
      <c r="X605">
        <v>0</v>
      </c>
      <c r="Y605" t="s">
        <v>8</v>
      </c>
      <c r="Z605">
        <v>0</v>
      </c>
      <c r="AA605">
        <v>0</v>
      </c>
      <c r="AB605" t="s">
        <v>9</v>
      </c>
      <c r="AC605">
        <v>0</v>
      </c>
      <c r="AD605">
        <v>0</v>
      </c>
      <c r="AE605" t="s">
        <v>10</v>
      </c>
      <c r="AF605">
        <v>32767</v>
      </c>
      <c r="AG605">
        <v>0</v>
      </c>
      <c r="AH605" t="s">
        <v>11</v>
      </c>
      <c r="AI605">
        <v>-32767</v>
      </c>
      <c r="AJ605">
        <v>0</v>
      </c>
      <c r="AK605" t="s">
        <v>12</v>
      </c>
      <c r="AL605">
        <v>0</v>
      </c>
      <c r="AM605">
        <v>0</v>
      </c>
    </row>
    <row r="606" spans="1:39" x14ac:dyDescent="0.25">
      <c r="A606" t="s">
        <v>176</v>
      </c>
      <c r="B606">
        <v>5</v>
      </c>
      <c r="C606">
        <v>125</v>
      </c>
      <c r="D606" t="s">
        <v>1</v>
      </c>
      <c r="E606">
        <v>0</v>
      </c>
      <c r="F606">
        <v>0</v>
      </c>
      <c r="G606" t="s">
        <v>2</v>
      </c>
      <c r="H606">
        <v>1447.9578690000001</v>
      </c>
      <c r="I606">
        <v>34.832666000000003</v>
      </c>
      <c r="J606" t="s">
        <v>3</v>
      </c>
      <c r="K606">
        <v>1401.812488</v>
      </c>
      <c r="L606">
        <v>34.819598999999997</v>
      </c>
      <c r="M606" t="s">
        <v>4</v>
      </c>
      <c r="N606">
        <v>877.45018200000004</v>
      </c>
      <c r="O606">
        <v>5.8980750000000004</v>
      </c>
      <c r="P606" t="s">
        <v>5</v>
      </c>
      <c r="Q606">
        <v>0</v>
      </c>
      <c r="R606">
        <v>0</v>
      </c>
      <c r="S606" t="s">
        <v>6</v>
      </c>
      <c r="T606">
        <v>0</v>
      </c>
      <c r="U606">
        <v>0</v>
      </c>
      <c r="V606" t="s">
        <v>7</v>
      </c>
      <c r="W606">
        <v>0</v>
      </c>
      <c r="X606">
        <v>0</v>
      </c>
      <c r="Y606" t="s">
        <v>8</v>
      </c>
      <c r="Z606">
        <v>0</v>
      </c>
      <c r="AA606">
        <v>0</v>
      </c>
      <c r="AB606" t="s">
        <v>9</v>
      </c>
      <c r="AC606">
        <v>0</v>
      </c>
      <c r="AD606">
        <v>0</v>
      </c>
      <c r="AE606" t="s">
        <v>10</v>
      </c>
      <c r="AF606">
        <v>32767</v>
      </c>
      <c r="AG606">
        <v>0</v>
      </c>
      <c r="AH606" t="s">
        <v>11</v>
      </c>
      <c r="AI606">
        <v>-32767</v>
      </c>
      <c r="AJ606">
        <v>0</v>
      </c>
      <c r="AK606" t="s">
        <v>12</v>
      </c>
      <c r="AL606">
        <v>0</v>
      </c>
      <c r="AM606">
        <v>0</v>
      </c>
    </row>
    <row r="607" spans="1:39" x14ac:dyDescent="0.25">
      <c r="A607" t="s">
        <v>176</v>
      </c>
      <c r="B607">
        <v>6</v>
      </c>
      <c r="C607">
        <v>150</v>
      </c>
      <c r="D607" t="s">
        <v>1</v>
      </c>
      <c r="E607">
        <v>0</v>
      </c>
      <c r="F607">
        <v>0</v>
      </c>
      <c r="G607" t="s">
        <v>2</v>
      </c>
      <c r="H607">
        <v>1738.0354150000001</v>
      </c>
      <c r="I607">
        <v>50.101815999999999</v>
      </c>
      <c r="J607" t="s">
        <v>3</v>
      </c>
      <c r="K607">
        <v>1682.664824</v>
      </c>
      <c r="L607">
        <v>50.102418999999998</v>
      </c>
      <c r="M607" t="s">
        <v>4</v>
      </c>
      <c r="N607">
        <v>1052.8216190000001</v>
      </c>
      <c r="O607">
        <v>8.590204</v>
      </c>
      <c r="P607" t="s">
        <v>5</v>
      </c>
      <c r="Q607">
        <v>0</v>
      </c>
      <c r="R607">
        <v>0</v>
      </c>
      <c r="S607" t="s">
        <v>6</v>
      </c>
      <c r="T607">
        <v>0</v>
      </c>
      <c r="U607">
        <v>0</v>
      </c>
      <c r="V607" t="s">
        <v>7</v>
      </c>
      <c r="W607">
        <v>0</v>
      </c>
      <c r="X607">
        <v>0</v>
      </c>
      <c r="Y607" t="s">
        <v>8</v>
      </c>
      <c r="Z607">
        <v>0</v>
      </c>
      <c r="AA607">
        <v>0</v>
      </c>
      <c r="AB607" t="s">
        <v>9</v>
      </c>
      <c r="AC607">
        <v>0</v>
      </c>
      <c r="AD607">
        <v>0</v>
      </c>
      <c r="AE607" t="s">
        <v>10</v>
      </c>
      <c r="AF607">
        <v>32767</v>
      </c>
      <c r="AG607">
        <v>0</v>
      </c>
      <c r="AH607" t="s">
        <v>11</v>
      </c>
      <c r="AI607">
        <v>-32767</v>
      </c>
      <c r="AJ607">
        <v>0</v>
      </c>
      <c r="AK607" t="s">
        <v>12</v>
      </c>
      <c r="AL607">
        <v>0</v>
      </c>
      <c r="AM607">
        <v>0</v>
      </c>
    </row>
    <row r="608" spans="1:39" x14ac:dyDescent="0.25">
      <c r="A608" t="s">
        <v>176</v>
      </c>
      <c r="B608">
        <v>7</v>
      </c>
      <c r="C608">
        <v>175</v>
      </c>
      <c r="D608" t="s">
        <v>1</v>
      </c>
      <c r="E608">
        <v>0</v>
      </c>
      <c r="F608">
        <v>0</v>
      </c>
      <c r="G608" t="s">
        <v>2</v>
      </c>
      <c r="H608">
        <v>2028.2935669999999</v>
      </c>
      <c r="I608">
        <v>66.370660999999998</v>
      </c>
      <c r="J608" t="s">
        <v>3</v>
      </c>
      <c r="K608">
        <v>1963.6936040000001</v>
      </c>
      <c r="L608">
        <v>66.466843999999995</v>
      </c>
      <c r="M608" t="s">
        <v>4</v>
      </c>
      <c r="N608">
        <v>1228.3574269999999</v>
      </c>
      <c r="O608">
        <v>11.493433</v>
      </c>
      <c r="P608" t="s">
        <v>5</v>
      </c>
      <c r="Q608">
        <v>0</v>
      </c>
      <c r="R608">
        <v>0</v>
      </c>
      <c r="S608" t="s">
        <v>6</v>
      </c>
      <c r="T608">
        <v>0</v>
      </c>
      <c r="U608">
        <v>0</v>
      </c>
      <c r="V608" t="s">
        <v>7</v>
      </c>
      <c r="W608">
        <v>0</v>
      </c>
      <c r="X608">
        <v>0</v>
      </c>
      <c r="Y608" t="s">
        <v>8</v>
      </c>
      <c r="Z608">
        <v>0</v>
      </c>
      <c r="AA608">
        <v>0</v>
      </c>
      <c r="AB608" t="s">
        <v>9</v>
      </c>
      <c r="AC608">
        <v>0</v>
      </c>
      <c r="AD608">
        <v>0</v>
      </c>
      <c r="AE608" t="s">
        <v>10</v>
      </c>
      <c r="AF608">
        <v>32767</v>
      </c>
      <c r="AG608">
        <v>0</v>
      </c>
      <c r="AH608" t="s">
        <v>11</v>
      </c>
      <c r="AI608">
        <v>-32767</v>
      </c>
      <c r="AJ608">
        <v>0</v>
      </c>
      <c r="AK608" t="s">
        <v>12</v>
      </c>
      <c r="AL608">
        <v>0</v>
      </c>
      <c r="AM608">
        <v>0</v>
      </c>
    </row>
    <row r="609" spans="1:39" x14ac:dyDescent="0.25">
      <c r="A609" t="s">
        <v>176</v>
      </c>
      <c r="B609">
        <v>8</v>
      </c>
      <c r="C609">
        <v>200</v>
      </c>
      <c r="D609" t="s">
        <v>1</v>
      </c>
      <c r="E609">
        <v>0</v>
      </c>
      <c r="F609">
        <v>0</v>
      </c>
      <c r="G609" t="s">
        <v>2</v>
      </c>
      <c r="H609">
        <v>2318.441558</v>
      </c>
      <c r="I609">
        <v>85.279225999999994</v>
      </c>
      <c r="J609" t="s">
        <v>3</v>
      </c>
      <c r="K609">
        <v>2244.616802</v>
      </c>
      <c r="L609">
        <v>85.430892</v>
      </c>
      <c r="M609" t="s">
        <v>4</v>
      </c>
      <c r="N609">
        <v>1403.74198</v>
      </c>
      <c r="O609">
        <v>14.2897</v>
      </c>
      <c r="P609" t="s">
        <v>5</v>
      </c>
      <c r="Q609">
        <v>0</v>
      </c>
      <c r="R609">
        <v>0</v>
      </c>
      <c r="S609" t="s">
        <v>6</v>
      </c>
      <c r="T609">
        <v>0</v>
      </c>
      <c r="U609">
        <v>0</v>
      </c>
      <c r="V609" t="s">
        <v>7</v>
      </c>
      <c r="W609">
        <v>0</v>
      </c>
      <c r="X609">
        <v>0</v>
      </c>
      <c r="Y609" t="s">
        <v>8</v>
      </c>
      <c r="Z609">
        <v>0</v>
      </c>
      <c r="AA609">
        <v>0</v>
      </c>
      <c r="AB609" t="s">
        <v>9</v>
      </c>
      <c r="AC609">
        <v>0</v>
      </c>
      <c r="AD609">
        <v>0</v>
      </c>
      <c r="AE609" t="s">
        <v>10</v>
      </c>
      <c r="AF609">
        <v>32767</v>
      </c>
      <c r="AG609">
        <v>0</v>
      </c>
      <c r="AH609" t="s">
        <v>11</v>
      </c>
      <c r="AI609">
        <v>-32767</v>
      </c>
      <c r="AJ609">
        <v>0</v>
      </c>
      <c r="AK609" t="s">
        <v>12</v>
      </c>
      <c r="AL609">
        <v>0</v>
      </c>
      <c r="AM609">
        <v>0</v>
      </c>
    </row>
    <row r="610" spans="1:39" x14ac:dyDescent="0.25">
      <c r="A610" t="s">
        <v>176</v>
      </c>
      <c r="B610">
        <v>9</v>
      </c>
      <c r="C610">
        <v>225</v>
      </c>
      <c r="D610" t="s">
        <v>1</v>
      </c>
      <c r="E610">
        <v>0</v>
      </c>
      <c r="F610">
        <v>0</v>
      </c>
      <c r="G610" t="s">
        <v>2</v>
      </c>
      <c r="H610">
        <v>2608.7756490000002</v>
      </c>
      <c r="I610">
        <v>106.935936</v>
      </c>
      <c r="J610" t="s">
        <v>3</v>
      </c>
      <c r="K610">
        <v>2525.7215919999999</v>
      </c>
      <c r="L610">
        <v>107.149469</v>
      </c>
      <c r="M610" t="s">
        <v>4</v>
      </c>
      <c r="N610">
        <v>1579.228179</v>
      </c>
      <c r="O610">
        <v>17.534261000000001</v>
      </c>
      <c r="P610" t="s">
        <v>5</v>
      </c>
      <c r="Q610">
        <v>0</v>
      </c>
      <c r="R610">
        <v>0</v>
      </c>
      <c r="S610" t="s">
        <v>6</v>
      </c>
      <c r="T610">
        <v>0</v>
      </c>
      <c r="U610">
        <v>0</v>
      </c>
      <c r="V610" t="s">
        <v>7</v>
      </c>
      <c r="W610">
        <v>0</v>
      </c>
      <c r="X610">
        <v>0</v>
      </c>
      <c r="Y610" t="s">
        <v>8</v>
      </c>
      <c r="Z610">
        <v>0</v>
      </c>
      <c r="AA610">
        <v>0</v>
      </c>
      <c r="AB610" t="s">
        <v>9</v>
      </c>
      <c r="AC610">
        <v>0</v>
      </c>
      <c r="AD610">
        <v>0</v>
      </c>
      <c r="AE610" t="s">
        <v>10</v>
      </c>
      <c r="AF610">
        <v>32767</v>
      </c>
      <c r="AG610">
        <v>0</v>
      </c>
      <c r="AH610" t="s">
        <v>11</v>
      </c>
      <c r="AI610">
        <v>-32767</v>
      </c>
      <c r="AJ610">
        <v>0</v>
      </c>
      <c r="AK610" t="s">
        <v>12</v>
      </c>
      <c r="AL610">
        <v>0</v>
      </c>
      <c r="AM610">
        <v>0</v>
      </c>
    </row>
    <row r="611" spans="1:39" x14ac:dyDescent="0.25">
      <c r="A611" t="s">
        <v>176</v>
      </c>
      <c r="B611">
        <v>10</v>
      </c>
      <c r="C611">
        <v>250</v>
      </c>
      <c r="D611" t="s">
        <v>1</v>
      </c>
      <c r="E611">
        <v>0</v>
      </c>
      <c r="F611">
        <v>0</v>
      </c>
      <c r="G611" t="s">
        <v>2</v>
      </c>
      <c r="H611">
        <v>2899.2603170000002</v>
      </c>
      <c r="I611">
        <v>130.044826</v>
      </c>
      <c r="J611" t="s">
        <v>3</v>
      </c>
      <c r="K611">
        <v>2806.9796190000002</v>
      </c>
      <c r="L611">
        <v>130.349718</v>
      </c>
      <c r="M611" t="s">
        <v>4</v>
      </c>
      <c r="N611">
        <v>1754.731777</v>
      </c>
      <c r="O611">
        <v>21.055797999999999</v>
      </c>
      <c r="P611" t="s">
        <v>5</v>
      </c>
      <c r="Q611">
        <v>0</v>
      </c>
      <c r="R611">
        <v>0</v>
      </c>
      <c r="S611" t="s">
        <v>6</v>
      </c>
      <c r="T611">
        <v>0</v>
      </c>
      <c r="U611">
        <v>0</v>
      </c>
      <c r="V611" t="s">
        <v>7</v>
      </c>
      <c r="W611">
        <v>0</v>
      </c>
      <c r="X611">
        <v>0</v>
      </c>
      <c r="Y611" t="s">
        <v>8</v>
      </c>
      <c r="Z611">
        <v>0</v>
      </c>
      <c r="AA611">
        <v>0</v>
      </c>
      <c r="AB611" t="s">
        <v>9</v>
      </c>
      <c r="AC611">
        <v>0</v>
      </c>
      <c r="AD611">
        <v>0</v>
      </c>
      <c r="AE611" t="s">
        <v>10</v>
      </c>
      <c r="AF611">
        <v>32767</v>
      </c>
      <c r="AG611">
        <v>0</v>
      </c>
      <c r="AH611" t="s">
        <v>11</v>
      </c>
      <c r="AI611">
        <v>-32767</v>
      </c>
      <c r="AJ611">
        <v>0</v>
      </c>
      <c r="AK611" t="s">
        <v>12</v>
      </c>
      <c r="AL611">
        <v>0</v>
      </c>
      <c r="AM611">
        <v>0</v>
      </c>
    </row>
    <row r="612" spans="1:39" x14ac:dyDescent="0.25">
      <c r="A612" t="s">
        <v>176</v>
      </c>
      <c r="B612">
        <v>11</v>
      </c>
      <c r="C612">
        <v>275</v>
      </c>
      <c r="D612" t="s">
        <v>1</v>
      </c>
      <c r="E612">
        <v>0</v>
      </c>
      <c r="F612">
        <v>0</v>
      </c>
      <c r="G612" t="s">
        <v>2</v>
      </c>
      <c r="H612">
        <v>3189.7821039999999</v>
      </c>
      <c r="I612">
        <v>156.04126299999999</v>
      </c>
      <c r="J612" t="s">
        <v>3</v>
      </c>
      <c r="K612">
        <v>3088.2746390000002</v>
      </c>
      <c r="L612">
        <v>156.45050800000001</v>
      </c>
      <c r="M612" t="s">
        <v>4</v>
      </c>
      <c r="N612">
        <v>1930.1950879999999</v>
      </c>
      <c r="O612">
        <v>26.378824000000002</v>
      </c>
      <c r="P612" t="s">
        <v>5</v>
      </c>
      <c r="Q612">
        <v>0</v>
      </c>
      <c r="R612">
        <v>0</v>
      </c>
      <c r="S612" t="s">
        <v>6</v>
      </c>
      <c r="T612">
        <v>0</v>
      </c>
      <c r="U612">
        <v>0</v>
      </c>
      <c r="V612" t="s">
        <v>7</v>
      </c>
      <c r="W612">
        <v>0</v>
      </c>
      <c r="X612">
        <v>0</v>
      </c>
      <c r="Y612" t="s">
        <v>8</v>
      </c>
      <c r="Z612">
        <v>0</v>
      </c>
      <c r="AA612">
        <v>0</v>
      </c>
      <c r="AB612" t="s">
        <v>9</v>
      </c>
      <c r="AC612">
        <v>0</v>
      </c>
      <c r="AD612">
        <v>0</v>
      </c>
      <c r="AE612" t="s">
        <v>10</v>
      </c>
      <c r="AF612">
        <v>32767</v>
      </c>
      <c r="AG612">
        <v>0</v>
      </c>
      <c r="AH612" t="s">
        <v>11</v>
      </c>
      <c r="AI612">
        <v>-32767</v>
      </c>
      <c r="AJ612">
        <v>0</v>
      </c>
      <c r="AK612" t="s">
        <v>12</v>
      </c>
      <c r="AL612">
        <v>0</v>
      </c>
      <c r="AM612">
        <v>0</v>
      </c>
    </row>
    <row r="613" spans="1:39" x14ac:dyDescent="0.25">
      <c r="A613" t="s">
        <v>176</v>
      </c>
      <c r="B613">
        <v>12</v>
      </c>
      <c r="C613">
        <v>300</v>
      </c>
      <c r="D613" t="s">
        <v>1</v>
      </c>
      <c r="E613">
        <v>0</v>
      </c>
      <c r="F613">
        <v>0</v>
      </c>
      <c r="G613" t="s">
        <v>2</v>
      </c>
      <c r="H613">
        <v>3480.4493950000001</v>
      </c>
      <c r="I613">
        <v>182.12463199999999</v>
      </c>
      <c r="J613" t="s">
        <v>3</v>
      </c>
      <c r="K613">
        <v>3369.7131100000001</v>
      </c>
      <c r="L613">
        <v>182.63782900000001</v>
      </c>
      <c r="M613" t="s">
        <v>4</v>
      </c>
      <c r="N613">
        <v>2105.6298099999999</v>
      </c>
      <c r="O613">
        <v>30.352914999999999</v>
      </c>
      <c r="P613" t="s">
        <v>5</v>
      </c>
      <c r="Q613">
        <v>0</v>
      </c>
      <c r="R613">
        <v>0</v>
      </c>
      <c r="S613" t="s">
        <v>6</v>
      </c>
      <c r="T613">
        <v>0</v>
      </c>
      <c r="U613">
        <v>0</v>
      </c>
      <c r="V613" t="s">
        <v>7</v>
      </c>
      <c r="W613">
        <v>0</v>
      </c>
      <c r="X613">
        <v>0</v>
      </c>
      <c r="Y613" t="s">
        <v>8</v>
      </c>
      <c r="Z613">
        <v>0</v>
      </c>
      <c r="AA613">
        <v>0</v>
      </c>
      <c r="AB613" t="s">
        <v>9</v>
      </c>
      <c r="AC613">
        <v>0</v>
      </c>
      <c r="AD613">
        <v>0</v>
      </c>
      <c r="AE613" t="s">
        <v>10</v>
      </c>
      <c r="AF613">
        <v>32767</v>
      </c>
      <c r="AG613">
        <v>0</v>
      </c>
      <c r="AH613" t="s">
        <v>11</v>
      </c>
      <c r="AI613">
        <v>-32767</v>
      </c>
      <c r="AJ613">
        <v>0</v>
      </c>
      <c r="AK613" t="s">
        <v>12</v>
      </c>
      <c r="AL613">
        <v>0</v>
      </c>
      <c r="AM613">
        <v>0</v>
      </c>
    </row>
    <row r="614" spans="1:39" x14ac:dyDescent="0.25">
      <c r="A614" t="s">
        <v>176</v>
      </c>
      <c r="B614">
        <v>13</v>
      </c>
      <c r="C614">
        <v>325</v>
      </c>
      <c r="D614" t="s">
        <v>1</v>
      </c>
      <c r="E614">
        <v>0</v>
      </c>
      <c r="F614">
        <v>0</v>
      </c>
      <c r="G614" t="s">
        <v>2</v>
      </c>
      <c r="H614">
        <v>3771.2145700000001</v>
      </c>
      <c r="I614">
        <v>213.82759300000001</v>
      </c>
      <c r="J614" t="s">
        <v>3</v>
      </c>
      <c r="K614">
        <v>3651.253843</v>
      </c>
      <c r="L614">
        <v>214.43638999999999</v>
      </c>
      <c r="M614" t="s">
        <v>4</v>
      </c>
      <c r="N614">
        <v>2281.0928319999998</v>
      </c>
      <c r="O614">
        <v>35.789679</v>
      </c>
      <c r="P614" t="s">
        <v>5</v>
      </c>
      <c r="Q614">
        <v>0</v>
      </c>
      <c r="R614">
        <v>0</v>
      </c>
      <c r="S614" t="s">
        <v>6</v>
      </c>
      <c r="T614">
        <v>0</v>
      </c>
      <c r="U614">
        <v>0</v>
      </c>
      <c r="V614" t="s">
        <v>7</v>
      </c>
      <c r="W614">
        <v>0</v>
      </c>
      <c r="X614">
        <v>0</v>
      </c>
      <c r="Y614" t="s">
        <v>8</v>
      </c>
      <c r="Z614">
        <v>0</v>
      </c>
      <c r="AA614">
        <v>0</v>
      </c>
      <c r="AB614" t="s">
        <v>9</v>
      </c>
      <c r="AC614">
        <v>0</v>
      </c>
      <c r="AD614">
        <v>0</v>
      </c>
      <c r="AE614" t="s">
        <v>10</v>
      </c>
      <c r="AF614">
        <v>32767</v>
      </c>
      <c r="AG614">
        <v>0</v>
      </c>
      <c r="AH614" t="s">
        <v>11</v>
      </c>
      <c r="AI614">
        <v>-32767</v>
      </c>
      <c r="AJ614">
        <v>0</v>
      </c>
      <c r="AK614" t="s">
        <v>12</v>
      </c>
      <c r="AL614">
        <v>0</v>
      </c>
      <c r="AM614">
        <v>0</v>
      </c>
    </row>
    <row r="615" spans="1:39" x14ac:dyDescent="0.25">
      <c r="A615" t="s">
        <v>176</v>
      </c>
      <c r="B615">
        <v>14</v>
      </c>
      <c r="C615">
        <v>350</v>
      </c>
      <c r="D615" t="s">
        <v>1</v>
      </c>
      <c r="E615">
        <v>0</v>
      </c>
      <c r="F615">
        <v>0</v>
      </c>
      <c r="G615" t="s">
        <v>2</v>
      </c>
      <c r="H615">
        <v>4062.124883</v>
      </c>
      <c r="I615">
        <v>244.056691</v>
      </c>
      <c r="J615" t="s">
        <v>3</v>
      </c>
      <c r="K615">
        <v>3932.937876</v>
      </c>
      <c r="L615">
        <v>244.75684000000001</v>
      </c>
      <c r="M615" t="s">
        <v>4</v>
      </c>
      <c r="N615">
        <v>2456.4749510000001</v>
      </c>
      <c r="O615">
        <v>41.342550000000003</v>
      </c>
      <c r="P615" t="s">
        <v>5</v>
      </c>
      <c r="Q615">
        <v>0</v>
      </c>
      <c r="R615">
        <v>0</v>
      </c>
      <c r="S615" t="s">
        <v>6</v>
      </c>
      <c r="T615">
        <v>0</v>
      </c>
      <c r="U615">
        <v>0</v>
      </c>
      <c r="V615" t="s">
        <v>7</v>
      </c>
      <c r="W615">
        <v>0</v>
      </c>
      <c r="X615">
        <v>0</v>
      </c>
      <c r="Y615" t="s">
        <v>8</v>
      </c>
      <c r="Z615">
        <v>0</v>
      </c>
      <c r="AA615">
        <v>0</v>
      </c>
      <c r="AB615" t="s">
        <v>9</v>
      </c>
      <c r="AC615">
        <v>0</v>
      </c>
      <c r="AD615">
        <v>0</v>
      </c>
      <c r="AE615" t="s">
        <v>10</v>
      </c>
      <c r="AF615">
        <v>32767</v>
      </c>
      <c r="AG615">
        <v>0</v>
      </c>
      <c r="AH615" t="s">
        <v>11</v>
      </c>
      <c r="AI615">
        <v>-32767</v>
      </c>
      <c r="AJ615">
        <v>0</v>
      </c>
      <c r="AK615" t="s">
        <v>12</v>
      </c>
      <c r="AL615">
        <v>0</v>
      </c>
      <c r="AM615">
        <v>0</v>
      </c>
    </row>
    <row r="616" spans="1:39" x14ac:dyDescent="0.25">
      <c r="A616" t="s">
        <v>176</v>
      </c>
      <c r="B616">
        <v>15</v>
      </c>
      <c r="C616">
        <v>375</v>
      </c>
      <c r="D616" t="s">
        <v>1</v>
      </c>
      <c r="E616">
        <v>0</v>
      </c>
      <c r="F616">
        <v>0</v>
      </c>
      <c r="G616" t="s">
        <v>2</v>
      </c>
      <c r="H616">
        <v>4353.0783009999996</v>
      </c>
      <c r="I616">
        <v>277.44750199999999</v>
      </c>
      <c r="J616" t="s">
        <v>3</v>
      </c>
      <c r="K616">
        <v>4214.6633199999997</v>
      </c>
      <c r="L616">
        <v>278.24951900000002</v>
      </c>
      <c r="M616" t="s">
        <v>4</v>
      </c>
      <c r="N616">
        <v>2631.7168259999999</v>
      </c>
      <c r="O616">
        <v>47.167324000000001</v>
      </c>
      <c r="P616" t="s">
        <v>5</v>
      </c>
      <c r="Q616">
        <v>0</v>
      </c>
      <c r="R616">
        <v>0</v>
      </c>
      <c r="S616" t="s">
        <v>6</v>
      </c>
      <c r="T616">
        <v>0</v>
      </c>
      <c r="U616">
        <v>0</v>
      </c>
      <c r="V616" t="s">
        <v>7</v>
      </c>
      <c r="W616">
        <v>0</v>
      </c>
      <c r="X616">
        <v>0</v>
      </c>
      <c r="Y616" t="s">
        <v>8</v>
      </c>
      <c r="Z616">
        <v>0</v>
      </c>
      <c r="AA616">
        <v>0</v>
      </c>
      <c r="AB616" t="s">
        <v>9</v>
      </c>
      <c r="AC616">
        <v>0</v>
      </c>
      <c r="AD616">
        <v>0</v>
      </c>
      <c r="AE616" t="s">
        <v>10</v>
      </c>
      <c r="AF616">
        <v>32767</v>
      </c>
      <c r="AG616">
        <v>0</v>
      </c>
      <c r="AH616" t="s">
        <v>11</v>
      </c>
      <c r="AI616">
        <v>-32767</v>
      </c>
      <c r="AJ616">
        <v>0</v>
      </c>
      <c r="AK616" t="s">
        <v>12</v>
      </c>
      <c r="AL616">
        <v>0</v>
      </c>
      <c r="AM616">
        <v>0</v>
      </c>
    </row>
    <row r="617" spans="1:39" x14ac:dyDescent="0.25">
      <c r="A617" t="s">
        <v>176</v>
      </c>
      <c r="B617">
        <v>16</v>
      </c>
      <c r="C617">
        <v>400</v>
      </c>
      <c r="D617" t="s">
        <v>1</v>
      </c>
      <c r="E617">
        <v>0</v>
      </c>
      <c r="F617">
        <v>0</v>
      </c>
      <c r="G617" t="s">
        <v>2</v>
      </c>
      <c r="H617">
        <v>4644.290156</v>
      </c>
      <c r="I617">
        <v>314.40081600000002</v>
      </c>
      <c r="J617" t="s">
        <v>3</v>
      </c>
      <c r="K617">
        <v>4496.648115</v>
      </c>
      <c r="L617">
        <v>315.40536500000002</v>
      </c>
      <c r="M617" t="s">
        <v>4</v>
      </c>
      <c r="N617">
        <v>2807.1054640000002</v>
      </c>
      <c r="O617">
        <v>54.397955000000003</v>
      </c>
      <c r="P617" t="s">
        <v>5</v>
      </c>
      <c r="Q617">
        <v>0</v>
      </c>
      <c r="R617">
        <v>0</v>
      </c>
      <c r="S617" t="s">
        <v>6</v>
      </c>
      <c r="T617">
        <v>0</v>
      </c>
      <c r="U617">
        <v>0</v>
      </c>
      <c r="V617" t="s">
        <v>7</v>
      </c>
      <c r="W617">
        <v>0</v>
      </c>
      <c r="X617">
        <v>0</v>
      </c>
      <c r="Y617" t="s">
        <v>8</v>
      </c>
      <c r="Z617">
        <v>0</v>
      </c>
      <c r="AA617">
        <v>0</v>
      </c>
      <c r="AB617" t="s">
        <v>9</v>
      </c>
      <c r="AC617">
        <v>0</v>
      </c>
      <c r="AD617">
        <v>0</v>
      </c>
      <c r="AE617" t="s">
        <v>10</v>
      </c>
      <c r="AF617">
        <v>32767</v>
      </c>
      <c r="AG617">
        <v>0</v>
      </c>
      <c r="AH617" t="s">
        <v>11</v>
      </c>
      <c r="AI617">
        <v>-32767</v>
      </c>
      <c r="AJ617">
        <v>0</v>
      </c>
      <c r="AK617" t="s">
        <v>12</v>
      </c>
      <c r="AL617">
        <v>0</v>
      </c>
      <c r="AM617">
        <v>0</v>
      </c>
    </row>
    <row r="618" spans="1:39" x14ac:dyDescent="0.25">
      <c r="A618" t="s">
        <v>176</v>
      </c>
      <c r="B618">
        <v>17</v>
      </c>
      <c r="C618">
        <v>425</v>
      </c>
      <c r="D618" t="s">
        <v>1</v>
      </c>
      <c r="E618">
        <v>0</v>
      </c>
      <c r="F618">
        <v>0</v>
      </c>
      <c r="G618" t="s">
        <v>2</v>
      </c>
      <c r="H618">
        <v>4935.7724900000003</v>
      </c>
      <c r="I618">
        <v>351.58212500000002</v>
      </c>
      <c r="J618" t="s">
        <v>3</v>
      </c>
      <c r="K618">
        <v>4778.9021089999997</v>
      </c>
      <c r="L618">
        <v>352.68147099999999</v>
      </c>
      <c r="M618" t="s">
        <v>4</v>
      </c>
      <c r="N618">
        <v>2982.5820509999999</v>
      </c>
      <c r="O618">
        <v>61.131954</v>
      </c>
      <c r="P618" t="s">
        <v>5</v>
      </c>
      <c r="Q618">
        <v>0</v>
      </c>
      <c r="R618">
        <v>0</v>
      </c>
      <c r="S618" t="s">
        <v>6</v>
      </c>
      <c r="T618">
        <v>0</v>
      </c>
      <c r="U618">
        <v>0</v>
      </c>
      <c r="V618" t="s">
        <v>7</v>
      </c>
      <c r="W618">
        <v>0</v>
      </c>
      <c r="X618">
        <v>0</v>
      </c>
      <c r="Y618" t="s">
        <v>8</v>
      </c>
      <c r="Z618">
        <v>0</v>
      </c>
      <c r="AA618">
        <v>0</v>
      </c>
      <c r="AB618" t="s">
        <v>9</v>
      </c>
      <c r="AC618">
        <v>0</v>
      </c>
      <c r="AD618">
        <v>0</v>
      </c>
      <c r="AE618" t="s">
        <v>10</v>
      </c>
      <c r="AF618">
        <v>32767</v>
      </c>
      <c r="AG618">
        <v>0</v>
      </c>
      <c r="AH618" t="s">
        <v>11</v>
      </c>
      <c r="AI618">
        <v>-32767</v>
      </c>
      <c r="AJ618">
        <v>0</v>
      </c>
      <c r="AK618" t="s">
        <v>12</v>
      </c>
      <c r="AL618">
        <v>0</v>
      </c>
      <c r="AM618">
        <v>0</v>
      </c>
    </row>
    <row r="619" spans="1:39" x14ac:dyDescent="0.25">
      <c r="A619" t="s">
        <v>176</v>
      </c>
      <c r="B619">
        <v>18</v>
      </c>
      <c r="C619">
        <v>450</v>
      </c>
      <c r="D619" t="s">
        <v>1</v>
      </c>
      <c r="E619">
        <v>0</v>
      </c>
      <c r="F619">
        <v>0</v>
      </c>
      <c r="G619" t="s">
        <v>2</v>
      </c>
      <c r="H619">
        <v>5227.3261329999996</v>
      </c>
      <c r="I619">
        <v>388.18478599999997</v>
      </c>
      <c r="J619" t="s">
        <v>3</v>
      </c>
      <c r="K619">
        <v>5061.2261820000003</v>
      </c>
      <c r="L619">
        <v>389.42872699999998</v>
      </c>
      <c r="M619" t="s">
        <v>4</v>
      </c>
      <c r="N619">
        <v>3157.9660739999999</v>
      </c>
      <c r="O619">
        <v>66.750202999999999</v>
      </c>
      <c r="P619" t="s">
        <v>5</v>
      </c>
      <c r="Q619">
        <v>0</v>
      </c>
      <c r="R619">
        <v>0</v>
      </c>
      <c r="S619" t="s">
        <v>6</v>
      </c>
      <c r="T619">
        <v>0</v>
      </c>
      <c r="U619">
        <v>0</v>
      </c>
      <c r="V619" t="s">
        <v>7</v>
      </c>
      <c r="W619">
        <v>0</v>
      </c>
      <c r="X619">
        <v>0</v>
      </c>
      <c r="Y619" t="s">
        <v>8</v>
      </c>
      <c r="Z619">
        <v>0</v>
      </c>
      <c r="AA619">
        <v>0</v>
      </c>
      <c r="AB619" t="s">
        <v>9</v>
      </c>
      <c r="AC619">
        <v>0</v>
      </c>
      <c r="AD619">
        <v>0</v>
      </c>
      <c r="AE619" t="s">
        <v>10</v>
      </c>
      <c r="AF619">
        <v>32767</v>
      </c>
      <c r="AG619">
        <v>0</v>
      </c>
      <c r="AH619" t="s">
        <v>11</v>
      </c>
      <c r="AI619">
        <v>-32767</v>
      </c>
      <c r="AJ619">
        <v>0</v>
      </c>
      <c r="AK619" t="s">
        <v>12</v>
      </c>
      <c r="AL619">
        <v>0</v>
      </c>
      <c r="AM619">
        <v>0</v>
      </c>
    </row>
    <row r="620" spans="1:39" x14ac:dyDescent="0.25">
      <c r="A620" t="s">
        <v>176</v>
      </c>
      <c r="B620">
        <v>19</v>
      </c>
      <c r="C620">
        <v>475</v>
      </c>
      <c r="D620" t="s">
        <v>1</v>
      </c>
      <c r="E620">
        <v>0</v>
      </c>
      <c r="F620">
        <v>0</v>
      </c>
      <c r="G620" t="s">
        <v>2</v>
      </c>
      <c r="H620">
        <v>5519.1219920000003</v>
      </c>
      <c r="I620">
        <v>431.734579</v>
      </c>
      <c r="J620" t="s">
        <v>3</v>
      </c>
      <c r="K620">
        <v>5343.7934569999998</v>
      </c>
      <c r="L620">
        <v>433.08468499999998</v>
      </c>
      <c r="M620" t="s">
        <v>4</v>
      </c>
      <c r="N620">
        <v>3333.3365629999998</v>
      </c>
      <c r="O620">
        <v>73.467815000000002</v>
      </c>
      <c r="P620" t="s">
        <v>5</v>
      </c>
      <c r="Q620">
        <v>0</v>
      </c>
      <c r="R620">
        <v>0</v>
      </c>
      <c r="S620" t="s">
        <v>6</v>
      </c>
      <c r="T620">
        <v>0</v>
      </c>
      <c r="U620">
        <v>0</v>
      </c>
      <c r="V620" t="s">
        <v>7</v>
      </c>
      <c r="W620">
        <v>0</v>
      </c>
      <c r="X620">
        <v>0</v>
      </c>
      <c r="Y620" t="s">
        <v>8</v>
      </c>
      <c r="Z620">
        <v>0</v>
      </c>
      <c r="AA620">
        <v>0</v>
      </c>
      <c r="AB620" t="s">
        <v>9</v>
      </c>
      <c r="AC620">
        <v>0</v>
      </c>
      <c r="AD620">
        <v>0</v>
      </c>
      <c r="AE620" t="s">
        <v>10</v>
      </c>
      <c r="AF620">
        <v>32767</v>
      </c>
      <c r="AG620">
        <v>0</v>
      </c>
      <c r="AH620" t="s">
        <v>11</v>
      </c>
      <c r="AI620">
        <v>-32767</v>
      </c>
      <c r="AJ620">
        <v>0</v>
      </c>
      <c r="AK620" t="s">
        <v>12</v>
      </c>
      <c r="AL620">
        <v>0</v>
      </c>
      <c r="AM620">
        <v>0</v>
      </c>
    </row>
    <row r="621" spans="1:39" x14ac:dyDescent="0.25">
      <c r="A621" t="s">
        <v>176</v>
      </c>
      <c r="B621">
        <v>20</v>
      </c>
      <c r="C621">
        <v>500</v>
      </c>
      <c r="D621" t="s">
        <v>1</v>
      </c>
      <c r="E621">
        <v>0</v>
      </c>
      <c r="F621">
        <v>0</v>
      </c>
      <c r="G621" t="s">
        <v>2</v>
      </c>
      <c r="H621">
        <v>5811.0453710000002</v>
      </c>
      <c r="I621">
        <v>482.61897499999998</v>
      </c>
      <c r="J621" t="s">
        <v>3</v>
      </c>
      <c r="K621">
        <v>5626.4881740000001</v>
      </c>
      <c r="L621">
        <v>484.071913</v>
      </c>
      <c r="M621" t="s">
        <v>4</v>
      </c>
      <c r="N621">
        <v>3508.7258689999999</v>
      </c>
      <c r="O621">
        <v>80.583629999999999</v>
      </c>
      <c r="P621" t="s">
        <v>5</v>
      </c>
      <c r="Q621">
        <v>0</v>
      </c>
      <c r="R621">
        <v>0</v>
      </c>
      <c r="S621" t="s">
        <v>6</v>
      </c>
      <c r="T621">
        <v>0</v>
      </c>
      <c r="U621">
        <v>0</v>
      </c>
      <c r="V621" t="s">
        <v>7</v>
      </c>
      <c r="W621">
        <v>0</v>
      </c>
      <c r="X621">
        <v>0</v>
      </c>
      <c r="Y621" t="s">
        <v>8</v>
      </c>
      <c r="Z621">
        <v>0</v>
      </c>
      <c r="AA621">
        <v>0</v>
      </c>
      <c r="AB621" t="s">
        <v>9</v>
      </c>
      <c r="AC621">
        <v>0</v>
      </c>
      <c r="AD621">
        <v>0</v>
      </c>
      <c r="AE621" t="s">
        <v>10</v>
      </c>
      <c r="AF621">
        <v>32767</v>
      </c>
      <c r="AG621">
        <v>0</v>
      </c>
      <c r="AH621" t="s">
        <v>11</v>
      </c>
      <c r="AI621">
        <v>-32767</v>
      </c>
      <c r="AJ621">
        <v>0</v>
      </c>
      <c r="AK621" t="s">
        <v>12</v>
      </c>
      <c r="AL621">
        <v>0</v>
      </c>
      <c r="AM621">
        <v>0</v>
      </c>
    </row>
    <row r="622" spans="1:39" x14ac:dyDescent="0.25">
      <c r="A622" t="s">
        <v>177</v>
      </c>
      <c r="B622">
        <v>1</v>
      </c>
      <c r="C622">
        <v>25</v>
      </c>
      <c r="D622" t="s">
        <v>1</v>
      </c>
      <c r="E622">
        <v>0</v>
      </c>
      <c r="F622">
        <v>0</v>
      </c>
      <c r="G622" t="s">
        <v>2</v>
      </c>
      <c r="H622">
        <v>138.01965200000001</v>
      </c>
      <c r="I622">
        <v>1.406736</v>
      </c>
      <c r="J622" t="s">
        <v>3</v>
      </c>
      <c r="K622">
        <v>135.53468699999999</v>
      </c>
      <c r="L622">
        <v>1.407573</v>
      </c>
      <c r="M622" t="s">
        <v>4</v>
      </c>
      <c r="N622">
        <v>31.805833</v>
      </c>
      <c r="O622">
        <v>1.2130000000000001E-3</v>
      </c>
      <c r="P622" t="s">
        <v>5</v>
      </c>
      <c r="Q622">
        <v>0</v>
      </c>
      <c r="R622">
        <v>0</v>
      </c>
      <c r="S622" t="s">
        <v>6</v>
      </c>
      <c r="T622">
        <v>0</v>
      </c>
      <c r="U622">
        <v>0</v>
      </c>
      <c r="V622" t="s">
        <v>7</v>
      </c>
      <c r="W622">
        <v>0</v>
      </c>
      <c r="X622">
        <v>0</v>
      </c>
      <c r="Y622" t="s">
        <v>8</v>
      </c>
      <c r="Z622">
        <v>0</v>
      </c>
      <c r="AA622">
        <v>0</v>
      </c>
      <c r="AB622" t="s">
        <v>9</v>
      </c>
      <c r="AC622">
        <v>0</v>
      </c>
      <c r="AD622">
        <v>0</v>
      </c>
      <c r="AE622" t="s">
        <v>10</v>
      </c>
      <c r="AF622">
        <v>32767</v>
      </c>
      <c r="AG622">
        <v>0</v>
      </c>
      <c r="AH622" t="s">
        <v>11</v>
      </c>
      <c r="AI622">
        <v>-32767</v>
      </c>
      <c r="AJ622">
        <v>0</v>
      </c>
      <c r="AK622" t="s">
        <v>12</v>
      </c>
      <c r="AL622">
        <v>0</v>
      </c>
      <c r="AM622">
        <v>0</v>
      </c>
    </row>
    <row r="623" spans="1:39" x14ac:dyDescent="0.25">
      <c r="A623" t="s">
        <v>177</v>
      </c>
      <c r="B623">
        <v>2</v>
      </c>
      <c r="C623">
        <v>50</v>
      </c>
      <c r="D623" t="s">
        <v>1</v>
      </c>
      <c r="E623">
        <v>0</v>
      </c>
      <c r="F623">
        <v>0</v>
      </c>
      <c r="G623" t="s">
        <v>2</v>
      </c>
      <c r="H623">
        <v>277.00137799999999</v>
      </c>
      <c r="I623">
        <v>5.0566199999999997</v>
      </c>
      <c r="J623" t="s">
        <v>3</v>
      </c>
      <c r="K623">
        <v>272.03907199999998</v>
      </c>
      <c r="L623">
        <v>5.0629249999999999</v>
      </c>
      <c r="M623" t="s">
        <v>4</v>
      </c>
      <c r="N623">
        <v>63.604809000000003</v>
      </c>
      <c r="O623">
        <v>3.9160000000000002E-3</v>
      </c>
      <c r="P623" t="s">
        <v>5</v>
      </c>
      <c r="Q623">
        <v>0</v>
      </c>
      <c r="R623">
        <v>0</v>
      </c>
      <c r="S623" t="s">
        <v>6</v>
      </c>
      <c r="T623">
        <v>0</v>
      </c>
      <c r="U623">
        <v>0</v>
      </c>
      <c r="V623" t="s">
        <v>7</v>
      </c>
      <c r="W623">
        <v>0</v>
      </c>
      <c r="X623">
        <v>0</v>
      </c>
      <c r="Y623" t="s">
        <v>8</v>
      </c>
      <c r="Z623">
        <v>0</v>
      </c>
      <c r="AA623">
        <v>0</v>
      </c>
      <c r="AB623" t="s">
        <v>9</v>
      </c>
      <c r="AC623">
        <v>0</v>
      </c>
      <c r="AD623">
        <v>0</v>
      </c>
      <c r="AE623" t="s">
        <v>10</v>
      </c>
      <c r="AF623">
        <v>32767</v>
      </c>
      <c r="AG623">
        <v>0</v>
      </c>
      <c r="AH623" t="s">
        <v>11</v>
      </c>
      <c r="AI623">
        <v>-32767</v>
      </c>
      <c r="AJ623">
        <v>0</v>
      </c>
      <c r="AK623" t="s">
        <v>12</v>
      </c>
      <c r="AL623">
        <v>0</v>
      </c>
      <c r="AM623">
        <v>0</v>
      </c>
    </row>
    <row r="624" spans="1:39" x14ac:dyDescent="0.25">
      <c r="A624" t="s">
        <v>177</v>
      </c>
      <c r="B624">
        <v>3</v>
      </c>
      <c r="C624">
        <v>75</v>
      </c>
      <c r="D624" t="s">
        <v>1</v>
      </c>
      <c r="E624">
        <v>0</v>
      </c>
      <c r="F624">
        <v>0</v>
      </c>
      <c r="G624" t="s">
        <v>2</v>
      </c>
      <c r="H624">
        <v>416.472826</v>
      </c>
      <c r="I624">
        <v>11.040932</v>
      </c>
      <c r="J624" t="s">
        <v>3</v>
      </c>
      <c r="K624">
        <v>409.03320600000001</v>
      </c>
      <c r="L624">
        <v>11.051610999999999</v>
      </c>
      <c r="M624" t="s">
        <v>4</v>
      </c>
      <c r="N624">
        <v>95.405604999999994</v>
      </c>
      <c r="O624">
        <v>8.7290000000000006E-3</v>
      </c>
      <c r="P624" t="s">
        <v>5</v>
      </c>
      <c r="Q624">
        <v>0</v>
      </c>
      <c r="R624">
        <v>0</v>
      </c>
      <c r="S624" t="s">
        <v>6</v>
      </c>
      <c r="T624">
        <v>0</v>
      </c>
      <c r="U624">
        <v>0</v>
      </c>
      <c r="V624" t="s">
        <v>7</v>
      </c>
      <c r="W624">
        <v>0</v>
      </c>
      <c r="X624">
        <v>0</v>
      </c>
      <c r="Y624" t="s">
        <v>8</v>
      </c>
      <c r="Z624">
        <v>0</v>
      </c>
      <c r="AA624">
        <v>0</v>
      </c>
      <c r="AB624" t="s">
        <v>9</v>
      </c>
      <c r="AC624">
        <v>0</v>
      </c>
      <c r="AD624">
        <v>0</v>
      </c>
      <c r="AE624" t="s">
        <v>10</v>
      </c>
      <c r="AF624">
        <v>32767</v>
      </c>
      <c r="AG624">
        <v>0</v>
      </c>
      <c r="AH624" t="s">
        <v>11</v>
      </c>
      <c r="AI624">
        <v>-32767</v>
      </c>
      <c r="AJ624">
        <v>0</v>
      </c>
      <c r="AK624" t="s">
        <v>12</v>
      </c>
      <c r="AL624">
        <v>0</v>
      </c>
      <c r="AM624">
        <v>0</v>
      </c>
    </row>
    <row r="625" spans="1:39" x14ac:dyDescent="0.25">
      <c r="A625" t="s">
        <v>177</v>
      </c>
      <c r="B625">
        <v>4</v>
      </c>
      <c r="C625">
        <v>100</v>
      </c>
      <c r="D625" t="s">
        <v>1</v>
      </c>
      <c r="E625">
        <v>0</v>
      </c>
      <c r="F625">
        <v>0</v>
      </c>
      <c r="G625" t="s">
        <v>2</v>
      </c>
      <c r="H625">
        <v>556.13186599999995</v>
      </c>
      <c r="I625">
        <v>19.988914999999999</v>
      </c>
      <c r="J625" t="s">
        <v>3</v>
      </c>
      <c r="K625">
        <v>546.21504900000002</v>
      </c>
      <c r="L625">
        <v>20.005848</v>
      </c>
      <c r="M625" t="s">
        <v>4</v>
      </c>
      <c r="N625">
        <v>127.208665</v>
      </c>
      <c r="O625">
        <v>1.5476999999999999E-2</v>
      </c>
      <c r="P625" t="s">
        <v>5</v>
      </c>
      <c r="Q625">
        <v>0</v>
      </c>
      <c r="R625">
        <v>0</v>
      </c>
      <c r="S625" t="s">
        <v>6</v>
      </c>
      <c r="T625">
        <v>0</v>
      </c>
      <c r="U625">
        <v>0</v>
      </c>
      <c r="V625" t="s">
        <v>7</v>
      </c>
      <c r="W625">
        <v>0</v>
      </c>
      <c r="X625">
        <v>0</v>
      </c>
      <c r="Y625" t="s">
        <v>8</v>
      </c>
      <c r="Z625">
        <v>0</v>
      </c>
      <c r="AA625">
        <v>0</v>
      </c>
      <c r="AB625" t="s">
        <v>9</v>
      </c>
      <c r="AC625">
        <v>0</v>
      </c>
      <c r="AD625">
        <v>0</v>
      </c>
      <c r="AE625" t="s">
        <v>10</v>
      </c>
      <c r="AF625">
        <v>32767</v>
      </c>
      <c r="AG625">
        <v>0</v>
      </c>
      <c r="AH625" t="s">
        <v>11</v>
      </c>
      <c r="AI625">
        <v>-32767</v>
      </c>
      <c r="AJ625">
        <v>0</v>
      </c>
      <c r="AK625" t="s">
        <v>12</v>
      </c>
      <c r="AL625">
        <v>0</v>
      </c>
      <c r="AM625">
        <v>0</v>
      </c>
    </row>
    <row r="626" spans="1:39" x14ac:dyDescent="0.25">
      <c r="A626" t="s">
        <v>177</v>
      </c>
      <c r="B626">
        <v>5</v>
      </c>
      <c r="C626">
        <v>125</v>
      </c>
      <c r="D626" t="s">
        <v>1</v>
      </c>
      <c r="E626">
        <v>0</v>
      </c>
      <c r="F626">
        <v>0</v>
      </c>
      <c r="G626" t="s">
        <v>2</v>
      </c>
      <c r="H626">
        <v>695.89937099999997</v>
      </c>
      <c r="I626">
        <v>31.095459999999999</v>
      </c>
      <c r="J626" t="s">
        <v>3</v>
      </c>
      <c r="K626">
        <v>683.50458400000002</v>
      </c>
      <c r="L626">
        <v>31.126187999999999</v>
      </c>
      <c r="M626" t="s">
        <v>4</v>
      </c>
      <c r="N626">
        <v>159.01722000000001</v>
      </c>
      <c r="O626">
        <v>2.4427000000000001E-2</v>
      </c>
      <c r="P626" t="s">
        <v>5</v>
      </c>
      <c r="Q626">
        <v>0</v>
      </c>
      <c r="R626">
        <v>0</v>
      </c>
      <c r="S626" t="s">
        <v>6</v>
      </c>
      <c r="T626">
        <v>0</v>
      </c>
      <c r="U626">
        <v>0</v>
      </c>
      <c r="V626" t="s">
        <v>7</v>
      </c>
      <c r="W626">
        <v>0</v>
      </c>
      <c r="X626">
        <v>0</v>
      </c>
      <c r="Y626" t="s">
        <v>8</v>
      </c>
      <c r="Z626">
        <v>0</v>
      </c>
      <c r="AA626">
        <v>0</v>
      </c>
      <c r="AB626" t="s">
        <v>9</v>
      </c>
      <c r="AC626">
        <v>0</v>
      </c>
      <c r="AD626">
        <v>0</v>
      </c>
      <c r="AE626" t="s">
        <v>10</v>
      </c>
      <c r="AF626">
        <v>32767</v>
      </c>
      <c r="AG626">
        <v>0</v>
      </c>
      <c r="AH626" t="s">
        <v>11</v>
      </c>
      <c r="AI626">
        <v>-32767</v>
      </c>
      <c r="AJ626">
        <v>0</v>
      </c>
      <c r="AK626" t="s">
        <v>12</v>
      </c>
      <c r="AL626">
        <v>0</v>
      </c>
      <c r="AM626">
        <v>0</v>
      </c>
    </row>
    <row r="627" spans="1:39" x14ac:dyDescent="0.25">
      <c r="A627" t="s">
        <v>177</v>
      </c>
      <c r="B627">
        <v>6</v>
      </c>
      <c r="C627">
        <v>150</v>
      </c>
      <c r="D627" t="s">
        <v>1</v>
      </c>
      <c r="E627">
        <v>0</v>
      </c>
      <c r="F627">
        <v>0</v>
      </c>
      <c r="G627" t="s">
        <v>2</v>
      </c>
      <c r="H627">
        <v>835.71309900000006</v>
      </c>
      <c r="I627">
        <v>44.428938000000002</v>
      </c>
      <c r="J627" t="s">
        <v>3</v>
      </c>
      <c r="K627">
        <v>820.84074199999998</v>
      </c>
      <c r="L627">
        <v>44.47437</v>
      </c>
      <c r="M627" t="s">
        <v>4</v>
      </c>
      <c r="N627">
        <v>190.822675</v>
      </c>
      <c r="O627">
        <v>3.5291000000000003E-2</v>
      </c>
      <c r="P627" t="s">
        <v>5</v>
      </c>
      <c r="Q627">
        <v>0</v>
      </c>
      <c r="R627">
        <v>0</v>
      </c>
      <c r="S627" t="s">
        <v>6</v>
      </c>
      <c r="T627">
        <v>0</v>
      </c>
      <c r="U627">
        <v>0</v>
      </c>
      <c r="V627" t="s">
        <v>7</v>
      </c>
      <c r="W627">
        <v>0</v>
      </c>
      <c r="X627">
        <v>0</v>
      </c>
      <c r="Y627" t="s">
        <v>8</v>
      </c>
      <c r="Z627">
        <v>0</v>
      </c>
      <c r="AA627">
        <v>0</v>
      </c>
      <c r="AB627" t="s">
        <v>9</v>
      </c>
      <c r="AC627">
        <v>0</v>
      </c>
      <c r="AD627">
        <v>0</v>
      </c>
      <c r="AE627" t="s">
        <v>10</v>
      </c>
      <c r="AF627">
        <v>32767</v>
      </c>
      <c r="AG627">
        <v>0</v>
      </c>
      <c r="AH627" t="s">
        <v>11</v>
      </c>
      <c r="AI627">
        <v>-32767</v>
      </c>
      <c r="AJ627">
        <v>0</v>
      </c>
      <c r="AK627" t="s">
        <v>12</v>
      </c>
      <c r="AL627">
        <v>0</v>
      </c>
      <c r="AM627">
        <v>0</v>
      </c>
    </row>
    <row r="628" spans="1:39" x14ac:dyDescent="0.25">
      <c r="A628" t="s">
        <v>177</v>
      </c>
      <c r="B628">
        <v>7</v>
      </c>
      <c r="C628">
        <v>175</v>
      </c>
      <c r="D628" t="s">
        <v>1</v>
      </c>
      <c r="E628">
        <v>0</v>
      </c>
      <c r="F628">
        <v>0</v>
      </c>
      <c r="G628" t="s">
        <v>2</v>
      </c>
      <c r="H628">
        <v>975.54529500000001</v>
      </c>
      <c r="I628">
        <v>59.701082999999997</v>
      </c>
      <c r="J628" t="s">
        <v>3</v>
      </c>
      <c r="K628">
        <v>958.19457399999999</v>
      </c>
      <c r="L628">
        <v>59.745662000000003</v>
      </c>
      <c r="M628" t="s">
        <v>4</v>
      </c>
      <c r="N628">
        <v>222.631225</v>
      </c>
      <c r="O628">
        <v>4.8222000000000001E-2</v>
      </c>
      <c r="P628" t="s">
        <v>5</v>
      </c>
      <c r="Q628">
        <v>0</v>
      </c>
      <c r="R628">
        <v>0</v>
      </c>
      <c r="S628" t="s">
        <v>6</v>
      </c>
      <c r="T628">
        <v>0</v>
      </c>
      <c r="U628">
        <v>0</v>
      </c>
      <c r="V628" t="s">
        <v>7</v>
      </c>
      <c r="W628">
        <v>0</v>
      </c>
      <c r="X628">
        <v>0</v>
      </c>
      <c r="Y628" t="s">
        <v>8</v>
      </c>
      <c r="Z628">
        <v>0</v>
      </c>
      <c r="AA628">
        <v>0</v>
      </c>
      <c r="AB628" t="s">
        <v>9</v>
      </c>
      <c r="AC628">
        <v>0</v>
      </c>
      <c r="AD628">
        <v>0</v>
      </c>
      <c r="AE628" t="s">
        <v>10</v>
      </c>
      <c r="AF628">
        <v>32767</v>
      </c>
      <c r="AG628">
        <v>0</v>
      </c>
      <c r="AH628" t="s">
        <v>11</v>
      </c>
      <c r="AI628">
        <v>-32767</v>
      </c>
      <c r="AJ628">
        <v>0</v>
      </c>
      <c r="AK628" t="s">
        <v>12</v>
      </c>
      <c r="AL628">
        <v>0</v>
      </c>
      <c r="AM628">
        <v>0</v>
      </c>
    </row>
    <row r="629" spans="1:39" x14ac:dyDescent="0.25">
      <c r="A629" t="s">
        <v>177</v>
      </c>
      <c r="B629">
        <v>8</v>
      </c>
      <c r="C629">
        <v>200</v>
      </c>
      <c r="D629" t="s">
        <v>1</v>
      </c>
      <c r="E629">
        <v>0</v>
      </c>
      <c r="F629">
        <v>0</v>
      </c>
      <c r="G629" t="s">
        <v>2</v>
      </c>
      <c r="H629">
        <v>1115.3982639999999</v>
      </c>
      <c r="I629">
        <v>77.860722999999993</v>
      </c>
      <c r="J629" t="s">
        <v>3</v>
      </c>
      <c r="K629">
        <v>1095.569473</v>
      </c>
      <c r="L629">
        <v>77.903915999999995</v>
      </c>
      <c r="M629" t="s">
        <v>4</v>
      </c>
      <c r="N629">
        <v>254.43678800000001</v>
      </c>
      <c r="O629">
        <v>6.1800000000000001E-2</v>
      </c>
      <c r="P629" t="s">
        <v>5</v>
      </c>
      <c r="Q629">
        <v>0</v>
      </c>
      <c r="R629">
        <v>0</v>
      </c>
      <c r="S629" t="s">
        <v>6</v>
      </c>
      <c r="T629">
        <v>0</v>
      </c>
      <c r="U629">
        <v>0</v>
      </c>
      <c r="V629" t="s">
        <v>7</v>
      </c>
      <c r="W629">
        <v>0</v>
      </c>
      <c r="X629">
        <v>0</v>
      </c>
      <c r="Y629" t="s">
        <v>8</v>
      </c>
      <c r="Z629">
        <v>0</v>
      </c>
      <c r="AA629">
        <v>0</v>
      </c>
      <c r="AB629" t="s">
        <v>9</v>
      </c>
      <c r="AC629">
        <v>0</v>
      </c>
      <c r="AD629">
        <v>0</v>
      </c>
      <c r="AE629" t="s">
        <v>10</v>
      </c>
      <c r="AF629">
        <v>32767</v>
      </c>
      <c r="AG629">
        <v>0</v>
      </c>
      <c r="AH629" t="s">
        <v>11</v>
      </c>
      <c r="AI629">
        <v>-32767</v>
      </c>
      <c r="AJ629">
        <v>0</v>
      </c>
      <c r="AK629" t="s">
        <v>12</v>
      </c>
      <c r="AL629">
        <v>0</v>
      </c>
      <c r="AM629">
        <v>0</v>
      </c>
    </row>
    <row r="630" spans="1:39" x14ac:dyDescent="0.25">
      <c r="A630" t="s">
        <v>177</v>
      </c>
      <c r="B630">
        <v>9</v>
      </c>
      <c r="C630">
        <v>225</v>
      </c>
      <c r="D630" t="s">
        <v>1</v>
      </c>
      <c r="E630">
        <v>0</v>
      </c>
      <c r="F630">
        <v>0</v>
      </c>
      <c r="G630" t="s">
        <v>2</v>
      </c>
      <c r="H630">
        <v>1255.297996</v>
      </c>
      <c r="I630">
        <v>99.484763000000001</v>
      </c>
      <c r="J630" t="s">
        <v>3</v>
      </c>
      <c r="K630">
        <v>1232.992031</v>
      </c>
      <c r="L630">
        <v>99.540598000000003</v>
      </c>
      <c r="M630" t="s">
        <v>4</v>
      </c>
      <c r="N630">
        <v>286.241806</v>
      </c>
      <c r="O630">
        <v>7.6372999999999996E-2</v>
      </c>
      <c r="P630" t="s">
        <v>5</v>
      </c>
      <c r="Q630">
        <v>0</v>
      </c>
      <c r="R630">
        <v>0</v>
      </c>
      <c r="S630" t="s">
        <v>6</v>
      </c>
      <c r="T630">
        <v>0</v>
      </c>
      <c r="U630">
        <v>0</v>
      </c>
      <c r="V630" t="s">
        <v>7</v>
      </c>
      <c r="W630">
        <v>0</v>
      </c>
      <c r="X630">
        <v>0</v>
      </c>
      <c r="Y630" t="s">
        <v>8</v>
      </c>
      <c r="Z630">
        <v>0</v>
      </c>
      <c r="AA630">
        <v>0</v>
      </c>
      <c r="AB630" t="s">
        <v>9</v>
      </c>
      <c r="AC630">
        <v>0</v>
      </c>
      <c r="AD630">
        <v>0</v>
      </c>
      <c r="AE630" t="s">
        <v>10</v>
      </c>
      <c r="AF630">
        <v>32767</v>
      </c>
      <c r="AG630">
        <v>0</v>
      </c>
      <c r="AH630" t="s">
        <v>11</v>
      </c>
      <c r="AI630">
        <v>-32767</v>
      </c>
      <c r="AJ630">
        <v>0</v>
      </c>
      <c r="AK630" t="s">
        <v>12</v>
      </c>
      <c r="AL630">
        <v>0</v>
      </c>
      <c r="AM630">
        <v>0</v>
      </c>
    </row>
    <row r="631" spans="1:39" x14ac:dyDescent="0.25">
      <c r="A631" t="s">
        <v>177</v>
      </c>
      <c r="B631">
        <v>10</v>
      </c>
      <c r="C631">
        <v>250</v>
      </c>
      <c r="D631" t="s">
        <v>1</v>
      </c>
      <c r="E631">
        <v>0</v>
      </c>
      <c r="F631">
        <v>0</v>
      </c>
      <c r="G631" t="s">
        <v>2</v>
      </c>
      <c r="H631">
        <v>1395.353413</v>
      </c>
      <c r="I631">
        <v>122.269931</v>
      </c>
      <c r="J631" t="s">
        <v>3</v>
      </c>
      <c r="K631">
        <v>1370.5698709999999</v>
      </c>
      <c r="L631">
        <v>122.33386</v>
      </c>
      <c r="M631" t="s">
        <v>4</v>
      </c>
      <c r="N631">
        <v>318.04953999999998</v>
      </c>
      <c r="O631">
        <v>9.6098000000000003E-2</v>
      </c>
      <c r="P631" t="s">
        <v>5</v>
      </c>
      <c r="Q631">
        <v>0</v>
      </c>
      <c r="R631">
        <v>0</v>
      </c>
      <c r="S631" t="s">
        <v>6</v>
      </c>
      <c r="T631">
        <v>0</v>
      </c>
      <c r="U631">
        <v>0</v>
      </c>
      <c r="V631" t="s">
        <v>7</v>
      </c>
      <c r="W631">
        <v>0</v>
      </c>
      <c r="X631">
        <v>0</v>
      </c>
      <c r="Y631" t="s">
        <v>8</v>
      </c>
      <c r="Z631">
        <v>0</v>
      </c>
      <c r="AA631">
        <v>0</v>
      </c>
      <c r="AB631" t="s">
        <v>9</v>
      </c>
      <c r="AC631">
        <v>0</v>
      </c>
      <c r="AD631">
        <v>0</v>
      </c>
      <c r="AE631" t="s">
        <v>10</v>
      </c>
      <c r="AF631">
        <v>32767</v>
      </c>
      <c r="AG631">
        <v>0</v>
      </c>
      <c r="AH631" t="s">
        <v>11</v>
      </c>
      <c r="AI631">
        <v>-32767</v>
      </c>
      <c r="AJ631">
        <v>0</v>
      </c>
      <c r="AK631" t="s">
        <v>12</v>
      </c>
      <c r="AL631">
        <v>0</v>
      </c>
      <c r="AM631">
        <v>0</v>
      </c>
    </row>
    <row r="632" spans="1:39" x14ac:dyDescent="0.25">
      <c r="A632" t="s">
        <v>177</v>
      </c>
      <c r="B632">
        <v>11</v>
      </c>
      <c r="C632">
        <v>275</v>
      </c>
      <c r="D632" t="s">
        <v>1</v>
      </c>
      <c r="E632">
        <v>0</v>
      </c>
      <c r="F632">
        <v>0</v>
      </c>
      <c r="G632" t="s">
        <v>2</v>
      </c>
      <c r="H632">
        <v>1535.5653809999999</v>
      </c>
      <c r="I632">
        <v>147.70431300000001</v>
      </c>
      <c r="J632" t="s">
        <v>3</v>
      </c>
      <c r="K632">
        <v>1508.3042800000001</v>
      </c>
      <c r="L632">
        <v>147.783265</v>
      </c>
      <c r="M632" t="s">
        <v>4</v>
      </c>
      <c r="N632">
        <v>349.85594099999997</v>
      </c>
      <c r="O632">
        <v>0.11413</v>
      </c>
      <c r="P632" t="s">
        <v>5</v>
      </c>
      <c r="Q632">
        <v>0</v>
      </c>
      <c r="R632">
        <v>0</v>
      </c>
      <c r="S632" t="s">
        <v>6</v>
      </c>
      <c r="T632">
        <v>0</v>
      </c>
      <c r="U632">
        <v>0</v>
      </c>
      <c r="V632" t="s">
        <v>7</v>
      </c>
      <c r="W632">
        <v>0</v>
      </c>
      <c r="X632">
        <v>0</v>
      </c>
      <c r="Y632" t="s">
        <v>8</v>
      </c>
      <c r="Z632">
        <v>0</v>
      </c>
      <c r="AA632">
        <v>0</v>
      </c>
      <c r="AB632" t="s">
        <v>9</v>
      </c>
      <c r="AC632">
        <v>0</v>
      </c>
      <c r="AD632">
        <v>0</v>
      </c>
      <c r="AE632" t="s">
        <v>10</v>
      </c>
      <c r="AF632">
        <v>32767</v>
      </c>
      <c r="AG632">
        <v>0</v>
      </c>
      <c r="AH632" t="s">
        <v>11</v>
      </c>
      <c r="AI632">
        <v>-32767</v>
      </c>
      <c r="AJ632">
        <v>0</v>
      </c>
      <c r="AK632" t="s">
        <v>12</v>
      </c>
      <c r="AL632">
        <v>0</v>
      </c>
      <c r="AM632">
        <v>0</v>
      </c>
    </row>
    <row r="633" spans="1:39" x14ac:dyDescent="0.25">
      <c r="A633" t="s">
        <v>177</v>
      </c>
      <c r="B633">
        <v>12</v>
      </c>
      <c r="C633">
        <v>300</v>
      </c>
      <c r="D633" t="s">
        <v>1</v>
      </c>
      <c r="E633">
        <v>0</v>
      </c>
      <c r="F633">
        <v>0</v>
      </c>
      <c r="G633" t="s">
        <v>2</v>
      </c>
      <c r="H633">
        <v>1675.8851589999999</v>
      </c>
      <c r="I633">
        <v>175.030933</v>
      </c>
      <c r="J633" t="s">
        <v>3</v>
      </c>
      <c r="K633">
        <v>1646.1465579999999</v>
      </c>
      <c r="L633">
        <v>175.113384</v>
      </c>
      <c r="M633" t="s">
        <v>4</v>
      </c>
      <c r="N633">
        <v>381.66239400000001</v>
      </c>
      <c r="O633">
        <v>0.13265199999999999</v>
      </c>
      <c r="P633" t="s">
        <v>5</v>
      </c>
      <c r="Q633">
        <v>0</v>
      </c>
      <c r="R633">
        <v>0</v>
      </c>
      <c r="S633" t="s">
        <v>6</v>
      </c>
      <c r="T633">
        <v>0</v>
      </c>
      <c r="U633">
        <v>0</v>
      </c>
      <c r="V633" t="s">
        <v>7</v>
      </c>
      <c r="W633">
        <v>0</v>
      </c>
      <c r="X633">
        <v>0</v>
      </c>
      <c r="Y633" t="s">
        <v>8</v>
      </c>
      <c r="Z633">
        <v>0</v>
      </c>
      <c r="AA633">
        <v>0</v>
      </c>
      <c r="AB633" t="s">
        <v>9</v>
      </c>
      <c r="AC633">
        <v>0</v>
      </c>
      <c r="AD633">
        <v>0</v>
      </c>
      <c r="AE633" t="s">
        <v>10</v>
      </c>
      <c r="AF633">
        <v>32767</v>
      </c>
      <c r="AG633">
        <v>0</v>
      </c>
      <c r="AH633" t="s">
        <v>11</v>
      </c>
      <c r="AI633">
        <v>-32767</v>
      </c>
      <c r="AJ633">
        <v>0</v>
      </c>
      <c r="AK633" t="s">
        <v>12</v>
      </c>
      <c r="AL633">
        <v>0</v>
      </c>
      <c r="AM633">
        <v>0</v>
      </c>
    </row>
    <row r="634" spans="1:39" x14ac:dyDescent="0.25">
      <c r="A634" t="s">
        <v>177</v>
      </c>
      <c r="B634">
        <v>13</v>
      </c>
      <c r="C634">
        <v>325</v>
      </c>
      <c r="D634" t="s">
        <v>1</v>
      </c>
      <c r="E634">
        <v>0</v>
      </c>
      <c r="F634">
        <v>0</v>
      </c>
      <c r="G634" t="s">
        <v>2</v>
      </c>
      <c r="H634">
        <v>1816.3053319999999</v>
      </c>
      <c r="I634">
        <v>204.25578200000001</v>
      </c>
      <c r="J634" t="s">
        <v>3</v>
      </c>
      <c r="K634">
        <v>1784.088962</v>
      </c>
      <c r="L634">
        <v>204.36016599999999</v>
      </c>
      <c r="M634" t="s">
        <v>4</v>
      </c>
      <c r="N634">
        <v>413.46754700000002</v>
      </c>
      <c r="O634">
        <v>0.15340799999999999</v>
      </c>
      <c r="P634" t="s">
        <v>5</v>
      </c>
      <c r="Q634">
        <v>0</v>
      </c>
      <c r="R634">
        <v>0</v>
      </c>
      <c r="S634" t="s">
        <v>6</v>
      </c>
      <c r="T634">
        <v>0</v>
      </c>
      <c r="U634">
        <v>0</v>
      </c>
      <c r="V634" t="s">
        <v>7</v>
      </c>
      <c r="W634">
        <v>0</v>
      </c>
      <c r="X634">
        <v>0</v>
      </c>
      <c r="Y634" t="s">
        <v>8</v>
      </c>
      <c r="Z634">
        <v>0</v>
      </c>
      <c r="AA634">
        <v>0</v>
      </c>
      <c r="AB634" t="s">
        <v>9</v>
      </c>
      <c r="AC634">
        <v>0</v>
      </c>
      <c r="AD634">
        <v>0</v>
      </c>
      <c r="AE634" t="s">
        <v>10</v>
      </c>
      <c r="AF634">
        <v>32767</v>
      </c>
      <c r="AG634">
        <v>0</v>
      </c>
      <c r="AH634" t="s">
        <v>11</v>
      </c>
      <c r="AI634">
        <v>-32767</v>
      </c>
      <c r="AJ634">
        <v>0</v>
      </c>
      <c r="AK634" t="s">
        <v>12</v>
      </c>
      <c r="AL634">
        <v>0</v>
      </c>
      <c r="AM634">
        <v>0</v>
      </c>
    </row>
    <row r="635" spans="1:39" x14ac:dyDescent="0.25">
      <c r="A635" t="s">
        <v>177</v>
      </c>
      <c r="B635">
        <v>14</v>
      </c>
      <c r="C635">
        <v>350</v>
      </c>
      <c r="D635" t="s">
        <v>1</v>
      </c>
      <c r="E635">
        <v>0</v>
      </c>
      <c r="F635">
        <v>0</v>
      </c>
      <c r="G635" t="s">
        <v>2</v>
      </c>
      <c r="H635">
        <v>1956.9473049999999</v>
      </c>
      <c r="I635">
        <v>236.934416</v>
      </c>
      <c r="J635" t="s">
        <v>3</v>
      </c>
      <c r="K635">
        <v>1922.2537400000001</v>
      </c>
      <c r="L635">
        <v>237.057737</v>
      </c>
      <c r="M635" t="s">
        <v>4</v>
      </c>
      <c r="N635">
        <v>445.27069799999998</v>
      </c>
      <c r="O635">
        <v>0.17726600000000001</v>
      </c>
      <c r="P635" t="s">
        <v>5</v>
      </c>
      <c r="Q635">
        <v>0</v>
      </c>
      <c r="R635">
        <v>0</v>
      </c>
      <c r="S635" t="s">
        <v>6</v>
      </c>
      <c r="T635">
        <v>0</v>
      </c>
      <c r="U635">
        <v>0</v>
      </c>
      <c r="V635" t="s">
        <v>7</v>
      </c>
      <c r="W635">
        <v>0</v>
      </c>
      <c r="X635">
        <v>0</v>
      </c>
      <c r="Y635" t="s">
        <v>8</v>
      </c>
      <c r="Z635">
        <v>0</v>
      </c>
      <c r="AA635">
        <v>0</v>
      </c>
      <c r="AB635" t="s">
        <v>9</v>
      </c>
      <c r="AC635">
        <v>0</v>
      </c>
      <c r="AD635">
        <v>0</v>
      </c>
      <c r="AE635" t="s">
        <v>10</v>
      </c>
      <c r="AF635">
        <v>32767</v>
      </c>
      <c r="AG635">
        <v>0</v>
      </c>
      <c r="AH635" t="s">
        <v>11</v>
      </c>
      <c r="AI635">
        <v>-32767</v>
      </c>
      <c r="AJ635">
        <v>0</v>
      </c>
      <c r="AK635" t="s">
        <v>12</v>
      </c>
      <c r="AL635">
        <v>0</v>
      </c>
      <c r="AM635">
        <v>0</v>
      </c>
    </row>
    <row r="636" spans="1:39" x14ac:dyDescent="0.25">
      <c r="A636" t="s">
        <v>177</v>
      </c>
      <c r="B636">
        <v>15</v>
      </c>
      <c r="C636">
        <v>375</v>
      </c>
      <c r="D636" t="s">
        <v>1</v>
      </c>
      <c r="E636">
        <v>0</v>
      </c>
      <c r="F636">
        <v>0</v>
      </c>
      <c r="G636" t="s">
        <v>2</v>
      </c>
      <c r="H636">
        <v>2097.6469040000002</v>
      </c>
      <c r="I636">
        <v>271.54047700000001</v>
      </c>
      <c r="J636" t="s">
        <v>3</v>
      </c>
      <c r="K636">
        <v>2060.475981</v>
      </c>
      <c r="L636">
        <v>271.68589900000001</v>
      </c>
      <c r="M636" t="s">
        <v>4</v>
      </c>
      <c r="N636">
        <v>477.07436999999999</v>
      </c>
      <c r="O636">
        <v>0.20214799999999999</v>
      </c>
      <c r="P636" t="s">
        <v>5</v>
      </c>
      <c r="Q636">
        <v>0</v>
      </c>
      <c r="R636">
        <v>0</v>
      </c>
      <c r="S636" t="s">
        <v>6</v>
      </c>
      <c r="T636">
        <v>0</v>
      </c>
      <c r="U636">
        <v>0</v>
      </c>
      <c r="V636" t="s">
        <v>7</v>
      </c>
      <c r="W636">
        <v>0</v>
      </c>
      <c r="X636">
        <v>0</v>
      </c>
      <c r="Y636" t="s">
        <v>8</v>
      </c>
      <c r="Z636">
        <v>0</v>
      </c>
      <c r="AA636">
        <v>0</v>
      </c>
      <c r="AB636" t="s">
        <v>9</v>
      </c>
      <c r="AC636">
        <v>0</v>
      </c>
      <c r="AD636">
        <v>0</v>
      </c>
      <c r="AE636" t="s">
        <v>10</v>
      </c>
      <c r="AF636">
        <v>32767</v>
      </c>
      <c r="AG636">
        <v>0</v>
      </c>
      <c r="AH636" t="s">
        <v>11</v>
      </c>
      <c r="AI636">
        <v>-32767</v>
      </c>
      <c r="AJ636">
        <v>0</v>
      </c>
      <c r="AK636" t="s">
        <v>12</v>
      </c>
      <c r="AL636">
        <v>0</v>
      </c>
      <c r="AM636">
        <v>0</v>
      </c>
    </row>
    <row r="637" spans="1:39" x14ac:dyDescent="0.25">
      <c r="A637" t="s">
        <v>177</v>
      </c>
      <c r="B637">
        <v>16</v>
      </c>
      <c r="C637">
        <v>400</v>
      </c>
      <c r="D637" t="s">
        <v>1</v>
      </c>
      <c r="E637">
        <v>0</v>
      </c>
      <c r="F637">
        <v>0</v>
      </c>
      <c r="G637" t="s">
        <v>2</v>
      </c>
      <c r="H637">
        <v>2238.6106300000001</v>
      </c>
      <c r="I637">
        <v>307.34758499999998</v>
      </c>
      <c r="J637" t="s">
        <v>3</v>
      </c>
      <c r="K637">
        <v>2198.9621830000001</v>
      </c>
      <c r="L637">
        <v>307.51330300000001</v>
      </c>
      <c r="M637" t="s">
        <v>4</v>
      </c>
      <c r="N637">
        <v>508.878467</v>
      </c>
      <c r="O637">
        <v>0.22916300000000001</v>
      </c>
      <c r="P637" t="s">
        <v>5</v>
      </c>
      <c r="Q637">
        <v>0</v>
      </c>
      <c r="R637">
        <v>0</v>
      </c>
      <c r="S637" t="s">
        <v>6</v>
      </c>
      <c r="T637">
        <v>0</v>
      </c>
      <c r="U637">
        <v>0</v>
      </c>
      <c r="V637" t="s">
        <v>7</v>
      </c>
      <c r="W637">
        <v>0</v>
      </c>
      <c r="X637">
        <v>0</v>
      </c>
      <c r="Y637" t="s">
        <v>8</v>
      </c>
      <c r="Z637">
        <v>0</v>
      </c>
      <c r="AA637">
        <v>0</v>
      </c>
      <c r="AB637" t="s">
        <v>9</v>
      </c>
      <c r="AC637">
        <v>0</v>
      </c>
      <c r="AD637">
        <v>0</v>
      </c>
      <c r="AE637" t="s">
        <v>10</v>
      </c>
      <c r="AF637">
        <v>32767</v>
      </c>
      <c r="AG637">
        <v>0</v>
      </c>
      <c r="AH637" t="s">
        <v>11</v>
      </c>
      <c r="AI637">
        <v>-32767</v>
      </c>
      <c r="AJ637">
        <v>0</v>
      </c>
      <c r="AK637" t="s">
        <v>12</v>
      </c>
      <c r="AL637">
        <v>0</v>
      </c>
      <c r="AM637">
        <v>0</v>
      </c>
    </row>
    <row r="638" spans="1:39" x14ac:dyDescent="0.25">
      <c r="A638" t="s">
        <v>177</v>
      </c>
      <c r="B638">
        <v>17</v>
      </c>
      <c r="C638">
        <v>425</v>
      </c>
      <c r="D638" t="s">
        <v>1</v>
      </c>
      <c r="E638">
        <v>0</v>
      </c>
      <c r="F638">
        <v>0</v>
      </c>
      <c r="G638" t="s">
        <v>2</v>
      </c>
      <c r="H638">
        <v>2379.6523339999999</v>
      </c>
      <c r="I638">
        <v>346.571012</v>
      </c>
      <c r="J638" t="s">
        <v>3</v>
      </c>
      <c r="K638">
        <v>2337.5263770000001</v>
      </c>
      <c r="L638">
        <v>346.76578899999998</v>
      </c>
      <c r="M638" t="s">
        <v>4</v>
      </c>
      <c r="N638">
        <v>540.68348400000002</v>
      </c>
      <c r="O638">
        <v>0.26057799999999998</v>
      </c>
      <c r="P638" t="s">
        <v>5</v>
      </c>
      <c r="Q638">
        <v>0</v>
      </c>
      <c r="R638">
        <v>0</v>
      </c>
      <c r="S638" t="s">
        <v>6</v>
      </c>
      <c r="T638">
        <v>0</v>
      </c>
      <c r="U638">
        <v>0</v>
      </c>
      <c r="V638" t="s">
        <v>7</v>
      </c>
      <c r="W638">
        <v>0</v>
      </c>
      <c r="X638">
        <v>0</v>
      </c>
      <c r="Y638" t="s">
        <v>8</v>
      </c>
      <c r="Z638">
        <v>0</v>
      </c>
      <c r="AA638">
        <v>0</v>
      </c>
      <c r="AB638" t="s">
        <v>9</v>
      </c>
      <c r="AC638">
        <v>0</v>
      </c>
      <c r="AD638">
        <v>0</v>
      </c>
      <c r="AE638" t="s">
        <v>10</v>
      </c>
      <c r="AF638">
        <v>32767</v>
      </c>
      <c r="AG638">
        <v>0</v>
      </c>
      <c r="AH638" t="s">
        <v>11</v>
      </c>
      <c r="AI638">
        <v>-32767</v>
      </c>
      <c r="AJ638">
        <v>0</v>
      </c>
      <c r="AK638" t="s">
        <v>12</v>
      </c>
      <c r="AL638">
        <v>0</v>
      </c>
      <c r="AM638">
        <v>0</v>
      </c>
    </row>
    <row r="639" spans="1:39" x14ac:dyDescent="0.25">
      <c r="A639" t="s">
        <v>177</v>
      </c>
      <c r="B639">
        <v>18</v>
      </c>
      <c r="C639">
        <v>450</v>
      </c>
      <c r="D639" t="s">
        <v>1</v>
      </c>
      <c r="E639">
        <v>0</v>
      </c>
      <c r="F639">
        <v>0</v>
      </c>
      <c r="G639" t="s">
        <v>2</v>
      </c>
      <c r="H639">
        <v>2520.8977490000002</v>
      </c>
      <c r="I639">
        <v>386.98981900000001</v>
      </c>
      <c r="J639" t="s">
        <v>3</v>
      </c>
      <c r="K639">
        <v>2476.293784</v>
      </c>
      <c r="L639">
        <v>387.220303</v>
      </c>
      <c r="M639" t="s">
        <v>4</v>
      </c>
      <c r="N639">
        <v>572.48603600000001</v>
      </c>
      <c r="O639">
        <v>0.29202</v>
      </c>
      <c r="P639" t="s">
        <v>5</v>
      </c>
      <c r="Q639">
        <v>0</v>
      </c>
      <c r="R639">
        <v>0</v>
      </c>
      <c r="S639" t="s">
        <v>6</v>
      </c>
      <c r="T639">
        <v>0</v>
      </c>
      <c r="U639">
        <v>0</v>
      </c>
      <c r="V639" t="s">
        <v>7</v>
      </c>
      <c r="W639">
        <v>0</v>
      </c>
      <c r="X639">
        <v>0</v>
      </c>
      <c r="Y639" t="s">
        <v>8</v>
      </c>
      <c r="Z639">
        <v>0</v>
      </c>
      <c r="AA639">
        <v>0</v>
      </c>
      <c r="AB639" t="s">
        <v>9</v>
      </c>
      <c r="AC639">
        <v>0</v>
      </c>
      <c r="AD639">
        <v>0</v>
      </c>
      <c r="AE639" t="s">
        <v>10</v>
      </c>
      <c r="AF639">
        <v>32767</v>
      </c>
      <c r="AG639">
        <v>0</v>
      </c>
      <c r="AH639" t="s">
        <v>11</v>
      </c>
      <c r="AI639">
        <v>-32767</v>
      </c>
      <c r="AJ639">
        <v>0</v>
      </c>
      <c r="AK639" t="s">
        <v>12</v>
      </c>
      <c r="AL639">
        <v>0</v>
      </c>
      <c r="AM639">
        <v>0</v>
      </c>
    </row>
    <row r="640" spans="1:39" x14ac:dyDescent="0.25">
      <c r="A640" t="s">
        <v>177</v>
      </c>
      <c r="B640">
        <v>19</v>
      </c>
      <c r="C640">
        <v>475</v>
      </c>
      <c r="D640" t="s">
        <v>1</v>
      </c>
      <c r="E640">
        <v>0</v>
      </c>
      <c r="F640">
        <v>0</v>
      </c>
      <c r="G640" t="s">
        <v>2</v>
      </c>
      <c r="H640">
        <v>2662.3644089999998</v>
      </c>
      <c r="I640">
        <v>433.76790799999998</v>
      </c>
      <c r="J640" t="s">
        <v>3</v>
      </c>
      <c r="K640">
        <v>2615.2827200000002</v>
      </c>
      <c r="L640">
        <v>434.02121099999999</v>
      </c>
      <c r="M640" t="s">
        <v>4</v>
      </c>
      <c r="N640">
        <v>604.29222400000003</v>
      </c>
      <c r="O640">
        <v>0.32425799999999999</v>
      </c>
      <c r="P640" t="s">
        <v>5</v>
      </c>
      <c r="Q640">
        <v>0</v>
      </c>
      <c r="R640">
        <v>0</v>
      </c>
      <c r="S640" t="s">
        <v>6</v>
      </c>
      <c r="T640">
        <v>0</v>
      </c>
      <c r="U640">
        <v>0</v>
      </c>
      <c r="V640" t="s">
        <v>7</v>
      </c>
      <c r="W640">
        <v>0</v>
      </c>
      <c r="X640">
        <v>0</v>
      </c>
      <c r="Y640" t="s">
        <v>8</v>
      </c>
      <c r="Z640">
        <v>0</v>
      </c>
      <c r="AA640">
        <v>0</v>
      </c>
      <c r="AB640" t="s">
        <v>9</v>
      </c>
      <c r="AC640">
        <v>0</v>
      </c>
      <c r="AD640">
        <v>0</v>
      </c>
      <c r="AE640" t="s">
        <v>10</v>
      </c>
      <c r="AF640">
        <v>32767</v>
      </c>
      <c r="AG640">
        <v>0</v>
      </c>
      <c r="AH640" t="s">
        <v>11</v>
      </c>
      <c r="AI640">
        <v>-32767</v>
      </c>
      <c r="AJ640">
        <v>0</v>
      </c>
      <c r="AK640" t="s">
        <v>12</v>
      </c>
      <c r="AL640">
        <v>0</v>
      </c>
      <c r="AM640">
        <v>0</v>
      </c>
    </row>
    <row r="641" spans="1:39" x14ac:dyDescent="0.25">
      <c r="A641" t="s">
        <v>177</v>
      </c>
      <c r="B641">
        <v>20</v>
      </c>
      <c r="C641">
        <v>500</v>
      </c>
      <c r="D641" t="s">
        <v>1</v>
      </c>
      <c r="E641">
        <v>0</v>
      </c>
      <c r="F641">
        <v>0</v>
      </c>
      <c r="G641" t="s">
        <v>2</v>
      </c>
      <c r="H641">
        <v>2803.908081</v>
      </c>
      <c r="I641">
        <v>482.97461600000003</v>
      </c>
      <c r="J641" t="s">
        <v>3</v>
      </c>
      <c r="K641">
        <v>2754.3492769999998</v>
      </c>
      <c r="L641">
        <v>483.23893399999997</v>
      </c>
      <c r="M641" t="s">
        <v>4</v>
      </c>
      <c r="N641">
        <v>636.09557900000004</v>
      </c>
      <c r="O641">
        <v>0.36129899999999998</v>
      </c>
      <c r="P641" t="s">
        <v>5</v>
      </c>
      <c r="Q641">
        <v>0</v>
      </c>
      <c r="R641">
        <v>0</v>
      </c>
      <c r="S641" t="s">
        <v>6</v>
      </c>
      <c r="T641">
        <v>0</v>
      </c>
      <c r="U641">
        <v>0</v>
      </c>
      <c r="V641" t="s">
        <v>7</v>
      </c>
      <c r="W641">
        <v>0</v>
      </c>
      <c r="X641">
        <v>0</v>
      </c>
      <c r="Y641" t="s">
        <v>8</v>
      </c>
      <c r="Z641">
        <v>0</v>
      </c>
      <c r="AA641">
        <v>0</v>
      </c>
      <c r="AB641" t="s">
        <v>9</v>
      </c>
      <c r="AC641">
        <v>0</v>
      </c>
      <c r="AD641">
        <v>0</v>
      </c>
      <c r="AE641" t="s">
        <v>10</v>
      </c>
      <c r="AF641">
        <v>32767</v>
      </c>
      <c r="AG641">
        <v>0</v>
      </c>
      <c r="AH641" t="s">
        <v>11</v>
      </c>
      <c r="AI641">
        <v>-32767</v>
      </c>
      <c r="AJ641">
        <v>0</v>
      </c>
      <c r="AK641" t="s">
        <v>12</v>
      </c>
      <c r="AL641">
        <v>0</v>
      </c>
      <c r="AM641">
        <v>0</v>
      </c>
    </row>
    <row r="642" spans="1:39" x14ac:dyDescent="0.25">
      <c r="A642" t="s">
        <v>178</v>
      </c>
      <c r="B642">
        <v>1</v>
      </c>
      <c r="C642">
        <v>25</v>
      </c>
      <c r="D642" t="s">
        <v>1</v>
      </c>
      <c r="E642">
        <v>0</v>
      </c>
      <c r="F642">
        <v>0</v>
      </c>
      <c r="G642" t="s">
        <v>2</v>
      </c>
      <c r="H642">
        <v>216.896897</v>
      </c>
      <c r="I642">
        <v>3.3528220000000002</v>
      </c>
      <c r="J642" t="s">
        <v>3</v>
      </c>
      <c r="K642">
        <v>215.10246599999999</v>
      </c>
      <c r="L642">
        <v>3.3556189999999999</v>
      </c>
      <c r="M642" t="s">
        <v>4</v>
      </c>
      <c r="N642">
        <v>94.082932999999997</v>
      </c>
      <c r="O642">
        <v>5.5500000000000002E-3</v>
      </c>
      <c r="P642" t="s">
        <v>5</v>
      </c>
      <c r="Q642">
        <v>1.8386929999999999</v>
      </c>
      <c r="R642">
        <v>4.3000000000000002E-5</v>
      </c>
      <c r="S642" t="s">
        <v>6</v>
      </c>
      <c r="T642">
        <v>104.0667</v>
      </c>
      <c r="U642">
        <v>2.1702819999999998</v>
      </c>
      <c r="V642" t="s">
        <v>7</v>
      </c>
      <c r="W642">
        <v>0.25405699999999998</v>
      </c>
      <c r="X642">
        <v>1.3200000000000001E-4</v>
      </c>
      <c r="Y642" t="s">
        <v>8</v>
      </c>
      <c r="Z642">
        <v>0</v>
      </c>
      <c r="AA642">
        <v>0</v>
      </c>
      <c r="AB642" t="s">
        <v>9</v>
      </c>
      <c r="AC642">
        <v>0</v>
      </c>
      <c r="AD642">
        <v>0</v>
      </c>
      <c r="AE642" t="s">
        <v>10</v>
      </c>
      <c r="AF642">
        <v>0.18220500000000001</v>
      </c>
      <c r="AG642">
        <v>9.1000000000000003E-5</v>
      </c>
      <c r="AH642" t="s">
        <v>11</v>
      </c>
      <c r="AI642">
        <v>0.81421600000000005</v>
      </c>
      <c r="AJ642">
        <v>1.4200000000000001E-4</v>
      </c>
      <c r="AK642" t="s">
        <v>12</v>
      </c>
      <c r="AL642">
        <v>0</v>
      </c>
      <c r="AM642">
        <v>0</v>
      </c>
    </row>
    <row r="643" spans="1:39" x14ac:dyDescent="0.25">
      <c r="A643" t="s">
        <v>178</v>
      </c>
      <c r="B643">
        <v>2</v>
      </c>
      <c r="C643">
        <v>50</v>
      </c>
      <c r="D643" t="s">
        <v>1</v>
      </c>
      <c r="E643">
        <v>0</v>
      </c>
      <c r="F643">
        <v>0</v>
      </c>
      <c r="G643" t="s">
        <v>2</v>
      </c>
      <c r="H643">
        <v>434.82441899999998</v>
      </c>
      <c r="I643">
        <v>11.045165000000001</v>
      </c>
      <c r="J643" t="s">
        <v>3</v>
      </c>
      <c r="K643">
        <v>431.237458</v>
      </c>
      <c r="L643">
        <v>11.075678999999999</v>
      </c>
      <c r="M643" t="s">
        <v>4</v>
      </c>
      <c r="N643">
        <v>188.09778399999999</v>
      </c>
      <c r="O643">
        <v>1.6225E-2</v>
      </c>
      <c r="P643" t="s">
        <v>5</v>
      </c>
      <c r="Q643">
        <v>3.6759870000000001</v>
      </c>
      <c r="R643">
        <v>8.1000000000000004E-5</v>
      </c>
      <c r="S643" t="s">
        <v>6</v>
      </c>
      <c r="T643">
        <v>209.19341499999999</v>
      </c>
      <c r="U643">
        <v>7.8004800000000003</v>
      </c>
      <c r="V643" t="s">
        <v>7</v>
      </c>
      <c r="W643">
        <v>0.49007000000000001</v>
      </c>
      <c r="X643">
        <v>2.9500000000000001E-4</v>
      </c>
      <c r="Y643" t="s">
        <v>8</v>
      </c>
      <c r="Z643">
        <v>0</v>
      </c>
      <c r="AA643">
        <v>0</v>
      </c>
      <c r="AB643" t="s">
        <v>9</v>
      </c>
      <c r="AC643">
        <v>0</v>
      </c>
      <c r="AD643">
        <v>0</v>
      </c>
      <c r="AE643" t="s">
        <v>10</v>
      </c>
      <c r="AF643">
        <v>0.17600299999999999</v>
      </c>
      <c r="AG643">
        <v>9.2999999999999997E-5</v>
      </c>
      <c r="AH643" t="s">
        <v>11</v>
      </c>
      <c r="AI643">
        <v>0.82005300000000003</v>
      </c>
      <c r="AJ643">
        <v>1.5899999999999999E-4</v>
      </c>
      <c r="AK643" t="s">
        <v>12</v>
      </c>
      <c r="AL643">
        <v>0.14000000000000001</v>
      </c>
      <c r="AM643">
        <v>0.16039999999999999</v>
      </c>
    </row>
    <row r="644" spans="1:39" x14ac:dyDescent="0.25">
      <c r="A644" t="s">
        <v>178</v>
      </c>
      <c r="B644">
        <v>3</v>
      </c>
      <c r="C644">
        <v>75</v>
      </c>
      <c r="D644" t="s">
        <v>1</v>
      </c>
      <c r="E644">
        <v>0</v>
      </c>
      <c r="F644">
        <v>0</v>
      </c>
      <c r="G644" t="s">
        <v>2</v>
      </c>
      <c r="H644">
        <v>653.27561300000002</v>
      </c>
      <c r="I644">
        <v>20.067173</v>
      </c>
      <c r="J644" t="s">
        <v>3</v>
      </c>
      <c r="K644">
        <v>647.89549199999999</v>
      </c>
      <c r="L644">
        <v>20.108456</v>
      </c>
      <c r="M644" t="s">
        <v>4</v>
      </c>
      <c r="N644">
        <v>282.14110899999997</v>
      </c>
      <c r="O644">
        <v>2.5167999999999999E-2</v>
      </c>
      <c r="P644" t="s">
        <v>5</v>
      </c>
      <c r="Q644">
        <v>5.5135940000000003</v>
      </c>
      <c r="R644">
        <v>1.0900000000000001E-4</v>
      </c>
      <c r="S644" t="s">
        <v>6</v>
      </c>
      <c r="T644">
        <v>314.70950199999999</v>
      </c>
      <c r="U644">
        <v>17.112967999999999</v>
      </c>
      <c r="V644" t="s">
        <v>7</v>
      </c>
      <c r="W644">
        <v>0.72354799999999997</v>
      </c>
      <c r="X644">
        <v>5.0699999999999996E-4</v>
      </c>
      <c r="Y644" t="s">
        <v>8</v>
      </c>
      <c r="Z644">
        <v>0</v>
      </c>
      <c r="AA644">
        <v>0</v>
      </c>
      <c r="AB644" t="s">
        <v>9</v>
      </c>
      <c r="AC644">
        <v>0</v>
      </c>
      <c r="AD644">
        <v>0</v>
      </c>
      <c r="AE644" t="s">
        <v>10</v>
      </c>
      <c r="AF644">
        <v>0.175508</v>
      </c>
      <c r="AG644">
        <v>9.2999999999999997E-5</v>
      </c>
      <c r="AH644" t="s">
        <v>11</v>
      </c>
      <c r="AI644">
        <v>0.82533000000000001</v>
      </c>
      <c r="AJ644">
        <v>1.2899999999999999E-4</v>
      </c>
      <c r="AK644" t="s">
        <v>12</v>
      </c>
      <c r="AL644">
        <v>0.36</v>
      </c>
      <c r="AM644">
        <v>0.31040000000000001</v>
      </c>
    </row>
    <row r="645" spans="1:39" x14ac:dyDescent="0.25">
      <c r="A645" t="s">
        <v>178</v>
      </c>
      <c r="B645">
        <v>4</v>
      </c>
      <c r="C645">
        <v>100</v>
      </c>
      <c r="D645" t="s">
        <v>1</v>
      </c>
      <c r="E645">
        <v>0</v>
      </c>
      <c r="F645">
        <v>0</v>
      </c>
      <c r="G645" t="s">
        <v>2</v>
      </c>
      <c r="H645">
        <v>871.72516499999995</v>
      </c>
      <c r="I645">
        <v>36.372565999999999</v>
      </c>
      <c r="J645" t="s">
        <v>3</v>
      </c>
      <c r="K645">
        <v>864.55343500000004</v>
      </c>
      <c r="L645">
        <v>36.441899999999997</v>
      </c>
      <c r="M645" t="s">
        <v>4</v>
      </c>
      <c r="N645">
        <v>376.16705999999999</v>
      </c>
      <c r="O645">
        <v>3.0407E-2</v>
      </c>
      <c r="P645" t="s">
        <v>5</v>
      </c>
      <c r="Q645">
        <v>7.3496600000000001</v>
      </c>
      <c r="R645">
        <v>1.25E-4</v>
      </c>
      <c r="S645" t="s">
        <v>6</v>
      </c>
      <c r="T645">
        <v>420.44846100000001</v>
      </c>
      <c r="U645">
        <v>29.783857999999999</v>
      </c>
      <c r="V645" t="s">
        <v>7</v>
      </c>
      <c r="W645">
        <v>0.95592100000000002</v>
      </c>
      <c r="X645">
        <v>7.3200000000000001E-4</v>
      </c>
      <c r="Y645" t="s">
        <v>8</v>
      </c>
      <c r="Z645">
        <v>0</v>
      </c>
      <c r="AA645">
        <v>0</v>
      </c>
      <c r="AB645" t="s">
        <v>9</v>
      </c>
      <c r="AC645">
        <v>0</v>
      </c>
      <c r="AD645">
        <v>0</v>
      </c>
      <c r="AE645" t="s">
        <v>10</v>
      </c>
      <c r="AF645">
        <v>0.17221900000000001</v>
      </c>
      <c r="AG645">
        <v>1.74E-4</v>
      </c>
      <c r="AH645" t="s">
        <v>11</v>
      </c>
      <c r="AI645">
        <v>0.82856099999999999</v>
      </c>
      <c r="AJ645">
        <v>1.05E-4</v>
      </c>
      <c r="AK645" t="s">
        <v>12</v>
      </c>
      <c r="AL645">
        <v>0.7</v>
      </c>
      <c r="AM645">
        <v>0.53</v>
      </c>
    </row>
    <row r="646" spans="1:39" x14ac:dyDescent="0.25">
      <c r="A646" t="s">
        <v>178</v>
      </c>
      <c r="B646">
        <v>5</v>
      </c>
      <c r="C646">
        <v>125</v>
      </c>
      <c r="D646" t="s">
        <v>1</v>
      </c>
      <c r="E646">
        <v>0</v>
      </c>
      <c r="F646">
        <v>0</v>
      </c>
      <c r="G646" t="s">
        <v>2</v>
      </c>
      <c r="H646">
        <v>1090.3168700000001</v>
      </c>
      <c r="I646">
        <v>49.767851999999998</v>
      </c>
      <c r="J646" t="s">
        <v>3</v>
      </c>
      <c r="K646">
        <v>1081.3530350000001</v>
      </c>
      <c r="L646">
        <v>49.845922999999999</v>
      </c>
      <c r="M646" t="s">
        <v>4</v>
      </c>
      <c r="N646">
        <v>470.184123</v>
      </c>
      <c r="O646">
        <v>3.2481000000000003E-2</v>
      </c>
      <c r="P646" t="s">
        <v>5</v>
      </c>
      <c r="Q646">
        <v>9.1876370000000005</v>
      </c>
      <c r="R646">
        <v>1.2E-4</v>
      </c>
      <c r="S646" t="s">
        <v>6</v>
      </c>
      <c r="T646">
        <v>526.23635400000001</v>
      </c>
      <c r="U646">
        <v>46.640217999999997</v>
      </c>
      <c r="V646" t="s">
        <v>7</v>
      </c>
      <c r="W646">
        <v>1.1879120000000001</v>
      </c>
      <c r="X646">
        <v>8.2600000000000002E-4</v>
      </c>
      <c r="Y646" t="s">
        <v>8</v>
      </c>
      <c r="Z646">
        <v>0</v>
      </c>
      <c r="AA646">
        <v>0</v>
      </c>
      <c r="AB646" t="s">
        <v>9</v>
      </c>
      <c r="AC646">
        <v>0</v>
      </c>
      <c r="AD646">
        <v>0</v>
      </c>
      <c r="AE646" t="s">
        <v>10</v>
      </c>
      <c r="AF646">
        <v>0.17072599999999999</v>
      </c>
      <c r="AG646">
        <v>1.7799999999999999E-4</v>
      </c>
      <c r="AH646" t="s">
        <v>11</v>
      </c>
      <c r="AI646">
        <v>0.83024600000000004</v>
      </c>
      <c r="AJ646">
        <v>1.1E-4</v>
      </c>
      <c r="AK646" t="s">
        <v>12</v>
      </c>
      <c r="AL646">
        <v>1.26</v>
      </c>
      <c r="AM646">
        <v>1.2724</v>
      </c>
    </row>
    <row r="647" spans="1:39" x14ac:dyDescent="0.25">
      <c r="A647" t="s">
        <v>178</v>
      </c>
      <c r="B647">
        <v>6</v>
      </c>
      <c r="C647">
        <v>150</v>
      </c>
      <c r="D647" t="s">
        <v>1</v>
      </c>
      <c r="E647">
        <v>0</v>
      </c>
      <c r="F647">
        <v>0</v>
      </c>
      <c r="G647" t="s">
        <v>2</v>
      </c>
      <c r="H647">
        <v>1309.1437820000001</v>
      </c>
      <c r="I647">
        <v>75.185816000000003</v>
      </c>
      <c r="J647" t="s">
        <v>3</v>
      </c>
      <c r="K647">
        <v>1298.3869360000001</v>
      </c>
      <c r="L647">
        <v>75.296463000000003</v>
      </c>
      <c r="M647" t="s">
        <v>4</v>
      </c>
      <c r="N647">
        <v>564.21331899999996</v>
      </c>
      <c r="O647">
        <v>4.4956000000000003E-2</v>
      </c>
      <c r="P647" t="s">
        <v>5</v>
      </c>
      <c r="Q647">
        <v>11.025041999999999</v>
      </c>
      <c r="R647">
        <v>1.6100000000000001E-4</v>
      </c>
      <c r="S647" t="s">
        <v>6</v>
      </c>
      <c r="T647">
        <v>632.09009200000003</v>
      </c>
      <c r="U647">
        <v>66.796317000000002</v>
      </c>
      <c r="V647" t="s">
        <v>7</v>
      </c>
      <c r="W647">
        <v>1.4190240000000001</v>
      </c>
      <c r="X647">
        <v>1.003E-3</v>
      </c>
      <c r="Y647" t="s">
        <v>8</v>
      </c>
      <c r="Z647">
        <v>0</v>
      </c>
      <c r="AA647">
        <v>0</v>
      </c>
      <c r="AB647" t="s">
        <v>9</v>
      </c>
      <c r="AC647">
        <v>0</v>
      </c>
      <c r="AD647">
        <v>0</v>
      </c>
      <c r="AE647" t="s">
        <v>10</v>
      </c>
      <c r="AF647">
        <v>0.170568</v>
      </c>
      <c r="AG647">
        <v>1.8100000000000001E-4</v>
      </c>
      <c r="AH647" t="s">
        <v>11</v>
      </c>
      <c r="AI647">
        <v>0.83201099999999995</v>
      </c>
      <c r="AJ647">
        <v>1.21E-4</v>
      </c>
      <c r="AK647" t="s">
        <v>12</v>
      </c>
      <c r="AL647">
        <v>2.2000000000000002</v>
      </c>
      <c r="AM647">
        <v>1.88</v>
      </c>
    </row>
    <row r="648" spans="1:39" x14ac:dyDescent="0.25">
      <c r="A648" t="s">
        <v>178</v>
      </c>
      <c r="B648">
        <v>7</v>
      </c>
      <c r="C648">
        <v>175</v>
      </c>
      <c r="D648" t="s">
        <v>1</v>
      </c>
      <c r="E648">
        <v>0</v>
      </c>
      <c r="F648">
        <v>0</v>
      </c>
      <c r="G648" t="s">
        <v>2</v>
      </c>
      <c r="H648">
        <v>1527.7425290000001</v>
      </c>
      <c r="I648">
        <v>96.291813000000005</v>
      </c>
      <c r="J648" t="s">
        <v>3</v>
      </c>
      <c r="K648">
        <v>1515.192722</v>
      </c>
      <c r="L648">
        <v>96.457453000000001</v>
      </c>
      <c r="M648" t="s">
        <v>4</v>
      </c>
      <c r="N648">
        <v>658.21688099999994</v>
      </c>
      <c r="O648">
        <v>5.8602000000000001E-2</v>
      </c>
      <c r="P648" t="s">
        <v>5</v>
      </c>
      <c r="Q648">
        <v>12.862544</v>
      </c>
      <c r="R648">
        <v>1.7799999999999999E-4</v>
      </c>
      <c r="S648" t="s">
        <v>6</v>
      </c>
      <c r="T648">
        <v>737.902153</v>
      </c>
      <c r="U648">
        <v>90.567740000000001</v>
      </c>
      <c r="V648" t="s">
        <v>7</v>
      </c>
      <c r="W648">
        <v>1.651365</v>
      </c>
      <c r="X648">
        <v>1.3060000000000001E-3</v>
      </c>
      <c r="Y648" t="s">
        <v>8</v>
      </c>
      <c r="Z648">
        <v>0</v>
      </c>
      <c r="AA648">
        <v>0</v>
      </c>
      <c r="AB648" t="s">
        <v>9</v>
      </c>
      <c r="AC648">
        <v>0</v>
      </c>
      <c r="AD648">
        <v>0</v>
      </c>
      <c r="AE648" t="s">
        <v>10</v>
      </c>
      <c r="AF648">
        <v>0.16991700000000001</v>
      </c>
      <c r="AG648">
        <v>1.8900000000000001E-4</v>
      </c>
      <c r="AH648" t="s">
        <v>11</v>
      </c>
      <c r="AI648">
        <v>0.83356399999999997</v>
      </c>
      <c r="AJ648">
        <v>9.7999999999999997E-5</v>
      </c>
      <c r="AK648" t="s">
        <v>12</v>
      </c>
      <c r="AL648">
        <v>3.66</v>
      </c>
      <c r="AM648">
        <v>4.0244</v>
      </c>
    </row>
    <row r="649" spans="1:39" x14ac:dyDescent="0.25">
      <c r="A649" t="s">
        <v>178</v>
      </c>
      <c r="B649">
        <v>8</v>
      </c>
      <c r="C649">
        <v>200</v>
      </c>
      <c r="D649" t="s">
        <v>1</v>
      </c>
      <c r="E649">
        <v>0</v>
      </c>
      <c r="F649">
        <v>0</v>
      </c>
      <c r="G649" t="s">
        <v>2</v>
      </c>
      <c r="H649">
        <v>1746.2944339999999</v>
      </c>
      <c r="I649">
        <v>127.290301</v>
      </c>
      <c r="J649" t="s">
        <v>3</v>
      </c>
      <c r="K649">
        <v>1731.9513870000001</v>
      </c>
      <c r="L649">
        <v>127.530434</v>
      </c>
      <c r="M649" t="s">
        <v>4</v>
      </c>
      <c r="N649">
        <v>752.236715</v>
      </c>
      <c r="O649">
        <v>6.1787000000000002E-2</v>
      </c>
      <c r="P649" t="s">
        <v>5</v>
      </c>
      <c r="Q649">
        <v>14.701017</v>
      </c>
      <c r="R649">
        <v>2.31E-4</v>
      </c>
      <c r="S649" t="s">
        <v>6</v>
      </c>
      <c r="T649">
        <v>843.78576699999996</v>
      </c>
      <c r="U649">
        <v>118.17205</v>
      </c>
      <c r="V649" t="s">
        <v>7</v>
      </c>
      <c r="W649">
        <v>1.883702</v>
      </c>
      <c r="X649">
        <v>1.622E-3</v>
      </c>
      <c r="Y649" t="s">
        <v>8</v>
      </c>
      <c r="Z649">
        <v>0</v>
      </c>
      <c r="AA649">
        <v>0</v>
      </c>
      <c r="AB649" t="s">
        <v>9</v>
      </c>
      <c r="AC649">
        <v>0</v>
      </c>
      <c r="AD649">
        <v>0</v>
      </c>
      <c r="AE649" t="s">
        <v>10</v>
      </c>
      <c r="AF649">
        <v>0.16969799999999999</v>
      </c>
      <c r="AG649">
        <v>1.8699999999999999E-4</v>
      </c>
      <c r="AH649" t="s">
        <v>11</v>
      </c>
      <c r="AI649">
        <v>0.83451600000000004</v>
      </c>
      <c r="AJ649">
        <v>8.3999999999999995E-5</v>
      </c>
      <c r="AK649" t="s">
        <v>12</v>
      </c>
      <c r="AL649">
        <v>5.08</v>
      </c>
      <c r="AM649">
        <v>5.1936</v>
      </c>
    </row>
    <row r="650" spans="1:39" x14ac:dyDescent="0.25">
      <c r="A650" t="s">
        <v>178</v>
      </c>
      <c r="B650">
        <v>9</v>
      </c>
      <c r="C650">
        <v>225</v>
      </c>
      <c r="D650" t="s">
        <v>1</v>
      </c>
      <c r="E650">
        <v>0</v>
      </c>
      <c r="F650">
        <v>0</v>
      </c>
      <c r="G650" t="s">
        <v>2</v>
      </c>
      <c r="H650">
        <v>1965.234048</v>
      </c>
      <c r="I650">
        <v>149.328158</v>
      </c>
      <c r="J650" t="s">
        <v>3</v>
      </c>
      <c r="K650">
        <v>1949.1002590000001</v>
      </c>
      <c r="L650">
        <v>149.619654</v>
      </c>
      <c r="M650" t="s">
        <v>4</v>
      </c>
      <c r="N650">
        <v>846.23943399999996</v>
      </c>
      <c r="O650">
        <v>6.0780000000000001E-2</v>
      </c>
      <c r="P650" t="s">
        <v>5</v>
      </c>
      <c r="Q650">
        <v>16.536850999999999</v>
      </c>
      <c r="R650">
        <v>2.5500000000000002E-4</v>
      </c>
      <c r="S650" t="s">
        <v>6</v>
      </c>
      <c r="T650">
        <v>949.75305100000003</v>
      </c>
      <c r="U650">
        <v>148.98815500000001</v>
      </c>
      <c r="V650" t="s">
        <v>7</v>
      </c>
      <c r="W650">
        <v>2.1170040000000001</v>
      </c>
      <c r="X650">
        <v>1.915E-3</v>
      </c>
      <c r="Y650" t="s">
        <v>8</v>
      </c>
      <c r="Z650">
        <v>0</v>
      </c>
      <c r="AA650">
        <v>0</v>
      </c>
      <c r="AB650" t="s">
        <v>9</v>
      </c>
      <c r="AC650">
        <v>0</v>
      </c>
      <c r="AD650">
        <v>0</v>
      </c>
      <c r="AE650" t="s">
        <v>10</v>
      </c>
      <c r="AF650">
        <v>0.16856099999999999</v>
      </c>
      <c r="AG650">
        <v>1.9799999999999999E-4</v>
      </c>
      <c r="AH650" t="s">
        <v>11</v>
      </c>
      <c r="AI650">
        <v>0.83497600000000005</v>
      </c>
      <c r="AJ650">
        <v>7.6000000000000004E-5</v>
      </c>
      <c r="AK650" t="s">
        <v>12</v>
      </c>
      <c r="AL650">
        <v>7</v>
      </c>
      <c r="AM650">
        <v>6.92</v>
      </c>
    </row>
    <row r="651" spans="1:39" x14ac:dyDescent="0.25">
      <c r="A651" t="s">
        <v>178</v>
      </c>
      <c r="B651">
        <v>10</v>
      </c>
      <c r="C651">
        <v>250</v>
      </c>
      <c r="D651" t="s">
        <v>1</v>
      </c>
      <c r="E651">
        <v>0</v>
      </c>
      <c r="F651">
        <v>0</v>
      </c>
      <c r="G651" t="s">
        <v>2</v>
      </c>
      <c r="H651">
        <v>2184.239834</v>
      </c>
      <c r="I651">
        <v>197.386855</v>
      </c>
      <c r="J651" t="s">
        <v>3</v>
      </c>
      <c r="K651">
        <v>2166.312852</v>
      </c>
      <c r="L651">
        <v>197.74546699999999</v>
      </c>
      <c r="M651" t="s">
        <v>4</v>
      </c>
      <c r="N651">
        <v>940.27773200000001</v>
      </c>
      <c r="O651">
        <v>7.5172000000000003E-2</v>
      </c>
      <c r="P651" t="s">
        <v>5</v>
      </c>
      <c r="Q651">
        <v>18.375139999999998</v>
      </c>
      <c r="R651">
        <v>3.1700000000000001E-4</v>
      </c>
      <c r="S651" t="s">
        <v>6</v>
      </c>
      <c r="T651">
        <v>1055.7991480000001</v>
      </c>
      <c r="U651">
        <v>183.18613400000001</v>
      </c>
      <c r="V651" t="s">
        <v>7</v>
      </c>
      <c r="W651">
        <v>2.3502130000000001</v>
      </c>
      <c r="X651">
        <v>2.1570000000000001E-3</v>
      </c>
      <c r="Y651" t="s">
        <v>8</v>
      </c>
      <c r="Z651">
        <v>0</v>
      </c>
      <c r="AA651">
        <v>0</v>
      </c>
      <c r="AB651" t="s">
        <v>9</v>
      </c>
      <c r="AC651">
        <v>0</v>
      </c>
      <c r="AD651">
        <v>0</v>
      </c>
      <c r="AE651" t="s">
        <v>10</v>
      </c>
      <c r="AF651">
        <v>0.16669900000000001</v>
      </c>
      <c r="AG651">
        <v>2.0799999999999999E-4</v>
      </c>
      <c r="AH651" t="s">
        <v>11</v>
      </c>
      <c r="AI651">
        <v>0.83639699999999995</v>
      </c>
      <c r="AJ651">
        <v>7.3999999999999996E-5</v>
      </c>
      <c r="AK651" t="s">
        <v>12</v>
      </c>
      <c r="AL651">
        <v>9.0399999999999991</v>
      </c>
      <c r="AM651">
        <v>8.6384000000000007</v>
      </c>
    </row>
    <row r="652" spans="1:39" x14ac:dyDescent="0.25">
      <c r="A652" t="s">
        <v>178</v>
      </c>
      <c r="B652">
        <v>11</v>
      </c>
      <c r="C652">
        <v>275</v>
      </c>
      <c r="D652" t="s">
        <v>1</v>
      </c>
      <c r="E652">
        <v>0</v>
      </c>
      <c r="F652">
        <v>0</v>
      </c>
      <c r="G652" t="s">
        <v>2</v>
      </c>
      <c r="H652">
        <v>2402.8530810000002</v>
      </c>
      <c r="I652">
        <v>232.76339400000001</v>
      </c>
      <c r="J652" t="s">
        <v>3</v>
      </c>
      <c r="K652">
        <v>2383.1331249999998</v>
      </c>
      <c r="L652">
        <v>233.15531799999999</v>
      </c>
      <c r="M652" t="s">
        <v>4</v>
      </c>
      <c r="N652">
        <v>1034.2851659999999</v>
      </c>
      <c r="O652">
        <v>9.9010000000000001E-2</v>
      </c>
      <c r="P652" t="s">
        <v>5</v>
      </c>
      <c r="Q652">
        <v>20.212653</v>
      </c>
      <c r="R652">
        <v>3.9800000000000002E-4</v>
      </c>
      <c r="S652" t="s">
        <v>6</v>
      </c>
      <c r="T652">
        <v>1162.015269</v>
      </c>
      <c r="U652">
        <v>220.179519</v>
      </c>
      <c r="V652" t="s">
        <v>7</v>
      </c>
      <c r="W652">
        <v>2.5816530000000002</v>
      </c>
      <c r="X652">
        <v>2.4099999999999998E-3</v>
      </c>
      <c r="Y652" t="s">
        <v>8</v>
      </c>
      <c r="Z652">
        <v>0</v>
      </c>
      <c r="AA652">
        <v>0</v>
      </c>
      <c r="AB652" t="s">
        <v>9</v>
      </c>
      <c r="AC652">
        <v>0</v>
      </c>
      <c r="AD652">
        <v>0</v>
      </c>
      <c r="AE652" t="s">
        <v>10</v>
      </c>
      <c r="AF652">
        <v>0.16450200000000001</v>
      </c>
      <c r="AG652">
        <v>2.13E-4</v>
      </c>
      <c r="AH652" t="s">
        <v>11</v>
      </c>
      <c r="AI652">
        <v>0.83655199999999996</v>
      </c>
      <c r="AJ652">
        <v>7.2999999999999999E-5</v>
      </c>
      <c r="AK652" t="s">
        <v>12</v>
      </c>
      <c r="AL652">
        <v>11.44</v>
      </c>
      <c r="AM652">
        <v>10.6464</v>
      </c>
    </row>
    <row r="653" spans="1:39" x14ac:dyDescent="0.25">
      <c r="A653" t="s">
        <v>178</v>
      </c>
      <c r="B653">
        <v>12</v>
      </c>
      <c r="C653">
        <v>300</v>
      </c>
      <c r="D653" t="s">
        <v>1</v>
      </c>
      <c r="E653">
        <v>0</v>
      </c>
      <c r="F653">
        <v>0</v>
      </c>
      <c r="G653" t="s">
        <v>2</v>
      </c>
      <c r="H653">
        <v>2622.288184</v>
      </c>
      <c r="I653">
        <v>275.91125599999998</v>
      </c>
      <c r="J653" t="s">
        <v>3</v>
      </c>
      <c r="K653">
        <v>2600.7754049999999</v>
      </c>
      <c r="L653">
        <v>276.369551</v>
      </c>
      <c r="M653" t="s">
        <v>4</v>
      </c>
      <c r="N653">
        <v>1128.2773340000001</v>
      </c>
      <c r="O653">
        <v>0.11933000000000001</v>
      </c>
      <c r="P653" t="s">
        <v>5</v>
      </c>
      <c r="Q653">
        <v>22.049907000000001</v>
      </c>
      <c r="R653">
        <v>5.0299999999999997E-4</v>
      </c>
      <c r="S653" t="s">
        <v>6</v>
      </c>
      <c r="T653">
        <v>1268.387898</v>
      </c>
      <c r="U653">
        <v>260.91946200000001</v>
      </c>
      <c r="V653" t="s">
        <v>7</v>
      </c>
      <c r="W653">
        <v>2.8139069999999999</v>
      </c>
      <c r="X653">
        <v>2.6800000000000001E-3</v>
      </c>
      <c r="Y653" t="s">
        <v>8</v>
      </c>
      <c r="Z653">
        <v>0</v>
      </c>
      <c r="AA653">
        <v>0</v>
      </c>
      <c r="AB653" t="s">
        <v>9</v>
      </c>
      <c r="AC653">
        <v>0</v>
      </c>
      <c r="AD653">
        <v>0</v>
      </c>
      <c r="AE653" t="s">
        <v>10</v>
      </c>
      <c r="AF653">
        <v>0.16420499999999999</v>
      </c>
      <c r="AG653">
        <v>2.0900000000000001E-4</v>
      </c>
      <c r="AH653" t="s">
        <v>11</v>
      </c>
      <c r="AI653">
        <v>0.836758</v>
      </c>
      <c r="AJ653">
        <v>7.1000000000000005E-5</v>
      </c>
      <c r="AK653" t="s">
        <v>12</v>
      </c>
      <c r="AL653">
        <v>14.62</v>
      </c>
      <c r="AM653">
        <v>11.195600000000001</v>
      </c>
    </row>
    <row r="654" spans="1:39" x14ac:dyDescent="0.25">
      <c r="A654" t="s">
        <v>178</v>
      </c>
      <c r="B654">
        <v>13</v>
      </c>
      <c r="C654">
        <v>325</v>
      </c>
      <c r="D654" t="s">
        <v>1</v>
      </c>
      <c r="E654">
        <v>0</v>
      </c>
      <c r="F654">
        <v>0</v>
      </c>
      <c r="G654" t="s">
        <v>2</v>
      </c>
      <c r="H654">
        <v>2841.5707320000001</v>
      </c>
      <c r="I654">
        <v>316.61589900000001</v>
      </c>
      <c r="J654" t="s">
        <v>3</v>
      </c>
      <c r="K654">
        <v>2818.265273</v>
      </c>
      <c r="L654">
        <v>317.01299599999999</v>
      </c>
      <c r="M654" t="s">
        <v>4</v>
      </c>
      <c r="N654">
        <v>1222.2819850000001</v>
      </c>
      <c r="O654">
        <v>0.15323899999999999</v>
      </c>
      <c r="P654" t="s">
        <v>5</v>
      </c>
      <c r="Q654">
        <v>23.887395999999999</v>
      </c>
      <c r="R654">
        <v>5.04E-4</v>
      </c>
      <c r="S654" t="s">
        <v>6</v>
      </c>
      <c r="T654">
        <v>1374.892979</v>
      </c>
      <c r="U654">
        <v>304.90138000000002</v>
      </c>
      <c r="V654" t="s">
        <v>7</v>
      </c>
      <c r="W654">
        <v>3.0462720000000001</v>
      </c>
      <c r="X654">
        <v>3.0409999999999999E-3</v>
      </c>
      <c r="Y654" t="s">
        <v>8</v>
      </c>
      <c r="Z654">
        <v>0</v>
      </c>
      <c r="AA654">
        <v>0</v>
      </c>
      <c r="AB654" t="s">
        <v>9</v>
      </c>
      <c r="AC654">
        <v>0</v>
      </c>
      <c r="AD654">
        <v>0</v>
      </c>
      <c r="AE654" t="s">
        <v>10</v>
      </c>
      <c r="AF654">
        <v>0.16341</v>
      </c>
      <c r="AG654">
        <v>2.1000000000000001E-4</v>
      </c>
      <c r="AH654" t="s">
        <v>11</v>
      </c>
      <c r="AI654">
        <v>0.83763299999999996</v>
      </c>
      <c r="AJ654">
        <v>7.8999999999999996E-5</v>
      </c>
      <c r="AK654" t="s">
        <v>12</v>
      </c>
      <c r="AL654">
        <v>17.7</v>
      </c>
      <c r="AM654">
        <v>10.09</v>
      </c>
    </row>
    <row r="655" spans="1:39" x14ac:dyDescent="0.25">
      <c r="A655" t="s">
        <v>178</v>
      </c>
      <c r="B655">
        <v>14</v>
      </c>
      <c r="C655">
        <v>350</v>
      </c>
      <c r="D655" t="s">
        <v>1</v>
      </c>
      <c r="E655">
        <v>0</v>
      </c>
      <c r="F655">
        <v>0</v>
      </c>
      <c r="G655" t="s">
        <v>2</v>
      </c>
      <c r="H655">
        <v>3060.641787</v>
      </c>
      <c r="I655">
        <v>375.41106300000001</v>
      </c>
      <c r="J655" t="s">
        <v>3</v>
      </c>
      <c r="K655">
        <v>3035.543467</v>
      </c>
      <c r="L655">
        <v>375.85439300000002</v>
      </c>
      <c r="M655" t="s">
        <v>4</v>
      </c>
      <c r="N655">
        <v>1316.288857</v>
      </c>
      <c r="O655">
        <v>0.17561099999999999</v>
      </c>
      <c r="P655" t="s">
        <v>5</v>
      </c>
      <c r="Q655">
        <v>25.724048</v>
      </c>
      <c r="R655">
        <v>4.6500000000000003E-4</v>
      </c>
      <c r="S655" t="s">
        <v>6</v>
      </c>
      <c r="T655">
        <v>1481.578865</v>
      </c>
      <c r="U655">
        <v>357.24744800000002</v>
      </c>
      <c r="V655" t="s">
        <v>7</v>
      </c>
      <c r="W655">
        <v>3.2780010000000002</v>
      </c>
      <c r="X655">
        <v>3.4810000000000002E-3</v>
      </c>
      <c r="Y655" t="s">
        <v>8</v>
      </c>
      <c r="Z655">
        <v>0</v>
      </c>
      <c r="AA655">
        <v>0</v>
      </c>
      <c r="AB655" t="s">
        <v>9</v>
      </c>
      <c r="AC655">
        <v>0</v>
      </c>
      <c r="AD655">
        <v>0</v>
      </c>
      <c r="AE655" t="s">
        <v>10</v>
      </c>
      <c r="AF655">
        <v>0.162219</v>
      </c>
      <c r="AG655">
        <v>2.1100000000000001E-4</v>
      </c>
      <c r="AH655" t="s">
        <v>11</v>
      </c>
      <c r="AI655">
        <v>0.83782599999999996</v>
      </c>
      <c r="AJ655">
        <v>7.7999999999999999E-5</v>
      </c>
      <c r="AK655" t="s">
        <v>12</v>
      </c>
      <c r="AL655">
        <v>21.04</v>
      </c>
      <c r="AM655">
        <v>13.638400000000001</v>
      </c>
    </row>
    <row r="656" spans="1:39" x14ac:dyDescent="0.25">
      <c r="A656" t="s">
        <v>178</v>
      </c>
      <c r="B656">
        <v>15</v>
      </c>
      <c r="C656">
        <v>375</v>
      </c>
      <c r="D656" t="s">
        <v>1</v>
      </c>
      <c r="E656">
        <v>0</v>
      </c>
      <c r="F656">
        <v>0</v>
      </c>
      <c r="G656" t="s">
        <v>2</v>
      </c>
      <c r="H656">
        <v>3280.5872610000001</v>
      </c>
      <c r="I656">
        <v>433.271366</v>
      </c>
      <c r="J656" t="s">
        <v>3</v>
      </c>
      <c r="K656">
        <v>3253.6963230000001</v>
      </c>
      <c r="L656">
        <v>433.78729600000003</v>
      </c>
      <c r="M656" t="s">
        <v>4</v>
      </c>
      <c r="N656">
        <v>1410.291011</v>
      </c>
      <c r="O656">
        <v>0.21395800000000001</v>
      </c>
      <c r="P656" t="s">
        <v>5</v>
      </c>
      <c r="Q656">
        <v>27.561641999999999</v>
      </c>
      <c r="R656">
        <v>5.62E-4</v>
      </c>
      <c r="S656" t="s">
        <v>6</v>
      </c>
      <c r="T656">
        <v>1588.440071</v>
      </c>
      <c r="U656">
        <v>409.651048</v>
      </c>
      <c r="V656" t="s">
        <v>7</v>
      </c>
      <c r="W656">
        <v>3.5113970000000001</v>
      </c>
      <c r="X656">
        <v>3.8630000000000001E-3</v>
      </c>
      <c r="Y656" t="s">
        <v>8</v>
      </c>
      <c r="Z656">
        <v>0</v>
      </c>
      <c r="AA656">
        <v>0</v>
      </c>
      <c r="AB656" t="s">
        <v>9</v>
      </c>
      <c r="AC656">
        <v>0</v>
      </c>
      <c r="AD656">
        <v>0</v>
      </c>
      <c r="AE656" t="s">
        <v>10</v>
      </c>
      <c r="AF656">
        <v>0.16184399999999999</v>
      </c>
      <c r="AG656">
        <v>2.1900000000000001E-4</v>
      </c>
      <c r="AH656" t="s">
        <v>11</v>
      </c>
      <c r="AI656">
        <v>0.83791300000000002</v>
      </c>
      <c r="AJ656">
        <v>7.7000000000000001E-5</v>
      </c>
      <c r="AK656" t="s">
        <v>12</v>
      </c>
      <c r="AL656">
        <v>24.38</v>
      </c>
      <c r="AM656">
        <v>17.075600000000001</v>
      </c>
    </row>
    <row r="657" spans="1:39" x14ac:dyDescent="0.25">
      <c r="A657" t="s">
        <v>178</v>
      </c>
      <c r="B657">
        <v>16</v>
      </c>
      <c r="C657">
        <v>400</v>
      </c>
      <c r="D657" t="s">
        <v>1</v>
      </c>
      <c r="E657">
        <v>0</v>
      </c>
      <c r="F657">
        <v>0</v>
      </c>
      <c r="G657" t="s">
        <v>2</v>
      </c>
      <c r="H657">
        <v>3500.3248440000002</v>
      </c>
      <c r="I657">
        <v>490.764116</v>
      </c>
      <c r="J657" t="s">
        <v>3</v>
      </c>
      <c r="K657">
        <v>3471.6399710000001</v>
      </c>
      <c r="L657">
        <v>491.41135100000002</v>
      </c>
      <c r="M657" t="s">
        <v>4</v>
      </c>
      <c r="N657">
        <v>1504.2886249999999</v>
      </c>
      <c r="O657">
        <v>0.239514</v>
      </c>
      <c r="P657" t="s">
        <v>5</v>
      </c>
      <c r="Q657">
        <v>29.399675999999999</v>
      </c>
      <c r="R657">
        <v>5.71E-4</v>
      </c>
      <c r="S657" t="s">
        <v>6</v>
      </c>
      <c r="T657">
        <v>1695.395708</v>
      </c>
      <c r="U657">
        <v>467.83631600000001</v>
      </c>
      <c r="V657" t="s">
        <v>7</v>
      </c>
      <c r="W657">
        <v>3.7442000000000002</v>
      </c>
      <c r="X657">
        <v>4.1209999999999997E-3</v>
      </c>
      <c r="Y657" t="s">
        <v>8</v>
      </c>
      <c r="Z657">
        <v>0</v>
      </c>
      <c r="AA657">
        <v>0</v>
      </c>
      <c r="AB657" t="s">
        <v>9</v>
      </c>
      <c r="AC657">
        <v>0</v>
      </c>
      <c r="AD657">
        <v>0</v>
      </c>
      <c r="AE657" t="s">
        <v>10</v>
      </c>
      <c r="AF657">
        <v>0.16032099999999999</v>
      </c>
      <c r="AG657">
        <v>2.0599999999999999E-4</v>
      </c>
      <c r="AH657" t="s">
        <v>11</v>
      </c>
      <c r="AI657">
        <v>0.83797999999999995</v>
      </c>
      <c r="AJ657">
        <v>7.7000000000000001E-5</v>
      </c>
      <c r="AK657" t="s">
        <v>12</v>
      </c>
      <c r="AL657">
        <v>27.98</v>
      </c>
      <c r="AM657">
        <v>19.619599999999998</v>
      </c>
    </row>
    <row r="658" spans="1:39" x14ac:dyDescent="0.25">
      <c r="A658" t="s">
        <v>178</v>
      </c>
      <c r="B658">
        <v>17</v>
      </c>
      <c r="C658">
        <v>425</v>
      </c>
      <c r="D658" t="s">
        <v>1</v>
      </c>
      <c r="E658">
        <v>0</v>
      </c>
      <c r="F658">
        <v>0</v>
      </c>
      <c r="G658" t="s">
        <v>2</v>
      </c>
      <c r="H658">
        <v>3719.8354490000002</v>
      </c>
      <c r="I658">
        <v>559.93430000000001</v>
      </c>
      <c r="J658" t="s">
        <v>3</v>
      </c>
      <c r="K658">
        <v>3689.35772</v>
      </c>
      <c r="L658">
        <v>560.68836399999998</v>
      </c>
      <c r="M658" t="s">
        <v>4</v>
      </c>
      <c r="N658">
        <v>1598.285173</v>
      </c>
      <c r="O658">
        <v>0.273872</v>
      </c>
      <c r="P658" t="s">
        <v>5</v>
      </c>
      <c r="Q658">
        <v>31.237224999999999</v>
      </c>
      <c r="R658">
        <v>5.6700000000000001E-4</v>
      </c>
      <c r="S658" t="s">
        <v>6</v>
      </c>
      <c r="T658">
        <v>1802.5224679999999</v>
      </c>
      <c r="U658">
        <v>525.62182800000005</v>
      </c>
      <c r="V658" t="s">
        <v>7</v>
      </c>
      <c r="W658">
        <v>3.977109</v>
      </c>
      <c r="X658">
        <v>4.5840000000000004E-3</v>
      </c>
      <c r="Y658" t="s">
        <v>8</v>
      </c>
      <c r="Z658">
        <v>0</v>
      </c>
      <c r="AA658">
        <v>0</v>
      </c>
      <c r="AB658" t="s">
        <v>9</v>
      </c>
      <c r="AC658">
        <v>0</v>
      </c>
      <c r="AD658">
        <v>0</v>
      </c>
      <c r="AE658" t="s">
        <v>10</v>
      </c>
      <c r="AF658">
        <v>0.16031899999999999</v>
      </c>
      <c r="AG658">
        <v>2.0599999999999999E-4</v>
      </c>
      <c r="AH658" t="s">
        <v>11</v>
      </c>
      <c r="AI658">
        <v>0.83865699999999999</v>
      </c>
      <c r="AJ658">
        <v>9.2E-5</v>
      </c>
      <c r="AK658" t="s">
        <v>12</v>
      </c>
      <c r="AL658">
        <v>32.22</v>
      </c>
      <c r="AM658">
        <v>17.5716</v>
      </c>
    </row>
    <row r="659" spans="1:39" x14ac:dyDescent="0.25">
      <c r="A659" t="s">
        <v>178</v>
      </c>
      <c r="B659">
        <v>18</v>
      </c>
      <c r="C659">
        <v>450</v>
      </c>
      <c r="D659" t="s">
        <v>1</v>
      </c>
      <c r="E659">
        <v>0</v>
      </c>
      <c r="F659">
        <v>0</v>
      </c>
      <c r="G659" t="s">
        <v>2</v>
      </c>
      <c r="H659">
        <v>3940.47147</v>
      </c>
      <c r="I659">
        <v>619.41060700000003</v>
      </c>
      <c r="J659" t="s">
        <v>3</v>
      </c>
      <c r="K659">
        <v>3908.2018600000001</v>
      </c>
      <c r="L659">
        <v>620.24683300000004</v>
      </c>
      <c r="M659" t="s">
        <v>4</v>
      </c>
      <c r="N659">
        <v>1692.267517</v>
      </c>
      <c r="O659">
        <v>0.28567599999999999</v>
      </c>
      <c r="P659" t="s">
        <v>5</v>
      </c>
      <c r="Q659">
        <v>33.073678000000001</v>
      </c>
      <c r="R659">
        <v>6.4700000000000001E-4</v>
      </c>
      <c r="S659" t="s">
        <v>6</v>
      </c>
      <c r="T659">
        <v>1909.884397</v>
      </c>
      <c r="U659">
        <v>590.79558299999997</v>
      </c>
      <c r="V659" t="s">
        <v>7</v>
      </c>
      <c r="W659">
        <v>4.2096669999999996</v>
      </c>
      <c r="X659">
        <v>4.9519999999999998E-3</v>
      </c>
      <c r="Y659" t="s">
        <v>8</v>
      </c>
      <c r="Z659">
        <v>0</v>
      </c>
      <c r="AA659">
        <v>0</v>
      </c>
      <c r="AB659" t="s">
        <v>9</v>
      </c>
      <c r="AC659">
        <v>0</v>
      </c>
      <c r="AD659">
        <v>0</v>
      </c>
      <c r="AE659" t="s">
        <v>10</v>
      </c>
      <c r="AF659">
        <v>0.160215</v>
      </c>
      <c r="AG659">
        <v>2.0799999999999999E-4</v>
      </c>
      <c r="AH659" t="s">
        <v>11</v>
      </c>
      <c r="AI659">
        <v>0.83891499999999997</v>
      </c>
      <c r="AJ659">
        <v>8.8999999999999995E-5</v>
      </c>
      <c r="AK659" t="s">
        <v>12</v>
      </c>
      <c r="AL659">
        <v>36.78</v>
      </c>
      <c r="AM659">
        <v>17.611599999999999</v>
      </c>
    </row>
    <row r="660" spans="1:39" x14ac:dyDescent="0.25">
      <c r="A660" t="s">
        <v>178</v>
      </c>
      <c r="B660">
        <v>19</v>
      </c>
      <c r="C660">
        <v>475</v>
      </c>
      <c r="D660" t="s">
        <v>1</v>
      </c>
      <c r="E660">
        <v>0</v>
      </c>
      <c r="F660">
        <v>0</v>
      </c>
      <c r="G660" t="s">
        <v>2</v>
      </c>
      <c r="H660">
        <v>4160.7267579999998</v>
      </c>
      <c r="I660">
        <v>689.70869200000004</v>
      </c>
      <c r="J660" t="s">
        <v>3</v>
      </c>
      <c r="K660">
        <v>4126.664229</v>
      </c>
      <c r="L660">
        <v>690.68315600000005</v>
      </c>
      <c r="M660" t="s">
        <v>4</v>
      </c>
      <c r="N660">
        <v>1786.2662519999999</v>
      </c>
      <c r="O660">
        <v>0.32523099999999999</v>
      </c>
      <c r="P660" t="s">
        <v>5</v>
      </c>
      <c r="Q660">
        <v>34.911788000000001</v>
      </c>
      <c r="R660">
        <v>6.4400000000000004E-4</v>
      </c>
      <c r="S660" t="s">
        <v>6</v>
      </c>
      <c r="T660">
        <v>2017.3938009999999</v>
      </c>
      <c r="U660">
        <v>654.62035900000001</v>
      </c>
      <c r="V660" t="s">
        <v>7</v>
      </c>
      <c r="W660">
        <v>4.4409609999999997</v>
      </c>
      <c r="X660">
        <v>5.3680000000000004E-3</v>
      </c>
      <c r="Y660" t="s">
        <v>8</v>
      </c>
      <c r="Z660">
        <v>0</v>
      </c>
      <c r="AA660">
        <v>0</v>
      </c>
      <c r="AB660" t="s">
        <v>9</v>
      </c>
      <c r="AC660">
        <v>0</v>
      </c>
      <c r="AD660">
        <v>0</v>
      </c>
      <c r="AE660" t="s">
        <v>10</v>
      </c>
      <c r="AF660">
        <v>0.160215</v>
      </c>
      <c r="AG660">
        <v>2.0799999999999999E-4</v>
      </c>
      <c r="AH660" t="s">
        <v>11</v>
      </c>
      <c r="AI660">
        <v>0.839032</v>
      </c>
      <c r="AJ660">
        <v>8.7999999999999998E-5</v>
      </c>
      <c r="AK660" t="s">
        <v>12</v>
      </c>
      <c r="AL660">
        <v>41.38</v>
      </c>
      <c r="AM660">
        <v>21.435600000000001</v>
      </c>
    </row>
    <row r="661" spans="1:39" x14ac:dyDescent="0.25">
      <c r="A661" t="s">
        <v>178</v>
      </c>
      <c r="B661">
        <v>20</v>
      </c>
      <c r="C661">
        <v>500</v>
      </c>
      <c r="D661" t="s">
        <v>1</v>
      </c>
      <c r="E661">
        <v>0</v>
      </c>
      <c r="F661">
        <v>0</v>
      </c>
      <c r="G661" t="s">
        <v>2</v>
      </c>
      <c r="H661">
        <v>4381.0712400000002</v>
      </c>
      <c r="I661">
        <v>755.93686600000001</v>
      </c>
      <c r="J661" t="s">
        <v>3</v>
      </c>
      <c r="K661">
        <v>4345.2151459999995</v>
      </c>
      <c r="L661">
        <v>756.99056800000005</v>
      </c>
      <c r="M661" t="s">
        <v>4</v>
      </c>
      <c r="N661">
        <v>1880.276016</v>
      </c>
      <c r="O661">
        <v>0.41765099999999999</v>
      </c>
      <c r="P661" t="s">
        <v>5</v>
      </c>
      <c r="Q661">
        <v>36.750093999999997</v>
      </c>
      <c r="R661">
        <v>6.9999999999999999E-4</v>
      </c>
      <c r="S661" t="s">
        <v>6</v>
      </c>
      <c r="T661">
        <v>2125.0914889999999</v>
      </c>
      <c r="U661">
        <v>727.22926299999995</v>
      </c>
      <c r="V661" t="s">
        <v>7</v>
      </c>
      <c r="W661">
        <v>4.671449</v>
      </c>
      <c r="X661">
        <v>5.9519999999999998E-3</v>
      </c>
      <c r="Y661" t="s">
        <v>8</v>
      </c>
      <c r="Z661">
        <v>0</v>
      </c>
      <c r="AA661">
        <v>0</v>
      </c>
      <c r="AB661" t="s">
        <v>9</v>
      </c>
      <c r="AC661">
        <v>0</v>
      </c>
      <c r="AD661">
        <v>0</v>
      </c>
      <c r="AE661" t="s">
        <v>10</v>
      </c>
      <c r="AF661">
        <v>0.15943499999999999</v>
      </c>
      <c r="AG661">
        <v>2.4699999999999999E-4</v>
      </c>
      <c r="AH661" t="s">
        <v>11</v>
      </c>
      <c r="AI661">
        <v>0.83914599999999995</v>
      </c>
      <c r="AJ661">
        <v>8.6000000000000003E-5</v>
      </c>
      <c r="AK661" t="s">
        <v>12</v>
      </c>
      <c r="AL661">
        <v>46.6</v>
      </c>
      <c r="AM661">
        <v>24.04</v>
      </c>
    </row>
    <row r="662" spans="1:39" x14ac:dyDescent="0.25">
      <c r="A662" t="s">
        <v>179</v>
      </c>
      <c r="B662">
        <v>1</v>
      </c>
      <c r="C662">
        <v>25</v>
      </c>
      <c r="D662" t="s">
        <v>1</v>
      </c>
      <c r="E662">
        <v>0</v>
      </c>
      <c r="F662">
        <v>0</v>
      </c>
      <c r="G662" t="s">
        <v>2</v>
      </c>
      <c r="H662">
        <v>0</v>
      </c>
      <c r="I662">
        <v>0</v>
      </c>
      <c r="J662" t="s">
        <v>3</v>
      </c>
      <c r="K662">
        <v>0</v>
      </c>
      <c r="L662">
        <v>0</v>
      </c>
      <c r="M662" t="s">
        <v>4</v>
      </c>
      <c r="N662">
        <v>0</v>
      </c>
      <c r="O662">
        <v>0</v>
      </c>
      <c r="P662" t="s">
        <v>5</v>
      </c>
      <c r="Q662">
        <v>0</v>
      </c>
      <c r="R662">
        <v>0</v>
      </c>
      <c r="S662" t="s">
        <v>6</v>
      </c>
      <c r="T662">
        <v>0</v>
      </c>
      <c r="U662">
        <v>0</v>
      </c>
      <c r="V662" t="s">
        <v>7</v>
      </c>
      <c r="W662">
        <v>0</v>
      </c>
      <c r="X662">
        <v>0</v>
      </c>
      <c r="Y662" t="s">
        <v>8</v>
      </c>
      <c r="Z662">
        <v>0</v>
      </c>
      <c r="AA662">
        <v>0</v>
      </c>
      <c r="AB662" t="s">
        <v>9</v>
      </c>
      <c r="AC662">
        <v>0</v>
      </c>
      <c r="AD662">
        <v>0</v>
      </c>
      <c r="AE662" t="s">
        <v>10</v>
      </c>
      <c r="AF662">
        <v>0</v>
      </c>
      <c r="AG662">
        <v>0</v>
      </c>
      <c r="AH662" t="s">
        <v>11</v>
      </c>
      <c r="AI662">
        <v>0</v>
      </c>
      <c r="AJ662">
        <v>0</v>
      </c>
      <c r="AK662" t="s">
        <v>12</v>
      </c>
      <c r="AL662">
        <v>0</v>
      </c>
      <c r="AM662">
        <v>0</v>
      </c>
    </row>
    <row r="663" spans="1:39" x14ac:dyDescent="0.25">
      <c r="A663" t="s">
        <v>179</v>
      </c>
      <c r="B663">
        <v>2</v>
      </c>
      <c r="C663">
        <v>50</v>
      </c>
      <c r="D663" t="s">
        <v>1</v>
      </c>
      <c r="E663">
        <v>0</v>
      </c>
      <c r="F663">
        <v>0</v>
      </c>
      <c r="G663" t="s">
        <v>2</v>
      </c>
      <c r="H663">
        <v>0</v>
      </c>
      <c r="I663">
        <v>0</v>
      </c>
      <c r="J663" t="s">
        <v>3</v>
      </c>
      <c r="K663">
        <v>0</v>
      </c>
      <c r="L663">
        <v>0</v>
      </c>
      <c r="M663" t="s">
        <v>4</v>
      </c>
      <c r="N663">
        <v>0</v>
      </c>
      <c r="O663">
        <v>0</v>
      </c>
      <c r="P663" t="s">
        <v>5</v>
      </c>
      <c r="Q663">
        <v>0</v>
      </c>
      <c r="R663">
        <v>0</v>
      </c>
      <c r="S663" t="s">
        <v>6</v>
      </c>
      <c r="T663">
        <v>0</v>
      </c>
      <c r="U663">
        <v>0</v>
      </c>
      <c r="V663" t="s">
        <v>7</v>
      </c>
      <c r="W663">
        <v>0</v>
      </c>
      <c r="X663">
        <v>0</v>
      </c>
      <c r="Y663" t="s">
        <v>8</v>
      </c>
      <c r="Z663">
        <v>0</v>
      </c>
      <c r="AA663">
        <v>0</v>
      </c>
      <c r="AB663" t="s">
        <v>9</v>
      </c>
      <c r="AC663">
        <v>0</v>
      </c>
      <c r="AD663">
        <v>0</v>
      </c>
      <c r="AE663" t="s">
        <v>10</v>
      </c>
      <c r="AF663">
        <v>0</v>
      </c>
      <c r="AG663">
        <v>0</v>
      </c>
      <c r="AH663" t="s">
        <v>11</v>
      </c>
      <c r="AI663">
        <v>0</v>
      </c>
      <c r="AJ663">
        <v>0</v>
      </c>
      <c r="AK663" t="s">
        <v>12</v>
      </c>
      <c r="AL663">
        <v>0</v>
      </c>
      <c r="AM663">
        <v>0</v>
      </c>
    </row>
    <row r="664" spans="1:39" x14ac:dyDescent="0.25">
      <c r="A664" t="s">
        <v>179</v>
      </c>
      <c r="B664">
        <v>3</v>
      </c>
      <c r="C664">
        <v>75</v>
      </c>
      <c r="D664" t="s">
        <v>1</v>
      </c>
      <c r="E664">
        <v>0</v>
      </c>
      <c r="F664">
        <v>0</v>
      </c>
      <c r="G664" t="s">
        <v>2</v>
      </c>
      <c r="H664">
        <v>0</v>
      </c>
      <c r="I664">
        <v>0</v>
      </c>
      <c r="J664" t="s">
        <v>3</v>
      </c>
      <c r="K664">
        <v>0</v>
      </c>
      <c r="L664">
        <v>0</v>
      </c>
      <c r="M664" t="s">
        <v>4</v>
      </c>
      <c r="N664">
        <v>0</v>
      </c>
      <c r="O664">
        <v>0</v>
      </c>
      <c r="P664" t="s">
        <v>5</v>
      </c>
      <c r="Q664">
        <v>0</v>
      </c>
      <c r="R664">
        <v>0</v>
      </c>
      <c r="S664" t="s">
        <v>6</v>
      </c>
      <c r="T664">
        <v>0</v>
      </c>
      <c r="U664">
        <v>0</v>
      </c>
      <c r="V664" t="s">
        <v>7</v>
      </c>
      <c r="W664">
        <v>0</v>
      </c>
      <c r="X664">
        <v>0</v>
      </c>
      <c r="Y664" t="s">
        <v>8</v>
      </c>
      <c r="Z664">
        <v>0</v>
      </c>
      <c r="AA664">
        <v>0</v>
      </c>
      <c r="AB664" t="s">
        <v>9</v>
      </c>
      <c r="AC664">
        <v>0</v>
      </c>
      <c r="AD664">
        <v>0</v>
      </c>
      <c r="AE664" t="s">
        <v>10</v>
      </c>
      <c r="AF664">
        <v>0</v>
      </c>
      <c r="AG664">
        <v>0</v>
      </c>
      <c r="AH664" t="s">
        <v>11</v>
      </c>
      <c r="AI664">
        <v>0</v>
      </c>
      <c r="AJ664">
        <v>0</v>
      </c>
      <c r="AK664" t="s">
        <v>12</v>
      </c>
      <c r="AL664">
        <v>0</v>
      </c>
      <c r="AM664">
        <v>0</v>
      </c>
    </row>
    <row r="665" spans="1:39" x14ac:dyDescent="0.25">
      <c r="A665" t="s">
        <v>179</v>
      </c>
      <c r="B665">
        <v>4</v>
      </c>
      <c r="C665">
        <v>100</v>
      </c>
      <c r="D665" t="s">
        <v>1</v>
      </c>
      <c r="E665">
        <v>0</v>
      </c>
      <c r="F665">
        <v>0</v>
      </c>
      <c r="G665" t="s">
        <v>2</v>
      </c>
      <c r="H665">
        <v>0</v>
      </c>
      <c r="I665">
        <v>0</v>
      </c>
      <c r="J665" t="s">
        <v>3</v>
      </c>
      <c r="K665">
        <v>0</v>
      </c>
      <c r="L665">
        <v>0</v>
      </c>
      <c r="M665" t="s">
        <v>4</v>
      </c>
      <c r="N665">
        <v>0</v>
      </c>
      <c r="O665">
        <v>0</v>
      </c>
      <c r="P665" t="s">
        <v>5</v>
      </c>
      <c r="Q665">
        <v>0</v>
      </c>
      <c r="R665">
        <v>0</v>
      </c>
      <c r="S665" t="s">
        <v>6</v>
      </c>
      <c r="T665">
        <v>0</v>
      </c>
      <c r="U665">
        <v>0</v>
      </c>
      <c r="V665" t="s">
        <v>7</v>
      </c>
      <c r="W665">
        <v>0</v>
      </c>
      <c r="X665">
        <v>0</v>
      </c>
      <c r="Y665" t="s">
        <v>8</v>
      </c>
      <c r="Z665">
        <v>0</v>
      </c>
      <c r="AA665">
        <v>0</v>
      </c>
      <c r="AB665" t="s">
        <v>9</v>
      </c>
      <c r="AC665">
        <v>0</v>
      </c>
      <c r="AD665">
        <v>0</v>
      </c>
      <c r="AE665" t="s">
        <v>10</v>
      </c>
      <c r="AF665">
        <v>0</v>
      </c>
      <c r="AG665">
        <v>0</v>
      </c>
      <c r="AH665" t="s">
        <v>11</v>
      </c>
      <c r="AI665">
        <v>0</v>
      </c>
      <c r="AJ665">
        <v>0</v>
      </c>
      <c r="AK665" t="s">
        <v>12</v>
      </c>
      <c r="AL665">
        <v>0</v>
      </c>
      <c r="AM665">
        <v>0</v>
      </c>
    </row>
    <row r="666" spans="1:39" x14ac:dyDescent="0.25">
      <c r="A666" t="s">
        <v>179</v>
      </c>
      <c r="B666">
        <v>5</v>
      </c>
      <c r="C666">
        <v>125</v>
      </c>
      <c r="D666" t="s">
        <v>1</v>
      </c>
      <c r="E666">
        <v>0</v>
      </c>
      <c r="F666">
        <v>0</v>
      </c>
      <c r="G666" t="s">
        <v>2</v>
      </c>
      <c r="H666">
        <v>0</v>
      </c>
      <c r="I666">
        <v>0</v>
      </c>
      <c r="J666" t="s">
        <v>3</v>
      </c>
      <c r="K666">
        <v>0</v>
      </c>
      <c r="L666">
        <v>0</v>
      </c>
      <c r="M666" t="s">
        <v>4</v>
      </c>
      <c r="N666">
        <v>0</v>
      </c>
      <c r="O666">
        <v>0</v>
      </c>
      <c r="P666" t="s">
        <v>5</v>
      </c>
      <c r="Q666">
        <v>0</v>
      </c>
      <c r="R666">
        <v>0</v>
      </c>
      <c r="S666" t="s">
        <v>6</v>
      </c>
      <c r="T666">
        <v>0</v>
      </c>
      <c r="U666">
        <v>0</v>
      </c>
      <c r="V666" t="s">
        <v>7</v>
      </c>
      <c r="W666">
        <v>0</v>
      </c>
      <c r="X666">
        <v>0</v>
      </c>
      <c r="Y666" t="s">
        <v>8</v>
      </c>
      <c r="Z666">
        <v>0</v>
      </c>
      <c r="AA666">
        <v>0</v>
      </c>
      <c r="AB666" t="s">
        <v>9</v>
      </c>
      <c r="AC666">
        <v>0</v>
      </c>
      <c r="AD666">
        <v>0</v>
      </c>
      <c r="AE666" t="s">
        <v>10</v>
      </c>
      <c r="AF666">
        <v>0</v>
      </c>
      <c r="AG666">
        <v>0</v>
      </c>
      <c r="AH666" t="s">
        <v>11</v>
      </c>
      <c r="AI666">
        <v>0</v>
      </c>
      <c r="AJ666">
        <v>0</v>
      </c>
      <c r="AK666" t="s">
        <v>12</v>
      </c>
      <c r="AL666">
        <v>0</v>
      </c>
      <c r="AM666">
        <v>0</v>
      </c>
    </row>
    <row r="667" spans="1:39" x14ac:dyDescent="0.25">
      <c r="A667" t="s">
        <v>179</v>
      </c>
      <c r="B667">
        <v>6</v>
      </c>
      <c r="C667">
        <v>150</v>
      </c>
      <c r="D667" t="s">
        <v>1</v>
      </c>
      <c r="E667">
        <v>0</v>
      </c>
      <c r="F667">
        <v>0</v>
      </c>
      <c r="G667" t="s">
        <v>2</v>
      </c>
      <c r="H667">
        <v>0</v>
      </c>
      <c r="I667">
        <v>0</v>
      </c>
      <c r="J667" t="s">
        <v>3</v>
      </c>
      <c r="K667">
        <v>0</v>
      </c>
      <c r="L667">
        <v>0</v>
      </c>
      <c r="M667" t="s">
        <v>4</v>
      </c>
      <c r="N667">
        <v>0</v>
      </c>
      <c r="O667">
        <v>0</v>
      </c>
      <c r="P667" t="s">
        <v>5</v>
      </c>
      <c r="Q667">
        <v>0</v>
      </c>
      <c r="R667">
        <v>0</v>
      </c>
      <c r="S667" t="s">
        <v>6</v>
      </c>
      <c r="T667">
        <v>0</v>
      </c>
      <c r="U667">
        <v>0</v>
      </c>
      <c r="V667" t="s">
        <v>7</v>
      </c>
      <c r="W667">
        <v>0</v>
      </c>
      <c r="X667">
        <v>0</v>
      </c>
      <c r="Y667" t="s">
        <v>8</v>
      </c>
      <c r="Z667">
        <v>0</v>
      </c>
      <c r="AA667">
        <v>0</v>
      </c>
      <c r="AB667" t="s">
        <v>9</v>
      </c>
      <c r="AC667">
        <v>0</v>
      </c>
      <c r="AD667">
        <v>0</v>
      </c>
      <c r="AE667" t="s">
        <v>10</v>
      </c>
      <c r="AF667">
        <v>0</v>
      </c>
      <c r="AG667">
        <v>0</v>
      </c>
      <c r="AH667" t="s">
        <v>11</v>
      </c>
      <c r="AI667">
        <v>0</v>
      </c>
      <c r="AJ667">
        <v>0</v>
      </c>
      <c r="AK667" t="s">
        <v>12</v>
      </c>
      <c r="AL667">
        <v>0</v>
      </c>
      <c r="AM667">
        <v>0</v>
      </c>
    </row>
    <row r="668" spans="1:39" x14ac:dyDescent="0.25">
      <c r="A668" t="s">
        <v>179</v>
      </c>
      <c r="B668">
        <v>7</v>
      </c>
      <c r="C668">
        <v>175</v>
      </c>
      <c r="D668" t="s">
        <v>1</v>
      </c>
      <c r="E668">
        <v>0</v>
      </c>
      <c r="F668">
        <v>0</v>
      </c>
      <c r="G668" t="s">
        <v>2</v>
      </c>
      <c r="H668">
        <v>0</v>
      </c>
      <c r="I668">
        <v>0</v>
      </c>
      <c r="J668" t="s">
        <v>3</v>
      </c>
      <c r="K668">
        <v>0</v>
      </c>
      <c r="L668">
        <v>0</v>
      </c>
      <c r="M668" t="s">
        <v>4</v>
      </c>
      <c r="N668">
        <v>0</v>
      </c>
      <c r="O668">
        <v>0</v>
      </c>
      <c r="P668" t="s">
        <v>5</v>
      </c>
      <c r="Q668">
        <v>0</v>
      </c>
      <c r="R668">
        <v>0</v>
      </c>
      <c r="S668" t="s">
        <v>6</v>
      </c>
      <c r="T668">
        <v>0</v>
      </c>
      <c r="U668">
        <v>0</v>
      </c>
      <c r="V668" t="s">
        <v>7</v>
      </c>
      <c r="W668">
        <v>0</v>
      </c>
      <c r="X668">
        <v>0</v>
      </c>
      <c r="Y668" t="s">
        <v>8</v>
      </c>
      <c r="Z668">
        <v>0</v>
      </c>
      <c r="AA668">
        <v>0</v>
      </c>
      <c r="AB668" t="s">
        <v>9</v>
      </c>
      <c r="AC668">
        <v>0</v>
      </c>
      <c r="AD668">
        <v>0</v>
      </c>
      <c r="AE668" t="s">
        <v>10</v>
      </c>
      <c r="AF668">
        <v>0</v>
      </c>
      <c r="AG668">
        <v>0</v>
      </c>
      <c r="AH668" t="s">
        <v>11</v>
      </c>
      <c r="AI668">
        <v>0</v>
      </c>
      <c r="AJ668">
        <v>0</v>
      </c>
      <c r="AK668" t="s">
        <v>12</v>
      </c>
      <c r="AL668">
        <v>0</v>
      </c>
      <c r="AM668">
        <v>0</v>
      </c>
    </row>
    <row r="669" spans="1:39" x14ac:dyDescent="0.25">
      <c r="A669" t="s">
        <v>179</v>
      </c>
      <c r="B669">
        <v>8</v>
      </c>
      <c r="C669">
        <v>200</v>
      </c>
      <c r="D669" t="s">
        <v>1</v>
      </c>
      <c r="E669">
        <v>0</v>
      </c>
      <c r="F669">
        <v>0</v>
      </c>
      <c r="G669" t="s">
        <v>2</v>
      </c>
      <c r="H669">
        <v>0</v>
      </c>
      <c r="I669">
        <v>0</v>
      </c>
      <c r="J669" t="s">
        <v>3</v>
      </c>
      <c r="K669">
        <v>0</v>
      </c>
      <c r="L669">
        <v>0</v>
      </c>
      <c r="M669" t="s">
        <v>4</v>
      </c>
      <c r="N669">
        <v>0</v>
      </c>
      <c r="O669">
        <v>0</v>
      </c>
      <c r="P669" t="s">
        <v>5</v>
      </c>
      <c r="Q669">
        <v>0</v>
      </c>
      <c r="R669">
        <v>0</v>
      </c>
      <c r="S669" t="s">
        <v>6</v>
      </c>
      <c r="T669">
        <v>0</v>
      </c>
      <c r="U669">
        <v>0</v>
      </c>
      <c r="V669" t="s">
        <v>7</v>
      </c>
      <c r="W669">
        <v>0</v>
      </c>
      <c r="X669">
        <v>0</v>
      </c>
      <c r="Y669" t="s">
        <v>8</v>
      </c>
      <c r="Z669">
        <v>0</v>
      </c>
      <c r="AA669">
        <v>0</v>
      </c>
      <c r="AB669" t="s">
        <v>9</v>
      </c>
      <c r="AC669">
        <v>0</v>
      </c>
      <c r="AD669">
        <v>0</v>
      </c>
      <c r="AE669" t="s">
        <v>10</v>
      </c>
      <c r="AF669">
        <v>0</v>
      </c>
      <c r="AG669">
        <v>0</v>
      </c>
      <c r="AH669" t="s">
        <v>11</v>
      </c>
      <c r="AI669">
        <v>0</v>
      </c>
      <c r="AJ669">
        <v>0</v>
      </c>
      <c r="AK669" t="s">
        <v>12</v>
      </c>
      <c r="AL669">
        <v>0</v>
      </c>
      <c r="AM669">
        <v>0</v>
      </c>
    </row>
    <row r="670" spans="1:39" x14ac:dyDescent="0.25">
      <c r="A670" t="s">
        <v>179</v>
      </c>
      <c r="B670">
        <v>9</v>
      </c>
      <c r="C670">
        <v>225</v>
      </c>
      <c r="D670" t="s">
        <v>1</v>
      </c>
      <c r="E670">
        <v>0</v>
      </c>
      <c r="F670">
        <v>0</v>
      </c>
      <c r="G670" t="s">
        <v>2</v>
      </c>
      <c r="H670">
        <v>0</v>
      </c>
      <c r="I670">
        <v>0</v>
      </c>
      <c r="J670" t="s">
        <v>3</v>
      </c>
      <c r="K670">
        <v>0</v>
      </c>
      <c r="L670">
        <v>0</v>
      </c>
      <c r="M670" t="s">
        <v>4</v>
      </c>
      <c r="N670">
        <v>0</v>
      </c>
      <c r="O670">
        <v>0</v>
      </c>
      <c r="P670" t="s">
        <v>5</v>
      </c>
      <c r="Q670">
        <v>0</v>
      </c>
      <c r="R670">
        <v>0</v>
      </c>
      <c r="S670" t="s">
        <v>6</v>
      </c>
      <c r="T670">
        <v>0</v>
      </c>
      <c r="U670">
        <v>0</v>
      </c>
      <c r="V670" t="s">
        <v>7</v>
      </c>
      <c r="W670">
        <v>0</v>
      </c>
      <c r="X670">
        <v>0</v>
      </c>
      <c r="Y670" t="s">
        <v>8</v>
      </c>
      <c r="Z670">
        <v>0</v>
      </c>
      <c r="AA670">
        <v>0</v>
      </c>
      <c r="AB670" t="s">
        <v>9</v>
      </c>
      <c r="AC670">
        <v>0</v>
      </c>
      <c r="AD670">
        <v>0</v>
      </c>
      <c r="AE670" t="s">
        <v>10</v>
      </c>
      <c r="AF670">
        <v>0</v>
      </c>
      <c r="AG670">
        <v>0</v>
      </c>
      <c r="AH670" t="s">
        <v>11</v>
      </c>
      <c r="AI670">
        <v>0</v>
      </c>
      <c r="AJ670">
        <v>0</v>
      </c>
      <c r="AK670" t="s">
        <v>12</v>
      </c>
      <c r="AL670">
        <v>0</v>
      </c>
      <c r="AM670">
        <v>0</v>
      </c>
    </row>
    <row r="671" spans="1:39" x14ac:dyDescent="0.25">
      <c r="A671" t="s">
        <v>179</v>
      </c>
      <c r="B671">
        <v>10</v>
      </c>
      <c r="C671">
        <v>250</v>
      </c>
      <c r="D671" t="s">
        <v>1</v>
      </c>
      <c r="E671">
        <v>0</v>
      </c>
      <c r="F671">
        <v>0</v>
      </c>
      <c r="G671" t="s">
        <v>2</v>
      </c>
      <c r="H671">
        <v>0</v>
      </c>
      <c r="I671">
        <v>0</v>
      </c>
      <c r="J671" t="s">
        <v>3</v>
      </c>
      <c r="K671">
        <v>0</v>
      </c>
      <c r="L671">
        <v>0</v>
      </c>
      <c r="M671" t="s">
        <v>4</v>
      </c>
      <c r="N671">
        <v>0</v>
      </c>
      <c r="O671">
        <v>0</v>
      </c>
      <c r="P671" t="s">
        <v>5</v>
      </c>
      <c r="Q671">
        <v>0</v>
      </c>
      <c r="R671">
        <v>0</v>
      </c>
      <c r="S671" t="s">
        <v>6</v>
      </c>
      <c r="T671">
        <v>0</v>
      </c>
      <c r="U671">
        <v>0</v>
      </c>
      <c r="V671" t="s">
        <v>7</v>
      </c>
      <c r="W671">
        <v>0</v>
      </c>
      <c r="X671">
        <v>0</v>
      </c>
      <c r="Y671" t="s">
        <v>8</v>
      </c>
      <c r="Z671">
        <v>0</v>
      </c>
      <c r="AA671">
        <v>0</v>
      </c>
      <c r="AB671" t="s">
        <v>9</v>
      </c>
      <c r="AC671">
        <v>0</v>
      </c>
      <c r="AD671">
        <v>0</v>
      </c>
      <c r="AE671" t="s">
        <v>10</v>
      </c>
      <c r="AF671">
        <v>0</v>
      </c>
      <c r="AG671">
        <v>0</v>
      </c>
      <c r="AH671" t="s">
        <v>11</v>
      </c>
      <c r="AI671">
        <v>0</v>
      </c>
      <c r="AJ671">
        <v>0</v>
      </c>
      <c r="AK671" t="s">
        <v>12</v>
      </c>
      <c r="AL671">
        <v>0</v>
      </c>
      <c r="AM671">
        <v>0</v>
      </c>
    </row>
    <row r="672" spans="1:39" x14ac:dyDescent="0.25">
      <c r="A672" t="s">
        <v>179</v>
      </c>
      <c r="B672">
        <v>11</v>
      </c>
      <c r="C672">
        <v>275</v>
      </c>
      <c r="D672" t="s">
        <v>1</v>
      </c>
      <c r="E672">
        <v>0</v>
      </c>
      <c r="F672">
        <v>0</v>
      </c>
      <c r="G672" t="s">
        <v>2</v>
      </c>
      <c r="H672">
        <v>0</v>
      </c>
      <c r="I672">
        <v>0</v>
      </c>
      <c r="J672" t="s">
        <v>3</v>
      </c>
      <c r="K672">
        <v>0</v>
      </c>
      <c r="L672">
        <v>0</v>
      </c>
      <c r="M672" t="s">
        <v>4</v>
      </c>
      <c r="N672">
        <v>0</v>
      </c>
      <c r="O672">
        <v>0</v>
      </c>
      <c r="P672" t="s">
        <v>5</v>
      </c>
      <c r="Q672">
        <v>0</v>
      </c>
      <c r="R672">
        <v>0</v>
      </c>
      <c r="S672" t="s">
        <v>6</v>
      </c>
      <c r="T672">
        <v>0</v>
      </c>
      <c r="U672">
        <v>0</v>
      </c>
      <c r="V672" t="s">
        <v>7</v>
      </c>
      <c r="W672">
        <v>0</v>
      </c>
      <c r="X672">
        <v>0</v>
      </c>
      <c r="Y672" t="s">
        <v>8</v>
      </c>
      <c r="Z672">
        <v>0</v>
      </c>
      <c r="AA672">
        <v>0</v>
      </c>
      <c r="AB672" t="s">
        <v>9</v>
      </c>
      <c r="AC672">
        <v>0</v>
      </c>
      <c r="AD672">
        <v>0</v>
      </c>
      <c r="AE672" t="s">
        <v>10</v>
      </c>
      <c r="AF672">
        <v>0</v>
      </c>
      <c r="AG672">
        <v>0</v>
      </c>
      <c r="AH672" t="s">
        <v>11</v>
      </c>
      <c r="AI672">
        <v>0</v>
      </c>
      <c r="AJ672">
        <v>0</v>
      </c>
      <c r="AK672" t="s">
        <v>12</v>
      </c>
      <c r="AL672">
        <v>0</v>
      </c>
      <c r="AM672">
        <v>0</v>
      </c>
    </row>
    <row r="673" spans="1:39" x14ac:dyDescent="0.25">
      <c r="A673" t="s">
        <v>179</v>
      </c>
      <c r="B673">
        <v>12</v>
      </c>
      <c r="C673">
        <v>300</v>
      </c>
      <c r="D673" t="s">
        <v>1</v>
      </c>
      <c r="E673">
        <v>0</v>
      </c>
      <c r="F673">
        <v>0</v>
      </c>
      <c r="G673" t="s">
        <v>2</v>
      </c>
      <c r="H673">
        <v>0</v>
      </c>
      <c r="I673">
        <v>0</v>
      </c>
      <c r="J673" t="s">
        <v>3</v>
      </c>
      <c r="K673">
        <v>0</v>
      </c>
      <c r="L673">
        <v>0</v>
      </c>
      <c r="M673" t="s">
        <v>4</v>
      </c>
      <c r="N673">
        <v>0</v>
      </c>
      <c r="O673">
        <v>0</v>
      </c>
      <c r="P673" t="s">
        <v>5</v>
      </c>
      <c r="Q673">
        <v>0</v>
      </c>
      <c r="R673">
        <v>0</v>
      </c>
      <c r="S673" t="s">
        <v>6</v>
      </c>
      <c r="T673">
        <v>0</v>
      </c>
      <c r="U673">
        <v>0</v>
      </c>
      <c r="V673" t="s">
        <v>7</v>
      </c>
      <c r="W673">
        <v>0</v>
      </c>
      <c r="X673">
        <v>0</v>
      </c>
      <c r="Y673" t="s">
        <v>8</v>
      </c>
      <c r="Z673">
        <v>0</v>
      </c>
      <c r="AA673">
        <v>0</v>
      </c>
      <c r="AB673" t="s">
        <v>9</v>
      </c>
      <c r="AC673">
        <v>0</v>
      </c>
      <c r="AD673">
        <v>0</v>
      </c>
      <c r="AE673" t="s">
        <v>10</v>
      </c>
      <c r="AF673">
        <v>0</v>
      </c>
      <c r="AG673">
        <v>0</v>
      </c>
      <c r="AH673" t="s">
        <v>11</v>
      </c>
      <c r="AI673">
        <v>0</v>
      </c>
      <c r="AJ673">
        <v>0</v>
      </c>
      <c r="AK673" t="s">
        <v>12</v>
      </c>
      <c r="AL673">
        <v>0</v>
      </c>
      <c r="AM673">
        <v>0</v>
      </c>
    </row>
    <row r="674" spans="1:39" x14ac:dyDescent="0.25">
      <c r="A674" t="s">
        <v>179</v>
      </c>
      <c r="B674">
        <v>13</v>
      </c>
      <c r="C674">
        <v>325</v>
      </c>
      <c r="D674" t="s">
        <v>1</v>
      </c>
      <c r="E674">
        <v>0</v>
      </c>
      <c r="F674">
        <v>0</v>
      </c>
      <c r="G674" t="s">
        <v>2</v>
      </c>
      <c r="H674">
        <v>0</v>
      </c>
      <c r="I674">
        <v>0</v>
      </c>
      <c r="J674" t="s">
        <v>3</v>
      </c>
      <c r="K674">
        <v>0</v>
      </c>
      <c r="L674">
        <v>0</v>
      </c>
      <c r="M674" t="s">
        <v>4</v>
      </c>
      <c r="N674">
        <v>0</v>
      </c>
      <c r="O674">
        <v>0</v>
      </c>
      <c r="P674" t="s">
        <v>5</v>
      </c>
      <c r="Q674">
        <v>0</v>
      </c>
      <c r="R674">
        <v>0</v>
      </c>
      <c r="S674" t="s">
        <v>6</v>
      </c>
      <c r="T674">
        <v>0</v>
      </c>
      <c r="U674">
        <v>0</v>
      </c>
      <c r="V674" t="s">
        <v>7</v>
      </c>
      <c r="W674">
        <v>0</v>
      </c>
      <c r="X674">
        <v>0</v>
      </c>
      <c r="Y674" t="s">
        <v>8</v>
      </c>
      <c r="Z674">
        <v>0</v>
      </c>
      <c r="AA674">
        <v>0</v>
      </c>
      <c r="AB674" t="s">
        <v>9</v>
      </c>
      <c r="AC674">
        <v>0</v>
      </c>
      <c r="AD674">
        <v>0</v>
      </c>
      <c r="AE674" t="s">
        <v>10</v>
      </c>
      <c r="AF674">
        <v>0</v>
      </c>
      <c r="AG674">
        <v>0</v>
      </c>
      <c r="AH674" t="s">
        <v>11</v>
      </c>
      <c r="AI674">
        <v>0</v>
      </c>
      <c r="AJ674">
        <v>0</v>
      </c>
      <c r="AK674" t="s">
        <v>12</v>
      </c>
      <c r="AL674">
        <v>0</v>
      </c>
      <c r="AM674">
        <v>0</v>
      </c>
    </row>
    <row r="675" spans="1:39" x14ac:dyDescent="0.25">
      <c r="A675" t="s">
        <v>179</v>
      </c>
      <c r="B675">
        <v>14</v>
      </c>
      <c r="C675">
        <v>350</v>
      </c>
      <c r="D675" t="s">
        <v>1</v>
      </c>
      <c r="E675">
        <v>0</v>
      </c>
      <c r="F675">
        <v>0</v>
      </c>
      <c r="G675" t="s">
        <v>2</v>
      </c>
      <c r="H675">
        <v>0</v>
      </c>
      <c r="I675">
        <v>0</v>
      </c>
      <c r="J675" t="s">
        <v>3</v>
      </c>
      <c r="K675">
        <v>0</v>
      </c>
      <c r="L675">
        <v>0</v>
      </c>
      <c r="M675" t="s">
        <v>4</v>
      </c>
      <c r="N675">
        <v>0</v>
      </c>
      <c r="O675">
        <v>0</v>
      </c>
      <c r="P675" t="s">
        <v>5</v>
      </c>
      <c r="Q675">
        <v>0</v>
      </c>
      <c r="R675">
        <v>0</v>
      </c>
      <c r="S675" t="s">
        <v>6</v>
      </c>
      <c r="T675">
        <v>0</v>
      </c>
      <c r="U675">
        <v>0</v>
      </c>
      <c r="V675" t="s">
        <v>7</v>
      </c>
      <c r="W675">
        <v>0</v>
      </c>
      <c r="X675">
        <v>0</v>
      </c>
      <c r="Y675" t="s">
        <v>8</v>
      </c>
      <c r="Z675">
        <v>0</v>
      </c>
      <c r="AA675">
        <v>0</v>
      </c>
      <c r="AB675" t="s">
        <v>9</v>
      </c>
      <c r="AC675">
        <v>0</v>
      </c>
      <c r="AD675">
        <v>0</v>
      </c>
      <c r="AE675" t="s">
        <v>10</v>
      </c>
      <c r="AF675">
        <v>0</v>
      </c>
      <c r="AG675">
        <v>0</v>
      </c>
      <c r="AH675" t="s">
        <v>11</v>
      </c>
      <c r="AI675">
        <v>0</v>
      </c>
      <c r="AJ675">
        <v>0</v>
      </c>
      <c r="AK675" t="s">
        <v>12</v>
      </c>
      <c r="AL675">
        <v>0</v>
      </c>
      <c r="AM675">
        <v>0</v>
      </c>
    </row>
    <row r="676" spans="1:39" x14ac:dyDescent="0.25">
      <c r="A676" t="s">
        <v>179</v>
      </c>
      <c r="B676">
        <v>15</v>
      </c>
      <c r="C676">
        <v>375</v>
      </c>
      <c r="D676" t="s">
        <v>1</v>
      </c>
      <c r="E676">
        <v>0</v>
      </c>
      <c r="F676">
        <v>0</v>
      </c>
      <c r="G676" t="s">
        <v>2</v>
      </c>
      <c r="H676">
        <v>0</v>
      </c>
      <c r="I676">
        <v>0</v>
      </c>
      <c r="J676" t="s">
        <v>3</v>
      </c>
      <c r="K676">
        <v>0</v>
      </c>
      <c r="L676">
        <v>0</v>
      </c>
      <c r="M676" t="s">
        <v>4</v>
      </c>
      <c r="N676">
        <v>0</v>
      </c>
      <c r="O676">
        <v>0</v>
      </c>
      <c r="P676" t="s">
        <v>5</v>
      </c>
      <c r="Q676">
        <v>0</v>
      </c>
      <c r="R676">
        <v>0</v>
      </c>
      <c r="S676" t="s">
        <v>6</v>
      </c>
      <c r="T676">
        <v>0</v>
      </c>
      <c r="U676">
        <v>0</v>
      </c>
      <c r="V676" t="s">
        <v>7</v>
      </c>
      <c r="W676">
        <v>0</v>
      </c>
      <c r="X676">
        <v>0</v>
      </c>
      <c r="Y676" t="s">
        <v>8</v>
      </c>
      <c r="Z676">
        <v>0</v>
      </c>
      <c r="AA676">
        <v>0</v>
      </c>
      <c r="AB676" t="s">
        <v>9</v>
      </c>
      <c r="AC676">
        <v>0</v>
      </c>
      <c r="AD676">
        <v>0</v>
      </c>
      <c r="AE676" t="s">
        <v>10</v>
      </c>
      <c r="AF676">
        <v>0</v>
      </c>
      <c r="AG676">
        <v>0</v>
      </c>
      <c r="AH676" t="s">
        <v>11</v>
      </c>
      <c r="AI676">
        <v>0</v>
      </c>
      <c r="AJ676">
        <v>0</v>
      </c>
      <c r="AK676" t="s">
        <v>12</v>
      </c>
      <c r="AL676">
        <v>0</v>
      </c>
      <c r="AM676">
        <v>0</v>
      </c>
    </row>
    <row r="677" spans="1:39" x14ac:dyDescent="0.25">
      <c r="A677" t="s">
        <v>179</v>
      </c>
      <c r="B677">
        <v>16</v>
      </c>
      <c r="C677">
        <v>400</v>
      </c>
      <c r="D677" t="s">
        <v>1</v>
      </c>
      <c r="E677">
        <v>0</v>
      </c>
      <c r="F677">
        <v>0</v>
      </c>
      <c r="G677" t="s">
        <v>2</v>
      </c>
      <c r="H677">
        <v>0</v>
      </c>
      <c r="I677">
        <v>0</v>
      </c>
      <c r="J677" t="s">
        <v>3</v>
      </c>
      <c r="K677">
        <v>0</v>
      </c>
      <c r="L677">
        <v>0</v>
      </c>
      <c r="M677" t="s">
        <v>4</v>
      </c>
      <c r="N677">
        <v>0</v>
      </c>
      <c r="O677">
        <v>0</v>
      </c>
      <c r="P677" t="s">
        <v>5</v>
      </c>
      <c r="Q677">
        <v>0</v>
      </c>
      <c r="R677">
        <v>0</v>
      </c>
      <c r="S677" t="s">
        <v>6</v>
      </c>
      <c r="T677">
        <v>0</v>
      </c>
      <c r="U677">
        <v>0</v>
      </c>
      <c r="V677" t="s">
        <v>7</v>
      </c>
      <c r="W677">
        <v>0</v>
      </c>
      <c r="X677">
        <v>0</v>
      </c>
      <c r="Y677" t="s">
        <v>8</v>
      </c>
      <c r="Z677">
        <v>0</v>
      </c>
      <c r="AA677">
        <v>0</v>
      </c>
      <c r="AB677" t="s">
        <v>9</v>
      </c>
      <c r="AC677">
        <v>0</v>
      </c>
      <c r="AD677">
        <v>0</v>
      </c>
      <c r="AE677" t="s">
        <v>10</v>
      </c>
      <c r="AF677">
        <v>0</v>
      </c>
      <c r="AG677">
        <v>0</v>
      </c>
      <c r="AH677" t="s">
        <v>11</v>
      </c>
      <c r="AI677">
        <v>0</v>
      </c>
      <c r="AJ677">
        <v>0</v>
      </c>
      <c r="AK677" t="s">
        <v>12</v>
      </c>
      <c r="AL677">
        <v>0</v>
      </c>
      <c r="AM677">
        <v>0</v>
      </c>
    </row>
    <row r="678" spans="1:39" x14ac:dyDescent="0.25">
      <c r="A678" t="s">
        <v>179</v>
      </c>
      <c r="B678">
        <v>17</v>
      </c>
      <c r="C678">
        <v>425</v>
      </c>
      <c r="D678" t="s">
        <v>1</v>
      </c>
      <c r="E678">
        <v>0</v>
      </c>
      <c r="F678">
        <v>0</v>
      </c>
      <c r="G678" t="s">
        <v>2</v>
      </c>
      <c r="H678">
        <v>0</v>
      </c>
      <c r="I678">
        <v>0</v>
      </c>
      <c r="J678" t="s">
        <v>3</v>
      </c>
      <c r="K678">
        <v>0</v>
      </c>
      <c r="L678">
        <v>0</v>
      </c>
      <c r="M678" t="s">
        <v>4</v>
      </c>
      <c r="N678">
        <v>0</v>
      </c>
      <c r="O678">
        <v>0</v>
      </c>
      <c r="P678" t="s">
        <v>5</v>
      </c>
      <c r="Q678">
        <v>0</v>
      </c>
      <c r="R678">
        <v>0</v>
      </c>
      <c r="S678" t="s">
        <v>6</v>
      </c>
      <c r="T678">
        <v>0</v>
      </c>
      <c r="U678">
        <v>0</v>
      </c>
      <c r="V678" t="s">
        <v>7</v>
      </c>
      <c r="W678">
        <v>0</v>
      </c>
      <c r="X678">
        <v>0</v>
      </c>
      <c r="Y678" t="s">
        <v>8</v>
      </c>
      <c r="Z678">
        <v>0</v>
      </c>
      <c r="AA678">
        <v>0</v>
      </c>
      <c r="AB678" t="s">
        <v>9</v>
      </c>
      <c r="AC678">
        <v>0</v>
      </c>
      <c r="AD678">
        <v>0</v>
      </c>
      <c r="AE678" t="s">
        <v>10</v>
      </c>
      <c r="AF678">
        <v>0</v>
      </c>
      <c r="AG678">
        <v>0</v>
      </c>
      <c r="AH678" t="s">
        <v>11</v>
      </c>
      <c r="AI678">
        <v>0</v>
      </c>
      <c r="AJ678">
        <v>0</v>
      </c>
      <c r="AK678" t="s">
        <v>12</v>
      </c>
      <c r="AL678">
        <v>0</v>
      </c>
      <c r="AM678">
        <v>0</v>
      </c>
    </row>
    <row r="679" spans="1:39" x14ac:dyDescent="0.25">
      <c r="A679" t="s">
        <v>179</v>
      </c>
      <c r="B679">
        <v>18</v>
      </c>
      <c r="C679">
        <v>450</v>
      </c>
      <c r="D679" t="s">
        <v>1</v>
      </c>
      <c r="E679">
        <v>0</v>
      </c>
      <c r="F679">
        <v>0</v>
      </c>
      <c r="G679" t="s">
        <v>2</v>
      </c>
      <c r="H679">
        <v>0</v>
      </c>
      <c r="I679">
        <v>0</v>
      </c>
      <c r="J679" t="s">
        <v>3</v>
      </c>
      <c r="K679">
        <v>0</v>
      </c>
      <c r="L679">
        <v>0</v>
      </c>
      <c r="M679" t="s">
        <v>4</v>
      </c>
      <c r="N679">
        <v>0</v>
      </c>
      <c r="O679">
        <v>0</v>
      </c>
      <c r="P679" t="s">
        <v>5</v>
      </c>
      <c r="Q679">
        <v>0</v>
      </c>
      <c r="R679">
        <v>0</v>
      </c>
      <c r="S679" t="s">
        <v>6</v>
      </c>
      <c r="T679">
        <v>0</v>
      </c>
      <c r="U679">
        <v>0</v>
      </c>
      <c r="V679" t="s">
        <v>7</v>
      </c>
      <c r="W679">
        <v>0</v>
      </c>
      <c r="X679">
        <v>0</v>
      </c>
      <c r="Y679" t="s">
        <v>8</v>
      </c>
      <c r="Z679">
        <v>0</v>
      </c>
      <c r="AA679">
        <v>0</v>
      </c>
      <c r="AB679" t="s">
        <v>9</v>
      </c>
      <c r="AC679">
        <v>0</v>
      </c>
      <c r="AD679">
        <v>0</v>
      </c>
      <c r="AE679" t="s">
        <v>10</v>
      </c>
      <c r="AF679">
        <v>0</v>
      </c>
      <c r="AG679">
        <v>0</v>
      </c>
      <c r="AH679" t="s">
        <v>11</v>
      </c>
      <c r="AI679">
        <v>0</v>
      </c>
      <c r="AJ679">
        <v>0</v>
      </c>
      <c r="AK679" t="s">
        <v>12</v>
      </c>
      <c r="AL679">
        <v>0</v>
      </c>
      <c r="AM679">
        <v>0</v>
      </c>
    </row>
    <row r="680" spans="1:39" x14ac:dyDescent="0.25">
      <c r="A680" t="s">
        <v>179</v>
      </c>
      <c r="B680">
        <v>19</v>
      </c>
      <c r="C680">
        <v>475</v>
      </c>
      <c r="D680" t="s">
        <v>1</v>
      </c>
      <c r="E680">
        <v>0</v>
      </c>
      <c r="F680">
        <v>0</v>
      </c>
      <c r="G680" t="s">
        <v>2</v>
      </c>
      <c r="H680">
        <v>0</v>
      </c>
      <c r="I680">
        <v>0</v>
      </c>
      <c r="J680" t="s">
        <v>3</v>
      </c>
      <c r="K680">
        <v>0</v>
      </c>
      <c r="L680">
        <v>0</v>
      </c>
      <c r="M680" t="s">
        <v>4</v>
      </c>
      <c r="N680">
        <v>0</v>
      </c>
      <c r="O680">
        <v>0</v>
      </c>
      <c r="P680" t="s">
        <v>5</v>
      </c>
      <c r="Q680">
        <v>0</v>
      </c>
      <c r="R680">
        <v>0</v>
      </c>
      <c r="S680" t="s">
        <v>6</v>
      </c>
      <c r="T680">
        <v>0</v>
      </c>
      <c r="U680">
        <v>0</v>
      </c>
      <c r="V680" t="s">
        <v>7</v>
      </c>
      <c r="W680">
        <v>0</v>
      </c>
      <c r="X680">
        <v>0</v>
      </c>
      <c r="Y680" t="s">
        <v>8</v>
      </c>
      <c r="Z680">
        <v>0</v>
      </c>
      <c r="AA680">
        <v>0</v>
      </c>
      <c r="AB680" t="s">
        <v>9</v>
      </c>
      <c r="AC680">
        <v>0</v>
      </c>
      <c r="AD680">
        <v>0</v>
      </c>
      <c r="AE680" t="s">
        <v>10</v>
      </c>
      <c r="AF680">
        <v>0</v>
      </c>
      <c r="AG680">
        <v>0</v>
      </c>
      <c r="AH680" t="s">
        <v>11</v>
      </c>
      <c r="AI680">
        <v>0</v>
      </c>
      <c r="AJ680">
        <v>0</v>
      </c>
      <c r="AK680" t="s">
        <v>12</v>
      </c>
      <c r="AL680">
        <v>0</v>
      </c>
      <c r="AM680">
        <v>0</v>
      </c>
    </row>
    <row r="681" spans="1:39" x14ac:dyDescent="0.25">
      <c r="A681" t="s">
        <v>179</v>
      </c>
      <c r="B681">
        <v>20</v>
      </c>
      <c r="C681">
        <v>500</v>
      </c>
      <c r="D681" t="s">
        <v>1</v>
      </c>
      <c r="E681">
        <v>0</v>
      </c>
      <c r="F681">
        <v>0</v>
      </c>
      <c r="G681" t="s">
        <v>2</v>
      </c>
      <c r="H681">
        <v>0</v>
      </c>
      <c r="I681">
        <v>0</v>
      </c>
      <c r="J681" t="s">
        <v>3</v>
      </c>
      <c r="K681">
        <v>0</v>
      </c>
      <c r="L681">
        <v>0</v>
      </c>
      <c r="M681" t="s">
        <v>4</v>
      </c>
      <c r="N681">
        <v>0</v>
      </c>
      <c r="O681">
        <v>0</v>
      </c>
      <c r="P681" t="s">
        <v>5</v>
      </c>
      <c r="Q681">
        <v>0</v>
      </c>
      <c r="R681">
        <v>0</v>
      </c>
      <c r="S681" t="s">
        <v>6</v>
      </c>
      <c r="T681">
        <v>0</v>
      </c>
      <c r="U681">
        <v>0</v>
      </c>
      <c r="V681" t="s">
        <v>7</v>
      </c>
      <c r="W681">
        <v>0</v>
      </c>
      <c r="X681">
        <v>0</v>
      </c>
      <c r="Y681" t="s">
        <v>8</v>
      </c>
      <c r="Z681">
        <v>0</v>
      </c>
      <c r="AA681">
        <v>0</v>
      </c>
      <c r="AB681" t="s">
        <v>9</v>
      </c>
      <c r="AC681">
        <v>0</v>
      </c>
      <c r="AD681">
        <v>0</v>
      </c>
      <c r="AE681" t="s">
        <v>10</v>
      </c>
      <c r="AF681">
        <v>0</v>
      </c>
      <c r="AG681">
        <v>0</v>
      </c>
      <c r="AH681" t="s">
        <v>11</v>
      </c>
      <c r="AI681">
        <v>0</v>
      </c>
      <c r="AJ681">
        <v>0</v>
      </c>
      <c r="AK681" t="s">
        <v>12</v>
      </c>
      <c r="AL681">
        <v>0</v>
      </c>
      <c r="AM681">
        <v>0</v>
      </c>
    </row>
    <row r="682" spans="1:39" x14ac:dyDescent="0.25">
      <c r="A682" t="s">
        <v>180</v>
      </c>
      <c r="B682">
        <v>1</v>
      </c>
      <c r="C682">
        <v>25</v>
      </c>
      <c r="D682" t="s">
        <v>1</v>
      </c>
      <c r="E682">
        <v>0</v>
      </c>
      <c r="F682">
        <v>0</v>
      </c>
      <c r="G682" t="s">
        <v>2</v>
      </c>
      <c r="H682">
        <v>284.56610899999998</v>
      </c>
      <c r="I682">
        <v>1.07988</v>
      </c>
      <c r="J682" t="s">
        <v>3</v>
      </c>
      <c r="K682">
        <v>103.45714700000001</v>
      </c>
      <c r="L682">
        <v>1.201808</v>
      </c>
      <c r="M682" t="s">
        <v>4</v>
      </c>
      <c r="N682">
        <v>0</v>
      </c>
      <c r="O682">
        <v>0</v>
      </c>
      <c r="P682" t="s">
        <v>5</v>
      </c>
      <c r="Q682">
        <v>0</v>
      </c>
      <c r="R682">
        <v>0</v>
      </c>
      <c r="S682" t="s">
        <v>6</v>
      </c>
      <c r="T682">
        <v>0</v>
      </c>
      <c r="U682">
        <v>0</v>
      </c>
      <c r="V682" t="s">
        <v>7</v>
      </c>
      <c r="W682">
        <v>0</v>
      </c>
      <c r="X682">
        <v>0</v>
      </c>
      <c r="Y682" t="s">
        <v>8</v>
      </c>
      <c r="Z682">
        <v>0</v>
      </c>
      <c r="AA682">
        <v>0</v>
      </c>
      <c r="AB682" t="s">
        <v>9</v>
      </c>
      <c r="AC682">
        <v>0</v>
      </c>
      <c r="AD682">
        <v>0</v>
      </c>
      <c r="AE682" t="s">
        <v>10</v>
      </c>
      <c r="AF682">
        <v>32767</v>
      </c>
      <c r="AG682">
        <v>0</v>
      </c>
      <c r="AH682" t="s">
        <v>11</v>
      </c>
      <c r="AI682">
        <v>-32767</v>
      </c>
      <c r="AJ682">
        <v>0</v>
      </c>
      <c r="AK682" t="s">
        <v>12</v>
      </c>
      <c r="AL682">
        <v>0</v>
      </c>
      <c r="AM682">
        <v>0</v>
      </c>
    </row>
    <row r="683" spans="1:39" x14ac:dyDescent="0.25">
      <c r="A683" t="s">
        <v>180</v>
      </c>
      <c r="B683">
        <v>2</v>
      </c>
      <c r="C683">
        <v>50</v>
      </c>
      <c r="D683" t="s">
        <v>1</v>
      </c>
      <c r="E683">
        <v>0</v>
      </c>
      <c r="F683">
        <v>0</v>
      </c>
      <c r="G683" t="s">
        <v>2</v>
      </c>
      <c r="H683">
        <v>570.30614300000002</v>
      </c>
      <c r="I683">
        <v>4.3710969999999998</v>
      </c>
      <c r="J683" t="s">
        <v>3</v>
      </c>
      <c r="K683">
        <v>207.942835</v>
      </c>
      <c r="L683">
        <v>4.5801809999999996</v>
      </c>
      <c r="M683" t="s">
        <v>4</v>
      </c>
      <c r="N683">
        <v>0</v>
      </c>
      <c r="O683">
        <v>0</v>
      </c>
      <c r="P683" t="s">
        <v>5</v>
      </c>
      <c r="Q683">
        <v>0</v>
      </c>
      <c r="R683">
        <v>0</v>
      </c>
      <c r="S683" t="s">
        <v>6</v>
      </c>
      <c r="T683">
        <v>0</v>
      </c>
      <c r="U683">
        <v>0</v>
      </c>
      <c r="V683" t="s">
        <v>7</v>
      </c>
      <c r="W683">
        <v>0</v>
      </c>
      <c r="X683">
        <v>0</v>
      </c>
      <c r="Y683" t="s">
        <v>8</v>
      </c>
      <c r="Z683">
        <v>0</v>
      </c>
      <c r="AA683">
        <v>0</v>
      </c>
      <c r="AB683" t="s">
        <v>9</v>
      </c>
      <c r="AC683">
        <v>0</v>
      </c>
      <c r="AD683">
        <v>0</v>
      </c>
      <c r="AE683" t="s">
        <v>10</v>
      </c>
      <c r="AF683">
        <v>32767</v>
      </c>
      <c r="AG683">
        <v>0</v>
      </c>
      <c r="AH683" t="s">
        <v>11</v>
      </c>
      <c r="AI683">
        <v>-32767</v>
      </c>
      <c r="AJ683">
        <v>0</v>
      </c>
      <c r="AK683" t="s">
        <v>12</v>
      </c>
      <c r="AL683">
        <v>0</v>
      </c>
      <c r="AM683">
        <v>0</v>
      </c>
    </row>
    <row r="684" spans="1:39" x14ac:dyDescent="0.25">
      <c r="A684" t="s">
        <v>180</v>
      </c>
      <c r="B684">
        <v>3</v>
      </c>
      <c r="C684">
        <v>75</v>
      </c>
      <c r="D684" t="s">
        <v>1</v>
      </c>
      <c r="E684">
        <v>0</v>
      </c>
      <c r="F684">
        <v>0</v>
      </c>
      <c r="G684" t="s">
        <v>2</v>
      </c>
      <c r="H684">
        <v>856.624865</v>
      </c>
      <c r="I684">
        <v>9.0020710000000008</v>
      </c>
      <c r="J684" t="s">
        <v>3</v>
      </c>
      <c r="K684">
        <v>312.97760399999999</v>
      </c>
      <c r="L684">
        <v>9.6202909999999999</v>
      </c>
      <c r="M684" t="s">
        <v>4</v>
      </c>
      <c r="N684">
        <v>0</v>
      </c>
      <c r="O684">
        <v>0</v>
      </c>
      <c r="P684" t="s">
        <v>5</v>
      </c>
      <c r="Q684">
        <v>0</v>
      </c>
      <c r="R684">
        <v>0</v>
      </c>
      <c r="S684" t="s">
        <v>6</v>
      </c>
      <c r="T684">
        <v>0</v>
      </c>
      <c r="U684">
        <v>0</v>
      </c>
      <c r="V684" t="s">
        <v>7</v>
      </c>
      <c r="W684">
        <v>0</v>
      </c>
      <c r="X684">
        <v>0</v>
      </c>
      <c r="Y684" t="s">
        <v>8</v>
      </c>
      <c r="Z684">
        <v>0</v>
      </c>
      <c r="AA684">
        <v>0</v>
      </c>
      <c r="AB684" t="s">
        <v>9</v>
      </c>
      <c r="AC684">
        <v>0</v>
      </c>
      <c r="AD684">
        <v>0</v>
      </c>
      <c r="AE684" t="s">
        <v>10</v>
      </c>
      <c r="AF684">
        <v>32767</v>
      </c>
      <c r="AG684">
        <v>0</v>
      </c>
      <c r="AH684" t="s">
        <v>11</v>
      </c>
      <c r="AI684">
        <v>-32767</v>
      </c>
      <c r="AJ684">
        <v>0</v>
      </c>
      <c r="AK684" t="s">
        <v>12</v>
      </c>
      <c r="AL684">
        <v>0</v>
      </c>
      <c r="AM684">
        <v>0</v>
      </c>
    </row>
    <row r="685" spans="1:39" x14ac:dyDescent="0.25">
      <c r="A685" t="s">
        <v>180</v>
      </c>
      <c r="B685">
        <v>4</v>
      </c>
      <c r="C685">
        <v>100</v>
      </c>
      <c r="D685" t="s">
        <v>1</v>
      </c>
      <c r="E685">
        <v>0</v>
      </c>
      <c r="F685">
        <v>0</v>
      </c>
      <c r="G685" t="s">
        <v>2</v>
      </c>
      <c r="H685">
        <v>1143.0384300000001</v>
      </c>
      <c r="I685">
        <v>15.784477000000001</v>
      </c>
      <c r="J685" t="s">
        <v>3</v>
      </c>
      <c r="K685">
        <v>418.09718299999997</v>
      </c>
      <c r="L685">
        <v>17.335339999999999</v>
      </c>
      <c r="M685" t="s">
        <v>4</v>
      </c>
      <c r="N685">
        <v>0</v>
      </c>
      <c r="O685">
        <v>0</v>
      </c>
      <c r="P685" t="s">
        <v>5</v>
      </c>
      <c r="Q685">
        <v>0</v>
      </c>
      <c r="R685">
        <v>0</v>
      </c>
      <c r="S685" t="s">
        <v>6</v>
      </c>
      <c r="T685">
        <v>0</v>
      </c>
      <c r="U685">
        <v>0</v>
      </c>
      <c r="V685" t="s">
        <v>7</v>
      </c>
      <c r="W685">
        <v>0</v>
      </c>
      <c r="X685">
        <v>0</v>
      </c>
      <c r="Y685" t="s">
        <v>8</v>
      </c>
      <c r="Z685">
        <v>0</v>
      </c>
      <c r="AA685">
        <v>0</v>
      </c>
      <c r="AB685" t="s">
        <v>9</v>
      </c>
      <c r="AC685">
        <v>0</v>
      </c>
      <c r="AD685">
        <v>0</v>
      </c>
      <c r="AE685" t="s">
        <v>10</v>
      </c>
      <c r="AF685">
        <v>32767</v>
      </c>
      <c r="AG685">
        <v>0</v>
      </c>
      <c r="AH685" t="s">
        <v>11</v>
      </c>
      <c r="AI685">
        <v>-32767</v>
      </c>
      <c r="AJ685">
        <v>0</v>
      </c>
      <c r="AK685" t="s">
        <v>12</v>
      </c>
      <c r="AL685">
        <v>0</v>
      </c>
      <c r="AM685">
        <v>0</v>
      </c>
    </row>
    <row r="686" spans="1:39" x14ac:dyDescent="0.25">
      <c r="A686" t="s">
        <v>180</v>
      </c>
      <c r="B686">
        <v>5</v>
      </c>
      <c r="C686">
        <v>125</v>
      </c>
      <c r="D686" t="s">
        <v>1</v>
      </c>
      <c r="E686">
        <v>0</v>
      </c>
      <c r="F686">
        <v>0</v>
      </c>
      <c r="G686" t="s">
        <v>2</v>
      </c>
      <c r="H686">
        <v>1429.4448319999999</v>
      </c>
      <c r="I686">
        <v>24.689816</v>
      </c>
      <c r="J686" t="s">
        <v>3</v>
      </c>
      <c r="K686">
        <v>523.28285400000004</v>
      </c>
      <c r="L686">
        <v>27.335536999999999</v>
      </c>
      <c r="M686" t="s">
        <v>4</v>
      </c>
      <c r="N686">
        <v>0</v>
      </c>
      <c r="O686">
        <v>0</v>
      </c>
      <c r="P686" t="s">
        <v>5</v>
      </c>
      <c r="Q686">
        <v>0</v>
      </c>
      <c r="R686">
        <v>0</v>
      </c>
      <c r="S686" t="s">
        <v>6</v>
      </c>
      <c r="T686">
        <v>0</v>
      </c>
      <c r="U686">
        <v>0</v>
      </c>
      <c r="V686" t="s">
        <v>7</v>
      </c>
      <c r="W686">
        <v>0</v>
      </c>
      <c r="X686">
        <v>0</v>
      </c>
      <c r="Y686" t="s">
        <v>8</v>
      </c>
      <c r="Z686">
        <v>0</v>
      </c>
      <c r="AA686">
        <v>0</v>
      </c>
      <c r="AB686" t="s">
        <v>9</v>
      </c>
      <c r="AC686">
        <v>0</v>
      </c>
      <c r="AD686">
        <v>0</v>
      </c>
      <c r="AE686" t="s">
        <v>10</v>
      </c>
      <c r="AF686">
        <v>32767</v>
      </c>
      <c r="AG686">
        <v>0</v>
      </c>
      <c r="AH686" t="s">
        <v>11</v>
      </c>
      <c r="AI686">
        <v>-32767</v>
      </c>
      <c r="AJ686">
        <v>0</v>
      </c>
      <c r="AK686" t="s">
        <v>12</v>
      </c>
      <c r="AL686">
        <v>0</v>
      </c>
      <c r="AM686">
        <v>0</v>
      </c>
    </row>
    <row r="687" spans="1:39" x14ac:dyDescent="0.25">
      <c r="A687" t="s">
        <v>180</v>
      </c>
      <c r="B687">
        <v>6</v>
      </c>
      <c r="C687">
        <v>150</v>
      </c>
      <c r="D687" t="s">
        <v>1</v>
      </c>
      <c r="E687">
        <v>0</v>
      </c>
      <c r="F687">
        <v>0</v>
      </c>
      <c r="G687" t="s">
        <v>2</v>
      </c>
      <c r="H687">
        <v>1715.905356</v>
      </c>
      <c r="I687">
        <v>36.184469</v>
      </c>
      <c r="J687" t="s">
        <v>3</v>
      </c>
      <c r="K687">
        <v>628.486583</v>
      </c>
      <c r="L687">
        <v>39.404533999999998</v>
      </c>
      <c r="M687" t="s">
        <v>4</v>
      </c>
      <c r="N687">
        <v>0</v>
      </c>
      <c r="O687">
        <v>0</v>
      </c>
      <c r="P687" t="s">
        <v>5</v>
      </c>
      <c r="Q687">
        <v>0</v>
      </c>
      <c r="R687">
        <v>0</v>
      </c>
      <c r="S687" t="s">
        <v>6</v>
      </c>
      <c r="T687">
        <v>0</v>
      </c>
      <c r="U687">
        <v>0</v>
      </c>
      <c r="V687" t="s">
        <v>7</v>
      </c>
      <c r="W687">
        <v>0</v>
      </c>
      <c r="X687">
        <v>0</v>
      </c>
      <c r="Y687" t="s">
        <v>8</v>
      </c>
      <c r="Z687">
        <v>0</v>
      </c>
      <c r="AA687">
        <v>0</v>
      </c>
      <c r="AB687" t="s">
        <v>9</v>
      </c>
      <c r="AC687">
        <v>0</v>
      </c>
      <c r="AD687">
        <v>0</v>
      </c>
      <c r="AE687" t="s">
        <v>10</v>
      </c>
      <c r="AF687">
        <v>32767</v>
      </c>
      <c r="AG687">
        <v>0</v>
      </c>
      <c r="AH687" t="s">
        <v>11</v>
      </c>
      <c r="AI687">
        <v>-32767</v>
      </c>
      <c r="AJ687">
        <v>0</v>
      </c>
      <c r="AK687" t="s">
        <v>12</v>
      </c>
      <c r="AL687">
        <v>0</v>
      </c>
      <c r="AM687">
        <v>0</v>
      </c>
    </row>
    <row r="688" spans="1:39" x14ac:dyDescent="0.25">
      <c r="A688" t="s">
        <v>180</v>
      </c>
      <c r="B688">
        <v>7</v>
      </c>
      <c r="C688">
        <v>175</v>
      </c>
      <c r="D688" t="s">
        <v>1</v>
      </c>
      <c r="E688">
        <v>0</v>
      </c>
      <c r="F688">
        <v>0</v>
      </c>
      <c r="G688" t="s">
        <v>2</v>
      </c>
      <c r="H688">
        <v>2002.408306</v>
      </c>
      <c r="I688">
        <v>48.192771999999998</v>
      </c>
      <c r="J688" t="s">
        <v>3</v>
      </c>
      <c r="K688">
        <v>733.71682599999997</v>
      </c>
      <c r="L688">
        <v>52.95176</v>
      </c>
      <c r="M688" t="s">
        <v>4</v>
      </c>
      <c r="N688">
        <v>0</v>
      </c>
      <c r="O688">
        <v>0</v>
      </c>
      <c r="P688" t="s">
        <v>5</v>
      </c>
      <c r="Q688">
        <v>0</v>
      </c>
      <c r="R688">
        <v>0</v>
      </c>
      <c r="S688" t="s">
        <v>6</v>
      </c>
      <c r="T688">
        <v>0</v>
      </c>
      <c r="U688">
        <v>0</v>
      </c>
      <c r="V688" t="s">
        <v>7</v>
      </c>
      <c r="W688">
        <v>0</v>
      </c>
      <c r="X688">
        <v>0</v>
      </c>
      <c r="Y688" t="s">
        <v>8</v>
      </c>
      <c r="Z688">
        <v>0</v>
      </c>
      <c r="AA688">
        <v>0</v>
      </c>
      <c r="AB688" t="s">
        <v>9</v>
      </c>
      <c r="AC688">
        <v>0</v>
      </c>
      <c r="AD688">
        <v>0</v>
      </c>
      <c r="AE688" t="s">
        <v>10</v>
      </c>
      <c r="AF688">
        <v>32767</v>
      </c>
      <c r="AG688">
        <v>0</v>
      </c>
      <c r="AH688" t="s">
        <v>11</v>
      </c>
      <c r="AI688">
        <v>-32767</v>
      </c>
      <c r="AJ688">
        <v>0</v>
      </c>
      <c r="AK688" t="s">
        <v>12</v>
      </c>
      <c r="AL688">
        <v>0</v>
      </c>
      <c r="AM688">
        <v>0</v>
      </c>
    </row>
    <row r="689" spans="1:39" x14ac:dyDescent="0.25">
      <c r="A689" t="s">
        <v>180</v>
      </c>
      <c r="B689">
        <v>8</v>
      </c>
      <c r="C689">
        <v>200</v>
      </c>
      <c r="D689" t="s">
        <v>1</v>
      </c>
      <c r="E689">
        <v>0</v>
      </c>
      <c r="F689">
        <v>0</v>
      </c>
      <c r="G689" t="s">
        <v>2</v>
      </c>
      <c r="H689">
        <v>2288.9147459999999</v>
      </c>
      <c r="I689">
        <v>62.853802000000002</v>
      </c>
      <c r="J689" t="s">
        <v>3</v>
      </c>
      <c r="K689">
        <v>839.02629000000002</v>
      </c>
      <c r="L689">
        <v>69.398717000000005</v>
      </c>
      <c r="M689" t="s">
        <v>4</v>
      </c>
      <c r="N689">
        <v>0</v>
      </c>
      <c r="O689">
        <v>0</v>
      </c>
      <c r="P689" t="s">
        <v>5</v>
      </c>
      <c r="Q689">
        <v>0</v>
      </c>
      <c r="R689">
        <v>0</v>
      </c>
      <c r="S689" t="s">
        <v>6</v>
      </c>
      <c r="T689">
        <v>0</v>
      </c>
      <c r="U689">
        <v>0</v>
      </c>
      <c r="V689" t="s">
        <v>7</v>
      </c>
      <c r="W689">
        <v>0</v>
      </c>
      <c r="X689">
        <v>0</v>
      </c>
      <c r="Y689" t="s">
        <v>8</v>
      </c>
      <c r="Z689">
        <v>0</v>
      </c>
      <c r="AA689">
        <v>0</v>
      </c>
      <c r="AB689" t="s">
        <v>9</v>
      </c>
      <c r="AC689">
        <v>0</v>
      </c>
      <c r="AD689">
        <v>0</v>
      </c>
      <c r="AE689" t="s">
        <v>10</v>
      </c>
      <c r="AF689">
        <v>32767</v>
      </c>
      <c r="AG689">
        <v>0</v>
      </c>
      <c r="AH689" t="s">
        <v>11</v>
      </c>
      <c r="AI689">
        <v>-32767</v>
      </c>
      <c r="AJ689">
        <v>0</v>
      </c>
      <c r="AK689" t="s">
        <v>12</v>
      </c>
      <c r="AL689">
        <v>0</v>
      </c>
      <c r="AM689">
        <v>0</v>
      </c>
    </row>
    <row r="690" spans="1:39" x14ac:dyDescent="0.25">
      <c r="A690" t="s">
        <v>180</v>
      </c>
      <c r="B690">
        <v>9</v>
      </c>
      <c r="C690">
        <v>225</v>
      </c>
      <c r="D690" t="s">
        <v>1</v>
      </c>
      <c r="E690">
        <v>0</v>
      </c>
      <c r="F690">
        <v>0</v>
      </c>
      <c r="G690" t="s">
        <v>2</v>
      </c>
      <c r="H690">
        <v>2575.5630569999998</v>
      </c>
      <c r="I690">
        <v>79.988380000000006</v>
      </c>
      <c r="J690" t="s">
        <v>3</v>
      </c>
      <c r="K690">
        <v>944.40578700000003</v>
      </c>
      <c r="L690">
        <v>88.268681000000001</v>
      </c>
      <c r="M690" t="s">
        <v>4</v>
      </c>
      <c r="N690">
        <v>0</v>
      </c>
      <c r="O690">
        <v>0</v>
      </c>
      <c r="P690" t="s">
        <v>5</v>
      </c>
      <c r="Q690">
        <v>0</v>
      </c>
      <c r="R690">
        <v>0</v>
      </c>
      <c r="S690" t="s">
        <v>6</v>
      </c>
      <c r="T690">
        <v>0</v>
      </c>
      <c r="U690">
        <v>0</v>
      </c>
      <c r="V690" t="s">
        <v>7</v>
      </c>
      <c r="W690">
        <v>0</v>
      </c>
      <c r="X690">
        <v>0</v>
      </c>
      <c r="Y690" t="s">
        <v>8</v>
      </c>
      <c r="Z690">
        <v>0</v>
      </c>
      <c r="AA690">
        <v>0</v>
      </c>
      <c r="AB690" t="s">
        <v>9</v>
      </c>
      <c r="AC690">
        <v>0</v>
      </c>
      <c r="AD690">
        <v>0</v>
      </c>
      <c r="AE690" t="s">
        <v>10</v>
      </c>
      <c r="AF690">
        <v>32767</v>
      </c>
      <c r="AG690">
        <v>0</v>
      </c>
      <c r="AH690" t="s">
        <v>11</v>
      </c>
      <c r="AI690">
        <v>-32767</v>
      </c>
      <c r="AJ690">
        <v>0</v>
      </c>
      <c r="AK690" t="s">
        <v>12</v>
      </c>
      <c r="AL690">
        <v>0</v>
      </c>
      <c r="AM690">
        <v>0</v>
      </c>
    </row>
    <row r="691" spans="1:39" x14ac:dyDescent="0.25">
      <c r="A691" t="s">
        <v>180</v>
      </c>
      <c r="B691">
        <v>10</v>
      </c>
      <c r="C691">
        <v>250</v>
      </c>
      <c r="D691" t="s">
        <v>1</v>
      </c>
      <c r="E691">
        <v>0</v>
      </c>
      <c r="F691">
        <v>0</v>
      </c>
      <c r="G691" t="s">
        <v>2</v>
      </c>
      <c r="H691">
        <v>2862.3060690000002</v>
      </c>
      <c r="I691">
        <v>98.935665999999998</v>
      </c>
      <c r="J691" t="s">
        <v>3</v>
      </c>
      <c r="K691">
        <v>1049.878479</v>
      </c>
      <c r="L691">
        <v>109.224504</v>
      </c>
      <c r="M691" t="s">
        <v>4</v>
      </c>
      <c r="N691">
        <v>0</v>
      </c>
      <c r="O691">
        <v>0</v>
      </c>
      <c r="P691" t="s">
        <v>5</v>
      </c>
      <c r="Q691">
        <v>0</v>
      </c>
      <c r="R691">
        <v>0</v>
      </c>
      <c r="S691" t="s">
        <v>6</v>
      </c>
      <c r="T691">
        <v>0</v>
      </c>
      <c r="U691">
        <v>0</v>
      </c>
      <c r="V691" t="s">
        <v>7</v>
      </c>
      <c r="W691">
        <v>0</v>
      </c>
      <c r="X691">
        <v>0</v>
      </c>
      <c r="Y691" t="s">
        <v>8</v>
      </c>
      <c r="Z691">
        <v>0</v>
      </c>
      <c r="AA691">
        <v>0</v>
      </c>
      <c r="AB691" t="s">
        <v>9</v>
      </c>
      <c r="AC691">
        <v>0</v>
      </c>
      <c r="AD691">
        <v>0</v>
      </c>
      <c r="AE691" t="s">
        <v>10</v>
      </c>
      <c r="AF691">
        <v>32767</v>
      </c>
      <c r="AG691">
        <v>0</v>
      </c>
      <c r="AH691" t="s">
        <v>11</v>
      </c>
      <c r="AI691">
        <v>-32767</v>
      </c>
      <c r="AJ691">
        <v>0</v>
      </c>
      <c r="AK691" t="s">
        <v>12</v>
      </c>
      <c r="AL691">
        <v>0</v>
      </c>
      <c r="AM691">
        <v>0</v>
      </c>
    </row>
    <row r="692" spans="1:39" x14ac:dyDescent="0.25">
      <c r="A692" t="s">
        <v>180</v>
      </c>
      <c r="B692">
        <v>11</v>
      </c>
      <c r="C692">
        <v>275</v>
      </c>
      <c r="D692" t="s">
        <v>1</v>
      </c>
      <c r="E692">
        <v>0</v>
      </c>
      <c r="F692">
        <v>0</v>
      </c>
      <c r="G692" t="s">
        <v>2</v>
      </c>
      <c r="H692">
        <v>3149.2189549999998</v>
      </c>
      <c r="I692">
        <v>121.540239</v>
      </c>
      <c r="J692" t="s">
        <v>3</v>
      </c>
      <c r="K692">
        <v>1155.495942</v>
      </c>
      <c r="L692">
        <v>132.84827200000001</v>
      </c>
      <c r="M692" t="s">
        <v>4</v>
      </c>
      <c r="N692">
        <v>0</v>
      </c>
      <c r="O692">
        <v>0</v>
      </c>
      <c r="P692" t="s">
        <v>5</v>
      </c>
      <c r="Q692">
        <v>0</v>
      </c>
      <c r="R692">
        <v>0</v>
      </c>
      <c r="S692" t="s">
        <v>6</v>
      </c>
      <c r="T692">
        <v>0</v>
      </c>
      <c r="U692">
        <v>0</v>
      </c>
      <c r="V692" t="s">
        <v>7</v>
      </c>
      <c r="W692">
        <v>0</v>
      </c>
      <c r="X692">
        <v>0</v>
      </c>
      <c r="Y692" t="s">
        <v>8</v>
      </c>
      <c r="Z692">
        <v>0</v>
      </c>
      <c r="AA692">
        <v>0</v>
      </c>
      <c r="AB692" t="s">
        <v>9</v>
      </c>
      <c r="AC692">
        <v>0</v>
      </c>
      <c r="AD692">
        <v>0</v>
      </c>
      <c r="AE692" t="s">
        <v>10</v>
      </c>
      <c r="AF692">
        <v>32767</v>
      </c>
      <c r="AG692">
        <v>0</v>
      </c>
      <c r="AH692" t="s">
        <v>11</v>
      </c>
      <c r="AI692">
        <v>-32767</v>
      </c>
      <c r="AJ692">
        <v>0</v>
      </c>
      <c r="AK692" t="s">
        <v>12</v>
      </c>
      <c r="AL692">
        <v>0</v>
      </c>
      <c r="AM692">
        <v>0</v>
      </c>
    </row>
    <row r="693" spans="1:39" x14ac:dyDescent="0.25">
      <c r="A693" t="s">
        <v>180</v>
      </c>
      <c r="B693">
        <v>12</v>
      </c>
      <c r="C693">
        <v>300</v>
      </c>
      <c r="D693" t="s">
        <v>1</v>
      </c>
      <c r="E693">
        <v>0</v>
      </c>
      <c r="F693">
        <v>0</v>
      </c>
      <c r="G693" t="s">
        <v>2</v>
      </c>
      <c r="H693">
        <v>3436.1847659999999</v>
      </c>
      <c r="I693">
        <v>144.26528400000001</v>
      </c>
      <c r="J693" t="s">
        <v>3</v>
      </c>
      <c r="K693">
        <v>1261.2352080000001</v>
      </c>
      <c r="L693">
        <v>157.83096399999999</v>
      </c>
      <c r="M693" t="s">
        <v>4</v>
      </c>
      <c r="N693">
        <v>0</v>
      </c>
      <c r="O693">
        <v>0</v>
      </c>
      <c r="P693" t="s">
        <v>5</v>
      </c>
      <c r="Q693">
        <v>0</v>
      </c>
      <c r="R693">
        <v>0</v>
      </c>
      <c r="S693" t="s">
        <v>6</v>
      </c>
      <c r="T693">
        <v>0</v>
      </c>
      <c r="U693">
        <v>0</v>
      </c>
      <c r="V693" t="s">
        <v>7</v>
      </c>
      <c r="W693">
        <v>0</v>
      </c>
      <c r="X693">
        <v>0</v>
      </c>
      <c r="Y693" t="s">
        <v>8</v>
      </c>
      <c r="Z693">
        <v>0</v>
      </c>
      <c r="AA693">
        <v>0</v>
      </c>
      <c r="AB693" t="s">
        <v>9</v>
      </c>
      <c r="AC693">
        <v>0</v>
      </c>
      <c r="AD693">
        <v>0</v>
      </c>
      <c r="AE693" t="s">
        <v>10</v>
      </c>
      <c r="AF693">
        <v>32767</v>
      </c>
      <c r="AG693">
        <v>0</v>
      </c>
      <c r="AH693" t="s">
        <v>11</v>
      </c>
      <c r="AI693">
        <v>-32767</v>
      </c>
      <c r="AJ693">
        <v>0</v>
      </c>
      <c r="AK693" t="s">
        <v>12</v>
      </c>
      <c r="AL693">
        <v>0</v>
      </c>
      <c r="AM693">
        <v>0</v>
      </c>
    </row>
    <row r="694" spans="1:39" x14ac:dyDescent="0.25">
      <c r="A694" t="s">
        <v>180</v>
      </c>
      <c r="B694">
        <v>13</v>
      </c>
      <c r="C694">
        <v>325</v>
      </c>
      <c r="D694" t="s">
        <v>1</v>
      </c>
      <c r="E694">
        <v>0</v>
      </c>
      <c r="F694">
        <v>0</v>
      </c>
      <c r="G694" t="s">
        <v>2</v>
      </c>
      <c r="H694">
        <v>3723.4065529999998</v>
      </c>
      <c r="I694">
        <v>169.00127499999999</v>
      </c>
      <c r="J694" t="s">
        <v>3</v>
      </c>
      <c r="K694">
        <v>1367.1503809999999</v>
      </c>
      <c r="L694">
        <v>185.19434899999999</v>
      </c>
      <c r="M694" t="s">
        <v>4</v>
      </c>
      <c r="N694">
        <v>0</v>
      </c>
      <c r="O694">
        <v>0</v>
      </c>
      <c r="P694" t="s">
        <v>5</v>
      </c>
      <c r="Q694">
        <v>0</v>
      </c>
      <c r="R694">
        <v>0</v>
      </c>
      <c r="S694" t="s">
        <v>6</v>
      </c>
      <c r="T694">
        <v>0</v>
      </c>
      <c r="U694">
        <v>0</v>
      </c>
      <c r="V694" t="s">
        <v>7</v>
      </c>
      <c r="W694">
        <v>0</v>
      </c>
      <c r="X694">
        <v>0</v>
      </c>
      <c r="Y694" t="s">
        <v>8</v>
      </c>
      <c r="Z694">
        <v>0</v>
      </c>
      <c r="AA694">
        <v>0</v>
      </c>
      <c r="AB694" t="s">
        <v>9</v>
      </c>
      <c r="AC694">
        <v>0</v>
      </c>
      <c r="AD694">
        <v>0</v>
      </c>
      <c r="AE694" t="s">
        <v>10</v>
      </c>
      <c r="AF694">
        <v>32767</v>
      </c>
      <c r="AG694">
        <v>0</v>
      </c>
      <c r="AH694" t="s">
        <v>11</v>
      </c>
      <c r="AI694">
        <v>-32767</v>
      </c>
      <c r="AJ694">
        <v>0</v>
      </c>
      <c r="AK694" t="s">
        <v>12</v>
      </c>
      <c r="AL694">
        <v>0</v>
      </c>
      <c r="AM694">
        <v>0</v>
      </c>
    </row>
    <row r="695" spans="1:39" x14ac:dyDescent="0.25">
      <c r="A695" t="s">
        <v>180</v>
      </c>
      <c r="B695">
        <v>14</v>
      </c>
      <c r="C695">
        <v>350</v>
      </c>
      <c r="D695" t="s">
        <v>1</v>
      </c>
      <c r="E695">
        <v>0</v>
      </c>
      <c r="F695">
        <v>0</v>
      </c>
      <c r="G695" t="s">
        <v>2</v>
      </c>
      <c r="H695">
        <v>4010.7619679999998</v>
      </c>
      <c r="I695">
        <v>194.264692</v>
      </c>
      <c r="J695" t="s">
        <v>3</v>
      </c>
      <c r="K695">
        <v>1473.2209109999999</v>
      </c>
      <c r="L695">
        <v>213.10081400000001</v>
      </c>
      <c r="M695" t="s">
        <v>4</v>
      </c>
      <c r="N695">
        <v>0</v>
      </c>
      <c r="O695">
        <v>0</v>
      </c>
      <c r="P695" t="s">
        <v>5</v>
      </c>
      <c r="Q695">
        <v>0</v>
      </c>
      <c r="R695">
        <v>0</v>
      </c>
      <c r="S695" t="s">
        <v>6</v>
      </c>
      <c r="T695">
        <v>0</v>
      </c>
      <c r="U695">
        <v>0</v>
      </c>
      <c r="V695" t="s">
        <v>7</v>
      </c>
      <c r="W695">
        <v>0</v>
      </c>
      <c r="X695">
        <v>0</v>
      </c>
      <c r="Y695" t="s">
        <v>8</v>
      </c>
      <c r="Z695">
        <v>0</v>
      </c>
      <c r="AA695">
        <v>0</v>
      </c>
      <c r="AB695" t="s">
        <v>9</v>
      </c>
      <c r="AC695">
        <v>0</v>
      </c>
      <c r="AD695">
        <v>0</v>
      </c>
      <c r="AE695" t="s">
        <v>10</v>
      </c>
      <c r="AF695">
        <v>32767</v>
      </c>
      <c r="AG695">
        <v>0</v>
      </c>
      <c r="AH695" t="s">
        <v>11</v>
      </c>
      <c r="AI695">
        <v>-32767</v>
      </c>
      <c r="AJ695">
        <v>0</v>
      </c>
      <c r="AK695" t="s">
        <v>12</v>
      </c>
      <c r="AL695">
        <v>0</v>
      </c>
      <c r="AM695">
        <v>0</v>
      </c>
    </row>
    <row r="696" spans="1:39" x14ac:dyDescent="0.25">
      <c r="A696" t="s">
        <v>180</v>
      </c>
      <c r="B696">
        <v>15</v>
      </c>
      <c r="C696">
        <v>375</v>
      </c>
      <c r="D696" t="s">
        <v>1</v>
      </c>
      <c r="E696">
        <v>0</v>
      </c>
      <c r="F696">
        <v>0</v>
      </c>
      <c r="G696" t="s">
        <v>2</v>
      </c>
      <c r="H696">
        <v>4298.3261130000001</v>
      </c>
      <c r="I696">
        <v>228.20387299999999</v>
      </c>
      <c r="J696" t="s">
        <v>3</v>
      </c>
      <c r="K696">
        <v>1579.4747749999999</v>
      </c>
      <c r="L696">
        <v>248.15253200000001</v>
      </c>
      <c r="M696" t="s">
        <v>4</v>
      </c>
      <c r="N696">
        <v>0</v>
      </c>
      <c r="O696">
        <v>0</v>
      </c>
      <c r="P696" t="s">
        <v>5</v>
      </c>
      <c r="Q696">
        <v>0</v>
      </c>
      <c r="R696">
        <v>0</v>
      </c>
      <c r="S696" t="s">
        <v>6</v>
      </c>
      <c r="T696">
        <v>0</v>
      </c>
      <c r="U696">
        <v>0</v>
      </c>
      <c r="V696" t="s">
        <v>7</v>
      </c>
      <c r="W696">
        <v>0</v>
      </c>
      <c r="X696">
        <v>0</v>
      </c>
      <c r="Y696" t="s">
        <v>8</v>
      </c>
      <c r="Z696">
        <v>0</v>
      </c>
      <c r="AA696">
        <v>0</v>
      </c>
      <c r="AB696" t="s">
        <v>9</v>
      </c>
      <c r="AC696">
        <v>0</v>
      </c>
      <c r="AD696">
        <v>0</v>
      </c>
      <c r="AE696" t="s">
        <v>10</v>
      </c>
      <c r="AF696">
        <v>32767</v>
      </c>
      <c r="AG696">
        <v>0</v>
      </c>
      <c r="AH696" t="s">
        <v>11</v>
      </c>
      <c r="AI696">
        <v>-32767</v>
      </c>
      <c r="AJ696">
        <v>0</v>
      </c>
      <c r="AK696" t="s">
        <v>12</v>
      </c>
      <c r="AL696">
        <v>0</v>
      </c>
      <c r="AM696">
        <v>0</v>
      </c>
    </row>
    <row r="697" spans="1:39" x14ac:dyDescent="0.25">
      <c r="A697" t="s">
        <v>180</v>
      </c>
      <c r="B697">
        <v>16</v>
      </c>
      <c r="C697">
        <v>400</v>
      </c>
      <c r="D697" t="s">
        <v>1</v>
      </c>
      <c r="E697">
        <v>0</v>
      </c>
      <c r="F697">
        <v>0</v>
      </c>
      <c r="G697" t="s">
        <v>2</v>
      </c>
      <c r="H697">
        <v>4586.0356449999999</v>
      </c>
      <c r="I697">
        <v>258.83336700000001</v>
      </c>
      <c r="J697" t="s">
        <v>3</v>
      </c>
      <c r="K697">
        <v>1685.878516</v>
      </c>
      <c r="L697">
        <v>281.53077400000001</v>
      </c>
      <c r="M697" t="s">
        <v>4</v>
      </c>
      <c r="N697">
        <v>0</v>
      </c>
      <c r="O697">
        <v>0</v>
      </c>
      <c r="P697" t="s">
        <v>5</v>
      </c>
      <c r="Q697">
        <v>0</v>
      </c>
      <c r="R697">
        <v>0</v>
      </c>
      <c r="S697" t="s">
        <v>6</v>
      </c>
      <c r="T697">
        <v>0</v>
      </c>
      <c r="U697">
        <v>0</v>
      </c>
      <c r="V697" t="s">
        <v>7</v>
      </c>
      <c r="W697">
        <v>0</v>
      </c>
      <c r="X697">
        <v>0</v>
      </c>
      <c r="Y697" t="s">
        <v>8</v>
      </c>
      <c r="Z697">
        <v>0</v>
      </c>
      <c r="AA697">
        <v>0</v>
      </c>
      <c r="AB697" t="s">
        <v>9</v>
      </c>
      <c r="AC697">
        <v>0</v>
      </c>
      <c r="AD697">
        <v>0</v>
      </c>
      <c r="AE697" t="s">
        <v>10</v>
      </c>
      <c r="AF697">
        <v>32767</v>
      </c>
      <c r="AG697">
        <v>0</v>
      </c>
      <c r="AH697" t="s">
        <v>11</v>
      </c>
      <c r="AI697">
        <v>-32767</v>
      </c>
      <c r="AJ697">
        <v>0</v>
      </c>
      <c r="AK697" t="s">
        <v>12</v>
      </c>
      <c r="AL697">
        <v>0</v>
      </c>
      <c r="AM697">
        <v>0</v>
      </c>
    </row>
    <row r="698" spans="1:39" x14ac:dyDescent="0.25">
      <c r="A698" t="s">
        <v>180</v>
      </c>
      <c r="B698">
        <v>17</v>
      </c>
      <c r="C698">
        <v>425</v>
      </c>
      <c r="D698" t="s">
        <v>1</v>
      </c>
      <c r="E698">
        <v>0</v>
      </c>
      <c r="F698">
        <v>0</v>
      </c>
      <c r="G698" t="s">
        <v>2</v>
      </c>
      <c r="H698">
        <v>4873.8666499999999</v>
      </c>
      <c r="I698">
        <v>291.63366000000002</v>
      </c>
      <c r="J698" t="s">
        <v>3</v>
      </c>
      <c r="K698">
        <v>1792.4450710000001</v>
      </c>
      <c r="L698">
        <v>316.49558000000002</v>
      </c>
      <c r="M698" t="s">
        <v>4</v>
      </c>
      <c r="N698">
        <v>0</v>
      </c>
      <c r="O698">
        <v>0</v>
      </c>
      <c r="P698" t="s">
        <v>5</v>
      </c>
      <c r="Q698">
        <v>0</v>
      </c>
      <c r="R698">
        <v>0</v>
      </c>
      <c r="S698" t="s">
        <v>6</v>
      </c>
      <c r="T698">
        <v>0</v>
      </c>
      <c r="U698">
        <v>0</v>
      </c>
      <c r="V698" t="s">
        <v>7</v>
      </c>
      <c r="W698">
        <v>0</v>
      </c>
      <c r="X698">
        <v>0</v>
      </c>
      <c r="Y698" t="s">
        <v>8</v>
      </c>
      <c r="Z698">
        <v>0</v>
      </c>
      <c r="AA698">
        <v>0</v>
      </c>
      <c r="AB698" t="s">
        <v>9</v>
      </c>
      <c r="AC698">
        <v>0</v>
      </c>
      <c r="AD698">
        <v>0</v>
      </c>
      <c r="AE698" t="s">
        <v>10</v>
      </c>
      <c r="AF698">
        <v>32767</v>
      </c>
      <c r="AG698">
        <v>0</v>
      </c>
      <c r="AH698" t="s">
        <v>11</v>
      </c>
      <c r="AI698">
        <v>-32767</v>
      </c>
      <c r="AJ698">
        <v>0</v>
      </c>
      <c r="AK698" t="s">
        <v>12</v>
      </c>
      <c r="AL698">
        <v>0</v>
      </c>
      <c r="AM698">
        <v>0</v>
      </c>
    </row>
    <row r="699" spans="1:39" x14ac:dyDescent="0.25">
      <c r="A699" t="s">
        <v>180</v>
      </c>
      <c r="B699">
        <v>18</v>
      </c>
      <c r="C699">
        <v>450</v>
      </c>
      <c r="D699" t="s">
        <v>1</v>
      </c>
      <c r="E699">
        <v>0</v>
      </c>
      <c r="F699">
        <v>0</v>
      </c>
      <c r="G699" t="s">
        <v>2</v>
      </c>
      <c r="H699">
        <v>5161.9743749999998</v>
      </c>
      <c r="I699">
        <v>328.37705999999997</v>
      </c>
      <c r="J699" t="s">
        <v>3</v>
      </c>
      <c r="K699">
        <v>1899.2019949999999</v>
      </c>
      <c r="L699">
        <v>353.34148900000002</v>
      </c>
      <c r="M699" t="s">
        <v>4</v>
      </c>
      <c r="N699">
        <v>0</v>
      </c>
      <c r="O699">
        <v>0</v>
      </c>
      <c r="P699" t="s">
        <v>5</v>
      </c>
      <c r="Q699">
        <v>0</v>
      </c>
      <c r="R699">
        <v>0</v>
      </c>
      <c r="S699" t="s">
        <v>6</v>
      </c>
      <c r="T699">
        <v>0</v>
      </c>
      <c r="U699">
        <v>0</v>
      </c>
      <c r="V699" t="s">
        <v>7</v>
      </c>
      <c r="W699">
        <v>0</v>
      </c>
      <c r="X699">
        <v>0</v>
      </c>
      <c r="Y699" t="s">
        <v>8</v>
      </c>
      <c r="Z699">
        <v>0</v>
      </c>
      <c r="AA699">
        <v>0</v>
      </c>
      <c r="AB699" t="s">
        <v>9</v>
      </c>
      <c r="AC699">
        <v>0</v>
      </c>
      <c r="AD699">
        <v>0</v>
      </c>
      <c r="AE699" t="s">
        <v>10</v>
      </c>
      <c r="AF699">
        <v>32767</v>
      </c>
      <c r="AG699">
        <v>0</v>
      </c>
      <c r="AH699" t="s">
        <v>11</v>
      </c>
      <c r="AI699">
        <v>-32767</v>
      </c>
      <c r="AJ699">
        <v>0</v>
      </c>
      <c r="AK699" t="s">
        <v>12</v>
      </c>
      <c r="AL699">
        <v>0</v>
      </c>
      <c r="AM699">
        <v>0</v>
      </c>
    </row>
    <row r="700" spans="1:39" x14ac:dyDescent="0.25">
      <c r="A700" t="s">
        <v>180</v>
      </c>
      <c r="B700">
        <v>19</v>
      </c>
      <c r="C700">
        <v>475</v>
      </c>
      <c r="D700" t="s">
        <v>1</v>
      </c>
      <c r="E700">
        <v>0</v>
      </c>
      <c r="F700">
        <v>0</v>
      </c>
      <c r="G700" t="s">
        <v>2</v>
      </c>
      <c r="H700">
        <v>5450.2359280000001</v>
      </c>
      <c r="I700">
        <v>368.51040599999999</v>
      </c>
      <c r="J700" t="s">
        <v>3</v>
      </c>
      <c r="K700">
        <v>2006.1821660000001</v>
      </c>
      <c r="L700">
        <v>394.738449</v>
      </c>
      <c r="M700" t="s">
        <v>4</v>
      </c>
      <c r="N700">
        <v>0</v>
      </c>
      <c r="O700">
        <v>0</v>
      </c>
      <c r="P700" t="s">
        <v>5</v>
      </c>
      <c r="Q700">
        <v>0</v>
      </c>
      <c r="R700">
        <v>0</v>
      </c>
      <c r="S700" t="s">
        <v>6</v>
      </c>
      <c r="T700">
        <v>0</v>
      </c>
      <c r="U700">
        <v>0</v>
      </c>
      <c r="V700" t="s">
        <v>7</v>
      </c>
      <c r="W700">
        <v>0</v>
      </c>
      <c r="X700">
        <v>0</v>
      </c>
      <c r="Y700" t="s">
        <v>8</v>
      </c>
      <c r="Z700">
        <v>0</v>
      </c>
      <c r="AA700">
        <v>0</v>
      </c>
      <c r="AB700" t="s">
        <v>9</v>
      </c>
      <c r="AC700">
        <v>0</v>
      </c>
      <c r="AD700">
        <v>0</v>
      </c>
      <c r="AE700" t="s">
        <v>10</v>
      </c>
      <c r="AF700">
        <v>32767</v>
      </c>
      <c r="AG700">
        <v>0</v>
      </c>
      <c r="AH700" t="s">
        <v>11</v>
      </c>
      <c r="AI700">
        <v>-32767</v>
      </c>
      <c r="AJ700">
        <v>0</v>
      </c>
      <c r="AK700" t="s">
        <v>12</v>
      </c>
      <c r="AL700">
        <v>0</v>
      </c>
      <c r="AM700">
        <v>0</v>
      </c>
    </row>
    <row r="701" spans="1:39" x14ac:dyDescent="0.25">
      <c r="A701" t="s">
        <v>180</v>
      </c>
      <c r="B701">
        <v>20</v>
      </c>
      <c r="C701">
        <v>500</v>
      </c>
      <c r="D701" t="s">
        <v>1</v>
      </c>
      <c r="E701">
        <v>0</v>
      </c>
      <c r="F701">
        <v>0</v>
      </c>
      <c r="G701" t="s">
        <v>2</v>
      </c>
      <c r="H701">
        <v>5738.6928520000001</v>
      </c>
      <c r="I701">
        <v>406.48814299999998</v>
      </c>
      <c r="J701" t="s">
        <v>3</v>
      </c>
      <c r="K701">
        <v>2113.3053610000002</v>
      </c>
      <c r="L701">
        <v>435.22256299999998</v>
      </c>
      <c r="M701" t="s">
        <v>4</v>
      </c>
      <c r="N701">
        <v>0</v>
      </c>
      <c r="O701">
        <v>0</v>
      </c>
      <c r="P701" t="s">
        <v>5</v>
      </c>
      <c r="Q701">
        <v>0</v>
      </c>
      <c r="R701">
        <v>0</v>
      </c>
      <c r="S701" t="s">
        <v>6</v>
      </c>
      <c r="T701">
        <v>0</v>
      </c>
      <c r="U701">
        <v>0</v>
      </c>
      <c r="V701" t="s">
        <v>7</v>
      </c>
      <c r="W701">
        <v>0</v>
      </c>
      <c r="X701">
        <v>0</v>
      </c>
      <c r="Y701" t="s">
        <v>8</v>
      </c>
      <c r="Z701">
        <v>0</v>
      </c>
      <c r="AA701">
        <v>0</v>
      </c>
      <c r="AB701" t="s">
        <v>9</v>
      </c>
      <c r="AC701">
        <v>0</v>
      </c>
      <c r="AD701">
        <v>0</v>
      </c>
      <c r="AE701" t="s">
        <v>10</v>
      </c>
      <c r="AF701">
        <v>32767</v>
      </c>
      <c r="AG701">
        <v>0</v>
      </c>
      <c r="AH701" t="s">
        <v>11</v>
      </c>
      <c r="AI701">
        <v>-32767</v>
      </c>
      <c r="AJ701">
        <v>0</v>
      </c>
      <c r="AK701" t="s">
        <v>12</v>
      </c>
      <c r="AL701">
        <v>0</v>
      </c>
      <c r="AM701">
        <v>0</v>
      </c>
    </row>
    <row r="702" spans="1:39" x14ac:dyDescent="0.25">
      <c r="A702" t="s">
        <v>181</v>
      </c>
      <c r="B702">
        <v>1</v>
      </c>
      <c r="C702">
        <v>25</v>
      </c>
      <c r="D702" t="s">
        <v>1</v>
      </c>
      <c r="E702">
        <v>0</v>
      </c>
      <c r="F702">
        <v>0</v>
      </c>
      <c r="G702" t="s">
        <v>2</v>
      </c>
      <c r="H702">
        <v>137.218311</v>
      </c>
      <c r="I702">
        <v>0.44911099999999998</v>
      </c>
      <c r="J702" t="s">
        <v>3</v>
      </c>
      <c r="K702">
        <v>103.209632</v>
      </c>
      <c r="L702">
        <v>0.45236300000000002</v>
      </c>
      <c r="M702" t="s">
        <v>4</v>
      </c>
      <c r="N702">
        <v>0</v>
      </c>
      <c r="O702">
        <v>0</v>
      </c>
      <c r="P702" t="s">
        <v>5</v>
      </c>
      <c r="Q702">
        <v>0</v>
      </c>
      <c r="R702">
        <v>0</v>
      </c>
      <c r="S702" t="s">
        <v>6</v>
      </c>
      <c r="T702">
        <v>0</v>
      </c>
      <c r="U702">
        <v>0</v>
      </c>
      <c r="V702" t="s">
        <v>7</v>
      </c>
      <c r="W702">
        <v>0</v>
      </c>
      <c r="X702">
        <v>0</v>
      </c>
      <c r="Y702" t="s">
        <v>8</v>
      </c>
      <c r="Z702">
        <v>0</v>
      </c>
      <c r="AA702">
        <v>0</v>
      </c>
      <c r="AB702" t="s">
        <v>9</v>
      </c>
      <c r="AC702">
        <v>0</v>
      </c>
      <c r="AD702">
        <v>0</v>
      </c>
      <c r="AE702" t="s">
        <v>10</v>
      </c>
      <c r="AF702">
        <v>32767</v>
      </c>
      <c r="AG702">
        <v>0</v>
      </c>
      <c r="AH702" t="s">
        <v>11</v>
      </c>
      <c r="AI702">
        <v>-32767</v>
      </c>
      <c r="AJ702">
        <v>0</v>
      </c>
      <c r="AK702" t="s">
        <v>12</v>
      </c>
      <c r="AL702">
        <v>0</v>
      </c>
      <c r="AM702">
        <v>0</v>
      </c>
    </row>
    <row r="703" spans="1:39" x14ac:dyDescent="0.25">
      <c r="A703" t="s">
        <v>181</v>
      </c>
      <c r="B703">
        <v>2</v>
      </c>
      <c r="C703">
        <v>50</v>
      </c>
      <c r="D703" t="s">
        <v>1</v>
      </c>
      <c r="E703">
        <v>0</v>
      </c>
      <c r="F703">
        <v>0</v>
      </c>
      <c r="G703" t="s">
        <v>2</v>
      </c>
      <c r="H703">
        <v>275.49184600000001</v>
      </c>
      <c r="I703">
        <v>1.7280310000000001</v>
      </c>
      <c r="J703" t="s">
        <v>3</v>
      </c>
      <c r="K703">
        <v>207.413038</v>
      </c>
      <c r="L703">
        <v>1.739781</v>
      </c>
      <c r="M703" t="s">
        <v>4</v>
      </c>
      <c r="N703">
        <v>0</v>
      </c>
      <c r="O703">
        <v>0</v>
      </c>
      <c r="P703" t="s">
        <v>5</v>
      </c>
      <c r="Q703">
        <v>0</v>
      </c>
      <c r="R703">
        <v>0</v>
      </c>
      <c r="S703" t="s">
        <v>6</v>
      </c>
      <c r="T703">
        <v>0</v>
      </c>
      <c r="U703">
        <v>0</v>
      </c>
      <c r="V703" t="s">
        <v>7</v>
      </c>
      <c r="W703">
        <v>0</v>
      </c>
      <c r="X703">
        <v>0</v>
      </c>
      <c r="Y703" t="s">
        <v>8</v>
      </c>
      <c r="Z703">
        <v>0</v>
      </c>
      <c r="AA703">
        <v>0</v>
      </c>
      <c r="AB703" t="s">
        <v>9</v>
      </c>
      <c r="AC703">
        <v>0</v>
      </c>
      <c r="AD703">
        <v>0</v>
      </c>
      <c r="AE703" t="s">
        <v>10</v>
      </c>
      <c r="AF703">
        <v>32767</v>
      </c>
      <c r="AG703">
        <v>0</v>
      </c>
      <c r="AH703" t="s">
        <v>11</v>
      </c>
      <c r="AI703">
        <v>-32767</v>
      </c>
      <c r="AJ703">
        <v>0</v>
      </c>
      <c r="AK703" t="s">
        <v>12</v>
      </c>
      <c r="AL703">
        <v>0</v>
      </c>
      <c r="AM703">
        <v>0</v>
      </c>
    </row>
    <row r="704" spans="1:39" x14ac:dyDescent="0.25">
      <c r="A704" t="s">
        <v>181</v>
      </c>
      <c r="B704">
        <v>3</v>
      </c>
      <c r="C704">
        <v>75</v>
      </c>
      <c r="D704" t="s">
        <v>1</v>
      </c>
      <c r="E704">
        <v>0</v>
      </c>
      <c r="F704">
        <v>0</v>
      </c>
      <c r="G704" t="s">
        <v>2</v>
      </c>
      <c r="H704">
        <v>414.23303499999997</v>
      </c>
      <c r="I704">
        <v>3.9603760000000001</v>
      </c>
      <c r="J704" t="s">
        <v>3</v>
      </c>
      <c r="K704">
        <v>312.08102500000001</v>
      </c>
      <c r="L704">
        <v>3.9991279999999998</v>
      </c>
      <c r="M704" t="s">
        <v>4</v>
      </c>
      <c r="N704">
        <v>0</v>
      </c>
      <c r="O704">
        <v>0</v>
      </c>
      <c r="P704" t="s">
        <v>5</v>
      </c>
      <c r="Q704">
        <v>0</v>
      </c>
      <c r="R704">
        <v>0</v>
      </c>
      <c r="S704" t="s">
        <v>6</v>
      </c>
      <c r="T704">
        <v>0</v>
      </c>
      <c r="U704">
        <v>0</v>
      </c>
      <c r="V704" t="s">
        <v>7</v>
      </c>
      <c r="W704">
        <v>0</v>
      </c>
      <c r="X704">
        <v>0</v>
      </c>
      <c r="Y704" t="s">
        <v>8</v>
      </c>
      <c r="Z704">
        <v>0</v>
      </c>
      <c r="AA704">
        <v>0</v>
      </c>
      <c r="AB704" t="s">
        <v>9</v>
      </c>
      <c r="AC704">
        <v>0</v>
      </c>
      <c r="AD704">
        <v>0</v>
      </c>
      <c r="AE704" t="s">
        <v>10</v>
      </c>
      <c r="AF704">
        <v>32767</v>
      </c>
      <c r="AG704">
        <v>0</v>
      </c>
      <c r="AH704" t="s">
        <v>11</v>
      </c>
      <c r="AI704">
        <v>-32767</v>
      </c>
      <c r="AJ704">
        <v>0</v>
      </c>
      <c r="AK704" t="s">
        <v>12</v>
      </c>
      <c r="AL704">
        <v>0</v>
      </c>
      <c r="AM704">
        <v>0</v>
      </c>
    </row>
    <row r="705" spans="1:39" x14ac:dyDescent="0.25">
      <c r="A705" t="s">
        <v>181</v>
      </c>
      <c r="B705">
        <v>4</v>
      </c>
      <c r="C705">
        <v>100</v>
      </c>
      <c r="D705" t="s">
        <v>1</v>
      </c>
      <c r="E705">
        <v>0</v>
      </c>
      <c r="F705">
        <v>0</v>
      </c>
      <c r="G705" t="s">
        <v>2</v>
      </c>
      <c r="H705">
        <v>553.22849199999996</v>
      </c>
      <c r="I705">
        <v>7.2291290000000004</v>
      </c>
      <c r="J705" t="s">
        <v>3</v>
      </c>
      <c r="K705">
        <v>417.00314600000002</v>
      </c>
      <c r="L705">
        <v>7.2925620000000002</v>
      </c>
      <c r="M705" t="s">
        <v>4</v>
      </c>
      <c r="N705">
        <v>0</v>
      </c>
      <c r="O705">
        <v>0</v>
      </c>
      <c r="P705" t="s">
        <v>5</v>
      </c>
      <c r="Q705">
        <v>0</v>
      </c>
      <c r="R705">
        <v>0</v>
      </c>
      <c r="S705" t="s">
        <v>6</v>
      </c>
      <c r="T705">
        <v>0</v>
      </c>
      <c r="U705">
        <v>0</v>
      </c>
      <c r="V705" t="s">
        <v>7</v>
      </c>
      <c r="W705">
        <v>0</v>
      </c>
      <c r="X705">
        <v>0</v>
      </c>
      <c r="Y705" t="s">
        <v>8</v>
      </c>
      <c r="Z705">
        <v>0</v>
      </c>
      <c r="AA705">
        <v>0</v>
      </c>
      <c r="AB705" t="s">
        <v>9</v>
      </c>
      <c r="AC705">
        <v>0</v>
      </c>
      <c r="AD705">
        <v>0</v>
      </c>
      <c r="AE705" t="s">
        <v>10</v>
      </c>
      <c r="AF705">
        <v>32767</v>
      </c>
      <c r="AG705">
        <v>0</v>
      </c>
      <c r="AH705" t="s">
        <v>11</v>
      </c>
      <c r="AI705">
        <v>-32767</v>
      </c>
      <c r="AJ705">
        <v>0</v>
      </c>
      <c r="AK705" t="s">
        <v>12</v>
      </c>
      <c r="AL705">
        <v>0</v>
      </c>
      <c r="AM705">
        <v>0</v>
      </c>
    </row>
    <row r="706" spans="1:39" x14ac:dyDescent="0.25">
      <c r="A706" t="s">
        <v>181</v>
      </c>
      <c r="B706">
        <v>5</v>
      </c>
      <c r="C706">
        <v>125</v>
      </c>
      <c r="D706" t="s">
        <v>1</v>
      </c>
      <c r="E706">
        <v>0</v>
      </c>
      <c r="F706">
        <v>0</v>
      </c>
      <c r="G706" t="s">
        <v>2</v>
      </c>
      <c r="H706">
        <v>692.32167800000002</v>
      </c>
      <c r="I706">
        <v>11.562638</v>
      </c>
      <c r="J706" t="s">
        <v>3</v>
      </c>
      <c r="K706">
        <v>522.02615000000003</v>
      </c>
      <c r="L706">
        <v>11.686189000000001</v>
      </c>
      <c r="M706" t="s">
        <v>4</v>
      </c>
      <c r="N706">
        <v>0</v>
      </c>
      <c r="O706">
        <v>0</v>
      </c>
      <c r="P706" t="s">
        <v>5</v>
      </c>
      <c r="Q706">
        <v>0</v>
      </c>
      <c r="R706">
        <v>0</v>
      </c>
      <c r="S706" t="s">
        <v>6</v>
      </c>
      <c r="T706">
        <v>0</v>
      </c>
      <c r="U706">
        <v>0</v>
      </c>
      <c r="V706" t="s">
        <v>7</v>
      </c>
      <c r="W706">
        <v>0</v>
      </c>
      <c r="X706">
        <v>0</v>
      </c>
      <c r="Y706" t="s">
        <v>8</v>
      </c>
      <c r="Z706">
        <v>0</v>
      </c>
      <c r="AA706">
        <v>0</v>
      </c>
      <c r="AB706" t="s">
        <v>9</v>
      </c>
      <c r="AC706">
        <v>0</v>
      </c>
      <c r="AD706">
        <v>0</v>
      </c>
      <c r="AE706" t="s">
        <v>10</v>
      </c>
      <c r="AF706">
        <v>32767</v>
      </c>
      <c r="AG706">
        <v>0</v>
      </c>
      <c r="AH706" t="s">
        <v>11</v>
      </c>
      <c r="AI706">
        <v>-32767</v>
      </c>
      <c r="AJ706">
        <v>0</v>
      </c>
      <c r="AK706" t="s">
        <v>12</v>
      </c>
      <c r="AL706">
        <v>0</v>
      </c>
      <c r="AM706">
        <v>0</v>
      </c>
    </row>
    <row r="707" spans="1:39" x14ac:dyDescent="0.25">
      <c r="A707" t="s">
        <v>181</v>
      </c>
      <c r="B707">
        <v>6</v>
      </c>
      <c r="C707">
        <v>150</v>
      </c>
      <c r="D707" t="s">
        <v>1</v>
      </c>
      <c r="E707">
        <v>0</v>
      </c>
      <c r="F707">
        <v>0</v>
      </c>
      <c r="G707" t="s">
        <v>2</v>
      </c>
      <c r="H707">
        <v>831.39261599999998</v>
      </c>
      <c r="I707">
        <v>16.549970999999999</v>
      </c>
      <c r="J707" t="s">
        <v>3</v>
      </c>
      <c r="K707">
        <v>627.02461300000004</v>
      </c>
      <c r="L707">
        <v>16.715371000000001</v>
      </c>
      <c r="M707" t="s">
        <v>4</v>
      </c>
      <c r="N707">
        <v>0</v>
      </c>
      <c r="O707">
        <v>0</v>
      </c>
      <c r="P707" t="s">
        <v>5</v>
      </c>
      <c r="Q707">
        <v>0</v>
      </c>
      <c r="R707">
        <v>0</v>
      </c>
      <c r="S707" t="s">
        <v>6</v>
      </c>
      <c r="T707">
        <v>0</v>
      </c>
      <c r="U707">
        <v>0</v>
      </c>
      <c r="V707" t="s">
        <v>7</v>
      </c>
      <c r="W707">
        <v>0</v>
      </c>
      <c r="X707">
        <v>0</v>
      </c>
      <c r="Y707" t="s">
        <v>8</v>
      </c>
      <c r="Z707">
        <v>0</v>
      </c>
      <c r="AA707">
        <v>0</v>
      </c>
      <c r="AB707" t="s">
        <v>9</v>
      </c>
      <c r="AC707">
        <v>0</v>
      </c>
      <c r="AD707">
        <v>0</v>
      </c>
      <c r="AE707" t="s">
        <v>10</v>
      </c>
      <c r="AF707">
        <v>32767</v>
      </c>
      <c r="AG707">
        <v>0</v>
      </c>
      <c r="AH707" t="s">
        <v>11</v>
      </c>
      <c r="AI707">
        <v>-32767</v>
      </c>
      <c r="AJ707">
        <v>0</v>
      </c>
      <c r="AK707" t="s">
        <v>12</v>
      </c>
      <c r="AL707">
        <v>0</v>
      </c>
      <c r="AM707">
        <v>0</v>
      </c>
    </row>
    <row r="708" spans="1:39" x14ac:dyDescent="0.25">
      <c r="A708" t="s">
        <v>181</v>
      </c>
      <c r="B708">
        <v>7</v>
      </c>
      <c r="C708">
        <v>175</v>
      </c>
      <c r="D708" t="s">
        <v>1</v>
      </c>
      <c r="E708">
        <v>0</v>
      </c>
      <c r="F708">
        <v>0</v>
      </c>
      <c r="G708" t="s">
        <v>2</v>
      </c>
      <c r="H708">
        <v>970.50489100000004</v>
      </c>
      <c r="I708">
        <v>22.527252000000001</v>
      </c>
      <c r="J708" t="s">
        <v>3</v>
      </c>
      <c r="K708">
        <v>732.06340599999999</v>
      </c>
      <c r="L708">
        <v>22.762971</v>
      </c>
      <c r="M708" t="s">
        <v>4</v>
      </c>
      <c r="N708">
        <v>0</v>
      </c>
      <c r="O708">
        <v>0</v>
      </c>
      <c r="P708" t="s">
        <v>5</v>
      </c>
      <c r="Q708">
        <v>0</v>
      </c>
      <c r="R708">
        <v>0</v>
      </c>
      <c r="S708" t="s">
        <v>6</v>
      </c>
      <c r="T708">
        <v>0</v>
      </c>
      <c r="U708">
        <v>0</v>
      </c>
      <c r="V708" t="s">
        <v>7</v>
      </c>
      <c r="W708">
        <v>0</v>
      </c>
      <c r="X708">
        <v>0</v>
      </c>
      <c r="Y708" t="s">
        <v>8</v>
      </c>
      <c r="Z708">
        <v>0</v>
      </c>
      <c r="AA708">
        <v>0</v>
      </c>
      <c r="AB708" t="s">
        <v>9</v>
      </c>
      <c r="AC708">
        <v>0</v>
      </c>
      <c r="AD708">
        <v>0</v>
      </c>
      <c r="AE708" t="s">
        <v>10</v>
      </c>
      <c r="AF708">
        <v>32767</v>
      </c>
      <c r="AG708">
        <v>0</v>
      </c>
      <c r="AH708" t="s">
        <v>11</v>
      </c>
      <c r="AI708">
        <v>-32767</v>
      </c>
      <c r="AJ708">
        <v>0</v>
      </c>
      <c r="AK708" t="s">
        <v>12</v>
      </c>
      <c r="AL708">
        <v>0</v>
      </c>
      <c r="AM708">
        <v>0</v>
      </c>
    </row>
    <row r="709" spans="1:39" x14ac:dyDescent="0.25">
      <c r="A709" t="s">
        <v>181</v>
      </c>
      <c r="B709">
        <v>8</v>
      </c>
      <c r="C709">
        <v>200</v>
      </c>
      <c r="D709" t="s">
        <v>1</v>
      </c>
      <c r="E709">
        <v>0</v>
      </c>
      <c r="F709">
        <v>0</v>
      </c>
      <c r="G709" t="s">
        <v>2</v>
      </c>
      <c r="H709">
        <v>1109.6772120000001</v>
      </c>
      <c r="I709">
        <v>29.073262</v>
      </c>
      <c r="J709" t="s">
        <v>3</v>
      </c>
      <c r="K709">
        <v>837.16329299999995</v>
      </c>
      <c r="L709">
        <v>29.447596000000001</v>
      </c>
      <c r="M709" t="s">
        <v>4</v>
      </c>
      <c r="N709">
        <v>0</v>
      </c>
      <c r="O709">
        <v>0</v>
      </c>
      <c r="P709" t="s">
        <v>5</v>
      </c>
      <c r="Q709">
        <v>0</v>
      </c>
      <c r="R709">
        <v>0</v>
      </c>
      <c r="S709" t="s">
        <v>6</v>
      </c>
      <c r="T709">
        <v>0</v>
      </c>
      <c r="U709">
        <v>0</v>
      </c>
      <c r="V709" t="s">
        <v>7</v>
      </c>
      <c r="W709">
        <v>0</v>
      </c>
      <c r="X709">
        <v>0</v>
      </c>
      <c r="Y709" t="s">
        <v>8</v>
      </c>
      <c r="Z709">
        <v>0</v>
      </c>
      <c r="AA709">
        <v>0</v>
      </c>
      <c r="AB709" t="s">
        <v>9</v>
      </c>
      <c r="AC709">
        <v>0</v>
      </c>
      <c r="AD709">
        <v>0</v>
      </c>
      <c r="AE709" t="s">
        <v>10</v>
      </c>
      <c r="AF709">
        <v>32767</v>
      </c>
      <c r="AG709">
        <v>0</v>
      </c>
      <c r="AH709" t="s">
        <v>11</v>
      </c>
      <c r="AI709">
        <v>-32767</v>
      </c>
      <c r="AJ709">
        <v>0</v>
      </c>
      <c r="AK709" t="s">
        <v>12</v>
      </c>
      <c r="AL709">
        <v>0</v>
      </c>
      <c r="AM709">
        <v>0</v>
      </c>
    </row>
    <row r="710" spans="1:39" x14ac:dyDescent="0.25">
      <c r="A710" t="s">
        <v>181</v>
      </c>
      <c r="B710">
        <v>9</v>
      </c>
      <c r="C710">
        <v>225</v>
      </c>
      <c r="D710" t="s">
        <v>1</v>
      </c>
      <c r="E710">
        <v>0</v>
      </c>
      <c r="F710">
        <v>0</v>
      </c>
      <c r="G710" t="s">
        <v>2</v>
      </c>
      <c r="H710">
        <v>1248.907134</v>
      </c>
      <c r="I710">
        <v>37.078598</v>
      </c>
      <c r="J710" t="s">
        <v>3</v>
      </c>
      <c r="K710">
        <v>942.32129299999997</v>
      </c>
      <c r="L710">
        <v>37.625414999999997</v>
      </c>
      <c r="M710" t="s">
        <v>4</v>
      </c>
      <c r="N710">
        <v>0</v>
      </c>
      <c r="O710">
        <v>0</v>
      </c>
      <c r="P710" t="s">
        <v>5</v>
      </c>
      <c r="Q710">
        <v>0</v>
      </c>
      <c r="R710">
        <v>0</v>
      </c>
      <c r="S710" t="s">
        <v>6</v>
      </c>
      <c r="T710">
        <v>0</v>
      </c>
      <c r="U710">
        <v>0</v>
      </c>
      <c r="V710" t="s">
        <v>7</v>
      </c>
      <c r="W710">
        <v>0</v>
      </c>
      <c r="X710">
        <v>0</v>
      </c>
      <c r="Y710" t="s">
        <v>8</v>
      </c>
      <c r="Z710">
        <v>0</v>
      </c>
      <c r="AA710">
        <v>0</v>
      </c>
      <c r="AB710" t="s">
        <v>9</v>
      </c>
      <c r="AC710">
        <v>0</v>
      </c>
      <c r="AD710">
        <v>0</v>
      </c>
      <c r="AE710" t="s">
        <v>10</v>
      </c>
      <c r="AF710">
        <v>32767</v>
      </c>
      <c r="AG710">
        <v>0</v>
      </c>
      <c r="AH710" t="s">
        <v>11</v>
      </c>
      <c r="AI710">
        <v>-32767</v>
      </c>
      <c r="AJ710">
        <v>0</v>
      </c>
      <c r="AK710" t="s">
        <v>12</v>
      </c>
      <c r="AL710">
        <v>0</v>
      </c>
      <c r="AM710">
        <v>0</v>
      </c>
    </row>
    <row r="711" spans="1:39" x14ac:dyDescent="0.25">
      <c r="A711" t="s">
        <v>181</v>
      </c>
      <c r="B711">
        <v>10</v>
      </c>
      <c r="C711">
        <v>250</v>
      </c>
      <c r="D711" t="s">
        <v>1</v>
      </c>
      <c r="E711">
        <v>0</v>
      </c>
      <c r="F711">
        <v>0</v>
      </c>
      <c r="G711" t="s">
        <v>2</v>
      </c>
      <c r="H711">
        <v>1388.24729</v>
      </c>
      <c r="I711">
        <v>46.089902000000002</v>
      </c>
      <c r="J711" t="s">
        <v>3</v>
      </c>
      <c r="K711">
        <v>1047.587305</v>
      </c>
      <c r="L711">
        <v>46.769435000000001</v>
      </c>
      <c r="M711" t="s">
        <v>4</v>
      </c>
      <c r="N711">
        <v>0</v>
      </c>
      <c r="O711">
        <v>0</v>
      </c>
      <c r="P711" t="s">
        <v>5</v>
      </c>
      <c r="Q711">
        <v>0</v>
      </c>
      <c r="R711">
        <v>0</v>
      </c>
      <c r="S711" t="s">
        <v>6</v>
      </c>
      <c r="T711">
        <v>0</v>
      </c>
      <c r="U711">
        <v>0</v>
      </c>
      <c r="V711" t="s">
        <v>7</v>
      </c>
      <c r="W711">
        <v>0</v>
      </c>
      <c r="X711">
        <v>0</v>
      </c>
      <c r="Y711" t="s">
        <v>8</v>
      </c>
      <c r="Z711">
        <v>0</v>
      </c>
      <c r="AA711">
        <v>0</v>
      </c>
      <c r="AB711" t="s">
        <v>9</v>
      </c>
      <c r="AC711">
        <v>0</v>
      </c>
      <c r="AD711">
        <v>0</v>
      </c>
      <c r="AE711" t="s">
        <v>10</v>
      </c>
      <c r="AF711">
        <v>32767</v>
      </c>
      <c r="AG711">
        <v>0</v>
      </c>
      <c r="AH711" t="s">
        <v>11</v>
      </c>
      <c r="AI711">
        <v>-32767</v>
      </c>
      <c r="AJ711">
        <v>0</v>
      </c>
      <c r="AK711" t="s">
        <v>12</v>
      </c>
      <c r="AL711">
        <v>0.02</v>
      </c>
      <c r="AM711">
        <v>1.9599999999999999E-2</v>
      </c>
    </row>
    <row r="712" spans="1:39" x14ac:dyDescent="0.25">
      <c r="A712" t="s">
        <v>181</v>
      </c>
      <c r="B712">
        <v>11</v>
      </c>
      <c r="C712">
        <v>275</v>
      </c>
      <c r="D712" t="s">
        <v>1</v>
      </c>
      <c r="E712">
        <v>0</v>
      </c>
      <c r="F712">
        <v>0</v>
      </c>
      <c r="G712" t="s">
        <v>2</v>
      </c>
      <c r="H712">
        <v>1527.7244290000001</v>
      </c>
      <c r="I712">
        <v>55.679836999999999</v>
      </c>
      <c r="J712" t="s">
        <v>3</v>
      </c>
      <c r="K712">
        <v>1152.9917069999999</v>
      </c>
      <c r="L712">
        <v>56.548779000000003</v>
      </c>
      <c r="M712" t="s">
        <v>4</v>
      </c>
      <c r="N712">
        <v>0</v>
      </c>
      <c r="O712">
        <v>0</v>
      </c>
      <c r="P712" t="s">
        <v>5</v>
      </c>
      <c r="Q712">
        <v>0</v>
      </c>
      <c r="R712">
        <v>0</v>
      </c>
      <c r="S712" t="s">
        <v>6</v>
      </c>
      <c r="T712">
        <v>0</v>
      </c>
      <c r="U712">
        <v>0</v>
      </c>
      <c r="V712" t="s">
        <v>7</v>
      </c>
      <c r="W712">
        <v>0</v>
      </c>
      <c r="X712">
        <v>0</v>
      </c>
      <c r="Y712" t="s">
        <v>8</v>
      </c>
      <c r="Z712">
        <v>0</v>
      </c>
      <c r="AA712">
        <v>0</v>
      </c>
      <c r="AB712" t="s">
        <v>9</v>
      </c>
      <c r="AC712">
        <v>0</v>
      </c>
      <c r="AD712">
        <v>0</v>
      </c>
      <c r="AE712" t="s">
        <v>10</v>
      </c>
      <c r="AF712">
        <v>32767</v>
      </c>
      <c r="AG712">
        <v>0</v>
      </c>
      <c r="AH712" t="s">
        <v>11</v>
      </c>
      <c r="AI712">
        <v>-32767</v>
      </c>
      <c r="AJ712">
        <v>0</v>
      </c>
      <c r="AK712" t="s">
        <v>12</v>
      </c>
      <c r="AL712">
        <v>0.02</v>
      </c>
      <c r="AM712">
        <v>1.9599999999999999E-2</v>
      </c>
    </row>
    <row r="713" spans="1:39" x14ac:dyDescent="0.25">
      <c r="A713" t="s">
        <v>181</v>
      </c>
      <c r="B713">
        <v>12</v>
      </c>
      <c r="C713">
        <v>300</v>
      </c>
      <c r="D713" t="s">
        <v>1</v>
      </c>
      <c r="E713">
        <v>0</v>
      </c>
      <c r="F713">
        <v>0</v>
      </c>
      <c r="G713" t="s">
        <v>2</v>
      </c>
      <c r="H713">
        <v>1667.2934909999999</v>
      </c>
      <c r="I713">
        <v>66.687119999999993</v>
      </c>
      <c r="J713" t="s">
        <v>3</v>
      </c>
      <c r="K713">
        <v>1258.485271</v>
      </c>
      <c r="L713">
        <v>67.790375999999995</v>
      </c>
      <c r="M713" t="s">
        <v>4</v>
      </c>
      <c r="N713">
        <v>0</v>
      </c>
      <c r="O713">
        <v>0</v>
      </c>
      <c r="P713" t="s">
        <v>5</v>
      </c>
      <c r="Q713">
        <v>0</v>
      </c>
      <c r="R713">
        <v>0</v>
      </c>
      <c r="S713" t="s">
        <v>6</v>
      </c>
      <c r="T713">
        <v>0</v>
      </c>
      <c r="U713">
        <v>0</v>
      </c>
      <c r="V713" t="s">
        <v>7</v>
      </c>
      <c r="W713">
        <v>0</v>
      </c>
      <c r="X713">
        <v>0</v>
      </c>
      <c r="Y713" t="s">
        <v>8</v>
      </c>
      <c r="Z713">
        <v>0</v>
      </c>
      <c r="AA713">
        <v>0</v>
      </c>
      <c r="AB713" t="s">
        <v>9</v>
      </c>
      <c r="AC713">
        <v>0</v>
      </c>
      <c r="AD713">
        <v>0</v>
      </c>
      <c r="AE713" t="s">
        <v>10</v>
      </c>
      <c r="AF713">
        <v>32767</v>
      </c>
      <c r="AG713">
        <v>0</v>
      </c>
      <c r="AH713" t="s">
        <v>11</v>
      </c>
      <c r="AI713">
        <v>-32767</v>
      </c>
      <c r="AJ713">
        <v>0</v>
      </c>
      <c r="AK713" t="s">
        <v>12</v>
      </c>
      <c r="AL713">
        <v>0.02</v>
      </c>
      <c r="AM713">
        <v>1.9599999999999999E-2</v>
      </c>
    </row>
    <row r="714" spans="1:39" x14ac:dyDescent="0.25">
      <c r="A714" t="s">
        <v>181</v>
      </c>
      <c r="B714">
        <v>13</v>
      </c>
      <c r="C714">
        <v>325</v>
      </c>
      <c r="D714" t="s">
        <v>1</v>
      </c>
      <c r="E714">
        <v>0</v>
      </c>
      <c r="F714">
        <v>0</v>
      </c>
      <c r="G714" t="s">
        <v>2</v>
      </c>
      <c r="H714">
        <v>1807.0547220000001</v>
      </c>
      <c r="I714">
        <v>77.538579999999996</v>
      </c>
      <c r="J714" t="s">
        <v>3</v>
      </c>
      <c r="K714">
        <v>1364.1741159999999</v>
      </c>
      <c r="L714">
        <v>78.875051999999997</v>
      </c>
      <c r="M714" t="s">
        <v>4</v>
      </c>
      <c r="N714">
        <v>0</v>
      </c>
      <c r="O714">
        <v>0</v>
      </c>
      <c r="P714" t="s">
        <v>5</v>
      </c>
      <c r="Q714">
        <v>0</v>
      </c>
      <c r="R714">
        <v>0</v>
      </c>
      <c r="S714" t="s">
        <v>6</v>
      </c>
      <c r="T714">
        <v>0</v>
      </c>
      <c r="U714">
        <v>0</v>
      </c>
      <c r="V714" t="s">
        <v>7</v>
      </c>
      <c r="W714">
        <v>0</v>
      </c>
      <c r="X714">
        <v>0</v>
      </c>
      <c r="Y714" t="s">
        <v>8</v>
      </c>
      <c r="Z714">
        <v>0</v>
      </c>
      <c r="AA714">
        <v>0</v>
      </c>
      <c r="AB714" t="s">
        <v>9</v>
      </c>
      <c r="AC714">
        <v>0</v>
      </c>
      <c r="AD714">
        <v>0</v>
      </c>
      <c r="AE714" t="s">
        <v>10</v>
      </c>
      <c r="AF714">
        <v>32767</v>
      </c>
      <c r="AG714">
        <v>0</v>
      </c>
      <c r="AH714" t="s">
        <v>11</v>
      </c>
      <c r="AI714">
        <v>-32767</v>
      </c>
      <c r="AJ714">
        <v>0</v>
      </c>
      <c r="AK714" t="s">
        <v>12</v>
      </c>
      <c r="AL714">
        <v>0.02</v>
      </c>
      <c r="AM714">
        <v>1.9599999999999999E-2</v>
      </c>
    </row>
    <row r="715" spans="1:39" x14ac:dyDescent="0.25">
      <c r="A715" t="s">
        <v>181</v>
      </c>
      <c r="B715">
        <v>14</v>
      </c>
      <c r="C715">
        <v>350</v>
      </c>
      <c r="D715" t="s">
        <v>1</v>
      </c>
      <c r="E715">
        <v>0</v>
      </c>
      <c r="F715">
        <v>0</v>
      </c>
      <c r="G715" t="s">
        <v>2</v>
      </c>
      <c r="H715">
        <v>1946.9553980000001</v>
      </c>
      <c r="I715">
        <v>91.347156999999996</v>
      </c>
      <c r="J715" t="s">
        <v>3</v>
      </c>
      <c r="K715">
        <v>1470.002219</v>
      </c>
      <c r="L715">
        <v>92.955462999999995</v>
      </c>
      <c r="M715" t="s">
        <v>4</v>
      </c>
      <c r="N715">
        <v>0</v>
      </c>
      <c r="O715">
        <v>0</v>
      </c>
      <c r="P715" t="s">
        <v>5</v>
      </c>
      <c r="Q715">
        <v>0</v>
      </c>
      <c r="R715">
        <v>0</v>
      </c>
      <c r="S715" t="s">
        <v>6</v>
      </c>
      <c r="T715">
        <v>0</v>
      </c>
      <c r="U715">
        <v>0</v>
      </c>
      <c r="V715" t="s">
        <v>7</v>
      </c>
      <c r="W715">
        <v>0</v>
      </c>
      <c r="X715">
        <v>0</v>
      </c>
      <c r="Y715" t="s">
        <v>8</v>
      </c>
      <c r="Z715">
        <v>0</v>
      </c>
      <c r="AA715">
        <v>0</v>
      </c>
      <c r="AB715" t="s">
        <v>9</v>
      </c>
      <c r="AC715">
        <v>0</v>
      </c>
      <c r="AD715">
        <v>0</v>
      </c>
      <c r="AE715" t="s">
        <v>10</v>
      </c>
      <c r="AF715">
        <v>32767</v>
      </c>
      <c r="AG715">
        <v>0</v>
      </c>
      <c r="AH715" t="s">
        <v>11</v>
      </c>
      <c r="AI715">
        <v>-32767</v>
      </c>
      <c r="AJ715">
        <v>0</v>
      </c>
      <c r="AK715" t="s">
        <v>12</v>
      </c>
      <c r="AL715">
        <v>0.02</v>
      </c>
      <c r="AM715">
        <v>1.9599999999999999E-2</v>
      </c>
    </row>
    <row r="716" spans="1:39" x14ac:dyDescent="0.25">
      <c r="A716" t="s">
        <v>181</v>
      </c>
      <c r="B716">
        <v>15</v>
      </c>
      <c r="C716">
        <v>375</v>
      </c>
      <c r="D716" t="s">
        <v>1</v>
      </c>
      <c r="E716">
        <v>0</v>
      </c>
      <c r="F716">
        <v>0</v>
      </c>
      <c r="G716" t="s">
        <v>2</v>
      </c>
      <c r="H716">
        <v>2086.9722849999998</v>
      </c>
      <c r="I716">
        <v>104.42895300000001</v>
      </c>
      <c r="J716" t="s">
        <v>3</v>
      </c>
      <c r="K716">
        <v>1575.9475460000001</v>
      </c>
      <c r="L716">
        <v>106.298439</v>
      </c>
      <c r="M716" t="s">
        <v>4</v>
      </c>
      <c r="N716">
        <v>0</v>
      </c>
      <c r="O716">
        <v>0</v>
      </c>
      <c r="P716" t="s">
        <v>5</v>
      </c>
      <c r="Q716">
        <v>0</v>
      </c>
      <c r="R716">
        <v>0</v>
      </c>
      <c r="S716" t="s">
        <v>6</v>
      </c>
      <c r="T716">
        <v>0</v>
      </c>
      <c r="U716">
        <v>0</v>
      </c>
      <c r="V716" t="s">
        <v>7</v>
      </c>
      <c r="W716">
        <v>0</v>
      </c>
      <c r="X716">
        <v>0</v>
      </c>
      <c r="Y716" t="s">
        <v>8</v>
      </c>
      <c r="Z716">
        <v>0</v>
      </c>
      <c r="AA716">
        <v>0</v>
      </c>
      <c r="AB716" t="s">
        <v>9</v>
      </c>
      <c r="AC716">
        <v>0</v>
      </c>
      <c r="AD716">
        <v>0</v>
      </c>
      <c r="AE716" t="s">
        <v>10</v>
      </c>
      <c r="AF716">
        <v>32767</v>
      </c>
      <c r="AG716">
        <v>0</v>
      </c>
      <c r="AH716" t="s">
        <v>11</v>
      </c>
      <c r="AI716">
        <v>-32767</v>
      </c>
      <c r="AJ716">
        <v>0</v>
      </c>
      <c r="AK716" t="s">
        <v>12</v>
      </c>
      <c r="AL716">
        <v>0.02</v>
      </c>
      <c r="AM716">
        <v>1.9599999999999999E-2</v>
      </c>
    </row>
    <row r="717" spans="1:39" x14ac:dyDescent="0.25">
      <c r="A717" t="s">
        <v>181</v>
      </c>
      <c r="B717">
        <v>16</v>
      </c>
      <c r="C717">
        <v>400</v>
      </c>
      <c r="D717" t="s">
        <v>1</v>
      </c>
      <c r="E717">
        <v>0</v>
      </c>
      <c r="F717">
        <v>0</v>
      </c>
      <c r="G717" t="s">
        <v>2</v>
      </c>
      <c r="H717">
        <v>2227.1980859999999</v>
      </c>
      <c r="I717">
        <v>118.8566</v>
      </c>
      <c r="J717" t="s">
        <v>3</v>
      </c>
      <c r="K717">
        <v>1682.09908</v>
      </c>
      <c r="L717">
        <v>121.054935</v>
      </c>
      <c r="M717" t="s">
        <v>4</v>
      </c>
      <c r="N717">
        <v>0</v>
      </c>
      <c r="O717">
        <v>0</v>
      </c>
      <c r="P717" t="s">
        <v>5</v>
      </c>
      <c r="Q717">
        <v>0</v>
      </c>
      <c r="R717">
        <v>0</v>
      </c>
      <c r="S717" t="s">
        <v>6</v>
      </c>
      <c r="T717">
        <v>0</v>
      </c>
      <c r="U717">
        <v>0</v>
      </c>
      <c r="V717" t="s">
        <v>7</v>
      </c>
      <c r="W717">
        <v>0</v>
      </c>
      <c r="X717">
        <v>0</v>
      </c>
      <c r="Y717" t="s">
        <v>8</v>
      </c>
      <c r="Z717">
        <v>0</v>
      </c>
      <c r="AA717">
        <v>0</v>
      </c>
      <c r="AB717" t="s">
        <v>9</v>
      </c>
      <c r="AC717">
        <v>0</v>
      </c>
      <c r="AD717">
        <v>0</v>
      </c>
      <c r="AE717" t="s">
        <v>10</v>
      </c>
      <c r="AF717">
        <v>32767</v>
      </c>
      <c r="AG717">
        <v>0</v>
      </c>
      <c r="AH717" t="s">
        <v>11</v>
      </c>
      <c r="AI717">
        <v>-32767</v>
      </c>
      <c r="AJ717">
        <v>0</v>
      </c>
      <c r="AK717" t="s">
        <v>12</v>
      </c>
      <c r="AL717">
        <v>0.02</v>
      </c>
      <c r="AM717">
        <v>1.9599999999999999E-2</v>
      </c>
    </row>
    <row r="718" spans="1:39" x14ac:dyDescent="0.25">
      <c r="A718" t="s">
        <v>181</v>
      </c>
      <c r="B718">
        <v>17</v>
      </c>
      <c r="C718">
        <v>425</v>
      </c>
      <c r="D718" t="s">
        <v>1</v>
      </c>
      <c r="E718">
        <v>0</v>
      </c>
      <c r="F718">
        <v>0</v>
      </c>
      <c r="G718" t="s">
        <v>2</v>
      </c>
      <c r="H718">
        <v>2367.6269090000001</v>
      </c>
      <c r="I718">
        <v>133.97869900000001</v>
      </c>
      <c r="J718" t="s">
        <v>3</v>
      </c>
      <c r="K718">
        <v>1788.455312</v>
      </c>
      <c r="L718">
        <v>136.47561300000001</v>
      </c>
      <c r="M718" t="s">
        <v>4</v>
      </c>
      <c r="N718">
        <v>0</v>
      </c>
      <c r="O718">
        <v>0</v>
      </c>
      <c r="P718" t="s">
        <v>5</v>
      </c>
      <c r="Q718">
        <v>0</v>
      </c>
      <c r="R718">
        <v>0</v>
      </c>
      <c r="S718" t="s">
        <v>6</v>
      </c>
      <c r="T718">
        <v>0</v>
      </c>
      <c r="U718">
        <v>0</v>
      </c>
      <c r="V718" t="s">
        <v>7</v>
      </c>
      <c r="W718">
        <v>0</v>
      </c>
      <c r="X718">
        <v>0</v>
      </c>
      <c r="Y718" t="s">
        <v>8</v>
      </c>
      <c r="Z718">
        <v>0</v>
      </c>
      <c r="AA718">
        <v>0</v>
      </c>
      <c r="AB718" t="s">
        <v>9</v>
      </c>
      <c r="AC718">
        <v>0</v>
      </c>
      <c r="AD718">
        <v>0</v>
      </c>
      <c r="AE718" t="s">
        <v>10</v>
      </c>
      <c r="AF718">
        <v>32767</v>
      </c>
      <c r="AG718">
        <v>0</v>
      </c>
      <c r="AH718" t="s">
        <v>11</v>
      </c>
      <c r="AI718">
        <v>-32767</v>
      </c>
      <c r="AJ718">
        <v>0</v>
      </c>
      <c r="AK718" t="s">
        <v>12</v>
      </c>
      <c r="AL718">
        <v>0.02</v>
      </c>
      <c r="AM718">
        <v>1.9599999999999999E-2</v>
      </c>
    </row>
    <row r="719" spans="1:39" x14ac:dyDescent="0.25">
      <c r="A719" t="s">
        <v>181</v>
      </c>
      <c r="B719">
        <v>18</v>
      </c>
      <c r="C719">
        <v>450</v>
      </c>
      <c r="D719" t="s">
        <v>1</v>
      </c>
      <c r="E719">
        <v>0</v>
      </c>
      <c r="F719">
        <v>0</v>
      </c>
      <c r="G719" t="s">
        <v>2</v>
      </c>
      <c r="H719">
        <v>2508.273647</v>
      </c>
      <c r="I719">
        <v>150.186151</v>
      </c>
      <c r="J719" t="s">
        <v>3</v>
      </c>
      <c r="K719">
        <v>1895.027114</v>
      </c>
      <c r="L719">
        <v>152.831422</v>
      </c>
      <c r="M719" t="s">
        <v>4</v>
      </c>
      <c r="N719">
        <v>0</v>
      </c>
      <c r="O719">
        <v>0</v>
      </c>
      <c r="P719" t="s">
        <v>5</v>
      </c>
      <c r="Q719">
        <v>0</v>
      </c>
      <c r="R719">
        <v>0</v>
      </c>
      <c r="S719" t="s">
        <v>6</v>
      </c>
      <c r="T719">
        <v>0</v>
      </c>
      <c r="U719">
        <v>0</v>
      </c>
      <c r="V719" t="s">
        <v>7</v>
      </c>
      <c r="W719">
        <v>0</v>
      </c>
      <c r="X719">
        <v>0</v>
      </c>
      <c r="Y719" t="s">
        <v>8</v>
      </c>
      <c r="Z719">
        <v>0</v>
      </c>
      <c r="AA719">
        <v>0</v>
      </c>
      <c r="AB719" t="s">
        <v>9</v>
      </c>
      <c r="AC719">
        <v>0</v>
      </c>
      <c r="AD719">
        <v>0</v>
      </c>
      <c r="AE719" t="s">
        <v>10</v>
      </c>
      <c r="AF719">
        <v>32767</v>
      </c>
      <c r="AG719">
        <v>0</v>
      </c>
      <c r="AH719" t="s">
        <v>11</v>
      </c>
      <c r="AI719">
        <v>-32767</v>
      </c>
      <c r="AJ719">
        <v>0</v>
      </c>
      <c r="AK719" t="s">
        <v>12</v>
      </c>
      <c r="AL719">
        <v>0.02</v>
      </c>
      <c r="AM719">
        <v>1.9599999999999999E-2</v>
      </c>
    </row>
    <row r="720" spans="1:39" x14ac:dyDescent="0.25">
      <c r="A720" t="s">
        <v>181</v>
      </c>
      <c r="B720">
        <v>19</v>
      </c>
      <c r="C720">
        <v>475</v>
      </c>
      <c r="D720" t="s">
        <v>1</v>
      </c>
      <c r="E720">
        <v>0</v>
      </c>
      <c r="F720">
        <v>0</v>
      </c>
      <c r="G720" t="s">
        <v>2</v>
      </c>
      <c r="H720">
        <v>2649.0685109999999</v>
      </c>
      <c r="I720">
        <v>168.769713</v>
      </c>
      <c r="J720" t="s">
        <v>3</v>
      </c>
      <c r="K720">
        <v>2001.748875</v>
      </c>
      <c r="L720">
        <v>171.70604700000001</v>
      </c>
      <c r="M720" t="s">
        <v>4</v>
      </c>
      <c r="N720">
        <v>0</v>
      </c>
      <c r="O720">
        <v>0</v>
      </c>
      <c r="P720" t="s">
        <v>5</v>
      </c>
      <c r="Q720">
        <v>0</v>
      </c>
      <c r="R720">
        <v>0</v>
      </c>
      <c r="S720" t="s">
        <v>6</v>
      </c>
      <c r="T720">
        <v>0</v>
      </c>
      <c r="U720">
        <v>0</v>
      </c>
      <c r="V720" t="s">
        <v>7</v>
      </c>
      <c r="W720">
        <v>0</v>
      </c>
      <c r="X720">
        <v>0</v>
      </c>
      <c r="Y720" t="s">
        <v>8</v>
      </c>
      <c r="Z720">
        <v>0</v>
      </c>
      <c r="AA720">
        <v>0</v>
      </c>
      <c r="AB720" t="s">
        <v>9</v>
      </c>
      <c r="AC720">
        <v>0</v>
      </c>
      <c r="AD720">
        <v>0</v>
      </c>
      <c r="AE720" t="s">
        <v>10</v>
      </c>
      <c r="AF720">
        <v>32767</v>
      </c>
      <c r="AG720">
        <v>0</v>
      </c>
      <c r="AH720" t="s">
        <v>11</v>
      </c>
      <c r="AI720">
        <v>-32767</v>
      </c>
      <c r="AJ720">
        <v>0</v>
      </c>
      <c r="AK720" t="s">
        <v>12</v>
      </c>
      <c r="AL720">
        <v>0.02</v>
      </c>
      <c r="AM720">
        <v>1.9599999999999999E-2</v>
      </c>
    </row>
    <row r="721" spans="1:39" x14ac:dyDescent="0.25">
      <c r="A721" t="s">
        <v>181</v>
      </c>
      <c r="B721">
        <v>20</v>
      </c>
      <c r="C721">
        <v>500</v>
      </c>
      <c r="D721" t="s">
        <v>1</v>
      </c>
      <c r="E721">
        <v>0</v>
      </c>
      <c r="F721">
        <v>0</v>
      </c>
      <c r="G721" t="s">
        <v>2</v>
      </c>
      <c r="H721">
        <v>2789.9716800000001</v>
      </c>
      <c r="I721">
        <v>187.67533</v>
      </c>
      <c r="J721" t="s">
        <v>3</v>
      </c>
      <c r="K721">
        <v>2108.579839</v>
      </c>
      <c r="L721">
        <v>190.92973799999999</v>
      </c>
      <c r="M721" t="s">
        <v>4</v>
      </c>
      <c r="N721">
        <v>0</v>
      </c>
      <c r="O721">
        <v>0</v>
      </c>
      <c r="P721" t="s">
        <v>5</v>
      </c>
      <c r="Q721">
        <v>0</v>
      </c>
      <c r="R721">
        <v>0</v>
      </c>
      <c r="S721" t="s">
        <v>6</v>
      </c>
      <c r="T721">
        <v>0</v>
      </c>
      <c r="U721">
        <v>0</v>
      </c>
      <c r="V721" t="s">
        <v>7</v>
      </c>
      <c r="W721">
        <v>0</v>
      </c>
      <c r="X721">
        <v>0</v>
      </c>
      <c r="Y721" t="s">
        <v>8</v>
      </c>
      <c r="Z721">
        <v>0</v>
      </c>
      <c r="AA721">
        <v>0</v>
      </c>
      <c r="AB721" t="s">
        <v>9</v>
      </c>
      <c r="AC721">
        <v>0</v>
      </c>
      <c r="AD721">
        <v>0</v>
      </c>
      <c r="AE721" t="s">
        <v>10</v>
      </c>
      <c r="AF721">
        <v>32767</v>
      </c>
      <c r="AG721">
        <v>0</v>
      </c>
      <c r="AH721" t="s">
        <v>11</v>
      </c>
      <c r="AI721">
        <v>-32767</v>
      </c>
      <c r="AJ721">
        <v>0</v>
      </c>
      <c r="AK721" t="s">
        <v>12</v>
      </c>
      <c r="AL721">
        <v>0.02</v>
      </c>
      <c r="AM721">
        <v>1.9599999999999999E-2</v>
      </c>
    </row>
    <row r="722" spans="1:39" x14ac:dyDescent="0.25">
      <c r="A722" t="s">
        <v>185</v>
      </c>
      <c r="B722">
        <v>1</v>
      </c>
      <c r="C722">
        <v>25</v>
      </c>
      <c r="D722" t="s">
        <v>1</v>
      </c>
      <c r="E722">
        <v>0</v>
      </c>
      <c r="F722">
        <v>0</v>
      </c>
      <c r="G722" t="s">
        <v>2</v>
      </c>
      <c r="H722">
        <v>166.22422700000001</v>
      </c>
      <c r="I722">
        <v>11.202537</v>
      </c>
      <c r="J722" t="s">
        <v>3</v>
      </c>
      <c r="K722">
        <v>163.74251899999999</v>
      </c>
      <c r="L722">
        <v>11.207034999999999</v>
      </c>
      <c r="M722" t="s">
        <v>4</v>
      </c>
      <c r="N722">
        <v>31.785329000000001</v>
      </c>
      <c r="O722">
        <v>9.4799999999999995E-4</v>
      </c>
      <c r="P722" t="s">
        <v>5</v>
      </c>
      <c r="Q722">
        <v>0</v>
      </c>
      <c r="R722">
        <v>0</v>
      </c>
      <c r="S722" t="s">
        <v>6</v>
      </c>
      <c r="T722">
        <v>0</v>
      </c>
      <c r="U722">
        <v>0</v>
      </c>
      <c r="V722" t="s">
        <v>7</v>
      </c>
      <c r="W722">
        <v>0</v>
      </c>
      <c r="X722">
        <v>0</v>
      </c>
      <c r="Y722" t="s">
        <v>8</v>
      </c>
      <c r="Z722">
        <v>0</v>
      </c>
      <c r="AA722">
        <v>0</v>
      </c>
      <c r="AB722" t="s">
        <v>9</v>
      </c>
      <c r="AC722">
        <v>0</v>
      </c>
      <c r="AD722">
        <v>0</v>
      </c>
      <c r="AE722" t="s">
        <v>10</v>
      </c>
      <c r="AF722">
        <v>32767</v>
      </c>
      <c r="AG722">
        <v>0</v>
      </c>
      <c r="AH722" t="s">
        <v>11</v>
      </c>
      <c r="AI722">
        <v>-32767</v>
      </c>
      <c r="AJ722">
        <v>0</v>
      </c>
      <c r="AK722" t="s">
        <v>12</v>
      </c>
      <c r="AL722">
        <v>0</v>
      </c>
      <c r="AM722">
        <v>0</v>
      </c>
    </row>
    <row r="723" spans="1:39" x14ac:dyDescent="0.25">
      <c r="A723" t="s">
        <v>185</v>
      </c>
      <c r="B723">
        <v>2</v>
      </c>
      <c r="C723">
        <v>50</v>
      </c>
      <c r="D723" t="s">
        <v>1</v>
      </c>
      <c r="E723">
        <v>0</v>
      </c>
      <c r="F723">
        <v>0</v>
      </c>
      <c r="G723" t="s">
        <v>2</v>
      </c>
      <c r="H723">
        <v>333.227936</v>
      </c>
      <c r="I723">
        <v>46.124383000000002</v>
      </c>
      <c r="J723" t="s">
        <v>3</v>
      </c>
      <c r="K723">
        <v>328.27292899999998</v>
      </c>
      <c r="L723">
        <v>46.157860999999997</v>
      </c>
      <c r="M723" t="s">
        <v>4</v>
      </c>
      <c r="N723">
        <v>63.565600000000003</v>
      </c>
      <c r="O723">
        <v>3.4480000000000001E-3</v>
      </c>
      <c r="P723" t="s">
        <v>5</v>
      </c>
      <c r="Q723">
        <v>0</v>
      </c>
      <c r="R723">
        <v>0</v>
      </c>
      <c r="S723" t="s">
        <v>6</v>
      </c>
      <c r="T723">
        <v>0</v>
      </c>
      <c r="U723">
        <v>0</v>
      </c>
      <c r="V723" t="s">
        <v>7</v>
      </c>
      <c r="W723">
        <v>0</v>
      </c>
      <c r="X723">
        <v>0</v>
      </c>
      <c r="Y723" t="s">
        <v>8</v>
      </c>
      <c r="Z723">
        <v>0</v>
      </c>
      <c r="AA723">
        <v>0</v>
      </c>
      <c r="AB723" t="s">
        <v>9</v>
      </c>
      <c r="AC723">
        <v>0</v>
      </c>
      <c r="AD723">
        <v>0</v>
      </c>
      <c r="AE723" t="s">
        <v>10</v>
      </c>
      <c r="AF723">
        <v>32767</v>
      </c>
      <c r="AG723">
        <v>0</v>
      </c>
      <c r="AH723" t="s">
        <v>11</v>
      </c>
      <c r="AI723">
        <v>-32767</v>
      </c>
      <c r="AJ723">
        <v>0</v>
      </c>
      <c r="AK723" t="s">
        <v>12</v>
      </c>
      <c r="AL723">
        <v>0</v>
      </c>
      <c r="AM723">
        <v>0</v>
      </c>
    </row>
    <row r="724" spans="1:39" x14ac:dyDescent="0.25">
      <c r="A724" t="s">
        <v>185</v>
      </c>
      <c r="B724">
        <v>3</v>
      </c>
      <c r="C724">
        <v>75</v>
      </c>
      <c r="D724" t="s">
        <v>1</v>
      </c>
      <c r="E724">
        <v>0</v>
      </c>
      <c r="F724">
        <v>0</v>
      </c>
      <c r="G724" t="s">
        <v>2</v>
      </c>
      <c r="H724">
        <v>500.40770300000003</v>
      </c>
      <c r="I724">
        <v>106.593643</v>
      </c>
      <c r="J724" t="s">
        <v>3</v>
      </c>
      <c r="K724">
        <v>492.97872000000001</v>
      </c>
      <c r="L724">
        <v>106.64299200000001</v>
      </c>
      <c r="M724" t="s">
        <v>4</v>
      </c>
      <c r="N724">
        <v>95.347729000000001</v>
      </c>
      <c r="O724">
        <v>7.8270000000000006E-3</v>
      </c>
      <c r="P724" t="s">
        <v>5</v>
      </c>
      <c r="Q724">
        <v>0</v>
      </c>
      <c r="R724">
        <v>0</v>
      </c>
      <c r="S724" t="s">
        <v>6</v>
      </c>
      <c r="T724">
        <v>0</v>
      </c>
      <c r="U724">
        <v>0</v>
      </c>
      <c r="V724" t="s">
        <v>7</v>
      </c>
      <c r="W724">
        <v>0</v>
      </c>
      <c r="X724">
        <v>0</v>
      </c>
      <c r="Y724" t="s">
        <v>8</v>
      </c>
      <c r="Z724">
        <v>0</v>
      </c>
      <c r="AA724">
        <v>0</v>
      </c>
      <c r="AB724" t="s">
        <v>9</v>
      </c>
      <c r="AC724">
        <v>0</v>
      </c>
      <c r="AD724">
        <v>0</v>
      </c>
      <c r="AE724" t="s">
        <v>10</v>
      </c>
      <c r="AF724">
        <v>32767</v>
      </c>
      <c r="AG724">
        <v>0</v>
      </c>
      <c r="AH724" t="s">
        <v>11</v>
      </c>
      <c r="AI724">
        <v>-32767</v>
      </c>
      <c r="AJ724">
        <v>0</v>
      </c>
      <c r="AK724" t="s">
        <v>12</v>
      </c>
      <c r="AL724">
        <v>0</v>
      </c>
      <c r="AM724">
        <v>0</v>
      </c>
    </row>
    <row r="725" spans="1:39" x14ac:dyDescent="0.25">
      <c r="A725" t="s">
        <v>185</v>
      </c>
      <c r="B725">
        <v>4</v>
      </c>
      <c r="C725">
        <v>100</v>
      </c>
      <c r="D725" t="s">
        <v>1</v>
      </c>
      <c r="E725">
        <v>0</v>
      </c>
      <c r="F725">
        <v>0</v>
      </c>
      <c r="G725" t="s">
        <v>2</v>
      </c>
      <c r="H725">
        <v>667.52711899999997</v>
      </c>
      <c r="I725">
        <v>189.70087899999999</v>
      </c>
      <c r="J725" t="s">
        <v>3</v>
      </c>
      <c r="K725">
        <v>657.62464799999998</v>
      </c>
      <c r="L725">
        <v>189.797359</v>
      </c>
      <c r="M725" t="s">
        <v>4</v>
      </c>
      <c r="N725">
        <v>127.13139200000001</v>
      </c>
      <c r="O725">
        <v>1.3021E-2</v>
      </c>
      <c r="P725" t="s">
        <v>5</v>
      </c>
      <c r="Q725">
        <v>0</v>
      </c>
      <c r="R725">
        <v>0</v>
      </c>
      <c r="S725" t="s">
        <v>6</v>
      </c>
      <c r="T725">
        <v>0</v>
      </c>
      <c r="U725">
        <v>0</v>
      </c>
      <c r="V725" t="s">
        <v>7</v>
      </c>
      <c r="W725">
        <v>0</v>
      </c>
      <c r="X725">
        <v>0</v>
      </c>
      <c r="Y725" t="s">
        <v>8</v>
      </c>
      <c r="Z725">
        <v>0</v>
      </c>
      <c r="AA725">
        <v>0</v>
      </c>
      <c r="AB725" t="s">
        <v>9</v>
      </c>
      <c r="AC725">
        <v>0</v>
      </c>
      <c r="AD725">
        <v>0</v>
      </c>
      <c r="AE725" t="s">
        <v>10</v>
      </c>
      <c r="AF725">
        <v>32767</v>
      </c>
      <c r="AG725">
        <v>0</v>
      </c>
      <c r="AH725" t="s">
        <v>11</v>
      </c>
      <c r="AI725">
        <v>-32767</v>
      </c>
      <c r="AJ725">
        <v>0</v>
      </c>
      <c r="AK725" t="s">
        <v>12</v>
      </c>
      <c r="AL725">
        <v>0</v>
      </c>
      <c r="AM725">
        <v>0</v>
      </c>
    </row>
    <row r="726" spans="1:39" x14ac:dyDescent="0.25">
      <c r="A726" t="s">
        <v>185</v>
      </c>
      <c r="B726">
        <v>5</v>
      </c>
      <c r="C726">
        <v>125</v>
      </c>
      <c r="D726" t="s">
        <v>1</v>
      </c>
      <c r="E726">
        <v>0</v>
      </c>
      <c r="F726">
        <v>0</v>
      </c>
      <c r="G726" t="s">
        <v>2</v>
      </c>
      <c r="H726">
        <v>834.46707000000004</v>
      </c>
      <c r="I726">
        <v>298.15263800000002</v>
      </c>
      <c r="J726" t="s">
        <v>3</v>
      </c>
      <c r="K726">
        <v>822.09132599999998</v>
      </c>
      <c r="L726">
        <v>298.33215000000001</v>
      </c>
      <c r="M726" t="s">
        <v>4</v>
      </c>
      <c r="N726">
        <v>158.91851600000001</v>
      </c>
      <c r="O726">
        <v>1.9553000000000001E-2</v>
      </c>
      <c r="P726" t="s">
        <v>5</v>
      </c>
      <c r="Q726">
        <v>0</v>
      </c>
      <c r="R726">
        <v>0</v>
      </c>
      <c r="S726" t="s">
        <v>6</v>
      </c>
      <c r="T726">
        <v>0</v>
      </c>
      <c r="U726">
        <v>0</v>
      </c>
      <c r="V726" t="s">
        <v>7</v>
      </c>
      <c r="W726">
        <v>0</v>
      </c>
      <c r="X726">
        <v>0</v>
      </c>
      <c r="Y726" t="s">
        <v>8</v>
      </c>
      <c r="Z726">
        <v>0</v>
      </c>
      <c r="AA726">
        <v>0</v>
      </c>
      <c r="AB726" t="s">
        <v>9</v>
      </c>
      <c r="AC726">
        <v>0</v>
      </c>
      <c r="AD726">
        <v>0</v>
      </c>
      <c r="AE726" t="s">
        <v>10</v>
      </c>
      <c r="AF726">
        <v>32767</v>
      </c>
      <c r="AG726">
        <v>0</v>
      </c>
      <c r="AH726" t="s">
        <v>11</v>
      </c>
      <c r="AI726">
        <v>-32767</v>
      </c>
      <c r="AJ726">
        <v>0</v>
      </c>
      <c r="AK726" t="s">
        <v>12</v>
      </c>
      <c r="AL726">
        <v>0</v>
      </c>
      <c r="AM726">
        <v>0</v>
      </c>
    </row>
    <row r="727" spans="1:39" x14ac:dyDescent="0.25">
      <c r="A727" t="s">
        <v>185</v>
      </c>
      <c r="B727">
        <v>6</v>
      </c>
      <c r="C727">
        <v>150</v>
      </c>
      <c r="D727" t="s">
        <v>1</v>
      </c>
      <c r="E727">
        <v>0</v>
      </c>
      <c r="F727">
        <v>0</v>
      </c>
      <c r="G727" t="s">
        <v>2</v>
      </c>
      <c r="H727">
        <v>1001.206938</v>
      </c>
      <c r="I727">
        <v>430.70128599999998</v>
      </c>
      <c r="J727" t="s">
        <v>3</v>
      </c>
      <c r="K727">
        <v>986.35709499999996</v>
      </c>
      <c r="L727">
        <v>430.95478700000001</v>
      </c>
      <c r="M727" t="s">
        <v>4</v>
      </c>
      <c r="N727">
        <v>190.709057</v>
      </c>
      <c r="O727">
        <v>2.6977999999999999E-2</v>
      </c>
      <c r="P727" t="s">
        <v>5</v>
      </c>
      <c r="Q727">
        <v>0</v>
      </c>
      <c r="R727">
        <v>0</v>
      </c>
      <c r="S727" t="s">
        <v>6</v>
      </c>
      <c r="T727">
        <v>0</v>
      </c>
      <c r="U727">
        <v>0</v>
      </c>
      <c r="V727" t="s">
        <v>7</v>
      </c>
      <c r="W727">
        <v>0</v>
      </c>
      <c r="X727">
        <v>0</v>
      </c>
      <c r="Y727" t="s">
        <v>8</v>
      </c>
      <c r="Z727">
        <v>0</v>
      </c>
      <c r="AA727">
        <v>0</v>
      </c>
      <c r="AB727" t="s">
        <v>9</v>
      </c>
      <c r="AC727">
        <v>0</v>
      </c>
      <c r="AD727">
        <v>0</v>
      </c>
      <c r="AE727" t="s">
        <v>10</v>
      </c>
      <c r="AF727">
        <v>32767</v>
      </c>
      <c r="AG727">
        <v>0</v>
      </c>
      <c r="AH727" t="s">
        <v>11</v>
      </c>
      <c r="AI727">
        <v>-32767</v>
      </c>
      <c r="AJ727">
        <v>0</v>
      </c>
      <c r="AK727" t="s">
        <v>12</v>
      </c>
      <c r="AL727">
        <v>0</v>
      </c>
      <c r="AM727">
        <v>0</v>
      </c>
    </row>
    <row r="728" spans="1:39" x14ac:dyDescent="0.25">
      <c r="A728" t="s">
        <v>185</v>
      </c>
      <c r="B728">
        <v>7</v>
      </c>
      <c r="C728">
        <v>175</v>
      </c>
      <c r="D728" t="s">
        <v>1</v>
      </c>
      <c r="E728">
        <v>0</v>
      </c>
      <c r="F728">
        <v>0</v>
      </c>
      <c r="G728" t="s">
        <v>2</v>
      </c>
      <c r="H728">
        <v>1167.832451</v>
      </c>
      <c r="I728">
        <v>586.28679899999997</v>
      </c>
      <c r="J728" t="s">
        <v>3</v>
      </c>
      <c r="K728">
        <v>1150.5089499999999</v>
      </c>
      <c r="L728">
        <v>586.636257</v>
      </c>
      <c r="M728" t="s">
        <v>4</v>
      </c>
      <c r="N728">
        <v>222.49604299999999</v>
      </c>
      <c r="O728">
        <v>3.4978000000000002E-2</v>
      </c>
      <c r="P728" t="s">
        <v>5</v>
      </c>
      <c r="Q728">
        <v>0</v>
      </c>
      <c r="R728">
        <v>0</v>
      </c>
      <c r="S728" t="s">
        <v>6</v>
      </c>
      <c r="T728">
        <v>0</v>
      </c>
      <c r="U728">
        <v>0</v>
      </c>
      <c r="V728" t="s">
        <v>7</v>
      </c>
      <c r="W728">
        <v>0</v>
      </c>
      <c r="X728">
        <v>0</v>
      </c>
      <c r="Y728" t="s">
        <v>8</v>
      </c>
      <c r="Z728">
        <v>0</v>
      </c>
      <c r="AA728">
        <v>0</v>
      </c>
      <c r="AB728" t="s">
        <v>9</v>
      </c>
      <c r="AC728">
        <v>0</v>
      </c>
      <c r="AD728">
        <v>0</v>
      </c>
      <c r="AE728" t="s">
        <v>10</v>
      </c>
      <c r="AF728">
        <v>32767</v>
      </c>
      <c r="AG728">
        <v>0</v>
      </c>
      <c r="AH728" t="s">
        <v>11</v>
      </c>
      <c r="AI728">
        <v>-32767</v>
      </c>
      <c r="AJ728">
        <v>0</v>
      </c>
      <c r="AK728" t="s">
        <v>12</v>
      </c>
      <c r="AL728">
        <v>0</v>
      </c>
      <c r="AM728">
        <v>0</v>
      </c>
    </row>
    <row r="729" spans="1:39" x14ac:dyDescent="0.25">
      <c r="A729" t="s">
        <v>185</v>
      </c>
      <c r="B729">
        <v>8</v>
      </c>
      <c r="C729">
        <v>200</v>
      </c>
      <c r="D729" t="s">
        <v>1</v>
      </c>
      <c r="E729">
        <v>0</v>
      </c>
      <c r="F729">
        <v>0</v>
      </c>
      <c r="G729" t="s">
        <v>2</v>
      </c>
      <c r="H729">
        <v>1334.335</v>
      </c>
      <c r="I729">
        <v>763.09884699999998</v>
      </c>
      <c r="J729" t="s">
        <v>3</v>
      </c>
      <c r="K729">
        <v>1314.538225</v>
      </c>
      <c r="L729">
        <v>763.54416700000002</v>
      </c>
      <c r="M729" t="s">
        <v>4</v>
      </c>
      <c r="N729">
        <v>254.28045399999999</v>
      </c>
      <c r="O729">
        <v>4.3324000000000001E-2</v>
      </c>
      <c r="P729" t="s">
        <v>5</v>
      </c>
      <c r="Q729">
        <v>0</v>
      </c>
      <c r="R729">
        <v>0</v>
      </c>
      <c r="S729" t="s">
        <v>6</v>
      </c>
      <c r="T729">
        <v>0</v>
      </c>
      <c r="U729">
        <v>0</v>
      </c>
      <c r="V729" t="s">
        <v>7</v>
      </c>
      <c r="W729">
        <v>0</v>
      </c>
      <c r="X729">
        <v>0</v>
      </c>
      <c r="Y729" t="s">
        <v>8</v>
      </c>
      <c r="Z729">
        <v>0</v>
      </c>
      <c r="AA729">
        <v>0</v>
      </c>
      <c r="AB729" t="s">
        <v>9</v>
      </c>
      <c r="AC729">
        <v>0</v>
      </c>
      <c r="AD729">
        <v>0</v>
      </c>
      <c r="AE729" t="s">
        <v>10</v>
      </c>
      <c r="AF729">
        <v>32767</v>
      </c>
      <c r="AG729">
        <v>0</v>
      </c>
      <c r="AH729" t="s">
        <v>11</v>
      </c>
      <c r="AI729">
        <v>-32767</v>
      </c>
      <c r="AJ729">
        <v>0</v>
      </c>
      <c r="AK729" t="s">
        <v>12</v>
      </c>
      <c r="AL729">
        <v>0</v>
      </c>
      <c r="AM729">
        <v>0</v>
      </c>
    </row>
    <row r="730" spans="1:39" x14ac:dyDescent="0.25">
      <c r="A730" t="s">
        <v>185</v>
      </c>
      <c r="B730">
        <v>9</v>
      </c>
      <c r="C730">
        <v>225</v>
      </c>
      <c r="D730" t="s">
        <v>1</v>
      </c>
      <c r="E730">
        <v>0</v>
      </c>
      <c r="F730">
        <v>0</v>
      </c>
      <c r="G730" t="s">
        <v>2</v>
      </c>
      <c r="H730">
        <v>1500.8207299999999</v>
      </c>
      <c r="I730">
        <v>968.65456200000006</v>
      </c>
      <c r="J730" t="s">
        <v>3</v>
      </c>
      <c r="K730">
        <v>1478.5500930000001</v>
      </c>
      <c r="L730">
        <v>969.22194400000001</v>
      </c>
      <c r="M730" t="s">
        <v>4</v>
      </c>
      <c r="N730">
        <v>286.06784499999998</v>
      </c>
      <c r="O730">
        <v>5.2592E-2</v>
      </c>
      <c r="P730" t="s">
        <v>5</v>
      </c>
      <c r="Q730">
        <v>0</v>
      </c>
      <c r="R730">
        <v>0</v>
      </c>
      <c r="S730" t="s">
        <v>6</v>
      </c>
      <c r="T730">
        <v>0</v>
      </c>
      <c r="U730">
        <v>0</v>
      </c>
      <c r="V730" t="s">
        <v>7</v>
      </c>
      <c r="W730">
        <v>0</v>
      </c>
      <c r="X730">
        <v>0</v>
      </c>
      <c r="Y730" t="s">
        <v>8</v>
      </c>
      <c r="Z730">
        <v>0</v>
      </c>
      <c r="AA730">
        <v>0</v>
      </c>
      <c r="AB730" t="s">
        <v>9</v>
      </c>
      <c r="AC730">
        <v>0</v>
      </c>
      <c r="AD730">
        <v>0</v>
      </c>
      <c r="AE730" t="s">
        <v>10</v>
      </c>
      <c r="AF730">
        <v>32767</v>
      </c>
      <c r="AG730">
        <v>0</v>
      </c>
      <c r="AH730" t="s">
        <v>11</v>
      </c>
      <c r="AI730">
        <v>-32767</v>
      </c>
      <c r="AJ730">
        <v>0</v>
      </c>
      <c r="AK730" t="s">
        <v>12</v>
      </c>
      <c r="AL730">
        <v>0</v>
      </c>
      <c r="AM730">
        <v>0</v>
      </c>
    </row>
    <row r="731" spans="1:39" x14ac:dyDescent="0.25">
      <c r="A731" t="s">
        <v>185</v>
      </c>
      <c r="B731">
        <v>10</v>
      </c>
      <c r="C731">
        <v>250</v>
      </c>
      <c r="D731" t="s">
        <v>1</v>
      </c>
      <c r="E731">
        <v>0</v>
      </c>
      <c r="F731">
        <v>0</v>
      </c>
      <c r="G731" t="s">
        <v>2</v>
      </c>
      <c r="H731">
        <v>1667.3176880000001</v>
      </c>
      <c r="I731">
        <v>1199.8112249999999</v>
      </c>
      <c r="J731" t="s">
        <v>3</v>
      </c>
      <c r="K731">
        <v>1642.5733150000001</v>
      </c>
      <c r="L731">
        <v>1200.5276040000001</v>
      </c>
      <c r="M731" t="s">
        <v>4</v>
      </c>
      <c r="N731">
        <v>317.856201</v>
      </c>
      <c r="O731">
        <v>6.3915E-2</v>
      </c>
      <c r="P731" t="s">
        <v>5</v>
      </c>
      <c r="Q731">
        <v>0</v>
      </c>
      <c r="R731">
        <v>0</v>
      </c>
      <c r="S731" t="s">
        <v>6</v>
      </c>
      <c r="T731">
        <v>0</v>
      </c>
      <c r="U731">
        <v>0</v>
      </c>
      <c r="V731" t="s">
        <v>7</v>
      </c>
      <c r="W731">
        <v>0</v>
      </c>
      <c r="X731">
        <v>0</v>
      </c>
      <c r="Y731" t="s">
        <v>8</v>
      </c>
      <c r="Z731">
        <v>0</v>
      </c>
      <c r="AA731">
        <v>0</v>
      </c>
      <c r="AB731" t="s">
        <v>9</v>
      </c>
      <c r="AC731">
        <v>0</v>
      </c>
      <c r="AD731">
        <v>0</v>
      </c>
      <c r="AE731" t="s">
        <v>10</v>
      </c>
      <c r="AF731">
        <v>32767</v>
      </c>
      <c r="AG731">
        <v>0</v>
      </c>
      <c r="AH731" t="s">
        <v>11</v>
      </c>
      <c r="AI731">
        <v>-32767</v>
      </c>
      <c r="AJ731">
        <v>0</v>
      </c>
      <c r="AK731" t="s">
        <v>12</v>
      </c>
      <c r="AL731">
        <v>0</v>
      </c>
      <c r="AM731">
        <v>0</v>
      </c>
    </row>
    <row r="732" spans="1:39" x14ac:dyDescent="0.25">
      <c r="A732" t="s">
        <v>185</v>
      </c>
      <c r="B732">
        <v>11</v>
      </c>
      <c r="C732">
        <v>275</v>
      </c>
      <c r="D732" t="s">
        <v>1</v>
      </c>
      <c r="E732">
        <v>0</v>
      </c>
      <c r="F732">
        <v>0</v>
      </c>
      <c r="G732" t="s">
        <v>2</v>
      </c>
      <c r="H732">
        <v>1833.8894680000001</v>
      </c>
      <c r="I732">
        <v>1448.998955</v>
      </c>
      <c r="J732" t="s">
        <v>3</v>
      </c>
      <c r="K732">
        <v>1806.6710720000001</v>
      </c>
      <c r="L732">
        <v>1449.933131</v>
      </c>
      <c r="M732" t="s">
        <v>4</v>
      </c>
      <c r="N732">
        <v>349.64561200000003</v>
      </c>
      <c r="O732">
        <v>7.5551999999999994E-2</v>
      </c>
      <c r="P732" t="s">
        <v>5</v>
      </c>
      <c r="Q732">
        <v>0</v>
      </c>
      <c r="R732">
        <v>0</v>
      </c>
      <c r="S732" t="s">
        <v>6</v>
      </c>
      <c r="T732">
        <v>0</v>
      </c>
      <c r="U732">
        <v>0</v>
      </c>
      <c r="V732" t="s">
        <v>7</v>
      </c>
      <c r="W732">
        <v>0</v>
      </c>
      <c r="X732">
        <v>0</v>
      </c>
      <c r="Y732" t="s">
        <v>8</v>
      </c>
      <c r="Z732">
        <v>0</v>
      </c>
      <c r="AA732">
        <v>0</v>
      </c>
      <c r="AB732" t="s">
        <v>9</v>
      </c>
      <c r="AC732">
        <v>0</v>
      </c>
      <c r="AD732">
        <v>0</v>
      </c>
      <c r="AE732" t="s">
        <v>10</v>
      </c>
      <c r="AF732">
        <v>32767</v>
      </c>
      <c r="AG732">
        <v>0</v>
      </c>
      <c r="AH732" t="s">
        <v>11</v>
      </c>
      <c r="AI732">
        <v>-32767</v>
      </c>
      <c r="AJ732">
        <v>0</v>
      </c>
      <c r="AK732" t="s">
        <v>12</v>
      </c>
      <c r="AL732">
        <v>0</v>
      </c>
      <c r="AM732">
        <v>0</v>
      </c>
    </row>
    <row r="733" spans="1:39" x14ac:dyDescent="0.25">
      <c r="A733" t="s">
        <v>185</v>
      </c>
      <c r="B733">
        <v>12</v>
      </c>
      <c r="C733">
        <v>300</v>
      </c>
      <c r="D733" t="s">
        <v>1</v>
      </c>
      <c r="E733">
        <v>0</v>
      </c>
      <c r="F733">
        <v>0</v>
      </c>
      <c r="G733" t="s">
        <v>2</v>
      </c>
      <c r="H733">
        <v>2000.5863770000001</v>
      </c>
      <c r="I733">
        <v>1725.2943029999999</v>
      </c>
      <c r="J733" t="s">
        <v>3</v>
      </c>
      <c r="K733">
        <v>1970.8938109999999</v>
      </c>
      <c r="L733">
        <v>1726.3448760000001</v>
      </c>
      <c r="M733" t="s">
        <v>4</v>
      </c>
      <c r="N733">
        <v>381.43459799999999</v>
      </c>
      <c r="O733">
        <v>9.0451000000000004E-2</v>
      </c>
      <c r="P733" t="s">
        <v>5</v>
      </c>
      <c r="Q733">
        <v>0</v>
      </c>
      <c r="R733">
        <v>0</v>
      </c>
      <c r="S733" t="s">
        <v>6</v>
      </c>
      <c r="T733">
        <v>0</v>
      </c>
      <c r="U733">
        <v>0</v>
      </c>
      <c r="V733" t="s">
        <v>7</v>
      </c>
      <c r="W733">
        <v>0</v>
      </c>
      <c r="X733">
        <v>0</v>
      </c>
      <c r="Y733" t="s">
        <v>8</v>
      </c>
      <c r="Z733">
        <v>0</v>
      </c>
      <c r="AA733">
        <v>0</v>
      </c>
      <c r="AB733" t="s">
        <v>9</v>
      </c>
      <c r="AC733">
        <v>0</v>
      </c>
      <c r="AD733">
        <v>0</v>
      </c>
      <c r="AE733" t="s">
        <v>10</v>
      </c>
      <c r="AF733">
        <v>32767</v>
      </c>
      <c r="AG733">
        <v>0</v>
      </c>
      <c r="AH733" t="s">
        <v>11</v>
      </c>
      <c r="AI733">
        <v>-32767</v>
      </c>
      <c r="AJ733">
        <v>0</v>
      </c>
      <c r="AK733" t="s">
        <v>12</v>
      </c>
      <c r="AL733">
        <v>0</v>
      </c>
      <c r="AM733">
        <v>0</v>
      </c>
    </row>
    <row r="734" spans="1:39" x14ac:dyDescent="0.25">
      <c r="A734" t="s">
        <v>185</v>
      </c>
      <c r="B734">
        <v>13</v>
      </c>
      <c r="C734">
        <v>325</v>
      </c>
      <c r="D734" t="s">
        <v>1</v>
      </c>
      <c r="E734">
        <v>0</v>
      </c>
      <c r="F734">
        <v>0</v>
      </c>
      <c r="G734" t="s">
        <v>2</v>
      </c>
      <c r="H734">
        <v>2167.511289</v>
      </c>
      <c r="I734">
        <v>2027.281242</v>
      </c>
      <c r="J734" t="s">
        <v>3</v>
      </c>
      <c r="K734">
        <v>2135.3444290000002</v>
      </c>
      <c r="L734">
        <v>2028.505954</v>
      </c>
      <c r="M734" t="s">
        <v>4</v>
      </c>
      <c r="N734">
        <v>413.222646</v>
      </c>
      <c r="O734">
        <v>0.109734</v>
      </c>
      <c r="P734" t="s">
        <v>5</v>
      </c>
      <c r="Q734">
        <v>0</v>
      </c>
      <c r="R734">
        <v>0</v>
      </c>
      <c r="S734" t="s">
        <v>6</v>
      </c>
      <c r="T734">
        <v>0</v>
      </c>
      <c r="U734">
        <v>0</v>
      </c>
      <c r="V734" t="s">
        <v>7</v>
      </c>
      <c r="W734">
        <v>0</v>
      </c>
      <c r="X734">
        <v>0</v>
      </c>
      <c r="Y734" t="s">
        <v>8</v>
      </c>
      <c r="Z734">
        <v>0</v>
      </c>
      <c r="AA734">
        <v>0</v>
      </c>
      <c r="AB734" t="s">
        <v>9</v>
      </c>
      <c r="AC734">
        <v>0</v>
      </c>
      <c r="AD734">
        <v>0</v>
      </c>
      <c r="AE734" t="s">
        <v>10</v>
      </c>
      <c r="AF734">
        <v>32767</v>
      </c>
      <c r="AG734">
        <v>0</v>
      </c>
      <c r="AH734" t="s">
        <v>11</v>
      </c>
      <c r="AI734">
        <v>-32767</v>
      </c>
      <c r="AJ734">
        <v>0</v>
      </c>
      <c r="AK734" t="s">
        <v>12</v>
      </c>
      <c r="AL734">
        <v>0</v>
      </c>
      <c r="AM734">
        <v>0</v>
      </c>
    </row>
    <row r="735" spans="1:39" x14ac:dyDescent="0.25">
      <c r="A735" t="s">
        <v>185</v>
      </c>
      <c r="B735">
        <v>14</v>
      </c>
      <c r="C735">
        <v>350</v>
      </c>
      <c r="D735" t="s">
        <v>1</v>
      </c>
      <c r="E735">
        <v>0</v>
      </c>
      <c r="F735">
        <v>0</v>
      </c>
      <c r="G735" t="s">
        <v>2</v>
      </c>
      <c r="H735">
        <v>2334.623188</v>
      </c>
      <c r="I735">
        <v>2354.9124729999999</v>
      </c>
      <c r="J735" t="s">
        <v>3</v>
      </c>
      <c r="K735">
        <v>2299.9826419999999</v>
      </c>
      <c r="L735">
        <v>2356.343605</v>
      </c>
      <c r="M735" t="s">
        <v>4</v>
      </c>
      <c r="N735">
        <v>445.01281</v>
      </c>
      <c r="O735">
        <v>0.12795300000000001</v>
      </c>
      <c r="P735" t="s">
        <v>5</v>
      </c>
      <c r="Q735">
        <v>0</v>
      </c>
      <c r="R735">
        <v>0</v>
      </c>
      <c r="S735" t="s">
        <v>6</v>
      </c>
      <c r="T735">
        <v>0</v>
      </c>
      <c r="U735">
        <v>0</v>
      </c>
      <c r="V735" t="s">
        <v>7</v>
      </c>
      <c r="W735">
        <v>0</v>
      </c>
      <c r="X735">
        <v>0</v>
      </c>
      <c r="Y735" t="s">
        <v>8</v>
      </c>
      <c r="Z735">
        <v>0</v>
      </c>
      <c r="AA735">
        <v>0</v>
      </c>
      <c r="AB735" t="s">
        <v>9</v>
      </c>
      <c r="AC735">
        <v>0</v>
      </c>
      <c r="AD735">
        <v>0</v>
      </c>
      <c r="AE735" t="s">
        <v>10</v>
      </c>
      <c r="AF735">
        <v>32767</v>
      </c>
      <c r="AG735">
        <v>0</v>
      </c>
      <c r="AH735" t="s">
        <v>11</v>
      </c>
      <c r="AI735">
        <v>-32767</v>
      </c>
      <c r="AJ735">
        <v>0</v>
      </c>
      <c r="AK735" t="s">
        <v>12</v>
      </c>
      <c r="AL735">
        <v>0</v>
      </c>
      <c r="AM735">
        <v>0</v>
      </c>
    </row>
    <row r="736" spans="1:39" x14ac:dyDescent="0.25">
      <c r="A736" t="s">
        <v>185</v>
      </c>
      <c r="B736">
        <v>15</v>
      </c>
      <c r="C736">
        <v>375</v>
      </c>
      <c r="D736" t="s">
        <v>1</v>
      </c>
      <c r="E736">
        <v>0</v>
      </c>
      <c r="F736">
        <v>0</v>
      </c>
      <c r="G736" t="s">
        <v>2</v>
      </c>
      <c r="H736">
        <v>2501.9042479999998</v>
      </c>
      <c r="I736">
        <v>2702.1059879999998</v>
      </c>
      <c r="J736" t="s">
        <v>3</v>
      </c>
      <c r="K736">
        <v>2464.7901660000002</v>
      </c>
      <c r="L736">
        <v>2703.8026580000001</v>
      </c>
      <c r="M736" t="s">
        <v>4</v>
      </c>
      <c r="N736">
        <v>476.80120099999999</v>
      </c>
      <c r="O736">
        <v>0.14835699999999999</v>
      </c>
      <c r="P736" t="s">
        <v>5</v>
      </c>
      <c r="Q736">
        <v>0</v>
      </c>
      <c r="R736">
        <v>0</v>
      </c>
      <c r="S736" t="s">
        <v>6</v>
      </c>
      <c r="T736">
        <v>0</v>
      </c>
      <c r="U736">
        <v>0</v>
      </c>
      <c r="V736" t="s">
        <v>7</v>
      </c>
      <c r="W736">
        <v>0</v>
      </c>
      <c r="X736">
        <v>0</v>
      </c>
      <c r="Y736" t="s">
        <v>8</v>
      </c>
      <c r="Z736">
        <v>0</v>
      </c>
      <c r="AA736">
        <v>0</v>
      </c>
      <c r="AB736" t="s">
        <v>9</v>
      </c>
      <c r="AC736">
        <v>0</v>
      </c>
      <c r="AD736">
        <v>0</v>
      </c>
      <c r="AE736" t="s">
        <v>10</v>
      </c>
      <c r="AF736">
        <v>32767</v>
      </c>
      <c r="AG736">
        <v>0</v>
      </c>
      <c r="AH736" t="s">
        <v>11</v>
      </c>
      <c r="AI736">
        <v>-32767</v>
      </c>
      <c r="AJ736">
        <v>0</v>
      </c>
      <c r="AK736" t="s">
        <v>12</v>
      </c>
      <c r="AL736">
        <v>0</v>
      </c>
      <c r="AM736">
        <v>0</v>
      </c>
    </row>
    <row r="737" spans="1:39" x14ac:dyDescent="0.25">
      <c r="A737" t="s">
        <v>185</v>
      </c>
      <c r="B737">
        <v>16</v>
      </c>
      <c r="C737">
        <v>400</v>
      </c>
      <c r="D737" t="s">
        <v>1</v>
      </c>
      <c r="E737">
        <v>0</v>
      </c>
      <c r="F737">
        <v>0</v>
      </c>
      <c r="G737" t="s">
        <v>2</v>
      </c>
      <c r="H737">
        <v>2669.509067</v>
      </c>
      <c r="I737">
        <v>3072.0581790000001</v>
      </c>
      <c r="J737" t="s">
        <v>3</v>
      </c>
      <c r="K737">
        <v>2629.9214940000002</v>
      </c>
      <c r="L737">
        <v>3073.9814409999999</v>
      </c>
      <c r="M737" t="s">
        <v>4</v>
      </c>
      <c r="N737">
        <v>508.59114</v>
      </c>
      <c r="O737">
        <v>0.16977900000000001</v>
      </c>
      <c r="P737" t="s">
        <v>5</v>
      </c>
      <c r="Q737">
        <v>0</v>
      </c>
      <c r="R737">
        <v>0</v>
      </c>
      <c r="S737" t="s">
        <v>6</v>
      </c>
      <c r="T737">
        <v>0</v>
      </c>
      <c r="U737">
        <v>0</v>
      </c>
      <c r="V737" t="s">
        <v>7</v>
      </c>
      <c r="W737">
        <v>0</v>
      </c>
      <c r="X737">
        <v>0</v>
      </c>
      <c r="Y737" t="s">
        <v>8</v>
      </c>
      <c r="Z737">
        <v>0</v>
      </c>
      <c r="AA737">
        <v>0</v>
      </c>
      <c r="AB737" t="s">
        <v>9</v>
      </c>
      <c r="AC737">
        <v>0</v>
      </c>
      <c r="AD737">
        <v>0</v>
      </c>
      <c r="AE737" t="s">
        <v>10</v>
      </c>
      <c r="AF737">
        <v>32767</v>
      </c>
      <c r="AG737">
        <v>0</v>
      </c>
      <c r="AH737" t="s">
        <v>11</v>
      </c>
      <c r="AI737">
        <v>-32767</v>
      </c>
      <c r="AJ737">
        <v>0</v>
      </c>
      <c r="AK737" t="s">
        <v>12</v>
      </c>
      <c r="AL737">
        <v>0</v>
      </c>
      <c r="AM737">
        <v>0</v>
      </c>
    </row>
    <row r="738" spans="1:39" x14ac:dyDescent="0.25">
      <c r="A738" t="s">
        <v>185</v>
      </c>
      <c r="B738">
        <v>17</v>
      </c>
      <c r="C738">
        <v>425</v>
      </c>
      <c r="D738" t="s">
        <v>1</v>
      </c>
      <c r="E738">
        <v>0</v>
      </c>
      <c r="F738">
        <v>0</v>
      </c>
      <c r="G738" t="s">
        <v>2</v>
      </c>
      <c r="H738">
        <v>2837.3521780000001</v>
      </c>
      <c r="I738">
        <v>3471.6114470000002</v>
      </c>
      <c r="J738" t="s">
        <v>3</v>
      </c>
      <c r="K738">
        <v>2795.2906250000001</v>
      </c>
      <c r="L738">
        <v>3473.8998799999999</v>
      </c>
      <c r="M738" t="s">
        <v>4</v>
      </c>
      <c r="N738">
        <v>540.37954999999999</v>
      </c>
      <c r="O738">
        <v>0.191938</v>
      </c>
      <c r="P738" t="s">
        <v>5</v>
      </c>
      <c r="Q738">
        <v>0</v>
      </c>
      <c r="R738">
        <v>0</v>
      </c>
      <c r="S738" t="s">
        <v>6</v>
      </c>
      <c r="T738">
        <v>0</v>
      </c>
      <c r="U738">
        <v>0</v>
      </c>
      <c r="V738" t="s">
        <v>7</v>
      </c>
      <c r="W738">
        <v>0</v>
      </c>
      <c r="X738">
        <v>0</v>
      </c>
      <c r="Y738" t="s">
        <v>8</v>
      </c>
      <c r="Z738">
        <v>0</v>
      </c>
      <c r="AA738">
        <v>0</v>
      </c>
      <c r="AB738" t="s">
        <v>9</v>
      </c>
      <c r="AC738">
        <v>0</v>
      </c>
      <c r="AD738">
        <v>0</v>
      </c>
      <c r="AE738" t="s">
        <v>10</v>
      </c>
      <c r="AF738">
        <v>32767</v>
      </c>
      <c r="AG738">
        <v>0</v>
      </c>
      <c r="AH738" t="s">
        <v>11</v>
      </c>
      <c r="AI738">
        <v>-32767</v>
      </c>
      <c r="AJ738">
        <v>0</v>
      </c>
      <c r="AK738" t="s">
        <v>12</v>
      </c>
      <c r="AL738">
        <v>0</v>
      </c>
      <c r="AM738">
        <v>0</v>
      </c>
    </row>
    <row r="739" spans="1:39" x14ac:dyDescent="0.25">
      <c r="A739" t="s">
        <v>185</v>
      </c>
      <c r="B739">
        <v>18</v>
      </c>
      <c r="C739">
        <v>450</v>
      </c>
      <c r="D739" t="s">
        <v>1</v>
      </c>
      <c r="E739">
        <v>0</v>
      </c>
      <c r="F739">
        <v>0</v>
      </c>
      <c r="G739" t="s">
        <v>2</v>
      </c>
      <c r="H739">
        <v>3005.3837109999999</v>
      </c>
      <c r="I739">
        <v>3894.3801440000002</v>
      </c>
      <c r="J739" t="s">
        <v>3</v>
      </c>
      <c r="K739">
        <v>2960.848579</v>
      </c>
      <c r="L739">
        <v>3896.896362</v>
      </c>
      <c r="M739" t="s">
        <v>4</v>
      </c>
      <c r="N739">
        <v>572.16610200000002</v>
      </c>
      <c r="O739">
        <v>0.21679499999999999</v>
      </c>
      <c r="P739" t="s">
        <v>5</v>
      </c>
      <c r="Q739">
        <v>0</v>
      </c>
      <c r="R739">
        <v>0</v>
      </c>
      <c r="S739" t="s">
        <v>6</v>
      </c>
      <c r="T739">
        <v>0</v>
      </c>
      <c r="U739">
        <v>0</v>
      </c>
      <c r="V739" t="s">
        <v>7</v>
      </c>
      <c r="W739">
        <v>0</v>
      </c>
      <c r="X739">
        <v>0</v>
      </c>
      <c r="Y739" t="s">
        <v>8</v>
      </c>
      <c r="Z739">
        <v>0</v>
      </c>
      <c r="AA739">
        <v>0</v>
      </c>
      <c r="AB739" t="s">
        <v>9</v>
      </c>
      <c r="AC739">
        <v>0</v>
      </c>
      <c r="AD739">
        <v>0</v>
      </c>
      <c r="AE739" t="s">
        <v>10</v>
      </c>
      <c r="AF739">
        <v>32767</v>
      </c>
      <c r="AG739">
        <v>0</v>
      </c>
      <c r="AH739" t="s">
        <v>11</v>
      </c>
      <c r="AI739">
        <v>-32767</v>
      </c>
      <c r="AJ739">
        <v>0</v>
      </c>
      <c r="AK739" t="s">
        <v>12</v>
      </c>
      <c r="AL739">
        <v>0</v>
      </c>
      <c r="AM739">
        <v>0</v>
      </c>
    </row>
    <row r="740" spans="1:39" x14ac:dyDescent="0.25">
      <c r="A740" t="s">
        <v>185</v>
      </c>
      <c r="B740">
        <v>19</v>
      </c>
      <c r="C740">
        <v>475</v>
      </c>
      <c r="D740" t="s">
        <v>1</v>
      </c>
      <c r="E740">
        <v>0</v>
      </c>
      <c r="F740">
        <v>0</v>
      </c>
      <c r="G740" t="s">
        <v>2</v>
      </c>
      <c r="H740">
        <v>3173.7639159999999</v>
      </c>
      <c r="I740">
        <v>4338.0147720000004</v>
      </c>
      <c r="J740" t="s">
        <v>3</v>
      </c>
      <c r="K740">
        <v>3126.7548099999999</v>
      </c>
      <c r="L740">
        <v>4340.7923449999998</v>
      </c>
      <c r="M740" t="s">
        <v>4</v>
      </c>
      <c r="N740">
        <v>603.95561399999997</v>
      </c>
      <c r="O740">
        <v>0.24315999999999999</v>
      </c>
      <c r="P740" t="s">
        <v>5</v>
      </c>
      <c r="Q740">
        <v>0</v>
      </c>
      <c r="R740">
        <v>0</v>
      </c>
      <c r="S740" t="s">
        <v>6</v>
      </c>
      <c r="T740">
        <v>0</v>
      </c>
      <c r="U740">
        <v>0</v>
      </c>
      <c r="V740" t="s">
        <v>7</v>
      </c>
      <c r="W740">
        <v>0</v>
      </c>
      <c r="X740">
        <v>0</v>
      </c>
      <c r="Y740" t="s">
        <v>8</v>
      </c>
      <c r="Z740">
        <v>0</v>
      </c>
      <c r="AA740">
        <v>0</v>
      </c>
      <c r="AB740" t="s">
        <v>9</v>
      </c>
      <c r="AC740">
        <v>0</v>
      </c>
      <c r="AD740">
        <v>0</v>
      </c>
      <c r="AE740" t="s">
        <v>10</v>
      </c>
      <c r="AF740">
        <v>32767</v>
      </c>
      <c r="AG740">
        <v>0</v>
      </c>
      <c r="AH740" t="s">
        <v>11</v>
      </c>
      <c r="AI740">
        <v>-32767</v>
      </c>
      <c r="AJ740">
        <v>0</v>
      </c>
      <c r="AK740" t="s">
        <v>12</v>
      </c>
      <c r="AL740">
        <v>0</v>
      </c>
      <c r="AM740">
        <v>0</v>
      </c>
    </row>
    <row r="741" spans="1:39" x14ac:dyDescent="0.25">
      <c r="A741" t="s">
        <v>185</v>
      </c>
      <c r="B741">
        <v>20</v>
      </c>
      <c r="C741">
        <v>500</v>
      </c>
      <c r="D741" t="s">
        <v>1</v>
      </c>
      <c r="E741">
        <v>0</v>
      </c>
      <c r="F741">
        <v>0</v>
      </c>
      <c r="G741" t="s">
        <v>2</v>
      </c>
      <c r="H741">
        <v>3342.3057520000002</v>
      </c>
      <c r="I741">
        <v>4812.5272779999996</v>
      </c>
      <c r="J741" t="s">
        <v>3</v>
      </c>
      <c r="K741">
        <v>3292.8229249999999</v>
      </c>
      <c r="L741">
        <v>4815.6158660000001</v>
      </c>
      <c r="M741" t="s">
        <v>4</v>
      </c>
      <c r="N741">
        <v>635.74483299999997</v>
      </c>
      <c r="O741">
        <v>0.27015899999999998</v>
      </c>
      <c r="P741" t="s">
        <v>5</v>
      </c>
      <c r="Q741">
        <v>0</v>
      </c>
      <c r="R741">
        <v>0</v>
      </c>
      <c r="S741" t="s">
        <v>6</v>
      </c>
      <c r="T741">
        <v>0</v>
      </c>
      <c r="U741">
        <v>0</v>
      </c>
      <c r="V741" t="s">
        <v>7</v>
      </c>
      <c r="W741">
        <v>0</v>
      </c>
      <c r="X741">
        <v>0</v>
      </c>
      <c r="Y741" t="s">
        <v>8</v>
      </c>
      <c r="Z741">
        <v>0</v>
      </c>
      <c r="AA741">
        <v>0</v>
      </c>
      <c r="AB741" t="s">
        <v>9</v>
      </c>
      <c r="AC741">
        <v>0</v>
      </c>
      <c r="AD741">
        <v>0</v>
      </c>
      <c r="AE741" t="s">
        <v>10</v>
      </c>
      <c r="AF741">
        <v>32767</v>
      </c>
      <c r="AG741">
        <v>0</v>
      </c>
      <c r="AH741" t="s">
        <v>11</v>
      </c>
      <c r="AI741">
        <v>-32767</v>
      </c>
      <c r="AJ741">
        <v>0</v>
      </c>
      <c r="AK741" t="s">
        <v>12</v>
      </c>
      <c r="AL741">
        <v>0</v>
      </c>
      <c r="AM741">
        <v>0</v>
      </c>
    </row>
    <row r="742" spans="1:39" x14ac:dyDescent="0.25">
      <c r="A742" t="s">
        <v>186</v>
      </c>
      <c r="B742">
        <v>1</v>
      </c>
      <c r="C742">
        <v>25</v>
      </c>
      <c r="D742" t="s">
        <v>1</v>
      </c>
      <c r="E742">
        <v>0</v>
      </c>
      <c r="F742">
        <v>0</v>
      </c>
      <c r="G742" t="s">
        <v>2</v>
      </c>
      <c r="H742">
        <v>245.83795499999999</v>
      </c>
      <c r="I742">
        <v>12.974836</v>
      </c>
      <c r="J742" t="s">
        <v>3</v>
      </c>
      <c r="K742">
        <v>244.02207100000001</v>
      </c>
      <c r="L742">
        <v>12.974281</v>
      </c>
      <c r="M742" t="s">
        <v>4</v>
      </c>
      <c r="N742">
        <v>93.997268000000005</v>
      </c>
      <c r="O742">
        <v>6.6E-3</v>
      </c>
      <c r="P742" t="s">
        <v>5</v>
      </c>
      <c r="Q742">
        <v>1.861874</v>
      </c>
      <c r="R742">
        <v>4.1E-5</v>
      </c>
      <c r="S742" t="s">
        <v>6</v>
      </c>
      <c r="T742">
        <v>132.96049400000001</v>
      </c>
      <c r="U742">
        <v>12.247225</v>
      </c>
      <c r="V742" t="s">
        <v>7</v>
      </c>
      <c r="W742">
        <v>0.24954699999999999</v>
      </c>
      <c r="X742">
        <v>9.3999999999999994E-5</v>
      </c>
      <c r="Y742" t="s">
        <v>8</v>
      </c>
      <c r="Z742">
        <v>0</v>
      </c>
      <c r="AA742">
        <v>0</v>
      </c>
      <c r="AB742" t="s">
        <v>9</v>
      </c>
      <c r="AC742">
        <v>0</v>
      </c>
      <c r="AD742">
        <v>0</v>
      </c>
      <c r="AE742" t="s">
        <v>10</v>
      </c>
      <c r="AF742">
        <v>0.181752</v>
      </c>
      <c r="AG742">
        <v>1.1400000000000001E-4</v>
      </c>
      <c r="AH742" t="s">
        <v>11</v>
      </c>
      <c r="AI742">
        <v>0.81579199999999996</v>
      </c>
      <c r="AJ742">
        <v>1.4999999999999999E-4</v>
      </c>
      <c r="AK742" t="s">
        <v>12</v>
      </c>
      <c r="AL742">
        <v>0.02</v>
      </c>
      <c r="AM742">
        <v>1.9599999999999999E-2</v>
      </c>
    </row>
    <row r="743" spans="1:39" x14ac:dyDescent="0.25">
      <c r="A743" t="s">
        <v>186</v>
      </c>
      <c r="B743">
        <v>2</v>
      </c>
      <c r="C743">
        <v>50</v>
      </c>
      <c r="D743" t="s">
        <v>1</v>
      </c>
      <c r="E743">
        <v>0</v>
      </c>
      <c r="F743">
        <v>0</v>
      </c>
      <c r="G743" t="s">
        <v>2</v>
      </c>
      <c r="H743">
        <v>492.303111</v>
      </c>
      <c r="I743">
        <v>49.717744000000003</v>
      </c>
      <c r="J743" t="s">
        <v>3</v>
      </c>
      <c r="K743">
        <v>488.66861399999999</v>
      </c>
      <c r="L743">
        <v>49.719237</v>
      </c>
      <c r="M743" t="s">
        <v>4</v>
      </c>
      <c r="N743">
        <v>187.93368100000001</v>
      </c>
      <c r="O743">
        <v>1.2846E-2</v>
      </c>
      <c r="P743" t="s">
        <v>5</v>
      </c>
      <c r="Q743">
        <v>3.7235230000000001</v>
      </c>
      <c r="R743">
        <v>7.6000000000000004E-5</v>
      </c>
      <c r="S743" t="s">
        <v>6</v>
      </c>
      <c r="T743">
        <v>266.77766400000002</v>
      </c>
      <c r="U743">
        <v>51.458288000000003</v>
      </c>
      <c r="V743" t="s">
        <v>7</v>
      </c>
      <c r="W743">
        <v>0.480489</v>
      </c>
      <c r="X743">
        <v>2.2599999999999999E-4</v>
      </c>
      <c r="Y743" t="s">
        <v>8</v>
      </c>
      <c r="Z743">
        <v>0</v>
      </c>
      <c r="AA743">
        <v>0</v>
      </c>
      <c r="AB743" t="s">
        <v>9</v>
      </c>
      <c r="AC743">
        <v>0</v>
      </c>
      <c r="AD743">
        <v>0</v>
      </c>
      <c r="AE743" t="s">
        <v>10</v>
      </c>
      <c r="AF743">
        <v>0.17750199999999999</v>
      </c>
      <c r="AG743">
        <v>6.7000000000000002E-5</v>
      </c>
      <c r="AH743" t="s">
        <v>11</v>
      </c>
      <c r="AI743">
        <v>0.82244600000000001</v>
      </c>
      <c r="AJ743">
        <v>1.94E-4</v>
      </c>
      <c r="AK743" t="s">
        <v>12</v>
      </c>
      <c r="AL743">
        <v>0.16</v>
      </c>
      <c r="AM743">
        <v>0.25440000000000002</v>
      </c>
    </row>
    <row r="744" spans="1:39" x14ac:dyDescent="0.25">
      <c r="A744" t="s">
        <v>186</v>
      </c>
      <c r="B744">
        <v>3</v>
      </c>
      <c r="C744">
        <v>75</v>
      </c>
      <c r="D744" t="s">
        <v>1</v>
      </c>
      <c r="E744">
        <v>0</v>
      </c>
      <c r="F744">
        <v>0</v>
      </c>
      <c r="G744" t="s">
        <v>2</v>
      </c>
      <c r="H744">
        <v>739.009456</v>
      </c>
      <c r="I744">
        <v>113.611384</v>
      </c>
      <c r="J744" t="s">
        <v>3</v>
      </c>
      <c r="K744">
        <v>733.55451200000005</v>
      </c>
      <c r="L744">
        <v>113.594922</v>
      </c>
      <c r="M744" t="s">
        <v>4</v>
      </c>
      <c r="N744">
        <v>281.88128999999998</v>
      </c>
      <c r="O744">
        <v>2.6298999999999999E-2</v>
      </c>
      <c r="P744" t="s">
        <v>5</v>
      </c>
      <c r="Q744">
        <v>5.5870189999999997</v>
      </c>
      <c r="R744">
        <v>1.02E-4</v>
      </c>
      <c r="S744" t="s">
        <v>6</v>
      </c>
      <c r="T744">
        <v>400.77492100000001</v>
      </c>
      <c r="U744">
        <v>117.32416000000001</v>
      </c>
      <c r="V744" t="s">
        <v>7</v>
      </c>
      <c r="W744">
        <v>0.71054700000000004</v>
      </c>
      <c r="X744">
        <v>4.2499999999999998E-4</v>
      </c>
      <c r="Y744" t="s">
        <v>8</v>
      </c>
      <c r="Z744">
        <v>0</v>
      </c>
      <c r="AA744">
        <v>0</v>
      </c>
      <c r="AB744" t="s">
        <v>9</v>
      </c>
      <c r="AC744">
        <v>0</v>
      </c>
      <c r="AD744">
        <v>0</v>
      </c>
      <c r="AE744" t="s">
        <v>10</v>
      </c>
      <c r="AF744">
        <v>0.17407900000000001</v>
      </c>
      <c r="AG744">
        <v>1.18E-4</v>
      </c>
      <c r="AH744" t="s">
        <v>11</v>
      </c>
      <c r="AI744">
        <v>0.82737499999999997</v>
      </c>
      <c r="AJ744">
        <v>1.5100000000000001E-4</v>
      </c>
      <c r="AK744" t="s">
        <v>12</v>
      </c>
      <c r="AL744">
        <v>0.36</v>
      </c>
      <c r="AM744">
        <v>0.47039999999999998</v>
      </c>
    </row>
    <row r="745" spans="1:39" x14ac:dyDescent="0.25">
      <c r="A745" t="s">
        <v>186</v>
      </c>
      <c r="B745">
        <v>4</v>
      </c>
      <c r="C745">
        <v>100</v>
      </c>
      <c r="D745" t="s">
        <v>1</v>
      </c>
      <c r="E745">
        <v>0</v>
      </c>
      <c r="F745">
        <v>0</v>
      </c>
      <c r="G745" t="s">
        <v>2</v>
      </c>
      <c r="H745">
        <v>985.82676300000003</v>
      </c>
      <c r="I745">
        <v>205.81062600000001</v>
      </c>
      <c r="J745" t="s">
        <v>3</v>
      </c>
      <c r="K745">
        <v>978.55360399999995</v>
      </c>
      <c r="L745">
        <v>205.797945</v>
      </c>
      <c r="M745" t="s">
        <v>4</v>
      </c>
      <c r="N745">
        <v>375.81801400000001</v>
      </c>
      <c r="O745">
        <v>4.6316000000000003E-2</v>
      </c>
      <c r="P745" t="s">
        <v>5</v>
      </c>
      <c r="Q745">
        <v>7.4485929999999998</v>
      </c>
      <c r="R745">
        <v>1.3100000000000001E-4</v>
      </c>
      <c r="S745" t="s">
        <v>6</v>
      </c>
      <c r="T745">
        <v>534.69604100000004</v>
      </c>
      <c r="U745">
        <v>208.815718</v>
      </c>
      <c r="V745" t="s">
        <v>7</v>
      </c>
      <c r="W745">
        <v>0.94052899999999995</v>
      </c>
      <c r="X745">
        <v>5.6400000000000005E-4</v>
      </c>
      <c r="Y745" t="s">
        <v>8</v>
      </c>
      <c r="Z745">
        <v>0</v>
      </c>
      <c r="AA745">
        <v>0</v>
      </c>
      <c r="AB745" t="s">
        <v>9</v>
      </c>
      <c r="AC745">
        <v>0</v>
      </c>
      <c r="AD745">
        <v>0</v>
      </c>
      <c r="AE745" t="s">
        <v>10</v>
      </c>
      <c r="AF745">
        <v>0.1724</v>
      </c>
      <c r="AG745">
        <v>1.22E-4</v>
      </c>
      <c r="AH745" t="s">
        <v>11</v>
      </c>
      <c r="AI745">
        <v>0.82884999999999998</v>
      </c>
      <c r="AJ745">
        <v>1.3300000000000001E-4</v>
      </c>
      <c r="AK745" t="s">
        <v>12</v>
      </c>
      <c r="AL745">
        <v>0.86</v>
      </c>
      <c r="AM745">
        <v>0.84040000000000004</v>
      </c>
    </row>
    <row r="746" spans="1:39" x14ac:dyDescent="0.25">
      <c r="A746" t="s">
        <v>186</v>
      </c>
      <c r="B746">
        <v>5</v>
      </c>
      <c r="C746">
        <v>125</v>
      </c>
      <c r="D746" t="s">
        <v>1</v>
      </c>
      <c r="E746">
        <v>0</v>
      </c>
      <c r="F746">
        <v>0</v>
      </c>
      <c r="G746" t="s">
        <v>2</v>
      </c>
      <c r="H746">
        <v>1232.0396169999999</v>
      </c>
      <c r="I746">
        <v>322.354242</v>
      </c>
      <c r="J746" t="s">
        <v>3</v>
      </c>
      <c r="K746">
        <v>1222.948257</v>
      </c>
      <c r="L746">
        <v>322.38370700000002</v>
      </c>
      <c r="M746" t="s">
        <v>4</v>
      </c>
      <c r="N746">
        <v>469.75059900000002</v>
      </c>
      <c r="O746">
        <v>6.3467999999999997E-2</v>
      </c>
      <c r="P746" t="s">
        <v>5</v>
      </c>
      <c r="Q746">
        <v>9.3117789999999996</v>
      </c>
      <c r="R746">
        <v>1.8699999999999999E-4</v>
      </c>
      <c r="S746" t="s">
        <v>6</v>
      </c>
      <c r="T746">
        <v>668.45115799999996</v>
      </c>
      <c r="U746">
        <v>328.38659100000001</v>
      </c>
      <c r="V746" t="s">
        <v>7</v>
      </c>
      <c r="W746">
        <v>1.17198</v>
      </c>
      <c r="X746">
        <v>7.2300000000000001E-4</v>
      </c>
      <c r="Y746" t="s">
        <v>8</v>
      </c>
      <c r="Z746">
        <v>0</v>
      </c>
      <c r="AA746">
        <v>0</v>
      </c>
      <c r="AB746" t="s">
        <v>9</v>
      </c>
      <c r="AC746">
        <v>0</v>
      </c>
      <c r="AD746">
        <v>0</v>
      </c>
      <c r="AE746" t="s">
        <v>10</v>
      </c>
      <c r="AF746">
        <v>0.171069</v>
      </c>
      <c r="AG746">
        <v>1.4100000000000001E-4</v>
      </c>
      <c r="AH746" t="s">
        <v>11</v>
      </c>
      <c r="AI746">
        <v>0.829619</v>
      </c>
      <c r="AJ746">
        <v>1.2400000000000001E-4</v>
      </c>
      <c r="AK746" t="s">
        <v>12</v>
      </c>
      <c r="AL746">
        <v>1.46</v>
      </c>
      <c r="AM746">
        <v>1.3684000000000001</v>
      </c>
    </row>
    <row r="747" spans="1:39" x14ac:dyDescent="0.25">
      <c r="A747" t="s">
        <v>186</v>
      </c>
      <c r="B747">
        <v>6</v>
      </c>
      <c r="C747">
        <v>150</v>
      </c>
      <c r="D747" t="s">
        <v>1</v>
      </c>
      <c r="E747">
        <v>0</v>
      </c>
      <c r="F747">
        <v>0</v>
      </c>
      <c r="G747" t="s">
        <v>2</v>
      </c>
      <c r="H747">
        <v>1478.2819870000001</v>
      </c>
      <c r="I747">
        <v>467.198509</v>
      </c>
      <c r="J747" t="s">
        <v>3</v>
      </c>
      <c r="K747">
        <v>1467.3738599999999</v>
      </c>
      <c r="L747">
        <v>467.33883400000002</v>
      </c>
      <c r="M747" t="s">
        <v>4</v>
      </c>
      <c r="N747">
        <v>563.67915500000004</v>
      </c>
      <c r="O747">
        <v>7.9502000000000003E-2</v>
      </c>
      <c r="P747" t="s">
        <v>5</v>
      </c>
      <c r="Q747">
        <v>11.174175</v>
      </c>
      <c r="R747">
        <v>2.43E-4</v>
      </c>
      <c r="S747" t="s">
        <v>6</v>
      </c>
      <c r="T747">
        <v>801.986223</v>
      </c>
      <c r="U747">
        <v>473.93038899999999</v>
      </c>
      <c r="V747" t="s">
        <v>7</v>
      </c>
      <c r="W747">
        <v>1.4039550000000001</v>
      </c>
      <c r="X747">
        <v>8.8400000000000002E-4</v>
      </c>
      <c r="Y747" t="s">
        <v>8</v>
      </c>
      <c r="Z747">
        <v>0</v>
      </c>
      <c r="AA747">
        <v>0</v>
      </c>
      <c r="AB747" t="s">
        <v>9</v>
      </c>
      <c r="AC747">
        <v>0</v>
      </c>
      <c r="AD747">
        <v>0</v>
      </c>
      <c r="AE747" t="s">
        <v>10</v>
      </c>
      <c r="AF747">
        <v>0.170187</v>
      </c>
      <c r="AG747">
        <v>1.4999999999999999E-4</v>
      </c>
      <c r="AH747" t="s">
        <v>11</v>
      </c>
      <c r="AI747">
        <v>0.83298300000000003</v>
      </c>
      <c r="AJ747">
        <v>1.1E-4</v>
      </c>
      <c r="AK747" t="s">
        <v>12</v>
      </c>
      <c r="AL747">
        <v>2.42</v>
      </c>
      <c r="AM747">
        <v>1.7636000000000001</v>
      </c>
    </row>
    <row r="748" spans="1:39" x14ac:dyDescent="0.25">
      <c r="A748" t="s">
        <v>186</v>
      </c>
      <c r="B748">
        <v>7</v>
      </c>
      <c r="C748">
        <v>175</v>
      </c>
      <c r="D748" t="s">
        <v>1</v>
      </c>
      <c r="E748">
        <v>0</v>
      </c>
      <c r="F748">
        <v>0</v>
      </c>
      <c r="G748" t="s">
        <v>2</v>
      </c>
      <c r="H748">
        <v>1724.3802290000001</v>
      </c>
      <c r="I748">
        <v>624.04315499999996</v>
      </c>
      <c r="J748" t="s">
        <v>3</v>
      </c>
      <c r="K748">
        <v>1711.6538889999999</v>
      </c>
      <c r="L748">
        <v>624.15988100000004</v>
      </c>
      <c r="M748" t="s">
        <v>4</v>
      </c>
      <c r="N748">
        <v>657.59297900000001</v>
      </c>
      <c r="O748">
        <v>0.101025</v>
      </c>
      <c r="P748" t="s">
        <v>5</v>
      </c>
      <c r="Q748">
        <v>13.035626000000001</v>
      </c>
      <c r="R748">
        <v>2.4499999999999999E-4</v>
      </c>
      <c r="S748" t="s">
        <v>6</v>
      </c>
      <c r="T748">
        <v>935.38442899999995</v>
      </c>
      <c r="U748">
        <v>645.74332000000004</v>
      </c>
      <c r="V748" t="s">
        <v>7</v>
      </c>
      <c r="W748">
        <v>1.634204</v>
      </c>
      <c r="X748">
        <v>1.1900000000000001E-3</v>
      </c>
      <c r="Y748" t="s">
        <v>8</v>
      </c>
      <c r="Z748">
        <v>0</v>
      </c>
      <c r="AA748">
        <v>0</v>
      </c>
      <c r="AB748" t="s">
        <v>9</v>
      </c>
      <c r="AC748">
        <v>0</v>
      </c>
      <c r="AD748">
        <v>0</v>
      </c>
      <c r="AE748" t="s">
        <v>10</v>
      </c>
      <c r="AF748">
        <v>0.16941100000000001</v>
      </c>
      <c r="AG748">
        <v>1.5699999999999999E-4</v>
      </c>
      <c r="AH748" t="s">
        <v>11</v>
      </c>
      <c r="AI748">
        <v>0.83387699999999998</v>
      </c>
      <c r="AJ748">
        <v>9.2E-5</v>
      </c>
      <c r="AK748" t="s">
        <v>12</v>
      </c>
      <c r="AL748">
        <v>3.54</v>
      </c>
      <c r="AM748">
        <v>3.5684</v>
      </c>
    </row>
    <row r="749" spans="1:39" x14ac:dyDescent="0.25">
      <c r="A749" t="s">
        <v>186</v>
      </c>
      <c r="B749">
        <v>8</v>
      </c>
      <c r="C749">
        <v>200</v>
      </c>
      <c r="D749" t="s">
        <v>1</v>
      </c>
      <c r="E749">
        <v>0</v>
      </c>
      <c r="F749">
        <v>0</v>
      </c>
      <c r="G749" t="s">
        <v>2</v>
      </c>
      <c r="H749">
        <v>1970.314519</v>
      </c>
      <c r="I749">
        <v>829.126214</v>
      </c>
      <c r="J749" t="s">
        <v>3</v>
      </c>
      <c r="K749">
        <v>1955.768716</v>
      </c>
      <c r="L749">
        <v>829.18519100000003</v>
      </c>
      <c r="M749" t="s">
        <v>4</v>
      </c>
      <c r="N749">
        <v>751.48748999999998</v>
      </c>
      <c r="O749">
        <v>0.13286200000000001</v>
      </c>
      <c r="P749" t="s">
        <v>5</v>
      </c>
      <c r="Q749">
        <v>14.898671999999999</v>
      </c>
      <c r="R749">
        <v>2.32E-4</v>
      </c>
      <c r="S749" t="s">
        <v>6</v>
      </c>
      <c r="T749">
        <v>1068.7621509999999</v>
      </c>
      <c r="U749">
        <v>843.06300599999997</v>
      </c>
      <c r="V749" t="s">
        <v>7</v>
      </c>
      <c r="W749">
        <v>1.863612</v>
      </c>
      <c r="X749">
        <v>1.3960000000000001E-3</v>
      </c>
      <c r="Y749" t="s">
        <v>8</v>
      </c>
      <c r="Z749">
        <v>0</v>
      </c>
      <c r="AA749">
        <v>0</v>
      </c>
      <c r="AB749" t="s">
        <v>9</v>
      </c>
      <c r="AC749">
        <v>0</v>
      </c>
      <c r="AD749">
        <v>0</v>
      </c>
      <c r="AE749" t="s">
        <v>10</v>
      </c>
      <c r="AF749">
        <v>0.169097</v>
      </c>
      <c r="AG749">
        <v>1.56E-4</v>
      </c>
      <c r="AH749" t="s">
        <v>11</v>
      </c>
      <c r="AI749">
        <v>0.83482100000000004</v>
      </c>
      <c r="AJ749">
        <v>8.1000000000000004E-5</v>
      </c>
      <c r="AK749" t="s">
        <v>12</v>
      </c>
      <c r="AL749">
        <v>4.74</v>
      </c>
      <c r="AM749">
        <v>5.7123999999999997</v>
      </c>
    </row>
    <row r="750" spans="1:39" x14ac:dyDescent="0.25">
      <c r="A750" t="s">
        <v>186</v>
      </c>
      <c r="B750">
        <v>9</v>
      </c>
      <c r="C750">
        <v>225</v>
      </c>
      <c r="D750" t="s">
        <v>1</v>
      </c>
      <c r="E750">
        <v>0</v>
      </c>
      <c r="F750">
        <v>0</v>
      </c>
      <c r="G750" t="s">
        <v>2</v>
      </c>
      <c r="H750">
        <v>2216.4010060000001</v>
      </c>
      <c r="I750">
        <v>1044.734862</v>
      </c>
      <c r="J750" t="s">
        <v>3</v>
      </c>
      <c r="K750">
        <v>2200.0371089999999</v>
      </c>
      <c r="L750">
        <v>1044.8538980000001</v>
      </c>
      <c r="M750" t="s">
        <v>4</v>
      </c>
      <c r="N750">
        <v>845.39843099999996</v>
      </c>
      <c r="O750">
        <v>0.162915</v>
      </c>
      <c r="P750" t="s">
        <v>5</v>
      </c>
      <c r="Q750">
        <v>16.760975999999999</v>
      </c>
      <c r="R750">
        <v>2.99E-4</v>
      </c>
      <c r="S750" t="s">
        <v>6</v>
      </c>
      <c r="T750">
        <v>1202.078467</v>
      </c>
      <c r="U750">
        <v>1064.2367529999999</v>
      </c>
      <c r="V750" t="s">
        <v>7</v>
      </c>
      <c r="W750">
        <v>2.094665</v>
      </c>
      <c r="X750">
        <v>1.7210000000000001E-3</v>
      </c>
      <c r="Y750" t="s">
        <v>8</v>
      </c>
      <c r="Z750">
        <v>0</v>
      </c>
      <c r="AA750">
        <v>0</v>
      </c>
      <c r="AB750" t="s">
        <v>9</v>
      </c>
      <c r="AC750">
        <v>0</v>
      </c>
      <c r="AD750">
        <v>0</v>
      </c>
      <c r="AE750" t="s">
        <v>10</v>
      </c>
      <c r="AF750">
        <v>0.16800499999999999</v>
      </c>
      <c r="AG750">
        <v>1.66E-4</v>
      </c>
      <c r="AH750" t="s">
        <v>11</v>
      </c>
      <c r="AI750">
        <v>0.83604999999999996</v>
      </c>
      <c r="AJ750">
        <v>9.7E-5</v>
      </c>
      <c r="AK750" t="s">
        <v>12</v>
      </c>
      <c r="AL750">
        <v>6.72</v>
      </c>
      <c r="AM750">
        <v>8.2416</v>
      </c>
    </row>
    <row r="751" spans="1:39" x14ac:dyDescent="0.25">
      <c r="A751" t="s">
        <v>186</v>
      </c>
      <c r="B751">
        <v>10</v>
      </c>
      <c r="C751">
        <v>250</v>
      </c>
      <c r="D751" t="s">
        <v>1</v>
      </c>
      <c r="E751">
        <v>0</v>
      </c>
      <c r="F751">
        <v>0</v>
      </c>
      <c r="G751" t="s">
        <v>2</v>
      </c>
      <c r="H751">
        <v>2462.4434569999999</v>
      </c>
      <c r="I751">
        <v>1291.51107</v>
      </c>
      <c r="J751" t="s">
        <v>3</v>
      </c>
      <c r="K751">
        <v>2444.262017</v>
      </c>
      <c r="L751">
        <v>1291.5122289999999</v>
      </c>
      <c r="M751" t="s">
        <v>4</v>
      </c>
      <c r="N751">
        <v>939.30777799999998</v>
      </c>
      <c r="O751">
        <v>0.20934900000000001</v>
      </c>
      <c r="P751" t="s">
        <v>5</v>
      </c>
      <c r="Q751">
        <v>18.622653</v>
      </c>
      <c r="R751">
        <v>3.6900000000000002E-4</v>
      </c>
      <c r="S751" t="s">
        <v>6</v>
      </c>
      <c r="T751">
        <v>1335.454031</v>
      </c>
      <c r="U751">
        <v>1312.4215489999999</v>
      </c>
      <c r="V751" t="s">
        <v>7</v>
      </c>
      <c r="W751">
        <v>2.3246869999999999</v>
      </c>
      <c r="X751">
        <v>2.1350000000000002E-3</v>
      </c>
      <c r="Y751" t="s">
        <v>8</v>
      </c>
      <c r="Z751">
        <v>0</v>
      </c>
      <c r="AA751">
        <v>0</v>
      </c>
      <c r="AB751" t="s">
        <v>9</v>
      </c>
      <c r="AC751">
        <v>0</v>
      </c>
      <c r="AD751">
        <v>0</v>
      </c>
      <c r="AE751" t="s">
        <v>10</v>
      </c>
      <c r="AF751">
        <v>0.16763500000000001</v>
      </c>
      <c r="AG751">
        <v>1.7200000000000001E-4</v>
      </c>
      <c r="AH751" t="s">
        <v>11</v>
      </c>
      <c r="AI751">
        <v>0.83616199999999996</v>
      </c>
      <c r="AJ751">
        <v>9.6000000000000002E-5</v>
      </c>
      <c r="AK751" t="s">
        <v>12</v>
      </c>
      <c r="AL751">
        <v>8.6999999999999993</v>
      </c>
      <c r="AM751">
        <v>10.17</v>
      </c>
    </row>
    <row r="752" spans="1:39" x14ac:dyDescent="0.25">
      <c r="A752" t="s">
        <v>186</v>
      </c>
      <c r="B752">
        <v>11</v>
      </c>
      <c r="C752">
        <v>275</v>
      </c>
      <c r="D752" t="s">
        <v>1</v>
      </c>
      <c r="E752">
        <v>0</v>
      </c>
      <c r="F752">
        <v>0</v>
      </c>
      <c r="G752" t="s">
        <v>2</v>
      </c>
      <c r="H752">
        <v>2708.457007</v>
      </c>
      <c r="I752">
        <v>1570.346976</v>
      </c>
      <c r="J752" t="s">
        <v>3</v>
      </c>
      <c r="K752">
        <v>2688.4573099999998</v>
      </c>
      <c r="L752">
        <v>1570.3756229999999</v>
      </c>
      <c r="M752" t="s">
        <v>4</v>
      </c>
      <c r="N752">
        <v>1033.220767</v>
      </c>
      <c r="O752">
        <v>0.247167</v>
      </c>
      <c r="P752" t="s">
        <v>5</v>
      </c>
      <c r="Q752">
        <v>20.484725999999998</v>
      </c>
      <c r="R752">
        <v>4.5399999999999998E-4</v>
      </c>
      <c r="S752" t="s">
        <v>6</v>
      </c>
      <c r="T752">
        <v>1468.9192109999999</v>
      </c>
      <c r="U752">
        <v>1589.0386129999999</v>
      </c>
      <c r="V752" t="s">
        <v>7</v>
      </c>
      <c r="W752">
        <v>2.5562559999999999</v>
      </c>
      <c r="X752">
        <v>2.4810000000000001E-3</v>
      </c>
      <c r="Y752" t="s">
        <v>8</v>
      </c>
      <c r="Z752">
        <v>0</v>
      </c>
      <c r="AA752">
        <v>0</v>
      </c>
      <c r="AB752" t="s">
        <v>9</v>
      </c>
      <c r="AC752">
        <v>0</v>
      </c>
      <c r="AD752">
        <v>0</v>
      </c>
      <c r="AE752" t="s">
        <v>10</v>
      </c>
      <c r="AF752">
        <v>0.16763500000000001</v>
      </c>
      <c r="AG752">
        <v>1.7200000000000001E-4</v>
      </c>
      <c r="AH752" t="s">
        <v>11</v>
      </c>
      <c r="AI752">
        <v>0.83710499999999999</v>
      </c>
      <c r="AJ752">
        <v>7.6000000000000004E-5</v>
      </c>
      <c r="AK752" t="s">
        <v>12</v>
      </c>
      <c r="AL752">
        <v>11.04</v>
      </c>
      <c r="AM752">
        <v>10.0784</v>
      </c>
    </row>
    <row r="753" spans="1:39" x14ac:dyDescent="0.25">
      <c r="A753" t="s">
        <v>186</v>
      </c>
      <c r="B753">
        <v>12</v>
      </c>
      <c r="C753">
        <v>300</v>
      </c>
      <c r="D753" t="s">
        <v>1</v>
      </c>
      <c r="E753">
        <v>0</v>
      </c>
      <c r="F753">
        <v>0</v>
      </c>
      <c r="G753" t="s">
        <v>2</v>
      </c>
      <c r="H753">
        <v>2954.5681930000001</v>
      </c>
      <c r="I753">
        <v>1879.422953</v>
      </c>
      <c r="J753" t="s">
        <v>3</v>
      </c>
      <c r="K753">
        <v>2932.7494430000002</v>
      </c>
      <c r="L753">
        <v>1879.375061</v>
      </c>
      <c r="M753" t="s">
        <v>4</v>
      </c>
      <c r="N753">
        <v>1127.1227490000001</v>
      </c>
      <c r="O753">
        <v>0.29303699999999999</v>
      </c>
      <c r="P753" t="s">
        <v>5</v>
      </c>
      <c r="Q753">
        <v>22.347369</v>
      </c>
      <c r="R753">
        <v>4.75E-4</v>
      </c>
      <c r="S753" t="s">
        <v>6</v>
      </c>
      <c r="T753">
        <v>1602.490771</v>
      </c>
      <c r="U753">
        <v>1895.263651</v>
      </c>
      <c r="V753" t="s">
        <v>7</v>
      </c>
      <c r="W753">
        <v>2.7859940000000001</v>
      </c>
      <c r="X753">
        <v>2.735E-3</v>
      </c>
      <c r="Y753" t="s">
        <v>8</v>
      </c>
      <c r="Z753">
        <v>0</v>
      </c>
      <c r="AA753">
        <v>0</v>
      </c>
      <c r="AB753" t="s">
        <v>9</v>
      </c>
      <c r="AC753">
        <v>0</v>
      </c>
      <c r="AD753">
        <v>0</v>
      </c>
      <c r="AE753" t="s">
        <v>10</v>
      </c>
      <c r="AF753">
        <v>0.167023</v>
      </c>
      <c r="AG753">
        <v>1.7799999999999999E-4</v>
      </c>
      <c r="AH753" t="s">
        <v>11</v>
      </c>
      <c r="AI753">
        <v>0.83715399999999995</v>
      </c>
      <c r="AJ753">
        <v>7.4999999999999993E-5</v>
      </c>
      <c r="AK753" t="s">
        <v>12</v>
      </c>
      <c r="AL753">
        <v>13.7</v>
      </c>
      <c r="AM753">
        <v>13.61</v>
      </c>
    </row>
    <row r="754" spans="1:39" x14ac:dyDescent="0.25">
      <c r="A754" t="s">
        <v>186</v>
      </c>
      <c r="B754">
        <v>13</v>
      </c>
      <c r="C754">
        <v>325</v>
      </c>
      <c r="D754" t="s">
        <v>1</v>
      </c>
      <c r="E754">
        <v>0</v>
      </c>
      <c r="F754">
        <v>0</v>
      </c>
      <c r="G754" t="s">
        <v>2</v>
      </c>
      <c r="H754">
        <v>3201.0806739999998</v>
      </c>
      <c r="I754">
        <v>2188.1912689999999</v>
      </c>
      <c r="J754" t="s">
        <v>3</v>
      </c>
      <c r="K754">
        <v>3177.443491</v>
      </c>
      <c r="L754">
        <v>2188.1563729999998</v>
      </c>
      <c r="M754" t="s">
        <v>4</v>
      </c>
      <c r="N754">
        <v>1221.0328930000001</v>
      </c>
      <c r="O754">
        <v>0.304205</v>
      </c>
      <c r="P754" t="s">
        <v>5</v>
      </c>
      <c r="Q754">
        <v>24.209266</v>
      </c>
      <c r="R754">
        <v>5.3899999999999998E-4</v>
      </c>
      <c r="S754" t="s">
        <v>6</v>
      </c>
      <c r="T754">
        <v>1736.2488820000001</v>
      </c>
      <c r="U754">
        <v>2217.9674279999999</v>
      </c>
      <c r="V754" t="s">
        <v>7</v>
      </c>
      <c r="W754">
        <v>3.0156580000000002</v>
      </c>
      <c r="X754">
        <v>3.1359999999999999E-3</v>
      </c>
      <c r="Y754" t="s">
        <v>8</v>
      </c>
      <c r="Z754">
        <v>0</v>
      </c>
      <c r="AA754">
        <v>0</v>
      </c>
      <c r="AB754" t="s">
        <v>9</v>
      </c>
      <c r="AC754">
        <v>0</v>
      </c>
      <c r="AD754">
        <v>0</v>
      </c>
      <c r="AE754" t="s">
        <v>10</v>
      </c>
      <c r="AF754">
        <v>0.167022</v>
      </c>
      <c r="AG754">
        <v>1.7799999999999999E-4</v>
      </c>
      <c r="AH754" t="s">
        <v>11</v>
      </c>
      <c r="AI754">
        <v>0.83791300000000002</v>
      </c>
      <c r="AJ754">
        <v>5.5000000000000002E-5</v>
      </c>
      <c r="AK754" t="s">
        <v>12</v>
      </c>
      <c r="AL754">
        <v>16.440000000000001</v>
      </c>
      <c r="AM754">
        <v>13.2864</v>
      </c>
    </row>
    <row r="755" spans="1:39" x14ac:dyDescent="0.25">
      <c r="A755" t="s">
        <v>186</v>
      </c>
      <c r="B755">
        <v>14</v>
      </c>
      <c r="C755">
        <v>350</v>
      </c>
      <c r="D755" t="s">
        <v>1</v>
      </c>
      <c r="E755">
        <v>0</v>
      </c>
      <c r="F755">
        <v>0</v>
      </c>
      <c r="G755" t="s">
        <v>2</v>
      </c>
      <c r="H755">
        <v>3447.434131</v>
      </c>
      <c r="I755">
        <v>2560.340138</v>
      </c>
      <c r="J755" t="s">
        <v>3</v>
      </c>
      <c r="K755">
        <v>3421.9771190000001</v>
      </c>
      <c r="L755">
        <v>2560.3455180000001</v>
      </c>
      <c r="M755" t="s">
        <v>4</v>
      </c>
      <c r="N755">
        <v>1314.9378389999999</v>
      </c>
      <c r="O755">
        <v>0.35692400000000002</v>
      </c>
      <c r="P755" t="s">
        <v>5</v>
      </c>
      <c r="Q755">
        <v>26.072025</v>
      </c>
      <c r="R755">
        <v>5.9500000000000004E-4</v>
      </c>
      <c r="S755" t="s">
        <v>6</v>
      </c>
      <c r="T755">
        <v>1870.1666849999999</v>
      </c>
      <c r="U755">
        <v>2572.5060309999999</v>
      </c>
      <c r="V755" t="s">
        <v>7</v>
      </c>
      <c r="W755">
        <v>3.2450760000000001</v>
      </c>
      <c r="X755">
        <v>3.6380000000000002E-3</v>
      </c>
      <c r="Y755" t="s">
        <v>8</v>
      </c>
      <c r="Z755">
        <v>0</v>
      </c>
      <c r="AA755">
        <v>0</v>
      </c>
      <c r="AB755" t="s">
        <v>9</v>
      </c>
      <c r="AC755">
        <v>0</v>
      </c>
      <c r="AD755">
        <v>0</v>
      </c>
      <c r="AE755" t="s">
        <v>10</v>
      </c>
      <c r="AF755">
        <v>0.16539599999999999</v>
      </c>
      <c r="AG755">
        <v>1.7100000000000001E-4</v>
      </c>
      <c r="AH755" t="s">
        <v>11</v>
      </c>
      <c r="AI755">
        <v>0.83807200000000004</v>
      </c>
      <c r="AJ755">
        <v>5.3999999999999998E-5</v>
      </c>
      <c r="AK755" t="s">
        <v>12</v>
      </c>
      <c r="AL755">
        <v>19.86</v>
      </c>
      <c r="AM755">
        <v>14.2804</v>
      </c>
    </row>
    <row r="756" spans="1:39" x14ac:dyDescent="0.25">
      <c r="A756" t="s">
        <v>186</v>
      </c>
      <c r="B756">
        <v>15</v>
      </c>
      <c r="C756">
        <v>375</v>
      </c>
      <c r="D756" t="s">
        <v>1</v>
      </c>
      <c r="E756">
        <v>0</v>
      </c>
      <c r="F756">
        <v>0</v>
      </c>
      <c r="G756" t="s">
        <v>2</v>
      </c>
      <c r="H756">
        <v>3694.3007229999998</v>
      </c>
      <c r="I756">
        <v>2918.1110760000001</v>
      </c>
      <c r="J756" t="s">
        <v>3</v>
      </c>
      <c r="K756">
        <v>3667.0267629999998</v>
      </c>
      <c r="L756">
        <v>2918.130083</v>
      </c>
      <c r="M756" t="s">
        <v>4</v>
      </c>
      <c r="N756">
        <v>1408.84157</v>
      </c>
      <c r="O756">
        <v>0.39784399999999998</v>
      </c>
      <c r="P756" t="s">
        <v>5</v>
      </c>
      <c r="Q756">
        <v>27.933050000000001</v>
      </c>
      <c r="R756">
        <v>6.2299999999999996E-4</v>
      </c>
      <c r="S756" t="s">
        <v>6</v>
      </c>
      <c r="T756">
        <v>2004.3061250000001</v>
      </c>
      <c r="U756">
        <v>2952.9347889999999</v>
      </c>
      <c r="V756" t="s">
        <v>7</v>
      </c>
      <c r="W756">
        <v>3.4762940000000002</v>
      </c>
      <c r="X756">
        <v>4.1640000000000002E-3</v>
      </c>
      <c r="Y756" t="s">
        <v>8</v>
      </c>
      <c r="Z756">
        <v>0</v>
      </c>
      <c r="AA756">
        <v>0</v>
      </c>
      <c r="AB756" t="s">
        <v>9</v>
      </c>
      <c r="AC756">
        <v>0</v>
      </c>
      <c r="AD756">
        <v>0</v>
      </c>
      <c r="AE756" t="s">
        <v>10</v>
      </c>
      <c r="AF756">
        <v>0.16366</v>
      </c>
      <c r="AG756">
        <v>1.74E-4</v>
      </c>
      <c r="AH756" t="s">
        <v>11</v>
      </c>
      <c r="AI756">
        <v>0.83846900000000002</v>
      </c>
      <c r="AJ756">
        <v>5.0000000000000002E-5</v>
      </c>
      <c r="AK756" t="s">
        <v>12</v>
      </c>
      <c r="AL756">
        <v>23.48</v>
      </c>
      <c r="AM756">
        <v>14.4496</v>
      </c>
    </row>
    <row r="757" spans="1:39" x14ac:dyDescent="0.25">
      <c r="A757" t="s">
        <v>186</v>
      </c>
      <c r="B757">
        <v>16</v>
      </c>
      <c r="C757">
        <v>400</v>
      </c>
      <c r="D757" t="s">
        <v>1</v>
      </c>
      <c r="E757">
        <v>0</v>
      </c>
      <c r="F757">
        <v>0</v>
      </c>
      <c r="G757" t="s">
        <v>2</v>
      </c>
      <c r="H757">
        <v>3941.3028079999999</v>
      </c>
      <c r="I757">
        <v>3334.8058839999999</v>
      </c>
      <c r="J757" t="s">
        <v>3</v>
      </c>
      <c r="K757">
        <v>3912.210732</v>
      </c>
      <c r="L757">
        <v>3334.9141479999998</v>
      </c>
      <c r="M757" t="s">
        <v>4</v>
      </c>
      <c r="N757">
        <v>1502.733391</v>
      </c>
      <c r="O757">
        <v>0.41766999999999999</v>
      </c>
      <c r="P757" t="s">
        <v>5</v>
      </c>
      <c r="Q757">
        <v>29.795456999999999</v>
      </c>
      <c r="R757">
        <v>6.8199999999999999E-4</v>
      </c>
      <c r="S757" t="s">
        <v>6</v>
      </c>
      <c r="T757">
        <v>2138.6879979999999</v>
      </c>
      <c r="U757">
        <v>3358.0341760000001</v>
      </c>
      <c r="V757" t="s">
        <v>7</v>
      </c>
      <c r="W757">
        <v>3.705902</v>
      </c>
      <c r="X757">
        <v>4.6540000000000002E-3</v>
      </c>
      <c r="Y757" t="s">
        <v>8</v>
      </c>
      <c r="Z757">
        <v>0</v>
      </c>
      <c r="AA757">
        <v>0</v>
      </c>
      <c r="AB757" t="s">
        <v>9</v>
      </c>
      <c r="AC757">
        <v>0</v>
      </c>
      <c r="AD757">
        <v>0</v>
      </c>
      <c r="AE757" t="s">
        <v>10</v>
      </c>
      <c r="AF757">
        <v>0.16366</v>
      </c>
      <c r="AG757">
        <v>1.74E-4</v>
      </c>
      <c r="AH757" t="s">
        <v>11</v>
      </c>
      <c r="AI757">
        <v>0.83846900000000002</v>
      </c>
      <c r="AJ757">
        <v>5.0000000000000002E-5</v>
      </c>
      <c r="AK757" t="s">
        <v>12</v>
      </c>
      <c r="AL757">
        <v>27</v>
      </c>
      <c r="AM757">
        <v>22.04</v>
      </c>
    </row>
    <row r="758" spans="1:39" x14ac:dyDescent="0.25">
      <c r="A758" t="s">
        <v>186</v>
      </c>
      <c r="B758">
        <v>17</v>
      </c>
      <c r="C758">
        <v>425</v>
      </c>
      <c r="D758" t="s">
        <v>1</v>
      </c>
      <c r="E758">
        <v>0</v>
      </c>
      <c r="F758">
        <v>0</v>
      </c>
      <c r="G758" t="s">
        <v>2</v>
      </c>
      <c r="H758">
        <v>4188.4989649999998</v>
      </c>
      <c r="I758">
        <v>3735.9587289999999</v>
      </c>
      <c r="J758" t="s">
        <v>3</v>
      </c>
      <c r="K758">
        <v>4157.5886179999998</v>
      </c>
      <c r="L758">
        <v>3736.2458219999999</v>
      </c>
      <c r="M758" t="s">
        <v>4</v>
      </c>
      <c r="N758">
        <v>1596.6424730000001</v>
      </c>
      <c r="O758">
        <v>0.48292000000000002</v>
      </c>
      <c r="P758" t="s">
        <v>5</v>
      </c>
      <c r="Q758">
        <v>31.657046000000001</v>
      </c>
      <c r="R758">
        <v>6.9099999999999999E-4</v>
      </c>
      <c r="S758" t="s">
        <v>6</v>
      </c>
      <c r="T758">
        <v>2273.2596039999999</v>
      </c>
      <c r="U758">
        <v>3780.718179</v>
      </c>
      <c r="V758" t="s">
        <v>7</v>
      </c>
      <c r="W758">
        <v>3.9350679999999998</v>
      </c>
      <c r="X758">
        <v>5.2589999999999998E-3</v>
      </c>
      <c r="Y758" t="s">
        <v>8</v>
      </c>
      <c r="Z758">
        <v>0</v>
      </c>
      <c r="AA758">
        <v>0</v>
      </c>
      <c r="AB758" t="s">
        <v>9</v>
      </c>
      <c r="AC758">
        <v>0</v>
      </c>
      <c r="AD758">
        <v>0</v>
      </c>
      <c r="AE758" t="s">
        <v>10</v>
      </c>
      <c r="AF758">
        <v>0.16313900000000001</v>
      </c>
      <c r="AG758">
        <v>1.7200000000000001E-4</v>
      </c>
      <c r="AH758" t="s">
        <v>11</v>
      </c>
      <c r="AI758">
        <v>0.83869700000000003</v>
      </c>
      <c r="AJ758">
        <v>4.8999999999999998E-5</v>
      </c>
      <c r="AK758" t="s">
        <v>12</v>
      </c>
      <c r="AL758">
        <v>31.14</v>
      </c>
      <c r="AM758">
        <v>26.4404</v>
      </c>
    </row>
    <row r="759" spans="1:39" x14ac:dyDescent="0.25">
      <c r="A759" t="s">
        <v>186</v>
      </c>
      <c r="B759">
        <v>18</v>
      </c>
      <c r="C759">
        <v>450</v>
      </c>
      <c r="D759" t="s">
        <v>1</v>
      </c>
      <c r="E759">
        <v>0</v>
      </c>
      <c r="F759">
        <v>0</v>
      </c>
      <c r="G759" t="s">
        <v>2</v>
      </c>
      <c r="H759">
        <v>4436.0108689999997</v>
      </c>
      <c r="I759">
        <v>4198.2367389999999</v>
      </c>
      <c r="J759" t="s">
        <v>3</v>
      </c>
      <c r="K759">
        <v>4403.282725</v>
      </c>
      <c r="L759">
        <v>4198.456889</v>
      </c>
      <c r="M759" t="s">
        <v>4</v>
      </c>
      <c r="N759">
        <v>1690.5580319999999</v>
      </c>
      <c r="O759">
        <v>0.53443399999999996</v>
      </c>
      <c r="P759" t="s">
        <v>5</v>
      </c>
      <c r="Q759">
        <v>33.518621000000003</v>
      </c>
      <c r="R759">
        <v>7.5600000000000005E-4</v>
      </c>
      <c r="S759" t="s">
        <v>6</v>
      </c>
      <c r="T759">
        <v>2408.0815870000001</v>
      </c>
      <c r="U759">
        <v>4243.5956969999997</v>
      </c>
      <c r="V759" t="s">
        <v>7</v>
      </c>
      <c r="W759">
        <v>4.1652839999999998</v>
      </c>
      <c r="X759">
        <v>6.0010000000000003E-3</v>
      </c>
      <c r="Y759" t="s">
        <v>8</v>
      </c>
      <c r="Z759">
        <v>0</v>
      </c>
      <c r="AA759">
        <v>0</v>
      </c>
      <c r="AB759" t="s">
        <v>9</v>
      </c>
      <c r="AC759">
        <v>0</v>
      </c>
      <c r="AD759">
        <v>0</v>
      </c>
      <c r="AE759" t="s">
        <v>10</v>
      </c>
      <c r="AF759">
        <v>0.162831</v>
      </c>
      <c r="AG759">
        <v>1.7799999999999999E-4</v>
      </c>
      <c r="AH759" t="s">
        <v>11</v>
      </c>
      <c r="AI759">
        <v>0.83877000000000002</v>
      </c>
      <c r="AJ759">
        <v>4.8999999999999998E-5</v>
      </c>
      <c r="AK759" t="s">
        <v>12</v>
      </c>
      <c r="AL759">
        <v>35.26</v>
      </c>
      <c r="AM759">
        <v>30.632400000000001</v>
      </c>
    </row>
    <row r="760" spans="1:39" x14ac:dyDescent="0.25">
      <c r="A760" t="s">
        <v>186</v>
      </c>
      <c r="B760">
        <v>19</v>
      </c>
      <c r="C760">
        <v>475</v>
      </c>
      <c r="D760" t="s">
        <v>1</v>
      </c>
      <c r="E760">
        <v>0</v>
      </c>
      <c r="F760">
        <v>0</v>
      </c>
      <c r="G760" t="s">
        <v>2</v>
      </c>
      <c r="H760">
        <v>4683.7155469999998</v>
      </c>
      <c r="I760">
        <v>4668.500266</v>
      </c>
      <c r="J760" t="s">
        <v>3</v>
      </c>
      <c r="K760">
        <v>4649.1692380000004</v>
      </c>
      <c r="L760">
        <v>4668.5742749999999</v>
      </c>
      <c r="M760" t="s">
        <v>4</v>
      </c>
      <c r="N760">
        <v>1784.4648999999999</v>
      </c>
      <c r="O760">
        <v>0.60749600000000004</v>
      </c>
      <c r="P760" t="s">
        <v>5</v>
      </c>
      <c r="Q760">
        <v>35.380519999999997</v>
      </c>
      <c r="R760">
        <v>7.27E-4</v>
      </c>
      <c r="S760" t="s">
        <v>6</v>
      </c>
      <c r="T760">
        <v>2543.2424660000001</v>
      </c>
      <c r="U760">
        <v>4723.0080589999998</v>
      </c>
      <c r="V760" t="s">
        <v>7</v>
      </c>
      <c r="W760">
        <v>4.3938920000000001</v>
      </c>
      <c r="X760">
        <v>6.5630000000000003E-3</v>
      </c>
      <c r="Y760" t="s">
        <v>8</v>
      </c>
      <c r="Z760">
        <v>0</v>
      </c>
      <c r="AA760">
        <v>0</v>
      </c>
      <c r="AB760" t="s">
        <v>9</v>
      </c>
      <c r="AC760">
        <v>0</v>
      </c>
      <c r="AD760">
        <v>0</v>
      </c>
      <c r="AE760" t="s">
        <v>10</v>
      </c>
      <c r="AF760">
        <v>0.162831</v>
      </c>
      <c r="AG760">
        <v>1.7799999999999999E-4</v>
      </c>
      <c r="AH760" t="s">
        <v>11</v>
      </c>
      <c r="AI760">
        <v>0.83877699999999999</v>
      </c>
      <c r="AJ760">
        <v>4.8999999999999998E-5</v>
      </c>
      <c r="AK760" t="s">
        <v>12</v>
      </c>
      <c r="AL760">
        <v>40.1</v>
      </c>
      <c r="AM760">
        <v>34.409999999999997</v>
      </c>
    </row>
    <row r="761" spans="1:39" x14ac:dyDescent="0.25">
      <c r="A761" t="s">
        <v>186</v>
      </c>
      <c r="B761">
        <v>20</v>
      </c>
      <c r="C761">
        <v>500</v>
      </c>
      <c r="D761" t="s">
        <v>1</v>
      </c>
      <c r="E761">
        <v>0</v>
      </c>
      <c r="F761">
        <v>0</v>
      </c>
      <c r="G761" t="s">
        <v>2</v>
      </c>
      <c r="H761">
        <v>4931.6595509999997</v>
      </c>
      <c r="I761">
        <v>5179.8437450000001</v>
      </c>
      <c r="J761" t="s">
        <v>3</v>
      </c>
      <c r="K761">
        <v>4895.294492</v>
      </c>
      <c r="L761">
        <v>5179.7289620000001</v>
      </c>
      <c r="M761" t="s">
        <v>4</v>
      </c>
      <c r="N761">
        <v>1878.3390380000001</v>
      </c>
      <c r="O761">
        <v>0.68535400000000002</v>
      </c>
      <c r="P761" t="s">
        <v>5</v>
      </c>
      <c r="Q761">
        <v>37.242728</v>
      </c>
      <c r="R761">
        <v>7.9299999999999998E-4</v>
      </c>
      <c r="S761" t="s">
        <v>6</v>
      </c>
      <c r="T761">
        <v>2678.7195900000002</v>
      </c>
      <c r="U761">
        <v>5244.6274780000003</v>
      </c>
      <c r="V761" t="s">
        <v>7</v>
      </c>
      <c r="W761">
        <v>4.6227720000000003</v>
      </c>
      <c r="X761">
        <v>7.3340000000000002E-3</v>
      </c>
      <c r="Y761" t="s">
        <v>8</v>
      </c>
      <c r="Z761">
        <v>0</v>
      </c>
      <c r="AA761">
        <v>0</v>
      </c>
      <c r="AB761" t="s">
        <v>9</v>
      </c>
      <c r="AC761">
        <v>0</v>
      </c>
      <c r="AD761">
        <v>0</v>
      </c>
      <c r="AE761" t="s">
        <v>10</v>
      </c>
      <c r="AF761">
        <v>0.16163</v>
      </c>
      <c r="AG761">
        <v>1.7899999999999999E-4</v>
      </c>
      <c r="AH761" t="s">
        <v>11</v>
      </c>
      <c r="AI761">
        <v>0.83879999999999999</v>
      </c>
      <c r="AJ761">
        <v>4.8000000000000001E-5</v>
      </c>
      <c r="AK761" t="s">
        <v>12</v>
      </c>
      <c r="AL761">
        <v>45.72</v>
      </c>
      <c r="AM761">
        <v>42.681600000000003</v>
      </c>
    </row>
    <row r="762" spans="1:39" x14ac:dyDescent="0.25">
      <c r="A762" t="s">
        <v>187</v>
      </c>
      <c r="B762">
        <v>1</v>
      </c>
      <c r="C762">
        <v>25</v>
      </c>
      <c r="D762" t="s">
        <v>1</v>
      </c>
      <c r="E762">
        <v>0</v>
      </c>
      <c r="F762">
        <v>0</v>
      </c>
      <c r="G762" t="s">
        <v>2</v>
      </c>
      <c r="H762">
        <v>166.879176</v>
      </c>
      <c r="I762">
        <v>12.759091</v>
      </c>
      <c r="J762" t="s">
        <v>3</v>
      </c>
      <c r="K762">
        <v>132.877374</v>
      </c>
      <c r="L762">
        <v>12.665495</v>
      </c>
      <c r="M762" t="s">
        <v>4</v>
      </c>
      <c r="N762">
        <v>0</v>
      </c>
      <c r="O762">
        <v>0</v>
      </c>
      <c r="P762" t="s">
        <v>5</v>
      </c>
      <c r="Q762">
        <v>0</v>
      </c>
      <c r="R762">
        <v>0</v>
      </c>
      <c r="S762" t="s">
        <v>6</v>
      </c>
      <c r="T762">
        <v>0</v>
      </c>
      <c r="U762">
        <v>0</v>
      </c>
      <c r="V762" t="s">
        <v>7</v>
      </c>
      <c r="W762">
        <v>0</v>
      </c>
      <c r="X762">
        <v>0</v>
      </c>
      <c r="Y762" t="s">
        <v>8</v>
      </c>
      <c r="Z762">
        <v>0</v>
      </c>
      <c r="AA762">
        <v>0</v>
      </c>
      <c r="AB762" t="s">
        <v>9</v>
      </c>
      <c r="AC762">
        <v>0</v>
      </c>
      <c r="AD762">
        <v>0</v>
      </c>
      <c r="AE762" t="s">
        <v>10</v>
      </c>
      <c r="AF762">
        <v>32767</v>
      </c>
      <c r="AG762">
        <v>0</v>
      </c>
      <c r="AH762" t="s">
        <v>11</v>
      </c>
      <c r="AI762">
        <v>-32767</v>
      </c>
      <c r="AJ762">
        <v>0</v>
      </c>
      <c r="AK762" t="s">
        <v>12</v>
      </c>
      <c r="AL762">
        <v>0</v>
      </c>
      <c r="AM762">
        <v>0</v>
      </c>
    </row>
    <row r="763" spans="1:39" x14ac:dyDescent="0.25">
      <c r="A763" t="s">
        <v>187</v>
      </c>
      <c r="B763">
        <v>2</v>
      </c>
      <c r="C763">
        <v>50</v>
      </c>
      <c r="D763" t="s">
        <v>1</v>
      </c>
      <c r="E763">
        <v>0</v>
      </c>
      <c r="F763">
        <v>0</v>
      </c>
      <c r="G763" t="s">
        <v>2</v>
      </c>
      <c r="H763">
        <v>334.63013899999999</v>
      </c>
      <c r="I763">
        <v>52.943803000000003</v>
      </c>
      <c r="J763" t="s">
        <v>3</v>
      </c>
      <c r="K763">
        <v>266.55977100000001</v>
      </c>
      <c r="L763">
        <v>52.640903000000002</v>
      </c>
      <c r="M763" t="s">
        <v>4</v>
      </c>
      <c r="N763">
        <v>0</v>
      </c>
      <c r="O763">
        <v>0</v>
      </c>
      <c r="P763" t="s">
        <v>5</v>
      </c>
      <c r="Q763">
        <v>0</v>
      </c>
      <c r="R763">
        <v>0</v>
      </c>
      <c r="S763" t="s">
        <v>6</v>
      </c>
      <c r="T763">
        <v>0</v>
      </c>
      <c r="U763">
        <v>0</v>
      </c>
      <c r="V763" t="s">
        <v>7</v>
      </c>
      <c r="W763">
        <v>0</v>
      </c>
      <c r="X763">
        <v>0</v>
      </c>
      <c r="Y763" t="s">
        <v>8</v>
      </c>
      <c r="Z763">
        <v>0</v>
      </c>
      <c r="AA763">
        <v>0</v>
      </c>
      <c r="AB763" t="s">
        <v>9</v>
      </c>
      <c r="AC763">
        <v>0</v>
      </c>
      <c r="AD763">
        <v>0</v>
      </c>
      <c r="AE763" t="s">
        <v>10</v>
      </c>
      <c r="AF763">
        <v>32767</v>
      </c>
      <c r="AG763">
        <v>0</v>
      </c>
      <c r="AH763" t="s">
        <v>11</v>
      </c>
      <c r="AI763">
        <v>-32767</v>
      </c>
      <c r="AJ763">
        <v>0</v>
      </c>
      <c r="AK763" t="s">
        <v>12</v>
      </c>
      <c r="AL763">
        <v>0</v>
      </c>
      <c r="AM763">
        <v>0</v>
      </c>
    </row>
    <row r="764" spans="1:39" x14ac:dyDescent="0.25">
      <c r="A764" t="s">
        <v>187</v>
      </c>
      <c r="B764">
        <v>3</v>
      </c>
      <c r="C764">
        <v>75</v>
      </c>
      <c r="D764" t="s">
        <v>1</v>
      </c>
      <c r="E764">
        <v>0</v>
      </c>
      <c r="F764">
        <v>0</v>
      </c>
      <c r="G764" t="s">
        <v>2</v>
      </c>
      <c r="H764">
        <v>502.57737600000002</v>
      </c>
      <c r="I764">
        <v>120.12290299999999</v>
      </c>
      <c r="J764" t="s">
        <v>3</v>
      </c>
      <c r="K764">
        <v>400.43694599999998</v>
      </c>
      <c r="L764">
        <v>119.469926</v>
      </c>
      <c r="M764" t="s">
        <v>4</v>
      </c>
      <c r="N764">
        <v>0</v>
      </c>
      <c r="O764">
        <v>0</v>
      </c>
      <c r="P764" t="s">
        <v>5</v>
      </c>
      <c r="Q764">
        <v>0</v>
      </c>
      <c r="R764">
        <v>0</v>
      </c>
      <c r="S764" t="s">
        <v>6</v>
      </c>
      <c r="T764">
        <v>0</v>
      </c>
      <c r="U764">
        <v>0</v>
      </c>
      <c r="V764" t="s">
        <v>7</v>
      </c>
      <c r="W764">
        <v>0</v>
      </c>
      <c r="X764">
        <v>0</v>
      </c>
      <c r="Y764" t="s">
        <v>8</v>
      </c>
      <c r="Z764">
        <v>0</v>
      </c>
      <c r="AA764">
        <v>0</v>
      </c>
      <c r="AB764" t="s">
        <v>9</v>
      </c>
      <c r="AC764">
        <v>0</v>
      </c>
      <c r="AD764">
        <v>0</v>
      </c>
      <c r="AE764" t="s">
        <v>10</v>
      </c>
      <c r="AF764">
        <v>32767</v>
      </c>
      <c r="AG764">
        <v>0</v>
      </c>
      <c r="AH764" t="s">
        <v>11</v>
      </c>
      <c r="AI764">
        <v>-32767</v>
      </c>
      <c r="AJ764">
        <v>0</v>
      </c>
      <c r="AK764" t="s">
        <v>12</v>
      </c>
      <c r="AL764">
        <v>0</v>
      </c>
      <c r="AM764">
        <v>0</v>
      </c>
    </row>
    <row r="765" spans="1:39" x14ac:dyDescent="0.25">
      <c r="A765" t="s">
        <v>187</v>
      </c>
      <c r="B765">
        <v>4</v>
      </c>
      <c r="C765">
        <v>100</v>
      </c>
      <c r="D765" t="s">
        <v>1</v>
      </c>
      <c r="E765">
        <v>0</v>
      </c>
      <c r="F765">
        <v>0</v>
      </c>
      <c r="G765" t="s">
        <v>2</v>
      </c>
      <c r="H765">
        <v>670.44240000000002</v>
      </c>
      <c r="I765">
        <v>213.951976</v>
      </c>
      <c r="J765" t="s">
        <v>3</v>
      </c>
      <c r="K765">
        <v>534.23091999999997</v>
      </c>
      <c r="L765">
        <v>212.745732</v>
      </c>
      <c r="M765" t="s">
        <v>4</v>
      </c>
      <c r="N765">
        <v>0</v>
      </c>
      <c r="O765">
        <v>0</v>
      </c>
      <c r="P765" t="s">
        <v>5</v>
      </c>
      <c r="Q765">
        <v>0</v>
      </c>
      <c r="R765">
        <v>0</v>
      </c>
      <c r="S765" t="s">
        <v>6</v>
      </c>
      <c r="T765">
        <v>0</v>
      </c>
      <c r="U765">
        <v>0</v>
      </c>
      <c r="V765" t="s">
        <v>7</v>
      </c>
      <c r="W765">
        <v>0</v>
      </c>
      <c r="X765">
        <v>0</v>
      </c>
      <c r="Y765" t="s">
        <v>8</v>
      </c>
      <c r="Z765">
        <v>0</v>
      </c>
      <c r="AA765">
        <v>0</v>
      </c>
      <c r="AB765" t="s">
        <v>9</v>
      </c>
      <c r="AC765">
        <v>0</v>
      </c>
      <c r="AD765">
        <v>0</v>
      </c>
      <c r="AE765" t="s">
        <v>10</v>
      </c>
      <c r="AF765">
        <v>32767</v>
      </c>
      <c r="AG765">
        <v>0</v>
      </c>
      <c r="AH765" t="s">
        <v>11</v>
      </c>
      <c r="AI765">
        <v>-32767</v>
      </c>
      <c r="AJ765">
        <v>0</v>
      </c>
      <c r="AK765" t="s">
        <v>12</v>
      </c>
      <c r="AL765">
        <v>0</v>
      </c>
      <c r="AM765">
        <v>0</v>
      </c>
    </row>
    <row r="766" spans="1:39" x14ac:dyDescent="0.25">
      <c r="A766" t="s">
        <v>187</v>
      </c>
      <c r="B766">
        <v>5</v>
      </c>
      <c r="C766">
        <v>125</v>
      </c>
      <c r="D766" t="s">
        <v>1</v>
      </c>
      <c r="E766">
        <v>0</v>
      </c>
      <c r="F766">
        <v>0</v>
      </c>
      <c r="G766" t="s">
        <v>2</v>
      </c>
      <c r="H766">
        <v>838.11607500000002</v>
      </c>
      <c r="I766">
        <v>336.51930599999997</v>
      </c>
      <c r="J766" t="s">
        <v>3</v>
      </c>
      <c r="K766">
        <v>667.83691199999998</v>
      </c>
      <c r="L766">
        <v>334.52302200000003</v>
      </c>
      <c r="M766" t="s">
        <v>4</v>
      </c>
      <c r="N766">
        <v>0</v>
      </c>
      <c r="O766">
        <v>0</v>
      </c>
      <c r="P766" t="s">
        <v>5</v>
      </c>
      <c r="Q766">
        <v>0</v>
      </c>
      <c r="R766">
        <v>0</v>
      </c>
      <c r="S766" t="s">
        <v>6</v>
      </c>
      <c r="T766">
        <v>0</v>
      </c>
      <c r="U766">
        <v>0</v>
      </c>
      <c r="V766" t="s">
        <v>7</v>
      </c>
      <c r="W766">
        <v>0</v>
      </c>
      <c r="X766">
        <v>0</v>
      </c>
      <c r="Y766" t="s">
        <v>8</v>
      </c>
      <c r="Z766">
        <v>0</v>
      </c>
      <c r="AA766">
        <v>0</v>
      </c>
      <c r="AB766" t="s">
        <v>9</v>
      </c>
      <c r="AC766">
        <v>0</v>
      </c>
      <c r="AD766">
        <v>0</v>
      </c>
      <c r="AE766" t="s">
        <v>10</v>
      </c>
      <c r="AF766">
        <v>32767</v>
      </c>
      <c r="AG766">
        <v>0</v>
      </c>
      <c r="AH766" t="s">
        <v>11</v>
      </c>
      <c r="AI766">
        <v>-32767</v>
      </c>
      <c r="AJ766">
        <v>0</v>
      </c>
      <c r="AK766" t="s">
        <v>12</v>
      </c>
      <c r="AL766">
        <v>0</v>
      </c>
      <c r="AM766">
        <v>0</v>
      </c>
    </row>
    <row r="767" spans="1:39" x14ac:dyDescent="0.25">
      <c r="A767" t="s">
        <v>187</v>
      </c>
      <c r="B767">
        <v>6</v>
      </c>
      <c r="C767">
        <v>150</v>
      </c>
      <c r="D767" t="s">
        <v>1</v>
      </c>
      <c r="E767">
        <v>0</v>
      </c>
      <c r="F767">
        <v>0</v>
      </c>
      <c r="G767" t="s">
        <v>2</v>
      </c>
      <c r="H767">
        <v>1005.5955709999999</v>
      </c>
      <c r="I767">
        <v>484.13873799999999</v>
      </c>
      <c r="J767" t="s">
        <v>3</v>
      </c>
      <c r="K767">
        <v>801.24948600000005</v>
      </c>
      <c r="L767">
        <v>481.319502</v>
      </c>
      <c r="M767" t="s">
        <v>4</v>
      </c>
      <c r="N767">
        <v>0</v>
      </c>
      <c r="O767">
        <v>0</v>
      </c>
      <c r="P767" t="s">
        <v>5</v>
      </c>
      <c r="Q767">
        <v>0</v>
      </c>
      <c r="R767">
        <v>0</v>
      </c>
      <c r="S767" t="s">
        <v>6</v>
      </c>
      <c r="T767">
        <v>0</v>
      </c>
      <c r="U767">
        <v>0</v>
      </c>
      <c r="V767" t="s">
        <v>7</v>
      </c>
      <c r="W767">
        <v>0</v>
      </c>
      <c r="X767">
        <v>0</v>
      </c>
      <c r="Y767" t="s">
        <v>8</v>
      </c>
      <c r="Z767">
        <v>0</v>
      </c>
      <c r="AA767">
        <v>0</v>
      </c>
      <c r="AB767" t="s">
        <v>9</v>
      </c>
      <c r="AC767">
        <v>0</v>
      </c>
      <c r="AD767">
        <v>0</v>
      </c>
      <c r="AE767" t="s">
        <v>10</v>
      </c>
      <c r="AF767">
        <v>32767</v>
      </c>
      <c r="AG767">
        <v>0</v>
      </c>
      <c r="AH767" t="s">
        <v>11</v>
      </c>
      <c r="AI767">
        <v>-32767</v>
      </c>
      <c r="AJ767">
        <v>0</v>
      </c>
      <c r="AK767" t="s">
        <v>12</v>
      </c>
      <c r="AL767">
        <v>0</v>
      </c>
      <c r="AM767">
        <v>0</v>
      </c>
    </row>
    <row r="768" spans="1:39" x14ac:dyDescent="0.25">
      <c r="A768" t="s">
        <v>187</v>
      </c>
      <c r="B768">
        <v>7</v>
      </c>
      <c r="C768">
        <v>175</v>
      </c>
      <c r="D768" t="s">
        <v>1</v>
      </c>
      <c r="E768">
        <v>0</v>
      </c>
      <c r="F768">
        <v>0</v>
      </c>
      <c r="G768" t="s">
        <v>2</v>
      </c>
      <c r="H768">
        <v>1172.9278340000001</v>
      </c>
      <c r="I768">
        <v>659.31483900000001</v>
      </c>
      <c r="J768" t="s">
        <v>3</v>
      </c>
      <c r="K768">
        <v>934.51759500000003</v>
      </c>
      <c r="L768">
        <v>655.47815000000003</v>
      </c>
      <c r="M768" t="s">
        <v>4</v>
      </c>
      <c r="N768">
        <v>0</v>
      </c>
      <c r="O768">
        <v>0</v>
      </c>
      <c r="P768" t="s">
        <v>5</v>
      </c>
      <c r="Q768">
        <v>0</v>
      </c>
      <c r="R768">
        <v>0</v>
      </c>
      <c r="S768" t="s">
        <v>6</v>
      </c>
      <c r="T768">
        <v>0</v>
      </c>
      <c r="U768">
        <v>0</v>
      </c>
      <c r="V768" t="s">
        <v>7</v>
      </c>
      <c r="W768">
        <v>0</v>
      </c>
      <c r="X768">
        <v>0</v>
      </c>
      <c r="Y768" t="s">
        <v>8</v>
      </c>
      <c r="Z768">
        <v>0</v>
      </c>
      <c r="AA768">
        <v>0</v>
      </c>
      <c r="AB768" t="s">
        <v>9</v>
      </c>
      <c r="AC768">
        <v>0</v>
      </c>
      <c r="AD768">
        <v>0</v>
      </c>
      <c r="AE768" t="s">
        <v>10</v>
      </c>
      <c r="AF768">
        <v>32767</v>
      </c>
      <c r="AG768">
        <v>0</v>
      </c>
      <c r="AH768" t="s">
        <v>11</v>
      </c>
      <c r="AI768">
        <v>-32767</v>
      </c>
      <c r="AJ768">
        <v>0</v>
      </c>
      <c r="AK768" t="s">
        <v>12</v>
      </c>
      <c r="AL768">
        <v>0</v>
      </c>
      <c r="AM768">
        <v>0</v>
      </c>
    </row>
    <row r="769" spans="1:39" x14ac:dyDescent="0.25">
      <c r="A769" t="s">
        <v>187</v>
      </c>
      <c r="B769">
        <v>8</v>
      </c>
      <c r="C769">
        <v>200</v>
      </c>
      <c r="D769" t="s">
        <v>1</v>
      </c>
      <c r="E769">
        <v>0</v>
      </c>
      <c r="F769">
        <v>0</v>
      </c>
      <c r="G769" t="s">
        <v>2</v>
      </c>
      <c r="H769">
        <v>1340.2141650000001</v>
      </c>
      <c r="I769">
        <v>861.39619600000003</v>
      </c>
      <c r="J769" t="s">
        <v>3</v>
      </c>
      <c r="K769">
        <v>1067.7343579999999</v>
      </c>
      <c r="L769">
        <v>856.26851099999999</v>
      </c>
      <c r="M769" t="s">
        <v>4</v>
      </c>
      <c r="N769">
        <v>0</v>
      </c>
      <c r="O769">
        <v>0</v>
      </c>
      <c r="P769" t="s">
        <v>5</v>
      </c>
      <c r="Q769">
        <v>0</v>
      </c>
      <c r="R769">
        <v>0</v>
      </c>
      <c r="S769" t="s">
        <v>6</v>
      </c>
      <c r="T769">
        <v>0</v>
      </c>
      <c r="U769">
        <v>0</v>
      </c>
      <c r="V769" t="s">
        <v>7</v>
      </c>
      <c r="W769">
        <v>0</v>
      </c>
      <c r="X769">
        <v>0</v>
      </c>
      <c r="Y769" t="s">
        <v>8</v>
      </c>
      <c r="Z769">
        <v>0</v>
      </c>
      <c r="AA769">
        <v>0</v>
      </c>
      <c r="AB769" t="s">
        <v>9</v>
      </c>
      <c r="AC769">
        <v>0</v>
      </c>
      <c r="AD769">
        <v>0</v>
      </c>
      <c r="AE769" t="s">
        <v>10</v>
      </c>
      <c r="AF769">
        <v>32767</v>
      </c>
      <c r="AG769">
        <v>0</v>
      </c>
      <c r="AH769" t="s">
        <v>11</v>
      </c>
      <c r="AI769">
        <v>-32767</v>
      </c>
      <c r="AJ769">
        <v>0</v>
      </c>
      <c r="AK769" t="s">
        <v>12</v>
      </c>
      <c r="AL769">
        <v>0</v>
      </c>
      <c r="AM769">
        <v>0</v>
      </c>
    </row>
    <row r="770" spans="1:39" x14ac:dyDescent="0.25">
      <c r="A770" t="s">
        <v>187</v>
      </c>
      <c r="B770">
        <v>9</v>
      </c>
      <c r="C770">
        <v>225</v>
      </c>
      <c r="D770" t="s">
        <v>1</v>
      </c>
      <c r="E770">
        <v>0</v>
      </c>
      <c r="F770">
        <v>0</v>
      </c>
      <c r="G770" t="s">
        <v>2</v>
      </c>
      <c r="H770">
        <v>1507.495635</v>
      </c>
      <c r="I770">
        <v>1091.0554099999999</v>
      </c>
      <c r="J770" t="s">
        <v>3</v>
      </c>
      <c r="K770">
        <v>1200.94832</v>
      </c>
      <c r="L770">
        <v>1084.503674</v>
      </c>
      <c r="M770" t="s">
        <v>4</v>
      </c>
      <c r="N770">
        <v>0</v>
      </c>
      <c r="O770">
        <v>0</v>
      </c>
      <c r="P770" t="s">
        <v>5</v>
      </c>
      <c r="Q770">
        <v>0</v>
      </c>
      <c r="R770">
        <v>0</v>
      </c>
      <c r="S770" t="s">
        <v>6</v>
      </c>
      <c r="T770">
        <v>0</v>
      </c>
      <c r="U770">
        <v>0</v>
      </c>
      <c r="V770" t="s">
        <v>7</v>
      </c>
      <c r="W770">
        <v>0</v>
      </c>
      <c r="X770">
        <v>0</v>
      </c>
      <c r="Y770" t="s">
        <v>8</v>
      </c>
      <c r="Z770">
        <v>0</v>
      </c>
      <c r="AA770">
        <v>0</v>
      </c>
      <c r="AB770" t="s">
        <v>9</v>
      </c>
      <c r="AC770">
        <v>0</v>
      </c>
      <c r="AD770">
        <v>0</v>
      </c>
      <c r="AE770" t="s">
        <v>10</v>
      </c>
      <c r="AF770">
        <v>32767</v>
      </c>
      <c r="AG770">
        <v>0</v>
      </c>
      <c r="AH770" t="s">
        <v>11</v>
      </c>
      <c r="AI770">
        <v>-32767</v>
      </c>
      <c r="AJ770">
        <v>0</v>
      </c>
      <c r="AK770" t="s">
        <v>12</v>
      </c>
      <c r="AL770">
        <v>0</v>
      </c>
      <c r="AM770">
        <v>0</v>
      </c>
    </row>
    <row r="771" spans="1:39" x14ac:dyDescent="0.25">
      <c r="A771" t="s">
        <v>187</v>
      </c>
      <c r="B771">
        <v>10</v>
      </c>
      <c r="C771">
        <v>250</v>
      </c>
      <c r="D771" t="s">
        <v>1</v>
      </c>
      <c r="E771">
        <v>0</v>
      </c>
      <c r="F771">
        <v>0</v>
      </c>
      <c r="G771" t="s">
        <v>2</v>
      </c>
      <c r="H771">
        <v>1674.733804</v>
      </c>
      <c r="I771">
        <v>1344.549931</v>
      </c>
      <c r="J771" t="s">
        <v>3</v>
      </c>
      <c r="K771">
        <v>1334.12177</v>
      </c>
      <c r="L771">
        <v>1336.3371830000001</v>
      </c>
      <c r="M771" t="s">
        <v>4</v>
      </c>
      <c r="N771">
        <v>0</v>
      </c>
      <c r="O771">
        <v>0</v>
      </c>
      <c r="P771" t="s">
        <v>5</v>
      </c>
      <c r="Q771">
        <v>0</v>
      </c>
      <c r="R771">
        <v>0</v>
      </c>
      <c r="S771" t="s">
        <v>6</v>
      </c>
      <c r="T771">
        <v>0</v>
      </c>
      <c r="U771">
        <v>0</v>
      </c>
      <c r="V771" t="s">
        <v>7</v>
      </c>
      <c r="W771">
        <v>0</v>
      </c>
      <c r="X771">
        <v>0</v>
      </c>
      <c r="Y771" t="s">
        <v>8</v>
      </c>
      <c r="Z771">
        <v>0</v>
      </c>
      <c r="AA771">
        <v>0</v>
      </c>
      <c r="AB771" t="s">
        <v>9</v>
      </c>
      <c r="AC771">
        <v>0</v>
      </c>
      <c r="AD771">
        <v>0</v>
      </c>
      <c r="AE771" t="s">
        <v>10</v>
      </c>
      <c r="AF771">
        <v>32767</v>
      </c>
      <c r="AG771">
        <v>0</v>
      </c>
      <c r="AH771" t="s">
        <v>11</v>
      </c>
      <c r="AI771">
        <v>-32767</v>
      </c>
      <c r="AJ771">
        <v>0</v>
      </c>
      <c r="AK771" t="s">
        <v>12</v>
      </c>
      <c r="AL771">
        <v>0</v>
      </c>
      <c r="AM771">
        <v>0</v>
      </c>
    </row>
    <row r="772" spans="1:39" x14ac:dyDescent="0.25">
      <c r="A772" t="s">
        <v>187</v>
      </c>
      <c r="B772">
        <v>11</v>
      </c>
      <c r="C772">
        <v>275</v>
      </c>
      <c r="D772" t="s">
        <v>1</v>
      </c>
      <c r="E772">
        <v>0</v>
      </c>
      <c r="F772">
        <v>0</v>
      </c>
      <c r="G772" t="s">
        <v>2</v>
      </c>
      <c r="H772">
        <v>1842.0942110000001</v>
      </c>
      <c r="I772">
        <v>1624.153597</v>
      </c>
      <c r="J772" t="s">
        <v>3</v>
      </c>
      <c r="K772">
        <v>1467.418997</v>
      </c>
      <c r="L772">
        <v>1614.3170009999999</v>
      </c>
      <c r="M772" t="s">
        <v>4</v>
      </c>
      <c r="N772">
        <v>0</v>
      </c>
      <c r="O772">
        <v>0</v>
      </c>
      <c r="P772" t="s">
        <v>5</v>
      </c>
      <c r="Q772">
        <v>0</v>
      </c>
      <c r="R772">
        <v>0</v>
      </c>
      <c r="S772" t="s">
        <v>6</v>
      </c>
      <c r="T772">
        <v>0</v>
      </c>
      <c r="U772">
        <v>0</v>
      </c>
      <c r="V772" t="s">
        <v>7</v>
      </c>
      <c r="W772">
        <v>0</v>
      </c>
      <c r="X772">
        <v>0</v>
      </c>
      <c r="Y772" t="s">
        <v>8</v>
      </c>
      <c r="Z772">
        <v>0</v>
      </c>
      <c r="AA772">
        <v>0</v>
      </c>
      <c r="AB772" t="s">
        <v>9</v>
      </c>
      <c r="AC772">
        <v>0</v>
      </c>
      <c r="AD772">
        <v>0</v>
      </c>
      <c r="AE772" t="s">
        <v>10</v>
      </c>
      <c r="AF772">
        <v>32767</v>
      </c>
      <c r="AG772">
        <v>0</v>
      </c>
      <c r="AH772" t="s">
        <v>11</v>
      </c>
      <c r="AI772">
        <v>-32767</v>
      </c>
      <c r="AJ772">
        <v>0</v>
      </c>
      <c r="AK772" t="s">
        <v>12</v>
      </c>
      <c r="AL772">
        <v>0</v>
      </c>
      <c r="AM772">
        <v>0</v>
      </c>
    </row>
    <row r="773" spans="1:39" x14ac:dyDescent="0.25">
      <c r="A773" t="s">
        <v>187</v>
      </c>
      <c r="B773">
        <v>12</v>
      </c>
      <c r="C773">
        <v>300</v>
      </c>
      <c r="D773" t="s">
        <v>1</v>
      </c>
      <c r="E773">
        <v>0</v>
      </c>
      <c r="F773">
        <v>0</v>
      </c>
      <c r="G773" t="s">
        <v>2</v>
      </c>
      <c r="H773">
        <v>2009.5573019999999</v>
      </c>
      <c r="I773">
        <v>1928.1784130000001</v>
      </c>
      <c r="J773" t="s">
        <v>3</v>
      </c>
      <c r="K773">
        <v>1600.8183839999999</v>
      </c>
      <c r="L773">
        <v>1916.344499</v>
      </c>
      <c r="M773" t="s">
        <v>4</v>
      </c>
      <c r="N773">
        <v>0</v>
      </c>
      <c r="O773">
        <v>0</v>
      </c>
      <c r="P773" t="s">
        <v>5</v>
      </c>
      <c r="Q773">
        <v>0</v>
      </c>
      <c r="R773">
        <v>0</v>
      </c>
      <c r="S773" t="s">
        <v>6</v>
      </c>
      <c r="T773">
        <v>0</v>
      </c>
      <c r="U773">
        <v>0</v>
      </c>
      <c r="V773" t="s">
        <v>7</v>
      </c>
      <c r="W773">
        <v>0</v>
      </c>
      <c r="X773">
        <v>0</v>
      </c>
      <c r="Y773" t="s">
        <v>8</v>
      </c>
      <c r="Z773">
        <v>0</v>
      </c>
      <c r="AA773">
        <v>0</v>
      </c>
      <c r="AB773" t="s">
        <v>9</v>
      </c>
      <c r="AC773">
        <v>0</v>
      </c>
      <c r="AD773">
        <v>0</v>
      </c>
      <c r="AE773" t="s">
        <v>10</v>
      </c>
      <c r="AF773">
        <v>32767</v>
      </c>
      <c r="AG773">
        <v>0</v>
      </c>
      <c r="AH773" t="s">
        <v>11</v>
      </c>
      <c r="AI773">
        <v>-32767</v>
      </c>
      <c r="AJ773">
        <v>0</v>
      </c>
      <c r="AK773" t="s">
        <v>12</v>
      </c>
      <c r="AL773">
        <v>0</v>
      </c>
      <c r="AM773">
        <v>0</v>
      </c>
    </row>
    <row r="774" spans="1:39" x14ac:dyDescent="0.25">
      <c r="A774" t="s">
        <v>187</v>
      </c>
      <c r="B774">
        <v>13</v>
      </c>
      <c r="C774">
        <v>325</v>
      </c>
      <c r="D774" t="s">
        <v>1</v>
      </c>
      <c r="E774">
        <v>0</v>
      </c>
      <c r="F774">
        <v>0</v>
      </c>
      <c r="G774" t="s">
        <v>2</v>
      </c>
      <c r="H774">
        <v>2177.1712210000001</v>
      </c>
      <c r="I774">
        <v>2262.8520389999999</v>
      </c>
      <c r="J774" t="s">
        <v>3</v>
      </c>
      <c r="K774">
        <v>1734.3668600000001</v>
      </c>
      <c r="L774">
        <v>2248.907498</v>
      </c>
      <c r="M774" t="s">
        <v>4</v>
      </c>
      <c r="N774">
        <v>0</v>
      </c>
      <c r="O774">
        <v>0</v>
      </c>
      <c r="P774" t="s">
        <v>5</v>
      </c>
      <c r="Q774">
        <v>0</v>
      </c>
      <c r="R774">
        <v>0</v>
      </c>
      <c r="S774" t="s">
        <v>6</v>
      </c>
      <c r="T774">
        <v>0</v>
      </c>
      <c r="U774">
        <v>0</v>
      </c>
      <c r="V774" t="s">
        <v>7</v>
      </c>
      <c r="W774">
        <v>0</v>
      </c>
      <c r="X774">
        <v>0</v>
      </c>
      <c r="Y774" t="s">
        <v>8</v>
      </c>
      <c r="Z774">
        <v>0</v>
      </c>
      <c r="AA774">
        <v>0</v>
      </c>
      <c r="AB774" t="s">
        <v>9</v>
      </c>
      <c r="AC774">
        <v>0</v>
      </c>
      <c r="AD774">
        <v>0</v>
      </c>
      <c r="AE774" t="s">
        <v>10</v>
      </c>
      <c r="AF774">
        <v>32767</v>
      </c>
      <c r="AG774">
        <v>0</v>
      </c>
      <c r="AH774" t="s">
        <v>11</v>
      </c>
      <c r="AI774">
        <v>-32767</v>
      </c>
      <c r="AJ774">
        <v>0</v>
      </c>
      <c r="AK774" t="s">
        <v>12</v>
      </c>
      <c r="AL774">
        <v>0</v>
      </c>
      <c r="AM774">
        <v>0</v>
      </c>
    </row>
    <row r="775" spans="1:39" x14ac:dyDescent="0.25">
      <c r="A775" t="s">
        <v>187</v>
      </c>
      <c r="B775">
        <v>14</v>
      </c>
      <c r="C775">
        <v>350</v>
      </c>
      <c r="D775" t="s">
        <v>1</v>
      </c>
      <c r="E775">
        <v>0</v>
      </c>
      <c r="F775">
        <v>0</v>
      </c>
      <c r="G775" t="s">
        <v>2</v>
      </c>
      <c r="H775">
        <v>2345.038325</v>
      </c>
      <c r="I775">
        <v>2628.8960360000001</v>
      </c>
      <c r="J775" t="s">
        <v>3</v>
      </c>
      <c r="K775">
        <v>1868.166125</v>
      </c>
      <c r="L775">
        <v>2612.5283709999999</v>
      </c>
      <c r="M775" t="s">
        <v>4</v>
      </c>
      <c r="N775">
        <v>0</v>
      </c>
      <c r="O775">
        <v>0</v>
      </c>
      <c r="P775" t="s">
        <v>5</v>
      </c>
      <c r="Q775">
        <v>0</v>
      </c>
      <c r="R775">
        <v>0</v>
      </c>
      <c r="S775" t="s">
        <v>6</v>
      </c>
      <c r="T775">
        <v>0</v>
      </c>
      <c r="U775">
        <v>0</v>
      </c>
      <c r="V775" t="s">
        <v>7</v>
      </c>
      <c r="W775">
        <v>0</v>
      </c>
      <c r="X775">
        <v>0</v>
      </c>
      <c r="Y775" t="s">
        <v>8</v>
      </c>
      <c r="Z775">
        <v>0</v>
      </c>
      <c r="AA775">
        <v>0</v>
      </c>
      <c r="AB775" t="s">
        <v>9</v>
      </c>
      <c r="AC775">
        <v>0</v>
      </c>
      <c r="AD775">
        <v>0</v>
      </c>
      <c r="AE775" t="s">
        <v>10</v>
      </c>
      <c r="AF775">
        <v>32767</v>
      </c>
      <c r="AG775">
        <v>0</v>
      </c>
      <c r="AH775" t="s">
        <v>11</v>
      </c>
      <c r="AI775">
        <v>-32767</v>
      </c>
      <c r="AJ775">
        <v>0</v>
      </c>
      <c r="AK775" t="s">
        <v>12</v>
      </c>
      <c r="AL775">
        <v>0</v>
      </c>
      <c r="AM775">
        <v>0</v>
      </c>
    </row>
    <row r="776" spans="1:39" x14ac:dyDescent="0.25">
      <c r="A776" t="s">
        <v>187</v>
      </c>
      <c r="B776">
        <v>15</v>
      </c>
      <c r="C776">
        <v>375</v>
      </c>
      <c r="D776" t="s">
        <v>1</v>
      </c>
      <c r="E776">
        <v>0</v>
      </c>
      <c r="F776">
        <v>0</v>
      </c>
      <c r="G776" t="s">
        <v>2</v>
      </c>
      <c r="H776">
        <v>2513.0655419999998</v>
      </c>
      <c r="I776">
        <v>3013.921139</v>
      </c>
      <c r="J776" t="s">
        <v>3</v>
      </c>
      <c r="K776">
        <v>2002.1250239999999</v>
      </c>
      <c r="L776">
        <v>2994.7397350000001</v>
      </c>
      <c r="M776" t="s">
        <v>4</v>
      </c>
      <c r="N776">
        <v>0</v>
      </c>
      <c r="O776">
        <v>0</v>
      </c>
      <c r="P776" t="s">
        <v>5</v>
      </c>
      <c r="Q776">
        <v>0</v>
      </c>
      <c r="R776">
        <v>0</v>
      </c>
      <c r="S776" t="s">
        <v>6</v>
      </c>
      <c r="T776">
        <v>0</v>
      </c>
      <c r="U776">
        <v>0</v>
      </c>
      <c r="V776" t="s">
        <v>7</v>
      </c>
      <c r="W776">
        <v>0</v>
      </c>
      <c r="X776">
        <v>0</v>
      </c>
      <c r="Y776" t="s">
        <v>8</v>
      </c>
      <c r="Z776">
        <v>0</v>
      </c>
      <c r="AA776">
        <v>0</v>
      </c>
      <c r="AB776" t="s">
        <v>9</v>
      </c>
      <c r="AC776">
        <v>0</v>
      </c>
      <c r="AD776">
        <v>0</v>
      </c>
      <c r="AE776" t="s">
        <v>10</v>
      </c>
      <c r="AF776">
        <v>32767</v>
      </c>
      <c r="AG776">
        <v>0</v>
      </c>
      <c r="AH776" t="s">
        <v>11</v>
      </c>
      <c r="AI776">
        <v>-32767</v>
      </c>
      <c r="AJ776">
        <v>0</v>
      </c>
      <c r="AK776" t="s">
        <v>12</v>
      </c>
      <c r="AL776">
        <v>0</v>
      </c>
      <c r="AM776">
        <v>0</v>
      </c>
    </row>
    <row r="777" spans="1:39" x14ac:dyDescent="0.25">
      <c r="A777" t="s">
        <v>187</v>
      </c>
      <c r="B777">
        <v>16</v>
      </c>
      <c r="C777">
        <v>400</v>
      </c>
      <c r="D777" t="s">
        <v>1</v>
      </c>
      <c r="E777">
        <v>0</v>
      </c>
      <c r="F777">
        <v>0</v>
      </c>
      <c r="G777" t="s">
        <v>2</v>
      </c>
      <c r="H777">
        <v>2681.3339500000002</v>
      </c>
      <c r="I777">
        <v>3425.9458949999998</v>
      </c>
      <c r="J777" t="s">
        <v>3</v>
      </c>
      <c r="K777">
        <v>2136.322842</v>
      </c>
      <c r="L777">
        <v>3404.3509730000001</v>
      </c>
      <c r="M777" t="s">
        <v>4</v>
      </c>
      <c r="N777">
        <v>0</v>
      </c>
      <c r="O777">
        <v>0</v>
      </c>
      <c r="P777" t="s">
        <v>5</v>
      </c>
      <c r="Q777">
        <v>0</v>
      </c>
      <c r="R777">
        <v>0</v>
      </c>
      <c r="S777" t="s">
        <v>6</v>
      </c>
      <c r="T777">
        <v>0</v>
      </c>
      <c r="U777">
        <v>0</v>
      </c>
      <c r="V777" t="s">
        <v>7</v>
      </c>
      <c r="W777">
        <v>0</v>
      </c>
      <c r="X777">
        <v>0</v>
      </c>
      <c r="Y777" t="s">
        <v>8</v>
      </c>
      <c r="Z777">
        <v>0</v>
      </c>
      <c r="AA777">
        <v>0</v>
      </c>
      <c r="AB777" t="s">
        <v>9</v>
      </c>
      <c r="AC777">
        <v>0</v>
      </c>
      <c r="AD777">
        <v>0</v>
      </c>
      <c r="AE777" t="s">
        <v>10</v>
      </c>
      <c r="AF777">
        <v>32767</v>
      </c>
      <c r="AG777">
        <v>0</v>
      </c>
      <c r="AH777" t="s">
        <v>11</v>
      </c>
      <c r="AI777">
        <v>-32767</v>
      </c>
      <c r="AJ777">
        <v>0</v>
      </c>
      <c r="AK777" t="s">
        <v>12</v>
      </c>
      <c r="AL777">
        <v>0</v>
      </c>
      <c r="AM777">
        <v>0</v>
      </c>
    </row>
    <row r="778" spans="1:39" x14ac:dyDescent="0.25">
      <c r="A778" t="s">
        <v>187</v>
      </c>
      <c r="B778">
        <v>17</v>
      </c>
      <c r="C778">
        <v>425</v>
      </c>
      <c r="D778" t="s">
        <v>1</v>
      </c>
      <c r="E778">
        <v>0</v>
      </c>
      <c r="F778">
        <v>0</v>
      </c>
      <c r="G778" t="s">
        <v>2</v>
      </c>
      <c r="H778">
        <v>2849.8916850000001</v>
      </c>
      <c r="I778">
        <v>3864.5825209999998</v>
      </c>
      <c r="J778" t="s">
        <v>3</v>
      </c>
      <c r="K778">
        <v>2270.810688</v>
      </c>
      <c r="L778">
        <v>3840.2237789999999</v>
      </c>
      <c r="M778" t="s">
        <v>4</v>
      </c>
      <c r="N778">
        <v>0</v>
      </c>
      <c r="O778">
        <v>0</v>
      </c>
      <c r="P778" t="s">
        <v>5</v>
      </c>
      <c r="Q778">
        <v>0</v>
      </c>
      <c r="R778">
        <v>0</v>
      </c>
      <c r="S778" t="s">
        <v>6</v>
      </c>
      <c r="T778">
        <v>0</v>
      </c>
      <c r="U778">
        <v>0</v>
      </c>
      <c r="V778" t="s">
        <v>7</v>
      </c>
      <c r="W778">
        <v>0</v>
      </c>
      <c r="X778">
        <v>0</v>
      </c>
      <c r="Y778" t="s">
        <v>8</v>
      </c>
      <c r="Z778">
        <v>0</v>
      </c>
      <c r="AA778">
        <v>0</v>
      </c>
      <c r="AB778" t="s">
        <v>9</v>
      </c>
      <c r="AC778">
        <v>0</v>
      </c>
      <c r="AD778">
        <v>0</v>
      </c>
      <c r="AE778" t="s">
        <v>10</v>
      </c>
      <c r="AF778">
        <v>32767</v>
      </c>
      <c r="AG778">
        <v>0</v>
      </c>
      <c r="AH778" t="s">
        <v>11</v>
      </c>
      <c r="AI778">
        <v>-32767</v>
      </c>
      <c r="AJ778">
        <v>0</v>
      </c>
      <c r="AK778" t="s">
        <v>12</v>
      </c>
      <c r="AL778">
        <v>0</v>
      </c>
      <c r="AM778">
        <v>0</v>
      </c>
    </row>
    <row r="779" spans="1:39" x14ac:dyDescent="0.25">
      <c r="A779" t="s">
        <v>187</v>
      </c>
      <c r="B779">
        <v>18</v>
      </c>
      <c r="C779">
        <v>450</v>
      </c>
      <c r="D779" t="s">
        <v>1</v>
      </c>
      <c r="E779">
        <v>0</v>
      </c>
      <c r="F779">
        <v>0</v>
      </c>
      <c r="G779" t="s">
        <v>2</v>
      </c>
      <c r="H779">
        <v>3018.7218549999998</v>
      </c>
      <c r="I779">
        <v>4331.0338350000002</v>
      </c>
      <c r="J779" t="s">
        <v>3</v>
      </c>
      <c r="K779">
        <v>2405.5753909999999</v>
      </c>
      <c r="L779">
        <v>4303.7595419999998</v>
      </c>
      <c r="M779" t="s">
        <v>4</v>
      </c>
      <c r="N779">
        <v>0</v>
      </c>
      <c r="O779">
        <v>0</v>
      </c>
      <c r="P779" t="s">
        <v>5</v>
      </c>
      <c r="Q779">
        <v>0</v>
      </c>
      <c r="R779">
        <v>0</v>
      </c>
      <c r="S779" t="s">
        <v>6</v>
      </c>
      <c r="T779">
        <v>0</v>
      </c>
      <c r="U779">
        <v>0</v>
      </c>
      <c r="V779" t="s">
        <v>7</v>
      </c>
      <c r="W779">
        <v>0</v>
      </c>
      <c r="X779">
        <v>0</v>
      </c>
      <c r="Y779" t="s">
        <v>8</v>
      </c>
      <c r="Z779">
        <v>0</v>
      </c>
      <c r="AA779">
        <v>0</v>
      </c>
      <c r="AB779" t="s">
        <v>9</v>
      </c>
      <c r="AC779">
        <v>0</v>
      </c>
      <c r="AD779">
        <v>0</v>
      </c>
      <c r="AE779" t="s">
        <v>10</v>
      </c>
      <c r="AF779">
        <v>32767</v>
      </c>
      <c r="AG779">
        <v>0</v>
      </c>
      <c r="AH779" t="s">
        <v>11</v>
      </c>
      <c r="AI779">
        <v>-32767</v>
      </c>
      <c r="AJ779">
        <v>0</v>
      </c>
      <c r="AK779" t="s">
        <v>12</v>
      </c>
      <c r="AL779">
        <v>0</v>
      </c>
      <c r="AM779">
        <v>0</v>
      </c>
    </row>
    <row r="780" spans="1:39" x14ac:dyDescent="0.25">
      <c r="A780" t="s">
        <v>187</v>
      </c>
      <c r="B780">
        <v>19</v>
      </c>
      <c r="C780">
        <v>475</v>
      </c>
      <c r="D780" t="s">
        <v>1</v>
      </c>
      <c r="E780">
        <v>0</v>
      </c>
      <c r="F780">
        <v>0</v>
      </c>
      <c r="G780" t="s">
        <v>2</v>
      </c>
      <c r="H780">
        <v>3187.5935250000002</v>
      </c>
      <c r="I780">
        <v>4842.1206789999997</v>
      </c>
      <c r="J780" t="s">
        <v>3</v>
      </c>
      <c r="K780">
        <v>2540.3804049999999</v>
      </c>
      <c r="L780">
        <v>4811.6230949999999</v>
      </c>
      <c r="M780" t="s">
        <v>4</v>
      </c>
      <c r="N780">
        <v>0</v>
      </c>
      <c r="O780">
        <v>0</v>
      </c>
      <c r="P780" t="s">
        <v>5</v>
      </c>
      <c r="Q780">
        <v>0</v>
      </c>
      <c r="R780">
        <v>0</v>
      </c>
      <c r="S780" t="s">
        <v>6</v>
      </c>
      <c r="T780">
        <v>0</v>
      </c>
      <c r="U780">
        <v>0</v>
      </c>
      <c r="V780" t="s">
        <v>7</v>
      </c>
      <c r="W780">
        <v>0</v>
      </c>
      <c r="X780">
        <v>0</v>
      </c>
      <c r="Y780" t="s">
        <v>8</v>
      </c>
      <c r="Z780">
        <v>0</v>
      </c>
      <c r="AA780">
        <v>0</v>
      </c>
      <c r="AB780" t="s">
        <v>9</v>
      </c>
      <c r="AC780">
        <v>0</v>
      </c>
      <c r="AD780">
        <v>0</v>
      </c>
      <c r="AE780" t="s">
        <v>10</v>
      </c>
      <c r="AF780">
        <v>32767</v>
      </c>
      <c r="AG780">
        <v>0</v>
      </c>
      <c r="AH780" t="s">
        <v>11</v>
      </c>
      <c r="AI780">
        <v>-32767</v>
      </c>
      <c r="AJ780">
        <v>0</v>
      </c>
      <c r="AK780" t="s">
        <v>12</v>
      </c>
      <c r="AL780">
        <v>0</v>
      </c>
      <c r="AM780">
        <v>0</v>
      </c>
    </row>
    <row r="781" spans="1:39" x14ac:dyDescent="0.25">
      <c r="A781" t="s">
        <v>187</v>
      </c>
      <c r="B781">
        <v>20</v>
      </c>
      <c r="C781">
        <v>500</v>
      </c>
      <c r="D781" t="s">
        <v>1</v>
      </c>
      <c r="E781">
        <v>0</v>
      </c>
      <c r="F781">
        <v>0</v>
      </c>
      <c r="G781" t="s">
        <v>2</v>
      </c>
      <c r="H781">
        <v>3356.932656</v>
      </c>
      <c r="I781">
        <v>5374.5207339999997</v>
      </c>
      <c r="J781" t="s">
        <v>3</v>
      </c>
      <c r="K781">
        <v>2675.654634</v>
      </c>
      <c r="L781">
        <v>5340.6812200000004</v>
      </c>
      <c r="M781" t="s">
        <v>4</v>
      </c>
      <c r="N781">
        <v>0</v>
      </c>
      <c r="O781">
        <v>0</v>
      </c>
      <c r="P781" t="s">
        <v>5</v>
      </c>
      <c r="Q781">
        <v>0</v>
      </c>
      <c r="R781">
        <v>0</v>
      </c>
      <c r="S781" t="s">
        <v>6</v>
      </c>
      <c r="T781">
        <v>0</v>
      </c>
      <c r="U781">
        <v>0</v>
      </c>
      <c r="V781" t="s">
        <v>7</v>
      </c>
      <c r="W781">
        <v>0</v>
      </c>
      <c r="X781">
        <v>0</v>
      </c>
      <c r="Y781" t="s">
        <v>8</v>
      </c>
      <c r="Z781">
        <v>0</v>
      </c>
      <c r="AA781">
        <v>0</v>
      </c>
      <c r="AB781" t="s">
        <v>9</v>
      </c>
      <c r="AC781">
        <v>0</v>
      </c>
      <c r="AD781">
        <v>0</v>
      </c>
      <c r="AE781" t="s">
        <v>10</v>
      </c>
      <c r="AF781">
        <v>32767</v>
      </c>
      <c r="AG781">
        <v>0</v>
      </c>
      <c r="AH781" t="s">
        <v>11</v>
      </c>
      <c r="AI781">
        <v>-32767</v>
      </c>
      <c r="AJ781">
        <v>0</v>
      </c>
      <c r="AK781" t="s">
        <v>12</v>
      </c>
      <c r="AL781">
        <v>0.02</v>
      </c>
      <c r="AM781">
        <v>1.9599999999999999E-2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76"/>
  <sheetViews>
    <sheetView topLeftCell="A1221" workbookViewId="0">
      <selection activeCell="A2409" sqref="A2354:XFD2409"/>
    </sheetView>
  </sheetViews>
  <sheetFormatPr defaultRowHeight="15" x14ac:dyDescent="0.25"/>
  <cols>
    <col min="1" max="1" width="34" bestFit="1" customWidth="1"/>
  </cols>
  <sheetData>
    <row r="1" spans="1:17" x14ac:dyDescent="0.25">
      <c r="A1" t="s">
        <v>153</v>
      </c>
      <c r="B1" t="s">
        <v>188</v>
      </c>
      <c r="C1" t="s">
        <v>108</v>
      </c>
      <c r="D1" t="s">
        <v>109</v>
      </c>
      <c r="E1" t="s">
        <v>89</v>
      </c>
      <c r="F1" t="s">
        <v>25</v>
      </c>
      <c r="G1" t="s">
        <v>90</v>
      </c>
      <c r="H1" t="s">
        <v>26</v>
      </c>
      <c r="I1" t="s">
        <v>27</v>
      </c>
      <c r="J1" t="s">
        <v>28</v>
      </c>
      <c r="K1" t="s">
        <v>29</v>
      </c>
      <c r="L1" t="s">
        <v>54</v>
      </c>
      <c r="M1" t="s">
        <v>30</v>
      </c>
      <c r="N1" t="s">
        <v>31</v>
      </c>
      <c r="O1" t="s">
        <v>154</v>
      </c>
      <c r="P1" t="s">
        <v>32</v>
      </c>
      <c r="Q1" t="s">
        <v>33</v>
      </c>
    </row>
    <row r="2" spans="1:17" x14ac:dyDescent="0.25">
      <c r="A2" t="s">
        <v>34</v>
      </c>
      <c r="B2">
        <v>64.448700000000002</v>
      </c>
      <c r="C2">
        <v>2.624E-3</v>
      </c>
      <c r="D2">
        <v>0</v>
      </c>
      <c r="E2">
        <v>0</v>
      </c>
      <c r="F2">
        <v>0</v>
      </c>
      <c r="G2">
        <v>0</v>
      </c>
      <c r="H2">
        <v>0</v>
      </c>
      <c r="I2">
        <v>32767</v>
      </c>
      <c r="J2">
        <v>-32767</v>
      </c>
      <c r="K2">
        <v>0</v>
      </c>
    </row>
    <row r="3" spans="1:17" x14ac:dyDescent="0.25">
      <c r="A3" t="s">
        <v>34</v>
      </c>
      <c r="B3">
        <v>73.319800000000001</v>
      </c>
      <c r="C3">
        <v>6.5599999999999999E-3</v>
      </c>
      <c r="D3">
        <v>0</v>
      </c>
      <c r="E3">
        <v>0</v>
      </c>
      <c r="F3">
        <v>0</v>
      </c>
      <c r="G3">
        <v>0</v>
      </c>
      <c r="H3">
        <v>0</v>
      </c>
      <c r="I3">
        <v>32767</v>
      </c>
      <c r="J3">
        <v>-32767</v>
      </c>
      <c r="K3">
        <v>0</v>
      </c>
    </row>
    <row r="4" spans="1:17" x14ac:dyDescent="0.25">
      <c r="A4" t="s">
        <v>34</v>
      </c>
      <c r="B4">
        <v>26.211200000000002</v>
      </c>
      <c r="C4">
        <v>4.8640000000000003E-3</v>
      </c>
      <c r="D4">
        <v>0</v>
      </c>
      <c r="E4">
        <v>0</v>
      </c>
      <c r="F4">
        <v>0</v>
      </c>
      <c r="G4">
        <v>0</v>
      </c>
      <c r="H4">
        <v>0</v>
      </c>
      <c r="I4">
        <v>32767</v>
      </c>
      <c r="J4">
        <v>-32767</v>
      </c>
      <c r="K4">
        <v>0</v>
      </c>
    </row>
    <row r="5" spans="1:17" x14ac:dyDescent="0.25">
      <c r="A5" t="s">
        <v>34</v>
      </c>
      <c r="B5">
        <v>55.535600000000002</v>
      </c>
      <c r="C5">
        <v>2.7520000000000001E-3</v>
      </c>
      <c r="D5">
        <v>0</v>
      </c>
      <c r="E5">
        <v>0</v>
      </c>
      <c r="F5">
        <v>0</v>
      </c>
      <c r="G5">
        <v>0</v>
      </c>
      <c r="H5">
        <v>0</v>
      </c>
      <c r="I5">
        <v>32767</v>
      </c>
      <c r="J5">
        <v>-32767</v>
      </c>
      <c r="K5">
        <v>0</v>
      </c>
    </row>
    <row r="6" spans="1:17" x14ac:dyDescent="0.25">
      <c r="A6" t="s">
        <v>34</v>
      </c>
      <c r="B6">
        <v>35.031799999999997</v>
      </c>
      <c r="C6">
        <v>2.6559999999999999E-3</v>
      </c>
      <c r="D6">
        <v>0</v>
      </c>
      <c r="E6">
        <v>0</v>
      </c>
      <c r="F6">
        <v>0</v>
      </c>
      <c r="G6">
        <v>0</v>
      </c>
      <c r="H6">
        <v>0</v>
      </c>
      <c r="I6">
        <v>32767</v>
      </c>
      <c r="J6">
        <v>-32767</v>
      </c>
      <c r="K6">
        <v>0</v>
      </c>
    </row>
    <row r="7" spans="1:17" x14ac:dyDescent="0.25">
      <c r="A7" t="s">
        <v>34</v>
      </c>
      <c r="B7">
        <v>49.732700000000001</v>
      </c>
      <c r="C7">
        <v>2.6559999999999999E-3</v>
      </c>
      <c r="D7">
        <v>0</v>
      </c>
      <c r="E7">
        <v>0</v>
      </c>
      <c r="F7">
        <v>0</v>
      </c>
      <c r="G7">
        <v>0</v>
      </c>
      <c r="H7">
        <v>0</v>
      </c>
      <c r="I7">
        <v>32767</v>
      </c>
      <c r="J7">
        <v>-32767</v>
      </c>
      <c r="K7">
        <v>0</v>
      </c>
    </row>
    <row r="8" spans="1:17" x14ac:dyDescent="0.25">
      <c r="A8" t="s">
        <v>34</v>
      </c>
      <c r="B8">
        <v>40.637900000000002</v>
      </c>
      <c r="C8">
        <v>6.0800000000000003E-3</v>
      </c>
      <c r="D8">
        <v>0</v>
      </c>
      <c r="E8">
        <v>0</v>
      </c>
      <c r="F8">
        <v>0</v>
      </c>
      <c r="G8">
        <v>0</v>
      </c>
      <c r="H8">
        <v>0</v>
      </c>
      <c r="I8">
        <v>32767</v>
      </c>
      <c r="J8">
        <v>-32767</v>
      </c>
      <c r="K8">
        <v>0</v>
      </c>
    </row>
    <row r="9" spans="1:17" x14ac:dyDescent="0.25">
      <c r="A9" t="s">
        <v>34</v>
      </c>
      <c r="B9">
        <v>46.098100000000002</v>
      </c>
      <c r="C9">
        <v>7.744E-3</v>
      </c>
      <c r="D9">
        <v>0</v>
      </c>
      <c r="E9">
        <v>0</v>
      </c>
      <c r="F9">
        <v>0</v>
      </c>
      <c r="G9">
        <v>0</v>
      </c>
      <c r="H9">
        <v>0</v>
      </c>
      <c r="I9">
        <v>32767</v>
      </c>
      <c r="J9">
        <v>-32767</v>
      </c>
      <c r="K9">
        <v>0</v>
      </c>
    </row>
    <row r="10" spans="1:17" x14ac:dyDescent="0.25">
      <c r="A10" t="s">
        <v>34</v>
      </c>
      <c r="B10">
        <v>43.137500000000003</v>
      </c>
      <c r="C10">
        <v>2.624E-3</v>
      </c>
      <c r="D10">
        <v>0</v>
      </c>
      <c r="E10">
        <v>0</v>
      </c>
      <c r="F10">
        <v>0</v>
      </c>
      <c r="G10">
        <v>0</v>
      </c>
      <c r="H10">
        <v>0</v>
      </c>
      <c r="I10">
        <v>32767</v>
      </c>
      <c r="J10">
        <v>-32767</v>
      </c>
      <c r="K10">
        <v>0</v>
      </c>
    </row>
    <row r="11" spans="1:17" x14ac:dyDescent="0.25">
      <c r="A11" t="s">
        <v>34</v>
      </c>
      <c r="B11">
        <v>44.7254</v>
      </c>
      <c r="C11">
        <v>2.5920000000000001E-3</v>
      </c>
      <c r="D11">
        <v>0</v>
      </c>
      <c r="E11">
        <v>0</v>
      </c>
      <c r="F11">
        <v>0</v>
      </c>
      <c r="G11">
        <v>0</v>
      </c>
      <c r="H11">
        <v>0</v>
      </c>
      <c r="I11">
        <v>32767</v>
      </c>
      <c r="J11">
        <v>-32767</v>
      </c>
      <c r="K11">
        <v>0</v>
      </c>
    </row>
    <row r="12" spans="1:17" x14ac:dyDescent="0.25">
      <c r="A12" t="s">
        <v>34</v>
      </c>
      <c r="B12">
        <v>44.9452</v>
      </c>
      <c r="C12">
        <v>2.5920000000000001E-3</v>
      </c>
      <c r="D12">
        <v>0</v>
      </c>
      <c r="E12">
        <v>0</v>
      </c>
      <c r="F12">
        <v>0</v>
      </c>
      <c r="G12">
        <v>0</v>
      </c>
      <c r="H12">
        <v>0</v>
      </c>
      <c r="I12">
        <v>32767</v>
      </c>
      <c r="J12">
        <v>-32767</v>
      </c>
      <c r="K12">
        <v>0</v>
      </c>
    </row>
    <row r="13" spans="1:17" x14ac:dyDescent="0.25">
      <c r="A13" t="s">
        <v>34</v>
      </c>
      <c r="B13">
        <v>43.621899999999997</v>
      </c>
      <c r="C13">
        <v>2.6559999999999999E-3</v>
      </c>
      <c r="D13">
        <v>0</v>
      </c>
      <c r="E13">
        <v>0</v>
      </c>
      <c r="F13">
        <v>0</v>
      </c>
      <c r="G13">
        <v>0</v>
      </c>
      <c r="H13">
        <v>0</v>
      </c>
      <c r="I13">
        <v>32767</v>
      </c>
      <c r="J13">
        <v>-32767</v>
      </c>
      <c r="K13">
        <v>0</v>
      </c>
    </row>
    <row r="14" spans="1:17" x14ac:dyDescent="0.25">
      <c r="A14" t="s">
        <v>34</v>
      </c>
      <c r="B14">
        <v>44.6479</v>
      </c>
      <c r="C14">
        <v>4.8320000000000004E-3</v>
      </c>
      <c r="D14">
        <v>0</v>
      </c>
      <c r="E14">
        <v>0</v>
      </c>
      <c r="F14">
        <v>0</v>
      </c>
      <c r="G14">
        <v>0</v>
      </c>
      <c r="H14">
        <v>0</v>
      </c>
      <c r="I14">
        <v>32767</v>
      </c>
      <c r="J14">
        <v>-32767</v>
      </c>
      <c r="K14">
        <v>0</v>
      </c>
    </row>
    <row r="15" spans="1:17" x14ac:dyDescent="0.25">
      <c r="A15" t="s">
        <v>34</v>
      </c>
      <c r="B15">
        <v>45.094999999999999</v>
      </c>
      <c r="C15">
        <v>4.4479999999999997E-3</v>
      </c>
      <c r="D15">
        <v>0</v>
      </c>
      <c r="E15">
        <v>0</v>
      </c>
      <c r="F15">
        <v>0</v>
      </c>
      <c r="G15">
        <v>0</v>
      </c>
      <c r="H15">
        <v>0</v>
      </c>
      <c r="I15">
        <v>32767</v>
      </c>
      <c r="J15">
        <v>-32767</v>
      </c>
      <c r="K15">
        <v>0</v>
      </c>
    </row>
    <row r="16" spans="1:17" x14ac:dyDescent="0.25">
      <c r="A16" t="s">
        <v>34</v>
      </c>
      <c r="B16">
        <v>43.381999999999998</v>
      </c>
      <c r="C16">
        <v>4.6719999999999999E-3</v>
      </c>
      <c r="D16">
        <v>0</v>
      </c>
      <c r="E16">
        <v>0</v>
      </c>
      <c r="F16">
        <v>0</v>
      </c>
      <c r="G16">
        <v>0</v>
      </c>
      <c r="H16">
        <v>0</v>
      </c>
      <c r="I16">
        <v>32767</v>
      </c>
      <c r="J16">
        <v>-32767</v>
      </c>
      <c r="K16">
        <v>0</v>
      </c>
    </row>
    <row r="17" spans="1:11" x14ac:dyDescent="0.25">
      <c r="A17" t="s">
        <v>34</v>
      </c>
      <c r="B17">
        <v>44.516500000000001</v>
      </c>
      <c r="C17">
        <v>2.6879999999999999E-3</v>
      </c>
      <c r="D17">
        <v>0</v>
      </c>
      <c r="E17">
        <v>0</v>
      </c>
      <c r="F17">
        <v>0</v>
      </c>
      <c r="G17">
        <v>0</v>
      </c>
      <c r="H17">
        <v>0</v>
      </c>
      <c r="I17">
        <v>32767</v>
      </c>
      <c r="J17">
        <v>-32767</v>
      </c>
      <c r="K17">
        <v>0</v>
      </c>
    </row>
    <row r="18" spans="1:11" x14ac:dyDescent="0.25">
      <c r="A18" t="s">
        <v>34</v>
      </c>
      <c r="B18">
        <v>45.042700000000004</v>
      </c>
      <c r="C18">
        <v>2.624E-3</v>
      </c>
      <c r="D18">
        <v>0</v>
      </c>
      <c r="E18">
        <v>0</v>
      </c>
      <c r="F18">
        <v>0</v>
      </c>
      <c r="G18">
        <v>0</v>
      </c>
      <c r="H18">
        <v>0</v>
      </c>
      <c r="I18">
        <v>32767</v>
      </c>
      <c r="J18">
        <v>-32767</v>
      </c>
      <c r="K18">
        <v>0</v>
      </c>
    </row>
    <row r="19" spans="1:11" x14ac:dyDescent="0.25">
      <c r="A19" t="s">
        <v>34</v>
      </c>
      <c r="B19">
        <v>44.67</v>
      </c>
      <c r="C19">
        <v>2.5920000000000001E-3</v>
      </c>
      <c r="D19">
        <v>0</v>
      </c>
      <c r="E19">
        <v>0</v>
      </c>
      <c r="F19">
        <v>0</v>
      </c>
      <c r="G19">
        <v>0</v>
      </c>
      <c r="H19">
        <v>0</v>
      </c>
      <c r="I19">
        <v>32767</v>
      </c>
      <c r="J19">
        <v>-32767</v>
      </c>
      <c r="K19">
        <v>0</v>
      </c>
    </row>
    <row r="20" spans="1:11" x14ac:dyDescent="0.25">
      <c r="A20" t="s">
        <v>34</v>
      </c>
      <c r="B20">
        <v>44.939399999999999</v>
      </c>
      <c r="C20">
        <v>3.0079999999999998E-3</v>
      </c>
      <c r="D20">
        <v>0</v>
      </c>
      <c r="E20">
        <v>0</v>
      </c>
      <c r="F20">
        <v>0</v>
      </c>
      <c r="G20">
        <v>0</v>
      </c>
      <c r="H20">
        <v>0</v>
      </c>
      <c r="I20">
        <v>32767</v>
      </c>
      <c r="J20">
        <v>-32767</v>
      </c>
      <c r="K20">
        <v>0</v>
      </c>
    </row>
    <row r="21" spans="1:11" x14ac:dyDescent="0.25">
      <c r="A21" t="s">
        <v>34</v>
      </c>
      <c r="B21">
        <v>43.751100000000001</v>
      </c>
      <c r="C21">
        <v>2.624E-3</v>
      </c>
      <c r="D21">
        <v>0</v>
      </c>
      <c r="E21">
        <v>0</v>
      </c>
      <c r="F21">
        <v>0</v>
      </c>
      <c r="G21">
        <v>0</v>
      </c>
      <c r="H21">
        <v>0</v>
      </c>
      <c r="I21">
        <v>32767</v>
      </c>
      <c r="J21">
        <v>-32767</v>
      </c>
      <c r="K21">
        <v>0</v>
      </c>
    </row>
    <row r="22" spans="1:11" x14ac:dyDescent="0.25">
      <c r="A22" t="s">
        <v>34</v>
      </c>
      <c r="B22">
        <v>45.433199999999999</v>
      </c>
      <c r="C22">
        <v>2.624E-3</v>
      </c>
      <c r="D22">
        <v>0</v>
      </c>
      <c r="E22">
        <v>0</v>
      </c>
      <c r="F22">
        <v>0</v>
      </c>
      <c r="G22">
        <v>0</v>
      </c>
      <c r="H22">
        <v>0</v>
      </c>
      <c r="I22">
        <v>32767</v>
      </c>
      <c r="J22">
        <v>-32767</v>
      </c>
      <c r="K22">
        <v>0</v>
      </c>
    </row>
    <row r="23" spans="1:11" x14ac:dyDescent="0.25">
      <c r="A23" t="s">
        <v>34</v>
      </c>
      <c r="B23">
        <v>43.307200000000002</v>
      </c>
      <c r="C23">
        <v>2.944E-3</v>
      </c>
      <c r="D23">
        <v>0</v>
      </c>
      <c r="E23">
        <v>0</v>
      </c>
      <c r="F23">
        <v>0</v>
      </c>
      <c r="G23">
        <v>0</v>
      </c>
      <c r="H23">
        <v>0</v>
      </c>
      <c r="I23">
        <v>32767</v>
      </c>
      <c r="J23">
        <v>-32767</v>
      </c>
      <c r="K23">
        <v>0</v>
      </c>
    </row>
    <row r="24" spans="1:11" x14ac:dyDescent="0.25">
      <c r="A24" t="s">
        <v>34</v>
      </c>
      <c r="B24">
        <v>44.2149</v>
      </c>
      <c r="C24">
        <v>2.6559999999999999E-3</v>
      </c>
      <c r="D24">
        <v>0</v>
      </c>
      <c r="E24">
        <v>0</v>
      </c>
      <c r="F24">
        <v>0</v>
      </c>
      <c r="G24">
        <v>0</v>
      </c>
      <c r="H24">
        <v>0</v>
      </c>
      <c r="I24">
        <v>32767</v>
      </c>
      <c r="J24">
        <v>-32767</v>
      </c>
      <c r="K24">
        <v>0</v>
      </c>
    </row>
    <row r="25" spans="1:11" x14ac:dyDescent="0.25">
      <c r="A25" t="s">
        <v>34</v>
      </c>
      <c r="B25">
        <v>44.0139</v>
      </c>
      <c r="C25">
        <v>2.5600000000000002E-3</v>
      </c>
      <c r="D25">
        <v>0</v>
      </c>
      <c r="E25">
        <v>0</v>
      </c>
      <c r="F25">
        <v>0</v>
      </c>
      <c r="G25">
        <v>0</v>
      </c>
      <c r="H25">
        <v>0</v>
      </c>
      <c r="I25">
        <v>32767</v>
      </c>
      <c r="J25">
        <v>-32767</v>
      </c>
      <c r="K25">
        <v>0</v>
      </c>
    </row>
    <row r="26" spans="1:11" x14ac:dyDescent="0.25">
      <c r="A26" t="s">
        <v>34</v>
      </c>
      <c r="B26">
        <v>43.989600000000003</v>
      </c>
      <c r="C26">
        <v>2.624E-3</v>
      </c>
      <c r="D26">
        <v>0</v>
      </c>
      <c r="E26">
        <v>0</v>
      </c>
      <c r="F26">
        <v>0</v>
      </c>
      <c r="G26">
        <v>0</v>
      </c>
      <c r="H26">
        <v>0</v>
      </c>
      <c r="I26">
        <v>32767</v>
      </c>
      <c r="J26">
        <v>-32767</v>
      </c>
      <c r="K26">
        <v>0</v>
      </c>
    </row>
    <row r="27" spans="1:11" x14ac:dyDescent="0.25">
      <c r="A27" t="s">
        <v>34</v>
      </c>
      <c r="B27">
        <v>45.046500000000002</v>
      </c>
      <c r="C27">
        <v>2.5920000000000001E-3</v>
      </c>
      <c r="D27">
        <v>0</v>
      </c>
      <c r="E27">
        <v>0</v>
      </c>
      <c r="F27">
        <v>0</v>
      </c>
      <c r="G27">
        <v>0</v>
      </c>
      <c r="H27">
        <v>0</v>
      </c>
      <c r="I27">
        <v>32767</v>
      </c>
      <c r="J27">
        <v>-32767</v>
      </c>
      <c r="K27">
        <v>0</v>
      </c>
    </row>
    <row r="28" spans="1:11" x14ac:dyDescent="0.25">
      <c r="A28" t="s">
        <v>34</v>
      </c>
      <c r="B28">
        <v>43.967799999999997</v>
      </c>
      <c r="C28">
        <v>2.5920000000000001E-3</v>
      </c>
      <c r="D28">
        <v>0</v>
      </c>
      <c r="E28">
        <v>0</v>
      </c>
      <c r="F28">
        <v>0</v>
      </c>
      <c r="G28">
        <v>0</v>
      </c>
      <c r="H28">
        <v>0</v>
      </c>
      <c r="I28">
        <v>32767</v>
      </c>
      <c r="J28">
        <v>-32767</v>
      </c>
      <c r="K28">
        <v>0</v>
      </c>
    </row>
    <row r="29" spans="1:11" x14ac:dyDescent="0.25">
      <c r="A29" t="s">
        <v>34</v>
      </c>
      <c r="B29">
        <v>44.921799999999998</v>
      </c>
      <c r="C29">
        <v>2.624E-3</v>
      </c>
      <c r="D29">
        <v>0</v>
      </c>
      <c r="E29">
        <v>0</v>
      </c>
      <c r="F29">
        <v>0</v>
      </c>
      <c r="G29">
        <v>0</v>
      </c>
      <c r="H29">
        <v>0</v>
      </c>
      <c r="I29">
        <v>32767</v>
      </c>
      <c r="J29">
        <v>-32767</v>
      </c>
      <c r="K29">
        <v>0</v>
      </c>
    </row>
    <row r="30" spans="1:11" x14ac:dyDescent="0.25">
      <c r="A30" t="s">
        <v>34</v>
      </c>
      <c r="B30">
        <v>44.4131</v>
      </c>
      <c r="C30">
        <v>2.624E-3</v>
      </c>
      <c r="D30">
        <v>0</v>
      </c>
      <c r="E30">
        <v>0</v>
      </c>
      <c r="F30">
        <v>0</v>
      </c>
      <c r="G30">
        <v>0</v>
      </c>
      <c r="H30">
        <v>0</v>
      </c>
      <c r="I30">
        <v>32767</v>
      </c>
      <c r="J30">
        <v>-32767</v>
      </c>
      <c r="K30">
        <v>0</v>
      </c>
    </row>
    <row r="31" spans="1:11" x14ac:dyDescent="0.25">
      <c r="A31" t="s">
        <v>34</v>
      </c>
      <c r="B31">
        <v>44.509900000000002</v>
      </c>
      <c r="C31">
        <v>2.6559999999999999E-3</v>
      </c>
      <c r="D31">
        <v>0</v>
      </c>
      <c r="E31">
        <v>0</v>
      </c>
      <c r="F31">
        <v>0</v>
      </c>
      <c r="G31">
        <v>0</v>
      </c>
      <c r="H31">
        <v>0</v>
      </c>
      <c r="I31">
        <v>32767</v>
      </c>
      <c r="J31">
        <v>-32767</v>
      </c>
      <c r="K31">
        <v>0</v>
      </c>
    </row>
    <row r="32" spans="1:11" x14ac:dyDescent="0.25">
      <c r="A32" t="s">
        <v>34</v>
      </c>
      <c r="B32">
        <v>44.495800000000003</v>
      </c>
      <c r="C32">
        <v>2.624E-3</v>
      </c>
      <c r="D32">
        <v>0</v>
      </c>
      <c r="E32">
        <v>0</v>
      </c>
      <c r="F32">
        <v>0</v>
      </c>
      <c r="G32">
        <v>0</v>
      </c>
      <c r="H32">
        <v>0</v>
      </c>
      <c r="I32">
        <v>32767</v>
      </c>
      <c r="J32">
        <v>-32767</v>
      </c>
      <c r="K32">
        <v>0</v>
      </c>
    </row>
    <row r="33" spans="1:11" x14ac:dyDescent="0.25">
      <c r="A33" t="s">
        <v>34</v>
      </c>
      <c r="B33">
        <v>42.406700000000001</v>
      </c>
      <c r="C33">
        <v>4.5120000000000004E-3</v>
      </c>
      <c r="D33">
        <v>0</v>
      </c>
      <c r="E33">
        <v>0</v>
      </c>
      <c r="F33">
        <v>0</v>
      </c>
      <c r="G33">
        <v>0</v>
      </c>
      <c r="H33">
        <v>0</v>
      </c>
      <c r="I33">
        <v>32767</v>
      </c>
      <c r="J33">
        <v>-32767</v>
      </c>
      <c r="K33">
        <v>0</v>
      </c>
    </row>
    <row r="34" spans="1:11" x14ac:dyDescent="0.25">
      <c r="A34" t="s">
        <v>34</v>
      </c>
      <c r="B34">
        <v>44.186999999999998</v>
      </c>
      <c r="C34">
        <v>2.624E-3</v>
      </c>
      <c r="D34">
        <v>0</v>
      </c>
      <c r="E34">
        <v>0</v>
      </c>
      <c r="F34">
        <v>0</v>
      </c>
      <c r="G34">
        <v>0</v>
      </c>
      <c r="H34">
        <v>0</v>
      </c>
      <c r="I34">
        <v>32767</v>
      </c>
      <c r="J34">
        <v>-32767</v>
      </c>
      <c r="K34">
        <v>0</v>
      </c>
    </row>
    <row r="35" spans="1:11" x14ac:dyDescent="0.25">
      <c r="A35" t="s">
        <v>34</v>
      </c>
      <c r="B35">
        <v>44.1492</v>
      </c>
      <c r="C35">
        <v>2.6559999999999999E-3</v>
      </c>
      <c r="D35">
        <v>0</v>
      </c>
      <c r="E35">
        <v>0</v>
      </c>
      <c r="F35">
        <v>0</v>
      </c>
      <c r="G35">
        <v>0</v>
      </c>
      <c r="H35">
        <v>0</v>
      </c>
      <c r="I35">
        <v>32767</v>
      </c>
      <c r="J35">
        <v>-32767</v>
      </c>
      <c r="K35">
        <v>0</v>
      </c>
    </row>
    <row r="36" spans="1:11" x14ac:dyDescent="0.25">
      <c r="A36" t="s">
        <v>34</v>
      </c>
      <c r="B36">
        <v>44.356200000000001</v>
      </c>
      <c r="C36">
        <v>2.624E-3</v>
      </c>
      <c r="D36">
        <v>0</v>
      </c>
      <c r="E36">
        <v>0</v>
      </c>
      <c r="F36">
        <v>0</v>
      </c>
      <c r="G36">
        <v>0</v>
      </c>
      <c r="H36">
        <v>0</v>
      </c>
      <c r="I36">
        <v>32767</v>
      </c>
      <c r="J36">
        <v>-32767</v>
      </c>
      <c r="K36">
        <v>0</v>
      </c>
    </row>
    <row r="37" spans="1:11" x14ac:dyDescent="0.25">
      <c r="A37" t="s">
        <v>34</v>
      </c>
      <c r="B37">
        <v>44.4178</v>
      </c>
      <c r="C37">
        <v>2.9759999999999999E-3</v>
      </c>
      <c r="D37">
        <v>0</v>
      </c>
      <c r="E37">
        <v>0</v>
      </c>
      <c r="F37">
        <v>0</v>
      </c>
      <c r="G37">
        <v>0</v>
      </c>
      <c r="H37">
        <v>0</v>
      </c>
      <c r="I37">
        <v>32767</v>
      </c>
      <c r="J37">
        <v>-32767</v>
      </c>
      <c r="K37">
        <v>0</v>
      </c>
    </row>
    <row r="38" spans="1:11" x14ac:dyDescent="0.25">
      <c r="A38" t="s">
        <v>34</v>
      </c>
      <c r="B38">
        <v>43.202399999999997</v>
      </c>
      <c r="C38">
        <v>2.5920000000000001E-3</v>
      </c>
      <c r="D38">
        <v>0</v>
      </c>
      <c r="E38">
        <v>0</v>
      </c>
      <c r="F38">
        <v>0</v>
      </c>
      <c r="G38">
        <v>0</v>
      </c>
      <c r="H38">
        <v>0</v>
      </c>
      <c r="I38">
        <v>32767</v>
      </c>
      <c r="J38">
        <v>-32767</v>
      </c>
      <c r="K38">
        <v>0</v>
      </c>
    </row>
    <row r="39" spans="1:11" x14ac:dyDescent="0.25">
      <c r="A39" t="s">
        <v>34</v>
      </c>
      <c r="B39">
        <v>44.004399999999997</v>
      </c>
      <c r="C39">
        <v>2.6559999999999999E-3</v>
      </c>
      <c r="D39">
        <v>0</v>
      </c>
      <c r="E39">
        <v>0</v>
      </c>
      <c r="F39">
        <v>0</v>
      </c>
      <c r="G39">
        <v>0</v>
      </c>
      <c r="H39">
        <v>0</v>
      </c>
      <c r="I39">
        <v>32767</v>
      </c>
      <c r="J39">
        <v>-32767</v>
      </c>
      <c r="K39">
        <v>0</v>
      </c>
    </row>
    <row r="40" spans="1:11" x14ac:dyDescent="0.25">
      <c r="A40" t="s">
        <v>34</v>
      </c>
      <c r="B40">
        <v>43.468499999999999</v>
      </c>
      <c r="C40">
        <v>2.5279999999999999E-3</v>
      </c>
      <c r="D40">
        <v>0</v>
      </c>
      <c r="E40">
        <v>0</v>
      </c>
      <c r="F40">
        <v>0</v>
      </c>
      <c r="G40">
        <v>0</v>
      </c>
      <c r="H40">
        <v>0</v>
      </c>
      <c r="I40">
        <v>32767</v>
      </c>
      <c r="J40">
        <v>-32767</v>
      </c>
      <c r="K40">
        <v>0</v>
      </c>
    </row>
    <row r="41" spans="1:11" x14ac:dyDescent="0.25">
      <c r="A41" t="s">
        <v>34</v>
      </c>
      <c r="B41">
        <v>44.420200000000001</v>
      </c>
      <c r="C41">
        <v>2.5920000000000001E-3</v>
      </c>
      <c r="D41">
        <v>0</v>
      </c>
      <c r="E41">
        <v>0</v>
      </c>
      <c r="F41">
        <v>0</v>
      </c>
      <c r="G41">
        <v>0</v>
      </c>
      <c r="H41">
        <v>0</v>
      </c>
      <c r="I41">
        <v>32767</v>
      </c>
      <c r="J41">
        <v>-32767</v>
      </c>
      <c r="K41">
        <v>0</v>
      </c>
    </row>
    <row r="42" spans="1:11" x14ac:dyDescent="0.25">
      <c r="A42" t="s">
        <v>34</v>
      </c>
      <c r="B42">
        <v>45.4499</v>
      </c>
      <c r="C42">
        <v>5.1200000000000004E-3</v>
      </c>
      <c r="D42">
        <v>0</v>
      </c>
      <c r="E42">
        <v>0</v>
      </c>
      <c r="F42">
        <v>0</v>
      </c>
      <c r="G42">
        <v>0</v>
      </c>
      <c r="H42">
        <v>0</v>
      </c>
      <c r="I42">
        <v>32767</v>
      </c>
      <c r="J42">
        <v>-32767</v>
      </c>
      <c r="K42">
        <v>0</v>
      </c>
    </row>
    <row r="43" spans="1:11" x14ac:dyDescent="0.25">
      <c r="A43" t="s">
        <v>34</v>
      </c>
      <c r="B43">
        <v>42.747500000000002</v>
      </c>
      <c r="C43">
        <v>2.6559999999999999E-3</v>
      </c>
      <c r="D43">
        <v>0</v>
      </c>
      <c r="E43">
        <v>0</v>
      </c>
      <c r="F43">
        <v>0</v>
      </c>
      <c r="G43">
        <v>0</v>
      </c>
      <c r="H43">
        <v>0</v>
      </c>
      <c r="I43">
        <v>32767</v>
      </c>
      <c r="J43">
        <v>-32767</v>
      </c>
      <c r="K43">
        <v>0</v>
      </c>
    </row>
    <row r="44" spans="1:11" x14ac:dyDescent="0.25">
      <c r="A44" t="s">
        <v>34</v>
      </c>
      <c r="B44">
        <v>44.424799999999998</v>
      </c>
      <c r="C44">
        <v>2.5920000000000001E-3</v>
      </c>
      <c r="D44">
        <v>0</v>
      </c>
      <c r="E44">
        <v>0</v>
      </c>
      <c r="F44">
        <v>0</v>
      </c>
      <c r="G44">
        <v>0</v>
      </c>
      <c r="H44">
        <v>0</v>
      </c>
      <c r="I44">
        <v>32767</v>
      </c>
      <c r="J44">
        <v>-32767</v>
      </c>
      <c r="K44">
        <v>0</v>
      </c>
    </row>
    <row r="45" spans="1:11" x14ac:dyDescent="0.25">
      <c r="A45" t="s">
        <v>34</v>
      </c>
      <c r="B45">
        <v>50.893700000000003</v>
      </c>
      <c r="C45">
        <v>2.5920000000000001E-3</v>
      </c>
      <c r="D45">
        <v>0</v>
      </c>
      <c r="E45">
        <v>0</v>
      </c>
      <c r="F45">
        <v>0</v>
      </c>
      <c r="G45">
        <v>0</v>
      </c>
      <c r="H45">
        <v>0</v>
      </c>
      <c r="I45">
        <v>32767</v>
      </c>
      <c r="J45">
        <v>-32767</v>
      </c>
      <c r="K45">
        <v>0</v>
      </c>
    </row>
    <row r="46" spans="1:11" x14ac:dyDescent="0.25">
      <c r="A46" t="s">
        <v>34</v>
      </c>
      <c r="B46">
        <v>41.171999999999997</v>
      </c>
      <c r="C46">
        <v>2.5279999999999999E-3</v>
      </c>
      <c r="D46">
        <v>0</v>
      </c>
      <c r="E46">
        <v>0</v>
      </c>
      <c r="F46">
        <v>0</v>
      </c>
      <c r="G46">
        <v>0</v>
      </c>
      <c r="H46">
        <v>0</v>
      </c>
      <c r="I46">
        <v>32767</v>
      </c>
      <c r="J46">
        <v>-32767</v>
      </c>
      <c r="K46">
        <v>0</v>
      </c>
    </row>
    <row r="47" spans="1:11" x14ac:dyDescent="0.25">
      <c r="A47" t="s">
        <v>34</v>
      </c>
      <c r="B47">
        <v>45.438099999999999</v>
      </c>
      <c r="C47">
        <v>2.5279999999999999E-3</v>
      </c>
      <c r="D47">
        <v>0</v>
      </c>
      <c r="E47">
        <v>0</v>
      </c>
      <c r="F47">
        <v>0</v>
      </c>
      <c r="G47">
        <v>0</v>
      </c>
      <c r="H47">
        <v>0</v>
      </c>
      <c r="I47">
        <v>32767</v>
      </c>
      <c r="J47">
        <v>-32767</v>
      </c>
      <c r="K47">
        <v>0</v>
      </c>
    </row>
    <row r="48" spans="1:11" x14ac:dyDescent="0.25">
      <c r="A48" t="s">
        <v>34</v>
      </c>
      <c r="B48">
        <v>43.236600000000003</v>
      </c>
      <c r="C48">
        <v>2.5920000000000001E-3</v>
      </c>
      <c r="D48">
        <v>0</v>
      </c>
      <c r="E48">
        <v>0</v>
      </c>
      <c r="F48">
        <v>0</v>
      </c>
      <c r="G48">
        <v>0</v>
      </c>
      <c r="H48">
        <v>0</v>
      </c>
      <c r="I48">
        <v>32767</v>
      </c>
      <c r="J48">
        <v>-32767</v>
      </c>
      <c r="K48">
        <v>0</v>
      </c>
    </row>
    <row r="49" spans="1:25" x14ac:dyDescent="0.25">
      <c r="A49" t="s">
        <v>34</v>
      </c>
      <c r="B49">
        <v>45.210500000000003</v>
      </c>
      <c r="C49">
        <v>2.4320000000000001E-3</v>
      </c>
      <c r="D49">
        <v>0</v>
      </c>
      <c r="E49">
        <v>0</v>
      </c>
      <c r="F49">
        <v>0</v>
      </c>
      <c r="G49">
        <v>0</v>
      </c>
      <c r="H49">
        <v>0</v>
      </c>
      <c r="I49">
        <v>32767</v>
      </c>
      <c r="J49">
        <v>-32767</v>
      </c>
      <c r="K49">
        <v>0</v>
      </c>
    </row>
    <row r="50" spans="1:25" x14ac:dyDescent="0.25">
      <c r="A50" t="s">
        <v>34</v>
      </c>
      <c r="B50">
        <v>42.570900000000002</v>
      </c>
      <c r="C50">
        <v>2.5600000000000002E-3</v>
      </c>
      <c r="D50">
        <v>0</v>
      </c>
      <c r="E50">
        <v>0</v>
      </c>
      <c r="F50">
        <v>0</v>
      </c>
      <c r="G50">
        <v>0</v>
      </c>
      <c r="H50">
        <v>0</v>
      </c>
      <c r="I50">
        <v>32767</v>
      </c>
      <c r="J50">
        <v>-32767</v>
      </c>
      <c r="K50">
        <v>0</v>
      </c>
    </row>
    <row r="51" spans="1:25" x14ac:dyDescent="0.25">
      <c r="A51" t="s">
        <v>34</v>
      </c>
      <c r="B51">
        <v>45.836399999999998</v>
      </c>
      <c r="C51">
        <v>2.5600000000000002E-3</v>
      </c>
      <c r="D51">
        <v>0</v>
      </c>
      <c r="E51">
        <v>0</v>
      </c>
      <c r="F51">
        <v>0</v>
      </c>
      <c r="G51">
        <v>0</v>
      </c>
      <c r="H51">
        <v>0</v>
      </c>
      <c r="I51">
        <v>32767</v>
      </c>
      <c r="J51">
        <v>-32767</v>
      </c>
      <c r="K51">
        <v>0</v>
      </c>
    </row>
    <row r="52" spans="1:25" x14ac:dyDescent="0.25">
      <c r="A52" t="s">
        <v>34</v>
      </c>
      <c r="B52">
        <v>42.006799999999998</v>
      </c>
      <c r="C52">
        <v>2.5920000000000001E-3</v>
      </c>
      <c r="D52">
        <v>0</v>
      </c>
      <c r="E52">
        <v>0</v>
      </c>
      <c r="F52">
        <v>0</v>
      </c>
      <c r="G52">
        <v>0</v>
      </c>
      <c r="H52">
        <v>0</v>
      </c>
      <c r="I52">
        <v>32767</v>
      </c>
      <c r="J52">
        <v>-32767</v>
      </c>
      <c r="K52">
        <v>0</v>
      </c>
    </row>
    <row r="53" spans="1:25" x14ac:dyDescent="0.25">
      <c r="A53" t="s">
        <v>34</v>
      </c>
      <c r="B53">
        <v>44.2682</v>
      </c>
      <c r="C53">
        <v>2.5920000000000001E-3</v>
      </c>
      <c r="D53">
        <v>0</v>
      </c>
      <c r="E53">
        <v>0</v>
      </c>
      <c r="F53">
        <v>0</v>
      </c>
      <c r="G53">
        <v>0</v>
      </c>
      <c r="H53">
        <v>0</v>
      </c>
      <c r="I53">
        <v>32767</v>
      </c>
      <c r="J53">
        <v>-32767</v>
      </c>
      <c r="K53">
        <v>0</v>
      </c>
    </row>
    <row r="54" spans="1:25" x14ac:dyDescent="0.25">
      <c r="A54" t="s">
        <v>34</v>
      </c>
      <c r="B54">
        <v>43.508699999999997</v>
      </c>
      <c r="C54">
        <v>2.5600000000000002E-3</v>
      </c>
      <c r="D54">
        <v>0</v>
      </c>
      <c r="E54">
        <v>0</v>
      </c>
      <c r="F54">
        <v>0</v>
      </c>
      <c r="G54">
        <v>0</v>
      </c>
      <c r="H54">
        <v>0</v>
      </c>
      <c r="I54">
        <v>32767</v>
      </c>
      <c r="J54">
        <v>-32767</v>
      </c>
      <c r="K54">
        <v>0</v>
      </c>
    </row>
    <row r="55" spans="1:25" x14ac:dyDescent="0.25">
      <c r="A55" t="s">
        <v>34</v>
      </c>
      <c r="B55">
        <v>44.810400000000001</v>
      </c>
      <c r="C55">
        <v>2.5600000000000002E-3</v>
      </c>
      <c r="D55">
        <v>0</v>
      </c>
      <c r="E55">
        <v>0</v>
      </c>
      <c r="F55">
        <v>0</v>
      </c>
      <c r="G55">
        <v>0</v>
      </c>
      <c r="H55">
        <v>0</v>
      </c>
      <c r="I55">
        <v>32767</v>
      </c>
      <c r="J55">
        <v>-32767</v>
      </c>
      <c r="K55">
        <v>0</v>
      </c>
      <c r="R55" t="s">
        <v>69</v>
      </c>
      <c r="U55" t="s">
        <v>68</v>
      </c>
      <c r="X55" t="s">
        <v>66</v>
      </c>
    </row>
    <row r="56" spans="1:25" x14ac:dyDescent="0.25">
      <c r="A56" t="s">
        <v>34</v>
      </c>
      <c r="B56">
        <v>42.748199999999997</v>
      </c>
      <c r="C56">
        <v>2.5279999999999999E-3</v>
      </c>
      <c r="D56">
        <v>0</v>
      </c>
      <c r="E56">
        <v>0</v>
      </c>
      <c r="F56">
        <v>0</v>
      </c>
      <c r="G56">
        <v>0</v>
      </c>
      <c r="H56">
        <v>0</v>
      </c>
      <c r="I56">
        <v>32767</v>
      </c>
      <c r="J56">
        <v>-32767</v>
      </c>
      <c r="K56">
        <v>0</v>
      </c>
      <c r="R56">
        <f>AVERAGE(B7:B56)</f>
        <v>44.323841999999985</v>
      </c>
      <c r="S56">
        <f>AVERAGE(C7:C56)</f>
        <v>3.0060800000000021E-3</v>
      </c>
      <c r="U56">
        <f>_xlfn.VAR.P(B7:B56)</f>
        <v>2.699775217236001</v>
      </c>
      <c r="V56">
        <f>_xlfn.VAR.P(C7:C56)</f>
        <v>1.0708340735999998E-6</v>
      </c>
      <c r="X56">
        <f>1.96*SQRT(U56)/50</f>
        <v>6.440949145749815E-2</v>
      </c>
      <c r="Y56">
        <f>1.96*SQRT(V56)/50</f>
        <v>4.0564596273803885E-5</v>
      </c>
    </row>
    <row r="57" spans="1:25" x14ac:dyDescent="0.25">
      <c r="A57" t="s">
        <v>110</v>
      </c>
      <c r="B57">
        <v>2228.3230159999998</v>
      </c>
      <c r="C57" t="s">
        <v>36</v>
      </c>
    </row>
    <row r="58" spans="1:25" x14ac:dyDescent="0.25">
      <c r="A58" t="s">
        <v>35</v>
      </c>
      <c r="B58">
        <v>43.907699999999998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32767</v>
      </c>
      <c r="J58">
        <v>-32767</v>
      </c>
      <c r="K58">
        <v>0</v>
      </c>
    </row>
    <row r="59" spans="1:25" x14ac:dyDescent="0.25">
      <c r="A59" t="s">
        <v>35</v>
      </c>
      <c r="B59">
        <v>43.258499999999998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32767</v>
      </c>
      <c r="J59">
        <v>-32767</v>
      </c>
      <c r="K59">
        <v>0</v>
      </c>
    </row>
    <row r="60" spans="1:25" x14ac:dyDescent="0.25">
      <c r="A60" t="s">
        <v>35</v>
      </c>
      <c r="B60">
        <v>43.823799999999999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32767</v>
      </c>
      <c r="J60">
        <v>-32767</v>
      </c>
      <c r="K60">
        <v>0</v>
      </c>
    </row>
    <row r="61" spans="1:25" x14ac:dyDescent="0.25">
      <c r="A61" t="s">
        <v>35</v>
      </c>
      <c r="B61">
        <v>43.253799999999998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32767</v>
      </c>
      <c r="J61">
        <v>-32767</v>
      </c>
      <c r="K61">
        <v>0</v>
      </c>
    </row>
    <row r="62" spans="1:25" x14ac:dyDescent="0.25">
      <c r="A62" t="s">
        <v>35</v>
      </c>
      <c r="B62">
        <v>43.854399999999998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32767</v>
      </c>
      <c r="J62">
        <v>-32767</v>
      </c>
      <c r="K62">
        <v>0</v>
      </c>
    </row>
    <row r="63" spans="1:25" x14ac:dyDescent="0.25">
      <c r="A63" t="s">
        <v>35</v>
      </c>
      <c r="B63">
        <v>41.461300000000001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32767</v>
      </c>
      <c r="J63">
        <v>-32767</v>
      </c>
      <c r="K63">
        <v>0</v>
      </c>
    </row>
    <row r="64" spans="1:25" x14ac:dyDescent="0.25">
      <c r="A64" t="s">
        <v>35</v>
      </c>
      <c r="B64">
        <v>44.333399999999997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32767</v>
      </c>
      <c r="J64">
        <v>-32767</v>
      </c>
      <c r="K64">
        <v>0</v>
      </c>
    </row>
    <row r="65" spans="1:11" x14ac:dyDescent="0.25">
      <c r="A65" t="s">
        <v>35</v>
      </c>
      <c r="B65">
        <v>44.185099999999998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32767</v>
      </c>
      <c r="J65">
        <v>-32767</v>
      </c>
      <c r="K65">
        <v>0</v>
      </c>
    </row>
    <row r="66" spans="1:11" x14ac:dyDescent="0.25">
      <c r="A66" t="s">
        <v>35</v>
      </c>
      <c r="B66">
        <v>43.820799999999998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32767</v>
      </c>
      <c r="J66">
        <v>-32767</v>
      </c>
      <c r="K66">
        <v>0</v>
      </c>
    </row>
    <row r="67" spans="1:11" x14ac:dyDescent="0.25">
      <c r="A67" t="s">
        <v>35</v>
      </c>
      <c r="B67">
        <v>42.973199999999999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32767</v>
      </c>
      <c r="J67">
        <v>-32767</v>
      </c>
      <c r="K67">
        <v>0</v>
      </c>
    </row>
    <row r="68" spans="1:11" x14ac:dyDescent="0.25">
      <c r="A68" t="s">
        <v>35</v>
      </c>
      <c r="B68">
        <v>46.161099999999998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32767</v>
      </c>
      <c r="J68">
        <v>-32767</v>
      </c>
      <c r="K68">
        <v>0</v>
      </c>
    </row>
    <row r="69" spans="1:11" x14ac:dyDescent="0.25">
      <c r="A69" t="s">
        <v>35</v>
      </c>
      <c r="B69">
        <v>41.9681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32767</v>
      </c>
      <c r="J69">
        <v>-32767</v>
      </c>
      <c r="K69">
        <v>0</v>
      </c>
    </row>
    <row r="70" spans="1:11" x14ac:dyDescent="0.25">
      <c r="A70" t="s">
        <v>35</v>
      </c>
      <c r="B70">
        <v>53.173999999999999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32767</v>
      </c>
      <c r="J70">
        <v>-32767</v>
      </c>
      <c r="K70">
        <v>0</v>
      </c>
    </row>
    <row r="71" spans="1:11" x14ac:dyDescent="0.25">
      <c r="A71" t="s">
        <v>35</v>
      </c>
      <c r="B71">
        <v>44.166200000000003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32767</v>
      </c>
      <c r="J71">
        <v>-32767</v>
      </c>
      <c r="K71">
        <v>0</v>
      </c>
    </row>
    <row r="72" spans="1:11" x14ac:dyDescent="0.25">
      <c r="A72" t="s">
        <v>35</v>
      </c>
      <c r="B72">
        <v>44.124299999999998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32767</v>
      </c>
      <c r="J72">
        <v>-32767</v>
      </c>
      <c r="K72">
        <v>0</v>
      </c>
    </row>
    <row r="73" spans="1:11" x14ac:dyDescent="0.25">
      <c r="A73" t="s">
        <v>35</v>
      </c>
      <c r="B73">
        <v>44.740299999999998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32767</v>
      </c>
      <c r="J73">
        <v>-32767</v>
      </c>
      <c r="K73">
        <v>0</v>
      </c>
    </row>
    <row r="74" spans="1:11" x14ac:dyDescent="0.25">
      <c r="A74" t="s">
        <v>35</v>
      </c>
      <c r="B74">
        <v>43.215699999999998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32767</v>
      </c>
      <c r="J74">
        <v>-32767</v>
      </c>
      <c r="K74">
        <v>0</v>
      </c>
    </row>
    <row r="75" spans="1:11" x14ac:dyDescent="0.25">
      <c r="A75" t="s">
        <v>35</v>
      </c>
      <c r="B75">
        <v>45.110799999999998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32767</v>
      </c>
      <c r="J75">
        <v>-32767</v>
      </c>
      <c r="K75">
        <v>0</v>
      </c>
    </row>
    <row r="76" spans="1:11" x14ac:dyDescent="0.25">
      <c r="A76" t="s">
        <v>35</v>
      </c>
      <c r="B76">
        <v>42.918599999999998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32767</v>
      </c>
      <c r="J76">
        <v>-32767</v>
      </c>
      <c r="K76">
        <v>0</v>
      </c>
    </row>
    <row r="77" spans="1:11" x14ac:dyDescent="0.25">
      <c r="A77" t="s">
        <v>35</v>
      </c>
      <c r="B77">
        <v>45.138399999999997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32767</v>
      </c>
      <c r="J77">
        <v>-32767</v>
      </c>
      <c r="K77">
        <v>0</v>
      </c>
    </row>
    <row r="78" spans="1:11" x14ac:dyDescent="0.25">
      <c r="A78" t="s">
        <v>35</v>
      </c>
      <c r="B78">
        <v>43.584499999999998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32767</v>
      </c>
      <c r="J78">
        <v>-32767</v>
      </c>
      <c r="K78">
        <v>0</v>
      </c>
    </row>
    <row r="79" spans="1:11" x14ac:dyDescent="0.25">
      <c r="A79" t="s">
        <v>35</v>
      </c>
      <c r="B79">
        <v>45.261699999999998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32767</v>
      </c>
      <c r="J79">
        <v>-32767</v>
      </c>
      <c r="K79">
        <v>0</v>
      </c>
    </row>
    <row r="80" spans="1:11" x14ac:dyDescent="0.25">
      <c r="A80" t="s">
        <v>35</v>
      </c>
      <c r="B80">
        <v>43.1175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32767</v>
      </c>
      <c r="J80">
        <v>-32767</v>
      </c>
      <c r="K80">
        <v>0</v>
      </c>
    </row>
    <row r="81" spans="1:11" x14ac:dyDescent="0.25">
      <c r="A81" t="s">
        <v>35</v>
      </c>
      <c r="B81">
        <v>43.759300000000003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32767</v>
      </c>
      <c r="J81">
        <v>-32767</v>
      </c>
      <c r="K81">
        <v>0</v>
      </c>
    </row>
    <row r="82" spans="1:11" x14ac:dyDescent="0.25">
      <c r="A82" t="s">
        <v>35</v>
      </c>
      <c r="B82">
        <v>44.770400000000002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32767</v>
      </c>
      <c r="J82">
        <v>-32767</v>
      </c>
      <c r="K82">
        <v>0</v>
      </c>
    </row>
    <row r="83" spans="1:11" x14ac:dyDescent="0.25">
      <c r="A83" t="s">
        <v>35</v>
      </c>
      <c r="B83">
        <v>42.697499999999998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32767</v>
      </c>
      <c r="J83">
        <v>-32767</v>
      </c>
      <c r="K83">
        <v>0</v>
      </c>
    </row>
    <row r="84" spans="1:11" x14ac:dyDescent="0.25">
      <c r="A84" t="s">
        <v>35</v>
      </c>
      <c r="B84">
        <v>44.0366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32767</v>
      </c>
      <c r="J84">
        <v>-32767</v>
      </c>
      <c r="K84">
        <v>0</v>
      </c>
    </row>
    <row r="85" spans="1:11" x14ac:dyDescent="0.25">
      <c r="A85" t="s">
        <v>35</v>
      </c>
      <c r="B85">
        <v>43.721699999999998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32767</v>
      </c>
      <c r="J85">
        <v>-32767</v>
      </c>
      <c r="K85">
        <v>0</v>
      </c>
    </row>
    <row r="86" spans="1:11" x14ac:dyDescent="0.25">
      <c r="A86" t="s">
        <v>35</v>
      </c>
      <c r="B86">
        <v>43.356200000000001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32767</v>
      </c>
      <c r="J86">
        <v>-32767</v>
      </c>
      <c r="K86">
        <v>0</v>
      </c>
    </row>
    <row r="87" spans="1:11" x14ac:dyDescent="0.25">
      <c r="A87" t="s">
        <v>35</v>
      </c>
      <c r="B87">
        <v>43.474800000000002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32767</v>
      </c>
      <c r="J87">
        <v>-32767</v>
      </c>
      <c r="K87">
        <v>0</v>
      </c>
    </row>
    <row r="88" spans="1:11" x14ac:dyDescent="0.25">
      <c r="A88" t="s">
        <v>35</v>
      </c>
      <c r="B88">
        <v>43.952199999999998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32767</v>
      </c>
      <c r="J88">
        <v>-32767</v>
      </c>
      <c r="K88">
        <v>0</v>
      </c>
    </row>
    <row r="89" spans="1:11" x14ac:dyDescent="0.25">
      <c r="A89" t="s">
        <v>35</v>
      </c>
      <c r="B89">
        <v>43.378100000000003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32767</v>
      </c>
      <c r="J89">
        <v>-32767</v>
      </c>
      <c r="K89">
        <v>0</v>
      </c>
    </row>
    <row r="90" spans="1:11" x14ac:dyDescent="0.25">
      <c r="A90" t="s">
        <v>35</v>
      </c>
      <c r="B90">
        <v>43.679200000000002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32767</v>
      </c>
      <c r="J90">
        <v>-32767</v>
      </c>
      <c r="K90">
        <v>0</v>
      </c>
    </row>
    <row r="91" spans="1:11" x14ac:dyDescent="0.25">
      <c r="A91" t="s">
        <v>35</v>
      </c>
      <c r="B91">
        <v>42.220599999999997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32767</v>
      </c>
      <c r="J91">
        <v>-32767</v>
      </c>
      <c r="K91">
        <v>0</v>
      </c>
    </row>
    <row r="92" spans="1:11" x14ac:dyDescent="0.25">
      <c r="A92" t="s">
        <v>35</v>
      </c>
      <c r="B92">
        <v>42.086300000000001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32767</v>
      </c>
      <c r="J92">
        <v>-32767</v>
      </c>
      <c r="K92">
        <v>0</v>
      </c>
    </row>
    <row r="93" spans="1:11" x14ac:dyDescent="0.25">
      <c r="A93" t="s">
        <v>35</v>
      </c>
      <c r="B93">
        <v>44.439700000000002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32767</v>
      </c>
      <c r="J93">
        <v>-32767</v>
      </c>
      <c r="K93">
        <v>0</v>
      </c>
    </row>
    <row r="94" spans="1:11" x14ac:dyDescent="0.25">
      <c r="A94" t="s">
        <v>35</v>
      </c>
      <c r="B94">
        <v>42.781100000000002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32767</v>
      </c>
      <c r="J94">
        <v>-32767</v>
      </c>
      <c r="K94">
        <v>0</v>
      </c>
    </row>
    <row r="95" spans="1:11" x14ac:dyDescent="0.25">
      <c r="A95" t="s">
        <v>35</v>
      </c>
      <c r="B95">
        <v>44.3703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32767</v>
      </c>
      <c r="J95">
        <v>-32767</v>
      </c>
      <c r="K95">
        <v>0</v>
      </c>
    </row>
    <row r="96" spans="1:11" x14ac:dyDescent="0.25">
      <c r="A96" t="s">
        <v>35</v>
      </c>
      <c r="B96">
        <v>42.962800000000001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32767</v>
      </c>
      <c r="J96">
        <v>-32767</v>
      </c>
      <c r="K96">
        <v>0</v>
      </c>
    </row>
    <row r="97" spans="1:25" x14ac:dyDescent="0.25">
      <c r="A97" t="s">
        <v>35</v>
      </c>
      <c r="B97">
        <v>44.392000000000003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32767</v>
      </c>
      <c r="J97">
        <v>-32767</v>
      </c>
      <c r="K97">
        <v>0</v>
      </c>
    </row>
    <row r="98" spans="1:25" x14ac:dyDescent="0.25">
      <c r="A98" t="s">
        <v>35</v>
      </c>
      <c r="B98">
        <v>43.1066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32767</v>
      </c>
      <c r="J98">
        <v>-32767</v>
      </c>
      <c r="K98">
        <v>0</v>
      </c>
    </row>
    <row r="99" spans="1:25" x14ac:dyDescent="0.25">
      <c r="A99" t="s">
        <v>35</v>
      </c>
      <c r="B99">
        <v>43.506700000000002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32767</v>
      </c>
      <c r="J99">
        <v>-32767</v>
      </c>
      <c r="K99">
        <v>0</v>
      </c>
    </row>
    <row r="100" spans="1:25" x14ac:dyDescent="0.25">
      <c r="A100" t="s">
        <v>35</v>
      </c>
      <c r="B100">
        <v>43.873899999999999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32767</v>
      </c>
      <c r="J100">
        <v>-32767</v>
      </c>
      <c r="K100">
        <v>0</v>
      </c>
    </row>
    <row r="101" spans="1:25" x14ac:dyDescent="0.25">
      <c r="A101" t="s">
        <v>35</v>
      </c>
      <c r="B101">
        <v>42.8964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32767</v>
      </c>
      <c r="J101">
        <v>-32767</v>
      </c>
      <c r="K101">
        <v>0</v>
      </c>
    </row>
    <row r="102" spans="1:25" x14ac:dyDescent="0.25">
      <c r="A102" t="s">
        <v>35</v>
      </c>
      <c r="B102">
        <v>43.9604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32767</v>
      </c>
      <c r="J102">
        <v>-32767</v>
      </c>
      <c r="K102">
        <v>0</v>
      </c>
    </row>
    <row r="103" spans="1:25" x14ac:dyDescent="0.25">
      <c r="A103" t="s">
        <v>35</v>
      </c>
      <c r="B103">
        <v>43.439300000000003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32767</v>
      </c>
      <c r="J103">
        <v>-32767</v>
      </c>
      <c r="K103">
        <v>0</v>
      </c>
    </row>
    <row r="104" spans="1:25" x14ac:dyDescent="0.25">
      <c r="A104" t="s">
        <v>35</v>
      </c>
      <c r="B104">
        <v>43.459800000000001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32767</v>
      </c>
      <c r="J104">
        <v>-32767</v>
      </c>
      <c r="K104">
        <v>0</v>
      </c>
    </row>
    <row r="105" spans="1:25" x14ac:dyDescent="0.25">
      <c r="A105" t="s">
        <v>35</v>
      </c>
      <c r="B105">
        <v>43.375500000000002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32767</v>
      </c>
      <c r="J105">
        <v>-32767</v>
      </c>
      <c r="K105">
        <v>0</v>
      </c>
    </row>
    <row r="106" spans="1:25" x14ac:dyDescent="0.25">
      <c r="A106" t="s">
        <v>35</v>
      </c>
      <c r="B106">
        <v>43.543799999999997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32767</v>
      </c>
      <c r="J106">
        <v>-32767</v>
      </c>
      <c r="K106">
        <v>0</v>
      </c>
    </row>
    <row r="107" spans="1:25" x14ac:dyDescent="0.25">
      <c r="A107" t="s">
        <v>35</v>
      </c>
      <c r="B107">
        <v>43.4602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32767</v>
      </c>
      <c r="J107">
        <v>-32767</v>
      </c>
      <c r="K107">
        <v>0</v>
      </c>
    </row>
    <row r="108" spans="1:25" x14ac:dyDescent="0.25">
      <c r="A108" t="s">
        <v>35</v>
      </c>
      <c r="B108">
        <v>43.985199999999999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32767</v>
      </c>
      <c r="J108">
        <v>-32767</v>
      </c>
      <c r="K108">
        <v>0</v>
      </c>
    </row>
    <row r="109" spans="1:25" x14ac:dyDescent="0.25">
      <c r="A109" t="s">
        <v>35</v>
      </c>
      <c r="B109">
        <v>45.414200000000001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32767</v>
      </c>
      <c r="J109">
        <v>-32767</v>
      </c>
      <c r="K109">
        <v>0</v>
      </c>
    </row>
    <row r="110" spans="1:25" x14ac:dyDescent="0.25">
      <c r="A110" t="s">
        <v>35</v>
      </c>
      <c r="B110">
        <v>45.165199999999999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32767</v>
      </c>
      <c r="J110">
        <v>-32767</v>
      </c>
      <c r="K110">
        <v>0</v>
      </c>
    </row>
    <row r="111" spans="1:25" x14ac:dyDescent="0.25">
      <c r="A111" t="s">
        <v>35</v>
      </c>
      <c r="B111">
        <v>45.540399999999998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32767</v>
      </c>
      <c r="J111">
        <v>-32767</v>
      </c>
      <c r="K111">
        <v>0</v>
      </c>
      <c r="R111" t="s">
        <v>69</v>
      </c>
      <c r="U111" t="s">
        <v>68</v>
      </c>
      <c r="X111" t="s">
        <v>66</v>
      </c>
    </row>
    <row r="112" spans="1:25" x14ac:dyDescent="0.25">
      <c r="A112" t="s">
        <v>35</v>
      </c>
      <c r="B112">
        <v>45.1295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32767</v>
      </c>
      <c r="J112">
        <v>-32767</v>
      </c>
      <c r="K112">
        <v>0</v>
      </c>
      <c r="R112">
        <f>AVERAGE(B63:B112)</f>
        <v>43.987817999999997</v>
      </c>
      <c r="S112">
        <f>AVERAGE(C63:C112)</f>
        <v>0</v>
      </c>
      <c r="U112">
        <f>_xlfn.VAR.P(B63:B112)</f>
        <v>2.6468350066759991</v>
      </c>
      <c r="V112">
        <f>_xlfn.VAR.P(C63:C112)</f>
        <v>0</v>
      </c>
      <c r="X112">
        <f>1.96*SQRT(U112)/50</f>
        <v>6.3774858248831945E-2</v>
      </c>
      <c r="Y112">
        <f>1.96*SQRT(V112)/50</f>
        <v>0</v>
      </c>
    </row>
    <row r="113" spans="1:9" x14ac:dyDescent="0.25">
      <c r="A113" t="s">
        <v>35</v>
      </c>
      <c r="B113">
        <v>2210.2664009999999</v>
      </c>
      <c r="C113" t="s">
        <v>36</v>
      </c>
    </row>
    <row r="114" spans="1:9" x14ac:dyDescent="0.25">
      <c r="A114" t="s">
        <v>37</v>
      </c>
      <c r="B114">
        <v>2.82029</v>
      </c>
      <c r="C114">
        <v>4.0000000000000001E-3</v>
      </c>
      <c r="D114">
        <v>0</v>
      </c>
      <c r="E114">
        <v>0</v>
      </c>
      <c r="F114">
        <v>0</v>
      </c>
      <c r="G114">
        <v>32767</v>
      </c>
      <c r="H114">
        <v>-32767</v>
      </c>
      <c r="I114">
        <v>0</v>
      </c>
    </row>
    <row r="115" spans="1:9" x14ac:dyDescent="0.25">
      <c r="A115" t="s">
        <v>37</v>
      </c>
      <c r="B115">
        <v>2.6554600000000002</v>
      </c>
      <c r="C115">
        <v>4.0639999999999999E-3</v>
      </c>
      <c r="D115">
        <v>0</v>
      </c>
      <c r="E115">
        <v>0</v>
      </c>
      <c r="F115">
        <v>0</v>
      </c>
      <c r="G115">
        <v>32767</v>
      </c>
      <c r="H115">
        <v>-32767</v>
      </c>
      <c r="I115">
        <v>0</v>
      </c>
    </row>
    <row r="116" spans="1:9" x14ac:dyDescent="0.25">
      <c r="A116" t="s">
        <v>37</v>
      </c>
      <c r="B116">
        <v>2.6270099999999998</v>
      </c>
      <c r="C116">
        <v>4.0959999999999998E-3</v>
      </c>
      <c r="D116">
        <v>0</v>
      </c>
      <c r="E116">
        <v>0</v>
      </c>
      <c r="F116">
        <v>0</v>
      </c>
      <c r="G116">
        <v>32767</v>
      </c>
      <c r="H116">
        <v>-32767</v>
      </c>
      <c r="I116">
        <v>0</v>
      </c>
    </row>
    <row r="117" spans="1:9" x14ac:dyDescent="0.25">
      <c r="A117" t="s">
        <v>37</v>
      </c>
      <c r="B117">
        <v>2.5991399999999998</v>
      </c>
      <c r="C117">
        <v>4.032E-3</v>
      </c>
      <c r="D117">
        <v>0</v>
      </c>
      <c r="E117">
        <v>0</v>
      </c>
      <c r="F117">
        <v>0</v>
      </c>
      <c r="G117">
        <v>32767</v>
      </c>
      <c r="H117">
        <v>-32767</v>
      </c>
      <c r="I117">
        <v>0</v>
      </c>
    </row>
    <row r="118" spans="1:9" x14ac:dyDescent="0.25">
      <c r="A118" t="s">
        <v>37</v>
      </c>
      <c r="B118">
        <v>2.5662699999999998</v>
      </c>
      <c r="C118">
        <v>4.0000000000000001E-3</v>
      </c>
      <c r="D118">
        <v>0</v>
      </c>
      <c r="E118">
        <v>0</v>
      </c>
      <c r="F118">
        <v>0</v>
      </c>
      <c r="G118">
        <v>32767</v>
      </c>
      <c r="H118">
        <v>-32767</v>
      </c>
      <c r="I118">
        <v>0</v>
      </c>
    </row>
    <row r="119" spans="1:9" x14ac:dyDescent="0.25">
      <c r="A119" t="s">
        <v>37</v>
      </c>
      <c r="B119">
        <v>2.57382</v>
      </c>
      <c r="C119">
        <v>4.032E-3</v>
      </c>
      <c r="D119">
        <v>0</v>
      </c>
      <c r="E119">
        <v>0</v>
      </c>
      <c r="F119">
        <v>0</v>
      </c>
      <c r="G119">
        <v>32767</v>
      </c>
      <c r="H119">
        <v>-32767</v>
      </c>
      <c r="I119">
        <v>0</v>
      </c>
    </row>
    <row r="120" spans="1:9" x14ac:dyDescent="0.25">
      <c r="A120" t="s">
        <v>37</v>
      </c>
      <c r="B120">
        <v>2.5660799999999999</v>
      </c>
      <c r="C120">
        <v>4.1599999999999996E-3</v>
      </c>
      <c r="D120">
        <v>0</v>
      </c>
      <c r="E120">
        <v>0</v>
      </c>
      <c r="F120">
        <v>0</v>
      </c>
      <c r="G120">
        <v>32767</v>
      </c>
      <c r="H120">
        <v>-32767</v>
      </c>
      <c r="I120">
        <v>0</v>
      </c>
    </row>
    <row r="121" spans="1:9" x14ac:dyDescent="0.25">
      <c r="A121" t="s">
        <v>37</v>
      </c>
      <c r="B121">
        <v>2.5517099999999999</v>
      </c>
      <c r="C121">
        <v>4.032E-3</v>
      </c>
      <c r="D121">
        <v>0</v>
      </c>
      <c r="E121">
        <v>0</v>
      </c>
      <c r="F121">
        <v>0</v>
      </c>
      <c r="G121">
        <v>32767</v>
      </c>
      <c r="H121">
        <v>-32767</v>
      </c>
      <c r="I121">
        <v>0</v>
      </c>
    </row>
    <row r="122" spans="1:9" x14ac:dyDescent="0.25">
      <c r="A122" t="s">
        <v>37</v>
      </c>
      <c r="B122">
        <v>2.5437099999999999</v>
      </c>
      <c r="C122">
        <v>4.032E-3</v>
      </c>
      <c r="D122">
        <v>0</v>
      </c>
      <c r="E122">
        <v>0</v>
      </c>
      <c r="F122">
        <v>0</v>
      </c>
      <c r="G122">
        <v>32767</v>
      </c>
      <c r="H122">
        <v>-32767</v>
      </c>
      <c r="I122">
        <v>0</v>
      </c>
    </row>
    <row r="123" spans="1:9" x14ac:dyDescent="0.25">
      <c r="A123" t="s">
        <v>37</v>
      </c>
      <c r="B123" s="11" t="s">
        <v>189</v>
      </c>
      <c r="C123">
        <v>4.032E-3</v>
      </c>
      <c r="D123">
        <v>0</v>
      </c>
      <c r="E123">
        <v>0</v>
      </c>
      <c r="F123">
        <v>0</v>
      </c>
      <c r="G123">
        <v>32767</v>
      </c>
      <c r="H123">
        <v>-32767</v>
      </c>
      <c r="I123">
        <v>0</v>
      </c>
    </row>
    <row r="124" spans="1:9" x14ac:dyDescent="0.25">
      <c r="A124" t="s">
        <v>37</v>
      </c>
      <c r="B124">
        <v>2.5530599999999999</v>
      </c>
      <c r="C124">
        <v>4.032E-3</v>
      </c>
      <c r="D124">
        <v>0</v>
      </c>
      <c r="E124">
        <v>0</v>
      </c>
      <c r="F124">
        <v>0</v>
      </c>
      <c r="G124">
        <v>32767</v>
      </c>
      <c r="H124">
        <v>-32767</v>
      </c>
      <c r="I124">
        <v>0</v>
      </c>
    </row>
    <row r="125" spans="1:9" x14ac:dyDescent="0.25">
      <c r="A125" t="s">
        <v>37</v>
      </c>
      <c r="B125">
        <v>2.53565</v>
      </c>
      <c r="C125">
        <v>4.0000000000000001E-3</v>
      </c>
      <c r="D125">
        <v>0</v>
      </c>
      <c r="E125">
        <v>0</v>
      </c>
      <c r="F125">
        <v>0</v>
      </c>
      <c r="G125">
        <v>32767</v>
      </c>
      <c r="H125">
        <v>-32767</v>
      </c>
      <c r="I125">
        <v>0</v>
      </c>
    </row>
    <row r="126" spans="1:9" x14ac:dyDescent="0.25">
      <c r="A126" t="s">
        <v>37</v>
      </c>
      <c r="B126" s="11" t="s">
        <v>190</v>
      </c>
      <c r="C126">
        <v>4.0000000000000001E-3</v>
      </c>
      <c r="D126">
        <v>0</v>
      </c>
      <c r="E126">
        <v>0</v>
      </c>
      <c r="F126">
        <v>0</v>
      </c>
      <c r="G126">
        <v>32767</v>
      </c>
      <c r="H126">
        <v>-32767</v>
      </c>
      <c r="I126">
        <v>0</v>
      </c>
    </row>
    <row r="127" spans="1:9" x14ac:dyDescent="0.25">
      <c r="A127" t="s">
        <v>37</v>
      </c>
      <c r="B127">
        <v>2.52163</v>
      </c>
      <c r="C127">
        <v>4.0000000000000001E-3</v>
      </c>
      <c r="D127">
        <v>0</v>
      </c>
      <c r="E127">
        <v>0</v>
      </c>
      <c r="F127">
        <v>0</v>
      </c>
      <c r="G127">
        <v>32767</v>
      </c>
      <c r="H127">
        <v>-32767</v>
      </c>
      <c r="I127">
        <v>0</v>
      </c>
    </row>
    <row r="128" spans="1:9" x14ac:dyDescent="0.25">
      <c r="A128" t="s">
        <v>37</v>
      </c>
      <c r="B128">
        <v>2.5325799999999998</v>
      </c>
      <c r="C128">
        <v>4.032E-3</v>
      </c>
      <c r="D128">
        <v>0</v>
      </c>
      <c r="E128">
        <v>0</v>
      </c>
      <c r="F128">
        <v>0</v>
      </c>
      <c r="G128">
        <v>32767</v>
      </c>
      <c r="H128">
        <v>-32767</v>
      </c>
      <c r="I128">
        <v>0</v>
      </c>
    </row>
    <row r="129" spans="1:9" x14ac:dyDescent="0.25">
      <c r="A129" t="s">
        <v>37</v>
      </c>
      <c r="B129">
        <v>2.5116800000000001</v>
      </c>
      <c r="C129">
        <v>4.032E-3</v>
      </c>
      <c r="D129">
        <v>0</v>
      </c>
      <c r="E129">
        <v>0</v>
      </c>
      <c r="F129">
        <v>0</v>
      </c>
      <c r="G129">
        <v>32767</v>
      </c>
      <c r="H129">
        <v>-32767</v>
      </c>
      <c r="I129">
        <v>0</v>
      </c>
    </row>
    <row r="130" spans="1:9" x14ac:dyDescent="0.25">
      <c r="A130" t="s">
        <v>37</v>
      </c>
      <c r="B130">
        <v>2.552</v>
      </c>
      <c r="C130">
        <v>4.0000000000000001E-3</v>
      </c>
      <c r="D130">
        <v>0</v>
      </c>
      <c r="E130">
        <v>0</v>
      </c>
      <c r="F130">
        <v>0</v>
      </c>
      <c r="G130">
        <v>32767</v>
      </c>
      <c r="H130">
        <v>-32767</v>
      </c>
      <c r="I130">
        <v>0</v>
      </c>
    </row>
    <row r="131" spans="1:9" x14ac:dyDescent="0.25">
      <c r="A131" t="s">
        <v>37</v>
      </c>
      <c r="B131">
        <v>2.5117799999999999</v>
      </c>
      <c r="C131">
        <v>4.1599999999999996E-3</v>
      </c>
      <c r="D131">
        <v>0</v>
      </c>
      <c r="E131">
        <v>0</v>
      </c>
      <c r="F131">
        <v>0</v>
      </c>
      <c r="G131">
        <v>32767</v>
      </c>
      <c r="H131">
        <v>-32767</v>
      </c>
      <c r="I131">
        <v>0</v>
      </c>
    </row>
    <row r="132" spans="1:9" x14ac:dyDescent="0.25">
      <c r="A132" t="s">
        <v>37</v>
      </c>
      <c r="B132">
        <v>2.5276200000000002</v>
      </c>
      <c r="C132">
        <v>4.0000000000000001E-3</v>
      </c>
      <c r="D132">
        <v>0</v>
      </c>
      <c r="E132">
        <v>0</v>
      </c>
      <c r="F132">
        <v>0</v>
      </c>
      <c r="G132">
        <v>32767</v>
      </c>
      <c r="H132">
        <v>-32767</v>
      </c>
      <c r="I132">
        <v>0</v>
      </c>
    </row>
    <row r="133" spans="1:9" x14ac:dyDescent="0.25">
      <c r="A133" t="s">
        <v>37</v>
      </c>
      <c r="B133" s="11" t="s">
        <v>191</v>
      </c>
      <c r="C133">
        <v>4.032E-3</v>
      </c>
      <c r="D133">
        <v>0</v>
      </c>
      <c r="E133">
        <v>0</v>
      </c>
      <c r="F133">
        <v>0</v>
      </c>
      <c r="G133">
        <v>32767</v>
      </c>
      <c r="H133">
        <v>-32767</v>
      </c>
      <c r="I133">
        <v>0</v>
      </c>
    </row>
    <row r="134" spans="1:9" x14ac:dyDescent="0.25">
      <c r="A134" t="s">
        <v>37</v>
      </c>
      <c r="B134">
        <v>2.5117099999999999</v>
      </c>
      <c r="C134">
        <v>4.0000000000000001E-3</v>
      </c>
      <c r="D134">
        <v>0</v>
      </c>
      <c r="E134">
        <v>0</v>
      </c>
      <c r="F134">
        <v>0</v>
      </c>
      <c r="G134">
        <v>32767</v>
      </c>
      <c r="H134">
        <v>-32767</v>
      </c>
      <c r="I134">
        <v>0</v>
      </c>
    </row>
    <row r="135" spans="1:9" x14ac:dyDescent="0.25">
      <c r="A135" t="s">
        <v>37</v>
      </c>
      <c r="B135">
        <v>2.51824</v>
      </c>
      <c r="C135">
        <v>4.1279999999999997E-3</v>
      </c>
      <c r="D135">
        <v>0</v>
      </c>
      <c r="E135">
        <v>0</v>
      </c>
      <c r="F135">
        <v>0</v>
      </c>
      <c r="G135">
        <v>32767</v>
      </c>
      <c r="H135">
        <v>-32767</v>
      </c>
      <c r="I135">
        <v>0</v>
      </c>
    </row>
    <row r="136" spans="1:9" x14ac:dyDescent="0.25">
      <c r="A136" t="s">
        <v>37</v>
      </c>
      <c r="B136">
        <v>2.5481600000000002</v>
      </c>
      <c r="C136">
        <v>4.032E-3</v>
      </c>
      <c r="D136">
        <v>0</v>
      </c>
      <c r="E136">
        <v>0</v>
      </c>
      <c r="F136">
        <v>0</v>
      </c>
      <c r="G136">
        <v>32767</v>
      </c>
      <c r="H136">
        <v>-32767</v>
      </c>
      <c r="I136">
        <v>0</v>
      </c>
    </row>
    <row r="137" spans="1:9" x14ac:dyDescent="0.25">
      <c r="A137" t="s">
        <v>37</v>
      </c>
      <c r="B137">
        <v>2.5162599999999999</v>
      </c>
      <c r="C137">
        <v>3.9360000000000003E-3</v>
      </c>
      <c r="D137">
        <v>0</v>
      </c>
      <c r="E137">
        <v>0</v>
      </c>
      <c r="F137">
        <v>0</v>
      </c>
      <c r="G137">
        <v>32767</v>
      </c>
      <c r="H137">
        <v>-32767</v>
      </c>
      <c r="I137">
        <v>0</v>
      </c>
    </row>
    <row r="138" spans="1:9" x14ac:dyDescent="0.25">
      <c r="A138" t="s">
        <v>37</v>
      </c>
      <c r="B138">
        <v>2.57328</v>
      </c>
      <c r="C138">
        <v>4.0000000000000001E-3</v>
      </c>
      <c r="D138">
        <v>0</v>
      </c>
      <c r="E138">
        <v>0</v>
      </c>
      <c r="F138">
        <v>0</v>
      </c>
      <c r="G138">
        <v>32767</v>
      </c>
      <c r="H138">
        <v>-32767</v>
      </c>
      <c r="I138">
        <v>0</v>
      </c>
    </row>
    <row r="139" spans="1:9" x14ac:dyDescent="0.25">
      <c r="A139" t="s">
        <v>37</v>
      </c>
      <c r="B139">
        <v>2.5795499999999998</v>
      </c>
      <c r="C139">
        <v>4.1599999999999996E-3</v>
      </c>
      <c r="D139">
        <v>0</v>
      </c>
      <c r="E139">
        <v>0</v>
      </c>
      <c r="F139">
        <v>0</v>
      </c>
      <c r="G139">
        <v>32767</v>
      </c>
      <c r="H139">
        <v>-32767</v>
      </c>
      <c r="I139">
        <v>0</v>
      </c>
    </row>
    <row r="140" spans="1:9" x14ac:dyDescent="0.25">
      <c r="A140" t="s">
        <v>37</v>
      </c>
      <c r="B140">
        <v>2.5874899999999998</v>
      </c>
      <c r="C140">
        <v>4.0000000000000001E-3</v>
      </c>
      <c r="D140">
        <v>0</v>
      </c>
      <c r="E140">
        <v>0</v>
      </c>
      <c r="F140">
        <v>0</v>
      </c>
      <c r="G140">
        <v>32767</v>
      </c>
      <c r="H140">
        <v>-32767</v>
      </c>
      <c r="I140">
        <v>0</v>
      </c>
    </row>
    <row r="141" spans="1:9" x14ac:dyDescent="0.25">
      <c r="A141" t="s">
        <v>37</v>
      </c>
      <c r="B141">
        <v>2.5301100000000001</v>
      </c>
      <c r="C141">
        <v>4.0639999999999999E-3</v>
      </c>
      <c r="D141">
        <v>0</v>
      </c>
      <c r="E141">
        <v>0</v>
      </c>
      <c r="F141">
        <v>0</v>
      </c>
      <c r="G141">
        <v>32767</v>
      </c>
      <c r="H141">
        <v>-32767</v>
      </c>
      <c r="I141">
        <v>0</v>
      </c>
    </row>
    <row r="142" spans="1:9" x14ac:dyDescent="0.25">
      <c r="A142" t="s">
        <v>37</v>
      </c>
      <c r="B142" s="11" t="s">
        <v>192</v>
      </c>
      <c r="C142">
        <v>4.2880000000000001E-3</v>
      </c>
      <c r="D142">
        <v>0</v>
      </c>
      <c r="E142">
        <v>0</v>
      </c>
      <c r="F142">
        <v>0</v>
      </c>
      <c r="G142">
        <v>32767</v>
      </c>
      <c r="H142">
        <v>-32767</v>
      </c>
      <c r="I142">
        <v>0</v>
      </c>
    </row>
    <row r="143" spans="1:9" x14ac:dyDescent="0.25">
      <c r="A143" t="s">
        <v>37</v>
      </c>
      <c r="B143">
        <v>2.5363199999999999</v>
      </c>
      <c r="C143">
        <v>4.2560000000000002E-3</v>
      </c>
      <c r="D143">
        <v>0</v>
      </c>
      <c r="E143">
        <v>0</v>
      </c>
      <c r="F143">
        <v>0</v>
      </c>
      <c r="G143">
        <v>32767</v>
      </c>
      <c r="H143">
        <v>-32767</v>
      </c>
      <c r="I143">
        <v>0</v>
      </c>
    </row>
    <row r="144" spans="1:9" x14ac:dyDescent="0.25">
      <c r="A144" t="s">
        <v>37</v>
      </c>
      <c r="B144">
        <v>2.5221399999999998</v>
      </c>
      <c r="C144">
        <v>4.0000000000000001E-3</v>
      </c>
      <c r="D144">
        <v>0</v>
      </c>
      <c r="E144">
        <v>0</v>
      </c>
      <c r="F144">
        <v>0</v>
      </c>
      <c r="G144">
        <v>32767</v>
      </c>
      <c r="H144">
        <v>-32767</v>
      </c>
      <c r="I144">
        <v>0</v>
      </c>
    </row>
    <row r="145" spans="1:9" x14ac:dyDescent="0.25">
      <c r="A145" t="s">
        <v>37</v>
      </c>
      <c r="B145">
        <v>2.5335399999999999</v>
      </c>
      <c r="C145">
        <v>4.0000000000000001E-3</v>
      </c>
      <c r="D145">
        <v>0</v>
      </c>
      <c r="E145">
        <v>0</v>
      </c>
      <c r="F145">
        <v>0</v>
      </c>
      <c r="G145">
        <v>32767</v>
      </c>
      <c r="H145">
        <v>-32767</v>
      </c>
      <c r="I145">
        <v>0</v>
      </c>
    </row>
    <row r="146" spans="1:9" x14ac:dyDescent="0.25">
      <c r="A146" t="s">
        <v>37</v>
      </c>
      <c r="B146">
        <v>2.5316200000000002</v>
      </c>
      <c r="C146">
        <v>4.2240000000000003E-3</v>
      </c>
      <c r="D146">
        <v>0</v>
      </c>
      <c r="E146">
        <v>0</v>
      </c>
      <c r="F146">
        <v>0</v>
      </c>
      <c r="G146">
        <v>32767</v>
      </c>
      <c r="H146">
        <v>-32767</v>
      </c>
      <c r="I146">
        <v>0</v>
      </c>
    </row>
    <row r="147" spans="1:9" x14ac:dyDescent="0.25">
      <c r="A147" t="s">
        <v>37</v>
      </c>
      <c r="B147">
        <v>2.5328599999999999</v>
      </c>
      <c r="C147">
        <v>4.0639999999999999E-3</v>
      </c>
      <c r="D147">
        <v>0</v>
      </c>
      <c r="E147">
        <v>0</v>
      </c>
      <c r="F147">
        <v>0</v>
      </c>
      <c r="G147">
        <v>32767</v>
      </c>
      <c r="H147">
        <v>-32767</v>
      </c>
      <c r="I147">
        <v>0</v>
      </c>
    </row>
    <row r="148" spans="1:9" x14ac:dyDescent="0.25">
      <c r="A148" t="s">
        <v>37</v>
      </c>
      <c r="B148">
        <v>2.5299800000000001</v>
      </c>
      <c r="C148">
        <v>4.032E-3</v>
      </c>
      <c r="D148">
        <v>0</v>
      </c>
      <c r="E148">
        <v>0</v>
      </c>
      <c r="F148">
        <v>0</v>
      </c>
      <c r="G148">
        <v>32767</v>
      </c>
      <c r="H148">
        <v>-32767</v>
      </c>
      <c r="I148">
        <v>0</v>
      </c>
    </row>
    <row r="149" spans="1:9" x14ac:dyDescent="0.25">
      <c r="A149" t="s">
        <v>37</v>
      </c>
      <c r="B149">
        <v>2.5042900000000001</v>
      </c>
      <c r="C149">
        <v>3.9680000000000002E-3</v>
      </c>
      <c r="D149">
        <v>0</v>
      </c>
      <c r="E149">
        <v>0</v>
      </c>
      <c r="F149">
        <v>0</v>
      </c>
      <c r="G149">
        <v>32767</v>
      </c>
      <c r="H149">
        <v>-32767</v>
      </c>
      <c r="I149">
        <v>0</v>
      </c>
    </row>
    <row r="150" spans="1:9" x14ac:dyDescent="0.25">
      <c r="A150" t="s">
        <v>37</v>
      </c>
      <c r="B150" s="11" t="s">
        <v>193</v>
      </c>
      <c r="C150">
        <v>4.0639999999999999E-3</v>
      </c>
      <c r="D150">
        <v>0</v>
      </c>
      <c r="E150">
        <v>0</v>
      </c>
      <c r="F150">
        <v>0</v>
      </c>
      <c r="G150">
        <v>32767</v>
      </c>
      <c r="H150">
        <v>-32767</v>
      </c>
      <c r="I150">
        <v>0</v>
      </c>
    </row>
    <row r="151" spans="1:9" x14ac:dyDescent="0.25">
      <c r="A151" t="s">
        <v>37</v>
      </c>
      <c r="B151">
        <v>2.5248300000000001</v>
      </c>
      <c r="C151">
        <v>4.0000000000000001E-3</v>
      </c>
      <c r="D151">
        <v>0</v>
      </c>
      <c r="E151">
        <v>0</v>
      </c>
      <c r="F151">
        <v>0</v>
      </c>
      <c r="G151">
        <v>32767</v>
      </c>
      <c r="H151">
        <v>-32767</v>
      </c>
      <c r="I151">
        <v>0</v>
      </c>
    </row>
    <row r="152" spans="1:9" x14ac:dyDescent="0.25">
      <c r="A152" t="s">
        <v>37</v>
      </c>
      <c r="B152" s="11" t="s">
        <v>194</v>
      </c>
      <c r="C152">
        <v>4.0000000000000001E-3</v>
      </c>
      <c r="D152">
        <v>0</v>
      </c>
      <c r="E152">
        <v>0</v>
      </c>
      <c r="F152">
        <v>0</v>
      </c>
      <c r="G152">
        <v>32767</v>
      </c>
      <c r="H152">
        <v>-32767</v>
      </c>
      <c r="I152">
        <v>0</v>
      </c>
    </row>
    <row r="153" spans="1:9" x14ac:dyDescent="0.25">
      <c r="A153" t="s">
        <v>37</v>
      </c>
      <c r="B153">
        <v>2.51152</v>
      </c>
      <c r="C153">
        <v>4.032E-3</v>
      </c>
      <c r="D153">
        <v>0</v>
      </c>
      <c r="E153">
        <v>0</v>
      </c>
      <c r="F153">
        <v>0</v>
      </c>
      <c r="G153">
        <v>32767</v>
      </c>
      <c r="H153">
        <v>-32767</v>
      </c>
      <c r="I153">
        <v>0</v>
      </c>
    </row>
    <row r="154" spans="1:9" x14ac:dyDescent="0.25">
      <c r="A154" t="s">
        <v>37</v>
      </c>
      <c r="B154">
        <v>2.5220199999999999</v>
      </c>
      <c r="C154">
        <v>4.1920000000000004E-3</v>
      </c>
      <c r="D154">
        <v>0</v>
      </c>
      <c r="E154">
        <v>0</v>
      </c>
      <c r="F154">
        <v>0</v>
      </c>
      <c r="G154">
        <v>32767</v>
      </c>
      <c r="H154">
        <v>-32767</v>
      </c>
      <c r="I154">
        <v>0</v>
      </c>
    </row>
    <row r="155" spans="1:9" x14ac:dyDescent="0.25">
      <c r="A155" t="s">
        <v>37</v>
      </c>
      <c r="B155">
        <v>2.5210599999999999</v>
      </c>
      <c r="C155">
        <v>4.0000000000000001E-3</v>
      </c>
      <c r="D155">
        <v>0</v>
      </c>
      <c r="E155">
        <v>0</v>
      </c>
      <c r="F155">
        <v>0</v>
      </c>
      <c r="G155">
        <v>32767</v>
      </c>
      <c r="H155">
        <v>-32767</v>
      </c>
      <c r="I155">
        <v>0</v>
      </c>
    </row>
    <row r="156" spans="1:9" x14ac:dyDescent="0.25">
      <c r="A156" t="s">
        <v>37</v>
      </c>
      <c r="B156">
        <v>2.5253100000000002</v>
      </c>
      <c r="C156">
        <v>4.0639999999999999E-3</v>
      </c>
      <c r="D156">
        <v>0</v>
      </c>
      <c r="E156">
        <v>0</v>
      </c>
      <c r="F156">
        <v>0</v>
      </c>
      <c r="G156">
        <v>32767</v>
      </c>
      <c r="H156">
        <v>-32767</v>
      </c>
      <c r="I156">
        <v>0</v>
      </c>
    </row>
    <row r="157" spans="1:9" x14ac:dyDescent="0.25">
      <c r="A157" t="s">
        <v>37</v>
      </c>
      <c r="B157">
        <v>2.508</v>
      </c>
      <c r="C157">
        <v>4.0959999999999998E-3</v>
      </c>
      <c r="D157">
        <v>0</v>
      </c>
      <c r="E157">
        <v>0</v>
      </c>
      <c r="F157">
        <v>0</v>
      </c>
      <c r="G157">
        <v>32767</v>
      </c>
      <c r="H157">
        <v>-32767</v>
      </c>
      <c r="I157">
        <v>0</v>
      </c>
    </row>
    <row r="158" spans="1:9" x14ac:dyDescent="0.25">
      <c r="A158" t="s">
        <v>37</v>
      </c>
      <c r="B158">
        <v>2.5132500000000002</v>
      </c>
      <c r="C158">
        <v>4.0639999999999999E-3</v>
      </c>
      <c r="D158">
        <v>0</v>
      </c>
      <c r="E158">
        <v>0</v>
      </c>
      <c r="F158">
        <v>0</v>
      </c>
      <c r="G158">
        <v>32767</v>
      </c>
      <c r="H158">
        <v>-32767</v>
      </c>
      <c r="I158">
        <v>0</v>
      </c>
    </row>
    <row r="159" spans="1:9" x14ac:dyDescent="0.25">
      <c r="A159" t="s">
        <v>37</v>
      </c>
      <c r="B159">
        <v>2.52691</v>
      </c>
      <c r="C159">
        <v>4.0000000000000001E-3</v>
      </c>
      <c r="D159">
        <v>0</v>
      </c>
      <c r="E159">
        <v>0</v>
      </c>
      <c r="F159">
        <v>0</v>
      </c>
      <c r="G159">
        <v>32767</v>
      </c>
      <c r="H159">
        <v>-32767</v>
      </c>
      <c r="I159">
        <v>0</v>
      </c>
    </row>
    <row r="160" spans="1:9" x14ac:dyDescent="0.25">
      <c r="A160" t="s">
        <v>37</v>
      </c>
      <c r="B160">
        <v>2.5133800000000002</v>
      </c>
      <c r="C160">
        <v>4.032E-3</v>
      </c>
      <c r="D160">
        <v>0</v>
      </c>
      <c r="E160">
        <v>0</v>
      </c>
      <c r="F160">
        <v>0</v>
      </c>
      <c r="G160">
        <v>32767</v>
      </c>
      <c r="H160">
        <v>-32767</v>
      </c>
      <c r="I160">
        <v>0</v>
      </c>
    </row>
    <row r="161" spans="1:25" x14ac:dyDescent="0.25">
      <c r="A161" t="s">
        <v>37</v>
      </c>
      <c r="B161">
        <v>2.52589</v>
      </c>
      <c r="C161">
        <v>4.032E-3</v>
      </c>
      <c r="D161">
        <v>0</v>
      </c>
      <c r="E161">
        <v>0</v>
      </c>
      <c r="F161">
        <v>0</v>
      </c>
      <c r="G161">
        <v>32767</v>
      </c>
      <c r="H161">
        <v>-32767</v>
      </c>
      <c r="I161">
        <v>0</v>
      </c>
    </row>
    <row r="162" spans="1:25" x14ac:dyDescent="0.25">
      <c r="A162" t="s">
        <v>37</v>
      </c>
      <c r="B162">
        <v>2.52528</v>
      </c>
      <c r="C162">
        <v>4.032E-3</v>
      </c>
      <c r="D162">
        <v>0</v>
      </c>
      <c r="E162">
        <v>0</v>
      </c>
      <c r="F162">
        <v>0</v>
      </c>
      <c r="G162">
        <v>32767</v>
      </c>
      <c r="H162">
        <v>-32767</v>
      </c>
      <c r="I162">
        <v>0</v>
      </c>
    </row>
    <row r="163" spans="1:25" x14ac:dyDescent="0.25">
      <c r="A163" t="s">
        <v>37</v>
      </c>
      <c r="B163">
        <v>2.5301100000000001</v>
      </c>
      <c r="C163">
        <v>4.032E-3</v>
      </c>
      <c r="D163">
        <v>0</v>
      </c>
      <c r="E163">
        <v>0</v>
      </c>
      <c r="F163">
        <v>0</v>
      </c>
      <c r="G163">
        <v>32767</v>
      </c>
      <c r="H163">
        <v>-32767</v>
      </c>
      <c r="I163">
        <v>0</v>
      </c>
    </row>
    <row r="164" spans="1:25" x14ac:dyDescent="0.25">
      <c r="A164" t="s">
        <v>37</v>
      </c>
      <c r="B164">
        <v>2.5182099999999998</v>
      </c>
      <c r="C164">
        <v>4.032E-3</v>
      </c>
      <c r="D164">
        <v>0</v>
      </c>
      <c r="E164">
        <v>0</v>
      </c>
      <c r="F164">
        <v>0</v>
      </c>
      <c r="G164">
        <v>32767</v>
      </c>
      <c r="H164">
        <v>-32767</v>
      </c>
      <c r="I164">
        <v>0</v>
      </c>
    </row>
    <row r="165" spans="1:25" x14ac:dyDescent="0.25">
      <c r="A165" t="s">
        <v>37</v>
      </c>
      <c r="B165" s="11" t="s">
        <v>195</v>
      </c>
      <c r="C165">
        <v>4.032E-3</v>
      </c>
      <c r="D165">
        <v>0</v>
      </c>
      <c r="E165">
        <v>0</v>
      </c>
      <c r="F165">
        <v>0</v>
      </c>
      <c r="G165">
        <v>32767</v>
      </c>
      <c r="H165">
        <v>-32767</v>
      </c>
      <c r="I165">
        <v>0</v>
      </c>
    </row>
    <row r="166" spans="1:25" x14ac:dyDescent="0.25">
      <c r="A166" t="s">
        <v>37</v>
      </c>
      <c r="B166">
        <v>2.5317400000000001</v>
      </c>
      <c r="C166">
        <v>4.0000000000000001E-3</v>
      </c>
      <c r="D166">
        <v>0</v>
      </c>
      <c r="E166">
        <v>0</v>
      </c>
      <c r="F166">
        <v>0</v>
      </c>
      <c r="G166">
        <v>32767</v>
      </c>
      <c r="H166">
        <v>-32767</v>
      </c>
      <c r="I166">
        <v>0</v>
      </c>
    </row>
    <row r="167" spans="1:25" x14ac:dyDescent="0.25">
      <c r="A167" t="s">
        <v>37</v>
      </c>
      <c r="B167">
        <v>2.51328</v>
      </c>
      <c r="C167">
        <v>4.032E-3</v>
      </c>
      <c r="D167">
        <v>0</v>
      </c>
      <c r="E167">
        <v>0</v>
      </c>
      <c r="F167">
        <v>0</v>
      </c>
      <c r="G167">
        <v>32767</v>
      </c>
      <c r="H167">
        <v>-32767</v>
      </c>
      <c r="I167">
        <v>0</v>
      </c>
      <c r="R167" t="s">
        <v>69</v>
      </c>
      <c r="U167" t="s">
        <v>68</v>
      </c>
      <c r="X167" t="s">
        <v>66</v>
      </c>
    </row>
    <row r="168" spans="1:25" x14ac:dyDescent="0.25">
      <c r="A168" t="s">
        <v>37</v>
      </c>
      <c r="B168">
        <v>2.4991699999999999</v>
      </c>
      <c r="C168">
        <v>4.032E-3</v>
      </c>
      <c r="D168">
        <v>0</v>
      </c>
      <c r="E168">
        <v>0</v>
      </c>
      <c r="F168">
        <v>0</v>
      </c>
      <c r="G168">
        <v>32767</v>
      </c>
      <c r="H168">
        <v>-32767</v>
      </c>
      <c r="I168">
        <v>0</v>
      </c>
      <c r="R168">
        <f>AVERAGE(B119:B168)</f>
        <v>2.5313216279069763</v>
      </c>
      <c r="S168">
        <f>AVERAGE(C119:C168)</f>
        <v>4.049920000000002E-3</v>
      </c>
      <c r="U168">
        <f>_xlfn.VAR.P(B119:B168)</f>
        <v>4.1884092060573159E-4</v>
      </c>
      <c r="V168">
        <f>_xlfn.VAR.P(C119:C168)</f>
        <v>5.1675135999999983E-9</v>
      </c>
      <c r="X168">
        <f>1.96*SQRT(U168)/50</f>
        <v>8.0225165144086276E-4</v>
      </c>
      <c r="Y168">
        <f>1.96*SQRT(V168)/50</f>
        <v>2.8179084616615914E-6</v>
      </c>
    </row>
    <row r="169" spans="1:25" x14ac:dyDescent="0.25">
      <c r="A169" t="s">
        <v>37</v>
      </c>
      <c r="B169">
        <v>129.73305999999999</v>
      </c>
      <c r="C169" t="s">
        <v>36</v>
      </c>
    </row>
    <row r="170" spans="1:25" x14ac:dyDescent="0.25">
      <c r="A170" t="s">
        <v>96</v>
      </c>
      <c r="B170">
        <v>5889.05</v>
      </c>
      <c r="C170">
        <v>5869.66</v>
      </c>
      <c r="D170">
        <v>5831.96</v>
      </c>
      <c r="E170">
        <v>5646.72</v>
      </c>
      <c r="F170">
        <v>3508.43</v>
      </c>
      <c r="G170">
        <v>0.155135</v>
      </c>
      <c r="H170">
        <v>0.83704999999999996</v>
      </c>
      <c r="I170">
        <v>0</v>
      </c>
    </row>
    <row r="171" spans="1:25" x14ac:dyDescent="0.25">
      <c r="A171" t="s">
        <v>96</v>
      </c>
      <c r="B171">
        <v>6012.29</v>
      </c>
      <c r="C171">
        <v>5995.4</v>
      </c>
      <c r="D171">
        <v>5958.47</v>
      </c>
      <c r="E171">
        <v>5774.36</v>
      </c>
      <c r="F171">
        <v>3516.96</v>
      </c>
      <c r="G171">
        <v>0.17846100000000001</v>
      </c>
      <c r="H171">
        <v>0.86891300000000005</v>
      </c>
      <c r="I171">
        <v>0</v>
      </c>
    </row>
    <row r="172" spans="1:25" x14ac:dyDescent="0.25">
      <c r="A172" t="s">
        <v>96</v>
      </c>
      <c r="B172">
        <v>6039.18</v>
      </c>
      <c r="C172">
        <v>6023.07</v>
      </c>
      <c r="D172">
        <v>5985.89</v>
      </c>
      <c r="E172">
        <v>5801.65</v>
      </c>
      <c r="F172">
        <v>3536.8</v>
      </c>
      <c r="G172">
        <v>0.178455</v>
      </c>
      <c r="H172">
        <v>0.83624900000000002</v>
      </c>
      <c r="I172">
        <v>0</v>
      </c>
    </row>
    <row r="173" spans="1:25" x14ac:dyDescent="0.25">
      <c r="A173" t="s">
        <v>96</v>
      </c>
      <c r="B173">
        <v>5986.53</v>
      </c>
      <c r="C173">
        <v>5970.43</v>
      </c>
      <c r="D173">
        <v>5933.38</v>
      </c>
      <c r="E173">
        <v>5749.01</v>
      </c>
      <c r="F173">
        <v>3520.66</v>
      </c>
      <c r="G173">
        <v>0.14727100000000001</v>
      </c>
      <c r="H173">
        <v>0.83691800000000005</v>
      </c>
      <c r="I173">
        <v>0</v>
      </c>
    </row>
    <row r="174" spans="1:25" x14ac:dyDescent="0.25">
      <c r="A174" t="s">
        <v>96</v>
      </c>
      <c r="B174">
        <v>5902.08</v>
      </c>
      <c r="C174">
        <v>5885.69</v>
      </c>
      <c r="D174">
        <v>5848.65</v>
      </c>
      <c r="E174">
        <v>5664.13</v>
      </c>
      <c r="F174">
        <v>3523.87</v>
      </c>
      <c r="G174">
        <v>0.15029799999999999</v>
      </c>
      <c r="H174">
        <v>0.83698099999999998</v>
      </c>
      <c r="I174">
        <v>0</v>
      </c>
    </row>
    <row r="175" spans="1:25" x14ac:dyDescent="0.25">
      <c r="A175" t="s">
        <v>96</v>
      </c>
      <c r="B175">
        <v>6021.9</v>
      </c>
      <c r="C175">
        <v>6005.68</v>
      </c>
      <c r="D175">
        <v>5968.79</v>
      </c>
      <c r="E175">
        <v>5784.27</v>
      </c>
      <c r="F175">
        <v>3523.85</v>
      </c>
      <c r="G175">
        <v>0.178456</v>
      </c>
      <c r="H175">
        <v>0.836955</v>
      </c>
      <c r="I175">
        <v>0</v>
      </c>
    </row>
    <row r="176" spans="1:25" x14ac:dyDescent="0.25">
      <c r="A176" t="s">
        <v>96</v>
      </c>
      <c r="B176">
        <v>6024.38</v>
      </c>
      <c r="C176">
        <v>6008.15</v>
      </c>
      <c r="D176">
        <v>5971.36</v>
      </c>
      <c r="E176">
        <v>5786.69</v>
      </c>
      <c r="F176">
        <v>3525.43</v>
      </c>
      <c r="G176">
        <v>0.15876699999999999</v>
      </c>
      <c r="H176">
        <v>0.83482599999999996</v>
      </c>
      <c r="I176">
        <v>0</v>
      </c>
    </row>
    <row r="177" spans="1:9" x14ac:dyDescent="0.25">
      <c r="A177" t="s">
        <v>96</v>
      </c>
      <c r="B177">
        <v>6050.83</v>
      </c>
      <c r="C177">
        <v>6034.52</v>
      </c>
      <c r="D177">
        <v>5997.61</v>
      </c>
      <c r="E177">
        <v>5813.06</v>
      </c>
      <c r="F177">
        <v>3537.77</v>
      </c>
      <c r="G177">
        <v>0.15292800000000001</v>
      </c>
      <c r="H177">
        <v>0.835677</v>
      </c>
      <c r="I177">
        <v>0</v>
      </c>
    </row>
    <row r="178" spans="1:9" x14ac:dyDescent="0.25">
      <c r="A178" t="s">
        <v>96</v>
      </c>
      <c r="B178">
        <v>5827.74</v>
      </c>
      <c r="C178">
        <v>5811.39</v>
      </c>
      <c r="D178">
        <v>5774.34</v>
      </c>
      <c r="E178">
        <v>5589.74</v>
      </c>
      <c r="F178">
        <v>3501.97</v>
      </c>
      <c r="G178">
        <v>0.178509</v>
      </c>
      <c r="H178">
        <v>0.83702600000000005</v>
      </c>
      <c r="I178">
        <v>0</v>
      </c>
    </row>
    <row r="179" spans="1:9" x14ac:dyDescent="0.25">
      <c r="A179" t="s">
        <v>96</v>
      </c>
      <c r="B179">
        <v>5872.7</v>
      </c>
      <c r="C179">
        <v>5856.49</v>
      </c>
      <c r="D179">
        <v>5819.74</v>
      </c>
      <c r="E179">
        <v>5635.04</v>
      </c>
      <c r="F179">
        <v>3507.12</v>
      </c>
      <c r="G179">
        <v>0.17849400000000001</v>
      </c>
      <c r="H179">
        <v>0.83705200000000002</v>
      </c>
      <c r="I179">
        <v>0</v>
      </c>
    </row>
    <row r="180" spans="1:9" x14ac:dyDescent="0.25">
      <c r="A180" t="s">
        <v>96</v>
      </c>
      <c r="B180">
        <v>5872.97</v>
      </c>
      <c r="C180">
        <v>5857.18</v>
      </c>
      <c r="D180">
        <v>5820.33</v>
      </c>
      <c r="E180">
        <v>5635.77</v>
      </c>
      <c r="F180">
        <v>3504.73</v>
      </c>
      <c r="G180">
        <v>0.17845900000000001</v>
      </c>
      <c r="H180">
        <v>0.83704999999999996</v>
      </c>
      <c r="I180">
        <v>0</v>
      </c>
    </row>
    <row r="181" spans="1:9" x14ac:dyDescent="0.25">
      <c r="A181" t="s">
        <v>96</v>
      </c>
      <c r="B181">
        <v>5847.44</v>
      </c>
      <c r="C181">
        <v>5831.59</v>
      </c>
      <c r="D181">
        <v>5794.79</v>
      </c>
      <c r="E181">
        <v>5610.32</v>
      </c>
      <c r="F181">
        <v>3500.29</v>
      </c>
      <c r="G181">
        <v>0.178483</v>
      </c>
      <c r="H181">
        <v>0.83699900000000005</v>
      </c>
      <c r="I181">
        <v>0</v>
      </c>
    </row>
    <row r="182" spans="1:9" x14ac:dyDescent="0.25">
      <c r="A182" t="s">
        <v>96</v>
      </c>
      <c r="B182">
        <v>6055.4</v>
      </c>
      <c r="C182">
        <v>6039.52</v>
      </c>
      <c r="D182">
        <v>6002.73</v>
      </c>
      <c r="E182">
        <v>5818.29</v>
      </c>
      <c r="F182">
        <v>3518.92</v>
      </c>
      <c r="G182">
        <v>0.147229</v>
      </c>
      <c r="H182">
        <v>0.836982</v>
      </c>
      <c r="I182">
        <v>0</v>
      </c>
    </row>
    <row r="183" spans="1:9" x14ac:dyDescent="0.25">
      <c r="A183" t="s">
        <v>96</v>
      </c>
      <c r="B183">
        <v>6016.8</v>
      </c>
      <c r="C183">
        <v>6000.9</v>
      </c>
      <c r="D183">
        <v>5964.11</v>
      </c>
      <c r="E183">
        <v>5779.89</v>
      </c>
      <c r="F183">
        <v>3510.17</v>
      </c>
      <c r="G183">
        <v>0.14857799999999999</v>
      </c>
      <c r="H183">
        <v>0.83532499999999998</v>
      </c>
      <c r="I183">
        <v>0</v>
      </c>
    </row>
    <row r="184" spans="1:9" x14ac:dyDescent="0.25">
      <c r="A184" t="s">
        <v>96</v>
      </c>
      <c r="B184">
        <v>5972.83</v>
      </c>
      <c r="C184">
        <v>5956.58</v>
      </c>
      <c r="D184">
        <v>5919.78</v>
      </c>
      <c r="E184">
        <v>5735.59</v>
      </c>
      <c r="F184">
        <v>3499.03</v>
      </c>
      <c r="G184">
        <v>0.15557599999999999</v>
      </c>
      <c r="H184">
        <v>0.83642300000000003</v>
      </c>
      <c r="I184">
        <v>0</v>
      </c>
    </row>
    <row r="185" spans="1:9" x14ac:dyDescent="0.25">
      <c r="A185" t="s">
        <v>96</v>
      </c>
      <c r="B185">
        <v>5837.63</v>
      </c>
      <c r="C185">
        <v>5821.44</v>
      </c>
      <c r="D185">
        <v>5784.79</v>
      </c>
      <c r="E185">
        <v>5600.67</v>
      </c>
      <c r="F185">
        <v>3490.79</v>
      </c>
      <c r="G185">
        <v>0.16583200000000001</v>
      </c>
      <c r="H185">
        <v>0.84259200000000001</v>
      </c>
      <c r="I185">
        <v>0</v>
      </c>
    </row>
    <row r="186" spans="1:9" x14ac:dyDescent="0.25">
      <c r="A186" t="s">
        <v>96</v>
      </c>
      <c r="B186">
        <v>5880.98</v>
      </c>
      <c r="C186">
        <v>5865.09</v>
      </c>
      <c r="D186">
        <v>5828.44</v>
      </c>
      <c r="E186">
        <v>5644.02</v>
      </c>
      <c r="F186">
        <v>3510.05</v>
      </c>
      <c r="G186">
        <v>0.14921799999999999</v>
      </c>
      <c r="H186">
        <v>0.83481099999999997</v>
      </c>
      <c r="I186">
        <v>0</v>
      </c>
    </row>
    <row r="187" spans="1:9" x14ac:dyDescent="0.25">
      <c r="A187" t="s">
        <v>96</v>
      </c>
      <c r="B187">
        <v>5844.05</v>
      </c>
      <c r="C187">
        <v>5827.88</v>
      </c>
      <c r="D187">
        <v>5791.26</v>
      </c>
      <c r="E187">
        <v>5606.86</v>
      </c>
      <c r="F187">
        <v>3502.82</v>
      </c>
      <c r="G187">
        <v>0.153754</v>
      </c>
      <c r="H187">
        <v>0.83688099999999999</v>
      </c>
      <c r="I187">
        <v>0</v>
      </c>
    </row>
    <row r="188" spans="1:9" x14ac:dyDescent="0.25">
      <c r="A188" t="s">
        <v>96</v>
      </c>
      <c r="B188">
        <v>6020.45</v>
      </c>
      <c r="C188">
        <v>6004.34</v>
      </c>
      <c r="D188">
        <v>5966.92</v>
      </c>
      <c r="E188">
        <v>5782.41</v>
      </c>
      <c r="F188">
        <v>3527.94</v>
      </c>
      <c r="G188">
        <v>0.15455099999999999</v>
      </c>
      <c r="H188">
        <v>0.83702200000000004</v>
      </c>
      <c r="I188">
        <v>0</v>
      </c>
    </row>
    <row r="189" spans="1:9" x14ac:dyDescent="0.25">
      <c r="A189" t="s">
        <v>96</v>
      </c>
      <c r="B189">
        <v>5823.64</v>
      </c>
      <c r="C189">
        <v>5806.99</v>
      </c>
      <c r="D189">
        <v>5769.73</v>
      </c>
      <c r="E189">
        <v>5585.22</v>
      </c>
      <c r="F189">
        <v>3500.89</v>
      </c>
      <c r="G189">
        <v>0.15204400000000001</v>
      </c>
      <c r="H189">
        <v>0.83532600000000001</v>
      </c>
      <c r="I189">
        <v>0</v>
      </c>
    </row>
    <row r="190" spans="1:9" x14ac:dyDescent="0.25">
      <c r="A190" t="s">
        <v>96</v>
      </c>
      <c r="B190">
        <v>5982.37</v>
      </c>
      <c r="C190">
        <v>5966.54</v>
      </c>
      <c r="D190">
        <v>5929.24</v>
      </c>
      <c r="E190">
        <v>5744.85</v>
      </c>
      <c r="F190">
        <v>3505.99</v>
      </c>
      <c r="G190">
        <v>0.17846100000000001</v>
      </c>
      <c r="H190">
        <v>0.83664899999999998</v>
      </c>
      <c r="I190">
        <v>0</v>
      </c>
    </row>
    <row r="191" spans="1:9" x14ac:dyDescent="0.25">
      <c r="A191" t="s">
        <v>96</v>
      </c>
      <c r="B191">
        <v>5917.13</v>
      </c>
      <c r="C191">
        <v>5900.57</v>
      </c>
      <c r="D191">
        <v>5863.28</v>
      </c>
      <c r="E191">
        <v>5678.92</v>
      </c>
      <c r="F191">
        <v>3497.74</v>
      </c>
      <c r="G191">
        <v>0.149509</v>
      </c>
      <c r="H191">
        <v>0.83701800000000004</v>
      </c>
      <c r="I191">
        <v>0</v>
      </c>
    </row>
    <row r="192" spans="1:9" x14ac:dyDescent="0.25">
      <c r="A192" t="s">
        <v>96</v>
      </c>
      <c r="B192">
        <v>5840.85</v>
      </c>
      <c r="C192">
        <v>5824.99</v>
      </c>
      <c r="D192">
        <v>5787.53</v>
      </c>
      <c r="E192">
        <v>5603.31</v>
      </c>
      <c r="F192">
        <v>3502.99</v>
      </c>
      <c r="G192">
        <v>0.15653600000000001</v>
      </c>
      <c r="H192">
        <v>0.83687199999999995</v>
      </c>
      <c r="I192">
        <v>0</v>
      </c>
    </row>
    <row r="193" spans="1:9" x14ac:dyDescent="0.25">
      <c r="A193" t="s">
        <v>96</v>
      </c>
      <c r="B193">
        <v>5847.66</v>
      </c>
      <c r="C193">
        <v>5831.95</v>
      </c>
      <c r="D193">
        <v>5794.83</v>
      </c>
      <c r="E193">
        <v>5610.45</v>
      </c>
      <c r="F193">
        <v>3512.6</v>
      </c>
      <c r="G193">
        <v>0.178454</v>
      </c>
      <c r="H193">
        <v>0.83587199999999995</v>
      </c>
      <c r="I193">
        <v>0</v>
      </c>
    </row>
    <row r="194" spans="1:9" x14ac:dyDescent="0.25">
      <c r="A194" t="s">
        <v>96</v>
      </c>
      <c r="B194">
        <v>6013.4</v>
      </c>
      <c r="C194">
        <v>5996.99</v>
      </c>
      <c r="D194">
        <v>5959.6</v>
      </c>
      <c r="E194">
        <v>5775.29</v>
      </c>
      <c r="F194">
        <v>3520.12</v>
      </c>
      <c r="G194">
        <v>0.178455</v>
      </c>
      <c r="H194">
        <v>0.83472599999999997</v>
      </c>
      <c r="I194">
        <v>0</v>
      </c>
    </row>
    <row r="195" spans="1:9" x14ac:dyDescent="0.25">
      <c r="A195" t="s">
        <v>96</v>
      </c>
      <c r="B195">
        <v>6011.18</v>
      </c>
      <c r="C195">
        <v>5995.66</v>
      </c>
      <c r="D195">
        <v>5958.48</v>
      </c>
      <c r="E195">
        <v>5774.22</v>
      </c>
      <c r="F195">
        <v>3512.41</v>
      </c>
      <c r="G195">
        <v>0.168766</v>
      </c>
      <c r="H195">
        <v>0.83705099999999999</v>
      </c>
      <c r="I195">
        <v>0</v>
      </c>
    </row>
    <row r="196" spans="1:9" x14ac:dyDescent="0.25">
      <c r="A196" t="s">
        <v>96</v>
      </c>
      <c r="B196">
        <v>5910.4</v>
      </c>
      <c r="C196">
        <v>5894.02</v>
      </c>
      <c r="D196">
        <v>5856.69</v>
      </c>
      <c r="E196">
        <v>5672.52</v>
      </c>
      <c r="F196">
        <v>3496.24</v>
      </c>
      <c r="G196">
        <v>0.15209400000000001</v>
      </c>
      <c r="H196">
        <v>0.83686199999999999</v>
      </c>
      <c r="I196">
        <v>0</v>
      </c>
    </row>
    <row r="197" spans="1:9" x14ac:dyDescent="0.25">
      <c r="A197" t="s">
        <v>96</v>
      </c>
      <c r="B197">
        <v>6019.67</v>
      </c>
      <c r="C197">
        <v>6003.92</v>
      </c>
      <c r="D197">
        <v>5966.74</v>
      </c>
      <c r="E197">
        <v>5782.46</v>
      </c>
      <c r="F197">
        <v>3526.85</v>
      </c>
      <c r="G197">
        <v>0.147285</v>
      </c>
      <c r="H197">
        <v>0.83594199999999996</v>
      </c>
      <c r="I197">
        <v>0</v>
      </c>
    </row>
    <row r="198" spans="1:9" x14ac:dyDescent="0.25">
      <c r="A198" t="s">
        <v>96</v>
      </c>
      <c r="B198">
        <v>5853.33</v>
      </c>
      <c r="C198">
        <v>5836.73</v>
      </c>
      <c r="D198">
        <v>5799.56</v>
      </c>
      <c r="E198">
        <v>5615.31</v>
      </c>
      <c r="F198">
        <v>3501.32</v>
      </c>
      <c r="G198">
        <v>0.15307999999999999</v>
      </c>
      <c r="H198">
        <v>0.83704199999999995</v>
      </c>
      <c r="I198">
        <v>0</v>
      </c>
    </row>
    <row r="199" spans="1:9" x14ac:dyDescent="0.25">
      <c r="A199" t="s">
        <v>96</v>
      </c>
      <c r="B199">
        <v>5889.35</v>
      </c>
      <c r="C199">
        <v>5872.93</v>
      </c>
      <c r="D199">
        <v>5835.65</v>
      </c>
      <c r="E199">
        <v>5651.33</v>
      </c>
      <c r="F199">
        <v>3500.17</v>
      </c>
      <c r="G199">
        <v>0.178454</v>
      </c>
      <c r="H199">
        <v>0.83692800000000001</v>
      </c>
      <c r="I199">
        <v>0</v>
      </c>
    </row>
    <row r="200" spans="1:9" x14ac:dyDescent="0.25">
      <c r="A200" t="s">
        <v>96</v>
      </c>
      <c r="B200">
        <v>6000.46</v>
      </c>
      <c r="C200">
        <v>5984.07</v>
      </c>
      <c r="D200">
        <v>5946.9</v>
      </c>
      <c r="E200">
        <v>5762.74</v>
      </c>
      <c r="F200">
        <v>3517.02</v>
      </c>
      <c r="G200">
        <v>0.14724300000000001</v>
      </c>
      <c r="H200">
        <v>0.83466600000000002</v>
      </c>
      <c r="I200">
        <v>0</v>
      </c>
    </row>
    <row r="201" spans="1:9" x14ac:dyDescent="0.25">
      <c r="A201" t="s">
        <v>96</v>
      </c>
      <c r="B201">
        <v>5824.05</v>
      </c>
      <c r="C201">
        <v>5807.55</v>
      </c>
      <c r="D201">
        <v>5770.41</v>
      </c>
      <c r="E201">
        <v>5586.07</v>
      </c>
      <c r="F201">
        <v>3498.43</v>
      </c>
      <c r="G201">
        <v>0.178455</v>
      </c>
      <c r="H201">
        <v>0.83693600000000001</v>
      </c>
      <c r="I201">
        <v>0</v>
      </c>
    </row>
    <row r="202" spans="1:9" x14ac:dyDescent="0.25">
      <c r="A202" t="s">
        <v>96</v>
      </c>
      <c r="B202">
        <v>6000.78</v>
      </c>
      <c r="C202">
        <v>5982.85</v>
      </c>
      <c r="D202">
        <v>5945.23</v>
      </c>
      <c r="E202">
        <v>5760.9</v>
      </c>
      <c r="F202">
        <v>3516.94</v>
      </c>
      <c r="G202">
        <v>0.178456</v>
      </c>
      <c r="H202">
        <v>0.83696599999999999</v>
      </c>
      <c r="I202">
        <v>0</v>
      </c>
    </row>
    <row r="203" spans="1:9" x14ac:dyDescent="0.25">
      <c r="A203" t="s">
        <v>96</v>
      </c>
      <c r="B203">
        <v>6004.79</v>
      </c>
      <c r="C203">
        <v>5989.17</v>
      </c>
      <c r="D203">
        <v>5952.19</v>
      </c>
      <c r="E203">
        <v>5767.94</v>
      </c>
      <c r="F203">
        <v>3516.67</v>
      </c>
      <c r="G203">
        <v>0.178457</v>
      </c>
      <c r="H203">
        <v>0.83703000000000005</v>
      </c>
      <c r="I203">
        <v>0</v>
      </c>
    </row>
    <row r="204" spans="1:9" x14ac:dyDescent="0.25">
      <c r="A204" t="s">
        <v>96</v>
      </c>
      <c r="B204">
        <v>5926.29</v>
      </c>
      <c r="C204">
        <v>5909.75</v>
      </c>
      <c r="D204">
        <v>5872.8</v>
      </c>
      <c r="E204">
        <v>5688.51</v>
      </c>
      <c r="F204">
        <v>3498.93</v>
      </c>
      <c r="G204">
        <v>0.147702</v>
      </c>
      <c r="H204">
        <v>0.83682500000000004</v>
      </c>
      <c r="I204">
        <v>0</v>
      </c>
    </row>
    <row r="205" spans="1:9" x14ac:dyDescent="0.25">
      <c r="A205" t="s">
        <v>96</v>
      </c>
      <c r="B205">
        <v>5846.8</v>
      </c>
      <c r="C205">
        <v>5830.45</v>
      </c>
      <c r="D205">
        <v>5793.39</v>
      </c>
      <c r="E205">
        <v>5608.92</v>
      </c>
      <c r="F205">
        <v>3511.01</v>
      </c>
      <c r="G205">
        <v>0.178511</v>
      </c>
      <c r="H205">
        <v>0.83697999999999995</v>
      </c>
      <c r="I205">
        <v>0</v>
      </c>
    </row>
    <row r="206" spans="1:9" x14ac:dyDescent="0.25">
      <c r="A206" t="s">
        <v>96</v>
      </c>
      <c r="B206">
        <v>6009.23</v>
      </c>
      <c r="C206">
        <v>5992.73</v>
      </c>
      <c r="D206">
        <v>5955.72</v>
      </c>
      <c r="E206">
        <v>5771.29</v>
      </c>
      <c r="F206">
        <v>3530.97</v>
      </c>
      <c r="G206">
        <v>0.16195899999999999</v>
      </c>
      <c r="H206">
        <v>0.83704999999999996</v>
      </c>
      <c r="I206">
        <v>0</v>
      </c>
    </row>
    <row r="207" spans="1:9" x14ac:dyDescent="0.25">
      <c r="A207" t="s">
        <v>96</v>
      </c>
      <c r="B207">
        <v>6015.53</v>
      </c>
      <c r="C207">
        <v>5999.08</v>
      </c>
      <c r="D207">
        <v>5961.97</v>
      </c>
      <c r="E207">
        <v>5777.64</v>
      </c>
      <c r="F207">
        <v>3521.51</v>
      </c>
      <c r="G207">
        <v>0.174958</v>
      </c>
      <c r="H207">
        <v>0.83665999999999996</v>
      </c>
      <c r="I207">
        <v>0</v>
      </c>
    </row>
    <row r="208" spans="1:9" x14ac:dyDescent="0.25">
      <c r="A208" t="s">
        <v>96</v>
      </c>
      <c r="B208">
        <v>5937.21</v>
      </c>
      <c r="C208">
        <v>5921.61</v>
      </c>
      <c r="D208">
        <v>5884.6</v>
      </c>
      <c r="E208">
        <v>5700.24</v>
      </c>
      <c r="F208">
        <v>3500.9</v>
      </c>
      <c r="G208">
        <v>0.15821199999999999</v>
      </c>
      <c r="H208">
        <v>0.83688399999999996</v>
      </c>
      <c r="I208">
        <v>0</v>
      </c>
    </row>
    <row r="209" spans="1:25" x14ac:dyDescent="0.25">
      <c r="A209" t="s">
        <v>96</v>
      </c>
      <c r="B209">
        <v>5819.89</v>
      </c>
      <c r="C209">
        <v>5803.5</v>
      </c>
      <c r="D209">
        <v>5766.34</v>
      </c>
      <c r="E209">
        <v>5581.99</v>
      </c>
      <c r="F209">
        <v>3494.32</v>
      </c>
      <c r="G209">
        <v>0.15734999999999999</v>
      </c>
      <c r="H209">
        <v>0.83700300000000005</v>
      </c>
      <c r="I209">
        <v>0</v>
      </c>
    </row>
    <row r="210" spans="1:25" x14ac:dyDescent="0.25">
      <c r="A210" t="s">
        <v>96</v>
      </c>
      <c r="B210">
        <v>5879.83</v>
      </c>
      <c r="C210">
        <v>5864.22</v>
      </c>
      <c r="D210">
        <v>5827.27</v>
      </c>
      <c r="E210">
        <v>5643</v>
      </c>
      <c r="F210">
        <v>3502.46</v>
      </c>
      <c r="G210">
        <v>0.147592</v>
      </c>
      <c r="H210">
        <v>0.83704400000000001</v>
      </c>
      <c r="I210">
        <v>0</v>
      </c>
    </row>
    <row r="211" spans="1:25" x14ac:dyDescent="0.25">
      <c r="A211" t="s">
        <v>96</v>
      </c>
      <c r="B211">
        <v>6053.22</v>
      </c>
      <c r="C211">
        <v>6036.82</v>
      </c>
      <c r="D211">
        <v>5999.55</v>
      </c>
      <c r="E211">
        <v>5815.13</v>
      </c>
      <c r="F211">
        <v>3519.19</v>
      </c>
      <c r="G211">
        <v>0.17845800000000001</v>
      </c>
      <c r="H211">
        <v>0.83703300000000003</v>
      </c>
      <c r="I211">
        <v>0</v>
      </c>
    </row>
    <row r="212" spans="1:25" x14ac:dyDescent="0.25">
      <c r="A212" t="s">
        <v>96</v>
      </c>
      <c r="B212">
        <v>5994.46</v>
      </c>
      <c r="C212">
        <v>5978.61</v>
      </c>
      <c r="D212">
        <v>5941.39</v>
      </c>
      <c r="E212">
        <v>5756.93</v>
      </c>
      <c r="F212">
        <v>3528.12</v>
      </c>
      <c r="G212">
        <v>0.178456</v>
      </c>
      <c r="H212">
        <v>0.83705099999999999</v>
      </c>
      <c r="I212">
        <v>0</v>
      </c>
    </row>
    <row r="213" spans="1:25" x14ac:dyDescent="0.25">
      <c r="A213" t="s">
        <v>96</v>
      </c>
      <c r="B213">
        <v>6010.1</v>
      </c>
      <c r="C213">
        <v>5993.65</v>
      </c>
      <c r="D213">
        <v>5956.23</v>
      </c>
      <c r="E213">
        <v>5771.76</v>
      </c>
      <c r="F213">
        <v>3514.81</v>
      </c>
      <c r="G213">
        <v>0.14718500000000001</v>
      </c>
      <c r="H213">
        <v>0.86816499999999996</v>
      </c>
      <c r="I213">
        <v>0</v>
      </c>
    </row>
    <row r="214" spans="1:25" x14ac:dyDescent="0.25">
      <c r="A214" t="s">
        <v>96</v>
      </c>
      <c r="B214">
        <v>5857.13</v>
      </c>
      <c r="C214">
        <v>5841.45</v>
      </c>
      <c r="D214">
        <v>5804.05</v>
      </c>
      <c r="E214">
        <v>5619.52</v>
      </c>
      <c r="F214">
        <v>3504.82</v>
      </c>
      <c r="G214">
        <v>0.15023300000000001</v>
      </c>
      <c r="H214">
        <v>0.83705200000000002</v>
      </c>
      <c r="I214">
        <v>0</v>
      </c>
    </row>
    <row r="215" spans="1:25" x14ac:dyDescent="0.25">
      <c r="A215" t="s">
        <v>96</v>
      </c>
      <c r="B215">
        <v>6007.37</v>
      </c>
      <c r="C215">
        <v>5990.85</v>
      </c>
      <c r="D215">
        <v>5953.61</v>
      </c>
      <c r="E215">
        <v>5769.23</v>
      </c>
      <c r="F215">
        <v>3526.48</v>
      </c>
      <c r="G215">
        <v>0.147147</v>
      </c>
      <c r="H215">
        <v>0.86382899999999996</v>
      </c>
      <c r="I215">
        <v>1</v>
      </c>
    </row>
    <row r="216" spans="1:25" x14ac:dyDescent="0.25">
      <c r="A216" t="s">
        <v>96</v>
      </c>
      <c r="B216">
        <v>5858.38</v>
      </c>
      <c r="C216">
        <v>5842.78</v>
      </c>
      <c r="D216">
        <v>5781.23</v>
      </c>
      <c r="E216">
        <v>5596.79</v>
      </c>
      <c r="F216">
        <v>3493.98</v>
      </c>
      <c r="G216">
        <v>0.16592399999999999</v>
      </c>
      <c r="H216">
        <v>0.83701700000000001</v>
      </c>
      <c r="I216">
        <v>0</v>
      </c>
    </row>
    <row r="217" spans="1:25" x14ac:dyDescent="0.25">
      <c r="A217" t="s">
        <v>96</v>
      </c>
      <c r="B217">
        <v>6047.64</v>
      </c>
      <c r="C217">
        <v>6031.68</v>
      </c>
      <c r="D217">
        <v>5970.01</v>
      </c>
      <c r="E217">
        <v>5785.36</v>
      </c>
      <c r="F217">
        <v>3527.76</v>
      </c>
      <c r="G217">
        <v>0.178454</v>
      </c>
      <c r="H217">
        <v>0.83705200000000002</v>
      </c>
      <c r="I217">
        <v>0</v>
      </c>
    </row>
    <row r="218" spans="1:25" x14ac:dyDescent="0.25">
      <c r="A218" t="s">
        <v>96</v>
      </c>
      <c r="B218">
        <v>5965.89</v>
      </c>
      <c r="C218">
        <v>5949.77</v>
      </c>
      <c r="D218">
        <v>5887.94</v>
      </c>
      <c r="E218">
        <v>5703.31</v>
      </c>
      <c r="F218">
        <v>3510.97</v>
      </c>
      <c r="G218">
        <v>0.15814</v>
      </c>
      <c r="H218">
        <v>0.83688099999999999</v>
      </c>
      <c r="I218">
        <v>0</v>
      </c>
    </row>
    <row r="219" spans="1:25" x14ac:dyDescent="0.25">
      <c r="A219" t="s">
        <v>96</v>
      </c>
      <c r="B219">
        <v>5873.85</v>
      </c>
      <c r="C219">
        <v>5857.96</v>
      </c>
      <c r="D219">
        <v>5796.04</v>
      </c>
      <c r="E219">
        <v>5611.51</v>
      </c>
      <c r="F219">
        <v>3514.4</v>
      </c>
      <c r="G219">
        <v>0.161138</v>
      </c>
      <c r="H219">
        <v>0.86895599999999995</v>
      </c>
      <c r="I219">
        <v>0</v>
      </c>
    </row>
    <row r="220" spans="1:25" x14ac:dyDescent="0.25">
      <c r="A220" t="s">
        <v>96</v>
      </c>
      <c r="B220">
        <v>6083.94</v>
      </c>
      <c r="C220">
        <v>6067.84</v>
      </c>
      <c r="D220">
        <v>6005.36</v>
      </c>
      <c r="E220">
        <v>5820.78</v>
      </c>
      <c r="F220">
        <v>3530.59</v>
      </c>
      <c r="G220">
        <v>0.17846300000000001</v>
      </c>
      <c r="H220">
        <v>0.83705200000000002</v>
      </c>
      <c r="I220">
        <v>0</v>
      </c>
    </row>
    <row r="221" spans="1:25" x14ac:dyDescent="0.25">
      <c r="A221" t="s">
        <v>96</v>
      </c>
      <c r="B221">
        <v>6033.83</v>
      </c>
      <c r="C221">
        <v>6017.74</v>
      </c>
      <c r="D221">
        <v>5955.45</v>
      </c>
      <c r="E221">
        <v>5770.88</v>
      </c>
      <c r="F221">
        <v>3531.02</v>
      </c>
      <c r="G221">
        <v>0.15393299999999999</v>
      </c>
      <c r="H221">
        <v>0.83704699999999999</v>
      </c>
      <c r="I221">
        <v>0</v>
      </c>
    </row>
    <row r="222" spans="1:25" x14ac:dyDescent="0.25">
      <c r="A222" t="s">
        <v>96</v>
      </c>
      <c r="B222">
        <v>5864.93</v>
      </c>
      <c r="C222">
        <v>5849</v>
      </c>
      <c r="D222">
        <v>5786.82</v>
      </c>
      <c r="E222">
        <v>5602.43</v>
      </c>
      <c r="F222">
        <v>3498.98</v>
      </c>
      <c r="G222">
        <v>0.16569700000000001</v>
      </c>
      <c r="H222">
        <v>0.83481499999999997</v>
      </c>
      <c r="I222">
        <v>0</v>
      </c>
    </row>
    <row r="223" spans="1:25" x14ac:dyDescent="0.25">
      <c r="A223" t="s">
        <v>96</v>
      </c>
      <c r="B223">
        <v>5897.87</v>
      </c>
      <c r="C223">
        <v>5881.9</v>
      </c>
      <c r="D223">
        <v>5819.65</v>
      </c>
      <c r="E223">
        <v>5635.17</v>
      </c>
      <c r="F223">
        <v>3510.03</v>
      </c>
      <c r="G223">
        <v>0.152</v>
      </c>
      <c r="H223">
        <v>0.83705200000000002</v>
      </c>
      <c r="I223">
        <v>0</v>
      </c>
      <c r="R223" t="s">
        <v>69</v>
      </c>
      <c r="U223" t="s">
        <v>68</v>
      </c>
      <c r="X223" t="s">
        <v>66</v>
      </c>
    </row>
    <row r="224" spans="1:25" x14ac:dyDescent="0.25">
      <c r="A224" t="s">
        <v>96</v>
      </c>
      <c r="B224">
        <v>5836.66</v>
      </c>
      <c r="C224">
        <v>5820.73</v>
      </c>
      <c r="D224">
        <v>5775.6</v>
      </c>
      <c r="E224">
        <v>5591.32</v>
      </c>
      <c r="F224">
        <v>3499.84</v>
      </c>
      <c r="G224">
        <v>0.178454</v>
      </c>
      <c r="H224">
        <v>0.83701499999999995</v>
      </c>
      <c r="I224">
        <v>0</v>
      </c>
      <c r="R224">
        <f>AVERAGE(B175:B224)</f>
        <v>5938.1042000000007</v>
      </c>
      <c r="S224">
        <f>AVERAGE(C175:C224)</f>
        <v>5921.956000000001</v>
      </c>
      <c r="U224">
        <f>_xlfn.VAR.P(B175:B224)</f>
        <v>6669.1533963599895</v>
      </c>
      <c r="V224">
        <f>_xlfn.VAR.P(C175:C224)</f>
        <v>6663.9845240000068</v>
      </c>
      <c r="X224">
        <f>1.96*SQRT(U224)/50</f>
        <v>3.2012634810309839</v>
      </c>
      <c r="Y224">
        <f>1.96*SQRT(V224)/50</f>
        <v>3.2000226841320001</v>
      </c>
    </row>
    <row r="225" spans="1:9" x14ac:dyDescent="0.25">
      <c r="A225" t="s">
        <v>96</v>
      </c>
      <c r="B225">
        <v>296913.15073699999</v>
      </c>
      <c r="C225" t="s">
        <v>36</v>
      </c>
    </row>
    <row r="226" spans="1:9" x14ac:dyDescent="0.25">
      <c r="A226" t="s">
        <v>111</v>
      </c>
      <c r="B226">
        <v>2942.84</v>
      </c>
      <c r="C226">
        <v>2926.38</v>
      </c>
      <c r="D226">
        <v>2890.04</v>
      </c>
      <c r="E226">
        <v>2840.48</v>
      </c>
      <c r="F226">
        <v>635.40800000000002</v>
      </c>
      <c r="G226">
        <v>0.15018699999999999</v>
      </c>
      <c r="H226">
        <v>0.83661799999999997</v>
      </c>
      <c r="I226">
        <v>0</v>
      </c>
    </row>
    <row r="227" spans="1:9" x14ac:dyDescent="0.25">
      <c r="A227" t="s">
        <v>111</v>
      </c>
      <c r="B227">
        <v>2997.82</v>
      </c>
      <c r="C227">
        <v>2981.98</v>
      </c>
      <c r="D227">
        <v>2945.5</v>
      </c>
      <c r="E227">
        <v>2896.07</v>
      </c>
      <c r="F227">
        <v>635.73299999999995</v>
      </c>
      <c r="G227">
        <v>0.16628399999999999</v>
      </c>
      <c r="H227">
        <v>0.83591000000000004</v>
      </c>
      <c r="I227">
        <v>0</v>
      </c>
    </row>
    <row r="228" spans="1:9" x14ac:dyDescent="0.25">
      <c r="A228" t="s">
        <v>111</v>
      </c>
      <c r="B228">
        <v>2879.21</v>
      </c>
      <c r="C228">
        <v>2863.23</v>
      </c>
      <c r="D228">
        <v>2826.85</v>
      </c>
      <c r="E228">
        <v>2777.29</v>
      </c>
      <c r="F228">
        <v>636.51700000000005</v>
      </c>
      <c r="G228">
        <v>0.178454</v>
      </c>
      <c r="H228">
        <v>0.83704800000000001</v>
      </c>
      <c r="I228">
        <v>0</v>
      </c>
    </row>
    <row r="229" spans="1:9" x14ac:dyDescent="0.25">
      <c r="A229" t="s">
        <v>111</v>
      </c>
      <c r="B229">
        <v>2859.14</v>
      </c>
      <c r="C229">
        <v>2843.28</v>
      </c>
      <c r="D229">
        <v>2806.97</v>
      </c>
      <c r="E229">
        <v>2757.38</v>
      </c>
      <c r="F229">
        <v>635.976</v>
      </c>
      <c r="G229">
        <v>0.17845900000000001</v>
      </c>
      <c r="H229">
        <v>0.83516100000000004</v>
      </c>
      <c r="I229">
        <v>0</v>
      </c>
    </row>
    <row r="230" spans="1:9" x14ac:dyDescent="0.25">
      <c r="A230" t="s">
        <v>111</v>
      </c>
      <c r="B230">
        <v>2948.9</v>
      </c>
      <c r="C230">
        <v>2933.16</v>
      </c>
      <c r="D230">
        <v>2896.76</v>
      </c>
      <c r="E230">
        <v>2847.19</v>
      </c>
      <c r="F230">
        <v>635.79499999999996</v>
      </c>
      <c r="G230">
        <v>0.158163</v>
      </c>
      <c r="H230">
        <v>0.86853100000000005</v>
      </c>
      <c r="I230">
        <v>0</v>
      </c>
    </row>
    <row r="231" spans="1:9" x14ac:dyDescent="0.25">
      <c r="A231" t="s">
        <v>111</v>
      </c>
      <c r="B231">
        <v>2864.73</v>
      </c>
      <c r="C231">
        <v>2848.84</v>
      </c>
      <c r="D231">
        <v>2812.32</v>
      </c>
      <c r="E231">
        <v>2762.78</v>
      </c>
      <c r="F231">
        <v>635.94600000000003</v>
      </c>
      <c r="G231">
        <v>0.15931600000000001</v>
      </c>
      <c r="H231">
        <v>0.83691400000000005</v>
      </c>
      <c r="I231">
        <v>0</v>
      </c>
    </row>
    <row r="232" spans="1:9" x14ac:dyDescent="0.25">
      <c r="A232" t="s">
        <v>111</v>
      </c>
      <c r="B232">
        <v>2998.24</v>
      </c>
      <c r="C232">
        <v>2982.09</v>
      </c>
      <c r="D232">
        <v>2945.7</v>
      </c>
      <c r="E232">
        <v>2896.11</v>
      </c>
      <c r="F232">
        <v>636.00300000000004</v>
      </c>
      <c r="G232">
        <v>0.178479</v>
      </c>
      <c r="H232">
        <v>0.83704400000000001</v>
      </c>
      <c r="I232">
        <v>0</v>
      </c>
    </row>
    <row r="233" spans="1:9" x14ac:dyDescent="0.25">
      <c r="A233" t="s">
        <v>111</v>
      </c>
      <c r="B233">
        <v>3025.99</v>
      </c>
      <c r="C233">
        <v>3010.45</v>
      </c>
      <c r="D233">
        <v>2973.87</v>
      </c>
      <c r="E233">
        <v>2924.28</v>
      </c>
      <c r="F233">
        <v>636.75300000000004</v>
      </c>
      <c r="G233">
        <v>0.151225</v>
      </c>
      <c r="H233">
        <v>0.83704699999999999</v>
      </c>
      <c r="I233">
        <v>0</v>
      </c>
    </row>
    <row r="234" spans="1:9" x14ac:dyDescent="0.25">
      <c r="A234" t="s">
        <v>111</v>
      </c>
      <c r="B234">
        <v>2833.79</v>
      </c>
      <c r="C234">
        <v>2818.02</v>
      </c>
      <c r="D234">
        <v>2781.68</v>
      </c>
      <c r="E234">
        <v>2732.17</v>
      </c>
      <c r="F234">
        <v>635.85</v>
      </c>
      <c r="G234">
        <v>0.15901699999999999</v>
      </c>
      <c r="H234">
        <v>0.862595</v>
      </c>
      <c r="I234">
        <v>0</v>
      </c>
    </row>
    <row r="235" spans="1:9" x14ac:dyDescent="0.25">
      <c r="A235" t="s">
        <v>111</v>
      </c>
      <c r="B235">
        <v>2959.27</v>
      </c>
      <c r="C235">
        <v>2943.57</v>
      </c>
      <c r="D235">
        <v>2907.13</v>
      </c>
      <c r="E235">
        <v>2857.69</v>
      </c>
      <c r="F235">
        <v>635.63300000000004</v>
      </c>
      <c r="G235">
        <v>0.178457</v>
      </c>
      <c r="H235">
        <v>0.83203199999999999</v>
      </c>
      <c r="I235">
        <v>0</v>
      </c>
    </row>
    <row r="236" spans="1:9" x14ac:dyDescent="0.25">
      <c r="A236" t="s">
        <v>111</v>
      </c>
      <c r="B236">
        <v>2849.86</v>
      </c>
      <c r="C236">
        <v>2834</v>
      </c>
      <c r="D236">
        <v>2797.48</v>
      </c>
      <c r="E236">
        <v>2747.53</v>
      </c>
      <c r="F236">
        <v>635.32399999999996</v>
      </c>
      <c r="G236">
        <v>0.178456</v>
      </c>
      <c r="H236">
        <v>0.836592</v>
      </c>
      <c r="I236">
        <v>0</v>
      </c>
    </row>
    <row r="237" spans="1:9" x14ac:dyDescent="0.25">
      <c r="A237" t="s">
        <v>111</v>
      </c>
      <c r="B237">
        <v>2835.21</v>
      </c>
      <c r="C237">
        <v>2819.43</v>
      </c>
      <c r="D237">
        <v>2782.97</v>
      </c>
      <c r="E237">
        <v>2733.43</v>
      </c>
      <c r="F237">
        <v>635.09699999999998</v>
      </c>
      <c r="G237">
        <v>0.169402</v>
      </c>
      <c r="H237">
        <v>0.83681000000000005</v>
      </c>
      <c r="I237">
        <v>0</v>
      </c>
    </row>
    <row r="238" spans="1:9" x14ac:dyDescent="0.25">
      <c r="A238" t="s">
        <v>111</v>
      </c>
      <c r="B238">
        <v>2861.73</v>
      </c>
      <c r="C238">
        <v>2846.02</v>
      </c>
      <c r="D238">
        <v>2809.68</v>
      </c>
      <c r="E238">
        <v>2760.33</v>
      </c>
      <c r="F238">
        <v>635.375</v>
      </c>
      <c r="G238">
        <v>0.178478</v>
      </c>
      <c r="H238">
        <v>0.83702299999999996</v>
      </c>
      <c r="I238">
        <v>0</v>
      </c>
    </row>
    <row r="239" spans="1:9" x14ac:dyDescent="0.25">
      <c r="A239" t="s">
        <v>111</v>
      </c>
      <c r="B239">
        <v>2832.59</v>
      </c>
      <c r="C239">
        <v>2816.81</v>
      </c>
      <c r="D239">
        <v>2780.34</v>
      </c>
      <c r="E239">
        <v>2730.77</v>
      </c>
      <c r="F239">
        <v>636.17700000000002</v>
      </c>
      <c r="G239">
        <v>0.15523999999999999</v>
      </c>
      <c r="H239">
        <v>0.83685600000000004</v>
      </c>
      <c r="I239">
        <v>0</v>
      </c>
    </row>
    <row r="240" spans="1:9" x14ac:dyDescent="0.25">
      <c r="A240" t="s">
        <v>111</v>
      </c>
      <c r="B240">
        <v>2870.46</v>
      </c>
      <c r="C240">
        <v>2854.88</v>
      </c>
      <c r="D240">
        <v>2818.55</v>
      </c>
      <c r="E240">
        <v>2768.96</v>
      </c>
      <c r="F240">
        <v>635.49199999999996</v>
      </c>
      <c r="G240">
        <v>0.14846100000000001</v>
      </c>
      <c r="H240">
        <v>0.83085500000000001</v>
      </c>
      <c r="I240">
        <v>0</v>
      </c>
    </row>
    <row r="241" spans="1:9" x14ac:dyDescent="0.25">
      <c r="A241" t="s">
        <v>111</v>
      </c>
      <c r="B241">
        <v>2834.78</v>
      </c>
      <c r="C241">
        <v>2819.08</v>
      </c>
      <c r="D241">
        <v>2782.6</v>
      </c>
      <c r="E241">
        <v>2733</v>
      </c>
      <c r="F241">
        <v>635.66399999999999</v>
      </c>
      <c r="G241">
        <v>0.14813599999999999</v>
      </c>
      <c r="H241">
        <v>0.83702399999999999</v>
      </c>
      <c r="I241">
        <v>0</v>
      </c>
    </row>
    <row r="242" spans="1:9" x14ac:dyDescent="0.25">
      <c r="A242" t="s">
        <v>111</v>
      </c>
      <c r="B242">
        <v>2871.26</v>
      </c>
      <c r="C242">
        <v>2855.55</v>
      </c>
      <c r="D242">
        <v>2819.21</v>
      </c>
      <c r="E242">
        <v>2769.62</v>
      </c>
      <c r="F242">
        <v>635.75099999999998</v>
      </c>
      <c r="G242">
        <v>0.17738899999999999</v>
      </c>
      <c r="H242">
        <v>0.83701800000000004</v>
      </c>
      <c r="I242">
        <v>0</v>
      </c>
    </row>
    <row r="243" spans="1:9" x14ac:dyDescent="0.25">
      <c r="A243" t="s">
        <v>111</v>
      </c>
      <c r="B243">
        <v>2853.97</v>
      </c>
      <c r="C243">
        <v>2837.72</v>
      </c>
      <c r="D243">
        <v>2801.31</v>
      </c>
      <c r="E243">
        <v>2751.84</v>
      </c>
      <c r="F243">
        <v>636.03099999999995</v>
      </c>
      <c r="G243">
        <v>0.14746899999999999</v>
      </c>
      <c r="H243">
        <v>0.83684000000000003</v>
      </c>
      <c r="I243">
        <v>0</v>
      </c>
    </row>
    <row r="244" spans="1:9" x14ac:dyDescent="0.25">
      <c r="A244" t="s">
        <v>111</v>
      </c>
      <c r="B244">
        <v>3013.01</v>
      </c>
      <c r="C244">
        <v>2997.31</v>
      </c>
      <c r="D244">
        <v>2960.9</v>
      </c>
      <c r="E244">
        <v>2911.5</v>
      </c>
      <c r="F244">
        <v>636.55799999999999</v>
      </c>
      <c r="G244">
        <v>0.15035999999999999</v>
      </c>
      <c r="H244">
        <v>0.83673799999999998</v>
      </c>
      <c r="I244">
        <v>0</v>
      </c>
    </row>
    <row r="245" spans="1:9" x14ac:dyDescent="0.25">
      <c r="A245" t="s">
        <v>111</v>
      </c>
      <c r="B245">
        <v>3023.55</v>
      </c>
      <c r="C245">
        <v>3007.82</v>
      </c>
      <c r="D245">
        <v>2971.34</v>
      </c>
      <c r="E245">
        <v>2921.88</v>
      </c>
      <c r="F245">
        <v>636.60699999999997</v>
      </c>
      <c r="G245">
        <v>0.17845800000000001</v>
      </c>
      <c r="H245">
        <v>0.83701899999999996</v>
      </c>
      <c r="I245">
        <v>0</v>
      </c>
    </row>
    <row r="246" spans="1:9" x14ac:dyDescent="0.25">
      <c r="A246" t="s">
        <v>111</v>
      </c>
      <c r="B246">
        <v>2849.98</v>
      </c>
      <c r="C246">
        <v>2834.18</v>
      </c>
      <c r="D246">
        <v>2797.79</v>
      </c>
      <c r="E246">
        <v>2748.18</v>
      </c>
      <c r="F246">
        <v>636.17600000000004</v>
      </c>
      <c r="G246">
        <v>0.17847099999999999</v>
      </c>
      <c r="H246">
        <v>0.83698099999999998</v>
      </c>
      <c r="I246">
        <v>0</v>
      </c>
    </row>
    <row r="247" spans="1:9" x14ac:dyDescent="0.25">
      <c r="A247" t="s">
        <v>111</v>
      </c>
      <c r="B247">
        <v>2979.14</v>
      </c>
      <c r="C247">
        <v>2963.48</v>
      </c>
      <c r="D247">
        <v>2927.2</v>
      </c>
      <c r="E247">
        <v>2877.6</v>
      </c>
      <c r="F247">
        <v>636.06100000000004</v>
      </c>
      <c r="G247">
        <v>0.178457</v>
      </c>
      <c r="H247">
        <v>0.83703499999999997</v>
      </c>
      <c r="I247">
        <v>0</v>
      </c>
    </row>
    <row r="248" spans="1:9" x14ac:dyDescent="0.25">
      <c r="A248" t="s">
        <v>111</v>
      </c>
      <c r="B248">
        <v>2996.59</v>
      </c>
      <c r="C248">
        <v>2980.95</v>
      </c>
      <c r="D248">
        <v>2944.58</v>
      </c>
      <c r="E248">
        <v>2895.14</v>
      </c>
      <c r="F248">
        <v>636.44899999999996</v>
      </c>
      <c r="G248">
        <v>0.15018799999999999</v>
      </c>
      <c r="H248">
        <v>0.83704500000000004</v>
      </c>
      <c r="I248">
        <v>0</v>
      </c>
    </row>
    <row r="249" spans="1:9" x14ac:dyDescent="0.25">
      <c r="A249" t="s">
        <v>111</v>
      </c>
      <c r="B249">
        <v>2981.27</v>
      </c>
      <c r="C249">
        <v>2965.07</v>
      </c>
      <c r="D249">
        <v>2928.52</v>
      </c>
      <c r="E249">
        <v>2878.94</v>
      </c>
      <c r="F249">
        <v>636.15200000000004</v>
      </c>
      <c r="G249">
        <v>0.17192299999999999</v>
      </c>
      <c r="H249">
        <v>0.83640400000000004</v>
      </c>
      <c r="I249">
        <v>0</v>
      </c>
    </row>
    <row r="250" spans="1:9" x14ac:dyDescent="0.25">
      <c r="A250" t="s">
        <v>111</v>
      </c>
      <c r="B250">
        <v>3027.11</v>
      </c>
      <c r="C250">
        <v>3011.45</v>
      </c>
      <c r="D250">
        <v>2974.92</v>
      </c>
      <c r="E250">
        <v>2925.43</v>
      </c>
      <c r="F250">
        <v>635.96600000000001</v>
      </c>
      <c r="G250">
        <v>0.17845800000000001</v>
      </c>
      <c r="H250">
        <v>0.83478200000000002</v>
      </c>
      <c r="I250">
        <v>0</v>
      </c>
    </row>
    <row r="251" spans="1:9" x14ac:dyDescent="0.25">
      <c r="A251" t="s">
        <v>111</v>
      </c>
      <c r="B251">
        <v>2876.14</v>
      </c>
      <c r="C251">
        <v>2859.95</v>
      </c>
      <c r="D251">
        <v>2823.47</v>
      </c>
      <c r="E251">
        <v>2773.84</v>
      </c>
      <c r="F251">
        <v>636.08600000000001</v>
      </c>
      <c r="G251">
        <v>0.14981900000000001</v>
      </c>
      <c r="H251">
        <v>0.83640000000000003</v>
      </c>
      <c r="I251">
        <v>0</v>
      </c>
    </row>
    <row r="252" spans="1:9" x14ac:dyDescent="0.25">
      <c r="A252" t="s">
        <v>111</v>
      </c>
      <c r="B252">
        <v>2878.04</v>
      </c>
      <c r="C252">
        <v>2862.01</v>
      </c>
      <c r="D252">
        <v>2825.55</v>
      </c>
      <c r="E252">
        <v>2775.99</v>
      </c>
      <c r="F252">
        <v>634.98299999999995</v>
      </c>
      <c r="G252">
        <v>0.17846600000000001</v>
      </c>
      <c r="H252">
        <v>0.83701499999999995</v>
      </c>
      <c r="I252">
        <v>0</v>
      </c>
    </row>
    <row r="253" spans="1:9" x14ac:dyDescent="0.25">
      <c r="A253" t="s">
        <v>111</v>
      </c>
      <c r="B253">
        <v>2855.1</v>
      </c>
      <c r="C253">
        <v>2838.95</v>
      </c>
      <c r="D253">
        <v>2802.5</v>
      </c>
      <c r="E253">
        <v>2753.04</v>
      </c>
      <c r="F253">
        <v>635.59199999999998</v>
      </c>
      <c r="G253">
        <v>0.14735200000000001</v>
      </c>
      <c r="H253">
        <v>0.83699199999999996</v>
      </c>
      <c r="I253">
        <v>0</v>
      </c>
    </row>
    <row r="254" spans="1:9" x14ac:dyDescent="0.25">
      <c r="A254" t="s">
        <v>111</v>
      </c>
      <c r="B254">
        <v>2996.35</v>
      </c>
      <c r="C254">
        <v>2980.61</v>
      </c>
      <c r="D254">
        <v>2944.16</v>
      </c>
      <c r="E254">
        <v>2894.61</v>
      </c>
      <c r="F254">
        <v>635.45000000000005</v>
      </c>
      <c r="G254">
        <v>0.14965000000000001</v>
      </c>
      <c r="H254">
        <v>0.83704999999999996</v>
      </c>
      <c r="I254">
        <v>0</v>
      </c>
    </row>
    <row r="255" spans="1:9" x14ac:dyDescent="0.25">
      <c r="A255" t="s">
        <v>111</v>
      </c>
      <c r="B255">
        <v>2995.56</v>
      </c>
      <c r="C255">
        <v>2979.4</v>
      </c>
      <c r="D255">
        <v>2942.84</v>
      </c>
      <c r="E255">
        <v>2893.3</v>
      </c>
      <c r="F255">
        <v>635.54200000000003</v>
      </c>
      <c r="G255">
        <v>0.14812800000000001</v>
      </c>
      <c r="H255">
        <v>0.83637899999999998</v>
      </c>
      <c r="I255">
        <v>0</v>
      </c>
    </row>
    <row r="256" spans="1:9" x14ac:dyDescent="0.25">
      <c r="A256" t="s">
        <v>111</v>
      </c>
      <c r="B256">
        <v>2829.05</v>
      </c>
      <c r="C256">
        <v>2812.87</v>
      </c>
      <c r="D256">
        <v>2776.7</v>
      </c>
      <c r="E256">
        <v>2727.15</v>
      </c>
      <c r="F256">
        <v>635.56100000000004</v>
      </c>
      <c r="G256">
        <v>0.17363100000000001</v>
      </c>
      <c r="H256">
        <v>0.836561</v>
      </c>
      <c r="I256">
        <v>0</v>
      </c>
    </row>
    <row r="257" spans="1:9" x14ac:dyDescent="0.25">
      <c r="A257" t="s">
        <v>111</v>
      </c>
      <c r="B257">
        <v>2928.6</v>
      </c>
      <c r="C257">
        <v>2912.35</v>
      </c>
      <c r="D257">
        <v>2876.03</v>
      </c>
      <c r="E257">
        <v>2826.55</v>
      </c>
      <c r="F257">
        <v>635.87199999999996</v>
      </c>
      <c r="G257">
        <v>0.178456</v>
      </c>
      <c r="H257">
        <v>0.86167499999999997</v>
      </c>
      <c r="I257">
        <v>1</v>
      </c>
    </row>
    <row r="258" spans="1:9" x14ac:dyDescent="0.25">
      <c r="A258" t="s">
        <v>111</v>
      </c>
      <c r="B258">
        <v>2821.91</v>
      </c>
      <c r="C258">
        <v>2806.14</v>
      </c>
      <c r="D258">
        <v>2769.81</v>
      </c>
      <c r="E258">
        <v>2720.39</v>
      </c>
      <c r="F258">
        <v>634.68100000000004</v>
      </c>
      <c r="G258">
        <v>0.1593</v>
      </c>
      <c r="H258">
        <v>0.83695699999999995</v>
      </c>
      <c r="I258">
        <v>0</v>
      </c>
    </row>
    <row r="259" spans="1:9" x14ac:dyDescent="0.25">
      <c r="A259" t="s">
        <v>111</v>
      </c>
      <c r="B259">
        <v>2865.23</v>
      </c>
      <c r="C259">
        <v>2849.46</v>
      </c>
      <c r="D259">
        <v>2813.24</v>
      </c>
      <c r="E259">
        <v>2763.62</v>
      </c>
      <c r="F259">
        <v>635.68499999999995</v>
      </c>
      <c r="G259">
        <v>0.178454</v>
      </c>
      <c r="H259">
        <v>0.83248100000000003</v>
      </c>
      <c r="I259">
        <v>0</v>
      </c>
    </row>
    <row r="260" spans="1:9" x14ac:dyDescent="0.25">
      <c r="A260" t="s">
        <v>111</v>
      </c>
      <c r="B260">
        <v>2859.27</v>
      </c>
      <c r="C260">
        <v>2843.02</v>
      </c>
      <c r="D260">
        <v>2806.67</v>
      </c>
      <c r="E260">
        <v>2757.2</v>
      </c>
      <c r="F260">
        <v>635.65200000000004</v>
      </c>
      <c r="G260">
        <v>0.178457</v>
      </c>
      <c r="H260">
        <v>0.836476</v>
      </c>
      <c r="I260">
        <v>0</v>
      </c>
    </row>
    <row r="261" spans="1:9" x14ac:dyDescent="0.25">
      <c r="A261" t="s">
        <v>111</v>
      </c>
      <c r="B261">
        <v>2843.33</v>
      </c>
      <c r="C261">
        <v>2827.67</v>
      </c>
      <c r="D261">
        <v>2791.22</v>
      </c>
      <c r="E261">
        <v>2741.62</v>
      </c>
      <c r="F261">
        <v>635.11400000000003</v>
      </c>
      <c r="G261">
        <v>0.15687899999999999</v>
      </c>
      <c r="H261">
        <v>0.83704999999999996</v>
      </c>
      <c r="I261">
        <v>0</v>
      </c>
    </row>
    <row r="262" spans="1:9" x14ac:dyDescent="0.25">
      <c r="A262" t="s">
        <v>111</v>
      </c>
      <c r="B262">
        <v>2945.32</v>
      </c>
      <c r="C262">
        <v>2929.27</v>
      </c>
      <c r="D262">
        <v>2892.97</v>
      </c>
      <c r="E262">
        <v>2843.35</v>
      </c>
      <c r="F262">
        <v>636.02</v>
      </c>
      <c r="G262">
        <v>0.151139</v>
      </c>
      <c r="H262">
        <v>0.83704400000000001</v>
      </c>
      <c r="I262">
        <v>0</v>
      </c>
    </row>
    <row r="263" spans="1:9" x14ac:dyDescent="0.25">
      <c r="A263" t="s">
        <v>111</v>
      </c>
      <c r="B263">
        <v>2857.26</v>
      </c>
      <c r="C263">
        <v>2841.05</v>
      </c>
      <c r="D263">
        <v>2804.76</v>
      </c>
      <c r="E263">
        <v>2755.18</v>
      </c>
      <c r="F263">
        <v>634.87199999999996</v>
      </c>
      <c r="G263">
        <v>0.178454</v>
      </c>
      <c r="H263">
        <v>0.83702799999999999</v>
      </c>
      <c r="I263">
        <v>0</v>
      </c>
    </row>
    <row r="264" spans="1:9" x14ac:dyDescent="0.25">
      <c r="A264" t="s">
        <v>111</v>
      </c>
      <c r="B264">
        <v>2853.13</v>
      </c>
      <c r="C264">
        <v>2837.03</v>
      </c>
      <c r="D264">
        <v>2800.7</v>
      </c>
      <c r="E264">
        <v>2751.13</v>
      </c>
      <c r="F264">
        <v>635.47199999999998</v>
      </c>
      <c r="G264">
        <v>0.14740700000000001</v>
      </c>
      <c r="H264">
        <v>0.86868100000000004</v>
      </c>
      <c r="I264">
        <v>0</v>
      </c>
    </row>
    <row r="265" spans="1:9" x14ac:dyDescent="0.25">
      <c r="A265" t="s">
        <v>111</v>
      </c>
      <c r="B265">
        <v>2994.25</v>
      </c>
      <c r="C265">
        <v>2977.99</v>
      </c>
      <c r="D265">
        <v>2941.66</v>
      </c>
      <c r="E265">
        <v>2892.17</v>
      </c>
      <c r="F265">
        <v>636.56399999999996</v>
      </c>
      <c r="G265">
        <v>0.178454</v>
      </c>
      <c r="H265">
        <v>0.83697900000000003</v>
      </c>
      <c r="I265">
        <v>0</v>
      </c>
    </row>
    <row r="266" spans="1:9" x14ac:dyDescent="0.25">
      <c r="A266" t="s">
        <v>111</v>
      </c>
      <c r="B266">
        <v>2839.2</v>
      </c>
      <c r="C266">
        <v>2823.08</v>
      </c>
      <c r="D266">
        <v>2786.87</v>
      </c>
      <c r="E266">
        <v>2737.28</v>
      </c>
      <c r="F266">
        <v>636.19299999999998</v>
      </c>
      <c r="G266">
        <v>0.17566100000000001</v>
      </c>
      <c r="H266">
        <v>0.83535700000000002</v>
      </c>
      <c r="I266">
        <v>0</v>
      </c>
    </row>
    <row r="267" spans="1:9" x14ac:dyDescent="0.25">
      <c r="A267" t="s">
        <v>111</v>
      </c>
      <c r="B267">
        <v>2888.89</v>
      </c>
      <c r="C267">
        <v>2872.77</v>
      </c>
      <c r="D267">
        <v>2836.33</v>
      </c>
      <c r="E267">
        <v>2786.72</v>
      </c>
      <c r="F267">
        <v>636.70699999999999</v>
      </c>
      <c r="G267">
        <v>0.15396399999999999</v>
      </c>
      <c r="H267">
        <v>0.83696800000000005</v>
      </c>
      <c r="I267">
        <v>0</v>
      </c>
    </row>
    <row r="268" spans="1:9" x14ac:dyDescent="0.25">
      <c r="A268" t="s">
        <v>111</v>
      </c>
      <c r="B268">
        <v>2979.67</v>
      </c>
      <c r="C268">
        <v>2963.72</v>
      </c>
      <c r="D268">
        <v>2927.27</v>
      </c>
      <c r="E268">
        <v>2877.75</v>
      </c>
      <c r="F268">
        <v>636.03700000000003</v>
      </c>
      <c r="G268">
        <v>0.17851700000000001</v>
      </c>
      <c r="H268">
        <v>0.83705300000000005</v>
      </c>
      <c r="I268">
        <v>0</v>
      </c>
    </row>
    <row r="269" spans="1:9" x14ac:dyDescent="0.25">
      <c r="A269" t="s">
        <v>111</v>
      </c>
      <c r="B269">
        <v>3021.6</v>
      </c>
      <c r="C269">
        <v>3005.5</v>
      </c>
      <c r="D269">
        <v>2969.04</v>
      </c>
      <c r="E269">
        <v>2919.6</v>
      </c>
      <c r="F269">
        <v>636.45100000000002</v>
      </c>
      <c r="G269">
        <v>0.178456</v>
      </c>
      <c r="H269">
        <v>0.83644700000000005</v>
      </c>
      <c r="I269">
        <v>0</v>
      </c>
    </row>
    <row r="270" spans="1:9" x14ac:dyDescent="0.25">
      <c r="A270" t="s">
        <v>111</v>
      </c>
      <c r="B270">
        <v>2844.46</v>
      </c>
      <c r="C270">
        <v>2828.72</v>
      </c>
      <c r="D270">
        <v>2792.41</v>
      </c>
      <c r="E270">
        <v>2742.83</v>
      </c>
      <c r="F270">
        <v>635.30499999999995</v>
      </c>
      <c r="G270">
        <v>0.17845900000000001</v>
      </c>
      <c r="H270">
        <v>0.83693300000000004</v>
      </c>
      <c r="I270">
        <v>0</v>
      </c>
    </row>
    <row r="271" spans="1:9" x14ac:dyDescent="0.25">
      <c r="A271" t="s">
        <v>111</v>
      </c>
      <c r="B271">
        <v>2999.05</v>
      </c>
      <c r="C271">
        <v>2982.92</v>
      </c>
      <c r="D271">
        <v>2946.55</v>
      </c>
      <c r="E271">
        <v>2896.96</v>
      </c>
      <c r="F271">
        <v>636.54999999999995</v>
      </c>
      <c r="G271">
        <v>0.164772</v>
      </c>
      <c r="H271">
        <v>0.83705200000000002</v>
      </c>
      <c r="I271">
        <v>0</v>
      </c>
    </row>
    <row r="272" spans="1:9" x14ac:dyDescent="0.25">
      <c r="A272" t="s">
        <v>111</v>
      </c>
      <c r="B272">
        <v>2859.74</v>
      </c>
      <c r="C272">
        <v>2843.74</v>
      </c>
      <c r="D272">
        <v>2807.54</v>
      </c>
      <c r="E272">
        <v>2757.97</v>
      </c>
      <c r="F272">
        <v>635.79600000000005</v>
      </c>
      <c r="G272">
        <v>0.158663</v>
      </c>
      <c r="H272">
        <v>0.83658900000000003</v>
      </c>
      <c r="I272">
        <v>0</v>
      </c>
    </row>
    <row r="273" spans="1:25" x14ac:dyDescent="0.25">
      <c r="A273" t="s">
        <v>111</v>
      </c>
      <c r="B273">
        <v>2823.77</v>
      </c>
      <c r="C273">
        <v>2807.58</v>
      </c>
      <c r="D273">
        <v>2771.23</v>
      </c>
      <c r="E273">
        <v>2721.76</v>
      </c>
      <c r="F273">
        <v>635.13400000000001</v>
      </c>
      <c r="G273">
        <v>0.178482</v>
      </c>
      <c r="H273">
        <v>0.83683700000000005</v>
      </c>
      <c r="I273">
        <v>0</v>
      </c>
    </row>
    <row r="274" spans="1:25" x14ac:dyDescent="0.25">
      <c r="A274" t="s">
        <v>111</v>
      </c>
      <c r="B274">
        <v>2995.05</v>
      </c>
      <c r="C274">
        <v>2978.96</v>
      </c>
      <c r="D274">
        <v>2942.64</v>
      </c>
      <c r="E274">
        <v>2893.18</v>
      </c>
      <c r="F274">
        <v>635.56500000000005</v>
      </c>
      <c r="G274">
        <v>0.16503699999999999</v>
      </c>
      <c r="H274">
        <v>0.83705200000000002</v>
      </c>
      <c r="I274">
        <v>0</v>
      </c>
    </row>
    <row r="275" spans="1:25" x14ac:dyDescent="0.25">
      <c r="A275" t="s">
        <v>111</v>
      </c>
      <c r="B275">
        <v>2995.44</v>
      </c>
      <c r="C275">
        <v>2979.21</v>
      </c>
      <c r="D275">
        <v>2942.85</v>
      </c>
      <c r="E275">
        <v>2893.42</v>
      </c>
      <c r="F275">
        <v>635.39200000000005</v>
      </c>
      <c r="G275">
        <v>0.15221599999999999</v>
      </c>
      <c r="H275">
        <v>0.83673600000000004</v>
      </c>
      <c r="I275">
        <v>0</v>
      </c>
    </row>
    <row r="276" spans="1:25" x14ac:dyDescent="0.25">
      <c r="A276" t="s">
        <v>111</v>
      </c>
      <c r="B276">
        <v>2823.22</v>
      </c>
      <c r="C276">
        <v>2807.15</v>
      </c>
      <c r="D276">
        <v>2770.8</v>
      </c>
      <c r="E276">
        <v>2721.22</v>
      </c>
      <c r="F276">
        <v>635.20799999999997</v>
      </c>
      <c r="G276">
        <v>0.178457</v>
      </c>
      <c r="H276">
        <v>0.83569400000000005</v>
      </c>
      <c r="I276">
        <v>0</v>
      </c>
    </row>
    <row r="277" spans="1:25" x14ac:dyDescent="0.25">
      <c r="A277" t="s">
        <v>111</v>
      </c>
      <c r="B277">
        <v>2890.7</v>
      </c>
      <c r="C277">
        <v>2874.65</v>
      </c>
      <c r="D277">
        <v>2838.4</v>
      </c>
      <c r="E277">
        <v>2788.78</v>
      </c>
      <c r="F277">
        <v>636.09199999999998</v>
      </c>
      <c r="G277">
        <v>0.14945700000000001</v>
      </c>
      <c r="H277">
        <v>0.83615099999999998</v>
      </c>
      <c r="I277">
        <v>0</v>
      </c>
    </row>
    <row r="278" spans="1:25" x14ac:dyDescent="0.25">
      <c r="A278" t="s">
        <v>111</v>
      </c>
      <c r="B278">
        <v>2828.71</v>
      </c>
      <c r="C278">
        <v>2812.42</v>
      </c>
      <c r="D278">
        <v>2776.02</v>
      </c>
      <c r="E278">
        <v>2726.52</v>
      </c>
      <c r="F278">
        <v>635.53499999999997</v>
      </c>
      <c r="G278">
        <v>0.15124000000000001</v>
      </c>
      <c r="H278">
        <v>0.836368</v>
      </c>
      <c r="I278">
        <v>0</v>
      </c>
    </row>
    <row r="279" spans="1:25" x14ac:dyDescent="0.25">
      <c r="A279" t="s">
        <v>111</v>
      </c>
      <c r="B279">
        <v>2889.35</v>
      </c>
      <c r="C279">
        <v>2873.13</v>
      </c>
      <c r="D279">
        <v>2836.68</v>
      </c>
      <c r="E279">
        <v>2787.1</v>
      </c>
      <c r="F279">
        <v>635.46</v>
      </c>
      <c r="G279">
        <v>0.16506299999999999</v>
      </c>
      <c r="H279">
        <v>0.83634600000000003</v>
      </c>
      <c r="I279">
        <v>0</v>
      </c>
      <c r="R279" t="s">
        <v>69</v>
      </c>
      <c r="U279" t="s">
        <v>68</v>
      </c>
      <c r="X279" t="s">
        <v>66</v>
      </c>
    </row>
    <row r="280" spans="1:25" x14ac:dyDescent="0.25">
      <c r="A280" t="s">
        <v>111</v>
      </c>
      <c r="B280">
        <v>2972.89</v>
      </c>
      <c r="C280">
        <v>2957.1</v>
      </c>
      <c r="D280">
        <v>2920.7</v>
      </c>
      <c r="E280">
        <v>2871.15</v>
      </c>
      <c r="F280">
        <v>635.24900000000002</v>
      </c>
      <c r="G280">
        <v>0.15360699999999999</v>
      </c>
      <c r="H280">
        <v>0.83702399999999999</v>
      </c>
      <c r="I280">
        <v>0</v>
      </c>
      <c r="R280">
        <f>AVERAGE(B231:B280)</f>
        <v>2908.2562000000016</v>
      </c>
      <c r="S280">
        <f>AVERAGE(C231:C280)</f>
        <v>2892.3028000000013</v>
      </c>
      <c r="U280">
        <f>_xlfn.VAR.P(B231:B280)</f>
        <v>5106.5645075600014</v>
      </c>
      <c r="V280">
        <f>_xlfn.VAR.P(C231:C280)</f>
        <v>5109.5353081600015</v>
      </c>
      <c r="X280">
        <f>1.96*SQRT(U280)/50</f>
        <v>2.8012410258485438</v>
      </c>
      <c r="Y280">
        <f>1.96*SQRT(V280)/50</f>
        <v>2.8020557339087646</v>
      </c>
    </row>
    <row r="281" spans="1:25" x14ac:dyDescent="0.25">
      <c r="A281" t="s">
        <v>111</v>
      </c>
      <c r="B281">
        <v>145419.447609</v>
      </c>
      <c r="C281" t="s">
        <v>36</v>
      </c>
    </row>
    <row r="282" spans="1:25" x14ac:dyDescent="0.25">
      <c r="A282" t="s">
        <v>97</v>
      </c>
      <c r="B282">
        <v>5353.55</v>
      </c>
      <c r="C282">
        <v>5351.34</v>
      </c>
      <c r="D282">
        <v>5314.39</v>
      </c>
      <c r="E282">
        <v>5130.07</v>
      </c>
      <c r="F282">
        <v>3483.06</v>
      </c>
      <c r="G282">
        <v>0.166772</v>
      </c>
      <c r="H282">
        <v>0.83696400000000004</v>
      </c>
      <c r="I282">
        <v>0</v>
      </c>
    </row>
    <row r="283" spans="1:25" x14ac:dyDescent="0.25">
      <c r="A283" t="s">
        <v>97</v>
      </c>
      <c r="B283">
        <v>5172.41</v>
      </c>
      <c r="C283">
        <v>5170.05</v>
      </c>
      <c r="D283">
        <v>5133.58</v>
      </c>
      <c r="E283">
        <v>4949.16</v>
      </c>
      <c r="F283">
        <v>3459.3</v>
      </c>
      <c r="G283">
        <v>0.178456</v>
      </c>
      <c r="H283">
        <v>0.83614200000000005</v>
      </c>
      <c r="I283">
        <v>0</v>
      </c>
    </row>
    <row r="284" spans="1:25" x14ac:dyDescent="0.25">
      <c r="A284" t="s">
        <v>97</v>
      </c>
      <c r="B284">
        <v>5390.13</v>
      </c>
      <c r="C284">
        <v>5387.5</v>
      </c>
      <c r="D284">
        <v>5351.02</v>
      </c>
      <c r="E284">
        <v>5166.68</v>
      </c>
      <c r="F284">
        <v>3495.12</v>
      </c>
      <c r="G284">
        <v>0.148591</v>
      </c>
      <c r="H284">
        <v>0.83704400000000001</v>
      </c>
      <c r="I284">
        <v>0</v>
      </c>
    </row>
    <row r="285" spans="1:25" x14ac:dyDescent="0.25">
      <c r="A285" t="s">
        <v>97</v>
      </c>
      <c r="B285">
        <v>5341.79</v>
      </c>
      <c r="C285">
        <v>5339.63</v>
      </c>
      <c r="D285">
        <v>5303.13</v>
      </c>
      <c r="E285">
        <v>5118.92</v>
      </c>
      <c r="F285">
        <v>3488.49</v>
      </c>
      <c r="G285">
        <v>0.15077599999999999</v>
      </c>
      <c r="H285">
        <v>0.83703700000000003</v>
      </c>
      <c r="I285">
        <v>0</v>
      </c>
    </row>
    <row r="286" spans="1:25" x14ac:dyDescent="0.25">
      <c r="A286" t="s">
        <v>97</v>
      </c>
      <c r="B286">
        <v>5195.82</v>
      </c>
      <c r="C286">
        <v>5193.26</v>
      </c>
      <c r="D286">
        <v>5156.67</v>
      </c>
      <c r="E286">
        <v>4972.2299999999996</v>
      </c>
      <c r="F286">
        <v>3471.89</v>
      </c>
      <c r="G286">
        <v>0.16691800000000001</v>
      </c>
      <c r="H286">
        <v>0.83689199999999997</v>
      </c>
      <c r="I286">
        <v>0</v>
      </c>
    </row>
    <row r="287" spans="1:25" x14ac:dyDescent="0.25">
      <c r="A287" t="s">
        <v>97</v>
      </c>
      <c r="B287">
        <v>5386.48</v>
      </c>
      <c r="C287">
        <v>5384.31</v>
      </c>
      <c r="D287">
        <v>5347.57</v>
      </c>
      <c r="E287">
        <v>5163.25</v>
      </c>
      <c r="F287">
        <v>3516.62</v>
      </c>
      <c r="G287">
        <v>0.14727599999999999</v>
      </c>
      <c r="H287">
        <v>0.864699</v>
      </c>
      <c r="I287">
        <v>0</v>
      </c>
    </row>
    <row r="288" spans="1:25" x14ac:dyDescent="0.25">
      <c r="A288" t="s">
        <v>97</v>
      </c>
      <c r="B288">
        <v>5223.2700000000004</v>
      </c>
      <c r="C288">
        <v>5220.7</v>
      </c>
      <c r="D288">
        <v>5184.22</v>
      </c>
      <c r="E288">
        <v>5000.0600000000004</v>
      </c>
      <c r="F288">
        <v>3523.96</v>
      </c>
      <c r="G288">
        <v>0.15021000000000001</v>
      </c>
      <c r="H288">
        <v>0.83671799999999996</v>
      </c>
      <c r="I288">
        <v>0</v>
      </c>
    </row>
    <row r="289" spans="1:9" x14ac:dyDescent="0.25">
      <c r="A289" t="s">
        <v>97</v>
      </c>
      <c r="B289">
        <v>5216.54</v>
      </c>
      <c r="C289">
        <v>5213.93</v>
      </c>
      <c r="D289">
        <v>5177.3</v>
      </c>
      <c r="E289">
        <v>4993.17</v>
      </c>
      <c r="F289">
        <v>3487.92</v>
      </c>
      <c r="G289">
        <v>0.15087500000000001</v>
      </c>
      <c r="H289">
        <v>0.83687400000000001</v>
      </c>
      <c r="I289">
        <v>0</v>
      </c>
    </row>
    <row r="290" spans="1:9" x14ac:dyDescent="0.25">
      <c r="A290" t="s">
        <v>97</v>
      </c>
      <c r="B290">
        <v>5348.89</v>
      </c>
      <c r="C290">
        <v>5346.58</v>
      </c>
      <c r="D290">
        <v>5309.9</v>
      </c>
      <c r="E290">
        <v>5125.66</v>
      </c>
      <c r="F290">
        <v>3482.91</v>
      </c>
      <c r="G290">
        <v>0.15454599999999999</v>
      </c>
      <c r="H290">
        <v>0.85369499999999998</v>
      </c>
      <c r="I290">
        <v>0</v>
      </c>
    </row>
    <row r="291" spans="1:9" x14ac:dyDescent="0.25">
      <c r="A291" t="s">
        <v>97</v>
      </c>
      <c r="B291">
        <v>5234.1400000000003</v>
      </c>
      <c r="C291">
        <v>5231.55</v>
      </c>
      <c r="D291">
        <v>5194.8</v>
      </c>
      <c r="E291">
        <v>5010.4799999999996</v>
      </c>
      <c r="F291">
        <v>3495.68</v>
      </c>
      <c r="G291">
        <v>0.17846999999999999</v>
      </c>
      <c r="H291">
        <v>0.83696800000000005</v>
      </c>
      <c r="I291">
        <v>0</v>
      </c>
    </row>
    <row r="292" spans="1:9" x14ac:dyDescent="0.25">
      <c r="A292" t="s">
        <v>97</v>
      </c>
      <c r="B292">
        <v>5385.67</v>
      </c>
      <c r="C292">
        <v>5383.53</v>
      </c>
      <c r="D292">
        <v>5346.97</v>
      </c>
      <c r="E292">
        <v>5162.6899999999996</v>
      </c>
      <c r="F292">
        <v>3499.9</v>
      </c>
      <c r="G292">
        <v>0.17846300000000001</v>
      </c>
      <c r="H292">
        <v>0.837032</v>
      </c>
      <c r="I292">
        <v>0</v>
      </c>
    </row>
    <row r="293" spans="1:9" x14ac:dyDescent="0.25">
      <c r="A293" t="s">
        <v>97</v>
      </c>
      <c r="B293">
        <v>5263.81</v>
      </c>
      <c r="C293">
        <v>5261.69</v>
      </c>
      <c r="D293">
        <v>5224.96</v>
      </c>
      <c r="E293">
        <v>5040.47</v>
      </c>
      <c r="F293">
        <v>3475.29</v>
      </c>
      <c r="G293">
        <v>0.147864</v>
      </c>
      <c r="H293">
        <v>0.83705099999999999</v>
      </c>
      <c r="I293">
        <v>0</v>
      </c>
    </row>
    <row r="294" spans="1:9" x14ac:dyDescent="0.25">
      <c r="A294" t="s">
        <v>97</v>
      </c>
      <c r="B294">
        <v>5340.36</v>
      </c>
      <c r="C294">
        <v>5337.77</v>
      </c>
      <c r="D294">
        <v>5301.02</v>
      </c>
      <c r="E294">
        <v>5116.37</v>
      </c>
      <c r="F294">
        <v>3495.8</v>
      </c>
      <c r="G294">
        <v>0.178456</v>
      </c>
      <c r="H294">
        <v>0.83704699999999999</v>
      </c>
      <c r="I294">
        <v>0</v>
      </c>
    </row>
    <row r="295" spans="1:9" x14ac:dyDescent="0.25">
      <c r="A295" t="s">
        <v>97</v>
      </c>
      <c r="B295">
        <v>5340.81</v>
      </c>
      <c r="C295">
        <v>5337.87</v>
      </c>
      <c r="D295">
        <v>5301.31</v>
      </c>
      <c r="E295">
        <v>5116.63</v>
      </c>
      <c r="F295">
        <v>3468.15</v>
      </c>
      <c r="G295">
        <v>0.178456</v>
      </c>
      <c r="H295">
        <v>0.83486300000000002</v>
      </c>
      <c r="I295">
        <v>0</v>
      </c>
    </row>
    <row r="296" spans="1:9" x14ac:dyDescent="0.25">
      <c r="A296" t="s">
        <v>97</v>
      </c>
      <c r="B296">
        <v>5404.27</v>
      </c>
      <c r="C296">
        <v>5402.13</v>
      </c>
      <c r="D296">
        <v>5365.46</v>
      </c>
      <c r="E296">
        <v>5180.8900000000003</v>
      </c>
      <c r="F296">
        <v>3536.45</v>
      </c>
      <c r="G296">
        <v>0.15070500000000001</v>
      </c>
      <c r="H296">
        <v>0.83680299999999996</v>
      </c>
      <c r="I296">
        <v>0</v>
      </c>
    </row>
    <row r="297" spans="1:9" x14ac:dyDescent="0.25">
      <c r="A297" t="s">
        <v>97</v>
      </c>
      <c r="B297">
        <v>5239.93</v>
      </c>
      <c r="C297">
        <v>5237.8</v>
      </c>
      <c r="D297">
        <v>5201.17</v>
      </c>
      <c r="E297">
        <v>5016.8599999999997</v>
      </c>
      <c r="F297">
        <v>3513.99</v>
      </c>
      <c r="G297">
        <v>0.14760200000000001</v>
      </c>
      <c r="H297">
        <v>0.83687199999999995</v>
      </c>
      <c r="I297">
        <v>0</v>
      </c>
    </row>
    <row r="298" spans="1:9" x14ac:dyDescent="0.25">
      <c r="A298" t="s">
        <v>97</v>
      </c>
      <c r="B298">
        <v>5383.89</v>
      </c>
      <c r="C298">
        <v>5381.31</v>
      </c>
      <c r="D298">
        <v>5344.75</v>
      </c>
      <c r="E298">
        <v>5160.45</v>
      </c>
      <c r="F298">
        <v>3504.25</v>
      </c>
      <c r="G298">
        <v>0.148536</v>
      </c>
      <c r="H298">
        <v>0.83704400000000001</v>
      </c>
      <c r="I298">
        <v>0</v>
      </c>
    </row>
    <row r="299" spans="1:9" x14ac:dyDescent="0.25">
      <c r="A299" t="s">
        <v>97</v>
      </c>
      <c r="B299">
        <v>5216.7299999999996</v>
      </c>
      <c r="C299">
        <v>5214.6099999999997</v>
      </c>
      <c r="D299">
        <v>5177.96</v>
      </c>
      <c r="E299">
        <v>4993.4399999999996</v>
      </c>
      <c r="F299">
        <v>3490.42</v>
      </c>
      <c r="G299">
        <v>0.17147299999999999</v>
      </c>
      <c r="H299">
        <v>0.836086</v>
      </c>
      <c r="I299">
        <v>0</v>
      </c>
    </row>
    <row r="300" spans="1:9" x14ac:dyDescent="0.25">
      <c r="A300" t="s">
        <v>97</v>
      </c>
      <c r="B300">
        <v>5209.8999999999996</v>
      </c>
      <c r="C300">
        <v>5207.34</v>
      </c>
      <c r="D300">
        <v>5170.7700000000004</v>
      </c>
      <c r="E300">
        <v>4986.47</v>
      </c>
      <c r="F300">
        <v>3504.03</v>
      </c>
      <c r="G300">
        <v>0.16666400000000001</v>
      </c>
      <c r="H300">
        <v>0.83655000000000002</v>
      </c>
      <c r="I300">
        <v>0</v>
      </c>
    </row>
    <row r="301" spans="1:9" x14ac:dyDescent="0.25">
      <c r="A301" t="s">
        <v>97</v>
      </c>
      <c r="B301">
        <v>5197</v>
      </c>
      <c r="C301">
        <v>5194.8500000000004</v>
      </c>
      <c r="D301">
        <v>5158.24</v>
      </c>
      <c r="E301">
        <v>4973.71</v>
      </c>
      <c r="F301">
        <v>3496.08</v>
      </c>
      <c r="G301">
        <v>0.178456</v>
      </c>
      <c r="H301">
        <v>0.83438100000000004</v>
      </c>
      <c r="I301">
        <v>0</v>
      </c>
    </row>
    <row r="302" spans="1:9" x14ac:dyDescent="0.25">
      <c r="A302" t="s">
        <v>97</v>
      </c>
      <c r="B302">
        <v>5340.57</v>
      </c>
      <c r="C302">
        <v>5337.17</v>
      </c>
      <c r="D302">
        <v>5300.49</v>
      </c>
      <c r="E302">
        <v>5115.95</v>
      </c>
      <c r="F302">
        <v>3493.3</v>
      </c>
      <c r="G302">
        <v>0.17846100000000001</v>
      </c>
      <c r="H302">
        <v>0.83704100000000004</v>
      </c>
      <c r="I302">
        <v>0</v>
      </c>
    </row>
    <row r="303" spans="1:9" x14ac:dyDescent="0.25">
      <c r="A303" t="s">
        <v>97</v>
      </c>
      <c r="B303">
        <v>5399.27</v>
      </c>
      <c r="C303">
        <v>5397.13</v>
      </c>
      <c r="D303">
        <v>5360.4</v>
      </c>
      <c r="E303">
        <v>5175.91</v>
      </c>
      <c r="F303">
        <v>3499.93</v>
      </c>
      <c r="G303">
        <v>0.147124</v>
      </c>
      <c r="H303">
        <v>0.83506999999999998</v>
      </c>
      <c r="I303">
        <v>0</v>
      </c>
    </row>
    <row r="304" spans="1:9" x14ac:dyDescent="0.25">
      <c r="A304" t="s">
        <v>97</v>
      </c>
      <c r="B304">
        <v>5211.9799999999996</v>
      </c>
      <c r="C304">
        <v>5209.42</v>
      </c>
      <c r="D304">
        <v>5172.83</v>
      </c>
      <c r="E304">
        <v>4988.68</v>
      </c>
      <c r="F304">
        <v>3498.63</v>
      </c>
      <c r="G304">
        <v>0.17854400000000001</v>
      </c>
      <c r="H304">
        <v>0.86805200000000005</v>
      </c>
      <c r="I304">
        <v>0</v>
      </c>
    </row>
    <row r="305" spans="1:9" x14ac:dyDescent="0.25">
      <c r="A305" t="s">
        <v>97</v>
      </c>
      <c r="B305">
        <v>5385.5</v>
      </c>
      <c r="C305">
        <v>5383.37</v>
      </c>
      <c r="D305">
        <v>5346.6</v>
      </c>
      <c r="E305">
        <v>5162.2700000000004</v>
      </c>
      <c r="F305">
        <v>3515.55</v>
      </c>
      <c r="G305">
        <v>0.17858099999999999</v>
      </c>
      <c r="H305">
        <v>0.83581399999999995</v>
      </c>
      <c r="I305">
        <v>0</v>
      </c>
    </row>
    <row r="306" spans="1:9" x14ac:dyDescent="0.25">
      <c r="A306" t="s">
        <v>97</v>
      </c>
      <c r="B306">
        <v>5261.4</v>
      </c>
      <c r="C306">
        <v>5258.85</v>
      </c>
      <c r="D306">
        <v>5222.28</v>
      </c>
      <c r="E306">
        <v>5037.74</v>
      </c>
      <c r="F306">
        <v>3520</v>
      </c>
      <c r="G306">
        <v>0.14731</v>
      </c>
      <c r="H306">
        <v>0.83626</v>
      </c>
      <c r="I306">
        <v>0</v>
      </c>
    </row>
    <row r="307" spans="1:9" x14ac:dyDescent="0.25">
      <c r="A307" t="s">
        <v>97</v>
      </c>
      <c r="B307">
        <v>5220.29</v>
      </c>
      <c r="C307">
        <v>5218.1099999999997</v>
      </c>
      <c r="D307">
        <v>5181.46</v>
      </c>
      <c r="E307">
        <v>4996.95</v>
      </c>
      <c r="F307">
        <v>3495.47</v>
      </c>
      <c r="G307">
        <v>0.174317</v>
      </c>
      <c r="H307">
        <v>0.831569</v>
      </c>
      <c r="I307">
        <v>0</v>
      </c>
    </row>
    <row r="308" spans="1:9" x14ac:dyDescent="0.25">
      <c r="A308" t="s">
        <v>97</v>
      </c>
      <c r="B308">
        <v>5218.8500000000004</v>
      </c>
      <c r="C308">
        <v>5216.7</v>
      </c>
      <c r="D308">
        <v>5180</v>
      </c>
      <c r="E308">
        <v>4995.6000000000004</v>
      </c>
      <c r="F308">
        <v>3513.65</v>
      </c>
      <c r="G308">
        <v>0.14943000000000001</v>
      </c>
      <c r="H308">
        <v>0.84906899999999996</v>
      </c>
      <c r="I308">
        <v>0</v>
      </c>
    </row>
    <row r="309" spans="1:9" x14ac:dyDescent="0.25">
      <c r="A309" t="s">
        <v>97</v>
      </c>
      <c r="B309">
        <v>5209.33</v>
      </c>
      <c r="C309">
        <v>5205.46</v>
      </c>
      <c r="D309">
        <v>5168.8500000000004</v>
      </c>
      <c r="E309">
        <v>4984.55</v>
      </c>
      <c r="F309">
        <v>3503.98</v>
      </c>
      <c r="G309">
        <v>0.16354399999999999</v>
      </c>
      <c r="H309">
        <v>0.83699100000000004</v>
      </c>
      <c r="I309">
        <v>0</v>
      </c>
    </row>
    <row r="310" spans="1:9" x14ac:dyDescent="0.25">
      <c r="A310" t="s">
        <v>97</v>
      </c>
      <c r="B310">
        <v>5398.76</v>
      </c>
      <c r="C310">
        <v>5396.2</v>
      </c>
      <c r="D310">
        <v>5359.58</v>
      </c>
      <c r="E310">
        <v>5175.5</v>
      </c>
      <c r="F310">
        <v>3495.28</v>
      </c>
      <c r="G310">
        <v>0.14715200000000001</v>
      </c>
      <c r="H310">
        <v>0.83686799999999995</v>
      </c>
      <c r="I310">
        <v>0</v>
      </c>
    </row>
    <row r="311" spans="1:9" x14ac:dyDescent="0.25">
      <c r="A311" t="s">
        <v>97</v>
      </c>
      <c r="B311">
        <v>5213.5200000000004</v>
      </c>
      <c r="C311">
        <v>5211.3900000000003</v>
      </c>
      <c r="D311">
        <v>5174.7299999999996</v>
      </c>
      <c r="E311">
        <v>4990.1899999999996</v>
      </c>
      <c r="F311">
        <v>3483.49</v>
      </c>
      <c r="G311">
        <v>0.16494900000000001</v>
      </c>
      <c r="H311">
        <v>0.83607100000000001</v>
      </c>
      <c r="I311">
        <v>0</v>
      </c>
    </row>
    <row r="312" spans="1:9" x14ac:dyDescent="0.25">
      <c r="A312" t="s">
        <v>97</v>
      </c>
      <c r="B312">
        <v>5293.34</v>
      </c>
      <c r="C312">
        <v>5290.8</v>
      </c>
      <c r="D312">
        <v>5254.31</v>
      </c>
      <c r="E312">
        <v>5069.95</v>
      </c>
      <c r="F312">
        <v>3516.53</v>
      </c>
      <c r="G312">
        <v>0.178593</v>
      </c>
      <c r="H312">
        <v>0.83674400000000004</v>
      </c>
      <c r="I312">
        <v>0</v>
      </c>
    </row>
    <row r="313" spans="1:9" x14ac:dyDescent="0.25">
      <c r="A313" t="s">
        <v>97</v>
      </c>
      <c r="B313">
        <v>5226.7</v>
      </c>
      <c r="C313">
        <v>5224.59</v>
      </c>
      <c r="D313">
        <v>5188.05</v>
      </c>
      <c r="E313">
        <v>5003.54</v>
      </c>
      <c r="F313">
        <v>3525.01</v>
      </c>
      <c r="G313">
        <v>0.170321</v>
      </c>
      <c r="H313">
        <v>0.83705099999999999</v>
      </c>
      <c r="I313">
        <v>0</v>
      </c>
    </row>
    <row r="314" spans="1:9" x14ac:dyDescent="0.25">
      <c r="A314" t="s">
        <v>97</v>
      </c>
      <c r="B314">
        <v>5440.81</v>
      </c>
      <c r="C314">
        <v>5438.72</v>
      </c>
      <c r="D314">
        <v>5402.17</v>
      </c>
      <c r="E314">
        <v>5217.83</v>
      </c>
      <c r="F314">
        <v>3511.95</v>
      </c>
      <c r="G314">
        <v>0.17846500000000001</v>
      </c>
      <c r="H314">
        <v>0.83704500000000004</v>
      </c>
      <c r="I314">
        <v>0</v>
      </c>
    </row>
    <row r="315" spans="1:9" x14ac:dyDescent="0.25">
      <c r="A315" t="s">
        <v>97</v>
      </c>
      <c r="B315">
        <v>5303.87</v>
      </c>
      <c r="C315">
        <v>5301.74</v>
      </c>
      <c r="D315">
        <v>5265.18</v>
      </c>
      <c r="E315">
        <v>5080.6899999999996</v>
      </c>
      <c r="F315">
        <v>3518.72</v>
      </c>
      <c r="G315">
        <v>0.14743800000000001</v>
      </c>
      <c r="H315">
        <v>0.83608300000000002</v>
      </c>
      <c r="I315">
        <v>0</v>
      </c>
    </row>
    <row r="316" spans="1:9" x14ac:dyDescent="0.25">
      <c r="A316" t="s">
        <v>97</v>
      </c>
      <c r="B316">
        <v>5197.21</v>
      </c>
      <c r="C316">
        <v>5194.3</v>
      </c>
      <c r="D316">
        <v>5157.8999999999996</v>
      </c>
      <c r="E316">
        <v>4973.46</v>
      </c>
      <c r="F316">
        <v>3489.64</v>
      </c>
      <c r="G316">
        <v>0.17846799999999999</v>
      </c>
      <c r="H316">
        <v>0.86872000000000005</v>
      </c>
      <c r="I316">
        <v>0</v>
      </c>
    </row>
    <row r="317" spans="1:9" x14ac:dyDescent="0.25">
      <c r="A317" t="s">
        <v>97</v>
      </c>
      <c r="B317">
        <v>5295.62</v>
      </c>
      <c r="C317">
        <v>5293.46</v>
      </c>
      <c r="D317">
        <v>5256.85</v>
      </c>
      <c r="E317">
        <v>5072.5200000000004</v>
      </c>
      <c r="F317">
        <v>3458.7</v>
      </c>
      <c r="G317">
        <v>0.14846100000000001</v>
      </c>
      <c r="H317">
        <v>0.83641900000000002</v>
      </c>
      <c r="I317">
        <v>0</v>
      </c>
    </row>
    <row r="318" spans="1:9" x14ac:dyDescent="0.25">
      <c r="A318" t="s">
        <v>97</v>
      </c>
      <c r="B318">
        <v>5337.57</v>
      </c>
      <c r="C318">
        <v>5335.42</v>
      </c>
      <c r="D318">
        <v>5298.75</v>
      </c>
      <c r="E318">
        <v>5114.3500000000004</v>
      </c>
      <c r="F318">
        <v>3497.61</v>
      </c>
      <c r="G318">
        <v>0.14760200000000001</v>
      </c>
      <c r="H318">
        <v>0.83691599999999999</v>
      </c>
      <c r="I318">
        <v>0</v>
      </c>
    </row>
    <row r="319" spans="1:9" x14ac:dyDescent="0.25">
      <c r="A319" t="s">
        <v>97</v>
      </c>
      <c r="B319">
        <v>5233.01</v>
      </c>
      <c r="C319">
        <v>5230.46</v>
      </c>
      <c r="D319">
        <v>5193.93</v>
      </c>
      <c r="E319">
        <v>5009.51</v>
      </c>
      <c r="F319">
        <v>3523.11</v>
      </c>
      <c r="G319">
        <v>0.17846100000000001</v>
      </c>
      <c r="H319">
        <v>0.83701800000000004</v>
      </c>
      <c r="I319">
        <v>0</v>
      </c>
    </row>
    <row r="320" spans="1:9" x14ac:dyDescent="0.25">
      <c r="A320" t="s">
        <v>97</v>
      </c>
      <c r="B320">
        <v>5359.01</v>
      </c>
      <c r="C320">
        <v>5356.92</v>
      </c>
      <c r="D320">
        <v>5320.41</v>
      </c>
      <c r="E320">
        <v>5135.93</v>
      </c>
      <c r="F320">
        <v>3489.96</v>
      </c>
      <c r="G320">
        <v>0.15288599999999999</v>
      </c>
      <c r="H320">
        <v>0.836704</v>
      </c>
      <c r="I320">
        <v>0</v>
      </c>
    </row>
    <row r="321" spans="1:25" x14ac:dyDescent="0.25">
      <c r="A321" t="s">
        <v>97</v>
      </c>
      <c r="B321">
        <v>5352.79</v>
      </c>
      <c r="C321">
        <v>5349.38</v>
      </c>
      <c r="D321">
        <v>5312.43</v>
      </c>
      <c r="E321">
        <v>5127.95</v>
      </c>
      <c r="F321">
        <v>3480.43</v>
      </c>
      <c r="G321">
        <v>0.15256400000000001</v>
      </c>
      <c r="H321">
        <v>0.83704299999999998</v>
      </c>
      <c r="I321">
        <v>0</v>
      </c>
    </row>
    <row r="322" spans="1:25" x14ac:dyDescent="0.25">
      <c r="A322" t="s">
        <v>97</v>
      </c>
      <c r="B322">
        <v>5372.76</v>
      </c>
      <c r="C322">
        <v>5370.22</v>
      </c>
      <c r="D322">
        <v>5333.78</v>
      </c>
      <c r="E322">
        <v>5149.6099999999997</v>
      </c>
      <c r="F322">
        <v>3516.28</v>
      </c>
      <c r="G322">
        <v>0.147145</v>
      </c>
      <c r="H322">
        <v>0.83651200000000003</v>
      </c>
      <c r="I322">
        <v>0</v>
      </c>
    </row>
    <row r="323" spans="1:25" x14ac:dyDescent="0.25">
      <c r="A323" t="s">
        <v>97</v>
      </c>
      <c r="B323">
        <v>5373.38</v>
      </c>
      <c r="C323">
        <v>5371.25</v>
      </c>
      <c r="D323">
        <v>5334.67</v>
      </c>
      <c r="E323">
        <v>5150.2700000000004</v>
      </c>
      <c r="F323">
        <v>3487.95</v>
      </c>
      <c r="G323">
        <v>0.17846999999999999</v>
      </c>
      <c r="H323">
        <v>0.83702900000000002</v>
      </c>
      <c r="I323">
        <v>0</v>
      </c>
    </row>
    <row r="324" spans="1:25" x14ac:dyDescent="0.25">
      <c r="A324" t="s">
        <v>97</v>
      </c>
      <c r="B324">
        <v>5399.52</v>
      </c>
      <c r="C324">
        <v>5396.97</v>
      </c>
      <c r="D324">
        <v>5360.4</v>
      </c>
      <c r="E324">
        <v>5176.16</v>
      </c>
      <c r="F324">
        <v>3487.42</v>
      </c>
      <c r="G324">
        <v>0.16857</v>
      </c>
      <c r="H324">
        <v>0.83704699999999999</v>
      </c>
      <c r="I324">
        <v>0</v>
      </c>
    </row>
    <row r="325" spans="1:25" x14ac:dyDescent="0.25">
      <c r="A325" t="s">
        <v>97</v>
      </c>
      <c r="B325">
        <v>5209.34</v>
      </c>
      <c r="C325">
        <v>5206.45</v>
      </c>
      <c r="D325">
        <v>5169.8500000000004</v>
      </c>
      <c r="E325">
        <v>4985.58</v>
      </c>
      <c r="F325">
        <v>3508.01</v>
      </c>
      <c r="G325">
        <v>0.16272700000000001</v>
      </c>
      <c r="H325">
        <v>0.83695299999999995</v>
      </c>
      <c r="I325">
        <v>0</v>
      </c>
    </row>
    <row r="326" spans="1:25" x14ac:dyDescent="0.25">
      <c r="A326" t="s">
        <v>97</v>
      </c>
      <c r="B326">
        <v>5220.34</v>
      </c>
      <c r="C326">
        <v>5217.3999999999996</v>
      </c>
      <c r="D326">
        <v>5180.88</v>
      </c>
      <c r="E326">
        <v>4996.6499999999996</v>
      </c>
      <c r="F326">
        <v>3519.12</v>
      </c>
      <c r="G326">
        <v>0.178454</v>
      </c>
      <c r="H326">
        <v>0.83705200000000002</v>
      </c>
      <c r="I326">
        <v>0</v>
      </c>
    </row>
    <row r="327" spans="1:25" x14ac:dyDescent="0.25">
      <c r="A327" t="s">
        <v>97</v>
      </c>
      <c r="B327">
        <v>5370.55</v>
      </c>
      <c r="C327">
        <v>5368.45</v>
      </c>
      <c r="D327">
        <v>5331.85</v>
      </c>
      <c r="E327">
        <v>5147.28</v>
      </c>
      <c r="F327">
        <v>3488.09</v>
      </c>
      <c r="G327">
        <v>0.166104</v>
      </c>
      <c r="H327">
        <v>0.83678300000000005</v>
      </c>
      <c r="I327">
        <v>0</v>
      </c>
    </row>
    <row r="328" spans="1:25" x14ac:dyDescent="0.25">
      <c r="A328" t="s">
        <v>97</v>
      </c>
      <c r="B328">
        <v>5294.91</v>
      </c>
      <c r="C328">
        <v>5290.35</v>
      </c>
      <c r="D328">
        <v>5253.53</v>
      </c>
      <c r="E328">
        <v>5069</v>
      </c>
      <c r="F328">
        <v>3464.93</v>
      </c>
      <c r="G328">
        <v>0.17056399999999999</v>
      </c>
      <c r="H328">
        <v>0.83705200000000002</v>
      </c>
      <c r="I328">
        <v>0</v>
      </c>
    </row>
    <row r="329" spans="1:25" x14ac:dyDescent="0.25">
      <c r="A329" t="s">
        <v>97</v>
      </c>
      <c r="B329">
        <v>5187.46</v>
      </c>
      <c r="C329">
        <v>5184.8900000000003</v>
      </c>
      <c r="D329">
        <v>5148.18</v>
      </c>
      <c r="E329">
        <v>4963.4399999999996</v>
      </c>
      <c r="F329">
        <v>3480.77</v>
      </c>
      <c r="G329">
        <v>0.148144</v>
      </c>
      <c r="H329">
        <v>0.83701499999999995</v>
      </c>
      <c r="I329">
        <v>0</v>
      </c>
    </row>
    <row r="330" spans="1:25" x14ac:dyDescent="0.25">
      <c r="A330" t="s">
        <v>97</v>
      </c>
      <c r="B330">
        <v>5359.11</v>
      </c>
      <c r="C330">
        <v>5356.2</v>
      </c>
      <c r="D330">
        <v>5319.72</v>
      </c>
      <c r="E330">
        <v>5135.22</v>
      </c>
      <c r="F330">
        <v>3487.75</v>
      </c>
      <c r="G330">
        <v>0.147535</v>
      </c>
      <c r="H330">
        <v>0.83699199999999996</v>
      </c>
      <c r="I330">
        <v>0</v>
      </c>
    </row>
    <row r="331" spans="1:25" x14ac:dyDescent="0.25">
      <c r="A331" t="s">
        <v>97</v>
      </c>
      <c r="B331">
        <v>5283.57</v>
      </c>
      <c r="C331">
        <v>5281.45</v>
      </c>
      <c r="D331">
        <v>5244.93</v>
      </c>
      <c r="E331">
        <v>5060.79</v>
      </c>
      <c r="F331">
        <v>3526.25</v>
      </c>
      <c r="G331">
        <v>0.178455</v>
      </c>
      <c r="H331">
        <v>0.83700200000000002</v>
      </c>
      <c r="I331">
        <v>0</v>
      </c>
    </row>
    <row r="332" spans="1:25" x14ac:dyDescent="0.25">
      <c r="A332" t="s">
        <v>97</v>
      </c>
      <c r="B332">
        <v>5252.91</v>
      </c>
      <c r="C332">
        <v>5250.77</v>
      </c>
      <c r="D332">
        <v>5214.21</v>
      </c>
      <c r="E332">
        <v>5029.84</v>
      </c>
      <c r="F332">
        <v>3537.11</v>
      </c>
      <c r="G332">
        <v>0.14743800000000001</v>
      </c>
      <c r="H332">
        <v>0.83352899999999996</v>
      </c>
      <c r="I332">
        <v>0</v>
      </c>
    </row>
    <row r="333" spans="1:25" x14ac:dyDescent="0.25">
      <c r="A333" t="s">
        <v>97</v>
      </c>
      <c r="B333">
        <v>5227.9799999999996</v>
      </c>
      <c r="C333">
        <v>5225.4399999999996</v>
      </c>
      <c r="D333">
        <v>5188.71</v>
      </c>
      <c r="E333">
        <v>5004.42</v>
      </c>
      <c r="F333">
        <v>3491.43</v>
      </c>
      <c r="G333">
        <v>0.178455</v>
      </c>
      <c r="H333">
        <v>0.83701599999999998</v>
      </c>
      <c r="I333">
        <v>0</v>
      </c>
    </row>
    <row r="334" spans="1:25" x14ac:dyDescent="0.25">
      <c r="A334" t="s">
        <v>97</v>
      </c>
      <c r="B334">
        <v>5360.16</v>
      </c>
      <c r="C334">
        <v>5357.99</v>
      </c>
      <c r="D334">
        <v>5321.52</v>
      </c>
      <c r="E334">
        <v>5137.01</v>
      </c>
      <c r="F334">
        <v>3490.26</v>
      </c>
      <c r="G334">
        <v>0.157332</v>
      </c>
      <c r="H334">
        <v>0.83654399999999995</v>
      </c>
      <c r="I334">
        <v>0</v>
      </c>
    </row>
    <row r="335" spans="1:25" x14ac:dyDescent="0.25">
      <c r="A335" t="s">
        <v>97</v>
      </c>
      <c r="B335">
        <v>5378.38</v>
      </c>
      <c r="C335">
        <v>5376.25</v>
      </c>
      <c r="D335">
        <v>5339.56</v>
      </c>
      <c r="E335">
        <v>5155.26</v>
      </c>
      <c r="F335">
        <v>3508.59</v>
      </c>
      <c r="G335">
        <v>0.14751300000000001</v>
      </c>
      <c r="H335">
        <v>0.83699000000000001</v>
      </c>
      <c r="I335">
        <v>0</v>
      </c>
      <c r="R335" t="s">
        <v>69</v>
      </c>
      <c r="U335" t="s">
        <v>68</v>
      </c>
      <c r="X335" t="s">
        <v>66</v>
      </c>
    </row>
    <row r="336" spans="1:25" x14ac:dyDescent="0.25">
      <c r="A336" t="s">
        <v>97</v>
      </c>
      <c r="B336">
        <v>5240.45</v>
      </c>
      <c r="C336">
        <v>5238.34</v>
      </c>
      <c r="D336">
        <v>5201.68</v>
      </c>
      <c r="E336">
        <v>5017.16</v>
      </c>
      <c r="F336">
        <v>3519.11</v>
      </c>
      <c r="G336">
        <v>0.15103900000000001</v>
      </c>
      <c r="H336">
        <v>0.83610700000000004</v>
      </c>
      <c r="I336">
        <v>0</v>
      </c>
      <c r="R336">
        <f>AVERAGE(B287:B336)</f>
        <v>5296.4381999999996</v>
      </c>
      <c r="S336">
        <f>AVERAGE(C287:C336)</f>
        <v>5293.959600000001</v>
      </c>
      <c r="U336">
        <f>_xlfn.VAR.P(B287:B336)</f>
        <v>5545.8920187600097</v>
      </c>
      <c r="V336">
        <f>_xlfn.VAR.P(C287:C336)</f>
        <v>5556.368775840001</v>
      </c>
      <c r="X336">
        <f>1.96*SQRT(U336)/50</f>
        <v>2.9192532455591071</v>
      </c>
      <c r="Y336">
        <f>1.96*SQRT(V336)/50</f>
        <v>2.9220093284770292</v>
      </c>
    </row>
    <row r="337" spans="1:9" x14ac:dyDescent="0.25">
      <c r="A337" t="s">
        <v>97</v>
      </c>
      <c r="B337">
        <v>264831.72938400001</v>
      </c>
      <c r="C337" t="s">
        <v>36</v>
      </c>
    </row>
    <row r="338" spans="1:9" x14ac:dyDescent="0.25">
      <c r="A338" t="s">
        <v>112</v>
      </c>
      <c r="B338">
        <v>4657.53</v>
      </c>
      <c r="C338">
        <v>4641.04</v>
      </c>
      <c r="D338">
        <v>4361.3599999999997</v>
      </c>
      <c r="E338">
        <v>4325</v>
      </c>
      <c r="F338">
        <v>1877.9</v>
      </c>
      <c r="G338">
        <v>0.14743000000000001</v>
      </c>
      <c r="H338">
        <v>0.83459300000000003</v>
      </c>
      <c r="I338">
        <v>39</v>
      </c>
    </row>
    <row r="339" spans="1:9" x14ac:dyDescent="0.25">
      <c r="A339" t="s">
        <v>112</v>
      </c>
      <c r="B339">
        <v>4848.59</v>
      </c>
      <c r="C339">
        <v>4832.1499999999996</v>
      </c>
      <c r="D339">
        <v>4554.57</v>
      </c>
      <c r="E339">
        <v>4518.24</v>
      </c>
      <c r="F339">
        <v>1877.63</v>
      </c>
      <c r="G339">
        <v>0.17560600000000001</v>
      </c>
      <c r="H339">
        <v>0.83645800000000003</v>
      </c>
      <c r="I339">
        <v>38</v>
      </c>
    </row>
    <row r="340" spans="1:9" x14ac:dyDescent="0.25">
      <c r="A340" t="s">
        <v>112</v>
      </c>
      <c r="B340">
        <v>4710.83</v>
      </c>
      <c r="C340">
        <v>4694.68</v>
      </c>
      <c r="D340">
        <v>4416.8900000000003</v>
      </c>
      <c r="E340">
        <v>4380.54</v>
      </c>
      <c r="F340">
        <v>1878.2</v>
      </c>
      <c r="G340">
        <v>0.15099799999999999</v>
      </c>
      <c r="H340">
        <v>0.83703700000000003</v>
      </c>
      <c r="I340">
        <v>37</v>
      </c>
    </row>
    <row r="341" spans="1:9" x14ac:dyDescent="0.25">
      <c r="A341" t="s">
        <v>112</v>
      </c>
      <c r="B341">
        <v>4823.71</v>
      </c>
      <c r="C341">
        <v>4807.62</v>
      </c>
      <c r="D341">
        <v>4526.3500000000004</v>
      </c>
      <c r="E341">
        <v>4489.96</v>
      </c>
      <c r="F341">
        <v>1877.88</v>
      </c>
      <c r="G341">
        <v>0.160937</v>
      </c>
      <c r="H341">
        <v>0.861676</v>
      </c>
      <c r="I341">
        <v>41</v>
      </c>
    </row>
    <row r="342" spans="1:9" x14ac:dyDescent="0.25">
      <c r="A342" t="s">
        <v>112</v>
      </c>
      <c r="B342">
        <v>4677.5600000000004</v>
      </c>
      <c r="C342">
        <v>4661.5</v>
      </c>
      <c r="D342">
        <v>4381.24</v>
      </c>
      <c r="E342">
        <v>4344.83</v>
      </c>
      <c r="F342">
        <v>1879.69</v>
      </c>
      <c r="G342">
        <v>0.17846000000000001</v>
      </c>
      <c r="H342">
        <v>0.83527899999999999</v>
      </c>
      <c r="I342">
        <v>50</v>
      </c>
    </row>
    <row r="343" spans="1:9" x14ac:dyDescent="0.25">
      <c r="A343" t="s">
        <v>112</v>
      </c>
      <c r="B343">
        <v>4808.33</v>
      </c>
      <c r="C343">
        <v>4792.1099999999997</v>
      </c>
      <c r="D343">
        <v>4516.1400000000003</v>
      </c>
      <c r="E343">
        <v>4479.7299999999996</v>
      </c>
      <c r="F343">
        <v>1879.21</v>
      </c>
      <c r="G343">
        <v>0.15393699999999999</v>
      </c>
      <c r="H343">
        <v>0.83559899999999998</v>
      </c>
      <c r="I343">
        <v>43</v>
      </c>
    </row>
    <row r="344" spans="1:9" x14ac:dyDescent="0.25">
      <c r="A344" t="s">
        <v>112</v>
      </c>
      <c r="B344">
        <v>4809.24</v>
      </c>
      <c r="C344">
        <v>4793.17</v>
      </c>
      <c r="D344">
        <v>4513.72</v>
      </c>
      <c r="E344">
        <v>4477.32</v>
      </c>
      <c r="F344">
        <v>1877.98</v>
      </c>
      <c r="G344">
        <v>0.14765400000000001</v>
      </c>
      <c r="H344">
        <v>0.83671099999999998</v>
      </c>
      <c r="I344">
        <v>45</v>
      </c>
    </row>
    <row r="345" spans="1:9" x14ac:dyDescent="0.25">
      <c r="A345" t="s">
        <v>112</v>
      </c>
      <c r="B345">
        <v>4633.07</v>
      </c>
      <c r="C345">
        <v>4617</v>
      </c>
      <c r="D345">
        <v>4340.68</v>
      </c>
      <c r="E345">
        <v>4304.24</v>
      </c>
      <c r="F345">
        <v>1877.57</v>
      </c>
      <c r="G345">
        <v>0.16361200000000001</v>
      </c>
      <c r="H345">
        <v>0.83677699999999999</v>
      </c>
      <c r="I345">
        <v>42</v>
      </c>
    </row>
    <row r="346" spans="1:9" x14ac:dyDescent="0.25">
      <c r="A346" t="s">
        <v>112</v>
      </c>
      <c r="B346">
        <v>4820.37</v>
      </c>
      <c r="C346">
        <v>4804.18</v>
      </c>
      <c r="D346">
        <v>4525.2299999999996</v>
      </c>
      <c r="E346">
        <v>4488.8500000000004</v>
      </c>
      <c r="F346">
        <v>1877.2</v>
      </c>
      <c r="G346">
        <v>0.147117</v>
      </c>
      <c r="H346">
        <v>0.83675900000000003</v>
      </c>
      <c r="I346">
        <v>45</v>
      </c>
    </row>
    <row r="347" spans="1:9" x14ac:dyDescent="0.25">
      <c r="A347" t="s">
        <v>112</v>
      </c>
      <c r="B347">
        <v>4680</v>
      </c>
      <c r="C347">
        <v>4663.87</v>
      </c>
      <c r="D347">
        <v>4387.21</v>
      </c>
      <c r="E347">
        <v>4350.7700000000004</v>
      </c>
      <c r="F347">
        <v>1877.23</v>
      </c>
      <c r="G347">
        <v>0.14807100000000001</v>
      </c>
      <c r="H347">
        <v>0.83605200000000002</v>
      </c>
      <c r="I347">
        <v>48</v>
      </c>
    </row>
    <row r="348" spans="1:9" x14ac:dyDescent="0.25">
      <c r="A348" t="s">
        <v>112</v>
      </c>
      <c r="B348">
        <v>4808.3999999999996</v>
      </c>
      <c r="C348">
        <v>4792.3500000000004</v>
      </c>
      <c r="D348">
        <v>4514.3100000000004</v>
      </c>
      <c r="E348">
        <v>4477.88</v>
      </c>
      <c r="F348">
        <v>1876.62</v>
      </c>
      <c r="G348">
        <v>0.14713599999999999</v>
      </c>
      <c r="H348">
        <v>0.83704999999999996</v>
      </c>
      <c r="I348">
        <v>49</v>
      </c>
    </row>
    <row r="349" spans="1:9" x14ac:dyDescent="0.25">
      <c r="A349" t="s">
        <v>112</v>
      </c>
      <c r="B349">
        <v>4648.97</v>
      </c>
      <c r="C349">
        <v>4632.03</v>
      </c>
      <c r="D349">
        <v>4351.84</v>
      </c>
      <c r="E349">
        <v>4315.45</v>
      </c>
      <c r="F349">
        <v>1877.8</v>
      </c>
      <c r="G349">
        <v>0.15964999999999999</v>
      </c>
      <c r="H349">
        <v>0.83700300000000005</v>
      </c>
      <c r="I349">
        <v>37</v>
      </c>
    </row>
    <row r="350" spans="1:9" x14ac:dyDescent="0.25">
      <c r="A350" t="s">
        <v>112</v>
      </c>
      <c r="B350">
        <v>4661.7</v>
      </c>
      <c r="C350">
        <v>4645.7299999999996</v>
      </c>
      <c r="D350">
        <v>4368</v>
      </c>
      <c r="E350">
        <v>4331.59</v>
      </c>
      <c r="F350">
        <v>1877.93</v>
      </c>
      <c r="G350">
        <v>0.15415599999999999</v>
      </c>
      <c r="H350">
        <v>0.86886099999999999</v>
      </c>
      <c r="I350">
        <v>33</v>
      </c>
    </row>
    <row r="351" spans="1:9" x14ac:dyDescent="0.25">
      <c r="A351" t="s">
        <v>112</v>
      </c>
      <c r="B351">
        <v>4795.76</v>
      </c>
      <c r="C351">
        <v>4779.6499999999996</v>
      </c>
      <c r="D351">
        <v>4500.12</v>
      </c>
      <c r="E351">
        <v>4463.7</v>
      </c>
      <c r="F351">
        <v>1877.52</v>
      </c>
      <c r="G351">
        <v>0.15187800000000001</v>
      </c>
      <c r="H351">
        <v>0.83131500000000003</v>
      </c>
      <c r="I351">
        <v>37</v>
      </c>
    </row>
    <row r="352" spans="1:9" x14ac:dyDescent="0.25">
      <c r="A352" t="s">
        <v>112</v>
      </c>
      <c r="B352">
        <v>4810.1899999999996</v>
      </c>
      <c r="C352">
        <v>4793.99</v>
      </c>
      <c r="D352">
        <v>4515.12</v>
      </c>
      <c r="E352">
        <v>4478.7</v>
      </c>
      <c r="F352">
        <v>1877.36</v>
      </c>
      <c r="G352">
        <v>0.150008</v>
      </c>
      <c r="H352">
        <v>0.83629799999999999</v>
      </c>
      <c r="I352">
        <v>42</v>
      </c>
    </row>
    <row r="353" spans="1:9" x14ac:dyDescent="0.25">
      <c r="A353" t="s">
        <v>112</v>
      </c>
      <c r="B353">
        <v>4728.62</v>
      </c>
      <c r="C353">
        <v>4712.5200000000004</v>
      </c>
      <c r="D353">
        <v>4435.21</v>
      </c>
      <c r="E353">
        <v>4398.76</v>
      </c>
      <c r="F353">
        <v>1877.63</v>
      </c>
      <c r="G353">
        <v>0.14812</v>
      </c>
      <c r="H353">
        <v>0.86659299999999995</v>
      </c>
      <c r="I353">
        <v>38</v>
      </c>
    </row>
    <row r="354" spans="1:9" x14ac:dyDescent="0.25">
      <c r="A354" t="s">
        <v>112</v>
      </c>
      <c r="B354">
        <v>4812.53</v>
      </c>
      <c r="C354">
        <v>4796.43</v>
      </c>
      <c r="D354">
        <v>4518.28</v>
      </c>
      <c r="E354">
        <v>4481.8900000000003</v>
      </c>
      <c r="F354">
        <v>1877.62</v>
      </c>
      <c r="G354">
        <v>0.17846699999999999</v>
      </c>
      <c r="H354">
        <v>0.83567599999999997</v>
      </c>
      <c r="I354">
        <v>34</v>
      </c>
    </row>
    <row r="355" spans="1:9" x14ac:dyDescent="0.25">
      <c r="A355" t="s">
        <v>112</v>
      </c>
      <c r="B355">
        <v>4803.3500000000004</v>
      </c>
      <c r="C355">
        <v>4787.12</v>
      </c>
      <c r="D355">
        <v>4511.54</v>
      </c>
      <c r="E355">
        <v>4475.1099999999997</v>
      </c>
      <c r="F355">
        <v>1877.57</v>
      </c>
      <c r="G355">
        <v>0.178454</v>
      </c>
      <c r="H355">
        <v>0.83523199999999997</v>
      </c>
      <c r="I355">
        <v>49</v>
      </c>
    </row>
    <row r="356" spans="1:9" x14ac:dyDescent="0.25">
      <c r="A356" t="s">
        <v>112</v>
      </c>
      <c r="B356">
        <v>4807.51</v>
      </c>
      <c r="C356">
        <v>4791.41</v>
      </c>
      <c r="D356">
        <v>4513.8500000000004</v>
      </c>
      <c r="E356">
        <v>4477.37</v>
      </c>
      <c r="F356">
        <v>1877.53</v>
      </c>
      <c r="G356">
        <v>0.15420300000000001</v>
      </c>
      <c r="H356">
        <v>0.836171</v>
      </c>
      <c r="I356">
        <v>33</v>
      </c>
    </row>
    <row r="357" spans="1:9" x14ac:dyDescent="0.25">
      <c r="A357" t="s">
        <v>112</v>
      </c>
      <c r="B357">
        <v>4635.83</v>
      </c>
      <c r="C357">
        <v>4619.68</v>
      </c>
      <c r="D357">
        <v>4341.5</v>
      </c>
      <c r="E357">
        <v>4305.1099999999997</v>
      </c>
      <c r="F357">
        <v>1877.21</v>
      </c>
      <c r="G357">
        <v>0.14963899999999999</v>
      </c>
      <c r="H357">
        <v>0.83699500000000004</v>
      </c>
      <c r="I357">
        <v>37</v>
      </c>
    </row>
    <row r="358" spans="1:9" x14ac:dyDescent="0.25">
      <c r="A358" t="s">
        <v>112</v>
      </c>
      <c r="B358">
        <v>4725.72</v>
      </c>
      <c r="C358">
        <v>4709.58</v>
      </c>
      <c r="D358">
        <v>4431.53</v>
      </c>
      <c r="E358">
        <v>4395.18</v>
      </c>
      <c r="F358">
        <v>1877.26</v>
      </c>
      <c r="G358">
        <v>0.148172</v>
      </c>
      <c r="H358">
        <v>0.86322100000000002</v>
      </c>
      <c r="I358">
        <v>39</v>
      </c>
    </row>
    <row r="359" spans="1:9" x14ac:dyDescent="0.25">
      <c r="A359" t="s">
        <v>112</v>
      </c>
      <c r="B359">
        <v>4810.59</v>
      </c>
      <c r="C359">
        <v>4794.5200000000004</v>
      </c>
      <c r="D359">
        <v>4516.7700000000004</v>
      </c>
      <c r="E359">
        <v>4480.41</v>
      </c>
      <c r="F359">
        <v>1878</v>
      </c>
      <c r="G359">
        <v>0.17848</v>
      </c>
      <c r="H359">
        <v>0.83685299999999996</v>
      </c>
      <c r="I359">
        <v>33</v>
      </c>
    </row>
    <row r="360" spans="1:9" x14ac:dyDescent="0.25">
      <c r="A360" t="s">
        <v>112</v>
      </c>
      <c r="B360">
        <v>4835.32</v>
      </c>
      <c r="C360">
        <v>4819.07</v>
      </c>
      <c r="D360">
        <v>4539.71</v>
      </c>
      <c r="E360">
        <v>4503.37</v>
      </c>
      <c r="F360">
        <v>1877.09</v>
      </c>
      <c r="G360">
        <v>0.178455</v>
      </c>
      <c r="H360">
        <v>0.83694500000000005</v>
      </c>
      <c r="I360">
        <v>50</v>
      </c>
    </row>
    <row r="361" spans="1:9" x14ac:dyDescent="0.25">
      <c r="A361" t="s">
        <v>112</v>
      </c>
      <c r="B361">
        <v>4742.33</v>
      </c>
      <c r="C361">
        <v>4726.1400000000003</v>
      </c>
      <c r="D361">
        <v>4449.6499999999996</v>
      </c>
      <c r="E361">
        <v>4413.34</v>
      </c>
      <c r="F361">
        <v>1878.01</v>
      </c>
      <c r="G361">
        <v>0.17191100000000001</v>
      </c>
      <c r="H361">
        <v>0.83701400000000004</v>
      </c>
      <c r="I361">
        <v>46</v>
      </c>
    </row>
    <row r="362" spans="1:9" x14ac:dyDescent="0.25">
      <c r="A362" t="s">
        <v>112</v>
      </c>
      <c r="B362">
        <v>4640.09</v>
      </c>
      <c r="C362">
        <v>4623.93</v>
      </c>
      <c r="D362">
        <v>4344.3</v>
      </c>
      <c r="E362">
        <v>4307.8900000000003</v>
      </c>
      <c r="F362">
        <v>1877.59</v>
      </c>
      <c r="G362">
        <v>0.17846100000000001</v>
      </c>
      <c r="H362">
        <v>0.86893900000000002</v>
      </c>
      <c r="I362">
        <v>44</v>
      </c>
    </row>
    <row r="363" spans="1:9" x14ac:dyDescent="0.25">
      <c r="A363" t="s">
        <v>112</v>
      </c>
      <c r="B363">
        <v>4687.46</v>
      </c>
      <c r="C363">
        <v>4671.33</v>
      </c>
      <c r="D363">
        <v>4393.7700000000004</v>
      </c>
      <c r="E363">
        <v>4357.3500000000004</v>
      </c>
      <c r="F363">
        <v>1877.78</v>
      </c>
      <c r="G363">
        <v>0.158305</v>
      </c>
      <c r="H363">
        <v>0.83641299999999996</v>
      </c>
      <c r="I363">
        <v>40</v>
      </c>
    </row>
    <row r="364" spans="1:9" x14ac:dyDescent="0.25">
      <c r="A364" t="s">
        <v>112</v>
      </c>
      <c r="B364">
        <v>4796.72</v>
      </c>
      <c r="C364">
        <v>4780.59</v>
      </c>
      <c r="D364">
        <v>4502.2299999999996</v>
      </c>
      <c r="E364">
        <v>4465.93</v>
      </c>
      <c r="F364">
        <v>1877.88</v>
      </c>
      <c r="G364">
        <v>0.16414799999999999</v>
      </c>
      <c r="H364">
        <v>0.83681799999999995</v>
      </c>
      <c r="I364">
        <v>57</v>
      </c>
    </row>
    <row r="365" spans="1:9" x14ac:dyDescent="0.25">
      <c r="A365" t="s">
        <v>112</v>
      </c>
      <c r="B365">
        <v>4762.49</v>
      </c>
      <c r="C365">
        <v>4746.49</v>
      </c>
      <c r="D365">
        <v>4464.8599999999997</v>
      </c>
      <c r="E365">
        <v>4428.5600000000004</v>
      </c>
      <c r="F365">
        <v>1877.52</v>
      </c>
      <c r="G365">
        <v>0.14735999999999999</v>
      </c>
      <c r="H365">
        <v>0.86195200000000005</v>
      </c>
      <c r="I365">
        <v>51</v>
      </c>
    </row>
    <row r="366" spans="1:9" x14ac:dyDescent="0.25">
      <c r="A366" t="s">
        <v>112</v>
      </c>
      <c r="B366">
        <v>4652.07</v>
      </c>
      <c r="C366">
        <v>4635.93</v>
      </c>
      <c r="D366">
        <v>4361.3</v>
      </c>
      <c r="E366">
        <v>4325.0200000000004</v>
      </c>
      <c r="F366">
        <v>1877.39</v>
      </c>
      <c r="G366">
        <v>0.14711299999999999</v>
      </c>
      <c r="H366">
        <v>0.86735200000000001</v>
      </c>
      <c r="I366">
        <v>48</v>
      </c>
    </row>
    <row r="367" spans="1:9" x14ac:dyDescent="0.25">
      <c r="A367" t="s">
        <v>112</v>
      </c>
      <c r="B367">
        <v>4874.34</v>
      </c>
      <c r="C367">
        <v>4858.17</v>
      </c>
      <c r="D367">
        <v>4580.05</v>
      </c>
      <c r="E367">
        <v>4543.66</v>
      </c>
      <c r="F367">
        <v>1878.58</v>
      </c>
      <c r="G367">
        <v>0.167932</v>
      </c>
      <c r="H367">
        <v>0.83614200000000005</v>
      </c>
      <c r="I367">
        <v>33</v>
      </c>
    </row>
    <row r="368" spans="1:9" x14ac:dyDescent="0.25">
      <c r="A368" t="s">
        <v>112</v>
      </c>
      <c r="B368">
        <v>4814.21</v>
      </c>
      <c r="C368">
        <v>4798.08</v>
      </c>
      <c r="D368">
        <v>4519.46</v>
      </c>
      <c r="E368">
        <v>4483.1400000000003</v>
      </c>
      <c r="F368">
        <v>1878.07</v>
      </c>
      <c r="G368">
        <v>0.15249099999999999</v>
      </c>
      <c r="H368">
        <v>0.83702600000000005</v>
      </c>
      <c r="I368">
        <v>45</v>
      </c>
    </row>
    <row r="369" spans="1:9" x14ac:dyDescent="0.25">
      <c r="A369" t="s">
        <v>112</v>
      </c>
      <c r="B369">
        <v>4781.78</v>
      </c>
      <c r="C369">
        <v>4765.68</v>
      </c>
      <c r="D369">
        <v>4489.95</v>
      </c>
      <c r="E369">
        <v>4453.6099999999997</v>
      </c>
      <c r="F369">
        <v>1878.79</v>
      </c>
      <c r="G369">
        <v>0.14835400000000001</v>
      </c>
      <c r="H369">
        <v>0.83498499999999998</v>
      </c>
      <c r="I369">
        <v>40</v>
      </c>
    </row>
    <row r="370" spans="1:9" x14ac:dyDescent="0.25">
      <c r="A370" t="s">
        <v>112</v>
      </c>
      <c r="B370">
        <v>4797.95</v>
      </c>
      <c r="C370">
        <v>4781.7700000000004</v>
      </c>
      <c r="D370">
        <v>4507.6400000000003</v>
      </c>
      <c r="E370">
        <v>4471.28</v>
      </c>
      <c r="F370">
        <v>1878.45</v>
      </c>
      <c r="G370">
        <v>0.178454</v>
      </c>
      <c r="H370">
        <v>0.83703799999999995</v>
      </c>
      <c r="I370">
        <v>39</v>
      </c>
    </row>
    <row r="371" spans="1:9" x14ac:dyDescent="0.25">
      <c r="A371" t="s">
        <v>112</v>
      </c>
      <c r="B371">
        <v>4640.72</v>
      </c>
      <c r="C371">
        <v>4624.6099999999997</v>
      </c>
      <c r="D371">
        <v>4346.03</v>
      </c>
      <c r="E371">
        <v>4309.7299999999996</v>
      </c>
      <c r="F371">
        <v>1877.84</v>
      </c>
      <c r="G371">
        <v>0.16271099999999999</v>
      </c>
      <c r="H371">
        <v>0.83666300000000005</v>
      </c>
      <c r="I371">
        <v>40</v>
      </c>
    </row>
    <row r="372" spans="1:9" x14ac:dyDescent="0.25">
      <c r="A372" t="s">
        <v>112</v>
      </c>
      <c r="B372">
        <v>4636.6000000000004</v>
      </c>
      <c r="C372">
        <v>4620.5200000000004</v>
      </c>
      <c r="D372">
        <v>4342.58</v>
      </c>
      <c r="E372">
        <v>4306.29</v>
      </c>
      <c r="F372">
        <v>1877.47</v>
      </c>
      <c r="G372">
        <v>0.150889</v>
      </c>
      <c r="H372">
        <v>0.83523999999999998</v>
      </c>
      <c r="I372">
        <v>50</v>
      </c>
    </row>
    <row r="373" spans="1:9" x14ac:dyDescent="0.25">
      <c r="A373" t="s">
        <v>112</v>
      </c>
      <c r="B373">
        <v>4832.21</v>
      </c>
      <c r="C373">
        <v>4816.1400000000003</v>
      </c>
      <c r="D373">
        <v>4537.8500000000004</v>
      </c>
      <c r="E373">
        <v>4501.54</v>
      </c>
      <c r="F373">
        <v>1877.51</v>
      </c>
      <c r="G373">
        <v>0.178454</v>
      </c>
      <c r="H373">
        <v>0.83698700000000004</v>
      </c>
      <c r="I373">
        <v>47</v>
      </c>
    </row>
    <row r="374" spans="1:9" x14ac:dyDescent="0.25">
      <c r="A374" t="s">
        <v>112</v>
      </c>
      <c r="B374">
        <v>4794.84</v>
      </c>
      <c r="C374">
        <v>4778.8500000000004</v>
      </c>
      <c r="D374">
        <v>4500.9399999999996</v>
      </c>
      <c r="E374">
        <v>4464.6099999999997</v>
      </c>
      <c r="F374">
        <v>1876.81</v>
      </c>
      <c r="G374">
        <v>0.14782799999999999</v>
      </c>
      <c r="H374">
        <v>0.86796399999999996</v>
      </c>
      <c r="I374">
        <v>47</v>
      </c>
    </row>
    <row r="375" spans="1:9" x14ac:dyDescent="0.25">
      <c r="A375" t="s">
        <v>112</v>
      </c>
      <c r="B375">
        <v>4673.91</v>
      </c>
      <c r="C375">
        <v>4657.68</v>
      </c>
      <c r="D375">
        <v>4379.8900000000003</v>
      </c>
      <c r="E375">
        <v>4343.59</v>
      </c>
      <c r="F375">
        <v>1877.87</v>
      </c>
      <c r="G375">
        <v>0.178457</v>
      </c>
      <c r="H375">
        <v>0.83648900000000004</v>
      </c>
      <c r="I375">
        <v>49</v>
      </c>
    </row>
    <row r="376" spans="1:9" x14ac:dyDescent="0.25">
      <c r="A376" t="s">
        <v>112</v>
      </c>
      <c r="B376">
        <v>4672.08</v>
      </c>
      <c r="C376">
        <v>4656.01</v>
      </c>
      <c r="D376">
        <v>4378.05</v>
      </c>
      <c r="E376">
        <v>4341.75</v>
      </c>
      <c r="F376">
        <v>1878.08</v>
      </c>
      <c r="G376">
        <v>0.14810699999999999</v>
      </c>
      <c r="H376">
        <v>0.83592900000000003</v>
      </c>
      <c r="I376">
        <v>47</v>
      </c>
    </row>
    <row r="377" spans="1:9" x14ac:dyDescent="0.25">
      <c r="A377" t="s">
        <v>112</v>
      </c>
      <c r="B377">
        <v>4810.16</v>
      </c>
      <c r="C377">
        <v>4794.08</v>
      </c>
      <c r="D377">
        <v>4514.4399999999996</v>
      </c>
      <c r="E377">
        <v>4478.03</v>
      </c>
      <c r="F377">
        <v>1877.94</v>
      </c>
      <c r="G377">
        <v>0.178457</v>
      </c>
      <c r="H377">
        <v>0.83574800000000005</v>
      </c>
      <c r="I377">
        <v>46</v>
      </c>
    </row>
    <row r="378" spans="1:9" x14ac:dyDescent="0.25">
      <c r="A378" t="s">
        <v>112</v>
      </c>
      <c r="B378">
        <v>4840.2</v>
      </c>
      <c r="C378">
        <v>4824.18</v>
      </c>
      <c r="D378">
        <v>4545.07</v>
      </c>
      <c r="E378">
        <v>4508.71</v>
      </c>
      <c r="F378">
        <v>1878.25</v>
      </c>
      <c r="G378">
        <v>0.15162200000000001</v>
      </c>
      <c r="H378">
        <v>0.83778900000000001</v>
      </c>
      <c r="I378">
        <v>42</v>
      </c>
    </row>
    <row r="379" spans="1:9" x14ac:dyDescent="0.25">
      <c r="A379" t="s">
        <v>112</v>
      </c>
      <c r="B379">
        <v>4809.3100000000004</v>
      </c>
      <c r="C379">
        <v>4793.22</v>
      </c>
      <c r="D379">
        <v>4515.66</v>
      </c>
      <c r="E379">
        <v>4479.2700000000004</v>
      </c>
      <c r="F379">
        <v>1877.82</v>
      </c>
      <c r="G379">
        <v>0.147116</v>
      </c>
      <c r="H379">
        <v>0.83689000000000002</v>
      </c>
      <c r="I379">
        <v>45</v>
      </c>
    </row>
    <row r="380" spans="1:9" x14ac:dyDescent="0.25">
      <c r="A380" t="s">
        <v>112</v>
      </c>
      <c r="B380">
        <v>4790.8500000000004</v>
      </c>
      <c r="C380">
        <v>4774.88</v>
      </c>
      <c r="D380">
        <v>4496.29</v>
      </c>
      <c r="E380">
        <v>4459.9399999999996</v>
      </c>
      <c r="F380">
        <v>1878.19</v>
      </c>
      <c r="G380">
        <v>0.15926199999999999</v>
      </c>
      <c r="H380">
        <v>0.83369499999999996</v>
      </c>
      <c r="I380">
        <v>35</v>
      </c>
    </row>
    <row r="381" spans="1:9" x14ac:dyDescent="0.25">
      <c r="A381" t="s">
        <v>112</v>
      </c>
      <c r="B381">
        <v>4637.16</v>
      </c>
      <c r="C381">
        <v>4620.97</v>
      </c>
      <c r="D381">
        <v>4344.3</v>
      </c>
      <c r="E381">
        <v>4307.8900000000003</v>
      </c>
      <c r="F381">
        <v>1877.61</v>
      </c>
      <c r="G381">
        <v>0.17851300000000001</v>
      </c>
      <c r="H381">
        <v>0.83729799999999999</v>
      </c>
      <c r="I381">
        <v>51</v>
      </c>
    </row>
    <row r="382" spans="1:9" x14ac:dyDescent="0.25">
      <c r="A382" t="s">
        <v>112</v>
      </c>
      <c r="B382">
        <v>4633.74</v>
      </c>
      <c r="C382">
        <v>4617.53</v>
      </c>
      <c r="D382">
        <v>4341.32</v>
      </c>
      <c r="E382">
        <v>4305.01</v>
      </c>
      <c r="F382">
        <v>1877.84</v>
      </c>
      <c r="G382">
        <v>0.173425</v>
      </c>
      <c r="H382">
        <v>0.83704599999999996</v>
      </c>
      <c r="I382">
        <v>50</v>
      </c>
    </row>
    <row r="383" spans="1:9" x14ac:dyDescent="0.25">
      <c r="A383" t="s">
        <v>112</v>
      </c>
      <c r="B383">
        <v>4802.57</v>
      </c>
      <c r="C383">
        <v>4786.4799999999996</v>
      </c>
      <c r="D383">
        <v>4509.84</v>
      </c>
      <c r="E383">
        <v>4473.3100000000004</v>
      </c>
      <c r="F383">
        <v>1876.32</v>
      </c>
      <c r="G383">
        <v>0.1472</v>
      </c>
      <c r="H383">
        <v>0.83670900000000004</v>
      </c>
      <c r="I383">
        <v>42</v>
      </c>
    </row>
    <row r="384" spans="1:9" x14ac:dyDescent="0.25">
      <c r="A384" t="s">
        <v>112</v>
      </c>
      <c r="B384">
        <v>4807.6400000000003</v>
      </c>
      <c r="C384">
        <v>4791.5</v>
      </c>
      <c r="D384">
        <v>4512.8100000000004</v>
      </c>
      <c r="E384">
        <v>4476.45</v>
      </c>
      <c r="F384">
        <v>1877.66</v>
      </c>
      <c r="G384">
        <v>0.14726300000000001</v>
      </c>
      <c r="H384">
        <v>0.83705099999999999</v>
      </c>
      <c r="I384">
        <v>45</v>
      </c>
    </row>
    <row r="385" spans="1:25" x14ac:dyDescent="0.25">
      <c r="A385" t="s">
        <v>112</v>
      </c>
      <c r="B385">
        <v>4768.8599999999997</v>
      </c>
      <c r="C385">
        <v>4752.72</v>
      </c>
      <c r="D385">
        <v>4474.92</v>
      </c>
      <c r="E385">
        <v>4438.49</v>
      </c>
      <c r="F385">
        <v>1877.87</v>
      </c>
      <c r="G385">
        <v>0.14945700000000001</v>
      </c>
      <c r="H385">
        <v>0.85199499999999995</v>
      </c>
      <c r="I385">
        <v>36</v>
      </c>
    </row>
    <row r="386" spans="1:25" x14ac:dyDescent="0.25">
      <c r="A386" t="s">
        <v>112</v>
      </c>
      <c r="B386">
        <v>4807.3900000000003</v>
      </c>
      <c r="C386">
        <v>4791.3</v>
      </c>
      <c r="D386">
        <v>4513.42</v>
      </c>
      <c r="E386">
        <v>4477.05</v>
      </c>
      <c r="F386">
        <v>1876.97</v>
      </c>
      <c r="G386">
        <v>0.15046499999999999</v>
      </c>
      <c r="H386">
        <v>0.83664000000000005</v>
      </c>
      <c r="I386">
        <v>45</v>
      </c>
    </row>
    <row r="387" spans="1:25" x14ac:dyDescent="0.25">
      <c r="A387" t="s">
        <v>112</v>
      </c>
      <c r="B387">
        <v>4663.8599999999997</v>
      </c>
      <c r="C387">
        <v>4647.62</v>
      </c>
      <c r="D387">
        <v>4371.33</v>
      </c>
      <c r="E387">
        <v>4334.99</v>
      </c>
      <c r="F387">
        <v>1877.68</v>
      </c>
      <c r="G387">
        <v>0.15174399999999999</v>
      </c>
      <c r="H387">
        <v>0.83702900000000002</v>
      </c>
      <c r="I387">
        <v>39</v>
      </c>
    </row>
    <row r="388" spans="1:25" x14ac:dyDescent="0.25">
      <c r="A388" t="s">
        <v>112</v>
      </c>
      <c r="B388">
        <v>4689.3999999999996</v>
      </c>
      <c r="C388">
        <v>4673.33</v>
      </c>
      <c r="D388">
        <v>4394.5600000000004</v>
      </c>
      <c r="E388">
        <v>4358.18</v>
      </c>
      <c r="F388">
        <v>1878.01</v>
      </c>
      <c r="G388">
        <v>0.14917</v>
      </c>
      <c r="H388">
        <v>0.83701099999999995</v>
      </c>
      <c r="I388">
        <v>54</v>
      </c>
    </row>
    <row r="389" spans="1:25" x14ac:dyDescent="0.25">
      <c r="A389" t="s">
        <v>112</v>
      </c>
      <c r="B389">
        <v>4821.3599999999997</v>
      </c>
      <c r="C389">
        <v>4805.16</v>
      </c>
      <c r="D389">
        <v>4527.6899999999996</v>
      </c>
      <c r="E389">
        <v>4491.38</v>
      </c>
      <c r="F389">
        <v>1878.11</v>
      </c>
      <c r="G389">
        <v>0.153423</v>
      </c>
      <c r="H389">
        <v>0.83677599999999996</v>
      </c>
      <c r="I389">
        <v>54</v>
      </c>
    </row>
    <row r="390" spans="1:25" x14ac:dyDescent="0.25">
      <c r="A390" t="s">
        <v>112</v>
      </c>
      <c r="B390">
        <v>4817.93</v>
      </c>
      <c r="C390">
        <v>4801.6099999999997</v>
      </c>
      <c r="D390">
        <v>4523.42</v>
      </c>
      <c r="E390">
        <v>4487.03</v>
      </c>
      <c r="F390">
        <v>1877.75</v>
      </c>
      <c r="G390">
        <v>0.176068</v>
      </c>
      <c r="H390">
        <v>0.83704299999999998</v>
      </c>
      <c r="I390">
        <v>51</v>
      </c>
    </row>
    <row r="391" spans="1:25" x14ac:dyDescent="0.25">
      <c r="A391" t="s">
        <v>112</v>
      </c>
      <c r="B391">
        <v>4765.03</v>
      </c>
      <c r="C391">
        <v>4748.74</v>
      </c>
      <c r="D391">
        <v>4472.0200000000004</v>
      </c>
      <c r="E391">
        <v>4435.7299999999996</v>
      </c>
      <c r="F391">
        <v>1877.94</v>
      </c>
      <c r="G391">
        <v>0.16167799999999999</v>
      </c>
      <c r="H391">
        <v>0.83703499999999997</v>
      </c>
      <c r="I391">
        <v>42</v>
      </c>
      <c r="R391" t="s">
        <v>69</v>
      </c>
      <c r="U391" t="s">
        <v>68</v>
      </c>
      <c r="X391" t="s">
        <v>66</v>
      </c>
    </row>
    <row r="392" spans="1:25" x14ac:dyDescent="0.25">
      <c r="A392" t="s">
        <v>112</v>
      </c>
      <c r="B392">
        <v>4641.5200000000004</v>
      </c>
      <c r="C392">
        <v>4625.54</v>
      </c>
      <c r="D392">
        <v>4347.58</v>
      </c>
      <c r="E392">
        <v>4311.24</v>
      </c>
      <c r="F392">
        <v>1877.54</v>
      </c>
      <c r="G392">
        <v>0.14866399999999999</v>
      </c>
      <c r="H392">
        <v>0.83702799999999999</v>
      </c>
      <c r="I392">
        <v>40</v>
      </c>
      <c r="R392">
        <f>AVERAGE(B343:B392)</f>
        <v>4750.8455999999996</v>
      </c>
      <c r="S392">
        <f>AVERAGE(C343:C392)</f>
        <v>4734.7037999999993</v>
      </c>
      <c r="U392">
        <f>_xlfn.VAR.P(B343:B392)</f>
        <v>5493.0132166400008</v>
      </c>
      <c r="V392">
        <f>_xlfn.VAR.P(C343:C392)</f>
        <v>5495.7216195600013</v>
      </c>
      <c r="X392">
        <f>1.96*SQRT(U392)/50</f>
        <v>2.905302708706563</v>
      </c>
      <c r="Y392">
        <f>1.96*SQRT(V392)/50</f>
        <v>2.9060188694295643</v>
      </c>
    </row>
    <row r="393" spans="1:25" x14ac:dyDescent="0.25">
      <c r="A393" t="s">
        <v>112</v>
      </c>
      <c r="B393">
        <v>237550.53321200001</v>
      </c>
      <c r="C393" t="s">
        <v>36</v>
      </c>
    </row>
    <row r="394" spans="1:25" x14ac:dyDescent="0.25">
      <c r="A394" t="s">
        <v>113</v>
      </c>
      <c r="B394">
        <v>4693.53</v>
      </c>
      <c r="C394">
        <v>0</v>
      </c>
      <c r="D394">
        <v>0</v>
      </c>
      <c r="E394">
        <v>0</v>
      </c>
      <c r="F394">
        <v>0</v>
      </c>
      <c r="G394">
        <v>0.14716199999999999</v>
      </c>
      <c r="H394">
        <v>0.83702799999999999</v>
      </c>
      <c r="I394">
        <v>61</v>
      </c>
    </row>
    <row r="395" spans="1:25" x14ac:dyDescent="0.25">
      <c r="A395" t="s">
        <v>113</v>
      </c>
      <c r="B395">
        <v>4693.22</v>
      </c>
      <c r="C395">
        <v>0</v>
      </c>
      <c r="D395">
        <v>0</v>
      </c>
      <c r="E395">
        <v>0</v>
      </c>
      <c r="F395">
        <v>0</v>
      </c>
      <c r="G395">
        <v>0.178454</v>
      </c>
      <c r="H395">
        <v>0.83679999999999999</v>
      </c>
      <c r="I395">
        <v>66</v>
      </c>
    </row>
    <row r="396" spans="1:25" x14ac:dyDescent="0.25">
      <c r="A396" t="s">
        <v>113</v>
      </c>
      <c r="B396">
        <v>4876.29</v>
      </c>
      <c r="C396">
        <v>0</v>
      </c>
      <c r="D396">
        <v>0</v>
      </c>
      <c r="E396">
        <v>0</v>
      </c>
      <c r="F396">
        <v>0</v>
      </c>
      <c r="G396">
        <v>0.17845900000000001</v>
      </c>
      <c r="H396">
        <v>0.86795100000000003</v>
      </c>
      <c r="I396">
        <v>70</v>
      </c>
    </row>
    <row r="397" spans="1:25" x14ac:dyDescent="0.25">
      <c r="A397" t="s">
        <v>113</v>
      </c>
      <c r="B397">
        <v>4671.54</v>
      </c>
      <c r="C397">
        <v>0</v>
      </c>
      <c r="D397">
        <v>0</v>
      </c>
      <c r="E397">
        <v>0</v>
      </c>
      <c r="F397">
        <v>0</v>
      </c>
      <c r="G397">
        <v>0.178454</v>
      </c>
      <c r="H397">
        <v>0.83701599999999998</v>
      </c>
      <c r="I397">
        <v>66</v>
      </c>
    </row>
    <row r="398" spans="1:25" x14ac:dyDescent="0.25">
      <c r="A398" t="s">
        <v>113</v>
      </c>
      <c r="B398">
        <v>4694.99</v>
      </c>
      <c r="C398">
        <v>0</v>
      </c>
      <c r="D398">
        <v>0</v>
      </c>
      <c r="E398">
        <v>0</v>
      </c>
      <c r="F398">
        <v>0</v>
      </c>
      <c r="G398">
        <v>0.178476</v>
      </c>
      <c r="H398">
        <v>0.83703700000000003</v>
      </c>
      <c r="I398">
        <v>49</v>
      </c>
    </row>
    <row r="399" spans="1:25" x14ac:dyDescent="0.25">
      <c r="A399" t="s">
        <v>113</v>
      </c>
      <c r="B399">
        <v>4837.03</v>
      </c>
      <c r="C399">
        <v>0</v>
      </c>
      <c r="D399">
        <v>0</v>
      </c>
      <c r="E399">
        <v>0</v>
      </c>
      <c r="F399">
        <v>0</v>
      </c>
      <c r="G399">
        <v>0.14738399999999999</v>
      </c>
      <c r="H399">
        <v>0.83702799999999999</v>
      </c>
      <c r="I399">
        <v>68</v>
      </c>
    </row>
    <row r="400" spans="1:25" x14ac:dyDescent="0.25">
      <c r="A400" t="s">
        <v>113</v>
      </c>
      <c r="B400">
        <v>4698.43</v>
      </c>
      <c r="C400">
        <v>0</v>
      </c>
      <c r="D400">
        <v>0</v>
      </c>
      <c r="E400">
        <v>0</v>
      </c>
      <c r="F400">
        <v>0</v>
      </c>
      <c r="G400">
        <v>0.14710699999999999</v>
      </c>
      <c r="H400">
        <v>0.83636600000000005</v>
      </c>
      <c r="I400">
        <v>59</v>
      </c>
    </row>
    <row r="401" spans="1:9" x14ac:dyDescent="0.25">
      <c r="A401" t="s">
        <v>113</v>
      </c>
      <c r="B401">
        <v>4884.16</v>
      </c>
      <c r="C401">
        <v>0</v>
      </c>
      <c r="D401">
        <v>0</v>
      </c>
      <c r="E401">
        <v>0</v>
      </c>
      <c r="F401">
        <v>0</v>
      </c>
      <c r="G401">
        <v>0.17588100000000001</v>
      </c>
      <c r="H401">
        <v>0.85913799999999996</v>
      </c>
      <c r="I401">
        <v>63</v>
      </c>
    </row>
    <row r="402" spans="1:9" x14ac:dyDescent="0.25">
      <c r="A402" t="s">
        <v>113</v>
      </c>
      <c r="B402">
        <v>4691.7</v>
      </c>
      <c r="C402">
        <v>0</v>
      </c>
      <c r="D402">
        <v>0</v>
      </c>
      <c r="E402">
        <v>0</v>
      </c>
      <c r="F402">
        <v>0</v>
      </c>
      <c r="G402">
        <v>0.17852000000000001</v>
      </c>
      <c r="H402">
        <v>0.83705200000000002</v>
      </c>
      <c r="I402">
        <v>85</v>
      </c>
    </row>
    <row r="403" spans="1:9" x14ac:dyDescent="0.25">
      <c r="A403" t="s">
        <v>113</v>
      </c>
      <c r="B403">
        <v>4868.2700000000004</v>
      </c>
      <c r="C403">
        <v>0</v>
      </c>
      <c r="D403">
        <v>0</v>
      </c>
      <c r="E403">
        <v>0</v>
      </c>
      <c r="F403">
        <v>0</v>
      </c>
      <c r="G403">
        <v>0.16577500000000001</v>
      </c>
      <c r="H403">
        <v>0.86332299999999995</v>
      </c>
      <c r="I403">
        <v>71</v>
      </c>
    </row>
    <row r="404" spans="1:9" x14ac:dyDescent="0.25">
      <c r="A404" t="s">
        <v>113</v>
      </c>
      <c r="B404">
        <v>4682.8500000000004</v>
      </c>
      <c r="C404">
        <v>0</v>
      </c>
      <c r="D404">
        <v>0</v>
      </c>
      <c r="E404">
        <v>0</v>
      </c>
      <c r="F404">
        <v>0</v>
      </c>
      <c r="G404">
        <v>0.14727299999999999</v>
      </c>
      <c r="H404">
        <v>0.83696999999999999</v>
      </c>
      <c r="I404">
        <v>57</v>
      </c>
    </row>
    <row r="405" spans="1:9" x14ac:dyDescent="0.25">
      <c r="A405" t="s">
        <v>113</v>
      </c>
      <c r="B405">
        <v>4824.25</v>
      </c>
      <c r="C405">
        <v>0</v>
      </c>
      <c r="D405">
        <v>0</v>
      </c>
      <c r="E405">
        <v>0</v>
      </c>
      <c r="F405">
        <v>0</v>
      </c>
      <c r="G405">
        <v>0.147929</v>
      </c>
      <c r="H405">
        <v>0.85910299999999995</v>
      </c>
      <c r="I405">
        <v>69</v>
      </c>
    </row>
    <row r="406" spans="1:9" x14ac:dyDescent="0.25">
      <c r="A406" t="s">
        <v>113</v>
      </c>
      <c r="B406">
        <v>4666.58</v>
      </c>
      <c r="C406">
        <v>0</v>
      </c>
      <c r="D406">
        <v>0</v>
      </c>
      <c r="E406">
        <v>0</v>
      </c>
      <c r="F406">
        <v>0</v>
      </c>
      <c r="G406">
        <v>0.16198599999999999</v>
      </c>
      <c r="H406">
        <v>0.83182500000000004</v>
      </c>
      <c r="I406">
        <v>69</v>
      </c>
    </row>
    <row r="407" spans="1:9" x14ac:dyDescent="0.25">
      <c r="A407" t="s">
        <v>113</v>
      </c>
      <c r="B407">
        <v>4823.03</v>
      </c>
      <c r="C407">
        <v>0</v>
      </c>
      <c r="D407">
        <v>0</v>
      </c>
      <c r="E407">
        <v>0</v>
      </c>
      <c r="F407">
        <v>0</v>
      </c>
      <c r="G407">
        <v>0.178455</v>
      </c>
      <c r="H407">
        <v>0.83474700000000002</v>
      </c>
      <c r="I407">
        <v>64</v>
      </c>
    </row>
    <row r="408" spans="1:9" x14ac:dyDescent="0.25">
      <c r="A408" t="s">
        <v>113</v>
      </c>
      <c r="B408">
        <v>4870.5600000000004</v>
      </c>
      <c r="C408">
        <v>0</v>
      </c>
      <c r="D408">
        <v>0</v>
      </c>
      <c r="E408">
        <v>0</v>
      </c>
      <c r="F408">
        <v>0</v>
      </c>
      <c r="G408">
        <v>0.178454</v>
      </c>
      <c r="H408">
        <v>0.83704000000000001</v>
      </c>
      <c r="I408">
        <v>53</v>
      </c>
    </row>
    <row r="409" spans="1:9" x14ac:dyDescent="0.25">
      <c r="A409" t="s">
        <v>113</v>
      </c>
      <c r="B409">
        <v>4842.8900000000003</v>
      </c>
      <c r="C409">
        <v>0</v>
      </c>
      <c r="D409">
        <v>0</v>
      </c>
      <c r="E409">
        <v>0</v>
      </c>
      <c r="F409">
        <v>0</v>
      </c>
      <c r="G409">
        <v>0.15073400000000001</v>
      </c>
      <c r="H409">
        <v>0.83694299999999999</v>
      </c>
      <c r="I409">
        <v>68</v>
      </c>
    </row>
    <row r="410" spans="1:9" x14ac:dyDescent="0.25">
      <c r="A410" t="s">
        <v>113</v>
      </c>
      <c r="B410">
        <v>4733.9399999999996</v>
      </c>
      <c r="C410">
        <v>0</v>
      </c>
      <c r="D410">
        <v>0</v>
      </c>
      <c r="E410">
        <v>0</v>
      </c>
      <c r="F410">
        <v>0</v>
      </c>
      <c r="G410">
        <v>0.14721699999999999</v>
      </c>
      <c r="H410">
        <v>0.83691899999999997</v>
      </c>
      <c r="I410">
        <v>63</v>
      </c>
    </row>
    <row r="411" spans="1:9" x14ac:dyDescent="0.25">
      <c r="A411" t="s">
        <v>113</v>
      </c>
      <c r="B411">
        <v>4696.16</v>
      </c>
      <c r="C411">
        <v>0</v>
      </c>
      <c r="D411">
        <v>0</v>
      </c>
      <c r="E411">
        <v>0</v>
      </c>
      <c r="F411">
        <v>0</v>
      </c>
      <c r="G411">
        <v>0.16239500000000001</v>
      </c>
      <c r="H411">
        <v>0.83704800000000001</v>
      </c>
      <c r="I411">
        <v>60</v>
      </c>
    </row>
    <row r="412" spans="1:9" x14ac:dyDescent="0.25">
      <c r="A412" t="s">
        <v>113</v>
      </c>
      <c r="B412">
        <v>4684.1099999999997</v>
      </c>
      <c r="C412">
        <v>0</v>
      </c>
      <c r="D412">
        <v>0</v>
      </c>
      <c r="E412">
        <v>0</v>
      </c>
      <c r="F412">
        <v>0</v>
      </c>
      <c r="G412">
        <v>0.147343</v>
      </c>
      <c r="H412">
        <v>0.83705200000000002</v>
      </c>
      <c r="I412">
        <v>80</v>
      </c>
    </row>
    <row r="413" spans="1:9" x14ac:dyDescent="0.25">
      <c r="A413" t="s">
        <v>113</v>
      </c>
      <c r="B413">
        <v>4857.12</v>
      </c>
      <c r="C413">
        <v>0</v>
      </c>
      <c r="D413">
        <v>0</v>
      </c>
      <c r="E413">
        <v>0</v>
      </c>
      <c r="F413">
        <v>0</v>
      </c>
      <c r="G413">
        <v>0.14772199999999999</v>
      </c>
      <c r="H413">
        <v>0.83703700000000003</v>
      </c>
      <c r="I413">
        <v>70</v>
      </c>
    </row>
    <row r="414" spans="1:9" x14ac:dyDescent="0.25">
      <c r="A414" t="s">
        <v>113</v>
      </c>
      <c r="B414">
        <v>4760.49</v>
      </c>
      <c r="C414">
        <v>0</v>
      </c>
      <c r="D414">
        <v>0</v>
      </c>
      <c r="E414">
        <v>0</v>
      </c>
      <c r="F414">
        <v>0</v>
      </c>
      <c r="G414">
        <v>0.17846400000000001</v>
      </c>
      <c r="H414">
        <v>0.83700200000000002</v>
      </c>
      <c r="I414">
        <v>67</v>
      </c>
    </row>
    <row r="415" spans="1:9" x14ac:dyDescent="0.25">
      <c r="A415" t="s">
        <v>113</v>
      </c>
      <c r="B415">
        <v>4715.4399999999996</v>
      </c>
      <c r="C415">
        <v>0</v>
      </c>
      <c r="D415">
        <v>0</v>
      </c>
      <c r="E415">
        <v>0</v>
      </c>
      <c r="F415">
        <v>0</v>
      </c>
      <c r="G415">
        <v>0.158082</v>
      </c>
      <c r="H415">
        <v>0.85520600000000002</v>
      </c>
      <c r="I415">
        <v>67</v>
      </c>
    </row>
    <row r="416" spans="1:9" x14ac:dyDescent="0.25">
      <c r="A416" t="s">
        <v>113</v>
      </c>
      <c r="B416">
        <v>4677.6899999999996</v>
      </c>
      <c r="C416">
        <v>0</v>
      </c>
      <c r="D416">
        <v>0</v>
      </c>
      <c r="E416">
        <v>0</v>
      </c>
      <c r="F416">
        <v>0</v>
      </c>
      <c r="G416">
        <v>0.147423</v>
      </c>
      <c r="H416">
        <v>0.83669700000000002</v>
      </c>
      <c r="I416">
        <v>63</v>
      </c>
    </row>
    <row r="417" spans="1:9" x14ac:dyDescent="0.25">
      <c r="A417" t="s">
        <v>113</v>
      </c>
      <c r="B417">
        <v>4688.82</v>
      </c>
      <c r="C417">
        <v>0</v>
      </c>
      <c r="D417">
        <v>0</v>
      </c>
      <c r="E417">
        <v>0</v>
      </c>
      <c r="F417">
        <v>0</v>
      </c>
      <c r="G417">
        <v>0.14877399999999999</v>
      </c>
      <c r="H417">
        <v>0.86545499999999997</v>
      </c>
      <c r="I417">
        <v>79</v>
      </c>
    </row>
    <row r="418" spans="1:9" x14ac:dyDescent="0.25">
      <c r="A418" t="s">
        <v>113</v>
      </c>
      <c r="B418">
        <v>4869.6899999999996</v>
      </c>
      <c r="C418">
        <v>0</v>
      </c>
      <c r="D418">
        <v>0</v>
      </c>
      <c r="E418">
        <v>0</v>
      </c>
      <c r="F418">
        <v>0</v>
      </c>
      <c r="G418">
        <v>0.16047</v>
      </c>
      <c r="H418">
        <v>0.836947</v>
      </c>
      <c r="I418">
        <v>66</v>
      </c>
    </row>
    <row r="419" spans="1:9" x14ac:dyDescent="0.25">
      <c r="A419" t="s">
        <v>113</v>
      </c>
      <c r="B419">
        <v>4689.6400000000003</v>
      </c>
      <c r="C419">
        <v>0</v>
      </c>
      <c r="D419">
        <v>0</v>
      </c>
      <c r="E419">
        <v>0</v>
      </c>
      <c r="F419">
        <v>0</v>
      </c>
      <c r="G419">
        <v>0.15138599999999999</v>
      </c>
      <c r="H419">
        <v>0.83705200000000002</v>
      </c>
      <c r="I419">
        <v>54</v>
      </c>
    </row>
    <row r="420" spans="1:9" x14ac:dyDescent="0.25">
      <c r="A420" t="s">
        <v>113</v>
      </c>
      <c r="B420">
        <v>4817.75</v>
      </c>
      <c r="C420">
        <v>0</v>
      </c>
      <c r="D420">
        <v>0</v>
      </c>
      <c r="E420">
        <v>0</v>
      </c>
      <c r="F420">
        <v>0</v>
      </c>
      <c r="G420">
        <v>0.147339</v>
      </c>
      <c r="H420">
        <v>0.83690500000000001</v>
      </c>
      <c r="I420">
        <v>53</v>
      </c>
    </row>
    <row r="421" spans="1:9" x14ac:dyDescent="0.25">
      <c r="A421" t="s">
        <v>113</v>
      </c>
      <c r="B421">
        <v>4718.7</v>
      </c>
      <c r="C421">
        <v>0</v>
      </c>
      <c r="D421">
        <v>0</v>
      </c>
      <c r="E421">
        <v>0</v>
      </c>
      <c r="F421">
        <v>0</v>
      </c>
      <c r="G421">
        <v>0.14741599999999999</v>
      </c>
      <c r="H421">
        <v>0.83704800000000001</v>
      </c>
      <c r="I421">
        <v>76</v>
      </c>
    </row>
    <row r="422" spans="1:9" x14ac:dyDescent="0.25">
      <c r="A422" t="s">
        <v>113</v>
      </c>
      <c r="B422">
        <v>4838.08</v>
      </c>
      <c r="C422">
        <v>0</v>
      </c>
      <c r="D422">
        <v>0</v>
      </c>
      <c r="E422">
        <v>0</v>
      </c>
      <c r="F422">
        <v>0</v>
      </c>
      <c r="G422">
        <v>0.14710300000000001</v>
      </c>
      <c r="H422">
        <v>0.83700799999999997</v>
      </c>
      <c r="I422">
        <v>54</v>
      </c>
    </row>
    <row r="423" spans="1:9" x14ac:dyDescent="0.25">
      <c r="A423" t="s">
        <v>113</v>
      </c>
      <c r="B423">
        <v>4679.5600000000004</v>
      </c>
      <c r="C423">
        <v>0</v>
      </c>
      <c r="D423">
        <v>0</v>
      </c>
      <c r="E423">
        <v>0</v>
      </c>
      <c r="F423">
        <v>0</v>
      </c>
      <c r="G423">
        <v>0.178454</v>
      </c>
      <c r="H423">
        <v>0.83704900000000004</v>
      </c>
      <c r="I423">
        <v>60</v>
      </c>
    </row>
    <row r="424" spans="1:9" x14ac:dyDescent="0.25">
      <c r="A424" t="s">
        <v>113</v>
      </c>
      <c r="B424">
        <v>4844.67</v>
      </c>
      <c r="C424">
        <v>0</v>
      </c>
      <c r="D424">
        <v>0</v>
      </c>
      <c r="E424">
        <v>0</v>
      </c>
      <c r="F424">
        <v>0</v>
      </c>
      <c r="G424">
        <v>0.178454</v>
      </c>
      <c r="H424">
        <v>0.83705300000000005</v>
      </c>
      <c r="I424">
        <v>55</v>
      </c>
    </row>
    <row r="425" spans="1:9" x14ac:dyDescent="0.25">
      <c r="A425" t="s">
        <v>113</v>
      </c>
      <c r="B425">
        <v>4816.2299999999996</v>
      </c>
      <c r="C425">
        <v>0</v>
      </c>
      <c r="D425">
        <v>0</v>
      </c>
      <c r="E425">
        <v>0</v>
      </c>
      <c r="F425">
        <v>0</v>
      </c>
      <c r="G425">
        <v>0.178649</v>
      </c>
      <c r="H425">
        <v>0.82654000000000005</v>
      </c>
      <c r="I425">
        <v>48</v>
      </c>
    </row>
    <row r="426" spans="1:9" x14ac:dyDescent="0.25">
      <c r="A426" t="s">
        <v>113</v>
      </c>
      <c r="B426">
        <v>4823.09</v>
      </c>
      <c r="C426">
        <v>0</v>
      </c>
      <c r="D426">
        <v>0</v>
      </c>
      <c r="E426">
        <v>0</v>
      </c>
      <c r="F426">
        <v>0</v>
      </c>
      <c r="G426">
        <v>0.178483</v>
      </c>
      <c r="H426">
        <v>0.837001</v>
      </c>
      <c r="I426">
        <v>67</v>
      </c>
    </row>
    <row r="427" spans="1:9" x14ac:dyDescent="0.25">
      <c r="A427" t="s">
        <v>113</v>
      </c>
      <c r="B427">
        <v>4801.3500000000004</v>
      </c>
      <c r="C427">
        <v>0</v>
      </c>
      <c r="D427">
        <v>0</v>
      </c>
      <c r="E427">
        <v>0</v>
      </c>
      <c r="F427">
        <v>0</v>
      </c>
      <c r="G427">
        <v>0.15451000000000001</v>
      </c>
      <c r="H427">
        <v>0.86648199999999997</v>
      </c>
      <c r="I427">
        <v>63</v>
      </c>
    </row>
    <row r="428" spans="1:9" x14ac:dyDescent="0.25">
      <c r="A428" t="s">
        <v>113</v>
      </c>
      <c r="B428">
        <v>4682.28</v>
      </c>
      <c r="C428">
        <v>0</v>
      </c>
      <c r="D428">
        <v>0</v>
      </c>
      <c r="E428">
        <v>0</v>
      </c>
      <c r="F428">
        <v>0</v>
      </c>
      <c r="G428">
        <v>0.147817</v>
      </c>
      <c r="H428">
        <v>0.83699299999999999</v>
      </c>
      <c r="I428">
        <v>92</v>
      </c>
    </row>
    <row r="429" spans="1:9" x14ac:dyDescent="0.25">
      <c r="A429" t="s">
        <v>113</v>
      </c>
      <c r="B429">
        <v>4662.82</v>
      </c>
      <c r="C429">
        <v>0</v>
      </c>
      <c r="D429">
        <v>0</v>
      </c>
      <c r="E429">
        <v>0</v>
      </c>
      <c r="F429">
        <v>0</v>
      </c>
      <c r="G429">
        <v>0.16317699999999999</v>
      </c>
      <c r="H429">
        <v>0.83702500000000002</v>
      </c>
      <c r="I429">
        <v>66</v>
      </c>
    </row>
    <row r="430" spans="1:9" x14ac:dyDescent="0.25">
      <c r="A430" t="s">
        <v>113</v>
      </c>
      <c r="B430">
        <v>4802.5600000000004</v>
      </c>
      <c r="C430">
        <v>0</v>
      </c>
      <c r="D430">
        <v>0</v>
      </c>
      <c r="E430">
        <v>0</v>
      </c>
      <c r="F430">
        <v>0</v>
      </c>
      <c r="G430">
        <v>0.17849300000000001</v>
      </c>
      <c r="H430">
        <v>0.83703499999999997</v>
      </c>
      <c r="I430">
        <v>74</v>
      </c>
    </row>
    <row r="431" spans="1:9" x14ac:dyDescent="0.25">
      <c r="A431" t="s">
        <v>113</v>
      </c>
      <c r="B431">
        <v>4856.66</v>
      </c>
      <c r="C431">
        <v>0</v>
      </c>
      <c r="D431">
        <v>0</v>
      </c>
      <c r="E431">
        <v>0</v>
      </c>
      <c r="F431">
        <v>0</v>
      </c>
      <c r="G431">
        <v>0.151612</v>
      </c>
      <c r="H431">
        <v>0.85552799999999996</v>
      </c>
      <c r="I431">
        <v>68</v>
      </c>
    </row>
    <row r="432" spans="1:9" x14ac:dyDescent="0.25">
      <c r="A432" t="s">
        <v>113</v>
      </c>
      <c r="B432">
        <v>4683.63</v>
      </c>
      <c r="C432">
        <v>0</v>
      </c>
      <c r="D432">
        <v>0</v>
      </c>
      <c r="E432">
        <v>0</v>
      </c>
      <c r="F432">
        <v>0</v>
      </c>
      <c r="G432">
        <v>0.15509000000000001</v>
      </c>
      <c r="H432">
        <v>0.83705200000000002</v>
      </c>
      <c r="I432">
        <v>85</v>
      </c>
    </row>
    <row r="433" spans="1:25" x14ac:dyDescent="0.25">
      <c r="A433" t="s">
        <v>113</v>
      </c>
      <c r="B433">
        <v>4750.26</v>
      </c>
      <c r="C433">
        <v>0</v>
      </c>
      <c r="D433">
        <v>0</v>
      </c>
      <c r="E433">
        <v>0</v>
      </c>
      <c r="F433">
        <v>0</v>
      </c>
      <c r="G433">
        <v>0.14990000000000001</v>
      </c>
      <c r="H433">
        <v>0.83616999999999997</v>
      </c>
      <c r="I433">
        <v>62</v>
      </c>
    </row>
    <row r="434" spans="1:25" x14ac:dyDescent="0.25">
      <c r="A434" t="s">
        <v>113</v>
      </c>
      <c r="B434">
        <v>4751.0600000000004</v>
      </c>
      <c r="C434">
        <v>0</v>
      </c>
      <c r="D434">
        <v>0</v>
      </c>
      <c r="E434">
        <v>0</v>
      </c>
      <c r="F434">
        <v>0</v>
      </c>
      <c r="G434">
        <v>0.14733299999999999</v>
      </c>
      <c r="H434">
        <v>0.83705200000000002</v>
      </c>
      <c r="I434">
        <v>50</v>
      </c>
    </row>
    <row r="435" spans="1:25" x14ac:dyDescent="0.25">
      <c r="A435" t="s">
        <v>113</v>
      </c>
      <c r="B435">
        <v>4853.3999999999996</v>
      </c>
      <c r="C435">
        <v>0</v>
      </c>
      <c r="D435">
        <v>0</v>
      </c>
      <c r="E435">
        <v>0</v>
      </c>
      <c r="F435">
        <v>0</v>
      </c>
      <c r="G435">
        <v>0.178457</v>
      </c>
      <c r="H435">
        <v>0.83681499999999998</v>
      </c>
      <c r="I435">
        <v>68</v>
      </c>
    </row>
    <row r="436" spans="1:25" x14ac:dyDescent="0.25">
      <c r="A436" t="s">
        <v>113</v>
      </c>
      <c r="B436">
        <v>4685.8999999999996</v>
      </c>
      <c r="C436">
        <v>0</v>
      </c>
      <c r="D436">
        <v>0</v>
      </c>
      <c r="E436">
        <v>0</v>
      </c>
      <c r="F436">
        <v>0</v>
      </c>
      <c r="G436">
        <v>0.14988499999999999</v>
      </c>
      <c r="H436">
        <v>0.83699100000000004</v>
      </c>
      <c r="I436">
        <v>56</v>
      </c>
    </row>
    <row r="437" spans="1:25" x14ac:dyDescent="0.25">
      <c r="A437" t="s">
        <v>113</v>
      </c>
      <c r="B437">
        <v>4669.29</v>
      </c>
      <c r="C437">
        <v>0</v>
      </c>
      <c r="D437">
        <v>0</v>
      </c>
      <c r="E437">
        <v>0</v>
      </c>
      <c r="F437">
        <v>0</v>
      </c>
      <c r="G437">
        <v>0.178454</v>
      </c>
      <c r="H437">
        <v>0.83705200000000002</v>
      </c>
      <c r="I437">
        <v>67</v>
      </c>
    </row>
    <row r="438" spans="1:25" x14ac:dyDescent="0.25">
      <c r="A438" t="s">
        <v>113</v>
      </c>
      <c r="B438">
        <v>4765.2700000000004</v>
      </c>
      <c r="C438">
        <v>0</v>
      </c>
      <c r="D438">
        <v>0</v>
      </c>
      <c r="E438">
        <v>0</v>
      </c>
      <c r="F438">
        <v>0</v>
      </c>
      <c r="G438">
        <v>0.17153199999999999</v>
      </c>
      <c r="H438">
        <v>0.83700399999999997</v>
      </c>
      <c r="I438">
        <v>70</v>
      </c>
    </row>
    <row r="439" spans="1:25" x14ac:dyDescent="0.25">
      <c r="A439" t="s">
        <v>113</v>
      </c>
      <c r="B439">
        <v>4827.13</v>
      </c>
      <c r="C439">
        <v>0</v>
      </c>
      <c r="D439">
        <v>0</v>
      </c>
      <c r="E439">
        <v>0</v>
      </c>
      <c r="F439">
        <v>0</v>
      </c>
      <c r="G439">
        <v>0.178455</v>
      </c>
      <c r="H439">
        <v>0.83701499999999995</v>
      </c>
      <c r="I439">
        <v>56</v>
      </c>
    </row>
    <row r="440" spans="1:25" x14ac:dyDescent="0.25">
      <c r="A440" t="s">
        <v>113</v>
      </c>
      <c r="B440">
        <v>4859</v>
      </c>
      <c r="C440">
        <v>0</v>
      </c>
      <c r="D440">
        <v>0</v>
      </c>
      <c r="E440">
        <v>0</v>
      </c>
      <c r="F440">
        <v>0</v>
      </c>
      <c r="G440">
        <v>0.16983400000000001</v>
      </c>
      <c r="H440">
        <v>0.83687400000000001</v>
      </c>
      <c r="I440">
        <v>69</v>
      </c>
    </row>
    <row r="441" spans="1:25" x14ac:dyDescent="0.25">
      <c r="A441" t="s">
        <v>113</v>
      </c>
      <c r="B441">
        <v>4840.8999999999996</v>
      </c>
      <c r="C441">
        <v>0</v>
      </c>
      <c r="D441">
        <v>0</v>
      </c>
      <c r="E441">
        <v>0</v>
      </c>
      <c r="F441">
        <v>0</v>
      </c>
      <c r="G441">
        <v>0.178454</v>
      </c>
      <c r="H441">
        <v>0.83704999999999996</v>
      </c>
      <c r="I441">
        <v>72</v>
      </c>
    </row>
    <row r="442" spans="1:25" x14ac:dyDescent="0.25">
      <c r="A442" t="s">
        <v>113</v>
      </c>
      <c r="B442">
        <v>4861.8500000000004</v>
      </c>
      <c r="C442">
        <v>0</v>
      </c>
      <c r="D442">
        <v>0</v>
      </c>
      <c r="E442">
        <v>0</v>
      </c>
      <c r="F442">
        <v>0</v>
      </c>
      <c r="G442">
        <v>0.14774100000000001</v>
      </c>
      <c r="H442">
        <v>0.83705300000000005</v>
      </c>
      <c r="I442">
        <v>51</v>
      </c>
    </row>
    <row r="443" spans="1:25" x14ac:dyDescent="0.25">
      <c r="A443" t="s">
        <v>113</v>
      </c>
      <c r="B443">
        <v>4849.3599999999997</v>
      </c>
      <c r="C443">
        <v>0</v>
      </c>
      <c r="D443">
        <v>0</v>
      </c>
      <c r="E443">
        <v>0</v>
      </c>
      <c r="F443">
        <v>0</v>
      </c>
      <c r="G443">
        <v>0.178455</v>
      </c>
      <c r="H443">
        <v>0.83698499999999998</v>
      </c>
      <c r="I443">
        <v>62</v>
      </c>
    </row>
    <row r="444" spans="1:25" x14ac:dyDescent="0.25">
      <c r="A444" t="s">
        <v>113</v>
      </c>
      <c r="B444">
        <v>4837.6400000000003</v>
      </c>
      <c r="C444">
        <v>0</v>
      </c>
      <c r="D444">
        <v>0</v>
      </c>
      <c r="E444">
        <v>0</v>
      </c>
      <c r="F444">
        <v>0</v>
      </c>
      <c r="G444">
        <v>0.15074000000000001</v>
      </c>
      <c r="H444">
        <v>0.83704800000000001</v>
      </c>
      <c r="I444">
        <v>52</v>
      </c>
    </row>
    <row r="445" spans="1:25" x14ac:dyDescent="0.25">
      <c r="A445" t="s">
        <v>113</v>
      </c>
      <c r="B445">
        <v>4838.67</v>
      </c>
      <c r="C445">
        <v>0</v>
      </c>
      <c r="D445">
        <v>0</v>
      </c>
      <c r="E445">
        <v>0</v>
      </c>
      <c r="F445">
        <v>0</v>
      </c>
      <c r="G445">
        <v>0.14974799999999999</v>
      </c>
      <c r="H445">
        <v>0.83696199999999998</v>
      </c>
      <c r="I445">
        <v>68</v>
      </c>
    </row>
    <row r="446" spans="1:25" x14ac:dyDescent="0.25">
      <c r="A446" t="s">
        <v>113</v>
      </c>
      <c r="B446">
        <v>4726.1899999999996</v>
      </c>
      <c r="C446">
        <v>0</v>
      </c>
      <c r="D446">
        <v>0</v>
      </c>
      <c r="E446">
        <v>0</v>
      </c>
      <c r="F446">
        <v>0</v>
      </c>
      <c r="G446">
        <v>0.178454</v>
      </c>
      <c r="H446">
        <v>0.83611599999999997</v>
      </c>
      <c r="I446">
        <v>66</v>
      </c>
    </row>
    <row r="447" spans="1:25" x14ac:dyDescent="0.25">
      <c r="A447" t="s">
        <v>113</v>
      </c>
      <c r="B447">
        <v>4843.6000000000004</v>
      </c>
      <c r="C447">
        <v>0</v>
      </c>
      <c r="D447">
        <v>0</v>
      </c>
      <c r="E447">
        <v>0</v>
      </c>
      <c r="F447">
        <v>0</v>
      </c>
      <c r="G447">
        <v>0.17848</v>
      </c>
      <c r="H447">
        <v>0.83602399999999999</v>
      </c>
      <c r="I447">
        <v>60</v>
      </c>
      <c r="R447" t="s">
        <v>69</v>
      </c>
      <c r="U447" t="s">
        <v>68</v>
      </c>
      <c r="X447" t="s">
        <v>66</v>
      </c>
    </row>
    <row r="448" spans="1:25" x14ac:dyDescent="0.25">
      <c r="A448" t="s">
        <v>113</v>
      </c>
      <c r="B448">
        <v>4763.4399999999996</v>
      </c>
      <c r="C448">
        <v>0</v>
      </c>
      <c r="D448">
        <v>0</v>
      </c>
      <c r="E448">
        <v>0</v>
      </c>
      <c r="F448">
        <v>0</v>
      </c>
      <c r="G448">
        <v>0.147591</v>
      </c>
      <c r="H448">
        <v>0.83601499999999995</v>
      </c>
      <c r="I448">
        <v>70</v>
      </c>
      <c r="R448">
        <f>AVERAGE(B399:B448)</f>
        <v>4776.2638000000015</v>
      </c>
      <c r="S448">
        <f>AVERAGE(C399:C448)</f>
        <v>0</v>
      </c>
      <c r="U448">
        <f>_xlfn.VAR.P(B399:B448)</f>
        <v>5384.9902715600047</v>
      </c>
      <c r="V448">
        <f>_xlfn.VAR.P(C399:C448)</f>
        <v>0</v>
      </c>
      <c r="X448">
        <f>1.96*SQRT(U448)/50</f>
        <v>2.8765937236408563</v>
      </c>
      <c r="Y448">
        <f>1.96*SQRT(V448)/50</f>
        <v>0</v>
      </c>
    </row>
    <row r="449" spans="1:9" x14ac:dyDescent="0.25">
      <c r="A449" t="s">
        <v>113</v>
      </c>
      <c r="B449">
        <v>238821.48955200001</v>
      </c>
      <c r="C449" t="s">
        <v>36</v>
      </c>
    </row>
    <row r="450" spans="1:9" x14ac:dyDescent="0.25">
      <c r="A450" t="s">
        <v>114</v>
      </c>
      <c r="B450">
        <v>4260.96</v>
      </c>
      <c r="C450">
        <v>4258.6000000000004</v>
      </c>
      <c r="D450">
        <v>3975.48</v>
      </c>
      <c r="E450">
        <v>3938.08</v>
      </c>
      <c r="F450">
        <v>1881.07</v>
      </c>
      <c r="G450">
        <v>0.14921000000000001</v>
      </c>
      <c r="H450">
        <v>0.83699900000000005</v>
      </c>
      <c r="I450">
        <v>0</v>
      </c>
    </row>
    <row r="451" spans="1:9" x14ac:dyDescent="0.25">
      <c r="A451" t="s">
        <v>114</v>
      </c>
      <c r="B451">
        <v>4497.97</v>
      </c>
      <c r="C451">
        <v>4495.6099999999997</v>
      </c>
      <c r="D451">
        <v>4197.2700000000004</v>
      </c>
      <c r="E451">
        <v>4159.8500000000004</v>
      </c>
      <c r="F451">
        <v>1879.32</v>
      </c>
      <c r="G451">
        <v>0.14752499999999999</v>
      </c>
      <c r="H451">
        <v>0.83684199999999997</v>
      </c>
      <c r="I451">
        <v>0</v>
      </c>
    </row>
    <row r="452" spans="1:9" x14ac:dyDescent="0.25">
      <c r="A452" t="s">
        <v>114</v>
      </c>
      <c r="B452">
        <v>4413.01</v>
      </c>
      <c r="C452">
        <v>4410.7299999999996</v>
      </c>
      <c r="D452">
        <v>4117.67</v>
      </c>
      <c r="E452">
        <v>4080.35</v>
      </c>
      <c r="F452">
        <v>1878.24</v>
      </c>
      <c r="G452">
        <v>0.14712600000000001</v>
      </c>
      <c r="H452">
        <v>0.83607500000000001</v>
      </c>
      <c r="I452">
        <v>0</v>
      </c>
    </row>
    <row r="453" spans="1:9" x14ac:dyDescent="0.25">
      <c r="A453" t="s">
        <v>114</v>
      </c>
      <c r="B453">
        <v>4365.5600000000004</v>
      </c>
      <c r="C453">
        <v>4363.17</v>
      </c>
      <c r="D453">
        <v>4069.15</v>
      </c>
      <c r="E453">
        <v>4031.84</v>
      </c>
      <c r="F453">
        <v>1875.9</v>
      </c>
      <c r="G453">
        <v>0.172102</v>
      </c>
      <c r="H453">
        <v>0.83704500000000004</v>
      </c>
      <c r="I453">
        <v>0</v>
      </c>
    </row>
    <row r="454" spans="1:9" x14ac:dyDescent="0.25">
      <c r="A454" t="s">
        <v>114</v>
      </c>
      <c r="B454">
        <v>4519.46</v>
      </c>
      <c r="C454">
        <v>4517.1000000000004</v>
      </c>
      <c r="D454">
        <v>4214.54</v>
      </c>
      <c r="E454">
        <v>4177.24</v>
      </c>
      <c r="F454">
        <v>1876.51</v>
      </c>
      <c r="G454">
        <v>0.14718000000000001</v>
      </c>
      <c r="H454">
        <v>0.83702200000000004</v>
      </c>
      <c r="I454">
        <v>0</v>
      </c>
    </row>
    <row r="455" spans="1:9" x14ac:dyDescent="0.25">
      <c r="A455" t="s">
        <v>114</v>
      </c>
      <c r="B455">
        <v>4376.01</v>
      </c>
      <c r="C455">
        <v>4373.71</v>
      </c>
      <c r="D455">
        <v>4074.93</v>
      </c>
      <c r="E455">
        <v>4037.62</v>
      </c>
      <c r="F455">
        <v>1876</v>
      </c>
      <c r="G455">
        <v>0.150564</v>
      </c>
      <c r="H455">
        <v>0.83700600000000003</v>
      </c>
      <c r="I455">
        <v>0</v>
      </c>
    </row>
    <row r="456" spans="1:9" x14ac:dyDescent="0.25">
      <c r="A456" t="s">
        <v>114</v>
      </c>
      <c r="B456">
        <v>4397.2</v>
      </c>
      <c r="C456">
        <v>4394.93</v>
      </c>
      <c r="D456">
        <v>4100.13</v>
      </c>
      <c r="E456">
        <v>4062.84</v>
      </c>
      <c r="F456">
        <v>1876.36</v>
      </c>
      <c r="G456">
        <v>0.14732600000000001</v>
      </c>
      <c r="H456">
        <v>0.83668799999999999</v>
      </c>
      <c r="I456">
        <v>0</v>
      </c>
    </row>
    <row r="457" spans="1:9" x14ac:dyDescent="0.25">
      <c r="A457" t="s">
        <v>114</v>
      </c>
      <c r="B457">
        <v>4491.1499999999996</v>
      </c>
      <c r="C457">
        <v>4488.8900000000003</v>
      </c>
      <c r="D457">
        <v>4189.72</v>
      </c>
      <c r="E457">
        <v>4152.42</v>
      </c>
      <c r="F457">
        <v>1875.58</v>
      </c>
      <c r="G457">
        <v>0.17846899999999999</v>
      </c>
      <c r="H457">
        <v>0.83702600000000005</v>
      </c>
      <c r="I457">
        <v>0</v>
      </c>
    </row>
    <row r="458" spans="1:9" x14ac:dyDescent="0.25">
      <c r="A458" t="s">
        <v>114</v>
      </c>
      <c r="B458">
        <v>4383.75</v>
      </c>
      <c r="C458">
        <v>4381.46</v>
      </c>
      <c r="D458">
        <v>4073.81</v>
      </c>
      <c r="E458">
        <v>4036.5</v>
      </c>
      <c r="F458">
        <v>1876.33</v>
      </c>
      <c r="G458">
        <v>0.153646</v>
      </c>
      <c r="H458">
        <v>0.83704599999999996</v>
      </c>
      <c r="I458">
        <v>0</v>
      </c>
    </row>
    <row r="459" spans="1:9" x14ac:dyDescent="0.25">
      <c r="A459" t="s">
        <v>114</v>
      </c>
      <c r="B459">
        <v>4389.29</v>
      </c>
      <c r="C459">
        <v>4386.97</v>
      </c>
      <c r="D459">
        <v>4088.03</v>
      </c>
      <c r="E459">
        <v>4050.66</v>
      </c>
      <c r="F459">
        <v>1875.4</v>
      </c>
      <c r="G459">
        <v>0.151311</v>
      </c>
      <c r="H459">
        <v>0.84242099999999998</v>
      </c>
      <c r="I459">
        <v>0</v>
      </c>
    </row>
    <row r="460" spans="1:9" x14ac:dyDescent="0.25">
      <c r="A460" t="s">
        <v>114</v>
      </c>
      <c r="B460">
        <v>4439.03</v>
      </c>
      <c r="C460">
        <v>4436.7</v>
      </c>
      <c r="D460">
        <v>4138</v>
      </c>
      <c r="E460">
        <v>4100.6499999999996</v>
      </c>
      <c r="F460">
        <v>1876.18</v>
      </c>
      <c r="G460">
        <v>0.178454</v>
      </c>
      <c r="H460">
        <v>0.83289100000000005</v>
      </c>
      <c r="I460">
        <v>0</v>
      </c>
    </row>
    <row r="461" spans="1:9" x14ac:dyDescent="0.25">
      <c r="A461" t="s">
        <v>114</v>
      </c>
      <c r="B461">
        <v>4360.78</v>
      </c>
      <c r="C461">
        <v>4358.49</v>
      </c>
      <c r="D461">
        <v>4053.23</v>
      </c>
      <c r="E461">
        <v>4015.94</v>
      </c>
      <c r="F461">
        <v>1876.02</v>
      </c>
      <c r="G461">
        <v>0.153727</v>
      </c>
      <c r="H461">
        <v>0.83696700000000002</v>
      </c>
      <c r="I461">
        <v>0</v>
      </c>
    </row>
    <row r="462" spans="1:9" x14ac:dyDescent="0.25">
      <c r="A462" t="s">
        <v>114</v>
      </c>
      <c r="B462">
        <v>4377.4799999999996</v>
      </c>
      <c r="C462">
        <v>4375.16</v>
      </c>
      <c r="D462">
        <v>4075.37</v>
      </c>
      <c r="E462">
        <v>4038.06</v>
      </c>
      <c r="F462">
        <v>1875.9</v>
      </c>
      <c r="G462">
        <v>0.176229</v>
      </c>
      <c r="H462">
        <v>0.83416100000000004</v>
      </c>
      <c r="I462">
        <v>0</v>
      </c>
    </row>
    <row r="463" spans="1:9" x14ac:dyDescent="0.25">
      <c r="A463" t="s">
        <v>114</v>
      </c>
      <c r="B463">
        <v>4575.72</v>
      </c>
      <c r="C463">
        <v>4573.43</v>
      </c>
      <c r="D463">
        <v>4276.17</v>
      </c>
      <c r="E463">
        <v>4238.8999999999996</v>
      </c>
      <c r="F463">
        <v>1875.58</v>
      </c>
      <c r="G463">
        <v>0.17846400000000001</v>
      </c>
      <c r="H463">
        <v>0.83704100000000004</v>
      </c>
      <c r="I463">
        <v>0</v>
      </c>
    </row>
    <row r="464" spans="1:9" x14ac:dyDescent="0.25">
      <c r="A464" t="s">
        <v>114</v>
      </c>
      <c r="B464">
        <v>4364.9799999999996</v>
      </c>
      <c r="C464">
        <v>4362.66</v>
      </c>
      <c r="D464">
        <v>4062.47</v>
      </c>
      <c r="E464">
        <v>4025.19</v>
      </c>
      <c r="F464">
        <v>1876.54</v>
      </c>
      <c r="G464">
        <v>0.14963299999999999</v>
      </c>
      <c r="H464">
        <v>0.83693300000000004</v>
      </c>
      <c r="I464">
        <v>0</v>
      </c>
    </row>
    <row r="465" spans="1:9" x14ac:dyDescent="0.25">
      <c r="A465" t="s">
        <v>114</v>
      </c>
      <c r="B465">
        <v>4476.3100000000004</v>
      </c>
      <c r="C465">
        <v>4474.0200000000004</v>
      </c>
      <c r="D465">
        <v>4174.79</v>
      </c>
      <c r="E465">
        <v>4137.43</v>
      </c>
      <c r="F465">
        <v>1875.46</v>
      </c>
      <c r="G465">
        <v>0.148312</v>
      </c>
      <c r="H465">
        <v>0.85658500000000004</v>
      </c>
      <c r="I465">
        <v>0</v>
      </c>
    </row>
    <row r="466" spans="1:9" x14ac:dyDescent="0.25">
      <c r="A466" t="s">
        <v>114</v>
      </c>
      <c r="B466">
        <v>4410.34</v>
      </c>
      <c r="C466">
        <v>4408.0600000000004</v>
      </c>
      <c r="D466">
        <v>4109.87</v>
      </c>
      <c r="E466">
        <v>4072.57</v>
      </c>
      <c r="F466">
        <v>1876.96</v>
      </c>
      <c r="G466">
        <v>0.16032299999999999</v>
      </c>
      <c r="H466">
        <v>0.83490799999999998</v>
      </c>
      <c r="I466">
        <v>0</v>
      </c>
    </row>
    <row r="467" spans="1:9" x14ac:dyDescent="0.25">
      <c r="A467" t="s">
        <v>114</v>
      </c>
      <c r="B467">
        <v>4472.2</v>
      </c>
      <c r="C467">
        <v>4469.8999999999996</v>
      </c>
      <c r="D467">
        <v>4177.92</v>
      </c>
      <c r="E467">
        <v>4140.62</v>
      </c>
      <c r="F467">
        <v>1875.6</v>
      </c>
      <c r="G467">
        <v>0.147116</v>
      </c>
      <c r="H467">
        <v>0.83703700000000003</v>
      </c>
      <c r="I467">
        <v>0</v>
      </c>
    </row>
    <row r="468" spans="1:9" x14ac:dyDescent="0.25">
      <c r="A468" t="s">
        <v>114</v>
      </c>
      <c r="B468">
        <v>4480.6499999999996</v>
      </c>
      <c r="C468">
        <v>4478.33</v>
      </c>
      <c r="D468">
        <v>4178.84</v>
      </c>
      <c r="E468">
        <v>4141.58</v>
      </c>
      <c r="F468">
        <v>1875.77</v>
      </c>
      <c r="G468">
        <v>0.166573</v>
      </c>
      <c r="H468">
        <v>0.83695200000000003</v>
      </c>
      <c r="I468">
        <v>0</v>
      </c>
    </row>
    <row r="469" spans="1:9" x14ac:dyDescent="0.25">
      <c r="A469" t="s">
        <v>114</v>
      </c>
      <c r="B469">
        <v>4504.5200000000004</v>
      </c>
      <c r="C469">
        <v>4502.2299999999996</v>
      </c>
      <c r="D469">
        <v>4208.33</v>
      </c>
      <c r="E469">
        <v>4171.03</v>
      </c>
      <c r="F469">
        <v>1876.03</v>
      </c>
      <c r="G469">
        <v>0.178456</v>
      </c>
      <c r="H469">
        <v>0.83704400000000001</v>
      </c>
      <c r="I469">
        <v>0</v>
      </c>
    </row>
    <row r="470" spans="1:9" x14ac:dyDescent="0.25">
      <c r="A470" t="s">
        <v>114</v>
      </c>
      <c r="B470">
        <v>4430.37</v>
      </c>
      <c r="C470">
        <v>4428.0200000000004</v>
      </c>
      <c r="D470">
        <v>4127.18</v>
      </c>
      <c r="E470">
        <v>4089.92</v>
      </c>
      <c r="F470">
        <v>1875.98</v>
      </c>
      <c r="G470">
        <v>0.15468999999999999</v>
      </c>
      <c r="H470">
        <v>0.83700300000000005</v>
      </c>
      <c r="I470">
        <v>0</v>
      </c>
    </row>
    <row r="471" spans="1:9" x14ac:dyDescent="0.25">
      <c r="A471" t="s">
        <v>114</v>
      </c>
      <c r="B471">
        <v>4370.68</v>
      </c>
      <c r="C471">
        <v>4368.3900000000003</v>
      </c>
      <c r="D471">
        <v>4068.77</v>
      </c>
      <c r="E471">
        <v>4031.48</v>
      </c>
      <c r="F471">
        <v>1876.69</v>
      </c>
      <c r="G471">
        <v>0.14991599999999999</v>
      </c>
      <c r="H471">
        <v>0.83699199999999996</v>
      </c>
      <c r="I471">
        <v>0</v>
      </c>
    </row>
    <row r="472" spans="1:9" x14ac:dyDescent="0.25">
      <c r="A472" t="s">
        <v>114</v>
      </c>
      <c r="B472">
        <v>4369.74</v>
      </c>
      <c r="C472">
        <v>4367.45</v>
      </c>
      <c r="D472">
        <v>4069.14</v>
      </c>
      <c r="E472">
        <v>4031.84</v>
      </c>
      <c r="F472">
        <v>1876.26</v>
      </c>
      <c r="G472">
        <v>0.178456</v>
      </c>
      <c r="H472">
        <v>0.83699400000000002</v>
      </c>
      <c r="I472">
        <v>0</v>
      </c>
    </row>
    <row r="473" spans="1:9" x14ac:dyDescent="0.25">
      <c r="A473" t="s">
        <v>114</v>
      </c>
      <c r="B473">
        <v>4348.97</v>
      </c>
      <c r="C473">
        <v>4346.6899999999996</v>
      </c>
      <c r="D473">
        <v>4047.07</v>
      </c>
      <c r="E473">
        <v>4009.77</v>
      </c>
      <c r="F473">
        <v>1876.07</v>
      </c>
      <c r="G473">
        <v>0.14723700000000001</v>
      </c>
      <c r="H473">
        <v>0.83703099999999997</v>
      </c>
      <c r="I473">
        <v>0</v>
      </c>
    </row>
    <row r="474" spans="1:9" x14ac:dyDescent="0.25">
      <c r="A474" t="s">
        <v>114</v>
      </c>
      <c r="B474">
        <v>4478.6099999999997</v>
      </c>
      <c r="C474">
        <v>4476.29</v>
      </c>
      <c r="D474">
        <v>4176.46</v>
      </c>
      <c r="E474">
        <v>4139.16</v>
      </c>
      <c r="F474">
        <v>1875.43</v>
      </c>
      <c r="G474">
        <v>0.14723900000000001</v>
      </c>
      <c r="H474">
        <v>0.83704999999999996</v>
      </c>
      <c r="I474">
        <v>0</v>
      </c>
    </row>
    <row r="475" spans="1:9" x14ac:dyDescent="0.25">
      <c r="A475" t="s">
        <v>114</v>
      </c>
      <c r="B475">
        <v>4541.82</v>
      </c>
      <c r="C475">
        <v>4539.5600000000004</v>
      </c>
      <c r="D475">
        <v>4238.46</v>
      </c>
      <c r="E475">
        <v>4201.1499999999996</v>
      </c>
      <c r="F475">
        <v>1875.73</v>
      </c>
      <c r="G475">
        <v>0.148093</v>
      </c>
      <c r="H475">
        <v>0.83658699999999997</v>
      </c>
      <c r="I475">
        <v>0</v>
      </c>
    </row>
    <row r="476" spans="1:9" x14ac:dyDescent="0.25">
      <c r="A476" t="s">
        <v>114</v>
      </c>
      <c r="B476">
        <v>4412.63</v>
      </c>
      <c r="C476">
        <v>4410.33</v>
      </c>
      <c r="D476">
        <v>4110.1000000000004</v>
      </c>
      <c r="E476">
        <v>4072.8</v>
      </c>
      <c r="F476">
        <v>1875.75</v>
      </c>
      <c r="G476">
        <v>0.17846200000000001</v>
      </c>
      <c r="H476">
        <v>0.83523700000000001</v>
      </c>
      <c r="I476">
        <v>0</v>
      </c>
    </row>
    <row r="477" spans="1:9" x14ac:dyDescent="0.25">
      <c r="A477" t="s">
        <v>114</v>
      </c>
      <c r="B477">
        <v>4337.05</v>
      </c>
      <c r="C477">
        <v>4334.7</v>
      </c>
      <c r="D477">
        <v>4041.28</v>
      </c>
      <c r="E477">
        <v>4003.99</v>
      </c>
      <c r="F477">
        <v>1875.48</v>
      </c>
      <c r="G477">
        <v>0.15335099999999999</v>
      </c>
      <c r="H477">
        <v>0.83705300000000005</v>
      </c>
      <c r="I477">
        <v>0</v>
      </c>
    </row>
    <row r="478" spans="1:9" x14ac:dyDescent="0.25">
      <c r="A478" t="s">
        <v>114</v>
      </c>
      <c r="B478">
        <v>4373.82</v>
      </c>
      <c r="C478">
        <v>4371.5</v>
      </c>
      <c r="D478">
        <v>4079.07</v>
      </c>
      <c r="E478">
        <v>4041.73</v>
      </c>
      <c r="F478">
        <v>1875.87</v>
      </c>
      <c r="G478">
        <v>0.14721300000000001</v>
      </c>
      <c r="H478">
        <v>0.83648599999999995</v>
      </c>
      <c r="I478">
        <v>0</v>
      </c>
    </row>
    <row r="479" spans="1:9" x14ac:dyDescent="0.25">
      <c r="A479" t="s">
        <v>114</v>
      </c>
      <c r="B479">
        <v>4532.1000000000004</v>
      </c>
      <c r="C479">
        <v>4529.84</v>
      </c>
      <c r="D479">
        <v>4227.17</v>
      </c>
      <c r="E479">
        <v>4189.82</v>
      </c>
      <c r="F479">
        <v>1876.78</v>
      </c>
      <c r="G479">
        <v>0.147344</v>
      </c>
      <c r="H479">
        <v>0.84316899999999995</v>
      </c>
      <c r="I479">
        <v>0</v>
      </c>
    </row>
    <row r="480" spans="1:9" x14ac:dyDescent="0.25">
      <c r="A480" t="s">
        <v>114</v>
      </c>
      <c r="B480">
        <v>4403.8</v>
      </c>
      <c r="C480">
        <v>4401.46</v>
      </c>
      <c r="D480">
        <v>4102.47</v>
      </c>
      <c r="E480">
        <v>4065.2</v>
      </c>
      <c r="F480">
        <v>1877.35</v>
      </c>
      <c r="G480">
        <v>0.15093699999999999</v>
      </c>
      <c r="H480">
        <v>0.83702699999999997</v>
      </c>
      <c r="I480">
        <v>0</v>
      </c>
    </row>
    <row r="481" spans="1:9" x14ac:dyDescent="0.25">
      <c r="A481" t="s">
        <v>114</v>
      </c>
      <c r="B481">
        <v>4361.5600000000004</v>
      </c>
      <c r="C481">
        <v>4359.26</v>
      </c>
      <c r="D481">
        <v>4059.82</v>
      </c>
      <c r="E481">
        <v>4022.51</v>
      </c>
      <c r="F481">
        <v>1877.15</v>
      </c>
      <c r="G481">
        <v>0.16131400000000001</v>
      </c>
      <c r="H481">
        <v>0.83702699999999997</v>
      </c>
      <c r="I481">
        <v>0</v>
      </c>
    </row>
    <row r="482" spans="1:9" x14ac:dyDescent="0.25">
      <c r="A482" t="s">
        <v>114</v>
      </c>
      <c r="B482">
        <v>4347.9399999999996</v>
      </c>
      <c r="C482">
        <v>4345.62</v>
      </c>
      <c r="D482">
        <v>4046.02</v>
      </c>
      <c r="E482">
        <v>4008.76</v>
      </c>
      <c r="F482">
        <v>1877.07</v>
      </c>
      <c r="G482">
        <v>0.15924099999999999</v>
      </c>
      <c r="H482">
        <v>0.83196899999999996</v>
      </c>
      <c r="I482">
        <v>0</v>
      </c>
    </row>
    <row r="483" spans="1:9" x14ac:dyDescent="0.25">
      <c r="A483" t="s">
        <v>114</v>
      </c>
      <c r="B483">
        <v>4477.8599999999997</v>
      </c>
      <c r="C483">
        <v>4475.49</v>
      </c>
      <c r="D483">
        <v>4173.9799999999996</v>
      </c>
      <c r="E483">
        <v>4136.6499999999996</v>
      </c>
      <c r="F483">
        <v>1876.47</v>
      </c>
      <c r="G483">
        <v>0.14993200000000001</v>
      </c>
      <c r="H483">
        <v>0.83668399999999998</v>
      </c>
      <c r="I483">
        <v>0</v>
      </c>
    </row>
    <row r="484" spans="1:9" x14ac:dyDescent="0.25">
      <c r="A484" t="s">
        <v>114</v>
      </c>
      <c r="B484">
        <v>4497.24</v>
      </c>
      <c r="C484">
        <v>4494.9399999999996</v>
      </c>
      <c r="D484">
        <v>4195.5</v>
      </c>
      <c r="E484">
        <v>4158.18</v>
      </c>
      <c r="F484">
        <v>1876.2</v>
      </c>
      <c r="G484">
        <v>0.178455</v>
      </c>
      <c r="H484">
        <v>0.83680299999999996</v>
      </c>
      <c r="I484">
        <v>0</v>
      </c>
    </row>
    <row r="485" spans="1:9" x14ac:dyDescent="0.25">
      <c r="A485" t="s">
        <v>114</v>
      </c>
      <c r="B485">
        <v>4535.29</v>
      </c>
      <c r="C485">
        <v>4532.97</v>
      </c>
      <c r="D485">
        <v>4229.6000000000004</v>
      </c>
      <c r="E485">
        <v>4192.2700000000004</v>
      </c>
      <c r="F485">
        <v>1877.64</v>
      </c>
      <c r="G485">
        <v>0.147504</v>
      </c>
      <c r="H485">
        <v>0.83688399999999996</v>
      </c>
      <c r="I485">
        <v>0</v>
      </c>
    </row>
    <row r="486" spans="1:9" x14ac:dyDescent="0.25">
      <c r="A486" t="s">
        <v>114</v>
      </c>
      <c r="B486">
        <v>4499.87</v>
      </c>
      <c r="C486">
        <v>4497.4399999999996</v>
      </c>
      <c r="D486">
        <v>4190.63</v>
      </c>
      <c r="E486">
        <v>4153.29</v>
      </c>
      <c r="F486">
        <v>1877.76</v>
      </c>
      <c r="G486">
        <v>0.14746799999999999</v>
      </c>
      <c r="H486">
        <v>0.83703799999999995</v>
      </c>
      <c r="I486">
        <v>0</v>
      </c>
    </row>
    <row r="487" spans="1:9" x14ac:dyDescent="0.25">
      <c r="A487" t="s">
        <v>114</v>
      </c>
      <c r="B487">
        <v>4372.7700000000004</v>
      </c>
      <c r="C487">
        <v>4370.34</v>
      </c>
      <c r="D487">
        <v>4065.45</v>
      </c>
      <c r="E487">
        <v>4028.16</v>
      </c>
      <c r="F487">
        <v>1876.67</v>
      </c>
      <c r="G487">
        <v>0.17851700000000001</v>
      </c>
      <c r="H487">
        <v>0.83538900000000005</v>
      </c>
      <c r="I487">
        <v>0</v>
      </c>
    </row>
    <row r="488" spans="1:9" x14ac:dyDescent="0.25">
      <c r="A488" t="s">
        <v>114</v>
      </c>
      <c r="B488">
        <v>4482.3900000000003</v>
      </c>
      <c r="C488">
        <v>4480.0600000000004</v>
      </c>
      <c r="D488">
        <v>4173.51</v>
      </c>
      <c r="E488">
        <v>4136.2</v>
      </c>
      <c r="F488">
        <v>1877.48</v>
      </c>
      <c r="G488">
        <v>0.15082300000000001</v>
      </c>
      <c r="H488">
        <v>0.83705300000000005</v>
      </c>
      <c r="I488">
        <v>0</v>
      </c>
    </row>
    <row r="489" spans="1:9" x14ac:dyDescent="0.25">
      <c r="A489" t="s">
        <v>114</v>
      </c>
      <c r="B489">
        <v>4411.38</v>
      </c>
      <c r="C489">
        <v>4409.01</v>
      </c>
      <c r="D489">
        <v>4103.04</v>
      </c>
      <c r="E489">
        <v>4065.75</v>
      </c>
      <c r="F489">
        <v>1876.89</v>
      </c>
      <c r="G489">
        <v>0.17845800000000001</v>
      </c>
      <c r="H489">
        <v>0.836252</v>
      </c>
      <c r="I489">
        <v>0</v>
      </c>
    </row>
    <row r="490" spans="1:9" x14ac:dyDescent="0.25">
      <c r="A490" t="s">
        <v>114</v>
      </c>
      <c r="B490">
        <v>4362.18</v>
      </c>
      <c r="C490">
        <v>4359.84</v>
      </c>
      <c r="D490">
        <v>4052.53</v>
      </c>
      <c r="E490">
        <v>4015.13</v>
      </c>
      <c r="F490">
        <v>1876.89</v>
      </c>
      <c r="G490">
        <v>0.178454</v>
      </c>
      <c r="H490">
        <v>0.836696</v>
      </c>
      <c r="I490">
        <v>0</v>
      </c>
    </row>
    <row r="491" spans="1:9" x14ac:dyDescent="0.25">
      <c r="A491" t="s">
        <v>114</v>
      </c>
      <c r="B491">
        <v>4442.1400000000003</v>
      </c>
      <c r="C491">
        <v>4439.84</v>
      </c>
      <c r="D491">
        <v>4130.8</v>
      </c>
      <c r="E491">
        <v>4093.52</v>
      </c>
      <c r="F491">
        <v>1876.88</v>
      </c>
      <c r="G491">
        <v>0.178454</v>
      </c>
      <c r="H491">
        <v>0.83704999999999996</v>
      </c>
      <c r="I491">
        <v>0</v>
      </c>
    </row>
    <row r="492" spans="1:9" x14ac:dyDescent="0.25">
      <c r="A492" t="s">
        <v>114</v>
      </c>
      <c r="B492">
        <v>4373.32</v>
      </c>
      <c r="C492">
        <v>4370.99</v>
      </c>
      <c r="D492">
        <v>4062.46</v>
      </c>
      <c r="E492">
        <v>4025.18</v>
      </c>
      <c r="F492">
        <v>1876.34</v>
      </c>
      <c r="G492">
        <v>0.14887500000000001</v>
      </c>
      <c r="H492">
        <v>0.83665999999999996</v>
      </c>
      <c r="I492">
        <v>0</v>
      </c>
    </row>
    <row r="493" spans="1:9" x14ac:dyDescent="0.25">
      <c r="A493" t="s">
        <v>114</v>
      </c>
      <c r="B493">
        <v>4519.96</v>
      </c>
      <c r="C493">
        <v>4517.63</v>
      </c>
      <c r="D493">
        <v>4210.46</v>
      </c>
      <c r="E493">
        <v>4173.1400000000003</v>
      </c>
      <c r="F493">
        <v>1875.83</v>
      </c>
      <c r="G493">
        <v>0.169679</v>
      </c>
      <c r="H493">
        <v>0.83696000000000004</v>
      </c>
      <c r="I493">
        <v>0</v>
      </c>
    </row>
    <row r="494" spans="1:9" x14ac:dyDescent="0.25">
      <c r="A494" t="s">
        <v>114</v>
      </c>
      <c r="B494">
        <v>4387.42</v>
      </c>
      <c r="C494">
        <v>4385.09</v>
      </c>
      <c r="D494">
        <v>4081.86</v>
      </c>
      <c r="E494">
        <v>4044.59</v>
      </c>
      <c r="F494">
        <v>1876.75</v>
      </c>
      <c r="G494">
        <v>0.178457</v>
      </c>
      <c r="H494">
        <v>0.83704999999999996</v>
      </c>
      <c r="I494">
        <v>0</v>
      </c>
    </row>
    <row r="495" spans="1:9" x14ac:dyDescent="0.25">
      <c r="A495" t="s">
        <v>114</v>
      </c>
      <c r="B495">
        <v>4535.09</v>
      </c>
      <c r="C495">
        <v>4532.67</v>
      </c>
      <c r="D495">
        <v>4230.95</v>
      </c>
      <c r="E495">
        <v>4193.67</v>
      </c>
      <c r="F495">
        <v>1877.27</v>
      </c>
      <c r="G495">
        <v>0.17848700000000001</v>
      </c>
      <c r="H495">
        <v>0.83670800000000001</v>
      </c>
      <c r="I495">
        <v>0</v>
      </c>
    </row>
    <row r="496" spans="1:9" x14ac:dyDescent="0.25">
      <c r="A496" t="s">
        <v>114</v>
      </c>
      <c r="B496">
        <v>4366.21</v>
      </c>
      <c r="C496">
        <v>4363.8599999999997</v>
      </c>
      <c r="D496">
        <v>4054.88</v>
      </c>
      <c r="E496">
        <v>4017.57</v>
      </c>
      <c r="F496">
        <v>1877.09</v>
      </c>
      <c r="G496">
        <v>0.15334700000000001</v>
      </c>
      <c r="H496">
        <v>0.83662599999999998</v>
      </c>
      <c r="I496">
        <v>0</v>
      </c>
    </row>
    <row r="497" spans="1:25" x14ac:dyDescent="0.25">
      <c r="A497" t="s">
        <v>114</v>
      </c>
      <c r="B497">
        <v>4514.59</v>
      </c>
      <c r="C497">
        <v>4512.25</v>
      </c>
      <c r="D497">
        <v>4214.29</v>
      </c>
      <c r="E497">
        <v>4176.99</v>
      </c>
      <c r="F497">
        <v>1876.39</v>
      </c>
      <c r="G497">
        <v>0.17849100000000001</v>
      </c>
      <c r="H497">
        <v>0.83702299999999996</v>
      </c>
      <c r="I497">
        <v>0</v>
      </c>
    </row>
    <row r="498" spans="1:25" x14ac:dyDescent="0.25">
      <c r="A498" t="s">
        <v>114</v>
      </c>
      <c r="B498">
        <v>4560.5600000000004</v>
      </c>
      <c r="C498">
        <v>4558.2700000000004</v>
      </c>
      <c r="D498">
        <v>4250.24</v>
      </c>
      <c r="E498">
        <v>4212.9399999999996</v>
      </c>
      <c r="F498">
        <v>1877.21</v>
      </c>
      <c r="G498">
        <v>0.147925</v>
      </c>
      <c r="H498">
        <v>0.83661700000000006</v>
      </c>
      <c r="I498">
        <v>0</v>
      </c>
    </row>
    <row r="499" spans="1:25" x14ac:dyDescent="0.25">
      <c r="A499" t="s">
        <v>114</v>
      </c>
      <c r="B499">
        <v>4421.01</v>
      </c>
      <c r="C499">
        <v>4418.72</v>
      </c>
      <c r="D499">
        <v>4111.25</v>
      </c>
      <c r="E499">
        <v>4073.94</v>
      </c>
      <c r="F499">
        <v>1877.25</v>
      </c>
      <c r="G499">
        <v>0.17846200000000001</v>
      </c>
      <c r="H499">
        <v>0.83705200000000002</v>
      </c>
      <c r="I499">
        <v>0</v>
      </c>
    </row>
    <row r="500" spans="1:25" x14ac:dyDescent="0.25">
      <c r="A500" t="s">
        <v>114</v>
      </c>
      <c r="B500">
        <v>4393.17</v>
      </c>
      <c r="C500">
        <v>4390.84</v>
      </c>
      <c r="D500">
        <v>4085.6</v>
      </c>
      <c r="E500">
        <v>4048.25</v>
      </c>
      <c r="F500">
        <v>1876.92</v>
      </c>
      <c r="G500">
        <v>0.17849699999999999</v>
      </c>
      <c r="H500">
        <v>0.83686400000000005</v>
      </c>
      <c r="I500">
        <v>0</v>
      </c>
    </row>
    <row r="501" spans="1:25" x14ac:dyDescent="0.25">
      <c r="A501" t="s">
        <v>114</v>
      </c>
      <c r="B501">
        <v>4527.32</v>
      </c>
      <c r="C501">
        <v>4524.9399999999996</v>
      </c>
      <c r="D501">
        <v>4218.34</v>
      </c>
      <c r="E501">
        <v>4180.99</v>
      </c>
      <c r="F501">
        <v>1876.62</v>
      </c>
      <c r="G501">
        <v>0.17846300000000001</v>
      </c>
      <c r="H501">
        <v>0.83060199999999995</v>
      </c>
      <c r="I501">
        <v>0</v>
      </c>
    </row>
    <row r="502" spans="1:25" x14ac:dyDescent="0.25">
      <c r="A502" t="s">
        <v>114</v>
      </c>
      <c r="B502">
        <v>4492.2299999999996</v>
      </c>
      <c r="C502">
        <v>4489.87</v>
      </c>
      <c r="D502">
        <v>4187.76</v>
      </c>
      <c r="E502">
        <v>4150.45</v>
      </c>
      <c r="F502">
        <v>1875.87</v>
      </c>
      <c r="G502">
        <v>0.15451999999999999</v>
      </c>
      <c r="H502">
        <v>0.83566300000000004</v>
      </c>
      <c r="I502">
        <v>0</v>
      </c>
    </row>
    <row r="503" spans="1:25" x14ac:dyDescent="0.25">
      <c r="A503" t="s">
        <v>114</v>
      </c>
      <c r="B503">
        <v>4385.7700000000004</v>
      </c>
      <c r="C503">
        <v>4383.43</v>
      </c>
      <c r="D503">
        <v>4076.49</v>
      </c>
      <c r="E503">
        <v>4039.15</v>
      </c>
      <c r="F503">
        <v>1875.78</v>
      </c>
      <c r="G503">
        <v>0.17846500000000001</v>
      </c>
      <c r="H503">
        <v>0.83697900000000003</v>
      </c>
      <c r="I503">
        <v>0</v>
      </c>
      <c r="R503" t="s">
        <v>69</v>
      </c>
      <c r="U503" t="s">
        <v>68</v>
      </c>
      <c r="X503" t="s">
        <v>66</v>
      </c>
    </row>
    <row r="504" spans="1:25" x14ac:dyDescent="0.25">
      <c r="A504" t="s">
        <v>114</v>
      </c>
      <c r="B504">
        <v>4423.41</v>
      </c>
      <c r="C504">
        <v>4421.03</v>
      </c>
      <c r="D504">
        <v>4110.8100000000004</v>
      </c>
      <c r="E504">
        <v>4073.48</v>
      </c>
      <c r="F504">
        <v>1876.95</v>
      </c>
      <c r="G504">
        <v>0.15437600000000001</v>
      </c>
      <c r="H504">
        <v>0.83705099999999999</v>
      </c>
      <c r="I504">
        <v>0</v>
      </c>
      <c r="R504">
        <f>AVERAGE(B455:B504)</f>
        <v>4435.7936000000009</v>
      </c>
      <c r="S504">
        <f>AVERAGE(C455:C504)</f>
        <v>4433.4713999999985</v>
      </c>
      <c r="U504">
        <f>_xlfn.VAR.P(B455:B504)</f>
        <v>4433.7602550400006</v>
      </c>
      <c r="V504">
        <f>_xlfn.VAR.P(C455:C504)</f>
        <v>4433.7625920400051</v>
      </c>
      <c r="X504">
        <f>1.96*SQRT(U504)/50</f>
        <v>2.6101902915888462</v>
      </c>
      <c r="Y504">
        <f>1.96*SQRT(V504)/50</f>
        <v>2.6101909794940967</v>
      </c>
    </row>
    <row r="505" spans="1:25" x14ac:dyDescent="0.25">
      <c r="A505" t="s">
        <v>114</v>
      </c>
      <c r="B505">
        <v>221796.17428599999</v>
      </c>
      <c r="C505" t="s">
        <v>36</v>
      </c>
    </row>
    <row r="562" spans="1:9" x14ac:dyDescent="0.25">
      <c r="A562" t="s">
        <v>38</v>
      </c>
      <c r="B562">
        <v>17.1785</v>
      </c>
      <c r="C562">
        <v>0</v>
      </c>
      <c r="D562">
        <v>0</v>
      </c>
      <c r="E562">
        <v>0</v>
      </c>
      <c r="F562">
        <v>0</v>
      </c>
      <c r="G562">
        <v>32767</v>
      </c>
      <c r="H562">
        <v>-32767</v>
      </c>
      <c r="I562">
        <v>0</v>
      </c>
    </row>
    <row r="563" spans="1:9" x14ac:dyDescent="0.25">
      <c r="A563" t="s">
        <v>38</v>
      </c>
      <c r="B563">
        <v>17.0623</v>
      </c>
      <c r="C563">
        <v>0</v>
      </c>
      <c r="D563">
        <v>0</v>
      </c>
      <c r="E563">
        <v>0</v>
      </c>
      <c r="F563">
        <v>0</v>
      </c>
      <c r="G563">
        <v>32767</v>
      </c>
      <c r="H563">
        <v>-32767</v>
      </c>
      <c r="I563">
        <v>0</v>
      </c>
    </row>
    <row r="564" spans="1:9" x14ac:dyDescent="0.25">
      <c r="A564" t="s">
        <v>38</v>
      </c>
      <c r="B564">
        <v>17.238499999999998</v>
      </c>
      <c r="C564">
        <v>0</v>
      </c>
      <c r="D564">
        <v>0</v>
      </c>
      <c r="E564">
        <v>0</v>
      </c>
      <c r="F564">
        <v>0</v>
      </c>
      <c r="G564">
        <v>32767</v>
      </c>
      <c r="H564">
        <v>-32767</v>
      </c>
      <c r="I564">
        <v>0</v>
      </c>
    </row>
    <row r="565" spans="1:9" x14ac:dyDescent="0.25">
      <c r="A565" t="s">
        <v>38</v>
      </c>
      <c r="B565">
        <v>16.932700000000001</v>
      </c>
      <c r="C565">
        <v>0</v>
      </c>
      <c r="D565">
        <v>0</v>
      </c>
      <c r="E565">
        <v>0</v>
      </c>
      <c r="F565">
        <v>0</v>
      </c>
      <c r="G565">
        <v>32767</v>
      </c>
      <c r="H565">
        <v>-32767</v>
      </c>
      <c r="I565">
        <v>0</v>
      </c>
    </row>
    <row r="566" spans="1:9" x14ac:dyDescent="0.25">
      <c r="A566" t="s">
        <v>38</v>
      </c>
      <c r="B566">
        <v>16.930599999999998</v>
      </c>
      <c r="C566">
        <v>0</v>
      </c>
      <c r="D566">
        <v>0</v>
      </c>
      <c r="E566">
        <v>0</v>
      </c>
      <c r="F566">
        <v>0</v>
      </c>
      <c r="G566">
        <v>32767</v>
      </c>
      <c r="H566">
        <v>-32767</v>
      </c>
      <c r="I566">
        <v>0</v>
      </c>
    </row>
    <row r="567" spans="1:9" x14ac:dyDescent="0.25">
      <c r="A567" t="s">
        <v>38</v>
      </c>
      <c r="B567">
        <v>17.131599999999999</v>
      </c>
      <c r="C567">
        <v>0</v>
      </c>
      <c r="D567">
        <v>0</v>
      </c>
      <c r="E567">
        <v>0</v>
      </c>
      <c r="F567">
        <v>0</v>
      </c>
      <c r="G567">
        <v>32767</v>
      </c>
      <c r="H567">
        <v>-32767</v>
      </c>
      <c r="I567">
        <v>0</v>
      </c>
    </row>
    <row r="568" spans="1:9" x14ac:dyDescent="0.25">
      <c r="A568" t="s">
        <v>38</v>
      </c>
      <c r="B568">
        <v>16.967500000000001</v>
      </c>
      <c r="C568">
        <v>0</v>
      </c>
      <c r="D568">
        <v>0</v>
      </c>
      <c r="E568">
        <v>0</v>
      </c>
      <c r="F568">
        <v>0</v>
      </c>
      <c r="G568">
        <v>32767</v>
      </c>
      <c r="H568">
        <v>-32767</v>
      </c>
      <c r="I568">
        <v>0</v>
      </c>
    </row>
    <row r="569" spans="1:9" x14ac:dyDescent="0.25">
      <c r="A569" t="s">
        <v>38</v>
      </c>
      <c r="B569">
        <v>16.748799999999999</v>
      </c>
      <c r="C569">
        <v>0</v>
      </c>
      <c r="D569">
        <v>0</v>
      </c>
      <c r="E569">
        <v>0</v>
      </c>
      <c r="F569">
        <v>0</v>
      </c>
      <c r="G569">
        <v>32767</v>
      </c>
      <c r="H569">
        <v>-32767</v>
      </c>
      <c r="I569">
        <v>0</v>
      </c>
    </row>
    <row r="570" spans="1:9" x14ac:dyDescent="0.25">
      <c r="A570" t="s">
        <v>38</v>
      </c>
      <c r="B570">
        <v>17.015999999999998</v>
      </c>
      <c r="C570">
        <v>0</v>
      </c>
      <c r="D570">
        <v>0</v>
      </c>
      <c r="E570">
        <v>0</v>
      </c>
      <c r="F570">
        <v>0</v>
      </c>
      <c r="G570">
        <v>32767</v>
      </c>
      <c r="H570">
        <v>-32767</v>
      </c>
      <c r="I570">
        <v>0</v>
      </c>
    </row>
    <row r="571" spans="1:9" x14ac:dyDescent="0.25">
      <c r="A571" t="s">
        <v>38</v>
      </c>
      <c r="B571">
        <v>17.133099999999999</v>
      </c>
      <c r="C571">
        <v>0</v>
      </c>
      <c r="D571">
        <v>0</v>
      </c>
      <c r="E571">
        <v>0</v>
      </c>
      <c r="F571">
        <v>0</v>
      </c>
      <c r="G571">
        <v>32767</v>
      </c>
      <c r="H571">
        <v>-32767</v>
      </c>
      <c r="I571">
        <v>0</v>
      </c>
    </row>
    <row r="572" spans="1:9" x14ac:dyDescent="0.25">
      <c r="A572" t="s">
        <v>38</v>
      </c>
      <c r="B572">
        <v>17.063400000000001</v>
      </c>
      <c r="C572">
        <v>0</v>
      </c>
      <c r="D572">
        <v>0</v>
      </c>
      <c r="E572">
        <v>0</v>
      </c>
      <c r="F572">
        <v>0</v>
      </c>
      <c r="G572">
        <v>32767</v>
      </c>
      <c r="H572">
        <v>-32767</v>
      </c>
      <c r="I572">
        <v>0</v>
      </c>
    </row>
    <row r="573" spans="1:9" x14ac:dyDescent="0.25">
      <c r="A573" t="s">
        <v>38</v>
      </c>
      <c r="B573">
        <v>17.291899999999998</v>
      </c>
      <c r="C573">
        <v>0</v>
      </c>
      <c r="D573">
        <v>0</v>
      </c>
      <c r="E573">
        <v>0</v>
      </c>
      <c r="F573">
        <v>0</v>
      </c>
      <c r="G573">
        <v>32767</v>
      </c>
      <c r="H573">
        <v>-32767</v>
      </c>
      <c r="I573">
        <v>0</v>
      </c>
    </row>
    <row r="574" spans="1:9" x14ac:dyDescent="0.25">
      <c r="A574" t="s">
        <v>38</v>
      </c>
      <c r="B574">
        <v>17.232299999999999</v>
      </c>
      <c r="C574">
        <v>0</v>
      </c>
      <c r="D574">
        <v>0</v>
      </c>
      <c r="E574">
        <v>0</v>
      </c>
      <c r="F574">
        <v>0</v>
      </c>
      <c r="G574">
        <v>32767</v>
      </c>
      <c r="H574">
        <v>-32767</v>
      </c>
      <c r="I574">
        <v>0</v>
      </c>
    </row>
    <row r="575" spans="1:9" x14ac:dyDescent="0.25">
      <c r="A575" t="s">
        <v>38</v>
      </c>
      <c r="B575">
        <v>17.175799999999999</v>
      </c>
      <c r="C575">
        <v>0</v>
      </c>
      <c r="D575">
        <v>0</v>
      </c>
      <c r="E575">
        <v>0</v>
      </c>
      <c r="F575">
        <v>0</v>
      </c>
      <c r="G575">
        <v>32767</v>
      </c>
      <c r="H575">
        <v>-32767</v>
      </c>
      <c r="I575">
        <v>0</v>
      </c>
    </row>
    <row r="576" spans="1:9" x14ac:dyDescent="0.25">
      <c r="A576" t="s">
        <v>38</v>
      </c>
      <c r="B576">
        <v>17.117999999999999</v>
      </c>
      <c r="C576">
        <v>0</v>
      </c>
      <c r="D576">
        <v>0</v>
      </c>
      <c r="E576">
        <v>0</v>
      </c>
      <c r="F576">
        <v>0</v>
      </c>
      <c r="G576">
        <v>32767</v>
      </c>
      <c r="H576">
        <v>-32767</v>
      </c>
      <c r="I576">
        <v>0</v>
      </c>
    </row>
    <row r="577" spans="1:9" x14ac:dyDescent="0.25">
      <c r="A577" t="s">
        <v>38</v>
      </c>
      <c r="B577">
        <v>17.333300000000001</v>
      </c>
      <c r="C577">
        <v>0</v>
      </c>
      <c r="D577">
        <v>0</v>
      </c>
      <c r="E577">
        <v>0</v>
      </c>
      <c r="F577">
        <v>0</v>
      </c>
      <c r="G577">
        <v>32767</v>
      </c>
      <c r="H577">
        <v>-32767</v>
      </c>
      <c r="I577">
        <v>0</v>
      </c>
    </row>
    <row r="578" spans="1:9" x14ac:dyDescent="0.25">
      <c r="A578" t="s">
        <v>38</v>
      </c>
      <c r="B578">
        <v>17.291599999999999</v>
      </c>
      <c r="C578">
        <v>0</v>
      </c>
      <c r="D578">
        <v>0</v>
      </c>
      <c r="E578">
        <v>0</v>
      </c>
      <c r="F578">
        <v>0</v>
      </c>
      <c r="G578">
        <v>32767</v>
      </c>
      <c r="H578">
        <v>-32767</v>
      </c>
      <c r="I578">
        <v>0</v>
      </c>
    </row>
    <row r="579" spans="1:9" x14ac:dyDescent="0.25">
      <c r="A579" t="s">
        <v>38</v>
      </c>
      <c r="B579">
        <v>17.2971</v>
      </c>
      <c r="C579">
        <v>0</v>
      </c>
      <c r="D579">
        <v>0</v>
      </c>
      <c r="E579">
        <v>0</v>
      </c>
      <c r="F579">
        <v>0</v>
      </c>
      <c r="G579">
        <v>32767</v>
      </c>
      <c r="H579">
        <v>-32767</v>
      </c>
      <c r="I579">
        <v>0</v>
      </c>
    </row>
    <row r="580" spans="1:9" x14ac:dyDescent="0.25">
      <c r="A580" t="s">
        <v>38</v>
      </c>
      <c r="B580">
        <v>17.280799999999999</v>
      </c>
      <c r="C580">
        <v>0</v>
      </c>
      <c r="D580">
        <v>0</v>
      </c>
      <c r="E580">
        <v>0</v>
      </c>
      <c r="F580">
        <v>0</v>
      </c>
      <c r="G580">
        <v>32767</v>
      </c>
      <c r="H580">
        <v>-32767</v>
      </c>
      <c r="I580">
        <v>0</v>
      </c>
    </row>
    <row r="581" spans="1:9" x14ac:dyDescent="0.25">
      <c r="A581" t="s">
        <v>38</v>
      </c>
      <c r="B581">
        <v>17.102</v>
      </c>
      <c r="C581">
        <v>0</v>
      </c>
      <c r="D581">
        <v>0</v>
      </c>
      <c r="E581">
        <v>0</v>
      </c>
      <c r="F581">
        <v>0</v>
      </c>
      <c r="G581">
        <v>32767</v>
      </c>
      <c r="H581">
        <v>-32767</v>
      </c>
      <c r="I581">
        <v>0</v>
      </c>
    </row>
    <row r="582" spans="1:9" x14ac:dyDescent="0.25">
      <c r="A582" t="s">
        <v>38</v>
      </c>
      <c r="B582">
        <v>17.042300000000001</v>
      </c>
      <c r="C582">
        <v>0</v>
      </c>
      <c r="D582">
        <v>0</v>
      </c>
      <c r="E582">
        <v>0</v>
      </c>
      <c r="F582">
        <v>0</v>
      </c>
      <c r="G582">
        <v>32767</v>
      </c>
      <c r="H582">
        <v>-32767</v>
      </c>
      <c r="I582">
        <v>0</v>
      </c>
    </row>
    <row r="583" spans="1:9" x14ac:dyDescent="0.25">
      <c r="A583" t="s">
        <v>38</v>
      </c>
      <c r="B583">
        <v>16.862100000000002</v>
      </c>
      <c r="C583">
        <v>0</v>
      </c>
      <c r="D583">
        <v>0</v>
      </c>
      <c r="E583">
        <v>0</v>
      </c>
      <c r="F583">
        <v>0</v>
      </c>
      <c r="G583">
        <v>32767</v>
      </c>
      <c r="H583">
        <v>-32767</v>
      </c>
      <c r="I583">
        <v>0</v>
      </c>
    </row>
    <row r="584" spans="1:9" x14ac:dyDescent="0.25">
      <c r="A584" t="s">
        <v>38</v>
      </c>
      <c r="B584">
        <v>16.9497</v>
      </c>
      <c r="C584">
        <v>0</v>
      </c>
      <c r="D584">
        <v>0</v>
      </c>
      <c r="E584">
        <v>0</v>
      </c>
      <c r="F584">
        <v>0</v>
      </c>
      <c r="G584">
        <v>32767</v>
      </c>
      <c r="H584">
        <v>-32767</v>
      </c>
      <c r="I584">
        <v>0</v>
      </c>
    </row>
    <row r="585" spans="1:9" x14ac:dyDescent="0.25">
      <c r="A585" t="s">
        <v>38</v>
      </c>
      <c r="B585">
        <v>17.0322</v>
      </c>
      <c r="C585">
        <v>0</v>
      </c>
      <c r="D585">
        <v>0</v>
      </c>
      <c r="E585">
        <v>0</v>
      </c>
      <c r="F585">
        <v>0</v>
      </c>
      <c r="G585">
        <v>32767</v>
      </c>
      <c r="H585">
        <v>-32767</v>
      </c>
      <c r="I585">
        <v>0</v>
      </c>
    </row>
    <row r="586" spans="1:9" x14ac:dyDescent="0.25">
      <c r="A586" t="s">
        <v>38</v>
      </c>
      <c r="B586">
        <v>16.984300000000001</v>
      </c>
      <c r="C586">
        <v>0</v>
      </c>
      <c r="D586">
        <v>0</v>
      </c>
      <c r="E586">
        <v>0</v>
      </c>
      <c r="F586">
        <v>0</v>
      </c>
      <c r="G586">
        <v>32767</v>
      </c>
      <c r="H586">
        <v>-32767</v>
      </c>
      <c r="I586">
        <v>0</v>
      </c>
    </row>
    <row r="587" spans="1:9" x14ac:dyDescent="0.25">
      <c r="A587" t="s">
        <v>38</v>
      </c>
      <c r="B587">
        <v>17.028500000000001</v>
      </c>
      <c r="C587">
        <v>0</v>
      </c>
      <c r="D587">
        <v>0</v>
      </c>
      <c r="E587">
        <v>0</v>
      </c>
      <c r="F587">
        <v>0</v>
      </c>
      <c r="G587">
        <v>32767</v>
      </c>
      <c r="H587">
        <v>-32767</v>
      </c>
      <c r="I587">
        <v>0</v>
      </c>
    </row>
    <row r="588" spans="1:9" x14ac:dyDescent="0.25">
      <c r="A588" t="s">
        <v>38</v>
      </c>
      <c r="B588">
        <v>17.099799999999998</v>
      </c>
      <c r="C588">
        <v>0</v>
      </c>
      <c r="D588">
        <v>0</v>
      </c>
      <c r="E588">
        <v>0</v>
      </c>
      <c r="F588">
        <v>0</v>
      </c>
      <c r="G588">
        <v>32767</v>
      </c>
      <c r="H588">
        <v>-32767</v>
      </c>
      <c r="I588">
        <v>0</v>
      </c>
    </row>
    <row r="589" spans="1:9" x14ac:dyDescent="0.25">
      <c r="A589" t="s">
        <v>38</v>
      </c>
      <c r="B589">
        <v>16.954499999999999</v>
      </c>
      <c r="C589">
        <v>0</v>
      </c>
      <c r="D589">
        <v>0</v>
      </c>
      <c r="E589">
        <v>0</v>
      </c>
      <c r="F589">
        <v>0</v>
      </c>
      <c r="G589">
        <v>32767</v>
      </c>
      <c r="H589">
        <v>-32767</v>
      </c>
      <c r="I589">
        <v>0</v>
      </c>
    </row>
    <row r="590" spans="1:9" x14ac:dyDescent="0.25">
      <c r="A590" t="s">
        <v>38</v>
      </c>
      <c r="B590">
        <v>16.979700000000001</v>
      </c>
      <c r="C590">
        <v>0</v>
      </c>
      <c r="D590">
        <v>0</v>
      </c>
      <c r="E590">
        <v>0</v>
      </c>
      <c r="F590">
        <v>0</v>
      </c>
      <c r="G590">
        <v>32767</v>
      </c>
      <c r="H590">
        <v>-32767</v>
      </c>
      <c r="I590">
        <v>0</v>
      </c>
    </row>
    <row r="591" spans="1:9" x14ac:dyDescent="0.25">
      <c r="A591" t="s">
        <v>38</v>
      </c>
      <c r="B591">
        <v>16.9635</v>
      </c>
      <c r="C591">
        <v>0</v>
      </c>
      <c r="D591">
        <v>0</v>
      </c>
      <c r="E591">
        <v>0</v>
      </c>
      <c r="F591">
        <v>0</v>
      </c>
      <c r="G591">
        <v>32767</v>
      </c>
      <c r="H591">
        <v>-32767</v>
      </c>
      <c r="I591">
        <v>0</v>
      </c>
    </row>
    <row r="592" spans="1:9" x14ac:dyDescent="0.25">
      <c r="A592" t="s">
        <v>38</v>
      </c>
      <c r="B592">
        <v>16.908200000000001</v>
      </c>
      <c r="C592">
        <v>0</v>
      </c>
      <c r="D592">
        <v>0</v>
      </c>
      <c r="E592">
        <v>0</v>
      </c>
      <c r="F592">
        <v>0</v>
      </c>
      <c r="G592">
        <v>32767</v>
      </c>
      <c r="H592">
        <v>-32767</v>
      </c>
      <c r="I592">
        <v>0</v>
      </c>
    </row>
    <row r="593" spans="1:9" x14ac:dyDescent="0.25">
      <c r="A593" t="s">
        <v>38</v>
      </c>
      <c r="B593">
        <v>16.985600000000002</v>
      </c>
      <c r="C593">
        <v>0</v>
      </c>
      <c r="D593">
        <v>0</v>
      </c>
      <c r="E593">
        <v>0</v>
      </c>
      <c r="F593">
        <v>0</v>
      </c>
      <c r="G593">
        <v>32767</v>
      </c>
      <c r="H593">
        <v>-32767</v>
      </c>
      <c r="I593">
        <v>0</v>
      </c>
    </row>
    <row r="594" spans="1:9" x14ac:dyDescent="0.25">
      <c r="A594" t="s">
        <v>38</v>
      </c>
      <c r="B594">
        <v>17.006900000000002</v>
      </c>
      <c r="C594">
        <v>0</v>
      </c>
      <c r="D594">
        <v>0</v>
      </c>
      <c r="E594">
        <v>0</v>
      </c>
      <c r="F594">
        <v>0</v>
      </c>
      <c r="G594">
        <v>32767</v>
      </c>
      <c r="H594">
        <v>-32767</v>
      </c>
      <c r="I594">
        <v>0</v>
      </c>
    </row>
    <row r="595" spans="1:9" x14ac:dyDescent="0.25">
      <c r="A595" t="s">
        <v>38</v>
      </c>
      <c r="B595">
        <v>16.712700000000002</v>
      </c>
      <c r="C595">
        <v>0</v>
      </c>
      <c r="D595">
        <v>0</v>
      </c>
      <c r="E595">
        <v>0</v>
      </c>
      <c r="F595">
        <v>0</v>
      </c>
      <c r="G595">
        <v>32767</v>
      </c>
      <c r="H595">
        <v>-32767</v>
      </c>
      <c r="I595">
        <v>0</v>
      </c>
    </row>
    <row r="596" spans="1:9" x14ac:dyDescent="0.25">
      <c r="A596" t="s">
        <v>38</v>
      </c>
      <c r="B596">
        <v>16.966200000000001</v>
      </c>
      <c r="C596">
        <v>0</v>
      </c>
      <c r="D596">
        <v>0</v>
      </c>
      <c r="E596">
        <v>0</v>
      </c>
      <c r="F596">
        <v>0</v>
      </c>
      <c r="G596">
        <v>32767</v>
      </c>
      <c r="H596">
        <v>-32767</v>
      </c>
      <c r="I596">
        <v>0</v>
      </c>
    </row>
    <row r="597" spans="1:9" x14ac:dyDescent="0.25">
      <c r="A597" t="s">
        <v>38</v>
      </c>
      <c r="B597">
        <v>16.905000000000001</v>
      </c>
      <c r="C597">
        <v>0</v>
      </c>
      <c r="D597">
        <v>0</v>
      </c>
      <c r="E597">
        <v>0</v>
      </c>
      <c r="F597">
        <v>0</v>
      </c>
      <c r="G597">
        <v>32767</v>
      </c>
      <c r="H597">
        <v>-32767</v>
      </c>
      <c r="I597">
        <v>0</v>
      </c>
    </row>
    <row r="598" spans="1:9" x14ac:dyDescent="0.25">
      <c r="A598" t="s">
        <v>38</v>
      </c>
      <c r="B598">
        <v>16.674900000000001</v>
      </c>
      <c r="C598">
        <v>0</v>
      </c>
      <c r="D598">
        <v>0</v>
      </c>
      <c r="E598">
        <v>0</v>
      </c>
      <c r="F598">
        <v>0</v>
      </c>
      <c r="G598">
        <v>32767</v>
      </c>
      <c r="H598">
        <v>-32767</v>
      </c>
      <c r="I598">
        <v>0</v>
      </c>
    </row>
    <row r="599" spans="1:9" x14ac:dyDescent="0.25">
      <c r="A599" t="s">
        <v>38</v>
      </c>
      <c r="B599">
        <v>16.697900000000001</v>
      </c>
      <c r="C599">
        <v>0</v>
      </c>
      <c r="D599">
        <v>0</v>
      </c>
      <c r="E599">
        <v>0</v>
      </c>
      <c r="F599">
        <v>0</v>
      </c>
      <c r="G599">
        <v>32767</v>
      </c>
      <c r="H599">
        <v>-32767</v>
      </c>
      <c r="I599">
        <v>0</v>
      </c>
    </row>
    <row r="600" spans="1:9" x14ac:dyDescent="0.25">
      <c r="A600" t="s">
        <v>38</v>
      </c>
      <c r="B600">
        <v>16.960599999999999</v>
      </c>
      <c r="C600">
        <v>0</v>
      </c>
      <c r="D600">
        <v>0</v>
      </c>
      <c r="E600">
        <v>0</v>
      </c>
      <c r="F600">
        <v>0</v>
      </c>
      <c r="G600">
        <v>32767</v>
      </c>
      <c r="H600">
        <v>-32767</v>
      </c>
      <c r="I600">
        <v>0</v>
      </c>
    </row>
    <row r="601" spans="1:9" x14ac:dyDescent="0.25">
      <c r="A601" t="s">
        <v>38</v>
      </c>
      <c r="B601">
        <v>16.97</v>
      </c>
      <c r="C601">
        <v>0</v>
      </c>
      <c r="D601">
        <v>0</v>
      </c>
      <c r="E601">
        <v>0</v>
      </c>
      <c r="F601">
        <v>0</v>
      </c>
      <c r="G601">
        <v>32767</v>
      </c>
      <c r="H601">
        <v>-32767</v>
      </c>
      <c r="I601">
        <v>0</v>
      </c>
    </row>
    <row r="602" spans="1:9" x14ac:dyDescent="0.25">
      <c r="A602" t="s">
        <v>38</v>
      </c>
      <c r="B602">
        <v>20.0077</v>
      </c>
      <c r="C602">
        <v>0</v>
      </c>
      <c r="D602">
        <v>0</v>
      </c>
      <c r="E602">
        <v>0</v>
      </c>
      <c r="F602">
        <v>0</v>
      </c>
      <c r="G602">
        <v>32767</v>
      </c>
      <c r="H602">
        <v>-32767</v>
      </c>
      <c r="I602">
        <v>0</v>
      </c>
    </row>
    <row r="603" spans="1:9" x14ac:dyDescent="0.25">
      <c r="A603" t="s">
        <v>38</v>
      </c>
      <c r="B603">
        <v>17.261600000000001</v>
      </c>
      <c r="C603">
        <v>0</v>
      </c>
      <c r="D603">
        <v>0</v>
      </c>
      <c r="E603">
        <v>0</v>
      </c>
      <c r="F603">
        <v>0</v>
      </c>
      <c r="G603">
        <v>32767</v>
      </c>
      <c r="H603">
        <v>-32767</v>
      </c>
      <c r="I603">
        <v>0</v>
      </c>
    </row>
    <row r="604" spans="1:9" x14ac:dyDescent="0.25">
      <c r="A604" t="s">
        <v>38</v>
      </c>
      <c r="B604">
        <v>17.084</v>
      </c>
      <c r="C604">
        <v>0</v>
      </c>
      <c r="D604">
        <v>0</v>
      </c>
      <c r="E604">
        <v>0</v>
      </c>
      <c r="F604">
        <v>0</v>
      </c>
      <c r="G604">
        <v>32767</v>
      </c>
      <c r="H604">
        <v>-32767</v>
      </c>
      <c r="I604">
        <v>0</v>
      </c>
    </row>
    <row r="605" spans="1:9" x14ac:dyDescent="0.25">
      <c r="A605" t="s">
        <v>38</v>
      </c>
      <c r="B605">
        <v>16.956700000000001</v>
      </c>
      <c r="C605">
        <v>0</v>
      </c>
      <c r="D605">
        <v>0</v>
      </c>
      <c r="E605">
        <v>0</v>
      </c>
      <c r="F605">
        <v>0</v>
      </c>
      <c r="G605">
        <v>32767</v>
      </c>
      <c r="H605">
        <v>-32767</v>
      </c>
      <c r="I605">
        <v>0</v>
      </c>
    </row>
    <row r="606" spans="1:9" x14ac:dyDescent="0.25">
      <c r="A606" t="s">
        <v>38</v>
      </c>
      <c r="B606">
        <v>16.8505</v>
      </c>
      <c r="C606">
        <v>0</v>
      </c>
      <c r="D606">
        <v>0</v>
      </c>
      <c r="E606">
        <v>0</v>
      </c>
      <c r="F606">
        <v>0</v>
      </c>
      <c r="G606">
        <v>32767</v>
      </c>
      <c r="H606">
        <v>-32767</v>
      </c>
      <c r="I606">
        <v>0</v>
      </c>
    </row>
    <row r="607" spans="1:9" x14ac:dyDescent="0.25">
      <c r="A607" t="s">
        <v>38</v>
      </c>
      <c r="B607">
        <v>16.852399999999999</v>
      </c>
      <c r="C607">
        <v>0</v>
      </c>
      <c r="D607">
        <v>0</v>
      </c>
      <c r="E607">
        <v>0</v>
      </c>
      <c r="F607">
        <v>0</v>
      </c>
      <c r="G607">
        <v>32767</v>
      </c>
      <c r="H607">
        <v>-32767</v>
      </c>
      <c r="I607">
        <v>0</v>
      </c>
    </row>
    <row r="608" spans="1:9" x14ac:dyDescent="0.25">
      <c r="A608" t="s">
        <v>38</v>
      </c>
      <c r="B608">
        <v>17.108000000000001</v>
      </c>
      <c r="C608">
        <v>0</v>
      </c>
      <c r="D608">
        <v>0</v>
      </c>
      <c r="E608">
        <v>0</v>
      </c>
      <c r="F608">
        <v>0</v>
      </c>
      <c r="G608">
        <v>32767</v>
      </c>
      <c r="H608">
        <v>-32767</v>
      </c>
      <c r="I608">
        <v>0</v>
      </c>
    </row>
    <row r="609" spans="1:25" x14ac:dyDescent="0.25">
      <c r="A609" t="s">
        <v>38</v>
      </c>
      <c r="B609">
        <v>16.883600000000001</v>
      </c>
      <c r="C609">
        <v>0</v>
      </c>
      <c r="D609">
        <v>0</v>
      </c>
      <c r="E609">
        <v>0</v>
      </c>
      <c r="F609">
        <v>0</v>
      </c>
      <c r="G609">
        <v>32767</v>
      </c>
      <c r="H609">
        <v>-32767</v>
      </c>
      <c r="I609">
        <v>0</v>
      </c>
    </row>
    <row r="610" spans="1:25" x14ac:dyDescent="0.25">
      <c r="A610" t="s">
        <v>38</v>
      </c>
      <c r="B610">
        <v>16.875499999999999</v>
      </c>
      <c r="C610">
        <v>0</v>
      </c>
      <c r="D610">
        <v>0</v>
      </c>
      <c r="E610">
        <v>0</v>
      </c>
      <c r="F610">
        <v>0</v>
      </c>
      <c r="G610">
        <v>32767</v>
      </c>
      <c r="H610">
        <v>-32767</v>
      </c>
      <c r="I610">
        <v>0</v>
      </c>
    </row>
    <row r="611" spans="1:25" x14ac:dyDescent="0.25">
      <c r="A611" t="s">
        <v>38</v>
      </c>
      <c r="B611">
        <v>17.0059</v>
      </c>
      <c r="C611">
        <v>0</v>
      </c>
      <c r="D611">
        <v>0</v>
      </c>
      <c r="E611">
        <v>0</v>
      </c>
      <c r="F611">
        <v>0</v>
      </c>
      <c r="G611">
        <v>32767</v>
      </c>
      <c r="H611">
        <v>-32767</v>
      </c>
      <c r="I611">
        <v>0</v>
      </c>
    </row>
    <row r="612" spans="1:25" x14ac:dyDescent="0.25">
      <c r="A612" t="s">
        <v>38</v>
      </c>
      <c r="B612">
        <v>16.804600000000001</v>
      </c>
      <c r="C612">
        <v>0</v>
      </c>
      <c r="D612">
        <v>0</v>
      </c>
      <c r="E612">
        <v>0</v>
      </c>
      <c r="F612">
        <v>0</v>
      </c>
      <c r="G612">
        <v>32767</v>
      </c>
      <c r="H612">
        <v>-32767</v>
      </c>
      <c r="I612">
        <v>0</v>
      </c>
    </row>
    <row r="613" spans="1:25" x14ac:dyDescent="0.25">
      <c r="A613" t="s">
        <v>38</v>
      </c>
      <c r="B613">
        <v>16.855</v>
      </c>
      <c r="C613">
        <v>0</v>
      </c>
      <c r="D613">
        <v>0</v>
      </c>
      <c r="E613">
        <v>0</v>
      </c>
      <c r="F613">
        <v>0</v>
      </c>
      <c r="G613">
        <v>32767</v>
      </c>
      <c r="H613">
        <v>-32767</v>
      </c>
      <c r="I613">
        <v>0</v>
      </c>
    </row>
    <row r="614" spans="1:25" x14ac:dyDescent="0.25">
      <c r="A614" t="s">
        <v>38</v>
      </c>
      <c r="B614">
        <v>16.963799999999999</v>
      </c>
      <c r="C614">
        <v>0</v>
      </c>
      <c r="D614">
        <v>0</v>
      </c>
      <c r="E614">
        <v>0</v>
      </c>
      <c r="F614">
        <v>0</v>
      </c>
      <c r="G614">
        <v>32767</v>
      </c>
      <c r="H614">
        <v>-32767</v>
      </c>
      <c r="I614">
        <v>0</v>
      </c>
    </row>
    <row r="615" spans="1:25" x14ac:dyDescent="0.25">
      <c r="A615" t="s">
        <v>38</v>
      </c>
      <c r="B615">
        <v>16.750699999999998</v>
      </c>
      <c r="C615">
        <v>0</v>
      </c>
      <c r="D615">
        <v>0</v>
      </c>
      <c r="E615">
        <v>0</v>
      </c>
      <c r="F615">
        <v>0</v>
      </c>
      <c r="G615">
        <v>32767</v>
      </c>
      <c r="H615">
        <v>-32767</v>
      </c>
      <c r="I615">
        <v>0</v>
      </c>
      <c r="R615" t="s">
        <v>69</v>
      </c>
      <c r="U615" t="s">
        <v>68</v>
      </c>
      <c r="X615" t="s">
        <v>66</v>
      </c>
    </row>
    <row r="616" spans="1:25" x14ac:dyDescent="0.25">
      <c r="A616" t="s">
        <v>38</v>
      </c>
      <c r="B616">
        <v>16.8446</v>
      </c>
      <c r="C616">
        <v>0</v>
      </c>
      <c r="D616">
        <v>0</v>
      </c>
      <c r="E616">
        <v>0</v>
      </c>
      <c r="F616">
        <v>0</v>
      </c>
      <c r="G616">
        <v>32767</v>
      </c>
      <c r="H616">
        <v>-32767</v>
      </c>
      <c r="I616">
        <v>0</v>
      </c>
      <c r="R616">
        <f>AVERAGE(B567:B616)</f>
        <v>17.059448</v>
      </c>
      <c r="S616">
        <f>AVERAGE(C567:C616)</f>
        <v>0</v>
      </c>
      <c r="U616">
        <f>_xlfn.VAR.P(B567:B616)</f>
        <v>0.20359463929599989</v>
      </c>
      <c r="V616">
        <f>_xlfn.VAR.P(C567:C616)</f>
        <v>0</v>
      </c>
      <c r="X616">
        <f>1.96*SQRT(U616)/50</f>
        <v>1.7687613364380319E-2</v>
      </c>
      <c r="Y616">
        <f>1.96*SQRT(V616)/50</f>
        <v>0</v>
      </c>
    </row>
    <row r="617" spans="1:25" x14ac:dyDescent="0.25">
      <c r="A617" t="s">
        <v>38</v>
      </c>
      <c r="B617">
        <v>859.05175899999995</v>
      </c>
      <c r="C617" t="s">
        <v>36</v>
      </c>
    </row>
    <row r="618" spans="1:25" x14ac:dyDescent="0.25">
      <c r="A618" t="s">
        <v>39</v>
      </c>
      <c r="B618">
        <v>16.892600000000002</v>
      </c>
      <c r="C618">
        <v>1.9840000000000001E-3</v>
      </c>
      <c r="D618">
        <v>0</v>
      </c>
      <c r="E618">
        <v>0</v>
      </c>
      <c r="F618">
        <v>0</v>
      </c>
      <c r="G618">
        <v>32767</v>
      </c>
      <c r="H618">
        <v>-32767</v>
      </c>
      <c r="I618">
        <v>0</v>
      </c>
    </row>
    <row r="619" spans="1:25" x14ac:dyDescent="0.25">
      <c r="A619" t="s">
        <v>39</v>
      </c>
      <c r="B619">
        <v>16.8735</v>
      </c>
      <c r="C619">
        <v>2.6879999999999999E-3</v>
      </c>
      <c r="D619">
        <v>0</v>
      </c>
      <c r="E619">
        <v>0</v>
      </c>
      <c r="F619">
        <v>0</v>
      </c>
      <c r="G619">
        <v>32767</v>
      </c>
      <c r="H619">
        <v>-32767</v>
      </c>
      <c r="I619">
        <v>0</v>
      </c>
    </row>
    <row r="620" spans="1:25" x14ac:dyDescent="0.25">
      <c r="A620" t="s">
        <v>39</v>
      </c>
      <c r="B620">
        <v>16.9788</v>
      </c>
      <c r="C620">
        <v>2.6559999999999999E-3</v>
      </c>
      <c r="D620">
        <v>0</v>
      </c>
      <c r="E620">
        <v>0</v>
      </c>
      <c r="F620">
        <v>0</v>
      </c>
      <c r="G620">
        <v>32767</v>
      </c>
      <c r="H620">
        <v>-32767</v>
      </c>
      <c r="I620">
        <v>0</v>
      </c>
    </row>
    <row r="621" spans="1:25" x14ac:dyDescent="0.25">
      <c r="A621" t="s">
        <v>39</v>
      </c>
      <c r="B621">
        <v>16.9237</v>
      </c>
      <c r="C621">
        <v>1.952E-3</v>
      </c>
      <c r="D621">
        <v>0</v>
      </c>
      <c r="E621">
        <v>0</v>
      </c>
      <c r="F621">
        <v>0</v>
      </c>
      <c r="G621">
        <v>32767</v>
      </c>
      <c r="H621">
        <v>-32767</v>
      </c>
      <c r="I621">
        <v>0</v>
      </c>
    </row>
    <row r="622" spans="1:25" x14ac:dyDescent="0.25">
      <c r="A622" t="s">
        <v>39</v>
      </c>
      <c r="B622">
        <v>16.803999999999998</v>
      </c>
      <c r="C622">
        <v>1.92E-3</v>
      </c>
      <c r="D622">
        <v>0</v>
      </c>
      <c r="E622">
        <v>0</v>
      </c>
      <c r="F622">
        <v>0</v>
      </c>
      <c r="G622">
        <v>32767</v>
      </c>
      <c r="H622">
        <v>-32767</v>
      </c>
      <c r="I622">
        <v>0</v>
      </c>
    </row>
    <row r="623" spans="1:25" x14ac:dyDescent="0.25">
      <c r="A623" t="s">
        <v>39</v>
      </c>
      <c r="B623">
        <v>16.977900000000002</v>
      </c>
      <c r="C623">
        <v>1.792E-3</v>
      </c>
      <c r="D623">
        <v>0</v>
      </c>
      <c r="E623">
        <v>0</v>
      </c>
      <c r="F623">
        <v>0</v>
      </c>
      <c r="G623">
        <v>32767</v>
      </c>
      <c r="H623">
        <v>-32767</v>
      </c>
      <c r="I623">
        <v>0</v>
      </c>
    </row>
    <row r="624" spans="1:25" x14ac:dyDescent="0.25">
      <c r="A624" t="s">
        <v>39</v>
      </c>
      <c r="B624">
        <v>16.4526</v>
      </c>
      <c r="C624">
        <v>1.7600000000000001E-3</v>
      </c>
      <c r="D624">
        <v>0</v>
      </c>
      <c r="E624">
        <v>0</v>
      </c>
      <c r="F624">
        <v>0</v>
      </c>
      <c r="G624">
        <v>32767</v>
      </c>
      <c r="H624">
        <v>-32767</v>
      </c>
      <c r="I624">
        <v>0</v>
      </c>
    </row>
    <row r="625" spans="1:9" x14ac:dyDescent="0.25">
      <c r="A625" t="s">
        <v>39</v>
      </c>
      <c r="B625">
        <v>16.946999999999999</v>
      </c>
      <c r="C625">
        <v>1.7279999999999999E-3</v>
      </c>
      <c r="D625">
        <v>0</v>
      </c>
      <c r="E625">
        <v>0</v>
      </c>
      <c r="F625">
        <v>0</v>
      </c>
      <c r="G625">
        <v>32767</v>
      </c>
      <c r="H625">
        <v>-32767</v>
      </c>
      <c r="I625">
        <v>0</v>
      </c>
    </row>
    <row r="626" spans="1:9" x14ac:dyDescent="0.25">
      <c r="A626" t="s">
        <v>39</v>
      </c>
      <c r="B626">
        <v>16.858599999999999</v>
      </c>
      <c r="C626">
        <v>1.7600000000000001E-3</v>
      </c>
      <c r="D626">
        <v>0</v>
      </c>
      <c r="E626">
        <v>0</v>
      </c>
      <c r="F626">
        <v>0</v>
      </c>
      <c r="G626">
        <v>32767</v>
      </c>
      <c r="H626">
        <v>-32767</v>
      </c>
      <c r="I626">
        <v>0</v>
      </c>
    </row>
    <row r="627" spans="1:9" x14ac:dyDescent="0.25">
      <c r="A627" t="s">
        <v>39</v>
      </c>
      <c r="B627">
        <v>16.753499999999999</v>
      </c>
      <c r="C627">
        <v>2.944E-3</v>
      </c>
      <c r="D627">
        <v>0</v>
      </c>
      <c r="E627">
        <v>0</v>
      </c>
      <c r="F627">
        <v>0</v>
      </c>
      <c r="G627">
        <v>32767</v>
      </c>
      <c r="H627">
        <v>-32767</v>
      </c>
      <c r="I627">
        <v>0</v>
      </c>
    </row>
    <row r="628" spans="1:9" x14ac:dyDescent="0.25">
      <c r="A628" t="s">
        <v>39</v>
      </c>
      <c r="B628">
        <v>16.8172</v>
      </c>
      <c r="C628">
        <v>1.792E-3</v>
      </c>
      <c r="D628">
        <v>0</v>
      </c>
      <c r="E628">
        <v>0</v>
      </c>
      <c r="F628">
        <v>0</v>
      </c>
      <c r="G628">
        <v>32767</v>
      </c>
      <c r="H628">
        <v>-32767</v>
      </c>
      <c r="I628">
        <v>0</v>
      </c>
    </row>
    <row r="629" spans="1:9" x14ac:dyDescent="0.25">
      <c r="A629" t="s">
        <v>39</v>
      </c>
      <c r="B629">
        <v>16.719200000000001</v>
      </c>
      <c r="C629">
        <v>1.792E-3</v>
      </c>
      <c r="D629">
        <v>0</v>
      </c>
      <c r="E629">
        <v>0</v>
      </c>
      <c r="F629">
        <v>0</v>
      </c>
      <c r="G629">
        <v>32767</v>
      </c>
      <c r="H629">
        <v>-32767</v>
      </c>
      <c r="I629">
        <v>0</v>
      </c>
    </row>
    <row r="630" spans="1:9" x14ac:dyDescent="0.25">
      <c r="A630" t="s">
        <v>39</v>
      </c>
      <c r="B630">
        <v>34.378500000000003</v>
      </c>
      <c r="C630">
        <v>3.3600000000000001E-3</v>
      </c>
      <c r="D630">
        <v>0</v>
      </c>
      <c r="E630">
        <v>0</v>
      </c>
      <c r="F630">
        <v>0</v>
      </c>
      <c r="G630">
        <v>32767</v>
      </c>
      <c r="H630">
        <v>-32767</v>
      </c>
      <c r="I630">
        <v>0</v>
      </c>
    </row>
    <row r="631" spans="1:9" x14ac:dyDescent="0.25">
      <c r="A631" t="s">
        <v>39</v>
      </c>
      <c r="B631">
        <v>28.191800000000001</v>
      </c>
      <c r="C631">
        <v>4.2560000000000002E-3</v>
      </c>
      <c r="D631">
        <v>0</v>
      </c>
      <c r="E631">
        <v>0</v>
      </c>
      <c r="F631">
        <v>0</v>
      </c>
      <c r="G631">
        <v>32767</v>
      </c>
      <c r="H631">
        <v>-32767</v>
      </c>
      <c r="I631">
        <v>0</v>
      </c>
    </row>
    <row r="632" spans="1:9" x14ac:dyDescent="0.25">
      <c r="A632" t="s">
        <v>39</v>
      </c>
      <c r="B632">
        <v>34.485700000000001</v>
      </c>
      <c r="C632">
        <v>4.3200000000000001E-3</v>
      </c>
      <c r="D632">
        <v>0</v>
      </c>
      <c r="E632">
        <v>0</v>
      </c>
      <c r="F632">
        <v>0</v>
      </c>
      <c r="G632">
        <v>32767</v>
      </c>
      <c r="H632">
        <v>-32767</v>
      </c>
      <c r="I632">
        <v>0</v>
      </c>
    </row>
    <row r="633" spans="1:9" x14ac:dyDescent="0.25">
      <c r="A633" t="s">
        <v>39</v>
      </c>
      <c r="B633">
        <v>28.359000000000002</v>
      </c>
      <c r="C633">
        <v>2.8800000000000002E-3</v>
      </c>
      <c r="D633">
        <v>0</v>
      </c>
      <c r="E633">
        <v>0</v>
      </c>
      <c r="F633">
        <v>0</v>
      </c>
      <c r="G633">
        <v>32767</v>
      </c>
      <c r="H633">
        <v>-32767</v>
      </c>
      <c r="I633">
        <v>0</v>
      </c>
    </row>
    <row r="634" spans="1:9" x14ac:dyDescent="0.25">
      <c r="A634" t="s">
        <v>39</v>
      </c>
      <c r="B634">
        <v>33.994799999999998</v>
      </c>
      <c r="C634">
        <v>1.9840000000000001E-3</v>
      </c>
      <c r="D634">
        <v>0</v>
      </c>
      <c r="E634">
        <v>0</v>
      </c>
      <c r="F634">
        <v>0</v>
      </c>
      <c r="G634">
        <v>32767</v>
      </c>
      <c r="H634">
        <v>-32767</v>
      </c>
      <c r="I634">
        <v>0</v>
      </c>
    </row>
    <row r="635" spans="1:9" x14ac:dyDescent="0.25">
      <c r="A635" t="s">
        <v>39</v>
      </c>
      <c r="B635">
        <v>28.598299999999998</v>
      </c>
      <c r="C635">
        <v>3.2959999999999999E-3</v>
      </c>
      <c r="D635">
        <v>0</v>
      </c>
      <c r="E635">
        <v>0</v>
      </c>
      <c r="F635">
        <v>0</v>
      </c>
      <c r="G635">
        <v>32767</v>
      </c>
      <c r="H635">
        <v>-32767</v>
      </c>
      <c r="I635">
        <v>0</v>
      </c>
    </row>
    <row r="636" spans="1:9" x14ac:dyDescent="0.25">
      <c r="A636" t="s">
        <v>39</v>
      </c>
      <c r="B636">
        <v>33.665399999999998</v>
      </c>
      <c r="C636">
        <v>2.5920000000000001E-3</v>
      </c>
      <c r="D636">
        <v>0</v>
      </c>
      <c r="E636">
        <v>0</v>
      </c>
      <c r="F636">
        <v>0</v>
      </c>
      <c r="G636">
        <v>32767</v>
      </c>
      <c r="H636">
        <v>-32767</v>
      </c>
      <c r="I636">
        <v>0</v>
      </c>
    </row>
    <row r="637" spans="1:9" x14ac:dyDescent="0.25">
      <c r="A637" t="s">
        <v>39</v>
      </c>
      <c r="B637">
        <v>28.9941</v>
      </c>
      <c r="C637">
        <v>2.6879999999999999E-3</v>
      </c>
      <c r="D637">
        <v>0</v>
      </c>
      <c r="E637">
        <v>0</v>
      </c>
      <c r="F637">
        <v>0</v>
      </c>
      <c r="G637">
        <v>32767</v>
      </c>
      <c r="H637">
        <v>-32767</v>
      </c>
      <c r="I637">
        <v>0</v>
      </c>
    </row>
    <row r="638" spans="1:9" x14ac:dyDescent="0.25">
      <c r="A638" t="s">
        <v>39</v>
      </c>
      <c r="B638">
        <v>33.636299999999999</v>
      </c>
      <c r="C638">
        <v>2.7520000000000001E-3</v>
      </c>
      <c r="D638">
        <v>0</v>
      </c>
      <c r="E638">
        <v>0</v>
      </c>
      <c r="F638">
        <v>0</v>
      </c>
      <c r="G638">
        <v>32767</v>
      </c>
      <c r="H638">
        <v>-32767</v>
      </c>
      <c r="I638">
        <v>0</v>
      </c>
    </row>
    <row r="639" spans="1:9" x14ac:dyDescent="0.25">
      <c r="A639" t="s">
        <v>39</v>
      </c>
      <c r="B639">
        <v>30.2212</v>
      </c>
      <c r="C639">
        <v>1.9840000000000001E-3</v>
      </c>
      <c r="D639">
        <v>0</v>
      </c>
      <c r="E639">
        <v>0</v>
      </c>
      <c r="F639">
        <v>0</v>
      </c>
      <c r="G639">
        <v>32767</v>
      </c>
      <c r="H639">
        <v>-32767</v>
      </c>
      <c r="I639">
        <v>0</v>
      </c>
    </row>
    <row r="640" spans="1:9" x14ac:dyDescent="0.25">
      <c r="A640" t="s">
        <v>39</v>
      </c>
      <c r="B640">
        <v>31.151499999999999</v>
      </c>
      <c r="C640">
        <v>1.92E-3</v>
      </c>
      <c r="D640">
        <v>0</v>
      </c>
      <c r="E640">
        <v>0</v>
      </c>
      <c r="F640">
        <v>0</v>
      </c>
      <c r="G640">
        <v>32767</v>
      </c>
      <c r="H640">
        <v>-32767</v>
      </c>
      <c r="I640">
        <v>0</v>
      </c>
    </row>
    <row r="641" spans="1:9" x14ac:dyDescent="0.25">
      <c r="A641" t="s">
        <v>39</v>
      </c>
      <c r="B641">
        <v>29.663799999999998</v>
      </c>
      <c r="C641">
        <v>1.92E-3</v>
      </c>
      <c r="D641">
        <v>0</v>
      </c>
      <c r="E641">
        <v>0</v>
      </c>
      <c r="F641">
        <v>0</v>
      </c>
      <c r="G641">
        <v>32767</v>
      </c>
      <c r="H641">
        <v>-32767</v>
      </c>
      <c r="I641">
        <v>0</v>
      </c>
    </row>
    <row r="642" spans="1:9" x14ac:dyDescent="0.25">
      <c r="A642" t="s">
        <v>39</v>
      </c>
      <c r="B642">
        <v>32.646000000000001</v>
      </c>
      <c r="C642">
        <v>1.9840000000000001E-3</v>
      </c>
      <c r="D642">
        <v>0</v>
      </c>
      <c r="E642">
        <v>0</v>
      </c>
      <c r="F642">
        <v>0</v>
      </c>
      <c r="G642">
        <v>32767</v>
      </c>
      <c r="H642">
        <v>-32767</v>
      </c>
      <c r="I642">
        <v>0</v>
      </c>
    </row>
    <row r="643" spans="1:9" x14ac:dyDescent="0.25">
      <c r="A643" t="s">
        <v>39</v>
      </c>
      <c r="B643">
        <v>30.087399999999999</v>
      </c>
      <c r="C643">
        <v>2.7200000000000002E-3</v>
      </c>
      <c r="D643">
        <v>0</v>
      </c>
      <c r="E643">
        <v>0</v>
      </c>
      <c r="F643">
        <v>0</v>
      </c>
      <c r="G643">
        <v>32767</v>
      </c>
      <c r="H643">
        <v>-32767</v>
      </c>
      <c r="I643">
        <v>0</v>
      </c>
    </row>
    <row r="644" spans="1:9" x14ac:dyDescent="0.25">
      <c r="A644" t="s">
        <v>39</v>
      </c>
      <c r="B644">
        <v>32.357500000000002</v>
      </c>
      <c r="C644">
        <v>2.6879999999999999E-3</v>
      </c>
      <c r="D644">
        <v>0</v>
      </c>
      <c r="E644">
        <v>0</v>
      </c>
      <c r="F644">
        <v>0</v>
      </c>
      <c r="G644">
        <v>32767</v>
      </c>
      <c r="H644">
        <v>-32767</v>
      </c>
      <c r="I644">
        <v>0</v>
      </c>
    </row>
    <row r="645" spans="1:9" x14ac:dyDescent="0.25">
      <c r="A645" t="s">
        <v>39</v>
      </c>
      <c r="B645">
        <v>30.303599999999999</v>
      </c>
      <c r="C645">
        <v>1.8240000000000001E-3</v>
      </c>
      <c r="D645">
        <v>0</v>
      </c>
      <c r="E645">
        <v>0</v>
      </c>
      <c r="F645">
        <v>0</v>
      </c>
      <c r="G645">
        <v>32767</v>
      </c>
      <c r="H645">
        <v>-32767</v>
      </c>
      <c r="I645">
        <v>0</v>
      </c>
    </row>
    <row r="646" spans="1:9" x14ac:dyDescent="0.25">
      <c r="A646" t="s">
        <v>39</v>
      </c>
      <c r="B646">
        <v>32.136499999999998</v>
      </c>
      <c r="C646">
        <v>3.712E-3</v>
      </c>
      <c r="D646">
        <v>0</v>
      </c>
      <c r="E646">
        <v>0</v>
      </c>
      <c r="F646">
        <v>0</v>
      </c>
      <c r="G646">
        <v>32767</v>
      </c>
      <c r="H646">
        <v>-32767</v>
      </c>
      <c r="I646">
        <v>0</v>
      </c>
    </row>
    <row r="647" spans="1:9" x14ac:dyDescent="0.25">
      <c r="A647" t="s">
        <v>39</v>
      </c>
      <c r="B647">
        <v>30.449200000000001</v>
      </c>
      <c r="C647">
        <v>2.7520000000000001E-3</v>
      </c>
      <c r="D647">
        <v>0</v>
      </c>
      <c r="E647">
        <v>0</v>
      </c>
      <c r="F647">
        <v>0</v>
      </c>
      <c r="G647">
        <v>32767</v>
      </c>
      <c r="H647">
        <v>-32767</v>
      </c>
      <c r="I647">
        <v>0</v>
      </c>
    </row>
    <row r="648" spans="1:9" x14ac:dyDescent="0.25">
      <c r="A648" t="s">
        <v>39</v>
      </c>
      <c r="B648">
        <v>32.046799999999998</v>
      </c>
      <c r="C648">
        <v>2.5920000000000001E-3</v>
      </c>
      <c r="D648">
        <v>0</v>
      </c>
      <c r="E648">
        <v>0</v>
      </c>
      <c r="F648">
        <v>0</v>
      </c>
      <c r="G648">
        <v>32767</v>
      </c>
      <c r="H648">
        <v>-32767</v>
      </c>
      <c r="I648">
        <v>0</v>
      </c>
    </row>
    <row r="649" spans="1:9" x14ac:dyDescent="0.25">
      <c r="A649" t="s">
        <v>39</v>
      </c>
      <c r="B649">
        <v>30.4499</v>
      </c>
      <c r="C649">
        <v>1.792E-3</v>
      </c>
      <c r="D649">
        <v>0</v>
      </c>
      <c r="E649">
        <v>0</v>
      </c>
      <c r="F649">
        <v>0</v>
      </c>
      <c r="G649">
        <v>32767</v>
      </c>
      <c r="H649">
        <v>-32767</v>
      </c>
      <c r="I649">
        <v>0</v>
      </c>
    </row>
    <row r="650" spans="1:9" x14ac:dyDescent="0.25">
      <c r="A650" t="s">
        <v>39</v>
      </c>
      <c r="B650">
        <v>32.160699999999999</v>
      </c>
      <c r="C650">
        <v>1.792E-3</v>
      </c>
      <c r="D650">
        <v>0</v>
      </c>
      <c r="E650">
        <v>0</v>
      </c>
      <c r="F650">
        <v>0</v>
      </c>
      <c r="G650">
        <v>32767</v>
      </c>
      <c r="H650">
        <v>-32767</v>
      </c>
      <c r="I650">
        <v>0</v>
      </c>
    </row>
    <row r="651" spans="1:9" x14ac:dyDescent="0.25">
      <c r="A651" t="s">
        <v>39</v>
      </c>
      <c r="B651">
        <v>30.612400000000001</v>
      </c>
      <c r="C651">
        <v>3.4559999999999999E-3</v>
      </c>
      <c r="D651">
        <v>0</v>
      </c>
      <c r="E651">
        <v>0</v>
      </c>
      <c r="F651">
        <v>0</v>
      </c>
      <c r="G651">
        <v>32767</v>
      </c>
      <c r="H651">
        <v>-32767</v>
      </c>
      <c r="I651">
        <v>0</v>
      </c>
    </row>
    <row r="652" spans="1:9" x14ac:dyDescent="0.25">
      <c r="A652" t="s">
        <v>39</v>
      </c>
      <c r="B652">
        <v>31.8431</v>
      </c>
      <c r="C652">
        <v>2.464E-3</v>
      </c>
      <c r="D652">
        <v>0</v>
      </c>
      <c r="E652">
        <v>0</v>
      </c>
      <c r="F652">
        <v>0</v>
      </c>
      <c r="G652">
        <v>32767</v>
      </c>
      <c r="H652">
        <v>-32767</v>
      </c>
      <c r="I652">
        <v>0</v>
      </c>
    </row>
    <row r="653" spans="1:9" x14ac:dyDescent="0.25">
      <c r="A653" t="s">
        <v>39</v>
      </c>
      <c r="B653">
        <v>30.6965</v>
      </c>
      <c r="C653">
        <v>3.7759999999999998E-3</v>
      </c>
      <c r="D653">
        <v>0</v>
      </c>
      <c r="E653">
        <v>0</v>
      </c>
      <c r="F653">
        <v>0</v>
      </c>
      <c r="G653">
        <v>32767</v>
      </c>
      <c r="H653">
        <v>-32767</v>
      </c>
      <c r="I653">
        <v>0</v>
      </c>
    </row>
    <row r="654" spans="1:9" x14ac:dyDescent="0.25">
      <c r="A654" t="s">
        <v>39</v>
      </c>
      <c r="B654">
        <v>31.846800000000002</v>
      </c>
      <c r="C654">
        <v>2.9759999999999999E-3</v>
      </c>
      <c r="D654">
        <v>0</v>
      </c>
      <c r="E654">
        <v>0</v>
      </c>
      <c r="F654">
        <v>0</v>
      </c>
      <c r="G654">
        <v>32767</v>
      </c>
      <c r="H654">
        <v>-32767</v>
      </c>
      <c r="I654">
        <v>0</v>
      </c>
    </row>
    <row r="655" spans="1:9" x14ac:dyDescent="0.25">
      <c r="A655" t="s">
        <v>39</v>
      </c>
      <c r="B655">
        <v>30.798400000000001</v>
      </c>
      <c r="C655">
        <v>4.1599999999999996E-3</v>
      </c>
      <c r="D655">
        <v>0</v>
      </c>
      <c r="E655">
        <v>0</v>
      </c>
      <c r="F655">
        <v>0</v>
      </c>
      <c r="G655">
        <v>32767</v>
      </c>
      <c r="H655">
        <v>-32767</v>
      </c>
      <c r="I655">
        <v>0</v>
      </c>
    </row>
    <row r="656" spans="1:9" x14ac:dyDescent="0.25">
      <c r="A656" t="s">
        <v>39</v>
      </c>
      <c r="B656">
        <v>31.659500000000001</v>
      </c>
      <c r="C656">
        <v>1.792E-3</v>
      </c>
      <c r="D656">
        <v>0</v>
      </c>
      <c r="E656">
        <v>0</v>
      </c>
      <c r="F656">
        <v>0</v>
      </c>
      <c r="G656">
        <v>32767</v>
      </c>
      <c r="H656">
        <v>-32767</v>
      </c>
      <c r="I656">
        <v>0</v>
      </c>
    </row>
    <row r="657" spans="1:25" x14ac:dyDescent="0.25">
      <c r="A657" t="s">
        <v>39</v>
      </c>
      <c r="B657">
        <v>30.694800000000001</v>
      </c>
      <c r="C657">
        <v>2.6559999999999999E-3</v>
      </c>
      <c r="D657">
        <v>0</v>
      </c>
      <c r="E657">
        <v>0</v>
      </c>
      <c r="F657">
        <v>0</v>
      </c>
      <c r="G657">
        <v>32767</v>
      </c>
      <c r="H657">
        <v>-32767</v>
      </c>
      <c r="I657">
        <v>0</v>
      </c>
    </row>
    <row r="658" spans="1:25" x14ac:dyDescent="0.25">
      <c r="A658" t="s">
        <v>39</v>
      </c>
      <c r="B658">
        <v>31.947099999999999</v>
      </c>
      <c r="C658">
        <v>2.9120000000000001E-3</v>
      </c>
      <c r="D658">
        <v>0</v>
      </c>
      <c r="E658">
        <v>0</v>
      </c>
      <c r="F658">
        <v>0</v>
      </c>
      <c r="G658">
        <v>32767</v>
      </c>
      <c r="H658">
        <v>-32767</v>
      </c>
      <c r="I658">
        <v>0</v>
      </c>
    </row>
    <row r="659" spans="1:25" x14ac:dyDescent="0.25">
      <c r="A659" t="s">
        <v>39</v>
      </c>
      <c r="B659">
        <v>30.7042</v>
      </c>
      <c r="C659">
        <v>2.944E-3</v>
      </c>
      <c r="D659">
        <v>0</v>
      </c>
      <c r="E659">
        <v>0</v>
      </c>
      <c r="F659">
        <v>0</v>
      </c>
      <c r="G659">
        <v>32767</v>
      </c>
      <c r="H659">
        <v>-32767</v>
      </c>
      <c r="I659">
        <v>0</v>
      </c>
    </row>
    <row r="660" spans="1:25" x14ac:dyDescent="0.25">
      <c r="A660" t="s">
        <v>39</v>
      </c>
      <c r="B660">
        <v>32.140999999999998</v>
      </c>
      <c r="C660">
        <v>2.6879999999999999E-3</v>
      </c>
      <c r="D660">
        <v>0</v>
      </c>
      <c r="E660">
        <v>0</v>
      </c>
      <c r="F660">
        <v>0</v>
      </c>
      <c r="G660">
        <v>32767</v>
      </c>
      <c r="H660">
        <v>-32767</v>
      </c>
      <c r="I660">
        <v>0</v>
      </c>
    </row>
    <row r="661" spans="1:25" x14ac:dyDescent="0.25">
      <c r="A661" t="s">
        <v>39</v>
      </c>
      <c r="B661">
        <v>30.636299999999999</v>
      </c>
      <c r="C661">
        <v>4.2560000000000002E-3</v>
      </c>
      <c r="D661">
        <v>0</v>
      </c>
      <c r="E661">
        <v>0</v>
      </c>
      <c r="F661">
        <v>0</v>
      </c>
      <c r="G661">
        <v>32767</v>
      </c>
      <c r="H661">
        <v>-32767</v>
      </c>
      <c r="I661">
        <v>0</v>
      </c>
    </row>
    <row r="662" spans="1:25" x14ac:dyDescent="0.25">
      <c r="A662" t="s">
        <v>39</v>
      </c>
      <c r="B662">
        <v>31.6187</v>
      </c>
      <c r="C662">
        <v>3.5200000000000001E-3</v>
      </c>
      <c r="D662">
        <v>0</v>
      </c>
      <c r="E662">
        <v>0</v>
      </c>
      <c r="F662">
        <v>0</v>
      </c>
      <c r="G662">
        <v>32767</v>
      </c>
      <c r="H662">
        <v>-32767</v>
      </c>
      <c r="I662">
        <v>0</v>
      </c>
    </row>
    <row r="663" spans="1:25" x14ac:dyDescent="0.25">
      <c r="A663" t="s">
        <v>39</v>
      </c>
      <c r="B663">
        <v>29.094999999999999</v>
      </c>
      <c r="C663">
        <v>2.9759999999999999E-3</v>
      </c>
      <c r="D663">
        <v>0</v>
      </c>
      <c r="E663">
        <v>0</v>
      </c>
      <c r="F663">
        <v>0</v>
      </c>
      <c r="G663">
        <v>32767</v>
      </c>
      <c r="H663">
        <v>-32767</v>
      </c>
      <c r="I663">
        <v>0</v>
      </c>
    </row>
    <row r="664" spans="1:25" x14ac:dyDescent="0.25">
      <c r="A664" t="s">
        <v>39</v>
      </c>
      <c r="B664">
        <v>33.147199999999998</v>
      </c>
      <c r="C664">
        <v>2.944E-3</v>
      </c>
      <c r="D664">
        <v>0</v>
      </c>
      <c r="E664">
        <v>0</v>
      </c>
      <c r="F664">
        <v>0</v>
      </c>
      <c r="G664">
        <v>32767</v>
      </c>
      <c r="H664">
        <v>-32767</v>
      </c>
      <c r="I664">
        <v>0</v>
      </c>
    </row>
    <row r="665" spans="1:25" x14ac:dyDescent="0.25">
      <c r="A665" t="s">
        <v>39</v>
      </c>
      <c r="B665">
        <v>29.680099999999999</v>
      </c>
      <c r="C665">
        <v>2.9120000000000001E-3</v>
      </c>
      <c r="D665">
        <v>0</v>
      </c>
      <c r="E665">
        <v>0</v>
      </c>
      <c r="F665">
        <v>0</v>
      </c>
      <c r="G665">
        <v>32767</v>
      </c>
      <c r="H665">
        <v>-32767</v>
      </c>
      <c r="I665">
        <v>0</v>
      </c>
    </row>
    <row r="666" spans="1:25" x14ac:dyDescent="0.25">
      <c r="A666" t="s">
        <v>39</v>
      </c>
      <c r="B666">
        <v>32.738900000000001</v>
      </c>
      <c r="C666">
        <v>2.944E-3</v>
      </c>
      <c r="D666">
        <v>0</v>
      </c>
      <c r="E666">
        <v>0</v>
      </c>
      <c r="F666">
        <v>0</v>
      </c>
      <c r="G666">
        <v>32767</v>
      </c>
      <c r="H666">
        <v>-32767</v>
      </c>
      <c r="I666">
        <v>0</v>
      </c>
    </row>
    <row r="667" spans="1:25" x14ac:dyDescent="0.25">
      <c r="A667" t="s">
        <v>39</v>
      </c>
      <c r="B667">
        <v>29.915099999999999</v>
      </c>
      <c r="C667">
        <v>2.6559999999999999E-3</v>
      </c>
      <c r="D667">
        <v>0</v>
      </c>
      <c r="E667">
        <v>0</v>
      </c>
      <c r="F667">
        <v>0</v>
      </c>
      <c r="G667">
        <v>32767</v>
      </c>
      <c r="H667">
        <v>-32767</v>
      </c>
      <c r="I667">
        <v>0</v>
      </c>
    </row>
    <row r="668" spans="1:25" x14ac:dyDescent="0.25">
      <c r="A668" t="s">
        <v>39</v>
      </c>
      <c r="B668">
        <v>32.7102</v>
      </c>
      <c r="C668">
        <v>2.6559999999999999E-3</v>
      </c>
      <c r="D668">
        <v>0</v>
      </c>
      <c r="E668">
        <v>0</v>
      </c>
      <c r="F668">
        <v>0</v>
      </c>
      <c r="G668">
        <v>32767</v>
      </c>
      <c r="H668">
        <v>-32767</v>
      </c>
      <c r="I668">
        <v>0</v>
      </c>
    </row>
    <row r="669" spans="1:25" x14ac:dyDescent="0.25">
      <c r="A669" t="s">
        <v>39</v>
      </c>
      <c r="B669">
        <v>30.061499999999999</v>
      </c>
      <c r="C669">
        <v>2.2399999999999998E-3</v>
      </c>
      <c r="D669">
        <v>0</v>
      </c>
      <c r="E669">
        <v>0</v>
      </c>
      <c r="F669">
        <v>0</v>
      </c>
      <c r="G669">
        <v>32767</v>
      </c>
      <c r="H669">
        <v>-32767</v>
      </c>
      <c r="I669">
        <v>0</v>
      </c>
    </row>
    <row r="670" spans="1:25" x14ac:dyDescent="0.25">
      <c r="A670" t="s">
        <v>39</v>
      </c>
      <c r="B670">
        <v>32.365099999999998</v>
      </c>
      <c r="C670">
        <v>1.7600000000000001E-3</v>
      </c>
      <c r="D670">
        <v>0</v>
      </c>
      <c r="E670">
        <v>0</v>
      </c>
      <c r="F670">
        <v>0</v>
      </c>
      <c r="G670">
        <v>32767</v>
      </c>
      <c r="H670">
        <v>-32767</v>
      </c>
      <c r="I670">
        <v>0</v>
      </c>
    </row>
    <row r="671" spans="1:25" x14ac:dyDescent="0.25">
      <c r="A671" t="s">
        <v>39</v>
      </c>
      <c r="B671">
        <v>30.426400000000001</v>
      </c>
      <c r="C671">
        <v>2.8800000000000002E-3</v>
      </c>
      <c r="D671">
        <v>0</v>
      </c>
      <c r="E671">
        <v>0</v>
      </c>
      <c r="F671">
        <v>0</v>
      </c>
      <c r="G671">
        <v>32767</v>
      </c>
      <c r="H671">
        <v>-32767</v>
      </c>
      <c r="I671">
        <v>0</v>
      </c>
      <c r="R671" t="s">
        <v>69</v>
      </c>
      <c r="U671" t="s">
        <v>68</v>
      </c>
      <c r="X671" t="s">
        <v>66</v>
      </c>
    </row>
    <row r="672" spans="1:25" x14ac:dyDescent="0.25">
      <c r="A672" t="s">
        <v>39</v>
      </c>
      <c r="B672">
        <v>32.126399999999997</v>
      </c>
      <c r="C672">
        <v>1.9840000000000001E-3</v>
      </c>
      <c r="D672">
        <v>0</v>
      </c>
      <c r="E672">
        <v>0</v>
      </c>
      <c r="F672">
        <v>0</v>
      </c>
      <c r="G672">
        <v>32767</v>
      </c>
      <c r="H672">
        <v>-32767</v>
      </c>
      <c r="I672">
        <v>0</v>
      </c>
      <c r="R672">
        <f>AVERAGE(B623:B672)</f>
        <v>29.259373999999998</v>
      </c>
      <c r="S672">
        <f>AVERAGE(C623:C672)</f>
        <v>2.6585600000000003E-3</v>
      </c>
      <c r="U672">
        <f>_xlfn.VAR.P(B623:B672)</f>
        <v>27.452689519924299</v>
      </c>
      <c r="V672">
        <f>_xlfn.VAR.P(C623:C672)</f>
        <v>5.4308208639999983E-7</v>
      </c>
      <c r="X672">
        <f>1.96*SQRT(U672)/50</f>
        <v>0.20538963173416636</v>
      </c>
      <c r="Y672">
        <f>1.96*SQRT(V672)/50</f>
        <v>2.8888088501070745E-5</v>
      </c>
    </row>
    <row r="673" spans="1:22" x14ac:dyDescent="0.25">
      <c r="A673" t="s">
        <v>38</v>
      </c>
      <c r="B673">
        <v>1469.9383419999999</v>
      </c>
      <c r="C673" t="s">
        <v>36</v>
      </c>
      <c r="U673" t="s">
        <v>82</v>
      </c>
    </row>
    <row r="674" spans="1:22" x14ac:dyDescent="0.25">
      <c r="A674" t="s">
        <v>40</v>
      </c>
      <c r="B674">
        <v>4.2395500000000004</v>
      </c>
      <c r="C674">
        <v>2.624E-3</v>
      </c>
      <c r="D674">
        <v>0</v>
      </c>
      <c r="E674">
        <v>0</v>
      </c>
      <c r="F674">
        <v>0</v>
      </c>
      <c r="G674">
        <v>32767</v>
      </c>
      <c r="H674">
        <v>-32767</v>
      </c>
      <c r="I674">
        <v>0</v>
      </c>
      <c r="U674">
        <f>_xlfn.STDEV.P(B623:B672)</f>
        <v>5.239531421789958</v>
      </c>
      <c r="V674">
        <f>_xlfn.STDEV.P(C623:C672)</f>
        <v>7.3694103319058024E-4</v>
      </c>
    </row>
    <row r="675" spans="1:22" x14ac:dyDescent="0.25">
      <c r="A675" t="s">
        <v>40</v>
      </c>
      <c r="B675">
        <v>4.1459200000000003</v>
      </c>
      <c r="C675">
        <v>2.5920000000000001E-3</v>
      </c>
      <c r="D675">
        <v>0</v>
      </c>
      <c r="E675">
        <v>0</v>
      </c>
      <c r="F675">
        <v>0</v>
      </c>
      <c r="G675">
        <v>32767</v>
      </c>
      <c r="H675">
        <v>-32767</v>
      </c>
      <c r="I675">
        <v>0</v>
      </c>
    </row>
    <row r="676" spans="1:22" x14ac:dyDescent="0.25">
      <c r="A676" t="s">
        <v>40</v>
      </c>
      <c r="B676">
        <v>4.14893</v>
      </c>
      <c r="C676">
        <v>2.624E-3</v>
      </c>
      <c r="D676">
        <v>0</v>
      </c>
      <c r="E676">
        <v>0</v>
      </c>
      <c r="F676">
        <v>0</v>
      </c>
      <c r="G676">
        <v>32767</v>
      </c>
      <c r="H676">
        <v>-32767</v>
      </c>
      <c r="I676">
        <v>0</v>
      </c>
    </row>
    <row r="677" spans="1:22" x14ac:dyDescent="0.25">
      <c r="A677" t="s">
        <v>40</v>
      </c>
      <c r="B677">
        <v>4.14499</v>
      </c>
      <c r="C677">
        <v>2.624E-3</v>
      </c>
      <c r="D677">
        <v>0</v>
      </c>
      <c r="E677">
        <v>0</v>
      </c>
      <c r="F677">
        <v>0</v>
      </c>
      <c r="G677">
        <v>32767</v>
      </c>
      <c r="H677">
        <v>-32767</v>
      </c>
      <c r="I677">
        <v>0</v>
      </c>
    </row>
    <row r="678" spans="1:22" x14ac:dyDescent="0.25">
      <c r="A678" t="s">
        <v>40</v>
      </c>
      <c r="B678">
        <v>4.1167699999999998</v>
      </c>
      <c r="C678">
        <v>2.7200000000000002E-3</v>
      </c>
      <c r="D678">
        <v>0</v>
      </c>
      <c r="E678">
        <v>0</v>
      </c>
      <c r="F678">
        <v>0</v>
      </c>
      <c r="G678">
        <v>32767</v>
      </c>
      <c r="H678">
        <v>-32767</v>
      </c>
      <c r="I678">
        <v>0</v>
      </c>
    </row>
    <row r="679" spans="1:22" x14ac:dyDescent="0.25">
      <c r="A679" t="s">
        <v>40</v>
      </c>
      <c r="B679">
        <v>4.0885800000000003</v>
      </c>
      <c r="C679">
        <v>2.5920000000000001E-3</v>
      </c>
      <c r="D679">
        <v>0</v>
      </c>
      <c r="E679">
        <v>0</v>
      </c>
      <c r="F679">
        <v>0</v>
      </c>
      <c r="G679">
        <v>32767</v>
      </c>
      <c r="H679">
        <v>-32767</v>
      </c>
      <c r="I679">
        <v>0</v>
      </c>
    </row>
    <row r="680" spans="1:22" x14ac:dyDescent="0.25">
      <c r="A680" t="s">
        <v>40</v>
      </c>
      <c r="B680">
        <v>4.1113299999999997</v>
      </c>
      <c r="C680">
        <v>2.5600000000000002E-3</v>
      </c>
      <c r="D680">
        <v>0</v>
      </c>
      <c r="E680">
        <v>0</v>
      </c>
      <c r="F680">
        <v>0</v>
      </c>
      <c r="G680">
        <v>32767</v>
      </c>
      <c r="H680">
        <v>-32767</v>
      </c>
      <c r="I680">
        <v>0</v>
      </c>
    </row>
    <row r="681" spans="1:22" x14ac:dyDescent="0.25">
      <c r="A681" t="s">
        <v>40</v>
      </c>
      <c r="B681">
        <v>4.1158700000000001</v>
      </c>
      <c r="C681">
        <v>2.7520000000000001E-3</v>
      </c>
      <c r="D681">
        <v>0</v>
      </c>
      <c r="E681">
        <v>0</v>
      </c>
      <c r="F681">
        <v>0</v>
      </c>
      <c r="G681">
        <v>32767</v>
      </c>
      <c r="H681">
        <v>-32767</v>
      </c>
      <c r="I681">
        <v>0</v>
      </c>
    </row>
    <row r="682" spans="1:22" x14ac:dyDescent="0.25">
      <c r="A682" t="s">
        <v>40</v>
      </c>
      <c r="B682">
        <v>4.1029799999999996</v>
      </c>
      <c r="C682">
        <v>2.5920000000000001E-3</v>
      </c>
      <c r="D682">
        <v>0</v>
      </c>
      <c r="E682">
        <v>0</v>
      </c>
      <c r="F682">
        <v>0</v>
      </c>
      <c r="G682">
        <v>32767</v>
      </c>
      <c r="H682">
        <v>-32767</v>
      </c>
      <c r="I682">
        <v>0</v>
      </c>
    </row>
    <row r="683" spans="1:22" x14ac:dyDescent="0.25">
      <c r="A683" t="s">
        <v>40</v>
      </c>
      <c r="B683">
        <v>4.0979799999999997</v>
      </c>
      <c r="C683">
        <v>2.5920000000000001E-3</v>
      </c>
      <c r="D683">
        <v>0</v>
      </c>
      <c r="E683">
        <v>0</v>
      </c>
      <c r="F683">
        <v>0</v>
      </c>
      <c r="G683">
        <v>32767</v>
      </c>
      <c r="H683">
        <v>-32767</v>
      </c>
      <c r="I683">
        <v>0</v>
      </c>
    </row>
    <row r="684" spans="1:22" x14ac:dyDescent="0.25">
      <c r="A684" t="s">
        <v>40</v>
      </c>
      <c r="B684">
        <v>4.1430699999999998</v>
      </c>
      <c r="C684">
        <v>2.624E-3</v>
      </c>
      <c r="D684">
        <v>0</v>
      </c>
      <c r="E684">
        <v>0</v>
      </c>
      <c r="F684">
        <v>0</v>
      </c>
      <c r="G684">
        <v>32767</v>
      </c>
      <c r="H684">
        <v>-32767</v>
      </c>
      <c r="I684">
        <v>0</v>
      </c>
    </row>
    <row r="685" spans="1:22" x14ac:dyDescent="0.25">
      <c r="A685" t="s">
        <v>40</v>
      </c>
      <c r="B685">
        <v>4.12256</v>
      </c>
      <c r="C685">
        <v>2.624E-3</v>
      </c>
      <c r="D685">
        <v>0</v>
      </c>
      <c r="E685">
        <v>0</v>
      </c>
      <c r="F685">
        <v>0</v>
      </c>
      <c r="G685">
        <v>32767</v>
      </c>
      <c r="H685">
        <v>-32767</v>
      </c>
      <c r="I685">
        <v>0</v>
      </c>
    </row>
    <row r="686" spans="1:22" x14ac:dyDescent="0.25">
      <c r="A686" t="s">
        <v>40</v>
      </c>
      <c r="B686">
        <v>4.0973800000000002</v>
      </c>
      <c r="C686">
        <v>2.8159999999999999E-3</v>
      </c>
      <c r="D686">
        <v>0</v>
      </c>
      <c r="E686">
        <v>0</v>
      </c>
      <c r="F686">
        <v>0</v>
      </c>
      <c r="G686">
        <v>32767</v>
      </c>
      <c r="H686">
        <v>-32767</v>
      </c>
      <c r="I686">
        <v>0</v>
      </c>
    </row>
    <row r="687" spans="1:22" x14ac:dyDescent="0.25">
      <c r="A687" t="s">
        <v>40</v>
      </c>
      <c r="B687">
        <v>4.0758999999999999</v>
      </c>
      <c r="C687">
        <v>2.624E-3</v>
      </c>
      <c r="D687">
        <v>0</v>
      </c>
      <c r="E687">
        <v>0</v>
      </c>
      <c r="F687">
        <v>0</v>
      </c>
      <c r="G687">
        <v>32767</v>
      </c>
      <c r="H687">
        <v>-32767</v>
      </c>
      <c r="I687">
        <v>0</v>
      </c>
    </row>
    <row r="688" spans="1:22" x14ac:dyDescent="0.25">
      <c r="A688" t="s">
        <v>40</v>
      </c>
      <c r="B688">
        <v>4.1102400000000001</v>
      </c>
      <c r="C688">
        <v>2.5920000000000001E-3</v>
      </c>
      <c r="D688">
        <v>0</v>
      </c>
      <c r="E688">
        <v>0</v>
      </c>
      <c r="F688">
        <v>0</v>
      </c>
      <c r="G688">
        <v>32767</v>
      </c>
      <c r="H688">
        <v>-32767</v>
      </c>
      <c r="I688">
        <v>0</v>
      </c>
    </row>
    <row r="689" spans="1:9" x14ac:dyDescent="0.25">
      <c r="A689" t="s">
        <v>40</v>
      </c>
      <c r="B689">
        <v>4.0800299999999998</v>
      </c>
      <c r="C689">
        <v>2.7200000000000002E-3</v>
      </c>
      <c r="D689">
        <v>0</v>
      </c>
      <c r="E689">
        <v>0</v>
      </c>
      <c r="F689">
        <v>0</v>
      </c>
      <c r="G689">
        <v>32767</v>
      </c>
      <c r="H689">
        <v>-32767</v>
      </c>
      <c r="I689">
        <v>0</v>
      </c>
    </row>
    <row r="690" spans="1:9" x14ac:dyDescent="0.25">
      <c r="A690" t="s">
        <v>40</v>
      </c>
      <c r="B690">
        <v>4.0806100000000001</v>
      </c>
      <c r="C690">
        <v>2.5920000000000001E-3</v>
      </c>
      <c r="D690">
        <v>0</v>
      </c>
      <c r="E690">
        <v>0</v>
      </c>
      <c r="F690">
        <v>0</v>
      </c>
      <c r="G690">
        <v>32767</v>
      </c>
      <c r="H690">
        <v>-32767</v>
      </c>
      <c r="I690">
        <v>0</v>
      </c>
    </row>
    <row r="691" spans="1:9" x14ac:dyDescent="0.25">
      <c r="A691" t="s">
        <v>40</v>
      </c>
      <c r="B691">
        <v>4.0629400000000002</v>
      </c>
      <c r="C691">
        <v>2.5279999999999999E-3</v>
      </c>
      <c r="D691">
        <v>0</v>
      </c>
      <c r="E691">
        <v>0</v>
      </c>
      <c r="F691">
        <v>0</v>
      </c>
      <c r="G691">
        <v>32767</v>
      </c>
      <c r="H691">
        <v>-32767</v>
      </c>
      <c r="I691">
        <v>0</v>
      </c>
    </row>
    <row r="692" spans="1:9" x14ac:dyDescent="0.25">
      <c r="A692" t="s">
        <v>40</v>
      </c>
      <c r="B692">
        <v>4.0786600000000002</v>
      </c>
      <c r="C692">
        <v>2.5279999999999999E-3</v>
      </c>
      <c r="D692">
        <v>0</v>
      </c>
      <c r="E692">
        <v>0</v>
      </c>
      <c r="F692">
        <v>0</v>
      </c>
      <c r="G692">
        <v>32767</v>
      </c>
      <c r="H692">
        <v>-32767</v>
      </c>
      <c r="I692">
        <v>0</v>
      </c>
    </row>
    <row r="693" spans="1:9" x14ac:dyDescent="0.25">
      <c r="A693" t="s">
        <v>40</v>
      </c>
      <c r="B693">
        <v>4.0989100000000001</v>
      </c>
      <c r="C693">
        <v>2.624E-3</v>
      </c>
      <c r="D693">
        <v>0</v>
      </c>
      <c r="E693">
        <v>0</v>
      </c>
      <c r="F693">
        <v>0</v>
      </c>
      <c r="G693">
        <v>32767</v>
      </c>
      <c r="H693">
        <v>-32767</v>
      </c>
      <c r="I693">
        <v>0</v>
      </c>
    </row>
    <row r="694" spans="1:9" x14ac:dyDescent="0.25">
      <c r="A694" t="s">
        <v>40</v>
      </c>
      <c r="B694">
        <v>4.0958100000000002</v>
      </c>
      <c r="C694">
        <v>2.624E-3</v>
      </c>
      <c r="D694">
        <v>0</v>
      </c>
      <c r="E694">
        <v>0</v>
      </c>
      <c r="F694">
        <v>0</v>
      </c>
      <c r="G694">
        <v>32767</v>
      </c>
      <c r="H694">
        <v>-32767</v>
      </c>
      <c r="I694">
        <v>0</v>
      </c>
    </row>
    <row r="695" spans="1:9" x14ac:dyDescent="0.25">
      <c r="A695" t="s">
        <v>40</v>
      </c>
      <c r="B695">
        <v>4.11958</v>
      </c>
      <c r="C695">
        <v>2.7200000000000002E-3</v>
      </c>
      <c r="D695">
        <v>0</v>
      </c>
      <c r="E695">
        <v>0</v>
      </c>
      <c r="F695">
        <v>0</v>
      </c>
      <c r="G695">
        <v>32767</v>
      </c>
      <c r="H695">
        <v>-32767</v>
      </c>
      <c r="I695">
        <v>0</v>
      </c>
    </row>
    <row r="696" spans="1:9" x14ac:dyDescent="0.25">
      <c r="A696" t="s">
        <v>40</v>
      </c>
      <c r="B696">
        <v>4.0859500000000004</v>
      </c>
      <c r="C696">
        <v>2.6879999999999999E-3</v>
      </c>
      <c r="D696">
        <v>0</v>
      </c>
      <c r="E696">
        <v>0</v>
      </c>
      <c r="F696">
        <v>0</v>
      </c>
      <c r="G696">
        <v>32767</v>
      </c>
      <c r="H696">
        <v>-32767</v>
      </c>
      <c r="I696">
        <v>0</v>
      </c>
    </row>
    <row r="697" spans="1:9" x14ac:dyDescent="0.25">
      <c r="A697" t="s">
        <v>40</v>
      </c>
      <c r="B697">
        <v>4.0881600000000002</v>
      </c>
      <c r="C697">
        <v>2.624E-3</v>
      </c>
      <c r="D697">
        <v>0</v>
      </c>
      <c r="E697">
        <v>0</v>
      </c>
      <c r="F697">
        <v>0</v>
      </c>
      <c r="G697">
        <v>32767</v>
      </c>
      <c r="H697">
        <v>-32767</v>
      </c>
      <c r="I697">
        <v>0</v>
      </c>
    </row>
    <row r="698" spans="1:9" x14ac:dyDescent="0.25">
      <c r="A698" t="s">
        <v>40</v>
      </c>
      <c r="B698">
        <v>4.0839699999999999</v>
      </c>
      <c r="C698">
        <v>2.624E-3</v>
      </c>
      <c r="D698">
        <v>0</v>
      </c>
      <c r="E698">
        <v>0</v>
      </c>
      <c r="F698">
        <v>0</v>
      </c>
      <c r="G698">
        <v>32767</v>
      </c>
      <c r="H698">
        <v>-32767</v>
      </c>
      <c r="I698">
        <v>0</v>
      </c>
    </row>
    <row r="699" spans="1:9" x14ac:dyDescent="0.25">
      <c r="A699" t="s">
        <v>40</v>
      </c>
      <c r="B699">
        <v>4.0603499999999997</v>
      </c>
      <c r="C699">
        <v>2.6879999999999999E-3</v>
      </c>
      <c r="D699">
        <v>0</v>
      </c>
      <c r="E699">
        <v>0</v>
      </c>
      <c r="F699">
        <v>0</v>
      </c>
      <c r="G699">
        <v>32767</v>
      </c>
      <c r="H699">
        <v>-32767</v>
      </c>
      <c r="I699">
        <v>0</v>
      </c>
    </row>
    <row r="700" spans="1:9" x14ac:dyDescent="0.25">
      <c r="A700" t="s">
        <v>40</v>
      </c>
      <c r="B700">
        <v>4.0661100000000001</v>
      </c>
      <c r="C700">
        <v>2.6559999999999999E-3</v>
      </c>
      <c r="D700">
        <v>0</v>
      </c>
      <c r="E700">
        <v>0</v>
      </c>
      <c r="F700">
        <v>0</v>
      </c>
      <c r="G700">
        <v>32767</v>
      </c>
      <c r="H700">
        <v>-32767</v>
      </c>
      <c r="I700">
        <v>0</v>
      </c>
    </row>
    <row r="701" spans="1:9" x14ac:dyDescent="0.25">
      <c r="A701" t="s">
        <v>40</v>
      </c>
      <c r="B701">
        <v>4.04176</v>
      </c>
      <c r="C701">
        <v>2.6879999999999999E-3</v>
      </c>
      <c r="D701">
        <v>0</v>
      </c>
      <c r="E701">
        <v>0</v>
      </c>
      <c r="F701">
        <v>0</v>
      </c>
      <c r="G701">
        <v>32767</v>
      </c>
      <c r="H701">
        <v>-32767</v>
      </c>
      <c r="I701">
        <v>0</v>
      </c>
    </row>
    <row r="702" spans="1:9" x14ac:dyDescent="0.25">
      <c r="A702" t="s">
        <v>40</v>
      </c>
      <c r="B702">
        <v>4.0584600000000002</v>
      </c>
      <c r="C702">
        <v>2.624E-3</v>
      </c>
      <c r="D702">
        <v>0</v>
      </c>
      <c r="E702">
        <v>0</v>
      </c>
      <c r="F702">
        <v>0</v>
      </c>
      <c r="G702">
        <v>32767</v>
      </c>
      <c r="H702">
        <v>-32767</v>
      </c>
      <c r="I702">
        <v>0</v>
      </c>
    </row>
    <row r="703" spans="1:9" x14ac:dyDescent="0.25">
      <c r="A703" t="s">
        <v>40</v>
      </c>
      <c r="B703">
        <v>4.0560600000000004</v>
      </c>
      <c r="C703">
        <v>2.6559999999999999E-3</v>
      </c>
      <c r="D703">
        <v>0</v>
      </c>
      <c r="E703">
        <v>0</v>
      </c>
      <c r="F703">
        <v>0</v>
      </c>
      <c r="G703">
        <v>32767</v>
      </c>
      <c r="H703">
        <v>-32767</v>
      </c>
      <c r="I703">
        <v>0</v>
      </c>
    </row>
    <row r="704" spans="1:9" x14ac:dyDescent="0.25">
      <c r="A704" t="s">
        <v>40</v>
      </c>
      <c r="B704">
        <v>4.0515800000000004</v>
      </c>
      <c r="C704">
        <v>2.5600000000000002E-3</v>
      </c>
      <c r="D704">
        <v>0</v>
      </c>
      <c r="E704">
        <v>0</v>
      </c>
      <c r="F704">
        <v>0</v>
      </c>
      <c r="G704">
        <v>32767</v>
      </c>
      <c r="H704">
        <v>-32767</v>
      </c>
      <c r="I704">
        <v>0</v>
      </c>
    </row>
    <row r="705" spans="1:9" x14ac:dyDescent="0.25">
      <c r="A705" t="s">
        <v>40</v>
      </c>
      <c r="B705">
        <v>4.0394199999999998</v>
      </c>
      <c r="C705">
        <v>2.5279999999999999E-3</v>
      </c>
      <c r="D705">
        <v>0</v>
      </c>
      <c r="E705">
        <v>0</v>
      </c>
      <c r="F705">
        <v>0</v>
      </c>
      <c r="G705">
        <v>32767</v>
      </c>
      <c r="H705">
        <v>-32767</v>
      </c>
      <c r="I705">
        <v>0</v>
      </c>
    </row>
    <row r="706" spans="1:9" x14ac:dyDescent="0.25">
      <c r="A706" t="s">
        <v>40</v>
      </c>
      <c r="B706">
        <v>4.0407400000000004</v>
      </c>
      <c r="C706">
        <v>2.5920000000000001E-3</v>
      </c>
      <c r="D706">
        <v>0</v>
      </c>
      <c r="E706">
        <v>0</v>
      </c>
      <c r="F706">
        <v>0</v>
      </c>
      <c r="G706">
        <v>32767</v>
      </c>
      <c r="H706">
        <v>-32767</v>
      </c>
      <c r="I706">
        <v>0</v>
      </c>
    </row>
    <row r="707" spans="1:9" x14ac:dyDescent="0.25">
      <c r="A707" t="s">
        <v>40</v>
      </c>
      <c r="B707">
        <v>4.0662700000000003</v>
      </c>
      <c r="C707">
        <v>2.624E-3</v>
      </c>
      <c r="D707">
        <v>0</v>
      </c>
      <c r="E707">
        <v>0</v>
      </c>
      <c r="F707">
        <v>0</v>
      </c>
      <c r="G707">
        <v>32767</v>
      </c>
      <c r="H707">
        <v>-32767</v>
      </c>
      <c r="I707">
        <v>0</v>
      </c>
    </row>
    <row r="708" spans="1:9" x14ac:dyDescent="0.25">
      <c r="A708" t="s">
        <v>40</v>
      </c>
      <c r="B708">
        <v>4.0322899999999997</v>
      </c>
      <c r="C708">
        <v>2.624E-3</v>
      </c>
      <c r="D708">
        <v>0</v>
      </c>
      <c r="E708">
        <v>0</v>
      </c>
      <c r="F708">
        <v>0</v>
      </c>
      <c r="G708">
        <v>32767</v>
      </c>
      <c r="H708">
        <v>-32767</v>
      </c>
      <c r="I708">
        <v>0</v>
      </c>
    </row>
    <row r="709" spans="1:9" x14ac:dyDescent="0.25">
      <c r="A709" t="s">
        <v>40</v>
      </c>
      <c r="B709">
        <v>4.0365399999999996</v>
      </c>
      <c r="C709">
        <v>2.624E-3</v>
      </c>
      <c r="D709">
        <v>0</v>
      </c>
      <c r="E709">
        <v>0</v>
      </c>
      <c r="F709">
        <v>0</v>
      </c>
      <c r="G709">
        <v>32767</v>
      </c>
      <c r="H709">
        <v>-32767</v>
      </c>
      <c r="I709">
        <v>0</v>
      </c>
    </row>
    <row r="710" spans="1:9" x14ac:dyDescent="0.25">
      <c r="A710" t="s">
        <v>40</v>
      </c>
      <c r="B710">
        <v>4.0282600000000004</v>
      </c>
      <c r="C710">
        <v>2.5920000000000001E-3</v>
      </c>
      <c r="D710">
        <v>0</v>
      </c>
      <c r="E710">
        <v>0</v>
      </c>
      <c r="F710">
        <v>0</v>
      </c>
      <c r="G710">
        <v>32767</v>
      </c>
      <c r="H710">
        <v>-32767</v>
      </c>
      <c r="I710">
        <v>0</v>
      </c>
    </row>
    <row r="711" spans="1:9" x14ac:dyDescent="0.25">
      <c r="A711" t="s">
        <v>40</v>
      </c>
      <c r="B711">
        <v>4.0303699999999996</v>
      </c>
      <c r="C711">
        <v>2.624E-3</v>
      </c>
      <c r="D711">
        <v>0</v>
      </c>
      <c r="E711">
        <v>0</v>
      </c>
      <c r="F711">
        <v>0</v>
      </c>
      <c r="G711">
        <v>32767</v>
      </c>
      <c r="H711">
        <v>-32767</v>
      </c>
      <c r="I711">
        <v>0</v>
      </c>
    </row>
    <row r="712" spans="1:9" x14ac:dyDescent="0.25">
      <c r="A712" t="s">
        <v>40</v>
      </c>
      <c r="B712">
        <v>4.0750400000000004</v>
      </c>
      <c r="C712">
        <v>2.624E-3</v>
      </c>
      <c r="D712">
        <v>0</v>
      </c>
      <c r="E712">
        <v>0</v>
      </c>
      <c r="F712">
        <v>0</v>
      </c>
      <c r="G712">
        <v>32767</v>
      </c>
      <c r="H712">
        <v>-32767</v>
      </c>
      <c r="I712">
        <v>0</v>
      </c>
    </row>
    <row r="713" spans="1:9" x14ac:dyDescent="0.25">
      <c r="A713" t="s">
        <v>40</v>
      </c>
      <c r="B713">
        <v>4.0539800000000001</v>
      </c>
      <c r="C713">
        <v>2.5920000000000001E-3</v>
      </c>
      <c r="D713">
        <v>0</v>
      </c>
      <c r="E713">
        <v>0</v>
      </c>
      <c r="F713">
        <v>0</v>
      </c>
      <c r="G713">
        <v>32767</v>
      </c>
      <c r="H713">
        <v>-32767</v>
      </c>
      <c r="I713">
        <v>0</v>
      </c>
    </row>
    <row r="714" spans="1:9" x14ac:dyDescent="0.25">
      <c r="A714" t="s">
        <v>40</v>
      </c>
      <c r="B714">
        <v>4.0816999999999997</v>
      </c>
      <c r="C714">
        <v>2.624E-3</v>
      </c>
      <c r="D714">
        <v>0</v>
      </c>
      <c r="E714">
        <v>0</v>
      </c>
      <c r="F714">
        <v>0</v>
      </c>
      <c r="G714">
        <v>32767</v>
      </c>
      <c r="H714">
        <v>-32767</v>
      </c>
      <c r="I714">
        <v>0</v>
      </c>
    </row>
    <row r="715" spans="1:9" x14ac:dyDescent="0.25">
      <c r="A715" t="s">
        <v>40</v>
      </c>
      <c r="B715">
        <v>4.0326700000000004</v>
      </c>
      <c r="C715">
        <v>2.624E-3</v>
      </c>
      <c r="D715">
        <v>0</v>
      </c>
      <c r="E715">
        <v>0</v>
      </c>
      <c r="F715">
        <v>0</v>
      </c>
      <c r="G715">
        <v>32767</v>
      </c>
      <c r="H715">
        <v>-32767</v>
      </c>
      <c r="I715">
        <v>0</v>
      </c>
    </row>
    <row r="716" spans="1:9" x14ac:dyDescent="0.25">
      <c r="A716" t="s">
        <v>40</v>
      </c>
      <c r="B716">
        <v>4.0568600000000004</v>
      </c>
      <c r="C716">
        <v>2.624E-3</v>
      </c>
      <c r="D716">
        <v>0</v>
      </c>
      <c r="E716">
        <v>0</v>
      </c>
      <c r="F716">
        <v>0</v>
      </c>
      <c r="G716">
        <v>32767</v>
      </c>
      <c r="H716">
        <v>-32767</v>
      </c>
      <c r="I716">
        <v>0</v>
      </c>
    </row>
    <row r="717" spans="1:9" x14ac:dyDescent="0.25">
      <c r="A717" t="s">
        <v>40</v>
      </c>
      <c r="B717">
        <v>4.0524500000000003</v>
      </c>
      <c r="C717">
        <v>2.624E-3</v>
      </c>
      <c r="D717">
        <v>0</v>
      </c>
      <c r="E717">
        <v>0</v>
      </c>
      <c r="F717">
        <v>0</v>
      </c>
      <c r="G717">
        <v>32767</v>
      </c>
      <c r="H717">
        <v>-32767</v>
      </c>
      <c r="I717">
        <v>0</v>
      </c>
    </row>
    <row r="718" spans="1:9" x14ac:dyDescent="0.25">
      <c r="A718" t="s">
        <v>40</v>
      </c>
      <c r="B718">
        <v>4.06602</v>
      </c>
      <c r="C718">
        <v>2.5279999999999999E-3</v>
      </c>
      <c r="D718">
        <v>0</v>
      </c>
      <c r="E718">
        <v>0</v>
      </c>
      <c r="F718">
        <v>0</v>
      </c>
      <c r="G718">
        <v>32767</v>
      </c>
      <c r="H718">
        <v>-32767</v>
      </c>
      <c r="I718">
        <v>0</v>
      </c>
    </row>
    <row r="719" spans="1:9" x14ac:dyDescent="0.25">
      <c r="A719" t="s">
        <v>40</v>
      </c>
      <c r="B719">
        <v>4.0337300000000003</v>
      </c>
      <c r="C719">
        <v>2.624E-3</v>
      </c>
      <c r="D719">
        <v>0</v>
      </c>
      <c r="E719">
        <v>0</v>
      </c>
      <c r="F719">
        <v>0</v>
      </c>
      <c r="G719">
        <v>32767</v>
      </c>
      <c r="H719">
        <v>-32767</v>
      </c>
      <c r="I719">
        <v>0</v>
      </c>
    </row>
    <row r="720" spans="1:9" x14ac:dyDescent="0.25">
      <c r="A720" t="s">
        <v>40</v>
      </c>
      <c r="B720">
        <v>4.4930199999999996</v>
      </c>
      <c r="C720">
        <v>2.624E-3</v>
      </c>
      <c r="D720">
        <v>0</v>
      </c>
      <c r="E720">
        <v>0</v>
      </c>
      <c r="F720">
        <v>0</v>
      </c>
      <c r="G720">
        <v>32767</v>
      </c>
      <c r="H720">
        <v>-32767</v>
      </c>
      <c r="I720">
        <v>0</v>
      </c>
    </row>
    <row r="721" spans="1:25" x14ac:dyDescent="0.25">
      <c r="A721" t="s">
        <v>40</v>
      </c>
      <c r="B721">
        <v>4.07334</v>
      </c>
      <c r="C721">
        <v>2.5600000000000002E-3</v>
      </c>
      <c r="D721">
        <v>0</v>
      </c>
      <c r="E721">
        <v>0</v>
      </c>
      <c r="F721">
        <v>0</v>
      </c>
      <c r="G721">
        <v>32767</v>
      </c>
      <c r="H721">
        <v>-32767</v>
      </c>
      <c r="I721">
        <v>0</v>
      </c>
    </row>
    <row r="722" spans="1:25" x14ac:dyDescent="0.25">
      <c r="A722" t="s">
        <v>40</v>
      </c>
      <c r="B722">
        <v>4.0415000000000001</v>
      </c>
      <c r="C722">
        <v>2.7520000000000001E-3</v>
      </c>
      <c r="D722">
        <v>0</v>
      </c>
      <c r="E722">
        <v>0</v>
      </c>
      <c r="F722">
        <v>0</v>
      </c>
      <c r="G722">
        <v>32767</v>
      </c>
      <c r="H722">
        <v>-32767</v>
      </c>
      <c r="I722">
        <v>0</v>
      </c>
    </row>
    <row r="723" spans="1:25" x14ac:dyDescent="0.25">
      <c r="A723" t="s">
        <v>40</v>
      </c>
      <c r="B723">
        <v>4.0798399999999999</v>
      </c>
      <c r="C723">
        <v>2.6559999999999999E-3</v>
      </c>
      <c r="D723">
        <v>0</v>
      </c>
      <c r="E723">
        <v>0</v>
      </c>
      <c r="F723">
        <v>0</v>
      </c>
      <c r="G723">
        <v>32767</v>
      </c>
      <c r="H723">
        <v>-32767</v>
      </c>
      <c r="I723">
        <v>0</v>
      </c>
    </row>
    <row r="724" spans="1:25" x14ac:dyDescent="0.25">
      <c r="A724" t="s">
        <v>40</v>
      </c>
      <c r="B724">
        <v>4.0396799999999997</v>
      </c>
      <c r="C724">
        <v>2.6559999999999999E-3</v>
      </c>
      <c r="D724">
        <v>0</v>
      </c>
      <c r="E724">
        <v>0</v>
      </c>
      <c r="F724">
        <v>0</v>
      </c>
      <c r="G724">
        <v>32767</v>
      </c>
      <c r="H724">
        <v>-32767</v>
      </c>
      <c r="I724">
        <v>0</v>
      </c>
    </row>
    <row r="725" spans="1:25" x14ac:dyDescent="0.25">
      <c r="A725" t="s">
        <v>40</v>
      </c>
      <c r="B725">
        <v>4.3139200000000004</v>
      </c>
      <c r="C725">
        <v>2.6559999999999999E-3</v>
      </c>
      <c r="D725">
        <v>0</v>
      </c>
      <c r="E725">
        <v>0</v>
      </c>
      <c r="F725">
        <v>0</v>
      </c>
      <c r="G725">
        <v>32767</v>
      </c>
      <c r="H725">
        <v>-32767</v>
      </c>
      <c r="I725">
        <v>0</v>
      </c>
    </row>
    <row r="726" spans="1:25" x14ac:dyDescent="0.25">
      <c r="A726" t="s">
        <v>40</v>
      </c>
      <c r="B726">
        <v>4.0206999999999997</v>
      </c>
      <c r="C726">
        <v>2.624E-3</v>
      </c>
      <c r="D726">
        <v>0</v>
      </c>
      <c r="E726">
        <v>0</v>
      </c>
      <c r="F726">
        <v>0</v>
      </c>
      <c r="G726">
        <v>32767</v>
      </c>
      <c r="H726">
        <v>-32767</v>
      </c>
      <c r="I726">
        <v>0</v>
      </c>
    </row>
    <row r="727" spans="1:25" x14ac:dyDescent="0.25">
      <c r="A727" t="s">
        <v>40</v>
      </c>
      <c r="B727">
        <v>4.0407700000000002</v>
      </c>
      <c r="C727">
        <v>2.784E-3</v>
      </c>
      <c r="D727">
        <v>0</v>
      </c>
      <c r="E727">
        <v>0</v>
      </c>
      <c r="F727">
        <v>0</v>
      </c>
      <c r="G727">
        <v>32767</v>
      </c>
      <c r="H727">
        <v>-32767</v>
      </c>
      <c r="I727">
        <v>0</v>
      </c>
      <c r="R727" t="s">
        <v>69</v>
      </c>
      <c r="U727" t="s">
        <v>68</v>
      </c>
      <c r="X727" t="s">
        <v>66</v>
      </c>
    </row>
    <row r="728" spans="1:25" x14ac:dyDescent="0.25">
      <c r="A728" t="s">
        <v>40</v>
      </c>
      <c r="B728">
        <v>4.0205799999999998</v>
      </c>
      <c r="C728">
        <v>2.624E-3</v>
      </c>
      <c r="D728">
        <v>0</v>
      </c>
      <c r="E728">
        <v>0</v>
      </c>
      <c r="F728">
        <v>0</v>
      </c>
      <c r="G728">
        <v>32767</v>
      </c>
      <c r="H728">
        <v>-32767</v>
      </c>
      <c r="I728">
        <v>0</v>
      </c>
      <c r="R728">
        <f>AVERAGE(B679:B728)</f>
        <v>4.0824904000000002</v>
      </c>
      <c r="S728">
        <f>AVERAGE(C679:C728)</f>
        <v>2.6304000000000011E-3</v>
      </c>
      <c r="U728">
        <f>_xlfn.VAR.P(B679:B728)</f>
        <v>5.453534551839995E-3</v>
      </c>
      <c r="V728">
        <f>_xlfn.VAR.P(C679:C728)</f>
        <v>3.7273599999999974E-9</v>
      </c>
      <c r="X728">
        <f>1.96*SQRT(U728)/50</f>
        <v>2.8948435767307719E-3</v>
      </c>
      <c r="Y728">
        <f>1.96*SQRT(V728)/50</f>
        <v>2.3932426685148321E-6</v>
      </c>
    </row>
    <row r="729" spans="1:25" x14ac:dyDescent="0.25">
      <c r="A729" t="s">
        <v>40</v>
      </c>
      <c r="B729">
        <v>208.78375</v>
      </c>
      <c r="C729" t="s">
        <v>36</v>
      </c>
    </row>
    <row r="730" spans="1:25" x14ac:dyDescent="0.25">
      <c r="A730" t="s">
        <v>98</v>
      </c>
      <c r="B730">
        <v>5997.12</v>
      </c>
      <c r="C730">
        <v>5980.13</v>
      </c>
      <c r="D730">
        <v>5943.59</v>
      </c>
      <c r="E730">
        <v>2309.5500000000002</v>
      </c>
      <c r="F730">
        <v>0</v>
      </c>
      <c r="G730">
        <v>0.21302499999999999</v>
      </c>
      <c r="H730">
        <v>0.77771999999999997</v>
      </c>
      <c r="I730">
        <v>0</v>
      </c>
    </row>
    <row r="731" spans="1:25" x14ac:dyDescent="0.25">
      <c r="A731" t="s">
        <v>98</v>
      </c>
      <c r="B731">
        <v>5942.37</v>
      </c>
      <c r="C731">
        <v>5925.32</v>
      </c>
      <c r="D731">
        <v>5888.93</v>
      </c>
      <c r="E731">
        <v>2260.84</v>
      </c>
      <c r="F731">
        <v>0</v>
      </c>
      <c r="G731">
        <v>0.20866899999999999</v>
      </c>
      <c r="H731">
        <v>0.77776100000000004</v>
      </c>
      <c r="I731">
        <v>0</v>
      </c>
    </row>
    <row r="732" spans="1:25" x14ac:dyDescent="0.25">
      <c r="A732" t="s">
        <v>98</v>
      </c>
      <c r="B732">
        <v>5937.39</v>
      </c>
      <c r="C732">
        <v>5920.45</v>
      </c>
      <c r="D732">
        <v>5884.09</v>
      </c>
      <c r="E732">
        <v>2254.75</v>
      </c>
      <c r="F732">
        <v>0</v>
      </c>
      <c r="G732">
        <v>0.231632</v>
      </c>
      <c r="H732">
        <v>0.77788800000000002</v>
      </c>
      <c r="I732">
        <v>0</v>
      </c>
    </row>
    <row r="733" spans="1:25" x14ac:dyDescent="0.25">
      <c r="A733" t="s">
        <v>98</v>
      </c>
      <c r="B733">
        <v>5932.12</v>
      </c>
      <c r="C733">
        <v>5915.2</v>
      </c>
      <c r="D733">
        <v>5879.05</v>
      </c>
      <c r="E733">
        <v>2251.89</v>
      </c>
      <c r="F733">
        <v>0</v>
      </c>
      <c r="G733">
        <v>0.21602499999999999</v>
      </c>
      <c r="H733">
        <v>0.777887</v>
      </c>
      <c r="I733">
        <v>0</v>
      </c>
    </row>
    <row r="734" spans="1:25" x14ac:dyDescent="0.25">
      <c r="A734" t="s">
        <v>98</v>
      </c>
      <c r="B734">
        <v>5941.58</v>
      </c>
      <c r="C734">
        <v>5924.67</v>
      </c>
      <c r="D734">
        <v>5888.4</v>
      </c>
      <c r="E734">
        <v>2262.1999999999998</v>
      </c>
      <c r="F734">
        <v>0</v>
      </c>
      <c r="G734">
        <v>0.214278</v>
      </c>
      <c r="H734">
        <v>0.77787899999999999</v>
      </c>
      <c r="I734">
        <v>0</v>
      </c>
    </row>
    <row r="735" spans="1:25" x14ac:dyDescent="0.25">
      <c r="A735" t="s">
        <v>98</v>
      </c>
      <c r="B735">
        <v>5758.15</v>
      </c>
      <c r="C735">
        <v>5741.32</v>
      </c>
      <c r="D735">
        <v>5705.01</v>
      </c>
      <c r="E735">
        <v>2079.62</v>
      </c>
      <c r="F735">
        <v>0</v>
      </c>
      <c r="G735">
        <v>0.23551900000000001</v>
      </c>
      <c r="H735">
        <v>0.77788299999999999</v>
      </c>
      <c r="I735">
        <v>0</v>
      </c>
    </row>
    <row r="736" spans="1:25" x14ac:dyDescent="0.25">
      <c r="A736" t="s">
        <v>98</v>
      </c>
      <c r="B736">
        <v>5914.77</v>
      </c>
      <c r="C736">
        <v>5897.82</v>
      </c>
      <c r="D736">
        <v>5861.34</v>
      </c>
      <c r="E736">
        <v>2235.4899999999998</v>
      </c>
      <c r="F736">
        <v>0</v>
      </c>
      <c r="G736">
        <v>0.208758</v>
      </c>
      <c r="H736">
        <v>0.77787899999999999</v>
      </c>
      <c r="I736">
        <v>0</v>
      </c>
    </row>
    <row r="737" spans="1:9" x14ac:dyDescent="0.25">
      <c r="A737" t="s">
        <v>98</v>
      </c>
      <c r="B737">
        <v>5890.51</v>
      </c>
      <c r="C737">
        <v>5873.9</v>
      </c>
      <c r="D737">
        <v>5837.53</v>
      </c>
      <c r="E737">
        <v>2212.5</v>
      </c>
      <c r="F737">
        <v>0</v>
      </c>
      <c r="G737">
        <v>0.23551900000000001</v>
      </c>
      <c r="H737">
        <v>0.77763300000000002</v>
      </c>
      <c r="I737">
        <v>0</v>
      </c>
    </row>
    <row r="738" spans="1:9" x14ac:dyDescent="0.25">
      <c r="A738" t="s">
        <v>98</v>
      </c>
      <c r="B738">
        <v>5904.94</v>
      </c>
      <c r="C738">
        <v>5888.1</v>
      </c>
      <c r="D738">
        <v>5851.73</v>
      </c>
      <c r="E738">
        <v>2223.13</v>
      </c>
      <c r="F738">
        <v>0</v>
      </c>
      <c r="G738">
        <v>0.23551900000000001</v>
      </c>
      <c r="H738">
        <v>0.77788299999999999</v>
      </c>
      <c r="I738">
        <v>0</v>
      </c>
    </row>
    <row r="739" spans="1:9" x14ac:dyDescent="0.25">
      <c r="A739" t="s">
        <v>98</v>
      </c>
      <c r="B739">
        <v>5828.15</v>
      </c>
      <c r="C739">
        <v>5811.33</v>
      </c>
      <c r="D739">
        <v>5774.63</v>
      </c>
      <c r="E739">
        <v>2148.6</v>
      </c>
      <c r="F739">
        <v>0</v>
      </c>
      <c r="G739">
        <v>0.21432000000000001</v>
      </c>
      <c r="H739">
        <v>0.777891</v>
      </c>
      <c r="I739">
        <v>0</v>
      </c>
    </row>
    <row r="740" spans="1:9" x14ac:dyDescent="0.25">
      <c r="A740" t="s">
        <v>98</v>
      </c>
      <c r="B740">
        <v>5814.06</v>
      </c>
      <c r="C740">
        <v>5797.22</v>
      </c>
      <c r="D740">
        <v>5760.99</v>
      </c>
      <c r="E740">
        <v>2133.4899999999998</v>
      </c>
      <c r="F740">
        <v>0</v>
      </c>
      <c r="G740">
        <v>0.221694</v>
      </c>
      <c r="H740">
        <v>0.77786</v>
      </c>
      <c r="I740">
        <v>0</v>
      </c>
    </row>
    <row r="741" spans="1:9" x14ac:dyDescent="0.25">
      <c r="A741" t="s">
        <v>98</v>
      </c>
      <c r="B741">
        <v>5921.22</v>
      </c>
      <c r="C741">
        <v>5904.42</v>
      </c>
      <c r="D741">
        <v>5868.22</v>
      </c>
      <c r="E741">
        <v>2237.08</v>
      </c>
      <c r="F741">
        <v>0</v>
      </c>
      <c r="G741">
        <v>0.21293200000000001</v>
      </c>
      <c r="H741">
        <v>0.77786599999999995</v>
      </c>
      <c r="I741">
        <v>0</v>
      </c>
    </row>
    <row r="742" spans="1:9" x14ac:dyDescent="0.25">
      <c r="A742" t="s">
        <v>98</v>
      </c>
      <c r="B742">
        <v>5817.99</v>
      </c>
      <c r="C742">
        <v>5801.14</v>
      </c>
      <c r="D742">
        <v>5765</v>
      </c>
      <c r="E742">
        <v>2134.85</v>
      </c>
      <c r="F742">
        <v>0</v>
      </c>
      <c r="G742">
        <v>0.20896500000000001</v>
      </c>
      <c r="H742">
        <v>0.777891</v>
      </c>
      <c r="I742">
        <v>0</v>
      </c>
    </row>
    <row r="743" spans="1:9" x14ac:dyDescent="0.25">
      <c r="A743" t="s">
        <v>98</v>
      </c>
      <c r="B743">
        <v>5817.39</v>
      </c>
      <c r="C743">
        <v>5800.62</v>
      </c>
      <c r="D743">
        <v>5764.42</v>
      </c>
      <c r="E743">
        <v>2131.5100000000002</v>
      </c>
      <c r="F743">
        <v>0</v>
      </c>
      <c r="G743">
        <v>0.20988000000000001</v>
      </c>
      <c r="H743">
        <v>0.77781</v>
      </c>
      <c r="I743">
        <v>0</v>
      </c>
    </row>
    <row r="744" spans="1:9" x14ac:dyDescent="0.25">
      <c r="A744" t="s">
        <v>98</v>
      </c>
      <c r="B744">
        <v>5834.43</v>
      </c>
      <c r="C744">
        <v>5817.52</v>
      </c>
      <c r="D744">
        <v>5781.34</v>
      </c>
      <c r="E744">
        <v>2150.84</v>
      </c>
      <c r="F744">
        <v>0</v>
      </c>
      <c r="G744">
        <v>0.20841299999999999</v>
      </c>
      <c r="H744">
        <v>0.77786900000000003</v>
      </c>
      <c r="I744">
        <v>0</v>
      </c>
    </row>
    <row r="745" spans="1:9" x14ac:dyDescent="0.25">
      <c r="A745" t="s">
        <v>98</v>
      </c>
      <c r="B745">
        <v>5828.97</v>
      </c>
      <c r="C745">
        <v>5812.17</v>
      </c>
      <c r="D745">
        <v>5775.93</v>
      </c>
      <c r="E745">
        <v>2146.46</v>
      </c>
      <c r="F745">
        <v>0</v>
      </c>
      <c r="G745">
        <v>0.22042800000000001</v>
      </c>
      <c r="H745">
        <v>0.77753300000000003</v>
      </c>
      <c r="I745">
        <v>0</v>
      </c>
    </row>
    <row r="746" spans="1:9" x14ac:dyDescent="0.25">
      <c r="A746" t="s">
        <v>98</v>
      </c>
      <c r="B746">
        <v>5825.73</v>
      </c>
      <c r="C746">
        <v>5808.83</v>
      </c>
      <c r="D746">
        <v>5772.63</v>
      </c>
      <c r="E746">
        <v>2145.31</v>
      </c>
      <c r="F746">
        <v>0</v>
      </c>
      <c r="G746">
        <v>0.20810500000000001</v>
      </c>
      <c r="H746">
        <v>0.77637400000000001</v>
      </c>
      <c r="I746">
        <v>0</v>
      </c>
    </row>
    <row r="747" spans="1:9" x14ac:dyDescent="0.25">
      <c r="A747" t="s">
        <v>98</v>
      </c>
      <c r="B747">
        <v>5861.71</v>
      </c>
      <c r="C747">
        <v>5845.05</v>
      </c>
      <c r="D747">
        <v>5808.44</v>
      </c>
      <c r="E747">
        <v>2180.09</v>
      </c>
      <c r="F747">
        <v>0</v>
      </c>
      <c r="G747">
        <v>0.23283300000000001</v>
      </c>
      <c r="H747">
        <v>0.77782200000000001</v>
      </c>
      <c r="I747">
        <v>0</v>
      </c>
    </row>
    <row r="748" spans="1:9" x14ac:dyDescent="0.25">
      <c r="A748" t="s">
        <v>98</v>
      </c>
      <c r="B748">
        <v>5934.92</v>
      </c>
      <c r="C748">
        <v>5918.03</v>
      </c>
      <c r="D748">
        <v>5881.73</v>
      </c>
      <c r="E748">
        <v>2254.79</v>
      </c>
      <c r="F748">
        <v>0</v>
      </c>
      <c r="G748">
        <v>0.23551900000000001</v>
      </c>
      <c r="H748">
        <v>0.77778700000000001</v>
      </c>
      <c r="I748">
        <v>0</v>
      </c>
    </row>
    <row r="749" spans="1:9" x14ac:dyDescent="0.25">
      <c r="A749" t="s">
        <v>98</v>
      </c>
      <c r="B749">
        <v>5915.54</v>
      </c>
      <c r="C749">
        <v>5898.64</v>
      </c>
      <c r="D749">
        <v>5862.25</v>
      </c>
      <c r="E749">
        <v>2231.4299999999998</v>
      </c>
      <c r="F749">
        <v>0</v>
      </c>
      <c r="G749">
        <v>0.21034800000000001</v>
      </c>
      <c r="H749">
        <v>0.77789799999999998</v>
      </c>
      <c r="I749">
        <v>0</v>
      </c>
    </row>
    <row r="750" spans="1:9" x14ac:dyDescent="0.25">
      <c r="A750" t="s">
        <v>98</v>
      </c>
      <c r="B750">
        <v>5934.75</v>
      </c>
      <c r="C750">
        <v>5917.96</v>
      </c>
      <c r="D750">
        <v>5881.58</v>
      </c>
      <c r="E750">
        <v>2253.19</v>
      </c>
      <c r="F750">
        <v>0</v>
      </c>
      <c r="G750">
        <v>0.230708</v>
      </c>
      <c r="H750">
        <v>0.77783999999999998</v>
      </c>
      <c r="I750">
        <v>0</v>
      </c>
    </row>
    <row r="751" spans="1:9" x14ac:dyDescent="0.25">
      <c r="A751" t="s">
        <v>98</v>
      </c>
      <c r="B751">
        <v>5926.71</v>
      </c>
      <c r="C751">
        <v>5909.98</v>
      </c>
      <c r="D751">
        <v>5873.71</v>
      </c>
      <c r="E751">
        <v>2245.33</v>
      </c>
      <c r="F751">
        <v>0</v>
      </c>
      <c r="G751">
        <v>0.19317200000000001</v>
      </c>
      <c r="H751">
        <v>0.77757699999999996</v>
      </c>
      <c r="I751">
        <v>0</v>
      </c>
    </row>
    <row r="752" spans="1:9" x14ac:dyDescent="0.25">
      <c r="A752" t="s">
        <v>98</v>
      </c>
      <c r="B752">
        <v>5796.75</v>
      </c>
      <c r="C752">
        <v>5780.02</v>
      </c>
      <c r="D752">
        <v>5743.57</v>
      </c>
      <c r="E752">
        <v>2115.1999999999998</v>
      </c>
      <c r="F752">
        <v>0</v>
      </c>
      <c r="G752">
        <v>0.20893500000000001</v>
      </c>
      <c r="H752">
        <v>0.77789900000000001</v>
      </c>
      <c r="I752">
        <v>0</v>
      </c>
    </row>
    <row r="753" spans="1:9" x14ac:dyDescent="0.25">
      <c r="A753" t="s">
        <v>98</v>
      </c>
      <c r="B753">
        <v>5948.3</v>
      </c>
      <c r="C753">
        <v>5931.55</v>
      </c>
      <c r="D753">
        <v>5895.12</v>
      </c>
      <c r="E753">
        <v>2262.1</v>
      </c>
      <c r="F753">
        <v>0</v>
      </c>
      <c r="G753">
        <v>0.22419700000000001</v>
      </c>
      <c r="H753">
        <v>0.777559</v>
      </c>
      <c r="I753">
        <v>0</v>
      </c>
    </row>
    <row r="754" spans="1:9" x14ac:dyDescent="0.25">
      <c r="A754" t="s">
        <v>98</v>
      </c>
      <c r="B754">
        <v>5965.94</v>
      </c>
      <c r="C754">
        <v>5949.01</v>
      </c>
      <c r="D754">
        <v>5912.77</v>
      </c>
      <c r="E754">
        <v>2281.5100000000002</v>
      </c>
      <c r="F754">
        <v>0</v>
      </c>
      <c r="G754">
        <v>0.20810100000000001</v>
      </c>
      <c r="H754">
        <v>0.77789799999999998</v>
      </c>
      <c r="I754">
        <v>0</v>
      </c>
    </row>
    <row r="755" spans="1:9" x14ac:dyDescent="0.25">
      <c r="A755" t="s">
        <v>98</v>
      </c>
      <c r="B755">
        <v>5813.79</v>
      </c>
      <c r="C755">
        <v>5796.84</v>
      </c>
      <c r="D755">
        <v>5760.54</v>
      </c>
      <c r="E755">
        <v>2132.36</v>
      </c>
      <c r="F755">
        <v>0</v>
      </c>
      <c r="G755">
        <v>0.22073200000000001</v>
      </c>
      <c r="H755">
        <v>0.77782600000000002</v>
      </c>
      <c r="I755">
        <v>0</v>
      </c>
    </row>
    <row r="756" spans="1:9" x14ac:dyDescent="0.25">
      <c r="A756" t="s">
        <v>98</v>
      </c>
      <c r="B756">
        <v>5939.2</v>
      </c>
      <c r="C756">
        <v>5922.41</v>
      </c>
      <c r="D756">
        <v>5886.17</v>
      </c>
      <c r="E756">
        <v>2258.2199999999998</v>
      </c>
      <c r="F756">
        <v>0</v>
      </c>
      <c r="G756">
        <v>0.213972</v>
      </c>
      <c r="H756">
        <v>0.77789900000000001</v>
      </c>
      <c r="I756">
        <v>0</v>
      </c>
    </row>
    <row r="757" spans="1:9" x14ac:dyDescent="0.25">
      <c r="A757" t="s">
        <v>98</v>
      </c>
      <c r="B757">
        <v>6015.95</v>
      </c>
      <c r="C757">
        <v>5999.11</v>
      </c>
      <c r="D757">
        <v>5962.51</v>
      </c>
      <c r="E757">
        <v>2331.3000000000002</v>
      </c>
      <c r="F757">
        <v>0</v>
      </c>
      <c r="G757">
        <v>0.20815</v>
      </c>
      <c r="H757">
        <v>0.77789900000000001</v>
      </c>
      <c r="I757">
        <v>0</v>
      </c>
    </row>
    <row r="758" spans="1:9" x14ac:dyDescent="0.25">
      <c r="A758" t="s">
        <v>98</v>
      </c>
      <c r="B758">
        <v>5793.26</v>
      </c>
      <c r="C758">
        <v>5776</v>
      </c>
      <c r="D758">
        <v>5739.22</v>
      </c>
      <c r="E758">
        <v>2111.27</v>
      </c>
      <c r="F758">
        <v>0</v>
      </c>
      <c r="G758">
        <v>0.21787999999999999</v>
      </c>
      <c r="H758">
        <v>0.77778400000000003</v>
      </c>
      <c r="I758">
        <v>0</v>
      </c>
    </row>
    <row r="759" spans="1:9" x14ac:dyDescent="0.25">
      <c r="A759" t="s">
        <v>98</v>
      </c>
      <c r="B759">
        <v>5843.01</v>
      </c>
      <c r="C759">
        <v>5825.74</v>
      </c>
      <c r="D759">
        <v>5788.84</v>
      </c>
      <c r="E759">
        <v>2159.66</v>
      </c>
      <c r="F759">
        <v>0</v>
      </c>
      <c r="G759">
        <v>0.20810500000000001</v>
      </c>
      <c r="H759">
        <v>0.77691200000000005</v>
      </c>
      <c r="I759">
        <v>0</v>
      </c>
    </row>
    <row r="760" spans="1:9" x14ac:dyDescent="0.25">
      <c r="A760" t="s">
        <v>98</v>
      </c>
      <c r="B760">
        <v>5895.51</v>
      </c>
      <c r="C760">
        <v>5878.25</v>
      </c>
      <c r="D760">
        <v>5841.66</v>
      </c>
      <c r="E760">
        <v>2213.12</v>
      </c>
      <c r="F760">
        <v>0</v>
      </c>
      <c r="G760">
        <v>0.20894799999999999</v>
      </c>
      <c r="H760">
        <v>0.77747900000000003</v>
      </c>
      <c r="I760">
        <v>0</v>
      </c>
    </row>
    <row r="761" spans="1:9" x14ac:dyDescent="0.25">
      <c r="A761" t="s">
        <v>98</v>
      </c>
      <c r="B761">
        <v>5803.32</v>
      </c>
      <c r="C761">
        <v>5786.5</v>
      </c>
      <c r="D761">
        <v>5749.84</v>
      </c>
      <c r="E761">
        <v>2121.23</v>
      </c>
      <c r="F761">
        <v>0</v>
      </c>
      <c r="G761">
        <v>0.20813799999999999</v>
      </c>
      <c r="H761">
        <v>0.77751800000000004</v>
      </c>
      <c r="I761">
        <v>0</v>
      </c>
    </row>
    <row r="762" spans="1:9" x14ac:dyDescent="0.25">
      <c r="A762" t="s">
        <v>98</v>
      </c>
      <c r="B762">
        <v>5924.29</v>
      </c>
      <c r="C762">
        <v>5907.21</v>
      </c>
      <c r="D762">
        <v>5870.55</v>
      </c>
      <c r="E762">
        <v>2241.84</v>
      </c>
      <c r="F762">
        <v>0</v>
      </c>
      <c r="G762">
        <v>0.23552000000000001</v>
      </c>
      <c r="H762">
        <v>0.77787799999999996</v>
      </c>
      <c r="I762">
        <v>0</v>
      </c>
    </row>
    <row r="763" spans="1:9" x14ac:dyDescent="0.25">
      <c r="A763" t="s">
        <v>98</v>
      </c>
      <c r="B763">
        <v>5960.5</v>
      </c>
      <c r="C763">
        <v>5943.5</v>
      </c>
      <c r="D763">
        <v>5882.33</v>
      </c>
      <c r="E763">
        <v>2253.37</v>
      </c>
      <c r="F763">
        <v>0</v>
      </c>
      <c r="G763">
        <v>0.22470699999999999</v>
      </c>
      <c r="H763">
        <v>0.77717000000000003</v>
      </c>
      <c r="I763">
        <v>0</v>
      </c>
    </row>
    <row r="764" spans="1:9" x14ac:dyDescent="0.25">
      <c r="A764" t="s">
        <v>98</v>
      </c>
      <c r="B764">
        <v>5831.53</v>
      </c>
      <c r="C764">
        <v>5814</v>
      </c>
      <c r="D764">
        <v>5778.02</v>
      </c>
      <c r="E764">
        <v>2151.4</v>
      </c>
      <c r="F764">
        <v>0</v>
      </c>
      <c r="G764">
        <v>0.23552699999999999</v>
      </c>
      <c r="H764">
        <v>0.77788900000000005</v>
      </c>
      <c r="I764">
        <v>0</v>
      </c>
    </row>
    <row r="765" spans="1:9" x14ac:dyDescent="0.25">
      <c r="A765" t="s">
        <v>98</v>
      </c>
      <c r="B765">
        <v>5805.04</v>
      </c>
      <c r="C765">
        <v>5788.06</v>
      </c>
      <c r="D765">
        <v>5751.55</v>
      </c>
      <c r="E765">
        <v>2126.1799999999998</v>
      </c>
      <c r="F765">
        <v>0</v>
      </c>
      <c r="G765">
        <v>0.23551900000000001</v>
      </c>
      <c r="H765">
        <v>0.77768199999999998</v>
      </c>
      <c r="I765">
        <v>0</v>
      </c>
    </row>
    <row r="766" spans="1:9" x14ac:dyDescent="0.25">
      <c r="A766" t="s">
        <v>98</v>
      </c>
      <c r="B766">
        <v>5819.72</v>
      </c>
      <c r="C766">
        <v>5802.6</v>
      </c>
      <c r="D766">
        <v>5766.12</v>
      </c>
      <c r="E766">
        <v>2137.63</v>
      </c>
      <c r="F766">
        <v>0</v>
      </c>
      <c r="G766">
        <v>0.23511299999999999</v>
      </c>
      <c r="H766">
        <v>0.77787799999999996</v>
      </c>
      <c r="I766">
        <v>0</v>
      </c>
    </row>
    <row r="767" spans="1:9" x14ac:dyDescent="0.25">
      <c r="A767" t="s">
        <v>98</v>
      </c>
      <c r="B767">
        <v>5767.77</v>
      </c>
      <c r="C767">
        <v>5750.82</v>
      </c>
      <c r="D767">
        <v>5714.51</v>
      </c>
      <c r="E767">
        <v>2088.19</v>
      </c>
      <c r="F767">
        <v>0</v>
      </c>
      <c r="G767">
        <v>0.23551900000000001</v>
      </c>
      <c r="H767">
        <v>0.77756800000000004</v>
      </c>
      <c r="I767">
        <v>0</v>
      </c>
    </row>
    <row r="768" spans="1:9" x14ac:dyDescent="0.25">
      <c r="A768" t="s">
        <v>98</v>
      </c>
      <c r="B768">
        <v>5963.42</v>
      </c>
      <c r="C768">
        <v>5946.56</v>
      </c>
      <c r="D768">
        <v>5909.99</v>
      </c>
      <c r="E768">
        <v>2280.67</v>
      </c>
      <c r="F768">
        <v>0</v>
      </c>
      <c r="G768">
        <v>0.21034</v>
      </c>
      <c r="H768">
        <v>0.77783100000000005</v>
      </c>
      <c r="I768">
        <v>0</v>
      </c>
    </row>
    <row r="769" spans="1:25" x14ac:dyDescent="0.25">
      <c r="A769" t="s">
        <v>98</v>
      </c>
      <c r="B769">
        <v>5827.9</v>
      </c>
      <c r="C769">
        <v>5811</v>
      </c>
      <c r="D769">
        <v>5774.53</v>
      </c>
      <c r="E769">
        <v>2144.6</v>
      </c>
      <c r="F769">
        <v>0</v>
      </c>
      <c r="G769">
        <v>0.21082300000000001</v>
      </c>
      <c r="H769">
        <v>0.77507000000000004</v>
      </c>
      <c r="I769">
        <v>0</v>
      </c>
    </row>
    <row r="770" spans="1:25" x14ac:dyDescent="0.25">
      <c r="A770" t="s">
        <v>98</v>
      </c>
      <c r="B770">
        <v>5964.75</v>
      </c>
      <c r="C770">
        <v>5947.95</v>
      </c>
      <c r="D770">
        <v>5911.77</v>
      </c>
      <c r="E770">
        <v>2285.0300000000002</v>
      </c>
      <c r="F770">
        <v>0</v>
      </c>
      <c r="G770">
        <v>0.212809</v>
      </c>
      <c r="H770">
        <v>0.77787399999999995</v>
      </c>
      <c r="I770">
        <v>0</v>
      </c>
    </row>
    <row r="771" spans="1:25" x14ac:dyDescent="0.25">
      <c r="A771" t="s">
        <v>98</v>
      </c>
      <c r="B771">
        <v>5915.31</v>
      </c>
      <c r="C771">
        <v>5898.59</v>
      </c>
      <c r="D771">
        <v>5862.24</v>
      </c>
      <c r="E771">
        <v>2237.87</v>
      </c>
      <c r="F771">
        <v>0</v>
      </c>
      <c r="G771">
        <v>0.21177299999999999</v>
      </c>
      <c r="H771">
        <v>0.77776199999999995</v>
      </c>
      <c r="I771">
        <v>0</v>
      </c>
    </row>
    <row r="772" spans="1:25" x14ac:dyDescent="0.25">
      <c r="A772" t="s">
        <v>98</v>
      </c>
      <c r="B772">
        <v>5937.54</v>
      </c>
      <c r="C772">
        <v>5920.54</v>
      </c>
      <c r="D772">
        <v>5884.01</v>
      </c>
      <c r="E772">
        <v>2255.2800000000002</v>
      </c>
      <c r="F772">
        <v>0</v>
      </c>
      <c r="G772">
        <v>0.21570900000000001</v>
      </c>
      <c r="H772">
        <v>0.77763099999999996</v>
      </c>
      <c r="I772">
        <v>0</v>
      </c>
    </row>
    <row r="773" spans="1:25" x14ac:dyDescent="0.25">
      <c r="A773" t="s">
        <v>98</v>
      </c>
      <c r="B773">
        <v>5777.52</v>
      </c>
      <c r="C773">
        <v>5760.62</v>
      </c>
      <c r="D773">
        <v>5724.3</v>
      </c>
      <c r="E773">
        <v>2097.73</v>
      </c>
      <c r="F773">
        <v>0</v>
      </c>
      <c r="G773">
        <v>0.212921</v>
      </c>
      <c r="H773">
        <v>0.77788999999999997</v>
      </c>
      <c r="I773">
        <v>0</v>
      </c>
    </row>
    <row r="774" spans="1:25" x14ac:dyDescent="0.25">
      <c r="A774" t="s">
        <v>98</v>
      </c>
      <c r="B774">
        <v>5777.85</v>
      </c>
      <c r="C774">
        <v>5761.02</v>
      </c>
      <c r="D774">
        <v>5724.79</v>
      </c>
      <c r="E774">
        <v>2097.7800000000002</v>
      </c>
      <c r="F774">
        <v>0</v>
      </c>
      <c r="G774">
        <v>0.208145</v>
      </c>
      <c r="H774">
        <v>0.77779200000000004</v>
      </c>
      <c r="I774">
        <v>0</v>
      </c>
    </row>
    <row r="775" spans="1:25" x14ac:dyDescent="0.25">
      <c r="A775" t="s">
        <v>98</v>
      </c>
      <c r="B775">
        <v>5757.54</v>
      </c>
      <c r="C775">
        <v>5740.79</v>
      </c>
      <c r="D775">
        <v>5704.56</v>
      </c>
      <c r="E775">
        <v>2084.33</v>
      </c>
      <c r="F775">
        <v>0</v>
      </c>
      <c r="G775">
        <v>0.211474</v>
      </c>
      <c r="H775">
        <v>0.77789399999999997</v>
      </c>
      <c r="I775">
        <v>0</v>
      </c>
    </row>
    <row r="776" spans="1:25" x14ac:dyDescent="0.25">
      <c r="A776" t="s">
        <v>98</v>
      </c>
      <c r="B776">
        <v>5957.75</v>
      </c>
      <c r="C776">
        <v>5941.28</v>
      </c>
      <c r="D776">
        <v>5904.93</v>
      </c>
      <c r="E776">
        <v>2280.0500000000002</v>
      </c>
      <c r="F776">
        <v>0</v>
      </c>
      <c r="G776">
        <v>0.20815</v>
      </c>
      <c r="H776">
        <v>0.77786</v>
      </c>
      <c r="I776">
        <v>0</v>
      </c>
    </row>
    <row r="777" spans="1:25" x14ac:dyDescent="0.25">
      <c r="A777" t="s">
        <v>98</v>
      </c>
      <c r="B777">
        <v>5810.8</v>
      </c>
      <c r="C777">
        <v>5794.05</v>
      </c>
      <c r="D777">
        <v>5757.62</v>
      </c>
      <c r="E777">
        <v>2132.58</v>
      </c>
      <c r="F777">
        <v>0</v>
      </c>
      <c r="G777">
        <v>0.23552000000000001</v>
      </c>
      <c r="H777">
        <v>0.77787799999999996</v>
      </c>
      <c r="I777">
        <v>0</v>
      </c>
    </row>
    <row r="778" spans="1:25" x14ac:dyDescent="0.25">
      <c r="A778" t="s">
        <v>98</v>
      </c>
      <c r="B778">
        <v>5809.72</v>
      </c>
      <c r="C778">
        <v>5792.95</v>
      </c>
      <c r="D778">
        <v>5756.57</v>
      </c>
      <c r="E778">
        <v>2128.7399999999998</v>
      </c>
      <c r="F778">
        <v>0</v>
      </c>
      <c r="G778">
        <v>0.22178600000000001</v>
      </c>
      <c r="H778">
        <v>0.77789699999999995</v>
      </c>
      <c r="I778">
        <v>0</v>
      </c>
    </row>
    <row r="779" spans="1:25" x14ac:dyDescent="0.25">
      <c r="A779" t="s">
        <v>98</v>
      </c>
      <c r="B779">
        <v>5768.09</v>
      </c>
      <c r="C779">
        <v>5751.46</v>
      </c>
      <c r="D779">
        <v>5715</v>
      </c>
      <c r="E779">
        <v>2090.67</v>
      </c>
      <c r="F779">
        <v>0</v>
      </c>
      <c r="G779">
        <v>0.23554</v>
      </c>
      <c r="H779">
        <v>0.77789799999999998</v>
      </c>
      <c r="I779">
        <v>0</v>
      </c>
    </row>
    <row r="780" spans="1:25" x14ac:dyDescent="0.25">
      <c r="A780" t="s">
        <v>98</v>
      </c>
      <c r="B780">
        <v>5967.29</v>
      </c>
      <c r="C780">
        <v>5950.46</v>
      </c>
      <c r="D780">
        <v>5914.2</v>
      </c>
      <c r="E780">
        <v>2285.11</v>
      </c>
      <c r="F780">
        <v>0</v>
      </c>
      <c r="G780">
        <v>0.208814</v>
      </c>
      <c r="H780">
        <v>0.777694</v>
      </c>
      <c r="I780">
        <v>0</v>
      </c>
    </row>
    <row r="781" spans="1:25" x14ac:dyDescent="0.25">
      <c r="A781" t="s">
        <v>98</v>
      </c>
      <c r="B781">
        <v>5934.89</v>
      </c>
      <c r="C781">
        <v>5917.99</v>
      </c>
      <c r="D781">
        <v>5881.72</v>
      </c>
      <c r="E781">
        <v>2256.02</v>
      </c>
      <c r="F781">
        <v>0</v>
      </c>
      <c r="G781">
        <v>0.228519</v>
      </c>
      <c r="H781">
        <v>0.77785199999999999</v>
      </c>
      <c r="I781">
        <v>0</v>
      </c>
    </row>
    <row r="782" spans="1:25" x14ac:dyDescent="0.25">
      <c r="A782" t="s">
        <v>98</v>
      </c>
      <c r="B782">
        <v>5865.97</v>
      </c>
      <c r="C782">
        <v>5849.19</v>
      </c>
      <c r="D782">
        <v>5813.01</v>
      </c>
      <c r="E782">
        <v>2187.17</v>
      </c>
      <c r="F782">
        <v>0</v>
      </c>
      <c r="G782">
        <v>0.20818300000000001</v>
      </c>
      <c r="H782">
        <v>0.77789900000000001</v>
      </c>
      <c r="I782">
        <v>0</v>
      </c>
    </row>
    <row r="783" spans="1:25" x14ac:dyDescent="0.25">
      <c r="A783" t="s">
        <v>98</v>
      </c>
      <c r="B783">
        <v>5980.49</v>
      </c>
      <c r="C783">
        <v>5963.74</v>
      </c>
      <c r="D783">
        <v>5927.47</v>
      </c>
      <c r="E783">
        <v>2299.3000000000002</v>
      </c>
      <c r="F783">
        <v>0</v>
      </c>
      <c r="G783">
        <v>0.214888</v>
      </c>
      <c r="H783">
        <v>0.77786999999999995</v>
      </c>
      <c r="I783">
        <v>0</v>
      </c>
      <c r="R783" t="s">
        <v>69</v>
      </c>
      <c r="U783" t="s">
        <v>68</v>
      </c>
      <c r="X783" t="s">
        <v>66</v>
      </c>
    </row>
    <row r="784" spans="1:25" x14ac:dyDescent="0.25">
      <c r="A784" t="s">
        <v>98</v>
      </c>
      <c r="B784">
        <v>5842.37</v>
      </c>
      <c r="C784">
        <v>5825.62</v>
      </c>
      <c r="D784">
        <v>5789.33</v>
      </c>
      <c r="E784">
        <v>2162.09</v>
      </c>
      <c r="F784">
        <v>0</v>
      </c>
      <c r="G784">
        <v>0.23552000000000001</v>
      </c>
      <c r="H784">
        <v>0.80532499999999996</v>
      </c>
      <c r="I784">
        <v>0</v>
      </c>
      <c r="R784">
        <f>AVERAGE(B735:B784)</f>
        <v>5870.2604000000001</v>
      </c>
      <c r="S784">
        <f>AVERAGE(C735:C784)</f>
        <v>5853.3895999999995</v>
      </c>
      <c r="U784">
        <f>_xlfn.VAR.P(B735:B784)</f>
        <v>4939.1361558399949</v>
      </c>
      <c r="V784">
        <f>_xlfn.VAR.P(C735:C784)</f>
        <v>4941.8592958399931</v>
      </c>
      <c r="X784">
        <f>1.96*SQRT(U784)/50</f>
        <v>2.7549363300283307</v>
      </c>
      <c r="Y784">
        <f>1.96*SQRT(V784)/50</f>
        <v>2.755695677748101</v>
      </c>
    </row>
    <row r="785" spans="1:9" x14ac:dyDescent="0.25">
      <c r="A785" t="s">
        <v>98</v>
      </c>
      <c r="B785">
        <v>293526.21074000001</v>
      </c>
      <c r="C785" t="s">
        <v>36</v>
      </c>
    </row>
    <row r="786" spans="1:9" x14ac:dyDescent="0.25">
      <c r="A786" t="s">
        <v>99</v>
      </c>
      <c r="B786">
        <v>5195.8999999999996</v>
      </c>
      <c r="C786">
        <v>5191.3100000000004</v>
      </c>
      <c r="D786">
        <v>5155.1400000000003</v>
      </c>
      <c r="E786">
        <v>1476.74</v>
      </c>
      <c r="F786">
        <v>0</v>
      </c>
      <c r="G786">
        <v>0.208095</v>
      </c>
      <c r="H786">
        <v>0.77789600000000003</v>
      </c>
      <c r="I786">
        <v>0</v>
      </c>
    </row>
    <row r="787" spans="1:9" x14ac:dyDescent="0.25">
      <c r="A787" t="s">
        <v>99</v>
      </c>
      <c r="B787">
        <v>5253.14</v>
      </c>
      <c r="C787">
        <v>5248.64</v>
      </c>
      <c r="D787">
        <v>5212.5200000000004</v>
      </c>
      <c r="E787">
        <v>1513.39</v>
      </c>
      <c r="F787">
        <v>0</v>
      </c>
      <c r="G787">
        <v>0.23552100000000001</v>
      </c>
      <c r="H787">
        <v>0.77785499999999996</v>
      </c>
      <c r="I787">
        <v>0</v>
      </c>
    </row>
    <row r="788" spans="1:9" x14ac:dyDescent="0.25">
      <c r="A788" t="s">
        <v>99</v>
      </c>
      <c r="B788">
        <v>5197.91</v>
      </c>
      <c r="C788">
        <v>5193.3999999999996</v>
      </c>
      <c r="D788">
        <v>5157.26</v>
      </c>
      <c r="E788">
        <v>1476.88</v>
      </c>
      <c r="F788">
        <v>0</v>
      </c>
      <c r="G788">
        <v>0.21693200000000001</v>
      </c>
      <c r="H788">
        <v>0.77640200000000004</v>
      </c>
      <c r="I788">
        <v>0</v>
      </c>
    </row>
    <row r="789" spans="1:9" x14ac:dyDescent="0.25">
      <c r="A789" t="s">
        <v>99</v>
      </c>
      <c r="B789">
        <v>5236.29</v>
      </c>
      <c r="C789">
        <v>5231.8</v>
      </c>
      <c r="D789">
        <v>5195.6499999999996</v>
      </c>
      <c r="E789">
        <v>1506.72</v>
      </c>
      <c r="F789">
        <v>0</v>
      </c>
      <c r="G789">
        <v>0.21438599999999999</v>
      </c>
      <c r="H789">
        <v>0.77788400000000002</v>
      </c>
      <c r="I789">
        <v>0</v>
      </c>
    </row>
    <row r="790" spans="1:9" x14ac:dyDescent="0.25">
      <c r="A790" t="s">
        <v>99</v>
      </c>
      <c r="B790">
        <v>5252.58</v>
      </c>
      <c r="C790">
        <v>5248.09</v>
      </c>
      <c r="D790">
        <v>5212.0200000000004</v>
      </c>
      <c r="E790">
        <v>1513.93</v>
      </c>
      <c r="F790">
        <v>0</v>
      </c>
      <c r="G790">
        <v>0.21159600000000001</v>
      </c>
      <c r="H790">
        <v>0.77789799999999998</v>
      </c>
      <c r="I790">
        <v>0</v>
      </c>
    </row>
    <row r="791" spans="1:9" x14ac:dyDescent="0.25">
      <c r="A791" t="s">
        <v>99</v>
      </c>
      <c r="B791">
        <v>5342.55</v>
      </c>
      <c r="C791">
        <v>5338.03</v>
      </c>
      <c r="D791">
        <v>5302.03</v>
      </c>
      <c r="E791">
        <v>1616.28</v>
      </c>
      <c r="F791">
        <v>0</v>
      </c>
      <c r="G791">
        <v>0.21340600000000001</v>
      </c>
      <c r="H791">
        <v>0.79159400000000002</v>
      </c>
      <c r="I791">
        <v>0</v>
      </c>
    </row>
    <row r="792" spans="1:9" x14ac:dyDescent="0.25">
      <c r="A792" t="s">
        <v>99</v>
      </c>
      <c r="B792">
        <v>5190.0600000000004</v>
      </c>
      <c r="C792">
        <v>5185.53</v>
      </c>
      <c r="D792">
        <v>5149.43</v>
      </c>
      <c r="E792">
        <v>1475.81</v>
      </c>
      <c r="F792">
        <v>0</v>
      </c>
      <c r="G792">
        <v>0.21620800000000001</v>
      </c>
      <c r="H792">
        <v>0.77787499999999998</v>
      </c>
      <c r="I792">
        <v>0</v>
      </c>
    </row>
    <row r="793" spans="1:9" x14ac:dyDescent="0.25">
      <c r="A793" t="s">
        <v>99</v>
      </c>
      <c r="B793">
        <v>5385.54</v>
      </c>
      <c r="C793">
        <v>5381.02</v>
      </c>
      <c r="D793">
        <v>5344.86</v>
      </c>
      <c r="E793">
        <v>1638.79</v>
      </c>
      <c r="F793">
        <v>0</v>
      </c>
      <c r="G793">
        <v>0.20810699999999999</v>
      </c>
      <c r="H793">
        <v>0.77788000000000002</v>
      </c>
      <c r="I793">
        <v>0</v>
      </c>
    </row>
    <row r="794" spans="1:9" x14ac:dyDescent="0.25">
      <c r="A794" t="s">
        <v>99</v>
      </c>
      <c r="B794">
        <v>5362.13</v>
      </c>
      <c r="C794">
        <v>5358.04</v>
      </c>
      <c r="D794">
        <v>5321.92</v>
      </c>
      <c r="E794">
        <v>1641.01</v>
      </c>
      <c r="F794">
        <v>0</v>
      </c>
      <c r="G794">
        <v>0.208345</v>
      </c>
      <c r="H794">
        <v>0.77787300000000004</v>
      </c>
      <c r="I794">
        <v>0</v>
      </c>
    </row>
    <row r="795" spans="1:9" x14ac:dyDescent="0.25">
      <c r="A795" t="s">
        <v>99</v>
      </c>
      <c r="B795">
        <v>5263.65</v>
      </c>
      <c r="C795">
        <v>5259.13</v>
      </c>
      <c r="D795">
        <v>5221.37</v>
      </c>
      <c r="E795">
        <v>1503.8</v>
      </c>
      <c r="F795">
        <v>0</v>
      </c>
      <c r="G795">
        <v>0.227244</v>
      </c>
      <c r="H795">
        <v>0.77789799999999998</v>
      </c>
      <c r="I795">
        <v>0</v>
      </c>
    </row>
    <row r="796" spans="1:9" x14ac:dyDescent="0.25">
      <c r="A796" t="s">
        <v>99</v>
      </c>
      <c r="B796">
        <v>5270.26</v>
      </c>
      <c r="C796">
        <v>5265.75</v>
      </c>
      <c r="D796">
        <v>5229.8500000000004</v>
      </c>
      <c r="E796">
        <v>1512.17</v>
      </c>
      <c r="F796">
        <v>0</v>
      </c>
      <c r="G796">
        <v>0.20891499999999999</v>
      </c>
      <c r="H796">
        <v>0.77788599999999997</v>
      </c>
      <c r="I796">
        <v>0</v>
      </c>
    </row>
    <row r="797" spans="1:9" x14ac:dyDescent="0.25">
      <c r="A797" t="s">
        <v>99</v>
      </c>
      <c r="B797">
        <v>5347.61</v>
      </c>
      <c r="C797">
        <v>5343.14</v>
      </c>
      <c r="D797">
        <v>5307.09</v>
      </c>
      <c r="E797">
        <v>1651.82</v>
      </c>
      <c r="F797">
        <v>0</v>
      </c>
      <c r="G797">
        <v>0.23552200000000001</v>
      </c>
      <c r="H797">
        <v>0.777887</v>
      </c>
      <c r="I797">
        <v>0</v>
      </c>
    </row>
    <row r="798" spans="1:9" x14ac:dyDescent="0.25">
      <c r="A798" t="s">
        <v>99</v>
      </c>
      <c r="B798">
        <v>5367.13</v>
      </c>
      <c r="C798">
        <v>5362.64</v>
      </c>
      <c r="D798">
        <v>5326.62</v>
      </c>
      <c r="E798">
        <v>1636.05</v>
      </c>
      <c r="F798">
        <v>0</v>
      </c>
      <c r="G798">
        <v>0.224823</v>
      </c>
      <c r="H798">
        <v>0.77769900000000003</v>
      </c>
      <c r="I798">
        <v>0</v>
      </c>
    </row>
    <row r="799" spans="1:9" x14ac:dyDescent="0.25">
      <c r="A799" t="s">
        <v>99</v>
      </c>
      <c r="B799">
        <v>5184.0200000000004</v>
      </c>
      <c r="C799">
        <v>5179.5</v>
      </c>
      <c r="D799">
        <v>5143.53</v>
      </c>
      <c r="E799">
        <v>1475.13</v>
      </c>
      <c r="F799">
        <v>0</v>
      </c>
      <c r="G799">
        <v>0.20816000000000001</v>
      </c>
      <c r="H799">
        <v>0.80025199999999996</v>
      </c>
      <c r="I799">
        <v>0</v>
      </c>
    </row>
    <row r="800" spans="1:9" x14ac:dyDescent="0.25">
      <c r="A800" t="s">
        <v>99</v>
      </c>
      <c r="B800">
        <v>5342.71</v>
      </c>
      <c r="C800">
        <v>5338.15</v>
      </c>
      <c r="D800">
        <v>5301.89</v>
      </c>
      <c r="E800">
        <v>1641.34</v>
      </c>
      <c r="F800">
        <v>0</v>
      </c>
      <c r="G800">
        <v>0.211039</v>
      </c>
      <c r="H800">
        <v>0.77770099999999998</v>
      </c>
      <c r="I800">
        <v>0</v>
      </c>
    </row>
    <row r="801" spans="1:9" x14ac:dyDescent="0.25">
      <c r="A801" t="s">
        <v>99</v>
      </c>
      <c r="B801">
        <v>5351.06</v>
      </c>
      <c r="C801">
        <v>5346.6</v>
      </c>
      <c r="D801">
        <v>5310.56</v>
      </c>
      <c r="E801">
        <v>1640.12</v>
      </c>
      <c r="F801">
        <v>0</v>
      </c>
      <c r="G801">
        <v>0.23552100000000001</v>
      </c>
      <c r="H801">
        <v>0.77679600000000004</v>
      </c>
      <c r="I801">
        <v>0</v>
      </c>
    </row>
    <row r="802" spans="1:9" x14ac:dyDescent="0.25">
      <c r="A802" t="s">
        <v>99</v>
      </c>
      <c r="B802">
        <v>5393.95</v>
      </c>
      <c r="C802">
        <v>5389.51</v>
      </c>
      <c r="D802">
        <v>5353.4</v>
      </c>
      <c r="E802">
        <v>1645.55</v>
      </c>
      <c r="F802">
        <v>0</v>
      </c>
      <c r="G802">
        <v>0.20902299999999999</v>
      </c>
      <c r="H802">
        <v>0.77788400000000002</v>
      </c>
      <c r="I802">
        <v>0</v>
      </c>
    </row>
    <row r="803" spans="1:9" x14ac:dyDescent="0.25">
      <c r="A803" t="s">
        <v>99</v>
      </c>
      <c r="B803">
        <v>5236.0200000000004</v>
      </c>
      <c r="C803">
        <v>5231.54</v>
      </c>
      <c r="D803">
        <v>5195.3999999999996</v>
      </c>
      <c r="E803">
        <v>1524.83</v>
      </c>
      <c r="F803">
        <v>0</v>
      </c>
      <c r="G803">
        <v>0.23552300000000001</v>
      </c>
      <c r="H803">
        <v>0.77784200000000003</v>
      </c>
      <c r="I803">
        <v>0</v>
      </c>
    </row>
    <row r="804" spans="1:9" x14ac:dyDescent="0.25">
      <c r="A804" t="s">
        <v>99</v>
      </c>
      <c r="B804">
        <v>5405.92</v>
      </c>
      <c r="C804">
        <v>5401.44</v>
      </c>
      <c r="D804">
        <v>5365.37</v>
      </c>
      <c r="E804">
        <v>1650.56</v>
      </c>
      <c r="F804">
        <v>0</v>
      </c>
      <c r="G804">
        <v>0.20811099999999999</v>
      </c>
      <c r="H804">
        <v>0.77789699999999995</v>
      </c>
      <c r="I804">
        <v>0</v>
      </c>
    </row>
    <row r="805" spans="1:9" x14ac:dyDescent="0.25">
      <c r="A805" t="s">
        <v>99</v>
      </c>
      <c r="B805">
        <v>5234.12</v>
      </c>
      <c r="C805">
        <v>5229.6099999999997</v>
      </c>
      <c r="D805">
        <v>5193.7</v>
      </c>
      <c r="E805">
        <v>1500.35</v>
      </c>
      <c r="F805">
        <v>0</v>
      </c>
      <c r="G805">
        <v>0.20873700000000001</v>
      </c>
      <c r="H805">
        <v>0.77789399999999997</v>
      </c>
      <c r="I805">
        <v>0</v>
      </c>
    </row>
    <row r="806" spans="1:9" x14ac:dyDescent="0.25">
      <c r="A806" t="s">
        <v>99</v>
      </c>
      <c r="B806">
        <v>5297.01</v>
      </c>
      <c r="C806">
        <v>5292.57</v>
      </c>
      <c r="D806">
        <v>5256.56</v>
      </c>
      <c r="E806">
        <v>1553.51</v>
      </c>
      <c r="F806">
        <v>0</v>
      </c>
      <c r="G806">
        <v>0.209011</v>
      </c>
      <c r="H806">
        <v>0.77788000000000002</v>
      </c>
      <c r="I806">
        <v>0</v>
      </c>
    </row>
    <row r="807" spans="1:9" x14ac:dyDescent="0.25">
      <c r="A807" t="s">
        <v>99</v>
      </c>
      <c r="B807">
        <v>5436.22</v>
      </c>
      <c r="C807">
        <v>5431.77</v>
      </c>
      <c r="D807">
        <v>5395.79</v>
      </c>
      <c r="E807">
        <v>1677.83</v>
      </c>
      <c r="F807">
        <v>0</v>
      </c>
      <c r="G807">
        <v>0.21604300000000001</v>
      </c>
      <c r="H807">
        <v>0.77736499999999997</v>
      </c>
      <c r="I807">
        <v>0</v>
      </c>
    </row>
    <row r="808" spans="1:9" x14ac:dyDescent="0.25">
      <c r="A808" t="s">
        <v>99</v>
      </c>
      <c r="B808">
        <v>5260.29</v>
      </c>
      <c r="C808">
        <v>5256.16</v>
      </c>
      <c r="D808">
        <v>5219.3</v>
      </c>
      <c r="E808">
        <v>1564.2</v>
      </c>
      <c r="F808">
        <v>0</v>
      </c>
      <c r="G808">
        <v>0.20949100000000001</v>
      </c>
      <c r="H808">
        <v>0.77708200000000005</v>
      </c>
      <c r="I808">
        <v>0</v>
      </c>
    </row>
    <row r="809" spans="1:9" x14ac:dyDescent="0.25">
      <c r="A809" t="s">
        <v>99</v>
      </c>
      <c r="B809">
        <v>5384.85</v>
      </c>
      <c r="C809">
        <v>5380.33</v>
      </c>
      <c r="D809">
        <v>5344.35</v>
      </c>
      <c r="E809">
        <v>1616.56</v>
      </c>
      <c r="F809">
        <v>0</v>
      </c>
      <c r="G809">
        <v>0.23502799999999999</v>
      </c>
      <c r="H809">
        <v>0.77737000000000001</v>
      </c>
      <c r="I809">
        <v>0</v>
      </c>
    </row>
    <row r="810" spans="1:9" x14ac:dyDescent="0.25">
      <c r="A810" t="s">
        <v>99</v>
      </c>
      <c r="B810">
        <v>5187.28</v>
      </c>
      <c r="C810">
        <v>5182.8100000000004</v>
      </c>
      <c r="D810">
        <v>5146.82</v>
      </c>
      <c r="E810">
        <v>1475.62</v>
      </c>
      <c r="F810">
        <v>0</v>
      </c>
      <c r="G810">
        <v>0.20854800000000001</v>
      </c>
      <c r="H810">
        <v>0.77786</v>
      </c>
      <c r="I810">
        <v>0</v>
      </c>
    </row>
    <row r="811" spans="1:9" x14ac:dyDescent="0.25">
      <c r="A811" t="s">
        <v>99</v>
      </c>
      <c r="B811">
        <v>5336.41</v>
      </c>
      <c r="C811">
        <v>5331.88</v>
      </c>
      <c r="D811">
        <v>5295.85</v>
      </c>
      <c r="E811">
        <v>1614.67</v>
      </c>
      <c r="F811">
        <v>0</v>
      </c>
      <c r="G811">
        <v>0.2218</v>
      </c>
      <c r="H811">
        <v>0.77773499999999995</v>
      </c>
      <c r="I811">
        <v>0</v>
      </c>
    </row>
    <row r="812" spans="1:9" x14ac:dyDescent="0.25">
      <c r="A812" t="s">
        <v>99</v>
      </c>
      <c r="B812">
        <v>5367.17</v>
      </c>
      <c r="C812">
        <v>5362.69</v>
      </c>
      <c r="D812">
        <v>5326.58</v>
      </c>
      <c r="E812">
        <v>1656.94</v>
      </c>
      <c r="F812">
        <v>0</v>
      </c>
      <c r="G812">
        <v>0.21580099999999999</v>
      </c>
      <c r="H812">
        <v>0.77783199999999997</v>
      </c>
      <c r="I812">
        <v>0</v>
      </c>
    </row>
    <row r="813" spans="1:9" x14ac:dyDescent="0.25">
      <c r="A813" t="s">
        <v>99</v>
      </c>
      <c r="B813">
        <v>5314.41</v>
      </c>
      <c r="C813">
        <v>5309.98</v>
      </c>
      <c r="D813">
        <v>5274.03</v>
      </c>
      <c r="E813">
        <v>1591.86</v>
      </c>
      <c r="F813">
        <v>0</v>
      </c>
      <c r="G813">
        <v>0.23553099999999999</v>
      </c>
      <c r="H813">
        <v>0.77709399999999995</v>
      </c>
      <c r="I813">
        <v>0</v>
      </c>
    </row>
    <row r="814" spans="1:9" x14ac:dyDescent="0.25">
      <c r="A814" t="s">
        <v>99</v>
      </c>
      <c r="B814">
        <v>5195.5200000000004</v>
      </c>
      <c r="C814">
        <v>5191.09</v>
      </c>
      <c r="D814">
        <v>5155.08</v>
      </c>
      <c r="E814">
        <v>1476.8</v>
      </c>
      <c r="F814">
        <v>0</v>
      </c>
      <c r="G814">
        <v>0.20816200000000001</v>
      </c>
      <c r="H814">
        <v>0.777586</v>
      </c>
      <c r="I814">
        <v>0</v>
      </c>
    </row>
    <row r="815" spans="1:9" x14ac:dyDescent="0.25">
      <c r="A815" t="s">
        <v>99</v>
      </c>
      <c r="B815">
        <v>5344.48</v>
      </c>
      <c r="C815">
        <v>5340.01</v>
      </c>
      <c r="D815">
        <v>5303.87</v>
      </c>
      <c r="E815">
        <v>1614.23</v>
      </c>
      <c r="F815">
        <v>0</v>
      </c>
      <c r="G815">
        <v>0.20810500000000001</v>
      </c>
      <c r="H815">
        <v>0.80345500000000003</v>
      </c>
      <c r="I815">
        <v>0</v>
      </c>
    </row>
    <row r="816" spans="1:9" x14ac:dyDescent="0.25">
      <c r="A816" t="s">
        <v>99</v>
      </c>
      <c r="B816">
        <v>5385.12</v>
      </c>
      <c r="C816">
        <v>5380.62</v>
      </c>
      <c r="D816">
        <v>5344.37</v>
      </c>
      <c r="E816">
        <v>1643</v>
      </c>
      <c r="F816">
        <v>0</v>
      </c>
      <c r="G816">
        <v>0.20818300000000001</v>
      </c>
      <c r="H816">
        <v>0.77788500000000005</v>
      </c>
      <c r="I816">
        <v>0</v>
      </c>
    </row>
    <row r="817" spans="1:9" x14ac:dyDescent="0.25">
      <c r="A817" t="s">
        <v>99</v>
      </c>
      <c r="B817">
        <v>5358.55</v>
      </c>
      <c r="C817">
        <v>5354.02</v>
      </c>
      <c r="D817">
        <v>5317.68</v>
      </c>
      <c r="E817">
        <v>1631.67</v>
      </c>
      <c r="F817">
        <v>0</v>
      </c>
      <c r="G817">
        <v>0.21260599999999999</v>
      </c>
      <c r="H817">
        <v>0.77780199999999999</v>
      </c>
      <c r="I817">
        <v>0</v>
      </c>
    </row>
    <row r="818" spans="1:9" x14ac:dyDescent="0.25">
      <c r="A818" t="s">
        <v>99</v>
      </c>
      <c r="B818">
        <v>5204.24</v>
      </c>
      <c r="C818">
        <v>5199.6899999999996</v>
      </c>
      <c r="D818">
        <v>5163.5</v>
      </c>
      <c r="E818">
        <v>1496.87</v>
      </c>
      <c r="F818">
        <v>0</v>
      </c>
      <c r="G818">
        <v>0.22029699999999999</v>
      </c>
      <c r="H818">
        <v>0.77780199999999999</v>
      </c>
      <c r="I818">
        <v>0</v>
      </c>
    </row>
    <row r="819" spans="1:9" x14ac:dyDescent="0.25">
      <c r="A819" t="s">
        <v>99</v>
      </c>
      <c r="B819">
        <v>5357.5</v>
      </c>
      <c r="C819">
        <v>5352.96</v>
      </c>
      <c r="D819">
        <v>5316.5</v>
      </c>
      <c r="E819">
        <v>1624.27</v>
      </c>
      <c r="F819">
        <v>0</v>
      </c>
      <c r="G819">
        <v>0.23552000000000001</v>
      </c>
      <c r="H819">
        <v>0.77789799999999998</v>
      </c>
      <c r="I819">
        <v>0</v>
      </c>
    </row>
    <row r="820" spans="1:9" x14ac:dyDescent="0.25">
      <c r="A820" t="s">
        <v>99</v>
      </c>
      <c r="B820">
        <v>5196.62</v>
      </c>
      <c r="C820">
        <v>5192.18</v>
      </c>
      <c r="D820">
        <v>5155.97</v>
      </c>
      <c r="E820">
        <v>1487.51</v>
      </c>
      <c r="F820">
        <v>0</v>
      </c>
      <c r="G820">
        <v>0.23551900000000001</v>
      </c>
      <c r="H820">
        <v>0.77664599999999995</v>
      </c>
      <c r="I820">
        <v>0</v>
      </c>
    </row>
    <row r="821" spans="1:9" x14ac:dyDescent="0.25">
      <c r="A821" t="s">
        <v>99</v>
      </c>
      <c r="B821">
        <v>5291.69</v>
      </c>
      <c r="C821">
        <v>5287.16</v>
      </c>
      <c r="D821">
        <v>5250.98</v>
      </c>
      <c r="E821">
        <v>1528.48</v>
      </c>
      <c r="F821">
        <v>0</v>
      </c>
      <c r="G821">
        <v>0.23551900000000001</v>
      </c>
      <c r="H821">
        <v>0.77786200000000005</v>
      </c>
      <c r="I821">
        <v>0</v>
      </c>
    </row>
    <row r="822" spans="1:9" x14ac:dyDescent="0.25">
      <c r="A822" t="s">
        <v>99</v>
      </c>
      <c r="B822">
        <v>5438.43</v>
      </c>
      <c r="C822">
        <v>5433.94</v>
      </c>
      <c r="D822">
        <v>5397.75</v>
      </c>
      <c r="E822">
        <v>1707.5</v>
      </c>
      <c r="F822">
        <v>0</v>
      </c>
      <c r="G822">
        <v>0.20857500000000001</v>
      </c>
      <c r="H822">
        <v>0.77785499999999996</v>
      </c>
      <c r="I822">
        <v>0</v>
      </c>
    </row>
    <row r="823" spans="1:9" x14ac:dyDescent="0.25">
      <c r="A823" t="s">
        <v>99</v>
      </c>
      <c r="B823">
        <v>5360.91</v>
      </c>
      <c r="C823">
        <v>5356.4</v>
      </c>
      <c r="D823">
        <v>5320.26</v>
      </c>
      <c r="E823">
        <v>1643.24</v>
      </c>
      <c r="F823">
        <v>0</v>
      </c>
      <c r="G823">
        <v>0.217171</v>
      </c>
      <c r="H823">
        <v>0.77789900000000001</v>
      </c>
      <c r="I823">
        <v>0</v>
      </c>
    </row>
    <row r="824" spans="1:9" x14ac:dyDescent="0.25">
      <c r="A824" t="s">
        <v>99</v>
      </c>
      <c r="B824">
        <v>5244.72</v>
      </c>
      <c r="C824">
        <v>5240.2</v>
      </c>
      <c r="D824">
        <v>5204.16</v>
      </c>
      <c r="E824">
        <v>1478.06</v>
      </c>
      <c r="F824">
        <v>0</v>
      </c>
      <c r="G824">
        <v>0.20835000000000001</v>
      </c>
      <c r="H824">
        <v>0.77776699999999999</v>
      </c>
      <c r="I824">
        <v>0</v>
      </c>
    </row>
    <row r="825" spans="1:9" x14ac:dyDescent="0.25">
      <c r="A825" t="s">
        <v>99</v>
      </c>
      <c r="B825">
        <v>5224.18</v>
      </c>
      <c r="C825">
        <v>5219.71</v>
      </c>
      <c r="D825">
        <v>5183.57</v>
      </c>
      <c r="E825">
        <v>1518.8</v>
      </c>
      <c r="F825">
        <v>0</v>
      </c>
      <c r="G825">
        <v>0.21206800000000001</v>
      </c>
      <c r="H825">
        <v>0.796709</v>
      </c>
      <c r="I825">
        <v>0</v>
      </c>
    </row>
    <row r="826" spans="1:9" x14ac:dyDescent="0.25">
      <c r="A826" t="s">
        <v>99</v>
      </c>
      <c r="B826">
        <v>5385.81</v>
      </c>
      <c r="C826">
        <v>5381.4</v>
      </c>
      <c r="D826">
        <v>5345.37</v>
      </c>
      <c r="E826">
        <v>1687.34</v>
      </c>
      <c r="F826">
        <v>0</v>
      </c>
      <c r="G826">
        <v>0.219802</v>
      </c>
      <c r="H826">
        <v>0.77896399999999999</v>
      </c>
      <c r="I826">
        <v>0</v>
      </c>
    </row>
    <row r="827" spans="1:9" x14ac:dyDescent="0.25">
      <c r="A827" t="s">
        <v>99</v>
      </c>
      <c r="B827">
        <v>5398.57</v>
      </c>
      <c r="C827">
        <v>5394.12</v>
      </c>
      <c r="D827">
        <v>5357.97</v>
      </c>
      <c r="E827">
        <v>1627.89</v>
      </c>
      <c r="F827">
        <v>0</v>
      </c>
      <c r="G827">
        <v>0.23551900000000001</v>
      </c>
      <c r="H827">
        <v>0.77761000000000002</v>
      </c>
      <c r="I827">
        <v>0</v>
      </c>
    </row>
    <row r="828" spans="1:9" x14ac:dyDescent="0.25">
      <c r="A828" t="s">
        <v>99</v>
      </c>
      <c r="B828">
        <v>5210.88</v>
      </c>
      <c r="C828">
        <v>5206.42</v>
      </c>
      <c r="D828">
        <v>5170.2700000000004</v>
      </c>
      <c r="E828">
        <v>1478.21</v>
      </c>
      <c r="F828">
        <v>0</v>
      </c>
      <c r="G828">
        <v>0.23551900000000001</v>
      </c>
      <c r="H828">
        <v>0.77774699999999997</v>
      </c>
      <c r="I828">
        <v>0</v>
      </c>
    </row>
    <row r="829" spans="1:9" x14ac:dyDescent="0.25">
      <c r="A829" t="s">
        <v>99</v>
      </c>
      <c r="B829">
        <v>5214.8999999999996</v>
      </c>
      <c r="C829">
        <v>5210.41</v>
      </c>
      <c r="D829">
        <v>5174.2</v>
      </c>
      <c r="E829">
        <v>1511.28</v>
      </c>
      <c r="F829">
        <v>0</v>
      </c>
      <c r="G829">
        <v>0.20812</v>
      </c>
      <c r="H829">
        <v>0.77787200000000001</v>
      </c>
      <c r="I829">
        <v>0</v>
      </c>
    </row>
    <row r="830" spans="1:9" x14ac:dyDescent="0.25">
      <c r="A830" t="s">
        <v>99</v>
      </c>
      <c r="B830">
        <v>5355.64</v>
      </c>
      <c r="C830">
        <v>5351.17</v>
      </c>
      <c r="D830">
        <v>5314.94</v>
      </c>
      <c r="E830">
        <v>1641.76</v>
      </c>
      <c r="F830">
        <v>0</v>
      </c>
      <c r="G830">
        <v>0.23551900000000001</v>
      </c>
      <c r="H830">
        <v>0.77783500000000005</v>
      </c>
      <c r="I830">
        <v>0</v>
      </c>
    </row>
    <row r="831" spans="1:9" x14ac:dyDescent="0.25">
      <c r="A831" t="s">
        <v>99</v>
      </c>
      <c r="B831">
        <v>5383.03</v>
      </c>
      <c r="C831">
        <v>5378.57</v>
      </c>
      <c r="D831">
        <v>5342.34</v>
      </c>
      <c r="E831">
        <v>1642.24</v>
      </c>
      <c r="F831">
        <v>0</v>
      </c>
      <c r="G831">
        <v>0.211392</v>
      </c>
      <c r="H831">
        <v>0.77789799999999998</v>
      </c>
      <c r="I831">
        <v>0</v>
      </c>
    </row>
    <row r="832" spans="1:9" x14ac:dyDescent="0.25">
      <c r="A832" t="s">
        <v>99</v>
      </c>
      <c r="B832">
        <v>5273.89</v>
      </c>
      <c r="C832">
        <v>5269.39</v>
      </c>
      <c r="D832">
        <v>5233.22</v>
      </c>
      <c r="E832">
        <v>1543.52</v>
      </c>
      <c r="F832">
        <v>0</v>
      </c>
      <c r="G832">
        <v>0.20975199999999999</v>
      </c>
      <c r="H832">
        <v>0.77766400000000002</v>
      </c>
      <c r="I832">
        <v>0</v>
      </c>
    </row>
    <row r="833" spans="1:25" x14ac:dyDescent="0.25">
      <c r="A833" t="s">
        <v>99</v>
      </c>
      <c r="B833">
        <v>5323.8</v>
      </c>
      <c r="C833">
        <v>5319.38</v>
      </c>
      <c r="D833">
        <v>5283.27</v>
      </c>
      <c r="E833">
        <v>1619.09</v>
      </c>
      <c r="F833">
        <v>0</v>
      </c>
      <c r="G833">
        <v>0.208097</v>
      </c>
      <c r="H833">
        <v>0.77787600000000001</v>
      </c>
      <c r="I833">
        <v>0</v>
      </c>
    </row>
    <row r="834" spans="1:25" x14ac:dyDescent="0.25">
      <c r="A834" t="s">
        <v>99</v>
      </c>
      <c r="B834">
        <v>5307.79</v>
      </c>
      <c r="C834">
        <v>5303.32</v>
      </c>
      <c r="D834">
        <v>5267.13</v>
      </c>
      <c r="E834">
        <v>1539.05</v>
      </c>
      <c r="F834">
        <v>0</v>
      </c>
      <c r="G834">
        <v>0.20841899999999999</v>
      </c>
      <c r="H834">
        <v>0.77780000000000005</v>
      </c>
      <c r="I834">
        <v>0</v>
      </c>
    </row>
    <row r="835" spans="1:25" x14ac:dyDescent="0.25">
      <c r="A835" t="s">
        <v>99</v>
      </c>
      <c r="B835">
        <v>5290.06</v>
      </c>
      <c r="C835">
        <v>5285.56</v>
      </c>
      <c r="D835">
        <v>5249.35</v>
      </c>
      <c r="E835">
        <v>1549.01</v>
      </c>
      <c r="F835">
        <v>0</v>
      </c>
      <c r="G835">
        <v>0.215498</v>
      </c>
      <c r="H835">
        <v>0.78488000000000002</v>
      </c>
      <c r="I835">
        <v>0</v>
      </c>
    </row>
    <row r="836" spans="1:25" x14ac:dyDescent="0.25">
      <c r="A836" t="s">
        <v>99</v>
      </c>
      <c r="B836">
        <v>5345.24</v>
      </c>
      <c r="C836">
        <v>5340.72</v>
      </c>
      <c r="D836">
        <v>5304.37</v>
      </c>
      <c r="E836">
        <v>1642.9</v>
      </c>
      <c r="F836">
        <v>0</v>
      </c>
      <c r="G836">
        <v>0.22527900000000001</v>
      </c>
      <c r="H836">
        <v>0.77788999999999997</v>
      </c>
      <c r="I836">
        <v>0</v>
      </c>
    </row>
    <row r="837" spans="1:25" x14ac:dyDescent="0.25">
      <c r="A837" t="s">
        <v>99</v>
      </c>
      <c r="B837">
        <v>5396.12</v>
      </c>
      <c r="C837">
        <v>5391.59</v>
      </c>
      <c r="D837">
        <v>5355.39</v>
      </c>
      <c r="E837">
        <v>1674.42</v>
      </c>
      <c r="F837">
        <v>0</v>
      </c>
      <c r="G837">
        <v>0.20841499999999999</v>
      </c>
      <c r="H837">
        <v>0.777887</v>
      </c>
      <c r="I837">
        <v>0</v>
      </c>
    </row>
    <row r="838" spans="1:25" x14ac:dyDescent="0.25">
      <c r="A838" t="s">
        <v>99</v>
      </c>
      <c r="B838">
        <v>5398.75</v>
      </c>
      <c r="C838">
        <v>5391.68</v>
      </c>
      <c r="D838">
        <v>5354.96</v>
      </c>
      <c r="E838">
        <v>1653.52</v>
      </c>
      <c r="F838">
        <v>0</v>
      </c>
      <c r="G838">
        <v>0.23366300000000001</v>
      </c>
      <c r="H838">
        <v>0.77789200000000003</v>
      </c>
      <c r="I838">
        <v>0</v>
      </c>
    </row>
    <row r="839" spans="1:25" x14ac:dyDescent="0.25">
      <c r="A839" t="s">
        <v>99</v>
      </c>
      <c r="B839">
        <v>5330.99</v>
      </c>
      <c r="C839">
        <v>5326.47</v>
      </c>
      <c r="D839">
        <v>5290.18</v>
      </c>
      <c r="E839">
        <v>1630.55</v>
      </c>
      <c r="F839">
        <v>0</v>
      </c>
      <c r="G839">
        <v>0.23551900000000001</v>
      </c>
      <c r="H839">
        <v>0.77773300000000001</v>
      </c>
      <c r="I839">
        <v>0</v>
      </c>
      <c r="R839" t="s">
        <v>69</v>
      </c>
      <c r="U839" t="s">
        <v>68</v>
      </c>
      <c r="X839" t="s">
        <v>66</v>
      </c>
    </row>
    <row r="840" spans="1:25" x14ac:dyDescent="0.25">
      <c r="A840" t="s">
        <v>99</v>
      </c>
      <c r="B840">
        <v>5374.48</v>
      </c>
      <c r="C840">
        <v>5370</v>
      </c>
      <c r="D840">
        <v>5333.78</v>
      </c>
      <c r="E840">
        <v>1642.93</v>
      </c>
      <c r="F840">
        <v>0</v>
      </c>
      <c r="G840">
        <v>0.21868799999999999</v>
      </c>
      <c r="H840">
        <v>0.77789399999999997</v>
      </c>
      <c r="I840">
        <v>0</v>
      </c>
      <c r="R840">
        <f>AVERAGE(B791:B840)</f>
        <v>5317.0455999999995</v>
      </c>
      <c r="S840">
        <f>AVERAGE(C791:C840)</f>
        <v>5312.52</v>
      </c>
      <c r="U840">
        <f>_xlfn.VAR.P(B791:B840)</f>
        <v>5233.2858086399965</v>
      </c>
      <c r="V840">
        <f>_xlfn.VAR.P(C791:C840)</f>
        <v>5225.2354600000017</v>
      </c>
      <c r="X840">
        <f>1.96*SQRT(U840)/50</f>
        <v>2.8357849539393083</v>
      </c>
      <c r="Y840">
        <f>1.96*SQRT(V840)/50</f>
        <v>2.8336029745280835</v>
      </c>
    </row>
    <row r="841" spans="1:25" x14ac:dyDescent="0.25">
      <c r="A841" t="s">
        <v>99</v>
      </c>
      <c r="B841">
        <v>265873.38196700002</v>
      </c>
      <c r="C841" t="s">
        <v>36</v>
      </c>
    </row>
    <row r="842" spans="1:25" x14ac:dyDescent="0.25">
      <c r="A842" t="s">
        <v>117</v>
      </c>
      <c r="B842">
        <v>2899.19</v>
      </c>
      <c r="C842">
        <v>2882.12</v>
      </c>
      <c r="D842">
        <v>2846.27</v>
      </c>
      <c r="E842">
        <v>2164.38</v>
      </c>
      <c r="F842">
        <v>0</v>
      </c>
      <c r="G842">
        <v>0.23552400000000001</v>
      </c>
      <c r="H842">
        <v>0.77744100000000005</v>
      </c>
      <c r="I842">
        <v>0</v>
      </c>
    </row>
    <row r="843" spans="1:25" x14ac:dyDescent="0.25">
      <c r="A843" t="s">
        <v>117</v>
      </c>
      <c r="B843">
        <v>2857</v>
      </c>
      <c r="C843">
        <v>2840.21</v>
      </c>
      <c r="D843">
        <v>2804.33</v>
      </c>
      <c r="E843">
        <v>2122.29</v>
      </c>
      <c r="F843">
        <v>0</v>
      </c>
      <c r="G843">
        <v>0.209115</v>
      </c>
      <c r="H843">
        <v>0.77789900000000001</v>
      </c>
      <c r="I843">
        <v>0</v>
      </c>
    </row>
    <row r="844" spans="1:25" x14ac:dyDescent="0.25">
      <c r="A844" t="s">
        <v>117</v>
      </c>
      <c r="B844">
        <v>2920.37</v>
      </c>
      <c r="C844">
        <v>2903.47</v>
      </c>
      <c r="D844">
        <v>2867.5</v>
      </c>
      <c r="E844">
        <v>2185.63</v>
      </c>
      <c r="F844">
        <v>0</v>
      </c>
      <c r="G844">
        <v>0.21096200000000001</v>
      </c>
      <c r="H844">
        <v>0.77789799999999998</v>
      </c>
      <c r="I844">
        <v>0</v>
      </c>
    </row>
    <row r="845" spans="1:25" x14ac:dyDescent="0.25">
      <c r="A845" t="s">
        <v>117</v>
      </c>
      <c r="B845">
        <v>2848.24</v>
      </c>
      <c r="C845">
        <v>2831.44</v>
      </c>
      <c r="D845">
        <v>2795.53</v>
      </c>
      <c r="E845">
        <v>2113.9499999999998</v>
      </c>
      <c r="F845">
        <v>0</v>
      </c>
      <c r="G845">
        <v>0.21145</v>
      </c>
      <c r="H845">
        <v>0.80325199999999997</v>
      </c>
      <c r="I845">
        <v>0</v>
      </c>
    </row>
    <row r="846" spans="1:25" x14ac:dyDescent="0.25">
      <c r="A846" t="s">
        <v>117</v>
      </c>
      <c r="B846">
        <v>3009.55</v>
      </c>
      <c r="C846">
        <v>2992.73</v>
      </c>
      <c r="D846">
        <v>2956.7</v>
      </c>
      <c r="E846">
        <v>2274.85</v>
      </c>
      <c r="F846">
        <v>0</v>
      </c>
      <c r="G846">
        <v>0.22523499999999999</v>
      </c>
      <c r="H846">
        <v>0.801844</v>
      </c>
      <c r="I846">
        <v>0</v>
      </c>
    </row>
    <row r="847" spans="1:25" x14ac:dyDescent="0.25">
      <c r="A847" t="s">
        <v>117</v>
      </c>
      <c r="B847">
        <v>2946.56</v>
      </c>
      <c r="C847">
        <v>2929.84</v>
      </c>
      <c r="D847">
        <v>2893.77</v>
      </c>
      <c r="E847">
        <v>2211.75</v>
      </c>
      <c r="F847">
        <v>0</v>
      </c>
      <c r="G847">
        <v>0.209034</v>
      </c>
      <c r="H847">
        <v>0.77679600000000004</v>
      </c>
      <c r="I847">
        <v>0</v>
      </c>
    </row>
    <row r="848" spans="1:25" x14ac:dyDescent="0.25">
      <c r="A848" t="s">
        <v>117</v>
      </c>
      <c r="B848">
        <v>2835.08</v>
      </c>
      <c r="C848">
        <v>2818.18</v>
      </c>
      <c r="D848">
        <v>2782.37</v>
      </c>
      <c r="E848">
        <v>2100.79</v>
      </c>
      <c r="F848">
        <v>0</v>
      </c>
      <c r="G848">
        <v>0.20827000000000001</v>
      </c>
      <c r="H848">
        <v>0.77785899999999997</v>
      </c>
      <c r="I848">
        <v>0</v>
      </c>
    </row>
    <row r="849" spans="1:9" x14ac:dyDescent="0.25">
      <c r="A849" t="s">
        <v>117</v>
      </c>
      <c r="B849">
        <v>2991.34</v>
      </c>
      <c r="C849">
        <v>2974.45</v>
      </c>
      <c r="D849">
        <v>2938.52</v>
      </c>
      <c r="E849">
        <v>2256.36</v>
      </c>
      <c r="F849">
        <v>0</v>
      </c>
      <c r="G849">
        <v>0.222639</v>
      </c>
      <c r="H849">
        <v>0.77788900000000005</v>
      </c>
      <c r="I849">
        <v>0</v>
      </c>
    </row>
    <row r="850" spans="1:9" x14ac:dyDescent="0.25">
      <c r="A850" t="s">
        <v>117</v>
      </c>
      <c r="B850">
        <v>2855.09</v>
      </c>
      <c r="C850">
        <v>2838.41</v>
      </c>
      <c r="D850">
        <v>2802.58</v>
      </c>
      <c r="E850">
        <v>2120.9899999999998</v>
      </c>
      <c r="F850">
        <v>0</v>
      </c>
      <c r="G850">
        <v>0.23335600000000001</v>
      </c>
      <c r="H850">
        <v>0.77778099999999994</v>
      </c>
      <c r="I850">
        <v>0</v>
      </c>
    </row>
    <row r="851" spans="1:9" x14ac:dyDescent="0.25">
      <c r="A851" t="s">
        <v>117</v>
      </c>
      <c r="B851">
        <v>2987.23</v>
      </c>
      <c r="C851">
        <v>2970.42</v>
      </c>
      <c r="D851">
        <v>2934.51</v>
      </c>
      <c r="E851">
        <v>2253.39</v>
      </c>
      <c r="F851">
        <v>0</v>
      </c>
      <c r="G851">
        <v>0.21226500000000001</v>
      </c>
      <c r="H851">
        <v>0.77775499999999997</v>
      </c>
      <c r="I851">
        <v>0</v>
      </c>
    </row>
    <row r="852" spans="1:9" x14ac:dyDescent="0.25">
      <c r="A852" t="s">
        <v>117</v>
      </c>
      <c r="B852">
        <v>2969.81</v>
      </c>
      <c r="C852">
        <v>2953.07</v>
      </c>
      <c r="D852">
        <v>2917.29</v>
      </c>
      <c r="E852">
        <v>2236.0100000000002</v>
      </c>
      <c r="F852">
        <v>0</v>
      </c>
      <c r="G852">
        <v>0.208092</v>
      </c>
      <c r="H852">
        <v>0.80467</v>
      </c>
      <c r="I852">
        <v>0</v>
      </c>
    </row>
    <row r="853" spans="1:9" x14ac:dyDescent="0.25">
      <c r="A853" t="s">
        <v>117</v>
      </c>
      <c r="B853">
        <v>2992.49</v>
      </c>
      <c r="C853">
        <v>2975.67</v>
      </c>
      <c r="D853">
        <v>2939.84</v>
      </c>
      <c r="E853">
        <v>2258.73</v>
      </c>
      <c r="F853">
        <v>0</v>
      </c>
      <c r="G853">
        <v>0.21395800000000001</v>
      </c>
      <c r="H853">
        <v>0.777895</v>
      </c>
      <c r="I853">
        <v>0</v>
      </c>
    </row>
    <row r="854" spans="1:9" x14ac:dyDescent="0.25">
      <c r="A854" t="s">
        <v>117</v>
      </c>
      <c r="B854">
        <v>2856.06</v>
      </c>
      <c r="C854">
        <v>2839.01</v>
      </c>
      <c r="D854">
        <v>2803.1</v>
      </c>
      <c r="E854">
        <v>2122.1</v>
      </c>
      <c r="F854">
        <v>0</v>
      </c>
      <c r="G854">
        <v>0.20934800000000001</v>
      </c>
      <c r="H854">
        <v>0.77544800000000003</v>
      </c>
      <c r="I854">
        <v>0</v>
      </c>
    </row>
    <row r="855" spans="1:9" x14ac:dyDescent="0.25">
      <c r="A855" t="s">
        <v>117</v>
      </c>
      <c r="B855">
        <v>2922.46</v>
      </c>
      <c r="C855">
        <v>2905.52</v>
      </c>
      <c r="D855">
        <v>2869.67</v>
      </c>
      <c r="E855">
        <v>2188.2399999999998</v>
      </c>
      <c r="F855">
        <v>0</v>
      </c>
      <c r="G855">
        <v>0.23551900000000001</v>
      </c>
      <c r="H855">
        <v>0.777837</v>
      </c>
      <c r="I855">
        <v>0</v>
      </c>
    </row>
    <row r="856" spans="1:9" x14ac:dyDescent="0.25">
      <c r="A856" t="s">
        <v>117</v>
      </c>
      <c r="B856">
        <v>2885.1</v>
      </c>
      <c r="C856">
        <v>2868.39</v>
      </c>
      <c r="D856">
        <v>2832.61</v>
      </c>
      <c r="E856">
        <v>2151.37</v>
      </c>
      <c r="F856">
        <v>0</v>
      </c>
      <c r="G856">
        <v>0.20830000000000001</v>
      </c>
      <c r="H856">
        <v>0.77769500000000003</v>
      </c>
      <c r="I856">
        <v>0</v>
      </c>
    </row>
    <row r="857" spans="1:9" x14ac:dyDescent="0.25">
      <c r="A857" t="s">
        <v>117</v>
      </c>
      <c r="B857">
        <v>3006.64</v>
      </c>
      <c r="C857">
        <v>2989.5</v>
      </c>
      <c r="D857">
        <v>2953.71</v>
      </c>
      <c r="E857">
        <v>2272.15</v>
      </c>
      <c r="F857">
        <v>0</v>
      </c>
      <c r="G857">
        <v>0.20829600000000001</v>
      </c>
      <c r="H857">
        <v>0.78679500000000002</v>
      </c>
      <c r="I857">
        <v>0</v>
      </c>
    </row>
    <row r="858" spans="1:9" x14ac:dyDescent="0.25">
      <c r="A858" t="s">
        <v>117</v>
      </c>
      <c r="B858">
        <v>2820.72</v>
      </c>
      <c r="C858">
        <v>2803.89</v>
      </c>
      <c r="D858">
        <v>2768.12</v>
      </c>
      <c r="E858">
        <v>2087.3200000000002</v>
      </c>
      <c r="F858">
        <v>0</v>
      </c>
      <c r="G858">
        <v>0.23508100000000001</v>
      </c>
      <c r="H858">
        <v>0.77739599999999998</v>
      </c>
      <c r="I858">
        <v>0</v>
      </c>
    </row>
    <row r="859" spans="1:9" x14ac:dyDescent="0.25">
      <c r="A859" t="s">
        <v>117</v>
      </c>
      <c r="B859">
        <v>2886.7</v>
      </c>
      <c r="C859">
        <v>2869.56</v>
      </c>
      <c r="D859">
        <v>2833.85</v>
      </c>
      <c r="E859">
        <v>2152.6999999999998</v>
      </c>
      <c r="F859">
        <v>0</v>
      </c>
      <c r="G859">
        <v>0.23553099999999999</v>
      </c>
      <c r="H859">
        <v>0.77789299999999995</v>
      </c>
      <c r="I859">
        <v>0</v>
      </c>
    </row>
    <row r="860" spans="1:9" x14ac:dyDescent="0.25">
      <c r="A860" t="s">
        <v>117</v>
      </c>
      <c r="B860">
        <v>2986.57</v>
      </c>
      <c r="C860">
        <v>2969.5</v>
      </c>
      <c r="D860">
        <v>2933.5</v>
      </c>
      <c r="E860">
        <v>2251.9</v>
      </c>
      <c r="F860">
        <v>0</v>
      </c>
      <c r="G860">
        <v>0.23553199999999999</v>
      </c>
      <c r="H860">
        <v>0.77755700000000005</v>
      </c>
      <c r="I860">
        <v>0</v>
      </c>
    </row>
    <row r="861" spans="1:9" x14ac:dyDescent="0.25">
      <c r="A861" t="s">
        <v>117</v>
      </c>
      <c r="B861">
        <v>2820.93</v>
      </c>
      <c r="C861">
        <v>2800.37</v>
      </c>
      <c r="D861">
        <v>2764.35</v>
      </c>
      <c r="E861">
        <v>2083.27</v>
      </c>
      <c r="F861">
        <v>0</v>
      </c>
      <c r="G861">
        <v>0.20810899999999999</v>
      </c>
      <c r="H861">
        <v>0.77788299999999999</v>
      </c>
      <c r="I861">
        <v>0</v>
      </c>
    </row>
    <row r="862" spans="1:9" x14ac:dyDescent="0.25">
      <c r="A862" t="s">
        <v>117</v>
      </c>
      <c r="B862">
        <v>2833.67</v>
      </c>
      <c r="C862">
        <v>2816.68</v>
      </c>
      <c r="D862">
        <v>2780.92</v>
      </c>
      <c r="E862">
        <v>2099.71</v>
      </c>
      <c r="F862">
        <v>0</v>
      </c>
      <c r="G862">
        <v>0.20816599999999999</v>
      </c>
      <c r="H862">
        <v>0.80339300000000002</v>
      </c>
      <c r="I862">
        <v>0</v>
      </c>
    </row>
    <row r="863" spans="1:9" x14ac:dyDescent="0.25">
      <c r="A863" t="s">
        <v>117</v>
      </c>
      <c r="B863">
        <v>2821.37</v>
      </c>
      <c r="C863">
        <v>2804.61</v>
      </c>
      <c r="D863">
        <v>2768.89</v>
      </c>
      <c r="E863">
        <v>2087.9</v>
      </c>
      <c r="F863">
        <v>0</v>
      </c>
      <c r="G863">
        <v>0.23552000000000001</v>
      </c>
      <c r="H863">
        <v>0.80128699999999997</v>
      </c>
      <c r="I863">
        <v>1</v>
      </c>
    </row>
    <row r="864" spans="1:9" x14ac:dyDescent="0.25">
      <c r="A864" t="s">
        <v>117</v>
      </c>
      <c r="B864">
        <v>3002.23</v>
      </c>
      <c r="C864">
        <v>2985.52</v>
      </c>
      <c r="D864">
        <v>2949.63</v>
      </c>
      <c r="E864">
        <v>2267.67</v>
      </c>
      <c r="F864">
        <v>0</v>
      </c>
      <c r="G864">
        <v>0.23552000000000001</v>
      </c>
      <c r="H864">
        <v>0.77776100000000004</v>
      </c>
      <c r="I864">
        <v>0</v>
      </c>
    </row>
    <row r="865" spans="1:9" x14ac:dyDescent="0.25">
      <c r="A865" t="s">
        <v>117</v>
      </c>
      <c r="B865">
        <v>2882.67</v>
      </c>
      <c r="C865">
        <v>2865.93</v>
      </c>
      <c r="D865">
        <v>2830.27</v>
      </c>
      <c r="E865">
        <v>2149.9299999999998</v>
      </c>
      <c r="F865">
        <v>0</v>
      </c>
      <c r="G865">
        <v>0.21615000000000001</v>
      </c>
      <c r="H865">
        <v>0.77788000000000002</v>
      </c>
      <c r="I865">
        <v>0</v>
      </c>
    </row>
    <row r="866" spans="1:9" x14ac:dyDescent="0.25">
      <c r="A866" t="s">
        <v>117</v>
      </c>
      <c r="B866">
        <v>2986.17</v>
      </c>
      <c r="C866">
        <v>2969.47</v>
      </c>
      <c r="D866">
        <v>2933.58</v>
      </c>
      <c r="E866">
        <v>2252.5100000000002</v>
      </c>
      <c r="F866">
        <v>0</v>
      </c>
      <c r="G866">
        <v>0.21892700000000001</v>
      </c>
      <c r="H866">
        <v>0.77789600000000003</v>
      </c>
      <c r="I866">
        <v>0</v>
      </c>
    </row>
    <row r="867" spans="1:9" x14ac:dyDescent="0.25">
      <c r="A867" t="s">
        <v>117</v>
      </c>
      <c r="B867">
        <v>2854.2</v>
      </c>
      <c r="C867">
        <v>2837.43</v>
      </c>
      <c r="D867">
        <v>2801.53</v>
      </c>
      <c r="E867">
        <v>2120.8200000000002</v>
      </c>
      <c r="F867">
        <v>0</v>
      </c>
      <c r="G867">
        <v>0.208845</v>
      </c>
      <c r="H867">
        <v>0.77787200000000001</v>
      </c>
      <c r="I867">
        <v>0</v>
      </c>
    </row>
    <row r="868" spans="1:9" x14ac:dyDescent="0.25">
      <c r="A868" t="s">
        <v>117</v>
      </c>
      <c r="B868">
        <v>2831.21</v>
      </c>
      <c r="C868">
        <v>2814.47</v>
      </c>
      <c r="D868">
        <v>2778.77</v>
      </c>
      <c r="E868">
        <v>2098.39</v>
      </c>
      <c r="F868">
        <v>0</v>
      </c>
      <c r="G868">
        <v>0.20923600000000001</v>
      </c>
      <c r="H868">
        <v>0.777891</v>
      </c>
      <c r="I868">
        <v>0</v>
      </c>
    </row>
    <row r="869" spans="1:9" x14ac:dyDescent="0.25">
      <c r="A869" t="s">
        <v>117</v>
      </c>
      <c r="B869">
        <v>2872.31</v>
      </c>
      <c r="C869">
        <v>2855.54</v>
      </c>
      <c r="D869">
        <v>2819.74</v>
      </c>
      <c r="E869">
        <v>2138.67</v>
      </c>
      <c r="F869">
        <v>0</v>
      </c>
      <c r="G869">
        <v>0.22565099999999999</v>
      </c>
      <c r="H869">
        <v>0.77776199999999995</v>
      </c>
      <c r="I869">
        <v>0</v>
      </c>
    </row>
    <row r="870" spans="1:9" x14ac:dyDescent="0.25">
      <c r="A870" t="s">
        <v>117</v>
      </c>
      <c r="B870">
        <v>2988.52</v>
      </c>
      <c r="C870">
        <v>2971.9</v>
      </c>
      <c r="D870">
        <v>2936.24</v>
      </c>
      <c r="E870">
        <v>2255.06</v>
      </c>
      <c r="F870">
        <v>0</v>
      </c>
      <c r="G870">
        <v>0.22042100000000001</v>
      </c>
      <c r="H870">
        <v>0.80259899999999995</v>
      </c>
      <c r="I870">
        <v>0</v>
      </c>
    </row>
    <row r="871" spans="1:9" x14ac:dyDescent="0.25">
      <c r="A871" t="s">
        <v>117</v>
      </c>
      <c r="B871">
        <v>2985.49</v>
      </c>
      <c r="C871">
        <v>2968.97</v>
      </c>
      <c r="D871">
        <v>2933.25</v>
      </c>
      <c r="E871">
        <v>2252.08</v>
      </c>
      <c r="F871">
        <v>0</v>
      </c>
      <c r="G871">
        <v>0.22444900000000001</v>
      </c>
      <c r="H871">
        <v>0.77771199999999996</v>
      </c>
      <c r="I871">
        <v>0</v>
      </c>
    </row>
    <row r="872" spans="1:9" x14ac:dyDescent="0.25">
      <c r="A872" t="s">
        <v>117</v>
      </c>
      <c r="B872">
        <v>2986.09</v>
      </c>
      <c r="C872">
        <v>2969.29</v>
      </c>
      <c r="D872">
        <v>2933.53</v>
      </c>
      <c r="E872">
        <v>2252.6799999999998</v>
      </c>
      <c r="F872">
        <v>0</v>
      </c>
      <c r="G872">
        <v>0.225605</v>
      </c>
      <c r="H872">
        <v>0.77787499999999998</v>
      </c>
      <c r="I872">
        <v>0</v>
      </c>
    </row>
    <row r="873" spans="1:9" x14ac:dyDescent="0.25">
      <c r="A873" t="s">
        <v>117</v>
      </c>
      <c r="B873">
        <v>3044.31</v>
      </c>
      <c r="C873">
        <v>3027.54</v>
      </c>
      <c r="D873">
        <v>2991.65</v>
      </c>
      <c r="E873">
        <v>2309.81</v>
      </c>
      <c r="F873">
        <v>0</v>
      </c>
      <c r="G873">
        <v>0.20821600000000001</v>
      </c>
      <c r="H873">
        <v>0.77787300000000004</v>
      </c>
      <c r="I873">
        <v>0</v>
      </c>
    </row>
    <row r="874" spans="1:9" x14ac:dyDescent="0.25">
      <c r="A874" t="s">
        <v>117</v>
      </c>
      <c r="B874">
        <v>2990.69</v>
      </c>
      <c r="C874">
        <v>2974.08</v>
      </c>
      <c r="D874">
        <v>2938.22</v>
      </c>
      <c r="E874">
        <v>2256.89</v>
      </c>
      <c r="F874">
        <v>0</v>
      </c>
      <c r="G874">
        <v>0.22831199999999999</v>
      </c>
      <c r="H874">
        <v>0.77777799999999997</v>
      </c>
      <c r="I874">
        <v>0</v>
      </c>
    </row>
    <row r="875" spans="1:9" x14ac:dyDescent="0.25">
      <c r="A875" t="s">
        <v>117</v>
      </c>
      <c r="B875">
        <v>2988.85</v>
      </c>
      <c r="C875">
        <v>2972.04</v>
      </c>
      <c r="D875">
        <v>2936.19</v>
      </c>
      <c r="E875">
        <v>2254.94</v>
      </c>
      <c r="F875">
        <v>0</v>
      </c>
      <c r="G875">
        <v>0.23552000000000001</v>
      </c>
      <c r="H875">
        <v>0.77656000000000003</v>
      </c>
      <c r="I875">
        <v>0</v>
      </c>
    </row>
    <row r="876" spans="1:9" x14ac:dyDescent="0.25">
      <c r="A876" t="s">
        <v>117</v>
      </c>
      <c r="B876">
        <v>2915.4</v>
      </c>
      <c r="C876">
        <v>2898.57</v>
      </c>
      <c r="D876">
        <v>2862.65</v>
      </c>
      <c r="E876">
        <v>2181.96</v>
      </c>
      <c r="F876">
        <v>0</v>
      </c>
      <c r="G876">
        <v>0.218086</v>
      </c>
      <c r="H876">
        <v>0.77789799999999998</v>
      </c>
      <c r="I876">
        <v>0</v>
      </c>
    </row>
    <row r="877" spans="1:9" x14ac:dyDescent="0.25">
      <c r="A877" t="s">
        <v>117</v>
      </c>
      <c r="B877">
        <v>2871.24</v>
      </c>
      <c r="C877">
        <v>2854.53</v>
      </c>
      <c r="D877">
        <v>2818.52</v>
      </c>
      <c r="E877">
        <v>2137.88</v>
      </c>
      <c r="F877">
        <v>0</v>
      </c>
      <c r="G877">
        <v>0.23552699999999999</v>
      </c>
      <c r="H877">
        <v>0.77788299999999999</v>
      </c>
      <c r="I877">
        <v>0</v>
      </c>
    </row>
    <row r="878" spans="1:9" x14ac:dyDescent="0.25">
      <c r="A878" t="s">
        <v>117</v>
      </c>
      <c r="B878">
        <v>2818.52</v>
      </c>
      <c r="C878">
        <v>2801.71</v>
      </c>
      <c r="D878">
        <v>2765.89</v>
      </c>
      <c r="E878">
        <v>2085</v>
      </c>
      <c r="F878">
        <v>0</v>
      </c>
      <c r="G878">
        <v>0.21471299999999999</v>
      </c>
      <c r="H878">
        <v>0.77789200000000003</v>
      </c>
      <c r="I878">
        <v>0</v>
      </c>
    </row>
    <row r="879" spans="1:9" x14ac:dyDescent="0.25">
      <c r="A879" t="s">
        <v>117</v>
      </c>
      <c r="B879">
        <v>2987.95</v>
      </c>
      <c r="C879">
        <v>2971.17</v>
      </c>
      <c r="D879">
        <v>2935.27</v>
      </c>
      <c r="E879">
        <v>2253.85</v>
      </c>
      <c r="F879">
        <v>0</v>
      </c>
      <c r="G879">
        <v>0.211644</v>
      </c>
      <c r="H879">
        <v>0.777895</v>
      </c>
      <c r="I879">
        <v>0</v>
      </c>
    </row>
    <row r="880" spans="1:9" x14ac:dyDescent="0.25">
      <c r="A880" t="s">
        <v>117</v>
      </c>
      <c r="B880">
        <v>2862.31</v>
      </c>
      <c r="C880">
        <v>2845.77</v>
      </c>
      <c r="D880">
        <v>2809.95</v>
      </c>
      <c r="E880">
        <v>2129.1</v>
      </c>
      <c r="F880">
        <v>0</v>
      </c>
      <c r="G880">
        <v>0.23552000000000001</v>
      </c>
      <c r="H880">
        <v>0.77789900000000001</v>
      </c>
      <c r="I880">
        <v>0</v>
      </c>
    </row>
    <row r="881" spans="1:25" x14ac:dyDescent="0.25">
      <c r="A881" t="s">
        <v>117</v>
      </c>
      <c r="B881">
        <v>2846.99</v>
      </c>
      <c r="C881">
        <v>2830.32</v>
      </c>
      <c r="D881">
        <v>2794.55</v>
      </c>
      <c r="E881">
        <v>2113.62</v>
      </c>
      <c r="F881">
        <v>0</v>
      </c>
      <c r="G881">
        <v>0.21299599999999999</v>
      </c>
      <c r="H881">
        <v>0.77789399999999997</v>
      </c>
      <c r="I881">
        <v>0</v>
      </c>
    </row>
    <row r="882" spans="1:25" x14ac:dyDescent="0.25">
      <c r="A882" t="s">
        <v>117</v>
      </c>
      <c r="B882">
        <v>2870.47</v>
      </c>
      <c r="C882">
        <v>2853.75</v>
      </c>
      <c r="D882">
        <v>2817.84</v>
      </c>
      <c r="E882">
        <v>2136.29</v>
      </c>
      <c r="F882">
        <v>0</v>
      </c>
      <c r="G882">
        <v>0.20811099999999999</v>
      </c>
      <c r="H882">
        <v>0.77758899999999997</v>
      </c>
      <c r="I882">
        <v>0</v>
      </c>
    </row>
    <row r="883" spans="1:25" x14ac:dyDescent="0.25">
      <c r="A883" t="s">
        <v>117</v>
      </c>
      <c r="B883">
        <v>3048.71</v>
      </c>
      <c r="C883">
        <v>3031.96</v>
      </c>
      <c r="D883">
        <v>2996.12</v>
      </c>
      <c r="E883">
        <v>2314.2399999999998</v>
      </c>
      <c r="F883">
        <v>0</v>
      </c>
      <c r="G883">
        <v>0.231158</v>
      </c>
      <c r="H883">
        <v>0.77774799999999999</v>
      </c>
      <c r="I883">
        <v>0</v>
      </c>
    </row>
    <row r="884" spans="1:25" x14ac:dyDescent="0.25">
      <c r="A884" t="s">
        <v>117</v>
      </c>
      <c r="B884">
        <v>3023.94</v>
      </c>
      <c r="C884">
        <v>3007.3</v>
      </c>
      <c r="D884">
        <v>2971.56</v>
      </c>
      <c r="E884">
        <v>2289.36</v>
      </c>
      <c r="F884">
        <v>0</v>
      </c>
      <c r="G884">
        <v>0.20813899999999999</v>
      </c>
      <c r="H884">
        <v>0.77789900000000001</v>
      </c>
      <c r="I884">
        <v>0</v>
      </c>
    </row>
    <row r="885" spans="1:25" x14ac:dyDescent="0.25">
      <c r="A885" t="s">
        <v>117</v>
      </c>
      <c r="B885">
        <v>2984.94</v>
      </c>
      <c r="C885">
        <v>2968.09</v>
      </c>
      <c r="D885">
        <v>2932.14</v>
      </c>
      <c r="E885">
        <v>2250.0300000000002</v>
      </c>
      <c r="F885">
        <v>0</v>
      </c>
      <c r="G885">
        <v>0.212032</v>
      </c>
      <c r="H885">
        <v>0.77786999999999995</v>
      </c>
      <c r="I885">
        <v>0</v>
      </c>
    </row>
    <row r="886" spans="1:25" x14ac:dyDescent="0.25">
      <c r="A886" t="s">
        <v>117</v>
      </c>
      <c r="B886">
        <v>3020.19</v>
      </c>
      <c r="C886">
        <v>3003.56</v>
      </c>
      <c r="D886">
        <v>2967.82</v>
      </c>
      <c r="E886">
        <v>2285.8000000000002</v>
      </c>
      <c r="F886">
        <v>0</v>
      </c>
      <c r="G886">
        <v>0.20877200000000001</v>
      </c>
      <c r="H886">
        <v>0.777721</v>
      </c>
      <c r="I886">
        <v>0</v>
      </c>
    </row>
    <row r="887" spans="1:25" x14ac:dyDescent="0.25">
      <c r="A887" t="s">
        <v>117</v>
      </c>
      <c r="B887">
        <v>2991.15</v>
      </c>
      <c r="C887">
        <v>2974.42</v>
      </c>
      <c r="D887">
        <v>2938.62</v>
      </c>
      <c r="E887">
        <v>2256.56</v>
      </c>
      <c r="F887">
        <v>0</v>
      </c>
      <c r="G887">
        <v>0.23552000000000001</v>
      </c>
      <c r="H887">
        <v>0.77781599999999995</v>
      </c>
      <c r="I887">
        <v>0</v>
      </c>
    </row>
    <row r="888" spans="1:25" x14ac:dyDescent="0.25">
      <c r="A888" t="s">
        <v>117</v>
      </c>
      <c r="B888">
        <v>2829.59</v>
      </c>
      <c r="C888">
        <v>2812.81</v>
      </c>
      <c r="D888">
        <v>2776.99</v>
      </c>
      <c r="E888">
        <v>2095.7199999999998</v>
      </c>
      <c r="F888">
        <v>0</v>
      </c>
      <c r="G888">
        <v>0.23551900000000001</v>
      </c>
      <c r="H888">
        <v>0.777694</v>
      </c>
      <c r="I888">
        <v>0</v>
      </c>
    </row>
    <row r="889" spans="1:25" x14ac:dyDescent="0.25">
      <c r="A889" t="s">
        <v>117</v>
      </c>
      <c r="B889">
        <v>2825.37</v>
      </c>
      <c r="C889">
        <v>2808.65</v>
      </c>
      <c r="D889">
        <v>2772.78</v>
      </c>
      <c r="E889">
        <v>2092.19</v>
      </c>
      <c r="F889">
        <v>0</v>
      </c>
      <c r="G889">
        <v>0.21108099999999999</v>
      </c>
      <c r="H889">
        <v>0.77789799999999998</v>
      </c>
      <c r="I889">
        <v>0</v>
      </c>
    </row>
    <row r="890" spans="1:25" x14ac:dyDescent="0.25">
      <c r="A890" t="s">
        <v>117</v>
      </c>
      <c r="B890">
        <v>2843.37</v>
      </c>
      <c r="C890">
        <v>2826.67</v>
      </c>
      <c r="D890">
        <v>2790.92</v>
      </c>
      <c r="E890">
        <v>2110.02</v>
      </c>
      <c r="F890">
        <v>0</v>
      </c>
      <c r="G890">
        <v>0.23552200000000001</v>
      </c>
      <c r="H890">
        <v>0.77783199999999997</v>
      </c>
      <c r="I890">
        <v>0</v>
      </c>
    </row>
    <row r="891" spans="1:25" x14ac:dyDescent="0.25">
      <c r="A891" t="s">
        <v>117</v>
      </c>
      <c r="B891">
        <v>2964.46</v>
      </c>
      <c r="C891">
        <v>2947.73</v>
      </c>
      <c r="D891">
        <v>2911.94</v>
      </c>
      <c r="E891">
        <v>2230.64</v>
      </c>
      <c r="F891">
        <v>0</v>
      </c>
      <c r="G891">
        <v>0.22605</v>
      </c>
      <c r="H891">
        <v>0.77787700000000004</v>
      </c>
      <c r="I891">
        <v>1</v>
      </c>
    </row>
    <row r="892" spans="1:25" x14ac:dyDescent="0.25">
      <c r="A892" t="s">
        <v>117</v>
      </c>
      <c r="B892">
        <v>3028.65</v>
      </c>
      <c r="C892">
        <v>3011.82</v>
      </c>
      <c r="D892">
        <v>2975.92</v>
      </c>
      <c r="E892">
        <v>2294.4699999999998</v>
      </c>
      <c r="F892">
        <v>0</v>
      </c>
      <c r="G892">
        <v>0.21278900000000001</v>
      </c>
      <c r="H892">
        <v>0.77786900000000003</v>
      </c>
      <c r="I892">
        <v>0</v>
      </c>
    </row>
    <row r="893" spans="1:25" x14ac:dyDescent="0.25">
      <c r="A893" t="s">
        <v>117</v>
      </c>
      <c r="B893">
        <v>2895.29</v>
      </c>
      <c r="C893">
        <v>2878.34</v>
      </c>
      <c r="D893">
        <v>2842.48</v>
      </c>
      <c r="E893">
        <v>2161.14</v>
      </c>
      <c r="F893">
        <v>0</v>
      </c>
      <c r="G893">
        <v>0.22665199999999999</v>
      </c>
      <c r="H893">
        <v>0.77781999999999996</v>
      </c>
      <c r="I893">
        <v>0</v>
      </c>
    </row>
    <row r="894" spans="1:25" x14ac:dyDescent="0.25">
      <c r="A894" t="s">
        <v>117</v>
      </c>
      <c r="B894">
        <v>2990.26</v>
      </c>
      <c r="C894">
        <v>2972.94</v>
      </c>
      <c r="D894">
        <v>2937.15</v>
      </c>
      <c r="E894">
        <v>2255.54</v>
      </c>
      <c r="F894">
        <v>0</v>
      </c>
      <c r="G894">
        <v>0.20838400000000001</v>
      </c>
      <c r="H894">
        <v>0.77732999999999997</v>
      </c>
      <c r="I894">
        <v>0</v>
      </c>
    </row>
    <row r="895" spans="1:25" x14ac:dyDescent="0.25">
      <c r="A895" t="s">
        <v>117</v>
      </c>
      <c r="B895">
        <v>2990.66</v>
      </c>
      <c r="C895">
        <v>2973.74</v>
      </c>
      <c r="D895">
        <v>2937.91</v>
      </c>
      <c r="E895">
        <v>2255.8200000000002</v>
      </c>
      <c r="F895">
        <v>0</v>
      </c>
      <c r="G895">
        <v>0.229016</v>
      </c>
      <c r="H895">
        <v>0.77636000000000005</v>
      </c>
      <c r="I895">
        <v>0</v>
      </c>
      <c r="R895" t="s">
        <v>69</v>
      </c>
      <c r="U895" t="s">
        <v>68</v>
      </c>
      <c r="X895" t="s">
        <v>66</v>
      </c>
    </row>
    <row r="896" spans="1:25" x14ac:dyDescent="0.25">
      <c r="A896" t="s">
        <v>117</v>
      </c>
      <c r="B896">
        <v>3023.55</v>
      </c>
      <c r="C896">
        <v>3006.69</v>
      </c>
      <c r="D896">
        <v>2970.62</v>
      </c>
      <c r="E896">
        <v>2289.1999999999998</v>
      </c>
      <c r="F896">
        <v>0</v>
      </c>
      <c r="G896">
        <v>0.21923100000000001</v>
      </c>
      <c r="H896">
        <v>0.77769699999999997</v>
      </c>
      <c r="I896">
        <v>0</v>
      </c>
      <c r="R896">
        <f>AVERAGE(B847:B896)</f>
        <v>2929.2714000000001</v>
      </c>
      <c r="S896">
        <f>AVERAGE(C847:C896)</f>
        <v>2912.3957999999998</v>
      </c>
      <c r="U896">
        <f>_xlfn.VAR.P(B847:B896)</f>
        <v>5582.211924040007</v>
      </c>
      <c r="V896">
        <f>_xlfn.VAR.P(C847:C896)</f>
        <v>5598.2571163600023</v>
      </c>
      <c r="X896">
        <f>1.96*SQRT(U896)/50</f>
        <v>2.9287967035895197</v>
      </c>
      <c r="Y896">
        <f>1.96*SQRT(V896)/50</f>
        <v>2.9330028665658396</v>
      </c>
    </row>
    <row r="897" spans="1:3" x14ac:dyDescent="0.25">
      <c r="A897" t="s">
        <v>117</v>
      </c>
      <c r="B897">
        <v>146479.68792699999</v>
      </c>
      <c r="C897" t="s">
        <v>36</v>
      </c>
    </row>
    <row r="1066" spans="1:15" x14ac:dyDescent="0.25">
      <c r="A1066" t="s">
        <v>41</v>
      </c>
      <c r="B1066">
        <v>34636.1</v>
      </c>
      <c r="C1066">
        <v>34588.9</v>
      </c>
      <c r="D1066">
        <v>34588.699999999997</v>
      </c>
      <c r="E1066">
        <v>34552</v>
      </c>
      <c r="F1066">
        <v>1596.61</v>
      </c>
      <c r="G1066">
        <v>2099.8000000000002</v>
      </c>
      <c r="H1066">
        <v>451.43299999999999</v>
      </c>
      <c r="I1066">
        <v>509.72399999999999</v>
      </c>
      <c r="J1066">
        <v>1068.19</v>
      </c>
      <c r="K1066">
        <v>30793.7</v>
      </c>
      <c r="L1066">
        <v>0.178457</v>
      </c>
      <c r="M1066">
        <v>0.83679300000000001</v>
      </c>
      <c r="N1066">
        <v>98944</v>
      </c>
      <c r="O1066" t="s">
        <v>42</v>
      </c>
    </row>
    <row r="1067" spans="1:15" x14ac:dyDescent="0.25">
      <c r="A1067" t="s">
        <v>41</v>
      </c>
      <c r="B1067">
        <v>34652.800000000003</v>
      </c>
      <c r="C1067">
        <v>34603</v>
      </c>
      <c r="D1067">
        <v>34602.699999999997</v>
      </c>
      <c r="E1067">
        <v>34566.1</v>
      </c>
      <c r="F1067">
        <v>1597.79</v>
      </c>
      <c r="G1067">
        <v>2112.09</v>
      </c>
      <c r="H1067">
        <v>451.62799999999999</v>
      </c>
      <c r="I1067">
        <v>509.86900000000003</v>
      </c>
      <c r="J1067">
        <v>1080.06</v>
      </c>
      <c r="K1067">
        <v>30794.3</v>
      </c>
      <c r="L1067">
        <v>0.178485</v>
      </c>
      <c r="M1067">
        <v>0.83688300000000004</v>
      </c>
      <c r="N1067">
        <v>98936</v>
      </c>
      <c r="O1067" t="s">
        <v>42</v>
      </c>
    </row>
    <row r="1068" spans="1:15" x14ac:dyDescent="0.25">
      <c r="A1068" t="s">
        <v>41</v>
      </c>
      <c r="B1068">
        <v>34649.5</v>
      </c>
      <c r="C1068">
        <v>34599.599999999999</v>
      </c>
      <c r="D1068">
        <v>34599.300000000003</v>
      </c>
      <c r="E1068">
        <v>34562.800000000003</v>
      </c>
      <c r="F1068">
        <v>1596.4</v>
      </c>
      <c r="G1068">
        <v>2111.36</v>
      </c>
      <c r="H1068">
        <v>451.56299999999999</v>
      </c>
      <c r="I1068">
        <v>510.01600000000002</v>
      </c>
      <c r="J1068">
        <v>1079.24</v>
      </c>
      <c r="K1068">
        <v>30793.200000000001</v>
      </c>
      <c r="L1068">
        <v>0.178456</v>
      </c>
      <c r="M1068">
        <v>0.83672100000000005</v>
      </c>
      <c r="N1068">
        <v>98917</v>
      </c>
      <c r="O1068" t="s">
        <v>42</v>
      </c>
    </row>
    <row r="1069" spans="1:15" x14ac:dyDescent="0.25">
      <c r="A1069" t="s">
        <v>41</v>
      </c>
      <c r="B1069">
        <v>34661.599999999999</v>
      </c>
      <c r="C1069">
        <v>34611.699999999997</v>
      </c>
      <c r="D1069">
        <v>34611.4</v>
      </c>
      <c r="E1069">
        <v>34574.800000000003</v>
      </c>
      <c r="F1069">
        <v>1597.41</v>
      </c>
      <c r="G1069">
        <v>2112.02</v>
      </c>
      <c r="H1069">
        <v>451.56900000000002</v>
      </c>
      <c r="I1069">
        <v>510.017</v>
      </c>
      <c r="J1069">
        <v>1079.9000000000001</v>
      </c>
      <c r="K1069">
        <v>30803.5</v>
      </c>
      <c r="L1069">
        <v>0.178454</v>
      </c>
      <c r="M1069">
        <v>0.832758</v>
      </c>
      <c r="N1069">
        <v>98915</v>
      </c>
      <c r="O1069" t="s">
        <v>42</v>
      </c>
    </row>
    <row r="1070" spans="1:15" x14ac:dyDescent="0.25">
      <c r="A1070" t="s">
        <v>41</v>
      </c>
      <c r="B1070">
        <v>34649.4</v>
      </c>
      <c r="C1070">
        <v>34599.5</v>
      </c>
      <c r="D1070">
        <v>34599.199999999997</v>
      </c>
      <c r="E1070">
        <v>34562.699999999997</v>
      </c>
      <c r="F1070">
        <v>1595.89</v>
      </c>
      <c r="G1070">
        <v>2110.79</v>
      </c>
      <c r="H1070">
        <v>451.53100000000001</v>
      </c>
      <c r="I1070">
        <v>509.82900000000001</v>
      </c>
      <c r="J1070">
        <v>1078.8699999999999</v>
      </c>
      <c r="K1070">
        <v>30794.1</v>
      </c>
      <c r="L1070">
        <v>0.178454</v>
      </c>
      <c r="M1070">
        <v>0.83640300000000001</v>
      </c>
      <c r="N1070">
        <v>98944</v>
      </c>
      <c r="O1070" t="s">
        <v>42</v>
      </c>
    </row>
    <row r="1071" spans="1:15" x14ac:dyDescent="0.25">
      <c r="A1071" t="s">
        <v>41</v>
      </c>
      <c r="B1071">
        <v>34653.699999999997</v>
      </c>
      <c r="C1071">
        <v>34603.800000000003</v>
      </c>
      <c r="D1071">
        <v>34603.5</v>
      </c>
      <c r="E1071">
        <v>34567</v>
      </c>
      <c r="F1071">
        <v>1596.07</v>
      </c>
      <c r="G1071">
        <v>2111.4699999999998</v>
      </c>
      <c r="H1071">
        <v>451.69799999999998</v>
      </c>
      <c r="I1071">
        <v>510.10199999999998</v>
      </c>
      <c r="J1071">
        <v>1079.22</v>
      </c>
      <c r="K1071">
        <v>30797.5</v>
      </c>
      <c r="L1071">
        <v>0.178454</v>
      </c>
      <c r="M1071">
        <v>0.83626100000000003</v>
      </c>
      <c r="N1071">
        <v>98939</v>
      </c>
      <c r="O1071" t="s">
        <v>42</v>
      </c>
    </row>
    <row r="1072" spans="1:15" x14ac:dyDescent="0.25">
      <c r="A1072" t="s">
        <v>41</v>
      </c>
      <c r="B1072">
        <v>34641.199999999997</v>
      </c>
      <c r="C1072">
        <v>34591.1</v>
      </c>
      <c r="D1072">
        <v>34590.9</v>
      </c>
      <c r="E1072">
        <v>34554.300000000003</v>
      </c>
      <c r="F1072">
        <v>1595.82</v>
      </c>
      <c r="G1072">
        <v>2111.65</v>
      </c>
      <c r="H1072">
        <v>451.56799999999998</v>
      </c>
      <c r="I1072">
        <v>509.745</v>
      </c>
      <c r="J1072">
        <v>1079.82</v>
      </c>
      <c r="K1072">
        <v>30784.9</v>
      </c>
      <c r="L1072">
        <v>0.14860400000000001</v>
      </c>
      <c r="M1072">
        <v>0.83298499999999998</v>
      </c>
      <c r="N1072">
        <v>98935</v>
      </c>
      <c r="O1072" t="s">
        <v>42</v>
      </c>
    </row>
    <row r="1073" spans="1:15" x14ac:dyDescent="0.25">
      <c r="A1073" t="s">
        <v>41</v>
      </c>
      <c r="B1073">
        <v>34646.400000000001</v>
      </c>
      <c r="C1073">
        <v>34596.5</v>
      </c>
      <c r="D1073">
        <v>34596.300000000003</v>
      </c>
      <c r="E1073">
        <v>34559.599999999999</v>
      </c>
      <c r="F1073">
        <v>1597.33</v>
      </c>
      <c r="G1073">
        <v>2111.27</v>
      </c>
      <c r="H1073">
        <v>451.589</v>
      </c>
      <c r="I1073">
        <v>509.88499999999999</v>
      </c>
      <c r="J1073">
        <v>1079.23</v>
      </c>
      <c r="K1073">
        <v>30789.200000000001</v>
      </c>
      <c r="L1073">
        <v>0.17847299999999999</v>
      </c>
      <c r="M1073">
        <v>0.83674099999999996</v>
      </c>
      <c r="N1073">
        <v>98916</v>
      </c>
      <c r="O1073" t="s">
        <v>42</v>
      </c>
    </row>
    <row r="1074" spans="1:15" x14ac:dyDescent="0.25">
      <c r="A1074" t="s">
        <v>41</v>
      </c>
      <c r="B1074">
        <v>34645.9</v>
      </c>
      <c r="C1074">
        <v>34596</v>
      </c>
      <c r="D1074">
        <v>34595.699999999997</v>
      </c>
      <c r="E1074">
        <v>34559.199999999997</v>
      </c>
      <c r="F1074">
        <v>1596.92</v>
      </c>
      <c r="G1074">
        <v>2111.2600000000002</v>
      </c>
      <c r="H1074">
        <v>451.45499999999998</v>
      </c>
      <c r="I1074">
        <v>509.87900000000002</v>
      </c>
      <c r="J1074">
        <v>1079.47</v>
      </c>
      <c r="K1074">
        <v>30789.1</v>
      </c>
      <c r="L1074">
        <v>0.14721100000000001</v>
      </c>
      <c r="M1074">
        <v>0.862738</v>
      </c>
      <c r="N1074">
        <v>98935</v>
      </c>
      <c r="O1074" t="s">
        <v>42</v>
      </c>
    </row>
    <row r="1075" spans="1:15" x14ac:dyDescent="0.25">
      <c r="A1075" t="s">
        <v>41</v>
      </c>
      <c r="B1075">
        <v>34649.599999999999</v>
      </c>
      <c r="C1075">
        <v>34599.699999999997</v>
      </c>
      <c r="D1075">
        <v>34599.4</v>
      </c>
      <c r="E1075">
        <v>34562.9</v>
      </c>
      <c r="F1075">
        <v>1596.1</v>
      </c>
      <c r="G1075">
        <v>2111.17</v>
      </c>
      <c r="H1075">
        <v>451.45400000000001</v>
      </c>
      <c r="I1075">
        <v>509.91399999999999</v>
      </c>
      <c r="J1075">
        <v>1079.3699999999999</v>
      </c>
      <c r="K1075">
        <v>30793.7</v>
      </c>
      <c r="L1075">
        <v>0.178454</v>
      </c>
      <c r="M1075">
        <v>0.83690100000000001</v>
      </c>
      <c r="N1075">
        <v>98935</v>
      </c>
      <c r="O1075" t="s">
        <v>42</v>
      </c>
    </row>
    <row r="1076" spans="1:15" x14ac:dyDescent="0.25">
      <c r="A1076" t="s">
        <v>41</v>
      </c>
      <c r="B1076">
        <v>34642.9</v>
      </c>
      <c r="C1076">
        <v>34593.1</v>
      </c>
      <c r="D1076">
        <v>34592.800000000003</v>
      </c>
      <c r="E1076">
        <v>34556.300000000003</v>
      </c>
      <c r="F1076">
        <v>1595.78</v>
      </c>
      <c r="G1076">
        <v>2110.04</v>
      </c>
      <c r="H1076">
        <v>451.43</v>
      </c>
      <c r="I1076">
        <v>509.91399999999999</v>
      </c>
      <c r="J1076">
        <v>1078.24</v>
      </c>
      <c r="K1076">
        <v>30788.5</v>
      </c>
      <c r="L1076">
        <v>0.16120699999999999</v>
      </c>
      <c r="M1076">
        <v>0.83634200000000003</v>
      </c>
      <c r="N1076">
        <v>98925</v>
      </c>
      <c r="O1076" t="s">
        <v>42</v>
      </c>
    </row>
    <row r="1077" spans="1:15" x14ac:dyDescent="0.25">
      <c r="A1077" t="s">
        <v>41</v>
      </c>
      <c r="B1077">
        <v>34662.199999999997</v>
      </c>
      <c r="C1077">
        <v>34612.400000000001</v>
      </c>
      <c r="D1077">
        <v>34612.1</v>
      </c>
      <c r="E1077">
        <v>34575.5</v>
      </c>
      <c r="F1077">
        <v>1597.81</v>
      </c>
      <c r="G1077">
        <v>2111.1999999999998</v>
      </c>
      <c r="H1077">
        <v>451.63099999999997</v>
      </c>
      <c r="I1077">
        <v>510.142</v>
      </c>
      <c r="J1077">
        <v>1078.9100000000001</v>
      </c>
      <c r="K1077">
        <v>30804.6</v>
      </c>
      <c r="L1077">
        <v>0.14710300000000001</v>
      </c>
      <c r="M1077">
        <v>0.83684499999999995</v>
      </c>
      <c r="N1077">
        <v>98926</v>
      </c>
      <c r="O1077" t="s">
        <v>42</v>
      </c>
    </row>
    <row r="1078" spans="1:15" x14ac:dyDescent="0.25">
      <c r="A1078" t="s">
        <v>41</v>
      </c>
      <c r="B1078">
        <v>34646</v>
      </c>
      <c r="C1078">
        <v>34596.1</v>
      </c>
      <c r="D1078">
        <v>34595.9</v>
      </c>
      <c r="E1078">
        <v>34559.300000000003</v>
      </c>
      <c r="F1078">
        <v>1597.03</v>
      </c>
      <c r="G1078">
        <v>2111.0700000000002</v>
      </c>
      <c r="H1078">
        <v>451.577</v>
      </c>
      <c r="I1078">
        <v>509.92500000000001</v>
      </c>
      <c r="J1078">
        <v>1079.07</v>
      </c>
      <c r="K1078">
        <v>30789.3</v>
      </c>
      <c r="L1078">
        <v>0.147865</v>
      </c>
      <c r="M1078">
        <v>0.83685799999999999</v>
      </c>
      <c r="N1078">
        <v>98931</v>
      </c>
      <c r="O1078" t="s">
        <v>42</v>
      </c>
    </row>
    <row r="1079" spans="1:15" x14ac:dyDescent="0.25">
      <c r="A1079" t="s">
        <v>41</v>
      </c>
      <c r="B1079">
        <v>34645.300000000003</v>
      </c>
      <c r="C1079">
        <v>34595.5</v>
      </c>
      <c r="D1079">
        <v>34595.199999999997</v>
      </c>
      <c r="E1079">
        <v>34558.6</v>
      </c>
      <c r="F1079">
        <v>1596.67</v>
      </c>
      <c r="G1079">
        <v>2111.29</v>
      </c>
      <c r="H1079">
        <v>451.55799999999999</v>
      </c>
      <c r="I1079">
        <v>509.89499999999998</v>
      </c>
      <c r="J1079">
        <v>1079.3499999999999</v>
      </c>
      <c r="K1079">
        <v>30788.799999999999</v>
      </c>
      <c r="L1079">
        <v>0.169655</v>
      </c>
      <c r="M1079">
        <v>0.83668699999999996</v>
      </c>
      <c r="N1079">
        <v>98946</v>
      </c>
      <c r="O1079" t="s">
        <v>42</v>
      </c>
    </row>
    <row r="1080" spans="1:15" x14ac:dyDescent="0.25">
      <c r="A1080" t="s">
        <v>41</v>
      </c>
      <c r="B1080">
        <v>34641.4</v>
      </c>
      <c r="C1080">
        <v>34591.5</v>
      </c>
      <c r="D1080">
        <v>34591.199999999997</v>
      </c>
      <c r="E1080">
        <v>34554.6</v>
      </c>
      <c r="F1080">
        <v>1595.91</v>
      </c>
      <c r="G1080">
        <v>2111.04</v>
      </c>
      <c r="H1080">
        <v>451.57600000000002</v>
      </c>
      <c r="I1080">
        <v>509.84699999999998</v>
      </c>
      <c r="J1080">
        <v>1079.05</v>
      </c>
      <c r="K1080">
        <v>30785.8</v>
      </c>
      <c r="L1080">
        <v>0.17845800000000001</v>
      </c>
      <c r="M1080">
        <v>0.83719500000000002</v>
      </c>
      <c r="N1080">
        <v>98936</v>
      </c>
      <c r="O1080" t="s">
        <v>42</v>
      </c>
    </row>
    <row r="1081" spans="1:15" x14ac:dyDescent="0.25">
      <c r="A1081" t="s">
        <v>41</v>
      </c>
      <c r="B1081">
        <v>34653.9</v>
      </c>
      <c r="C1081">
        <v>34603.9</v>
      </c>
      <c r="D1081">
        <v>34603.699999999997</v>
      </c>
      <c r="E1081">
        <v>34567</v>
      </c>
      <c r="F1081">
        <v>1597.63</v>
      </c>
      <c r="G1081">
        <v>2111.86</v>
      </c>
      <c r="H1081">
        <v>451.59800000000001</v>
      </c>
      <c r="I1081">
        <v>509.86500000000001</v>
      </c>
      <c r="J1081">
        <v>1079.99</v>
      </c>
      <c r="K1081">
        <v>30795.599999999999</v>
      </c>
      <c r="L1081">
        <v>0.17846799999999999</v>
      </c>
      <c r="M1081">
        <v>0.83026900000000003</v>
      </c>
      <c r="N1081">
        <v>98930</v>
      </c>
      <c r="O1081" t="s">
        <v>42</v>
      </c>
    </row>
    <row r="1082" spans="1:15" x14ac:dyDescent="0.25">
      <c r="A1082" t="s">
        <v>41</v>
      </c>
      <c r="B1082">
        <v>34646.300000000003</v>
      </c>
      <c r="C1082">
        <v>34596.400000000001</v>
      </c>
      <c r="D1082">
        <v>34596.1</v>
      </c>
      <c r="E1082">
        <v>34559.599999999999</v>
      </c>
      <c r="F1082">
        <v>1596.18</v>
      </c>
      <c r="G1082">
        <v>2110.94</v>
      </c>
      <c r="H1082">
        <v>451.42899999999997</v>
      </c>
      <c r="I1082">
        <v>509.846</v>
      </c>
      <c r="J1082">
        <v>1079.19</v>
      </c>
      <c r="K1082">
        <v>30790.5</v>
      </c>
      <c r="L1082">
        <v>0.17845800000000001</v>
      </c>
      <c r="M1082">
        <v>0.86585500000000004</v>
      </c>
      <c r="N1082">
        <v>98932</v>
      </c>
      <c r="O1082" t="s">
        <v>42</v>
      </c>
    </row>
    <row r="1083" spans="1:15" x14ac:dyDescent="0.25">
      <c r="A1083" t="s">
        <v>41</v>
      </c>
      <c r="B1083">
        <v>34636.6</v>
      </c>
      <c r="C1083">
        <v>34586.699999999997</v>
      </c>
      <c r="D1083">
        <v>34586.400000000001</v>
      </c>
      <c r="E1083">
        <v>34549.9</v>
      </c>
      <c r="F1083">
        <v>1595.89</v>
      </c>
      <c r="G1083">
        <v>2110.25</v>
      </c>
      <c r="H1083">
        <v>451.44</v>
      </c>
      <c r="I1083">
        <v>509.93299999999999</v>
      </c>
      <c r="J1083">
        <v>1078.43</v>
      </c>
      <c r="K1083">
        <v>30781.8</v>
      </c>
      <c r="L1083">
        <v>0.17846600000000001</v>
      </c>
      <c r="M1083">
        <v>0.83674899999999997</v>
      </c>
      <c r="N1083">
        <v>98934</v>
      </c>
      <c r="O1083" t="s">
        <v>42</v>
      </c>
    </row>
    <row r="1084" spans="1:15" x14ac:dyDescent="0.25">
      <c r="A1084" t="s">
        <v>41</v>
      </c>
      <c r="B1084">
        <v>34634.6</v>
      </c>
      <c r="C1084">
        <v>34584.699999999997</v>
      </c>
      <c r="D1084">
        <v>34584.5</v>
      </c>
      <c r="E1084">
        <v>34547.9</v>
      </c>
      <c r="F1084">
        <v>1595.92</v>
      </c>
      <c r="G1084">
        <v>2110.6799999999998</v>
      </c>
      <c r="H1084">
        <v>451.39299999999997</v>
      </c>
      <c r="I1084">
        <v>509.81900000000002</v>
      </c>
      <c r="J1084">
        <v>1078.98</v>
      </c>
      <c r="K1084">
        <v>30779.5</v>
      </c>
      <c r="L1084">
        <v>0.17854800000000001</v>
      </c>
      <c r="M1084">
        <v>0.83674800000000005</v>
      </c>
      <c r="N1084">
        <v>98921</v>
      </c>
      <c r="O1084" t="s">
        <v>42</v>
      </c>
    </row>
    <row r="1085" spans="1:15" x14ac:dyDescent="0.25">
      <c r="A1085" t="s">
        <v>41</v>
      </c>
      <c r="B1085">
        <v>34636.1</v>
      </c>
      <c r="C1085">
        <v>34586.199999999997</v>
      </c>
      <c r="D1085">
        <v>34585.9</v>
      </c>
      <c r="E1085">
        <v>34549.300000000003</v>
      </c>
      <c r="F1085">
        <v>1596.21</v>
      </c>
      <c r="G1085">
        <v>2110.5</v>
      </c>
      <c r="H1085">
        <v>451.476</v>
      </c>
      <c r="I1085">
        <v>509.82299999999998</v>
      </c>
      <c r="J1085">
        <v>1078.7</v>
      </c>
      <c r="K1085">
        <v>30780.7</v>
      </c>
      <c r="L1085">
        <v>0.16852600000000001</v>
      </c>
      <c r="M1085">
        <v>0.83833500000000005</v>
      </c>
      <c r="N1085">
        <v>98927</v>
      </c>
      <c r="O1085" t="s">
        <v>42</v>
      </c>
    </row>
    <row r="1086" spans="1:15" x14ac:dyDescent="0.25">
      <c r="A1086" t="s">
        <v>41</v>
      </c>
      <c r="B1086">
        <v>34656.199999999997</v>
      </c>
      <c r="C1086">
        <v>34606.300000000003</v>
      </c>
      <c r="D1086">
        <v>34606.1</v>
      </c>
      <c r="E1086">
        <v>34569.4</v>
      </c>
      <c r="F1086">
        <v>1596.87</v>
      </c>
      <c r="G1086">
        <v>2111.54</v>
      </c>
      <c r="H1086">
        <v>451.55500000000001</v>
      </c>
      <c r="I1086">
        <v>509.83199999999999</v>
      </c>
      <c r="J1086">
        <v>1079.6400000000001</v>
      </c>
      <c r="K1086">
        <v>30799.200000000001</v>
      </c>
      <c r="L1086">
        <v>0.17846400000000001</v>
      </c>
      <c r="M1086">
        <v>0.836511</v>
      </c>
      <c r="N1086">
        <v>98920</v>
      </c>
      <c r="O1086" t="s">
        <v>42</v>
      </c>
    </row>
    <row r="1087" spans="1:15" x14ac:dyDescent="0.25">
      <c r="A1087" t="s">
        <v>41</v>
      </c>
      <c r="B1087">
        <v>34652.400000000001</v>
      </c>
      <c r="C1087">
        <v>34602.300000000003</v>
      </c>
      <c r="D1087">
        <v>34602.1</v>
      </c>
      <c r="E1087">
        <v>34565.5</v>
      </c>
      <c r="F1087">
        <v>1596.61</v>
      </c>
      <c r="G1087">
        <v>2110.8200000000002</v>
      </c>
      <c r="H1087">
        <v>451.56400000000002</v>
      </c>
      <c r="I1087">
        <v>509.88400000000001</v>
      </c>
      <c r="J1087">
        <v>1078.8699999999999</v>
      </c>
      <c r="K1087">
        <v>30796.2</v>
      </c>
      <c r="L1087">
        <v>0.178455</v>
      </c>
      <c r="M1087">
        <v>0.82993799999999995</v>
      </c>
      <c r="N1087">
        <v>98935</v>
      </c>
      <c r="O1087" t="s">
        <v>42</v>
      </c>
    </row>
    <row r="1088" spans="1:15" x14ac:dyDescent="0.25">
      <c r="A1088" t="s">
        <v>41</v>
      </c>
      <c r="B1088">
        <v>34657</v>
      </c>
      <c r="C1088">
        <v>34607.1</v>
      </c>
      <c r="D1088">
        <v>34606.9</v>
      </c>
      <c r="E1088">
        <v>34570.199999999997</v>
      </c>
      <c r="F1088">
        <v>1596.79</v>
      </c>
      <c r="G1088">
        <v>2111.6799999999998</v>
      </c>
      <c r="H1088">
        <v>451.56400000000002</v>
      </c>
      <c r="I1088">
        <v>509.81099999999998</v>
      </c>
      <c r="J1088">
        <v>1079.83</v>
      </c>
      <c r="K1088">
        <v>30799.8</v>
      </c>
      <c r="L1088">
        <v>0.178478</v>
      </c>
      <c r="M1088">
        <v>0.83309200000000005</v>
      </c>
      <c r="N1088">
        <v>98940</v>
      </c>
      <c r="O1088" t="s">
        <v>42</v>
      </c>
    </row>
    <row r="1089" spans="1:15" x14ac:dyDescent="0.25">
      <c r="A1089" t="s">
        <v>41</v>
      </c>
      <c r="B1089">
        <v>34659.800000000003</v>
      </c>
      <c r="C1089">
        <v>34609.800000000003</v>
      </c>
      <c r="D1089">
        <v>34609.599999999999</v>
      </c>
      <c r="E1089">
        <v>34572.9</v>
      </c>
      <c r="F1089">
        <v>1596.18</v>
      </c>
      <c r="G1089">
        <v>2111.56</v>
      </c>
      <c r="H1089">
        <v>451.54500000000002</v>
      </c>
      <c r="I1089">
        <v>509.94299999999998</v>
      </c>
      <c r="J1089">
        <v>1079.6099999999999</v>
      </c>
      <c r="K1089">
        <v>30803.3</v>
      </c>
      <c r="L1089">
        <v>0.167543</v>
      </c>
      <c r="M1089">
        <v>0.83704199999999995</v>
      </c>
      <c r="N1089">
        <v>98925</v>
      </c>
      <c r="O1089" t="s">
        <v>42</v>
      </c>
    </row>
    <row r="1090" spans="1:15" x14ac:dyDescent="0.25">
      <c r="A1090" t="s">
        <v>41</v>
      </c>
      <c r="B1090">
        <v>34650.199999999997</v>
      </c>
      <c r="C1090">
        <v>34600.300000000003</v>
      </c>
      <c r="D1090">
        <v>34600</v>
      </c>
      <c r="E1090">
        <v>34563.4</v>
      </c>
      <c r="F1090">
        <v>1597.12</v>
      </c>
      <c r="G1090">
        <v>2111.33</v>
      </c>
      <c r="H1090">
        <v>451.55900000000003</v>
      </c>
      <c r="I1090">
        <v>509.97399999999999</v>
      </c>
      <c r="J1090">
        <v>1079.27</v>
      </c>
      <c r="K1090">
        <v>30793.1</v>
      </c>
      <c r="L1090">
        <v>0.17854200000000001</v>
      </c>
      <c r="M1090">
        <v>0.837036</v>
      </c>
      <c r="N1090">
        <v>98950</v>
      </c>
      <c r="O1090" t="s">
        <v>42</v>
      </c>
    </row>
    <row r="1091" spans="1:15" x14ac:dyDescent="0.25">
      <c r="A1091" t="s">
        <v>41</v>
      </c>
      <c r="B1091">
        <v>34649.1</v>
      </c>
      <c r="C1091">
        <v>34599.199999999997</v>
      </c>
      <c r="D1091">
        <v>34598.9</v>
      </c>
      <c r="E1091">
        <v>34562.300000000003</v>
      </c>
      <c r="F1091">
        <v>1596</v>
      </c>
      <c r="G1091">
        <v>2110.9499999999998</v>
      </c>
      <c r="H1091">
        <v>451.54599999999999</v>
      </c>
      <c r="I1091">
        <v>510.00299999999999</v>
      </c>
      <c r="J1091">
        <v>1078.94</v>
      </c>
      <c r="K1091">
        <v>30793.5</v>
      </c>
      <c r="L1091">
        <v>0.15184</v>
      </c>
      <c r="M1091">
        <v>0.83626400000000001</v>
      </c>
      <c r="N1091">
        <v>98934</v>
      </c>
      <c r="O1091" t="s">
        <v>42</v>
      </c>
    </row>
    <row r="1092" spans="1:15" x14ac:dyDescent="0.25">
      <c r="A1092" t="s">
        <v>41</v>
      </c>
      <c r="B1092">
        <v>34643.4</v>
      </c>
      <c r="C1092">
        <v>34593.5</v>
      </c>
      <c r="D1092">
        <v>34593.199999999997</v>
      </c>
      <c r="E1092">
        <v>34556.6</v>
      </c>
      <c r="F1092">
        <v>1596.61</v>
      </c>
      <c r="G1092">
        <v>2111.0500000000002</v>
      </c>
      <c r="H1092">
        <v>451.58499999999998</v>
      </c>
      <c r="I1092">
        <v>509.93700000000001</v>
      </c>
      <c r="J1092">
        <v>1079.05</v>
      </c>
      <c r="K1092">
        <v>30787.1</v>
      </c>
      <c r="L1092">
        <v>0.1482</v>
      </c>
      <c r="M1092">
        <v>0.83699999999999997</v>
      </c>
      <c r="N1092">
        <v>98941</v>
      </c>
      <c r="O1092" t="s">
        <v>42</v>
      </c>
    </row>
    <row r="1093" spans="1:15" x14ac:dyDescent="0.25">
      <c r="A1093" t="s">
        <v>41</v>
      </c>
      <c r="B1093">
        <v>34637.800000000003</v>
      </c>
      <c r="C1093">
        <v>34587.9</v>
      </c>
      <c r="D1093">
        <v>34587.599999999999</v>
      </c>
      <c r="E1093">
        <v>34551.199999999997</v>
      </c>
      <c r="F1093">
        <v>1596.1</v>
      </c>
      <c r="G1093">
        <v>2111.58</v>
      </c>
      <c r="H1093">
        <v>451.38499999999999</v>
      </c>
      <c r="I1093">
        <v>509.98899999999998</v>
      </c>
      <c r="J1093">
        <v>1079.76</v>
      </c>
      <c r="K1093">
        <v>30781.599999999999</v>
      </c>
      <c r="L1093">
        <v>0.17605999999999999</v>
      </c>
      <c r="M1093">
        <v>0.83705300000000005</v>
      </c>
      <c r="N1093">
        <v>98929</v>
      </c>
      <c r="O1093" t="s">
        <v>42</v>
      </c>
    </row>
    <row r="1094" spans="1:15" x14ac:dyDescent="0.25">
      <c r="A1094" t="s">
        <v>41</v>
      </c>
      <c r="B1094">
        <v>34650.699999999997</v>
      </c>
      <c r="C1094">
        <v>34600.9</v>
      </c>
      <c r="D1094">
        <v>34600.6</v>
      </c>
      <c r="E1094">
        <v>34564.1</v>
      </c>
      <c r="F1094">
        <v>1597.42</v>
      </c>
      <c r="G1094">
        <v>2111.4299999999998</v>
      </c>
      <c r="H1094">
        <v>451.483</v>
      </c>
      <c r="I1094">
        <v>509.80200000000002</v>
      </c>
      <c r="J1094">
        <v>1079.71</v>
      </c>
      <c r="K1094">
        <v>30793.200000000001</v>
      </c>
      <c r="L1094">
        <v>0.17856</v>
      </c>
      <c r="M1094">
        <v>0.83704999999999996</v>
      </c>
      <c r="N1094">
        <v>98941</v>
      </c>
      <c r="O1094" t="s">
        <v>42</v>
      </c>
    </row>
    <row r="1095" spans="1:15" x14ac:dyDescent="0.25">
      <c r="A1095" t="s">
        <v>41</v>
      </c>
      <c r="B1095">
        <v>34663.9</v>
      </c>
      <c r="C1095">
        <v>34614</v>
      </c>
      <c r="D1095">
        <v>34613.699999999997</v>
      </c>
      <c r="E1095">
        <v>34577.1</v>
      </c>
      <c r="F1095">
        <v>1597.78</v>
      </c>
      <c r="G1095">
        <v>2112.5</v>
      </c>
      <c r="H1095">
        <v>451.60199999999998</v>
      </c>
      <c r="I1095">
        <v>510.11099999999999</v>
      </c>
      <c r="J1095">
        <v>1080.24</v>
      </c>
      <c r="K1095">
        <v>30804.9</v>
      </c>
      <c r="L1095">
        <v>0.14822199999999999</v>
      </c>
      <c r="M1095">
        <v>0.83705099999999999</v>
      </c>
      <c r="N1095">
        <v>98910</v>
      </c>
      <c r="O1095" t="s">
        <v>42</v>
      </c>
    </row>
    <row r="1096" spans="1:15" x14ac:dyDescent="0.25">
      <c r="A1096" t="s">
        <v>41</v>
      </c>
      <c r="B1096">
        <v>34652.199999999997</v>
      </c>
      <c r="C1096">
        <v>34602.400000000001</v>
      </c>
      <c r="D1096">
        <v>34602.1</v>
      </c>
      <c r="E1096">
        <v>34565.5</v>
      </c>
      <c r="F1096">
        <v>1596.81</v>
      </c>
      <c r="G1096">
        <v>2111.77</v>
      </c>
      <c r="H1096">
        <v>451.53399999999999</v>
      </c>
      <c r="I1096">
        <v>510.048</v>
      </c>
      <c r="J1096">
        <v>1079.6600000000001</v>
      </c>
      <c r="K1096">
        <v>30795</v>
      </c>
      <c r="L1096">
        <v>0.172012</v>
      </c>
      <c r="M1096">
        <v>0.83540499999999995</v>
      </c>
      <c r="N1096">
        <v>98917</v>
      </c>
      <c r="O1096" t="s">
        <v>42</v>
      </c>
    </row>
    <row r="1097" spans="1:15" x14ac:dyDescent="0.25">
      <c r="A1097" t="s">
        <v>41</v>
      </c>
      <c r="B1097">
        <v>34638.1</v>
      </c>
      <c r="C1097">
        <v>34588.1</v>
      </c>
      <c r="D1097">
        <v>34587.800000000003</v>
      </c>
      <c r="E1097">
        <v>34551.1</v>
      </c>
      <c r="F1097">
        <v>1597.08</v>
      </c>
      <c r="G1097">
        <v>2111.06</v>
      </c>
      <c r="H1097">
        <v>451.53399999999999</v>
      </c>
      <c r="I1097">
        <v>510.01400000000001</v>
      </c>
      <c r="J1097">
        <v>1078.99</v>
      </c>
      <c r="K1097">
        <v>30781.1</v>
      </c>
      <c r="L1097">
        <v>0.15634999999999999</v>
      </c>
      <c r="M1097">
        <v>0.83704999999999996</v>
      </c>
      <c r="N1097">
        <v>98943</v>
      </c>
      <c r="O1097" t="s">
        <v>42</v>
      </c>
    </row>
    <row r="1098" spans="1:15" x14ac:dyDescent="0.25">
      <c r="A1098" t="s">
        <v>41</v>
      </c>
      <c r="B1098">
        <v>34636.6</v>
      </c>
      <c r="C1098">
        <v>34586.9</v>
      </c>
      <c r="D1098">
        <v>34586.6</v>
      </c>
      <c r="E1098">
        <v>34550</v>
      </c>
      <c r="F1098">
        <v>1596.64</v>
      </c>
      <c r="G1098">
        <v>2110.84</v>
      </c>
      <c r="H1098">
        <v>451.42</v>
      </c>
      <c r="I1098">
        <v>509.86799999999999</v>
      </c>
      <c r="J1098">
        <v>1079.0899999999999</v>
      </c>
      <c r="K1098">
        <v>30780.5</v>
      </c>
      <c r="L1098">
        <v>0.17852699999999999</v>
      </c>
      <c r="M1098">
        <v>0.83702699999999997</v>
      </c>
      <c r="N1098">
        <v>98936</v>
      </c>
      <c r="O1098" t="s">
        <v>42</v>
      </c>
    </row>
    <row r="1099" spans="1:15" x14ac:dyDescent="0.25">
      <c r="A1099" t="s">
        <v>41</v>
      </c>
      <c r="B1099">
        <v>34640.199999999997</v>
      </c>
      <c r="C1099">
        <v>34590.300000000003</v>
      </c>
      <c r="D1099">
        <v>34590.1</v>
      </c>
      <c r="E1099">
        <v>34553.5</v>
      </c>
      <c r="F1099">
        <v>1596.73</v>
      </c>
      <c r="G1099">
        <v>2111.31</v>
      </c>
      <c r="H1099">
        <v>451.59</v>
      </c>
      <c r="I1099">
        <v>509.98700000000002</v>
      </c>
      <c r="J1099">
        <v>1079.17</v>
      </c>
      <c r="K1099">
        <v>30783.5</v>
      </c>
      <c r="L1099">
        <v>0.17848</v>
      </c>
      <c r="M1099">
        <v>0.83658200000000005</v>
      </c>
      <c r="N1099">
        <v>98935</v>
      </c>
      <c r="O1099" t="s">
        <v>42</v>
      </c>
    </row>
    <row r="1100" spans="1:15" x14ac:dyDescent="0.25">
      <c r="A1100" t="s">
        <v>41</v>
      </c>
      <c r="B1100">
        <v>34635.4</v>
      </c>
      <c r="C1100">
        <v>34585.599999999999</v>
      </c>
      <c r="D1100">
        <v>34585.4</v>
      </c>
      <c r="E1100">
        <v>34548.800000000003</v>
      </c>
      <c r="F1100">
        <v>1597.57</v>
      </c>
      <c r="G1100">
        <v>2111.27</v>
      </c>
      <c r="H1100">
        <v>451.43299999999999</v>
      </c>
      <c r="I1100">
        <v>509.98</v>
      </c>
      <c r="J1100">
        <v>1079.32</v>
      </c>
      <c r="K1100">
        <v>30778.1</v>
      </c>
      <c r="L1100">
        <v>0.17852000000000001</v>
      </c>
      <c r="M1100">
        <v>0.83656399999999997</v>
      </c>
      <c r="N1100">
        <v>98916</v>
      </c>
      <c r="O1100" t="s">
        <v>42</v>
      </c>
    </row>
    <row r="1101" spans="1:15" x14ac:dyDescent="0.25">
      <c r="A1101" t="s">
        <v>41</v>
      </c>
      <c r="B1101">
        <v>34649</v>
      </c>
      <c r="C1101">
        <v>34599.1</v>
      </c>
      <c r="D1101">
        <v>34598.800000000003</v>
      </c>
      <c r="E1101">
        <v>34562.199999999997</v>
      </c>
      <c r="F1101">
        <v>1595.91</v>
      </c>
      <c r="G1101">
        <v>2111.27</v>
      </c>
      <c r="H1101">
        <v>451.673</v>
      </c>
      <c r="I1101">
        <v>509.834</v>
      </c>
      <c r="J1101">
        <v>1079.28</v>
      </c>
      <c r="K1101">
        <v>30793.200000000001</v>
      </c>
      <c r="L1101">
        <v>0.147421</v>
      </c>
      <c r="M1101">
        <v>0.83704900000000004</v>
      </c>
      <c r="N1101">
        <v>98945</v>
      </c>
      <c r="O1101" t="s">
        <v>42</v>
      </c>
    </row>
    <row r="1102" spans="1:15" x14ac:dyDescent="0.25">
      <c r="A1102" t="s">
        <v>41</v>
      </c>
      <c r="B1102">
        <v>34643.800000000003</v>
      </c>
      <c r="C1102">
        <v>34594</v>
      </c>
      <c r="D1102">
        <v>34593.699999999997</v>
      </c>
      <c r="E1102">
        <v>34557.1</v>
      </c>
      <c r="F1102">
        <v>1596.53</v>
      </c>
      <c r="G1102">
        <v>2110.8000000000002</v>
      </c>
      <c r="H1102">
        <v>451.48700000000002</v>
      </c>
      <c r="I1102">
        <v>509.95100000000002</v>
      </c>
      <c r="J1102">
        <v>1078.83</v>
      </c>
      <c r="K1102">
        <v>30787.9</v>
      </c>
      <c r="L1102">
        <v>0.178454</v>
      </c>
      <c r="M1102">
        <v>0.83386400000000005</v>
      </c>
      <c r="N1102">
        <v>98928</v>
      </c>
      <c r="O1102" t="s">
        <v>42</v>
      </c>
    </row>
    <row r="1103" spans="1:15" x14ac:dyDescent="0.25">
      <c r="A1103" t="s">
        <v>41</v>
      </c>
      <c r="B1103">
        <v>34642.699999999997</v>
      </c>
      <c r="C1103">
        <v>34592.699999999997</v>
      </c>
      <c r="D1103">
        <v>34592.5</v>
      </c>
      <c r="E1103">
        <v>34555.9</v>
      </c>
      <c r="F1103">
        <v>1595.88</v>
      </c>
      <c r="G1103">
        <v>2111.17</v>
      </c>
      <c r="H1103">
        <v>451.38299999999998</v>
      </c>
      <c r="I1103">
        <v>509.96499999999997</v>
      </c>
      <c r="J1103">
        <v>1079.3900000000001</v>
      </c>
      <c r="K1103">
        <v>30786.9</v>
      </c>
      <c r="L1103">
        <v>0.178566</v>
      </c>
      <c r="M1103">
        <v>0.83308199999999999</v>
      </c>
      <c r="N1103">
        <v>98937</v>
      </c>
      <c r="O1103" t="s">
        <v>42</v>
      </c>
    </row>
    <row r="1104" spans="1:15" x14ac:dyDescent="0.25">
      <c r="A1104" t="s">
        <v>41</v>
      </c>
      <c r="B1104">
        <v>34656.199999999997</v>
      </c>
      <c r="C1104">
        <v>34606.400000000001</v>
      </c>
      <c r="D1104">
        <v>34606.1</v>
      </c>
      <c r="E1104">
        <v>34569.5</v>
      </c>
      <c r="F1104">
        <v>1596.99</v>
      </c>
      <c r="G1104">
        <v>2111.11</v>
      </c>
      <c r="H1104">
        <v>451.50799999999998</v>
      </c>
      <c r="I1104">
        <v>509.90899999999999</v>
      </c>
      <c r="J1104">
        <v>1079.22</v>
      </c>
      <c r="K1104">
        <v>30799.4</v>
      </c>
      <c r="L1104">
        <v>0.17845800000000001</v>
      </c>
      <c r="M1104">
        <v>0.83704400000000001</v>
      </c>
      <c r="N1104">
        <v>98925</v>
      </c>
      <c r="O1104" t="s">
        <v>42</v>
      </c>
    </row>
    <row r="1105" spans="1:25" x14ac:dyDescent="0.25">
      <c r="A1105" t="s">
        <v>41</v>
      </c>
      <c r="B1105">
        <v>34638.699999999997</v>
      </c>
      <c r="C1105">
        <v>34588.6</v>
      </c>
      <c r="D1105">
        <v>34588.300000000003</v>
      </c>
      <c r="E1105">
        <v>34551.800000000003</v>
      </c>
      <c r="F1105">
        <v>1597.03</v>
      </c>
      <c r="G1105">
        <v>2110.31</v>
      </c>
      <c r="H1105">
        <v>451.41399999999999</v>
      </c>
      <c r="I1105">
        <v>509.69799999999998</v>
      </c>
      <c r="J1105">
        <v>1078.73</v>
      </c>
      <c r="K1105">
        <v>30782.5</v>
      </c>
      <c r="L1105">
        <v>0.147199</v>
      </c>
      <c r="M1105">
        <v>0.83670199999999995</v>
      </c>
      <c r="N1105">
        <v>98931</v>
      </c>
      <c r="O1105" t="s">
        <v>42</v>
      </c>
    </row>
    <row r="1106" spans="1:25" x14ac:dyDescent="0.25">
      <c r="A1106" t="s">
        <v>41</v>
      </c>
      <c r="B1106">
        <v>34647.4</v>
      </c>
      <c r="C1106">
        <v>34597.599999999999</v>
      </c>
      <c r="D1106">
        <v>34597.300000000003</v>
      </c>
      <c r="E1106">
        <v>34560.800000000003</v>
      </c>
      <c r="F1106">
        <v>1596.22</v>
      </c>
      <c r="G1106">
        <v>2110.88</v>
      </c>
      <c r="H1106">
        <v>451.476</v>
      </c>
      <c r="I1106">
        <v>509.93799999999999</v>
      </c>
      <c r="J1106">
        <v>1079</v>
      </c>
      <c r="K1106">
        <v>30791.7</v>
      </c>
      <c r="L1106">
        <v>0.17852100000000001</v>
      </c>
      <c r="M1106">
        <v>0.83705200000000002</v>
      </c>
      <c r="N1106">
        <v>98915</v>
      </c>
      <c r="O1106" t="s">
        <v>42</v>
      </c>
    </row>
    <row r="1107" spans="1:25" x14ac:dyDescent="0.25">
      <c r="A1107" t="s">
        <v>41</v>
      </c>
      <c r="B1107">
        <v>34652.800000000003</v>
      </c>
      <c r="C1107">
        <v>34602.9</v>
      </c>
      <c r="D1107">
        <v>34602.6</v>
      </c>
      <c r="E1107">
        <v>34566</v>
      </c>
      <c r="F1107">
        <v>1596.72</v>
      </c>
      <c r="G1107">
        <v>2111.6</v>
      </c>
      <c r="H1107">
        <v>451.62599999999998</v>
      </c>
      <c r="I1107">
        <v>510.01799999999997</v>
      </c>
      <c r="J1107">
        <v>1079.5</v>
      </c>
      <c r="K1107">
        <v>30795.8</v>
      </c>
      <c r="L1107">
        <v>0.17846500000000001</v>
      </c>
      <c r="M1107">
        <v>0.84994400000000003</v>
      </c>
      <c r="N1107">
        <v>98943</v>
      </c>
      <c r="O1107" t="s">
        <v>42</v>
      </c>
    </row>
    <row r="1108" spans="1:25" x14ac:dyDescent="0.25">
      <c r="A1108" t="s">
        <v>41</v>
      </c>
      <c r="B1108">
        <v>34654.800000000003</v>
      </c>
      <c r="C1108">
        <v>34604.9</v>
      </c>
      <c r="D1108">
        <v>34604.6</v>
      </c>
      <c r="E1108">
        <v>34568.1</v>
      </c>
      <c r="F1108">
        <v>1596.67</v>
      </c>
      <c r="G1108">
        <v>2111.13</v>
      </c>
      <c r="H1108">
        <v>451.58499999999998</v>
      </c>
      <c r="I1108">
        <v>509.93599999999998</v>
      </c>
      <c r="J1108">
        <v>1079.1300000000001</v>
      </c>
      <c r="K1108">
        <v>30798.400000000001</v>
      </c>
      <c r="L1108">
        <v>0.14929100000000001</v>
      </c>
      <c r="M1108">
        <v>0.83686799999999995</v>
      </c>
      <c r="N1108">
        <v>98946</v>
      </c>
      <c r="O1108" t="s">
        <v>42</v>
      </c>
    </row>
    <row r="1109" spans="1:25" x14ac:dyDescent="0.25">
      <c r="A1109" t="s">
        <v>41</v>
      </c>
      <c r="B1109">
        <v>34645.199999999997</v>
      </c>
      <c r="C1109">
        <v>34595.1</v>
      </c>
      <c r="D1109">
        <v>34594.9</v>
      </c>
      <c r="E1109">
        <v>34558.400000000001</v>
      </c>
      <c r="F1109">
        <v>1595.82</v>
      </c>
      <c r="G1109">
        <v>2110.84</v>
      </c>
      <c r="H1109">
        <v>451.41800000000001</v>
      </c>
      <c r="I1109">
        <v>509.94</v>
      </c>
      <c r="J1109">
        <v>1079</v>
      </c>
      <c r="K1109">
        <v>30789.8</v>
      </c>
      <c r="L1109">
        <v>0.17847099999999999</v>
      </c>
      <c r="M1109">
        <v>0.83705200000000002</v>
      </c>
      <c r="N1109">
        <v>98930</v>
      </c>
      <c r="O1109" t="s">
        <v>42</v>
      </c>
    </row>
    <row r="1110" spans="1:25" x14ac:dyDescent="0.25">
      <c r="A1110" t="s">
        <v>41</v>
      </c>
      <c r="B1110">
        <v>34647.599999999999</v>
      </c>
      <c r="C1110">
        <v>34597.699999999997</v>
      </c>
      <c r="D1110">
        <v>34597.4</v>
      </c>
      <c r="E1110">
        <v>34560.800000000003</v>
      </c>
      <c r="F1110">
        <v>1597.8</v>
      </c>
      <c r="G1110">
        <v>2111.69</v>
      </c>
      <c r="H1110">
        <v>451.59800000000001</v>
      </c>
      <c r="I1110">
        <v>509.87400000000002</v>
      </c>
      <c r="J1110">
        <v>1079.7</v>
      </c>
      <c r="K1110">
        <v>30789.4</v>
      </c>
      <c r="L1110">
        <v>0.178455</v>
      </c>
      <c r="M1110">
        <v>0.83241699999999996</v>
      </c>
      <c r="N1110">
        <v>98927</v>
      </c>
      <c r="O1110" t="s">
        <v>42</v>
      </c>
    </row>
    <row r="1111" spans="1:25" x14ac:dyDescent="0.25">
      <c r="A1111" t="s">
        <v>41</v>
      </c>
      <c r="B1111">
        <v>34649.9</v>
      </c>
      <c r="C1111">
        <v>34600</v>
      </c>
      <c r="D1111">
        <v>34599.800000000003</v>
      </c>
      <c r="E1111">
        <v>34563.300000000003</v>
      </c>
      <c r="F1111">
        <v>1596.18</v>
      </c>
      <c r="G1111">
        <v>2110.7399999999998</v>
      </c>
      <c r="H1111">
        <v>451.47300000000001</v>
      </c>
      <c r="I1111">
        <v>509.81599999999997</v>
      </c>
      <c r="J1111">
        <v>1078.93</v>
      </c>
      <c r="K1111">
        <v>30794.5</v>
      </c>
      <c r="L1111">
        <v>0.16193199999999999</v>
      </c>
      <c r="M1111">
        <v>0.83659300000000003</v>
      </c>
      <c r="N1111">
        <v>98927</v>
      </c>
      <c r="O1111" t="s">
        <v>42</v>
      </c>
    </row>
    <row r="1112" spans="1:25" x14ac:dyDescent="0.25">
      <c r="A1112" t="s">
        <v>41</v>
      </c>
      <c r="B1112">
        <v>34649.599999999999</v>
      </c>
      <c r="C1112">
        <v>34599.699999999997</v>
      </c>
      <c r="D1112">
        <v>34599.4</v>
      </c>
      <c r="E1112">
        <v>34562.800000000003</v>
      </c>
      <c r="F1112">
        <v>1596.39</v>
      </c>
      <c r="G1112">
        <v>2111.5700000000002</v>
      </c>
      <c r="H1112">
        <v>451.50700000000001</v>
      </c>
      <c r="I1112">
        <v>509.89400000000001</v>
      </c>
      <c r="J1112">
        <v>1079.6400000000001</v>
      </c>
      <c r="K1112">
        <v>30793</v>
      </c>
      <c r="L1112">
        <v>0.147231</v>
      </c>
      <c r="M1112">
        <v>0.83250800000000003</v>
      </c>
      <c r="N1112">
        <v>98940</v>
      </c>
      <c r="O1112" t="s">
        <v>42</v>
      </c>
    </row>
    <row r="1113" spans="1:25" x14ac:dyDescent="0.25">
      <c r="A1113" t="s">
        <v>41</v>
      </c>
      <c r="B1113">
        <v>34669.800000000003</v>
      </c>
      <c r="C1113">
        <v>34619.9</v>
      </c>
      <c r="D1113">
        <v>34619.599999999999</v>
      </c>
      <c r="E1113">
        <v>34582.800000000003</v>
      </c>
      <c r="F1113">
        <v>1597.4</v>
      </c>
      <c r="G1113">
        <v>2112.89</v>
      </c>
      <c r="H1113">
        <v>452.07</v>
      </c>
      <c r="I1113">
        <v>510.13900000000001</v>
      </c>
      <c r="J1113">
        <v>1080.1099999999999</v>
      </c>
      <c r="K1113">
        <v>30810.2</v>
      </c>
      <c r="L1113">
        <v>0.15848999999999999</v>
      </c>
      <c r="M1113">
        <v>0.83700200000000002</v>
      </c>
      <c r="N1113">
        <v>98924</v>
      </c>
      <c r="O1113" t="s">
        <v>42</v>
      </c>
    </row>
    <row r="1114" spans="1:25" x14ac:dyDescent="0.25">
      <c r="A1114" t="s">
        <v>41</v>
      </c>
      <c r="B1114">
        <v>34674.9</v>
      </c>
      <c r="C1114">
        <v>34625</v>
      </c>
      <c r="D1114">
        <v>34624.699999999997</v>
      </c>
      <c r="E1114">
        <v>34587.800000000003</v>
      </c>
      <c r="F1114">
        <v>1598.08</v>
      </c>
      <c r="G1114">
        <v>2113.06</v>
      </c>
      <c r="H1114">
        <v>451.85500000000002</v>
      </c>
      <c r="I1114">
        <v>510.17099999999999</v>
      </c>
      <c r="J1114">
        <v>1080.42</v>
      </c>
      <c r="K1114">
        <v>30814.3</v>
      </c>
      <c r="L1114">
        <v>0.14710300000000001</v>
      </c>
      <c r="M1114">
        <v>0.83135199999999998</v>
      </c>
      <c r="N1114">
        <v>98932</v>
      </c>
      <c r="O1114" t="s">
        <v>42</v>
      </c>
    </row>
    <row r="1115" spans="1:25" x14ac:dyDescent="0.25">
      <c r="A1115" t="s">
        <v>41</v>
      </c>
      <c r="B1115">
        <v>34674.400000000001</v>
      </c>
      <c r="C1115">
        <v>34624.300000000003</v>
      </c>
      <c r="D1115">
        <v>34623.9</v>
      </c>
      <c r="E1115">
        <v>34587.199999999997</v>
      </c>
      <c r="F1115">
        <v>1596.99</v>
      </c>
      <c r="G1115">
        <v>2113.17</v>
      </c>
      <c r="H1115">
        <v>451.72399999999999</v>
      </c>
      <c r="I1115">
        <v>510.29300000000001</v>
      </c>
      <c r="J1115">
        <v>1080.53</v>
      </c>
      <c r="K1115">
        <v>30814.799999999999</v>
      </c>
      <c r="L1115">
        <v>0.15096799999999999</v>
      </c>
      <c r="M1115">
        <v>0.83570999999999995</v>
      </c>
      <c r="N1115">
        <v>98920</v>
      </c>
      <c r="O1115" t="s">
        <v>42</v>
      </c>
    </row>
    <row r="1116" spans="1:25" x14ac:dyDescent="0.25">
      <c r="A1116" t="s">
        <v>41</v>
      </c>
      <c r="B1116">
        <v>34662.5</v>
      </c>
      <c r="C1116">
        <v>34612.5</v>
      </c>
      <c r="D1116">
        <v>34612.1</v>
      </c>
      <c r="E1116">
        <v>34575.5</v>
      </c>
      <c r="F1116">
        <v>1597.28</v>
      </c>
      <c r="G1116">
        <v>2112.5</v>
      </c>
      <c r="H1116">
        <v>451.762</v>
      </c>
      <c r="I1116">
        <v>510.11399999999998</v>
      </c>
      <c r="J1116">
        <v>1080.05</v>
      </c>
      <c r="K1116">
        <v>30803.5</v>
      </c>
      <c r="L1116">
        <v>0.15118799999999999</v>
      </c>
      <c r="M1116">
        <v>0.83696599999999999</v>
      </c>
      <c r="N1116">
        <v>98935</v>
      </c>
      <c r="O1116" t="s">
        <v>42</v>
      </c>
    </row>
    <row r="1117" spans="1:25" x14ac:dyDescent="0.25">
      <c r="A1117" t="s">
        <v>41</v>
      </c>
      <c r="B1117">
        <v>34670.300000000003</v>
      </c>
      <c r="C1117">
        <v>34620.199999999997</v>
      </c>
      <c r="D1117">
        <v>34619.800000000003</v>
      </c>
      <c r="E1117">
        <v>34583.1</v>
      </c>
      <c r="F1117">
        <v>1597.45</v>
      </c>
      <c r="G1117">
        <v>2113.64</v>
      </c>
      <c r="H1117">
        <v>451.94</v>
      </c>
      <c r="I1117">
        <v>510.24700000000001</v>
      </c>
      <c r="J1117">
        <v>1080.8900000000001</v>
      </c>
      <c r="K1117">
        <v>30809.8</v>
      </c>
      <c r="L1117">
        <v>0.15512100000000001</v>
      </c>
      <c r="M1117">
        <v>0.86829100000000004</v>
      </c>
      <c r="N1117">
        <v>98912</v>
      </c>
      <c r="O1117" t="s">
        <v>42</v>
      </c>
    </row>
    <row r="1118" spans="1:25" x14ac:dyDescent="0.25">
      <c r="A1118" t="s">
        <v>41</v>
      </c>
      <c r="B1118">
        <v>34668.5</v>
      </c>
      <c r="C1118">
        <v>34618.400000000001</v>
      </c>
      <c r="D1118">
        <v>34618.1</v>
      </c>
      <c r="E1118">
        <v>34581.5</v>
      </c>
      <c r="F1118">
        <v>1597.28</v>
      </c>
      <c r="G1118">
        <v>2112.29</v>
      </c>
      <c r="H1118">
        <v>451.80700000000002</v>
      </c>
      <c r="I1118">
        <v>510.14</v>
      </c>
      <c r="J1118">
        <v>1079.8</v>
      </c>
      <c r="K1118">
        <v>30809.599999999999</v>
      </c>
      <c r="L1118">
        <v>0.178455</v>
      </c>
      <c r="M1118">
        <v>0.83726</v>
      </c>
      <c r="N1118">
        <v>98917</v>
      </c>
      <c r="O1118" t="s">
        <v>42</v>
      </c>
    </row>
    <row r="1119" spans="1:25" x14ac:dyDescent="0.25">
      <c r="A1119" t="s">
        <v>41</v>
      </c>
      <c r="B1119">
        <v>34674.300000000003</v>
      </c>
      <c r="C1119">
        <v>34624.300000000003</v>
      </c>
      <c r="D1119">
        <v>34623.9</v>
      </c>
      <c r="E1119">
        <v>34587.300000000003</v>
      </c>
      <c r="F1119">
        <v>1597.45</v>
      </c>
      <c r="G1119">
        <v>2113.61</v>
      </c>
      <c r="H1119">
        <v>451.81400000000002</v>
      </c>
      <c r="I1119">
        <v>510.35899999999998</v>
      </c>
      <c r="J1119">
        <v>1080.9000000000001</v>
      </c>
      <c r="K1119">
        <v>30814</v>
      </c>
      <c r="L1119">
        <v>0.178454</v>
      </c>
      <c r="M1119">
        <v>0.836565</v>
      </c>
      <c r="N1119">
        <v>98932</v>
      </c>
      <c r="O1119" t="s">
        <v>42</v>
      </c>
      <c r="R1119" t="s">
        <v>69</v>
      </c>
      <c r="U1119" t="s">
        <v>68</v>
      </c>
      <c r="X1119" t="s">
        <v>66</v>
      </c>
    </row>
    <row r="1120" spans="1:25" x14ac:dyDescent="0.25">
      <c r="A1120" t="s">
        <v>41</v>
      </c>
      <c r="B1120">
        <v>34666.1</v>
      </c>
      <c r="C1120">
        <v>34616.199999999997</v>
      </c>
      <c r="D1120">
        <v>34615.800000000003</v>
      </c>
      <c r="E1120">
        <v>34579.199999999997</v>
      </c>
      <c r="F1120">
        <v>1596.84</v>
      </c>
      <c r="G1120">
        <v>2112.2800000000002</v>
      </c>
      <c r="H1120">
        <v>451.82900000000001</v>
      </c>
      <c r="I1120">
        <v>509.97500000000002</v>
      </c>
      <c r="J1120">
        <v>1079.99</v>
      </c>
      <c r="K1120">
        <v>30807.8</v>
      </c>
      <c r="L1120">
        <v>0.17849499999999999</v>
      </c>
      <c r="M1120">
        <v>0.83392900000000003</v>
      </c>
      <c r="N1120">
        <v>98945</v>
      </c>
      <c r="O1120" t="s">
        <v>42</v>
      </c>
      <c r="R1120">
        <f>AVERAGE(B1071:B1120)</f>
        <v>34650.871999999996</v>
      </c>
      <c r="S1120">
        <f>AVERAGE(C1071:C1120)</f>
        <v>34600.953999999998</v>
      </c>
      <c r="U1120">
        <f>_xlfn.VAR.P(B1071:B1120)</f>
        <v>118.75481600001223</v>
      </c>
      <c r="V1120">
        <f>_xlfn.VAR.P(C1071:C1120)</f>
        <v>118.18168400001515</v>
      </c>
      <c r="X1120">
        <f>1.96*SQRT(U1120)/50</f>
        <v>0.42718075852999138</v>
      </c>
      <c r="Y1120">
        <f>1.96*SQRT(V1120)/50</f>
        <v>0.4261486863781036</v>
      </c>
    </row>
    <row r="1121" spans="1:14" x14ac:dyDescent="0.25">
      <c r="A1121" t="s">
        <v>43</v>
      </c>
      <c r="B1121">
        <v>1732555.9414939999</v>
      </c>
      <c r="C1121" t="s">
        <v>36</v>
      </c>
    </row>
    <row r="1122" spans="1:14" x14ac:dyDescent="0.25">
      <c r="A1122" t="s">
        <v>44</v>
      </c>
      <c r="B1122">
        <v>33169.1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0.178591</v>
      </c>
      <c r="L1122">
        <v>0.83255000000000001</v>
      </c>
      <c r="M1122">
        <v>92429</v>
      </c>
      <c r="N1122" t="s">
        <v>42</v>
      </c>
    </row>
    <row r="1123" spans="1:14" x14ac:dyDescent="0.25">
      <c r="A1123" t="s">
        <v>44</v>
      </c>
      <c r="B1123">
        <v>33162.9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0.178479</v>
      </c>
      <c r="L1123">
        <v>0.83574099999999996</v>
      </c>
      <c r="M1123">
        <v>91925</v>
      </c>
      <c r="N1123" t="s">
        <v>42</v>
      </c>
    </row>
    <row r="1124" spans="1:14" x14ac:dyDescent="0.25">
      <c r="A1124" t="s">
        <v>44</v>
      </c>
      <c r="B1124">
        <v>33173.9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0.178454</v>
      </c>
      <c r="L1124">
        <v>0.83518999999999999</v>
      </c>
      <c r="M1124">
        <v>92426</v>
      </c>
      <c r="N1124" t="s">
        <v>42</v>
      </c>
    </row>
    <row r="1125" spans="1:14" x14ac:dyDescent="0.25">
      <c r="A1125" t="s">
        <v>44</v>
      </c>
      <c r="B1125">
        <v>33171.199999999997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0.17607500000000001</v>
      </c>
      <c r="L1125">
        <v>0.83704100000000004</v>
      </c>
      <c r="M1125">
        <v>91930</v>
      </c>
      <c r="N1125" t="s">
        <v>42</v>
      </c>
    </row>
    <row r="1126" spans="1:14" x14ac:dyDescent="0.25">
      <c r="A1126" t="s">
        <v>44</v>
      </c>
      <c r="B1126">
        <v>33172.800000000003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0.178454</v>
      </c>
      <c r="L1126">
        <v>0.83553100000000002</v>
      </c>
      <c r="M1126">
        <v>92449</v>
      </c>
      <c r="N1126" t="s">
        <v>42</v>
      </c>
    </row>
    <row r="1127" spans="1:14" x14ac:dyDescent="0.25">
      <c r="A1127" t="s">
        <v>44</v>
      </c>
      <c r="B1127">
        <v>33168.6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0.16128100000000001</v>
      </c>
      <c r="L1127">
        <v>0.83704999999999996</v>
      </c>
      <c r="M1127">
        <v>91934</v>
      </c>
      <c r="N1127" t="s">
        <v>42</v>
      </c>
    </row>
    <row r="1128" spans="1:14" x14ac:dyDescent="0.25">
      <c r="A1128" t="s">
        <v>44</v>
      </c>
      <c r="B1128">
        <v>33158.300000000003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0.15352199999999999</v>
      </c>
      <c r="L1128">
        <v>0.83704400000000001</v>
      </c>
      <c r="M1128">
        <v>92430</v>
      </c>
      <c r="N1128" t="s">
        <v>42</v>
      </c>
    </row>
    <row r="1129" spans="1:14" x14ac:dyDescent="0.25">
      <c r="A1129" t="s">
        <v>44</v>
      </c>
      <c r="B1129">
        <v>33173.199999999997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0.178454</v>
      </c>
      <c r="L1129">
        <v>0.83537399999999995</v>
      </c>
      <c r="M1129">
        <v>91933</v>
      </c>
      <c r="N1129" t="s">
        <v>42</v>
      </c>
    </row>
    <row r="1130" spans="1:14" x14ac:dyDescent="0.25">
      <c r="A1130" t="s">
        <v>44</v>
      </c>
      <c r="B1130">
        <v>33163.800000000003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0.14951400000000001</v>
      </c>
      <c r="L1130">
        <v>0.83594400000000002</v>
      </c>
      <c r="M1130">
        <v>91947</v>
      </c>
      <c r="N1130" t="s">
        <v>42</v>
      </c>
    </row>
    <row r="1131" spans="1:14" x14ac:dyDescent="0.25">
      <c r="A1131" t="s">
        <v>44</v>
      </c>
      <c r="B1131">
        <v>33166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0.157135</v>
      </c>
      <c r="L1131">
        <v>0.83686000000000005</v>
      </c>
      <c r="M1131">
        <v>91931</v>
      </c>
      <c r="N1131" t="s">
        <v>42</v>
      </c>
    </row>
    <row r="1132" spans="1:14" x14ac:dyDescent="0.25">
      <c r="A1132" t="s">
        <v>44</v>
      </c>
      <c r="B1132">
        <v>33159.199999999997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0.14965200000000001</v>
      </c>
      <c r="L1132">
        <v>0.83688499999999999</v>
      </c>
      <c r="M1132">
        <v>91943</v>
      </c>
      <c r="N1132" t="s">
        <v>42</v>
      </c>
    </row>
    <row r="1133" spans="1:14" x14ac:dyDescent="0.25">
      <c r="A1133" t="s">
        <v>44</v>
      </c>
      <c r="B1133">
        <v>33169.800000000003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0.17845900000000001</v>
      </c>
      <c r="L1133">
        <v>0.83494500000000005</v>
      </c>
      <c r="M1133">
        <v>91922</v>
      </c>
      <c r="N1133" t="s">
        <v>42</v>
      </c>
    </row>
    <row r="1134" spans="1:14" x14ac:dyDescent="0.25">
      <c r="A1134" t="s">
        <v>44</v>
      </c>
      <c r="B1134">
        <v>33163.699999999997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0.156028</v>
      </c>
      <c r="L1134">
        <v>0.82704100000000003</v>
      </c>
      <c r="M1134">
        <v>91930</v>
      </c>
      <c r="N1134" t="s">
        <v>42</v>
      </c>
    </row>
    <row r="1135" spans="1:14" x14ac:dyDescent="0.25">
      <c r="A1135" t="s">
        <v>44</v>
      </c>
      <c r="B1135">
        <v>33161.9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0.178454</v>
      </c>
      <c r="L1135">
        <v>0.83625400000000005</v>
      </c>
      <c r="M1135">
        <v>92443</v>
      </c>
      <c r="N1135" t="s">
        <v>42</v>
      </c>
    </row>
    <row r="1136" spans="1:14" x14ac:dyDescent="0.25">
      <c r="A1136" t="s">
        <v>44</v>
      </c>
      <c r="B1136">
        <v>33161.9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0.178454</v>
      </c>
      <c r="L1136">
        <v>0.83526199999999995</v>
      </c>
      <c r="M1136">
        <v>91934</v>
      </c>
      <c r="N1136" t="s">
        <v>42</v>
      </c>
    </row>
    <row r="1137" spans="1:14" x14ac:dyDescent="0.25">
      <c r="A1137" t="s">
        <v>44</v>
      </c>
      <c r="B1137">
        <v>33165.699999999997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0.178455</v>
      </c>
      <c r="L1137">
        <v>0.83686300000000002</v>
      </c>
      <c r="M1137">
        <v>91939</v>
      </c>
      <c r="N1137" t="s">
        <v>42</v>
      </c>
    </row>
    <row r="1138" spans="1:14" x14ac:dyDescent="0.25">
      <c r="A1138" t="s">
        <v>44</v>
      </c>
      <c r="B1138">
        <v>33160.800000000003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0.178454</v>
      </c>
      <c r="L1138">
        <v>0.862097</v>
      </c>
      <c r="M1138">
        <v>91939</v>
      </c>
      <c r="N1138" t="s">
        <v>42</v>
      </c>
    </row>
    <row r="1139" spans="1:14" x14ac:dyDescent="0.25">
      <c r="A1139" t="s">
        <v>44</v>
      </c>
      <c r="B1139">
        <v>33169.800000000003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0.17849400000000001</v>
      </c>
      <c r="L1139">
        <v>0.832592</v>
      </c>
      <c r="M1139">
        <v>92430</v>
      </c>
      <c r="N1139" t="s">
        <v>42</v>
      </c>
    </row>
    <row r="1140" spans="1:14" x14ac:dyDescent="0.25">
      <c r="A1140" t="s">
        <v>44</v>
      </c>
      <c r="B1140">
        <v>33176.699999999997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0.17850199999999999</v>
      </c>
      <c r="L1140">
        <v>0.83659300000000003</v>
      </c>
      <c r="M1140">
        <v>92437</v>
      </c>
      <c r="N1140" t="s">
        <v>42</v>
      </c>
    </row>
    <row r="1141" spans="1:14" x14ac:dyDescent="0.25">
      <c r="A1141" t="s">
        <v>44</v>
      </c>
      <c r="B1141">
        <v>33173.9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0.16225999999999999</v>
      </c>
      <c r="L1141">
        <v>0.83666600000000002</v>
      </c>
      <c r="M1141">
        <v>92423</v>
      </c>
      <c r="N1141" t="s">
        <v>42</v>
      </c>
    </row>
    <row r="1142" spans="1:14" x14ac:dyDescent="0.25">
      <c r="A1142" t="s">
        <v>44</v>
      </c>
      <c r="B1142">
        <v>33156.6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0.149426</v>
      </c>
      <c r="L1142">
        <v>0.83317699999999995</v>
      </c>
      <c r="M1142">
        <v>91955</v>
      </c>
      <c r="N1142" t="s">
        <v>42</v>
      </c>
    </row>
    <row r="1143" spans="1:14" x14ac:dyDescent="0.25">
      <c r="A1143" t="s">
        <v>44</v>
      </c>
      <c r="B1143">
        <v>33177.800000000003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0.17846999999999999</v>
      </c>
      <c r="L1143">
        <v>0.83610399999999996</v>
      </c>
      <c r="M1143">
        <v>92414</v>
      </c>
      <c r="N1143" t="s">
        <v>42</v>
      </c>
    </row>
    <row r="1144" spans="1:14" x14ac:dyDescent="0.25">
      <c r="A1144" t="s">
        <v>44</v>
      </c>
      <c r="B1144">
        <v>33162.400000000001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0.14980099999999999</v>
      </c>
      <c r="L1144">
        <v>0.83703499999999997</v>
      </c>
      <c r="M1144">
        <v>91949</v>
      </c>
      <c r="N1144" t="s">
        <v>42</v>
      </c>
    </row>
    <row r="1145" spans="1:14" x14ac:dyDescent="0.25">
      <c r="A1145" t="s">
        <v>44</v>
      </c>
      <c r="B1145">
        <v>33169.4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0.17846100000000001</v>
      </c>
      <c r="L1145">
        <v>0.82591099999999995</v>
      </c>
      <c r="M1145">
        <v>92415</v>
      </c>
      <c r="N1145" t="s">
        <v>42</v>
      </c>
    </row>
    <row r="1146" spans="1:14" x14ac:dyDescent="0.25">
      <c r="A1146" t="s">
        <v>44</v>
      </c>
      <c r="B1146">
        <v>33172.800000000003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0.178454</v>
      </c>
      <c r="L1146">
        <v>0.83382599999999996</v>
      </c>
      <c r="M1146">
        <v>91950</v>
      </c>
      <c r="N1146" t="s">
        <v>42</v>
      </c>
    </row>
    <row r="1147" spans="1:14" x14ac:dyDescent="0.25">
      <c r="A1147" t="s">
        <v>44</v>
      </c>
      <c r="B1147">
        <v>33170.199999999997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0.14723600000000001</v>
      </c>
      <c r="L1147">
        <v>0.82975200000000005</v>
      </c>
      <c r="M1147">
        <v>92437</v>
      </c>
      <c r="N1147" t="s">
        <v>42</v>
      </c>
    </row>
    <row r="1148" spans="1:14" x14ac:dyDescent="0.25">
      <c r="A1148" t="s">
        <v>44</v>
      </c>
      <c r="B1148">
        <v>33165.199999999997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0.178455</v>
      </c>
      <c r="L1148">
        <v>0.834341</v>
      </c>
      <c r="M1148">
        <v>91942</v>
      </c>
      <c r="N1148" t="s">
        <v>42</v>
      </c>
    </row>
    <row r="1149" spans="1:14" x14ac:dyDescent="0.25">
      <c r="A1149" t="s">
        <v>44</v>
      </c>
      <c r="B1149">
        <v>33161.4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0.147399</v>
      </c>
      <c r="L1149">
        <v>0.83705300000000005</v>
      </c>
      <c r="M1149">
        <v>91925</v>
      </c>
      <c r="N1149" t="s">
        <v>42</v>
      </c>
    </row>
    <row r="1150" spans="1:14" x14ac:dyDescent="0.25">
      <c r="A1150" t="s">
        <v>44</v>
      </c>
      <c r="B1150">
        <v>33175.599999999999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0.178454</v>
      </c>
      <c r="L1150">
        <v>0.83705200000000002</v>
      </c>
      <c r="M1150">
        <v>92436</v>
      </c>
      <c r="N1150" t="s">
        <v>42</v>
      </c>
    </row>
    <row r="1151" spans="1:14" x14ac:dyDescent="0.25">
      <c r="A1151" t="s">
        <v>44</v>
      </c>
      <c r="B1151">
        <v>33166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0.15510399999999999</v>
      </c>
      <c r="L1151">
        <v>0.83675200000000005</v>
      </c>
      <c r="M1151">
        <v>91931</v>
      </c>
      <c r="N1151" t="s">
        <v>42</v>
      </c>
    </row>
    <row r="1152" spans="1:14" x14ac:dyDescent="0.25">
      <c r="A1152" t="s">
        <v>44</v>
      </c>
      <c r="B1152">
        <v>33176.800000000003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0.147207</v>
      </c>
      <c r="L1152">
        <v>0.83704199999999995</v>
      </c>
      <c r="M1152">
        <v>92429</v>
      </c>
      <c r="N1152" t="s">
        <v>42</v>
      </c>
    </row>
    <row r="1153" spans="1:14" x14ac:dyDescent="0.25">
      <c r="A1153" t="s">
        <v>44</v>
      </c>
      <c r="B1153">
        <v>33171.599999999999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0.14774699999999999</v>
      </c>
      <c r="L1153">
        <v>0.83445599999999998</v>
      </c>
      <c r="M1153">
        <v>92427</v>
      </c>
      <c r="N1153" t="s">
        <v>42</v>
      </c>
    </row>
    <row r="1154" spans="1:14" x14ac:dyDescent="0.25">
      <c r="A1154" t="s">
        <v>44</v>
      </c>
      <c r="B1154">
        <v>33164.1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0.15944800000000001</v>
      </c>
      <c r="L1154">
        <v>0.84146500000000002</v>
      </c>
      <c r="M1154">
        <v>91924</v>
      </c>
      <c r="N1154" t="s">
        <v>42</v>
      </c>
    </row>
    <row r="1155" spans="1:14" x14ac:dyDescent="0.25">
      <c r="A1155" t="s">
        <v>44</v>
      </c>
      <c r="B1155">
        <v>33179.199999999997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0.178533</v>
      </c>
      <c r="L1155">
        <v>0.83694900000000005</v>
      </c>
      <c r="M1155">
        <v>92421</v>
      </c>
      <c r="N1155" t="s">
        <v>42</v>
      </c>
    </row>
    <row r="1156" spans="1:14" x14ac:dyDescent="0.25">
      <c r="A1156" t="s">
        <v>44</v>
      </c>
      <c r="B1156">
        <v>33170.6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0.17879100000000001</v>
      </c>
      <c r="L1156">
        <v>0.83535999999999999</v>
      </c>
      <c r="M1156">
        <v>92443</v>
      </c>
      <c r="N1156" t="s">
        <v>42</v>
      </c>
    </row>
    <row r="1157" spans="1:14" x14ac:dyDescent="0.25">
      <c r="A1157" t="s">
        <v>44</v>
      </c>
      <c r="B1157">
        <v>33167.199999999997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0.178456</v>
      </c>
      <c r="L1157">
        <v>0.83701700000000001</v>
      </c>
      <c r="M1157">
        <v>91924</v>
      </c>
      <c r="N1157" t="s">
        <v>42</v>
      </c>
    </row>
    <row r="1158" spans="1:14" x14ac:dyDescent="0.25">
      <c r="A1158" t="s">
        <v>44</v>
      </c>
      <c r="B1158">
        <v>33173.199999999997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0.178456</v>
      </c>
      <c r="L1158">
        <v>0.83691000000000004</v>
      </c>
      <c r="M1158">
        <v>92437</v>
      </c>
      <c r="N1158" t="s">
        <v>42</v>
      </c>
    </row>
    <row r="1159" spans="1:14" x14ac:dyDescent="0.25">
      <c r="A1159" t="s">
        <v>44</v>
      </c>
      <c r="B1159">
        <v>33164.800000000003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0.15542700000000001</v>
      </c>
      <c r="L1159">
        <v>0.83694599999999997</v>
      </c>
      <c r="M1159">
        <v>92422</v>
      </c>
      <c r="N1159" t="s">
        <v>42</v>
      </c>
    </row>
    <row r="1160" spans="1:14" x14ac:dyDescent="0.25">
      <c r="A1160" t="s">
        <v>44</v>
      </c>
      <c r="B1160">
        <v>33166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0.178457</v>
      </c>
      <c r="L1160">
        <v>0.83704500000000004</v>
      </c>
      <c r="M1160">
        <v>92424</v>
      </c>
      <c r="N1160" t="s">
        <v>42</v>
      </c>
    </row>
    <row r="1161" spans="1:14" x14ac:dyDescent="0.25">
      <c r="A1161" t="s">
        <v>44</v>
      </c>
      <c r="B1161">
        <v>33167.1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0.17846000000000001</v>
      </c>
      <c r="L1161">
        <v>0.83647700000000003</v>
      </c>
      <c r="M1161">
        <v>91942</v>
      </c>
      <c r="N1161" t="s">
        <v>42</v>
      </c>
    </row>
    <row r="1162" spans="1:14" x14ac:dyDescent="0.25">
      <c r="A1162" t="s">
        <v>44</v>
      </c>
      <c r="B1162">
        <v>33183.5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0.16537099999999999</v>
      </c>
      <c r="L1162">
        <v>0.83663699999999996</v>
      </c>
      <c r="M1162">
        <v>92429</v>
      </c>
      <c r="N1162" t="s">
        <v>42</v>
      </c>
    </row>
    <row r="1163" spans="1:14" x14ac:dyDescent="0.25">
      <c r="A1163" t="s">
        <v>44</v>
      </c>
      <c r="B1163">
        <v>33178.6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0.15368000000000001</v>
      </c>
      <c r="L1163">
        <v>0.83697999999999995</v>
      </c>
      <c r="M1163">
        <v>92426</v>
      </c>
      <c r="N1163" t="s">
        <v>42</v>
      </c>
    </row>
    <row r="1164" spans="1:14" x14ac:dyDescent="0.25">
      <c r="A1164" t="s">
        <v>44</v>
      </c>
      <c r="B1164">
        <v>33171.699999999997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0.178454</v>
      </c>
      <c r="L1164">
        <v>0.83170999999999995</v>
      </c>
      <c r="M1164">
        <v>92444</v>
      </c>
      <c r="N1164" t="s">
        <v>42</v>
      </c>
    </row>
    <row r="1165" spans="1:14" x14ac:dyDescent="0.25">
      <c r="A1165" t="s">
        <v>44</v>
      </c>
      <c r="B1165">
        <v>33182.1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0.178531</v>
      </c>
      <c r="L1165">
        <v>0.832341</v>
      </c>
      <c r="M1165">
        <v>92428</v>
      </c>
      <c r="N1165" t="s">
        <v>42</v>
      </c>
    </row>
    <row r="1166" spans="1:14" x14ac:dyDescent="0.25">
      <c r="A1166" t="s">
        <v>44</v>
      </c>
      <c r="B1166">
        <v>33167.300000000003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0.15518599999999999</v>
      </c>
      <c r="L1166">
        <v>0.83612600000000004</v>
      </c>
      <c r="M1166">
        <v>92452</v>
      </c>
      <c r="N1166" t="s">
        <v>42</v>
      </c>
    </row>
    <row r="1167" spans="1:14" x14ac:dyDescent="0.25">
      <c r="A1167" t="s">
        <v>44</v>
      </c>
      <c r="B1167">
        <v>33174.800000000003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0.17846600000000001</v>
      </c>
      <c r="L1167">
        <v>0.83651500000000001</v>
      </c>
      <c r="M1167">
        <v>92425</v>
      </c>
      <c r="N1167" t="s">
        <v>42</v>
      </c>
    </row>
    <row r="1168" spans="1:14" x14ac:dyDescent="0.25">
      <c r="A1168" t="s">
        <v>44</v>
      </c>
      <c r="B1168">
        <v>33164.400000000001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0.17230899999999999</v>
      </c>
      <c r="L1168">
        <v>0.86893200000000004</v>
      </c>
      <c r="M1168">
        <v>91918</v>
      </c>
      <c r="N1168" t="s">
        <v>42</v>
      </c>
    </row>
    <row r="1169" spans="1:25" x14ac:dyDescent="0.25">
      <c r="A1169" t="s">
        <v>44</v>
      </c>
      <c r="B1169">
        <v>33170.400000000001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0.17846500000000001</v>
      </c>
      <c r="L1169">
        <v>0.83563399999999999</v>
      </c>
      <c r="M1169">
        <v>91937</v>
      </c>
      <c r="N1169" t="s">
        <v>42</v>
      </c>
    </row>
    <row r="1170" spans="1:25" x14ac:dyDescent="0.25">
      <c r="A1170" t="s">
        <v>44</v>
      </c>
      <c r="B1170">
        <v>33169.699999999997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0.148229</v>
      </c>
      <c r="L1170">
        <v>0.83265800000000001</v>
      </c>
      <c r="M1170">
        <v>91943</v>
      </c>
      <c r="N1170" t="s">
        <v>42</v>
      </c>
    </row>
    <row r="1171" spans="1:25" x14ac:dyDescent="0.25">
      <c r="A1171" t="s">
        <v>44</v>
      </c>
      <c r="B1171">
        <v>33174.9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0.16359899999999999</v>
      </c>
      <c r="L1171">
        <v>0.86838599999999999</v>
      </c>
      <c r="M1171">
        <v>92453</v>
      </c>
      <c r="N1171" t="s">
        <v>42</v>
      </c>
    </row>
    <row r="1172" spans="1:25" x14ac:dyDescent="0.25">
      <c r="A1172" t="s">
        <v>44</v>
      </c>
      <c r="B1172">
        <v>33167.699999999997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0.173961</v>
      </c>
      <c r="L1172">
        <v>0.83683799999999997</v>
      </c>
      <c r="M1172">
        <v>91932</v>
      </c>
      <c r="N1172" t="s">
        <v>42</v>
      </c>
    </row>
    <row r="1173" spans="1:25" x14ac:dyDescent="0.25">
      <c r="A1173" t="s">
        <v>44</v>
      </c>
      <c r="B1173">
        <v>33179.699999999997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0.17846899999999999</v>
      </c>
      <c r="L1173">
        <v>0.836696</v>
      </c>
      <c r="M1173">
        <v>92434</v>
      </c>
      <c r="N1173" t="s">
        <v>42</v>
      </c>
    </row>
    <row r="1174" spans="1:25" x14ac:dyDescent="0.25">
      <c r="A1174" t="s">
        <v>44</v>
      </c>
      <c r="B1174">
        <v>33173.4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0.178454</v>
      </c>
      <c r="L1174">
        <v>0.837032</v>
      </c>
      <c r="M1174">
        <v>91926</v>
      </c>
      <c r="N1174" t="s">
        <v>42</v>
      </c>
    </row>
    <row r="1175" spans="1:25" x14ac:dyDescent="0.25">
      <c r="A1175" t="s">
        <v>44</v>
      </c>
      <c r="B1175">
        <v>33175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0.15051600000000001</v>
      </c>
      <c r="L1175">
        <v>0.83584199999999997</v>
      </c>
      <c r="M1175">
        <v>92446</v>
      </c>
      <c r="N1175" t="s">
        <v>42</v>
      </c>
      <c r="R1175" t="s">
        <v>69</v>
      </c>
      <c r="U1175" t="s">
        <v>68</v>
      </c>
      <c r="X1175" t="s">
        <v>66</v>
      </c>
    </row>
    <row r="1176" spans="1:25" x14ac:dyDescent="0.25">
      <c r="A1176" t="s">
        <v>44</v>
      </c>
      <c r="B1176">
        <v>33160.5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0.148531</v>
      </c>
      <c r="L1176">
        <v>0.837001</v>
      </c>
      <c r="M1176">
        <v>91936</v>
      </c>
      <c r="N1176" t="s">
        <v>42</v>
      </c>
      <c r="R1176">
        <f>AVERAGE(B1127:B1176)</f>
        <v>33169.299999999996</v>
      </c>
      <c r="S1176">
        <f>AVERAGE(C1127:C1176)</f>
        <v>0</v>
      </c>
      <c r="U1176">
        <f>_xlfn.VAR.P(B1127:B1176)</f>
        <v>40.728799999996198</v>
      </c>
      <c r="V1176">
        <f>_xlfn.VAR.P(C1127:C1176)</f>
        <v>0</v>
      </c>
      <c r="X1176">
        <f>1.96*SQRT(U1176)/50</f>
        <v>0.25017094801753886</v>
      </c>
      <c r="Y1176">
        <f>1.96*SQRT(V1176)/50</f>
        <v>0</v>
      </c>
    </row>
    <row r="1177" spans="1:25" x14ac:dyDescent="0.25">
      <c r="A1177" t="s">
        <v>45</v>
      </c>
      <c r="B1177">
        <v>1658477.7365639999</v>
      </c>
      <c r="C1177" t="s">
        <v>36</v>
      </c>
    </row>
    <row r="1178" spans="1:25" x14ac:dyDescent="0.25">
      <c r="A1178" t="s">
        <v>46</v>
      </c>
      <c r="B1178">
        <v>32287.9</v>
      </c>
      <c r="C1178">
        <v>32286.6</v>
      </c>
      <c r="D1178">
        <v>32286.3</v>
      </c>
      <c r="E1178">
        <v>32249.200000000001</v>
      </c>
      <c r="F1178">
        <v>1879.25</v>
      </c>
      <c r="G1178">
        <v>0</v>
      </c>
      <c r="H1178">
        <v>743.61400000000003</v>
      </c>
      <c r="I1178">
        <v>0</v>
      </c>
      <c r="J1178">
        <v>0.178455</v>
      </c>
      <c r="K1178">
        <v>0.83175600000000005</v>
      </c>
      <c r="L1178">
        <v>0</v>
      </c>
      <c r="M1178" t="s">
        <v>42</v>
      </c>
    </row>
    <row r="1179" spans="1:25" x14ac:dyDescent="0.25">
      <c r="A1179" t="s">
        <v>46</v>
      </c>
      <c r="B1179">
        <v>32284.9</v>
      </c>
      <c r="C1179">
        <v>32283.7</v>
      </c>
      <c r="D1179">
        <v>32283.4</v>
      </c>
      <c r="E1179">
        <v>32246.400000000001</v>
      </c>
      <c r="F1179">
        <v>1879.61</v>
      </c>
      <c r="G1179">
        <v>0</v>
      </c>
      <c r="H1179">
        <v>743.5</v>
      </c>
      <c r="I1179">
        <v>0</v>
      </c>
      <c r="J1179">
        <v>0.14713399999999999</v>
      </c>
      <c r="K1179">
        <v>0.83633800000000003</v>
      </c>
      <c r="L1179">
        <v>0</v>
      </c>
      <c r="M1179" t="s">
        <v>42</v>
      </c>
    </row>
    <row r="1180" spans="1:25" x14ac:dyDescent="0.25">
      <c r="A1180" t="s">
        <v>46</v>
      </c>
      <c r="B1180">
        <v>32291.5</v>
      </c>
      <c r="C1180">
        <v>32290.400000000001</v>
      </c>
      <c r="D1180">
        <v>32290.1</v>
      </c>
      <c r="E1180">
        <v>32253</v>
      </c>
      <c r="F1180">
        <v>1879.19</v>
      </c>
      <c r="G1180">
        <v>0</v>
      </c>
      <c r="H1180">
        <v>743.81200000000001</v>
      </c>
      <c r="I1180">
        <v>0</v>
      </c>
      <c r="J1180">
        <v>0.15271899999999999</v>
      </c>
      <c r="K1180">
        <v>0.83685399999999999</v>
      </c>
      <c r="L1180">
        <v>0</v>
      </c>
      <c r="M1180" t="s">
        <v>42</v>
      </c>
    </row>
    <row r="1181" spans="1:25" x14ac:dyDescent="0.25">
      <c r="A1181" t="s">
        <v>46</v>
      </c>
      <c r="B1181">
        <v>32269.200000000001</v>
      </c>
      <c r="C1181">
        <v>32268</v>
      </c>
      <c r="D1181">
        <v>32267.7</v>
      </c>
      <c r="E1181">
        <v>32230.6</v>
      </c>
      <c r="F1181">
        <v>1878.99</v>
      </c>
      <c r="G1181">
        <v>0</v>
      </c>
      <c r="H1181">
        <v>743.44100000000003</v>
      </c>
      <c r="I1181">
        <v>0</v>
      </c>
      <c r="J1181">
        <v>0.17846699999999999</v>
      </c>
      <c r="K1181">
        <v>0.83691000000000004</v>
      </c>
      <c r="L1181">
        <v>0</v>
      </c>
      <c r="M1181" t="s">
        <v>42</v>
      </c>
    </row>
    <row r="1182" spans="1:25" x14ac:dyDescent="0.25">
      <c r="A1182" t="s">
        <v>46</v>
      </c>
      <c r="B1182">
        <v>32260</v>
      </c>
      <c r="C1182">
        <v>32258.9</v>
      </c>
      <c r="D1182">
        <v>32258.6</v>
      </c>
      <c r="E1182">
        <v>32221.4</v>
      </c>
      <c r="F1182">
        <v>1878.65</v>
      </c>
      <c r="G1182">
        <v>0</v>
      </c>
      <c r="H1182">
        <v>743.33199999999999</v>
      </c>
      <c r="I1182">
        <v>0</v>
      </c>
      <c r="J1182">
        <v>0.14732700000000001</v>
      </c>
      <c r="K1182">
        <v>0.83679499999999996</v>
      </c>
      <c r="L1182">
        <v>0</v>
      </c>
      <c r="M1182" t="s">
        <v>42</v>
      </c>
    </row>
    <row r="1183" spans="1:25" x14ac:dyDescent="0.25">
      <c r="A1183" t="s">
        <v>46</v>
      </c>
      <c r="B1183">
        <v>32251.5</v>
      </c>
      <c r="C1183">
        <v>32250.3</v>
      </c>
      <c r="D1183">
        <v>32250</v>
      </c>
      <c r="E1183">
        <v>32213</v>
      </c>
      <c r="F1183">
        <v>1877.61</v>
      </c>
      <c r="G1183">
        <v>0</v>
      </c>
      <c r="H1183">
        <v>743.19299999999998</v>
      </c>
      <c r="I1183">
        <v>0</v>
      </c>
      <c r="J1183">
        <v>0.178454</v>
      </c>
      <c r="K1183">
        <v>0.83702799999999999</v>
      </c>
      <c r="L1183">
        <v>0</v>
      </c>
      <c r="M1183" t="s">
        <v>42</v>
      </c>
    </row>
    <row r="1184" spans="1:25" x14ac:dyDescent="0.25">
      <c r="A1184" t="s">
        <v>46</v>
      </c>
      <c r="B1184">
        <v>32266</v>
      </c>
      <c r="C1184">
        <v>32264.9</v>
      </c>
      <c r="D1184">
        <v>32264.6</v>
      </c>
      <c r="E1184">
        <v>32227.5</v>
      </c>
      <c r="F1184">
        <v>1879.15</v>
      </c>
      <c r="G1184">
        <v>0</v>
      </c>
      <c r="H1184">
        <v>743.40200000000004</v>
      </c>
      <c r="I1184">
        <v>0</v>
      </c>
      <c r="J1184">
        <v>0.178454</v>
      </c>
      <c r="K1184">
        <v>0.83576799999999996</v>
      </c>
      <c r="L1184">
        <v>0</v>
      </c>
      <c r="M1184" t="s">
        <v>42</v>
      </c>
    </row>
    <row r="1185" spans="1:13" x14ac:dyDescent="0.25">
      <c r="A1185" t="s">
        <v>46</v>
      </c>
      <c r="B1185">
        <v>32256.400000000001</v>
      </c>
      <c r="C1185">
        <v>32255.200000000001</v>
      </c>
      <c r="D1185">
        <v>32254.9</v>
      </c>
      <c r="E1185">
        <v>32217.9</v>
      </c>
      <c r="F1185">
        <v>1878.73</v>
      </c>
      <c r="G1185">
        <v>0</v>
      </c>
      <c r="H1185">
        <v>743.33199999999999</v>
      </c>
      <c r="I1185">
        <v>0</v>
      </c>
      <c r="J1185">
        <v>0.15459999999999999</v>
      </c>
      <c r="K1185">
        <v>0.83687199999999995</v>
      </c>
      <c r="L1185">
        <v>0</v>
      </c>
      <c r="M1185" t="s">
        <v>42</v>
      </c>
    </row>
    <row r="1186" spans="1:13" x14ac:dyDescent="0.25">
      <c r="A1186" t="s">
        <v>46</v>
      </c>
      <c r="B1186">
        <v>32266.6</v>
      </c>
      <c r="C1186">
        <v>32265.4</v>
      </c>
      <c r="D1186">
        <v>32265.200000000001</v>
      </c>
      <c r="E1186">
        <v>32228.1</v>
      </c>
      <c r="F1186">
        <v>1878.37</v>
      </c>
      <c r="G1186">
        <v>0</v>
      </c>
      <c r="H1186">
        <v>743.17</v>
      </c>
      <c r="I1186">
        <v>0</v>
      </c>
      <c r="J1186">
        <v>0.14802499999999999</v>
      </c>
      <c r="K1186">
        <v>0.83596599999999999</v>
      </c>
      <c r="L1186">
        <v>0</v>
      </c>
      <c r="M1186" t="s">
        <v>42</v>
      </c>
    </row>
    <row r="1187" spans="1:13" x14ac:dyDescent="0.25">
      <c r="A1187" t="s">
        <v>46</v>
      </c>
      <c r="B1187">
        <v>32312.2</v>
      </c>
      <c r="C1187">
        <v>32311.1</v>
      </c>
      <c r="D1187">
        <v>32310.799999999999</v>
      </c>
      <c r="E1187">
        <v>32273.7</v>
      </c>
      <c r="F1187">
        <v>1882.53</v>
      </c>
      <c r="G1187">
        <v>0</v>
      </c>
      <c r="H1187">
        <v>743.91499999999996</v>
      </c>
      <c r="I1187">
        <v>0</v>
      </c>
      <c r="J1187">
        <v>0.147366</v>
      </c>
      <c r="K1187">
        <v>0.83451699999999995</v>
      </c>
      <c r="L1187">
        <v>0</v>
      </c>
      <c r="M1187" t="s">
        <v>42</v>
      </c>
    </row>
    <row r="1188" spans="1:13" x14ac:dyDescent="0.25">
      <c r="A1188" t="s">
        <v>46</v>
      </c>
      <c r="B1188">
        <v>32258.400000000001</v>
      </c>
      <c r="C1188">
        <v>32257.200000000001</v>
      </c>
      <c r="D1188">
        <v>32256.9</v>
      </c>
      <c r="E1188">
        <v>32219.9</v>
      </c>
      <c r="F1188">
        <v>1879.59</v>
      </c>
      <c r="G1188">
        <v>0</v>
      </c>
      <c r="H1188">
        <v>743.399</v>
      </c>
      <c r="I1188">
        <v>0</v>
      </c>
      <c r="J1188">
        <v>0.15192</v>
      </c>
      <c r="K1188">
        <v>0.83016199999999996</v>
      </c>
      <c r="L1188">
        <v>0</v>
      </c>
      <c r="M1188" t="s">
        <v>42</v>
      </c>
    </row>
    <row r="1189" spans="1:13" x14ac:dyDescent="0.25">
      <c r="A1189" t="s">
        <v>46</v>
      </c>
      <c r="B1189">
        <v>32243.8</v>
      </c>
      <c r="C1189">
        <v>32242.7</v>
      </c>
      <c r="D1189">
        <v>32242.400000000001</v>
      </c>
      <c r="E1189">
        <v>32205.4</v>
      </c>
      <c r="F1189">
        <v>1878.49</v>
      </c>
      <c r="G1189">
        <v>0</v>
      </c>
      <c r="H1189">
        <v>743.19799999999998</v>
      </c>
      <c r="I1189">
        <v>0</v>
      </c>
      <c r="J1189">
        <v>0.14732200000000001</v>
      </c>
      <c r="K1189">
        <v>0.83662400000000003</v>
      </c>
      <c r="L1189">
        <v>0</v>
      </c>
      <c r="M1189" t="s">
        <v>42</v>
      </c>
    </row>
    <row r="1190" spans="1:13" x14ac:dyDescent="0.25">
      <c r="A1190" t="s">
        <v>46</v>
      </c>
      <c r="B1190">
        <v>32276.400000000001</v>
      </c>
      <c r="C1190">
        <v>32275.3</v>
      </c>
      <c r="D1190">
        <v>32275</v>
      </c>
      <c r="E1190">
        <v>32237.9</v>
      </c>
      <c r="F1190">
        <v>1878.69</v>
      </c>
      <c r="G1190">
        <v>0</v>
      </c>
      <c r="H1190">
        <v>743.22299999999996</v>
      </c>
      <c r="I1190">
        <v>0</v>
      </c>
      <c r="J1190">
        <v>0.147676</v>
      </c>
      <c r="K1190">
        <v>0.83704599999999996</v>
      </c>
      <c r="L1190">
        <v>0</v>
      </c>
      <c r="M1190" t="s">
        <v>42</v>
      </c>
    </row>
    <row r="1191" spans="1:13" x14ac:dyDescent="0.25">
      <c r="A1191" t="s">
        <v>46</v>
      </c>
      <c r="B1191">
        <v>32257.3</v>
      </c>
      <c r="C1191">
        <v>32256.2</v>
      </c>
      <c r="D1191">
        <v>32255.9</v>
      </c>
      <c r="E1191">
        <v>32218.9</v>
      </c>
      <c r="F1191">
        <v>1878.42</v>
      </c>
      <c r="G1191">
        <v>0</v>
      </c>
      <c r="H1191">
        <v>743.10500000000002</v>
      </c>
      <c r="I1191">
        <v>0</v>
      </c>
      <c r="J1191">
        <v>0.178454</v>
      </c>
      <c r="K1191">
        <v>0.83433400000000002</v>
      </c>
      <c r="L1191">
        <v>0</v>
      </c>
      <c r="M1191" t="s">
        <v>42</v>
      </c>
    </row>
    <row r="1192" spans="1:13" x14ac:dyDescent="0.25">
      <c r="A1192" t="s">
        <v>46</v>
      </c>
      <c r="B1192">
        <v>32269.7</v>
      </c>
      <c r="C1192">
        <v>32268.6</v>
      </c>
      <c r="D1192">
        <v>32268.2</v>
      </c>
      <c r="E1192">
        <v>32231.200000000001</v>
      </c>
      <c r="F1192">
        <v>1879.82</v>
      </c>
      <c r="G1192">
        <v>0</v>
      </c>
      <c r="H1192">
        <v>743.19299999999998</v>
      </c>
      <c r="I1192">
        <v>0</v>
      </c>
      <c r="J1192">
        <v>0.15324199999999999</v>
      </c>
      <c r="K1192">
        <v>0.83699699999999999</v>
      </c>
      <c r="L1192">
        <v>0</v>
      </c>
      <c r="M1192" t="s">
        <v>42</v>
      </c>
    </row>
    <row r="1193" spans="1:13" x14ac:dyDescent="0.25">
      <c r="A1193" t="s">
        <v>46</v>
      </c>
      <c r="B1193">
        <v>32270.5</v>
      </c>
      <c r="C1193">
        <v>32269.4</v>
      </c>
      <c r="D1193">
        <v>32269.1</v>
      </c>
      <c r="E1193">
        <v>32232</v>
      </c>
      <c r="F1193">
        <v>1879.11</v>
      </c>
      <c r="G1193">
        <v>0</v>
      </c>
      <c r="H1193">
        <v>743.27099999999996</v>
      </c>
      <c r="I1193">
        <v>0</v>
      </c>
      <c r="J1193">
        <v>0.17846100000000001</v>
      </c>
      <c r="K1193">
        <v>0.83675999999999995</v>
      </c>
      <c r="L1193">
        <v>0</v>
      </c>
      <c r="M1193" t="s">
        <v>42</v>
      </c>
    </row>
    <row r="1194" spans="1:13" x14ac:dyDescent="0.25">
      <c r="A1194" t="s">
        <v>46</v>
      </c>
      <c r="B1194">
        <v>32270.3</v>
      </c>
      <c r="C1194">
        <v>32269.200000000001</v>
      </c>
      <c r="D1194">
        <v>32268.9</v>
      </c>
      <c r="E1194">
        <v>32231.9</v>
      </c>
      <c r="F1194">
        <v>1879.49</v>
      </c>
      <c r="G1194">
        <v>0</v>
      </c>
      <c r="H1194">
        <v>743.33900000000006</v>
      </c>
      <c r="I1194">
        <v>0</v>
      </c>
      <c r="J1194">
        <v>0.17848</v>
      </c>
      <c r="K1194">
        <v>0.83699100000000004</v>
      </c>
      <c r="L1194">
        <v>0</v>
      </c>
      <c r="M1194" t="s">
        <v>42</v>
      </c>
    </row>
    <row r="1195" spans="1:13" x14ac:dyDescent="0.25">
      <c r="A1195" t="s">
        <v>46</v>
      </c>
      <c r="B1195">
        <v>32280.9</v>
      </c>
      <c r="C1195">
        <v>32279.7</v>
      </c>
      <c r="D1195">
        <v>32279.5</v>
      </c>
      <c r="E1195">
        <v>32242.400000000001</v>
      </c>
      <c r="F1195">
        <v>1879.31</v>
      </c>
      <c r="G1195">
        <v>0</v>
      </c>
      <c r="H1195">
        <v>743.28700000000003</v>
      </c>
      <c r="I1195">
        <v>0</v>
      </c>
      <c r="J1195">
        <v>0.178455</v>
      </c>
      <c r="K1195">
        <v>0.83675200000000005</v>
      </c>
      <c r="L1195">
        <v>0</v>
      </c>
      <c r="M1195" t="s">
        <v>42</v>
      </c>
    </row>
    <row r="1196" spans="1:13" x14ac:dyDescent="0.25">
      <c r="A1196" t="s">
        <v>46</v>
      </c>
      <c r="B1196">
        <v>32263.3</v>
      </c>
      <c r="C1196">
        <v>32262.2</v>
      </c>
      <c r="D1196">
        <v>32261.8</v>
      </c>
      <c r="E1196">
        <v>32224.799999999999</v>
      </c>
      <c r="F1196">
        <v>1879.7</v>
      </c>
      <c r="G1196">
        <v>0</v>
      </c>
      <c r="H1196">
        <v>743.30200000000002</v>
      </c>
      <c r="I1196">
        <v>0</v>
      </c>
      <c r="J1196">
        <v>0.15805900000000001</v>
      </c>
      <c r="K1196">
        <v>0.83169999999999999</v>
      </c>
      <c r="L1196">
        <v>0</v>
      </c>
      <c r="M1196" t="s">
        <v>42</v>
      </c>
    </row>
    <row r="1197" spans="1:13" x14ac:dyDescent="0.25">
      <c r="A1197" t="s">
        <v>46</v>
      </c>
      <c r="B1197">
        <v>32268.5</v>
      </c>
      <c r="C1197">
        <v>32267.4</v>
      </c>
      <c r="D1197">
        <v>32267.1</v>
      </c>
      <c r="E1197">
        <v>32230</v>
      </c>
      <c r="F1197">
        <v>1878.35</v>
      </c>
      <c r="G1197">
        <v>0</v>
      </c>
      <c r="H1197">
        <v>743.27800000000002</v>
      </c>
      <c r="I1197">
        <v>0</v>
      </c>
      <c r="J1197">
        <v>0.16439400000000001</v>
      </c>
      <c r="K1197">
        <v>0.83685699999999996</v>
      </c>
      <c r="L1197">
        <v>0</v>
      </c>
      <c r="M1197" t="s">
        <v>42</v>
      </c>
    </row>
    <row r="1198" spans="1:13" x14ac:dyDescent="0.25">
      <c r="A1198" t="s">
        <v>46</v>
      </c>
      <c r="B1198">
        <v>32260.799999999999</v>
      </c>
      <c r="C1198">
        <v>32259.599999999999</v>
      </c>
      <c r="D1198">
        <v>32259.3</v>
      </c>
      <c r="E1198">
        <v>32222.2</v>
      </c>
      <c r="F1198">
        <v>1878.5</v>
      </c>
      <c r="G1198">
        <v>0</v>
      </c>
      <c r="H1198">
        <v>742.97400000000005</v>
      </c>
      <c r="I1198">
        <v>0</v>
      </c>
      <c r="J1198">
        <v>0.15947900000000001</v>
      </c>
      <c r="K1198">
        <v>0.83698300000000003</v>
      </c>
      <c r="L1198">
        <v>0</v>
      </c>
      <c r="M1198" t="s">
        <v>42</v>
      </c>
    </row>
    <row r="1199" spans="1:13" x14ac:dyDescent="0.25">
      <c r="A1199" t="s">
        <v>46</v>
      </c>
      <c r="B1199">
        <v>32275.8</v>
      </c>
      <c r="C1199">
        <v>32274.7</v>
      </c>
      <c r="D1199">
        <v>32274.400000000001</v>
      </c>
      <c r="E1199">
        <v>32237.3</v>
      </c>
      <c r="F1199">
        <v>1879.88</v>
      </c>
      <c r="G1199">
        <v>0</v>
      </c>
      <c r="H1199">
        <v>743.18</v>
      </c>
      <c r="I1199">
        <v>0</v>
      </c>
      <c r="J1199">
        <v>0.17849100000000001</v>
      </c>
      <c r="K1199">
        <v>0.83704299999999998</v>
      </c>
      <c r="L1199">
        <v>0</v>
      </c>
      <c r="M1199" t="s">
        <v>42</v>
      </c>
    </row>
    <row r="1200" spans="1:13" x14ac:dyDescent="0.25">
      <c r="A1200" t="s">
        <v>46</v>
      </c>
      <c r="B1200">
        <v>32271.7</v>
      </c>
      <c r="C1200">
        <v>32270.5</v>
      </c>
      <c r="D1200">
        <v>32270.2</v>
      </c>
      <c r="E1200">
        <v>32233.200000000001</v>
      </c>
      <c r="F1200">
        <v>1878.72</v>
      </c>
      <c r="G1200">
        <v>0</v>
      </c>
      <c r="H1200">
        <v>743.28</v>
      </c>
      <c r="I1200">
        <v>0</v>
      </c>
      <c r="J1200">
        <v>0.147399</v>
      </c>
      <c r="K1200">
        <v>0.83201199999999997</v>
      </c>
      <c r="L1200">
        <v>0</v>
      </c>
      <c r="M1200" t="s">
        <v>42</v>
      </c>
    </row>
    <row r="1201" spans="1:13" x14ac:dyDescent="0.25">
      <c r="A1201" t="s">
        <v>46</v>
      </c>
      <c r="B1201">
        <v>32252.3</v>
      </c>
      <c r="C1201">
        <v>32251.200000000001</v>
      </c>
      <c r="D1201">
        <v>32250.9</v>
      </c>
      <c r="E1201">
        <v>32213.9</v>
      </c>
      <c r="F1201">
        <v>1878.75</v>
      </c>
      <c r="G1201">
        <v>0</v>
      </c>
      <c r="H1201">
        <v>743.19100000000003</v>
      </c>
      <c r="I1201">
        <v>0</v>
      </c>
      <c r="J1201">
        <v>0.178455</v>
      </c>
      <c r="K1201">
        <v>0.83704800000000001</v>
      </c>
      <c r="L1201">
        <v>0</v>
      </c>
      <c r="M1201" t="s">
        <v>42</v>
      </c>
    </row>
    <row r="1202" spans="1:13" x14ac:dyDescent="0.25">
      <c r="A1202" t="s">
        <v>46</v>
      </c>
      <c r="B1202">
        <v>32261.9</v>
      </c>
      <c r="C1202">
        <v>32260.799999999999</v>
      </c>
      <c r="D1202">
        <v>32260.5</v>
      </c>
      <c r="E1202">
        <v>32223.5</v>
      </c>
      <c r="F1202">
        <v>1878.67</v>
      </c>
      <c r="G1202">
        <v>0</v>
      </c>
      <c r="H1202">
        <v>743.28099999999995</v>
      </c>
      <c r="I1202">
        <v>0</v>
      </c>
      <c r="J1202">
        <v>0.14771000000000001</v>
      </c>
      <c r="K1202">
        <v>0.83700300000000005</v>
      </c>
      <c r="L1202">
        <v>0</v>
      </c>
      <c r="M1202" t="s">
        <v>42</v>
      </c>
    </row>
    <row r="1203" spans="1:13" x14ac:dyDescent="0.25">
      <c r="A1203" t="s">
        <v>46</v>
      </c>
      <c r="B1203">
        <v>32257.3</v>
      </c>
      <c r="C1203">
        <v>32256.1</v>
      </c>
      <c r="D1203">
        <v>32255.8</v>
      </c>
      <c r="E1203">
        <v>32218.7</v>
      </c>
      <c r="F1203">
        <v>1878.69</v>
      </c>
      <c r="G1203">
        <v>0</v>
      </c>
      <c r="H1203">
        <v>743.19600000000003</v>
      </c>
      <c r="I1203">
        <v>0</v>
      </c>
      <c r="J1203">
        <v>0.17849100000000001</v>
      </c>
      <c r="K1203">
        <v>0.83626400000000001</v>
      </c>
      <c r="L1203">
        <v>0</v>
      </c>
      <c r="M1203" t="s">
        <v>42</v>
      </c>
    </row>
    <row r="1204" spans="1:13" x14ac:dyDescent="0.25">
      <c r="A1204" t="s">
        <v>46</v>
      </c>
      <c r="B1204">
        <v>32251.1</v>
      </c>
      <c r="C1204">
        <v>32250</v>
      </c>
      <c r="D1204">
        <v>32249.7</v>
      </c>
      <c r="E1204">
        <v>32212.6</v>
      </c>
      <c r="F1204">
        <v>1878.21</v>
      </c>
      <c r="G1204">
        <v>0</v>
      </c>
      <c r="H1204">
        <v>743.34900000000005</v>
      </c>
      <c r="I1204">
        <v>0</v>
      </c>
      <c r="J1204">
        <v>0.17846000000000001</v>
      </c>
      <c r="K1204">
        <v>0.83704400000000001</v>
      </c>
      <c r="L1204">
        <v>0</v>
      </c>
      <c r="M1204" t="s">
        <v>42</v>
      </c>
    </row>
    <row r="1205" spans="1:13" x14ac:dyDescent="0.25">
      <c r="A1205" t="s">
        <v>46</v>
      </c>
      <c r="B1205">
        <v>32270</v>
      </c>
      <c r="C1205">
        <v>32268.9</v>
      </c>
      <c r="D1205">
        <v>32268.6</v>
      </c>
      <c r="E1205">
        <v>32231.5</v>
      </c>
      <c r="F1205">
        <v>1879.69</v>
      </c>
      <c r="G1205">
        <v>0</v>
      </c>
      <c r="H1205">
        <v>743.42100000000005</v>
      </c>
      <c r="I1205">
        <v>0</v>
      </c>
      <c r="J1205">
        <v>0.178454</v>
      </c>
      <c r="K1205">
        <v>0.83704699999999999</v>
      </c>
      <c r="L1205">
        <v>0</v>
      </c>
      <c r="M1205" t="s">
        <v>42</v>
      </c>
    </row>
    <row r="1206" spans="1:13" x14ac:dyDescent="0.25">
      <c r="A1206" t="s">
        <v>46</v>
      </c>
      <c r="B1206">
        <v>32263.4</v>
      </c>
      <c r="C1206">
        <v>32262.2</v>
      </c>
      <c r="D1206">
        <v>32262</v>
      </c>
      <c r="E1206">
        <v>32224.9</v>
      </c>
      <c r="F1206">
        <v>1878.48</v>
      </c>
      <c r="G1206">
        <v>0</v>
      </c>
      <c r="H1206">
        <v>743.19799999999998</v>
      </c>
      <c r="I1206">
        <v>0</v>
      </c>
      <c r="J1206">
        <v>0.153888</v>
      </c>
      <c r="K1206">
        <v>0.83694500000000005</v>
      </c>
      <c r="L1206">
        <v>0</v>
      </c>
      <c r="M1206" t="s">
        <v>42</v>
      </c>
    </row>
    <row r="1207" spans="1:13" x14ac:dyDescent="0.25">
      <c r="A1207" t="s">
        <v>46</v>
      </c>
      <c r="B1207">
        <v>32266.5</v>
      </c>
      <c r="C1207">
        <v>32265.4</v>
      </c>
      <c r="D1207">
        <v>32265.1</v>
      </c>
      <c r="E1207">
        <v>32228</v>
      </c>
      <c r="F1207">
        <v>1879.8</v>
      </c>
      <c r="G1207">
        <v>0</v>
      </c>
      <c r="H1207">
        <v>743.39700000000005</v>
      </c>
      <c r="I1207">
        <v>0</v>
      </c>
      <c r="J1207">
        <v>0.16586100000000001</v>
      </c>
      <c r="K1207">
        <v>0.83679300000000001</v>
      </c>
      <c r="L1207">
        <v>0</v>
      </c>
      <c r="M1207" t="s">
        <v>42</v>
      </c>
    </row>
    <row r="1208" spans="1:13" x14ac:dyDescent="0.25">
      <c r="A1208" t="s">
        <v>46</v>
      </c>
      <c r="B1208">
        <v>32263.200000000001</v>
      </c>
      <c r="C1208">
        <v>32262.1</v>
      </c>
      <c r="D1208">
        <v>32261.8</v>
      </c>
      <c r="E1208">
        <v>32224.799999999999</v>
      </c>
      <c r="F1208">
        <v>1878.64</v>
      </c>
      <c r="G1208">
        <v>0</v>
      </c>
      <c r="H1208">
        <v>743.226</v>
      </c>
      <c r="I1208">
        <v>0</v>
      </c>
      <c r="J1208">
        <v>0.14825099999999999</v>
      </c>
      <c r="K1208">
        <v>0.83671399999999996</v>
      </c>
      <c r="L1208">
        <v>0</v>
      </c>
      <c r="M1208" t="s">
        <v>42</v>
      </c>
    </row>
    <row r="1209" spans="1:13" x14ac:dyDescent="0.25">
      <c r="A1209" t="s">
        <v>46</v>
      </c>
      <c r="B1209">
        <v>32266.400000000001</v>
      </c>
      <c r="C1209">
        <v>32265.3</v>
      </c>
      <c r="D1209">
        <v>32265</v>
      </c>
      <c r="E1209">
        <v>32228</v>
      </c>
      <c r="F1209">
        <v>1879.43</v>
      </c>
      <c r="G1209">
        <v>0</v>
      </c>
      <c r="H1209">
        <v>743.47500000000002</v>
      </c>
      <c r="I1209">
        <v>0</v>
      </c>
      <c r="J1209">
        <v>0.178454</v>
      </c>
      <c r="K1209">
        <v>0.83705200000000002</v>
      </c>
      <c r="L1209">
        <v>0</v>
      </c>
      <c r="M1209" t="s">
        <v>42</v>
      </c>
    </row>
    <row r="1210" spans="1:13" x14ac:dyDescent="0.25">
      <c r="A1210" t="s">
        <v>46</v>
      </c>
      <c r="B1210">
        <v>32265.8</v>
      </c>
      <c r="C1210">
        <v>32264.6</v>
      </c>
      <c r="D1210">
        <v>32264.3</v>
      </c>
      <c r="E1210">
        <v>32227.3</v>
      </c>
      <c r="F1210">
        <v>1880</v>
      </c>
      <c r="G1210">
        <v>0</v>
      </c>
      <c r="H1210">
        <v>743.50199999999995</v>
      </c>
      <c r="I1210">
        <v>0</v>
      </c>
      <c r="J1210">
        <v>0.153616</v>
      </c>
      <c r="K1210">
        <v>0.83673799999999998</v>
      </c>
      <c r="L1210">
        <v>0</v>
      </c>
      <c r="M1210" t="s">
        <v>42</v>
      </c>
    </row>
    <row r="1211" spans="1:13" x14ac:dyDescent="0.25">
      <c r="A1211" t="s">
        <v>46</v>
      </c>
      <c r="B1211">
        <v>32277.9</v>
      </c>
      <c r="C1211">
        <v>32276.7</v>
      </c>
      <c r="D1211">
        <v>32276.400000000001</v>
      </c>
      <c r="E1211">
        <v>32239.4</v>
      </c>
      <c r="F1211">
        <v>1880.05</v>
      </c>
      <c r="G1211">
        <v>0</v>
      </c>
      <c r="H1211">
        <v>743.68600000000004</v>
      </c>
      <c r="I1211">
        <v>0</v>
      </c>
      <c r="J1211">
        <v>0.178454</v>
      </c>
      <c r="K1211">
        <v>0.837005</v>
      </c>
      <c r="L1211">
        <v>0</v>
      </c>
      <c r="M1211" t="s">
        <v>42</v>
      </c>
    </row>
    <row r="1212" spans="1:13" x14ac:dyDescent="0.25">
      <c r="A1212" t="s">
        <v>46</v>
      </c>
      <c r="B1212">
        <v>32222.400000000001</v>
      </c>
      <c r="C1212">
        <v>32221.3</v>
      </c>
      <c r="D1212">
        <v>32221</v>
      </c>
      <c r="E1212">
        <v>32183.9</v>
      </c>
      <c r="F1212">
        <v>1877.97</v>
      </c>
      <c r="G1212">
        <v>0</v>
      </c>
      <c r="H1212">
        <v>743.14300000000003</v>
      </c>
      <c r="I1212">
        <v>0</v>
      </c>
      <c r="J1212">
        <v>0.17846500000000001</v>
      </c>
      <c r="K1212">
        <v>0.83499900000000005</v>
      </c>
      <c r="L1212">
        <v>0</v>
      </c>
      <c r="M1212" t="s">
        <v>42</v>
      </c>
    </row>
    <row r="1213" spans="1:13" x14ac:dyDescent="0.25">
      <c r="A1213" t="s">
        <v>46</v>
      </c>
      <c r="B1213">
        <v>32278</v>
      </c>
      <c r="C1213">
        <v>32276.9</v>
      </c>
      <c r="D1213">
        <v>32276.6</v>
      </c>
      <c r="E1213">
        <v>32239.5</v>
      </c>
      <c r="F1213">
        <v>1879.53</v>
      </c>
      <c r="G1213">
        <v>0</v>
      </c>
      <c r="H1213">
        <v>743.53300000000002</v>
      </c>
      <c r="I1213">
        <v>0</v>
      </c>
      <c r="J1213">
        <v>0.178454</v>
      </c>
      <c r="K1213">
        <v>0.83641399999999999</v>
      </c>
      <c r="L1213">
        <v>0</v>
      </c>
      <c r="M1213" t="s">
        <v>42</v>
      </c>
    </row>
    <row r="1214" spans="1:13" x14ac:dyDescent="0.25">
      <c r="A1214" t="s">
        <v>46</v>
      </c>
      <c r="B1214">
        <v>32262.9</v>
      </c>
      <c r="C1214">
        <v>32261.7</v>
      </c>
      <c r="D1214">
        <v>32261.5</v>
      </c>
      <c r="E1214">
        <v>32224.400000000001</v>
      </c>
      <c r="F1214">
        <v>1879.13</v>
      </c>
      <c r="G1214">
        <v>0</v>
      </c>
      <c r="H1214">
        <v>743.30100000000004</v>
      </c>
      <c r="I1214">
        <v>0</v>
      </c>
      <c r="J1214">
        <v>0.148094</v>
      </c>
      <c r="K1214">
        <v>0.83705200000000002</v>
      </c>
      <c r="L1214">
        <v>0</v>
      </c>
      <c r="M1214" t="s">
        <v>42</v>
      </c>
    </row>
    <row r="1215" spans="1:13" x14ac:dyDescent="0.25">
      <c r="A1215" t="s">
        <v>46</v>
      </c>
      <c r="B1215">
        <v>32296.7</v>
      </c>
      <c r="C1215">
        <v>32295.599999999999</v>
      </c>
      <c r="D1215">
        <v>32295.200000000001</v>
      </c>
      <c r="E1215">
        <v>32258.1</v>
      </c>
      <c r="F1215">
        <v>1881.15</v>
      </c>
      <c r="G1215">
        <v>0</v>
      </c>
      <c r="H1215">
        <v>743.89</v>
      </c>
      <c r="I1215">
        <v>0</v>
      </c>
      <c r="J1215">
        <v>0.15579499999999999</v>
      </c>
      <c r="K1215">
        <v>0.83184800000000003</v>
      </c>
      <c r="L1215">
        <v>0</v>
      </c>
      <c r="M1215" t="s">
        <v>42</v>
      </c>
    </row>
    <row r="1216" spans="1:13" x14ac:dyDescent="0.25">
      <c r="A1216" t="s">
        <v>46</v>
      </c>
      <c r="B1216">
        <v>32269.1</v>
      </c>
      <c r="C1216">
        <v>32267.9</v>
      </c>
      <c r="D1216">
        <v>32267.599999999999</v>
      </c>
      <c r="E1216">
        <v>32230.6</v>
      </c>
      <c r="F1216">
        <v>1880.11</v>
      </c>
      <c r="G1216">
        <v>0</v>
      </c>
      <c r="H1216">
        <v>743.29300000000001</v>
      </c>
      <c r="I1216">
        <v>0</v>
      </c>
      <c r="J1216">
        <v>0.17846100000000001</v>
      </c>
      <c r="K1216">
        <v>0.83658299999999997</v>
      </c>
      <c r="L1216">
        <v>0</v>
      </c>
      <c r="M1216" t="s">
        <v>42</v>
      </c>
    </row>
    <row r="1217" spans="1:25" x14ac:dyDescent="0.25">
      <c r="A1217" t="s">
        <v>46</v>
      </c>
      <c r="B1217">
        <v>32265.4</v>
      </c>
      <c r="C1217">
        <v>32264.2</v>
      </c>
      <c r="D1217">
        <v>32263.9</v>
      </c>
      <c r="E1217">
        <v>32226.799999999999</v>
      </c>
      <c r="F1217">
        <v>1880.19</v>
      </c>
      <c r="G1217">
        <v>0</v>
      </c>
      <c r="H1217">
        <v>743.54899999999998</v>
      </c>
      <c r="I1217">
        <v>0</v>
      </c>
      <c r="J1217">
        <v>0.17845800000000001</v>
      </c>
      <c r="K1217">
        <v>0.83696499999999996</v>
      </c>
      <c r="L1217">
        <v>0</v>
      </c>
      <c r="M1217" t="s">
        <v>42</v>
      </c>
    </row>
    <row r="1218" spans="1:25" x14ac:dyDescent="0.25">
      <c r="A1218" t="s">
        <v>46</v>
      </c>
      <c r="B1218">
        <v>32262.400000000001</v>
      </c>
      <c r="C1218">
        <v>32261.3</v>
      </c>
      <c r="D1218">
        <v>32260.9</v>
      </c>
      <c r="E1218">
        <v>32223.8</v>
      </c>
      <c r="F1218">
        <v>1880.59</v>
      </c>
      <c r="G1218">
        <v>0</v>
      </c>
      <c r="H1218">
        <v>743.41600000000005</v>
      </c>
      <c r="I1218">
        <v>0</v>
      </c>
      <c r="J1218">
        <v>0.147124</v>
      </c>
      <c r="K1218">
        <v>0.828623</v>
      </c>
      <c r="L1218">
        <v>0</v>
      </c>
      <c r="M1218" t="s">
        <v>42</v>
      </c>
    </row>
    <row r="1219" spans="1:25" x14ac:dyDescent="0.25">
      <c r="A1219" t="s">
        <v>46</v>
      </c>
      <c r="B1219">
        <v>32298.6</v>
      </c>
      <c r="C1219">
        <v>32297.4</v>
      </c>
      <c r="D1219">
        <v>32297.1</v>
      </c>
      <c r="E1219">
        <v>32260</v>
      </c>
      <c r="F1219">
        <v>1881.85</v>
      </c>
      <c r="G1219">
        <v>0</v>
      </c>
      <c r="H1219">
        <v>743.71600000000001</v>
      </c>
      <c r="I1219">
        <v>0</v>
      </c>
      <c r="J1219">
        <v>0.14813200000000001</v>
      </c>
      <c r="K1219">
        <v>0.83687400000000001</v>
      </c>
      <c r="L1219">
        <v>0</v>
      </c>
      <c r="M1219" t="s">
        <v>42</v>
      </c>
    </row>
    <row r="1220" spans="1:25" x14ac:dyDescent="0.25">
      <c r="A1220" t="s">
        <v>46</v>
      </c>
      <c r="B1220">
        <v>32295.200000000001</v>
      </c>
      <c r="C1220">
        <v>32294</v>
      </c>
      <c r="D1220">
        <v>32293.7</v>
      </c>
      <c r="E1220">
        <v>32256.6</v>
      </c>
      <c r="F1220">
        <v>1879.5</v>
      </c>
      <c r="G1220">
        <v>0</v>
      </c>
      <c r="H1220">
        <v>743.49699999999996</v>
      </c>
      <c r="I1220">
        <v>0</v>
      </c>
      <c r="J1220">
        <v>0.15543299999999999</v>
      </c>
      <c r="K1220">
        <v>0.83695299999999995</v>
      </c>
      <c r="L1220">
        <v>0</v>
      </c>
      <c r="M1220" t="s">
        <v>42</v>
      </c>
    </row>
    <row r="1221" spans="1:25" x14ac:dyDescent="0.25">
      <c r="A1221" t="s">
        <v>46</v>
      </c>
      <c r="B1221">
        <v>32289.3</v>
      </c>
      <c r="C1221">
        <v>32288.2</v>
      </c>
      <c r="D1221">
        <v>32287.9</v>
      </c>
      <c r="E1221">
        <v>32250.799999999999</v>
      </c>
      <c r="F1221">
        <v>1879.06</v>
      </c>
      <c r="G1221">
        <v>0</v>
      </c>
      <c r="H1221">
        <v>743.34799999999996</v>
      </c>
      <c r="I1221">
        <v>0</v>
      </c>
      <c r="J1221">
        <v>0.15108099999999999</v>
      </c>
      <c r="K1221">
        <v>0.83693899999999999</v>
      </c>
      <c r="L1221">
        <v>0</v>
      </c>
      <c r="M1221" t="s">
        <v>42</v>
      </c>
    </row>
    <row r="1222" spans="1:25" x14ac:dyDescent="0.25">
      <c r="A1222" t="s">
        <v>46</v>
      </c>
      <c r="B1222">
        <v>32306.5</v>
      </c>
      <c r="C1222">
        <v>32305.4</v>
      </c>
      <c r="D1222">
        <v>32305.1</v>
      </c>
      <c r="E1222">
        <v>32268</v>
      </c>
      <c r="F1222">
        <v>1879.51</v>
      </c>
      <c r="G1222">
        <v>0</v>
      </c>
      <c r="H1222">
        <v>743.48</v>
      </c>
      <c r="I1222">
        <v>0</v>
      </c>
      <c r="J1222">
        <v>0.14711199999999999</v>
      </c>
      <c r="K1222">
        <v>0.83071700000000004</v>
      </c>
      <c r="L1222">
        <v>0</v>
      </c>
      <c r="M1222" t="s">
        <v>42</v>
      </c>
    </row>
    <row r="1223" spans="1:25" x14ac:dyDescent="0.25">
      <c r="A1223" t="s">
        <v>46</v>
      </c>
      <c r="B1223">
        <v>32287.8</v>
      </c>
      <c r="C1223">
        <v>32286.6</v>
      </c>
      <c r="D1223">
        <v>32286.400000000001</v>
      </c>
      <c r="E1223">
        <v>32249.3</v>
      </c>
      <c r="F1223">
        <v>1879.53</v>
      </c>
      <c r="G1223">
        <v>0</v>
      </c>
      <c r="H1223">
        <v>743.47</v>
      </c>
      <c r="I1223">
        <v>0</v>
      </c>
      <c r="J1223">
        <v>0.14927199999999999</v>
      </c>
      <c r="K1223">
        <v>0.83309900000000003</v>
      </c>
      <c r="L1223">
        <v>0</v>
      </c>
      <c r="M1223" t="s">
        <v>42</v>
      </c>
    </row>
    <row r="1224" spans="1:25" x14ac:dyDescent="0.25">
      <c r="A1224" t="s">
        <v>46</v>
      </c>
      <c r="B1224">
        <v>32265.7</v>
      </c>
      <c r="C1224">
        <v>32264.6</v>
      </c>
      <c r="D1224">
        <v>32264.3</v>
      </c>
      <c r="E1224">
        <v>32227.3</v>
      </c>
      <c r="F1224">
        <v>1878.91</v>
      </c>
      <c r="G1224">
        <v>0</v>
      </c>
      <c r="H1224">
        <v>743.46600000000001</v>
      </c>
      <c r="I1224">
        <v>0</v>
      </c>
      <c r="J1224">
        <v>0.17852699999999999</v>
      </c>
      <c r="K1224">
        <v>0.83148900000000003</v>
      </c>
      <c r="L1224">
        <v>0</v>
      </c>
      <c r="M1224" t="s">
        <v>42</v>
      </c>
    </row>
    <row r="1225" spans="1:25" x14ac:dyDescent="0.25">
      <c r="A1225" t="s">
        <v>46</v>
      </c>
      <c r="B1225">
        <v>32276.5</v>
      </c>
      <c r="C1225">
        <v>32275.4</v>
      </c>
      <c r="D1225">
        <v>32275.1</v>
      </c>
      <c r="E1225">
        <v>32238</v>
      </c>
      <c r="F1225">
        <v>1879.99</v>
      </c>
      <c r="G1225">
        <v>0</v>
      </c>
      <c r="H1225">
        <v>743.47900000000004</v>
      </c>
      <c r="I1225">
        <v>0</v>
      </c>
      <c r="J1225">
        <v>0.15521599999999999</v>
      </c>
      <c r="K1225">
        <v>0.83683600000000002</v>
      </c>
      <c r="L1225">
        <v>0</v>
      </c>
      <c r="M1225" t="s">
        <v>42</v>
      </c>
    </row>
    <row r="1226" spans="1:25" x14ac:dyDescent="0.25">
      <c r="A1226" t="s">
        <v>46</v>
      </c>
      <c r="B1226">
        <v>32278.2</v>
      </c>
      <c r="C1226">
        <v>32277</v>
      </c>
      <c r="D1226">
        <v>32276.799999999999</v>
      </c>
      <c r="E1226">
        <v>32239.599999999999</v>
      </c>
      <c r="F1226">
        <v>1879.45</v>
      </c>
      <c r="G1226">
        <v>0</v>
      </c>
      <c r="H1226">
        <v>743.41</v>
      </c>
      <c r="I1226">
        <v>0</v>
      </c>
      <c r="J1226">
        <v>0.150085</v>
      </c>
      <c r="K1226">
        <v>0.83688799999999997</v>
      </c>
      <c r="L1226">
        <v>0</v>
      </c>
      <c r="M1226" t="s">
        <v>42</v>
      </c>
    </row>
    <row r="1227" spans="1:25" x14ac:dyDescent="0.25">
      <c r="A1227" t="s">
        <v>46</v>
      </c>
      <c r="B1227">
        <v>32251.8</v>
      </c>
      <c r="C1227">
        <v>32250.6</v>
      </c>
      <c r="D1227">
        <v>32250.3</v>
      </c>
      <c r="E1227">
        <v>32213.3</v>
      </c>
      <c r="F1227">
        <v>1879.01</v>
      </c>
      <c r="G1227">
        <v>0</v>
      </c>
      <c r="H1227">
        <v>743.49400000000003</v>
      </c>
      <c r="I1227">
        <v>0</v>
      </c>
      <c r="J1227">
        <v>0.16053700000000001</v>
      </c>
      <c r="K1227">
        <v>0.83681000000000005</v>
      </c>
      <c r="L1227">
        <v>0</v>
      </c>
      <c r="M1227" t="s">
        <v>42</v>
      </c>
    </row>
    <row r="1228" spans="1:25" x14ac:dyDescent="0.25">
      <c r="A1228" t="s">
        <v>46</v>
      </c>
      <c r="B1228">
        <v>32269.200000000001</v>
      </c>
      <c r="C1228">
        <v>32268.1</v>
      </c>
      <c r="D1228">
        <v>32267.8</v>
      </c>
      <c r="E1228">
        <v>32230.7</v>
      </c>
      <c r="F1228">
        <v>1878.53</v>
      </c>
      <c r="G1228">
        <v>0</v>
      </c>
      <c r="H1228">
        <v>743.26700000000005</v>
      </c>
      <c r="I1228">
        <v>0</v>
      </c>
      <c r="J1228">
        <v>0.147123</v>
      </c>
      <c r="K1228">
        <v>0.83522300000000005</v>
      </c>
      <c r="L1228">
        <v>0</v>
      </c>
      <c r="M1228" t="s">
        <v>42</v>
      </c>
    </row>
    <row r="1229" spans="1:25" x14ac:dyDescent="0.25">
      <c r="A1229" t="s">
        <v>46</v>
      </c>
      <c r="B1229">
        <v>32260.400000000001</v>
      </c>
      <c r="C1229">
        <v>32259.3</v>
      </c>
      <c r="D1229">
        <v>32259</v>
      </c>
      <c r="E1229">
        <v>32222</v>
      </c>
      <c r="F1229">
        <v>1878.61</v>
      </c>
      <c r="G1229">
        <v>0</v>
      </c>
      <c r="H1229">
        <v>743.29300000000001</v>
      </c>
      <c r="I1229">
        <v>0</v>
      </c>
      <c r="J1229">
        <v>0.14724000000000001</v>
      </c>
      <c r="K1229">
        <v>0.834229</v>
      </c>
      <c r="L1229">
        <v>0</v>
      </c>
      <c r="M1229" t="s">
        <v>42</v>
      </c>
    </row>
    <row r="1230" spans="1:25" x14ac:dyDescent="0.25">
      <c r="A1230" t="s">
        <v>46</v>
      </c>
      <c r="B1230">
        <v>32302.9</v>
      </c>
      <c r="C1230">
        <v>32301.7</v>
      </c>
      <c r="D1230">
        <v>32301.4</v>
      </c>
      <c r="E1230">
        <v>32264.3</v>
      </c>
      <c r="F1230">
        <v>1879.79</v>
      </c>
      <c r="G1230">
        <v>0</v>
      </c>
      <c r="H1230">
        <v>743.73900000000003</v>
      </c>
      <c r="I1230">
        <v>0</v>
      </c>
      <c r="J1230">
        <v>0.147929</v>
      </c>
      <c r="K1230">
        <v>0.83615300000000004</v>
      </c>
      <c r="L1230">
        <v>0</v>
      </c>
      <c r="M1230" t="s">
        <v>42</v>
      </c>
    </row>
    <row r="1231" spans="1:25" x14ac:dyDescent="0.25">
      <c r="A1231" t="s">
        <v>46</v>
      </c>
      <c r="B1231">
        <v>32285.3</v>
      </c>
      <c r="C1231">
        <v>32284.2</v>
      </c>
      <c r="D1231">
        <v>32283.9</v>
      </c>
      <c r="E1231">
        <v>32246.7</v>
      </c>
      <c r="F1231">
        <v>1880.82</v>
      </c>
      <c r="G1231">
        <v>0</v>
      </c>
      <c r="H1231">
        <v>743.56299999999999</v>
      </c>
      <c r="I1231">
        <v>0</v>
      </c>
      <c r="J1231">
        <v>0.17860300000000001</v>
      </c>
      <c r="K1231">
        <v>0.83605399999999996</v>
      </c>
      <c r="L1231">
        <v>0</v>
      </c>
      <c r="M1231" t="s">
        <v>42</v>
      </c>
      <c r="R1231" t="s">
        <v>69</v>
      </c>
      <c r="U1231" t="s">
        <v>68</v>
      </c>
      <c r="X1231" t="s">
        <v>66</v>
      </c>
    </row>
    <row r="1232" spans="1:25" x14ac:dyDescent="0.25">
      <c r="A1232" t="s">
        <v>46</v>
      </c>
      <c r="B1232">
        <v>32296.3</v>
      </c>
      <c r="C1232">
        <v>32295.1</v>
      </c>
      <c r="D1232">
        <v>32294.799999999999</v>
      </c>
      <c r="E1232">
        <v>32257.7</v>
      </c>
      <c r="F1232">
        <v>1880.46</v>
      </c>
      <c r="G1232">
        <v>0</v>
      </c>
      <c r="H1232">
        <v>743.61500000000001</v>
      </c>
      <c r="I1232">
        <v>0</v>
      </c>
      <c r="J1232">
        <v>0.17863699999999999</v>
      </c>
      <c r="K1232">
        <v>0.83537399999999995</v>
      </c>
      <c r="L1232">
        <v>0</v>
      </c>
      <c r="M1232" t="s">
        <v>42</v>
      </c>
      <c r="R1232">
        <f>AVERAGE(B1183:B1232)</f>
        <v>32270.73</v>
      </c>
      <c r="S1232">
        <f>AVERAGE(C1183:C1232)</f>
        <v>32269.588</v>
      </c>
      <c r="U1232">
        <f>_xlfn.VAR.P(B1183:B1232)</f>
        <v>278.39609999999902</v>
      </c>
      <c r="V1232">
        <f>_xlfn.VAR.P(C1183:C1232)</f>
        <v>278.2642560000026</v>
      </c>
      <c r="X1232">
        <f>1.96*SQRT(U1232)/50</f>
        <v>0.65406007606641037</v>
      </c>
      <c r="Y1232">
        <f>1.96*SQRT(V1232)/50</f>
        <v>0.65390518145970045</v>
      </c>
    </row>
    <row r="1233" spans="1:12" x14ac:dyDescent="0.25">
      <c r="A1233" t="s">
        <v>46</v>
      </c>
      <c r="B1233">
        <v>1613548.7083419999</v>
      </c>
      <c r="C1233" t="s">
        <v>36</v>
      </c>
    </row>
    <row r="1234" spans="1:12" x14ac:dyDescent="0.25">
      <c r="A1234" t="s">
        <v>47</v>
      </c>
      <c r="B1234">
        <v>110448</v>
      </c>
      <c r="C1234">
        <v>108086</v>
      </c>
      <c r="D1234">
        <v>108061</v>
      </c>
      <c r="E1234">
        <v>108003</v>
      </c>
      <c r="F1234">
        <v>3448.89</v>
      </c>
      <c r="G1234">
        <v>7003.9</v>
      </c>
      <c r="H1234">
        <v>2956.96</v>
      </c>
      <c r="I1234">
        <v>0.14802599999999999</v>
      </c>
      <c r="J1234">
        <v>0.86420300000000005</v>
      </c>
      <c r="K1234">
        <v>0</v>
      </c>
      <c r="L1234" t="s">
        <v>42</v>
      </c>
    </row>
    <row r="1235" spans="1:12" x14ac:dyDescent="0.25">
      <c r="A1235" t="s">
        <v>47</v>
      </c>
      <c r="B1235">
        <v>110367</v>
      </c>
      <c r="C1235">
        <v>107999</v>
      </c>
      <c r="D1235">
        <v>107974</v>
      </c>
      <c r="E1235">
        <v>107916</v>
      </c>
      <c r="F1235">
        <v>3446.24</v>
      </c>
      <c r="G1235">
        <v>6938.5</v>
      </c>
      <c r="H1235">
        <v>2941.02</v>
      </c>
      <c r="I1235">
        <v>0.1489</v>
      </c>
      <c r="J1235">
        <v>0.83670199999999995</v>
      </c>
      <c r="K1235">
        <v>0</v>
      </c>
      <c r="L1235" t="s">
        <v>42</v>
      </c>
    </row>
    <row r="1236" spans="1:12" x14ac:dyDescent="0.25">
      <c r="A1236" t="s">
        <v>47</v>
      </c>
      <c r="B1236">
        <v>110349</v>
      </c>
      <c r="C1236">
        <v>107964</v>
      </c>
      <c r="D1236">
        <v>107938</v>
      </c>
      <c r="E1236">
        <v>107880</v>
      </c>
      <c r="F1236">
        <v>3454.13</v>
      </c>
      <c r="G1236">
        <v>6968.08</v>
      </c>
      <c r="H1236">
        <v>2946.95</v>
      </c>
      <c r="I1236">
        <v>0.15529000000000001</v>
      </c>
      <c r="J1236">
        <v>0.83702100000000002</v>
      </c>
      <c r="K1236">
        <v>0</v>
      </c>
      <c r="L1236" t="s">
        <v>42</v>
      </c>
    </row>
    <row r="1237" spans="1:12" x14ac:dyDescent="0.25">
      <c r="A1237" t="s">
        <v>47</v>
      </c>
      <c r="B1237">
        <v>110595</v>
      </c>
      <c r="C1237">
        <v>108200</v>
      </c>
      <c r="D1237">
        <v>108174</v>
      </c>
      <c r="E1237">
        <v>108116</v>
      </c>
      <c r="F1237">
        <v>3451.84</v>
      </c>
      <c r="G1237">
        <v>6968.82</v>
      </c>
      <c r="H1237">
        <v>2943.52</v>
      </c>
      <c r="I1237">
        <v>0.178455</v>
      </c>
      <c r="J1237">
        <v>0.83614100000000002</v>
      </c>
      <c r="K1237">
        <v>0</v>
      </c>
      <c r="L1237" t="s">
        <v>42</v>
      </c>
    </row>
    <row r="1238" spans="1:12" x14ac:dyDescent="0.25">
      <c r="A1238" t="s">
        <v>47</v>
      </c>
      <c r="B1238">
        <v>110681</v>
      </c>
      <c r="C1238">
        <v>108289</v>
      </c>
      <c r="D1238">
        <v>108263</v>
      </c>
      <c r="E1238">
        <v>108205</v>
      </c>
      <c r="F1238">
        <v>3460.16</v>
      </c>
      <c r="G1238">
        <v>6982.55</v>
      </c>
      <c r="H1238">
        <v>2947.4</v>
      </c>
      <c r="I1238">
        <v>0.15035000000000001</v>
      </c>
      <c r="J1238">
        <v>0.83705200000000002</v>
      </c>
      <c r="K1238">
        <v>0</v>
      </c>
      <c r="L1238" t="s">
        <v>42</v>
      </c>
    </row>
    <row r="1239" spans="1:12" x14ac:dyDescent="0.25">
      <c r="A1239" t="s">
        <v>47</v>
      </c>
      <c r="B1239">
        <v>110302</v>
      </c>
      <c r="C1239">
        <v>107921</v>
      </c>
      <c r="D1239">
        <v>107895</v>
      </c>
      <c r="E1239">
        <v>107837</v>
      </c>
      <c r="F1239">
        <v>3453.2</v>
      </c>
      <c r="G1239">
        <v>6963.76</v>
      </c>
      <c r="H1239">
        <v>2942.71</v>
      </c>
      <c r="I1239">
        <v>0.162103</v>
      </c>
      <c r="J1239">
        <v>0.83690100000000001</v>
      </c>
      <c r="K1239">
        <v>0</v>
      </c>
      <c r="L1239" t="s">
        <v>42</v>
      </c>
    </row>
    <row r="1240" spans="1:12" x14ac:dyDescent="0.25">
      <c r="A1240" t="s">
        <v>47</v>
      </c>
      <c r="B1240">
        <v>110405</v>
      </c>
      <c r="C1240">
        <v>108022</v>
      </c>
      <c r="D1240">
        <v>107995</v>
      </c>
      <c r="E1240">
        <v>107937</v>
      </c>
      <c r="F1240">
        <v>3460.27</v>
      </c>
      <c r="G1240">
        <v>6981.98</v>
      </c>
      <c r="H1240">
        <v>2949.66</v>
      </c>
      <c r="I1240">
        <v>0.178454</v>
      </c>
      <c r="J1240">
        <v>0.833812</v>
      </c>
      <c r="K1240">
        <v>0</v>
      </c>
      <c r="L1240" t="s">
        <v>42</v>
      </c>
    </row>
    <row r="1241" spans="1:12" x14ac:dyDescent="0.25">
      <c r="A1241" t="s">
        <v>47</v>
      </c>
      <c r="B1241">
        <v>110496</v>
      </c>
      <c r="C1241">
        <v>108113</v>
      </c>
      <c r="D1241">
        <v>108087</v>
      </c>
      <c r="E1241">
        <v>108030</v>
      </c>
      <c r="F1241">
        <v>3454.19</v>
      </c>
      <c r="G1241">
        <v>6972.03</v>
      </c>
      <c r="H1241">
        <v>2943.41</v>
      </c>
      <c r="I1241">
        <v>0.17849300000000001</v>
      </c>
      <c r="J1241">
        <v>0.83619600000000005</v>
      </c>
      <c r="K1241">
        <v>0</v>
      </c>
      <c r="L1241" t="s">
        <v>42</v>
      </c>
    </row>
    <row r="1242" spans="1:12" x14ac:dyDescent="0.25">
      <c r="A1242" t="s">
        <v>47</v>
      </c>
      <c r="B1242">
        <v>110695</v>
      </c>
      <c r="C1242">
        <v>108322</v>
      </c>
      <c r="D1242">
        <v>108296</v>
      </c>
      <c r="E1242">
        <v>108239</v>
      </c>
      <c r="F1242">
        <v>3455.49</v>
      </c>
      <c r="G1242">
        <v>6969.19</v>
      </c>
      <c r="H1242">
        <v>2948.61</v>
      </c>
      <c r="I1242">
        <v>0.17847199999999999</v>
      </c>
      <c r="J1242">
        <v>0.83682400000000001</v>
      </c>
      <c r="K1242">
        <v>0</v>
      </c>
      <c r="L1242" t="s">
        <v>42</v>
      </c>
    </row>
    <row r="1243" spans="1:12" x14ac:dyDescent="0.25">
      <c r="A1243" t="s">
        <v>47</v>
      </c>
      <c r="B1243">
        <v>110400</v>
      </c>
      <c r="C1243">
        <v>108020</v>
      </c>
      <c r="D1243">
        <v>107995</v>
      </c>
      <c r="E1243">
        <v>107937</v>
      </c>
      <c r="F1243">
        <v>3453.11</v>
      </c>
      <c r="G1243">
        <v>6968.56</v>
      </c>
      <c r="H1243">
        <v>2943.1</v>
      </c>
      <c r="I1243">
        <v>0.14909800000000001</v>
      </c>
      <c r="J1243">
        <v>0.83704999999999996</v>
      </c>
      <c r="K1243">
        <v>0</v>
      </c>
      <c r="L1243" t="s">
        <v>42</v>
      </c>
    </row>
    <row r="1244" spans="1:12" x14ac:dyDescent="0.25">
      <c r="A1244" t="s">
        <v>47</v>
      </c>
      <c r="B1244">
        <v>110389</v>
      </c>
      <c r="C1244">
        <v>107993</v>
      </c>
      <c r="D1244">
        <v>107965</v>
      </c>
      <c r="E1244">
        <v>107907</v>
      </c>
      <c r="F1244">
        <v>3458.13</v>
      </c>
      <c r="G1244">
        <v>6982.07</v>
      </c>
      <c r="H1244">
        <v>2946.47</v>
      </c>
      <c r="I1244">
        <v>0.17324899999999999</v>
      </c>
      <c r="J1244">
        <v>0.83593300000000004</v>
      </c>
      <c r="K1244">
        <v>0</v>
      </c>
      <c r="L1244" t="s">
        <v>42</v>
      </c>
    </row>
    <row r="1245" spans="1:12" x14ac:dyDescent="0.25">
      <c r="A1245" t="s">
        <v>47</v>
      </c>
      <c r="B1245">
        <v>110417</v>
      </c>
      <c r="C1245">
        <v>108032</v>
      </c>
      <c r="D1245">
        <v>108006</v>
      </c>
      <c r="E1245">
        <v>107948</v>
      </c>
      <c r="F1245">
        <v>3454.69</v>
      </c>
      <c r="G1245">
        <v>6968.21</v>
      </c>
      <c r="H1245">
        <v>2943.17</v>
      </c>
      <c r="I1245">
        <v>0.157807</v>
      </c>
      <c r="J1245">
        <v>0.83703399999999994</v>
      </c>
      <c r="K1245">
        <v>0</v>
      </c>
      <c r="L1245" t="s">
        <v>42</v>
      </c>
    </row>
    <row r="1246" spans="1:12" x14ac:dyDescent="0.25">
      <c r="A1246" t="s">
        <v>47</v>
      </c>
      <c r="B1246">
        <v>110612</v>
      </c>
      <c r="C1246">
        <v>108226</v>
      </c>
      <c r="D1246">
        <v>108199</v>
      </c>
      <c r="E1246">
        <v>108142</v>
      </c>
      <c r="F1246">
        <v>3458.89</v>
      </c>
      <c r="G1246">
        <v>6979.8</v>
      </c>
      <c r="H1246">
        <v>2947.74</v>
      </c>
      <c r="I1246">
        <v>0.167717</v>
      </c>
      <c r="J1246">
        <v>0.83693700000000004</v>
      </c>
      <c r="K1246">
        <v>0</v>
      </c>
      <c r="L1246" t="s">
        <v>42</v>
      </c>
    </row>
    <row r="1247" spans="1:12" x14ac:dyDescent="0.25">
      <c r="A1247" t="s">
        <v>47</v>
      </c>
      <c r="B1247">
        <v>110415</v>
      </c>
      <c r="C1247">
        <v>108037</v>
      </c>
      <c r="D1247">
        <v>108012</v>
      </c>
      <c r="E1247">
        <v>107954</v>
      </c>
      <c r="F1247">
        <v>3454.37</v>
      </c>
      <c r="G1247">
        <v>6967.73</v>
      </c>
      <c r="H1247">
        <v>2942.68</v>
      </c>
      <c r="I1247">
        <v>0.147149</v>
      </c>
      <c r="J1247">
        <v>0.83705200000000002</v>
      </c>
      <c r="K1247">
        <v>0</v>
      </c>
      <c r="L1247" t="s">
        <v>42</v>
      </c>
    </row>
    <row r="1248" spans="1:12" x14ac:dyDescent="0.25">
      <c r="A1248" t="s">
        <v>47</v>
      </c>
      <c r="B1248">
        <v>110749</v>
      </c>
      <c r="C1248">
        <v>108365</v>
      </c>
      <c r="D1248">
        <v>108339</v>
      </c>
      <c r="E1248">
        <v>108281</v>
      </c>
      <c r="F1248">
        <v>3461.88</v>
      </c>
      <c r="G1248">
        <v>6985.32</v>
      </c>
      <c r="H1248">
        <v>2947.38</v>
      </c>
      <c r="I1248">
        <v>0.16685900000000001</v>
      </c>
      <c r="J1248">
        <v>0.83698799999999995</v>
      </c>
      <c r="K1248">
        <v>0</v>
      </c>
      <c r="L1248" t="s">
        <v>42</v>
      </c>
    </row>
    <row r="1249" spans="1:12" x14ac:dyDescent="0.25">
      <c r="A1249" t="s">
        <v>47</v>
      </c>
      <c r="B1249">
        <v>110764</v>
      </c>
      <c r="C1249">
        <v>108383</v>
      </c>
      <c r="D1249">
        <v>108358</v>
      </c>
      <c r="E1249">
        <v>108300</v>
      </c>
      <c r="F1249">
        <v>3450.82</v>
      </c>
      <c r="G1249">
        <v>6959.7</v>
      </c>
      <c r="H1249">
        <v>2940.97</v>
      </c>
      <c r="I1249">
        <v>0.15776100000000001</v>
      </c>
      <c r="J1249">
        <v>0.83558699999999997</v>
      </c>
      <c r="K1249">
        <v>0</v>
      </c>
      <c r="L1249" t="s">
        <v>42</v>
      </c>
    </row>
    <row r="1250" spans="1:12" x14ac:dyDescent="0.25">
      <c r="A1250" t="s">
        <v>47</v>
      </c>
      <c r="B1250">
        <v>110320</v>
      </c>
      <c r="C1250">
        <v>107932</v>
      </c>
      <c r="D1250">
        <v>107906</v>
      </c>
      <c r="E1250">
        <v>107848</v>
      </c>
      <c r="F1250">
        <v>3453.13</v>
      </c>
      <c r="G1250">
        <v>6981.94</v>
      </c>
      <c r="H1250">
        <v>2949.07</v>
      </c>
      <c r="I1250">
        <v>0.15829099999999999</v>
      </c>
      <c r="J1250">
        <v>0.83704199999999995</v>
      </c>
      <c r="K1250">
        <v>0</v>
      </c>
      <c r="L1250" t="s">
        <v>42</v>
      </c>
    </row>
    <row r="1251" spans="1:12" x14ac:dyDescent="0.25">
      <c r="A1251" t="s">
        <v>47</v>
      </c>
      <c r="B1251">
        <v>110616</v>
      </c>
      <c r="C1251">
        <v>108235</v>
      </c>
      <c r="D1251">
        <v>108210</v>
      </c>
      <c r="E1251">
        <v>108152</v>
      </c>
      <c r="F1251">
        <v>3455.04</v>
      </c>
      <c r="G1251">
        <v>6970.84</v>
      </c>
      <c r="H1251">
        <v>2946.03</v>
      </c>
      <c r="I1251">
        <v>0.14860000000000001</v>
      </c>
      <c r="J1251">
        <v>0.83704800000000001</v>
      </c>
      <c r="K1251">
        <v>0</v>
      </c>
      <c r="L1251" t="s">
        <v>42</v>
      </c>
    </row>
    <row r="1252" spans="1:12" x14ac:dyDescent="0.25">
      <c r="A1252" t="s">
        <v>47</v>
      </c>
      <c r="B1252">
        <v>110459</v>
      </c>
      <c r="C1252">
        <v>108079</v>
      </c>
      <c r="D1252">
        <v>108053</v>
      </c>
      <c r="E1252">
        <v>107995</v>
      </c>
      <c r="F1252">
        <v>3459.37</v>
      </c>
      <c r="G1252">
        <v>6977.14</v>
      </c>
      <c r="H1252">
        <v>2949.52</v>
      </c>
      <c r="I1252">
        <v>0.178454</v>
      </c>
      <c r="J1252">
        <v>0.86840700000000004</v>
      </c>
      <c r="K1252">
        <v>0</v>
      </c>
      <c r="L1252" t="s">
        <v>42</v>
      </c>
    </row>
    <row r="1253" spans="1:12" x14ac:dyDescent="0.25">
      <c r="A1253" t="s">
        <v>47</v>
      </c>
      <c r="B1253">
        <v>110355</v>
      </c>
      <c r="C1253">
        <v>107978</v>
      </c>
      <c r="D1253">
        <v>107952</v>
      </c>
      <c r="E1253">
        <v>107894</v>
      </c>
      <c r="F1253">
        <v>3451.58</v>
      </c>
      <c r="G1253">
        <v>6951.48</v>
      </c>
      <c r="H1253">
        <v>2943.48</v>
      </c>
      <c r="I1253">
        <v>0.15670500000000001</v>
      </c>
      <c r="J1253">
        <v>0.83675500000000003</v>
      </c>
      <c r="K1253">
        <v>0</v>
      </c>
      <c r="L1253" t="s">
        <v>42</v>
      </c>
    </row>
    <row r="1254" spans="1:12" x14ac:dyDescent="0.25">
      <c r="A1254" t="s">
        <v>47</v>
      </c>
      <c r="B1254">
        <v>110476</v>
      </c>
      <c r="C1254">
        <v>108082</v>
      </c>
      <c r="D1254">
        <v>108056</v>
      </c>
      <c r="E1254">
        <v>107998</v>
      </c>
      <c r="F1254">
        <v>3459.92</v>
      </c>
      <c r="G1254">
        <v>6973.1</v>
      </c>
      <c r="H1254">
        <v>2946.86</v>
      </c>
      <c r="I1254">
        <v>0.15066499999999999</v>
      </c>
      <c r="J1254">
        <v>0.83695200000000003</v>
      </c>
      <c r="K1254">
        <v>0</v>
      </c>
      <c r="L1254" t="s">
        <v>42</v>
      </c>
    </row>
    <row r="1255" spans="1:12" x14ac:dyDescent="0.25">
      <c r="A1255" t="s">
        <v>47</v>
      </c>
      <c r="B1255">
        <v>110524</v>
      </c>
      <c r="C1255">
        <v>108146</v>
      </c>
      <c r="D1255">
        <v>108119</v>
      </c>
      <c r="E1255">
        <v>108061</v>
      </c>
      <c r="F1255">
        <v>3455.04</v>
      </c>
      <c r="G1255">
        <v>6962.93</v>
      </c>
      <c r="H1255">
        <v>2942.4</v>
      </c>
      <c r="I1255">
        <v>0.15576599999999999</v>
      </c>
      <c r="J1255">
        <v>0.83704599999999996</v>
      </c>
      <c r="K1255">
        <v>0</v>
      </c>
      <c r="L1255" t="s">
        <v>42</v>
      </c>
    </row>
    <row r="1256" spans="1:12" x14ac:dyDescent="0.25">
      <c r="A1256" t="s">
        <v>47</v>
      </c>
      <c r="B1256">
        <v>110209</v>
      </c>
      <c r="C1256">
        <v>107831</v>
      </c>
      <c r="D1256">
        <v>107805</v>
      </c>
      <c r="E1256">
        <v>107747</v>
      </c>
      <c r="F1256">
        <v>3457.5</v>
      </c>
      <c r="G1256">
        <v>6971.33</v>
      </c>
      <c r="H1256">
        <v>2948.17</v>
      </c>
      <c r="I1256">
        <v>0.150755</v>
      </c>
      <c r="J1256">
        <v>0.83693200000000001</v>
      </c>
      <c r="K1256">
        <v>0</v>
      </c>
      <c r="L1256" t="s">
        <v>42</v>
      </c>
    </row>
    <row r="1257" spans="1:12" x14ac:dyDescent="0.25">
      <c r="A1257" t="s">
        <v>47</v>
      </c>
      <c r="B1257">
        <v>110622</v>
      </c>
      <c r="C1257">
        <v>108253</v>
      </c>
      <c r="D1257">
        <v>108227</v>
      </c>
      <c r="E1257">
        <v>108169</v>
      </c>
      <c r="F1257">
        <v>3452.07</v>
      </c>
      <c r="G1257">
        <v>6966.86</v>
      </c>
      <c r="H1257">
        <v>2944.07</v>
      </c>
      <c r="I1257">
        <v>0.14804400000000001</v>
      </c>
      <c r="J1257">
        <v>0.83699999999999997</v>
      </c>
      <c r="K1257">
        <v>0</v>
      </c>
      <c r="L1257" t="s">
        <v>42</v>
      </c>
    </row>
    <row r="1258" spans="1:12" x14ac:dyDescent="0.25">
      <c r="A1258" t="s">
        <v>47</v>
      </c>
      <c r="B1258">
        <v>110516</v>
      </c>
      <c r="C1258">
        <v>108158</v>
      </c>
      <c r="D1258">
        <v>108132</v>
      </c>
      <c r="E1258">
        <v>108074</v>
      </c>
      <c r="F1258">
        <v>3452.37</v>
      </c>
      <c r="G1258">
        <v>6975.22</v>
      </c>
      <c r="H1258">
        <v>2949.15</v>
      </c>
      <c r="I1258">
        <v>0.14858299999999999</v>
      </c>
      <c r="J1258">
        <v>0.837005</v>
      </c>
      <c r="K1258">
        <v>0</v>
      </c>
      <c r="L1258" t="s">
        <v>42</v>
      </c>
    </row>
    <row r="1259" spans="1:12" x14ac:dyDescent="0.25">
      <c r="A1259" t="s">
        <v>47</v>
      </c>
      <c r="B1259">
        <v>110059</v>
      </c>
      <c r="C1259">
        <v>107686</v>
      </c>
      <c r="D1259">
        <v>107662</v>
      </c>
      <c r="E1259">
        <v>107604</v>
      </c>
      <c r="F1259">
        <v>3449.17</v>
      </c>
      <c r="G1259">
        <v>6956.64</v>
      </c>
      <c r="H1259">
        <v>2941.79</v>
      </c>
      <c r="I1259">
        <v>0.178455</v>
      </c>
      <c r="J1259">
        <v>0.83690299999999995</v>
      </c>
      <c r="K1259">
        <v>0</v>
      </c>
      <c r="L1259" t="s">
        <v>42</v>
      </c>
    </row>
    <row r="1260" spans="1:12" x14ac:dyDescent="0.25">
      <c r="A1260" t="s">
        <v>47</v>
      </c>
      <c r="B1260">
        <v>110361</v>
      </c>
      <c r="C1260">
        <v>107982</v>
      </c>
      <c r="D1260">
        <v>107957</v>
      </c>
      <c r="E1260">
        <v>107899</v>
      </c>
      <c r="F1260">
        <v>3456.12</v>
      </c>
      <c r="G1260">
        <v>6968.1</v>
      </c>
      <c r="H1260">
        <v>2945.86</v>
      </c>
      <c r="I1260">
        <v>0.15060499999999999</v>
      </c>
      <c r="J1260">
        <v>0.83567800000000003</v>
      </c>
      <c r="K1260">
        <v>0</v>
      </c>
      <c r="L1260" t="s">
        <v>42</v>
      </c>
    </row>
    <row r="1261" spans="1:12" x14ac:dyDescent="0.25">
      <c r="A1261" t="s">
        <v>47</v>
      </c>
      <c r="B1261">
        <v>110244</v>
      </c>
      <c r="C1261">
        <v>107874</v>
      </c>
      <c r="D1261">
        <v>107850</v>
      </c>
      <c r="E1261">
        <v>107792</v>
      </c>
      <c r="F1261">
        <v>3442.67</v>
      </c>
      <c r="G1261">
        <v>6945.65</v>
      </c>
      <c r="H1261">
        <v>2943.28</v>
      </c>
      <c r="I1261">
        <v>0.178454</v>
      </c>
      <c r="J1261">
        <v>0.83705099999999999</v>
      </c>
      <c r="K1261">
        <v>0</v>
      </c>
      <c r="L1261" t="s">
        <v>42</v>
      </c>
    </row>
    <row r="1262" spans="1:12" x14ac:dyDescent="0.25">
      <c r="A1262" t="s">
        <v>47</v>
      </c>
      <c r="B1262">
        <v>110503</v>
      </c>
      <c r="C1262">
        <v>108124</v>
      </c>
      <c r="D1262">
        <v>108097</v>
      </c>
      <c r="E1262">
        <v>108039</v>
      </c>
      <c r="F1262">
        <v>3454.64</v>
      </c>
      <c r="G1262">
        <v>6956.53</v>
      </c>
      <c r="H1262">
        <v>2947.65</v>
      </c>
      <c r="I1262">
        <v>0.16603799999999999</v>
      </c>
      <c r="J1262">
        <v>0.86674300000000004</v>
      </c>
      <c r="K1262">
        <v>0</v>
      </c>
      <c r="L1262" t="s">
        <v>42</v>
      </c>
    </row>
    <row r="1263" spans="1:12" x14ac:dyDescent="0.25">
      <c r="A1263" t="s">
        <v>47</v>
      </c>
      <c r="B1263">
        <v>110232</v>
      </c>
      <c r="C1263">
        <v>107869</v>
      </c>
      <c r="D1263">
        <v>107845</v>
      </c>
      <c r="E1263">
        <v>107787</v>
      </c>
      <c r="F1263">
        <v>3439.44</v>
      </c>
      <c r="G1263">
        <v>6933.6</v>
      </c>
      <c r="H1263">
        <v>2941.7</v>
      </c>
      <c r="I1263">
        <v>0.17846000000000001</v>
      </c>
      <c r="J1263">
        <v>0.83663299999999996</v>
      </c>
      <c r="K1263">
        <v>0</v>
      </c>
      <c r="L1263" t="s">
        <v>42</v>
      </c>
    </row>
    <row r="1264" spans="1:12" x14ac:dyDescent="0.25">
      <c r="A1264" t="s">
        <v>47</v>
      </c>
      <c r="B1264">
        <v>110131</v>
      </c>
      <c r="C1264">
        <v>107757</v>
      </c>
      <c r="D1264">
        <v>107732</v>
      </c>
      <c r="E1264">
        <v>107674</v>
      </c>
      <c r="F1264">
        <v>3450.48</v>
      </c>
      <c r="G1264">
        <v>6941.55</v>
      </c>
      <c r="H1264">
        <v>2945.4</v>
      </c>
      <c r="I1264">
        <v>0.17845900000000001</v>
      </c>
      <c r="J1264">
        <v>0.836951</v>
      </c>
      <c r="K1264">
        <v>0</v>
      </c>
      <c r="L1264" t="s">
        <v>42</v>
      </c>
    </row>
    <row r="1265" spans="1:12" x14ac:dyDescent="0.25">
      <c r="A1265" t="s">
        <v>47</v>
      </c>
      <c r="B1265">
        <v>110263</v>
      </c>
      <c r="C1265">
        <v>107898</v>
      </c>
      <c r="D1265">
        <v>107874</v>
      </c>
      <c r="E1265">
        <v>107816</v>
      </c>
      <c r="F1265">
        <v>3437.22</v>
      </c>
      <c r="G1265">
        <v>6935.23</v>
      </c>
      <c r="H1265">
        <v>2941.81</v>
      </c>
      <c r="I1265">
        <v>0.147232</v>
      </c>
      <c r="J1265">
        <v>0.83704800000000001</v>
      </c>
      <c r="K1265">
        <v>0</v>
      </c>
      <c r="L1265" t="s">
        <v>42</v>
      </c>
    </row>
    <row r="1266" spans="1:12" x14ac:dyDescent="0.25">
      <c r="A1266" t="s">
        <v>47</v>
      </c>
      <c r="B1266">
        <v>110408</v>
      </c>
      <c r="C1266">
        <v>108052</v>
      </c>
      <c r="D1266">
        <v>108027</v>
      </c>
      <c r="E1266">
        <v>107970</v>
      </c>
      <c r="F1266">
        <v>3448.22</v>
      </c>
      <c r="G1266">
        <v>6947.81</v>
      </c>
      <c r="H1266">
        <v>2945.54</v>
      </c>
      <c r="I1266">
        <v>0.17851500000000001</v>
      </c>
      <c r="J1266">
        <v>0.84901099999999996</v>
      </c>
      <c r="K1266">
        <v>0</v>
      </c>
      <c r="L1266" t="s">
        <v>42</v>
      </c>
    </row>
    <row r="1267" spans="1:12" x14ac:dyDescent="0.25">
      <c r="A1267" t="s">
        <v>47</v>
      </c>
      <c r="B1267">
        <v>110039</v>
      </c>
      <c r="C1267">
        <v>107672</v>
      </c>
      <c r="D1267">
        <v>107647</v>
      </c>
      <c r="E1267">
        <v>107589</v>
      </c>
      <c r="F1267">
        <v>3445.11</v>
      </c>
      <c r="G1267">
        <v>6939.48</v>
      </c>
      <c r="H1267">
        <v>2941.45</v>
      </c>
      <c r="I1267">
        <v>0.17845800000000001</v>
      </c>
      <c r="J1267">
        <v>0.83392699999999997</v>
      </c>
      <c r="K1267">
        <v>0</v>
      </c>
      <c r="L1267" t="s">
        <v>42</v>
      </c>
    </row>
    <row r="1268" spans="1:12" x14ac:dyDescent="0.25">
      <c r="A1268" t="s">
        <v>47</v>
      </c>
      <c r="B1268">
        <v>110283</v>
      </c>
      <c r="C1268">
        <v>107905</v>
      </c>
      <c r="D1268">
        <v>107879</v>
      </c>
      <c r="E1268">
        <v>107821</v>
      </c>
      <c r="F1268">
        <v>3450.38</v>
      </c>
      <c r="G1268">
        <v>6945.15</v>
      </c>
      <c r="H1268">
        <v>2946.6</v>
      </c>
      <c r="I1268">
        <v>0.15176999999999999</v>
      </c>
      <c r="J1268">
        <v>0.83705099999999999</v>
      </c>
      <c r="K1268">
        <v>0</v>
      </c>
      <c r="L1268" t="s">
        <v>42</v>
      </c>
    </row>
    <row r="1269" spans="1:12" x14ac:dyDescent="0.25">
      <c r="A1269" t="s">
        <v>47</v>
      </c>
      <c r="B1269">
        <v>110401</v>
      </c>
      <c r="C1269">
        <v>108028</v>
      </c>
      <c r="D1269">
        <v>108003</v>
      </c>
      <c r="E1269">
        <v>107945</v>
      </c>
      <c r="F1269">
        <v>3442.84</v>
      </c>
      <c r="G1269">
        <v>6943.19</v>
      </c>
      <c r="H1269">
        <v>2942.15</v>
      </c>
      <c r="I1269">
        <v>0.147145</v>
      </c>
      <c r="J1269">
        <v>0.83678799999999998</v>
      </c>
      <c r="K1269">
        <v>0</v>
      </c>
      <c r="L1269" t="s">
        <v>42</v>
      </c>
    </row>
    <row r="1270" spans="1:12" x14ac:dyDescent="0.25">
      <c r="A1270" t="s">
        <v>47</v>
      </c>
      <c r="B1270">
        <v>110517</v>
      </c>
      <c r="C1270">
        <v>108138</v>
      </c>
      <c r="D1270">
        <v>108113</v>
      </c>
      <c r="E1270">
        <v>108055</v>
      </c>
      <c r="F1270">
        <v>3456.24</v>
      </c>
      <c r="G1270">
        <v>6960.28</v>
      </c>
      <c r="H1270">
        <v>2945.73</v>
      </c>
      <c r="I1270">
        <v>0.178511</v>
      </c>
      <c r="J1270">
        <v>0.836982</v>
      </c>
      <c r="K1270">
        <v>0</v>
      </c>
      <c r="L1270" t="s">
        <v>42</v>
      </c>
    </row>
    <row r="1271" spans="1:12" x14ac:dyDescent="0.25">
      <c r="A1271" t="s">
        <v>47</v>
      </c>
      <c r="B1271">
        <v>110233</v>
      </c>
      <c r="C1271">
        <v>107860</v>
      </c>
      <c r="D1271">
        <v>107835</v>
      </c>
      <c r="E1271">
        <v>107776</v>
      </c>
      <c r="F1271">
        <v>3444.65</v>
      </c>
      <c r="G1271">
        <v>6938.6</v>
      </c>
      <c r="H1271">
        <v>2943.37</v>
      </c>
      <c r="I1271">
        <v>0.17846799999999999</v>
      </c>
      <c r="J1271">
        <v>0.83704500000000004</v>
      </c>
      <c r="K1271">
        <v>0</v>
      </c>
      <c r="L1271" t="s">
        <v>42</v>
      </c>
    </row>
    <row r="1272" spans="1:12" x14ac:dyDescent="0.25">
      <c r="A1272" t="s">
        <v>47</v>
      </c>
      <c r="B1272">
        <v>110505</v>
      </c>
      <c r="C1272">
        <v>108125</v>
      </c>
      <c r="D1272">
        <v>108100</v>
      </c>
      <c r="E1272">
        <v>108042</v>
      </c>
      <c r="F1272">
        <v>3457.32</v>
      </c>
      <c r="G1272">
        <v>6963.53</v>
      </c>
      <c r="H1272">
        <v>2947.25</v>
      </c>
      <c r="I1272">
        <v>0.178455</v>
      </c>
      <c r="J1272">
        <v>0.83655500000000005</v>
      </c>
      <c r="K1272">
        <v>0</v>
      </c>
      <c r="L1272" t="s">
        <v>42</v>
      </c>
    </row>
    <row r="1273" spans="1:12" x14ac:dyDescent="0.25">
      <c r="A1273" t="s">
        <v>47</v>
      </c>
      <c r="B1273">
        <v>110108</v>
      </c>
      <c r="C1273">
        <v>107744</v>
      </c>
      <c r="D1273">
        <v>107718</v>
      </c>
      <c r="E1273">
        <v>107660</v>
      </c>
      <c r="F1273">
        <v>3442.99</v>
      </c>
      <c r="G1273">
        <v>6936.75</v>
      </c>
      <c r="H1273">
        <v>2941.73</v>
      </c>
      <c r="I1273">
        <v>0.17846100000000001</v>
      </c>
      <c r="J1273">
        <v>0.83704999999999996</v>
      </c>
      <c r="K1273">
        <v>0</v>
      </c>
      <c r="L1273" t="s">
        <v>42</v>
      </c>
    </row>
    <row r="1274" spans="1:12" x14ac:dyDescent="0.25">
      <c r="A1274" t="s">
        <v>47</v>
      </c>
      <c r="B1274">
        <v>110201</v>
      </c>
      <c r="C1274">
        <v>107834</v>
      </c>
      <c r="D1274">
        <v>107808</v>
      </c>
      <c r="E1274">
        <v>107751</v>
      </c>
      <c r="F1274">
        <v>3449.73</v>
      </c>
      <c r="G1274">
        <v>6961.12</v>
      </c>
      <c r="H1274">
        <v>2947.12</v>
      </c>
      <c r="I1274">
        <v>0.17193600000000001</v>
      </c>
      <c r="J1274">
        <v>0.83683300000000005</v>
      </c>
      <c r="K1274">
        <v>0</v>
      </c>
      <c r="L1274" t="s">
        <v>42</v>
      </c>
    </row>
    <row r="1275" spans="1:12" x14ac:dyDescent="0.25">
      <c r="A1275" t="s">
        <v>47</v>
      </c>
      <c r="B1275">
        <v>110115</v>
      </c>
      <c r="C1275">
        <v>107751</v>
      </c>
      <c r="D1275">
        <v>107727</v>
      </c>
      <c r="E1275">
        <v>107669</v>
      </c>
      <c r="F1275">
        <v>3441.85</v>
      </c>
      <c r="G1275">
        <v>6937.81</v>
      </c>
      <c r="H1275">
        <v>2942.15</v>
      </c>
      <c r="I1275">
        <v>0.14716499999999999</v>
      </c>
      <c r="J1275">
        <v>0.85398099999999999</v>
      </c>
      <c r="K1275">
        <v>0</v>
      </c>
      <c r="L1275" t="s">
        <v>42</v>
      </c>
    </row>
    <row r="1276" spans="1:12" x14ac:dyDescent="0.25">
      <c r="A1276" t="s">
        <v>47</v>
      </c>
      <c r="B1276">
        <v>110495</v>
      </c>
      <c r="C1276">
        <v>108119</v>
      </c>
      <c r="D1276">
        <v>108094</v>
      </c>
      <c r="E1276">
        <v>108036</v>
      </c>
      <c r="F1276">
        <v>3450.89</v>
      </c>
      <c r="G1276">
        <v>6949.12</v>
      </c>
      <c r="H1276">
        <v>2947.22</v>
      </c>
      <c r="I1276">
        <v>0.17846000000000001</v>
      </c>
      <c r="J1276">
        <v>0.84165599999999996</v>
      </c>
      <c r="K1276">
        <v>0</v>
      </c>
      <c r="L1276" t="s">
        <v>42</v>
      </c>
    </row>
    <row r="1277" spans="1:12" x14ac:dyDescent="0.25">
      <c r="A1277" t="s">
        <v>47</v>
      </c>
      <c r="B1277">
        <v>110485</v>
      </c>
      <c r="C1277">
        <v>108120</v>
      </c>
      <c r="D1277">
        <v>108095</v>
      </c>
      <c r="E1277">
        <v>108038</v>
      </c>
      <c r="F1277">
        <v>3442.85</v>
      </c>
      <c r="G1277">
        <v>6932.64</v>
      </c>
      <c r="H1277">
        <v>2941.94</v>
      </c>
      <c r="I1277">
        <v>0.14760899999999999</v>
      </c>
      <c r="J1277">
        <v>0.83695399999999998</v>
      </c>
      <c r="K1277">
        <v>0</v>
      </c>
      <c r="L1277" t="s">
        <v>42</v>
      </c>
    </row>
    <row r="1278" spans="1:12" x14ac:dyDescent="0.25">
      <c r="A1278" t="s">
        <v>47</v>
      </c>
      <c r="B1278">
        <v>110334</v>
      </c>
      <c r="C1278">
        <v>107959</v>
      </c>
      <c r="D1278">
        <v>107933</v>
      </c>
      <c r="E1278">
        <v>107875</v>
      </c>
      <c r="F1278">
        <v>3454.72</v>
      </c>
      <c r="G1278">
        <v>6950.99</v>
      </c>
      <c r="H1278">
        <v>2946.55</v>
      </c>
      <c r="I1278">
        <v>0.17845900000000001</v>
      </c>
      <c r="J1278">
        <v>0.83703799999999995</v>
      </c>
      <c r="K1278">
        <v>0</v>
      </c>
      <c r="L1278" t="s">
        <v>42</v>
      </c>
    </row>
    <row r="1279" spans="1:12" x14ac:dyDescent="0.25">
      <c r="A1279" t="s">
        <v>47</v>
      </c>
      <c r="B1279">
        <v>110175</v>
      </c>
      <c r="C1279">
        <v>107806</v>
      </c>
      <c r="D1279">
        <v>107781</v>
      </c>
      <c r="E1279">
        <v>107724</v>
      </c>
      <c r="F1279">
        <v>3440.18</v>
      </c>
      <c r="G1279">
        <v>6937.51</v>
      </c>
      <c r="H1279">
        <v>2941.59</v>
      </c>
      <c r="I1279">
        <v>0.15368599999999999</v>
      </c>
      <c r="J1279">
        <v>0.85846299999999998</v>
      </c>
      <c r="K1279">
        <v>0</v>
      </c>
      <c r="L1279" t="s">
        <v>42</v>
      </c>
    </row>
    <row r="1280" spans="1:12" x14ac:dyDescent="0.25">
      <c r="A1280" t="s">
        <v>47</v>
      </c>
      <c r="B1280">
        <v>110363</v>
      </c>
      <c r="C1280">
        <v>107989</v>
      </c>
      <c r="D1280">
        <v>107964</v>
      </c>
      <c r="E1280">
        <v>107906</v>
      </c>
      <c r="F1280">
        <v>3450.09</v>
      </c>
      <c r="G1280">
        <v>6950.3</v>
      </c>
      <c r="H1280">
        <v>2946.78</v>
      </c>
      <c r="I1280">
        <v>0.14730099999999999</v>
      </c>
      <c r="J1280">
        <v>0.83696700000000002</v>
      </c>
      <c r="K1280">
        <v>0</v>
      </c>
      <c r="L1280" t="s">
        <v>42</v>
      </c>
    </row>
    <row r="1281" spans="1:25" x14ac:dyDescent="0.25">
      <c r="A1281" t="s">
        <v>47</v>
      </c>
      <c r="B1281">
        <v>110207</v>
      </c>
      <c r="C1281">
        <v>107843</v>
      </c>
      <c r="D1281">
        <v>107818</v>
      </c>
      <c r="E1281">
        <v>107760</v>
      </c>
      <c r="F1281">
        <v>3440.51</v>
      </c>
      <c r="G1281">
        <v>6935.83</v>
      </c>
      <c r="H1281">
        <v>2942.09</v>
      </c>
      <c r="I1281">
        <v>0.17845800000000001</v>
      </c>
      <c r="J1281">
        <v>0.83694299999999999</v>
      </c>
      <c r="K1281">
        <v>0</v>
      </c>
      <c r="L1281" t="s">
        <v>42</v>
      </c>
    </row>
    <row r="1282" spans="1:25" x14ac:dyDescent="0.25">
      <c r="A1282" t="s">
        <v>47</v>
      </c>
      <c r="B1282">
        <v>110427</v>
      </c>
      <c r="C1282">
        <v>108057</v>
      </c>
      <c r="D1282">
        <v>108031</v>
      </c>
      <c r="E1282">
        <v>107973</v>
      </c>
      <c r="F1282">
        <v>3452.2</v>
      </c>
      <c r="G1282">
        <v>6960.22</v>
      </c>
      <c r="H1282">
        <v>2949.64</v>
      </c>
      <c r="I1282">
        <v>0.15292800000000001</v>
      </c>
      <c r="J1282">
        <v>0.83705099999999999</v>
      </c>
      <c r="K1282">
        <v>0</v>
      </c>
      <c r="L1282" t="s">
        <v>42</v>
      </c>
    </row>
    <row r="1283" spans="1:25" x14ac:dyDescent="0.25">
      <c r="A1283" t="s">
        <v>47</v>
      </c>
      <c r="B1283">
        <v>110359</v>
      </c>
      <c r="C1283">
        <v>107988</v>
      </c>
      <c r="D1283">
        <v>107964</v>
      </c>
      <c r="E1283">
        <v>107907</v>
      </c>
      <c r="F1283">
        <v>3442.78</v>
      </c>
      <c r="G1283">
        <v>6940.4</v>
      </c>
      <c r="H1283">
        <v>2943.07</v>
      </c>
      <c r="I1283">
        <v>0.147893</v>
      </c>
      <c r="J1283">
        <v>0.83701800000000004</v>
      </c>
      <c r="K1283">
        <v>0</v>
      </c>
      <c r="L1283" t="s">
        <v>42</v>
      </c>
    </row>
    <row r="1284" spans="1:25" x14ac:dyDescent="0.25">
      <c r="A1284" t="s">
        <v>47</v>
      </c>
      <c r="B1284">
        <v>110269</v>
      </c>
      <c r="C1284">
        <v>107896</v>
      </c>
      <c r="D1284">
        <v>107871</v>
      </c>
      <c r="E1284">
        <v>107813</v>
      </c>
      <c r="F1284">
        <v>3448.71</v>
      </c>
      <c r="G1284">
        <v>6948.42</v>
      </c>
      <c r="H1284">
        <v>2947.58</v>
      </c>
      <c r="I1284">
        <v>0.16864699999999999</v>
      </c>
      <c r="J1284">
        <v>0.837036</v>
      </c>
      <c r="K1284">
        <v>0</v>
      </c>
      <c r="L1284" t="s">
        <v>42</v>
      </c>
    </row>
    <row r="1285" spans="1:25" x14ac:dyDescent="0.25">
      <c r="A1285" t="s">
        <v>47</v>
      </c>
      <c r="B1285">
        <v>110340</v>
      </c>
      <c r="C1285">
        <v>107973</v>
      </c>
      <c r="D1285">
        <v>107949</v>
      </c>
      <c r="E1285">
        <v>107891</v>
      </c>
      <c r="F1285">
        <v>3441.47</v>
      </c>
      <c r="G1285">
        <v>6939.55</v>
      </c>
      <c r="H1285">
        <v>2943.35</v>
      </c>
      <c r="I1285">
        <v>0.151194</v>
      </c>
      <c r="J1285">
        <v>0.83698399999999995</v>
      </c>
      <c r="K1285">
        <v>0</v>
      </c>
      <c r="L1285" t="s">
        <v>42</v>
      </c>
    </row>
    <row r="1286" spans="1:25" x14ac:dyDescent="0.25">
      <c r="A1286" t="s">
        <v>47</v>
      </c>
      <c r="B1286">
        <v>110640</v>
      </c>
      <c r="C1286">
        <v>108267</v>
      </c>
      <c r="D1286">
        <v>108241</v>
      </c>
      <c r="E1286">
        <v>108183</v>
      </c>
      <c r="F1286">
        <v>3452.05</v>
      </c>
      <c r="G1286">
        <v>6956.8</v>
      </c>
      <c r="H1286">
        <v>2948.64</v>
      </c>
      <c r="I1286">
        <v>0.14777299999999999</v>
      </c>
      <c r="J1286">
        <v>0.83694900000000005</v>
      </c>
      <c r="K1286">
        <v>0</v>
      </c>
      <c r="L1286" t="s">
        <v>42</v>
      </c>
    </row>
    <row r="1287" spans="1:25" x14ac:dyDescent="0.25">
      <c r="A1287" t="s">
        <v>47</v>
      </c>
      <c r="B1287">
        <v>110275</v>
      </c>
      <c r="C1287">
        <v>107904</v>
      </c>
      <c r="D1287">
        <v>107881</v>
      </c>
      <c r="E1287">
        <v>107823</v>
      </c>
      <c r="F1287">
        <v>3443.03</v>
      </c>
      <c r="G1287">
        <v>6940.37</v>
      </c>
      <c r="H1287">
        <v>2943.38</v>
      </c>
      <c r="I1287">
        <v>0.150005</v>
      </c>
      <c r="J1287">
        <v>0.83692800000000001</v>
      </c>
      <c r="K1287">
        <v>0</v>
      </c>
      <c r="L1287" t="s">
        <v>42</v>
      </c>
      <c r="R1287" t="s">
        <v>69</v>
      </c>
      <c r="U1287" t="s">
        <v>68</v>
      </c>
      <c r="X1287" t="s">
        <v>66</v>
      </c>
    </row>
    <row r="1288" spans="1:25" x14ac:dyDescent="0.25">
      <c r="A1288" t="s">
        <v>47</v>
      </c>
      <c r="B1288">
        <v>110524</v>
      </c>
      <c r="C1288">
        <v>108146</v>
      </c>
      <c r="D1288">
        <v>108121</v>
      </c>
      <c r="E1288">
        <v>108063</v>
      </c>
      <c r="F1288">
        <v>3447.37</v>
      </c>
      <c r="G1288">
        <v>6949.04</v>
      </c>
      <c r="H1288">
        <v>2948.2</v>
      </c>
      <c r="I1288">
        <v>0.14762500000000001</v>
      </c>
      <c r="J1288">
        <v>0.83704999999999996</v>
      </c>
      <c r="K1288">
        <v>0</v>
      </c>
      <c r="L1288" t="s">
        <v>42</v>
      </c>
      <c r="R1288">
        <f>AVERAGE(B1239:B1288)</f>
        <v>110384.74</v>
      </c>
      <c r="S1288">
        <f>AVERAGE(C1239:C1288)</f>
        <v>108009.88</v>
      </c>
      <c r="U1288">
        <f>_xlfn.VAR.P(B1239:B1288)</f>
        <v>29390.552399999997</v>
      </c>
      <c r="V1288">
        <f>_xlfn.VAR.P(C1239:C1288)</f>
        <v>28398.585599999991</v>
      </c>
      <c r="X1288">
        <f>1.96*SQRT(U1288)/50</f>
        <v>6.7203198167896741</v>
      </c>
      <c r="Y1288">
        <f>1.96*SQRT(V1288)/50</f>
        <v>6.6059369188922767</v>
      </c>
    </row>
    <row r="1289" spans="1:25" x14ac:dyDescent="0.25">
      <c r="A1289" t="s">
        <v>48</v>
      </c>
      <c r="B1289">
        <v>5519253.130353</v>
      </c>
      <c r="C1289" t="s">
        <v>36</v>
      </c>
    </row>
    <row r="1290" spans="1:25" x14ac:dyDescent="0.25">
      <c r="A1290" t="s">
        <v>49</v>
      </c>
      <c r="B1290">
        <v>103985</v>
      </c>
      <c r="C1290">
        <v>103982</v>
      </c>
      <c r="D1290">
        <v>103966</v>
      </c>
      <c r="E1290">
        <v>103908</v>
      </c>
      <c r="F1290">
        <v>3433.38</v>
      </c>
      <c r="G1290">
        <v>0</v>
      </c>
      <c r="H1290">
        <v>2923.93</v>
      </c>
      <c r="I1290">
        <v>0.147346</v>
      </c>
      <c r="J1290">
        <v>0.836063</v>
      </c>
      <c r="K1290">
        <v>0</v>
      </c>
      <c r="L1290" t="s">
        <v>42</v>
      </c>
    </row>
    <row r="1291" spans="1:25" x14ac:dyDescent="0.25">
      <c r="A1291" t="s">
        <v>49</v>
      </c>
      <c r="B1291">
        <v>104173</v>
      </c>
      <c r="C1291">
        <v>104171</v>
      </c>
      <c r="D1291">
        <v>104154</v>
      </c>
      <c r="E1291">
        <v>104097</v>
      </c>
      <c r="F1291">
        <v>3433.2</v>
      </c>
      <c r="G1291">
        <v>0</v>
      </c>
      <c r="H1291">
        <v>2928.09</v>
      </c>
      <c r="I1291">
        <v>0.14746300000000001</v>
      </c>
      <c r="J1291">
        <v>0.83572900000000006</v>
      </c>
      <c r="K1291">
        <v>0</v>
      </c>
      <c r="L1291" t="s">
        <v>42</v>
      </c>
    </row>
    <row r="1292" spans="1:25" x14ac:dyDescent="0.25">
      <c r="A1292" t="s">
        <v>49</v>
      </c>
      <c r="B1292">
        <v>104057</v>
      </c>
      <c r="C1292">
        <v>104054</v>
      </c>
      <c r="D1292">
        <v>104038</v>
      </c>
      <c r="E1292">
        <v>103981</v>
      </c>
      <c r="F1292">
        <v>3431.9</v>
      </c>
      <c r="G1292">
        <v>0</v>
      </c>
      <c r="H1292">
        <v>2923.21</v>
      </c>
      <c r="I1292">
        <v>0.178454</v>
      </c>
      <c r="J1292">
        <v>0.836337</v>
      </c>
      <c r="K1292">
        <v>0</v>
      </c>
      <c r="L1292" t="s">
        <v>42</v>
      </c>
    </row>
    <row r="1293" spans="1:25" x14ac:dyDescent="0.25">
      <c r="A1293" t="s">
        <v>49</v>
      </c>
      <c r="B1293">
        <v>104381</v>
      </c>
      <c r="C1293">
        <v>104378</v>
      </c>
      <c r="D1293">
        <v>104362</v>
      </c>
      <c r="E1293">
        <v>104305</v>
      </c>
      <c r="F1293">
        <v>3432.97</v>
      </c>
      <c r="G1293">
        <v>0</v>
      </c>
      <c r="H1293">
        <v>2927.77</v>
      </c>
      <c r="I1293">
        <v>0.156193</v>
      </c>
      <c r="J1293">
        <v>0.83704000000000001</v>
      </c>
      <c r="K1293">
        <v>0</v>
      </c>
      <c r="L1293" t="s">
        <v>42</v>
      </c>
    </row>
    <row r="1294" spans="1:25" x14ac:dyDescent="0.25">
      <c r="A1294" t="s">
        <v>49</v>
      </c>
      <c r="B1294">
        <v>104258</v>
      </c>
      <c r="C1294">
        <v>104256</v>
      </c>
      <c r="D1294">
        <v>104239</v>
      </c>
      <c r="E1294">
        <v>104181</v>
      </c>
      <c r="F1294">
        <v>3432.32</v>
      </c>
      <c r="G1294">
        <v>0</v>
      </c>
      <c r="H1294">
        <v>2923.17</v>
      </c>
      <c r="I1294">
        <v>0.14858199999999999</v>
      </c>
      <c r="J1294">
        <v>0.83701700000000001</v>
      </c>
      <c r="K1294">
        <v>0</v>
      </c>
      <c r="L1294" t="s">
        <v>42</v>
      </c>
    </row>
    <row r="1295" spans="1:25" x14ac:dyDescent="0.25">
      <c r="A1295" t="s">
        <v>49</v>
      </c>
      <c r="B1295">
        <v>103900</v>
      </c>
      <c r="C1295">
        <v>103897</v>
      </c>
      <c r="D1295">
        <v>103881</v>
      </c>
      <c r="E1295">
        <v>103823</v>
      </c>
      <c r="F1295">
        <v>3433.28</v>
      </c>
      <c r="G1295">
        <v>0</v>
      </c>
      <c r="H1295">
        <v>2928.28</v>
      </c>
      <c r="I1295">
        <v>0.178456</v>
      </c>
      <c r="J1295">
        <v>0.83648299999999998</v>
      </c>
      <c r="K1295">
        <v>0</v>
      </c>
      <c r="L1295" t="s">
        <v>42</v>
      </c>
    </row>
    <row r="1296" spans="1:25" x14ac:dyDescent="0.25">
      <c r="A1296" t="s">
        <v>49</v>
      </c>
      <c r="B1296">
        <v>104064</v>
      </c>
      <c r="C1296">
        <v>104061</v>
      </c>
      <c r="D1296">
        <v>104045</v>
      </c>
      <c r="E1296">
        <v>103987</v>
      </c>
      <c r="F1296">
        <v>3431.89</v>
      </c>
      <c r="G1296">
        <v>0</v>
      </c>
      <c r="H1296">
        <v>2922.91</v>
      </c>
      <c r="I1296">
        <v>0.178478</v>
      </c>
      <c r="J1296">
        <v>0.83696499999999996</v>
      </c>
      <c r="K1296">
        <v>0</v>
      </c>
      <c r="L1296" t="s">
        <v>42</v>
      </c>
    </row>
    <row r="1297" spans="1:12" x14ac:dyDescent="0.25">
      <c r="A1297" t="s">
        <v>49</v>
      </c>
      <c r="B1297">
        <v>104158</v>
      </c>
      <c r="C1297">
        <v>104155</v>
      </c>
      <c r="D1297">
        <v>104139</v>
      </c>
      <c r="E1297">
        <v>104082</v>
      </c>
      <c r="F1297">
        <v>3432.52</v>
      </c>
      <c r="G1297">
        <v>0</v>
      </c>
      <c r="H1297">
        <v>2927.31</v>
      </c>
      <c r="I1297">
        <v>0.148838</v>
      </c>
      <c r="J1297">
        <v>0.83686799999999995</v>
      </c>
      <c r="K1297">
        <v>0</v>
      </c>
      <c r="L1297" t="s">
        <v>42</v>
      </c>
    </row>
    <row r="1298" spans="1:12" x14ac:dyDescent="0.25">
      <c r="A1298" t="s">
        <v>49</v>
      </c>
      <c r="B1298">
        <v>103913</v>
      </c>
      <c r="C1298">
        <v>103911</v>
      </c>
      <c r="D1298">
        <v>103894</v>
      </c>
      <c r="E1298">
        <v>103837</v>
      </c>
      <c r="F1298">
        <v>3432.12</v>
      </c>
      <c r="G1298">
        <v>0</v>
      </c>
      <c r="H1298">
        <v>2923.05</v>
      </c>
      <c r="I1298">
        <v>0.160605</v>
      </c>
      <c r="J1298">
        <v>0.83703099999999997</v>
      </c>
      <c r="K1298">
        <v>0</v>
      </c>
      <c r="L1298" t="s">
        <v>42</v>
      </c>
    </row>
    <row r="1299" spans="1:12" x14ac:dyDescent="0.25">
      <c r="A1299" t="s">
        <v>49</v>
      </c>
      <c r="B1299">
        <v>104078</v>
      </c>
      <c r="C1299">
        <v>104075</v>
      </c>
      <c r="D1299">
        <v>104059</v>
      </c>
      <c r="E1299">
        <v>104002</v>
      </c>
      <c r="F1299">
        <v>3431.67</v>
      </c>
      <c r="G1299">
        <v>0</v>
      </c>
      <c r="H1299">
        <v>2927.67</v>
      </c>
      <c r="I1299">
        <v>0.178454</v>
      </c>
      <c r="J1299">
        <v>0.83688200000000001</v>
      </c>
      <c r="K1299">
        <v>0</v>
      </c>
      <c r="L1299" t="s">
        <v>42</v>
      </c>
    </row>
    <row r="1300" spans="1:12" x14ac:dyDescent="0.25">
      <c r="A1300" t="s">
        <v>49</v>
      </c>
      <c r="B1300">
        <v>103945</v>
      </c>
      <c r="C1300">
        <v>103942</v>
      </c>
      <c r="D1300">
        <v>103926</v>
      </c>
      <c r="E1300">
        <v>103868</v>
      </c>
      <c r="F1300">
        <v>3431.78</v>
      </c>
      <c r="G1300">
        <v>0</v>
      </c>
      <c r="H1300">
        <v>2923.2</v>
      </c>
      <c r="I1300">
        <v>0.17793</v>
      </c>
      <c r="J1300">
        <v>0.836206</v>
      </c>
      <c r="K1300">
        <v>0</v>
      </c>
      <c r="L1300" t="s">
        <v>42</v>
      </c>
    </row>
    <row r="1301" spans="1:12" x14ac:dyDescent="0.25">
      <c r="A1301" t="s">
        <v>49</v>
      </c>
      <c r="B1301">
        <v>104055</v>
      </c>
      <c r="C1301">
        <v>104053</v>
      </c>
      <c r="D1301">
        <v>104036</v>
      </c>
      <c r="E1301">
        <v>103979</v>
      </c>
      <c r="F1301">
        <v>3432.42</v>
      </c>
      <c r="G1301">
        <v>0</v>
      </c>
      <c r="H1301">
        <v>2927.22</v>
      </c>
      <c r="I1301">
        <v>0.15096599999999999</v>
      </c>
      <c r="J1301">
        <v>0.83696400000000004</v>
      </c>
      <c r="K1301">
        <v>0</v>
      </c>
      <c r="L1301" t="s">
        <v>42</v>
      </c>
    </row>
    <row r="1302" spans="1:12" x14ac:dyDescent="0.25">
      <c r="A1302" t="s">
        <v>49</v>
      </c>
      <c r="B1302">
        <v>104071</v>
      </c>
      <c r="C1302">
        <v>104068</v>
      </c>
      <c r="D1302">
        <v>104052</v>
      </c>
      <c r="E1302">
        <v>103994</v>
      </c>
      <c r="F1302">
        <v>3430.96</v>
      </c>
      <c r="G1302">
        <v>0</v>
      </c>
      <c r="H1302">
        <v>2922.92</v>
      </c>
      <c r="I1302">
        <v>0.16378599999999999</v>
      </c>
      <c r="J1302">
        <v>0.83636100000000002</v>
      </c>
      <c r="K1302">
        <v>0</v>
      </c>
      <c r="L1302" t="s">
        <v>42</v>
      </c>
    </row>
    <row r="1303" spans="1:12" x14ac:dyDescent="0.25">
      <c r="A1303" t="s">
        <v>49</v>
      </c>
      <c r="B1303">
        <v>104226</v>
      </c>
      <c r="C1303">
        <v>104224</v>
      </c>
      <c r="D1303">
        <v>104207</v>
      </c>
      <c r="E1303">
        <v>104150</v>
      </c>
      <c r="F1303">
        <v>3432.25</v>
      </c>
      <c r="G1303">
        <v>0</v>
      </c>
      <c r="H1303">
        <v>2928.05</v>
      </c>
      <c r="I1303">
        <v>0.15090999999999999</v>
      </c>
      <c r="J1303">
        <v>0.8367</v>
      </c>
      <c r="K1303">
        <v>0</v>
      </c>
      <c r="L1303" t="s">
        <v>42</v>
      </c>
    </row>
    <row r="1304" spans="1:12" x14ac:dyDescent="0.25">
      <c r="A1304" t="s">
        <v>49</v>
      </c>
      <c r="B1304">
        <v>103927</v>
      </c>
      <c r="C1304">
        <v>103924</v>
      </c>
      <c r="D1304">
        <v>103908</v>
      </c>
      <c r="E1304">
        <v>103851</v>
      </c>
      <c r="F1304">
        <v>3431.82</v>
      </c>
      <c r="G1304">
        <v>0</v>
      </c>
      <c r="H1304">
        <v>2922.21</v>
      </c>
      <c r="I1304">
        <v>0.147121</v>
      </c>
      <c r="J1304">
        <v>0.83650199999999997</v>
      </c>
      <c r="K1304">
        <v>0</v>
      </c>
      <c r="L1304" t="s">
        <v>42</v>
      </c>
    </row>
    <row r="1305" spans="1:12" x14ac:dyDescent="0.25">
      <c r="A1305" t="s">
        <v>49</v>
      </c>
      <c r="B1305">
        <v>103999</v>
      </c>
      <c r="C1305">
        <v>103997</v>
      </c>
      <c r="D1305">
        <v>103981</v>
      </c>
      <c r="E1305">
        <v>103923</v>
      </c>
      <c r="F1305">
        <v>3431.79</v>
      </c>
      <c r="G1305">
        <v>0</v>
      </c>
      <c r="H1305">
        <v>2927.07</v>
      </c>
      <c r="I1305">
        <v>0.178454</v>
      </c>
      <c r="J1305">
        <v>0.83587299999999998</v>
      </c>
      <c r="K1305">
        <v>0</v>
      </c>
      <c r="L1305" t="s">
        <v>42</v>
      </c>
    </row>
    <row r="1306" spans="1:12" x14ac:dyDescent="0.25">
      <c r="A1306" t="s">
        <v>49</v>
      </c>
      <c r="B1306">
        <v>104022</v>
      </c>
      <c r="C1306">
        <v>104020</v>
      </c>
      <c r="D1306">
        <v>104003</v>
      </c>
      <c r="E1306">
        <v>103946</v>
      </c>
      <c r="F1306">
        <v>3431.31</v>
      </c>
      <c r="G1306">
        <v>0</v>
      </c>
      <c r="H1306">
        <v>2922.73</v>
      </c>
      <c r="I1306">
        <v>0.17846400000000001</v>
      </c>
      <c r="J1306">
        <v>0.83632399999999996</v>
      </c>
      <c r="K1306">
        <v>0</v>
      </c>
      <c r="L1306" t="s">
        <v>42</v>
      </c>
    </row>
    <row r="1307" spans="1:12" x14ac:dyDescent="0.25">
      <c r="A1307" t="s">
        <v>49</v>
      </c>
      <c r="B1307">
        <v>103947</v>
      </c>
      <c r="C1307">
        <v>103944</v>
      </c>
      <c r="D1307">
        <v>103928</v>
      </c>
      <c r="E1307">
        <v>103870</v>
      </c>
      <c r="F1307">
        <v>3432.14</v>
      </c>
      <c r="G1307">
        <v>0</v>
      </c>
      <c r="H1307">
        <v>2927.09</v>
      </c>
      <c r="I1307">
        <v>0.15069199999999999</v>
      </c>
      <c r="J1307">
        <v>0.83646900000000002</v>
      </c>
      <c r="K1307">
        <v>0</v>
      </c>
      <c r="L1307" t="s">
        <v>42</v>
      </c>
    </row>
    <row r="1308" spans="1:12" x14ac:dyDescent="0.25">
      <c r="A1308" t="s">
        <v>49</v>
      </c>
      <c r="B1308">
        <v>104003</v>
      </c>
      <c r="C1308">
        <v>104000</v>
      </c>
      <c r="D1308">
        <v>103984</v>
      </c>
      <c r="E1308">
        <v>103927</v>
      </c>
      <c r="F1308">
        <v>3430.81</v>
      </c>
      <c r="G1308">
        <v>0</v>
      </c>
      <c r="H1308">
        <v>2922.49</v>
      </c>
      <c r="I1308">
        <v>0.15820400000000001</v>
      </c>
      <c r="J1308">
        <v>0.83704699999999999</v>
      </c>
      <c r="K1308">
        <v>0</v>
      </c>
      <c r="L1308" t="s">
        <v>42</v>
      </c>
    </row>
    <row r="1309" spans="1:12" x14ac:dyDescent="0.25">
      <c r="A1309" t="s">
        <v>49</v>
      </c>
      <c r="B1309">
        <v>104087</v>
      </c>
      <c r="C1309">
        <v>104084</v>
      </c>
      <c r="D1309">
        <v>104068</v>
      </c>
      <c r="E1309">
        <v>104010</v>
      </c>
      <c r="F1309">
        <v>3433.85</v>
      </c>
      <c r="G1309">
        <v>0</v>
      </c>
      <c r="H1309">
        <v>2927.93</v>
      </c>
      <c r="I1309">
        <v>0.14751800000000001</v>
      </c>
      <c r="J1309">
        <v>0.83705099999999999</v>
      </c>
      <c r="K1309">
        <v>0</v>
      </c>
      <c r="L1309" t="s">
        <v>42</v>
      </c>
    </row>
    <row r="1310" spans="1:12" x14ac:dyDescent="0.25">
      <c r="A1310" t="s">
        <v>49</v>
      </c>
      <c r="B1310">
        <v>103977</v>
      </c>
      <c r="C1310">
        <v>103975</v>
      </c>
      <c r="D1310">
        <v>103958</v>
      </c>
      <c r="E1310">
        <v>103901</v>
      </c>
      <c r="F1310">
        <v>3431.69</v>
      </c>
      <c r="G1310">
        <v>0</v>
      </c>
      <c r="H1310">
        <v>2923.35</v>
      </c>
      <c r="I1310">
        <v>0.160384</v>
      </c>
      <c r="J1310">
        <v>0.84093200000000001</v>
      </c>
      <c r="K1310">
        <v>0</v>
      </c>
      <c r="L1310" t="s">
        <v>42</v>
      </c>
    </row>
    <row r="1311" spans="1:12" x14ac:dyDescent="0.25">
      <c r="A1311" t="s">
        <v>49</v>
      </c>
      <c r="B1311">
        <v>104125</v>
      </c>
      <c r="C1311">
        <v>104122</v>
      </c>
      <c r="D1311">
        <v>104106</v>
      </c>
      <c r="E1311">
        <v>104049</v>
      </c>
      <c r="F1311">
        <v>3432.97</v>
      </c>
      <c r="G1311">
        <v>0</v>
      </c>
      <c r="H1311">
        <v>2927.27</v>
      </c>
      <c r="I1311">
        <v>0.16084300000000001</v>
      </c>
      <c r="J1311">
        <v>0.834619</v>
      </c>
      <c r="K1311">
        <v>0</v>
      </c>
      <c r="L1311" t="s">
        <v>42</v>
      </c>
    </row>
    <row r="1312" spans="1:12" x14ac:dyDescent="0.25">
      <c r="A1312" t="s">
        <v>49</v>
      </c>
      <c r="B1312">
        <v>103958</v>
      </c>
      <c r="C1312">
        <v>103955</v>
      </c>
      <c r="D1312">
        <v>103939</v>
      </c>
      <c r="E1312">
        <v>103881</v>
      </c>
      <c r="F1312">
        <v>3431.29</v>
      </c>
      <c r="G1312">
        <v>0</v>
      </c>
      <c r="H1312">
        <v>2923.01</v>
      </c>
      <c r="I1312">
        <v>0.156387</v>
      </c>
      <c r="J1312">
        <v>0.83705200000000002</v>
      </c>
      <c r="K1312">
        <v>0</v>
      </c>
      <c r="L1312" t="s">
        <v>42</v>
      </c>
    </row>
    <row r="1313" spans="1:12" x14ac:dyDescent="0.25">
      <c r="A1313" t="s">
        <v>49</v>
      </c>
      <c r="B1313">
        <v>103979</v>
      </c>
      <c r="C1313">
        <v>103976</v>
      </c>
      <c r="D1313">
        <v>103960</v>
      </c>
      <c r="E1313">
        <v>103902</v>
      </c>
      <c r="F1313">
        <v>3432.99</v>
      </c>
      <c r="G1313">
        <v>0</v>
      </c>
      <c r="H1313">
        <v>2928.13</v>
      </c>
      <c r="I1313">
        <v>0.151758</v>
      </c>
      <c r="J1313">
        <v>0.86749900000000002</v>
      </c>
      <c r="K1313">
        <v>0</v>
      </c>
      <c r="L1313" t="s">
        <v>42</v>
      </c>
    </row>
    <row r="1314" spans="1:12" x14ac:dyDescent="0.25">
      <c r="A1314" t="s">
        <v>49</v>
      </c>
      <c r="B1314">
        <v>104003</v>
      </c>
      <c r="C1314">
        <v>104000</v>
      </c>
      <c r="D1314">
        <v>103984</v>
      </c>
      <c r="E1314">
        <v>103927</v>
      </c>
      <c r="F1314">
        <v>3432.27</v>
      </c>
      <c r="G1314">
        <v>0</v>
      </c>
      <c r="H1314">
        <v>2923.27</v>
      </c>
      <c r="I1314">
        <v>0.15227299999999999</v>
      </c>
      <c r="J1314">
        <v>0.83939200000000003</v>
      </c>
      <c r="K1314">
        <v>0</v>
      </c>
      <c r="L1314" t="s">
        <v>42</v>
      </c>
    </row>
    <row r="1315" spans="1:12" x14ac:dyDescent="0.25">
      <c r="A1315" t="s">
        <v>49</v>
      </c>
      <c r="B1315">
        <v>103920</v>
      </c>
      <c r="C1315">
        <v>103917</v>
      </c>
      <c r="D1315">
        <v>103901</v>
      </c>
      <c r="E1315">
        <v>103843</v>
      </c>
      <c r="F1315">
        <v>3432.27</v>
      </c>
      <c r="G1315">
        <v>0</v>
      </c>
      <c r="H1315">
        <v>2926.87</v>
      </c>
      <c r="I1315">
        <v>0.16384899999999999</v>
      </c>
      <c r="J1315">
        <v>0.83695200000000003</v>
      </c>
      <c r="K1315">
        <v>0</v>
      </c>
      <c r="L1315" t="s">
        <v>42</v>
      </c>
    </row>
    <row r="1316" spans="1:12" x14ac:dyDescent="0.25">
      <c r="A1316" t="s">
        <v>49</v>
      </c>
      <c r="B1316">
        <v>103891</v>
      </c>
      <c r="C1316">
        <v>103888</v>
      </c>
      <c r="D1316">
        <v>103872</v>
      </c>
      <c r="E1316">
        <v>103814</v>
      </c>
      <c r="F1316">
        <v>3430.95</v>
      </c>
      <c r="G1316">
        <v>0</v>
      </c>
      <c r="H1316">
        <v>2922.82</v>
      </c>
      <c r="I1316">
        <v>0.14840300000000001</v>
      </c>
      <c r="J1316">
        <v>0.83703899999999998</v>
      </c>
      <c r="K1316">
        <v>0</v>
      </c>
      <c r="L1316" t="s">
        <v>42</v>
      </c>
    </row>
    <row r="1317" spans="1:12" x14ac:dyDescent="0.25">
      <c r="A1317" t="s">
        <v>49</v>
      </c>
      <c r="B1317">
        <v>104040</v>
      </c>
      <c r="C1317">
        <v>104037</v>
      </c>
      <c r="D1317">
        <v>104021</v>
      </c>
      <c r="E1317">
        <v>103963</v>
      </c>
      <c r="F1317">
        <v>3430.98</v>
      </c>
      <c r="G1317">
        <v>0</v>
      </c>
      <c r="H1317">
        <v>2927.05</v>
      </c>
      <c r="I1317">
        <v>0.15049199999999999</v>
      </c>
      <c r="J1317">
        <v>0.83840999999999999</v>
      </c>
      <c r="K1317">
        <v>0</v>
      </c>
      <c r="L1317" t="s">
        <v>42</v>
      </c>
    </row>
    <row r="1318" spans="1:12" x14ac:dyDescent="0.25">
      <c r="A1318" t="s">
        <v>49</v>
      </c>
      <c r="B1318">
        <v>104093</v>
      </c>
      <c r="C1318">
        <v>104091</v>
      </c>
      <c r="D1318">
        <v>104074</v>
      </c>
      <c r="E1318">
        <v>104017</v>
      </c>
      <c r="F1318">
        <v>3430</v>
      </c>
      <c r="G1318">
        <v>0</v>
      </c>
      <c r="H1318">
        <v>2922.9</v>
      </c>
      <c r="I1318">
        <v>0.14738899999999999</v>
      </c>
      <c r="J1318">
        <v>0.83705300000000005</v>
      </c>
      <c r="K1318">
        <v>0</v>
      </c>
      <c r="L1318" t="s">
        <v>42</v>
      </c>
    </row>
    <row r="1319" spans="1:12" x14ac:dyDescent="0.25">
      <c r="A1319" t="s">
        <v>49</v>
      </c>
      <c r="B1319">
        <v>103993</v>
      </c>
      <c r="C1319">
        <v>103990</v>
      </c>
      <c r="D1319">
        <v>103973</v>
      </c>
      <c r="E1319">
        <v>103916</v>
      </c>
      <c r="F1319">
        <v>3432.33</v>
      </c>
      <c r="G1319">
        <v>0</v>
      </c>
      <c r="H1319">
        <v>2927.39</v>
      </c>
      <c r="I1319">
        <v>0.178454</v>
      </c>
      <c r="J1319">
        <v>0.83549200000000001</v>
      </c>
      <c r="K1319">
        <v>0</v>
      </c>
      <c r="L1319" t="s">
        <v>42</v>
      </c>
    </row>
    <row r="1320" spans="1:12" x14ac:dyDescent="0.25">
      <c r="A1320" t="s">
        <v>49</v>
      </c>
      <c r="B1320">
        <v>104009</v>
      </c>
      <c r="C1320">
        <v>104006</v>
      </c>
      <c r="D1320">
        <v>103990</v>
      </c>
      <c r="E1320">
        <v>103933</v>
      </c>
      <c r="F1320">
        <v>3429.72</v>
      </c>
      <c r="G1320">
        <v>0</v>
      </c>
      <c r="H1320">
        <v>2922.31</v>
      </c>
      <c r="I1320">
        <v>0.178456</v>
      </c>
      <c r="J1320">
        <v>0.83705200000000002</v>
      </c>
      <c r="K1320">
        <v>0</v>
      </c>
      <c r="L1320" t="s">
        <v>42</v>
      </c>
    </row>
    <row r="1321" spans="1:12" x14ac:dyDescent="0.25">
      <c r="A1321" t="s">
        <v>49</v>
      </c>
      <c r="B1321">
        <v>103804</v>
      </c>
      <c r="C1321">
        <v>103801</v>
      </c>
      <c r="D1321">
        <v>103785</v>
      </c>
      <c r="E1321">
        <v>103726</v>
      </c>
      <c r="F1321">
        <v>3431.49</v>
      </c>
      <c r="G1321">
        <v>0</v>
      </c>
      <c r="H1321">
        <v>2926.37</v>
      </c>
      <c r="I1321">
        <v>0.149895</v>
      </c>
      <c r="J1321">
        <v>0.83345999999999998</v>
      </c>
      <c r="K1321">
        <v>0</v>
      </c>
      <c r="L1321" t="s">
        <v>42</v>
      </c>
    </row>
    <row r="1322" spans="1:12" x14ac:dyDescent="0.25">
      <c r="A1322" t="s">
        <v>49</v>
      </c>
      <c r="B1322">
        <v>103978</v>
      </c>
      <c r="C1322">
        <v>103976</v>
      </c>
      <c r="D1322">
        <v>103959</v>
      </c>
      <c r="E1322">
        <v>103902</v>
      </c>
      <c r="F1322">
        <v>3431.04</v>
      </c>
      <c r="G1322">
        <v>0</v>
      </c>
      <c r="H1322">
        <v>2922.21</v>
      </c>
      <c r="I1322">
        <v>0.15873599999999999</v>
      </c>
      <c r="J1322">
        <v>0.83635700000000002</v>
      </c>
      <c r="K1322">
        <v>0</v>
      </c>
      <c r="L1322" t="s">
        <v>42</v>
      </c>
    </row>
    <row r="1323" spans="1:12" x14ac:dyDescent="0.25">
      <c r="A1323" t="s">
        <v>49</v>
      </c>
      <c r="B1323">
        <v>103924</v>
      </c>
      <c r="C1323">
        <v>103922</v>
      </c>
      <c r="D1323">
        <v>103905</v>
      </c>
      <c r="E1323">
        <v>103848</v>
      </c>
      <c r="F1323">
        <v>3431.72</v>
      </c>
      <c r="G1323">
        <v>0</v>
      </c>
      <c r="H1323">
        <v>2925.85</v>
      </c>
      <c r="I1323">
        <v>0.147789</v>
      </c>
      <c r="J1323">
        <v>0.83687900000000004</v>
      </c>
      <c r="K1323">
        <v>0</v>
      </c>
      <c r="L1323" t="s">
        <v>42</v>
      </c>
    </row>
    <row r="1324" spans="1:12" x14ac:dyDescent="0.25">
      <c r="A1324" t="s">
        <v>49</v>
      </c>
      <c r="B1324">
        <v>104018</v>
      </c>
      <c r="C1324">
        <v>104015</v>
      </c>
      <c r="D1324">
        <v>103999</v>
      </c>
      <c r="E1324">
        <v>103942</v>
      </c>
      <c r="F1324">
        <v>3429.34</v>
      </c>
      <c r="G1324">
        <v>0</v>
      </c>
      <c r="H1324">
        <v>2922.07</v>
      </c>
      <c r="I1324">
        <v>0.17852299999999999</v>
      </c>
      <c r="J1324">
        <v>0.83190399999999998</v>
      </c>
      <c r="K1324">
        <v>0</v>
      </c>
      <c r="L1324" t="s">
        <v>42</v>
      </c>
    </row>
    <row r="1325" spans="1:12" x14ac:dyDescent="0.25">
      <c r="A1325" t="s">
        <v>49</v>
      </c>
      <c r="B1325">
        <v>104081</v>
      </c>
      <c r="C1325">
        <v>104078</v>
      </c>
      <c r="D1325">
        <v>104062</v>
      </c>
      <c r="E1325">
        <v>104004</v>
      </c>
      <c r="F1325">
        <v>3432.44</v>
      </c>
      <c r="G1325">
        <v>0</v>
      </c>
      <c r="H1325">
        <v>2926.53</v>
      </c>
      <c r="I1325">
        <v>0.149501</v>
      </c>
      <c r="J1325">
        <v>0.83650800000000003</v>
      </c>
      <c r="K1325">
        <v>0</v>
      </c>
      <c r="L1325" t="s">
        <v>42</v>
      </c>
    </row>
    <row r="1326" spans="1:12" x14ac:dyDescent="0.25">
      <c r="A1326" t="s">
        <v>49</v>
      </c>
      <c r="B1326">
        <v>103891</v>
      </c>
      <c r="C1326">
        <v>103889</v>
      </c>
      <c r="D1326">
        <v>103872</v>
      </c>
      <c r="E1326">
        <v>103815</v>
      </c>
      <c r="F1326">
        <v>3431.8</v>
      </c>
      <c r="G1326">
        <v>0</v>
      </c>
      <c r="H1326">
        <v>2922.45</v>
      </c>
      <c r="I1326">
        <v>0.17848900000000001</v>
      </c>
      <c r="J1326">
        <v>0.83615099999999998</v>
      </c>
      <c r="K1326">
        <v>0</v>
      </c>
      <c r="L1326" t="s">
        <v>42</v>
      </c>
    </row>
    <row r="1327" spans="1:12" x14ac:dyDescent="0.25">
      <c r="A1327" t="s">
        <v>49</v>
      </c>
      <c r="B1327">
        <v>103852</v>
      </c>
      <c r="C1327">
        <v>103850</v>
      </c>
      <c r="D1327">
        <v>103833</v>
      </c>
      <c r="E1327">
        <v>103776</v>
      </c>
      <c r="F1327">
        <v>3432.25</v>
      </c>
      <c r="G1327">
        <v>0</v>
      </c>
      <c r="H1327">
        <v>2926.93</v>
      </c>
      <c r="I1327">
        <v>0.14879500000000001</v>
      </c>
      <c r="J1327">
        <v>0.83433000000000002</v>
      </c>
      <c r="K1327">
        <v>0</v>
      </c>
      <c r="L1327" t="s">
        <v>42</v>
      </c>
    </row>
    <row r="1328" spans="1:12" x14ac:dyDescent="0.25">
      <c r="A1328" t="s">
        <v>49</v>
      </c>
      <c r="B1328">
        <v>104008</v>
      </c>
      <c r="C1328">
        <v>104005</v>
      </c>
      <c r="D1328">
        <v>103989</v>
      </c>
      <c r="E1328">
        <v>103931</v>
      </c>
      <c r="F1328">
        <v>3429.24</v>
      </c>
      <c r="G1328">
        <v>0</v>
      </c>
      <c r="H1328">
        <v>2921.64</v>
      </c>
      <c r="I1328">
        <v>0.178455</v>
      </c>
      <c r="J1328">
        <v>0.83705200000000002</v>
      </c>
      <c r="K1328">
        <v>0</v>
      </c>
      <c r="L1328" t="s">
        <v>42</v>
      </c>
    </row>
    <row r="1329" spans="1:25" x14ac:dyDescent="0.25">
      <c r="A1329" t="s">
        <v>49</v>
      </c>
      <c r="B1329">
        <v>103881</v>
      </c>
      <c r="C1329">
        <v>103879</v>
      </c>
      <c r="D1329">
        <v>103862</v>
      </c>
      <c r="E1329">
        <v>103805</v>
      </c>
      <c r="F1329">
        <v>3431.08</v>
      </c>
      <c r="G1329">
        <v>0</v>
      </c>
      <c r="H1329">
        <v>2926.58</v>
      </c>
      <c r="I1329">
        <v>0.17848</v>
      </c>
      <c r="J1329">
        <v>0.83705300000000005</v>
      </c>
      <c r="K1329">
        <v>0</v>
      </c>
      <c r="L1329" t="s">
        <v>42</v>
      </c>
    </row>
    <row r="1330" spans="1:25" x14ac:dyDescent="0.25">
      <c r="A1330" t="s">
        <v>49</v>
      </c>
      <c r="B1330">
        <v>104011</v>
      </c>
      <c r="C1330">
        <v>104008</v>
      </c>
      <c r="D1330">
        <v>103992</v>
      </c>
      <c r="E1330">
        <v>103934</v>
      </c>
      <c r="F1330">
        <v>3431.27</v>
      </c>
      <c r="G1330">
        <v>0</v>
      </c>
      <c r="H1330">
        <v>2922.69</v>
      </c>
      <c r="I1330">
        <v>0.17845800000000001</v>
      </c>
      <c r="J1330">
        <v>0.83632600000000001</v>
      </c>
      <c r="K1330">
        <v>0</v>
      </c>
      <c r="L1330" t="s">
        <v>42</v>
      </c>
    </row>
    <row r="1331" spans="1:25" x14ac:dyDescent="0.25">
      <c r="A1331" t="s">
        <v>49</v>
      </c>
      <c r="B1331">
        <v>104088</v>
      </c>
      <c r="C1331">
        <v>104086</v>
      </c>
      <c r="D1331">
        <v>104069</v>
      </c>
      <c r="E1331">
        <v>104011</v>
      </c>
      <c r="F1331">
        <v>3430.75</v>
      </c>
      <c r="G1331">
        <v>0</v>
      </c>
      <c r="H1331">
        <v>2926.7</v>
      </c>
      <c r="I1331">
        <v>0.159391</v>
      </c>
      <c r="J1331">
        <v>0.85393300000000005</v>
      </c>
      <c r="K1331">
        <v>0</v>
      </c>
      <c r="L1331" t="s">
        <v>42</v>
      </c>
    </row>
    <row r="1332" spans="1:25" x14ac:dyDescent="0.25">
      <c r="A1332" t="s">
        <v>49</v>
      </c>
      <c r="B1332">
        <v>104035</v>
      </c>
      <c r="C1332">
        <v>104032</v>
      </c>
      <c r="D1332">
        <v>104016</v>
      </c>
      <c r="E1332">
        <v>103958</v>
      </c>
      <c r="F1332">
        <v>3431.46</v>
      </c>
      <c r="G1332">
        <v>0</v>
      </c>
      <c r="H1332">
        <v>2922.26</v>
      </c>
      <c r="I1332">
        <v>0.14868700000000001</v>
      </c>
      <c r="J1332">
        <v>0.83705099999999999</v>
      </c>
      <c r="K1332">
        <v>0</v>
      </c>
      <c r="L1332" t="s">
        <v>42</v>
      </c>
    </row>
    <row r="1333" spans="1:25" x14ac:dyDescent="0.25">
      <c r="A1333" t="s">
        <v>49</v>
      </c>
      <c r="B1333">
        <v>104093</v>
      </c>
      <c r="C1333">
        <v>104090</v>
      </c>
      <c r="D1333">
        <v>104074</v>
      </c>
      <c r="E1333">
        <v>104016</v>
      </c>
      <c r="F1333">
        <v>3430.8</v>
      </c>
      <c r="G1333">
        <v>0</v>
      </c>
      <c r="H1333">
        <v>2927.52</v>
      </c>
      <c r="I1333">
        <v>0.14716499999999999</v>
      </c>
      <c r="J1333">
        <v>0.84523700000000002</v>
      </c>
      <c r="K1333">
        <v>0</v>
      </c>
      <c r="L1333" t="s">
        <v>42</v>
      </c>
    </row>
    <row r="1334" spans="1:25" x14ac:dyDescent="0.25">
      <c r="A1334" t="s">
        <v>49</v>
      </c>
      <c r="B1334">
        <v>104029</v>
      </c>
      <c r="C1334">
        <v>104026</v>
      </c>
      <c r="D1334">
        <v>104010</v>
      </c>
      <c r="E1334">
        <v>103952</v>
      </c>
      <c r="F1334">
        <v>3431.65</v>
      </c>
      <c r="G1334">
        <v>0</v>
      </c>
      <c r="H1334">
        <v>2922.6</v>
      </c>
      <c r="I1334">
        <v>0.178454</v>
      </c>
      <c r="J1334">
        <v>0.83700200000000002</v>
      </c>
      <c r="K1334">
        <v>0</v>
      </c>
      <c r="L1334" t="s">
        <v>42</v>
      </c>
    </row>
    <row r="1335" spans="1:25" x14ac:dyDescent="0.25">
      <c r="A1335" t="s">
        <v>49</v>
      </c>
      <c r="B1335">
        <v>104326</v>
      </c>
      <c r="C1335">
        <v>104323</v>
      </c>
      <c r="D1335">
        <v>104307</v>
      </c>
      <c r="E1335">
        <v>104249</v>
      </c>
      <c r="F1335">
        <v>3432.44</v>
      </c>
      <c r="G1335">
        <v>0</v>
      </c>
      <c r="H1335">
        <v>2927.58</v>
      </c>
      <c r="I1335">
        <v>0.157997</v>
      </c>
      <c r="J1335">
        <v>0.83704400000000001</v>
      </c>
      <c r="K1335">
        <v>0</v>
      </c>
      <c r="L1335" t="s">
        <v>42</v>
      </c>
    </row>
    <row r="1336" spans="1:25" x14ac:dyDescent="0.25">
      <c r="A1336" t="s">
        <v>49</v>
      </c>
      <c r="B1336">
        <v>103973</v>
      </c>
      <c r="C1336">
        <v>103970</v>
      </c>
      <c r="D1336">
        <v>103954</v>
      </c>
      <c r="E1336">
        <v>103896</v>
      </c>
      <c r="F1336">
        <v>3430.9</v>
      </c>
      <c r="G1336">
        <v>0</v>
      </c>
      <c r="H1336">
        <v>2922.56</v>
      </c>
      <c r="I1336">
        <v>0.158222</v>
      </c>
      <c r="J1336">
        <v>0.83703799999999995</v>
      </c>
      <c r="K1336">
        <v>0</v>
      </c>
      <c r="L1336" t="s">
        <v>42</v>
      </c>
    </row>
    <row r="1337" spans="1:25" x14ac:dyDescent="0.25">
      <c r="A1337" t="s">
        <v>49</v>
      </c>
      <c r="B1337">
        <v>103949</v>
      </c>
      <c r="C1337">
        <v>103946</v>
      </c>
      <c r="D1337">
        <v>103930</v>
      </c>
      <c r="E1337">
        <v>103873</v>
      </c>
      <c r="F1337">
        <v>3432.21</v>
      </c>
      <c r="G1337">
        <v>0</v>
      </c>
      <c r="H1337">
        <v>2926.01</v>
      </c>
      <c r="I1337">
        <v>0.14719599999999999</v>
      </c>
      <c r="J1337">
        <v>0.83705099999999999</v>
      </c>
      <c r="K1337">
        <v>0</v>
      </c>
      <c r="L1337" t="s">
        <v>42</v>
      </c>
    </row>
    <row r="1338" spans="1:25" x14ac:dyDescent="0.25">
      <c r="A1338" t="s">
        <v>49</v>
      </c>
      <c r="B1338">
        <v>104072</v>
      </c>
      <c r="C1338">
        <v>104069</v>
      </c>
      <c r="D1338">
        <v>104053</v>
      </c>
      <c r="E1338">
        <v>103996</v>
      </c>
      <c r="F1338">
        <v>3430.12</v>
      </c>
      <c r="G1338">
        <v>0</v>
      </c>
      <c r="H1338">
        <v>2921.7</v>
      </c>
      <c r="I1338">
        <v>0.17166600000000001</v>
      </c>
      <c r="J1338">
        <v>0.83702100000000002</v>
      </c>
      <c r="K1338">
        <v>0</v>
      </c>
      <c r="L1338" t="s">
        <v>42</v>
      </c>
    </row>
    <row r="1339" spans="1:25" x14ac:dyDescent="0.25">
      <c r="A1339" t="s">
        <v>49</v>
      </c>
      <c r="B1339">
        <v>104137</v>
      </c>
      <c r="C1339">
        <v>104134</v>
      </c>
      <c r="D1339">
        <v>104118</v>
      </c>
      <c r="E1339">
        <v>104061</v>
      </c>
      <c r="F1339">
        <v>3432.65</v>
      </c>
      <c r="G1339">
        <v>0</v>
      </c>
      <c r="H1339">
        <v>2926.99</v>
      </c>
      <c r="I1339">
        <v>0.178454</v>
      </c>
      <c r="J1339">
        <v>0.83695900000000001</v>
      </c>
      <c r="K1339">
        <v>0</v>
      </c>
      <c r="L1339" t="s">
        <v>42</v>
      </c>
    </row>
    <row r="1340" spans="1:25" x14ac:dyDescent="0.25">
      <c r="A1340" t="s">
        <v>49</v>
      </c>
      <c r="B1340">
        <v>104088</v>
      </c>
      <c r="C1340">
        <v>104085</v>
      </c>
      <c r="D1340">
        <v>104069</v>
      </c>
      <c r="E1340">
        <v>104011</v>
      </c>
      <c r="F1340">
        <v>3431.22</v>
      </c>
      <c r="G1340">
        <v>0</v>
      </c>
      <c r="H1340">
        <v>2922.32</v>
      </c>
      <c r="I1340">
        <v>0.178454</v>
      </c>
      <c r="J1340">
        <v>0.83637600000000001</v>
      </c>
      <c r="K1340">
        <v>0</v>
      </c>
      <c r="L1340" t="s">
        <v>42</v>
      </c>
    </row>
    <row r="1341" spans="1:25" x14ac:dyDescent="0.25">
      <c r="A1341" t="s">
        <v>49</v>
      </c>
      <c r="B1341">
        <v>104017</v>
      </c>
      <c r="C1341">
        <v>104014</v>
      </c>
      <c r="D1341">
        <v>103998</v>
      </c>
      <c r="E1341">
        <v>103940</v>
      </c>
      <c r="F1341">
        <v>3432.2</v>
      </c>
      <c r="G1341">
        <v>0</v>
      </c>
      <c r="H1341">
        <v>2927.86</v>
      </c>
      <c r="I1341">
        <v>0.14954700000000001</v>
      </c>
      <c r="J1341">
        <v>0.83696800000000005</v>
      </c>
      <c r="K1341">
        <v>0</v>
      </c>
      <c r="L1341" t="s">
        <v>42</v>
      </c>
    </row>
    <row r="1342" spans="1:25" x14ac:dyDescent="0.25">
      <c r="A1342" t="s">
        <v>49</v>
      </c>
      <c r="B1342">
        <v>103809</v>
      </c>
      <c r="C1342">
        <v>103806</v>
      </c>
      <c r="D1342">
        <v>103790</v>
      </c>
      <c r="E1342">
        <v>103732</v>
      </c>
      <c r="F1342">
        <v>3431.51</v>
      </c>
      <c r="G1342">
        <v>0</v>
      </c>
      <c r="H1342">
        <v>2922.76</v>
      </c>
      <c r="I1342">
        <v>0.178455</v>
      </c>
      <c r="J1342">
        <v>0.83704900000000004</v>
      </c>
      <c r="K1342">
        <v>0</v>
      </c>
      <c r="L1342" t="s">
        <v>42</v>
      </c>
    </row>
    <row r="1343" spans="1:25" x14ac:dyDescent="0.25">
      <c r="A1343" t="s">
        <v>49</v>
      </c>
      <c r="B1343">
        <v>103877</v>
      </c>
      <c r="C1343">
        <v>103875</v>
      </c>
      <c r="D1343">
        <v>103858</v>
      </c>
      <c r="E1343">
        <v>103801</v>
      </c>
      <c r="F1343">
        <v>3433.29</v>
      </c>
      <c r="G1343">
        <v>0</v>
      </c>
      <c r="H1343">
        <v>2928.29</v>
      </c>
      <c r="I1343">
        <v>0.17845800000000001</v>
      </c>
      <c r="J1343">
        <v>0.83704800000000001</v>
      </c>
      <c r="K1343">
        <v>0</v>
      </c>
      <c r="L1343" t="s">
        <v>42</v>
      </c>
      <c r="R1343" t="s">
        <v>69</v>
      </c>
      <c r="U1343" t="s">
        <v>68</v>
      </c>
      <c r="X1343" t="s">
        <v>66</v>
      </c>
    </row>
    <row r="1344" spans="1:25" x14ac:dyDescent="0.25">
      <c r="A1344" t="s">
        <v>49</v>
      </c>
      <c r="B1344">
        <v>104095</v>
      </c>
      <c r="C1344">
        <v>104092</v>
      </c>
      <c r="D1344">
        <v>104076</v>
      </c>
      <c r="E1344">
        <v>104018</v>
      </c>
      <c r="F1344">
        <v>3433.35</v>
      </c>
      <c r="G1344">
        <v>0</v>
      </c>
      <c r="H1344">
        <v>2923.33</v>
      </c>
      <c r="I1344">
        <v>0.14710300000000001</v>
      </c>
      <c r="J1344">
        <v>0.83535199999999998</v>
      </c>
      <c r="K1344">
        <v>0</v>
      </c>
      <c r="L1344" t="s">
        <v>42</v>
      </c>
      <c r="R1344">
        <f>AVERAGE(B1295:B1344)</f>
        <v>104008.38</v>
      </c>
      <c r="S1344">
        <f>AVERAGE(C1295:C1344)</f>
        <v>104005.66</v>
      </c>
      <c r="U1344">
        <f>_xlfn.VAR.P(B1295:B1344)</f>
        <v>9899.5155999999915</v>
      </c>
      <c r="V1344">
        <f>_xlfn.VAR.P(C1295:C1344)</f>
        <v>9886.0644000000048</v>
      </c>
      <c r="X1344">
        <f>1.96*SQRT(U1344)/50</f>
        <v>3.9002553315884319</v>
      </c>
      <c r="Y1344">
        <f>1.96*SQRT(V1344)/50</f>
        <v>3.8976046489627461</v>
      </c>
    </row>
    <row r="1345" spans="1:12" x14ac:dyDescent="0.25">
      <c r="A1345" t="s">
        <v>50</v>
      </c>
      <c r="B1345">
        <v>5200432.4307819996</v>
      </c>
      <c r="C1345" t="s">
        <v>36</v>
      </c>
    </row>
    <row r="1346" spans="1:12" x14ac:dyDescent="0.25">
      <c r="A1346" t="s">
        <v>51</v>
      </c>
      <c r="B1346">
        <v>33284.400000000001</v>
      </c>
      <c r="C1346">
        <v>33234.300000000003</v>
      </c>
      <c r="D1346">
        <v>33234</v>
      </c>
      <c r="E1346">
        <v>33196.400000000001</v>
      </c>
      <c r="F1346">
        <v>1525.95</v>
      </c>
      <c r="G1346">
        <v>2099.5100000000002</v>
      </c>
      <c r="H1346">
        <v>470.49099999999999</v>
      </c>
      <c r="I1346">
        <v>0.175929</v>
      </c>
      <c r="J1346">
        <v>0.83592299999999997</v>
      </c>
      <c r="K1346">
        <v>92940</v>
      </c>
      <c r="L1346" t="s">
        <v>42</v>
      </c>
    </row>
    <row r="1347" spans="1:12" x14ac:dyDescent="0.25">
      <c r="A1347" t="s">
        <v>51</v>
      </c>
      <c r="B1347">
        <v>33285.800000000003</v>
      </c>
      <c r="C1347">
        <v>33235.9</v>
      </c>
      <c r="D1347">
        <v>33235.599999999999</v>
      </c>
      <c r="E1347">
        <v>33197.9</v>
      </c>
      <c r="F1347">
        <v>1526.64</v>
      </c>
      <c r="G1347">
        <v>2099.2199999999998</v>
      </c>
      <c r="H1347">
        <v>470.41399999999999</v>
      </c>
      <c r="I1347">
        <v>0.178455</v>
      </c>
      <c r="J1347">
        <v>0.83698099999999998</v>
      </c>
      <c r="K1347">
        <v>92933</v>
      </c>
      <c r="L1347" t="s">
        <v>42</v>
      </c>
    </row>
    <row r="1348" spans="1:12" x14ac:dyDescent="0.25">
      <c r="A1348" t="s">
        <v>51</v>
      </c>
      <c r="B1348">
        <v>33275.599999999999</v>
      </c>
      <c r="C1348">
        <v>33225.599999999999</v>
      </c>
      <c r="D1348">
        <v>33225.300000000003</v>
      </c>
      <c r="E1348">
        <v>33187.599999999999</v>
      </c>
      <c r="F1348">
        <v>1524.63</v>
      </c>
      <c r="G1348">
        <v>2099.8000000000002</v>
      </c>
      <c r="H1348">
        <v>470.36900000000003</v>
      </c>
      <c r="I1348">
        <v>0.178457</v>
      </c>
      <c r="J1348">
        <v>0.83700399999999997</v>
      </c>
      <c r="K1348">
        <v>92938</v>
      </c>
      <c r="L1348" t="s">
        <v>42</v>
      </c>
    </row>
    <row r="1349" spans="1:12" x14ac:dyDescent="0.25">
      <c r="A1349" t="s">
        <v>51</v>
      </c>
      <c r="B1349">
        <v>33279.699999999997</v>
      </c>
      <c r="C1349">
        <v>33229.800000000003</v>
      </c>
      <c r="D1349">
        <v>33229.5</v>
      </c>
      <c r="E1349">
        <v>33191.800000000003</v>
      </c>
      <c r="F1349">
        <v>1527.99</v>
      </c>
      <c r="G1349">
        <v>2099.16</v>
      </c>
      <c r="H1349">
        <v>470.30599999999998</v>
      </c>
      <c r="I1349">
        <v>0.16361200000000001</v>
      </c>
      <c r="J1349">
        <v>0.83703300000000003</v>
      </c>
      <c r="K1349">
        <v>92948</v>
      </c>
      <c r="L1349" t="s">
        <v>42</v>
      </c>
    </row>
    <row r="1350" spans="1:12" x14ac:dyDescent="0.25">
      <c r="A1350" t="s">
        <v>51</v>
      </c>
      <c r="B1350">
        <v>33281</v>
      </c>
      <c r="C1350">
        <v>33230.9</v>
      </c>
      <c r="D1350">
        <v>33230.699999999997</v>
      </c>
      <c r="E1350">
        <v>33192.9</v>
      </c>
      <c r="F1350">
        <v>1525.37</v>
      </c>
      <c r="G1350">
        <v>2099.0300000000002</v>
      </c>
      <c r="H1350">
        <v>470.24</v>
      </c>
      <c r="I1350">
        <v>0.17854500000000001</v>
      </c>
      <c r="J1350">
        <v>0.83693200000000001</v>
      </c>
      <c r="K1350">
        <v>92930</v>
      </c>
      <c r="L1350" t="s">
        <v>42</v>
      </c>
    </row>
    <row r="1351" spans="1:12" x14ac:dyDescent="0.25">
      <c r="A1351" t="s">
        <v>51</v>
      </c>
      <c r="B1351">
        <v>33275.699999999997</v>
      </c>
      <c r="C1351">
        <v>33225.800000000003</v>
      </c>
      <c r="D1351">
        <v>33225.5</v>
      </c>
      <c r="E1351">
        <v>33187.9</v>
      </c>
      <c r="F1351">
        <v>1526.64</v>
      </c>
      <c r="G1351">
        <v>2098.66</v>
      </c>
      <c r="H1351">
        <v>470.20400000000001</v>
      </c>
      <c r="I1351">
        <v>0.17849999999999999</v>
      </c>
      <c r="J1351">
        <v>0.83652899999999997</v>
      </c>
      <c r="K1351">
        <v>92949</v>
      </c>
      <c r="L1351" t="s">
        <v>42</v>
      </c>
    </row>
    <row r="1352" spans="1:12" x14ac:dyDescent="0.25">
      <c r="A1352" t="s">
        <v>51</v>
      </c>
      <c r="B1352">
        <v>33283.300000000003</v>
      </c>
      <c r="C1352">
        <v>33233.199999999997</v>
      </c>
      <c r="D1352">
        <v>33232.9</v>
      </c>
      <c r="E1352">
        <v>33195.199999999997</v>
      </c>
      <c r="F1352">
        <v>1525.33</v>
      </c>
      <c r="G1352">
        <v>2099.79</v>
      </c>
      <c r="H1352">
        <v>470.23099999999999</v>
      </c>
      <c r="I1352">
        <v>0.14788899999999999</v>
      </c>
      <c r="J1352">
        <v>0.83665699999999998</v>
      </c>
      <c r="K1352">
        <v>92935</v>
      </c>
      <c r="L1352" t="s">
        <v>42</v>
      </c>
    </row>
    <row r="1353" spans="1:12" x14ac:dyDescent="0.25">
      <c r="A1353" t="s">
        <v>51</v>
      </c>
      <c r="B1353">
        <v>33279.199999999997</v>
      </c>
      <c r="C1353">
        <v>33229.199999999997</v>
      </c>
      <c r="D1353">
        <v>33228.9</v>
      </c>
      <c r="E1353">
        <v>33191.199999999997</v>
      </c>
      <c r="F1353">
        <v>1528.68</v>
      </c>
      <c r="G1353">
        <v>2099.21</v>
      </c>
      <c r="H1353">
        <v>470.41199999999998</v>
      </c>
      <c r="I1353">
        <v>0.15306900000000001</v>
      </c>
      <c r="J1353">
        <v>0.83664799999999995</v>
      </c>
      <c r="K1353">
        <v>92921</v>
      </c>
      <c r="L1353" t="s">
        <v>42</v>
      </c>
    </row>
    <row r="1354" spans="1:12" x14ac:dyDescent="0.25">
      <c r="A1354" t="s">
        <v>51</v>
      </c>
      <c r="B1354">
        <v>33279.199999999997</v>
      </c>
      <c r="C1354">
        <v>33229.1</v>
      </c>
      <c r="D1354">
        <v>33228.800000000003</v>
      </c>
      <c r="E1354">
        <v>33191.1</v>
      </c>
      <c r="F1354">
        <v>1529.19</v>
      </c>
      <c r="G1354">
        <v>2099.59</v>
      </c>
      <c r="H1354">
        <v>470.31599999999997</v>
      </c>
      <c r="I1354">
        <v>0.17845800000000001</v>
      </c>
      <c r="J1354">
        <v>0.83668600000000004</v>
      </c>
      <c r="K1354">
        <v>92942</v>
      </c>
      <c r="L1354" t="s">
        <v>42</v>
      </c>
    </row>
    <row r="1355" spans="1:12" x14ac:dyDescent="0.25">
      <c r="A1355" t="s">
        <v>51</v>
      </c>
      <c r="B1355">
        <v>33288.5</v>
      </c>
      <c r="C1355">
        <v>33238.6</v>
      </c>
      <c r="D1355">
        <v>33238.300000000003</v>
      </c>
      <c r="E1355">
        <v>33200.5</v>
      </c>
      <c r="F1355">
        <v>1527.54</v>
      </c>
      <c r="G1355">
        <v>2099.06</v>
      </c>
      <c r="H1355">
        <v>470.41399999999999</v>
      </c>
      <c r="I1355">
        <v>0.15010499999999999</v>
      </c>
      <c r="J1355">
        <v>0.83698799999999995</v>
      </c>
      <c r="K1355">
        <v>92933</v>
      </c>
      <c r="L1355" t="s">
        <v>42</v>
      </c>
    </row>
    <row r="1356" spans="1:12" x14ac:dyDescent="0.25">
      <c r="A1356" t="s">
        <v>51</v>
      </c>
      <c r="B1356">
        <v>33271.4</v>
      </c>
      <c r="C1356">
        <v>33221.4</v>
      </c>
      <c r="D1356">
        <v>33221.1</v>
      </c>
      <c r="E1356">
        <v>33183.4</v>
      </c>
      <c r="F1356">
        <v>1526.22</v>
      </c>
      <c r="G1356">
        <v>2099.69</v>
      </c>
      <c r="H1356">
        <v>470.32499999999999</v>
      </c>
      <c r="I1356">
        <v>0.178478</v>
      </c>
      <c r="J1356">
        <v>0.83702399999999999</v>
      </c>
      <c r="K1356">
        <v>92934</v>
      </c>
      <c r="L1356" t="s">
        <v>42</v>
      </c>
    </row>
    <row r="1357" spans="1:12" x14ac:dyDescent="0.25">
      <c r="A1357" t="s">
        <v>51</v>
      </c>
      <c r="B1357">
        <v>33281</v>
      </c>
      <c r="C1357">
        <v>33231.1</v>
      </c>
      <c r="D1357">
        <v>33230.800000000003</v>
      </c>
      <c r="E1357">
        <v>33193.1</v>
      </c>
      <c r="F1357">
        <v>1528.05</v>
      </c>
      <c r="G1357">
        <v>2099.75</v>
      </c>
      <c r="H1357">
        <v>470.34100000000001</v>
      </c>
      <c r="I1357">
        <v>0.178503</v>
      </c>
      <c r="J1357">
        <v>0.83691899999999997</v>
      </c>
      <c r="K1357">
        <v>92942</v>
      </c>
      <c r="L1357" t="s">
        <v>42</v>
      </c>
    </row>
    <row r="1358" spans="1:12" x14ac:dyDescent="0.25">
      <c r="A1358" t="s">
        <v>51</v>
      </c>
      <c r="B1358">
        <v>33276</v>
      </c>
      <c r="C1358">
        <v>33226</v>
      </c>
      <c r="D1358">
        <v>33225.699999999997</v>
      </c>
      <c r="E1358">
        <v>33188</v>
      </c>
      <c r="F1358">
        <v>1527.48</v>
      </c>
      <c r="G1358">
        <v>2099.5100000000002</v>
      </c>
      <c r="H1358">
        <v>470.47300000000001</v>
      </c>
      <c r="I1358">
        <v>0.14752399999999999</v>
      </c>
      <c r="J1358">
        <v>0.83369000000000004</v>
      </c>
      <c r="K1358">
        <v>92915</v>
      </c>
      <c r="L1358" t="s">
        <v>42</v>
      </c>
    </row>
    <row r="1359" spans="1:12" x14ac:dyDescent="0.25">
      <c r="A1359" t="s">
        <v>51</v>
      </c>
      <c r="B1359">
        <v>33260.6</v>
      </c>
      <c r="C1359">
        <v>33210.6</v>
      </c>
      <c r="D1359">
        <v>33210.300000000003</v>
      </c>
      <c r="E1359">
        <v>33172.6</v>
      </c>
      <c r="F1359">
        <v>1528.86</v>
      </c>
      <c r="G1359">
        <v>2099.41</v>
      </c>
      <c r="H1359">
        <v>470.46899999999999</v>
      </c>
      <c r="I1359">
        <v>0.14763499999999999</v>
      </c>
      <c r="J1359">
        <v>0.83607399999999998</v>
      </c>
      <c r="K1359">
        <v>92920</v>
      </c>
      <c r="L1359" t="s">
        <v>42</v>
      </c>
    </row>
    <row r="1360" spans="1:12" x14ac:dyDescent="0.25">
      <c r="A1360" t="s">
        <v>51</v>
      </c>
      <c r="B1360">
        <v>33281.800000000003</v>
      </c>
      <c r="C1360">
        <v>33231.599999999999</v>
      </c>
      <c r="D1360">
        <v>33231.300000000003</v>
      </c>
      <c r="E1360">
        <v>33193.599999999999</v>
      </c>
      <c r="F1360">
        <v>1525.61</v>
      </c>
      <c r="G1360">
        <v>2099.73</v>
      </c>
      <c r="H1360">
        <v>470.41399999999999</v>
      </c>
      <c r="I1360">
        <v>0.14879500000000001</v>
      </c>
      <c r="J1360">
        <v>0.83553599999999995</v>
      </c>
      <c r="K1360">
        <v>92927</v>
      </c>
      <c r="L1360" t="s">
        <v>42</v>
      </c>
    </row>
    <row r="1361" spans="1:12" x14ac:dyDescent="0.25">
      <c r="A1361" t="s">
        <v>51</v>
      </c>
      <c r="B1361">
        <v>33274.199999999997</v>
      </c>
      <c r="C1361">
        <v>33223.599999999999</v>
      </c>
      <c r="D1361">
        <v>33223.300000000003</v>
      </c>
      <c r="E1361">
        <v>33185.599999999999</v>
      </c>
      <c r="F1361">
        <v>1526.27</v>
      </c>
      <c r="G1361">
        <v>2099.38</v>
      </c>
      <c r="H1361">
        <v>470.38400000000001</v>
      </c>
      <c r="I1361">
        <v>0.15306700000000001</v>
      </c>
      <c r="J1361">
        <v>0.86222600000000005</v>
      </c>
      <c r="K1361">
        <v>92932</v>
      </c>
      <c r="L1361" t="s">
        <v>42</v>
      </c>
    </row>
    <row r="1362" spans="1:12" x14ac:dyDescent="0.25">
      <c r="A1362" t="s">
        <v>51</v>
      </c>
      <c r="B1362">
        <v>33271.599999999999</v>
      </c>
      <c r="C1362">
        <v>33221.300000000003</v>
      </c>
      <c r="D1362">
        <v>33221</v>
      </c>
      <c r="E1362">
        <v>33183.300000000003</v>
      </c>
      <c r="F1362">
        <v>1524.45</v>
      </c>
      <c r="G1362">
        <v>2099.37</v>
      </c>
      <c r="H1362">
        <v>470.35399999999998</v>
      </c>
      <c r="I1362">
        <v>0.15622900000000001</v>
      </c>
      <c r="J1362">
        <v>0.836758</v>
      </c>
      <c r="K1362">
        <v>92939</v>
      </c>
      <c r="L1362" t="s">
        <v>42</v>
      </c>
    </row>
    <row r="1363" spans="1:12" x14ac:dyDescent="0.25">
      <c r="A1363" t="s">
        <v>51</v>
      </c>
      <c r="B1363">
        <v>33275.1</v>
      </c>
      <c r="C1363">
        <v>33225</v>
      </c>
      <c r="D1363">
        <v>33224.800000000003</v>
      </c>
      <c r="E1363">
        <v>33187.1</v>
      </c>
      <c r="F1363">
        <v>1526.57</v>
      </c>
      <c r="G1363">
        <v>2099.58</v>
      </c>
      <c r="H1363">
        <v>470.29399999999998</v>
      </c>
      <c r="I1363">
        <v>0.148616</v>
      </c>
      <c r="J1363">
        <v>0.806473</v>
      </c>
      <c r="K1363">
        <v>92934</v>
      </c>
      <c r="L1363" t="s">
        <v>42</v>
      </c>
    </row>
    <row r="1364" spans="1:12" x14ac:dyDescent="0.25">
      <c r="A1364" t="s">
        <v>51</v>
      </c>
      <c r="B1364">
        <v>33261.699999999997</v>
      </c>
      <c r="C1364">
        <v>33211.5</v>
      </c>
      <c r="D1364">
        <v>33211.199999999997</v>
      </c>
      <c r="E1364">
        <v>33173.5</v>
      </c>
      <c r="F1364">
        <v>1526.56</v>
      </c>
      <c r="G1364">
        <v>2099.0700000000002</v>
      </c>
      <c r="H1364">
        <v>470.37</v>
      </c>
      <c r="I1364">
        <v>0.17846899999999999</v>
      </c>
      <c r="J1364">
        <v>0.83681799999999995</v>
      </c>
      <c r="K1364">
        <v>92916</v>
      </c>
      <c r="L1364" t="s">
        <v>42</v>
      </c>
    </row>
    <row r="1365" spans="1:12" x14ac:dyDescent="0.25">
      <c r="A1365" t="s">
        <v>51</v>
      </c>
      <c r="B1365">
        <v>33259.9</v>
      </c>
      <c r="C1365">
        <v>33209.800000000003</v>
      </c>
      <c r="D1365">
        <v>33209.599999999999</v>
      </c>
      <c r="E1365">
        <v>33171.800000000003</v>
      </c>
      <c r="F1365">
        <v>1525.05</v>
      </c>
      <c r="G1365">
        <v>2098.56</v>
      </c>
      <c r="H1365">
        <v>470.17399999999998</v>
      </c>
      <c r="I1365">
        <v>0.161463</v>
      </c>
      <c r="J1365">
        <v>0.83704400000000001</v>
      </c>
      <c r="K1365">
        <v>92947</v>
      </c>
      <c r="L1365" t="s">
        <v>42</v>
      </c>
    </row>
    <row r="1366" spans="1:12" x14ac:dyDescent="0.25">
      <c r="A1366" t="s">
        <v>51</v>
      </c>
      <c r="B1366">
        <v>33269</v>
      </c>
      <c r="C1366">
        <v>33218.9</v>
      </c>
      <c r="D1366">
        <v>33218.6</v>
      </c>
      <c r="E1366">
        <v>33180.9</v>
      </c>
      <c r="F1366">
        <v>1529.1</v>
      </c>
      <c r="G1366">
        <v>2099.08</v>
      </c>
      <c r="H1366">
        <v>470.404</v>
      </c>
      <c r="I1366">
        <v>0.17862</v>
      </c>
      <c r="J1366">
        <v>0.83704400000000001</v>
      </c>
      <c r="K1366">
        <v>92931</v>
      </c>
      <c r="L1366" t="s">
        <v>42</v>
      </c>
    </row>
    <row r="1367" spans="1:12" x14ac:dyDescent="0.25">
      <c r="A1367" t="s">
        <v>51</v>
      </c>
      <c r="B1367">
        <v>33269.300000000003</v>
      </c>
      <c r="C1367">
        <v>33219.300000000003</v>
      </c>
      <c r="D1367">
        <v>33219</v>
      </c>
      <c r="E1367">
        <v>33181.300000000003</v>
      </c>
      <c r="F1367">
        <v>1528.53</v>
      </c>
      <c r="G1367">
        <v>2098.81</v>
      </c>
      <c r="H1367">
        <v>470.238</v>
      </c>
      <c r="I1367">
        <v>0.148149</v>
      </c>
      <c r="J1367">
        <v>0.86500900000000003</v>
      </c>
      <c r="K1367">
        <v>92938</v>
      </c>
      <c r="L1367" t="s">
        <v>42</v>
      </c>
    </row>
    <row r="1368" spans="1:12" x14ac:dyDescent="0.25">
      <c r="A1368" t="s">
        <v>51</v>
      </c>
      <c r="B1368">
        <v>33260.1</v>
      </c>
      <c r="C1368">
        <v>33209.699999999997</v>
      </c>
      <c r="D1368">
        <v>33209.4</v>
      </c>
      <c r="E1368">
        <v>33171.699999999997</v>
      </c>
      <c r="F1368">
        <v>1525.26</v>
      </c>
      <c r="G1368">
        <v>2098.9299999999998</v>
      </c>
      <c r="H1368">
        <v>470.33100000000002</v>
      </c>
      <c r="I1368">
        <v>0.178454</v>
      </c>
      <c r="J1368">
        <v>0.83425000000000005</v>
      </c>
      <c r="K1368">
        <v>92930</v>
      </c>
      <c r="L1368" t="s">
        <v>42</v>
      </c>
    </row>
    <row r="1369" spans="1:12" x14ac:dyDescent="0.25">
      <c r="A1369" t="s">
        <v>51</v>
      </c>
      <c r="B1369">
        <v>33271.599999999999</v>
      </c>
      <c r="C1369">
        <v>33221.5</v>
      </c>
      <c r="D1369">
        <v>33221.199999999997</v>
      </c>
      <c r="E1369">
        <v>33183.599999999999</v>
      </c>
      <c r="F1369">
        <v>1526.32</v>
      </c>
      <c r="G1369">
        <v>2099.3200000000002</v>
      </c>
      <c r="H1369">
        <v>470.33600000000001</v>
      </c>
      <c r="I1369">
        <v>0.178454</v>
      </c>
      <c r="J1369">
        <v>0.83672999999999997</v>
      </c>
      <c r="K1369">
        <v>92918</v>
      </c>
      <c r="L1369" t="s">
        <v>42</v>
      </c>
    </row>
    <row r="1370" spans="1:12" x14ac:dyDescent="0.25">
      <c r="A1370" t="s">
        <v>51</v>
      </c>
      <c r="B1370">
        <v>33280.300000000003</v>
      </c>
      <c r="C1370">
        <v>33230.199999999997</v>
      </c>
      <c r="D1370">
        <v>33229.9</v>
      </c>
      <c r="E1370">
        <v>33192.300000000003</v>
      </c>
      <c r="F1370">
        <v>1525.56</v>
      </c>
      <c r="G1370">
        <v>2099.85</v>
      </c>
      <c r="H1370">
        <v>470.40899999999999</v>
      </c>
      <c r="I1370">
        <v>0.16009999999999999</v>
      </c>
      <c r="J1370">
        <v>0.83617799999999998</v>
      </c>
      <c r="K1370">
        <v>92938</v>
      </c>
      <c r="L1370" t="s">
        <v>42</v>
      </c>
    </row>
    <row r="1371" spans="1:12" x14ac:dyDescent="0.25">
      <c r="A1371" t="s">
        <v>51</v>
      </c>
      <c r="B1371">
        <v>33280.800000000003</v>
      </c>
      <c r="C1371">
        <v>33230.699999999997</v>
      </c>
      <c r="D1371">
        <v>33230.400000000001</v>
      </c>
      <c r="E1371">
        <v>33192.800000000003</v>
      </c>
      <c r="F1371">
        <v>1527.62</v>
      </c>
      <c r="G1371">
        <v>2099.7600000000002</v>
      </c>
      <c r="H1371">
        <v>470.39299999999997</v>
      </c>
      <c r="I1371">
        <v>0.17845900000000001</v>
      </c>
      <c r="J1371">
        <v>0.83607500000000001</v>
      </c>
      <c r="K1371">
        <v>92918</v>
      </c>
      <c r="L1371" t="s">
        <v>42</v>
      </c>
    </row>
    <row r="1372" spans="1:12" x14ac:dyDescent="0.25">
      <c r="A1372" t="s">
        <v>51</v>
      </c>
      <c r="B1372">
        <v>33273</v>
      </c>
      <c r="C1372">
        <v>33222.800000000003</v>
      </c>
      <c r="D1372">
        <v>33222.5</v>
      </c>
      <c r="E1372">
        <v>33184.800000000003</v>
      </c>
      <c r="F1372">
        <v>1527.62</v>
      </c>
      <c r="G1372">
        <v>2099.2600000000002</v>
      </c>
      <c r="H1372">
        <v>470.34800000000001</v>
      </c>
      <c r="I1372">
        <v>0.178454</v>
      </c>
      <c r="J1372">
        <v>0.82867800000000003</v>
      </c>
      <c r="K1372">
        <v>92952</v>
      </c>
      <c r="L1372" t="s">
        <v>42</v>
      </c>
    </row>
    <row r="1373" spans="1:12" x14ac:dyDescent="0.25">
      <c r="A1373" t="s">
        <v>51</v>
      </c>
      <c r="B1373">
        <v>33279</v>
      </c>
      <c r="C1373">
        <v>33228.9</v>
      </c>
      <c r="D1373">
        <v>33228.6</v>
      </c>
      <c r="E1373">
        <v>33190.9</v>
      </c>
      <c r="F1373">
        <v>1527.77</v>
      </c>
      <c r="G1373">
        <v>2100.0100000000002</v>
      </c>
      <c r="H1373">
        <v>470.49099999999999</v>
      </c>
      <c r="I1373">
        <v>0.17846500000000001</v>
      </c>
      <c r="J1373">
        <v>0.83682000000000001</v>
      </c>
      <c r="K1373">
        <v>92938</v>
      </c>
      <c r="L1373" t="s">
        <v>42</v>
      </c>
    </row>
    <row r="1374" spans="1:12" x14ac:dyDescent="0.25">
      <c r="A1374" t="s">
        <v>51</v>
      </c>
      <c r="B1374">
        <v>33299.1</v>
      </c>
      <c r="C1374">
        <v>33248.9</v>
      </c>
      <c r="D1374">
        <v>33248.6</v>
      </c>
      <c r="E1374">
        <v>33210.9</v>
      </c>
      <c r="F1374">
        <v>1528.13</v>
      </c>
      <c r="G1374">
        <v>2099.5700000000002</v>
      </c>
      <c r="H1374">
        <v>470.58499999999998</v>
      </c>
      <c r="I1374">
        <v>0.153583</v>
      </c>
      <c r="J1374">
        <v>0.82952599999999999</v>
      </c>
      <c r="K1374">
        <v>92954</v>
      </c>
      <c r="L1374" t="s">
        <v>42</v>
      </c>
    </row>
    <row r="1375" spans="1:12" x14ac:dyDescent="0.25">
      <c r="A1375" t="s">
        <v>51</v>
      </c>
      <c r="B1375">
        <v>33274.6</v>
      </c>
      <c r="C1375">
        <v>33224.699999999997</v>
      </c>
      <c r="D1375">
        <v>33224.400000000001</v>
      </c>
      <c r="E1375">
        <v>33186.699999999997</v>
      </c>
      <c r="F1375">
        <v>1524.8</v>
      </c>
      <c r="G1375">
        <v>2100.06</v>
      </c>
      <c r="H1375">
        <v>470.5</v>
      </c>
      <c r="I1375">
        <v>0.17849599999999999</v>
      </c>
      <c r="J1375">
        <v>0.83478600000000003</v>
      </c>
      <c r="K1375">
        <v>92926</v>
      </c>
      <c r="L1375" t="s">
        <v>42</v>
      </c>
    </row>
    <row r="1376" spans="1:12" x14ac:dyDescent="0.25">
      <c r="A1376" t="s">
        <v>51</v>
      </c>
      <c r="B1376">
        <v>33289</v>
      </c>
      <c r="C1376">
        <v>33238.9</v>
      </c>
      <c r="D1376">
        <v>33238.6</v>
      </c>
      <c r="E1376">
        <v>33200.9</v>
      </c>
      <c r="F1376">
        <v>1527.68</v>
      </c>
      <c r="G1376">
        <v>2100</v>
      </c>
      <c r="H1376">
        <v>470.63299999999998</v>
      </c>
      <c r="I1376">
        <v>0.178456</v>
      </c>
      <c r="J1376">
        <v>0.83645400000000003</v>
      </c>
      <c r="K1376">
        <v>92930</v>
      </c>
      <c r="L1376" t="s">
        <v>42</v>
      </c>
    </row>
    <row r="1377" spans="1:12" x14ac:dyDescent="0.25">
      <c r="A1377" t="s">
        <v>51</v>
      </c>
      <c r="B1377">
        <v>33291.599999999999</v>
      </c>
      <c r="C1377">
        <v>33241.599999999999</v>
      </c>
      <c r="D1377">
        <v>33241.300000000003</v>
      </c>
      <c r="E1377">
        <v>33203.5</v>
      </c>
      <c r="F1377">
        <v>1529.87</v>
      </c>
      <c r="G1377">
        <v>2100.5500000000002</v>
      </c>
      <c r="H1377">
        <v>470.50700000000001</v>
      </c>
      <c r="I1377">
        <v>0.14987800000000001</v>
      </c>
      <c r="J1377">
        <v>0.83582100000000004</v>
      </c>
      <c r="K1377">
        <v>92933</v>
      </c>
      <c r="L1377" t="s">
        <v>42</v>
      </c>
    </row>
    <row r="1378" spans="1:12" x14ac:dyDescent="0.25">
      <c r="A1378" t="s">
        <v>51</v>
      </c>
      <c r="B1378">
        <v>33274.300000000003</v>
      </c>
      <c r="C1378">
        <v>33224.1</v>
      </c>
      <c r="D1378">
        <v>33223.800000000003</v>
      </c>
      <c r="E1378">
        <v>33186.1</v>
      </c>
      <c r="F1378">
        <v>1525.38</v>
      </c>
      <c r="G1378">
        <v>2099.7399999999998</v>
      </c>
      <c r="H1378">
        <v>470.39499999999998</v>
      </c>
      <c r="I1378">
        <v>0.156779</v>
      </c>
      <c r="J1378">
        <v>0.83686300000000002</v>
      </c>
      <c r="K1378">
        <v>92926</v>
      </c>
      <c r="L1378" t="s">
        <v>42</v>
      </c>
    </row>
    <row r="1379" spans="1:12" x14ac:dyDescent="0.25">
      <c r="A1379" t="s">
        <v>51</v>
      </c>
      <c r="B1379">
        <v>33262.5</v>
      </c>
      <c r="C1379">
        <v>33212.300000000003</v>
      </c>
      <c r="D1379">
        <v>33212.1</v>
      </c>
      <c r="E1379">
        <v>33174.400000000001</v>
      </c>
      <c r="F1379">
        <v>1524.51</v>
      </c>
      <c r="G1379">
        <v>2099.59</v>
      </c>
      <c r="H1379">
        <v>470.553</v>
      </c>
      <c r="I1379">
        <v>0.17848900000000001</v>
      </c>
      <c r="J1379">
        <v>0.83671499999999999</v>
      </c>
      <c r="K1379">
        <v>92936</v>
      </c>
      <c r="L1379" t="s">
        <v>42</v>
      </c>
    </row>
    <row r="1380" spans="1:12" x14ac:dyDescent="0.25">
      <c r="A1380" t="s">
        <v>51</v>
      </c>
      <c r="B1380">
        <v>33278.6</v>
      </c>
      <c r="C1380">
        <v>33228.400000000001</v>
      </c>
      <c r="D1380">
        <v>33228.199999999997</v>
      </c>
      <c r="E1380">
        <v>33190.5</v>
      </c>
      <c r="F1380">
        <v>1526.75</v>
      </c>
      <c r="G1380">
        <v>2099.56</v>
      </c>
      <c r="H1380">
        <v>470.39600000000002</v>
      </c>
      <c r="I1380">
        <v>0.17852000000000001</v>
      </c>
      <c r="J1380">
        <v>0.83702500000000002</v>
      </c>
      <c r="K1380">
        <v>92933</v>
      </c>
      <c r="L1380" t="s">
        <v>42</v>
      </c>
    </row>
    <row r="1381" spans="1:12" x14ac:dyDescent="0.25">
      <c r="A1381" t="s">
        <v>51</v>
      </c>
      <c r="B1381">
        <v>33275.9</v>
      </c>
      <c r="C1381">
        <v>33226</v>
      </c>
      <c r="D1381">
        <v>33225.699999999997</v>
      </c>
      <c r="E1381">
        <v>33188</v>
      </c>
      <c r="F1381">
        <v>1525.23</v>
      </c>
      <c r="G1381">
        <v>2099.1</v>
      </c>
      <c r="H1381">
        <v>470.40300000000002</v>
      </c>
      <c r="I1381">
        <v>0.17846999999999999</v>
      </c>
      <c r="J1381">
        <v>0.83705099999999999</v>
      </c>
      <c r="K1381">
        <v>92946</v>
      </c>
      <c r="L1381" t="s">
        <v>42</v>
      </c>
    </row>
    <row r="1382" spans="1:12" x14ac:dyDescent="0.25">
      <c r="A1382" t="s">
        <v>51</v>
      </c>
      <c r="B1382">
        <v>33274.9</v>
      </c>
      <c r="C1382">
        <v>33224.699999999997</v>
      </c>
      <c r="D1382">
        <v>33224.400000000001</v>
      </c>
      <c r="E1382">
        <v>33186.699999999997</v>
      </c>
      <c r="F1382">
        <v>1527.49</v>
      </c>
      <c r="G1382">
        <v>2099.34</v>
      </c>
      <c r="H1382">
        <v>470.423</v>
      </c>
      <c r="I1382">
        <v>0.178454</v>
      </c>
      <c r="J1382">
        <v>0.83647199999999999</v>
      </c>
      <c r="K1382">
        <v>92952</v>
      </c>
      <c r="L1382" t="s">
        <v>42</v>
      </c>
    </row>
    <row r="1383" spans="1:12" x14ac:dyDescent="0.25">
      <c r="A1383" t="s">
        <v>51</v>
      </c>
      <c r="B1383">
        <v>33263.5</v>
      </c>
      <c r="C1383">
        <v>33213.699999999997</v>
      </c>
      <c r="D1383">
        <v>33213.4</v>
      </c>
      <c r="E1383">
        <v>33175.599999999999</v>
      </c>
      <c r="F1383">
        <v>1527.45</v>
      </c>
      <c r="G1383">
        <v>2099.37</v>
      </c>
      <c r="H1383">
        <v>470.38099999999997</v>
      </c>
      <c r="I1383">
        <v>0.147123</v>
      </c>
      <c r="J1383">
        <v>0.83695900000000001</v>
      </c>
      <c r="K1383">
        <v>92933</v>
      </c>
      <c r="L1383" t="s">
        <v>42</v>
      </c>
    </row>
    <row r="1384" spans="1:12" x14ac:dyDescent="0.25">
      <c r="A1384" t="s">
        <v>51</v>
      </c>
      <c r="B1384">
        <v>33256.300000000003</v>
      </c>
      <c r="C1384">
        <v>33206.1</v>
      </c>
      <c r="D1384">
        <v>33205.9</v>
      </c>
      <c r="E1384">
        <v>33168.300000000003</v>
      </c>
      <c r="F1384">
        <v>1527.46</v>
      </c>
      <c r="G1384">
        <v>2099.14</v>
      </c>
      <c r="H1384">
        <v>470.33800000000002</v>
      </c>
      <c r="I1384">
        <v>0.17861299999999999</v>
      </c>
      <c r="J1384">
        <v>0.83653699999999998</v>
      </c>
      <c r="K1384">
        <v>92943</v>
      </c>
      <c r="L1384" t="s">
        <v>42</v>
      </c>
    </row>
    <row r="1385" spans="1:12" x14ac:dyDescent="0.25">
      <c r="A1385" t="s">
        <v>51</v>
      </c>
      <c r="B1385">
        <v>33272.699999999997</v>
      </c>
      <c r="C1385">
        <v>33222.6</v>
      </c>
      <c r="D1385">
        <v>33222.300000000003</v>
      </c>
      <c r="E1385">
        <v>33184.6</v>
      </c>
      <c r="F1385">
        <v>1526.81</v>
      </c>
      <c r="G1385">
        <v>2098.9899999999998</v>
      </c>
      <c r="H1385">
        <v>470.27800000000002</v>
      </c>
      <c r="I1385">
        <v>0.149062</v>
      </c>
      <c r="J1385">
        <v>0.84185600000000005</v>
      </c>
      <c r="K1385">
        <v>92937</v>
      </c>
      <c r="L1385" t="s">
        <v>42</v>
      </c>
    </row>
    <row r="1386" spans="1:12" x14ac:dyDescent="0.25">
      <c r="A1386" t="s">
        <v>51</v>
      </c>
      <c r="B1386">
        <v>33281.199999999997</v>
      </c>
      <c r="C1386">
        <v>33231.199999999997</v>
      </c>
      <c r="D1386">
        <v>33230.9</v>
      </c>
      <c r="E1386">
        <v>33193.199999999997</v>
      </c>
      <c r="F1386">
        <v>1527.37</v>
      </c>
      <c r="G1386">
        <v>2099.4499999999998</v>
      </c>
      <c r="H1386">
        <v>470.36</v>
      </c>
      <c r="I1386">
        <v>0.15423899999999999</v>
      </c>
      <c r="J1386">
        <v>0.83684400000000003</v>
      </c>
      <c r="K1386">
        <v>92950</v>
      </c>
      <c r="L1386" t="s">
        <v>42</v>
      </c>
    </row>
    <row r="1387" spans="1:12" x14ac:dyDescent="0.25">
      <c r="A1387" t="s">
        <v>51</v>
      </c>
      <c r="B1387">
        <v>33275.5</v>
      </c>
      <c r="C1387">
        <v>33225.599999999999</v>
      </c>
      <c r="D1387">
        <v>33225.4</v>
      </c>
      <c r="E1387">
        <v>33187.599999999999</v>
      </c>
      <c r="F1387">
        <v>1526.77</v>
      </c>
      <c r="G1387">
        <v>2099.15</v>
      </c>
      <c r="H1387">
        <v>470.58199999999999</v>
      </c>
      <c r="I1387">
        <v>0.17849999999999999</v>
      </c>
      <c r="J1387">
        <v>0.837001</v>
      </c>
      <c r="K1387">
        <v>92917</v>
      </c>
      <c r="L1387" t="s">
        <v>42</v>
      </c>
    </row>
    <row r="1388" spans="1:12" x14ac:dyDescent="0.25">
      <c r="A1388" t="s">
        <v>51</v>
      </c>
      <c r="B1388">
        <v>33273.4</v>
      </c>
      <c r="C1388">
        <v>33223.5</v>
      </c>
      <c r="D1388">
        <v>33223.199999999997</v>
      </c>
      <c r="E1388">
        <v>33185.5</v>
      </c>
      <c r="F1388">
        <v>1527.95</v>
      </c>
      <c r="G1388">
        <v>2099.52</v>
      </c>
      <c r="H1388">
        <v>470.39299999999997</v>
      </c>
      <c r="I1388">
        <v>0.14988199999999999</v>
      </c>
      <c r="J1388">
        <v>0.83631</v>
      </c>
      <c r="K1388">
        <v>92939</v>
      </c>
      <c r="L1388" t="s">
        <v>42</v>
      </c>
    </row>
    <row r="1389" spans="1:12" x14ac:dyDescent="0.25">
      <c r="A1389" t="s">
        <v>51</v>
      </c>
      <c r="B1389">
        <v>33282.5</v>
      </c>
      <c r="C1389">
        <v>33232.5</v>
      </c>
      <c r="D1389">
        <v>33232.199999999997</v>
      </c>
      <c r="E1389">
        <v>33194.400000000001</v>
      </c>
      <c r="F1389">
        <v>1530.15</v>
      </c>
      <c r="G1389">
        <v>2099.86</v>
      </c>
      <c r="H1389">
        <v>470.70600000000002</v>
      </c>
      <c r="I1389">
        <v>0.147142</v>
      </c>
      <c r="J1389">
        <v>0.83251799999999998</v>
      </c>
      <c r="K1389">
        <v>92934</v>
      </c>
      <c r="L1389" t="s">
        <v>42</v>
      </c>
    </row>
    <row r="1390" spans="1:12" x14ac:dyDescent="0.25">
      <c r="A1390" t="s">
        <v>51</v>
      </c>
      <c r="B1390">
        <v>33287</v>
      </c>
      <c r="C1390">
        <v>33236.800000000003</v>
      </c>
      <c r="D1390">
        <v>33236.6</v>
      </c>
      <c r="E1390">
        <v>33198.9</v>
      </c>
      <c r="F1390">
        <v>1527.61</v>
      </c>
      <c r="G1390">
        <v>2099.69</v>
      </c>
      <c r="H1390">
        <v>470.51499999999999</v>
      </c>
      <c r="I1390">
        <v>0.178455</v>
      </c>
      <c r="J1390">
        <v>0.86610699999999996</v>
      </c>
      <c r="K1390">
        <v>92929</v>
      </c>
      <c r="L1390" t="s">
        <v>42</v>
      </c>
    </row>
    <row r="1391" spans="1:12" x14ac:dyDescent="0.25">
      <c r="A1391" t="s">
        <v>51</v>
      </c>
      <c r="B1391">
        <v>33281.5</v>
      </c>
      <c r="C1391">
        <v>33231.599999999999</v>
      </c>
      <c r="D1391">
        <v>33231.300000000003</v>
      </c>
      <c r="E1391">
        <v>33193.599999999999</v>
      </c>
      <c r="F1391">
        <v>1527.66</v>
      </c>
      <c r="G1391">
        <v>2099.86</v>
      </c>
      <c r="H1391">
        <v>470.40600000000001</v>
      </c>
      <c r="I1391">
        <v>0.154312</v>
      </c>
      <c r="J1391">
        <v>0.83705300000000005</v>
      </c>
      <c r="K1391">
        <v>92915</v>
      </c>
      <c r="L1391" t="s">
        <v>42</v>
      </c>
    </row>
    <row r="1392" spans="1:12" x14ac:dyDescent="0.25">
      <c r="A1392" t="s">
        <v>51</v>
      </c>
      <c r="B1392">
        <v>33290.800000000003</v>
      </c>
      <c r="C1392">
        <v>33240.699999999997</v>
      </c>
      <c r="D1392">
        <v>33240.400000000001</v>
      </c>
      <c r="E1392">
        <v>33202.6</v>
      </c>
      <c r="F1392">
        <v>1526.54</v>
      </c>
      <c r="G1392">
        <v>2099.79</v>
      </c>
      <c r="H1392">
        <v>470.512</v>
      </c>
      <c r="I1392">
        <v>0.14784900000000001</v>
      </c>
      <c r="J1392">
        <v>0.83684499999999995</v>
      </c>
      <c r="K1392">
        <v>92934</v>
      </c>
      <c r="L1392" t="s">
        <v>42</v>
      </c>
    </row>
    <row r="1393" spans="1:25" x14ac:dyDescent="0.25">
      <c r="A1393" t="s">
        <v>51</v>
      </c>
      <c r="B1393">
        <v>33283.4</v>
      </c>
      <c r="C1393">
        <v>33233.4</v>
      </c>
      <c r="D1393">
        <v>33233.1</v>
      </c>
      <c r="E1393">
        <v>33195.4</v>
      </c>
      <c r="F1393">
        <v>1527.73</v>
      </c>
      <c r="G1393">
        <v>2099.5100000000002</v>
      </c>
      <c r="H1393">
        <v>470.55799999999999</v>
      </c>
      <c r="I1393">
        <v>0.178565</v>
      </c>
      <c r="J1393">
        <v>0.83701599999999998</v>
      </c>
      <c r="K1393">
        <v>92941</v>
      </c>
      <c r="L1393" t="s">
        <v>42</v>
      </c>
    </row>
    <row r="1394" spans="1:25" x14ac:dyDescent="0.25">
      <c r="A1394" t="s">
        <v>51</v>
      </c>
      <c r="B1394">
        <v>33275.5</v>
      </c>
      <c r="C1394">
        <v>33225.5</v>
      </c>
      <c r="D1394">
        <v>33225.300000000003</v>
      </c>
      <c r="E1394">
        <v>33187.599999999999</v>
      </c>
      <c r="F1394">
        <v>1526.96</v>
      </c>
      <c r="G1394">
        <v>2099.6799999999998</v>
      </c>
      <c r="H1394">
        <v>470.56400000000002</v>
      </c>
      <c r="I1394">
        <v>0.14946699999999999</v>
      </c>
      <c r="J1394">
        <v>0.83634600000000003</v>
      </c>
      <c r="K1394">
        <v>92937</v>
      </c>
      <c r="L1394" t="s">
        <v>42</v>
      </c>
    </row>
    <row r="1395" spans="1:25" x14ac:dyDescent="0.25">
      <c r="A1395" t="s">
        <v>51</v>
      </c>
      <c r="B1395">
        <v>33276.699999999997</v>
      </c>
      <c r="C1395">
        <v>33226.699999999997</v>
      </c>
      <c r="D1395">
        <v>33226.400000000001</v>
      </c>
      <c r="E1395">
        <v>33188.699999999997</v>
      </c>
      <c r="F1395">
        <v>1527.19</v>
      </c>
      <c r="G1395">
        <v>2099.6799999999998</v>
      </c>
      <c r="H1395">
        <v>470.51499999999999</v>
      </c>
      <c r="I1395">
        <v>0.171178</v>
      </c>
      <c r="J1395">
        <v>0.835256</v>
      </c>
      <c r="K1395">
        <v>92915</v>
      </c>
      <c r="L1395" t="s">
        <v>42</v>
      </c>
    </row>
    <row r="1396" spans="1:25" x14ac:dyDescent="0.25">
      <c r="A1396" t="s">
        <v>51</v>
      </c>
      <c r="B1396">
        <v>33264.5</v>
      </c>
      <c r="C1396">
        <v>33214.300000000003</v>
      </c>
      <c r="D1396">
        <v>33214</v>
      </c>
      <c r="E1396">
        <v>33176.300000000003</v>
      </c>
      <c r="F1396">
        <v>1525.72</v>
      </c>
      <c r="G1396">
        <v>2099.33</v>
      </c>
      <c r="H1396">
        <v>470.68599999999998</v>
      </c>
      <c r="I1396">
        <v>0.14710300000000001</v>
      </c>
      <c r="J1396">
        <v>0.83698099999999998</v>
      </c>
      <c r="K1396">
        <v>92936</v>
      </c>
      <c r="L1396" t="s">
        <v>42</v>
      </c>
    </row>
    <row r="1397" spans="1:25" x14ac:dyDescent="0.25">
      <c r="A1397" t="s">
        <v>51</v>
      </c>
      <c r="B1397">
        <v>33268.6</v>
      </c>
      <c r="C1397">
        <v>33218.5</v>
      </c>
      <c r="D1397">
        <v>33218.300000000003</v>
      </c>
      <c r="E1397">
        <v>33180.6</v>
      </c>
      <c r="F1397">
        <v>1525.06</v>
      </c>
      <c r="G1397">
        <v>2099.84</v>
      </c>
      <c r="H1397">
        <v>470.25599999999997</v>
      </c>
      <c r="I1397">
        <v>0.178454</v>
      </c>
      <c r="J1397">
        <v>0.83702500000000002</v>
      </c>
      <c r="K1397">
        <v>92932</v>
      </c>
      <c r="L1397" t="s">
        <v>42</v>
      </c>
    </row>
    <row r="1398" spans="1:25" x14ac:dyDescent="0.25">
      <c r="A1398" t="s">
        <v>51</v>
      </c>
      <c r="B1398">
        <v>33267.5</v>
      </c>
      <c r="C1398">
        <v>33217.5</v>
      </c>
      <c r="D1398">
        <v>33217.199999999997</v>
      </c>
      <c r="E1398">
        <v>33179.5</v>
      </c>
      <c r="F1398">
        <v>1526.41</v>
      </c>
      <c r="G1398">
        <v>2099.1</v>
      </c>
      <c r="H1398">
        <v>470.33699999999999</v>
      </c>
      <c r="I1398">
        <v>0.178454</v>
      </c>
      <c r="J1398">
        <v>0.83395900000000001</v>
      </c>
      <c r="K1398">
        <v>92931</v>
      </c>
      <c r="L1398" t="s">
        <v>42</v>
      </c>
    </row>
    <row r="1399" spans="1:25" x14ac:dyDescent="0.25">
      <c r="A1399" t="s">
        <v>51</v>
      </c>
      <c r="B1399">
        <v>33273.199999999997</v>
      </c>
      <c r="C1399">
        <v>33223.300000000003</v>
      </c>
      <c r="D1399">
        <v>33223</v>
      </c>
      <c r="E1399">
        <v>33185.199999999997</v>
      </c>
      <c r="F1399">
        <v>1527.42</v>
      </c>
      <c r="G1399">
        <v>2100.0700000000002</v>
      </c>
      <c r="H1399">
        <v>470.55399999999997</v>
      </c>
      <c r="I1399">
        <v>0.178455</v>
      </c>
      <c r="J1399">
        <v>0.83502600000000005</v>
      </c>
      <c r="K1399">
        <v>92933</v>
      </c>
      <c r="L1399" t="s">
        <v>42</v>
      </c>
      <c r="R1399" t="s">
        <v>69</v>
      </c>
      <c r="U1399" t="s">
        <v>68</v>
      </c>
      <c r="X1399" t="s">
        <v>66</v>
      </c>
    </row>
    <row r="1400" spans="1:25" x14ac:dyDescent="0.25">
      <c r="A1400" t="s">
        <v>51</v>
      </c>
      <c r="B1400">
        <v>33276.699999999997</v>
      </c>
      <c r="C1400">
        <v>33226.6</v>
      </c>
      <c r="D1400">
        <v>33226.300000000003</v>
      </c>
      <c r="E1400">
        <v>33188.6</v>
      </c>
      <c r="F1400">
        <v>1527.01</v>
      </c>
      <c r="G1400">
        <v>2099.37</v>
      </c>
      <c r="H1400">
        <v>470.40800000000002</v>
      </c>
      <c r="I1400">
        <v>0.178559</v>
      </c>
      <c r="J1400">
        <v>0.837001</v>
      </c>
      <c r="K1400">
        <v>92941</v>
      </c>
      <c r="L1400" t="s">
        <v>42</v>
      </c>
      <c r="R1400">
        <f>AVERAGE(B1351:B1400)</f>
        <v>33275.465999999993</v>
      </c>
      <c r="S1400">
        <f>AVERAGE(C1351:C1400)</f>
        <v>33225.390000000007</v>
      </c>
      <c r="U1400">
        <f>_xlfn.VAR.P(B1351:B1400)</f>
        <v>78.229444000001379</v>
      </c>
      <c r="V1400">
        <f>_xlfn.VAR.P(C1351:C1400)</f>
        <v>78.610899999994814</v>
      </c>
      <c r="X1400">
        <f>1.96*SQRT(U1400)/50</f>
        <v>0.34671384862471549</v>
      </c>
      <c r="Y1400">
        <f>1.96*SQRT(V1400)/50</f>
        <v>0.34755812949202036</v>
      </c>
    </row>
    <row r="1401" spans="1:25" x14ac:dyDescent="0.25">
      <c r="A1401" t="s">
        <v>51</v>
      </c>
      <c r="B1401">
        <v>1663785.688873</v>
      </c>
      <c r="C1401" t="s">
        <v>36</v>
      </c>
    </row>
    <row r="1402" spans="1:25" x14ac:dyDescent="0.25">
      <c r="A1402" t="s">
        <v>77</v>
      </c>
      <c r="B1402">
        <v>33434.1</v>
      </c>
      <c r="C1402">
        <v>33433</v>
      </c>
      <c r="D1402">
        <v>33432.699999999997</v>
      </c>
      <c r="E1402">
        <v>33394.800000000003</v>
      </c>
      <c r="F1402">
        <v>1822.19</v>
      </c>
      <c r="G1402">
        <v>0</v>
      </c>
      <c r="H1402">
        <v>746.32600000000002</v>
      </c>
      <c r="I1402">
        <v>0.160609</v>
      </c>
      <c r="J1402">
        <v>0.83701400000000004</v>
      </c>
      <c r="K1402">
        <v>0</v>
      </c>
      <c r="L1402" t="s">
        <v>42</v>
      </c>
    </row>
    <row r="1403" spans="1:25" x14ac:dyDescent="0.25">
      <c r="A1403" t="s">
        <v>77</v>
      </c>
      <c r="B1403">
        <v>33430.800000000003</v>
      </c>
      <c r="C1403">
        <v>33429.699999999997</v>
      </c>
      <c r="D1403">
        <v>33429.4</v>
      </c>
      <c r="E1403">
        <v>33391.5</v>
      </c>
      <c r="F1403">
        <v>1822.87</v>
      </c>
      <c r="G1403">
        <v>0</v>
      </c>
      <c r="H1403">
        <v>746.75300000000004</v>
      </c>
      <c r="I1403">
        <v>0.14863199999999999</v>
      </c>
      <c r="J1403">
        <v>0.83704900000000004</v>
      </c>
      <c r="K1403">
        <v>0</v>
      </c>
      <c r="L1403" t="s">
        <v>42</v>
      </c>
    </row>
    <row r="1404" spans="1:25" x14ac:dyDescent="0.25">
      <c r="A1404" t="s">
        <v>77</v>
      </c>
      <c r="B1404">
        <v>33413.300000000003</v>
      </c>
      <c r="C1404">
        <v>33412.199999999997</v>
      </c>
      <c r="D1404">
        <v>33411.9</v>
      </c>
      <c r="E1404">
        <v>33373.9</v>
      </c>
      <c r="F1404">
        <v>1822.66</v>
      </c>
      <c r="G1404">
        <v>0</v>
      </c>
      <c r="H1404">
        <v>746.471</v>
      </c>
      <c r="I1404">
        <v>0.178454</v>
      </c>
      <c r="J1404">
        <v>0.83634699999999995</v>
      </c>
      <c r="K1404">
        <v>0</v>
      </c>
      <c r="L1404" t="s">
        <v>42</v>
      </c>
    </row>
    <row r="1405" spans="1:25" x14ac:dyDescent="0.25">
      <c r="A1405" t="s">
        <v>77</v>
      </c>
      <c r="B1405">
        <v>33417.300000000003</v>
      </c>
      <c r="C1405">
        <v>33416.199999999997</v>
      </c>
      <c r="D1405">
        <v>33415.9</v>
      </c>
      <c r="E1405">
        <v>33377.9</v>
      </c>
      <c r="F1405">
        <v>1822.34</v>
      </c>
      <c r="G1405">
        <v>0</v>
      </c>
      <c r="H1405">
        <v>746.75300000000004</v>
      </c>
      <c r="I1405">
        <v>0.178457</v>
      </c>
      <c r="J1405">
        <v>0.83690600000000004</v>
      </c>
      <c r="K1405">
        <v>0</v>
      </c>
      <c r="L1405" t="s">
        <v>42</v>
      </c>
    </row>
    <row r="1406" spans="1:25" x14ac:dyDescent="0.25">
      <c r="A1406" t="s">
        <v>77</v>
      </c>
      <c r="B1406">
        <v>33420.199999999997</v>
      </c>
      <c r="C1406">
        <v>33419</v>
      </c>
      <c r="D1406">
        <v>33418.699999999997</v>
      </c>
      <c r="E1406">
        <v>33380.9</v>
      </c>
      <c r="F1406">
        <v>1819.87</v>
      </c>
      <c r="G1406">
        <v>0</v>
      </c>
      <c r="H1406">
        <v>746.21699999999998</v>
      </c>
      <c r="I1406">
        <v>0.17845800000000001</v>
      </c>
      <c r="J1406">
        <v>0.83700300000000005</v>
      </c>
      <c r="K1406">
        <v>0</v>
      </c>
      <c r="L1406" t="s">
        <v>42</v>
      </c>
    </row>
    <row r="1407" spans="1:25" x14ac:dyDescent="0.25">
      <c r="A1407" t="s">
        <v>77</v>
      </c>
      <c r="B1407">
        <v>33421.199999999997</v>
      </c>
      <c r="C1407">
        <v>33420</v>
      </c>
      <c r="D1407">
        <v>33419.699999999997</v>
      </c>
      <c r="E1407">
        <v>33382</v>
      </c>
      <c r="F1407">
        <v>1821.11</v>
      </c>
      <c r="G1407">
        <v>0</v>
      </c>
      <c r="H1407">
        <v>746.56600000000003</v>
      </c>
      <c r="I1407">
        <v>0.145895</v>
      </c>
      <c r="J1407">
        <v>0.83675100000000002</v>
      </c>
      <c r="K1407">
        <v>0</v>
      </c>
      <c r="L1407" t="s">
        <v>42</v>
      </c>
    </row>
    <row r="1408" spans="1:25" x14ac:dyDescent="0.25">
      <c r="A1408" t="s">
        <v>77</v>
      </c>
      <c r="B1408">
        <v>33425.300000000003</v>
      </c>
      <c r="C1408">
        <v>33424.1</v>
      </c>
      <c r="D1408">
        <v>33423.800000000003</v>
      </c>
      <c r="E1408">
        <v>33386</v>
      </c>
      <c r="F1408">
        <v>1818.1</v>
      </c>
      <c r="G1408">
        <v>0</v>
      </c>
      <c r="H1408">
        <v>746.45699999999999</v>
      </c>
      <c r="I1408">
        <v>0.17285</v>
      </c>
      <c r="J1408">
        <v>0.83692299999999997</v>
      </c>
      <c r="K1408">
        <v>0</v>
      </c>
      <c r="L1408" t="s">
        <v>42</v>
      </c>
    </row>
    <row r="1409" spans="1:12" x14ac:dyDescent="0.25">
      <c r="A1409" t="s">
        <v>77</v>
      </c>
      <c r="B1409">
        <v>33435.699999999997</v>
      </c>
      <c r="C1409">
        <v>33434.5</v>
      </c>
      <c r="D1409">
        <v>33434.300000000003</v>
      </c>
      <c r="E1409">
        <v>33396.5</v>
      </c>
      <c r="F1409">
        <v>1821.03</v>
      </c>
      <c r="G1409">
        <v>0</v>
      </c>
      <c r="H1409">
        <v>746.30200000000002</v>
      </c>
      <c r="I1409">
        <v>0.161688</v>
      </c>
      <c r="J1409">
        <v>0.83023400000000003</v>
      </c>
      <c r="K1409">
        <v>0</v>
      </c>
      <c r="L1409" t="s">
        <v>42</v>
      </c>
    </row>
    <row r="1410" spans="1:12" x14ac:dyDescent="0.25">
      <c r="A1410" t="s">
        <v>77</v>
      </c>
      <c r="B1410">
        <v>33433.699999999997</v>
      </c>
      <c r="C1410">
        <v>33432.6</v>
      </c>
      <c r="D1410">
        <v>33432.300000000003</v>
      </c>
      <c r="E1410">
        <v>33394.5</v>
      </c>
      <c r="F1410">
        <v>1817.63</v>
      </c>
      <c r="G1410">
        <v>0</v>
      </c>
      <c r="H1410">
        <v>746.40800000000002</v>
      </c>
      <c r="I1410">
        <v>0.17871799999999999</v>
      </c>
      <c r="J1410">
        <v>0.85225799999999996</v>
      </c>
      <c r="K1410">
        <v>0</v>
      </c>
      <c r="L1410" t="s">
        <v>42</v>
      </c>
    </row>
    <row r="1411" spans="1:12" x14ac:dyDescent="0.25">
      <c r="A1411" t="s">
        <v>77</v>
      </c>
      <c r="B1411">
        <v>33428.6</v>
      </c>
      <c r="C1411">
        <v>33427.4</v>
      </c>
      <c r="D1411">
        <v>33427.1</v>
      </c>
      <c r="E1411">
        <v>33389.300000000003</v>
      </c>
      <c r="F1411">
        <v>1816.21</v>
      </c>
      <c r="G1411">
        <v>0</v>
      </c>
      <c r="H1411">
        <v>746.55600000000004</v>
      </c>
      <c r="I1411">
        <v>0.178455</v>
      </c>
      <c r="J1411">
        <v>0.83687999999999996</v>
      </c>
      <c r="K1411">
        <v>0</v>
      </c>
      <c r="L1411" t="s">
        <v>42</v>
      </c>
    </row>
    <row r="1412" spans="1:12" x14ac:dyDescent="0.25">
      <c r="A1412" t="s">
        <v>77</v>
      </c>
      <c r="B1412">
        <v>33439.9</v>
      </c>
      <c r="C1412">
        <v>33438.699999999997</v>
      </c>
      <c r="D1412">
        <v>33438.5</v>
      </c>
      <c r="E1412">
        <v>33400.699999999997</v>
      </c>
      <c r="F1412">
        <v>1819.41</v>
      </c>
      <c r="G1412">
        <v>0</v>
      </c>
      <c r="H1412">
        <v>746.79</v>
      </c>
      <c r="I1412">
        <v>0.15027399999999999</v>
      </c>
      <c r="J1412">
        <v>0.83690399999999998</v>
      </c>
      <c r="K1412">
        <v>0</v>
      </c>
      <c r="L1412" t="s">
        <v>42</v>
      </c>
    </row>
    <row r="1413" spans="1:12" x14ac:dyDescent="0.25">
      <c r="A1413" t="s">
        <v>77</v>
      </c>
      <c r="B1413">
        <v>33426.1</v>
      </c>
      <c r="C1413">
        <v>33424.9</v>
      </c>
      <c r="D1413">
        <v>33424.6</v>
      </c>
      <c r="E1413">
        <v>33386.800000000003</v>
      </c>
      <c r="F1413">
        <v>1816.01</v>
      </c>
      <c r="G1413">
        <v>0</v>
      </c>
      <c r="H1413">
        <v>746.84500000000003</v>
      </c>
      <c r="I1413">
        <v>0.178455</v>
      </c>
      <c r="J1413">
        <v>0.83689800000000003</v>
      </c>
      <c r="K1413">
        <v>0</v>
      </c>
      <c r="L1413" t="s">
        <v>42</v>
      </c>
    </row>
    <row r="1414" spans="1:12" x14ac:dyDescent="0.25">
      <c r="A1414" t="s">
        <v>77</v>
      </c>
      <c r="B1414">
        <v>33424.199999999997</v>
      </c>
      <c r="C1414">
        <v>33423.1</v>
      </c>
      <c r="D1414">
        <v>33422.800000000003</v>
      </c>
      <c r="E1414">
        <v>33385</v>
      </c>
      <c r="F1414">
        <v>1820.17</v>
      </c>
      <c r="G1414">
        <v>0</v>
      </c>
      <c r="H1414">
        <v>746.31799999999998</v>
      </c>
      <c r="I1414">
        <v>0.17863899999999999</v>
      </c>
      <c r="J1414">
        <v>0.83686300000000002</v>
      </c>
      <c r="K1414">
        <v>0</v>
      </c>
      <c r="L1414" t="s">
        <v>42</v>
      </c>
    </row>
    <row r="1415" spans="1:12" x14ac:dyDescent="0.25">
      <c r="A1415" t="s">
        <v>77</v>
      </c>
      <c r="B1415">
        <v>33414.6</v>
      </c>
      <c r="C1415">
        <v>33413.5</v>
      </c>
      <c r="D1415">
        <v>33413.199999999997</v>
      </c>
      <c r="E1415">
        <v>33375.4</v>
      </c>
      <c r="F1415">
        <v>1821.33</v>
      </c>
      <c r="G1415">
        <v>0</v>
      </c>
      <c r="H1415">
        <v>746.26099999999997</v>
      </c>
      <c r="I1415">
        <v>0.171431</v>
      </c>
      <c r="J1415">
        <v>0.836669</v>
      </c>
      <c r="K1415">
        <v>0</v>
      </c>
      <c r="L1415" t="s">
        <v>42</v>
      </c>
    </row>
    <row r="1416" spans="1:12" x14ac:dyDescent="0.25">
      <c r="A1416" t="s">
        <v>77</v>
      </c>
      <c r="B1416">
        <v>33432.199999999997</v>
      </c>
      <c r="C1416">
        <v>33431.1</v>
      </c>
      <c r="D1416">
        <v>33430.800000000003</v>
      </c>
      <c r="E1416">
        <v>33393</v>
      </c>
      <c r="F1416">
        <v>1820.75</v>
      </c>
      <c r="G1416">
        <v>0</v>
      </c>
      <c r="H1416">
        <v>746.53</v>
      </c>
      <c r="I1416">
        <v>0.15043999999999999</v>
      </c>
      <c r="J1416">
        <v>0.83697600000000005</v>
      </c>
      <c r="K1416">
        <v>0</v>
      </c>
      <c r="L1416" t="s">
        <v>42</v>
      </c>
    </row>
    <row r="1417" spans="1:12" x14ac:dyDescent="0.25">
      <c r="A1417" t="s">
        <v>77</v>
      </c>
      <c r="B1417">
        <v>33420.400000000001</v>
      </c>
      <c r="C1417">
        <v>33419.300000000003</v>
      </c>
      <c r="D1417">
        <v>33419</v>
      </c>
      <c r="E1417">
        <v>33381.199999999997</v>
      </c>
      <c r="F1417">
        <v>1818.98</v>
      </c>
      <c r="G1417">
        <v>0</v>
      </c>
      <c r="H1417">
        <v>746.44</v>
      </c>
      <c r="I1417">
        <v>0.15386</v>
      </c>
      <c r="J1417">
        <v>0.836951</v>
      </c>
      <c r="K1417">
        <v>0</v>
      </c>
      <c r="L1417" t="s">
        <v>42</v>
      </c>
    </row>
    <row r="1418" spans="1:12" x14ac:dyDescent="0.25">
      <c r="A1418" t="s">
        <v>77</v>
      </c>
      <c r="B1418">
        <v>33425.300000000003</v>
      </c>
      <c r="C1418">
        <v>33424.199999999997</v>
      </c>
      <c r="D1418">
        <v>33423.9</v>
      </c>
      <c r="E1418">
        <v>33386.1</v>
      </c>
      <c r="F1418">
        <v>1816.28</v>
      </c>
      <c r="G1418">
        <v>0</v>
      </c>
      <c r="H1418">
        <v>746.56899999999996</v>
      </c>
      <c r="I1418">
        <v>0.14716099999999999</v>
      </c>
      <c r="J1418">
        <v>0.83682699999999999</v>
      </c>
      <c r="K1418">
        <v>0</v>
      </c>
      <c r="L1418" t="s">
        <v>42</v>
      </c>
    </row>
    <row r="1419" spans="1:12" x14ac:dyDescent="0.25">
      <c r="A1419" t="s">
        <v>77</v>
      </c>
      <c r="B1419">
        <v>33436.9</v>
      </c>
      <c r="C1419">
        <v>33435.699999999997</v>
      </c>
      <c r="D1419">
        <v>33435.4</v>
      </c>
      <c r="E1419">
        <v>33397.599999999999</v>
      </c>
      <c r="F1419">
        <v>1821.09</v>
      </c>
      <c r="G1419">
        <v>0</v>
      </c>
      <c r="H1419">
        <v>746.60400000000004</v>
      </c>
      <c r="I1419">
        <v>0.149954</v>
      </c>
      <c r="J1419">
        <v>0.84631900000000004</v>
      </c>
      <c r="K1419">
        <v>0</v>
      </c>
      <c r="L1419" t="s">
        <v>42</v>
      </c>
    </row>
    <row r="1420" spans="1:12" x14ac:dyDescent="0.25">
      <c r="A1420" t="s">
        <v>77</v>
      </c>
      <c r="B1420">
        <v>33444.9</v>
      </c>
      <c r="C1420">
        <v>33443.699999999997</v>
      </c>
      <c r="D1420">
        <v>33443.4</v>
      </c>
      <c r="E1420">
        <v>33405.4</v>
      </c>
      <c r="F1420">
        <v>1827.42</v>
      </c>
      <c r="G1420">
        <v>0</v>
      </c>
      <c r="H1420">
        <v>747.56</v>
      </c>
      <c r="I1420">
        <v>0.175263</v>
      </c>
      <c r="J1420">
        <v>0.83694999999999997</v>
      </c>
      <c r="K1420">
        <v>0</v>
      </c>
      <c r="L1420" t="s">
        <v>42</v>
      </c>
    </row>
    <row r="1421" spans="1:12" x14ac:dyDescent="0.25">
      <c r="A1421" t="s">
        <v>77</v>
      </c>
      <c r="B1421">
        <v>33418.6</v>
      </c>
      <c r="C1421">
        <v>33417.4</v>
      </c>
      <c r="D1421">
        <v>33417.1</v>
      </c>
      <c r="E1421">
        <v>33379.199999999997</v>
      </c>
      <c r="F1421">
        <v>1820.79</v>
      </c>
      <c r="G1421">
        <v>0</v>
      </c>
      <c r="H1421">
        <v>746.63599999999997</v>
      </c>
      <c r="I1421">
        <v>0.14777599999999999</v>
      </c>
      <c r="J1421">
        <v>0.83703700000000003</v>
      </c>
      <c r="K1421">
        <v>0</v>
      </c>
      <c r="L1421" t="s">
        <v>42</v>
      </c>
    </row>
    <row r="1422" spans="1:12" x14ac:dyDescent="0.25">
      <c r="A1422" t="s">
        <v>77</v>
      </c>
      <c r="B1422">
        <v>33439.800000000003</v>
      </c>
      <c r="C1422">
        <v>33438.6</v>
      </c>
      <c r="D1422">
        <v>33438.300000000003</v>
      </c>
      <c r="E1422">
        <v>33400.300000000003</v>
      </c>
      <c r="F1422">
        <v>1823.91</v>
      </c>
      <c r="G1422">
        <v>0</v>
      </c>
      <c r="H1422">
        <v>746.84400000000005</v>
      </c>
      <c r="I1422">
        <v>0.17846000000000001</v>
      </c>
      <c r="J1422">
        <v>0.83703099999999997</v>
      </c>
      <c r="K1422">
        <v>0</v>
      </c>
      <c r="L1422" t="s">
        <v>42</v>
      </c>
    </row>
    <row r="1423" spans="1:12" x14ac:dyDescent="0.25">
      <c r="A1423" t="s">
        <v>77</v>
      </c>
      <c r="B1423">
        <v>33415.4</v>
      </c>
      <c r="C1423">
        <v>33414.300000000003</v>
      </c>
      <c r="D1423">
        <v>33414</v>
      </c>
      <c r="E1423">
        <v>33376</v>
      </c>
      <c r="F1423">
        <v>1821.65</v>
      </c>
      <c r="G1423">
        <v>0</v>
      </c>
      <c r="H1423">
        <v>746.697</v>
      </c>
      <c r="I1423">
        <v>0.178456</v>
      </c>
      <c r="J1423">
        <v>0.83553200000000005</v>
      </c>
      <c r="K1423">
        <v>0</v>
      </c>
      <c r="L1423" t="s">
        <v>42</v>
      </c>
    </row>
    <row r="1424" spans="1:12" x14ac:dyDescent="0.25">
      <c r="A1424" t="s">
        <v>77</v>
      </c>
      <c r="B1424">
        <v>33421.9</v>
      </c>
      <c r="C1424">
        <v>33420.699999999997</v>
      </c>
      <c r="D1424">
        <v>33420.400000000001</v>
      </c>
      <c r="E1424">
        <v>33382.400000000001</v>
      </c>
      <c r="F1424">
        <v>1820.81</v>
      </c>
      <c r="G1424">
        <v>0</v>
      </c>
      <c r="H1424">
        <v>746.89700000000005</v>
      </c>
      <c r="I1424">
        <v>0.148261</v>
      </c>
      <c r="J1424">
        <v>0.83474000000000004</v>
      </c>
      <c r="K1424">
        <v>0</v>
      </c>
      <c r="L1424" t="s">
        <v>42</v>
      </c>
    </row>
    <row r="1425" spans="1:12" x14ac:dyDescent="0.25">
      <c r="A1425" t="s">
        <v>77</v>
      </c>
      <c r="B1425">
        <v>33427</v>
      </c>
      <c r="C1425">
        <v>33425.800000000003</v>
      </c>
      <c r="D1425">
        <v>33425.5</v>
      </c>
      <c r="E1425">
        <v>33387.5</v>
      </c>
      <c r="F1425">
        <v>1820.53</v>
      </c>
      <c r="G1425">
        <v>0</v>
      </c>
      <c r="H1425">
        <v>746.75</v>
      </c>
      <c r="I1425">
        <v>0.178454</v>
      </c>
      <c r="J1425">
        <v>0.83527600000000002</v>
      </c>
      <c r="K1425">
        <v>0</v>
      </c>
      <c r="L1425" t="s">
        <v>42</v>
      </c>
    </row>
    <row r="1426" spans="1:12" x14ac:dyDescent="0.25">
      <c r="A1426" t="s">
        <v>77</v>
      </c>
      <c r="B1426">
        <v>33439</v>
      </c>
      <c r="C1426">
        <v>33437.9</v>
      </c>
      <c r="D1426">
        <v>33437.599999999999</v>
      </c>
      <c r="E1426">
        <v>33399.599999999999</v>
      </c>
      <c r="F1426">
        <v>1818.48</v>
      </c>
      <c r="G1426">
        <v>0</v>
      </c>
      <c r="H1426">
        <v>746.73900000000003</v>
      </c>
      <c r="I1426">
        <v>0.17448900000000001</v>
      </c>
      <c r="J1426">
        <v>0.83688300000000004</v>
      </c>
      <c r="K1426">
        <v>0</v>
      </c>
      <c r="L1426" t="s">
        <v>42</v>
      </c>
    </row>
    <row r="1427" spans="1:12" x14ac:dyDescent="0.25">
      <c r="A1427" t="s">
        <v>77</v>
      </c>
      <c r="B1427">
        <v>33430.800000000003</v>
      </c>
      <c r="C1427">
        <v>33429.599999999999</v>
      </c>
      <c r="D1427">
        <v>33429.300000000003</v>
      </c>
      <c r="E1427">
        <v>33391.300000000003</v>
      </c>
      <c r="F1427">
        <v>1823.37</v>
      </c>
      <c r="G1427">
        <v>0</v>
      </c>
      <c r="H1427">
        <v>746.99400000000003</v>
      </c>
      <c r="I1427">
        <v>0.15393299999999999</v>
      </c>
      <c r="J1427">
        <v>0.83570900000000004</v>
      </c>
      <c r="K1427">
        <v>0</v>
      </c>
      <c r="L1427" t="s">
        <v>42</v>
      </c>
    </row>
    <row r="1428" spans="1:12" x14ac:dyDescent="0.25">
      <c r="A1428" t="s">
        <v>77</v>
      </c>
      <c r="B1428">
        <v>33421.4</v>
      </c>
      <c r="C1428">
        <v>33420.199999999997</v>
      </c>
      <c r="D1428">
        <v>33419.9</v>
      </c>
      <c r="E1428">
        <v>33382</v>
      </c>
      <c r="F1428">
        <v>1821.56</v>
      </c>
      <c r="G1428">
        <v>0</v>
      </c>
      <c r="H1428">
        <v>746.86099999999999</v>
      </c>
      <c r="I1428">
        <v>0.153389</v>
      </c>
      <c r="J1428">
        <v>0.85379300000000002</v>
      </c>
      <c r="K1428">
        <v>0</v>
      </c>
      <c r="L1428" t="s">
        <v>42</v>
      </c>
    </row>
    <row r="1429" spans="1:12" x14ac:dyDescent="0.25">
      <c r="A1429" t="s">
        <v>77</v>
      </c>
      <c r="B1429">
        <v>33439.5</v>
      </c>
      <c r="C1429">
        <v>33438.400000000001</v>
      </c>
      <c r="D1429">
        <v>33438.1</v>
      </c>
      <c r="E1429">
        <v>33400.1</v>
      </c>
      <c r="F1429">
        <v>1823.87</v>
      </c>
      <c r="G1429">
        <v>0</v>
      </c>
      <c r="H1429">
        <v>747.1</v>
      </c>
      <c r="I1429">
        <v>0.147172</v>
      </c>
      <c r="J1429">
        <v>0.83704999999999996</v>
      </c>
      <c r="K1429">
        <v>0</v>
      </c>
      <c r="L1429" t="s">
        <v>42</v>
      </c>
    </row>
    <row r="1430" spans="1:12" x14ac:dyDescent="0.25">
      <c r="A1430" t="s">
        <v>77</v>
      </c>
      <c r="B1430">
        <v>33441.1</v>
      </c>
      <c r="C1430">
        <v>33439.9</v>
      </c>
      <c r="D1430">
        <v>33439.599999999999</v>
      </c>
      <c r="E1430">
        <v>33401.699999999997</v>
      </c>
      <c r="F1430">
        <v>1822.11</v>
      </c>
      <c r="G1430">
        <v>0</v>
      </c>
      <c r="H1430">
        <v>746.70600000000002</v>
      </c>
      <c r="I1430">
        <v>0.178455</v>
      </c>
      <c r="J1430">
        <v>0.86146500000000004</v>
      </c>
      <c r="K1430">
        <v>0</v>
      </c>
      <c r="L1430" t="s">
        <v>42</v>
      </c>
    </row>
    <row r="1431" spans="1:12" x14ac:dyDescent="0.25">
      <c r="A1431" t="s">
        <v>77</v>
      </c>
      <c r="B1431">
        <v>33443.800000000003</v>
      </c>
      <c r="C1431">
        <v>33442.699999999997</v>
      </c>
      <c r="D1431">
        <v>33442.400000000001</v>
      </c>
      <c r="E1431">
        <v>33404.300000000003</v>
      </c>
      <c r="F1431">
        <v>1823.09</v>
      </c>
      <c r="G1431">
        <v>0</v>
      </c>
      <c r="H1431">
        <v>747.29</v>
      </c>
      <c r="I1431">
        <v>0.17856</v>
      </c>
      <c r="J1431">
        <v>0.83676700000000004</v>
      </c>
      <c r="K1431">
        <v>0</v>
      </c>
      <c r="L1431" t="s">
        <v>42</v>
      </c>
    </row>
    <row r="1432" spans="1:12" x14ac:dyDescent="0.25">
      <c r="A1432" t="s">
        <v>77</v>
      </c>
      <c r="B1432">
        <v>33433.199999999997</v>
      </c>
      <c r="C1432">
        <v>33432.1</v>
      </c>
      <c r="D1432">
        <v>33431.800000000003</v>
      </c>
      <c r="E1432">
        <v>33393.800000000003</v>
      </c>
      <c r="F1432">
        <v>1823.53</v>
      </c>
      <c r="G1432">
        <v>0</v>
      </c>
      <c r="H1432">
        <v>746.83199999999999</v>
      </c>
      <c r="I1432">
        <v>0.14893899999999999</v>
      </c>
      <c r="J1432">
        <v>0.83705300000000005</v>
      </c>
      <c r="K1432">
        <v>0</v>
      </c>
      <c r="L1432" t="s">
        <v>42</v>
      </c>
    </row>
    <row r="1433" spans="1:12" x14ac:dyDescent="0.25">
      <c r="A1433" t="s">
        <v>77</v>
      </c>
      <c r="B1433">
        <v>33454.199999999997</v>
      </c>
      <c r="C1433">
        <v>33453</v>
      </c>
      <c r="D1433">
        <v>33452.699999999997</v>
      </c>
      <c r="E1433">
        <v>33414.800000000003</v>
      </c>
      <c r="F1433">
        <v>1822.97</v>
      </c>
      <c r="G1433">
        <v>0</v>
      </c>
      <c r="H1433">
        <v>747.27700000000004</v>
      </c>
      <c r="I1433">
        <v>0.17852599999999999</v>
      </c>
      <c r="J1433">
        <v>0.83207799999999998</v>
      </c>
      <c r="K1433">
        <v>0</v>
      </c>
      <c r="L1433" t="s">
        <v>42</v>
      </c>
    </row>
    <row r="1434" spans="1:12" x14ac:dyDescent="0.25">
      <c r="A1434" t="s">
        <v>77</v>
      </c>
      <c r="B1434">
        <v>33452.9</v>
      </c>
      <c r="C1434">
        <v>33451.599999999999</v>
      </c>
      <c r="D1434">
        <v>33451.4</v>
      </c>
      <c r="E1434">
        <v>33413.4</v>
      </c>
      <c r="F1434">
        <v>1824.22</v>
      </c>
      <c r="G1434">
        <v>0</v>
      </c>
      <c r="H1434">
        <v>747.04</v>
      </c>
      <c r="I1434">
        <v>0.17846100000000001</v>
      </c>
      <c r="J1434">
        <v>0.83480399999999999</v>
      </c>
      <c r="K1434">
        <v>0</v>
      </c>
      <c r="L1434" t="s">
        <v>42</v>
      </c>
    </row>
    <row r="1435" spans="1:12" x14ac:dyDescent="0.25">
      <c r="A1435" t="s">
        <v>77</v>
      </c>
      <c r="B1435">
        <v>33492.5</v>
      </c>
      <c r="C1435">
        <v>33491.300000000003</v>
      </c>
      <c r="D1435">
        <v>33491</v>
      </c>
      <c r="E1435">
        <v>33453</v>
      </c>
      <c r="F1435">
        <v>1822.41</v>
      </c>
      <c r="G1435">
        <v>0</v>
      </c>
      <c r="H1435">
        <v>747.38800000000003</v>
      </c>
      <c r="I1435">
        <v>0.14774999999999999</v>
      </c>
      <c r="J1435">
        <v>0.83333199999999996</v>
      </c>
      <c r="K1435">
        <v>0</v>
      </c>
      <c r="L1435" t="s">
        <v>42</v>
      </c>
    </row>
    <row r="1436" spans="1:12" x14ac:dyDescent="0.25">
      <c r="A1436" t="s">
        <v>77</v>
      </c>
      <c r="B1436">
        <v>33431.300000000003</v>
      </c>
      <c r="C1436">
        <v>33430.199999999997</v>
      </c>
      <c r="D1436">
        <v>33429.9</v>
      </c>
      <c r="E1436">
        <v>33392</v>
      </c>
      <c r="F1436">
        <v>1820.85</v>
      </c>
      <c r="G1436">
        <v>0</v>
      </c>
      <c r="H1436">
        <v>746.48699999999997</v>
      </c>
      <c r="I1436">
        <v>0.15120900000000001</v>
      </c>
      <c r="J1436">
        <v>0.82998400000000006</v>
      </c>
      <c r="K1436">
        <v>0</v>
      </c>
      <c r="L1436" t="s">
        <v>42</v>
      </c>
    </row>
    <row r="1437" spans="1:12" x14ac:dyDescent="0.25">
      <c r="A1437" t="s">
        <v>77</v>
      </c>
      <c r="B1437">
        <v>33418.699999999997</v>
      </c>
      <c r="C1437">
        <v>33417.599999999999</v>
      </c>
      <c r="D1437">
        <v>33417.300000000003</v>
      </c>
      <c r="E1437">
        <v>33379.5</v>
      </c>
      <c r="F1437">
        <v>1818.73</v>
      </c>
      <c r="G1437">
        <v>0</v>
      </c>
      <c r="H1437">
        <v>746.27499999999998</v>
      </c>
      <c r="I1437">
        <v>0.178456</v>
      </c>
      <c r="J1437">
        <v>0.83238199999999996</v>
      </c>
      <c r="K1437">
        <v>0</v>
      </c>
      <c r="L1437" t="s">
        <v>42</v>
      </c>
    </row>
    <row r="1438" spans="1:12" x14ac:dyDescent="0.25">
      <c r="A1438" t="s">
        <v>77</v>
      </c>
      <c r="B1438">
        <v>33444</v>
      </c>
      <c r="C1438">
        <v>33442.9</v>
      </c>
      <c r="D1438">
        <v>33442.6</v>
      </c>
      <c r="E1438">
        <v>33404.699999999997</v>
      </c>
      <c r="F1438">
        <v>1824.78</v>
      </c>
      <c r="G1438">
        <v>0</v>
      </c>
      <c r="H1438">
        <v>747.14099999999996</v>
      </c>
      <c r="I1438">
        <v>0.17846000000000001</v>
      </c>
      <c r="J1438">
        <v>0.83593300000000004</v>
      </c>
      <c r="K1438">
        <v>0</v>
      </c>
      <c r="L1438" t="s">
        <v>42</v>
      </c>
    </row>
    <row r="1439" spans="1:12" x14ac:dyDescent="0.25">
      <c r="A1439" t="s">
        <v>77</v>
      </c>
      <c r="B1439">
        <v>33427.199999999997</v>
      </c>
      <c r="C1439">
        <v>33426</v>
      </c>
      <c r="D1439">
        <v>33425.800000000003</v>
      </c>
      <c r="E1439">
        <v>33387.800000000003</v>
      </c>
      <c r="F1439">
        <v>1826.37</v>
      </c>
      <c r="G1439">
        <v>0</v>
      </c>
      <c r="H1439">
        <v>746.86099999999999</v>
      </c>
      <c r="I1439">
        <v>0.14751800000000001</v>
      </c>
      <c r="J1439">
        <v>0.83662099999999995</v>
      </c>
      <c r="K1439">
        <v>0</v>
      </c>
      <c r="L1439" t="s">
        <v>42</v>
      </c>
    </row>
    <row r="1440" spans="1:12" x14ac:dyDescent="0.25">
      <c r="A1440" t="s">
        <v>77</v>
      </c>
      <c r="B1440">
        <v>33426</v>
      </c>
      <c r="C1440">
        <v>33424.800000000003</v>
      </c>
      <c r="D1440">
        <v>33424.5</v>
      </c>
      <c r="E1440">
        <v>33386.6</v>
      </c>
      <c r="F1440">
        <v>1822.38</v>
      </c>
      <c r="G1440">
        <v>0</v>
      </c>
      <c r="H1440">
        <v>746.77200000000005</v>
      </c>
      <c r="I1440">
        <v>0.150972</v>
      </c>
      <c r="J1440">
        <v>0.83702900000000002</v>
      </c>
      <c r="K1440">
        <v>0</v>
      </c>
      <c r="L1440" t="s">
        <v>42</v>
      </c>
    </row>
    <row r="1441" spans="1:25" x14ac:dyDescent="0.25">
      <c r="A1441" t="s">
        <v>77</v>
      </c>
      <c r="B1441">
        <v>33434.9</v>
      </c>
      <c r="C1441">
        <v>33433.699999999997</v>
      </c>
      <c r="D1441">
        <v>33433.4</v>
      </c>
      <c r="E1441">
        <v>33395.599999999999</v>
      </c>
      <c r="F1441">
        <v>1822.2</v>
      </c>
      <c r="G1441">
        <v>0</v>
      </c>
      <c r="H1441">
        <v>746.54300000000001</v>
      </c>
      <c r="I1441">
        <v>0.157611</v>
      </c>
      <c r="J1441">
        <v>0.83369099999999996</v>
      </c>
      <c r="K1441">
        <v>0</v>
      </c>
      <c r="L1441" t="s">
        <v>42</v>
      </c>
    </row>
    <row r="1442" spans="1:25" x14ac:dyDescent="0.25">
      <c r="A1442" t="s">
        <v>77</v>
      </c>
      <c r="B1442">
        <v>33429.199999999997</v>
      </c>
      <c r="C1442">
        <v>33428</v>
      </c>
      <c r="D1442">
        <v>33427.800000000003</v>
      </c>
      <c r="E1442">
        <v>33389.9</v>
      </c>
      <c r="F1442">
        <v>1820.83</v>
      </c>
      <c r="G1442">
        <v>0</v>
      </c>
      <c r="H1442">
        <v>746.50300000000004</v>
      </c>
      <c r="I1442">
        <v>0.178592</v>
      </c>
      <c r="J1442">
        <v>0.83611500000000005</v>
      </c>
      <c r="K1442">
        <v>0</v>
      </c>
      <c r="L1442" t="s">
        <v>42</v>
      </c>
    </row>
    <row r="1443" spans="1:25" x14ac:dyDescent="0.25">
      <c r="A1443" t="s">
        <v>77</v>
      </c>
      <c r="B1443">
        <v>33431.699999999997</v>
      </c>
      <c r="C1443">
        <v>33430.5</v>
      </c>
      <c r="D1443">
        <v>33430.300000000003</v>
      </c>
      <c r="E1443">
        <v>33392.400000000001</v>
      </c>
      <c r="F1443">
        <v>1821.11</v>
      </c>
      <c r="G1443">
        <v>0</v>
      </c>
      <c r="H1443">
        <v>746.65899999999999</v>
      </c>
      <c r="I1443">
        <v>0.17845900000000001</v>
      </c>
      <c r="J1443">
        <v>0.83705300000000005</v>
      </c>
      <c r="K1443">
        <v>0</v>
      </c>
      <c r="L1443" t="s">
        <v>42</v>
      </c>
    </row>
    <row r="1444" spans="1:25" x14ac:dyDescent="0.25">
      <c r="A1444" t="s">
        <v>77</v>
      </c>
      <c r="B1444">
        <v>33440.5</v>
      </c>
      <c r="C1444">
        <v>33439.300000000003</v>
      </c>
      <c r="D1444">
        <v>33439.1</v>
      </c>
      <c r="E1444">
        <v>33401.199999999997</v>
      </c>
      <c r="F1444">
        <v>1820.6</v>
      </c>
      <c r="G1444">
        <v>0</v>
      </c>
      <c r="H1444">
        <v>746.54200000000003</v>
      </c>
      <c r="I1444">
        <v>0.16170300000000001</v>
      </c>
      <c r="J1444">
        <v>0.83705200000000002</v>
      </c>
      <c r="K1444">
        <v>0</v>
      </c>
      <c r="L1444" t="s">
        <v>42</v>
      </c>
    </row>
    <row r="1445" spans="1:25" x14ac:dyDescent="0.25">
      <c r="A1445" t="s">
        <v>77</v>
      </c>
      <c r="B1445">
        <v>33419.800000000003</v>
      </c>
      <c r="C1445">
        <v>33418.6</v>
      </c>
      <c r="D1445">
        <v>33418.400000000001</v>
      </c>
      <c r="E1445">
        <v>33380.5</v>
      </c>
      <c r="F1445">
        <v>1818.53</v>
      </c>
      <c r="G1445">
        <v>0</v>
      </c>
      <c r="H1445">
        <v>746.56799999999998</v>
      </c>
      <c r="I1445">
        <v>0.16616</v>
      </c>
      <c r="J1445">
        <v>0.86894199999999999</v>
      </c>
      <c r="K1445">
        <v>0</v>
      </c>
      <c r="L1445" t="s">
        <v>42</v>
      </c>
    </row>
    <row r="1446" spans="1:25" x14ac:dyDescent="0.25">
      <c r="A1446" t="s">
        <v>77</v>
      </c>
      <c r="B1446">
        <v>33432.300000000003</v>
      </c>
      <c r="C1446">
        <v>33431.1</v>
      </c>
      <c r="D1446">
        <v>33430.800000000003</v>
      </c>
      <c r="E1446">
        <v>33393</v>
      </c>
      <c r="F1446">
        <v>1818.31</v>
      </c>
      <c r="G1446">
        <v>0</v>
      </c>
      <c r="H1446">
        <v>746.63199999999995</v>
      </c>
      <c r="I1446">
        <v>0.178454</v>
      </c>
      <c r="J1446">
        <v>0.83701499999999995</v>
      </c>
      <c r="K1446">
        <v>0</v>
      </c>
      <c r="L1446" t="s">
        <v>42</v>
      </c>
    </row>
    <row r="1447" spans="1:25" x14ac:dyDescent="0.25">
      <c r="A1447" t="s">
        <v>77</v>
      </c>
      <c r="B1447">
        <v>33463.5</v>
      </c>
      <c r="C1447">
        <v>33462.300000000003</v>
      </c>
      <c r="D1447">
        <v>33462</v>
      </c>
      <c r="E1447">
        <v>33424.1</v>
      </c>
      <c r="F1447">
        <v>1823.36</v>
      </c>
      <c r="G1447">
        <v>0</v>
      </c>
      <c r="H1447">
        <v>746.83199999999999</v>
      </c>
      <c r="I1447">
        <v>0.178454</v>
      </c>
      <c r="J1447">
        <v>0.83693399999999996</v>
      </c>
      <c r="K1447">
        <v>0</v>
      </c>
      <c r="L1447" t="s">
        <v>42</v>
      </c>
    </row>
    <row r="1448" spans="1:25" x14ac:dyDescent="0.25">
      <c r="A1448" t="s">
        <v>77</v>
      </c>
      <c r="B1448">
        <v>33425.9</v>
      </c>
      <c r="C1448">
        <v>33424.699999999997</v>
      </c>
      <c r="D1448">
        <v>33424.400000000001</v>
      </c>
      <c r="E1448">
        <v>33386.5</v>
      </c>
      <c r="F1448">
        <v>1821.82</v>
      </c>
      <c r="G1448">
        <v>0</v>
      </c>
      <c r="H1448">
        <v>746.57399999999996</v>
      </c>
      <c r="I1448">
        <v>0.14741099999999999</v>
      </c>
      <c r="J1448">
        <v>0.83701999999999999</v>
      </c>
      <c r="K1448">
        <v>0</v>
      </c>
      <c r="L1448" t="s">
        <v>42</v>
      </c>
    </row>
    <row r="1449" spans="1:25" x14ac:dyDescent="0.25">
      <c r="A1449" t="s">
        <v>77</v>
      </c>
      <c r="B1449">
        <v>33403.1</v>
      </c>
      <c r="C1449">
        <v>33402</v>
      </c>
      <c r="D1449">
        <v>33401.699999999997</v>
      </c>
      <c r="E1449">
        <v>33363.800000000003</v>
      </c>
      <c r="F1449">
        <v>1819.35</v>
      </c>
      <c r="G1449">
        <v>0</v>
      </c>
      <c r="H1449">
        <v>746.40200000000004</v>
      </c>
      <c r="I1449">
        <v>0.16092300000000001</v>
      </c>
      <c r="J1449">
        <v>0.83702900000000002</v>
      </c>
      <c r="K1449">
        <v>0</v>
      </c>
      <c r="L1449" t="s">
        <v>42</v>
      </c>
    </row>
    <row r="1450" spans="1:25" x14ac:dyDescent="0.25">
      <c r="A1450" t="s">
        <v>77</v>
      </c>
      <c r="B1450">
        <v>33416</v>
      </c>
      <c r="C1450">
        <v>33414.9</v>
      </c>
      <c r="D1450">
        <v>33414.6</v>
      </c>
      <c r="E1450">
        <v>33376.699999999997</v>
      </c>
      <c r="F1450">
        <v>1819.63</v>
      </c>
      <c r="G1450">
        <v>0</v>
      </c>
      <c r="H1450">
        <v>746.18399999999997</v>
      </c>
      <c r="I1450">
        <v>0.15559000000000001</v>
      </c>
      <c r="J1450">
        <v>0.836229</v>
      </c>
      <c r="K1450">
        <v>0</v>
      </c>
      <c r="L1450" t="s">
        <v>42</v>
      </c>
    </row>
    <row r="1451" spans="1:25" x14ac:dyDescent="0.25">
      <c r="A1451" t="s">
        <v>77</v>
      </c>
      <c r="B1451">
        <v>33405.800000000003</v>
      </c>
      <c r="C1451">
        <v>33404.6</v>
      </c>
      <c r="D1451">
        <v>33404.300000000003</v>
      </c>
      <c r="E1451">
        <v>33366.5</v>
      </c>
      <c r="F1451">
        <v>1818.3</v>
      </c>
      <c r="G1451">
        <v>0</v>
      </c>
      <c r="H1451">
        <v>746.40899999999999</v>
      </c>
      <c r="I1451">
        <v>0.17860000000000001</v>
      </c>
      <c r="J1451">
        <v>0.83704699999999999</v>
      </c>
      <c r="K1451">
        <v>0</v>
      </c>
      <c r="L1451" t="s">
        <v>42</v>
      </c>
    </row>
    <row r="1452" spans="1:25" x14ac:dyDescent="0.25">
      <c r="A1452" t="s">
        <v>77</v>
      </c>
      <c r="B1452">
        <v>33424.699999999997</v>
      </c>
      <c r="C1452">
        <v>33423.5</v>
      </c>
      <c r="D1452">
        <v>33423.199999999997</v>
      </c>
      <c r="E1452">
        <v>33385.5</v>
      </c>
      <c r="F1452">
        <v>1820.76</v>
      </c>
      <c r="G1452">
        <v>0</v>
      </c>
      <c r="H1452">
        <v>746.20100000000002</v>
      </c>
      <c r="I1452">
        <v>0.16075800000000001</v>
      </c>
      <c r="J1452">
        <v>0.83696300000000001</v>
      </c>
      <c r="K1452">
        <v>0</v>
      </c>
      <c r="L1452" t="s">
        <v>42</v>
      </c>
    </row>
    <row r="1453" spans="1:25" x14ac:dyDescent="0.25">
      <c r="A1453" t="s">
        <v>77</v>
      </c>
      <c r="B1453">
        <v>33409</v>
      </c>
      <c r="C1453">
        <v>33407.800000000003</v>
      </c>
      <c r="D1453">
        <v>33407.5</v>
      </c>
      <c r="E1453">
        <v>33369.800000000003</v>
      </c>
      <c r="F1453">
        <v>1818</v>
      </c>
      <c r="G1453">
        <v>0</v>
      </c>
      <c r="H1453">
        <v>746.35299999999995</v>
      </c>
      <c r="I1453">
        <v>0.14732400000000001</v>
      </c>
      <c r="J1453">
        <v>0.83635300000000001</v>
      </c>
      <c r="K1453">
        <v>0</v>
      </c>
      <c r="L1453" t="s">
        <v>42</v>
      </c>
    </row>
    <row r="1454" spans="1:25" x14ac:dyDescent="0.25">
      <c r="A1454" t="s">
        <v>77</v>
      </c>
      <c r="B1454">
        <v>33409.9</v>
      </c>
      <c r="C1454">
        <v>33408.800000000003</v>
      </c>
      <c r="D1454">
        <v>33408.5</v>
      </c>
      <c r="E1454">
        <v>33370.5</v>
      </c>
      <c r="F1454">
        <v>1818.82</v>
      </c>
      <c r="G1454">
        <v>0</v>
      </c>
      <c r="H1454">
        <v>746.5</v>
      </c>
      <c r="I1454">
        <v>0.178454</v>
      </c>
      <c r="J1454">
        <v>0.83501000000000003</v>
      </c>
      <c r="K1454">
        <v>0</v>
      </c>
      <c r="L1454" t="s">
        <v>42</v>
      </c>
    </row>
    <row r="1455" spans="1:25" x14ac:dyDescent="0.25">
      <c r="A1455" t="s">
        <v>77</v>
      </c>
      <c r="B1455">
        <v>33421.300000000003</v>
      </c>
      <c r="C1455">
        <v>33420.1</v>
      </c>
      <c r="D1455">
        <v>33419.800000000003</v>
      </c>
      <c r="E1455">
        <v>33381.9</v>
      </c>
      <c r="F1455">
        <v>1817.69</v>
      </c>
      <c r="G1455">
        <v>0</v>
      </c>
      <c r="H1455">
        <v>746.279</v>
      </c>
      <c r="I1455">
        <v>0.14810599999999999</v>
      </c>
      <c r="J1455">
        <v>0.83859600000000001</v>
      </c>
      <c r="K1455">
        <v>0</v>
      </c>
      <c r="L1455" t="s">
        <v>42</v>
      </c>
      <c r="R1455" t="s">
        <v>69</v>
      </c>
      <c r="U1455" t="s">
        <v>68</v>
      </c>
      <c r="X1455" t="s">
        <v>66</v>
      </c>
    </row>
    <row r="1456" spans="1:25" x14ac:dyDescent="0.25">
      <c r="A1456" t="s">
        <v>77</v>
      </c>
      <c r="B1456">
        <v>33420</v>
      </c>
      <c r="C1456">
        <v>33418.9</v>
      </c>
      <c r="D1456">
        <v>33418.6</v>
      </c>
      <c r="E1456">
        <v>33380.699999999997</v>
      </c>
      <c r="F1456">
        <v>1817.62</v>
      </c>
      <c r="G1456">
        <v>0</v>
      </c>
      <c r="H1456">
        <v>746.32399999999996</v>
      </c>
      <c r="I1456">
        <v>0.17847099999999999</v>
      </c>
      <c r="J1456">
        <v>0.83396099999999995</v>
      </c>
      <c r="K1456">
        <v>0</v>
      </c>
      <c r="L1456" t="s">
        <v>42</v>
      </c>
      <c r="R1456">
        <f>AVERAGE(B1407:B1456)</f>
        <v>33430.297999999995</v>
      </c>
      <c r="S1456">
        <f>AVERAGE(C1407:C1456)</f>
        <v>33429.132000000005</v>
      </c>
      <c r="U1456">
        <f>_xlfn.VAR.P(B1407:B1456)</f>
        <v>226.10419599999892</v>
      </c>
      <c r="V1456">
        <f>_xlfn.VAR.P(C1407:C1456)</f>
        <v>225.69217600000246</v>
      </c>
      <c r="X1456">
        <f>1.96*SQRT(U1456)/50</f>
        <v>0.58944105026833549</v>
      </c>
      <c r="Y1456">
        <f>1.96*SQRT(V1456)/50</f>
        <v>0.58890374878127905</v>
      </c>
    </row>
    <row r="1457" spans="1:15" x14ac:dyDescent="0.25">
      <c r="A1457" t="s">
        <v>77</v>
      </c>
      <c r="B1457">
        <v>1671526.7613069999</v>
      </c>
      <c r="C1457" t="s">
        <v>36</v>
      </c>
    </row>
    <row r="1458" spans="1:15" x14ac:dyDescent="0.25">
      <c r="A1458" t="s">
        <v>147</v>
      </c>
      <c r="B1458">
        <v>34723.599999999999</v>
      </c>
      <c r="C1458">
        <v>34673.800000000003</v>
      </c>
      <c r="D1458">
        <v>34673.4</v>
      </c>
      <c r="E1458">
        <v>34632.1</v>
      </c>
      <c r="F1458">
        <v>1502.9</v>
      </c>
      <c r="G1458">
        <v>2109.1799999999998</v>
      </c>
      <c r="H1458">
        <v>450.22300000000001</v>
      </c>
      <c r="I1458">
        <v>508.37799999999999</v>
      </c>
      <c r="J1458">
        <v>1079.51</v>
      </c>
      <c r="K1458">
        <v>30958.6</v>
      </c>
      <c r="L1458">
        <v>0.15010000000000001</v>
      </c>
      <c r="M1458">
        <v>0.83660500000000004</v>
      </c>
      <c r="N1458">
        <v>99430</v>
      </c>
      <c r="O1458" t="s">
        <v>42</v>
      </c>
    </row>
    <row r="1459" spans="1:15" x14ac:dyDescent="0.25">
      <c r="A1459" t="s">
        <v>147</v>
      </c>
      <c r="B1459">
        <v>34742</v>
      </c>
      <c r="C1459">
        <v>34691.9</v>
      </c>
      <c r="D1459">
        <v>34691.599999999999</v>
      </c>
      <c r="E1459">
        <v>34650.199999999997</v>
      </c>
      <c r="F1459">
        <v>1503.84</v>
      </c>
      <c r="G1459">
        <v>2109.17</v>
      </c>
      <c r="H1459">
        <v>450.35899999999998</v>
      </c>
      <c r="I1459">
        <v>508.18400000000003</v>
      </c>
      <c r="J1459">
        <v>1079.5999999999999</v>
      </c>
      <c r="K1459">
        <v>30975.7</v>
      </c>
      <c r="L1459">
        <v>0.17846899999999999</v>
      </c>
      <c r="M1459">
        <v>0.83705099999999999</v>
      </c>
      <c r="N1459">
        <v>99440</v>
      </c>
      <c r="O1459" t="s">
        <v>42</v>
      </c>
    </row>
    <row r="1460" spans="1:15" x14ac:dyDescent="0.25">
      <c r="A1460" t="s">
        <v>147</v>
      </c>
      <c r="B1460">
        <v>34745.9</v>
      </c>
      <c r="C1460">
        <v>34695.9</v>
      </c>
      <c r="D1460">
        <v>34695.599999999999</v>
      </c>
      <c r="E1460">
        <v>34654.199999999997</v>
      </c>
      <c r="F1460">
        <v>1503.3</v>
      </c>
      <c r="G1460">
        <v>2110.31</v>
      </c>
      <c r="H1460">
        <v>450.35199999999998</v>
      </c>
      <c r="I1460">
        <v>508.03399999999999</v>
      </c>
      <c r="J1460">
        <v>1080.8499999999999</v>
      </c>
      <c r="K1460">
        <v>30979.1</v>
      </c>
      <c r="L1460">
        <v>0.15715799999999999</v>
      </c>
      <c r="M1460">
        <v>0.83702399999999999</v>
      </c>
      <c r="N1460">
        <v>99439</v>
      </c>
      <c r="O1460" t="s">
        <v>42</v>
      </c>
    </row>
    <row r="1461" spans="1:15" x14ac:dyDescent="0.25">
      <c r="A1461" t="s">
        <v>147</v>
      </c>
      <c r="B1461">
        <v>34741.599999999999</v>
      </c>
      <c r="C1461">
        <v>34691.599999999999</v>
      </c>
      <c r="D1461">
        <v>34691.300000000003</v>
      </c>
      <c r="E1461">
        <v>34650</v>
      </c>
      <c r="F1461">
        <v>1503.3</v>
      </c>
      <c r="G1461">
        <v>2109.7600000000002</v>
      </c>
      <c r="H1461">
        <v>450.49099999999999</v>
      </c>
      <c r="I1461">
        <v>508.14100000000002</v>
      </c>
      <c r="J1461">
        <v>1080</v>
      </c>
      <c r="K1461">
        <v>30975.5</v>
      </c>
      <c r="L1461">
        <v>0.151528</v>
      </c>
      <c r="M1461">
        <v>0.83509699999999998</v>
      </c>
      <c r="N1461">
        <v>99409</v>
      </c>
      <c r="O1461" t="s">
        <v>42</v>
      </c>
    </row>
    <row r="1462" spans="1:15" x14ac:dyDescent="0.25">
      <c r="A1462" t="s">
        <v>147</v>
      </c>
      <c r="B1462">
        <v>34740.800000000003</v>
      </c>
      <c r="C1462">
        <v>34690.9</v>
      </c>
      <c r="D1462">
        <v>34690.6</v>
      </c>
      <c r="E1462">
        <v>34649.1</v>
      </c>
      <c r="F1462">
        <v>1503.14</v>
      </c>
      <c r="G1462">
        <v>2109.04</v>
      </c>
      <c r="H1462">
        <v>450.346</v>
      </c>
      <c r="I1462">
        <v>508.11399999999998</v>
      </c>
      <c r="J1462">
        <v>1079.48</v>
      </c>
      <c r="K1462">
        <v>30975.599999999999</v>
      </c>
      <c r="L1462">
        <v>0.148835</v>
      </c>
      <c r="M1462">
        <v>0.83701199999999998</v>
      </c>
      <c r="N1462">
        <v>99429</v>
      </c>
      <c r="O1462" t="s">
        <v>42</v>
      </c>
    </row>
    <row r="1463" spans="1:15" x14ac:dyDescent="0.25">
      <c r="A1463" t="s">
        <v>147</v>
      </c>
      <c r="B1463">
        <v>34736.699999999997</v>
      </c>
      <c r="C1463">
        <v>34686.699999999997</v>
      </c>
      <c r="D1463">
        <v>34686.400000000001</v>
      </c>
      <c r="E1463">
        <v>34644.9</v>
      </c>
      <c r="F1463">
        <v>1502.96</v>
      </c>
      <c r="G1463">
        <v>2108.73</v>
      </c>
      <c r="H1463">
        <v>449.96300000000002</v>
      </c>
      <c r="I1463">
        <v>508.19099999999997</v>
      </c>
      <c r="J1463">
        <v>1079.51</v>
      </c>
      <c r="K1463">
        <v>30971.9</v>
      </c>
      <c r="L1463">
        <v>0.147753</v>
      </c>
      <c r="M1463">
        <v>0.83519900000000002</v>
      </c>
      <c r="N1463">
        <v>99427</v>
      </c>
      <c r="O1463" t="s">
        <v>42</v>
      </c>
    </row>
    <row r="1464" spans="1:15" x14ac:dyDescent="0.25">
      <c r="A1464" t="s">
        <v>147</v>
      </c>
      <c r="B1464">
        <v>34736.6</v>
      </c>
      <c r="C1464">
        <v>34686.699999999997</v>
      </c>
      <c r="D1464">
        <v>34686.400000000001</v>
      </c>
      <c r="E1464">
        <v>34644.9</v>
      </c>
      <c r="F1464">
        <v>1502.54</v>
      </c>
      <c r="G1464">
        <v>2108.37</v>
      </c>
      <c r="H1464">
        <v>450.17200000000003</v>
      </c>
      <c r="I1464">
        <v>508.03699999999998</v>
      </c>
      <c r="J1464">
        <v>1079.0899999999999</v>
      </c>
      <c r="K1464">
        <v>30972.7</v>
      </c>
      <c r="L1464">
        <v>0.168962</v>
      </c>
      <c r="M1464">
        <v>0.81627000000000005</v>
      </c>
      <c r="N1464">
        <v>99435</v>
      </c>
      <c r="O1464" t="s">
        <v>42</v>
      </c>
    </row>
    <row r="1465" spans="1:15" x14ac:dyDescent="0.25">
      <c r="A1465" t="s">
        <v>147</v>
      </c>
      <c r="B1465">
        <v>34737.4</v>
      </c>
      <c r="C1465">
        <v>34687.300000000003</v>
      </c>
      <c r="D1465">
        <v>34686.9</v>
      </c>
      <c r="E1465">
        <v>34645.5</v>
      </c>
      <c r="F1465">
        <v>1502.51</v>
      </c>
      <c r="G1465">
        <v>2110.37</v>
      </c>
      <c r="H1465">
        <v>450.71699999999998</v>
      </c>
      <c r="I1465">
        <v>508.34300000000002</v>
      </c>
      <c r="J1465">
        <v>1080.17</v>
      </c>
      <c r="K1465">
        <v>30971.4</v>
      </c>
      <c r="L1465">
        <v>0.178455</v>
      </c>
      <c r="M1465">
        <v>0.83566300000000004</v>
      </c>
      <c r="N1465">
        <v>99431</v>
      </c>
      <c r="O1465" t="s">
        <v>42</v>
      </c>
    </row>
    <row r="1466" spans="1:15" x14ac:dyDescent="0.25">
      <c r="A1466" t="s">
        <v>147</v>
      </c>
      <c r="B1466">
        <v>34748.9</v>
      </c>
      <c r="C1466">
        <v>34698.9</v>
      </c>
      <c r="D1466">
        <v>34698.6</v>
      </c>
      <c r="E1466">
        <v>34657.199999999997</v>
      </c>
      <c r="F1466">
        <v>1504.1</v>
      </c>
      <c r="G1466">
        <v>2109.13</v>
      </c>
      <c r="H1466">
        <v>450.28100000000001</v>
      </c>
      <c r="I1466">
        <v>508.197</v>
      </c>
      <c r="J1466">
        <v>1079.56</v>
      </c>
      <c r="K1466">
        <v>30982.6</v>
      </c>
      <c r="L1466">
        <v>0.178457</v>
      </c>
      <c r="M1466">
        <v>0.83587100000000003</v>
      </c>
      <c r="N1466">
        <v>99425</v>
      </c>
      <c r="O1466" t="s">
        <v>42</v>
      </c>
    </row>
    <row r="1467" spans="1:15" x14ac:dyDescent="0.25">
      <c r="A1467" t="s">
        <v>147</v>
      </c>
      <c r="B1467">
        <v>34751.1</v>
      </c>
      <c r="C1467">
        <v>34700.9</v>
      </c>
      <c r="D1467">
        <v>34700.6</v>
      </c>
      <c r="E1467">
        <v>34659.199999999997</v>
      </c>
      <c r="F1467">
        <v>1503.73</v>
      </c>
      <c r="G1467">
        <v>2109.92</v>
      </c>
      <c r="H1467">
        <v>450.42500000000001</v>
      </c>
      <c r="I1467">
        <v>508.32299999999998</v>
      </c>
      <c r="J1467">
        <v>1080.0899999999999</v>
      </c>
      <c r="K1467">
        <v>30984.2</v>
      </c>
      <c r="L1467">
        <v>0.17846600000000001</v>
      </c>
      <c r="M1467">
        <v>0.83518899999999996</v>
      </c>
      <c r="N1467">
        <v>99426</v>
      </c>
      <c r="O1467" t="s">
        <v>42</v>
      </c>
    </row>
    <row r="1468" spans="1:15" x14ac:dyDescent="0.25">
      <c r="A1468" t="s">
        <v>147</v>
      </c>
      <c r="B1468">
        <v>34742.699999999997</v>
      </c>
      <c r="C1468">
        <v>34692.699999999997</v>
      </c>
      <c r="D1468">
        <v>34692.400000000001</v>
      </c>
      <c r="E1468">
        <v>34651.199999999997</v>
      </c>
      <c r="F1468">
        <v>1503.64</v>
      </c>
      <c r="G1468">
        <v>2110.19</v>
      </c>
      <c r="H1468">
        <v>450.48899999999998</v>
      </c>
      <c r="I1468">
        <v>508.23700000000002</v>
      </c>
      <c r="J1468">
        <v>1080.3399999999999</v>
      </c>
      <c r="K1468">
        <v>30976.1</v>
      </c>
      <c r="L1468">
        <v>0.178845</v>
      </c>
      <c r="M1468">
        <v>0.836982</v>
      </c>
      <c r="N1468">
        <v>99438</v>
      </c>
      <c r="O1468" t="s">
        <v>42</v>
      </c>
    </row>
    <row r="1469" spans="1:15" x14ac:dyDescent="0.25">
      <c r="A1469" t="s">
        <v>147</v>
      </c>
      <c r="B1469">
        <v>34729.199999999997</v>
      </c>
      <c r="C1469">
        <v>34679.1</v>
      </c>
      <c r="D1469">
        <v>34678.800000000003</v>
      </c>
      <c r="E1469">
        <v>34637.300000000003</v>
      </c>
      <c r="F1469">
        <v>1503.04</v>
      </c>
      <c r="G1469">
        <v>2108.2399999999998</v>
      </c>
      <c r="H1469">
        <v>449.92899999999997</v>
      </c>
      <c r="I1469">
        <v>508.11599999999999</v>
      </c>
      <c r="J1469">
        <v>1079.0999999999999</v>
      </c>
      <c r="K1469">
        <v>30964.7</v>
      </c>
      <c r="L1469">
        <v>0.178455</v>
      </c>
      <c r="M1469">
        <v>0.86684300000000003</v>
      </c>
      <c r="N1469">
        <v>99451</v>
      </c>
      <c r="O1469" t="s">
        <v>42</v>
      </c>
    </row>
    <row r="1470" spans="1:15" x14ac:dyDescent="0.25">
      <c r="A1470" t="s">
        <v>147</v>
      </c>
      <c r="B1470">
        <v>34729.4</v>
      </c>
      <c r="C1470">
        <v>34679.5</v>
      </c>
      <c r="D1470">
        <v>34679.199999999997</v>
      </c>
      <c r="E1470">
        <v>34637.800000000003</v>
      </c>
      <c r="F1470">
        <v>1503.2</v>
      </c>
      <c r="G1470">
        <v>2109.4699999999998</v>
      </c>
      <c r="H1470">
        <v>450.31</v>
      </c>
      <c r="I1470">
        <v>508.08499999999998</v>
      </c>
      <c r="J1470">
        <v>1080</v>
      </c>
      <c r="K1470">
        <v>30963.8</v>
      </c>
      <c r="L1470">
        <v>0.17705199999999999</v>
      </c>
      <c r="M1470">
        <v>0.83599699999999999</v>
      </c>
      <c r="N1470">
        <v>99433</v>
      </c>
      <c r="O1470" t="s">
        <v>42</v>
      </c>
    </row>
    <row r="1471" spans="1:15" x14ac:dyDescent="0.25">
      <c r="A1471" t="s">
        <v>147</v>
      </c>
      <c r="B1471">
        <v>34737.199999999997</v>
      </c>
      <c r="C1471">
        <v>34687</v>
      </c>
      <c r="D1471">
        <v>34686.699999999997</v>
      </c>
      <c r="E1471">
        <v>34645.300000000003</v>
      </c>
      <c r="F1471">
        <v>1503.56</v>
      </c>
      <c r="G1471">
        <v>2109.48</v>
      </c>
      <c r="H1471">
        <v>450.42500000000001</v>
      </c>
      <c r="I1471">
        <v>508.13299999999998</v>
      </c>
      <c r="J1471">
        <v>1079.77</v>
      </c>
      <c r="K1471">
        <v>30970.9</v>
      </c>
      <c r="L1471">
        <v>0.178455</v>
      </c>
      <c r="M1471">
        <v>0.83501899999999996</v>
      </c>
      <c r="N1471">
        <v>99409</v>
      </c>
      <c r="O1471" t="s">
        <v>42</v>
      </c>
    </row>
    <row r="1472" spans="1:15" x14ac:dyDescent="0.25">
      <c r="A1472" t="s">
        <v>147</v>
      </c>
      <c r="B1472">
        <v>34753.599999999999</v>
      </c>
      <c r="C1472">
        <v>34703.699999999997</v>
      </c>
      <c r="D1472">
        <v>34703.4</v>
      </c>
      <c r="E1472">
        <v>34662</v>
      </c>
      <c r="F1472">
        <v>1503.68</v>
      </c>
      <c r="G1472">
        <v>2110.39</v>
      </c>
      <c r="H1472">
        <v>450.49400000000003</v>
      </c>
      <c r="I1472">
        <v>508.18799999999999</v>
      </c>
      <c r="J1472">
        <v>1080.55</v>
      </c>
      <c r="K1472">
        <v>30986.5</v>
      </c>
      <c r="L1472">
        <v>0.17846200000000001</v>
      </c>
      <c r="M1472">
        <v>0.83689400000000003</v>
      </c>
      <c r="N1472">
        <v>99423</v>
      </c>
      <c r="O1472" t="s">
        <v>42</v>
      </c>
    </row>
    <row r="1473" spans="1:15" x14ac:dyDescent="0.25">
      <c r="A1473" t="s">
        <v>147</v>
      </c>
      <c r="B1473">
        <v>34749.1</v>
      </c>
      <c r="C1473">
        <v>34698.9</v>
      </c>
      <c r="D1473">
        <v>34698.6</v>
      </c>
      <c r="E1473">
        <v>34657.1</v>
      </c>
      <c r="F1473">
        <v>1503.31</v>
      </c>
      <c r="G1473">
        <v>2109.81</v>
      </c>
      <c r="H1473">
        <v>450.33199999999999</v>
      </c>
      <c r="I1473">
        <v>508.28800000000001</v>
      </c>
      <c r="J1473">
        <v>1080.07</v>
      </c>
      <c r="K1473">
        <v>30982.5</v>
      </c>
      <c r="L1473">
        <v>0.178455</v>
      </c>
      <c r="M1473">
        <v>0.83688899999999999</v>
      </c>
      <c r="N1473">
        <v>99424</v>
      </c>
      <c r="O1473" t="s">
        <v>42</v>
      </c>
    </row>
    <row r="1474" spans="1:15" x14ac:dyDescent="0.25">
      <c r="A1474" t="s">
        <v>147</v>
      </c>
      <c r="B1474">
        <v>34736.1</v>
      </c>
      <c r="C1474">
        <v>34686.1</v>
      </c>
      <c r="D1474">
        <v>34685.800000000003</v>
      </c>
      <c r="E1474">
        <v>34644.400000000001</v>
      </c>
      <c r="F1474">
        <v>1502.84</v>
      </c>
      <c r="G1474">
        <v>2110.21</v>
      </c>
      <c r="H1474">
        <v>450.62599999999998</v>
      </c>
      <c r="I1474">
        <v>508.065</v>
      </c>
      <c r="J1474">
        <v>1080.46</v>
      </c>
      <c r="K1474">
        <v>30969.9</v>
      </c>
      <c r="L1474">
        <v>0.16722799999999999</v>
      </c>
      <c r="M1474">
        <v>0.83691800000000005</v>
      </c>
      <c r="N1474">
        <v>99437</v>
      </c>
      <c r="O1474" t="s">
        <v>42</v>
      </c>
    </row>
    <row r="1475" spans="1:15" x14ac:dyDescent="0.25">
      <c r="A1475" t="s">
        <v>147</v>
      </c>
      <c r="B1475">
        <v>34738.400000000001</v>
      </c>
      <c r="C1475">
        <v>34688.300000000003</v>
      </c>
      <c r="D1475">
        <v>34688</v>
      </c>
      <c r="E1475">
        <v>34646.6</v>
      </c>
      <c r="F1475">
        <v>1503.1</v>
      </c>
      <c r="G1475">
        <v>2109.2399999999998</v>
      </c>
      <c r="H1475">
        <v>450.24799999999999</v>
      </c>
      <c r="I1475">
        <v>508.07799999999997</v>
      </c>
      <c r="J1475">
        <v>1079.8699999999999</v>
      </c>
      <c r="K1475">
        <v>30972.9</v>
      </c>
      <c r="L1475">
        <v>0.14766799999999999</v>
      </c>
      <c r="M1475">
        <v>0.83703499999999997</v>
      </c>
      <c r="N1475">
        <v>99428</v>
      </c>
      <c r="O1475" t="s">
        <v>42</v>
      </c>
    </row>
    <row r="1476" spans="1:15" x14ac:dyDescent="0.25">
      <c r="A1476" t="s">
        <v>147</v>
      </c>
      <c r="B1476">
        <v>34728.800000000003</v>
      </c>
      <c r="C1476">
        <v>34678.9</v>
      </c>
      <c r="D1476">
        <v>34678.6</v>
      </c>
      <c r="E1476">
        <v>34637.1</v>
      </c>
      <c r="F1476">
        <v>1503.09</v>
      </c>
      <c r="G1476">
        <v>2109.0300000000002</v>
      </c>
      <c r="H1476">
        <v>450.27300000000002</v>
      </c>
      <c r="I1476">
        <v>508.05599999999998</v>
      </c>
      <c r="J1476">
        <v>1079.5999999999999</v>
      </c>
      <c r="K1476">
        <v>30963.7</v>
      </c>
      <c r="L1476">
        <v>0.17623800000000001</v>
      </c>
      <c r="M1476">
        <v>0.83622399999999997</v>
      </c>
      <c r="N1476">
        <v>99428</v>
      </c>
      <c r="O1476" t="s">
        <v>42</v>
      </c>
    </row>
    <row r="1477" spans="1:15" x14ac:dyDescent="0.25">
      <c r="A1477" t="s">
        <v>147</v>
      </c>
      <c r="B1477">
        <v>34731.699999999997</v>
      </c>
      <c r="C1477">
        <v>34681.5</v>
      </c>
      <c r="D1477">
        <v>34681.199999999997</v>
      </c>
      <c r="E1477">
        <v>34639.800000000003</v>
      </c>
      <c r="F1477">
        <v>1503.27</v>
      </c>
      <c r="G1477">
        <v>2109.27</v>
      </c>
      <c r="H1477">
        <v>450.315</v>
      </c>
      <c r="I1477">
        <v>508.31400000000002</v>
      </c>
      <c r="J1477">
        <v>1079.54</v>
      </c>
      <c r="K1477">
        <v>30966</v>
      </c>
      <c r="L1477">
        <v>0.178485</v>
      </c>
      <c r="M1477">
        <v>0.83027499999999999</v>
      </c>
      <c r="N1477">
        <v>99419</v>
      </c>
      <c r="O1477" t="s">
        <v>42</v>
      </c>
    </row>
    <row r="1478" spans="1:15" x14ac:dyDescent="0.25">
      <c r="A1478" t="s">
        <v>147</v>
      </c>
      <c r="B1478">
        <v>34727.4</v>
      </c>
      <c r="C1478">
        <v>34677.4</v>
      </c>
      <c r="D1478">
        <v>34677.1</v>
      </c>
      <c r="E1478">
        <v>34635.699999999997</v>
      </c>
      <c r="F1478">
        <v>1503.56</v>
      </c>
      <c r="G1478">
        <v>2109.91</v>
      </c>
      <c r="H1478">
        <v>450.416</v>
      </c>
      <c r="I1478">
        <v>508.04199999999997</v>
      </c>
      <c r="J1478">
        <v>1080.33</v>
      </c>
      <c r="K1478">
        <v>30960.9</v>
      </c>
      <c r="L1478">
        <v>0.178456</v>
      </c>
      <c r="M1478">
        <v>0.83480600000000005</v>
      </c>
      <c r="N1478">
        <v>99448</v>
      </c>
      <c r="O1478" t="s">
        <v>42</v>
      </c>
    </row>
    <row r="1479" spans="1:15" x14ac:dyDescent="0.25">
      <c r="A1479" t="s">
        <v>147</v>
      </c>
      <c r="B1479">
        <v>34733.800000000003</v>
      </c>
      <c r="C1479">
        <v>34683.800000000003</v>
      </c>
      <c r="D1479">
        <v>34683.5</v>
      </c>
      <c r="E1479">
        <v>34642.1</v>
      </c>
      <c r="F1479">
        <v>1503.34</v>
      </c>
      <c r="G1479">
        <v>2111.0300000000002</v>
      </c>
      <c r="H1479">
        <v>450.55599999999998</v>
      </c>
      <c r="I1479">
        <v>508.04599999999999</v>
      </c>
      <c r="J1479">
        <v>1081.32</v>
      </c>
      <c r="K1479">
        <v>30966.3</v>
      </c>
      <c r="L1479">
        <v>0.156471</v>
      </c>
      <c r="M1479">
        <v>0.83616800000000002</v>
      </c>
      <c r="N1479">
        <v>99450</v>
      </c>
      <c r="O1479" t="s">
        <v>42</v>
      </c>
    </row>
    <row r="1480" spans="1:15" x14ac:dyDescent="0.25">
      <c r="A1480" t="s">
        <v>147</v>
      </c>
      <c r="B1480">
        <v>34725.4</v>
      </c>
      <c r="C1480">
        <v>34675.300000000003</v>
      </c>
      <c r="D1480">
        <v>34675</v>
      </c>
      <c r="E1480">
        <v>34633.599999999999</v>
      </c>
      <c r="F1480">
        <v>1502.6</v>
      </c>
      <c r="G1480">
        <v>2109.06</v>
      </c>
      <c r="H1480">
        <v>450.13600000000002</v>
      </c>
      <c r="I1480">
        <v>508.07799999999997</v>
      </c>
      <c r="J1480">
        <v>1079.81</v>
      </c>
      <c r="K1480">
        <v>30960.6</v>
      </c>
      <c r="L1480">
        <v>0.178457</v>
      </c>
      <c r="M1480">
        <v>0.83581799999999995</v>
      </c>
      <c r="N1480">
        <v>99429</v>
      </c>
      <c r="O1480" t="s">
        <v>42</v>
      </c>
    </row>
    <row r="1481" spans="1:15" x14ac:dyDescent="0.25">
      <c r="A1481" t="s">
        <v>147</v>
      </c>
      <c r="B1481">
        <v>34742.9</v>
      </c>
      <c r="C1481">
        <v>34691.9</v>
      </c>
      <c r="D1481">
        <v>34691.599999999999</v>
      </c>
      <c r="E1481">
        <v>34650.199999999997</v>
      </c>
      <c r="F1481">
        <v>1503.24</v>
      </c>
      <c r="G1481">
        <v>2108.94</v>
      </c>
      <c r="H1481">
        <v>450.41800000000001</v>
      </c>
      <c r="I1481">
        <v>508.00200000000001</v>
      </c>
      <c r="J1481">
        <v>1079.46</v>
      </c>
      <c r="K1481">
        <v>30976.7</v>
      </c>
      <c r="L1481">
        <v>0.17845900000000001</v>
      </c>
      <c r="M1481">
        <v>0.837036</v>
      </c>
      <c r="N1481">
        <v>99435</v>
      </c>
      <c r="O1481" t="s">
        <v>42</v>
      </c>
    </row>
    <row r="1482" spans="1:15" x14ac:dyDescent="0.25">
      <c r="A1482" t="s">
        <v>147</v>
      </c>
      <c r="B1482">
        <v>34742.699999999997</v>
      </c>
      <c r="C1482">
        <v>34692.800000000003</v>
      </c>
      <c r="D1482">
        <v>34692.5</v>
      </c>
      <c r="E1482">
        <v>34651.1</v>
      </c>
      <c r="F1482">
        <v>1503.46</v>
      </c>
      <c r="G1482">
        <v>2109.66</v>
      </c>
      <c r="H1482">
        <v>450.62599999999998</v>
      </c>
      <c r="I1482">
        <v>508.20699999999999</v>
      </c>
      <c r="J1482">
        <v>1079.74</v>
      </c>
      <c r="K1482">
        <v>30976.6</v>
      </c>
      <c r="L1482">
        <v>0.148066</v>
      </c>
      <c r="M1482">
        <v>0.86682999999999999</v>
      </c>
      <c r="N1482">
        <v>99429</v>
      </c>
      <c r="O1482" t="s">
        <v>42</v>
      </c>
    </row>
    <row r="1483" spans="1:15" x14ac:dyDescent="0.25">
      <c r="A1483" t="s">
        <v>147</v>
      </c>
      <c r="B1483">
        <v>34735.199999999997</v>
      </c>
      <c r="C1483">
        <v>34685.199999999997</v>
      </c>
      <c r="D1483">
        <v>34684.800000000003</v>
      </c>
      <c r="E1483">
        <v>34643.4</v>
      </c>
      <c r="F1483">
        <v>1502.99</v>
      </c>
      <c r="G1483">
        <v>2108.73</v>
      </c>
      <c r="H1483">
        <v>450.18200000000002</v>
      </c>
      <c r="I1483">
        <v>508.096</v>
      </c>
      <c r="J1483">
        <v>1079.3699999999999</v>
      </c>
      <c r="K1483">
        <v>30970.400000000001</v>
      </c>
      <c r="L1483">
        <v>0.178455</v>
      </c>
      <c r="M1483">
        <v>0.83541100000000001</v>
      </c>
      <c r="N1483">
        <v>99439</v>
      </c>
      <c r="O1483" t="s">
        <v>42</v>
      </c>
    </row>
    <row r="1484" spans="1:15" x14ac:dyDescent="0.25">
      <c r="A1484" t="s">
        <v>147</v>
      </c>
      <c r="B1484">
        <v>34742.6</v>
      </c>
      <c r="C1484">
        <v>34692.6</v>
      </c>
      <c r="D1484">
        <v>34692.300000000003</v>
      </c>
      <c r="E1484">
        <v>34650.9</v>
      </c>
      <c r="F1484">
        <v>1503.6</v>
      </c>
      <c r="G1484">
        <v>2109.8000000000002</v>
      </c>
      <c r="H1484">
        <v>450.39100000000002</v>
      </c>
      <c r="I1484">
        <v>508.31</v>
      </c>
      <c r="J1484">
        <v>1080.01</v>
      </c>
      <c r="K1484">
        <v>30976.2</v>
      </c>
      <c r="L1484">
        <v>0.16265099999999999</v>
      </c>
      <c r="M1484">
        <v>0.83704900000000004</v>
      </c>
      <c r="N1484">
        <v>99444</v>
      </c>
      <c r="O1484" t="s">
        <v>42</v>
      </c>
    </row>
    <row r="1485" spans="1:15" x14ac:dyDescent="0.25">
      <c r="A1485" t="s">
        <v>147</v>
      </c>
      <c r="B1485">
        <v>34724.1</v>
      </c>
      <c r="C1485">
        <v>34674</v>
      </c>
      <c r="D1485">
        <v>34673.699999999997</v>
      </c>
      <c r="E1485">
        <v>34632.300000000003</v>
      </c>
      <c r="F1485">
        <v>1504.18</v>
      </c>
      <c r="G1485">
        <v>2108.42</v>
      </c>
      <c r="H1485">
        <v>450.125</v>
      </c>
      <c r="I1485">
        <v>508.13200000000001</v>
      </c>
      <c r="J1485">
        <v>1079.0999999999999</v>
      </c>
      <c r="K1485">
        <v>30958.400000000001</v>
      </c>
      <c r="L1485">
        <v>0.147179</v>
      </c>
      <c r="M1485">
        <v>0.83704900000000004</v>
      </c>
      <c r="N1485">
        <v>99426</v>
      </c>
      <c r="O1485" t="s">
        <v>42</v>
      </c>
    </row>
    <row r="1486" spans="1:15" x14ac:dyDescent="0.25">
      <c r="A1486" t="s">
        <v>147</v>
      </c>
      <c r="B1486">
        <v>34737.300000000003</v>
      </c>
      <c r="C1486">
        <v>34687.199999999997</v>
      </c>
      <c r="D1486">
        <v>34686.9</v>
      </c>
      <c r="E1486">
        <v>34645.4</v>
      </c>
      <c r="F1486">
        <v>1503.83</v>
      </c>
      <c r="G1486">
        <v>2110.19</v>
      </c>
      <c r="H1486">
        <v>450.56599999999997</v>
      </c>
      <c r="I1486">
        <v>508.072</v>
      </c>
      <c r="J1486">
        <v>1080.5</v>
      </c>
      <c r="K1486">
        <v>30970</v>
      </c>
      <c r="L1486">
        <v>0.151148</v>
      </c>
      <c r="M1486">
        <v>0.83070200000000005</v>
      </c>
      <c r="N1486">
        <v>99413</v>
      </c>
      <c r="O1486" t="s">
        <v>42</v>
      </c>
    </row>
    <row r="1487" spans="1:15" x14ac:dyDescent="0.25">
      <c r="A1487" t="s">
        <v>147</v>
      </c>
      <c r="B1487">
        <v>34728.5</v>
      </c>
      <c r="C1487">
        <v>34678.5</v>
      </c>
      <c r="D1487">
        <v>34678.199999999997</v>
      </c>
      <c r="E1487">
        <v>34636.800000000003</v>
      </c>
      <c r="F1487">
        <v>1503.56</v>
      </c>
      <c r="G1487">
        <v>2109.58</v>
      </c>
      <c r="H1487">
        <v>450.23500000000001</v>
      </c>
      <c r="I1487">
        <v>508.34399999999999</v>
      </c>
      <c r="J1487">
        <v>1079.78</v>
      </c>
      <c r="K1487">
        <v>30962.400000000001</v>
      </c>
      <c r="L1487">
        <v>0.151196</v>
      </c>
      <c r="M1487">
        <v>0.83677599999999996</v>
      </c>
      <c r="N1487">
        <v>99431</v>
      </c>
      <c r="O1487" t="s">
        <v>42</v>
      </c>
    </row>
    <row r="1488" spans="1:15" x14ac:dyDescent="0.25">
      <c r="A1488" t="s">
        <v>147</v>
      </c>
      <c r="B1488">
        <v>34721.1</v>
      </c>
      <c r="C1488">
        <v>34671.199999999997</v>
      </c>
      <c r="D1488">
        <v>34670.9</v>
      </c>
      <c r="E1488">
        <v>34629.4</v>
      </c>
      <c r="F1488">
        <v>1503.1</v>
      </c>
      <c r="G1488">
        <v>2108.66</v>
      </c>
      <c r="H1488">
        <v>450.23099999999999</v>
      </c>
      <c r="I1488">
        <v>507.94099999999997</v>
      </c>
      <c r="J1488">
        <v>1079.3800000000001</v>
      </c>
      <c r="K1488">
        <v>30956.2</v>
      </c>
      <c r="L1488">
        <v>0.17858299999999999</v>
      </c>
      <c r="M1488">
        <v>0.83705099999999999</v>
      </c>
      <c r="N1488">
        <v>99441</v>
      </c>
      <c r="O1488" t="s">
        <v>42</v>
      </c>
    </row>
    <row r="1489" spans="1:15" x14ac:dyDescent="0.25">
      <c r="A1489" t="s">
        <v>147</v>
      </c>
      <c r="B1489">
        <v>34733.9</v>
      </c>
      <c r="C1489">
        <v>34683.9</v>
      </c>
      <c r="D1489">
        <v>34683.699999999997</v>
      </c>
      <c r="E1489">
        <v>34642.300000000003</v>
      </c>
      <c r="F1489">
        <v>1503.11</v>
      </c>
      <c r="G1489">
        <v>2109.13</v>
      </c>
      <c r="H1489">
        <v>450.10199999999998</v>
      </c>
      <c r="I1489">
        <v>508.21300000000002</v>
      </c>
      <c r="J1489">
        <v>1079.72</v>
      </c>
      <c r="K1489">
        <v>30968.7</v>
      </c>
      <c r="L1489">
        <v>0.17845800000000001</v>
      </c>
      <c r="M1489">
        <v>0.83489800000000003</v>
      </c>
      <c r="N1489">
        <v>99450</v>
      </c>
      <c r="O1489" t="s">
        <v>42</v>
      </c>
    </row>
    <row r="1490" spans="1:15" x14ac:dyDescent="0.25">
      <c r="A1490" t="s">
        <v>147</v>
      </c>
      <c r="B1490">
        <v>34736.400000000001</v>
      </c>
      <c r="C1490">
        <v>34686.5</v>
      </c>
      <c r="D1490">
        <v>34686.199999999997</v>
      </c>
      <c r="E1490">
        <v>34644.699999999997</v>
      </c>
      <c r="F1490">
        <v>1502.52</v>
      </c>
      <c r="G1490">
        <v>2108.5100000000002</v>
      </c>
      <c r="H1490">
        <v>450.185</v>
      </c>
      <c r="I1490">
        <v>508.096</v>
      </c>
      <c r="J1490">
        <v>1079.17</v>
      </c>
      <c r="K1490">
        <v>30972.3</v>
      </c>
      <c r="L1490">
        <v>0.178457</v>
      </c>
      <c r="M1490">
        <v>0.83698399999999995</v>
      </c>
      <c r="N1490">
        <v>99427</v>
      </c>
      <c r="O1490" t="s">
        <v>42</v>
      </c>
    </row>
    <row r="1491" spans="1:15" x14ac:dyDescent="0.25">
      <c r="A1491" t="s">
        <v>147</v>
      </c>
      <c r="B1491">
        <v>34729.1</v>
      </c>
      <c r="C1491">
        <v>34679.1</v>
      </c>
      <c r="D1491">
        <v>34678.800000000003</v>
      </c>
      <c r="E1491">
        <v>34637.4</v>
      </c>
      <c r="F1491">
        <v>1502.63</v>
      </c>
      <c r="G1491">
        <v>2109.37</v>
      </c>
      <c r="H1491">
        <v>450.29199999999997</v>
      </c>
      <c r="I1491">
        <v>507.96300000000002</v>
      </c>
      <c r="J1491">
        <v>1080.08</v>
      </c>
      <c r="K1491">
        <v>30964.1</v>
      </c>
      <c r="L1491">
        <v>0.17887700000000001</v>
      </c>
      <c r="M1491">
        <v>0.83689400000000003</v>
      </c>
      <c r="N1491">
        <v>99421</v>
      </c>
      <c r="O1491" t="s">
        <v>42</v>
      </c>
    </row>
    <row r="1492" spans="1:15" x14ac:dyDescent="0.25">
      <c r="A1492" t="s">
        <v>147</v>
      </c>
      <c r="B1492">
        <v>34724.400000000001</v>
      </c>
      <c r="C1492">
        <v>34673.699999999997</v>
      </c>
      <c r="D1492">
        <v>34673.4</v>
      </c>
      <c r="E1492">
        <v>34632.199999999997</v>
      </c>
      <c r="F1492">
        <v>1502.34</v>
      </c>
      <c r="G1492">
        <v>2108.38</v>
      </c>
      <c r="H1492">
        <v>450.017</v>
      </c>
      <c r="I1492">
        <v>507.85300000000001</v>
      </c>
      <c r="J1492">
        <v>1079.42</v>
      </c>
      <c r="K1492">
        <v>30960.2</v>
      </c>
      <c r="L1492">
        <v>0.178457</v>
      </c>
      <c r="M1492">
        <v>0.83657199999999998</v>
      </c>
      <c r="N1492">
        <v>99443</v>
      </c>
      <c r="O1492" t="s">
        <v>42</v>
      </c>
    </row>
    <row r="1493" spans="1:15" x14ac:dyDescent="0.25">
      <c r="A1493" t="s">
        <v>147</v>
      </c>
      <c r="B1493">
        <v>34732.400000000001</v>
      </c>
      <c r="C1493">
        <v>34682.300000000003</v>
      </c>
      <c r="D1493">
        <v>34681.9</v>
      </c>
      <c r="E1493">
        <v>34640.5</v>
      </c>
      <c r="F1493">
        <v>1503.33</v>
      </c>
      <c r="G1493">
        <v>2109.19</v>
      </c>
      <c r="H1493">
        <v>450.39100000000002</v>
      </c>
      <c r="I1493">
        <v>507.92500000000001</v>
      </c>
      <c r="J1493">
        <v>1079.8499999999999</v>
      </c>
      <c r="K1493">
        <v>30966.7</v>
      </c>
      <c r="L1493">
        <v>0.178454</v>
      </c>
      <c r="M1493">
        <v>0.83701300000000001</v>
      </c>
      <c r="N1493">
        <v>99432</v>
      </c>
      <c r="O1493" t="s">
        <v>42</v>
      </c>
    </row>
    <row r="1494" spans="1:15" x14ac:dyDescent="0.25">
      <c r="A1494" t="s">
        <v>147</v>
      </c>
      <c r="B1494">
        <v>34734.699999999997</v>
      </c>
      <c r="C1494">
        <v>34684.800000000003</v>
      </c>
      <c r="D1494">
        <v>34684.5</v>
      </c>
      <c r="E1494">
        <v>34643.1</v>
      </c>
      <c r="F1494">
        <v>1503.33</v>
      </c>
      <c r="G1494">
        <v>2109.41</v>
      </c>
      <c r="H1494">
        <v>450.572</v>
      </c>
      <c r="I1494">
        <v>508.15499999999997</v>
      </c>
      <c r="J1494">
        <v>1079.6600000000001</v>
      </c>
      <c r="K1494">
        <v>30969</v>
      </c>
      <c r="L1494">
        <v>0.17847199999999999</v>
      </c>
      <c r="M1494">
        <v>0.83645000000000003</v>
      </c>
      <c r="N1494">
        <v>99427</v>
      </c>
      <c r="O1494" t="s">
        <v>42</v>
      </c>
    </row>
    <row r="1495" spans="1:15" x14ac:dyDescent="0.25">
      <c r="A1495" t="s">
        <v>147</v>
      </c>
      <c r="B1495">
        <v>34736.1</v>
      </c>
      <c r="C1495">
        <v>34686</v>
      </c>
      <c r="D1495">
        <v>34685.699999999997</v>
      </c>
      <c r="E1495">
        <v>34644.300000000003</v>
      </c>
      <c r="F1495">
        <v>1503.16</v>
      </c>
      <c r="G1495">
        <v>2109.31</v>
      </c>
      <c r="H1495">
        <v>450.22</v>
      </c>
      <c r="I1495">
        <v>508.25299999999999</v>
      </c>
      <c r="J1495">
        <v>1079.74</v>
      </c>
      <c r="K1495">
        <v>30970.5</v>
      </c>
      <c r="L1495">
        <v>0.132276</v>
      </c>
      <c r="M1495">
        <v>0.83290699999999995</v>
      </c>
      <c r="N1495">
        <v>99420</v>
      </c>
      <c r="O1495" t="s">
        <v>42</v>
      </c>
    </row>
    <row r="1496" spans="1:15" x14ac:dyDescent="0.25">
      <c r="A1496" t="s">
        <v>147</v>
      </c>
      <c r="B1496">
        <v>34745.699999999997</v>
      </c>
      <c r="C1496">
        <v>34695.800000000003</v>
      </c>
      <c r="D1496">
        <v>34695.5</v>
      </c>
      <c r="E1496">
        <v>34654.199999999997</v>
      </c>
      <c r="F1496">
        <v>1503.09</v>
      </c>
      <c r="G1496">
        <v>2108.65</v>
      </c>
      <c r="H1496">
        <v>450.14699999999999</v>
      </c>
      <c r="I1496">
        <v>508.154</v>
      </c>
      <c r="J1496">
        <v>1079.3399999999999</v>
      </c>
      <c r="K1496">
        <v>30981</v>
      </c>
      <c r="L1496">
        <v>0.17852799999999999</v>
      </c>
      <c r="M1496">
        <v>0.83612799999999998</v>
      </c>
      <c r="N1496">
        <v>99435</v>
      </c>
      <c r="O1496" t="s">
        <v>42</v>
      </c>
    </row>
    <row r="1497" spans="1:15" x14ac:dyDescent="0.25">
      <c r="A1497" t="s">
        <v>147</v>
      </c>
      <c r="B1497">
        <v>34738.6</v>
      </c>
      <c r="C1497">
        <v>34688.300000000003</v>
      </c>
      <c r="D1497">
        <v>34688</v>
      </c>
      <c r="E1497">
        <v>34646.699999999997</v>
      </c>
      <c r="F1497">
        <v>1503.95</v>
      </c>
      <c r="G1497">
        <v>2108.27</v>
      </c>
      <c r="H1497">
        <v>449.983</v>
      </c>
      <c r="I1497">
        <v>508.04700000000003</v>
      </c>
      <c r="J1497">
        <v>1079.1300000000001</v>
      </c>
      <c r="K1497">
        <v>30973.200000000001</v>
      </c>
      <c r="L1497">
        <v>0.178477</v>
      </c>
      <c r="M1497">
        <v>0.82495300000000005</v>
      </c>
      <c r="N1497">
        <v>99428</v>
      </c>
      <c r="O1497" t="s">
        <v>42</v>
      </c>
    </row>
    <row r="1498" spans="1:15" x14ac:dyDescent="0.25">
      <c r="A1498" t="s">
        <v>147</v>
      </c>
      <c r="B1498">
        <v>34735.5</v>
      </c>
      <c r="C1498">
        <v>34685.599999999999</v>
      </c>
      <c r="D1498">
        <v>34685.300000000003</v>
      </c>
      <c r="E1498">
        <v>34643.9</v>
      </c>
      <c r="F1498">
        <v>1502.99</v>
      </c>
      <c r="G1498">
        <v>2110.17</v>
      </c>
      <c r="H1498">
        <v>450.48200000000003</v>
      </c>
      <c r="I1498">
        <v>508.04300000000001</v>
      </c>
      <c r="J1498">
        <v>1080.6099999999999</v>
      </c>
      <c r="K1498">
        <v>30969.3</v>
      </c>
      <c r="L1498">
        <v>0.14777999999999999</v>
      </c>
      <c r="M1498">
        <v>0.836256</v>
      </c>
      <c r="N1498">
        <v>99433</v>
      </c>
      <c r="O1498" t="s">
        <v>42</v>
      </c>
    </row>
    <row r="1499" spans="1:15" x14ac:dyDescent="0.25">
      <c r="A1499" t="s">
        <v>147</v>
      </c>
      <c r="B1499">
        <v>34721.9</v>
      </c>
      <c r="C1499">
        <v>34671.9</v>
      </c>
      <c r="D1499">
        <v>34671.599999999999</v>
      </c>
      <c r="E1499">
        <v>34630.300000000003</v>
      </c>
      <c r="F1499">
        <v>1502.18</v>
      </c>
      <c r="G1499">
        <v>2109.0300000000002</v>
      </c>
      <c r="H1499">
        <v>450.30599999999998</v>
      </c>
      <c r="I1499">
        <v>507.91899999999998</v>
      </c>
      <c r="J1499">
        <v>1079.8</v>
      </c>
      <c r="K1499">
        <v>30957.8</v>
      </c>
      <c r="L1499">
        <v>0.17849100000000001</v>
      </c>
      <c r="M1499">
        <v>0.83621100000000004</v>
      </c>
      <c r="N1499">
        <v>99430</v>
      </c>
      <c r="O1499" t="s">
        <v>42</v>
      </c>
    </row>
    <row r="1500" spans="1:15" x14ac:dyDescent="0.25">
      <c r="A1500" t="s">
        <v>147</v>
      </c>
      <c r="B1500">
        <v>34724.699999999997</v>
      </c>
      <c r="C1500">
        <v>34674.699999999997</v>
      </c>
      <c r="D1500">
        <v>34674.400000000001</v>
      </c>
      <c r="E1500">
        <v>34633</v>
      </c>
      <c r="F1500">
        <v>1503.35</v>
      </c>
      <c r="G1500">
        <v>2109.23</v>
      </c>
      <c r="H1500">
        <v>450.26100000000002</v>
      </c>
      <c r="I1500">
        <v>507.98899999999998</v>
      </c>
      <c r="J1500">
        <v>1079.96</v>
      </c>
      <c r="K1500">
        <v>30959</v>
      </c>
      <c r="L1500">
        <v>0.178478</v>
      </c>
      <c r="M1500">
        <v>0.83399000000000001</v>
      </c>
      <c r="N1500">
        <v>99428</v>
      </c>
      <c r="O1500" t="s">
        <v>42</v>
      </c>
    </row>
    <row r="1501" spans="1:15" x14ac:dyDescent="0.25">
      <c r="A1501" t="s">
        <v>147</v>
      </c>
      <c r="B1501">
        <v>34728.300000000003</v>
      </c>
      <c r="C1501">
        <v>34678.300000000003</v>
      </c>
      <c r="D1501">
        <v>34678</v>
      </c>
      <c r="E1501">
        <v>34636.6</v>
      </c>
      <c r="F1501">
        <v>1502.8</v>
      </c>
      <c r="G1501">
        <v>2108.5700000000002</v>
      </c>
      <c r="H1501">
        <v>450.08199999999999</v>
      </c>
      <c r="I1501">
        <v>508.096</v>
      </c>
      <c r="J1501">
        <v>1079.3399999999999</v>
      </c>
      <c r="K1501">
        <v>30963.9</v>
      </c>
      <c r="L1501">
        <v>0.17847099999999999</v>
      </c>
      <c r="M1501">
        <v>0.867645</v>
      </c>
      <c r="N1501">
        <v>99423</v>
      </c>
      <c r="O1501" t="s">
        <v>42</v>
      </c>
    </row>
    <row r="1502" spans="1:15" x14ac:dyDescent="0.25">
      <c r="A1502" t="s">
        <v>147</v>
      </c>
      <c r="B1502">
        <v>34736.1</v>
      </c>
      <c r="C1502">
        <v>34686</v>
      </c>
      <c r="D1502">
        <v>34685.699999999997</v>
      </c>
      <c r="E1502">
        <v>34644.300000000003</v>
      </c>
      <c r="F1502">
        <v>1503.42</v>
      </c>
      <c r="G1502">
        <v>2109.38</v>
      </c>
      <c r="H1502">
        <v>450.41800000000001</v>
      </c>
      <c r="I1502">
        <v>508.22899999999998</v>
      </c>
      <c r="J1502">
        <v>1079.6500000000001</v>
      </c>
      <c r="K1502">
        <v>30970.1</v>
      </c>
      <c r="L1502">
        <v>0.15509100000000001</v>
      </c>
      <c r="M1502">
        <v>0.83705099999999999</v>
      </c>
      <c r="N1502">
        <v>99427</v>
      </c>
      <c r="O1502" t="s">
        <v>42</v>
      </c>
    </row>
    <row r="1503" spans="1:15" x14ac:dyDescent="0.25">
      <c r="A1503" t="s">
        <v>147</v>
      </c>
      <c r="B1503">
        <v>34733.4</v>
      </c>
      <c r="C1503">
        <v>34683.300000000003</v>
      </c>
      <c r="D1503">
        <v>34683</v>
      </c>
      <c r="E1503">
        <v>34641.599999999999</v>
      </c>
      <c r="F1503">
        <v>1503.17</v>
      </c>
      <c r="G1503">
        <v>2109.5700000000002</v>
      </c>
      <c r="H1503">
        <v>450.339</v>
      </c>
      <c r="I1503">
        <v>508.161</v>
      </c>
      <c r="J1503">
        <v>1080.03</v>
      </c>
      <c r="K1503">
        <v>30967.599999999999</v>
      </c>
      <c r="L1503">
        <v>0.15662300000000001</v>
      </c>
      <c r="M1503">
        <v>0.83327899999999999</v>
      </c>
      <c r="N1503">
        <v>99430</v>
      </c>
      <c r="O1503" t="s">
        <v>42</v>
      </c>
    </row>
    <row r="1504" spans="1:15" x14ac:dyDescent="0.25">
      <c r="A1504" t="s">
        <v>147</v>
      </c>
      <c r="B1504">
        <v>34741.4</v>
      </c>
      <c r="C1504">
        <v>34691.1</v>
      </c>
      <c r="D1504">
        <v>34690.800000000003</v>
      </c>
      <c r="E1504">
        <v>34649.4</v>
      </c>
      <c r="F1504">
        <v>1503.74</v>
      </c>
      <c r="G1504">
        <v>2109.31</v>
      </c>
      <c r="H1504">
        <v>450.51799999999997</v>
      </c>
      <c r="I1504">
        <v>508.166</v>
      </c>
      <c r="J1504">
        <v>1079.54</v>
      </c>
      <c r="K1504">
        <v>30975</v>
      </c>
      <c r="L1504">
        <v>0.178539</v>
      </c>
      <c r="M1504">
        <v>0.83665999999999996</v>
      </c>
      <c r="N1504">
        <v>99450</v>
      </c>
      <c r="O1504" t="s">
        <v>42</v>
      </c>
    </row>
    <row r="1505" spans="1:25" x14ac:dyDescent="0.25">
      <c r="A1505" t="s">
        <v>147</v>
      </c>
      <c r="B1505">
        <v>34723.699999999997</v>
      </c>
      <c r="C1505">
        <v>34673.4</v>
      </c>
      <c r="D1505">
        <v>34673.1</v>
      </c>
      <c r="E1505">
        <v>34631.699999999997</v>
      </c>
      <c r="F1505">
        <v>1503.43</v>
      </c>
      <c r="G1505">
        <v>2109.8200000000002</v>
      </c>
      <c r="H1505">
        <v>450.44</v>
      </c>
      <c r="I1505">
        <v>508.065</v>
      </c>
      <c r="J1505">
        <v>1080.26</v>
      </c>
      <c r="K1505">
        <v>30957.1</v>
      </c>
      <c r="L1505">
        <v>0.178455</v>
      </c>
      <c r="M1505">
        <v>0.83703799999999995</v>
      </c>
      <c r="N1505">
        <v>99435</v>
      </c>
      <c r="O1505" t="s">
        <v>42</v>
      </c>
    </row>
    <row r="1506" spans="1:25" x14ac:dyDescent="0.25">
      <c r="A1506" t="s">
        <v>147</v>
      </c>
      <c r="B1506">
        <v>34727.300000000003</v>
      </c>
      <c r="C1506">
        <v>34677.4</v>
      </c>
      <c r="D1506">
        <v>34677.1</v>
      </c>
      <c r="E1506">
        <v>34635.800000000003</v>
      </c>
      <c r="F1506">
        <v>1503.6</v>
      </c>
      <c r="G1506">
        <v>2109.09</v>
      </c>
      <c r="H1506">
        <v>450.32100000000003</v>
      </c>
      <c r="I1506">
        <v>507.95800000000003</v>
      </c>
      <c r="J1506">
        <v>1079.74</v>
      </c>
      <c r="K1506">
        <v>30961.8</v>
      </c>
      <c r="L1506">
        <v>0.17846300000000001</v>
      </c>
      <c r="M1506">
        <v>0.83584499999999995</v>
      </c>
      <c r="N1506">
        <v>99437</v>
      </c>
      <c r="O1506" t="s">
        <v>42</v>
      </c>
    </row>
    <row r="1507" spans="1:25" x14ac:dyDescent="0.25">
      <c r="A1507" t="s">
        <v>147</v>
      </c>
      <c r="B1507">
        <v>34727.699999999997</v>
      </c>
      <c r="C1507">
        <v>34677.599999999999</v>
      </c>
      <c r="D1507">
        <v>34677.300000000003</v>
      </c>
      <c r="E1507">
        <v>34635.9</v>
      </c>
      <c r="F1507">
        <v>1502.6</v>
      </c>
      <c r="G1507">
        <v>2108.7800000000002</v>
      </c>
      <c r="H1507">
        <v>450.22300000000001</v>
      </c>
      <c r="I1507">
        <v>507.99400000000003</v>
      </c>
      <c r="J1507">
        <v>1079.54</v>
      </c>
      <c r="K1507">
        <v>30963.200000000001</v>
      </c>
      <c r="L1507">
        <v>0.148313</v>
      </c>
      <c r="M1507">
        <v>0.83699299999999999</v>
      </c>
      <c r="N1507">
        <v>99437</v>
      </c>
      <c r="O1507" t="s">
        <v>42</v>
      </c>
    </row>
    <row r="1508" spans="1:25" x14ac:dyDescent="0.25">
      <c r="A1508" t="s">
        <v>147</v>
      </c>
      <c r="B1508">
        <v>34714.800000000003</v>
      </c>
      <c r="C1508">
        <v>34664.9</v>
      </c>
      <c r="D1508">
        <v>34664.6</v>
      </c>
      <c r="E1508">
        <v>34623.1</v>
      </c>
      <c r="F1508">
        <v>1502.1</v>
      </c>
      <c r="G1508">
        <v>2108.58</v>
      </c>
      <c r="H1508">
        <v>450.291</v>
      </c>
      <c r="I1508">
        <v>507.91699999999997</v>
      </c>
      <c r="J1508">
        <v>1079.3599999999999</v>
      </c>
      <c r="K1508">
        <v>30951.200000000001</v>
      </c>
      <c r="L1508">
        <v>0.17845800000000001</v>
      </c>
      <c r="M1508">
        <v>0.83694400000000002</v>
      </c>
      <c r="N1508">
        <v>99417</v>
      </c>
      <c r="O1508" t="s">
        <v>42</v>
      </c>
    </row>
    <row r="1509" spans="1:25" x14ac:dyDescent="0.25">
      <c r="A1509" t="s">
        <v>147</v>
      </c>
      <c r="B1509">
        <v>34730.300000000003</v>
      </c>
      <c r="C1509">
        <v>34680.300000000003</v>
      </c>
      <c r="D1509">
        <v>34680</v>
      </c>
      <c r="E1509">
        <v>34638.6</v>
      </c>
      <c r="F1509">
        <v>1502.72</v>
      </c>
      <c r="G1509">
        <v>2108.63</v>
      </c>
      <c r="H1509">
        <v>449.97699999999998</v>
      </c>
      <c r="I1509">
        <v>508.03199999999998</v>
      </c>
      <c r="J1509">
        <v>1079.57</v>
      </c>
      <c r="K1509">
        <v>30965.9</v>
      </c>
      <c r="L1509">
        <v>0.149921</v>
      </c>
      <c r="M1509">
        <v>0.83701300000000001</v>
      </c>
      <c r="N1509">
        <v>99464</v>
      </c>
      <c r="O1509" t="s">
        <v>42</v>
      </c>
    </row>
    <row r="1510" spans="1:25" x14ac:dyDescent="0.25">
      <c r="A1510" t="s">
        <v>147</v>
      </c>
      <c r="B1510">
        <v>34724.800000000003</v>
      </c>
      <c r="C1510">
        <v>34674.800000000003</v>
      </c>
      <c r="D1510">
        <v>34674.5</v>
      </c>
      <c r="E1510">
        <v>34633.199999999997</v>
      </c>
      <c r="F1510">
        <v>1502.49</v>
      </c>
      <c r="G1510">
        <v>2108.9299999999998</v>
      </c>
      <c r="H1510">
        <v>450.267</v>
      </c>
      <c r="I1510">
        <v>508.09199999999998</v>
      </c>
      <c r="J1510">
        <v>1079.49</v>
      </c>
      <c r="K1510">
        <v>30960.5</v>
      </c>
      <c r="L1510">
        <v>0.16984299999999999</v>
      </c>
      <c r="M1510">
        <v>0.83304400000000001</v>
      </c>
      <c r="N1510">
        <v>99434</v>
      </c>
      <c r="O1510" t="s">
        <v>42</v>
      </c>
    </row>
    <row r="1511" spans="1:25" x14ac:dyDescent="0.25">
      <c r="A1511" t="s">
        <v>147</v>
      </c>
      <c r="B1511">
        <v>34733.1</v>
      </c>
      <c r="C1511">
        <v>34682.9</v>
      </c>
      <c r="D1511">
        <v>34682.6</v>
      </c>
      <c r="E1511">
        <v>34641.300000000003</v>
      </c>
      <c r="F1511">
        <v>1503.17</v>
      </c>
      <c r="G1511">
        <v>2109.42</v>
      </c>
      <c r="H1511">
        <v>450.36700000000002</v>
      </c>
      <c r="I1511">
        <v>508.08</v>
      </c>
      <c r="J1511">
        <v>1079.94</v>
      </c>
      <c r="K1511">
        <v>30967.4</v>
      </c>
      <c r="L1511">
        <v>0.14763499999999999</v>
      </c>
      <c r="M1511">
        <v>0.84895699999999996</v>
      </c>
      <c r="N1511">
        <v>99428</v>
      </c>
      <c r="O1511" t="s">
        <v>42</v>
      </c>
      <c r="R1511" t="s">
        <v>69</v>
      </c>
      <c r="U1511" t="s">
        <v>68</v>
      </c>
      <c r="X1511" t="s">
        <v>66</v>
      </c>
    </row>
    <row r="1512" spans="1:25" x14ac:dyDescent="0.25">
      <c r="A1512" t="s">
        <v>147</v>
      </c>
      <c r="B1512">
        <v>34724.1</v>
      </c>
      <c r="C1512">
        <v>34674</v>
      </c>
      <c r="D1512">
        <v>34673.699999999997</v>
      </c>
      <c r="E1512">
        <v>34632.300000000003</v>
      </c>
      <c r="F1512">
        <v>1502.92</v>
      </c>
      <c r="G1512">
        <v>2110.21</v>
      </c>
      <c r="H1512">
        <v>450.33100000000002</v>
      </c>
      <c r="I1512">
        <v>508.08600000000001</v>
      </c>
      <c r="J1512">
        <v>1080.7</v>
      </c>
      <c r="K1512">
        <v>30957.9</v>
      </c>
      <c r="L1512">
        <v>0.16142500000000001</v>
      </c>
      <c r="M1512">
        <v>0.83704599999999996</v>
      </c>
      <c r="N1512">
        <v>99430</v>
      </c>
      <c r="O1512" t="s">
        <v>42</v>
      </c>
      <c r="R1512">
        <f>AVERAGE(B1463:B1512)</f>
        <v>34733.726000000002</v>
      </c>
      <c r="S1512">
        <f>AVERAGE(C1463:C1512)</f>
        <v>34683.654000000002</v>
      </c>
      <c r="U1512">
        <f>_xlfn.VAR.P(B1463:B1512)</f>
        <v>67.183523999991777</v>
      </c>
      <c r="V1512">
        <f>_xlfn.VAR.P(C1463:C1512)</f>
        <v>66.917683999999397</v>
      </c>
      <c r="X1512">
        <f>1.96*SQRT(U1512)/50</f>
        <v>0.3213049802280496</v>
      </c>
      <c r="Y1512">
        <f>1.96*SQRT(V1512)/50</f>
        <v>0.32066866067914873</v>
      </c>
    </row>
    <row r="1513" spans="1:25" x14ac:dyDescent="0.25">
      <c r="A1513" t="s">
        <v>148</v>
      </c>
      <c r="B1513">
        <v>1736698.64738</v>
      </c>
      <c r="C1513" t="s">
        <v>36</v>
      </c>
    </row>
    <row r="1514" spans="1:25" x14ac:dyDescent="0.25">
      <c r="A1514" t="s">
        <v>149</v>
      </c>
      <c r="B1514">
        <v>33264.300000000003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0.17849300000000001</v>
      </c>
      <c r="L1514">
        <v>0.83555699999999999</v>
      </c>
      <c r="M1514">
        <v>92449</v>
      </c>
      <c r="N1514" t="s">
        <v>42</v>
      </c>
    </row>
    <row r="1515" spans="1:25" x14ac:dyDescent="0.25">
      <c r="A1515" t="s">
        <v>149</v>
      </c>
      <c r="B1515">
        <v>33253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0.178454</v>
      </c>
      <c r="L1515">
        <v>0.83216199999999996</v>
      </c>
      <c r="M1515">
        <v>92439</v>
      </c>
      <c r="N1515" t="s">
        <v>42</v>
      </c>
    </row>
    <row r="1516" spans="1:25" x14ac:dyDescent="0.25">
      <c r="A1516" t="s">
        <v>149</v>
      </c>
      <c r="B1516">
        <v>33245.199999999997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0.178511</v>
      </c>
      <c r="L1516">
        <v>0.835704</v>
      </c>
      <c r="M1516">
        <v>92427</v>
      </c>
      <c r="N1516" t="s">
        <v>42</v>
      </c>
    </row>
    <row r="1517" spans="1:25" x14ac:dyDescent="0.25">
      <c r="A1517" t="s">
        <v>149</v>
      </c>
      <c r="B1517">
        <v>33243.9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0.15105099999999999</v>
      </c>
      <c r="L1517">
        <v>0.83495399999999997</v>
      </c>
      <c r="M1517">
        <v>92445</v>
      </c>
      <c r="N1517" t="s">
        <v>42</v>
      </c>
    </row>
    <row r="1518" spans="1:25" x14ac:dyDescent="0.25">
      <c r="A1518" t="s">
        <v>149</v>
      </c>
      <c r="B1518">
        <v>33231.199999999997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0.15049199999999999</v>
      </c>
      <c r="L1518">
        <v>0.830816</v>
      </c>
      <c r="M1518">
        <v>92445</v>
      </c>
      <c r="N1518" t="s">
        <v>42</v>
      </c>
    </row>
    <row r="1519" spans="1:25" x14ac:dyDescent="0.25">
      <c r="A1519" t="s">
        <v>149</v>
      </c>
      <c r="B1519">
        <v>33253.699999999997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0.178455</v>
      </c>
      <c r="L1519">
        <v>0.836974</v>
      </c>
      <c r="M1519">
        <v>92431</v>
      </c>
      <c r="N1519" t="s">
        <v>42</v>
      </c>
    </row>
    <row r="1520" spans="1:25" x14ac:dyDescent="0.25">
      <c r="A1520" t="s">
        <v>149</v>
      </c>
      <c r="B1520">
        <v>33252.300000000003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0.17847199999999999</v>
      </c>
      <c r="L1520">
        <v>0.83690399999999998</v>
      </c>
      <c r="M1520">
        <v>92438</v>
      </c>
      <c r="N1520" t="s">
        <v>42</v>
      </c>
    </row>
    <row r="1521" spans="1:14" x14ac:dyDescent="0.25">
      <c r="A1521" t="s">
        <v>149</v>
      </c>
      <c r="B1521">
        <v>33256.9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0.178454</v>
      </c>
      <c r="L1521">
        <v>0.837032</v>
      </c>
      <c r="M1521">
        <v>92447</v>
      </c>
      <c r="N1521" t="s">
        <v>42</v>
      </c>
    </row>
    <row r="1522" spans="1:14" x14ac:dyDescent="0.25">
      <c r="A1522" t="s">
        <v>149</v>
      </c>
      <c r="B1522">
        <v>33243.1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0.14799999999999999</v>
      </c>
      <c r="L1522">
        <v>0.83696400000000004</v>
      </c>
      <c r="M1522">
        <v>92437</v>
      </c>
      <c r="N1522" t="s">
        <v>42</v>
      </c>
    </row>
    <row r="1523" spans="1:14" x14ac:dyDescent="0.25">
      <c r="A1523" t="s">
        <v>149</v>
      </c>
      <c r="B1523">
        <v>33246.699999999997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0.178454</v>
      </c>
      <c r="L1523">
        <v>0.83686700000000003</v>
      </c>
      <c r="M1523">
        <v>92426</v>
      </c>
      <c r="N1523" t="s">
        <v>42</v>
      </c>
    </row>
    <row r="1524" spans="1:14" x14ac:dyDescent="0.25">
      <c r="A1524" t="s">
        <v>149</v>
      </c>
      <c r="B1524">
        <v>33267.800000000003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0.178455</v>
      </c>
      <c r="L1524">
        <v>0.83672800000000003</v>
      </c>
      <c r="M1524">
        <v>92440</v>
      </c>
      <c r="N1524" t="s">
        <v>42</v>
      </c>
    </row>
    <row r="1525" spans="1:14" x14ac:dyDescent="0.25">
      <c r="A1525" t="s">
        <v>149</v>
      </c>
      <c r="B1525">
        <v>33272.1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0.17848800000000001</v>
      </c>
      <c r="L1525">
        <v>0.83703399999999994</v>
      </c>
      <c r="M1525">
        <v>92424</v>
      </c>
      <c r="N1525" t="s">
        <v>42</v>
      </c>
    </row>
    <row r="1526" spans="1:14" x14ac:dyDescent="0.25">
      <c r="A1526" t="s">
        <v>149</v>
      </c>
      <c r="B1526">
        <v>33245.199999999997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0.17846699999999999</v>
      </c>
      <c r="L1526">
        <v>0.83686000000000005</v>
      </c>
      <c r="M1526">
        <v>92442</v>
      </c>
      <c r="N1526" t="s">
        <v>42</v>
      </c>
    </row>
    <row r="1527" spans="1:14" x14ac:dyDescent="0.25">
      <c r="A1527" t="s">
        <v>149</v>
      </c>
      <c r="B1527">
        <v>33249.800000000003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0.17856</v>
      </c>
      <c r="L1527">
        <v>0.83705099999999999</v>
      </c>
      <c r="M1527">
        <v>92422</v>
      </c>
      <c r="N1527" t="s">
        <v>42</v>
      </c>
    </row>
    <row r="1528" spans="1:14" x14ac:dyDescent="0.25">
      <c r="A1528" t="s">
        <v>149</v>
      </c>
      <c r="B1528">
        <v>33243.5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0.152064</v>
      </c>
      <c r="L1528">
        <v>0.83682599999999996</v>
      </c>
      <c r="M1528">
        <v>92427</v>
      </c>
      <c r="N1528" t="s">
        <v>42</v>
      </c>
    </row>
    <row r="1529" spans="1:14" x14ac:dyDescent="0.25">
      <c r="A1529" t="s">
        <v>149</v>
      </c>
      <c r="B1529">
        <v>33250.6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0.17847199999999999</v>
      </c>
      <c r="L1529">
        <v>0.83347499999999997</v>
      </c>
      <c r="M1529">
        <v>92446</v>
      </c>
      <c r="N1529" t="s">
        <v>42</v>
      </c>
    </row>
    <row r="1530" spans="1:14" x14ac:dyDescent="0.25">
      <c r="A1530" t="s">
        <v>149</v>
      </c>
      <c r="B1530">
        <v>33239.4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0.149757</v>
      </c>
      <c r="L1530">
        <v>0.83650999999999998</v>
      </c>
      <c r="M1530">
        <v>92429</v>
      </c>
      <c r="N1530" t="s">
        <v>42</v>
      </c>
    </row>
    <row r="1531" spans="1:14" x14ac:dyDescent="0.25">
      <c r="A1531" t="s">
        <v>149</v>
      </c>
      <c r="B1531">
        <v>33253.9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0.15543799999999999</v>
      </c>
      <c r="L1531">
        <v>0.83704599999999996</v>
      </c>
      <c r="M1531">
        <v>92444</v>
      </c>
      <c r="N1531" t="s">
        <v>42</v>
      </c>
    </row>
    <row r="1532" spans="1:14" x14ac:dyDescent="0.25">
      <c r="A1532" t="s">
        <v>149</v>
      </c>
      <c r="B1532">
        <v>33246.699999999997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0.17852299999999999</v>
      </c>
      <c r="L1532">
        <v>0.86524999999999996</v>
      </c>
      <c r="M1532">
        <v>92449</v>
      </c>
      <c r="N1532" t="s">
        <v>42</v>
      </c>
    </row>
    <row r="1533" spans="1:14" x14ac:dyDescent="0.25">
      <c r="A1533" t="s">
        <v>149</v>
      </c>
      <c r="B1533">
        <v>33261.300000000003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0.17848600000000001</v>
      </c>
      <c r="L1533">
        <v>0.83416299999999999</v>
      </c>
      <c r="M1533">
        <v>92427</v>
      </c>
      <c r="N1533" t="s">
        <v>42</v>
      </c>
    </row>
    <row r="1534" spans="1:14" x14ac:dyDescent="0.25">
      <c r="A1534" t="s">
        <v>149</v>
      </c>
      <c r="B1534">
        <v>33255.199999999997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0.178455</v>
      </c>
      <c r="L1534">
        <v>0.86806899999999998</v>
      </c>
      <c r="M1534">
        <v>92443</v>
      </c>
      <c r="N1534" t="s">
        <v>42</v>
      </c>
    </row>
    <row r="1535" spans="1:14" x14ac:dyDescent="0.25">
      <c r="A1535" t="s">
        <v>149</v>
      </c>
      <c r="B1535">
        <v>33252.800000000003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0.17847299999999999</v>
      </c>
      <c r="L1535">
        <v>0.83704900000000004</v>
      </c>
      <c r="M1535">
        <v>92433</v>
      </c>
      <c r="N1535" t="s">
        <v>42</v>
      </c>
    </row>
    <row r="1536" spans="1:14" x14ac:dyDescent="0.25">
      <c r="A1536" t="s">
        <v>149</v>
      </c>
      <c r="B1536">
        <v>33247.1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0.151199</v>
      </c>
      <c r="L1536">
        <v>0.84441699999999997</v>
      </c>
      <c r="M1536">
        <v>92434</v>
      </c>
      <c r="N1536" t="s">
        <v>42</v>
      </c>
    </row>
    <row r="1537" spans="1:14" x14ac:dyDescent="0.25">
      <c r="A1537" t="s">
        <v>149</v>
      </c>
      <c r="B1537">
        <v>33256.699999999997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0.17494899999999999</v>
      </c>
      <c r="L1537">
        <v>0.83704000000000001</v>
      </c>
      <c r="M1537">
        <v>92426</v>
      </c>
      <c r="N1537" t="s">
        <v>42</v>
      </c>
    </row>
    <row r="1538" spans="1:14" x14ac:dyDescent="0.25">
      <c r="A1538" t="s">
        <v>149</v>
      </c>
      <c r="B1538">
        <v>33266.1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0.15085499999999999</v>
      </c>
      <c r="L1538">
        <v>0.83705200000000002</v>
      </c>
      <c r="M1538">
        <v>92433</v>
      </c>
      <c r="N1538" t="s">
        <v>42</v>
      </c>
    </row>
    <row r="1539" spans="1:14" x14ac:dyDescent="0.25">
      <c r="A1539" t="s">
        <v>149</v>
      </c>
      <c r="B1539">
        <v>33246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0.147477</v>
      </c>
      <c r="L1539">
        <v>0.83578399999999997</v>
      </c>
      <c r="M1539">
        <v>92432</v>
      </c>
      <c r="N1539" t="s">
        <v>42</v>
      </c>
    </row>
    <row r="1540" spans="1:14" x14ac:dyDescent="0.25">
      <c r="A1540" t="s">
        <v>149</v>
      </c>
      <c r="B1540">
        <v>33252.800000000003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0.17847399999999999</v>
      </c>
      <c r="L1540">
        <v>0.83704500000000004</v>
      </c>
      <c r="M1540">
        <v>92428</v>
      </c>
      <c r="N1540" t="s">
        <v>42</v>
      </c>
    </row>
    <row r="1541" spans="1:14" x14ac:dyDescent="0.25">
      <c r="A1541" t="s">
        <v>149</v>
      </c>
      <c r="B1541">
        <v>33249.1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0.178454</v>
      </c>
      <c r="L1541">
        <v>0.83704800000000001</v>
      </c>
      <c r="M1541">
        <v>92438</v>
      </c>
      <c r="N1541" t="s">
        <v>42</v>
      </c>
    </row>
    <row r="1542" spans="1:14" x14ac:dyDescent="0.25">
      <c r="A1542" t="s">
        <v>149</v>
      </c>
      <c r="B1542">
        <v>33262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0.17516799999999999</v>
      </c>
      <c r="L1542">
        <v>0.85371300000000006</v>
      </c>
      <c r="M1542">
        <v>92422</v>
      </c>
      <c r="N1542" t="s">
        <v>42</v>
      </c>
    </row>
    <row r="1543" spans="1:14" x14ac:dyDescent="0.25">
      <c r="A1543" t="s">
        <v>149</v>
      </c>
      <c r="B1543">
        <v>33255.5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0.178455</v>
      </c>
      <c r="L1543">
        <v>0.83694500000000005</v>
      </c>
      <c r="M1543">
        <v>92428</v>
      </c>
      <c r="N1543" t="s">
        <v>42</v>
      </c>
    </row>
    <row r="1544" spans="1:14" x14ac:dyDescent="0.25">
      <c r="A1544" t="s">
        <v>149</v>
      </c>
      <c r="B1544">
        <v>33261.199999999997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0.178481</v>
      </c>
      <c r="L1544">
        <v>0.82682599999999995</v>
      </c>
      <c r="M1544">
        <v>92415</v>
      </c>
      <c r="N1544" t="s">
        <v>42</v>
      </c>
    </row>
    <row r="1545" spans="1:14" x14ac:dyDescent="0.25">
      <c r="A1545" t="s">
        <v>149</v>
      </c>
      <c r="B1545">
        <v>33259.300000000003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0.154334</v>
      </c>
      <c r="L1545">
        <v>0.83704100000000004</v>
      </c>
      <c r="M1545">
        <v>92446</v>
      </c>
      <c r="N1545" t="s">
        <v>42</v>
      </c>
    </row>
    <row r="1546" spans="1:14" x14ac:dyDescent="0.25">
      <c r="A1546" t="s">
        <v>149</v>
      </c>
      <c r="B1546">
        <v>33257.9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0.178533</v>
      </c>
      <c r="L1546">
        <v>0.83101899999999995</v>
      </c>
      <c r="M1546">
        <v>92411</v>
      </c>
      <c r="N1546" t="s">
        <v>42</v>
      </c>
    </row>
    <row r="1547" spans="1:14" x14ac:dyDescent="0.25">
      <c r="A1547" t="s">
        <v>149</v>
      </c>
      <c r="B1547">
        <v>33267.1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0.17178599999999999</v>
      </c>
      <c r="L1547">
        <v>0.83477900000000005</v>
      </c>
      <c r="M1547">
        <v>92440</v>
      </c>
      <c r="N1547" t="s">
        <v>42</v>
      </c>
    </row>
    <row r="1548" spans="1:14" x14ac:dyDescent="0.25">
      <c r="A1548" t="s">
        <v>149</v>
      </c>
      <c r="B1548">
        <v>33273.699999999997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0.15120800000000001</v>
      </c>
      <c r="L1548">
        <v>0.83552099999999996</v>
      </c>
      <c r="M1548">
        <v>92415</v>
      </c>
      <c r="N1548" t="s">
        <v>42</v>
      </c>
    </row>
    <row r="1549" spans="1:14" x14ac:dyDescent="0.25">
      <c r="A1549" t="s">
        <v>149</v>
      </c>
      <c r="B1549">
        <v>33258.5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0.152867</v>
      </c>
      <c r="L1549">
        <v>0.83675999999999995</v>
      </c>
      <c r="M1549">
        <v>92421</v>
      </c>
      <c r="N1549" t="s">
        <v>42</v>
      </c>
    </row>
    <row r="1550" spans="1:14" x14ac:dyDescent="0.25">
      <c r="A1550" t="s">
        <v>149</v>
      </c>
      <c r="B1550">
        <v>33250.800000000003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0.17505499999999999</v>
      </c>
      <c r="L1550">
        <v>0.82771700000000004</v>
      </c>
      <c r="M1550">
        <v>92430</v>
      </c>
      <c r="N1550" t="s">
        <v>42</v>
      </c>
    </row>
    <row r="1551" spans="1:14" x14ac:dyDescent="0.25">
      <c r="A1551" t="s">
        <v>149</v>
      </c>
      <c r="B1551">
        <v>33244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0.14934500000000001</v>
      </c>
      <c r="L1551">
        <v>0.83699800000000002</v>
      </c>
      <c r="M1551">
        <v>92453</v>
      </c>
      <c r="N1551" t="s">
        <v>42</v>
      </c>
    </row>
    <row r="1552" spans="1:14" x14ac:dyDescent="0.25">
      <c r="A1552" t="s">
        <v>149</v>
      </c>
      <c r="B1552">
        <v>33258.6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0.178454</v>
      </c>
      <c r="L1552">
        <v>0.86512999999999995</v>
      </c>
      <c r="M1552">
        <v>92450</v>
      </c>
      <c r="N1552" t="s">
        <v>42</v>
      </c>
    </row>
    <row r="1553" spans="1:25" x14ac:dyDescent="0.25">
      <c r="A1553" t="s">
        <v>149</v>
      </c>
      <c r="B1553">
        <v>33255.199999999997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0.17862900000000001</v>
      </c>
      <c r="L1553">
        <v>0.83684700000000001</v>
      </c>
      <c r="M1553">
        <v>92428</v>
      </c>
      <c r="N1553" t="s">
        <v>42</v>
      </c>
    </row>
    <row r="1554" spans="1:25" x14ac:dyDescent="0.25">
      <c r="A1554" t="s">
        <v>149</v>
      </c>
      <c r="B1554">
        <v>33260.699999999997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0.178505</v>
      </c>
      <c r="L1554">
        <v>0.83705200000000002</v>
      </c>
      <c r="M1554">
        <v>92414</v>
      </c>
      <c r="N1554" t="s">
        <v>42</v>
      </c>
    </row>
    <row r="1555" spans="1:25" x14ac:dyDescent="0.25">
      <c r="A1555" t="s">
        <v>149</v>
      </c>
      <c r="B1555">
        <v>33251.4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0.14712800000000001</v>
      </c>
      <c r="L1555">
        <v>0.83670199999999995</v>
      </c>
      <c r="M1555">
        <v>92421</v>
      </c>
      <c r="N1555" t="s">
        <v>42</v>
      </c>
    </row>
    <row r="1556" spans="1:25" x14ac:dyDescent="0.25">
      <c r="A1556" t="s">
        <v>149</v>
      </c>
      <c r="B1556">
        <v>33254.1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0.17848900000000001</v>
      </c>
      <c r="L1556">
        <v>0.83660100000000004</v>
      </c>
      <c r="M1556">
        <v>92431</v>
      </c>
      <c r="N1556" t="s">
        <v>42</v>
      </c>
    </row>
    <row r="1557" spans="1:25" x14ac:dyDescent="0.25">
      <c r="A1557" t="s">
        <v>149</v>
      </c>
      <c r="B1557">
        <v>33261.199999999997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0.179118</v>
      </c>
      <c r="L1557">
        <v>0.83499699999999999</v>
      </c>
      <c r="M1557">
        <v>92423</v>
      </c>
      <c r="N1557" t="s">
        <v>42</v>
      </c>
    </row>
    <row r="1558" spans="1:25" x14ac:dyDescent="0.25">
      <c r="A1558" t="s">
        <v>149</v>
      </c>
      <c r="B1558">
        <v>33254.400000000001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0.157418</v>
      </c>
      <c r="L1558">
        <v>0.83700799999999997</v>
      </c>
      <c r="M1558">
        <v>92429</v>
      </c>
      <c r="N1558" t="s">
        <v>42</v>
      </c>
    </row>
    <row r="1559" spans="1:25" x14ac:dyDescent="0.25">
      <c r="A1559" t="s">
        <v>149</v>
      </c>
      <c r="B1559">
        <v>33254.6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0.17846000000000001</v>
      </c>
      <c r="L1559">
        <v>0.84861699999999995</v>
      </c>
      <c r="M1559">
        <v>92426</v>
      </c>
      <c r="N1559" t="s">
        <v>42</v>
      </c>
    </row>
    <row r="1560" spans="1:25" x14ac:dyDescent="0.25">
      <c r="A1560" t="s">
        <v>149</v>
      </c>
      <c r="B1560">
        <v>33253.1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0.14840800000000001</v>
      </c>
      <c r="L1560">
        <v>0.83695600000000003</v>
      </c>
      <c r="M1560">
        <v>92533</v>
      </c>
      <c r="N1560" t="s">
        <v>42</v>
      </c>
    </row>
    <row r="1561" spans="1:25" x14ac:dyDescent="0.25">
      <c r="A1561" t="s">
        <v>149</v>
      </c>
      <c r="B1561">
        <v>33261.4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0.178454</v>
      </c>
      <c r="L1561">
        <v>0.836113</v>
      </c>
      <c r="M1561">
        <v>92445</v>
      </c>
      <c r="N1561" t="s">
        <v>42</v>
      </c>
    </row>
    <row r="1562" spans="1:25" x14ac:dyDescent="0.25">
      <c r="A1562" t="s">
        <v>149</v>
      </c>
      <c r="B1562">
        <v>33268.5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0.16200899999999999</v>
      </c>
      <c r="L1562">
        <v>0.83638000000000001</v>
      </c>
      <c r="M1562">
        <v>92418</v>
      </c>
      <c r="N1562" t="s">
        <v>42</v>
      </c>
    </row>
    <row r="1563" spans="1:25" x14ac:dyDescent="0.25">
      <c r="A1563" t="s">
        <v>149</v>
      </c>
      <c r="B1563">
        <v>33262.699999999997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0.178456</v>
      </c>
      <c r="L1563">
        <v>0.83704999999999996</v>
      </c>
      <c r="M1563">
        <v>92437</v>
      </c>
      <c r="N1563" t="s">
        <v>42</v>
      </c>
    </row>
    <row r="1564" spans="1:25" x14ac:dyDescent="0.25">
      <c r="A1564" t="s">
        <v>149</v>
      </c>
      <c r="B1564">
        <v>33258.699999999997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0.15162400000000001</v>
      </c>
      <c r="L1564">
        <v>0.83671200000000001</v>
      </c>
      <c r="M1564">
        <v>92446</v>
      </c>
      <c r="N1564" t="s">
        <v>42</v>
      </c>
    </row>
    <row r="1565" spans="1:25" x14ac:dyDescent="0.25">
      <c r="A1565" t="s">
        <v>149</v>
      </c>
      <c r="B1565">
        <v>33267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0.17864099999999999</v>
      </c>
      <c r="L1565">
        <v>0.83634699999999995</v>
      </c>
      <c r="M1565">
        <v>92424</v>
      </c>
      <c r="N1565" t="s">
        <v>42</v>
      </c>
    </row>
    <row r="1566" spans="1:25" x14ac:dyDescent="0.25">
      <c r="A1566" t="s">
        <v>149</v>
      </c>
      <c r="B1566">
        <v>33255.300000000003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0.14727699999999999</v>
      </c>
      <c r="L1566">
        <v>0.83666499999999999</v>
      </c>
      <c r="M1566">
        <v>92424</v>
      </c>
      <c r="N1566" t="s">
        <v>42</v>
      </c>
    </row>
    <row r="1567" spans="1:25" x14ac:dyDescent="0.25">
      <c r="A1567" t="s">
        <v>149</v>
      </c>
      <c r="B1567">
        <v>33259.800000000003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0.151948</v>
      </c>
      <c r="L1567">
        <v>0.83699900000000005</v>
      </c>
      <c r="M1567">
        <v>92441</v>
      </c>
      <c r="N1567" t="s">
        <v>42</v>
      </c>
      <c r="R1567" t="s">
        <v>69</v>
      </c>
      <c r="U1567" t="s">
        <v>68</v>
      </c>
      <c r="X1567" t="s">
        <v>66</v>
      </c>
    </row>
    <row r="1568" spans="1:25" x14ac:dyDescent="0.25">
      <c r="A1568" t="s">
        <v>149</v>
      </c>
      <c r="B1568">
        <v>33261.699999999997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0.178455</v>
      </c>
      <c r="L1568">
        <v>0.83681300000000003</v>
      </c>
      <c r="M1568">
        <v>92444</v>
      </c>
      <c r="N1568" t="s">
        <v>42</v>
      </c>
      <c r="R1568">
        <f>AVERAGE(B1519:B1568)</f>
        <v>33255.943999999996</v>
      </c>
      <c r="S1568">
        <f>AVERAGE(C1519:C1568)</f>
        <v>0</v>
      </c>
      <c r="U1568">
        <f>_xlfn.VAR.P(B1519:B1568)</f>
        <v>58.965663999997439</v>
      </c>
      <c r="V1568">
        <f>_xlfn.VAR.P(C1519:C1568)</f>
        <v>0</v>
      </c>
      <c r="X1568">
        <f>1.96*SQRT(U1568)/50</f>
        <v>0.30101328530308435</v>
      </c>
      <c r="Y1568">
        <f>1.96*SQRT(V1568)/50</f>
        <v>0</v>
      </c>
    </row>
    <row r="1569" spans="1:13" x14ac:dyDescent="0.25">
      <c r="A1569" t="s">
        <v>150</v>
      </c>
      <c r="B1569">
        <v>1662809.34167</v>
      </c>
      <c r="C1569" t="s">
        <v>36</v>
      </c>
    </row>
    <row r="1570" spans="1:13" x14ac:dyDescent="0.25">
      <c r="A1570" t="s">
        <v>151</v>
      </c>
      <c r="B1570">
        <v>32223.200000000001</v>
      </c>
      <c r="C1570">
        <v>32222.1</v>
      </c>
      <c r="D1570">
        <v>32221.8</v>
      </c>
      <c r="E1570">
        <v>32180.400000000001</v>
      </c>
      <c r="F1570">
        <v>1777.91</v>
      </c>
      <c r="G1570">
        <v>0</v>
      </c>
      <c r="H1570">
        <v>743.68299999999999</v>
      </c>
      <c r="I1570">
        <v>0</v>
      </c>
      <c r="J1570">
        <v>0.17847299999999999</v>
      </c>
      <c r="K1570">
        <v>0.83694199999999996</v>
      </c>
      <c r="L1570">
        <v>0</v>
      </c>
      <c r="M1570" t="s">
        <v>42</v>
      </c>
    </row>
    <row r="1571" spans="1:13" x14ac:dyDescent="0.25">
      <c r="A1571" t="s">
        <v>151</v>
      </c>
      <c r="B1571">
        <v>32224.3</v>
      </c>
      <c r="C1571">
        <v>32223.1</v>
      </c>
      <c r="D1571">
        <v>32222.9</v>
      </c>
      <c r="E1571">
        <v>32181.599999999999</v>
      </c>
      <c r="F1571">
        <v>1778.11</v>
      </c>
      <c r="G1571">
        <v>0</v>
      </c>
      <c r="H1571">
        <v>743.53099999999995</v>
      </c>
      <c r="I1571">
        <v>0</v>
      </c>
      <c r="J1571">
        <v>0.14711099999999999</v>
      </c>
      <c r="K1571">
        <v>0.83660599999999996</v>
      </c>
      <c r="L1571">
        <v>0</v>
      </c>
      <c r="M1571" t="s">
        <v>42</v>
      </c>
    </row>
    <row r="1572" spans="1:13" x14ac:dyDescent="0.25">
      <c r="A1572" t="s">
        <v>151</v>
      </c>
      <c r="B1572">
        <v>32226.6</v>
      </c>
      <c r="C1572">
        <v>32225.4</v>
      </c>
      <c r="D1572">
        <v>32225.200000000001</v>
      </c>
      <c r="E1572">
        <v>32183.9</v>
      </c>
      <c r="F1572">
        <v>1778.55</v>
      </c>
      <c r="G1572">
        <v>0</v>
      </c>
      <c r="H1572">
        <v>743.77200000000005</v>
      </c>
      <c r="I1572">
        <v>0</v>
      </c>
      <c r="J1572">
        <v>0.178454</v>
      </c>
      <c r="K1572">
        <v>0.83600300000000005</v>
      </c>
      <c r="L1572">
        <v>0</v>
      </c>
      <c r="M1572" t="s">
        <v>42</v>
      </c>
    </row>
    <row r="1573" spans="1:13" x14ac:dyDescent="0.25">
      <c r="A1573" t="s">
        <v>151</v>
      </c>
      <c r="B1573">
        <v>32231.1</v>
      </c>
      <c r="C1573">
        <v>32229.9</v>
      </c>
      <c r="D1573">
        <v>32229.7</v>
      </c>
      <c r="E1573">
        <v>32188.400000000001</v>
      </c>
      <c r="F1573">
        <v>1778.38</v>
      </c>
      <c r="G1573">
        <v>0</v>
      </c>
      <c r="H1573">
        <v>743.64099999999996</v>
      </c>
      <c r="I1573">
        <v>0</v>
      </c>
      <c r="J1573">
        <v>0.178454</v>
      </c>
      <c r="K1573">
        <v>0.83640300000000001</v>
      </c>
      <c r="L1573">
        <v>0</v>
      </c>
      <c r="M1573" t="s">
        <v>42</v>
      </c>
    </row>
    <row r="1574" spans="1:13" x14ac:dyDescent="0.25">
      <c r="A1574" t="s">
        <v>151</v>
      </c>
      <c r="B1574">
        <v>32244.3</v>
      </c>
      <c r="C1574">
        <v>32243.200000000001</v>
      </c>
      <c r="D1574">
        <v>32242.9</v>
      </c>
      <c r="E1574">
        <v>32201.599999999999</v>
      </c>
      <c r="F1574">
        <v>1779.29</v>
      </c>
      <c r="G1574">
        <v>0</v>
      </c>
      <c r="H1574">
        <v>744.09900000000005</v>
      </c>
      <c r="I1574">
        <v>0</v>
      </c>
      <c r="J1574">
        <v>0.178454</v>
      </c>
      <c r="K1574">
        <v>0.83704500000000004</v>
      </c>
      <c r="L1574">
        <v>0</v>
      </c>
      <c r="M1574" t="s">
        <v>42</v>
      </c>
    </row>
    <row r="1575" spans="1:13" x14ac:dyDescent="0.25">
      <c r="A1575" t="s">
        <v>151</v>
      </c>
      <c r="B1575">
        <v>32238.6</v>
      </c>
      <c r="C1575">
        <v>32237.4</v>
      </c>
      <c r="D1575">
        <v>32237.1</v>
      </c>
      <c r="E1575">
        <v>32195.8</v>
      </c>
      <c r="F1575">
        <v>1778.35</v>
      </c>
      <c r="G1575">
        <v>0</v>
      </c>
      <c r="H1575">
        <v>743.87900000000002</v>
      </c>
      <c r="I1575">
        <v>0</v>
      </c>
      <c r="J1575">
        <v>0.17848700000000001</v>
      </c>
      <c r="K1575">
        <v>0.83648800000000001</v>
      </c>
      <c r="L1575">
        <v>0</v>
      </c>
      <c r="M1575" t="s">
        <v>42</v>
      </c>
    </row>
    <row r="1576" spans="1:13" x14ac:dyDescent="0.25">
      <c r="A1576" t="s">
        <v>151</v>
      </c>
      <c r="B1576">
        <v>32231.8</v>
      </c>
      <c r="C1576">
        <v>32230.6</v>
      </c>
      <c r="D1576">
        <v>32230.400000000001</v>
      </c>
      <c r="E1576">
        <v>32189.1</v>
      </c>
      <c r="F1576">
        <v>1778.34</v>
      </c>
      <c r="G1576">
        <v>0</v>
      </c>
      <c r="H1576">
        <v>743.92200000000003</v>
      </c>
      <c r="I1576">
        <v>0</v>
      </c>
      <c r="J1576">
        <v>0.17855199999999999</v>
      </c>
      <c r="K1576">
        <v>0.86748899999999995</v>
      </c>
      <c r="L1576">
        <v>0</v>
      </c>
      <c r="M1576" t="s">
        <v>42</v>
      </c>
    </row>
    <row r="1577" spans="1:13" x14ac:dyDescent="0.25">
      <c r="A1577" t="s">
        <v>151</v>
      </c>
      <c r="B1577">
        <v>32227.599999999999</v>
      </c>
      <c r="C1577">
        <v>32226.5</v>
      </c>
      <c r="D1577">
        <v>32226.2</v>
      </c>
      <c r="E1577">
        <v>32184.9</v>
      </c>
      <c r="F1577">
        <v>1778.55</v>
      </c>
      <c r="G1577">
        <v>0</v>
      </c>
      <c r="H1577">
        <v>743.63</v>
      </c>
      <c r="I1577">
        <v>0</v>
      </c>
      <c r="J1577">
        <v>0.15428800000000001</v>
      </c>
      <c r="K1577">
        <v>0.85738099999999995</v>
      </c>
      <c r="L1577">
        <v>0</v>
      </c>
      <c r="M1577" t="s">
        <v>42</v>
      </c>
    </row>
    <row r="1578" spans="1:13" x14ac:dyDescent="0.25">
      <c r="A1578" t="s">
        <v>151</v>
      </c>
      <c r="B1578">
        <v>32224.400000000001</v>
      </c>
      <c r="C1578">
        <v>32223.200000000001</v>
      </c>
      <c r="D1578">
        <v>32222.9</v>
      </c>
      <c r="E1578">
        <v>32181.4</v>
      </c>
      <c r="F1578">
        <v>1778.49</v>
      </c>
      <c r="G1578">
        <v>0</v>
      </c>
      <c r="H1578">
        <v>743.61900000000003</v>
      </c>
      <c r="I1578">
        <v>0</v>
      </c>
      <c r="J1578">
        <v>0.178482</v>
      </c>
      <c r="K1578">
        <v>0.83624399999999999</v>
      </c>
      <c r="L1578">
        <v>0</v>
      </c>
      <c r="M1578" t="s">
        <v>42</v>
      </c>
    </row>
    <row r="1579" spans="1:13" x14ac:dyDescent="0.25">
      <c r="A1579" t="s">
        <v>151</v>
      </c>
      <c r="B1579">
        <v>32222.3</v>
      </c>
      <c r="C1579">
        <v>32221.200000000001</v>
      </c>
      <c r="D1579">
        <v>32220.9</v>
      </c>
      <c r="E1579">
        <v>32179.4</v>
      </c>
      <c r="F1579">
        <v>1778.26</v>
      </c>
      <c r="G1579">
        <v>0</v>
      </c>
      <c r="H1579">
        <v>743.55899999999997</v>
      </c>
      <c r="I1579">
        <v>0</v>
      </c>
      <c r="J1579">
        <v>0.15110299999999999</v>
      </c>
      <c r="K1579">
        <v>0.82788099999999998</v>
      </c>
      <c r="L1579">
        <v>0</v>
      </c>
      <c r="M1579" t="s">
        <v>42</v>
      </c>
    </row>
    <row r="1580" spans="1:13" x14ac:dyDescent="0.25">
      <c r="A1580" t="s">
        <v>151</v>
      </c>
      <c r="B1580">
        <v>32214.400000000001</v>
      </c>
      <c r="C1580">
        <v>32213.3</v>
      </c>
      <c r="D1580">
        <v>32213</v>
      </c>
      <c r="E1580">
        <v>32171.7</v>
      </c>
      <c r="F1580">
        <v>1778.09</v>
      </c>
      <c r="G1580">
        <v>0</v>
      </c>
      <c r="H1580">
        <v>743.57600000000002</v>
      </c>
      <c r="I1580">
        <v>0</v>
      </c>
      <c r="J1580">
        <v>0.147119</v>
      </c>
      <c r="K1580">
        <v>0.83641600000000005</v>
      </c>
      <c r="L1580">
        <v>0</v>
      </c>
      <c r="M1580" t="s">
        <v>42</v>
      </c>
    </row>
    <row r="1581" spans="1:13" x14ac:dyDescent="0.25">
      <c r="A1581" t="s">
        <v>151</v>
      </c>
      <c r="B1581">
        <v>32231.9</v>
      </c>
      <c r="C1581">
        <v>32230.799999999999</v>
      </c>
      <c r="D1581">
        <v>32230.5</v>
      </c>
      <c r="E1581">
        <v>32189.200000000001</v>
      </c>
      <c r="F1581">
        <v>1778.6</v>
      </c>
      <c r="G1581">
        <v>0</v>
      </c>
      <c r="H1581">
        <v>743.67100000000005</v>
      </c>
      <c r="I1581">
        <v>0</v>
      </c>
      <c r="J1581">
        <v>0.16866200000000001</v>
      </c>
      <c r="K1581">
        <v>0.85110600000000003</v>
      </c>
      <c r="L1581">
        <v>0</v>
      </c>
      <c r="M1581" t="s">
        <v>42</v>
      </c>
    </row>
    <row r="1582" spans="1:13" x14ac:dyDescent="0.25">
      <c r="A1582" t="s">
        <v>151</v>
      </c>
      <c r="B1582">
        <v>32226.799999999999</v>
      </c>
      <c r="C1582">
        <v>32225.7</v>
      </c>
      <c r="D1582">
        <v>32225.4</v>
      </c>
      <c r="E1582">
        <v>32184.2</v>
      </c>
      <c r="F1582">
        <v>1778.01</v>
      </c>
      <c r="G1582">
        <v>0</v>
      </c>
      <c r="H1582">
        <v>743.63099999999997</v>
      </c>
      <c r="I1582">
        <v>0</v>
      </c>
      <c r="J1582">
        <v>0.16631299999999999</v>
      </c>
      <c r="K1582">
        <v>0.83541900000000002</v>
      </c>
      <c r="L1582">
        <v>0</v>
      </c>
      <c r="M1582" t="s">
        <v>42</v>
      </c>
    </row>
    <row r="1583" spans="1:13" x14ac:dyDescent="0.25">
      <c r="A1583" t="s">
        <v>151</v>
      </c>
      <c r="B1583">
        <v>32219.1</v>
      </c>
      <c r="C1583">
        <v>32217.9</v>
      </c>
      <c r="D1583">
        <v>32217.599999999999</v>
      </c>
      <c r="E1583">
        <v>32176.400000000001</v>
      </c>
      <c r="F1583">
        <v>1778.12</v>
      </c>
      <c r="G1583">
        <v>0</v>
      </c>
      <c r="H1583">
        <v>743.56399999999996</v>
      </c>
      <c r="I1583">
        <v>0</v>
      </c>
      <c r="J1583">
        <v>0.14782600000000001</v>
      </c>
      <c r="K1583">
        <v>0.83586899999999997</v>
      </c>
      <c r="L1583">
        <v>0</v>
      </c>
      <c r="M1583" t="s">
        <v>42</v>
      </c>
    </row>
    <row r="1584" spans="1:13" x14ac:dyDescent="0.25">
      <c r="A1584" t="s">
        <v>151</v>
      </c>
      <c r="B1584">
        <v>32222.2</v>
      </c>
      <c r="C1584">
        <v>32221.1</v>
      </c>
      <c r="D1584">
        <v>32220.799999999999</v>
      </c>
      <c r="E1584">
        <v>32179.5</v>
      </c>
      <c r="F1584">
        <v>1778.42</v>
      </c>
      <c r="G1584">
        <v>0</v>
      </c>
      <c r="H1584">
        <v>743.50699999999995</v>
      </c>
      <c r="I1584">
        <v>0</v>
      </c>
      <c r="J1584">
        <v>0.153089</v>
      </c>
      <c r="K1584">
        <v>0.82961700000000005</v>
      </c>
      <c r="L1584">
        <v>0</v>
      </c>
      <c r="M1584" t="s">
        <v>42</v>
      </c>
    </row>
    <row r="1585" spans="1:13" x14ac:dyDescent="0.25">
      <c r="A1585" t="s">
        <v>151</v>
      </c>
      <c r="B1585">
        <v>32230.6</v>
      </c>
      <c r="C1585">
        <v>32229.5</v>
      </c>
      <c r="D1585">
        <v>32229.200000000001</v>
      </c>
      <c r="E1585">
        <v>32187.9</v>
      </c>
      <c r="F1585">
        <v>1778.45</v>
      </c>
      <c r="G1585">
        <v>0</v>
      </c>
      <c r="H1585">
        <v>743.56500000000005</v>
      </c>
      <c r="I1585">
        <v>0</v>
      </c>
      <c r="J1585">
        <v>0.14716899999999999</v>
      </c>
      <c r="K1585">
        <v>0.83688300000000004</v>
      </c>
      <c r="L1585">
        <v>0</v>
      </c>
      <c r="M1585" t="s">
        <v>42</v>
      </c>
    </row>
    <row r="1586" spans="1:13" x14ac:dyDescent="0.25">
      <c r="A1586" t="s">
        <v>151</v>
      </c>
      <c r="B1586">
        <v>32231.599999999999</v>
      </c>
      <c r="C1586">
        <v>32230.5</v>
      </c>
      <c r="D1586">
        <v>32230.2</v>
      </c>
      <c r="E1586">
        <v>32188.9</v>
      </c>
      <c r="F1586">
        <v>1778.22</v>
      </c>
      <c r="G1586">
        <v>0</v>
      </c>
      <c r="H1586">
        <v>743.7</v>
      </c>
      <c r="I1586">
        <v>0</v>
      </c>
      <c r="J1586">
        <v>0.14949899999999999</v>
      </c>
      <c r="K1586">
        <v>0.83685299999999996</v>
      </c>
      <c r="L1586">
        <v>0</v>
      </c>
      <c r="M1586" t="s">
        <v>42</v>
      </c>
    </row>
    <row r="1587" spans="1:13" x14ac:dyDescent="0.25">
      <c r="A1587" t="s">
        <v>151</v>
      </c>
      <c r="B1587">
        <v>32233.3</v>
      </c>
      <c r="C1587">
        <v>32232.1</v>
      </c>
      <c r="D1587">
        <v>32231.8</v>
      </c>
      <c r="E1587">
        <v>32190.5</v>
      </c>
      <c r="F1587">
        <v>1778.54</v>
      </c>
      <c r="G1587">
        <v>0</v>
      </c>
      <c r="H1587">
        <v>743.80799999999999</v>
      </c>
      <c r="I1587">
        <v>0</v>
      </c>
      <c r="J1587">
        <v>0.17848800000000001</v>
      </c>
      <c r="K1587">
        <v>0.83464899999999997</v>
      </c>
      <c r="L1587">
        <v>0</v>
      </c>
      <c r="M1587" t="s">
        <v>42</v>
      </c>
    </row>
    <row r="1588" spans="1:13" x14ac:dyDescent="0.25">
      <c r="A1588" t="s">
        <v>151</v>
      </c>
      <c r="B1588">
        <v>32230.5</v>
      </c>
      <c r="C1588">
        <v>32229.4</v>
      </c>
      <c r="D1588">
        <v>32229.1</v>
      </c>
      <c r="E1588">
        <v>32187.7</v>
      </c>
      <c r="F1588">
        <v>1779.22</v>
      </c>
      <c r="G1588">
        <v>0</v>
      </c>
      <c r="H1588">
        <v>743.72199999999998</v>
      </c>
      <c r="I1588">
        <v>0</v>
      </c>
      <c r="J1588">
        <v>0.14876</v>
      </c>
      <c r="K1588">
        <v>0.83699699999999999</v>
      </c>
      <c r="L1588">
        <v>0</v>
      </c>
      <c r="M1588" t="s">
        <v>42</v>
      </c>
    </row>
    <row r="1589" spans="1:13" x14ac:dyDescent="0.25">
      <c r="A1589" t="s">
        <v>151</v>
      </c>
      <c r="B1589">
        <v>32221.200000000001</v>
      </c>
      <c r="C1589">
        <v>32220.1</v>
      </c>
      <c r="D1589">
        <v>32219.8</v>
      </c>
      <c r="E1589">
        <v>32178.400000000001</v>
      </c>
      <c r="F1589">
        <v>1779.11</v>
      </c>
      <c r="G1589">
        <v>0</v>
      </c>
      <c r="H1589">
        <v>743.78700000000003</v>
      </c>
      <c r="I1589">
        <v>0</v>
      </c>
      <c r="J1589">
        <v>0.175261</v>
      </c>
      <c r="K1589">
        <v>0.83631299999999997</v>
      </c>
      <c r="L1589">
        <v>0</v>
      </c>
      <c r="M1589" t="s">
        <v>42</v>
      </c>
    </row>
    <row r="1590" spans="1:13" x14ac:dyDescent="0.25">
      <c r="A1590" t="s">
        <v>151</v>
      </c>
      <c r="B1590">
        <v>32233</v>
      </c>
      <c r="C1590">
        <v>32231.9</v>
      </c>
      <c r="D1590">
        <v>32231.599999999999</v>
      </c>
      <c r="E1590">
        <v>32190.3</v>
      </c>
      <c r="F1590">
        <v>1778.48</v>
      </c>
      <c r="G1590">
        <v>0</v>
      </c>
      <c r="H1590">
        <v>743.94899999999996</v>
      </c>
      <c r="I1590">
        <v>0</v>
      </c>
      <c r="J1590">
        <v>0.149614</v>
      </c>
      <c r="K1590">
        <v>0.83705200000000002</v>
      </c>
      <c r="L1590">
        <v>0</v>
      </c>
      <c r="M1590" t="s">
        <v>42</v>
      </c>
    </row>
    <row r="1591" spans="1:13" x14ac:dyDescent="0.25">
      <c r="A1591" t="s">
        <v>151</v>
      </c>
      <c r="B1591">
        <v>32226</v>
      </c>
      <c r="C1591">
        <v>32224.799999999999</v>
      </c>
      <c r="D1591">
        <v>32224.6</v>
      </c>
      <c r="E1591">
        <v>32183.3</v>
      </c>
      <c r="F1591">
        <v>1778.41</v>
      </c>
      <c r="G1591">
        <v>0</v>
      </c>
      <c r="H1591">
        <v>743.63400000000001</v>
      </c>
      <c r="I1591">
        <v>0</v>
      </c>
      <c r="J1591">
        <v>0.160637</v>
      </c>
      <c r="K1591">
        <v>0.83668200000000004</v>
      </c>
      <c r="L1591">
        <v>0</v>
      </c>
      <c r="M1591" t="s">
        <v>42</v>
      </c>
    </row>
    <row r="1592" spans="1:13" x14ac:dyDescent="0.25">
      <c r="A1592" t="s">
        <v>151</v>
      </c>
      <c r="B1592">
        <v>32242.1</v>
      </c>
      <c r="C1592">
        <v>32240.9</v>
      </c>
      <c r="D1592">
        <v>32240.6</v>
      </c>
      <c r="E1592">
        <v>32199.3</v>
      </c>
      <c r="F1592">
        <v>1779.11</v>
      </c>
      <c r="G1592">
        <v>0</v>
      </c>
      <c r="H1592">
        <v>743.80200000000002</v>
      </c>
      <c r="I1592">
        <v>0</v>
      </c>
      <c r="J1592">
        <v>0.15748799999999999</v>
      </c>
      <c r="K1592">
        <v>0.83243500000000004</v>
      </c>
      <c r="L1592">
        <v>0</v>
      </c>
      <c r="M1592" t="s">
        <v>42</v>
      </c>
    </row>
    <row r="1593" spans="1:13" x14ac:dyDescent="0.25">
      <c r="A1593" t="s">
        <v>151</v>
      </c>
      <c r="B1593">
        <v>32233.1</v>
      </c>
      <c r="C1593">
        <v>32231.9</v>
      </c>
      <c r="D1593">
        <v>32231.599999999999</v>
      </c>
      <c r="E1593">
        <v>32190.400000000001</v>
      </c>
      <c r="F1593">
        <v>1778.22</v>
      </c>
      <c r="G1593">
        <v>0</v>
      </c>
      <c r="H1593">
        <v>743.92</v>
      </c>
      <c r="I1593">
        <v>0</v>
      </c>
      <c r="J1593">
        <v>0.147929</v>
      </c>
      <c r="K1593">
        <v>0.83704100000000004</v>
      </c>
      <c r="L1593">
        <v>0</v>
      </c>
      <c r="M1593" t="s">
        <v>42</v>
      </c>
    </row>
    <row r="1594" spans="1:13" x14ac:dyDescent="0.25">
      <c r="A1594" t="s">
        <v>151</v>
      </c>
      <c r="B1594">
        <v>32224.9</v>
      </c>
      <c r="C1594">
        <v>32223.8</v>
      </c>
      <c r="D1594">
        <v>32223.5</v>
      </c>
      <c r="E1594">
        <v>32182.2</v>
      </c>
      <c r="F1594">
        <v>1778.16</v>
      </c>
      <c r="G1594">
        <v>0</v>
      </c>
      <c r="H1594">
        <v>743.70100000000002</v>
      </c>
      <c r="I1594">
        <v>0</v>
      </c>
      <c r="J1594">
        <v>0.14769499999999999</v>
      </c>
      <c r="K1594">
        <v>0.83704999999999996</v>
      </c>
      <c r="L1594">
        <v>0</v>
      </c>
      <c r="M1594" t="s">
        <v>42</v>
      </c>
    </row>
    <row r="1595" spans="1:13" x14ac:dyDescent="0.25">
      <c r="A1595" t="s">
        <v>151</v>
      </c>
      <c r="B1595">
        <v>32222.5</v>
      </c>
      <c r="C1595">
        <v>32221.4</v>
      </c>
      <c r="D1595">
        <v>32221.1</v>
      </c>
      <c r="E1595">
        <v>32179.599999999999</v>
      </c>
      <c r="F1595">
        <v>1778.59</v>
      </c>
      <c r="G1595">
        <v>0</v>
      </c>
      <c r="H1595">
        <v>743.63199999999995</v>
      </c>
      <c r="I1595">
        <v>0</v>
      </c>
      <c r="J1595">
        <v>0.15143899999999999</v>
      </c>
      <c r="K1595">
        <v>0.83665400000000001</v>
      </c>
      <c r="L1595">
        <v>0</v>
      </c>
      <c r="M1595" t="s">
        <v>42</v>
      </c>
    </row>
    <row r="1596" spans="1:13" x14ac:dyDescent="0.25">
      <c r="A1596" t="s">
        <v>151</v>
      </c>
      <c r="B1596">
        <v>32227.8</v>
      </c>
      <c r="C1596">
        <v>32226.7</v>
      </c>
      <c r="D1596">
        <v>32226.400000000001</v>
      </c>
      <c r="E1596">
        <v>32185.200000000001</v>
      </c>
      <c r="F1596">
        <v>1778.88</v>
      </c>
      <c r="G1596">
        <v>0</v>
      </c>
      <c r="H1596">
        <v>743.55899999999997</v>
      </c>
      <c r="I1596">
        <v>0</v>
      </c>
      <c r="J1596">
        <v>0.178454</v>
      </c>
      <c r="K1596">
        <v>0.83644600000000002</v>
      </c>
      <c r="L1596">
        <v>0</v>
      </c>
      <c r="M1596" t="s">
        <v>42</v>
      </c>
    </row>
    <row r="1597" spans="1:13" x14ac:dyDescent="0.25">
      <c r="A1597" t="s">
        <v>151</v>
      </c>
      <c r="B1597">
        <v>32232.2</v>
      </c>
      <c r="C1597">
        <v>32231</v>
      </c>
      <c r="D1597">
        <v>32230.799999999999</v>
      </c>
      <c r="E1597">
        <v>32189.5</v>
      </c>
      <c r="F1597">
        <v>1778.41</v>
      </c>
      <c r="G1597">
        <v>0</v>
      </c>
      <c r="H1597">
        <v>743.87599999999998</v>
      </c>
      <c r="I1597">
        <v>0</v>
      </c>
      <c r="J1597">
        <v>0.15126400000000001</v>
      </c>
      <c r="K1597">
        <v>0.86100699999999997</v>
      </c>
      <c r="L1597">
        <v>0</v>
      </c>
      <c r="M1597" t="s">
        <v>42</v>
      </c>
    </row>
    <row r="1598" spans="1:13" x14ac:dyDescent="0.25">
      <c r="A1598" t="s">
        <v>151</v>
      </c>
      <c r="B1598">
        <v>32227.4</v>
      </c>
      <c r="C1598">
        <v>32226.2</v>
      </c>
      <c r="D1598">
        <v>32225.9</v>
      </c>
      <c r="E1598">
        <v>32184.5</v>
      </c>
      <c r="F1598">
        <v>1778.14</v>
      </c>
      <c r="G1598">
        <v>0</v>
      </c>
      <c r="H1598">
        <v>743.72699999999998</v>
      </c>
      <c r="I1598">
        <v>0</v>
      </c>
      <c r="J1598">
        <v>0.17846400000000001</v>
      </c>
      <c r="K1598">
        <v>0.83662199999999998</v>
      </c>
      <c r="L1598">
        <v>0</v>
      </c>
      <c r="M1598" t="s">
        <v>42</v>
      </c>
    </row>
    <row r="1599" spans="1:13" x14ac:dyDescent="0.25">
      <c r="A1599" t="s">
        <v>151</v>
      </c>
      <c r="B1599">
        <v>32222.9</v>
      </c>
      <c r="C1599">
        <v>32221.7</v>
      </c>
      <c r="D1599">
        <v>32221.4</v>
      </c>
      <c r="E1599">
        <v>32180.2</v>
      </c>
      <c r="F1599">
        <v>1777.85</v>
      </c>
      <c r="G1599">
        <v>0</v>
      </c>
      <c r="H1599">
        <v>743.58299999999997</v>
      </c>
      <c r="I1599">
        <v>0</v>
      </c>
      <c r="J1599">
        <v>0.14716699999999999</v>
      </c>
      <c r="K1599">
        <v>0.83699100000000004</v>
      </c>
      <c r="L1599">
        <v>0</v>
      </c>
      <c r="M1599" t="s">
        <v>42</v>
      </c>
    </row>
    <row r="1600" spans="1:13" x14ac:dyDescent="0.25">
      <c r="A1600" t="s">
        <v>151</v>
      </c>
      <c r="B1600">
        <v>32218.2</v>
      </c>
      <c r="C1600">
        <v>32217</v>
      </c>
      <c r="D1600">
        <v>32216.799999999999</v>
      </c>
      <c r="E1600">
        <v>32175.4</v>
      </c>
      <c r="F1600">
        <v>1778.15</v>
      </c>
      <c r="G1600">
        <v>0</v>
      </c>
      <c r="H1600">
        <v>743.81100000000004</v>
      </c>
      <c r="I1600">
        <v>0</v>
      </c>
      <c r="J1600">
        <v>0.178455</v>
      </c>
      <c r="K1600">
        <v>0.83581399999999995</v>
      </c>
      <c r="L1600">
        <v>0</v>
      </c>
      <c r="M1600" t="s">
        <v>42</v>
      </c>
    </row>
    <row r="1601" spans="1:13" x14ac:dyDescent="0.25">
      <c r="A1601" t="s">
        <v>151</v>
      </c>
      <c r="B1601">
        <v>32231</v>
      </c>
      <c r="C1601">
        <v>32229.9</v>
      </c>
      <c r="D1601">
        <v>32229.599999999999</v>
      </c>
      <c r="E1601">
        <v>32188.3</v>
      </c>
      <c r="F1601">
        <v>1778.24</v>
      </c>
      <c r="G1601">
        <v>0</v>
      </c>
      <c r="H1601">
        <v>743.78</v>
      </c>
      <c r="I1601">
        <v>0</v>
      </c>
      <c r="J1601">
        <v>0.14829600000000001</v>
      </c>
      <c r="K1601">
        <v>0.83648500000000003</v>
      </c>
      <c r="L1601">
        <v>0</v>
      </c>
      <c r="M1601" t="s">
        <v>42</v>
      </c>
    </row>
    <row r="1602" spans="1:13" x14ac:dyDescent="0.25">
      <c r="A1602" t="s">
        <v>151</v>
      </c>
      <c r="B1602">
        <v>32216.1</v>
      </c>
      <c r="C1602">
        <v>32215</v>
      </c>
      <c r="D1602">
        <v>32214.7</v>
      </c>
      <c r="E1602">
        <v>32173.4</v>
      </c>
      <c r="F1602">
        <v>1778.08</v>
      </c>
      <c r="G1602">
        <v>0</v>
      </c>
      <c r="H1602">
        <v>743.66300000000001</v>
      </c>
      <c r="I1602">
        <v>0</v>
      </c>
      <c r="J1602">
        <v>0.17846300000000001</v>
      </c>
      <c r="K1602">
        <v>0.83703700000000003</v>
      </c>
      <c r="L1602">
        <v>0</v>
      </c>
      <c r="M1602" t="s">
        <v>42</v>
      </c>
    </row>
    <row r="1603" spans="1:13" x14ac:dyDescent="0.25">
      <c r="A1603" t="s">
        <v>151</v>
      </c>
      <c r="B1603">
        <v>32226.1</v>
      </c>
      <c r="C1603">
        <v>32225</v>
      </c>
      <c r="D1603">
        <v>32224.7</v>
      </c>
      <c r="E1603">
        <v>32183.5</v>
      </c>
      <c r="F1603">
        <v>1777.81</v>
      </c>
      <c r="G1603">
        <v>0</v>
      </c>
      <c r="H1603">
        <v>743.72699999999998</v>
      </c>
      <c r="I1603">
        <v>0</v>
      </c>
      <c r="J1603">
        <v>0.172347</v>
      </c>
      <c r="K1603">
        <v>0.83640499999999995</v>
      </c>
      <c r="L1603">
        <v>0</v>
      </c>
      <c r="M1603" t="s">
        <v>42</v>
      </c>
    </row>
    <row r="1604" spans="1:13" x14ac:dyDescent="0.25">
      <c r="A1604" t="s">
        <v>151</v>
      </c>
      <c r="B1604">
        <v>32228.1</v>
      </c>
      <c r="C1604">
        <v>32226.9</v>
      </c>
      <c r="D1604">
        <v>32226.6</v>
      </c>
      <c r="E1604">
        <v>32185.4</v>
      </c>
      <c r="F1604">
        <v>1778.12</v>
      </c>
      <c r="G1604">
        <v>0</v>
      </c>
      <c r="H1604">
        <v>743.64200000000005</v>
      </c>
      <c r="I1604">
        <v>0</v>
      </c>
      <c r="J1604">
        <v>0.153978</v>
      </c>
      <c r="K1604">
        <v>0.83678600000000003</v>
      </c>
      <c r="L1604">
        <v>0</v>
      </c>
      <c r="M1604" t="s">
        <v>42</v>
      </c>
    </row>
    <row r="1605" spans="1:13" x14ac:dyDescent="0.25">
      <c r="A1605" t="s">
        <v>151</v>
      </c>
      <c r="B1605">
        <v>32226.6</v>
      </c>
      <c r="C1605">
        <v>32225.5</v>
      </c>
      <c r="D1605">
        <v>32225.1</v>
      </c>
      <c r="E1605">
        <v>32183.599999999999</v>
      </c>
      <c r="F1605">
        <v>1778.87</v>
      </c>
      <c r="G1605">
        <v>0</v>
      </c>
      <c r="H1605">
        <v>743.67</v>
      </c>
      <c r="I1605">
        <v>0</v>
      </c>
      <c r="J1605">
        <v>0.152388</v>
      </c>
      <c r="K1605">
        <v>0.83652800000000005</v>
      </c>
      <c r="L1605">
        <v>0</v>
      </c>
      <c r="M1605" t="s">
        <v>42</v>
      </c>
    </row>
    <row r="1606" spans="1:13" x14ac:dyDescent="0.25">
      <c r="A1606" t="s">
        <v>151</v>
      </c>
      <c r="B1606">
        <v>32227.5</v>
      </c>
      <c r="C1606">
        <v>32226.400000000001</v>
      </c>
      <c r="D1606">
        <v>32226.1</v>
      </c>
      <c r="E1606">
        <v>32184.9</v>
      </c>
      <c r="F1606">
        <v>1778.59</v>
      </c>
      <c r="G1606">
        <v>0</v>
      </c>
      <c r="H1606">
        <v>743.58799999999997</v>
      </c>
      <c r="I1606">
        <v>0</v>
      </c>
      <c r="J1606">
        <v>0.147119</v>
      </c>
      <c r="K1606">
        <v>0.83635300000000001</v>
      </c>
      <c r="L1606">
        <v>0</v>
      </c>
      <c r="M1606" t="s">
        <v>42</v>
      </c>
    </row>
    <row r="1607" spans="1:13" x14ac:dyDescent="0.25">
      <c r="A1607" t="s">
        <v>151</v>
      </c>
      <c r="B1607">
        <v>32235.200000000001</v>
      </c>
      <c r="C1607">
        <v>32234.1</v>
      </c>
      <c r="D1607">
        <v>32233.8</v>
      </c>
      <c r="E1607">
        <v>32192.400000000001</v>
      </c>
      <c r="F1607">
        <v>1779.4</v>
      </c>
      <c r="G1607">
        <v>0</v>
      </c>
      <c r="H1607">
        <v>743.84100000000001</v>
      </c>
      <c r="I1607">
        <v>0</v>
      </c>
      <c r="J1607">
        <v>0.149453</v>
      </c>
      <c r="K1607">
        <v>0.83702799999999999</v>
      </c>
      <c r="L1607">
        <v>0</v>
      </c>
      <c r="M1607" t="s">
        <v>42</v>
      </c>
    </row>
    <row r="1608" spans="1:13" x14ac:dyDescent="0.25">
      <c r="A1608" t="s">
        <v>151</v>
      </c>
      <c r="B1608">
        <v>32225.8</v>
      </c>
      <c r="C1608">
        <v>32224.7</v>
      </c>
      <c r="D1608">
        <v>32224.400000000001</v>
      </c>
      <c r="E1608">
        <v>32183.200000000001</v>
      </c>
      <c r="F1608">
        <v>1778.31</v>
      </c>
      <c r="G1608">
        <v>0</v>
      </c>
      <c r="H1608">
        <v>743.78499999999997</v>
      </c>
      <c r="I1608">
        <v>0</v>
      </c>
      <c r="J1608">
        <v>0.150731</v>
      </c>
      <c r="K1608">
        <v>0.83669800000000005</v>
      </c>
      <c r="L1608">
        <v>0</v>
      </c>
      <c r="M1608" t="s">
        <v>42</v>
      </c>
    </row>
    <row r="1609" spans="1:13" x14ac:dyDescent="0.25">
      <c r="A1609" t="s">
        <v>151</v>
      </c>
      <c r="B1609">
        <v>32240.9</v>
      </c>
      <c r="C1609">
        <v>32239.8</v>
      </c>
      <c r="D1609">
        <v>32239.5</v>
      </c>
      <c r="E1609">
        <v>32198</v>
      </c>
      <c r="F1609">
        <v>1778.75</v>
      </c>
      <c r="G1609">
        <v>0</v>
      </c>
      <c r="H1609">
        <v>743.79300000000001</v>
      </c>
      <c r="I1609">
        <v>0</v>
      </c>
      <c r="J1609">
        <v>0.178455</v>
      </c>
      <c r="K1609">
        <v>0.85599400000000003</v>
      </c>
      <c r="L1609">
        <v>0</v>
      </c>
      <c r="M1609" t="s">
        <v>42</v>
      </c>
    </row>
    <row r="1610" spans="1:13" x14ac:dyDescent="0.25">
      <c r="A1610" t="s">
        <v>151</v>
      </c>
      <c r="B1610">
        <v>32221.5</v>
      </c>
      <c r="C1610">
        <v>32220.400000000001</v>
      </c>
      <c r="D1610">
        <v>32220.1</v>
      </c>
      <c r="E1610">
        <v>32178.9</v>
      </c>
      <c r="F1610">
        <v>1778.1</v>
      </c>
      <c r="G1610">
        <v>0</v>
      </c>
      <c r="H1610">
        <v>743.79899999999998</v>
      </c>
      <c r="I1610">
        <v>0</v>
      </c>
      <c r="J1610">
        <v>0.155498</v>
      </c>
      <c r="K1610">
        <v>0.83704800000000001</v>
      </c>
      <c r="L1610">
        <v>0</v>
      </c>
      <c r="M1610" t="s">
        <v>42</v>
      </c>
    </row>
    <row r="1611" spans="1:13" x14ac:dyDescent="0.25">
      <c r="A1611" t="s">
        <v>151</v>
      </c>
      <c r="B1611">
        <v>32239.9</v>
      </c>
      <c r="C1611">
        <v>32238.7</v>
      </c>
      <c r="D1611">
        <v>32238.400000000001</v>
      </c>
      <c r="E1611">
        <v>32197</v>
      </c>
      <c r="F1611">
        <v>1778.83</v>
      </c>
      <c r="G1611">
        <v>0</v>
      </c>
      <c r="H1611">
        <v>743.76700000000005</v>
      </c>
      <c r="I1611">
        <v>0</v>
      </c>
      <c r="J1611">
        <v>0.178455</v>
      </c>
      <c r="K1611">
        <v>0.83704599999999996</v>
      </c>
      <c r="L1611">
        <v>0</v>
      </c>
      <c r="M1611" t="s">
        <v>42</v>
      </c>
    </row>
    <row r="1612" spans="1:13" x14ac:dyDescent="0.25">
      <c r="A1612" t="s">
        <v>151</v>
      </c>
      <c r="B1612">
        <v>32241.5</v>
      </c>
      <c r="C1612">
        <v>32240.3</v>
      </c>
      <c r="D1612">
        <v>32240.1</v>
      </c>
      <c r="E1612">
        <v>32198.9</v>
      </c>
      <c r="F1612">
        <v>1779.4</v>
      </c>
      <c r="G1612">
        <v>0</v>
      </c>
      <c r="H1612">
        <v>743.952</v>
      </c>
      <c r="I1612">
        <v>0</v>
      </c>
      <c r="J1612">
        <v>0.17854100000000001</v>
      </c>
      <c r="K1612">
        <v>0.83687500000000004</v>
      </c>
      <c r="L1612">
        <v>0</v>
      </c>
      <c r="M1612" t="s">
        <v>42</v>
      </c>
    </row>
    <row r="1613" spans="1:13" x14ac:dyDescent="0.25">
      <c r="A1613" t="s">
        <v>151</v>
      </c>
      <c r="B1613">
        <v>32236</v>
      </c>
      <c r="C1613">
        <v>32234.799999999999</v>
      </c>
      <c r="D1613">
        <v>32234.5</v>
      </c>
      <c r="E1613">
        <v>32193.200000000001</v>
      </c>
      <c r="F1613">
        <v>1778.97</v>
      </c>
      <c r="G1613">
        <v>0</v>
      </c>
      <c r="H1613">
        <v>743.99099999999999</v>
      </c>
      <c r="I1613">
        <v>0</v>
      </c>
      <c r="J1613">
        <v>0.178454</v>
      </c>
      <c r="K1613">
        <v>0.83446699999999996</v>
      </c>
      <c r="L1613">
        <v>0</v>
      </c>
      <c r="M1613" t="s">
        <v>42</v>
      </c>
    </row>
    <row r="1614" spans="1:13" x14ac:dyDescent="0.25">
      <c r="A1614" t="s">
        <v>151</v>
      </c>
      <c r="B1614">
        <v>32239.8</v>
      </c>
      <c r="C1614">
        <v>32238.7</v>
      </c>
      <c r="D1614">
        <v>32238.400000000001</v>
      </c>
      <c r="E1614">
        <v>32197.200000000001</v>
      </c>
      <c r="F1614">
        <v>1778.84</v>
      </c>
      <c r="G1614">
        <v>0</v>
      </c>
      <c r="H1614">
        <v>744.04</v>
      </c>
      <c r="I1614">
        <v>0</v>
      </c>
      <c r="J1614">
        <v>0.16914799999999999</v>
      </c>
      <c r="K1614">
        <v>0.83687299999999998</v>
      </c>
      <c r="L1614">
        <v>0</v>
      </c>
      <c r="M1614" t="s">
        <v>42</v>
      </c>
    </row>
    <row r="1615" spans="1:13" x14ac:dyDescent="0.25">
      <c r="A1615" t="s">
        <v>151</v>
      </c>
      <c r="B1615">
        <v>32224.6</v>
      </c>
      <c r="C1615">
        <v>32223.5</v>
      </c>
      <c r="D1615">
        <v>32223.200000000001</v>
      </c>
      <c r="E1615">
        <v>32181.8</v>
      </c>
      <c r="F1615">
        <v>1778.72</v>
      </c>
      <c r="G1615">
        <v>0</v>
      </c>
      <c r="H1615">
        <v>743.92</v>
      </c>
      <c r="I1615">
        <v>0</v>
      </c>
      <c r="J1615">
        <v>0.178505</v>
      </c>
      <c r="K1615">
        <v>0.836453</v>
      </c>
      <c r="L1615">
        <v>0</v>
      </c>
      <c r="M1615" t="s">
        <v>42</v>
      </c>
    </row>
    <row r="1616" spans="1:13" x14ac:dyDescent="0.25">
      <c r="A1616" t="s">
        <v>151</v>
      </c>
      <c r="B1616">
        <v>32255.3</v>
      </c>
      <c r="C1616">
        <v>32254.2</v>
      </c>
      <c r="D1616">
        <v>32253.9</v>
      </c>
      <c r="E1616">
        <v>32212.400000000001</v>
      </c>
      <c r="F1616">
        <v>1778.97</v>
      </c>
      <c r="G1616">
        <v>0</v>
      </c>
      <c r="H1616">
        <v>743.99400000000003</v>
      </c>
      <c r="I1616">
        <v>0</v>
      </c>
      <c r="J1616">
        <v>0.17846100000000001</v>
      </c>
      <c r="K1616">
        <v>0.83582400000000001</v>
      </c>
      <c r="L1616">
        <v>0</v>
      </c>
      <c r="M1616" t="s">
        <v>42</v>
      </c>
    </row>
    <row r="1617" spans="1:25" x14ac:dyDescent="0.25">
      <c r="A1617" t="s">
        <v>151</v>
      </c>
      <c r="B1617">
        <v>32229.3</v>
      </c>
      <c r="C1617">
        <v>32228.1</v>
      </c>
      <c r="D1617">
        <v>32227.9</v>
      </c>
      <c r="E1617">
        <v>32186.6</v>
      </c>
      <c r="F1617">
        <v>1779.07</v>
      </c>
      <c r="G1617">
        <v>0</v>
      </c>
      <c r="H1617">
        <v>744.06700000000001</v>
      </c>
      <c r="I1617">
        <v>0</v>
      </c>
      <c r="J1617">
        <v>0.17846000000000001</v>
      </c>
      <c r="K1617">
        <v>0.83688899999999999</v>
      </c>
      <c r="L1617">
        <v>0</v>
      </c>
      <c r="M1617" t="s">
        <v>42</v>
      </c>
    </row>
    <row r="1618" spans="1:25" x14ac:dyDescent="0.25">
      <c r="A1618" t="s">
        <v>151</v>
      </c>
      <c r="B1618">
        <v>32257.5</v>
      </c>
      <c r="C1618">
        <v>32256.3</v>
      </c>
      <c r="D1618">
        <v>32256</v>
      </c>
      <c r="E1618">
        <v>32214.799999999999</v>
      </c>
      <c r="F1618">
        <v>1780.29</v>
      </c>
      <c r="G1618">
        <v>0</v>
      </c>
      <c r="H1618">
        <v>744.37199999999996</v>
      </c>
      <c r="I1618">
        <v>0</v>
      </c>
      <c r="J1618">
        <v>0.148176</v>
      </c>
      <c r="K1618">
        <v>0.83704000000000001</v>
      </c>
      <c r="L1618">
        <v>0</v>
      </c>
      <c r="M1618" t="s">
        <v>42</v>
      </c>
    </row>
    <row r="1619" spans="1:25" x14ac:dyDescent="0.25">
      <c r="A1619" t="s">
        <v>151</v>
      </c>
      <c r="B1619">
        <v>32245.1</v>
      </c>
      <c r="C1619">
        <v>32243.9</v>
      </c>
      <c r="D1619">
        <v>32243.599999999999</v>
      </c>
      <c r="E1619">
        <v>32202.400000000001</v>
      </c>
      <c r="F1619">
        <v>1779.45</v>
      </c>
      <c r="G1619">
        <v>0</v>
      </c>
      <c r="H1619">
        <v>744.19799999999998</v>
      </c>
      <c r="I1619">
        <v>0</v>
      </c>
      <c r="J1619">
        <v>0.17845900000000001</v>
      </c>
      <c r="K1619">
        <v>0.83602100000000001</v>
      </c>
      <c r="L1619">
        <v>0</v>
      </c>
      <c r="M1619" t="s">
        <v>42</v>
      </c>
    </row>
    <row r="1620" spans="1:25" x14ac:dyDescent="0.25">
      <c r="A1620" t="s">
        <v>151</v>
      </c>
      <c r="B1620">
        <v>32247.3</v>
      </c>
      <c r="C1620">
        <v>32246.1</v>
      </c>
      <c r="D1620">
        <v>32245.8</v>
      </c>
      <c r="E1620">
        <v>32204.400000000001</v>
      </c>
      <c r="F1620">
        <v>1779.21</v>
      </c>
      <c r="G1620">
        <v>0</v>
      </c>
      <c r="H1620">
        <v>744.07399999999996</v>
      </c>
      <c r="I1620">
        <v>0</v>
      </c>
      <c r="J1620">
        <v>0.17851</v>
      </c>
      <c r="K1620">
        <v>0.83653</v>
      </c>
      <c r="L1620">
        <v>0</v>
      </c>
      <c r="M1620" t="s">
        <v>42</v>
      </c>
    </row>
    <row r="1621" spans="1:25" x14ac:dyDescent="0.25">
      <c r="A1621" t="s">
        <v>151</v>
      </c>
      <c r="B1621">
        <v>32237.1</v>
      </c>
      <c r="C1621">
        <v>32235.9</v>
      </c>
      <c r="D1621">
        <v>32235.7</v>
      </c>
      <c r="E1621">
        <v>32194.5</v>
      </c>
      <c r="F1621">
        <v>1778.87</v>
      </c>
      <c r="G1621">
        <v>0</v>
      </c>
      <c r="H1621">
        <v>744.05899999999997</v>
      </c>
      <c r="I1621">
        <v>0</v>
      </c>
      <c r="J1621">
        <v>0.178457</v>
      </c>
      <c r="K1621">
        <v>0.83598399999999995</v>
      </c>
      <c r="L1621">
        <v>0</v>
      </c>
      <c r="M1621" t="s">
        <v>42</v>
      </c>
    </row>
    <row r="1622" spans="1:25" x14ac:dyDescent="0.25">
      <c r="A1622" t="s">
        <v>151</v>
      </c>
      <c r="B1622">
        <v>32236.3</v>
      </c>
      <c r="C1622">
        <v>32235.200000000001</v>
      </c>
      <c r="D1622">
        <v>32234.9</v>
      </c>
      <c r="E1622">
        <v>32193.7</v>
      </c>
      <c r="F1622">
        <v>1779.04</v>
      </c>
      <c r="G1622">
        <v>0</v>
      </c>
      <c r="H1622">
        <v>744.06500000000005</v>
      </c>
      <c r="I1622">
        <v>0</v>
      </c>
      <c r="J1622">
        <v>0.17006199999999999</v>
      </c>
      <c r="K1622">
        <v>0.836839</v>
      </c>
      <c r="L1622">
        <v>0</v>
      </c>
      <c r="M1622" t="s">
        <v>42</v>
      </c>
    </row>
    <row r="1623" spans="1:25" x14ac:dyDescent="0.25">
      <c r="A1623" t="s">
        <v>151</v>
      </c>
      <c r="B1623">
        <v>32241.4</v>
      </c>
      <c r="C1623">
        <v>32240.3</v>
      </c>
      <c r="D1623">
        <v>32240</v>
      </c>
      <c r="E1623">
        <v>32198.6</v>
      </c>
      <c r="F1623">
        <v>1779.34</v>
      </c>
      <c r="G1623">
        <v>0</v>
      </c>
      <c r="H1623">
        <v>744.15099999999995</v>
      </c>
      <c r="I1623">
        <v>0</v>
      </c>
      <c r="J1623">
        <v>0.17846799999999999</v>
      </c>
      <c r="K1623">
        <v>0.83528199999999997</v>
      </c>
      <c r="L1623">
        <v>0</v>
      </c>
      <c r="M1623" t="s">
        <v>42</v>
      </c>
      <c r="R1623" t="s">
        <v>69</v>
      </c>
      <c r="U1623" t="s">
        <v>68</v>
      </c>
      <c r="X1623" t="s">
        <v>66</v>
      </c>
    </row>
    <row r="1624" spans="1:25" x14ac:dyDescent="0.25">
      <c r="A1624" t="s">
        <v>151</v>
      </c>
      <c r="B1624">
        <v>32241.1</v>
      </c>
      <c r="C1624">
        <v>32239.9</v>
      </c>
      <c r="D1624">
        <v>32239.7</v>
      </c>
      <c r="E1624">
        <v>32198.3</v>
      </c>
      <c r="F1624">
        <v>1779.17</v>
      </c>
      <c r="G1624">
        <v>0</v>
      </c>
      <c r="H1624">
        <v>744.14300000000003</v>
      </c>
      <c r="I1624">
        <v>0</v>
      </c>
      <c r="J1624">
        <v>0.178455</v>
      </c>
      <c r="K1624">
        <v>0.83619399999999999</v>
      </c>
      <c r="L1624">
        <v>0</v>
      </c>
      <c r="M1624" t="s">
        <v>42</v>
      </c>
      <c r="R1624">
        <f>AVERAGE(B1575:B1624)</f>
        <v>32231.348000000002</v>
      </c>
      <c r="S1624">
        <f>AVERAGE(C1575:C1624)</f>
        <v>32230.203999999998</v>
      </c>
      <c r="U1624">
        <f>_xlfn.VAR.P(B1575:B1624)</f>
        <v>84.118495999997606</v>
      </c>
      <c r="V1624">
        <f>_xlfn.VAR.P(C1575:C1624)</f>
        <v>83.871583999999771</v>
      </c>
      <c r="X1624">
        <f>1.96*SQRT(U1624)/50</f>
        <v>0.35952725306078859</v>
      </c>
      <c r="Y1624">
        <f>1.96*SQRT(V1624)/50</f>
        <v>0.35899920729405466</v>
      </c>
    </row>
    <row r="1625" spans="1:25" x14ac:dyDescent="0.25">
      <c r="A1625" t="s">
        <v>152</v>
      </c>
      <c r="B1625">
        <v>1611578.5514169999</v>
      </c>
      <c r="C1625" t="s">
        <v>36</v>
      </c>
    </row>
    <row r="1626" spans="1:25" x14ac:dyDescent="0.25">
      <c r="A1626" t="s">
        <v>161</v>
      </c>
      <c r="B1626">
        <v>15.2003</v>
      </c>
      <c r="C1626">
        <v>3.2959999999999999E-3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32767</v>
      </c>
      <c r="J1626">
        <v>-32767</v>
      </c>
      <c r="K1626">
        <v>0</v>
      </c>
    </row>
    <row r="1627" spans="1:25" x14ac:dyDescent="0.25">
      <c r="A1627" t="s">
        <v>161</v>
      </c>
      <c r="B1627">
        <v>15.7355</v>
      </c>
      <c r="C1627">
        <v>2.944E-3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32767</v>
      </c>
      <c r="J1627">
        <v>-32767</v>
      </c>
      <c r="K1627">
        <v>0</v>
      </c>
    </row>
    <row r="1628" spans="1:25" x14ac:dyDescent="0.25">
      <c r="A1628" t="s">
        <v>161</v>
      </c>
      <c r="B1628">
        <v>18.438500000000001</v>
      </c>
      <c r="C1628">
        <v>2.5279999999999999E-3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32767</v>
      </c>
      <c r="J1628">
        <v>-32767</v>
      </c>
      <c r="K1628">
        <v>0</v>
      </c>
    </row>
    <row r="1629" spans="1:25" x14ac:dyDescent="0.25">
      <c r="A1629" t="s">
        <v>161</v>
      </c>
      <c r="B1629">
        <v>20.437000000000001</v>
      </c>
      <c r="C1629">
        <v>2.5600000000000002E-3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32767</v>
      </c>
      <c r="J1629">
        <v>-32767</v>
      </c>
      <c r="K1629">
        <v>0</v>
      </c>
    </row>
    <row r="1630" spans="1:25" x14ac:dyDescent="0.25">
      <c r="A1630" t="s">
        <v>161</v>
      </c>
      <c r="B1630">
        <v>19.779599999999999</v>
      </c>
      <c r="C1630">
        <v>2.5920000000000001E-3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32767</v>
      </c>
      <c r="J1630">
        <v>-32767</v>
      </c>
      <c r="K1630">
        <v>0</v>
      </c>
    </row>
    <row r="1631" spans="1:25" x14ac:dyDescent="0.25">
      <c r="A1631" t="s">
        <v>161</v>
      </c>
      <c r="B1631">
        <v>19.970300000000002</v>
      </c>
      <c r="C1631">
        <v>2.6559999999999999E-3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32767</v>
      </c>
      <c r="J1631">
        <v>-32767</v>
      </c>
      <c r="K1631">
        <v>0</v>
      </c>
    </row>
    <row r="1632" spans="1:25" x14ac:dyDescent="0.25">
      <c r="A1632" t="s">
        <v>161</v>
      </c>
      <c r="B1632">
        <v>20.741</v>
      </c>
      <c r="C1632">
        <v>2.624E-3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32767</v>
      </c>
      <c r="J1632">
        <v>-32767</v>
      </c>
      <c r="K1632">
        <v>0</v>
      </c>
    </row>
    <row r="1633" spans="1:11" x14ac:dyDescent="0.25">
      <c r="A1633" t="s">
        <v>161</v>
      </c>
      <c r="B1633">
        <v>20.124700000000001</v>
      </c>
      <c r="C1633">
        <v>2.624E-3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32767</v>
      </c>
      <c r="J1633">
        <v>-32767</v>
      </c>
      <c r="K1633">
        <v>0</v>
      </c>
    </row>
    <row r="1634" spans="1:11" x14ac:dyDescent="0.25">
      <c r="A1634" t="s">
        <v>161</v>
      </c>
      <c r="B1634">
        <v>19.865100000000002</v>
      </c>
      <c r="C1634">
        <v>2.5920000000000001E-3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32767</v>
      </c>
      <c r="J1634">
        <v>-32767</v>
      </c>
      <c r="K1634">
        <v>0</v>
      </c>
    </row>
    <row r="1635" spans="1:11" x14ac:dyDescent="0.25">
      <c r="A1635" t="s">
        <v>161</v>
      </c>
      <c r="B1635">
        <v>20.077999999999999</v>
      </c>
      <c r="C1635">
        <v>2.6559999999999999E-3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32767</v>
      </c>
      <c r="J1635">
        <v>-32767</v>
      </c>
      <c r="K1635">
        <v>0</v>
      </c>
    </row>
    <row r="1636" spans="1:11" x14ac:dyDescent="0.25">
      <c r="A1636" t="s">
        <v>161</v>
      </c>
      <c r="B1636">
        <v>19.9312</v>
      </c>
      <c r="C1636">
        <v>2.624E-3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32767</v>
      </c>
      <c r="J1636">
        <v>-32767</v>
      </c>
      <c r="K1636">
        <v>0</v>
      </c>
    </row>
    <row r="1637" spans="1:11" x14ac:dyDescent="0.25">
      <c r="A1637" t="s">
        <v>161</v>
      </c>
      <c r="B1637">
        <v>20.0078</v>
      </c>
      <c r="C1637">
        <v>7.0080000000000003E-3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32767</v>
      </c>
      <c r="J1637">
        <v>-32767</v>
      </c>
      <c r="K1637">
        <v>0</v>
      </c>
    </row>
    <row r="1638" spans="1:11" x14ac:dyDescent="0.25">
      <c r="A1638" t="s">
        <v>161</v>
      </c>
      <c r="B1638">
        <v>20.143599999999999</v>
      </c>
      <c r="C1638">
        <v>2.624E-3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32767</v>
      </c>
      <c r="J1638">
        <v>-32767</v>
      </c>
      <c r="K1638">
        <v>0</v>
      </c>
    </row>
    <row r="1639" spans="1:11" x14ac:dyDescent="0.25">
      <c r="A1639" t="s">
        <v>161</v>
      </c>
      <c r="B1639">
        <v>20.022300000000001</v>
      </c>
      <c r="C1639">
        <v>2.624E-3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32767</v>
      </c>
      <c r="J1639">
        <v>-32767</v>
      </c>
      <c r="K1639">
        <v>0</v>
      </c>
    </row>
    <row r="1640" spans="1:11" x14ac:dyDescent="0.25">
      <c r="A1640" t="s">
        <v>161</v>
      </c>
      <c r="B1640">
        <v>19.887699999999999</v>
      </c>
      <c r="C1640">
        <v>2.5920000000000001E-3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32767</v>
      </c>
      <c r="J1640">
        <v>-32767</v>
      </c>
      <c r="K1640">
        <v>0</v>
      </c>
    </row>
    <row r="1641" spans="1:11" x14ac:dyDescent="0.25">
      <c r="A1641" t="s">
        <v>161</v>
      </c>
      <c r="B1641">
        <v>20.101099999999999</v>
      </c>
      <c r="C1641">
        <v>2.624E-3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32767</v>
      </c>
      <c r="J1641">
        <v>-32767</v>
      </c>
      <c r="K1641">
        <v>0</v>
      </c>
    </row>
    <row r="1642" spans="1:11" x14ac:dyDescent="0.25">
      <c r="A1642" t="s">
        <v>161</v>
      </c>
      <c r="B1642">
        <v>20.0809</v>
      </c>
      <c r="C1642">
        <v>2.5920000000000001E-3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32767</v>
      </c>
      <c r="J1642">
        <v>-32767</v>
      </c>
      <c r="K1642">
        <v>0</v>
      </c>
    </row>
    <row r="1643" spans="1:11" x14ac:dyDescent="0.25">
      <c r="A1643" t="s">
        <v>161</v>
      </c>
      <c r="B1643">
        <v>20.175599999999999</v>
      </c>
      <c r="C1643">
        <v>2.6559999999999999E-3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32767</v>
      </c>
      <c r="J1643">
        <v>-32767</v>
      </c>
      <c r="K1643">
        <v>0</v>
      </c>
    </row>
    <row r="1644" spans="1:11" x14ac:dyDescent="0.25">
      <c r="A1644" t="s">
        <v>161</v>
      </c>
      <c r="B1644">
        <v>20.077000000000002</v>
      </c>
      <c r="C1644">
        <v>2.6559999999999999E-3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32767</v>
      </c>
      <c r="J1644">
        <v>-32767</v>
      </c>
      <c r="K1644">
        <v>0</v>
      </c>
    </row>
    <row r="1645" spans="1:11" x14ac:dyDescent="0.25">
      <c r="A1645" t="s">
        <v>161</v>
      </c>
      <c r="B1645">
        <v>20.802099999999999</v>
      </c>
      <c r="C1645">
        <v>2.6559999999999999E-3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32767</v>
      </c>
      <c r="J1645">
        <v>-32767</v>
      </c>
      <c r="K1645">
        <v>0</v>
      </c>
    </row>
    <row r="1646" spans="1:11" x14ac:dyDescent="0.25">
      <c r="A1646" t="s">
        <v>161</v>
      </c>
      <c r="B1646">
        <v>20.119599999999998</v>
      </c>
      <c r="C1646">
        <v>2.624E-3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32767</v>
      </c>
      <c r="J1646">
        <v>-32767</v>
      </c>
      <c r="K1646">
        <v>0</v>
      </c>
    </row>
    <row r="1647" spans="1:11" x14ac:dyDescent="0.25">
      <c r="A1647" t="s">
        <v>161</v>
      </c>
      <c r="B1647">
        <v>20.034700000000001</v>
      </c>
      <c r="C1647">
        <v>2.5920000000000001E-3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32767</v>
      </c>
      <c r="J1647">
        <v>-32767</v>
      </c>
      <c r="K1647">
        <v>0</v>
      </c>
    </row>
    <row r="1648" spans="1:11" x14ac:dyDescent="0.25">
      <c r="A1648" t="s">
        <v>161</v>
      </c>
      <c r="B1648">
        <v>20.1998</v>
      </c>
      <c r="C1648">
        <v>2.6559999999999999E-3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32767</v>
      </c>
      <c r="J1648">
        <v>-32767</v>
      </c>
      <c r="K1648">
        <v>0</v>
      </c>
    </row>
    <row r="1649" spans="1:11" x14ac:dyDescent="0.25">
      <c r="A1649" t="s">
        <v>161</v>
      </c>
      <c r="B1649">
        <v>20.283000000000001</v>
      </c>
      <c r="C1649">
        <v>2.5920000000000001E-3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32767</v>
      </c>
      <c r="J1649">
        <v>-32767</v>
      </c>
      <c r="K1649">
        <v>0</v>
      </c>
    </row>
    <row r="1650" spans="1:11" x14ac:dyDescent="0.25">
      <c r="A1650" t="s">
        <v>161</v>
      </c>
      <c r="B1650">
        <v>20.124600000000001</v>
      </c>
      <c r="C1650">
        <v>2.6879999999999999E-3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32767</v>
      </c>
      <c r="J1650">
        <v>-32767</v>
      </c>
      <c r="K1650">
        <v>0</v>
      </c>
    </row>
    <row r="1651" spans="1:11" x14ac:dyDescent="0.25">
      <c r="A1651" t="s">
        <v>161</v>
      </c>
      <c r="B1651">
        <v>20.0472</v>
      </c>
      <c r="C1651">
        <v>2.624E-3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32767</v>
      </c>
      <c r="J1651">
        <v>-32767</v>
      </c>
      <c r="K1651">
        <v>0</v>
      </c>
    </row>
    <row r="1652" spans="1:11" x14ac:dyDescent="0.25">
      <c r="A1652" t="s">
        <v>161</v>
      </c>
      <c r="B1652">
        <v>19.975200000000001</v>
      </c>
      <c r="C1652">
        <v>2.624E-3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32767</v>
      </c>
      <c r="J1652">
        <v>-32767</v>
      </c>
      <c r="K1652">
        <v>0</v>
      </c>
    </row>
    <row r="1653" spans="1:11" x14ac:dyDescent="0.25">
      <c r="A1653" t="s">
        <v>161</v>
      </c>
      <c r="B1653">
        <v>19.8017</v>
      </c>
      <c r="C1653">
        <v>2.5920000000000001E-3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32767</v>
      </c>
      <c r="J1653">
        <v>-32767</v>
      </c>
      <c r="K1653">
        <v>0</v>
      </c>
    </row>
    <row r="1654" spans="1:11" x14ac:dyDescent="0.25">
      <c r="A1654" t="s">
        <v>161</v>
      </c>
      <c r="B1654">
        <v>19.7516</v>
      </c>
      <c r="C1654">
        <v>2.6559999999999999E-3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32767</v>
      </c>
      <c r="J1654">
        <v>-32767</v>
      </c>
      <c r="K1654">
        <v>0</v>
      </c>
    </row>
    <row r="1655" spans="1:11" x14ac:dyDescent="0.25">
      <c r="A1655" t="s">
        <v>161</v>
      </c>
      <c r="B1655">
        <v>20.069199999999999</v>
      </c>
      <c r="C1655">
        <v>2.6559999999999999E-3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32767</v>
      </c>
      <c r="J1655">
        <v>-32767</v>
      </c>
      <c r="K1655">
        <v>0</v>
      </c>
    </row>
    <row r="1656" spans="1:11" x14ac:dyDescent="0.25">
      <c r="A1656" t="s">
        <v>161</v>
      </c>
      <c r="B1656">
        <v>19.953600000000002</v>
      </c>
      <c r="C1656">
        <v>2.5920000000000001E-3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32767</v>
      </c>
      <c r="J1656">
        <v>-32767</v>
      </c>
      <c r="K1656">
        <v>0</v>
      </c>
    </row>
    <row r="1657" spans="1:11" x14ac:dyDescent="0.25">
      <c r="A1657" t="s">
        <v>161</v>
      </c>
      <c r="B1657">
        <v>19.903500000000001</v>
      </c>
      <c r="C1657">
        <v>2.624E-3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32767</v>
      </c>
      <c r="J1657">
        <v>-32767</v>
      </c>
      <c r="K1657">
        <v>0</v>
      </c>
    </row>
    <row r="1658" spans="1:11" x14ac:dyDescent="0.25">
      <c r="A1658" t="s">
        <v>161</v>
      </c>
      <c r="B1658">
        <v>19.870999999999999</v>
      </c>
      <c r="C1658">
        <v>2.5920000000000001E-3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32767</v>
      </c>
      <c r="J1658">
        <v>-32767</v>
      </c>
      <c r="K1658">
        <v>0</v>
      </c>
    </row>
    <row r="1659" spans="1:11" x14ac:dyDescent="0.25">
      <c r="A1659" t="s">
        <v>161</v>
      </c>
      <c r="B1659">
        <v>19.634599999999999</v>
      </c>
      <c r="C1659">
        <v>2.624E-3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32767</v>
      </c>
      <c r="J1659">
        <v>-32767</v>
      </c>
      <c r="K1659">
        <v>0</v>
      </c>
    </row>
    <row r="1660" spans="1:11" x14ac:dyDescent="0.25">
      <c r="A1660" t="s">
        <v>161</v>
      </c>
      <c r="B1660">
        <v>19.884399999999999</v>
      </c>
      <c r="C1660">
        <v>2.624E-3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32767</v>
      </c>
      <c r="J1660">
        <v>-32767</v>
      </c>
      <c r="K1660">
        <v>0</v>
      </c>
    </row>
    <row r="1661" spans="1:11" x14ac:dyDescent="0.25">
      <c r="A1661" t="s">
        <v>161</v>
      </c>
      <c r="B1661">
        <v>19.8353</v>
      </c>
      <c r="C1661">
        <v>2.624E-3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32767</v>
      </c>
      <c r="J1661">
        <v>-32767</v>
      </c>
      <c r="K1661">
        <v>0</v>
      </c>
    </row>
    <row r="1662" spans="1:11" x14ac:dyDescent="0.25">
      <c r="A1662" t="s">
        <v>161</v>
      </c>
      <c r="B1662">
        <v>19.733799999999999</v>
      </c>
      <c r="C1662">
        <v>2.624E-3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32767</v>
      </c>
      <c r="J1662">
        <v>-32767</v>
      </c>
      <c r="K1662">
        <v>0</v>
      </c>
    </row>
    <row r="1663" spans="1:11" x14ac:dyDescent="0.25">
      <c r="A1663" t="s">
        <v>161</v>
      </c>
      <c r="B1663">
        <v>20.0732</v>
      </c>
      <c r="C1663">
        <v>2.6879999999999999E-3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32767</v>
      </c>
      <c r="J1663">
        <v>-32767</v>
      </c>
      <c r="K1663">
        <v>0</v>
      </c>
    </row>
    <row r="1664" spans="1:11" x14ac:dyDescent="0.25">
      <c r="A1664" t="s">
        <v>161</v>
      </c>
      <c r="B1664">
        <v>19.958200000000001</v>
      </c>
      <c r="C1664">
        <v>2.624E-3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32767</v>
      </c>
      <c r="J1664">
        <v>-32767</v>
      </c>
      <c r="K1664">
        <v>0</v>
      </c>
    </row>
    <row r="1665" spans="1:25" x14ac:dyDescent="0.25">
      <c r="A1665" t="s">
        <v>161</v>
      </c>
      <c r="B1665">
        <v>20.117999999999999</v>
      </c>
      <c r="C1665">
        <v>2.5920000000000001E-3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32767</v>
      </c>
      <c r="J1665">
        <v>-32767</v>
      </c>
      <c r="K1665">
        <v>0</v>
      </c>
    </row>
    <row r="1666" spans="1:25" x14ac:dyDescent="0.25">
      <c r="A1666" t="s">
        <v>161</v>
      </c>
      <c r="B1666">
        <v>20.2501</v>
      </c>
      <c r="C1666">
        <v>2.5920000000000001E-3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32767</v>
      </c>
      <c r="J1666">
        <v>-32767</v>
      </c>
      <c r="K1666">
        <v>0</v>
      </c>
    </row>
    <row r="1667" spans="1:25" x14ac:dyDescent="0.25">
      <c r="A1667" t="s">
        <v>161</v>
      </c>
      <c r="B1667">
        <v>20.222000000000001</v>
      </c>
      <c r="C1667">
        <v>2.6559999999999999E-3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32767</v>
      </c>
      <c r="J1667">
        <v>-32767</v>
      </c>
      <c r="K1667">
        <v>0</v>
      </c>
    </row>
    <row r="1668" spans="1:25" x14ac:dyDescent="0.25">
      <c r="A1668" t="s">
        <v>161</v>
      </c>
      <c r="B1668">
        <v>20.190000000000001</v>
      </c>
      <c r="C1668">
        <v>2.6559999999999999E-3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32767</v>
      </c>
      <c r="J1668">
        <v>-32767</v>
      </c>
      <c r="K1668">
        <v>0</v>
      </c>
    </row>
    <row r="1669" spans="1:25" x14ac:dyDescent="0.25">
      <c r="A1669" t="s">
        <v>161</v>
      </c>
      <c r="B1669">
        <v>19.940000000000001</v>
      </c>
      <c r="C1669">
        <v>2.624E-3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32767</v>
      </c>
      <c r="J1669">
        <v>-32767</v>
      </c>
      <c r="K1669">
        <v>0</v>
      </c>
    </row>
    <row r="1670" spans="1:25" x14ac:dyDescent="0.25">
      <c r="A1670" t="s">
        <v>161</v>
      </c>
      <c r="B1670">
        <v>20.124300000000002</v>
      </c>
      <c r="C1670">
        <v>2.5920000000000001E-3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32767</v>
      </c>
      <c r="J1670">
        <v>-32767</v>
      </c>
      <c r="K1670">
        <v>0</v>
      </c>
    </row>
    <row r="1671" spans="1:25" x14ac:dyDescent="0.25">
      <c r="A1671" t="s">
        <v>161</v>
      </c>
      <c r="B1671">
        <v>20.1494</v>
      </c>
      <c r="C1671">
        <v>2.624E-3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32767</v>
      </c>
      <c r="J1671">
        <v>-32767</v>
      </c>
      <c r="K1671">
        <v>0</v>
      </c>
    </row>
    <row r="1672" spans="1:25" x14ac:dyDescent="0.25">
      <c r="A1672" t="s">
        <v>161</v>
      </c>
      <c r="B1672">
        <v>20.0167</v>
      </c>
      <c r="C1672">
        <v>2.624E-3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32767</v>
      </c>
      <c r="J1672">
        <v>-32767</v>
      </c>
      <c r="K1672">
        <v>0</v>
      </c>
    </row>
    <row r="1673" spans="1:25" x14ac:dyDescent="0.25">
      <c r="A1673" t="s">
        <v>161</v>
      </c>
      <c r="B1673">
        <v>20.0565</v>
      </c>
      <c r="C1673">
        <v>2.624E-3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32767</v>
      </c>
      <c r="J1673">
        <v>-32767</v>
      </c>
      <c r="K1673">
        <v>0</v>
      </c>
    </row>
    <row r="1674" spans="1:25" x14ac:dyDescent="0.25">
      <c r="A1674" t="s">
        <v>161</v>
      </c>
      <c r="B1674">
        <v>20.1387</v>
      </c>
      <c r="C1674">
        <v>2.6559999999999999E-3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32767</v>
      </c>
      <c r="J1674">
        <v>-32767</v>
      </c>
      <c r="K1674">
        <v>0</v>
      </c>
    </row>
    <row r="1675" spans="1:25" x14ac:dyDescent="0.25">
      <c r="A1675" t="s">
        <v>161</v>
      </c>
      <c r="B1675">
        <v>37.545200000000001</v>
      </c>
      <c r="C1675">
        <v>2.6559999999999999E-3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32767</v>
      </c>
      <c r="J1675">
        <v>-32767</v>
      </c>
      <c r="K1675">
        <v>0</v>
      </c>
    </row>
    <row r="1676" spans="1:25" x14ac:dyDescent="0.25">
      <c r="A1676" t="s">
        <v>161</v>
      </c>
      <c r="B1676">
        <v>52.057600000000001</v>
      </c>
      <c r="C1676">
        <v>2.6559999999999999E-3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32767</v>
      </c>
      <c r="J1676">
        <v>-32767</v>
      </c>
      <c r="K1676">
        <v>0</v>
      </c>
    </row>
    <row r="1677" spans="1:25" x14ac:dyDescent="0.25">
      <c r="A1677" t="s">
        <v>161</v>
      </c>
      <c r="B1677">
        <v>41.6492</v>
      </c>
      <c r="C1677">
        <v>4.8640000000000003E-3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32767</v>
      </c>
      <c r="J1677">
        <v>-32767</v>
      </c>
      <c r="K1677">
        <v>0</v>
      </c>
    </row>
    <row r="1678" spans="1:25" x14ac:dyDescent="0.25">
      <c r="A1678" t="s">
        <v>161</v>
      </c>
      <c r="B1678">
        <v>48.877499999999998</v>
      </c>
      <c r="C1678">
        <v>3.0079999999999998E-3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32767</v>
      </c>
      <c r="J1678">
        <v>-32767</v>
      </c>
      <c r="K1678">
        <v>0</v>
      </c>
    </row>
    <row r="1679" spans="1:25" x14ac:dyDescent="0.25">
      <c r="A1679" t="s">
        <v>161</v>
      </c>
      <c r="B1679">
        <v>44.040700000000001</v>
      </c>
      <c r="C1679">
        <v>2.6559999999999999E-3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32767</v>
      </c>
      <c r="J1679">
        <v>-32767</v>
      </c>
      <c r="K1679">
        <v>0</v>
      </c>
      <c r="R1679" t="s">
        <v>69</v>
      </c>
      <c r="U1679" t="s">
        <v>68</v>
      </c>
      <c r="X1679" t="s">
        <v>66</v>
      </c>
    </row>
    <row r="1680" spans="1:25" x14ac:dyDescent="0.25">
      <c r="A1680" t="s">
        <v>161</v>
      </c>
      <c r="B1680">
        <v>47.384099999999997</v>
      </c>
      <c r="C1680">
        <v>2.5920000000000001E-3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32767</v>
      </c>
      <c r="J1680">
        <v>-32767</v>
      </c>
      <c r="K1680">
        <v>0</v>
      </c>
      <c r="R1680">
        <f>AVERAGE(B1631:B1680)</f>
        <v>23.080452000000001</v>
      </c>
      <c r="S1680">
        <f>AVERAGE(C1631:C1680)</f>
        <v>2.7680000000000009E-3</v>
      </c>
      <c r="U1680">
        <f>_xlfn.VAR.P(B1631:B1680)</f>
        <v>69.871950448495994</v>
      </c>
      <c r="V1680">
        <f>_xlfn.VAR.P(C1631:C1680)</f>
        <v>4.6765056000000021E-7</v>
      </c>
      <c r="X1680">
        <f>1.96*SQRT(U1680)/50</f>
        <v>0.32767061805596315</v>
      </c>
      <c r="Y1680">
        <f>1.96*SQRT(V1680)/50</f>
        <v>2.6806912476419216E-5</v>
      </c>
    </row>
    <row r="1681" spans="1:9" x14ac:dyDescent="0.25">
      <c r="A1681" t="s">
        <v>161</v>
      </c>
      <c r="B1681">
        <v>1162.3754449999999</v>
      </c>
      <c r="C1681" t="s">
        <v>36</v>
      </c>
    </row>
    <row r="1682" spans="1:9" x14ac:dyDescent="0.25">
      <c r="A1682" t="s">
        <v>162</v>
      </c>
      <c r="B1682">
        <v>5915.09</v>
      </c>
      <c r="C1682">
        <v>5870.43</v>
      </c>
      <c r="D1682">
        <v>5833.44</v>
      </c>
      <c r="E1682">
        <v>5648.17</v>
      </c>
      <c r="F1682">
        <v>3520.33</v>
      </c>
      <c r="G1682">
        <v>0.178457</v>
      </c>
      <c r="H1682">
        <v>0.837036</v>
      </c>
      <c r="I1682">
        <v>0</v>
      </c>
    </row>
    <row r="1683" spans="1:9" x14ac:dyDescent="0.25">
      <c r="A1683" t="s">
        <v>162</v>
      </c>
      <c r="B1683">
        <v>5882.45</v>
      </c>
      <c r="C1683">
        <v>5865.88</v>
      </c>
      <c r="D1683">
        <v>5829.12</v>
      </c>
      <c r="E1683">
        <v>5644.92</v>
      </c>
      <c r="F1683">
        <v>3513.42</v>
      </c>
      <c r="G1683">
        <v>0.16828799999999999</v>
      </c>
      <c r="H1683">
        <v>0.837036</v>
      </c>
      <c r="I1683">
        <v>0</v>
      </c>
    </row>
    <row r="1684" spans="1:9" x14ac:dyDescent="0.25">
      <c r="A1684" t="s">
        <v>162</v>
      </c>
      <c r="B1684">
        <v>5874.42</v>
      </c>
      <c r="C1684">
        <v>5857.79</v>
      </c>
      <c r="D1684">
        <v>5821.05</v>
      </c>
      <c r="E1684">
        <v>5636.61</v>
      </c>
      <c r="F1684">
        <v>3501.53</v>
      </c>
      <c r="G1684">
        <v>0.135049</v>
      </c>
      <c r="H1684">
        <v>0.836202</v>
      </c>
      <c r="I1684">
        <v>0</v>
      </c>
    </row>
    <row r="1685" spans="1:9" x14ac:dyDescent="0.25">
      <c r="A1685" t="s">
        <v>162</v>
      </c>
      <c r="B1685">
        <v>5900.49</v>
      </c>
      <c r="C1685">
        <v>5883.76</v>
      </c>
      <c r="D1685">
        <v>5847.04</v>
      </c>
      <c r="E1685">
        <v>5662.68</v>
      </c>
      <c r="F1685">
        <v>3502.74</v>
      </c>
      <c r="G1685">
        <v>0.15080099999999999</v>
      </c>
      <c r="H1685">
        <v>0.83703099999999997</v>
      </c>
      <c r="I1685">
        <v>0</v>
      </c>
    </row>
    <row r="1686" spans="1:9" x14ac:dyDescent="0.25">
      <c r="A1686" t="s">
        <v>162</v>
      </c>
      <c r="B1686">
        <v>5846.32</v>
      </c>
      <c r="C1686">
        <v>5829.38</v>
      </c>
      <c r="D1686">
        <v>5792.61</v>
      </c>
      <c r="E1686">
        <v>5608.2</v>
      </c>
      <c r="F1686">
        <v>3505.95</v>
      </c>
      <c r="G1686">
        <v>0.17265800000000001</v>
      </c>
      <c r="H1686">
        <v>0.837036</v>
      </c>
      <c r="I1686">
        <v>0</v>
      </c>
    </row>
    <row r="1687" spans="1:9" x14ac:dyDescent="0.25">
      <c r="A1687" t="s">
        <v>162</v>
      </c>
      <c r="B1687">
        <v>5843.84</v>
      </c>
      <c r="C1687">
        <v>5826.79</v>
      </c>
      <c r="D1687">
        <v>5790.09</v>
      </c>
      <c r="E1687">
        <v>5605.51</v>
      </c>
      <c r="F1687">
        <v>3499.31</v>
      </c>
      <c r="G1687">
        <v>0.178454</v>
      </c>
      <c r="H1687">
        <v>0.86895599999999995</v>
      </c>
      <c r="I1687">
        <v>0</v>
      </c>
    </row>
    <row r="1688" spans="1:9" x14ac:dyDescent="0.25">
      <c r="A1688" t="s">
        <v>162</v>
      </c>
      <c r="B1688">
        <v>5861.09</v>
      </c>
      <c r="C1688">
        <v>5844.12</v>
      </c>
      <c r="D1688">
        <v>5807.27</v>
      </c>
      <c r="E1688">
        <v>5622.62</v>
      </c>
      <c r="F1688">
        <v>3518.36</v>
      </c>
      <c r="G1688">
        <v>0.178456</v>
      </c>
      <c r="H1688">
        <v>0.83689599999999997</v>
      </c>
      <c r="I1688">
        <v>0</v>
      </c>
    </row>
    <row r="1689" spans="1:9" x14ac:dyDescent="0.25">
      <c r="A1689" t="s">
        <v>162</v>
      </c>
      <c r="B1689">
        <v>5903.03</v>
      </c>
      <c r="C1689">
        <v>5885.86</v>
      </c>
      <c r="D1689">
        <v>5849.05</v>
      </c>
      <c r="E1689">
        <v>5664.42</v>
      </c>
      <c r="F1689">
        <v>3501.91</v>
      </c>
      <c r="G1689">
        <v>0.14773</v>
      </c>
      <c r="H1689">
        <v>0.83669899999999997</v>
      </c>
      <c r="I1689">
        <v>0</v>
      </c>
    </row>
    <row r="1690" spans="1:9" x14ac:dyDescent="0.25">
      <c r="A1690" t="s">
        <v>162</v>
      </c>
      <c r="B1690">
        <v>5885.88</v>
      </c>
      <c r="C1690">
        <v>5869.24</v>
      </c>
      <c r="D1690">
        <v>5832.56</v>
      </c>
      <c r="E1690">
        <v>5648.07</v>
      </c>
      <c r="F1690">
        <v>3502.91</v>
      </c>
      <c r="G1690">
        <v>0.15678400000000001</v>
      </c>
      <c r="H1690">
        <v>0.83703799999999995</v>
      </c>
      <c r="I1690">
        <v>0</v>
      </c>
    </row>
    <row r="1691" spans="1:9" x14ac:dyDescent="0.25">
      <c r="A1691" t="s">
        <v>162</v>
      </c>
      <c r="B1691">
        <v>5856.98</v>
      </c>
      <c r="C1691">
        <v>5840.36</v>
      </c>
      <c r="D1691">
        <v>5803.6</v>
      </c>
      <c r="E1691">
        <v>5619.06</v>
      </c>
      <c r="F1691">
        <v>3513.37</v>
      </c>
      <c r="G1691">
        <v>0.17846200000000001</v>
      </c>
      <c r="H1691">
        <v>0.83704999999999996</v>
      </c>
      <c r="I1691">
        <v>0</v>
      </c>
    </row>
    <row r="1692" spans="1:9" x14ac:dyDescent="0.25">
      <c r="A1692" t="s">
        <v>162</v>
      </c>
      <c r="B1692">
        <v>5861.67</v>
      </c>
      <c r="C1692">
        <v>5845.15</v>
      </c>
      <c r="D1692">
        <v>5808.25</v>
      </c>
      <c r="E1692">
        <v>5623.61</v>
      </c>
      <c r="F1692">
        <v>3517.23</v>
      </c>
      <c r="G1692">
        <v>0.17845900000000001</v>
      </c>
      <c r="H1692">
        <v>0.83701300000000001</v>
      </c>
      <c r="I1692">
        <v>0</v>
      </c>
    </row>
    <row r="1693" spans="1:9" x14ac:dyDescent="0.25">
      <c r="A1693" t="s">
        <v>162</v>
      </c>
      <c r="B1693">
        <v>5924.42</v>
      </c>
      <c r="C1693">
        <v>5907.89</v>
      </c>
      <c r="D1693">
        <v>5871.21</v>
      </c>
      <c r="E1693">
        <v>5686.85</v>
      </c>
      <c r="F1693">
        <v>3497.78</v>
      </c>
      <c r="G1693">
        <v>0.14829899999999999</v>
      </c>
      <c r="H1693">
        <v>0.84796499999999997</v>
      </c>
      <c r="I1693">
        <v>0</v>
      </c>
    </row>
    <row r="1694" spans="1:9" x14ac:dyDescent="0.25">
      <c r="A1694" t="s">
        <v>162</v>
      </c>
      <c r="B1694">
        <v>5879.43</v>
      </c>
      <c r="C1694">
        <v>5862.97</v>
      </c>
      <c r="D1694">
        <v>5826.16</v>
      </c>
      <c r="E1694">
        <v>5641.67</v>
      </c>
      <c r="F1694">
        <v>3518.15</v>
      </c>
      <c r="G1694">
        <v>0.16277700000000001</v>
      </c>
      <c r="H1694">
        <v>0.83701300000000001</v>
      </c>
      <c r="I1694">
        <v>0</v>
      </c>
    </row>
    <row r="1695" spans="1:9" x14ac:dyDescent="0.25">
      <c r="A1695" t="s">
        <v>162</v>
      </c>
      <c r="B1695">
        <v>5893.87</v>
      </c>
      <c r="C1695">
        <v>5877.47</v>
      </c>
      <c r="D1695">
        <v>5840.72</v>
      </c>
      <c r="E1695">
        <v>5656.07</v>
      </c>
      <c r="F1695">
        <v>3517.1</v>
      </c>
      <c r="G1695">
        <v>0.17655299999999999</v>
      </c>
      <c r="H1695">
        <v>0.83699199999999996</v>
      </c>
      <c r="I1695">
        <v>0</v>
      </c>
    </row>
    <row r="1696" spans="1:9" x14ac:dyDescent="0.25">
      <c r="A1696" t="s">
        <v>162</v>
      </c>
      <c r="B1696">
        <v>5900.22</v>
      </c>
      <c r="C1696">
        <v>5883.61</v>
      </c>
      <c r="D1696">
        <v>5846.92</v>
      </c>
      <c r="E1696">
        <v>5662.56</v>
      </c>
      <c r="F1696">
        <v>3499.16</v>
      </c>
      <c r="G1696">
        <v>0.148899</v>
      </c>
      <c r="H1696">
        <v>0.83668399999999998</v>
      </c>
      <c r="I1696">
        <v>0</v>
      </c>
    </row>
    <row r="1697" spans="1:9" x14ac:dyDescent="0.25">
      <c r="A1697" t="s">
        <v>162</v>
      </c>
      <c r="B1697">
        <v>5845.76</v>
      </c>
      <c r="C1697">
        <v>5827.24</v>
      </c>
      <c r="D1697">
        <v>5789.95</v>
      </c>
      <c r="E1697">
        <v>5605.24</v>
      </c>
      <c r="F1697">
        <v>3502.38</v>
      </c>
      <c r="G1697">
        <v>0.148338</v>
      </c>
      <c r="H1697">
        <v>0.83701700000000001</v>
      </c>
      <c r="I1697">
        <v>0</v>
      </c>
    </row>
    <row r="1698" spans="1:9" x14ac:dyDescent="0.25">
      <c r="A1698" t="s">
        <v>162</v>
      </c>
      <c r="B1698">
        <v>5849.32</v>
      </c>
      <c r="C1698">
        <v>5832.59</v>
      </c>
      <c r="D1698">
        <v>5795.7</v>
      </c>
      <c r="E1698">
        <v>5611.06</v>
      </c>
      <c r="F1698">
        <v>3511.91</v>
      </c>
      <c r="G1698">
        <v>0.15473400000000001</v>
      </c>
      <c r="H1698">
        <v>0.83702900000000002</v>
      </c>
      <c r="I1698">
        <v>0</v>
      </c>
    </row>
    <row r="1699" spans="1:9" x14ac:dyDescent="0.25">
      <c r="A1699" t="s">
        <v>162</v>
      </c>
      <c r="B1699">
        <v>5839.26</v>
      </c>
      <c r="C1699">
        <v>5823.12</v>
      </c>
      <c r="D1699">
        <v>5786.47</v>
      </c>
      <c r="E1699">
        <v>5601.85</v>
      </c>
      <c r="F1699">
        <v>3497.42</v>
      </c>
      <c r="G1699">
        <v>0.14884900000000001</v>
      </c>
      <c r="H1699">
        <v>0.83705200000000002</v>
      </c>
      <c r="I1699">
        <v>0</v>
      </c>
    </row>
    <row r="1700" spans="1:9" x14ac:dyDescent="0.25">
      <c r="A1700" t="s">
        <v>162</v>
      </c>
      <c r="B1700">
        <v>5912.41</v>
      </c>
      <c r="C1700">
        <v>5895.61</v>
      </c>
      <c r="D1700">
        <v>5858.69</v>
      </c>
      <c r="E1700">
        <v>5674.41</v>
      </c>
      <c r="F1700">
        <v>3510.36</v>
      </c>
      <c r="G1700">
        <v>0.147367</v>
      </c>
      <c r="H1700">
        <v>0.86571200000000004</v>
      </c>
      <c r="I1700">
        <v>0</v>
      </c>
    </row>
    <row r="1701" spans="1:9" x14ac:dyDescent="0.25">
      <c r="A1701" t="s">
        <v>162</v>
      </c>
      <c r="B1701">
        <v>5861.46</v>
      </c>
      <c r="C1701">
        <v>5844.56</v>
      </c>
      <c r="D1701">
        <v>5807.93</v>
      </c>
      <c r="E1701">
        <v>5623.28</v>
      </c>
      <c r="F1701">
        <v>3522.5</v>
      </c>
      <c r="G1701">
        <v>0.14927099999999999</v>
      </c>
      <c r="H1701">
        <v>0.86890999999999996</v>
      </c>
      <c r="I1701">
        <v>0</v>
      </c>
    </row>
    <row r="1702" spans="1:9" x14ac:dyDescent="0.25">
      <c r="A1702" t="s">
        <v>162</v>
      </c>
      <c r="B1702">
        <v>5858.62</v>
      </c>
      <c r="C1702">
        <v>5842.34</v>
      </c>
      <c r="D1702">
        <v>5805.67</v>
      </c>
      <c r="E1702">
        <v>5621.32</v>
      </c>
      <c r="F1702">
        <v>3520.16</v>
      </c>
      <c r="G1702">
        <v>0.14730399999999999</v>
      </c>
      <c r="H1702">
        <v>0.83702200000000004</v>
      </c>
      <c r="I1702">
        <v>0</v>
      </c>
    </row>
    <row r="1703" spans="1:9" x14ac:dyDescent="0.25">
      <c r="A1703" t="s">
        <v>162</v>
      </c>
      <c r="B1703">
        <v>5841.6</v>
      </c>
      <c r="C1703">
        <v>5825.1</v>
      </c>
      <c r="D1703">
        <v>5788.35</v>
      </c>
      <c r="E1703">
        <v>5603.77</v>
      </c>
      <c r="F1703">
        <v>3498.27</v>
      </c>
      <c r="G1703">
        <v>0.149339</v>
      </c>
      <c r="H1703">
        <v>0.83641299999999996</v>
      </c>
      <c r="I1703">
        <v>0</v>
      </c>
    </row>
    <row r="1704" spans="1:9" x14ac:dyDescent="0.25">
      <c r="A1704" t="s">
        <v>162</v>
      </c>
      <c r="B1704">
        <v>5840.41</v>
      </c>
      <c r="C1704">
        <v>5823.48</v>
      </c>
      <c r="D1704">
        <v>5786.65</v>
      </c>
      <c r="E1704">
        <v>5602.18</v>
      </c>
      <c r="F1704">
        <v>3504.48</v>
      </c>
      <c r="G1704">
        <v>0.178456</v>
      </c>
      <c r="H1704">
        <v>0.83693099999999998</v>
      </c>
      <c r="I1704">
        <v>0</v>
      </c>
    </row>
    <row r="1705" spans="1:9" x14ac:dyDescent="0.25">
      <c r="A1705" t="s">
        <v>162</v>
      </c>
      <c r="B1705">
        <v>5851.9</v>
      </c>
      <c r="C1705">
        <v>5835.48</v>
      </c>
      <c r="D1705">
        <v>5798.67</v>
      </c>
      <c r="E1705">
        <v>5614.13</v>
      </c>
      <c r="F1705">
        <v>3519.43</v>
      </c>
      <c r="G1705">
        <v>0.17582100000000001</v>
      </c>
      <c r="H1705">
        <v>0.83535999999999999</v>
      </c>
      <c r="I1705">
        <v>0</v>
      </c>
    </row>
    <row r="1706" spans="1:9" x14ac:dyDescent="0.25">
      <c r="A1706" t="s">
        <v>162</v>
      </c>
      <c r="B1706">
        <v>5880.72</v>
      </c>
      <c r="C1706">
        <v>5864.12</v>
      </c>
      <c r="D1706">
        <v>5827.23</v>
      </c>
      <c r="E1706">
        <v>5642.56</v>
      </c>
      <c r="F1706">
        <v>3516.49</v>
      </c>
      <c r="G1706">
        <v>0.178456</v>
      </c>
      <c r="H1706">
        <v>0.83670199999999995</v>
      </c>
      <c r="I1706">
        <v>0</v>
      </c>
    </row>
    <row r="1707" spans="1:9" x14ac:dyDescent="0.25">
      <c r="A1707" t="s">
        <v>162</v>
      </c>
      <c r="B1707">
        <v>5874.2</v>
      </c>
      <c r="C1707">
        <v>5857.07</v>
      </c>
      <c r="D1707">
        <v>5820.37</v>
      </c>
      <c r="E1707">
        <v>5635.79</v>
      </c>
      <c r="F1707">
        <v>3504.96</v>
      </c>
      <c r="G1707">
        <v>0.178454</v>
      </c>
      <c r="H1707">
        <v>0.83677800000000002</v>
      </c>
      <c r="I1707">
        <v>0</v>
      </c>
    </row>
    <row r="1708" spans="1:9" x14ac:dyDescent="0.25">
      <c r="A1708" t="s">
        <v>162</v>
      </c>
      <c r="B1708">
        <v>5831.94</v>
      </c>
      <c r="C1708">
        <v>5815.39</v>
      </c>
      <c r="D1708">
        <v>5778.7</v>
      </c>
      <c r="E1708">
        <v>5594.43</v>
      </c>
      <c r="F1708">
        <v>3497.88</v>
      </c>
      <c r="G1708">
        <v>0.147837</v>
      </c>
      <c r="H1708">
        <v>0.83531200000000005</v>
      </c>
      <c r="I1708">
        <v>0</v>
      </c>
    </row>
    <row r="1709" spans="1:9" x14ac:dyDescent="0.25">
      <c r="A1709" t="s">
        <v>162</v>
      </c>
      <c r="B1709">
        <v>5860.44</v>
      </c>
      <c r="C1709">
        <v>5843.57</v>
      </c>
      <c r="D1709">
        <v>5806.75</v>
      </c>
      <c r="E1709">
        <v>5622.15</v>
      </c>
      <c r="F1709">
        <v>3497.75</v>
      </c>
      <c r="G1709">
        <v>0.17846500000000001</v>
      </c>
      <c r="H1709">
        <v>0.836422</v>
      </c>
      <c r="I1709">
        <v>0</v>
      </c>
    </row>
    <row r="1710" spans="1:9" x14ac:dyDescent="0.25">
      <c r="A1710" t="s">
        <v>162</v>
      </c>
      <c r="B1710">
        <v>5872.71</v>
      </c>
      <c r="C1710">
        <v>5855.67</v>
      </c>
      <c r="D1710">
        <v>5818.72</v>
      </c>
      <c r="E1710">
        <v>5634.09</v>
      </c>
      <c r="F1710">
        <v>3516.63</v>
      </c>
      <c r="G1710">
        <v>0.147314</v>
      </c>
      <c r="H1710">
        <v>0.83674400000000004</v>
      </c>
      <c r="I1710">
        <v>0</v>
      </c>
    </row>
    <row r="1711" spans="1:9" x14ac:dyDescent="0.25">
      <c r="A1711" t="s">
        <v>162</v>
      </c>
      <c r="B1711">
        <v>5875.29</v>
      </c>
      <c r="C1711">
        <v>5858.37</v>
      </c>
      <c r="D1711">
        <v>5821.56</v>
      </c>
      <c r="E1711">
        <v>5636.96</v>
      </c>
      <c r="F1711">
        <v>3503.92</v>
      </c>
      <c r="G1711">
        <v>0.15657499999999999</v>
      </c>
      <c r="H1711">
        <v>0.83702399999999999</v>
      </c>
      <c r="I1711">
        <v>0</v>
      </c>
    </row>
    <row r="1712" spans="1:9" x14ac:dyDescent="0.25">
      <c r="A1712" t="s">
        <v>162</v>
      </c>
      <c r="B1712">
        <v>5851.58</v>
      </c>
      <c r="C1712">
        <v>5834.64</v>
      </c>
      <c r="D1712">
        <v>5797.77</v>
      </c>
      <c r="E1712">
        <v>5613.18</v>
      </c>
      <c r="F1712">
        <v>3510.39</v>
      </c>
      <c r="G1712">
        <v>0.17845800000000001</v>
      </c>
      <c r="H1712">
        <v>0.83683300000000005</v>
      </c>
      <c r="I1712">
        <v>0</v>
      </c>
    </row>
    <row r="1713" spans="1:9" x14ac:dyDescent="0.25">
      <c r="A1713" t="s">
        <v>162</v>
      </c>
      <c r="B1713">
        <v>5837.88</v>
      </c>
      <c r="C1713">
        <v>5821.32</v>
      </c>
      <c r="D1713">
        <v>5784.56</v>
      </c>
      <c r="E1713">
        <v>5600</v>
      </c>
      <c r="F1713">
        <v>3497.99</v>
      </c>
      <c r="G1713">
        <v>0.17846200000000001</v>
      </c>
      <c r="H1713">
        <v>0.83696499999999996</v>
      </c>
      <c r="I1713">
        <v>0</v>
      </c>
    </row>
    <row r="1714" spans="1:9" x14ac:dyDescent="0.25">
      <c r="A1714" t="s">
        <v>162</v>
      </c>
      <c r="B1714">
        <v>5869.22</v>
      </c>
      <c r="C1714">
        <v>5852.81</v>
      </c>
      <c r="D1714">
        <v>5816.04</v>
      </c>
      <c r="E1714">
        <v>5631.35</v>
      </c>
      <c r="F1714">
        <v>3522.71</v>
      </c>
      <c r="G1714">
        <v>0.149532</v>
      </c>
      <c r="H1714">
        <v>0.83704900000000004</v>
      </c>
      <c r="I1714">
        <v>0</v>
      </c>
    </row>
    <row r="1715" spans="1:9" x14ac:dyDescent="0.25">
      <c r="A1715" t="s">
        <v>162</v>
      </c>
      <c r="B1715">
        <v>5850.59</v>
      </c>
      <c r="C1715">
        <v>5833.91</v>
      </c>
      <c r="D1715">
        <v>5797.26</v>
      </c>
      <c r="E1715">
        <v>5612.84</v>
      </c>
      <c r="F1715">
        <v>3511.52</v>
      </c>
      <c r="G1715">
        <v>0.178455</v>
      </c>
      <c r="H1715">
        <v>0.83501700000000001</v>
      </c>
      <c r="I1715">
        <v>0</v>
      </c>
    </row>
    <row r="1716" spans="1:9" x14ac:dyDescent="0.25">
      <c r="A1716" t="s">
        <v>162</v>
      </c>
      <c r="B1716">
        <v>5848.29</v>
      </c>
      <c r="C1716">
        <v>5831.67</v>
      </c>
      <c r="D1716">
        <v>5794.92</v>
      </c>
      <c r="E1716">
        <v>5610.25</v>
      </c>
      <c r="F1716">
        <v>3497.9</v>
      </c>
      <c r="G1716">
        <v>0.178454</v>
      </c>
      <c r="H1716">
        <v>0.83672899999999995</v>
      </c>
      <c r="I1716">
        <v>0</v>
      </c>
    </row>
    <row r="1717" spans="1:9" x14ac:dyDescent="0.25">
      <c r="A1717" t="s">
        <v>162</v>
      </c>
      <c r="B1717">
        <v>5878.24</v>
      </c>
      <c r="C1717">
        <v>5861.69</v>
      </c>
      <c r="D1717">
        <v>5824.96</v>
      </c>
      <c r="E1717">
        <v>5640.28</v>
      </c>
      <c r="F1717">
        <v>3504.46</v>
      </c>
      <c r="G1717">
        <v>0.14736399999999999</v>
      </c>
      <c r="H1717">
        <v>0.83704800000000001</v>
      </c>
      <c r="I1717">
        <v>0</v>
      </c>
    </row>
    <row r="1718" spans="1:9" x14ac:dyDescent="0.25">
      <c r="A1718" t="s">
        <v>162</v>
      </c>
      <c r="B1718">
        <v>5839.33</v>
      </c>
      <c r="C1718">
        <v>5822.92</v>
      </c>
      <c r="D1718">
        <v>5786.04</v>
      </c>
      <c r="E1718">
        <v>5601.32</v>
      </c>
      <c r="F1718">
        <v>3500.96</v>
      </c>
      <c r="G1718">
        <v>0.15191199999999999</v>
      </c>
      <c r="H1718">
        <v>0.83692</v>
      </c>
      <c r="I1718">
        <v>0</v>
      </c>
    </row>
    <row r="1719" spans="1:9" x14ac:dyDescent="0.25">
      <c r="A1719" t="s">
        <v>162</v>
      </c>
      <c r="B1719">
        <v>5843.17</v>
      </c>
      <c r="C1719">
        <v>5826.71</v>
      </c>
      <c r="D1719">
        <v>5790.07</v>
      </c>
      <c r="E1719">
        <v>5605.41</v>
      </c>
      <c r="F1719">
        <v>3502.99</v>
      </c>
      <c r="G1719">
        <v>0.148703</v>
      </c>
      <c r="H1719">
        <v>0.83607100000000001</v>
      </c>
      <c r="I1719">
        <v>0</v>
      </c>
    </row>
    <row r="1720" spans="1:9" x14ac:dyDescent="0.25">
      <c r="A1720" t="s">
        <v>162</v>
      </c>
      <c r="B1720">
        <v>5861.54</v>
      </c>
      <c r="C1720">
        <v>5844.68</v>
      </c>
      <c r="D1720">
        <v>5808.04</v>
      </c>
      <c r="E1720">
        <v>5623.25</v>
      </c>
      <c r="F1720">
        <v>3520.24</v>
      </c>
      <c r="G1720">
        <v>0.14766000000000001</v>
      </c>
      <c r="H1720">
        <v>0.86749699999999996</v>
      </c>
      <c r="I1720">
        <v>0</v>
      </c>
    </row>
    <row r="1721" spans="1:9" x14ac:dyDescent="0.25">
      <c r="A1721" t="s">
        <v>162</v>
      </c>
      <c r="B1721">
        <v>5877.96</v>
      </c>
      <c r="C1721">
        <v>5861.08</v>
      </c>
      <c r="D1721">
        <v>5824.26</v>
      </c>
      <c r="E1721">
        <v>5639.77</v>
      </c>
      <c r="F1721">
        <v>3499.01</v>
      </c>
      <c r="G1721">
        <v>0.15337000000000001</v>
      </c>
      <c r="H1721">
        <v>0.83445100000000005</v>
      </c>
      <c r="I1721">
        <v>0</v>
      </c>
    </row>
    <row r="1722" spans="1:9" x14ac:dyDescent="0.25">
      <c r="A1722" t="s">
        <v>162</v>
      </c>
      <c r="B1722">
        <v>5866.87</v>
      </c>
      <c r="C1722">
        <v>5850.25</v>
      </c>
      <c r="D1722">
        <v>5813.5</v>
      </c>
      <c r="E1722">
        <v>5629.05</v>
      </c>
      <c r="F1722">
        <v>3523.33</v>
      </c>
      <c r="G1722">
        <v>0.154498</v>
      </c>
      <c r="H1722">
        <v>0.83554399999999995</v>
      </c>
      <c r="I1722">
        <v>0</v>
      </c>
    </row>
    <row r="1723" spans="1:9" x14ac:dyDescent="0.25">
      <c r="A1723" t="s">
        <v>162</v>
      </c>
      <c r="B1723">
        <v>5872.15</v>
      </c>
      <c r="C1723">
        <v>5855.42</v>
      </c>
      <c r="D1723">
        <v>5818.75</v>
      </c>
      <c r="E1723">
        <v>5634.08</v>
      </c>
      <c r="F1723">
        <v>3505.84</v>
      </c>
      <c r="G1723">
        <v>0.158636</v>
      </c>
      <c r="H1723">
        <v>0.836561</v>
      </c>
      <c r="I1723">
        <v>0</v>
      </c>
    </row>
    <row r="1724" spans="1:9" x14ac:dyDescent="0.25">
      <c r="A1724" t="s">
        <v>162</v>
      </c>
      <c r="B1724">
        <v>5859.8</v>
      </c>
      <c r="C1724">
        <v>5842.71</v>
      </c>
      <c r="D1724">
        <v>5805.85</v>
      </c>
      <c r="E1724">
        <v>5621.17</v>
      </c>
      <c r="F1724">
        <v>3517.3</v>
      </c>
      <c r="G1724">
        <v>0.178456</v>
      </c>
      <c r="H1724">
        <v>0.83582599999999996</v>
      </c>
      <c r="I1724">
        <v>0</v>
      </c>
    </row>
    <row r="1725" spans="1:9" x14ac:dyDescent="0.25">
      <c r="A1725" t="s">
        <v>162</v>
      </c>
      <c r="B1725">
        <v>5865.04</v>
      </c>
      <c r="C1725">
        <v>5848.45</v>
      </c>
      <c r="D1725">
        <v>5811.71</v>
      </c>
      <c r="E1725">
        <v>5627.28</v>
      </c>
      <c r="F1725">
        <v>3514.19</v>
      </c>
      <c r="G1725">
        <v>0.14843700000000001</v>
      </c>
      <c r="H1725">
        <v>0.83671099999999998</v>
      </c>
      <c r="I1725">
        <v>0</v>
      </c>
    </row>
    <row r="1726" spans="1:9" x14ac:dyDescent="0.25">
      <c r="A1726" t="s">
        <v>162</v>
      </c>
      <c r="B1726">
        <v>5831</v>
      </c>
      <c r="C1726">
        <v>5814.35</v>
      </c>
      <c r="D1726">
        <v>5777.74</v>
      </c>
      <c r="E1726">
        <v>5593.27</v>
      </c>
      <c r="F1726">
        <v>3496.02</v>
      </c>
      <c r="G1726">
        <v>0.155723</v>
      </c>
      <c r="H1726">
        <v>0.83704599999999996</v>
      </c>
      <c r="I1726">
        <v>0</v>
      </c>
    </row>
    <row r="1727" spans="1:9" x14ac:dyDescent="0.25">
      <c r="A1727" t="s">
        <v>162</v>
      </c>
      <c r="B1727">
        <v>5853.55</v>
      </c>
      <c r="C1727">
        <v>5836.5</v>
      </c>
      <c r="D1727">
        <v>5799.86</v>
      </c>
      <c r="E1727">
        <v>5615.47</v>
      </c>
      <c r="F1727">
        <v>3514.58</v>
      </c>
      <c r="G1727">
        <v>0.17846000000000001</v>
      </c>
      <c r="H1727">
        <v>0.83699000000000001</v>
      </c>
      <c r="I1727">
        <v>0</v>
      </c>
    </row>
    <row r="1728" spans="1:9" x14ac:dyDescent="0.25">
      <c r="A1728" t="s">
        <v>162</v>
      </c>
      <c r="B1728">
        <v>5841.96</v>
      </c>
      <c r="C1728">
        <v>5825.57</v>
      </c>
      <c r="D1728">
        <v>5788.88</v>
      </c>
      <c r="E1728">
        <v>5604.23</v>
      </c>
      <c r="F1728">
        <v>3499.89</v>
      </c>
      <c r="G1728">
        <v>0.17846300000000001</v>
      </c>
      <c r="H1728">
        <v>0.83648500000000003</v>
      </c>
      <c r="I1728">
        <v>0</v>
      </c>
    </row>
    <row r="1729" spans="1:25" x14ac:dyDescent="0.25">
      <c r="A1729" t="s">
        <v>162</v>
      </c>
      <c r="B1729">
        <v>5869.91</v>
      </c>
      <c r="C1729">
        <v>5853.55</v>
      </c>
      <c r="D1729">
        <v>5816.98</v>
      </c>
      <c r="E1729">
        <v>5632.43</v>
      </c>
      <c r="F1729">
        <v>3530.2</v>
      </c>
      <c r="G1729">
        <v>0.178454</v>
      </c>
      <c r="H1729">
        <v>0.83486400000000005</v>
      </c>
      <c r="I1729">
        <v>0</v>
      </c>
    </row>
    <row r="1730" spans="1:25" x14ac:dyDescent="0.25">
      <c r="A1730" t="s">
        <v>162</v>
      </c>
      <c r="B1730">
        <v>5892.6</v>
      </c>
      <c r="C1730">
        <v>5875.87</v>
      </c>
      <c r="D1730">
        <v>5839.06</v>
      </c>
      <c r="E1730">
        <v>5654.51</v>
      </c>
      <c r="F1730">
        <v>3500.13</v>
      </c>
      <c r="G1730">
        <v>0.147642</v>
      </c>
      <c r="H1730">
        <v>0.83536200000000005</v>
      </c>
      <c r="I1730">
        <v>0</v>
      </c>
    </row>
    <row r="1731" spans="1:25" x14ac:dyDescent="0.25">
      <c r="A1731" t="s">
        <v>162</v>
      </c>
      <c r="B1731">
        <v>5855.08</v>
      </c>
      <c r="C1731">
        <v>5838.2</v>
      </c>
      <c r="D1731">
        <v>5801.57</v>
      </c>
      <c r="E1731">
        <v>5617.05</v>
      </c>
      <c r="F1731">
        <v>3512.24</v>
      </c>
      <c r="G1731">
        <v>0.178454</v>
      </c>
      <c r="H1731">
        <v>0.83704500000000004</v>
      </c>
      <c r="I1731">
        <v>0</v>
      </c>
    </row>
    <row r="1732" spans="1:25" x14ac:dyDescent="0.25">
      <c r="A1732" t="s">
        <v>162</v>
      </c>
      <c r="B1732">
        <v>5912.38</v>
      </c>
      <c r="C1732">
        <v>5894.24</v>
      </c>
      <c r="D1732">
        <v>5857.63</v>
      </c>
      <c r="E1732">
        <v>5673.13</v>
      </c>
      <c r="F1732">
        <v>3498.99</v>
      </c>
      <c r="G1732">
        <v>0.159662</v>
      </c>
      <c r="H1732">
        <v>0.83701300000000001</v>
      </c>
      <c r="I1732">
        <v>0</v>
      </c>
    </row>
    <row r="1733" spans="1:25" x14ac:dyDescent="0.25">
      <c r="A1733" t="s">
        <v>162</v>
      </c>
      <c r="B1733">
        <v>5856.67</v>
      </c>
      <c r="C1733">
        <v>5840.27</v>
      </c>
      <c r="D1733">
        <v>5803.62</v>
      </c>
      <c r="E1733">
        <v>5619.01</v>
      </c>
      <c r="F1733">
        <v>3516.08</v>
      </c>
      <c r="G1733">
        <v>0.15426799999999999</v>
      </c>
      <c r="H1733">
        <v>0.83685200000000004</v>
      </c>
      <c r="I1733">
        <v>0</v>
      </c>
    </row>
    <row r="1734" spans="1:25" x14ac:dyDescent="0.25">
      <c r="A1734" t="s">
        <v>162</v>
      </c>
      <c r="B1734">
        <v>5846.08</v>
      </c>
      <c r="C1734">
        <v>5829.98</v>
      </c>
      <c r="D1734">
        <v>5793.36</v>
      </c>
      <c r="E1734">
        <v>5608.69</v>
      </c>
      <c r="F1734">
        <v>3503.12</v>
      </c>
      <c r="G1734">
        <v>0.178454</v>
      </c>
      <c r="H1734">
        <v>0.83705200000000002</v>
      </c>
      <c r="I1734">
        <v>0</v>
      </c>
    </row>
    <row r="1735" spans="1:25" x14ac:dyDescent="0.25">
      <c r="A1735" t="s">
        <v>162</v>
      </c>
      <c r="B1735">
        <v>5845.77</v>
      </c>
      <c r="C1735">
        <v>5829.17</v>
      </c>
      <c r="D1735">
        <v>5792.47</v>
      </c>
      <c r="E1735">
        <v>5607.94</v>
      </c>
      <c r="F1735">
        <v>3510.14</v>
      </c>
      <c r="G1735">
        <v>0.170763</v>
      </c>
      <c r="H1735">
        <v>0.83667400000000003</v>
      </c>
      <c r="I1735">
        <v>0</v>
      </c>
      <c r="R1735" t="s">
        <v>69</v>
      </c>
      <c r="U1735" t="s">
        <v>68</v>
      </c>
      <c r="X1735" t="s">
        <v>66</v>
      </c>
    </row>
    <row r="1736" spans="1:25" x14ac:dyDescent="0.25">
      <c r="A1736" t="s">
        <v>162</v>
      </c>
      <c r="B1736">
        <v>5893.31</v>
      </c>
      <c r="C1736">
        <v>5876.86</v>
      </c>
      <c r="D1736">
        <v>5840.12</v>
      </c>
      <c r="E1736">
        <v>5655.79</v>
      </c>
      <c r="F1736">
        <v>3516.24</v>
      </c>
      <c r="G1736">
        <v>0.16738800000000001</v>
      </c>
      <c r="H1736">
        <v>0.83694000000000002</v>
      </c>
      <c r="I1736">
        <v>0</v>
      </c>
      <c r="R1736">
        <f>AVERAGE(B1687:B1736)</f>
        <v>5864.5288</v>
      </c>
      <c r="S1736">
        <f>AVERAGE(C1687:C1736)</f>
        <v>5847.7997999999998</v>
      </c>
      <c r="U1736">
        <f>_xlfn.VAR.P(B1687:B1736)</f>
        <v>485.500906560001</v>
      </c>
      <c r="V1736">
        <f>_xlfn.VAR.P(C1687:C1736)</f>
        <v>482.66852595999865</v>
      </c>
      <c r="X1736">
        <f>1.96*SQRT(U1736)/50</f>
        <v>0.86373613624553192</v>
      </c>
      <c r="Y1736">
        <f>1.96*SQRT(V1736)/50</f>
        <v>0.86121296073106801</v>
      </c>
    </row>
    <row r="1737" spans="1:25" x14ac:dyDescent="0.25">
      <c r="A1737" t="s">
        <v>163</v>
      </c>
      <c r="B1737">
        <v>293234.95310699998</v>
      </c>
      <c r="C1737" t="s">
        <v>36</v>
      </c>
    </row>
    <row r="1738" spans="1:25" x14ac:dyDescent="0.25">
      <c r="A1738" t="s">
        <v>164</v>
      </c>
      <c r="B1738">
        <v>2874.85</v>
      </c>
      <c r="C1738">
        <v>2858.41</v>
      </c>
      <c r="D1738">
        <v>2822.04</v>
      </c>
      <c r="E1738">
        <v>2772.51</v>
      </c>
      <c r="F1738">
        <v>635.18700000000001</v>
      </c>
      <c r="G1738">
        <v>0.147925</v>
      </c>
      <c r="H1738">
        <v>0.83703099999999997</v>
      </c>
      <c r="I1738">
        <v>0</v>
      </c>
    </row>
    <row r="1739" spans="1:25" x14ac:dyDescent="0.25">
      <c r="A1739" t="s">
        <v>164</v>
      </c>
      <c r="B1739">
        <v>2843.68</v>
      </c>
      <c r="C1739">
        <v>2826.93</v>
      </c>
      <c r="D1739">
        <v>2790.56</v>
      </c>
      <c r="E1739">
        <v>2740.88</v>
      </c>
      <c r="F1739">
        <v>636.79499999999996</v>
      </c>
      <c r="G1739">
        <v>0.163303</v>
      </c>
      <c r="H1739">
        <v>0.83705200000000002</v>
      </c>
      <c r="I1739">
        <v>0</v>
      </c>
    </row>
    <row r="1740" spans="1:25" x14ac:dyDescent="0.25">
      <c r="A1740" t="s">
        <v>164</v>
      </c>
      <c r="B1740">
        <v>2833.44</v>
      </c>
      <c r="C1740">
        <v>2816.57</v>
      </c>
      <c r="D1740">
        <v>2780.14</v>
      </c>
      <c r="E1740">
        <v>2730.55</v>
      </c>
      <c r="F1740">
        <v>635.41999999999996</v>
      </c>
      <c r="G1740">
        <v>0.15195500000000001</v>
      </c>
      <c r="H1740">
        <v>0.836503</v>
      </c>
      <c r="I1740">
        <v>0</v>
      </c>
    </row>
    <row r="1741" spans="1:25" x14ac:dyDescent="0.25">
      <c r="A1741" t="s">
        <v>164</v>
      </c>
      <c r="B1741">
        <v>2843.1</v>
      </c>
      <c r="C1741">
        <v>2826.32</v>
      </c>
      <c r="D1741">
        <v>2789.83</v>
      </c>
      <c r="E1741">
        <v>2740.24</v>
      </c>
      <c r="F1741">
        <v>636.73500000000001</v>
      </c>
      <c r="G1741">
        <v>0.119599</v>
      </c>
      <c r="H1741">
        <v>0.86640300000000003</v>
      </c>
      <c r="I1741">
        <v>0</v>
      </c>
    </row>
    <row r="1742" spans="1:25" x14ac:dyDescent="0.25">
      <c r="A1742" t="s">
        <v>164</v>
      </c>
      <c r="B1742">
        <v>2860.59</v>
      </c>
      <c r="C1742">
        <v>2843.56</v>
      </c>
      <c r="D1742">
        <v>2807.28</v>
      </c>
      <c r="E1742">
        <v>2757.75</v>
      </c>
      <c r="F1742">
        <v>636.17200000000003</v>
      </c>
      <c r="G1742">
        <v>0.14710799999999999</v>
      </c>
      <c r="H1742">
        <v>0.86206899999999997</v>
      </c>
      <c r="I1742">
        <v>0</v>
      </c>
    </row>
    <row r="1743" spans="1:25" x14ac:dyDescent="0.25">
      <c r="A1743" t="s">
        <v>164</v>
      </c>
      <c r="B1743">
        <v>2839.3</v>
      </c>
      <c r="C1743">
        <v>2822.87</v>
      </c>
      <c r="D1743">
        <v>2786.61</v>
      </c>
      <c r="E1743">
        <v>2737</v>
      </c>
      <c r="F1743">
        <v>636.45100000000002</v>
      </c>
      <c r="G1743">
        <v>0.147365</v>
      </c>
      <c r="H1743">
        <v>0.83678799999999998</v>
      </c>
      <c r="I1743">
        <v>0</v>
      </c>
    </row>
    <row r="1744" spans="1:25" x14ac:dyDescent="0.25">
      <c r="A1744" t="s">
        <v>164</v>
      </c>
      <c r="B1744">
        <v>2907.5</v>
      </c>
      <c r="C1744">
        <v>2890.94</v>
      </c>
      <c r="D1744">
        <v>2854.7</v>
      </c>
      <c r="E1744">
        <v>2805.06</v>
      </c>
      <c r="F1744">
        <v>636.85900000000004</v>
      </c>
      <c r="G1744">
        <v>0.159828</v>
      </c>
      <c r="H1744">
        <v>0.83704400000000001</v>
      </c>
      <c r="I1744">
        <v>0</v>
      </c>
    </row>
    <row r="1745" spans="1:9" x14ac:dyDescent="0.25">
      <c r="A1745" t="s">
        <v>164</v>
      </c>
      <c r="B1745">
        <v>2888.15</v>
      </c>
      <c r="C1745">
        <v>2871.16</v>
      </c>
      <c r="D1745">
        <v>2834.74</v>
      </c>
      <c r="E1745">
        <v>2785.05</v>
      </c>
      <c r="F1745">
        <v>636.74300000000005</v>
      </c>
      <c r="G1745">
        <v>0.150672</v>
      </c>
      <c r="H1745">
        <v>0.83998099999999998</v>
      </c>
      <c r="I1745">
        <v>0</v>
      </c>
    </row>
    <row r="1746" spans="1:9" x14ac:dyDescent="0.25">
      <c r="A1746" t="s">
        <v>164</v>
      </c>
      <c r="B1746">
        <v>2841.12</v>
      </c>
      <c r="C1746">
        <v>2824.18</v>
      </c>
      <c r="D1746">
        <v>2787.82</v>
      </c>
      <c r="E1746">
        <v>2738.29</v>
      </c>
      <c r="F1746">
        <v>635.47699999999998</v>
      </c>
      <c r="G1746">
        <v>0.159945</v>
      </c>
      <c r="H1746">
        <v>0.83705200000000002</v>
      </c>
      <c r="I1746">
        <v>0</v>
      </c>
    </row>
    <row r="1747" spans="1:9" x14ac:dyDescent="0.25">
      <c r="A1747" t="s">
        <v>164</v>
      </c>
      <c r="B1747">
        <v>2870.55</v>
      </c>
      <c r="C1747">
        <v>2854.03</v>
      </c>
      <c r="D1747">
        <v>2817.66</v>
      </c>
      <c r="E1747">
        <v>2768.12</v>
      </c>
      <c r="F1747">
        <v>636.48900000000003</v>
      </c>
      <c r="G1747">
        <v>0.154783</v>
      </c>
      <c r="H1747">
        <v>0.83683200000000002</v>
      </c>
      <c r="I1747">
        <v>0</v>
      </c>
    </row>
    <row r="1748" spans="1:9" x14ac:dyDescent="0.25">
      <c r="A1748" t="s">
        <v>164</v>
      </c>
      <c r="B1748">
        <v>2839.85</v>
      </c>
      <c r="C1748">
        <v>2823.42</v>
      </c>
      <c r="D1748">
        <v>2787.11</v>
      </c>
      <c r="E1748">
        <v>2737.48</v>
      </c>
      <c r="F1748">
        <v>636.34400000000005</v>
      </c>
      <c r="G1748">
        <v>0.17846999999999999</v>
      </c>
      <c r="H1748">
        <v>0.83702699999999997</v>
      </c>
      <c r="I1748">
        <v>0</v>
      </c>
    </row>
    <row r="1749" spans="1:9" x14ac:dyDescent="0.25">
      <c r="A1749" t="s">
        <v>164</v>
      </c>
      <c r="B1749">
        <v>2836.74</v>
      </c>
      <c r="C1749">
        <v>2820.31</v>
      </c>
      <c r="D1749">
        <v>2783.83</v>
      </c>
      <c r="E1749">
        <v>2734.16</v>
      </c>
      <c r="F1749">
        <v>635.62099999999998</v>
      </c>
      <c r="G1749">
        <v>0.17846200000000001</v>
      </c>
      <c r="H1749">
        <v>0.83674700000000002</v>
      </c>
      <c r="I1749">
        <v>0</v>
      </c>
    </row>
    <row r="1750" spans="1:9" x14ac:dyDescent="0.25">
      <c r="A1750" t="s">
        <v>164</v>
      </c>
      <c r="B1750">
        <v>2841.36</v>
      </c>
      <c r="C1750">
        <v>2824.83</v>
      </c>
      <c r="D1750">
        <v>2788.36</v>
      </c>
      <c r="E1750">
        <v>2738.67</v>
      </c>
      <c r="F1750">
        <v>636.774</v>
      </c>
      <c r="G1750">
        <v>0.17845900000000001</v>
      </c>
      <c r="H1750">
        <v>0.83686499999999997</v>
      </c>
      <c r="I1750">
        <v>0</v>
      </c>
    </row>
    <row r="1751" spans="1:9" x14ac:dyDescent="0.25">
      <c r="A1751" t="s">
        <v>164</v>
      </c>
      <c r="B1751">
        <v>2905.2</v>
      </c>
      <c r="C1751">
        <v>2888.51</v>
      </c>
      <c r="D1751">
        <v>2852.06</v>
      </c>
      <c r="E1751">
        <v>2802.58</v>
      </c>
      <c r="F1751">
        <v>636.51700000000005</v>
      </c>
      <c r="G1751">
        <v>0.14867</v>
      </c>
      <c r="H1751">
        <v>0.83514200000000005</v>
      </c>
      <c r="I1751">
        <v>0</v>
      </c>
    </row>
    <row r="1752" spans="1:9" x14ac:dyDescent="0.25">
      <c r="A1752" t="s">
        <v>164</v>
      </c>
      <c r="B1752">
        <v>2897.51</v>
      </c>
      <c r="C1752">
        <v>2880.59</v>
      </c>
      <c r="D1752">
        <v>2844.28</v>
      </c>
      <c r="E1752">
        <v>2794.85</v>
      </c>
      <c r="F1752">
        <v>636.33900000000006</v>
      </c>
      <c r="G1752">
        <v>0.152776</v>
      </c>
      <c r="H1752">
        <v>0.83698399999999995</v>
      </c>
      <c r="I1752">
        <v>0</v>
      </c>
    </row>
    <row r="1753" spans="1:9" x14ac:dyDescent="0.25">
      <c r="A1753" t="s">
        <v>164</v>
      </c>
      <c r="B1753">
        <v>2848.08</v>
      </c>
      <c r="C1753">
        <v>2831.12</v>
      </c>
      <c r="D1753">
        <v>2794.87</v>
      </c>
      <c r="E1753">
        <v>2745.29</v>
      </c>
      <c r="F1753">
        <v>636.80499999999995</v>
      </c>
      <c r="G1753">
        <v>0.178454</v>
      </c>
      <c r="H1753">
        <v>0.83678900000000001</v>
      </c>
      <c r="I1753">
        <v>0</v>
      </c>
    </row>
    <row r="1754" spans="1:9" x14ac:dyDescent="0.25">
      <c r="A1754" t="s">
        <v>164</v>
      </c>
      <c r="B1754">
        <v>2889.92</v>
      </c>
      <c r="C1754">
        <v>2873.07</v>
      </c>
      <c r="D1754">
        <v>2836.9</v>
      </c>
      <c r="E1754">
        <v>2787.27</v>
      </c>
      <c r="F1754">
        <v>636.29700000000003</v>
      </c>
      <c r="G1754">
        <v>0.150564</v>
      </c>
      <c r="H1754">
        <v>0.83621199999999996</v>
      </c>
      <c r="I1754">
        <v>0</v>
      </c>
    </row>
    <row r="1755" spans="1:9" x14ac:dyDescent="0.25">
      <c r="A1755" t="s">
        <v>164</v>
      </c>
      <c r="B1755">
        <v>2850.1</v>
      </c>
      <c r="C1755">
        <v>2833.9</v>
      </c>
      <c r="D1755">
        <v>2797.39</v>
      </c>
      <c r="E1755">
        <v>2747.71</v>
      </c>
      <c r="F1755">
        <v>635.61599999999999</v>
      </c>
      <c r="G1755">
        <v>0.178457</v>
      </c>
      <c r="H1755">
        <v>0.83457899999999996</v>
      </c>
      <c r="I1755">
        <v>0</v>
      </c>
    </row>
    <row r="1756" spans="1:9" x14ac:dyDescent="0.25">
      <c r="A1756" t="s">
        <v>164</v>
      </c>
      <c r="B1756">
        <v>2883.73</v>
      </c>
      <c r="C1756">
        <v>2867.14</v>
      </c>
      <c r="D1756">
        <v>2830.77</v>
      </c>
      <c r="E1756">
        <v>2781.12</v>
      </c>
      <c r="F1756">
        <v>636.89300000000003</v>
      </c>
      <c r="G1756">
        <v>0.156476</v>
      </c>
      <c r="H1756">
        <v>0.83695699999999995</v>
      </c>
      <c r="I1756">
        <v>0</v>
      </c>
    </row>
    <row r="1757" spans="1:9" x14ac:dyDescent="0.25">
      <c r="A1757" t="s">
        <v>164</v>
      </c>
      <c r="B1757">
        <v>2839.17</v>
      </c>
      <c r="C1757">
        <v>2822.81</v>
      </c>
      <c r="D1757">
        <v>2786.51</v>
      </c>
      <c r="E1757">
        <v>2736.99</v>
      </c>
      <c r="F1757">
        <v>635.322</v>
      </c>
      <c r="G1757">
        <v>0.17845800000000001</v>
      </c>
      <c r="H1757">
        <v>0.83705200000000002</v>
      </c>
      <c r="I1757">
        <v>0</v>
      </c>
    </row>
    <row r="1758" spans="1:9" x14ac:dyDescent="0.25">
      <c r="A1758" t="s">
        <v>164</v>
      </c>
      <c r="B1758">
        <v>2839.33</v>
      </c>
      <c r="C1758">
        <v>2822.75</v>
      </c>
      <c r="D1758">
        <v>2786.41</v>
      </c>
      <c r="E1758">
        <v>2736.77</v>
      </c>
      <c r="F1758">
        <v>636.51199999999994</v>
      </c>
      <c r="G1758">
        <v>0.14873</v>
      </c>
      <c r="H1758">
        <v>0.83698499999999998</v>
      </c>
      <c r="I1758">
        <v>0</v>
      </c>
    </row>
    <row r="1759" spans="1:9" x14ac:dyDescent="0.25">
      <c r="A1759" t="s">
        <v>164</v>
      </c>
      <c r="B1759">
        <v>2835.19</v>
      </c>
      <c r="C1759">
        <v>2818.71</v>
      </c>
      <c r="D1759">
        <v>2782.27</v>
      </c>
      <c r="E1759">
        <v>2732.81</v>
      </c>
      <c r="F1759">
        <v>636.34100000000001</v>
      </c>
      <c r="G1759">
        <v>0.15592500000000001</v>
      </c>
      <c r="H1759">
        <v>0.83704599999999996</v>
      </c>
      <c r="I1759">
        <v>0</v>
      </c>
    </row>
    <row r="1760" spans="1:9" x14ac:dyDescent="0.25">
      <c r="A1760" t="s">
        <v>164</v>
      </c>
      <c r="B1760">
        <v>2844.09</v>
      </c>
      <c r="C1760">
        <v>2827.23</v>
      </c>
      <c r="D1760">
        <v>2790.94</v>
      </c>
      <c r="E1760">
        <v>2741.48</v>
      </c>
      <c r="F1760">
        <v>636.31799999999998</v>
      </c>
      <c r="G1760">
        <v>0.14718600000000001</v>
      </c>
      <c r="H1760">
        <v>0.83672400000000002</v>
      </c>
      <c r="I1760">
        <v>0</v>
      </c>
    </row>
    <row r="1761" spans="1:9" x14ac:dyDescent="0.25">
      <c r="A1761" t="s">
        <v>164</v>
      </c>
      <c r="B1761">
        <v>2837.73</v>
      </c>
      <c r="C1761">
        <v>2821.17</v>
      </c>
      <c r="D1761">
        <v>2784.82</v>
      </c>
      <c r="E1761">
        <v>2735.29</v>
      </c>
      <c r="F1761">
        <v>636.30600000000004</v>
      </c>
      <c r="G1761">
        <v>0.15148800000000001</v>
      </c>
      <c r="H1761">
        <v>0.83673699999999995</v>
      </c>
      <c r="I1761">
        <v>0</v>
      </c>
    </row>
    <row r="1762" spans="1:9" x14ac:dyDescent="0.25">
      <c r="A1762" t="s">
        <v>164</v>
      </c>
      <c r="B1762">
        <v>2840.75</v>
      </c>
      <c r="C1762">
        <v>2823.79</v>
      </c>
      <c r="D1762">
        <v>2787.61</v>
      </c>
      <c r="E1762">
        <v>2737.96</v>
      </c>
      <c r="F1762">
        <v>636.52599999999995</v>
      </c>
      <c r="G1762">
        <v>0.15485499999999999</v>
      </c>
      <c r="H1762">
        <v>0.83640300000000001</v>
      </c>
      <c r="I1762">
        <v>0</v>
      </c>
    </row>
    <row r="1763" spans="1:9" x14ac:dyDescent="0.25">
      <c r="A1763" t="s">
        <v>164</v>
      </c>
      <c r="B1763">
        <v>2840.87</v>
      </c>
      <c r="C1763">
        <v>2824.37</v>
      </c>
      <c r="D1763">
        <v>2788.1</v>
      </c>
      <c r="E1763">
        <v>2738.59</v>
      </c>
      <c r="F1763">
        <v>635.22299999999996</v>
      </c>
      <c r="G1763">
        <v>0.178504</v>
      </c>
      <c r="H1763">
        <v>0.86815699999999996</v>
      </c>
      <c r="I1763">
        <v>0</v>
      </c>
    </row>
    <row r="1764" spans="1:9" x14ac:dyDescent="0.25">
      <c r="A1764" t="s">
        <v>164</v>
      </c>
      <c r="B1764">
        <v>2838.75</v>
      </c>
      <c r="C1764">
        <v>2821.97</v>
      </c>
      <c r="D1764">
        <v>2785.6</v>
      </c>
      <c r="E1764">
        <v>2736.21</v>
      </c>
      <c r="F1764">
        <v>636.101</v>
      </c>
      <c r="G1764">
        <v>0.178484</v>
      </c>
      <c r="H1764">
        <v>0.83693499999999998</v>
      </c>
      <c r="I1764">
        <v>0</v>
      </c>
    </row>
    <row r="1765" spans="1:9" x14ac:dyDescent="0.25">
      <c r="A1765" t="s">
        <v>164</v>
      </c>
      <c r="B1765">
        <v>2879.06</v>
      </c>
      <c r="C1765">
        <v>2862.46</v>
      </c>
      <c r="D1765">
        <v>2826.09</v>
      </c>
      <c r="E1765">
        <v>2776.66</v>
      </c>
      <c r="F1765">
        <v>635.54600000000005</v>
      </c>
      <c r="G1765">
        <v>0.16189000000000001</v>
      </c>
      <c r="H1765">
        <v>0.83704999999999996</v>
      </c>
      <c r="I1765">
        <v>0</v>
      </c>
    </row>
    <row r="1766" spans="1:9" x14ac:dyDescent="0.25">
      <c r="A1766" t="s">
        <v>164</v>
      </c>
      <c r="B1766">
        <v>2848.78</v>
      </c>
      <c r="C1766">
        <v>2832.5</v>
      </c>
      <c r="D1766">
        <v>2796.34</v>
      </c>
      <c r="E1766">
        <v>2746.78</v>
      </c>
      <c r="F1766">
        <v>635.245</v>
      </c>
      <c r="G1766">
        <v>0.15588399999999999</v>
      </c>
      <c r="H1766">
        <v>0.86238999999999999</v>
      </c>
      <c r="I1766">
        <v>0</v>
      </c>
    </row>
    <row r="1767" spans="1:9" x14ac:dyDescent="0.25">
      <c r="A1767" t="s">
        <v>164</v>
      </c>
      <c r="B1767">
        <v>2869.11</v>
      </c>
      <c r="C1767">
        <v>2852.76</v>
      </c>
      <c r="D1767">
        <v>2816.22</v>
      </c>
      <c r="E1767">
        <v>2766.76</v>
      </c>
      <c r="F1767">
        <v>634.79399999999998</v>
      </c>
      <c r="G1767">
        <v>0.15045600000000001</v>
      </c>
      <c r="H1767">
        <v>0.83702200000000004</v>
      </c>
      <c r="I1767">
        <v>0</v>
      </c>
    </row>
    <row r="1768" spans="1:9" x14ac:dyDescent="0.25">
      <c r="A1768" t="s">
        <v>164</v>
      </c>
      <c r="B1768">
        <v>2833.26</v>
      </c>
      <c r="C1768">
        <v>2816.88</v>
      </c>
      <c r="D1768">
        <v>2780.61</v>
      </c>
      <c r="E1768">
        <v>2731.08</v>
      </c>
      <c r="F1768">
        <v>636.08299999999997</v>
      </c>
      <c r="G1768">
        <v>0.178454</v>
      </c>
      <c r="H1768">
        <v>0.86834100000000003</v>
      </c>
      <c r="I1768">
        <v>0</v>
      </c>
    </row>
    <row r="1769" spans="1:9" x14ac:dyDescent="0.25">
      <c r="A1769" t="s">
        <v>164</v>
      </c>
      <c r="B1769">
        <v>2858.7</v>
      </c>
      <c r="C1769">
        <v>2842.35</v>
      </c>
      <c r="D1769">
        <v>2806.03</v>
      </c>
      <c r="E1769">
        <v>2756.55</v>
      </c>
      <c r="F1769">
        <v>635.149</v>
      </c>
      <c r="G1769">
        <v>0.178456</v>
      </c>
      <c r="H1769">
        <v>0.83353900000000003</v>
      </c>
      <c r="I1769">
        <v>0</v>
      </c>
    </row>
    <row r="1770" spans="1:9" x14ac:dyDescent="0.25">
      <c r="A1770" t="s">
        <v>164</v>
      </c>
      <c r="B1770">
        <v>2857.38</v>
      </c>
      <c r="C1770">
        <v>2841.25</v>
      </c>
      <c r="D1770">
        <v>2804.86</v>
      </c>
      <c r="E1770">
        <v>2755.38</v>
      </c>
      <c r="F1770">
        <v>634.80399999999997</v>
      </c>
      <c r="G1770">
        <v>0.17847399999999999</v>
      </c>
      <c r="H1770">
        <v>0.83704299999999998</v>
      </c>
      <c r="I1770">
        <v>0</v>
      </c>
    </row>
    <row r="1771" spans="1:9" x14ac:dyDescent="0.25">
      <c r="A1771" t="s">
        <v>164</v>
      </c>
      <c r="B1771">
        <v>2887.05</v>
      </c>
      <c r="C1771">
        <v>2870.98</v>
      </c>
      <c r="D1771">
        <v>2834.47</v>
      </c>
      <c r="E1771">
        <v>2784.96</v>
      </c>
      <c r="F1771">
        <v>635.31200000000001</v>
      </c>
      <c r="G1771">
        <v>0.17847099999999999</v>
      </c>
      <c r="H1771">
        <v>0.83704000000000001</v>
      </c>
      <c r="I1771">
        <v>0</v>
      </c>
    </row>
    <row r="1772" spans="1:9" x14ac:dyDescent="0.25">
      <c r="A1772" t="s">
        <v>164</v>
      </c>
      <c r="B1772">
        <v>2864.98</v>
      </c>
      <c r="C1772">
        <v>2848.65</v>
      </c>
      <c r="D1772">
        <v>2812.23</v>
      </c>
      <c r="E1772">
        <v>2762.64</v>
      </c>
      <c r="F1772">
        <v>635.72699999999998</v>
      </c>
      <c r="G1772">
        <v>0.155057</v>
      </c>
      <c r="H1772">
        <v>0.83703300000000003</v>
      </c>
      <c r="I1772">
        <v>0</v>
      </c>
    </row>
    <row r="1773" spans="1:9" x14ac:dyDescent="0.25">
      <c r="A1773" t="s">
        <v>164</v>
      </c>
      <c r="B1773">
        <v>2839.11</v>
      </c>
      <c r="C1773">
        <v>2822.8</v>
      </c>
      <c r="D1773">
        <v>2786.45</v>
      </c>
      <c r="E1773">
        <v>2736.97</v>
      </c>
      <c r="F1773">
        <v>635.06200000000001</v>
      </c>
      <c r="G1773">
        <v>0.147482</v>
      </c>
      <c r="H1773">
        <v>0.83698799999999995</v>
      </c>
      <c r="I1773">
        <v>0</v>
      </c>
    </row>
    <row r="1774" spans="1:9" x14ac:dyDescent="0.25">
      <c r="A1774" t="s">
        <v>164</v>
      </c>
      <c r="B1774">
        <v>2908.02</v>
      </c>
      <c r="C1774">
        <v>2891.3</v>
      </c>
      <c r="D1774">
        <v>2855</v>
      </c>
      <c r="E1774">
        <v>2805.35</v>
      </c>
      <c r="F1774">
        <v>635.84199999999998</v>
      </c>
      <c r="G1774">
        <v>0.15723999999999999</v>
      </c>
      <c r="H1774">
        <v>0.836947</v>
      </c>
      <c r="I1774">
        <v>0</v>
      </c>
    </row>
    <row r="1775" spans="1:9" x14ac:dyDescent="0.25">
      <c r="A1775" t="s">
        <v>164</v>
      </c>
      <c r="B1775">
        <v>2869.16</v>
      </c>
      <c r="C1775">
        <v>2852.3</v>
      </c>
      <c r="D1775">
        <v>2816.11</v>
      </c>
      <c r="E1775">
        <v>2766.56</v>
      </c>
      <c r="F1775">
        <v>636.25699999999995</v>
      </c>
      <c r="G1775">
        <v>0.14829999999999999</v>
      </c>
      <c r="H1775">
        <v>0.83697699999999997</v>
      </c>
      <c r="I1775">
        <v>0</v>
      </c>
    </row>
    <row r="1776" spans="1:9" x14ac:dyDescent="0.25">
      <c r="A1776" t="s">
        <v>164</v>
      </c>
      <c r="B1776">
        <v>2844.65</v>
      </c>
      <c r="C1776">
        <v>2827.86</v>
      </c>
      <c r="D1776">
        <v>2791.64</v>
      </c>
      <c r="E1776">
        <v>2742.15</v>
      </c>
      <c r="F1776">
        <v>636.1</v>
      </c>
      <c r="G1776">
        <v>0.147368</v>
      </c>
      <c r="H1776">
        <v>0.83694500000000005</v>
      </c>
      <c r="I1776">
        <v>0</v>
      </c>
    </row>
    <row r="1777" spans="1:25" x14ac:dyDescent="0.25">
      <c r="A1777" t="s">
        <v>164</v>
      </c>
      <c r="B1777">
        <v>2837.18</v>
      </c>
      <c r="C1777">
        <v>2820.35</v>
      </c>
      <c r="D1777">
        <v>2784</v>
      </c>
      <c r="E1777">
        <v>2734.41</v>
      </c>
      <c r="F1777">
        <v>635.55499999999995</v>
      </c>
      <c r="G1777">
        <v>0.178456</v>
      </c>
      <c r="H1777">
        <v>0.83705300000000005</v>
      </c>
      <c r="I1777">
        <v>0</v>
      </c>
    </row>
    <row r="1778" spans="1:25" x14ac:dyDescent="0.25">
      <c r="A1778" t="s">
        <v>164</v>
      </c>
      <c r="B1778">
        <v>2885.15</v>
      </c>
      <c r="C1778">
        <v>2868.13</v>
      </c>
      <c r="D1778">
        <v>2831.94</v>
      </c>
      <c r="E1778">
        <v>2782.51</v>
      </c>
      <c r="F1778">
        <v>636.51</v>
      </c>
      <c r="G1778">
        <v>0.14858499999999999</v>
      </c>
      <c r="H1778">
        <v>0.83694000000000002</v>
      </c>
      <c r="I1778">
        <v>0</v>
      </c>
    </row>
    <row r="1779" spans="1:25" x14ac:dyDescent="0.25">
      <c r="A1779" t="s">
        <v>164</v>
      </c>
      <c r="B1779">
        <v>2838.71</v>
      </c>
      <c r="C1779">
        <v>2821.72</v>
      </c>
      <c r="D1779">
        <v>2785.34</v>
      </c>
      <c r="E1779">
        <v>2735.73</v>
      </c>
      <c r="F1779">
        <v>636.35699999999997</v>
      </c>
      <c r="G1779">
        <v>0.147142</v>
      </c>
      <c r="H1779">
        <v>0.83495600000000003</v>
      </c>
      <c r="I1779">
        <v>0</v>
      </c>
    </row>
    <row r="1780" spans="1:25" x14ac:dyDescent="0.25">
      <c r="A1780" t="s">
        <v>164</v>
      </c>
      <c r="B1780">
        <v>2841.02</v>
      </c>
      <c r="C1780">
        <v>2824.47</v>
      </c>
      <c r="D1780">
        <v>2788.38</v>
      </c>
      <c r="E1780">
        <v>2738.78</v>
      </c>
      <c r="F1780">
        <v>635.70899999999995</v>
      </c>
      <c r="G1780">
        <v>0.16191800000000001</v>
      </c>
      <c r="H1780">
        <v>0.83206400000000003</v>
      </c>
      <c r="I1780">
        <v>0</v>
      </c>
    </row>
    <row r="1781" spans="1:25" x14ac:dyDescent="0.25">
      <c r="A1781" t="s">
        <v>164</v>
      </c>
      <c r="B1781">
        <v>2857.81</v>
      </c>
      <c r="C1781">
        <v>2841.31</v>
      </c>
      <c r="D1781">
        <v>2805.24</v>
      </c>
      <c r="E1781">
        <v>2755.59</v>
      </c>
      <c r="F1781">
        <v>636.78300000000002</v>
      </c>
      <c r="G1781">
        <v>0.147485</v>
      </c>
      <c r="H1781">
        <v>0.83659600000000001</v>
      </c>
      <c r="I1781">
        <v>0</v>
      </c>
    </row>
    <row r="1782" spans="1:25" x14ac:dyDescent="0.25">
      <c r="A1782" t="s">
        <v>164</v>
      </c>
      <c r="B1782">
        <v>2842.71</v>
      </c>
      <c r="C1782">
        <v>2826.15</v>
      </c>
      <c r="D1782">
        <v>2789.98</v>
      </c>
      <c r="E1782">
        <v>2740.41</v>
      </c>
      <c r="F1782">
        <v>636.94100000000003</v>
      </c>
      <c r="G1782">
        <v>0.15087500000000001</v>
      </c>
      <c r="H1782">
        <v>0.83704999999999996</v>
      </c>
      <c r="I1782">
        <v>0</v>
      </c>
    </row>
    <row r="1783" spans="1:25" x14ac:dyDescent="0.25">
      <c r="A1783" t="s">
        <v>164</v>
      </c>
      <c r="B1783">
        <v>2843.25</v>
      </c>
      <c r="C1783">
        <v>2826.81</v>
      </c>
      <c r="D1783">
        <v>2790.47</v>
      </c>
      <c r="E1783">
        <v>2740.93</v>
      </c>
      <c r="F1783">
        <v>637.06200000000001</v>
      </c>
      <c r="G1783">
        <v>0.15535399999999999</v>
      </c>
      <c r="H1783">
        <v>0.83703399999999994</v>
      </c>
      <c r="I1783">
        <v>0</v>
      </c>
    </row>
    <row r="1784" spans="1:25" x14ac:dyDescent="0.25">
      <c r="A1784" t="s">
        <v>164</v>
      </c>
      <c r="B1784">
        <v>2860.22</v>
      </c>
      <c r="C1784">
        <v>2843.22</v>
      </c>
      <c r="D1784">
        <v>2806.86</v>
      </c>
      <c r="E1784">
        <v>2757.4</v>
      </c>
      <c r="F1784">
        <v>635.74699999999996</v>
      </c>
      <c r="G1784">
        <v>0.178455</v>
      </c>
      <c r="H1784">
        <v>0.86759500000000001</v>
      </c>
      <c r="I1784">
        <v>0</v>
      </c>
    </row>
    <row r="1785" spans="1:25" x14ac:dyDescent="0.25">
      <c r="A1785" t="s">
        <v>164</v>
      </c>
      <c r="B1785">
        <v>2842.02</v>
      </c>
      <c r="C1785">
        <v>2825.26</v>
      </c>
      <c r="D1785">
        <v>2788.8</v>
      </c>
      <c r="E1785">
        <v>2739.19</v>
      </c>
      <c r="F1785">
        <v>637.12900000000002</v>
      </c>
      <c r="G1785">
        <v>0.17846100000000001</v>
      </c>
      <c r="H1785">
        <v>0.83515799999999996</v>
      </c>
      <c r="I1785">
        <v>0</v>
      </c>
    </row>
    <row r="1786" spans="1:25" x14ac:dyDescent="0.25">
      <c r="A1786" t="s">
        <v>164</v>
      </c>
      <c r="B1786">
        <v>2842.2</v>
      </c>
      <c r="C1786">
        <v>2825.17</v>
      </c>
      <c r="D1786">
        <v>2788.85</v>
      </c>
      <c r="E1786">
        <v>2739.21</v>
      </c>
      <c r="F1786">
        <v>636.18399999999997</v>
      </c>
      <c r="G1786">
        <v>0.151175</v>
      </c>
      <c r="H1786">
        <v>0.83684199999999997</v>
      </c>
      <c r="I1786">
        <v>0</v>
      </c>
    </row>
    <row r="1787" spans="1:25" x14ac:dyDescent="0.25">
      <c r="A1787" t="s">
        <v>164</v>
      </c>
      <c r="B1787">
        <v>2854.6</v>
      </c>
      <c r="C1787">
        <v>2837.59</v>
      </c>
      <c r="D1787">
        <v>2801.45</v>
      </c>
      <c r="E1787">
        <v>2751.86</v>
      </c>
      <c r="F1787">
        <v>636.34199999999998</v>
      </c>
      <c r="G1787">
        <v>0.155836</v>
      </c>
      <c r="H1787">
        <v>0.83414500000000003</v>
      </c>
      <c r="I1787">
        <v>0</v>
      </c>
    </row>
    <row r="1788" spans="1:25" x14ac:dyDescent="0.25">
      <c r="A1788" t="s">
        <v>164</v>
      </c>
      <c r="B1788">
        <v>2887.71</v>
      </c>
      <c r="C1788">
        <v>2871.09</v>
      </c>
      <c r="D1788">
        <v>2834.63</v>
      </c>
      <c r="E1788">
        <v>2784.99</v>
      </c>
      <c r="F1788">
        <v>635.81600000000003</v>
      </c>
      <c r="G1788">
        <v>0.157805</v>
      </c>
      <c r="H1788">
        <v>0.83704199999999995</v>
      </c>
      <c r="I1788">
        <v>0</v>
      </c>
    </row>
    <row r="1789" spans="1:25" x14ac:dyDescent="0.25">
      <c r="A1789" t="s">
        <v>164</v>
      </c>
      <c r="B1789">
        <v>2841.76</v>
      </c>
      <c r="C1789">
        <v>2825.31</v>
      </c>
      <c r="D1789">
        <v>2788.97</v>
      </c>
      <c r="E1789">
        <v>2739.46</v>
      </c>
      <c r="F1789">
        <v>636.46100000000001</v>
      </c>
      <c r="G1789">
        <v>0.17846999999999999</v>
      </c>
      <c r="H1789">
        <v>0.83705300000000005</v>
      </c>
      <c r="I1789">
        <v>0</v>
      </c>
    </row>
    <row r="1790" spans="1:25" x14ac:dyDescent="0.25">
      <c r="A1790" t="s">
        <v>164</v>
      </c>
      <c r="B1790">
        <v>2879.72</v>
      </c>
      <c r="C1790">
        <v>2863.45</v>
      </c>
      <c r="D1790">
        <v>2827.26</v>
      </c>
      <c r="E1790">
        <v>2777.83</v>
      </c>
      <c r="F1790">
        <v>635.49199999999996</v>
      </c>
      <c r="G1790">
        <v>0.178456</v>
      </c>
      <c r="H1790">
        <v>0.83699400000000002</v>
      </c>
      <c r="I1790">
        <v>0</v>
      </c>
    </row>
    <row r="1791" spans="1:25" x14ac:dyDescent="0.25">
      <c r="A1791" t="s">
        <v>164</v>
      </c>
      <c r="B1791">
        <v>2839.35</v>
      </c>
      <c r="C1791">
        <v>2822.45</v>
      </c>
      <c r="D1791">
        <v>2786.01</v>
      </c>
      <c r="E1791">
        <v>2736.38</v>
      </c>
      <c r="F1791">
        <v>636.61199999999997</v>
      </c>
      <c r="G1791">
        <v>0.165603</v>
      </c>
      <c r="H1791">
        <v>0.82994599999999996</v>
      </c>
      <c r="I1791">
        <v>0</v>
      </c>
      <c r="R1791" t="s">
        <v>69</v>
      </c>
      <c r="U1791" t="s">
        <v>68</v>
      </c>
      <c r="X1791" t="s">
        <v>66</v>
      </c>
    </row>
    <row r="1792" spans="1:25" x14ac:dyDescent="0.25">
      <c r="A1792" t="s">
        <v>164</v>
      </c>
      <c r="B1792">
        <v>2835.09</v>
      </c>
      <c r="C1792">
        <v>2818.11</v>
      </c>
      <c r="D1792">
        <v>2781.83</v>
      </c>
      <c r="E1792">
        <v>2732.2</v>
      </c>
      <c r="F1792">
        <v>636.28399999999999</v>
      </c>
      <c r="G1792">
        <v>0.156414</v>
      </c>
      <c r="H1792">
        <v>0.836947</v>
      </c>
      <c r="I1792">
        <v>0</v>
      </c>
      <c r="R1792">
        <f>AVERAGE(B1743:B1792)</f>
        <v>2856.8550000000005</v>
      </c>
      <c r="S1792">
        <f>AVERAGE(C1743:C1792)</f>
        <v>2840.2310000000002</v>
      </c>
      <c r="U1792">
        <f>_xlfn.VAR.P(B1743:B1792)</f>
        <v>483.56023300000032</v>
      </c>
      <c r="V1792">
        <f>_xlfn.VAR.P(C1743:C1792)</f>
        <v>483.1721010000017</v>
      </c>
      <c r="X1792">
        <f>1.96*SQRT(U1792)/50</f>
        <v>0.86200811854478521</v>
      </c>
      <c r="Y1792">
        <f>1.96*SQRT(V1792)/50</f>
        <v>0.86166210156919543</v>
      </c>
    </row>
    <row r="1793" spans="1:9" x14ac:dyDescent="0.25">
      <c r="A1793" t="s">
        <v>165</v>
      </c>
      <c r="B1793">
        <v>142849.646974</v>
      </c>
      <c r="C1793" t="s">
        <v>36</v>
      </c>
    </row>
    <row r="1794" spans="1:9" x14ac:dyDescent="0.25">
      <c r="A1794" t="s">
        <v>166</v>
      </c>
      <c r="B1794">
        <v>4650.49</v>
      </c>
      <c r="C1794">
        <v>4633.6499999999996</v>
      </c>
      <c r="D1794">
        <v>4357.67</v>
      </c>
      <c r="E1794">
        <v>4321.8</v>
      </c>
      <c r="F1794">
        <v>1880.33</v>
      </c>
      <c r="G1794">
        <v>0.16178000000000001</v>
      </c>
      <c r="H1794">
        <v>0.83693300000000004</v>
      </c>
      <c r="I1794">
        <v>45</v>
      </c>
    </row>
    <row r="1795" spans="1:9" x14ac:dyDescent="0.25">
      <c r="A1795" t="s">
        <v>166</v>
      </c>
      <c r="B1795">
        <v>4673.25</v>
      </c>
      <c r="C1795">
        <v>4656.42</v>
      </c>
      <c r="D1795">
        <v>4377.05</v>
      </c>
      <c r="E1795">
        <v>4341.1899999999996</v>
      </c>
      <c r="F1795">
        <v>1880.29</v>
      </c>
      <c r="G1795">
        <v>0.147756</v>
      </c>
      <c r="H1795">
        <v>0.83645000000000003</v>
      </c>
      <c r="I1795">
        <v>36</v>
      </c>
    </row>
    <row r="1796" spans="1:9" x14ac:dyDescent="0.25">
      <c r="A1796" t="s">
        <v>166</v>
      </c>
      <c r="B1796">
        <v>4668.33</v>
      </c>
      <c r="C1796">
        <v>4651.55</v>
      </c>
      <c r="D1796">
        <v>4373.72</v>
      </c>
      <c r="E1796">
        <v>4337.83</v>
      </c>
      <c r="F1796">
        <v>1880.08</v>
      </c>
      <c r="G1796">
        <v>0.149732</v>
      </c>
      <c r="H1796">
        <v>0.83691499999999996</v>
      </c>
      <c r="I1796">
        <v>44</v>
      </c>
    </row>
    <row r="1797" spans="1:9" x14ac:dyDescent="0.25">
      <c r="A1797" t="s">
        <v>166</v>
      </c>
      <c r="B1797">
        <v>4654.28</v>
      </c>
      <c r="C1797">
        <v>4637.43</v>
      </c>
      <c r="D1797">
        <v>4358.79</v>
      </c>
      <c r="E1797">
        <v>4322.8599999999997</v>
      </c>
      <c r="F1797">
        <v>1880.53</v>
      </c>
      <c r="G1797">
        <v>0.14910799999999999</v>
      </c>
      <c r="H1797">
        <v>0.83704800000000001</v>
      </c>
      <c r="I1797">
        <v>36</v>
      </c>
    </row>
    <row r="1798" spans="1:9" x14ac:dyDescent="0.25">
      <c r="A1798" t="s">
        <v>166</v>
      </c>
      <c r="B1798">
        <v>4661.8100000000004</v>
      </c>
      <c r="C1798">
        <v>4644.9399999999996</v>
      </c>
      <c r="D1798">
        <v>4365.51</v>
      </c>
      <c r="E1798">
        <v>4329.62</v>
      </c>
      <c r="F1798">
        <v>1880.22</v>
      </c>
      <c r="G1798">
        <v>0.147286</v>
      </c>
      <c r="H1798">
        <v>0.83648199999999995</v>
      </c>
      <c r="I1798">
        <v>50</v>
      </c>
    </row>
    <row r="1799" spans="1:9" x14ac:dyDescent="0.25">
      <c r="A1799" t="s">
        <v>166</v>
      </c>
      <c r="B1799">
        <v>4656.13</v>
      </c>
      <c r="C1799">
        <v>4639.12</v>
      </c>
      <c r="D1799">
        <v>4360.93</v>
      </c>
      <c r="E1799">
        <v>4324.93</v>
      </c>
      <c r="F1799">
        <v>1879.25</v>
      </c>
      <c r="G1799">
        <v>0.17802299999999999</v>
      </c>
      <c r="H1799">
        <v>0.83694599999999997</v>
      </c>
      <c r="I1799">
        <v>38</v>
      </c>
    </row>
    <row r="1800" spans="1:9" x14ac:dyDescent="0.25">
      <c r="A1800" t="s">
        <v>166</v>
      </c>
      <c r="B1800">
        <v>4736.3</v>
      </c>
      <c r="C1800">
        <v>4719.5</v>
      </c>
      <c r="D1800">
        <v>4439.9799999999996</v>
      </c>
      <c r="E1800">
        <v>4404.1000000000004</v>
      </c>
      <c r="F1800">
        <v>1879.82</v>
      </c>
      <c r="G1800">
        <v>0.1482</v>
      </c>
      <c r="H1800">
        <v>0.82851900000000001</v>
      </c>
      <c r="I1800">
        <v>38</v>
      </c>
    </row>
    <row r="1801" spans="1:9" x14ac:dyDescent="0.25">
      <c r="A1801" t="s">
        <v>166</v>
      </c>
      <c r="B1801">
        <v>4653.04</v>
      </c>
      <c r="C1801">
        <v>4636.38</v>
      </c>
      <c r="D1801">
        <v>4357.1400000000003</v>
      </c>
      <c r="E1801">
        <v>4321.2700000000004</v>
      </c>
      <c r="F1801">
        <v>1879.66</v>
      </c>
      <c r="G1801">
        <v>0.16686000000000001</v>
      </c>
      <c r="H1801">
        <v>0.83663699999999996</v>
      </c>
      <c r="I1801">
        <v>48</v>
      </c>
    </row>
    <row r="1802" spans="1:9" x14ac:dyDescent="0.25">
      <c r="A1802" t="s">
        <v>166</v>
      </c>
      <c r="B1802">
        <v>4726.33</v>
      </c>
      <c r="C1802">
        <v>4709.66</v>
      </c>
      <c r="D1802">
        <v>4433.43</v>
      </c>
      <c r="E1802">
        <v>4397.5200000000004</v>
      </c>
      <c r="F1802">
        <v>1880.65</v>
      </c>
      <c r="G1802">
        <v>0.15162100000000001</v>
      </c>
      <c r="H1802">
        <v>0.83705200000000002</v>
      </c>
      <c r="I1802">
        <v>48</v>
      </c>
    </row>
    <row r="1803" spans="1:9" x14ac:dyDescent="0.25">
      <c r="A1803" t="s">
        <v>166</v>
      </c>
      <c r="B1803">
        <v>4657.13</v>
      </c>
      <c r="C1803">
        <v>4638.72</v>
      </c>
      <c r="D1803">
        <v>4361.17</v>
      </c>
      <c r="E1803">
        <v>4325.26</v>
      </c>
      <c r="F1803">
        <v>1880.69</v>
      </c>
      <c r="G1803">
        <v>0.178479</v>
      </c>
      <c r="H1803">
        <v>0.83704999999999996</v>
      </c>
      <c r="I1803">
        <v>48</v>
      </c>
    </row>
    <row r="1804" spans="1:9" x14ac:dyDescent="0.25">
      <c r="A1804" t="s">
        <v>166</v>
      </c>
      <c r="B1804">
        <v>4658.54</v>
      </c>
      <c r="C1804">
        <v>4641.79</v>
      </c>
      <c r="D1804">
        <v>4363.07</v>
      </c>
      <c r="E1804">
        <v>4327.17</v>
      </c>
      <c r="F1804">
        <v>1880.16</v>
      </c>
      <c r="G1804">
        <v>0.14743400000000001</v>
      </c>
      <c r="H1804">
        <v>0.85085599999999995</v>
      </c>
      <c r="I1804">
        <v>46</v>
      </c>
    </row>
    <row r="1805" spans="1:9" x14ac:dyDescent="0.25">
      <c r="A1805" t="s">
        <v>166</v>
      </c>
      <c r="B1805">
        <v>4651.96</v>
      </c>
      <c r="C1805">
        <v>4635.29</v>
      </c>
      <c r="D1805">
        <v>4358.28</v>
      </c>
      <c r="E1805">
        <v>4322.38</v>
      </c>
      <c r="F1805">
        <v>1879.9</v>
      </c>
      <c r="G1805">
        <v>0.14894499999999999</v>
      </c>
      <c r="H1805">
        <v>0.83096800000000004</v>
      </c>
      <c r="I1805">
        <v>41</v>
      </c>
    </row>
    <row r="1806" spans="1:9" x14ac:dyDescent="0.25">
      <c r="A1806" t="s">
        <v>166</v>
      </c>
      <c r="B1806">
        <v>4659.8599999999997</v>
      </c>
      <c r="C1806">
        <v>4643.2</v>
      </c>
      <c r="D1806">
        <v>4363.3100000000004</v>
      </c>
      <c r="E1806">
        <v>4327.3999999999996</v>
      </c>
      <c r="F1806">
        <v>1880.6</v>
      </c>
      <c r="G1806">
        <v>0.14965200000000001</v>
      </c>
      <c r="H1806">
        <v>0.83601400000000003</v>
      </c>
      <c r="I1806">
        <v>48</v>
      </c>
    </row>
    <row r="1807" spans="1:9" x14ac:dyDescent="0.25">
      <c r="A1807" t="s">
        <v>166</v>
      </c>
      <c r="B1807">
        <v>4688.9399999999996</v>
      </c>
      <c r="C1807">
        <v>4672.4399999999996</v>
      </c>
      <c r="D1807">
        <v>4394.7</v>
      </c>
      <c r="E1807">
        <v>4358.82</v>
      </c>
      <c r="F1807">
        <v>1879.83</v>
      </c>
      <c r="G1807">
        <v>0.17846200000000001</v>
      </c>
      <c r="H1807">
        <v>0.83641900000000002</v>
      </c>
      <c r="I1807">
        <v>47</v>
      </c>
    </row>
    <row r="1808" spans="1:9" x14ac:dyDescent="0.25">
      <c r="A1808" t="s">
        <v>166</v>
      </c>
      <c r="B1808">
        <v>4657.49</v>
      </c>
      <c r="C1808">
        <v>4640.75</v>
      </c>
      <c r="D1808">
        <v>4360.6499999999996</v>
      </c>
      <c r="E1808">
        <v>4324.79</v>
      </c>
      <c r="F1808">
        <v>1880.21</v>
      </c>
      <c r="G1808">
        <v>0.153919</v>
      </c>
      <c r="H1808">
        <v>0.85481799999999997</v>
      </c>
      <c r="I1808">
        <v>53</v>
      </c>
    </row>
    <row r="1809" spans="1:9" x14ac:dyDescent="0.25">
      <c r="A1809" t="s">
        <v>166</v>
      </c>
      <c r="B1809">
        <v>4660.3599999999997</v>
      </c>
      <c r="C1809">
        <v>4643.6899999999996</v>
      </c>
      <c r="D1809">
        <v>4366.5600000000004</v>
      </c>
      <c r="E1809">
        <v>4330.6899999999996</v>
      </c>
      <c r="F1809">
        <v>1880.2</v>
      </c>
      <c r="G1809">
        <v>0.178455</v>
      </c>
      <c r="H1809">
        <v>0.83520799999999995</v>
      </c>
      <c r="I1809">
        <v>49</v>
      </c>
    </row>
    <row r="1810" spans="1:9" x14ac:dyDescent="0.25">
      <c r="A1810" t="s">
        <v>166</v>
      </c>
      <c r="B1810">
        <v>4650.3999999999996</v>
      </c>
      <c r="C1810">
        <v>4633.78</v>
      </c>
      <c r="D1810">
        <v>4355.47</v>
      </c>
      <c r="E1810">
        <v>4319.5600000000004</v>
      </c>
      <c r="F1810">
        <v>1880.03</v>
      </c>
      <c r="G1810">
        <v>0.17845800000000001</v>
      </c>
      <c r="H1810">
        <v>0.83702900000000002</v>
      </c>
      <c r="I1810">
        <v>45</v>
      </c>
    </row>
    <row r="1811" spans="1:9" x14ac:dyDescent="0.25">
      <c r="A1811" t="s">
        <v>166</v>
      </c>
      <c r="B1811">
        <v>4653.8100000000004</v>
      </c>
      <c r="C1811">
        <v>4636.9799999999996</v>
      </c>
      <c r="D1811">
        <v>4360.71</v>
      </c>
      <c r="E1811">
        <v>4324.76</v>
      </c>
      <c r="F1811">
        <v>1880.16</v>
      </c>
      <c r="G1811">
        <v>0.147979</v>
      </c>
      <c r="H1811">
        <v>0.83705300000000005</v>
      </c>
      <c r="I1811">
        <v>40</v>
      </c>
    </row>
    <row r="1812" spans="1:9" x14ac:dyDescent="0.25">
      <c r="A1812" t="s">
        <v>166</v>
      </c>
      <c r="B1812">
        <v>4662.2700000000004</v>
      </c>
      <c r="C1812">
        <v>4645.46</v>
      </c>
      <c r="D1812">
        <v>4365.53</v>
      </c>
      <c r="E1812">
        <v>4329.7</v>
      </c>
      <c r="F1812">
        <v>1880.23</v>
      </c>
      <c r="G1812">
        <v>0.14802199999999999</v>
      </c>
      <c r="H1812">
        <v>0.83550800000000003</v>
      </c>
      <c r="I1812">
        <v>51</v>
      </c>
    </row>
    <row r="1813" spans="1:9" x14ac:dyDescent="0.25">
      <c r="A1813" t="s">
        <v>166</v>
      </c>
      <c r="B1813">
        <v>4667.01</v>
      </c>
      <c r="C1813">
        <v>4650.04</v>
      </c>
      <c r="D1813">
        <v>4368.3999999999996</v>
      </c>
      <c r="E1813">
        <v>4332.59</v>
      </c>
      <c r="F1813">
        <v>1880.12</v>
      </c>
      <c r="G1813">
        <v>0.14871699999999999</v>
      </c>
      <c r="H1813">
        <v>0.83679499999999996</v>
      </c>
      <c r="I1813">
        <v>46</v>
      </c>
    </row>
    <row r="1814" spans="1:9" x14ac:dyDescent="0.25">
      <c r="A1814" t="s">
        <v>166</v>
      </c>
      <c r="B1814">
        <v>4720.21</v>
      </c>
      <c r="C1814">
        <v>4703.22</v>
      </c>
      <c r="D1814">
        <v>4424.55</v>
      </c>
      <c r="E1814">
        <v>4388.82</v>
      </c>
      <c r="F1814">
        <v>1880.04</v>
      </c>
      <c r="G1814">
        <v>0.16806599999999999</v>
      </c>
      <c r="H1814">
        <v>0.83661399999999997</v>
      </c>
      <c r="I1814">
        <v>43</v>
      </c>
    </row>
    <row r="1815" spans="1:9" x14ac:dyDescent="0.25">
      <c r="A1815" t="s">
        <v>166</v>
      </c>
      <c r="B1815">
        <v>4665.34</v>
      </c>
      <c r="C1815">
        <v>4648.29</v>
      </c>
      <c r="D1815">
        <v>4371.25</v>
      </c>
      <c r="E1815">
        <v>4335.41</v>
      </c>
      <c r="F1815">
        <v>1879.84</v>
      </c>
      <c r="G1815">
        <v>0.151613</v>
      </c>
      <c r="H1815">
        <v>0.86633599999999999</v>
      </c>
      <c r="I1815">
        <v>52</v>
      </c>
    </row>
    <row r="1816" spans="1:9" x14ac:dyDescent="0.25">
      <c r="A1816" t="s">
        <v>166</v>
      </c>
      <c r="B1816">
        <v>4738.91</v>
      </c>
      <c r="C1816">
        <v>4722.04</v>
      </c>
      <c r="D1816">
        <v>4442.57</v>
      </c>
      <c r="E1816">
        <v>4406.8</v>
      </c>
      <c r="F1816">
        <v>1879.71</v>
      </c>
      <c r="G1816">
        <v>0.14754700000000001</v>
      </c>
      <c r="H1816">
        <v>0.83651699999999996</v>
      </c>
      <c r="I1816">
        <v>45</v>
      </c>
    </row>
    <row r="1817" spans="1:9" x14ac:dyDescent="0.25">
      <c r="A1817" t="s">
        <v>166</v>
      </c>
      <c r="B1817">
        <v>4657.28</v>
      </c>
      <c r="C1817">
        <v>4640.47</v>
      </c>
      <c r="D1817">
        <v>4362.1499999999996</v>
      </c>
      <c r="E1817">
        <v>4326.34</v>
      </c>
      <c r="F1817">
        <v>1880.19</v>
      </c>
      <c r="G1817">
        <v>0.14713100000000001</v>
      </c>
      <c r="H1817">
        <v>0.83679400000000004</v>
      </c>
      <c r="I1817">
        <v>46</v>
      </c>
    </row>
    <row r="1818" spans="1:9" x14ac:dyDescent="0.25">
      <c r="A1818" t="s">
        <v>166</v>
      </c>
      <c r="B1818">
        <v>4654.4799999999996</v>
      </c>
      <c r="C1818">
        <v>4637.47</v>
      </c>
      <c r="D1818">
        <v>4361.82</v>
      </c>
      <c r="E1818">
        <v>4326.0600000000004</v>
      </c>
      <c r="F1818">
        <v>1880.23</v>
      </c>
      <c r="G1818">
        <v>0.14719099999999999</v>
      </c>
      <c r="H1818">
        <v>0.83616000000000001</v>
      </c>
      <c r="I1818">
        <v>53</v>
      </c>
    </row>
    <row r="1819" spans="1:9" x14ac:dyDescent="0.25">
      <c r="A1819" t="s">
        <v>166</v>
      </c>
      <c r="B1819">
        <v>4651.37</v>
      </c>
      <c r="C1819">
        <v>4634.6499999999996</v>
      </c>
      <c r="D1819">
        <v>4357.55</v>
      </c>
      <c r="E1819">
        <v>4321.79</v>
      </c>
      <c r="F1819">
        <v>1880.17</v>
      </c>
      <c r="G1819">
        <v>0.16739200000000001</v>
      </c>
      <c r="H1819">
        <v>0.85906300000000002</v>
      </c>
      <c r="I1819">
        <v>41</v>
      </c>
    </row>
    <row r="1820" spans="1:9" x14ac:dyDescent="0.25">
      <c r="A1820" t="s">
        <v>166</v>
      </c>
      <c r="B1820">
        <v>4648.88</v>
      </c>
      <c r="C1820">
        <v>4632.03</v>
      </c>
      <c r="D1820">
        <v>4357.58</v>
      </c>
      <c r="E1820">
        <v>4321.75</v>
      </c>
      <c r="F1820">
        <v>1879.64</v>
      </c>
      <c r="G1820">
        <v>0.14724400000000001</v>
      </c>
      <c r="H1820">
        <v>0.83679000000000003</v>
      </c>
      <c r="I1820">
        <v>47</v>
      </c>
    </row>
    <row r="1821" spans="1:9" x14ac:dyDescent="0.25">
      <c r="A1821" t="s">
        <v>166</v>
      </c>
      <c r="B1821">
        <v>4674.24</v>
      </c>
      <c r="C1821">
        <v>4655.3900000000003</v>
      </c>
      <c r="D1821">
        <v>4377.84</v>
      </c>
      <c r="E1821">
        <v>4341.8900000000003</v>
      </c>
      <c r="F1821">
        <v>1879.58</v>
      </c>
      <c r="G1821">
        <v>0.15404599999999999</v>
      </c>
      <c r="H1821">
        <v>0.83667499999999995</v>
      </c>
      <c r="I1821">
        <v>46</v>
      </c>
    </row>
    <row r="1822" spans="1:9" x14ac:dyDescent="0.25">
      <c r="A1822" t="s">
        <v>166</v>
      </c>
      <c r="B1822">
        <v>4706.88</v>
      </c>
      <c r="C1822">
        <v>4690.1499999999996</v>
      </c>
      <c r="D1822">
        <v>4412.01</v>
      </c>
      <c r="E1822">
        <v>4376.29</v>
      </c>
      <c r="F1822">
        <v>1879.84</v>
      </c>
      <c r="G1822">
        <v>0.115146</v>
      </c>
      <c r="H1822">
        <v>0.83687100000000003</v>
      </c>
      <c r="I1822">
        <v>40</v>
      </c>
    </row>
    <row r="1823" spans="1:9" x14ac:dyDescent="0.25">
      <c r="A1823" t="s">
        <v>166</v>
      </c>
      <c r="B1823">
        <v>4659.3599999999997</v>
      </c>
      <c r="C1823">
        <v>4642.37</v>
      </c>
      <c r="D1823">
        <v>4363.57</v>
      </c>
      <c r="E1823">
        <v>4327.7299999999996</v>
      </c>
      <c r="F1823">
        <v>1880.59</v>
      </c>
      <c r="G1823">
        <v>0.164239</v>
      </c>
      <c r="H1823">
        <v>0.83653</v>
      </c>
      <c r="I1823">
        <v>53</v>
      </c>
    </row>
    <row r="1824" spans="1:9" x14ac:dyDescent="0.25">
      <c r="A1824" t="s">
        <v>166</v>
      </c>
      <c r="B1824">
        <v>4671.09</v>
      </c>
      <c r="C1824">
        <v>4654.12</v>
      </c>
      <c r="D1824">
        <v>4377.51</v>
      </c>
      <c r="E1824">
        <v>4341.62</v>
      </c>
      <c r="F1824">
        <v>1880.01</v>
      </c>
      <c r="G1824">
        <v>0.15940099999999999</v>
      </c>
      <c r="H1824">
        <v>0.83639799999999997</v>
      </c>
      <c r="I1824">
        <v>54</v>
      </c>
    </row>
    <row r="1825" spans="1:9" x14ac:dyDescent="0.25">
      <c r="A1825" t="s">
        <v>166</v>
      </c>
      <c r="B1825">
        <v>4657.2700000000004</v>
      </c>
      <c r="C1825">
        <v>4640.42</v>
      </c>
      <c r="D1825">
        <v>4361.5200000000004</v>
      </c>
      <c r="E1825">
        <v>4325.62</v>
      </c>
      <c r="F1825">
        <v>1880.4</v>
      </c>
      <c r="G1825">
        <v>0.115438</v>
      </c>
      <c r="H1825">
        <v>0.83643500000000004</v>
      </c>
      <c r="I1825">
        <v>45</v>
      </c>
    </row>
    <row r="1826" spans="1:9" x14ac:dyDescent="0.25">
      <c r="A1826" t="s">
        <v>166</v>
      </c>
      <c r="B1826">
        <v>4691.08</v>
      </c>
      <c r="C1826">
        <v>4673.09</v>
      </c>
      <c r="D1826">
        <v>4391.74</v>
      </c>
      <c r="E1826">
        <v>4355.88</v>
      </c>
      <c r="F1826">
        <v>1880.61</v>
      </c>
      <c r="G1826">
        <v>0.147867</v>
      </c>
      <c r="H1826">
        <v>0.81809799999999999</v>
      </c>
      <c r="I1826">
        <v>54</v>
      </c>
    </row>
    <row r="1827" spans="1:9" x14ac:dyDescent="0.25">
      <c r="A1827" t="s">
        <v>166</v>
      </c>
      <c r="B1827">
        <v>4659.4399999999996</v>
      </c>
      <c r="C1827">
        <v>4641.82</v>
      </c>
      <c r="D1827">
        <v>4365.3100000000004</v>
      </c>
      <c r="E1827">
        <v>4329.4799999999996</v>
      </c>
      <c r="F1827">
        <v>1880.67</v>
      </c>
      <c r="G1827">
        <v>0.170345</v>
      </c>
      <c r="H1827">
        <v>0.86843400000000004</v>
      </c>
      <c r="I1827">
        <v>45</v>
      </c>
    </row>
    <row r="1828" spans="1:9" x14ac:dyDescent="0.25">
      <c r="A1828" t="s">
        <v>166</v>
      </c>
      <c r="B1828">
        <v>4716.07</v>
      </c>
      <c r="C1828">
        <v>4699.24</v>
      </c>
      <c r="D1828">
        <v>4420.01</v>
      </c>
      <c r="E1828">
        <v>4384.17</v>
      </c>
      <c r="F1828">
        <v>1880.02</v>
      </c>
      <c r="G1828">
        <v>0.17849200000000001</v>
      </c>
      <c r="H1828">
        <v>0.83568799999999999</v>
      </c>
      <c r="I1828">
        <v>38</v>
      </c>
    </row>
    <row r="1829" spans="1:9" x14ac:dyDescent="0.25">
      <c r="A1829" t="s">
        <v>166</v>
      </c>
      <c r="B1829">
        <v>4702.84</v>
      </c>
      <c r="C1829">
        <v>4686.0600000000004</v>
      </c>
      <c r="D1829">
        <v>4408.8</v>
      </c>
      <c r="E1829">
        <v>4373.04</v>
      </c>
      <c r="F1829">
        <v>1880.95</v>
      </c>
      <c r="G1829">
        <v>0.178454</v>
      </c>
      <c r="H1829">
        <v>0.83653999999999995</v>
      </c>
      <c r="I1829">
        <v>52</v>
      </c>
    </row>
    <row r="1830" spans="1:9" x14ac:dyDescent="0.25">
      <c r="A1830" t="s">
        <v>166</v>
      </c>
      <c r="B1830">
        <v>4657.3999999999996</v>
      </c>
      <c r="C1830">
        <v>4640.62</v>
      </c>
      <c r="D1830">
        <v>4361.6899999999996</v>
      </c>
      <c r="E1830">
        <v>4325.82</v>
      </c>
      <c r="F1830">
        <v>1880.45</v>
      </c>
      <c r="G1830">
        <v>0.178454</v>
      </c>
      <c r="H1830">
        <v>0.83705099999999999</v>
      </c>
      <c r="I1830">
        <v>51</v>
      </c>
    </row>
    <row r="1831" spans="1:9" x14ac:dyDescent="0.25">
      <c r="A1831" t="s">
        <v>166</v>
      </c>
      <c r="B1831">
        <v>4721.01</v>
      </c>
      <c r="C1831">
        <v>4703.78</v>
      </c>
      <c r="D1831">
        <v>4427.76</v>
      </c>
      <c r="E1831">
        <v>4391.9799999999996</v>
      </c>
      <c r="F1831">
        <v>1880.42</v>
      </c>
      <c r="G1831">
        <v>0.14772299999999999</v>
      </c>
      <c r="H1831">
        <v>0.836866</v>
      </c>
      <c r="I1831">
        <v>41</v>
      </c>
    </row>
    <row r="1832" spans="1:9" x14ac:dyDescent="0.25">
      <c r="A1832" t="s">
        <v>166</v>
      </c>
      <c r="B1832">
        <v>4654.8599999999997</v>
      </c>
      <c r="C1832">
        <v>4637.3100000000004</v>
      </c>
      <c r="D1832">
        <v>4359.3999999999996</v>
      </c>
      <c r="E1832">
        <v>4323.55</v>
      </c>
      <c r="F1832">
        <v>1880.56</v>
      </c>
      <c r="G1832">
        <v>0.154557</v>
      </c>
      <c r="H1832">
        <v>0.83702900000000002</v>
      </c>
      <c r="I1832">
        <v>50</v>
      </c>
    </row>
    <row r="1833" spans="1:9" x14ac:dyDescent="0.25">
      <c r="A1833" t="s">
        <v>166</v>
      </c>
      <c r="B1833">
        <v>4726</v>
      </c>
      <c r="C1833">
        <v>4709.16</v>
      </c>
      <c r="D1833">
        <v>4425.8500000000004</v>
      </c>
      <c r="E1833">
        <v>4390.01</v>
      </c>
      <c r="F1833">
        <v>1883.99</v>
      </c>
      <c r="G1833">
        <v>0.164607</v>
      </c>
      <c r="H1833">
        <v>0.83693300000000004</v>
      </c>
      <c r="I1833">
        <v>44</v>
      </c>
    </row>
    <row r="1834" spans="1:9" x14ac:dyDescent="0.25">
      <c r="A1834" t="s">
        <v>166</v>
      </c>
      <c r="B1834">
        <v>4663.41</v>
      </c>
      <c r="C1834">
        <v>4646.3999999999996</v>
      </c>
      <c r="D1834">
        <v>4366.72</v>
      </c>
      <c r="E1834">
        <v>4330.91</v>
      </c>
      <c r="F1834">
        <v>1880.89</v>
      </c>
      <c r="G1834">
        <v>0.178476</v>
      </c>
      <c r="H1834">
        <v>0.83483799999999997</v>
      </c>
      <c r="I1834">
        <v>50</v>
      </c>
    </row>
    <row r="1835" spans="1:9" x14ac:dyDescent="0.25">
      <c r="A1835" t="s">
        <v>166</v>
      </c>
      <c r="B1835">
        <v>4656.24</v>
      </c>
      <c r="C1835">
        <v>4639.41</v>
      </c>
      <c r="D1835">
        <v>4360.83</v>
      </c>
      <c r="E1835">
        <v>4325</v>
      </c>
      <c r="F1835">
        <v>1880.52</v>
      </c>
      <c r="G1835">
        <v>0.178484</v>
      </c>
      <c r="H1835">
        <v>0.83607200000000004</v>
      </c>
      <c r="I1835">
        <v>53</v>
      </c>
    </row>
    <row r="1836" spans="1:9" x14ac:dyDescent="0.25">
      <c r="A1836" t="s">
        <v>166</v>
      </c>
      <c r="B1836">
        <v>4720.42</v>
      </c>
      <c r="C1836">
        <v>4703.67</v>
      </c>
      <c r="D1836">
        <v>4420.8</v>
      </c>
      <c r="E1836">
        <v>4385.0600000000004</v>
      </c>
      <c r="F1836">
        <v>1879.81</v>
      </c>
      <c r="G1836">
        <v>0.16234399999999999</v>
      </c>
      <c r="H1836">
        <v>0.85444799999999999</v>
      </c>
      <c r="I1836">
        <v>56</v>
      </c>
    </row>
    <row r="1837" spans="1:9" x14ac:dyDescent="0.25">
      <c r="A1837" t="s">
        <v>166</v>
      </c>
      <c r="B1837">
        <v>4694.82</v>
      </c>
      <c r="C1837">
        <v>4678</v>
      </c>
      <c r="D1837">
        <v>4398.8500000000004</v>
      </c>
      <c r="E1837">
        <v>4362.9399999999996</v>
      </c>
      <c r="F1837">
        <v>1880.41</v>
      </c>
      <c r="G1837">
        <v>0.14730199999999999</v>
      </c>
      <c r="H1837">
        <v>0.83686700000000003</v>
      </c>
      <c r="I1837">
        <v>43</v>
      </c>
    </row>
    <row r="1838" spans="1:9" x14ac:dyDescent="0.25">
      <c r="A1838" t="s">
        <v>166</v>
      </c>
      <c r="B1838">
        <v>4741.2</v>
      </c>
      <c r="C1838">
        <v>4724.47</v>
      </c>
      <c r="D1838">
        <v>4446.03</v>
      </c>
      <c r="E1838">
        <v>4410.16</v>
      </c>
      <c r="F1838">
        <v>1880.91</v>
      </c>
      <c r="G1838">
        <v>0.17846600000000001</v>
      </c>
      <c r="H1838">
        <v>0.83631599999999995</v>
      </c>
      <c r="I1838">
        <v>49</v>
      </c>
    </row>
    <row r="1839" spans="1:9" x14ac:dyDescent="0.25">
      <c r="A1839" t="s">
        <v>166</v>
      </c>
      <c r="B1839">
        <v>4663.88</v>
      </c>
      <c r="C1839">
        <v>4647.0200000000004</v>
      </c>
      <c r="D1839">
        <v>4366.54</v>
      </c>
      <c r="E1839">
        <v>4330.62</v>
      </c>
      <c r="F1839">
        <v>1880.08</v>
      </c>
      <c r="G1839">
        <v>0.14776700000000001</v>
      </c>
      <c r="H1839">
        <v>0.86665499999999995</v>
      </c>
      <c r="I1839">
        <v>42</v>
      </c>
    </row>
    <row r="1840" spans="1:9" x14ac:dyDescent="0.25">
      <c r="A1840" t="s">
        <v>166</v>
      </c>
      <c r="B1840">
        <v>4654.3599999999997</v>
      </c>
      <c r="C1840">
        <v>4637.6000000000004</v>
      </c>
      <c r="D1840">
        <v>4359.6499999999996</v>
      </c>
      <c r="E1840">
        <v>4323.78</v>
      </c>
      <c r="F1840">
        <v>1880.22</v>
      </c>
      <c r="G1840">
        <v>0.17847399999999999</v>
      </c>
      <c r="H1840">
        <v>0.83602200000000004</v>
      </c>
      <c r="I1840">
        <v>48</v>
      </c>
    </row>
    <row r="1841" spans="1:25" x14ac:dyDescent="0.25">
      <c r="A1841" t="s">
        <v>166</v>
      </c>
      <c r="B1841">
        <v>4655.83</v>
      </c>
      <c r="C1841">
        <v>4639.1400000000003</v>
      </c>
      <c r="D1841">
        <v>4360.3900000000003</v>
      </c>
      <c r="E1841">
        <v>4324.5200000000004</v>
      </c>
      <c r="F1841">
        <v>1880.14</v>
      </c>
      <c r="G1841">
        <v>0.178455</v>
      </c>
      <c r="H1841">
        <v>0.83701899999999996</v>
      </c>
      <c r="I1841">
        <v>53</v>
      </c>
    </row>
    <row r="1842" spans="1:25" x14ac:dyDescent="0.25">
      <c r="A1842" t="s">
        <v>166</v>
      </c>
      <c r="B1842">
        <v>4695.99</v>
      </c>
      <c r="C1842">
        <v>4679.5</v>
      </c>
      <c r="D1842">
        <v>4398.97</v>
      </c>
      <c r="E1842">
        <v>4363.05</v>
      </c>
      <c r="F1842">
        <v>1880.49</v>
      </c>
      <c r="G1842">
        <v>0.178454</v>
      </c>
      <c r="H1842">
        <v>0.83650400000000003</v>
      </c>
      <c r="I1842">
        <v>46</v>
      </c>
    </row>
    <row r="1843" spans="1:25" x14ac:dyDescent="0.25">
      <c r="A1843" t="s">
        <v>166</v>
      </c>
      <c r="B1843">
        <v>4648.62</v>
      </c>
      <c r="C1843">
        <v>4631.91</v>
      </c>
      <c r="D1843">
        <v>4353.18</v>
      </c>
      <c r="E1843">
        <v>4317.3</v>
      </c>
      <c r="F1843">
        <v>1879.96</v>
      </c>
      <c r="G1843">
        <v>0.14857799999999999</v>
      </c>
      <c r="H1843">
        <v>0.83457000000000003</v>
      </c>
      <c r="I1843">
        <v>45</v>
      </c>
    </row>
    <row r="1844" spans="1:25" x14ac:dyDescent="0.25">
      <c r="A1844" t="s">
        <v>166</v>
      </c>
      <c r="B1844">
        <v>4680.28</v>
      </c>
      <c r="C1844">
        <v>4663.5</v>
      </c>
      <c r="D1844">
        <v>4386.74</v>
      </c>
      <c r="E1844">
        <v>4350.8500000000004</v>
      </c>
      <c r="F1844">
        <v>1880.5</v>
      </c>
      <c r="G1844">
        <v>0.17199700000000001</v>
      </c>
      <c r="H1844">
        <v>0.83705200000000002</v>
      </c>
      <c r="I1844">
        <v>41</v>
      </c>
    </row>
    <row r="1845" spans="1:25" x14ac:dyDescent="0.25">
      <c r="A1845" t="s">
        <v>166</v>
      </c>
      <c r="B1845">
        <v>4655.6899999999996</v>
      </c>
      <c r="C1845">
        <v>4639.09</v>
      </c>
      <c r="D1845">
        <v>4361.76</v>
      </c>
      <c r="E1845">
        <v>4325.8900000000003</v>
      </c>
      <c r="F1845">
        <v>1879.81</v>
      </c>
      <c r="G1845">
        <v>0.14715300000000001</v>
      </c>
      <c r="H1845">
        <v>0.83705099999999999</v>
      </c>
      <c r="I1845">
        <v>52</v>
      </c>
    </row>
    <row r="1846" spans="1:25" x14ac:dyDescent="0.25">
      <c r="A1846" t="s">
        <v>166</v>
      </c>
      <c r="B1846">
        <v>4654.7</v>
      </c>
      <c r="C1846">
        <v>4638.07</v>
      </c>
      <c r="D1846">
        <v>4361.34</v>
      </c>
      <c r="E1846">
        <v>4325.42</v>
      </c>
      <c r="F1846">
        <v>1879.84</v>
      </c>
      <c r="G1846">
        <v>0.14831</v>
      </c>
      <c r="H1846">
        <v>0.83661700000000006</v>
      </c>
      <c r="I1846">
        <v>43</v>
      </c>
    </row>
    <row r="1847" spans="1:25" x14ac:dyDescent="0.25">
      <c r="A1847" t="s">
        <v>166</v>
      </c>
      <c r="B1847">
        <v>4686.4399999999996</v>
      </c>
      <c r="C1847">
        <v>4669.71</v>
      </c>
      <c r="D1847">
        <v>4390.8999999999996</v>
      </c>
      <c r="E1847">
        <v>4355.03</v>
      </c>
      <c r="F1847">
        <v>1880.34</v>
      </c>
      <c r="G1847">
        <v>0.17127000000000001</v>
      </c>
      <c r="H1847">
        <v>0.83630700000000002</v>
      </c>
      <c r="I1847">
        <v>36</v>
      </c>
      <c r="R1847" t="s">
        <v>69</v>
      </c>
      <c r="U1847" t="s">
        <v>68</v>
      </c>
      <c r="X1847" t="s">
        <v>66</v>
      </c>
    </row>
    <row r="1848" spans="1:25" x14ac:dyDescent="0.25">
      <c r="A1848" t="s">
        <v>166</v>
      </c>
      <c r="B1848">
        <v>4675.91</v>
      </c>
      <c r="C1848">
        <v>4659.16</v>
      </c>
      <c r="D1848">
        <v>4381.08</v>
      </c>
      <c r="E1848">
        <v>4345.2299999999996</v>
      </c>
      <c r="F1848">
        <v>1880.48</v>
      </c>
      <c r="G1848">
        <v>0.14804800000000001</v>
      </c>
      <c r="H1848">
        <v>0.83625899999999997</v>
      </c>
      <c r="I1848">
        <v>47</v>
      </c>
      <c r="R1848">
        <f>AVERAGE(B1799:B1848)</f>
        <v>4676.4273999999996</v>
      </c>
      <c r="S1848">
        <f>AVERAGE(C1799:C1848)</f>
        <v>4659.5029999999997</v>
      </c>
      <c r="U1848">
        <f>_xlfn.VAR.P(B1799:B1848)</f>
        <v>779.63309524000158</v>
      </c>
      <c r="V1848">
        <f>_xlfn.VAR.P(C1799:C1848)</f>
        <v>781.05162500000063</v>
      </c>
      <c r="X1848">
        <f>1.96*SQRT(U1848)/50</f>
        <v>1.0945388981071418</v>
      </c>
      <c r="Y1848">
        <f>1.96*SQRT(V1848)/50</f>
        <v>1.0955341934599765</v>
      </c>
    </row>
    <row r="1849" spans="1:25" x14ac:dyDescent="0.25">
      <c r="A1849" t="s">
        <v>166</v>
      </c>
      <c r="B1849">
        <v>233830.33987299999</v>
      </c>
      <c r="C1849" t="s">
        <v>36</v>
      </c>
    </row>
    <row r="1850" spans="1:25" x14ac:dyDescent="0.25">
      <c r="A1850" t="s">
        <v>167</v>
      </c>
      <c r="B1850">
        <v>17.486999999999998</v>
      </c>
      <c r="C1850">
        <v>5.4400000000000004E-3</v>
      </c>
      <c r="D1850">
        <v>0</v>
      </c>
      <c r="E1850">
        <v>0</v>
      </c>
      <c r="F1850">
        <v>0</v>
      </c>
      <c r="G1850">
        <v>32767</v>
      </c>
      <c r="H1850">
        <v>-32767</v>
      </c>
      <c r="I1850">
        <v>0</v>
      </c>
    </row>
    <row r="1851" spans="1:25" x14ac:dyDescent="0.25">
      <c r="A1851" t="s">
        <v>167</v>
      </c>
      <c r="B1851">
        <v>17.145600000000002</v>
      </c>
      <c r="C1851">
        <v>1.8240000000000001E-3</v>
      </c>
      <c r="D1851">
        <v>0</v>
      </c>
      <c r="E1851">
        <v>0</v>
      </c>
      <c r="F1851">
        <v>0</v>
      </c>
      <c r="G1851">
        <v>32767</v>
      </c>
      <c r="H1851">
        <v>-32767</v>
      </c>
      <c r="I1851">
        <v>0</v>
      </c>
    </row>
    <row r="1852" spans="1:25" x14ac:dyDescent="0.25">
      <c r="A1852" t="s">
        <v>167</v>
      </c>
      <c r="B1852">
        <v>17.309699999999999</v>
      </c>
      <c r="C1852">
        <v>1.8879999999999999E-3</v>
      </c>
      <c r="D1852">
        <v>0</v>
      </c>
      <c r="E1852">
        <v>0</v>
      </c>
      <c r="F1852">
        <v>0</v>
      </c>
      <c r="G1852">
        <v>32767</v>
      </c>
      <c r="H1852">
        <v>-32767</v>
      </c>
      <c r="I1852">
        <v>0</v>
      </c>
    </row>
    <row r="1853" spans="1:25" x14ac:dyDescent="0.25">
      <c r="A1853" t="s">
        <v>167</v>
      </c>
      <c r="B1853">
        <v>17.0913</v>
      </c>
      <c r="C1853">
        <v>2.5600000000000002E-3</v>
      </c>
      <c r="D1853">
        <v>0</v>
      </c>
      <c r="E1853">
        <v>0</v>
      </c>
      <c r="F1853">
        <v>0</v>
      </c>
      <c r="G1853">
        <v>32767</v>
      </c>
      <c r="H1853">
        <v>-32767</v>
      </c>
      <c r="I1853">
        <v>0</v>
      </c>
    </row>
    <row r="1854" spans="1:25" x14ac:dyDescent="0.25">
      <c r="A1854" t="s">
        <v>167</v>
      </c>
      <c r="B1854">
        <v>17.1828</v>
      </c>
      <c r="C1854">
        <v>1.696E-3</v>
      </c>
      <c r="D1854">
        <v>0</v>
      </c>
      <c r="E1854">
        <v>0</v>
      </c>
      <c r="F1854">
        <v>0</v>
      </c>
      <c r="G1854">
        <v>32767</v>
      </c>
      <c r="H1854">
        <v>-32767</v>
      </c>
      <c r="I1854">
        <v>0</v>
      </c>
    </row>
    <row r="1855" spans="1:25" x14ac:dyDescent="0.25">
      <c r="A1855" t="s">
        <v>167</v>
      </c>
      <c r="B1855">
        <v>17.1677</v>
      </c>
      <c r="C1855">
        <v>1.6639999999999999E-3</v>
      </c>
      <c r="D1855">
        <v>0</v>
      </c>
      <c r="E1855">
        <v>0</v>
      </c>
      <c r="F1855">
        <v>0</v>
      </c>
      <c r="G1855">
        <v>32767</v>
      </c>
      <c r="H1855">
        <v>-32767</v>
      </c>
      <c r="I1855">
        <v>0</v>
      </c>
    </row>
    <row r="1856" spans="1:25" x14ac:dyDescent="0.25">
      <c r="A1856" t="s">
        <v>167</v>
      </c>
      <c r="B1856">
        <v>17.099499999999999</v>
      </c>
      <c r="C1856">
        <v>2.784E-3</v>
      </c>
      <c r="D1856">
        <v>0</v>
      </c>
      <c r="E1856">
        <v>0</v>
      </c>
      <c r="F1856">
        <v>0</v>
      </c>
      <c r="G1856">
        <v>32767</v>
      </c>
      <c r="H1856">
        <v>-32767</v>
      </c>
      <c r="I1856">
        <v>0</v>
      </c>
    </row>
    <row r="1857" spans="1:9" x14ac:dyDescent="0.25">
      <c r="A1857" t="s">
        <v>167</v>
      </c>
      <c r="B1857">
        <v>17.063800000000001</v>
      </c>
      <c r="C1857">
        <v>1.8879999999999999E-3</v>
      </c>
      <c r="D1857">
        <v>0</v>
      </c>
      <c r="E1857">
        <v>0</v>
      </c>
      <c r="F1857">
        <v>0</v>
      </c>
      <c r="G1857">
        <v>32767</v>
      </c>
      <c r="H1857">
        <v>-32767</v>
      </c>
      <c r="I1857">
        <v>0</v>
      </c>
    </row>
    <row r="1858" spans="1:9" x14ac:dyDescent="0.25">
      <c r="A1858" t="s">
        <v>167</v>
      </c>
      <c r="B1858">
        <v>17.1374</v>
      </c>
      <c r="C1858">
        <v>2.496E-3</v>
      </c>
      <c r="D1858">
        <v>0</v>
      </c>
      <c r="E1858">
        <v>0</v>
      </c>
      <c r="F1858">
        <v>0</v>
      </c>
      <c r="G1858">
        <v>32767</v>
      </c>
      <c r="H1858">
        <v>-32767</v>
      </c>
      <c r="I1858">
        <v>0</v>
      </c>
    </row>
    <row r="1859" spans="1:9" x14ac:dyDescent="0.25">
      <c r="A1859" t="s">
        <v>167</v>
      </c>
      <c r="B1859">
        <v>17.1812</v>
      </c>
      <c r="C1859">
        <v>1.792E-3</v>
      </c>
      <c r="D1859">
        <v>0</v>
      </c>
      <c r="E1859">
        <v>0</v>
      </c>
      <c r="F1859">
        <v>0</v>
      </c>
      <c r="G1859">
        <v>32767</v>
      </c>
      <c r="H1859">
        <v>-32767</v>
      </c>
      <c r="I1859">
        <v>0</v>
      </c>
    </row>
    <row r="1860" spans="1:9" x14ac:dyDescent="0.25">
      <c r="A1860" t="s">
        <v>167</v>
      </c>
      <c r="B1860">
        <v>17.192</v>
      </c>
      <c r="C1860">
        <v>1.952E-3</v>
      </c>
      <c r="D1860">
        <v>0</v>
      </c>
      <c r="E1860">
        <v>0</v>
      </c>
      <c r="F1860">
        <v>0</v>
      </c>
      <c r="G1860">
        <v>32767</v>
      </c>
      <c r="H1860">
        <v>-32767</v>
      </c>
      <c r="I1860">
        <v>0</v>
      </c>
    </row>
    <row r="1861" spans="1:9" x14ac:dyDescent="0.25">
      <c r="A1861" t="s">
        <v>167</v>
      </c>
      <c r="B1861">
        <v>17.084299999999999</v>
      </c>
      <c r="C1861">
        <v>2.496E-3</v>
      </c>
      <c r="D1861">
        <v>0</v>
      </c>
      <c r="E1861">
        <v>0</v>
      </c>
      <c r="F1861">
        <v>0</v>
      </c>
      <c r="G1861">
        <v>32767</v>
      </c>
      <c r="H1861">
        <v>-32767</v>
      </c>
      <c r="I1861">
        <v>0</v>
      </c>
    </row>
    <row r="1862" spans="1:9" x14ac:dyDescent="0.25">
      <c r="A1862" t="s">
        <v>167</v>
      </c>
      <c r="B1862">
        <v>16.994</v>
      </c>
      <c r="C1862">
        <v>2.496E-3</v>
      </c>
      <c r="D1862">
        <v>0</v>
      </c>
      <c r="E1862">
        <v>0</v>
      </c>
      <c r="F1862">
        <v>0</v>
      </c>
      <c r="G1862">
        <v>32767</v>
      </c>
      <c r="H1862">
        <v>-32767</v>
      </c>
      <c r="I1862">
        <v>0</v>
      </c>
    </row>
    <row r="1863" spans="1:9" x14ac:dyDescent="0.25">
      <c r="A1863" t="s">
        <v>167</v>
      </c>
      <c r="B1863">
        <v>16.898</v>
      </c>
      <c r="C1863">
        <v>1.696E-3</v>
      </c>
      <c r="D1863">
        <v>0</v>
      </c>
      <c r="E1863">
        <v>0</v>
      </c>
      <c r="F1863">
        <v>0</v>
      </c>
      <c r="G1863">
        <v>32767</v>
      </c>
      <c r="H1863">
        <v>-32767</v>
      </c>
      <c r="I1863">
        <v>0</v>
      </c>
    </row>
    <row r="1864" spans="1:9" x14ac:dyDescent="0.25">
      <c r="A1864" t="s">
        <v>167</v>
      </c>
      <c r="B1864">
        <v>17.083200000000001</v>
      </c>
      <c r="C1864">
        <v>2.6879999999999999E-3</v>
      </c>
      <c r="D1864">
        <v>0</v>
      </c>
      <c r="E1864">
        <v>0</v>
      </c>
      <c r="F1864">
        <v>0</v>
      </c>
      <c r="G1864">
        <v>32767</v>
      </c>
      <c r="H1864">
        <v>-32767</v>
      </c>
      <c r="I1864">
        <v>0</v>
      </c>
    </row>
    <row r="1865" spans="1:9" x14ac:dyDescent="0.25">
      <c r="A1865" t="s">
        <v>167</v>
      </c>
      <c r="B1865">
        <v>17.0687</v>
      </c>
      <c r="C1865">
        <v>1.856E-3</v>
      </c>
      <c r="D1865">
        <v>0</v>
      </c>
      <c r="E1865">
        <v>0</v>
      </c>
      <c r="F1865">
        <v>0</v>
      </c>
      <c r="G1865">
        <v>32767</v>
      </c>
      <c r="H1865">
        <v>-32767</v>
      </c>
      <c r="I1865">
        <v>0</v>
      </c>
    </row>
    <row r="1866" spans="1:9" x14ac:dyDescent="0.25">
      <c r="A1866" t="s">
        <v>167</v>
      </c>
      <c r="B1866">
        <v>17.122599999999998</v>
      </c>
      <c r="C1866">
        <v>1.952E-3</v>
      </c>
      <c r="D1866">
        <v>0</v>
      </c>
      <c r="E1866">
        <v>0</v>
      </c>
      <c r="F1866">
        <v>0</v>
      </c>
      <c r="G1866">
        <v>32767</v>
      </c>
      <c r="H1866">
        <v>-32767</v>
      </c>
      <c r="I1866">
        <v>0</v>
      </c>
    </row>
    <row r="1867" spans="1:9" x14ac:dyDescent="0.25">
      <c r="A1867" t="s">
        <v>167</v>
      </c>
      <c r="B1867">
        <v>17.053899999999999</v>
      </c>
      <c r="C1867">
        <v>1.856E-3</v>
      </c>
      <c r="D1867">
        <v>0</v>
      </c>
      <c r="E1867">
        <v>0</v>
      </c>
      <c r="F1867">
        <v>0</v>
      </c>
      <c r="G1867">
        <v>32767</v>
      </c>
      <c r="H1867">
        <v>-32767</v>
      </c>
      <c r="I1867">
        <v>0</v>
      </c>
    </row>
    <row r="1868" spans="1:9" x14ac:dyDescent="0.25">
      <c r="A1868" t="s">
        <v>167</v>
      </c>
      <c r="B1868">
        <v>17.161200000000001</v>
      </c>
      <c r="C1868">
        <v>3.2320000000000001E-3</v>
      </c>
      <c r="D1868">
        <v>0</v>
      </c>
      <c r="E1868">
        <v>0</v>
      </c>
      <c r="F1868">
        <v>0</v>
      </c>
      <c r="G1868">
        <v>32767</v>
      </c>
      <c r="H1868">
        <v>-32767</v>
      </c>
      <c r="I1868">
        <v>0</v>
      </c>
    </row>
    <row r="1869" spans="1:9" x14ac:dyDescent="0.25">
      <c r="A1869" t="s">
        <v>167</v>
      </c>
      <c r="B1869">
        <v>17.302299999999999</v>
      </c>
      <c r="C1869">
        <v>2.5600000000000002E-3</v>
      </c>
      <c r="D1869">
        <v>0</v>
      </c>
      <c r="E1869">
        <v>0</v>
      </c>
      <c r="F1869">
        <v>0</v>
      </c>
      <c r="G1869">
        <v>32767</v>
      </c>
      <c r="H1869">
        <v>-32767</v>
      </c>
      <c r="I1869">
        <v>0</v>
      </c>
    </row>
    <row r="1870" spans="1:9" x14ac:dyDescent="0.25">
      <c r="A1870" t="s">
        <v>167</v>
      </c>
      <c r="B1870">
        <v>17.102599999999999</v>
      </c>
      <c r="C1870">
        <v>1.696E-3</v>
      </c>
      <c r="D1870">
        <v>0</v>
      </c>
      <c r="E1870">
        <v>0</v>
      </c>
      <c r="F1870">
        <v>0</v>
      </c>
      <c r="G1870">
        <v>32767</v>
      </c>
      <c r="H1870">
        <v>-32767</v>
      </c>
      <c r="I1870">
        <v>0</v>
      </c>
    </row>
    <row r="1871" spans="1:9" x14ac:dyDescent="0.25">
      <c r="A1871" t="s">
        <v>167</v>
      </c>
      <c r="B1871">
        <v>17.187999999999999</v>
      </c>
      <c r="C1871">
        <v>1.696E-3</v>
      </c>
      <c r="D1871">
        <v>0</v>
      </c>
      <c r="E1871">
        <v>0</v>
      </c>
      <c r="F1871">
        <v>0</v>
      </c>
      <c r="G1871">
        <v>32767</v>
      </c>
      <c r="H1871">
        <v>-32767</v>
      </c>
      <c r="I1871">
        <v>0</v>
      </c>
    </row>
    <row r="1872" spans="1:9" x14ac:dyDescent="0.25">
      <c r="A1872" t="s">
        <v>167</v>
      </c>
      <c r="B1872">
        <v>16.997499999999999</v>
      </c>
      <c r="C1872">
        <v>1.8240000000000001E-3</v>
      </c>
      <c r="D1872">
        <v>0</v>
      </c>
      <c r="E1872">
        <v>0</v>
      </c>
      <c r="F1872">
        <v>0</v>
      </c>
      <c r="G1872">
        <v>32767</v>
      </c>
      <c r="H1872">
        <v>-32767</v>
      </c>
      <c r="I1872">
        <v>0</v>
      </c>
    </row>
    <row r="1873" spans="1:9" x14ac:dyDescent="0.25">
      <c r="A1873" t="s">
        <v>167</v>
      </c>
      <c r="B1873">
        <v>16.858699999999999</v>
      </c>
      <c r="C1873">
        <v>1.8240000000000001E-3</v>
      </c>
      <c r="D1873">
        <v>0</v>
      </c>
      <c r="E1873">
        <v>0</v>
      </c>
      <c r="F1873">
        <v>0</v>
      </c>
      <c r="G1873">
        <v>32767</v>
      </c>
      <c r="H1873">
        <v>-32767</v>
      </c>
      <c r="I1873">
        <v>0</v>
      </c>
    </row>
    <row r="1874" spans="1:9" x14ac:dyDescent="0.25">
      <c r="A1874" t="s">
        <v>167</v>
      </c>
      <c r="B1874">
        <v>16.704499999999999</v>
      </c>
      <c r="C1874">
        <v>1.6639999999999999E-3</v>
      </c>
      <c r="D1874">
        <v>0</v>
      </c>
      <c r="E1874">
        <v>0</v>
      </c>
      <c r="F1874">
        <v>0</v>
      </c>
      <c r="G1874">
        <v>32767</v>
      </c>
      <c r="H1874">
        <v>-32767</v>
      </c>
      <c r="I1874">
        <v>0</v>
      </c>
    </row>
    <row r="1875" spans="1:9" x14ac:dyDescent="0.25">
      <c r="A1875" t="s">
        <v>167</v>
      </c>
      <c r="B1875">
        <v>16.982399999999998</v>
      </c>
      <c r="C1875">
        <v>1.6639999999999999E-3</v>
      </c>
      <c r="D1875">
        <v>0</v>
      </c>
      <c r="E1875">
        <v>0</v>
      </c>
      <c r="F1875">
        <v>0</v>
      </c>
      <c r="G1875">
        <v>32767</v>
      </c>
      <c r="H1875">
        <v>-32767</v>
      </c>
      <c r="I1875">
        <v>0</v>
      </c>
    </row>
    <row r="1876" spans="1:9" x14ac:dyDescent="0.25">
      <c r="A1876" t="s">
        <v>167</v>
      </c>
      <c r="B1876">
        <v>16.9694</v>
      </c>
      <c r="C1876">
        <v>1.696E-3</v>
      </c>
      <c r="D1876">
        <v>0</v>
      </c>
      <c r="E1876">
        <v>0</v>
      </c>
      <c r="F1876">
        <v>0</v>
      </c>
      <c r="G1876">
        <v>32767</v>
      </c>
      <c r="H1876">
        <v>-32767</v>
      </c>
      <c r="I1876">
        <v>0</v>
      </c>
    </row>
    <row r="1877" spans="1:9" x14ac:dyDescent="0.25">
      <c r="A1877" t="s">
        <v>167</v>
      </c>
      <c r="B1877">
        <v>16.903600000000001</v>
      </c>
      <c r="C1877">
        <v>1.696E-3</v>
      </c>
      <c r="D1877">
        <v>0</v>
      </c>
      <c r="E1877">
        <v>0</v>
      </c>
      <c r="F1877">
        <v>0</v>
      </c>
      <c r="G1877">
        <v>32767</v>
      </c>
      <c r="H1877">
        <v>-32767</v>
      </c>
      <c r="I1877">
        <v>0</v>
      </c>
    </row>
    <row r="1878" spans="1:9" x14ac:dyDescent="0.25">
      <c r="A1878" t="s">
        <v>167</v>
      </c>
      <c r="B1878">
        <v>16.686299999999999</v>
      </c>
      <c r="C1878">
        <v>1.8240000000000001E-3</v>
      </c>
      <c r="D1878">
        <v>0</v>
      </c>
      <c r="E1878">
        <v>0</v>
      </c>
      <c r="F1878">
        <v>0</v>
      </c>
      <c r="G1878">
        <v>32767</v>
      </c>
      <c r="H1878">
        <v>-32767</v>
      </c>
      <c r="I1878">
        <v>0</v>
      </c>
    </row>
    <row r="1879" spans="1:9" x14ac:dyDescent="0.25">
      <c r="A1879" t="s">
        <v>167</v>
      </c>
      <c r="B1879">
        <v>16.6187</v>
      </c>
      <c r="C1879">
        <v>1.6639999999999999E-3</v>
      </c>
      <c r="D1879">
        <v>0</v>
      </c>
      <c r="E1879">
        <v>0</v>
      </c>
      <c r="F1879">
        <v>0</v>
      </c>
      <c r="G1879">
        <v>32767</v>
      </c>
      <c r="H1879">
        <v>-32767</v>
      </c>
      <c r="I1879">
        <v>0</v>
      </c>
    </row>
    <row r="1880" spans="1:9" x14ac:dyDescent="0.25">
      <c r="A1880" t="s">
        <v>167</v>
      </c>
      <c r="B1880">
        <v>16.845099999999999</v>
      </c>
      <c r="C1880">
        <v>1.6639999999999999E-3</v>
      </c>
      <c r="D1880">
        <v>0</v>
      </c>
      <c r="E1880">
        <v>0</v>
      </c>
      <c r="F1880">
        <v>0</v>
      </c>
      <c r="G1880">
        <v>32767</v>
      </c>
      <c r="H1880">
        <v>-32767</v>
      </c>
      <c r="I1880">
        <v>0</v>
      </c>
    </row>
    <row r="1881" spans="1:9" x14ac:dyDescent="0.25">
      <c r="A1881" t="s">
        <v>167</v>
      </c>
      <c r="B1881">
        <v>16.933399999999999</v>
      </c>
      <c r="C1881">
        <v>1.8240000000000001E-3</v>
      </c>
      <c r="D1881">
        <v>0</v>
      </c>
      <c r="E1881">
        <v>0</v>
      </c>
      <c r="F1881">
        <v>0</v>
      </c>
      <c r="G1881">
        <v>32767</v>
      </c>
      <c r="H1881">
        <v>-32767</v>
      </c>
      <c r="I1881">
        <v>0</v>
      </c>
    </row>
    <row r="1882" spans="1:9" x14ac:dyDescent="0.25">
      <c r="A1882" t="s">
        <v>167</v>
      </c>
      <c r="B1882">
        <v>16.401499999999999</v>
      </c>
      <c r="C1882">
        <v>1.6639999999999999E-3</v>
      </c>
      <c r="D1882">
        <v>0</v>
      </c>
      <c r="E1882">
        <v>0</v>
      </c>
      <c r="F1882">
        <v>0</v>
      </c>
      <c r="G1882">
        <v>32767</v>
      </c>
      <c r="H1882">
        <v>-32767</v>
      </c>
      <c r="I1882">
        <v>0</v>
      </c>
    </row>
    <row r="1883" spans="1:9" x14ac:dyDescent="0.25">
      <c r="A1883" t="s">
        <v>167</v>
      </c>
      <c r="B1883">
        <v>16.898700000000002</v>
      </c>
      <c r="C1883">
        <v>1.7279999999999999E-3</v>
      </c>
      <c r="D1883">
        <v>0</v>
      </c>
      <c r="E1883">
        <v>0</v>
      </c>
      <c r="F1883">
        <v>0</v>
      </c>
      <c r="G1883">
        <v>32767</v>
      </c>
      <c r="H1883">
        <v>-32767</v>
      </c>
      <c r="I1883">
        <v>0</v>
      </c>
    </row>
    <row r="1884" spans="1:9" x14ac:dyDescent="0.25">
      <c r="A1884" t="s">
        <v>167</v>
      </c>
      <c r="B1884">
        <v>16.954499999999999</v>
      </c>
      <c r="C1884">
        <v>1.6639999999999999E-3</v>
      </c>
      <c r="D1884">
        <v>0</v>
      </c>
      <c r="E1884">
        <v>0</v>
      </c>
      <c r="F1884">
        <v>0</v>
      </c>
      <c r="G1884">
        <v>32767</v>
      </c>
      <c r="H1884">
        <v>-32767</v>
      </c>
      <c r="I1884">
        <v>0</v>
      </c>
    </row>
    <row r="1885" spans="1:9" x14ac:dyDescent="0.25">
      <c r="A1885" t="s">
        <v>167</v>
      </c>
      <c r="B1885">
        <v>17.207899999999999</v>
      </c>
      <c r="C1885">
        <v>1.856E-3</v>
      </c>
      <c r="D1885">
        <v>0</v>
      </c>
      <c r="E1885">
        <v>0</v>
      </c>
      <c r="F1885">
        <v>0</v>
      </c>
      <c r="G1885">
        <v>32767</v>
      </c>
      <c r="H1885">
        <v>-32767</v>
      </c>
      <c r="I1885">
        <v>0</v>
      </c>
    </row>
    <row r="1886" spans="1:9" x14ac:dyDescent="0.25">
      <c r="A1886" t="s">
        <v>167</v>
      </c>
      <c r="B1886">
        <v>17.247599999999998</v>
      </c>
      <c r="C1886">
        <v>1.6639999999999999E-3</v>
      </c>
      <c r="D1886">
        <v>0</v>
      </c>
      <c r="E1886">
        <v>0</v>
      </c>
      <c r="F1886">
        <v>0</v>
      </c>
      <c r="G1886">
        <v>32767</v>
      </c>
      <c r="H1886">
        <v>-32767</v>
      </c>
      <c r="I1886">
        <v>0</v>
      </c>
    </row>
    <row r="1887" spans="1:9" x14ac:dyDescent="0.25">
      <c r="A1887" t="s">
        <v>167</v>
      </c>
      <c r="B1887">
        <v>16.829000000000001</v>
      </c>
      <c r="C1887">
        <v>1.8240000000000001E-3</v>
      </c>
      <c r="D1887">
        <v>0</v>
      </c>
      <c r="E1887">
        <v>0</v>
      </c>
      <c r="F1887">
        <v>0</v>
      </c>
      <c r="G1887">
        <v>32767</v>
      </c>
      <c r="H1887">
        <v>-32767</v>
      </c>
      <c r="I1887">
        <v>0</v>
      </c>
    </row>
    <row r="1888" spans="1:9" x14ac:dyDescent="0.25">
      <c r="A1888" t="s">
        <v>167</v>
      </c>
      <c r="B1888">
        <v>17.085999999999999</v>
      </c>
      <c r="C1888">
        <v>1.856E-3</v>
      </c>
      <c r="D1888">
        <v>0</v>
      </c>
      <c r="E1888">
        <v>0</v>
      </c>
      <c r="F1888">
        <v>0</v>
      </c>
      <c r="G1888">
        <v>32767</v>
      </c>
      <c r="H1888">
        <v>-32767</v>
      </c>
      <c r="I1888">
        <v>0</v>
      </c>
    </row>
    <row r="1889" spans="1:25" x14ac:dyDescent="0.25">
      <c r="A1889" t="s">
        <v>167</v>
      </c>
      <c r="B1889">
        <v>16.878</v>
      </c>
      <c r="C1889">
        <v>1.7600000000000001E-3</v>
      </c>
      <c r="D1889">
        <v>0</v>
      </c>
      <c r="E1889">
        <v>0</v>
      </c>
      <c r="F1889">
        <v>0</v>
      </c>
      <c r="G1889">
        <v>32767</v>
      </c>
      <c r="H1889">
        <v>-32767</v>
      </c>
      <c r="I1889">
        <v>0</v>
      </c>
    </row>
    <row r="1890" spans="1:25" x14ac:dyDescent="0.25">
      <c r="A1890" t="s">
        <v>167</v>
      </c>
      <c r="B1890">
        <v>17.1844</v>
      </c>
      <c r="C1890">
        <v>2.5600000000000002E-3</v>
      </c>
      <c r="D1890">
        <v>0</v>
      </c>
      <c r="E1890">
        <v>0</v>
      </c>
      <c r="F1890">
        <v>0</v>
      </c>
      <c r="G1890">
        <v>32767</v>
      </c>
      <c r="H1890">
        <v>-32767</v>
      </c>
      <c r="I1890">
        <v>0</v>
      </c>
    </row>
    <row r="1891" spans="1:25" x14ac:dyDescent="0.25">
      <c r="A1891" t="s">
        <v>167</v>
      </c>
      <c r="B1891">
        <v>16.834599999999998</v>
      </c>
      <c r="C1891">
        <v>1.8240000000000001E-3</v>
      </c>
      <c r="D1891">
        <v>0</v>
      </c>
      <c r="E1891">
        <v>0</v>
      </c>
      <c r="F1891">
        <v>0</v>
      </c>
      <c r="G1891">
        <v>32767</v>
      </c>
      <c r="H1891">
        <v>-32767</v>
      </c>
      <c r="I1891">
        <v>0</v>
      </c>
    </row>
    <row r="1892" spans="1:25" x14ac:dyDescent="0.25">
      <c r="A1892" t="s">
        <v>167</v>
      </c>
      <c r="B1892">
        <v>17.169899999999998</v>
      </c>
      <c r="C1892">
        <v>2.496E-3</v>
      </c>
      <c r="D1892">
        <v>0</v>
      </c>
      <c r="E1892">
        <v>0</v>
      </c>
      <c r="F1892">
        <v>0</v>
      </c>
      <c r="G1892">
        <v>32767</v>
      </c>
      <c r="H1892">
        <v>-32767</v>
      </c>
      <c r="I1892">
        <v>0</v>
      </c>
    </row>
    <row r="1893" spans="1:25" x14ac:dyDescent="0.25">
      <c r="A1893" t="s">
        <v>167</v>
      </c>
      <c r="B1893">
        <v>17.160499999999999</v>
      </c>
      <c r="C1893">
        <v>1.696E-3</v>
      </c>
      <c r="D1893">
        <v>0</v>
      </c>
      <c r="E1893">
        <v>0</v>
      </c>
      <c r="F1893">
        <v>0</v>
      </c>
      <c r="G1893">
        <v>32767</v>
      </c>
      <c r="H1893">
        <v>-32767</v>
      </c>
      <c r="I1893">
        <v>0</v>
      </c>
    </row>
    <row r="1894" spans="1:25" x14ac:dyDescent="0.25">
      <c r="A1894" t="s">
        <v>167</v>
      </c>
      <c r="B1894">
        <v>17.2667</v>
      </c>
      <c r="C1894">
        <v>1.632E-3</v>
      </c>
      <c r="D1894">
        <v>0</v>
      </c>
      <c r="E1894">
        <v>0</v>
      </c>
      <c r="F1894">
        <v>0</v>
      </c>
      <c r="G1894">
        <v>32767</v>
      </c>
      <c r="H1894">
        <v>-32767</v>
      </c>
      <c r="I1894">
        <v>0</v>
      </c>
    </row>
    <row r="1895" spans="1:25" x14ac:dyDescent="0.25">
      <c r="A1895" t="s">
        <v>167</v>
      </c>
      <c r="B1895">
        <v>16.982199999999999</v>
      </c>
      <c r="C1895">
        <v>2.496E-3</v>
      </c>
      <c r="D1895">
        <v>0</v>
      </c>
      <c r="E1895">
        <v>0</v>
      </c>
      <c r="F1895">
        <v>0</v>
      </c>
      <c r="G1895">
        <v>32767</v>
      </c>
      <c r="H1895">
        <v>-32767</v>
      </c>
      <c r="I1895">
        <v>0</v>
      </c>
    </row>
    <row r="1896" spans="1:25" x14ac:dyDescent="0.25">
      <c r="A1896" t="s">
        <v>167</v>
      </c>
      <c r="B1896">
        <v>17.104900000000001</v>
      </c>
      <c r="C1896">
        <v>3.2000000000000002E-3</v>
      </c>
      <c r="D1896">
        <v>0</v>
      </c>
      <c r="E1896">
        <v>0</v>
      </c>
      <c r="F1896">
        <v>0</v>
      </c>
      <c r="G1896">
        <v>32767</v>
      </c>
      <c r="H1896">
        <v>-32767</v>
      </c>
      <c r="I1896">
        <v>0</v>
      </c>
    </row>
    <row r="1897" spans="1:25" x14ac:dyDescent="0.25">
      <c r="A1897" t="s">
        <v>167</v>
      </c>
      <c r="B1897">
        <v>16.970099999999999</v>
      </c>
      <c r="C1897">
        <v>1.6639999999999999E-3</v>
      </c>
      <c r="D1897">
        <v>0</v>
      </c>
      <c r="E1897">
        <v>0</v>
      </c>
      <c r="F1897">
        <v>0</v>
      </c>
      <c r="G1897">
        <v>32767</v>
      </c>
      <c r="H1897">
        <v>-32767</v>
      </c>
      <c r="I1897">
        <v>0</v>
      </c>
    </row>
    <row r="1898" spans="1:25" x14ac:dyDescent="0.25">
      <c r="A1898" t="s">
        <v>167</v>
      </c>
      <c r="B1898">
        <v>16.917400000000001</v>
      </c>
      <c r="C1898">
        <v>1.8240000000000001E-3</v>
      </c>
      <c r="D1898">
        <v>0</v>
      </c>
      <c r="E1898">
        <v>0</v>
      </c>
      <c r="F1898">
        <v>0</v>
      </c>
      <c r="G1898">
        <v>32767</v>
      </c>
      <c r="H1898">
        <v>-32767</v>
      </c>
      <c r="I1898">
        <v>0</v>
      </c>
    </row>
    <row r="1899" spans="1:25" x14ac:dyDescent="0.25">
      <c r="A1899" t="s">
        <v>167</v>
      </c>
      <c r="B1899">
        <v>16.718800000000002</v>
      </c>
      <c r="C1899">
        <v>1.8240000000000001E-3</v>
      </c>
      <c r="D1899">
        <v>0</v>
      </c>
      <c r="E1899">
        <v>0</v>
      </c>
      <c r="F1899">
        <v>0</v>
      </c>
      <c r="G1899">
        <v>32767</v>
      </c>
      <c r="H1899">
        <v>-32767</v>
      </c>
      <c r="I1899">
        <v>0</v>
      </c>
    </row>
    <row r="1900" spans="1:25" x14ac:dyDescent="0.25">
      <c r="A1900" t="s">
        <v>167</v>
      </c>
      <c r="B1900">
        <v>16.808399999999999</v>
      </c>
      <c r="C1900">
        <v>2.3679999999999999E-3</v>
      </c>
      <c r="D1900">
        <v>0</v>
      </c>
      <c r="E1900">
        <v>0</v>
      </c>
      <c r="F1900">
        <v>0</v>
      </c>
      <c r="G1900">
        <v>32767</v>
      </c>
      <c r="H1900">
        <v>-32767</v>
      </c>
      <c r="I1900">
        <v>0</v>
      </c>
    </row>
    <row r="1901" spans="1:25" x14ac:dyDescent="0.25">
      <c r="A1901" t="s">
        <v>167</v>
      </c>
      <c r="B1901">
        <v>16.727599999999999</v>
      </c>
      <c r="C1901">
        <v>1.696E-3</v>
      </c>
      <c r="D1901">
        <v>0</v>
      </c>
      <c r="E1901">
        <v>0</v>
      </c>
      <c r="F1901">
        <v>0</v>
      </c>
      <c r="G1901">
        <v>32767</v>
      </c>
      <c r="H1901">
        <v>-32767</v>
      </c>
      <c r="I1901">
        <v>0</v>
      </c>
    </row>
    <row r="1902" spans="1:25" x14ac:dyDescent="0.25">
      <c r="A1902" t="s">
        <v>167</v>
      </c>
      <c r="B1902">
        <v>31.198899999999998</v>
      </c>
      <c r="C1902">
        <v>1.856E-3</v>
      </c>
      <c r="D1902">
        <v>0</v>
      </c>
      <c r="E1902">
        <v>0</v>
      </c>
      <c r="F1902">
        <v>0</v>
      </c>
      <c r="G1902">
        <v>32767</v>
      </c>
      <c r="H1902">
        <v>-32767</v>
      </c>
      <c r="I1902">
        <v>0</v>
      </c>
    </row>
    <row r="1903" spans="1:25" x14ac:dyDescent="0.25">
      <c r="A1903" t="s">
        <v>167</v>
      </c>
      <c r="B1903">
        <v>34.320900000000002</v>
      </c>
      <c r="C1903">
        <v>1.696E-3</v>
      </c>
      <c r="D1903">
        <v>0</v>
      </c>
      <c r="E1903">
        <v>0</v>
      </c>
      <c r="F1903">
        <v>0</v>
      </c>
      <c r="G1903">
        <v>32767</v>
      </c>
      <c r="H1903">
        <v>-32767</v>
      </c>
      <c r="I1903">
        <v>0</v>
      </c>
      <c r="R1903" t="s">
        <v>69</v>
      </c>
      <c r="U1903" t="s">
        <v>68</v>
      </c>
      <c r="X1903" t="s">
        <v>66</v>
      </c>
    </row>
    <row r="1904" spans="1:25" x14ac:dyDescent="0.25">
      <c r="A1904" t="s">
        <v>167</v>
      </c>
      <c r="B1904">
        <v>28.6663</v>
      </c>
      <c r="C1904">
        <v>4.0639999999999999E-3</v>
      </c>
      <c r="D1904">
        <v>0</v>
      </c>
      <c r="E1904">
        <v>0</v>
      </c>
      <c r="F1904">
        <v>0</v>
      </c>
      <c r="G1904">
        <v>32767</v>
      </c>
      <c r="H1904">
        <v>-32767</v>
      </c>
      <c r="I1904">
        <v>0</v>
      </c>
      <c r="R1904">
        <f>AVERAGE(B1855:B1904)</f>
        <v>17.858696000000005</v>
      </c>
      <c r="S1904">
        <f>AVERAGE(C1855:C1904)</f>
        <v>2.0211199999999999E-3</v>
      </c>
      <c r="U1904">
        <f>_xlfn.VAR.P(B1855:B1904)</f>
        <v>12.050215387583989</v>
      </c>
      <c r="V1904">
        <f>_xlfn.VAR.P(C1855:C1904)</f>
        <v>2.542125056E-7</v>
      </c>
      <c r="X1904">
        <f>1.96*SQRT(U1904)/50</f>
        <v>0.13607660700200111</v>
      </c>
      <c r="Y1904">
        <f>1.96*SQRT(V1904)/50</f>
        <v>1.976444040708423E-5</v>
      </c>
    </row>
    <row r="1905" spans="1:9" x14ac:dyDescent="0.25">
      <c r="A1905" t="s">
        <v>167</v>
      </c>
      <c r="B1905">
        <v>898.68311000000006</v>
      </c>
      <c r="C1905" t="s">
        <v>36</v>
      </c>
    </row>
    <row r="1906" spans="1:9" x14ac:dyDescent="0.25">
      <c r="A1906" t="s">
        <v>168</v>
      </c>
      <c r="B1906">
        <v>5795.23</v>
      </c>
      <c r="C1906">
        <v>5761.26</v>
      </c>
      <c r="D1906">
        <v>5724.99</v>
      </c>
      <c r="E1906">
        <v>2099.12</v>
      </c>
      <c r="F1906">
        <v>0</v>
      </c>
      <c r="G1906">
        <v>0.21299799999999999</v>
      </c>
      <c r="H1906">
        <v>0.77787099999999998</v>
      </c>
      <c r="I1906">
        <v>0</v>
      </c>
    </row>
    <row r="1907" spans="1:9" x14ac:dyDescent="0.25">
      <c r="A1907" t="s">
        <v>168</v>
      </c>
      <c r="B1907">
        <v>5777.28</v>
      </c>
      <c r="C1907">
        <v>5759.7</v>
      </c>
      <c r="D1907">
        <v>5723.48</v>
      </c>
      <c r="E1907">
        <v>2095.92</v>
      </c>
      <c r="F1907">
        <v>0</v>
      </c>
      <c r="G1907">
        <v>0.217053</v>
      </c>
      <c r="H1907">
        <v>0.777891</v>
      </c>
      <c r="I1907">
        <v>0</v>
      </c>
    </row>
    <row r="1908" spans="1:9" x14ac:dyDescent="0.25">
      <c r="A1908" t="s">
        <v>168</v>
      </c>
      <c r="B1908">
        <v>5781.5</v>
      </c>
      <c r="C1908">
        <v>5764.01</v>
      </c>
      <c r="D1908">
        <v>5727.74</v>
      </c>
      <c r="E1908">
        <v>2102.48</v>
      </c>
      <c r="F1908">
        <v>0</v>
      </c>
      <c r="G1908">
        <v>0.20810300000000001</v>
      </c>
      <c r="H1908">
        <v>0.77788500000000005</v>
      </c>
      <c r="I1908">
        <v>0</v>
      </c>
    </row>
    <row r="1909" spans="1:9" x14ac:dyDescent="0.25">
      <c r="A1909" t="s">
        <v>168</v>
      </c>
      <c r="B1909">
        <v>5890.63</v>
      </c>
      <c r="C1909">
        <v>5873.37</v>
      </c>
      <c r="D1909">
        <v>5837.13</v>
      </c>
      <c r="E1909">
        <v>2210.88</v>
      </c>
      <c r="F1909">
        <v>0</v>
      </c>
      <c r="G1909">
        <v>0.23477200000000001</v>
      </c>
      <c r="H1909">
        <v>0.77789699999999995</v>
      </c>
      <c r="I1909">
        <v>1</v>
      </c>
    </row>
    <row r="1910" spans="1:9" x14ac:dyDescent="0.25">
      <c r="A1910" t="s">
        <v>168</v>
      </c>
      <c r="B1910">
        <v>5776.18</v>
      </c>
      <c r="C1910">
        <v>5758.93</v>
      </c>
      <c r="D1910">
        <v>5722.57</v>
      </c>
      <c r="E1910">
        <v>2095.29</v>
      </c>
      <c r="F1910">
        <v>0</v>
      </c>
      <c r="G1910">
        <v>0.20816499999999999</v>
      </c>
      <c r="H1910">
        <v>0.79450200000000004</v>
      </c>
      <c r="I1910">
        <v>0</v>
      </c>
    </row>
    <row r="1911" spans="1:9" x14ac:dyDescent="0.25">
      <c r="A1911" t="s">
        <v>168</v>
      </c>
      <c r="B1911">
        <v>5826.51</v>
      </c>
      <c r="C1911">
        <v>5809.08</v>
      </c>
      <c r="D1911">
        <v>5772.75</v>
      </c>
      <c r="E1911">
        <v>2151.65</v>
      </c>
      <c r="F1911">
        <v>0</v>
      </c>
      <c r="G1911">
        <v>0.23552000000000001</v>
      </c>
      <c r="H1911">
        <v>0.77789900000000001</v>
      </c>
      <c r="I1911">
        <v>0</v>
      </c>
    </row>
    <row r="1912" spans="1:9" x14ac:dyDescent="0.25">
      <c r="A1912" t="s">
        <v>168</v>
      </c>
      <c r="B1912">
        <v>5827.93</v>
      </c>
      <c r="C1912">
        <v>5810.67</v>
      </c>
      <c r="D1912">
        <v>5774.45</v>
      </c>
      <c r="E1912">
        <v>2150.0500000000002</v>
      </c>
      <c r="F1912">
        <v>0</v>
      </c>
      <c r="G1912">
        <v>0.208375</v>
      </c>
      <c r="H1912">
        <v>0.77789799999999998</v>
      </c>
      <c r="I1912">
        <v>0</v>
      </c>
    </row>
    <row r="1913" spans="1:9" x14ac:dyDescent="0.25">
      <c r="A1913" t="s">
        <v>168</v>
      </c>
      <c r="B1913">
        <v>5781.17</v>
      </c>
      <c r="C1913">
        <v>5763.92</v>
      </c>
      <c r="D1913">
        <v>5727.72</v>
      </c>
      <c r="E1913">
        <v>2101.12</v>
      </c>
      <c r="F1913">
        <v>0</v>
      </c>
      <c r="G1913">
        <v>0.21706400000000001</v>
      </c>
      <c r="H1913">
        <v>0.777887</v>
      </c>
      <c r="I1913">
        <v>0</v>
      </c>
    </row>
    <row r="1914" spans="1:9" x14ac:dyDescent="0.25">
      <c r="A1914" t="s">
        <v>168</v>
      </c>
      <c r="B1914">
        <v>5779.73</v>
      </c>
      <c r="C1914">
        <v>5762.88</v>
      </c>
      <c r="D1914">
        <v>5726.56</v>
      </c>
      <c r="E1914">
        <v>2101.12</v>
      </c>
      <c r="F1914">
        <v>0</v>
      </c>
      <c r="G1914">
        <v>0.20966399999999999</v>
      </c>
      <c r="H1914">
        <v>0.80027999999999999</v>
      </c>
      <c r="I1914">
        <v>0</v>
      </c>
    </row>
    <row r="1915" spans="1:9" x14ac:dyDescent="0.25">
      <c r="A1915" t="s">
        <v>168</v>
      </c>
      <c r="B1915">
        <v>5778.41</v>
      </c>
      <c r="C1915">
        <v>5761.21</v>
      </c>
      <c r="D1915">
        <v>5725</v>
      </c>
      <c r="E1915">
        <v>2101.36</v>
      </c>
      <c r="F1915">
        <v>0</v>
      </c>
      <c r="G1915">
        <v>0.218499</v>
      </c>
      <c r="H1915">
        <v>0.77789799999999998</v>
      </c>
      <c r="I1915">
        <v>0</v>
      </c>
    </row>
    <row r="1916" spans="1:9" x14ac:dyDescent="0.25">
      <c r="A1916" t="s">
        <v>168</v>
      </c>
      <c r="B1916">
        <v>5780.55</v>
      </c>
      <c r="C1916">
        <v>5763.37</v>
      </c>
      <c r="D1916">
        <v>5727.21</v>
      </c>
      <c r="E1916">
        <v>2102.13</v>
      </c>
      <c r="F1916">
        <v>0</v>
      </c>
      <c r="G1916">
        <v>0.209284</v>
      </c>
      <c r="H1916">
        <v>0.77752299999999996</v>
      </c>
      <c r="I1916">
        <v>0</v>
      </c>
    </row>
    <row r="1917" spans="1:9" x14ac:dyDescent="0.25">
      <c r="A1917" t="s">
        <v>168</v>
      </c>
      <c r="B1917">
        <v>5815.8</v>
      </c>
      <c r="C1917">
        <v>5798.77</v>
      </c>
      <c r="D1917">
        <v>5762.29</v>
      </c>
      <c r="E1917">
        <v>2135.7399999999998</v>
      </c>
      <c r="F1917">
        <v>0</v>
      </c>
      <c r="G1917">
        <v>0.22266</v>
      </c>
      <c r="H1917">
        <v>0.77789900000000001</v>
      </c>
      <c r="I1917">
        <v>0</v>
      </c>
    </row>
    <row r="1918" spans="1:9" x14ac:dyDescent="0.25">
      <c r="A1918" t="s">
        <v>168</v>
      </c>
      <c r="B1918">
        <v>5773.53</v>
      </c>
      <c r="C1918">
        <v>5756.25</v>
      </c>
      <c r="D1918">
        <v>5719.76</v>
      </c>
      <c r="E1918">
        <v>2097.1</v>
      </c>
      <c r="F1918">
        <v>0</v>
      </c>
      <c r="G1918">
        <v>0.20811399999999999</v>
      </c>
      <c r="H1918">
        <v>0.77749199999999996</v>
      </c>
      <c r="I1918">
        <v>0</v>
      </c>
    </row>
    <row r="1919" spans="1:9" x14ac:dyDescent="0.25">
      <c r="A1919" t="s">
        <v>168</v>
      </c>
      <c r="B1919">
        <v>5783.67</v>
      </c>
      <c r="C1919">
        <v>5766.44</v>
      </c>
      <c r="D1919">
        <v>5730.22</v>
      </c>
      <c r="E1919">
        <v>2100.9899999999998</v>
      </c>
      <c r="F1919">
        <v>0</v>
      </c>
      <c r="G1919">
        <v>0.23356299999999999</v>
      </c>
      <c r="H1919">
        <v>0.77785199999999999</v>
      </c>
      <c r="I1919">
        <v>0</v>
      </c>
    </row>
    <row r="1920" spans="1:9" x14ac:dyDescent="0.25">
      <c r="A1920" t="s">
        <v>168</v>
      </c>
      <c r="B1920">
        <v>5792.52</v>
      </c>
      <c r="C1920">
        <v>5775.07</v>
      </c>
      <c r="D1920">
        <v>5738.72</v>
      </c>
      <c r="E1920">
        <v>2111.0700000000002</v>
      </c>
      <c r="F1920">
        <v>0</v>
      </c>
      <c r="G1920">
        <v>0.22381799999999999</v>
      </c>
      <c r="H1920">
        <v>0.77785800000000005</v>
      </c>
      <c r="I1920">
        <v>0</v>
      </c>
    </row>
    <row r="1921" spans="1:9" x14ac:dyDescent="0.25">
      <c r="A1921" t="s">
        <v>168</v>
      </c>
      <c r="B1921">
        <v>5788.38</v>
      </c>
      <c r="C1921">
        <v>5770.69</v>
      </c>
      <c r="D1921">
        <v>5734.42</v>
      </c>
      <c r="E1921">
        <v>2110.5</v>
      </c>
      <c r="F1921">
        <v>0</v>
      </c>
      <c r="G1921">
        <v>0.208734</v>
      </c>
      <c r="H1921">
        <v>0.77786100000000002</v>
      </c>
      <c r="I1921">
        <v>0</v>
      </c>
    </row>
    <row r="1922" spans="1:9" x14ac:dyDescent="0.25">
      <c r="A1922" t="s">
        <v>168</v>
      </c>
      <c r="B1922">
        <v>5777.5</v>
      </c>
      <c r="C1922">
        <v>5759.93</v>
      </c>
      <c r="D1922">
        <v>5723.69</v>
      </c>
      <c r="E1922">
        <v>2097.86</v>
      </c>
      <c r="F1922">
        <v>0</v>
      </c>
      <c r="G1922">
        <v>0.230515</v>
      </c>
      <c r="H1922">
        <v>0.77789799999999998</v>
      </c>
      <c r="I1922">
        <v>0</v>
      </c>
    </row>
    <row r="1923" spans="1:9" x14ac:dyDescent="0.25">
      <c r="A1923" t="s">
        <v>168</v>
      </c>
      <c r="B1923">
        <v>5775.64</v>
      </c>
      <c r="C1923">
        <v>5758.09</v>
      </c>
      <c r="D1923">
        <v>5721.92</v>
      </c>
      <c r="E1923">
        <v>2100.1799999999998</v>
      </c>
      <c r="F1923">
        <v>0</v>
      </c>
      <c r="G1923">
        <v>0.23551900000000001</v>
      </c>
      <c r="H1923">
        <v>0.77789399999999997</v>
      </c>
      <c r="I1923">
        <v>0</v>
      </c>
    </row>
    <row r="1924" spans="1:9" x14ac:dyDescent="0.25">
      <c r="A1924" t="s">
        <v>168</v>
      </c>
      <c r="B1924">
        <v>5771.35</v>
      </c>
      <c r="C1924">
        <v>5753.95</v>
      </c>
      <c r="D1924">
        <v>5717.74</v>
      </c>
      <c r="E1924">
        <v>2095.46</v>
      </c>
      <c r="F1924">
        <v>0</v>
      </c>
      <c r="G1924">
        <v>0.21355499999999999</v>
      </c>
      <c r="H1924">
        <v>0.77778199999999997</v>
      </c>
      <c r="I1924">
        <v>0</v>
      </c>
    </row>
    <row r="1925" spans="1:9" x14ac:dyDescent="0.25">
      <c r="A1925" t="s">
        <v>168</v>
      </c>
      <c r="B1925">
        <v>5827.06</v>
      </c>
      <c r="C1925">
        <v>5809.58</v>
      </c>
      <c r="D1925">
        <v>5773.12</v>
      </c>
      <c r="E1925">
        <v>2152.19</v>
      </c>
      <c r="F1925">
        <v>0</v>
      </c>
      <c r="G1925">
        <v>0.20854600000000001</v>
      </c>
      <c r="H1925">
        <v>0.77789299999999995</v>
      </c>
      <c r="I1925">
        <v>0</v>
      </c>
    </row>
    <row r="1926" spans="1:9" x14ac:dyDescent="0.25">
      <c r="A1926" t="s">
        <v>168</v>
      </c>
      <c r="B1926">
        <v>5777.68</v>
      </c>
      <c r="C1926">
        <v>5760.21</v>
      </c>
      <c r="D1926">
        <v>5723.8</v>
      </c>
      <c r="E1926">
        <v>2099.71</v>
      </c>
      <c r="F1926">
        <v>0</v>
      </c>
      <c r="G1926">
        <v>0.20901400000000001</v>
      </c>
      <c r="H1926">
        <v>0.77786900000000003</v>
      </c>
      <c r="I1926">
        <v>0</v>
      </c>
    </row>
    <row r="1927" spans="1:9" x14ac:dyDescent="0.25">
      <c r="A1927" t="s">
        <v>168</v>
      </c>
      <c r="B1927">
        <v>5764.7</v>
      </c>
      <c r="C1927">
        <v>5747.27</v>
      </c>
      <c r="D1927">
        <v>5711.07</v>
      </c>
      <c r="E1927">
        <v>2090.0500000000002</v>
      </c>
      <c r="F1927">
        <v>0</v>
      </c>
      <c r="G1927">
        <v>0.235539</v>
      </c>
      <c r="H1927">
        <v>0.77381299999999997</v>
      </c>
      <c r="I1927">
        <v>0</v>
      </c>
    </row>
    <row r="1928" spans="1:9" x14ac:dyDescent="0.25">
      <c r="A1928" t="s">
        <v>168</v>
      </c>
      <c r="B1928">
        <v>5801.27</v>
      </c>
      <c r="C1928">
        <v>5783.71</v>
      </c>
      <c r="D1928">
        <v>5747.52</v>
      </c>
      <c r="E1928">
        <v>2122.34</v>
      </c>
      <c r="F1928">
        <v>0</v>
      </c>
      <c r="G1928">
        <v>0.209341</v>
      </c>
      <c r="H1928">
        <v>0.77784299999999995</v>
      </c>
      <c r="I1928">
        <v>0</v>
      </c>
    </row>
    <row r="1929" spans="1:9" x14ac:dyDescent="0.25">
      <c r="A1929" t="s">
        <v>168</v>
      </c>
      <c r="B1929">
        <v>5778.94</v>
      </c>
      <c r="C1929">
        <v>5761.38</v>
      </c>
      <c r="D1929">
        <v>5725.16</v>
      </c>
      <c r="E1929">
        <v>2100.5300000000002</v>
      </c>
      <c r="F1929">
        <v>0</v>
      </c>
      <c r="G1929">
        <v>0.23552600000000001</v>
      </c>
      <c r="H1929">
        <v>0.77729599999999999</v>
      </c>
      <c r="I1929">
        <v>0</v>
      </c>
    </row>
    <row r="1930" spans="1:9" x14ac:dyDescent="0.25">
      <c r="A1930" t="s">
        <v>168</v>
      </c>
      <c r="B1930">
        <v>5788.52</v>
      </c>
      <c r="C1930">
        <v>5771</v>
      </c>
      <c r="D1930">
        <v>5734.8</v>
      </c>
      <c r="E1930">
        <v>2109</v>
      </c>
      <c r="F1930">
        <v>0</v>
      </c>
      <c r="G1930">
        <v>0.208291</v>
      </c>
      <c r="H1930">
        <v>0.77764999999999995</v>
      </c>
      <c r="I1930">
        <v>0</v>
      </c>
    </row>
    <row r="1931" spans="1:9" x14ac:dyDescent="0.25">
      <c r="A1931" t="s">
        <v>168</v>
      </c>
      <c r="B1931">
        <v>5787.17</v>
      </c>
      <c r="C1931">
        <v>5769.69</v>
      </c>
      <c r="D1931">
        <v>5733.22</v>
      </c>
      <c r="E1931">
        <v>2103.69</v>
      </c>
      <c r="F1931">
        <v>0</v>
      </c>
      <c r="G1931">
        <v>0.21312900000000001</v>
      </c>
      <c r="H1931">
        <v>0.77789699999999995</v>
      </c>
      <c r="I1931">
        <v>0</v>
      </c>
    </row>
    <row r="1932" spans="1:9" x14ac:dyDescent="0.25">
      <c r="A1932" t="s">
        <v>168</v>
      </c>
      <c r="B1932">
        <v>5780.72</v>
      </c>
      <c r="C1932">
        <v>5763.42</v>
      </c>
      <c r="D1932">
        <v>5727.12</v>
      </c>
      <c r="E1932">
        <v>2101.0700000000002</v>
      </c>
      <c r="F1932">
        <v>0</v>
      </c>
      <c r="G1932">
        <v>0.208754</v>
      </c>
      <c r="H1932">
        <v>0.77789900000000001</v>
      </c>
      <c r="I1932">
        <v>0</v>
      </c>
    </row>
    <row r="1933" spans="1:9" x14ac:dyDescent="0.25">
      <c r="A1933" t="s">
        <v>168</v>
      </c>
      <c r="B1933">
        <v>5780.56</v>
      </c>
      <c r="C1933">
        <v>5763</v>
      </c>
      <c r="D1933">
        <v>5726.85</v>
      </c>
      <c r="E1933">
        <v>2101.65</v>
      </c>
      <c r="F1933">
        <v>0</v>
      </c>
      <c r="G1933">
        <v>0.23552000000000001</v>
      </c>
      <c r="H1933">
        <v>0.77789699999999995</v>
      </c>
      <c r="I1933">
        <v>0</v>
      </c>
    </row>
    <row r="1934" spans="1:9" x14ac:dyDescent="0.25">
      <c r="A1934" t="s">
        <v>168</v>
      </c>
      <c r="B1934">
        <v>5813.54</v>
      </c>
      <c r="C1934">
        <v>5796.18</v>
      </c>
      <c r="D1934">
        <v>5759.99</v>
      </c>
      <c r="E1934">
        <v>2135.5300000000002</v>
      </c>
      <c r="F1934">
        <v>0</v>
      </c>
      <c r="G1934">
        <v>0.20877899999999999</v>
      </c>
      <c r="H1934">
        <v>0.77712300000000001</v>
      </c>
      <c r="I1934">
        <v>0</v>
      </c>
    </row>
    <row r="1935" spans="1:9" x14ac:dyDescent="0.25">
      <c r="A1935" t="s">
        <v>168</v>
      </c>
      <c r="B1935">
        <v>5783.13</v>
      </c>
      <c r="C1935">
        <v>5765.72</v>
      </c>
      <c r="D1935">
        <v>5729.51</v>
      </c>
      <c r="E1935">
        <v>2102.92</v>
      </c>
      <c r="F1935">
        <v>0</v>
      </c>
      <c r="G1935">
        <v>0.211872</v>
      </c>
      <c r="H1935">
        <v>0.77778800000000003</v>
      </c>
      <c r="I1935">
        <v>0</v>
      </c>
    </row>
    <row r="1936" spans="1:9" x14ac:dyDescent="0.25">
      <c r="A1936" t="s">
        <v>168</v>
      </c>
      <c r="B1936">
        <v>5781.26</v>
      </c>
      <c r="C1936">
        <v>5763.67</v>
      </c>
      <c r="D1936">
        <v>5727.51</v>
      </c>
      <c r="E1936">
        <v>2102.9699999999998</v>
      </c>
      <c r="F1936">
        <v>0</v>
      </c>
      <c r="G1936">
        <v>0.21154000000000001</v>
      </c>
      <c r="H1936">
        <v>0.77788400000000002</v>
      </c>
      <c r="I1936">
        <v>0</v>
      </c>
    </row>
    <row r="1937" spans="1:9" x14ac:dyDescent="0.25">
      <c r="A1937" t="s">
        <v>168</v>
      </c>
      <c r="B1937">
        <v>5793.73</v>
      </c>
      <c r="C1937">
        <v>5776.07</v>
      </c>
      <c r="D1937">
        <v>5739.76</v>
      </c>
      <c r="E1937">
        <v>2112.14</v>
      </c>
      <c r="F1937">
        <v>0</v>
      </c>
      <c r="G1937">
        <v>0.215334</v>
      </c>
      <c r="H1937">
        <v>0.77607599999999999</v>
      </c>
      <c r="I1937">
        <v>0</v>
      </c>
    </row>
    <row r="1938" spans="1:9" x14ac:dyDescent="0.25">
      <c r="A1938" t="s">
        <v>168</v>
      </c>
      <c r="B1938">
        <v>5784.16</v>
      </c>
      <c r="C1938">
        <v>5766.72</v>
      </c>
      <c r="D1938">
        <v>5730.32</v>
      </c>
      <c r="E1938">
        <v>2100.17</v>
      </c>
      <c r="F1938">
        <v>0</v>
      </c>
      <c r="G1938">
        <v>0.20871500000000001</v>
      </c>
      <c r="H1938">
        <v>0.77776400000000001</v>
      </c>
      <c r="I1938">
        <v>0</v>
      </c>
    </row>
    <row r="1939" spans="1:9" x14ac:dyDescent="0.25">
      <c r="A1939" t="s">
        <v>168</v>
      </c>
      <c r="B1939">
        <v>5782.64</v>
      </c>
      <c r="C1939">
        <v>5765.28</v>
      </c>
      <c r="D1939">
        <v>5729.07</v>
      </c>
      <c r="E1939">
        <v>2100.31</v>
      </c>
      <c r="F1939">
        <v>0</v>
      </c>
      <c r="G1939">
        <v>0.23267199999999999</v>
      </c>
      <c r="H1939">
        <v>0.77789299999999995</v>
      </c>
      <c r="I1939">
        <v>0</v>
      </c>
    </row>
    <row r="1940" spans="1:9" x14ac:dyDescent="0.25">
      <c r="A1940" t="s">
        <v>168</v>
      </c>
      <c r="B1940">
        <v>5783.8</v>
      </c>
      <c r="C1940">
        <v>5766.6</v>
      </c>
      <c r="D1940">
        <v>5730.26</v>
      </c>
      <c r="E1940">
        <v>2100.41</v>
      </c>
      <c r="F1940">
        <v>0</v>
      </c>
      <c r="G1940">
        <v>0.20891399999999999</v>
      </c>
      <c r="H1940">
        <v>0.77776900000000004</v>
      </c>
      <c r="I1940">
        <v>0</v>
      </c>
    </row>
    <row r="1941" spans="1:9" x14ac:dyDescent="0.25">
      <c r="A1941" t="s">
        <v>168</v>
      </c>
      <c r="B1941">
        <v>5786.8</v>
      </c>
      <c r="C1941">
        <v>5769.64</v>
      </c>
      <c r="D1941">
        <v>5733.22</v>
      </c>
      <c r="E1941">
        <v>2104.4699999999998</v>
      </c>
      <c r="F1941">
        <v>0</v>
      </c>
      <c r="G1941">
        <v>0.225912</v>
      </c>
      <c r="H1941">
        <v>0.77789299999999995</v>
      </c>
      <c r="I1941">
        <v>0</v>
      </c>
    </row>
    <row r="1942" spans="1:9" x14ac:dyDescent="0.25">
      <c r="A1942" t="s">
        <v>168</v>
      </c>
      <c r="B1942">
        <v>5814.77</v>
      </c>
      <c r="C1942">
        <v>5797.61</v>
      </c>
      <c r="D1942">
        <v>5761.29</v>
      </c>
      <c r="E1942">
        <v>2137.7600000000002</v>
      </c>
      <c r="F1942">
        <v>0</v>
      </c>
      <c r="G1942">
        <v>0.21057300000000001</v>
      </c>
      <c r="H1942">
        <v>0.777895</v>
      </c>
      <c r="I1942">
        <v>0</v>
      </c>
    </row>
    <row r="1943" spans="1:9" x14ac:dyDescent="0.25">
      <c r="A1943" t="s">
        <v>168</v>
      </c>
      <c r="B1943">
        <v>5813.24</v>
      </c>
      <c r="C1943">
        <v>5795.95</v>
      </c>
      <c r="D1943">
        <v>5759.73</v>
      </c>
      <c r="E1943">
        <v>2134.9899999999998</v>
      </c>
      <c r="F1943">
        <v>0</v>
      </c>
      <c r="G1943">
        <v>0.23552100000000001</v>
      </c>
      <c r="H1943">
        <v>0.77734499999999995</v>
      </c>
      <c r="I1943">
        <v>0</v>
      </c>
    </row>
    <row r="1944" spans="1:9" x14ac:dyDescent="0.25">
      <c r="A1944" t="s">
        <v>168</v>
      </c>
      <c r="B1944">
        <v>5779.18</v>
      </c>
      <c r="C1944">
        <v>5761.93</v>
      </c>
      <c r="D1944">
        <v>5725.7</v>
      </c>
      <c r="E1944">
        <v>2097.66</v>
      </c>
      <c r="F1944">
        <v>0</v>
      </c>
      <c r="G1944">
        <v>0.20882800000000001</v>
      </c>
      <c r="H1944">
        <v>0.80527700000000002</v>
      </c>
      <c r="I1944">
        <v>0</v>
      </c>
    </row>
    <row r="1945" spans="1:9" x14ac:dyDescent="0.25">
      <c r="A1945" t="s">
        <v>168</v>
      </c>
      <c r="B1945">
        <v>5790.03</v>
      </c>
      <c r="C1945">
        <v>5772.82</v>
      </c>
      <c r="D1945">
        <v>5736.61</v>
      </c>
      <c r="E1945">
        <v>2109.7399999999998</v>
      </c>
      <c r="F1945">
        <v>0</v>
      </c>
      <c r="G1945">
        <v>0.23552100000000001</v>
      </c>
      <c r="H1945">
        <v>0.77788599999999997</v>
      </c>
      <c r="I1945">
        <v>0</v>
      </c>
    </row>
    <row r="1946" spans="1:9" x14ac:dyDescent="0.25">
      <c r="A1946" t="s">
        <v>168</v>
      </c>
      <c r="B1946">
        <v>5778.65</v>
      </c>
      <c r="C1946">
        <v>5761.72</v>
      </c>
      <c r="D1946">
        <v>5725.64</v>
      </c>
      <c r="E1946">
        <v>2099.7399999999998</v>
      </c>
      <c r="F1946">
        <v>0</v>
      </c>
      <c r="G1946">
        <v>0.20896600000000001</v>
      </c>
      <c r="H1946">
        <v>0.77789399999999997</v>
      </c>
      <c r="I1946">
        <v>0</v>
      </c>
    </row>
    <row r="1947" spans="1:9" x14ac:dyDescent="0.25">
      <c r="A1947" t="s">
        <v>168</v>
      </c>
      <c r="B1947">
        <v>5818.78</v>
      </c>
      <c r="C1947">
        <v>5801.51</v>
      </c>
      <c r="D1947">
        <v>5765.27</v>
      </c>
      <c r="E1947">
        <v>2136.84</v>
      </c>
      <c r="F1947">
        <v>0</v>
      </c>
      <c r="G1947">
        <v>0.22564699999999999</v>
      </c>
      <c r="H1947">
        <v>0.77771599999999996</v>
      </c>
      <c r="I1947">
        <v>0</v>
      </c>
    </row>
    <row r="1948" spans="1:9" x14ac:dyDescent="0.25">
      <c r="A1948" t="s">
        <v>168</v>
      </c>
      <c r="B1948">
        <v>5771.84</v>
      </c>
      <c r="C1948">
        <v>5754.7</v>
      </c>
      <c r="D1948">
        <v>5718.41</v>
      </c>
      <c r="E1948">
        <v>2093.4299999999998</v>
      </c>
      <c r="F1948">
        <v>0</v>
      </c>
      <c r="G1948">
        <v>0.20869099999999999</v>
      </c>
      <c r="H1948">
        <v>0.77765899999999999</v>
      </c>
      <c r="I1948">
        <v>0</v>
      </c>
    </row>
    <row r="1949" spans="1:9" x14ac:dyDescent="0.25">
      <c r="A1949" t="s">
        <v>168</v>
      </c>
      <c r="B1949">
        <v>5829.82</v>
      </c>
      <c r="C1949">
        <v>5812.85</v>
      </c>
      <c r="D1949">
        <v>5776.66</v>
      </c>
      <c r="E1949">
        <v>2152.19</v>
      </c>
      <c r="F1949">
        <v>0</v>
      </c>
      <c r="G1949">
        <v>0.23552000000000001</v>
      </c>
      <c r="H1949">
        <v>0.77733399999999997</v>
      </c>
      <c r="I1949">
        <v>0</v>
      </c>
    </row>
    <row r="1950" spans="1:9" x14ac:dyDescent="0.25">
      <c r="A1950" t="s">
        <v>168</v>
      </c>
      <c r="B1950">
        <v>5783.37</v>
      </c>
      <c r="C1950">
        <v>5766.24</v>
      </c>
      <c r="D1950">
        <v>5730</v>
      </c>
      <c r="E1950">
        <v>2102.66</v>
      </c>
      <c r="F1950">
        <v>0</v>
      </c>
      <c r="G1950">
        <v>0.20902299999999999</v>
      </c>
      <c r="H1950">
        <v>0.77778599999999998</v>
      </c>
      <c r="I1950">
        <v>0</v>
      </c>
    </row>
    <row r="1951" spans="1:9" x14ac:dyDescent="0.25">
      <c r="A1951" t="s">
        <v>168</v>
      </c>
      <c r="B1951">
        <v>5799.56</v>
      </c>
      <c r="C1951">
        <v>5782.31</v>
      </c>
      <c r="D1951">
        <v>5746.09</v>
      </c>
      <c r="E1951">
        <v>2122.9</v>
      </c>
      <c r="F1951">
        <v>0</v>
      </c>
      <c r="G1951">
        <v>0.23552100000000001</v>
      </c>
      <c r="H1951">
        <v>0.77782200000000001</v>
      </c>
      <c r="I1951">
        <v>0</v>
      </c>
    </row>
    <row r="1952" spans="1:9" x14ac:dyDescent="0.25">
      <c r="A1952" t="s">
        <v>168</v>
      </c>
      <c r="B1952">
        <v>5771.39</v>
      </c>
      <c r="C1952">
        <v>5754.06</v>
      </c>
      <c r="D1952">
        <v>5717.88</v>
      </c>
      <c r="E1952">
        <v>2095.09</v>
      </c>
      <c r="F1952">
        <v>0</v>
      </c>
      <c r="G1952">
        <v>0.208345</v>
      </c>
      <c r="H1952">
        <v>0.77789200000000003</v>
      </c>
      <c r="I1952">
        <v>0</v>
      </c>
    </row>
    <row r="1953" spans="1:25" x14ac:dyDescent="0.25">
      <c r="A1953" t="s">
        <v>168</v>
      </c>
      <c r="B1953">
        <v>5858.5</v>
      </c>
      <c r="C1953">
        <v>5840.87</v>
      </c>
      <c r="D1953">
        <v>5804.56</v>
      </c>
      <c r="E1953">
        <v>2183.7600000000002</v>
      </c>
      <c r="F1953">
        <v>0</v>
      </c>
      <c r="G1953">
        <v>0.22391900000000001</v>
      </c>
      <c r="H1953">
        <v>0.77708500000000003</v>
      </c>
      <c r="I1953">
        <v>0</v>
      </c>
    </row>
    <row r="1954" spans="1:25" x14ac:dyDescent="0.25">
      <c r="A1954" t="s">
        <v>168</v>
      </c>
      <c r="B1954">
        <v>5779.19</v>
      </c>
      <c r="C1954">
        <v>5761.67</v>
      </c>
      <c r="D1954">
        <v>5725.44</v>
      </c>
      <c r="E1954">
        <v>2101.39</v>
      </c>
      <c r="F1954">
        <v>0</v>
      </c>
      <c r="G1954">
        <v>0.21852099999999999</v>
      </c>
      <c r="H1954">
        <v>0.777895</v>
      </c>
      <c r="I1954">
        <v>0</v>
      </c>
    </row>
    <row r="1955" spans="1:25" x14ac:dyDescent="0.25">
      <c r="A1955" t="s">
        <v>168</v>
      </c>
      <c r="B1955">
        <v>5808.44</v>
      </c>
      <c r="C1955">
        <v>5790.83</v>
      </c>
      <c r="D1955">
        <v>5754.56</v>
      </c>
      <c r="E1955">
        <v>2128.86</v>
      </c>
      <c r="F1955">
        <v>0</v>
      </c>
      <c r="G1955">
        <v>0.209642</v>
      </c>
      <c r="H1955">
        <v>0.77789699999999995</v>
      </c>
      <c r="I1955">
        <v>0</v>
      </c>
    </row>
    <row r="1956" spans="1:25" x14ac:dyDescent="0.25">
      <c r="A1956" t="s">
        <v>168</v>
      </c>
      <c r="B1956">
        <v>5830.9</v>
      </c>
      <c r="C1956">
        <v>5813.38</v>
      </c>
      <c r="D1956">
        <v>5777.16</v>
      </c>
      <c r="E1956">
        <v>2151.9899999999998</v>
      </c>
      <c r="F1956">
        <v>0</v>
      </c>
      <c r="G1956">
        <v>0.212751</v>
      </c>
      <c r="H1956">
        <v>0.77787300000000004</v>
      </c>
      <c r="I1956">
        <v>0</v>
      </c>
    </row>
    <row r="1957" spans="1:25" x14ac:dyDescent="0.25">
      <c r="A1957" t="s">
        <v>168</v>
      </c>
      <c r="B1957">
        <v>5778.96</v>
      </c>
      <c r="C1957">
        <v>5761.53</v>
      </c>
      <c r="D1957">
        <v>5725.31</v>
      </c>
      <c r="E1957">
        <v>2096.6799999999998</v>
      </c>
      <c r="F1957">
        <v>0</v>
      </c>
      <c r="G1957">
        <v>0.20861099999999999</v>
      </c>
      <c r="H1957">
        <v>0.77788800000000002</v>
      </c>
      <c r="I1957">
        <v>0</v>
      </c>
    </row>
    <row r="1958" spans="1:25" x14ac:dyDescent="0.25">
      <c r="A1958" t="s">
        <v>168</v>
      </c>
      <c r="B1958">
        <v>5808.64</v>
      </c>
      <c r="C1958">
        <v>5791.13</v>
      </c>
      <c r="D1958">
        <v>5754.95</v>
      </c>
      <c r="E1958">
        <v>2131.5</v>
      </c>
      <c r="F1958">
        <v>0</v>
      </c>
      <c r="G1958">
        <v>0.23552100000000001</v>
      </c>
      <c r="H1958">
        <v>0.77610599999999996</v>
      </c>
      <c r="I1958">
        <v>0</v>
      </c>
    </row>
    <row r="1959" spans="1:25" x14ac:dyDescent="0.25">
      <c r="A1959" t="s">
        <v>168</v>
      </c>
      <c r="B1959">
        <v>5772.22</v>
      </c>
      <c r="C1959">
        <v>5754.93</v>
      </c>
      <c r="D1959">
        <v>5718.79</v>
      </c>
      <c r="E1959">
        <v>2094.58</v>
      </c>
      <c r="F1959">
        <v>0</v>
      </c>
      <c r="G1959">
        <v>0.21249100000000001</v>
      </c>
      <c r="H1959">
        <v>0.77789200000000003</v>
      </c>
      <c r="I1959">
        <v>0</v>
      </c>
      <c r="R1959" t="s">
        <v>69</v>
      </c>
      <c r="U1959" t="s">
        <v>68</v>
      </c>
      <c r="X1959" t="s">
        <v>66</v>
      </c>
    </row>
    <row r="1960" spans="1:25" x14ac:dyDescent="0.25">
      <c r="A1960" t="s">
        <v>168</v>
      </c>
      <c r="B1960">
        <v>5779.54</v>
      </c>
      <c r="C1960">
        <v>5762.02</v>
      </c>
      <c r="D1960">
        <v>5725.81</v>
      </c>
      <c r="E1960">
        <v>2098.0500000000002</v>
      </c>
      <c r="F1960">
        <v>0</v>
      </c>
      <c r="G1960">
        <v>0.209144</v>
      </c>
      <c r="H1960">
        <v>0.77774100000000002</v>
      </c>
      <c r="I1960">
        <v>0</v>
      </c>
      <c r="R1960">
        <f>AVERAGE(B1911:B1960)</f>
        <v>5792.3078000000005</v>
      </c>
      <c r="S1960">
        <f>AVERAGE(C1911:C1960)</f>
        <v>5774.9504000000015</v>
      </c>
      <c r="U1960">
        <f>_xlfn.VAR.P(B1911:B1960)</f>
        <v>407.58182515999965</v>
      </c>
      <c r="V1960">
        <f>_xlfn.VAR.P(C1911:C1960)</f>
        <v>407.1657478399996</v>
      </c>
      <c r="X1960">
        <f>1.96*SQRT(U1960)/50</f>
        <v>0.79139530944646241</v>
      </c>
      <c r="Y1960">
        <f>1.96*SQRT(V1960)/50</f>
        <v>0.79099126086250593</v>
      </c>
    </row>
    <row r="1961" spans="1:25" x14ac:dyDescent="0.25">
      <c r="A1961" t="s">
        <v>169</v>
      </c>
      <c r="B1961">
        <v>289624.154912</v>
      </c>
      <c r="C1961" t="s">
        <v>36</v>
      </c>
    </row>
    <row r="1962" spans="1:25" x14ac:dyDescent="0.25">
      <c r="A1962" t="s">
        <v>170</v>
      </c>
      <c r="B1962">
        <v>2829.2</v>
      </c>
      <c r="C1962">
        <v>2811.52</v>
      </c>
      <c r="D1962">
        <v>2775.54</v>
      </c>
      <c r="E1962">
        <v>2093.7600000000002</v>
      </c>
      <c r="F1962">
        <v>0</v>
      </c>
      <c r="G1962">
        <v>0.21782399999999999</v>
      </c>
      <c r="H1962">
        <v>0.77784500000000001</v>
      </c>
      <c r="I1962">
        <v>0</v>
      </c>
    </row>
    <row r="1963" spans="1:25" x14ac:dyDescent="0.25">
      <c r="A1963" t="s">
        <v>170</v>
      </c>
      <c r="B1963">
        <v>2833.15</v>
      </c>
      <c r="C1963">
        <v>2815.53</v>
      </c>
      <c r="D1963">
        <v>2779.43</v>
      </c>
      <c r="E1963">
        <v>2098.56</v>
      </c>
      <c r="F1963">
        <v>0</v>
      </c>
      <c r="G1963">
        <v>0.20932799999999999</v>
      </c>
      <c r="H1963">
        <v>0.77784900000000001</v>
      </c>
      <c r="I1963">
        <v>0</v>
      </c>
    </row>
    <row r="1964" spans="1:25" x14ac:dyDescent="0.25">
      <c r="A1964" t="s">
        <v>170</v>
      </c>
      <c r="B1964">
        <v>2834.22</v>
      </c>
      <c r="C1964">
        <v>2816.77</v>
      </c>
      <c r="D1964">
        <v>2780.77</v>
      </c>
      <c r="E1964">
        <v>2099.5100000000002</v>
      </c>
      <c r="F1964">
        <v>0</v>
      </c>
      <c r="G1964">
        <v>0.21684800000000001</v>
      </c>
      <c r="H1964">
        <v>0.77776900000000004</v>
      </c>
      <c r="I1964">
        <v>0</v>
      </c>
    </row>
    <row r="1965" spans="1:25" x14ac:dyDescent="0.25">
      <c r="A1965" t="s">
        <v>170</v>
      </c>
      <c r="B1965">
        <v>2844.6</v>
      </c>
      <c r="C1965">
        <v>2827.24</v>
      </c>
      <c r="D1965">
        <v>2791.32</v>
      </c>
      <c r="E1965">
        <v>2109.85</v>
      </c>
      <c r="F1965">
        <v>0</v>
      </c>
      <c r="G1965">
        <v>0.22343399999999999</v>
      </c>
      <c r="H1965">
        <v>0.77735299999999996</v>
      </c>
      <c r="I1965">
        <v>0</v>
      </c>
    </row>
    <row r="1966" spans="1:25" x14ac:dyDescent="0.25">
      <c r="A1966" t="s">
        <v>170</v>
      </c>
      <c r="B1966">
        <v>2885.61</v>
      </c>
      <c r="C1966">
        <v>2867.95</v>
      </c>
      <c r="D1966">
        <v>2831.96</v>
      </c>
      <c r="E1966">
        <v>2151.59</v>
      </c>
      <c r="F1966">
        <v>0</v>
      </c>
      <c r="G1966">
        <v>0.21159700000000001</v>
      </c>
      <c r="H1966">
        <v>0.77789799999999998</v>
      </c>
      <c r="I1966">
        <v>0</v>
      </c>
    </row>
    <row r="1967" spans="1:25" x14ac:dyDescent="0.25">
      <c r="A1967" t="s">
        <v>170</v>
      </c>
      <c r="B1967">
        <v>2828.73</v>
      </c>
      <c r="C1967">
        <v>2811.37</v>
      </c>
      <c r="D1967">
        <v>2775.22</v>
      </c>
      <c r="E1967">
        <v>2095.4</v>
      </c>
      <c r="F1967">
        <v>0</v>
      </c>
      <c r="G1967">
        <v>0.20813100000000001</v>
      </c>
      <c r="H1967">
        <v>0.77789200000000003</v>
      </c>
      <c r="I1967">
        <v>0</v>
      </c>
    </row>
    <row r="1968" spans="1:25" x14ac:dyDescent="0.25">
      <c r="A1968" t="s">
        <v>170</v>
      </c>
      <c r="B1968">
        <v>2833.05</v>
      </c>
      <c r="C1968">
        <v>2815.41</v>
      </c>
      <c r="D1968">
        <v>2779.34</v>
      </c>
      <c r="E1968">
        <v>2098.94</v>
      </c>
      <c r="F1968">
        <v>0</v>
      </c>
      <c r="G1968">
        <v>0.220411</v>
      </c>
      <c r="H1968">
        <v>0.80640999999999996</v>
      </c>
      <c r="I1968">
        <v>0</v>
      </c>
    </row>
    <row r="1969" spans="1:9" x14ac:dyDescent="0.25">
      <c r="A1969" t="s">
        <v>170</v>
      </c>
      <c r="B1969">
        <v>2832.07</v>
      </c>
      <c r="C1969">
        <v>2814.4</v>
      </c>
      <c r="D1969">
        <v>2778.35</v>
      </c>
      <c r="E1969">
        <v>2097.7600000000002</v>
      </c>
      <c r="F1969">
        <v>0</v>
      </c>
      <c r="G1969">
        <v>0.21216199999999999</v>
      </c>
      <c r="H1969">
        <v>0.77787399999999995</v>
      </c>
      <c r="I1969">
        <v>0</v>
      </c>
    </row>
    <row r="1970" spans="1:9" x14ac:dyDescent="0.25">
      <c r="A1970" t="s">
        <v>170</v>
      </c>
      <c r="B1970">
        <v>2862.94</v>
      </c>
      <c r="C1970">
        <v>2845.16</v>
      </c>
      <c r="D1970">
        <v>2809.28</v>
      </c>
      <c r="E1970">
        <v>2129</v>
      </c>
      <c r="F1970">
        <v>0</v>
      </c>
      <c r="G1970">
        <v>0.21060799999999999</v>
      </c>
      <c r="H1970">
        <v>0.77788999999999997</v>
      </c>
      <c r="I1970">
        <v>0</v>
      </c>
    </row>
    <row r="1971" spans="1:9" x14ac:dyDescent="0.25">
      <c r="A1971" t="s">
        <v>170</v>
      </c>
      <c r="B1971">
        <v>2848.19</v>
      </c>
      <c r="C1971">
        <v>2830.62</v>
      </c>
      <c r="D1971">
        <v>2794.66</v>
      </c>
      <c r="E1971">
        <v>2113.9899999999998</v>
      </c>
      <c r="F1971">
        <v>0</v>
      </c>
      <c r="G1971">
        <v>0.21463199999999999</v>
      </c>
      <c r="H1971">
        <v>0.77789900000000001</v>
      </c>
      <c r="I1971">
        <v>0</v>
      </c>
    </row>
    <row r="1972" spans="1:9" x14ac:dyDescent="0.25">
      <c r="A1972" t="s">
        <v>170</v>
      </c>
      <c r="B1972">
        <v>2829.22</v>
      </c>
      <c r="C1972">
        <v>2811.82</v>
      </c>
      <c r="D1972">
        <v>2775.88</v>
      </c>
      <c r="E1972">
        <v>2094.25</v>
      </c>
      <c r="F1972">
        <v>0</v>
      </c>
      <c r="G1972">
        <v>0.23551900000000001</v>
      </c>
      <c r="H1972">
        <v>0.777887</v>
      </c>
      <c r="I1972">
        <v>0</v>
      </c>
    </row>
    <row r="1973" spans="1:9" x14ac:dyDescent="0.25">
      <c r="A1973" t="s">
        <v>170</v>
      </c>
      <c r="B1973">
        <v>2830.58</v>
      </c>
      <c r="C1973">
        <v>2813.24</v>
      </c>
      <c r="D1973">
        <v>2777.24</v>
      </c>
      <c r="E1973">
        <v>2095.98</v>
      </c>
      <c r="F1973">
        <v>0</v>
      </c>
      <c r="G1973">
        <v>0.20821799999999999</v>
      </c>
      <c r="H1973">
        <v>0.77779100000000001</v>
      </c>
      <c r="I1973">
        <v>0</v>
      </c>
    </row>
    <row r="1974" spans="1:9" x14ac:dyDescent="0.25">
      <c r="A1974" t="s">
        <v>170</v>
      </c>
      <c r="B1974">
        <v>2847.82</v>
      </c>
      <c r="C1974">
        <v>2830.55</v>
      </c>
      <c r="D1974">
        <v>2794.4</v>
      </c>
      <c r="E1974">
        <v>2112.8000000000002</v>
      </c>
      <c r="F1974">
        <v>0</v>
      </c>
      <c r="G1974">
        <v>0.20810500000000001</v>
      </c>
      <c r="H1974">
        <v>0.77789399999999997</v>
      </c>
      <c r="I1974">
        <v>0</v>
      </c>
    </row>
    <row r="1975" spans="1:9" x14ac:dyDescent="0.25">
      <c r="A1975" t="s">
        <v>170</v>
      </c>
      <c r="B1975">
        <v>2835.28</v>
      </c>
      <c r="C1975">
        <v>2817.96</v>
      </c>
      <c r="D1975">
        <v>2781.76</v>
      </c>
      <c r="E1975">
        <v>2100.4499999999998</v>
      </c>
      <c r="F1975">
        <v>0</v>
      </c>
      <c r="G1975">
        <v>0.22750400000000001</v>
      </c>
      <c r="H1975">
        <v>0.77788299999999999</v>
      </c>
      <c r="I1975">
        <v>0</v>
      </c>
    </row>
    <row r="1976" spans="1:9" x14ac:dyDescent="0.25">
      <c r="A1976" t="s">
        <v>170</v>
      </c>
      <c r="B1976">
        <v>2832.43</v>
      </c>
      <c r="C1976">
        <v>2814.95</v>
      </c>
      <c r="D1976">
        <v>2779.04</v>
      </c>
      <c r="E1976">
        <v>2098.11</v>
      </c>
      <c r="F1976">
        <v>0</v>
      </c>
      <c r="G1976">
        <v>0.22473299999999999</v>
      </c>
      <c r="H1976">
        <v>0.77788299999999999</v>
      </c>
      <c r="I1976">
        <v>0</v>
      </c>
    </row>
    <row r="1977" spans="1:9" x14ac:dyDescent="0.25">
      <c r="A1977" t="s">
        <v>170</v>
      </c>
      <c r="B1977">
        <v>2834.48</v>
      </c>
      <c r="C1977">
        <v>2817.1</v>
      </c>
      <c r="D1977">
        <v>2781.2</v>
      </c>
      <c r="E1977">
        <v>2099.8000000000002</v>
      </c>
      <c r="F1977">
        <v>0</v>
      </c>
      <c r="G1977">
        <v>0.22841600000000001</v>
      </c>
      <c r="H1977">
        <v>0.77788299999999999</v>
      </c>
      <c r="I1977">
        <v>0</v>
      </c>
    </row>
    <row r="1978" spans="1:9" x14ac:dyDescent="0.25">
      <c r="A1978" t="s">
        <v>170</v>
      </c>
      <c r="B1978">
        <v>2828.47</v>
      </c>
      <c r="C1978">
        <v>2811.15</v>
      </c>
      <c r="D1978">
        <v>2775.29</v>
      </c>
      <c r="E1978">
        <v>2093.5100000000002</v>
      </c>
      <c r="F1978">
        <v>0</v>
      </c>
      <c r="G1978">
        <v>0.21082799999999999</v>
      </c>
      <c r="H1978">
        <v>0.77789699999999995</v>
      </c>
      <c r="I1978">
        <v>0</v>
      </c>
    </row>
    <row r="1979" spans="1:9" x14ac:dyDescent="0.25">
      <c r="A1979" t="s">
        <v>170</v>
      </c>
      <c r="B1979">
        <v>2858.58</v>
      </c>
      <c r="C1979">
        <v>2841.5</v>
      </c>
      <c r="D1979">
        <v>2805.42</v>
      </c>
      <c r="E1979">
        <v>2124.17</v>
      </c>
      <c r="F1979">
        <v>0</v>
      </c>
      <c r="G1979">
        <v>0.21021000000000001</v>
      </c>
      <c r="H1979">
        <v>0.77777600000000002</v>
      </c>
      <c r="I1979">
        <v>0</v>
      </c>
    </row>
    <row r="1980" spans="1:9" x14ac:dyDescent="0.25">
      <c r="A1980" t="s">
        <v>170</v>
      </c>
      <c r="B1980">
        <v>2869.85</v>
      </c>
      <c r="C1980">
        <v>2852.55</v>
      </c>
      <c r="D1980">
        <v>2816.45</v>
      </c>
      <c r="E1980">
        <v>2135.5700000000002</v>
      </c>
      <c r="F1980">
        <v>0</v>
      </c>
      <c r="G1980">
        <v>0.21035300000000001</v>
      </c>
      <c r="H1980">
        <v>0.77787600000000001</v>
      </c>
      <c r="I1980">
        <v>0</v>
      </c>
    </row>
    <row r="1981" spans="1:9" x14ac:dyDescent="0.25">
      <c r="A1981" t="s">
        <v>170</v>
      </c>
      <c r="B1981">
        <v>2869.32</v>
      </c>
      <c r="C1981">
        <v>2851.98</v>
      </c>
      <c r="D1981">
        <v>2815.91</v>
      </c>
      <c r="E1981">
        <v>2134.7600000000002</v>
      </c>
      <c r="F1981">
        <v>0</v>
      </c>
      <c r="G1981">
        <v>0.23280899999999999</v>
      </c>
      <c r="H1981">
        <v>0.77743600000000002</v>
      </c>
      <c r="I1981">
        <v>0</v>
      </c>
    </row>
    <row r="1982" spans="1:9" x14ac:dyDescent="0.25">
      <c r="A1982" t="s">
        <v>170</v>
      </c>
      <c r="B1982">
        <v>2836.63</v>
      </c>
      <c r="C1982">
        <v>2819.46</v>
      </c>
      <c r="D1982">
        <v>2783.46</v>
      </c>
      <c r="E1982">
        <v>2102.27</v>
      </c>
      <c r="F1982">
        <v>0</v>
      </c>
      <c r="G1982">
        <v>0.23552699999999999</v>
      </c>
      <c r="H1982">
        <v>0.77771699999999999</v>
      </c>
      <c r="I1982">
        <v>0</v>
      </c>
    </row>
    <row r="1983" spans="1:9" x14ac:dyDescent="0.25">
      <c r="A1983" t="s">
        <v>170</v>
      </c>
      <c r="B1983">
        <v>2841.57</v>
      </c>
      <c r="C1983">
        <v>2824.36</v>
      </c>
      <c r="D1983">
        <v>2788.44</v>
      </c>
      <c r="E1983">
        <v>2108.02</v>
      </c>
      <c r="F1983">
        <v>0</v>
      </c>
      <c r="G1983">
        <v>0.215307</v>
      </c>
      <c r="H1983">
        <v>0.77787600000000001</v>
      </c>
      <c r="I1983">
        <v>0</v>
      </c>
    </row>
    <row r="1984" spans="1:9" x14ac:dyDescent="0.25">
      <c r="A1984" t="s">
        <v>170</v>
      </c>
      <c r="B1984">
        <v>2831.99</v>
      </c>
      <c r="C1984">
        <v>2814.57</v>
      </c>
      <c r="D1984">
        <v>2778.55</v>
      </c>
      <c r="E1984">
        <v>2096.7800000000002</v>
      </c>
      <c r="F1984">
        <v>0</v>
      </c>
      <c r="G1984">
        <v>0.208093</v>
      </c>
      <c r="H1984">
        <v>0.777698</v>
      </c>
      <c r="I1984">
        <v>0</v>
      </c>
    </row>
    <row r="1985" spans="1:9" x14ac:dyDescent="0.25">
      <c r="A1985" t="s">
        <v>170</v>
      </c>
      <c r="B1985">
        <v>2856.91</v>
      </c>
      <c r="C1985">
        <v>2839.44</v>
      </c>
      <c r="D1985">
        <v>2803.28</v>
      </c>
      <c r="E1985">
        <v>2122.5700000000002</v>
      </c>
      <c r="F1985">
        <v>0</v>
      </c>
      <c r="G1985">
        <v>0.23552200000000001</v>
      </c>
      <c r="H1985">
        <v>0.77789399999999997</v>
      </c>
      <c r="I1985">
        <v>0</v>
      </c>
    </row>
    <row r="1986" spans="1:9" x14ac:dyDescent="0.25">
      <c r="A1986" t="s">
        <v>170</v>
      </c>
      <c r="B1986">
        <v>2852.32</v>
      </c>
      <c r="C1986">
        <v>2834.59</v>
      </c>
      <c r="D1986">
        <v>2798.53</v>
      </c>
      <c r="E1986">
        <v>2116.5300000000002</v>
      </c>
      <c r="F1986">
        <v>0</v>
      </c>
      <c r="G1986">
        <v>0.212362</v>
      </c>
      <c r="H1986">
        <v>0.77774500000000002</v>
      </c>
      <c r="I1986">
        <v>0</v>
      </c>
    </row>
    <row r="1987" spans="1:9" x14ac:dyDescent="0.25">
      <c r="A1987" t="s">
        <v>170</v>
      </c>
      <c r="B1987">
        <v>2834.34</v>
      </c>
      <c r="C1987">
        <v>2816.65</v>
      </c>
      <c r="D1987">
        <v>2780.66</v>
      </c>
      <c r="E1987">
        <v>2099</v>
      </c>
      <c r="F1987">
        <v>0</v>
      </c>
      <c r="G1987">
        <v>0.212482</v>
      </c>
      <c r="H1987">
        <v>0.77784699999999996</v>
      </c>
      <c r="I1987">
        <v>0</v>
      </c>
    </row>
    <row r="1988" spans="1:9" x14ac:dyDescent="0.25">
      <c r="A1988" t="s">
        <v>170</v>
      </c>
      <c r="B1988">
        <v>2862.06</v>
      </c>
      <c r="C1988">
        <v>2844.36</v>
      </c>
      <c r="D1988">
        <v>2808.36</v>
      </c>
      <c r="E1988">
        <v>2127.38</v>
      </c>
      <c r="F1988">
        <v>0</v>
      </c>
      <c r="G1988">
        <v>0.21459800000000001</v>
      </c>
      <c r="H1988">
        <v>0.777694</v>
      </c>
      <c r="I1988">
        <v>0</v>
      </c>
    </row>
    <row r="1989" spans="1:9" x14ac:dyDescent="0.25">
      <c r="A1989" t="s">
        <v>170</v>
      </c>
      <c r="B1989">
        <v>2852.47</v>
      </c>
      <c r="C1989">
        <v>2834.81</v>
      </c>
      <c r="D1989">
        <v>2798.84</v>
      </c>
      <c r="E1989">
        <v>2117.54</v>
      </c>
      <c r="F1989">
        <v>0</v>
      </c>
      <c r="G1989">
        <v>0.21940100000000001</v>
      </c>
      <c r="H1989">
        <v>0.77777600000000002</v>
      </c>
      <c r="I1989">
        <v>0</v>
      </c>
    </row>
    <row r="1990" spans="1:9" x14ac:dyDescent="0.25">
      <c r="A1990" t="s">
        <v>170</v>
      </c>
      <c r="B1990">
        <v>2882.19</v>
      </c>
      <c r="C1990">
        <v>2864.53</v>
      </c>
      <c r="D1990">
        <v>2828.26</v>
      </c>
      <c r="E1990">
        <v>2147.4899999999998</v>
      </c>
      <c r="F1990">
        <v>0</v>
      </c>
      <c r="G1990">
        <v>0.20882600000000001</v>
      </c>
      <c r="H1990">
        <v>0.77779299999999996</v>
      </c>
      <c r="I1990">
        <v>0</v>
      </c>
    </row>
    <row r="1991" spans="1:9" x14ac:dyDescent="0.25">
      <c r="A1991" t="s">
        <v>170</v>
      </c>
      <c r="B1991">
        <v>2851.52</v>
      </c>
      <c r="C1991">
        <v>2833.88</v>
      </c>
      <c r="D1991">
        <v>2797.81</v>
      </c>
      <c r="E1991">
        <v>2116.5700000000002</v>
      </c>
      <c r="F1991">
        <v>0</v>
      </c>
      <c r="G1991">
        <v>0.21678</v>
      </c>
      <c r="H1991">
        <v>0.78447800000000001</v>
      </c>
      <c r="I1991">
        <v>0</v>
      </c>
    </row>
    <row r="1992" spans="1:9" x14ac:dyDescent="0.25">
      <c r="A1992" t="s">
        <v>170</v>
      </c>
      <c r="B1992">
        <v>2857.68</v>
      </c>
      <c r="C1992">
        <v>2840.16</v>
      </c>
      <c r="D1992">
        <v>2804.08</v>
      </c>
      <c r="E1992">
        <v>2122.5300000000002</v>
      </c>
      <c r="F1992">
        <v>0</v>
      </c>
      <c r="G1992">
        <v>0.23552300000000001</v>
      </c>
      <c r="H1992">
        <v>0.77789799999999998</v>
      </c>
      <c r="I1992">
        <v>0</v>
      </c>
    </row>
    <row r="1993" spans="1:9" x14ac:dyDescent="0.25">
      <c r="A1993" t="s">
        <v>170</v>
      </c>
      <c r="B1993">
        <v>2839.39</v>
      </c>
      <c r="C1993">
        <v>2821.75</v>
      </c>
      <c r="D1993">
        <v>2785.71</v>
      </c>
      <c r="E1993">
        <v>2103.4299999999998</v>
      </c>
      <c r="F1993">
        <v>0</v>
      </c>
      <c r="G1993">
        <v>0.21022199999999999</v>
      </c>
      <c r="H1993">
        <v>0.77749400000000002</v>
      </c>
      <c r="I1993">
        <v>1</v>
      </c>
    </row>
    <row r="1994" spans="1:9" x14ac:dyDescent="0.25">
      <c r="A1994" t="s">
        <v>170</v>
      </c>
      <c r="B1994">
        <v>2857.28</v>
      </c>
      <c r="C1994">
        <v>2839.56</v>
      </c>
      <c r="D1994">
        <v>2803.5</v>
      </c>
      <c r="E1994">
        <v>2121.7199999999998</v>
      </c>
      <c r="F1994">
        <v>0</v>
      </c>
      <c r="G1994">
        <v>0.21751899999999999</v>
      </c>
      <c r="H1994">
        <v>0.77706200000000003</v>
      </c>
      <c r="I1994">
        <v>0</v>
      </c>
    </row>
    <row r="1995" spans="1:9" x14ac:dyDescent="0.25">
      <c r="A1995" t="s">
        <v>170</v>
      </c>
      <c r="B1995">
        <v>2837.44</v>
      </c>
      <c r="C1995">
        <v>2819.72</v>
      </c>
      <c r="D1995">
        <v>2783.78</v>
      </c>
      <c r="E1995">
        <v>2101.52</v>
      </c>
      <c r="F1995">
        <v>0</v>
      </c>
      <c r="G1995">
        <v>0.209872</v>
      </c>
      <c r="H1995">
        <v>0.79202899999999998</v>
      </c>
      <c r="I1995">
        <v>0</v>
      </c>
    </row>
    <row r="1996" spans="1:9" x14ac:dyDescent="0.25">
      <c r="A1996" t="s">
        <v>170</v>
      </c>
      <c r="B1996">
        <v>2831.81</v>
      </c>
      <c r="C1996">
        <v>2814.35</v>
      </c>
      <c r="D1996">
        <v>2778.4</v>
      </c>
      <c r="E1996">
        <v>2096.98</v>
      </c>
      <c r="F1996">
        <v>0</v>
      </c>
      <c r="G1996">
        <v>0.20971300000000001</v>
      </c>
      <c r="H1996">
        <v>0.77788299999999999</v>
      </c>
      <c r="I1996">
        <v>0</v>
      </c>
    </row>
    <row r="1997" spans="1:9" x14ac:dyDescent="0.25">
      <c r="A1997" t="s">
        <v>170</v>
      </c>
      <c r="B1997">
        <v>2836.24</v>
      </c>
      <c r="C1997">
        <v>2818.87</v>
      </c>
      <c r="D1997">
        <v>2782.83</v>
      </c>
      <c r="E1997">
        <v>2102.0500000000002</v>
      </c>
      <c r="F1997">
        <v>0</v>
      </c>
      <c r="G1997">
        <v>0.21182899999999999</v>
      </c>
      <c r="H1997">
        <v>0.777887</v>
      </c>
      <c r="I1997">
        <v>0</v>
      </c>
    </row>
    <row r="1998" spans="1:9" x14ac:dyDescent="0.25">
      <c r="A1998" t="s">
        <v>170</v>
      </c>
      <c r="B1998">
        <v>2879.02</v>
      </c>
      <c r="C1998">
        <v>2861.41</v>
      </c>
      <c r="D1998">
        <v>2825.28</v>
      </c>
      <c r="E1998">
        <v>2143.77</v>
      </c>
      <c r="F1998">
        <v>0</v>
      </c>
      <c r="G1998">
        <v>0.21274199999999999</v>
      </c>
      <c r="H1998">
        <v>0.77776400000000001</v>
      </c>
      <c r="I1998">
        <v>0</v>
      </c>
    </row>
    <row r="1999" spans="1:9" x14ac:dyDescent="0.25">
      <c r="A1999" t="s">
        <v>170</v>
      </c>
      <c r="B1999">
        <v>2840.33</v>
      </c>
      <c r="C1999">
        <v>2822.85</v>
      </c>
      <c r="D1999">
        <v>2786.73</v>
      </c>
      <c r="E1999">
        <v>2104.9699999999998</v>
      </c>
      <c r="F1999">
        <v>0</v>
      </c>
      <c r="G1999">
        <v>0.20814299999999999</v>
      </c>
      <c r="H1999">
        <v>0.77783400000000003</v>
      </c>
      <c r="I1999">
        <v>0</v>
      </c>
    </row>
    <row r="2000" spans="1:9" x14ac:dyDescent="0.25">
      <c r="A2000" t="s">
        <v>170</v>
      </c>
      <c r="B2000">
        <v>2827.02</v>
      </c>
      <c r="C2000">
        <v>2809.39</v>
      </c>
      <c r="D2000">
        <v>2773.45</v>
      </c>
      <c r="E2000">
        <v>2091.64</v>
      </c>
      <c r="F2000">
        <v>0</v>
      </c>
      <c r="G2000">
        <v>0.23552400000000001</v>
      </c>
      <c r="H2000">
        <v>0.77661800000000003</v>
      </c>
      <c r="I2000">
        <v>0</v>
      </c>
    </row>
    <row r="2001" spans="1:25" x14ac:dyDescent="0.25">
      <c r="A2001" t="s">
        <v>170</v>
      </c>
      <c r="B2001">
        <v>2863.13</v>
      </c>
      <c r="C2001">
        <v>2845.43</v>
      </c>
      <c r="D2001">
        <v>2809.56</v>
      </c>
      <c r="E2001">
        <v>2128.65</v>
      </c>
      <c r="F2001">
        <v>0</v>
      </c>
      <c r="G2001">
        <v>0.21892</v>
      </c>
      <c r="H2001">
        <v>0.77789299999999995</v>
      </c>
      <c r="I2001">
        <v>0</v>
      </c>
    </row>
    <row r="2002" spans="1:25" x14ac:dyDescent="0.25">
      <c r="A2002" t="s">
        <v>170</v>
      </c>
      <c r="B2002">
        <v>2833.37</v>
      </c>
      <c r="C2002">
        <v>2814.77</v>
      </c>
      <c r="D2002">
        <v>2778.7</v>
      </c>
      <c r="E2002">
        <v>2097.63</v>
      </c>
      <c r="F2002">
        <v>0</v>
      </c>
      <c r="G2002">
        <v>0.217811</v>
      </c>
      <c r="H2002">
        <v>0.77720800000000001</v>
      </c>
      <c r="I2002">
        <v>0</v>
      </c>
    </row>
    <row r="2003" spans="1:25" x14ac:dyDescent="0.25">
      <c r="A2003" t="s">
        <v>170</v>
      </c>
      <c r="B2003">
        <v>2836.5</v>
      </c>
      <c r="C2003">
        <v>2818.9</v>
      </c>
      <c r="D2003">
        <v>2782.88</v>
      </c>
      <c r="E2003">
        <v>2101.5700000000002</v>
      </c>
      <c r="F2003">
        <v>0</v>
      </c>
      <c r="G2003">
        <v>0.21357899999999999</v>
      </c>
      <c r="H2003">
        <v>0.77751899999999996</v>
      </c>
      <c r="I2003">
        <v>0</v>
      </c>
    </row>
    <row r="2004" spans="1:25" x14ac:dyDescent="0.25">
      <c r="A2004" t="s">
        <v>170</v>
      </c>
      <c r="B2004">
        <v>2838.68</v>
      </c>
      <c r="C2004">
        <v>2821.12</v>
      </c>
      <c r="D2004">
        <v>2784.98</v>
      </c>
      <c r="E2004">
        <v>2103</v>
      </c>
      <c r="F2004">
        <v>0</v>
      </c>
      <c r="G2004">
        <v>0.20968899999999999</v>
      </c>
      <c r="H2004">
        <v>0.77779600000000004</v>
      </c>
      <c r="I2004">
        <v>0</v>
      </c>
    </row>
    <row r="2005" spans="1:25" x14ac:dyDescent="0.25">
      <c r="A2005" t="s">
        <v>170</v>
      </c>
      <c r="B2005">
        <v>2825.6</v>
      </c>
      <c r="C2005">
        <v>2808.25</v>
      </c>
      <c r="D2005">
        <v>2772.15</v>
      </c>
      <c r="E2005">
        <v>2090.7800000000002</v>
      </c>
      <c r="F2005">
        <v>0</v>
      </c>
      <c r="G2005">
        <v>0.23552000000000001</v>
      </c>
      <c r="H2005">
        <v>0.777895</v>
      </c>
      <c r="I2005">
        <v>0</v>
      </c>
    </row>
    <row r="2006" spans="1:25" x14ac:dyDescent="0.25">
      <c r="A2006" t="s">
        <v>170</v>
      </c>
      <c r="B2006">
        <v>2849.93</v>
      </c>
      <c r="C2006">
        <v>2832.72</v>
      </c>
      <c r="D2006">
        <v>2796.68</v>
      </c>
      <c r="E2006">
        <v>2115.34</v>
      </c>
      <c r="F2006">
        <v>0</v>
      </c>
      <c r="G2006">
        <v>0.217025</v>
      </c>
      <c r="H2006">
        <v>0.77789799999999998</v>
      </c>
      <c r="I2006">
        <v>0</v>
      </c>
    </row>
    <row r="2007" spans="1:25" x14ac:dyDescent="0.25">
      <c r="A2007" t="s">
        <v>170</v>
      </c>
      <c r="B2007">
        <v>2837.17</v>
      </c>
      <c r="C2007">
        <v>2819.89</v>
      </c>
      <c r="D2007">
        <v>2783.76</v>
      </c>
      <c r="E2007">
        <v>2102.11</v>
      </c>
      <c r="F2007">
        <v>0</v>
      </c>
      <c r="G2007">
        <v>0.20838499999999999</v>
      </c>
      <c r="H2007">
        <v>0.77788599999999997</v>
      </c>
      <c r="I2007">
        <v>0</v>
      </c>
    </row>
    <row r="2008" spans="1:25" x14ac:dyDescent="0.25">
      <c r="A2008" t="s">
        <v>170</v>
      </c>
      <c r="B2008">
        <v>2838</v>
      </c>
      <c r="C2008">
        <v>2820.47</v>
      </c>
      <c r="D2008">
        <v>2784.41</v>
      </c>
      <c r="E2008">
        <v>2101.89</v>
      </c>
      <c r="F2008">
        <v>0</v>
      </c>
      <c r="G2008">
        <v>0.20885999999999999</v>
      </c>
      <c r="H2008">
        <v>0.77780300000000002</v>
      </c>
      <c r="I2008">
        <v>0</v>
      </c>
    </row>
    <row r="2009" spans="1:25" x14ac:dyDescent="0.25">
      <c r="A2009" t="s">
        <v>170</v>
      </c>
      <c r="B2009">
        <v>2838.03</v>
      </c>
      <c r="C2009">
        <v>2820.61</v>
      </c>
      <c r="D2009">
        <v>2784.52</v>
      </c>
      <c r="E2009">
        <v>2102.3200000000002</v>
      </c>
      <c r="F2009">
        <v>0</v>
      </c>
      <c r="G2009">
        <v>0.217617</v>
      </c>
      <c r="H2009">
        <v>0.77778700000000001</v>
      </c>
      <c r="I2009">
        <v>0</v>
      </c>
    </row>
    <row r="2010" spans="1:25" x14ac:dyDescent="0.25">
      <c r="A2010" t="s">
        <v>170</v>
      </c>
      <c r="B2010">
        <v>2840.86</v>
      </c>
      <c r="C2010">
        <v>2823.64</v>
      </c>
      <c r="D2010">
        <v>2787.59</v>
      </c>
      <c r="E2010">
        <v>2105.33</v>
      </c>
      <c r="F2010">
        <v>0</v>
      </c>
      <c r="G2010">
        <v>0.209978</v>
      </c>
      <c r="H2010">
        <v>0.77756599999999998</v>
      </c>
      <c r="I2010">
        <v>0</v>
      </c>
    </row>
    <row r="2011" spans="1:25" x14ac:dyDescent="0.25">
      <c r="A2011" t="s">
        <v>170</v>
      </c>
      <c r="B2011">
        <v>2836.44</v>
      </c>
      <c r="C2011">
        <v>2819.34</v>
      </c>
      <c r="D2011">
        <v>2783.12</v>
      </c>
      <c r="E2011">
        <v>2101.34</v>
      </c>
      <c r="F2011">
        <v>0</v>
      </c>
      <c r="G2011">
        <v>0.21409800000000001</v>
      </c>
      <c r="H2011">
        <v>0.776617</v>
      </c>
      <c r="I2011">
        <v>0</v>
      </c>
    </row>
    <row r="2012" spans="1:25" x14ac:dyDescent="0.25">
      <c r="A2012" t="s">
        <v>170</v>
      </c>
      <c r="B2012">
        <v>2838.98</v>
      </c>
      <c r="C2012">
        <v>2821.63</v>
      </c>
      <c r="D2012">
        <v>2785.48</v>
      </c>
      <c r="E2012">
        <v>2103.48</v>
      </c>
      <c r="F2012">
        <v>0</v>
      </c>
      <c r="G2012">
        <v>0.20882999999999999</v>
      </c>
      <c r="H2012">
        <v>0.77775099999999997</v>
      </c>
      <c r="I2012">
        <v>0</v>
      </c>
    </row>
    <row r="2013" spans="1:25" x14ac:dyDescent="0.25">
      <c r="A2013" t="s">
        <v>170</v>
      </c>
      <c r="B2013">
        <v>2830.19</v>
      </c>
      <c r="C2013">
        <v>2812.84</v>
      </c>
      <c r="D2013">
        <v>2776.9</v>
      </c>
      <c r="E2013">
        <v>2095.4699999999998</v>
      </c>
      <c r="F2013">
        <v>0</v>
      </c>
      <c r="G2013">
        <v>0.23551900000000001</v>
      </c>
      <c r="H2013">
        <v>0.77778099999999994</v>
      </c>
      <c r="I2013">
        <v>0</v>
      </c>
    </row>
    <row r="2014" spans="1:25" x14ac:dyDescent="0.25">
      <c r="A2014" t="s">
        <v>170</v>
      </c>
      <c r="B2014">
        <v>2832.13</v>
      </c>
      <c r="C2014">
        <v>2814.92</v>
      </c>
      <c r="D2014">
        <v>2778.86</v>
      </c>
      <c r="E2014">
        <v>2097.81</v>
      </c>
      <c r="F2014">
        <v>0</v>
      </c>
      <c r="G2014">
        <v>0.20813200000000001</v>
      </c>
      <c r="H2014">
        <v>0.78964999999999996</v>
      </c>
      <c r="I2014">
        <v>0</v>
      </c>
    </row>
    <row r="2015" spans="1:25" x14ac:dyDescent="0.25">
      <c r="A2015" t="s">
        <v>170</v>
      </c>
      <c r="B2015">
        <v>2839.57</v>
      </c>
      <c r="C2015">
        <v>2822.25</v>
      </c>
      <c r="D2015">
        <v>2786.19</v>
      </c>
      <c r="E2015">
        <v>2103.89</v>
      </c>
      <c r="F2015">
        <v>0</v>
      </c>
      <c r="G2015">
        <v>0.211006</v>
      </c>
      <c r="H2015">
        <v>0.77789600000000003</v>
      </c>
      <c r="I2015">
        <v>0</v>
      </c>
      <c r="R2015" t="s">
        <v>69</v>
      </c>
      <c r="U2015" t="s">
        <v>68</v>
      </c>
      <c r="X2015" t="s">
        <v>66</v>
      </c>
    </row>
    <row r="2016" spans="1:25" x14ac:dyDescent="0.25">
      <c r="A2016" t="s">
        <v>170</v>
      </c>
      <c r="B2016">
        <v>2846.96</v>
      </c>
      <c r="C2016">
        <v>2829.62</v>
      </c>
      <c r="D2016">
        <v>2793.39</v>
      </c>
      <c r="E2016">
        <v>2111.17</v>
      </c>
      <c r="F2016">
        <v>0</v>
      </c>
      <c r="G2016">
        <v>0.20824699999999999</v>
      </c>
      <c r="H2016">
        <v>0.77789200000000003</v>
      </c>
      <c r="I2016">
        <v>0</v>
      </c>
      <c r="R2016">
        <f>AVERAGE(B1967:B2016)</f>
        <v>2843.4951999999994</v>
      </c>
      <c r="S2016">
        <f>AVERAGE(C1967:C2016)</f>
        <v>2826.0174000000006</v>
      </c>
      <c r="U2016">
        <f>_xlfn.VAR.P(B1967:B2016)</f>
        <v>189.09629696000033</v>
      </c>
      <c r="V2016">
        <f>_xlfn.VAR.P(C1967:C2016)</f>
        <v>188.29969124000021</v>
      </c>
      <c r="X2016">
        <f>1.96*SQRT(U2016)/50</f>
        <v>0.5390481738774513</v>
      </c>
      <c r="Y2016">
        <f>1.96*SQRT(V2016)/50</f>
        <v>0.5379115517880555</v>
      </c>
    </row>
    <row r="2017" spans="1:9" x14ac:dyDescent="0.25">
      <c r="A2017" t="s">
        <v>171</v>
      </c>
      <c r="B2017">
        <v>142182.266095</v>
      </c>
      <c r="C2017" t="s">
        <v>36</v>
      </c>
    </row>
    <row r="2018" spans="1:9" x14ac:dyDescent="0.25">
      <c r="A2018" t="s">
        <v>182</v>
      </c>
      <c r="B2018">
        <v>3375.01</v>
      </c>
      <c r="C2018">
        <v>3358.83</v>
      </c>
      <c r="D2018">
        <v>3322.41</v>
      </c>
      <c r="E2018">
        <v>3272.84</v>
      </c>
      <c r="F2018">
        <v>635.36500000000001</v>
      </c>
      <c r="G2018">
        <v>0.14785999999999999</v>
      </c>
      <c r="H2018">
        <v>0.83634500000000001</v>
      </c>
      <c r="I2018">
        <v>0</v>
      </c>
    </row>
    <row r="2019" spans="1:9" x14ac:dyDescent="0.25">
      <c r="A2019" t="s">
        <v>182</v>
      </c>
      <c r="B2019">
        <v>3333.43</v>
      </c>
      <c r="C2019">
        <v>3317.41</v>
      </c>
      <c r="D2019">
        <v>3280.83</v>
      </c>
      <c r="E2019">
        <v>3231.35</v>
      </c>
      <c r="F2019">
        <v>635.25300000000004</v>
      </c>
      <c r="G2019">
        <v>0.149506</v>
      </c>
      <c r="H2019">
        <v>0.83704400000000001</v>
      </c>
      <c r="I2019">
        <v>0</v>
      </c>
    </row>
    <row r="2020" spans="1:9" x14ac:dyDescent="0.25">
      <c r="A2020" t="s">
        <v>182</v>
      </c>
      <c r="B2020">
        <v>3481.39</v>
      </c>
      <c r="C2020">
        <v>3465.33</v>
      </c>
      <c r="D2020">
        <v>3429.01</v>
      </c>
      <c r="E2020">
        <v>3379.54</v>
      </c>
      <c r="F2020">
        <v>635.04499999999996</v>
      </c>
      <c r="G2020">
        <v>0.178504</v>
      </c>
      <c r="H2020">
        <v>0.83696099999999996</v>
      </c>
      <c r="I2020">
        <v>0</v>
      </c>
    </row>
    <row r="2021" spans="1:9" x14ac:dyDescent="0.25">
      <c r="A2021" t="s">
        <v>182</v>
      </c>
      <c r="B2021">
        <v>3496.68</v>
      </c>
      <c r="C2021">
        <v>3480.83</v>
      </c>
      <c r="D2021">
        <v>3444.38</v>
      </c>
      <c r="E2021">
        <v>3394.95</v>
      </c>
      <c r="F2021">
        <v>636.33199999999999</v>
      </c>
      <c r="G2021">
        <v>0.14713799999999999</v>
      </c>
      <c r="H2021">
        <v>0.83671300000000004</v>
      </c>
      <c r="I2021">
        <v>0</v>
      </c>
    </row>
    <row r="2022" spans="1:9" x14ac:dyDescent="0.25">
      <c r="A2022" t="s">
        <v>182</v>
      </c>
      <c r="B2022">
        <v>3367.64</v>
      </c>
      <c r="C2022">
        <v>3351.58</v>
      </c>
      <c r="D2022">
        <v>3314.83</v>
      </c>
      <c r="E2022">
        <v>3265.18</v>
      </c>
      <c r="F2022">
        <v>636.06100000000004</v>
      </c>
      <c r="G2022">
        <v>0.17846300000000001</v>
      </c>
      <c r="H2022">
        <v>0.83676499999999998</v>
      </c>
      <c r="I2022">
        <v>0</v>
      </c>
    </row>
    <row r="2023" spans="1:9" x14ac:dyDescent="0.25">
      <c r="A2023" t="s">
        <v>182</v>
      </c>
      <c r="B2023">
        <v>3505.97</v>
      </c>
      <c r="C2023">
        <v>3490.01</v>
      </c>
      <c r="D2023">
        <v>3453.51</v>
      </c>
      <c r="E2023">
        <v>3404.14</v>
      </c>
      <c r="F2023">
        <v>636.48900000000003</v>
      </c>
      <c r="G2023">
        <v>0.17846200000000001</v>
      </c>
      <c r="H2023">
        <v>0.83623099999999995</v>
      </c>
      <c r="I2023">
        <v>0</v>
      </c>
    </row>
    <row r="2024" spans="1:9" x14ac:dyDescent="0.25">
      <c r="A2024" t="s">
        <v>182</v>
      </c>
      <c r="B2024">
        <v>3337.56</v>
      </c>
      <c r="C2024">
        <v>3320.86</v>
      </c>
      <c r="D2024">
        <v>3284.33</v>
      </c>
      <c r="E2024">
        <v>3234.7</v>
      </c>
      <c r="F2024">
        <v>635.64200000000005</v>
      </c>
      <c r="G2024">
        <v>0.14744499999999999</v>
      </c>
      <c r="H2024">
        <v>0.83508400000000005</v>
      </c>
      <c r="I2024">
        <v>0</v>
      </c>
    </row>
    <row r="2025" spans="1:9" x14ac:dyDescent="0.25">
      <c r="A2025" t="s">
        <v>182</v>
      </c>
      <c r="B2025">
        <v>3440.88</v>
      </c>
      <c r="C2025">
        <v>3424.87</v>
      </c>
      <c r="D2025">
        <v>3388.21</v>
      </c>
      <c r="E2025">
        <v>3338.65</v>
      </c>
      <c r="F2025">
        <v>635.39300000000003</v>
      </c>
      <c r="G2025">
        <v>0.178455</v>
      </c>
      <c r="H2025">
        <v>0.83641900000000002</v>
      </c>
      <c r="I2025">
        <v>0</v>
      </c>
    </row>
    <row r="2026" spans="1:9" x14ac:dyDescent="0.25">
      <c r="A2026" t="s">
        <v>182</v>
      </c>
      <c r="B2026">
        <v>3344.55</v>
      </c>
      <c r="C2026">
        <v>3328.59</v>
      </c>
      <c r="D2026">
        <v>3291.75</v>
      </c>
      <c r="E2026">
        <v>3242.28</v>
      </c>
      <c r="F2026">
        <v>636.07600000000002</v>
      </c>
      <c r="G2026">
        <v>0.147122</v>
      </c>
      <c r="H2026">
        <v>0.86691700000000005</v>
      </c>
      <c r="I2026">
        <v>0</v>
      </c>
    </row>
    <row r="2027" spans="1:9" x14ac:dyDescent="0.25">
      <c r="A2027" t="s">
        <v>182</v>
      </c>
      <c r="B2027">
        <v>3489.24</v>
      </c>
      <c r="C2027">
        <v>3473.11</v>
      </c>
      <c r="D2027">
        <v>3436.47</v>
      </c>
      <c r="E2027">
        <v>3386.88</v>
      </c>
      <c r="F2027">
        <v>636.31500000000005</v>
      </c>
      <c r="G2027">
        <v>0.14802799999999999</v>
      </c>
      <c r="H2027">
        <v>0.85542700000000005</v>
      </c>
      <c r="I2027">
        <v>0</v>
      </c>
    </row>
    <row r="2028" spans="1:9" x14ac:dyDescent="0.25">
      <c r="A2028" t="s">
        <v>182</v>
      </c>
      <c r="B2028">
        <v>3362.79</v>
      </c>
      <c r="C2028">
        <v>3346.47</v>
      </c>
      <c r="D2028">
        <v>3310.12</v>
      </c>
      <c r="E2028">
        <v>3260.48</v>
      </c>
      <c r="F2028">
        <v>635.84799999999996</v>
      </c>
      <c r="G2028">
        <v>0.17846699999999999</v>
      </c>
      <c r="H2028">
        <v>0.83470999999999995</v>
      </c>
      <c r="I2028">
        <v>0</v>
      </c>
    </row>
    <row r="2029" spans="1:9" x14ac:dyDescent="0.25">
      <c r="A2029" t="s">
        <v>182</v>
      </c>
      <c r="B2029">
        <v>3365.32</v>
      </c>
      <c r="C2029">
        <v>3349.4</v>
      </c>
      <c r="D2029">
        <v>3313</v>
      </c>
      <c r="E2029">
        <v>3263.55</v>
      </c>
      <c r="F2029">
        <v>635.649</v>
      </c>
      <c r="G2029">
        <v>0.148619</v>
      </c>
      <c r="H2029">
        <v>0.83688499999999999</v>
      </c>
      <c r="I2029">
        <v>0</v>
      </c>
    </row>
    <row r="2030" spans="1:9" x14ac:dyDescent="0.25">
      <c r="A2030" t="s">
        <v>182</v>
      </c>
      <c r="B2030">
        <v>3487.68</v>
      </c>
      <c r="C2030">
        <v>3471.2</v>
      </c>
      <c r="D2030">
        <v>3434.53</v>
      </c>
      <c r="E2030">
        <v>3385.07</v>
      </c>
      <c r="F2030">
        <v>636.1</v>
      </c>
      <c r="G2030">
        <v>0.178455</v>
      </c>
      <c r="H2030">
        <v>0.834673</v>
      </c>
      <c r="I2030">
        <v>0</v>
      </c>
    </row>
    <row r="2031" spans="1:9" x14ac:dyDescent="0.25">
      <c r="A2031" t="s">
        <v>182</v>
      </c>
      <c r="B2031">
        <v>3327.87</v>
      </c>
      <c r="C2031">
        <v>3311.49</v>
      </c>
      <c r="D2031">
        <v>3274.93</v>
      </c>
      <c r="E2031">
        <v>3225.36</v>
      </c>
      <c r="F2031">
        <v>635.85</v>
      </c>
      <c r="G2031">
        <v>0.15008099999999999</v>
      </c>
      <c r="H2031">
        <v>0.83703899999999998</v>
      </c>
      <c r="I2031">
        <v>0</v>
      </c>
    </row>
    <row r="2032" spans="1:9" x14ac:dyDescent="0.25">
      <c r="A2032" t="s">
        <v>182</v>
      </c>
      <c r="B2032">
        <v>3326.2</v>
      </c>
      <c r="C2032">
        <v>3310.17</v>
      </c>
      <c r="D2032">
        <v>3273.84</v>
      </c>
      <c r="E2032">
        <v>3224.27</v>
      </c>
      <c r="F2032">
        <v>635.66999999999996</v>
      </c>
      <c r="G2032">
        <v>0.178456</v>
      </c>
      <c r="H2032">
        <v>0.83702399999999999</v>
      </c>
      <c r="I2032">
        <v>0</v>
      </c>
    </row>
    <row r="2033" spans="1:9" x14ac:dyDescent="0.25">
      <c r="A2033" t="s">
        <v>182</v>
      </c>
      <c r="B2033">
        <v>3367.2</v>
      </c>
      <c r="C2033">
        <v>3350.82</v>
      </c>
      <c r="D2033">
        <v>3314.34</v>
      </c>
      <c r="E2033">
        <v>3264.85</v>
      </c>
      <c r="F2033">
        <v>635.27700000000004</v>
      </c>
      <c r="G2033">
        <v>0.14840700000000001</v>
      </c>
      <c r="H2033">
        <v>0.83660199999999996</v>
      </c>
      <c r="I2033">
        <v>0</v>
      </c>
    </row>
    <row r="2034" spans="1:9" x14ac:dyDescent="0.25">
      <c r="A2034" t="s">
        <v>182</v>
      </c>
      <c r="B2034">
        <v>3363.74</v>
      </c>
      <c r="C2034">
        <v>3347.38</v>
      </c>
      <c r="D2034">
        <v>3310.76</v>
      </c>
      <c r="E2034">
        <v>3261.23</v>
      </c>
      <c r="F2034">
        <v>635.77200000000005</v>
      </c>
      <c r="G2034">
        <v>0.17772199999999999</v>
      </c>
      <c r="H2034">
        <v>0.83700600000000003</v>
      </c>
      <c r="I2034">
        <v>0</v>
      </c>
    </row>
    <row r="2035" spans="1:9" x14ac:dyDescent="0.25">
      <c r="A2035" t="s">
        <v>182</v>
      </c>
      <c r="B2035">
        <v>3486.33</v>
      </c>
      <c r="C2035">
        <v>3470.23</v>
      </c>
      <c r="D2035">
        <v>3433.77</v>
      </c>
      <c r="E2035">
        <v>3384.34</v>
      </c>
      <c r="F2035">
        <v>635.83500000000004</v>
      </c>
      <c r="G2035">
        <v>0.16806399999999999</v>
      </c>
      <c r="H2035">
        <v>0.86417299999999997</v>
      </c>
      <c r="I2035">
        <v>0</v>
      </c>
    </row>
    <row r="2036" spans="1:9" x14ac:dyDescent="0.25">
      <c r="A2036" t="s">
        <v>182</v>
      </c>
      <c r="B2036">
        <v>3325.29</v>
      </c>
      <c r="C2036">
        <v>3308.79</v>
      </c>
      <c r="D2036">
        <v>3270.29</v>
      </c>
      <c r="E2036">
        <v>3220.83</v>
      </c>
      <c r="F2036">
        <v>634.66099999999994</v>
      </c>
      <c r="G2036">
        <v>0.15904199999999999</v>
      </c>
      <c r="H2036">
        <v>0.83645000000000003</v>
      </c>
      <c r="I2036">
        <v>0</v>
      </c>
    </row>
    <row r="2037" spans="1:9" x14ac:dyDescent="0.25">
      <c r="A2037" t="s">
        <v>182</v>
      </c>
      <c r="B2037">
        <v>3363.3</v>
      </c>
      <c r="C2037">
        <v>3347.17</v>
      </c>
      <c r="D2037">
        <v>3310.85</v>
      </c>
      <c r="E2037">
        <v>3261.33</v>
      </c>
      <c r="F2037">
        <v>635.08000000000004</v>
      </c>
      <c r="G2037">
        <v>0.15102599999999999</v>
      </c>
      <c r="H2037">
        <v>0.83705300000000005</v>
      </c>
      <c r="I2037">
        <v>0</v>
      </c>
    </row>
    <row r="2038" spans="1:9" x14ac:dyDescent="0.25">
      <c r="A2038" t="s">
        <v>182</v>
      </c>
      <c r="B2038">
        <v>3435.32</v>
      </c>
      <c r="C2038">
        <v>3419.06</v>
      </c>
      <c r="D2038">
        <v>3382.65</v>
      </c>
      <c r="E2038">
        <v>3333.19</v>
      </c>
      <c r="F2038">
        <v>635.06500000000005</v>
      </c>
      <c r="G2038">
        <v>0.14719499999999999</v>
      </c>
      <c r="H2038">
        <v>0.83633100000000005</v>
      </c>
      <c r="I2038">
        <v>0</v>
      </c>
    </row>
    <row r="2039" spans="1:9" x14ac:dyDescent="0.25">
      <c r="A2039" t="s">
        <v>182</v>
      </c>
      <c r="B2039">
        <v>3315.31</v>
      </c>
      <c r="C2039">
        <v>3299.23</v>
      </c>
      <c r="D2039">
        <v>3262.96</v>
      </c>
      <c r="E2039">
        <v>3213.67</v>
      </c>
      <c r="F2039">
        <v>634.50900000000001</v>
      </c>
      <c r="G2039">
        <v>0.14854700000000001</v>
      </c>
      <c r="H2039">
        <v>0.83705200000000002</v>
      </c>
      <c r="I2039">
        <v>0</v>
      </c>
    </row>
    <row r="2040" spans="1:9" x14ac:dyDescent="0.25">
      <c r="A2040" t="s">
        <v>182</v>
      </c>
      <c r="B2040">
        <v>3512.38</v>
      </c>
      <c r="C2040">
        <v>3495.91</v>
      </c>
      <c r="D2040">
        <v>3459.52</v>
      </c>
      <c r="E2040">
        <v>3410.33</v>
      </c>
      <c r="F2040">
        <v>635.83000000000004</v>
      </c>
      <c r="G2040">
        <v>0.14741899999999999</v>
      </c>
      <c r="H2040">
        <v>0.83703300000000003</v>
      </c>
      <c r="I2040">
        <v>0</v>
      </c>
    </row>
    <row r="2041" spans="1:9" x14ac:dyDescent="0.25">
      <c r="A2041" t="s">
        <v>182</v>
      </c>
      <c r="B2041">
        <v>3315.12</v>
      </c>
      <c r="C2041">
        <v>3298.62</v>
      </c>
      <c r="D2041">
        <v>3262.33</v>
      </c>
      <c r="E2041">
        <v>3212.93</v>
      </c>
      <c r="F2041">
        <v>635.23199999999997</v>
      </c>
      <c r="G2041">
        <v>0.147342</v>
      </c>
      <c r="H2041">
        <v>0.83705200000000002</v>
      </c>
      <c r="I2041">
        <v>0</v>
      </c>
    </row>
    <row r="2042" spans="1:9" x14ac:dyDescent="0.25">
      <c r="A2042" t="s">
        <v>182</v>
      </c>
      <c r="B2042">
        <v>3321.25</v>
      </c>
      <c r="C2042">
        <v>3305.44</v>
      </c>
      <c r="D2042">
        <v>3269.11</v>
      </c>
      <c r="E2042">
        <v>3219.63</v>
      </c>
      <c r="F2042">
        <v>635.05999999999995</v>
      </c>
      <c r="G2042">
        <v>0.15620899999999999</v>
      </c>
      <c r="H2042">
        <v>0.83640099999999995</v>
      </c>
      <c r="I2042">
        <v>0</v>
      </c>
    </row>
    <row r="2043" spans="1:9" x14ac:dyDescent="0.25">
      <c r="A2043" t="s">
        <v>182</v>
      </c>
      <c r="B2043">
        <v>3364.92</v>
      </c>
      <c r="C2043">
        <v>3348.61</v>
      </c>
      <c r="D2043">
        <v>3312.2</v>
      </c>
      <c r="E2043">
        <v>3262.58</v>
      </c>
      <c r="F2043">
        <v>635.95899999999995</v>
      </c>
      <c r="G2043">
        <v>0.150308</v>
      </c>
      <c r="H2043">
        <v>0.83701899999999996</v>
      </c>
      <c r="I2043">
        <v>0</v>
      </c>
    </row>
    <row r="2044" spans="1:9" x14ac:dyDescent="0.25">
      <c r="A2044" t="s">
        <v>182</v>
      </c>
      <c r="B2044">
        <v>3434.6</v>
      </c>
      <c r="C2044">
        <v>3417.68</v>
      </c>
      <c r="D2044">
        <v>3381.15</v>
      </c>
      <c r="E2044">
        <v>3331.51</v>
      </c>
      <c r="F2044">
        <v>636.44799999999998</v>
      </c>
      <c r="G2044">
        <v>0.147366</v>
      </c>
      <c r="H2044">
        <v>0.83705300000000005</v>
      </c>
      <c r="I2044">
        <v>0</v>
      </c>
    </row>
    <row r="2045" spans="1:9" x14ac:dyDescent="0.25">
      <c r="A2045" t="s">
        <v>182</v>
      </c>
      <c r="B2045">
        <v>3361.6</v>
      </c>
      <c r="C2045">
        <v>3345.65</v>
      </c>
      <c r="D2045">
        <v>3309.32</v>
      </c>
      <c r="E2045">
        <v>3259.81</v>
      </c>
      <c r="F2045">
        <v>635.64400000000001</v>
      </c>
      <c r="G2045">
        <v>0.17217099999999999</v>
      </c>
      <c r="H2045">
        <v>0.83687800000000001</v>
      </c>
      <c r="I2045">
        <v>0</v>
      </c>
    </row>
    <row r="2046" spans="1:9" x14ac:dyDescent="0.25">
      <c r="A2046" t="s">
        <v>182</v>
      </c>
      <c r="B2046">
        <v>3362.09</v>
      </c>
      <c r="C2046">
        <v>3345.98</v>
      </c>
      <c r="D2046">
        <v>3309.48</v>
      </c>
      <c r="E2046">
        <v>3260.12</v>
      </c>
      <c r="F2046">
        <v>634.86099999999999</v>
      </c>
      <c r="G2046">
        <v>0.17849499999999999</v>
      </c>
      <c r="H2046">
        <v>0.836974</v>
      </c>
      <c r="I2046">
        <v>0</v>
      </c>
    </row>
    <row r="2047" spans="1:9" x14ac:dyDescent="0.25">
      <c r="A2047" t="s">
        <v>182</v>
      </c>
      <c r="B2047">
        <v>3366.78</v>
      </c>
      <c r="C2047">
        <v>3350.28</v>
      </c>
      <c r="D2047">
        <v>3313.68</v>
      </c>
      <c r="E2047">
        <v>3264.07</v>
      </c>
      <c r="F2047">
        <v>635.97500000000002</v>
      </c>
      <c r="G2047">
        <v>0.17845800000000001</v>
      </c>
      <c r="H2047">
        <v>0.83632099999999998</v>
      </c>
      <c r="I2047">
        <v>0</v>
      </c>
    </row>
    <row r="2048" spans="1:9" x14ac:dyDescent="0.25">
      <c r="A2048" t="s">
        <v>182</v>
      </c>
      <c r="B2048">
        <v>3337.11</v>
      </c>
      <c r="C2048">
        <v>3321.12</v>
      </c>
      <c r="D2048">
        <v>3284.63</v>
      </c>
      <c r="E2048">
        <v>3235.11</v>
      </c>
      <c r="F2048">
        <v>635.45299999999997</v>
      </c>
      <c r="G2048">
        <v>0.14962700000000001</v>
      </c>
      <c r="H2048">
        <v>0.83421000000000001</v>
      </c>
      <c r="I2048">
        <v>0</v>
      </c>
    </row>
    <row r="2049" spans="1:9" x14ac:dyDescent="0.25">
      <c r="A2049" t="s">
        <v>182</v>
      </c>
      <c r="B2049">
        <v>3339.08</v>
      </c>
      <c r="C2049">
        <v>3322.99</v>
      </c>
      <c r="D2049">
        <v>3286.43</v>
      </c>
      <c r="E2049">
        <v>3236.93</v>
      </c>
      <c r="F2049">
        <v>635.68399999999997</v>
      </c>
      <c r="G2049">
        <v>0.17846699999999999</v>
      </c>
      <c r="H2049">
        <v>0.83696800000000005</v>
      </c>
      <c r="I2049">
        <v>0</v>
      </c>
    </row>
    <row r="2050" spans="1:9" x14ac:dyDescent="0.25">
      <c r="A2050" t="s">
        <v>182</v>
      </c>
      <c r="B2050">
        <v>3329.41</v>
      </c>
      <c r="C2050">
        <v>3312.79</v>
      </c>
      <c r="D2050">
        <v>3276.16</v>
      </c>
      <c r="E2050">
        <v>3226.7</v>
      </c>
      <c r="F2050">
        <v>634.97299999999996</v>
      </c>
      <c r="G2050">
        <v>0.15215000000000001</v>
      </c>
      <c r="H2050">
        <v>0.83513400000000004</v>
      </c>
      <c r="I2050">
        <v>0</v>
      </c>
    </row>
    <row r="2051" spans="1:9" x14ac:dyDescent="0.25">
      <c r="A2051" t="s">
        <v>182</v>
      </c>
      <c r="B2051">
        <v>3509.74</v>
      </c>
      <c r="C2051">
        <v>3493.13</v>
      </c>
      <c r="D2051">
        <v>3456.7</v>
      </c>
      <c r="E2051">
        <v>3407.31</v>
      </c>
      <c r="F2051">
        <v>635.85599999999999</v>
      </c>
      <c r="G2051">
        <v>0.16738900000000001</v>
      </c>
      <c r="H2051">
        <v>0.83683099999999999</v>
      </c>
      <c r="I2051">
        <v>0</v>
      </c>
    </row>
    <row r="2052" spans="1:9" x14ac:dyDescent="0.25">
      <c r="A2052" t="s">
        <v>182</v>
      </c>
      <c r="B2052">
        <v>3448.65</v>
      </c>
      <c r="C2052">
        <v>3432.26</v>
      </c>
      <c r="D2052">
        <v>3395.65</v>
      </c>
      <c r="E2052">
        <v>3346.21</v>
      </c>
      <c r="F2052">
        <v>635.74599999999998</v>
      </c>
      <c r="G2052">
        <v>0.16441</v>
      </c>
      <c r="H2052">
        <v>0.837619</v>
      </c>
      <c r="I2052">
        <v>0</v>
      </c>
    </row>
    <row r="2053" spans="1:9" x14ac:dyDescent="0.25">
      <c r="A2053" t="s">
        <v>182</v>
      </c>
      <c r="B2053">
        <v>3384.86</v>
      </c>
      <c r="C2053">
        <v>3368.72</v>
      </c>
      <c r="D2053">
        <v>3332.41</v>
      </c>
      <c r="E2053">
        <v>3282.94</v>
      </c>
      <c r="F2053">
        <v>635.65300000000002</v>
      </c>
      <c r="G2053">
        <v>0.15004200000000001</v>
      </c>
      <c r="H2053">
        <v>0.83241200000000004</v>
      </c>
      <c r="I2053">
        <v>0</v>
      </c>
    </row>
    <row r="2054" spans="1:9" x14ac:dyDescent="0.25">
      <c r="A2054" t="s">
        <v>182</v>
      </c>
      <c r="B2054">
        <v>3322.59</v>
      </c>
      <c r="C2054">
        <v>3306.47</v>
      </c>
      <c r="D2054">
        <v>3270.04</v>
      </c>
      <c r="E2054">
        <v>3220.38</v>
      </c>
      <c r="F2054">
        <v>635.50699999999995</v>
      </c>
      <c r="G2054">
        <v>0.14722399999999999</v>
      </c>
      <c r="H2054">
        <v>0.86655000000000004</v>
      </c>
      <c r="I2054">
        <v>0</v>
      </c>
    </row>
    <row r="2055" spans="1:9" x14ac:dyDescent="0.25">
      <c r="A2055" t="s">
        <v>182</v>
      </c>
      <c r="B2055">
        <v>3368.86</v>
      </c>
      <c r="C2055">
        <v>3352.57</v>
      </c>
      <c r="D2055">
        <v>3313.58</v>
      </c>
      <c r="E2055">
        <v>3264.15</v>
      </c>
      <c r="F2055">
        <v>635.84100000000001</v>
      </c>
      <c r="G2055">
        <v>0.178455</v>
      </c>
      <c r="H2055">
        <v>0.83693099999999998</v>
      </c>
      <c r="I2055">
        <v>0</v>
      </c>
    </row>
    <row r="2056" spans="1:9" x14ac:dyDescent="0.25">
      <c r="A2056" t="s">
        <v>182</v>
      </c>
      <c r="B2056">
        <v>3502.66</v>
      </c>
      <c r="C2056">
        <v>3486.39</v>
      </c>
      <c r="D2056">
        <v>3449.95</v>
      </c>
      <c r="E2056">
        <v>3400.54</v>
      </c>
      <c r="F2056">
        <v>636.54399999999998</v>
      </c>
      <c r="G2056">
        <v>0.15131900000000001</v>
      </c>
      <c r="H2056">
        <v>0.836754</v>
      </c>
      <c r="I2056">
        <v>0</v>
      </c>
    </row>
    <row r="2057" spans="1:9" x14ac:dyDescent="0.25">
      <c r="A2057" t="s">
        <v>182</v>
      </c>
      <c r="B2057">
        <v>3323.98</v>
      </c>
      <c r="C2057">
        <v>3307.48</v>
      </c>
      <c r="D2057">
        <v>3271.03</v>
      </c>
      <c r="E2057">
        <v>3221.58</v>
      </c>
      <c r="F2057">
        <v>635.66499999999996</v>
      </c>
      <c r="G2057">
        <v>0.178454</v>
      </c>
      <c r="H2057">
        <v>0.83699999999999997</v>
      </c>
      <c r="I2057">
        <v>0</v>
      </c>
    </row>
    <row r="2058" spans="1:9" x14ac:dyDescent="0.25">
      <c r="A2058" t="s">
        <v>182</v>
      </c>
      <c r="B2058">
        <v>3331.23</v>
      </c>
      <c r="C2058">
        <v>3314.73</v>
      </c>
      <c r="D2058">
        <v>3278.15</v>
      </c>
      <c r="E2058">
        <v>3228.7</v>
      </c>
      <c r="F2058">
        <v>636.02300000000002</v>
      </c>
      <c r="G2058">
        <v>0.17846500000000001</v>
      </c>
      <c r="H2058">
        <v>0.83696400000000004</v>
      </c>
      <c r="I2058">
        <v>0</v>
      </c>
    </row>
    <row r="2059" spans="1:9" x14ac:dyDescent="0.25">
      <c r="A2059" t="s">
        <v>182</v>
      </c>
      <c r="B2059">
        <v>3315.88</v>
      </c>
      <c r="C2059">
        <v>3299.7</v>
      </c>
      <c r="D2059">
        <v>3263.26</v>
      </c>
      <c r="E2059">
        <v>3213.83</v>
      </c>
      <c r="F2059">
        <v>635.45000000000005</v>
      </c>
      <c r="G2059">
        <v>0.147205</v>
      </c>
      <c r="H2059">
        <v>0.85706700000000002</v>
      </c>
      <c r="I2059">
        <v>0</v>
      </c>
    </row>
    <row r="2060" spans="1:9" x14ac:dyDescent="0.25">
      <c r="A2060" t="s">
        <v>182</v>
      </c>
      <c r="B2060">
        <v>3382.38</v>
      </c>
      <c r="C2060">
        <v>3364.22</v>
      </c>
      <c r="D2060">
        <v>3327.28</v>
      </c>
      <c r="E2060">
        <v>3277.87</v>
      </c>
      <c r="F2060">
        <v>636.14200000000005</v>
      </c>
      <c r="G2060">
        <v>0.14725199999999999</v>
      </c>
      <c r="H2060">
        <v>0.83641100000000002</v>
      </c>
      <c r="I2060">
        <v>0</v>
      </c>
    </row>
    <row r="2061" spans="1:9" x14ac:dyDescent="0.25">
      <c r="A2061" t="s">
        <v>182</v>
      </c>
      <c r="B2061">
        <v>3502.98</v>
      </c>
      <c r="C2061">
        <v>3484.67</v>
      </c>
      <c r="D2061">
        <v>3447.64</v>
      </c>
      <c r="E2061">
        <v>3398.19</v>
      </c>
      <c r="F2061">
        <v>636.97400000000005</v>
      </c>
      <c r="G2061">
        <v>0.16232199999999999</v>
      </c>
      <c r="H2061">
        <v>0.83705300000000005</v>
      </c>
      <c r="I2061">
        <v>0</v>
      </c>
    </row>
    <row r="2062" spans="1:9" x14ac:dyDescent="0.25">
      <c r="A2062" t="s">
        <v>182</v>
      </c>
      <c r="B2062">
        <v>3391.75</v>
      </c>
      <c r="C2062">
        <v>3375.55</v>
      </c>
      <c r="D2062">
        <v>3339.15</v>
      </c>
      <c r="E2062">
        <v>3289.54</v>
      </c>
      <c r="F2062">
        <v>636.24800000000005</v>
      </c>
      <c r="G2062">
        <v>0.162105</v>
      </c>
      <c r="H2062">
        <v>0.83593600000000001</v>
      </c>
      <c r="I2062">
        <v>0</v>
      </c>
    </row>
    <row r="2063" spans="1:9" x14ac:dyDescent="0.25">
      <c r="A2063" t="s">
        <v>182</v>
      </c>
      <c r="B2063">
        <v>3416.31</v>
      </c>
      <c r="C2063">
        <v>3399.75</v>
      </c>
      <c r="D2063">
        <v>3363.12</v>
      </c>
      <c r="E2063">
        <v>3313.51</v>
      </c>
      <c r="F2063">
        <v>635.95299999999997</v>
      </c>
      <c r="G2063">
        <v>0.15234400000000001</v>
      </c>
      <c r="H2063">
        <v>0.836642</v>
      </c>
      <c r="I2063">
        <v>0</v>
      </c>
    </row>
    <row r="2064" spans="1:9" x14ac:dyDescent="0.25">
      <c r="A2064" t="s">
        <v>182</v>
      </c>
      <c r="B2064">
        <v>3489.8</v>
      </c>
      <c r="C2064">
        <v>3473.9</v>
      </c>
      <c r="D2064">
        <v>3437.29</v>
      </c>
      <c r="E2064">
        <v>3387.78</v>
      </c>
      <c r="F2064">
        <v>635.98199999999997</v>
      </c>
      <c r="G2064">
        <v>0.14765200000000001</v>
      </c>
      <c r="H2064">
        <v>0.83682900000000005</v>
      </c>
      <c r="I2064">
        <v>0</v>
      </c>
    </row>
    <row r="2065" spans="1:25" x14ac:dyDescent="0.25">
      <c r="A2065" t="s">
        <v>182</v>
      </c>
      <c r="B2065">
        <v>3501.74</v>
      </c>
      <c r="C2065">
        <v>3485.29</v>
      </c>
      <c r="D2065">
        <v>3448.7</v>
      </c>
      <c r="E2065">
        <v>3399.39</v>
      </c>
      <c r="F2065">
        <v>636.53899999999999</v>
      </c>
      <c r="G2065">
        <v>0.17722099999999999</v>
      </c>
      <c r="H2065">
        <v>0.83692299999999997</v>
      </c>
      <c r="I2065">
        <v>0</v>
      </c>
    </row>
    <row r="2066" spans="1:25" x14ac:dyDescent="0.25">
      <c r="A2066" t="s">
        <v>182</v>
      </c>
      <c r="B2066">
        <v>3508.59</v>
      </c>
      <c r="C2066">
        <v>3492.11</v>
      </c>
      <c r="D2066">
        <v>3455.51</v>
      </c>
      <c r="E2066">
        <v>3405.87</v>
      </c>
      <c r="F2066">
        <v>636.80700000000002</v>
      </c>
      <c r="G2066">
        <v>0.151176</v>
      </c>
      <c r="H2066">
        <v>0.83647199999999999</v>
      </c>
      <c r="I2066">
        <v>0</v>
      </c>
    </row>
    <row r="2067" spans="1:25" x14ac:dyDescent="0.25">
      <c r="A2067" t="s">
        <v>182</v>
      </c>
      <c r="B2067">
        <v>3503.04</v>
      </c>
      <c r="C2067">
        <v>3486.4</v>
      </c>
      <c r="D2067">
        <v>3449.83</v>
      </c>
      <c r="E2067">
        <v>3400.48</v>
      </c>
      <c r="F2067">
        <v>636.03899999999999</v>
      </c>
      <c r="G2067">
        <v>0.170628</v>
      </c>
      <c r="H2067">
        <v>0.83704900000000004</v>
      </c>
      <c r="I2067">
        <v>0</v>
      </c>
    </row>
    <row r="2068" spans="1:25" x14ac:dyDescent="0.25">
      <c r="A2068" t="s">
        <v>182</v>
      </c>
      <c r="B2068">
        <v>3487.46</v>
      </c>
      <c r="C2068">
        <v>3471.35</v>
      </c>
      <c r="D2068">
        <v>3434.77</v>
      </c>
      <c r="E2068">
        <v>3385.26</v>
      </c>
      <c r="F2068">
        <v>636.21400000000006</v>
      </c>
      <c r="G2068">
        <v>0.17846200000000001</v>
      </c>
      <c r="H2068">
        <v>0.83687500000000004</v>
      </c>
      <c r="I2068">
        <v>0</v>
      </c>
    </row>
    <row r="2069" spans="1:25" x14ac:dyDescent="0.25">
      <c r="A2069" t="s">
        <v>182</v>
      </c>
      <c r="B2069">
        <v>3326.98</v>
      </c>
      <c r="C2069">
        <v>3310.52</v>
      </c>
      <c r="D2069">
        <v>3274</v>
      </c>
      <c r="E2069">
        <v>3224.5</v>
      </c>
      <c r="F2069">
        <v>635.13800000000003</v>
      </c>
      <c r="G2069">
        <v>0.14754500000000001</v>
      </c>
      <c r="H2069">
        <v>0.83703799999999995</v>
      </c>
      <c r="I2069">
        <v>0</v>
      </c>
    </row>
    <row r="2070" spans="1:25" x14ac:dyDescent="0.25">
      <c r="A2070" t="s">
        <v>182</v>
      </c>
      <c r="B2070">
        <v>3379.52</v>
      </c>
      <c r="C2070">
        <v>3362.91</v>
      </c>
      <c r="D2070">
        <v>3326.41</v>
      </c>
      <c r="E2070">
        <v>3276.92</v>
      </c>
      <c r="F2070">
        <v>635.37400000000002</v>
      </c>
      <c r="G2070">
        <v>0.14759700000000001</v>
      </c>
      <c r="H2070">
        <v>0.83704800000000001</v>
      </c>
      <c r="I2070">
        <v>0</v>
      </c>
    </row>
    <row r="2071" spans="1:25" x14ac:dyDescent="0.25">
      <c r="A2071" t="s">
        <v>182</v>
      </c>
      <c r="B2071">
        <v>3348.62</v>
      </c>
      <c r="C2071">
        <v>3332.19</v>
      </c>
      <c r="D2071">
        <v>3295.69</v>
      </c>
      <c r="E2071">
        <v>3246.38</v>
      </c>
      <c r="F2071">
        <v>635.44799999999998</v>
      </c>
      <c r="G2071">
        <v>0.17846000000000001</v>
      </c>
      <c r="H2071">
        <v>0.83705200000000002</v>
      </c>
      <c r="I2071">
        <v>0</v>
      </c>
      <c r="R2071" t="s">
        <v>69</v>
      </c>
      <c r="U2071" t="s">
        <v>68</v>
      </c>
      <c r="X2071" t="s">
        <v>66</v>
      </c>
    </row>
    <row r="2072" spans="1:25" x14ac:dyDescent="0.25">
      <c r="A2072" t="s">
        <v>182</v>
      </c>
      <c r="B2072">
        <v>3327.74</v>
      </c>
      <c r="C2072">
        <v>3311.4</v>
      </c>
      <c r="D2072">
        <v>3274.85</v>
      </c>
      <c r="E2072">
        <v>3225.27</v>
      </c>
      <c r="F2072">
        <v>635.75</v>
      </c>
      <c r="G2072">
        <v>0.14727100000000001</v>
      </c>
      <c r="H2072">
        <v>0.86855499999999997</v>
      </c>
      <c r="I2072">
        <v>0</v>
      </c>
      <c r="R2072">
        <f>AVERAGE(B2023:B2072)</f>
        <v>3395.2849999999994</v>
      </c>
      <c r="S2072">
        <f>AVERAGE(C2023:C2072)</f>
        <v>3378.9125999999987</v>
      </c>
      <c r="U2072">
        <f>_xlfn.VAR.P(B2023:B2072)</f>
        <v>4820.6101849999977</v>
      </c>
      <c r="V2072">
        <f>_xlfn.VAR.P(C2023:C2072)</f>
        <v>4810.2396832400018</v>
      </c>
      <c r="X2072">
        <f>1.96*SQRT(U2072)/50</f>
        <v>2.7216800757396884</v>
      </c>
      <c r="Y2072">
        <f>1.96*SQRT(V2072)/50</f>
        <v>2.718750946087912</v>
      </c>
    </row>
    <row r="2073" spans="1:25" x14ac:dyDescent="0.25">
      <c r="A2073" t="s">
        <v>182</v>
      </c>
      <c r="B2073">
        <v>169771.437874</v>
      </c>
      <c r="C2073" t="s">
        <v>36</v>
      </c>
    </row>
    <row r="2074" spans="1:25" x14ac:dyDescent="0.25">
      <c r="A2074" t="s">
        <v>183</v>
      </c>
      <c r="B2074">
        <v>5190.4399999999996</v>
      </c>
      <c r="C2074">
        <v>5173.8999999999996</v>
      </c>
      <c r="D2074">
        <v>4894.99</v>
      </c>
      <c r="E2074">
        <v>4858.6099999999997</v>
      </c>
      <c r="F2074">
        <v>1877.48</v>
      </c>
      <c r="G2074">
        <v>0.14710500000000001</v>
      </c>
      <c r="H2074">
        <v>0.83586199999999999</v>
      </c>
      <c r="I2074">
        <v>44</v>
      </c>
    </row>
    <row r="2075" spans="1:25" x14ac:dyDescent="0.25">
      <c r="A2075" t="s">
        <v>183</v>
      </c>
      <c r="B2075">
        <v>5137.3999999999996</v>
      </c>
      <c r="C2075">
        <v>5121.22</v>
      </c>
      <c r="D2075">
        <v>4842.46</v>
      </c>
      <c r="E2075">
        <v>4806.16</v>
      </c>
      <c r="F2075">
        <v>1877.75</v>
      </c>
      <c r="G2075">
        <v>0.15634400000000001</v>
      </c>
      <c r="H2075">
        <v>0.83257000000000003</v>
      </c>
      <c r="I2075">
        <v>44</v>
      </c>
    </row>
    <row r="2076" spans="1:25" x14ac:dyDescent="0.25">
      <c r="A2076" t="s">
        <v>183</v>
      </c>
      <c r="B2076">
        <v>5315.26</v>
      </c>
      <c r="C2076">
        <v>5298.87</v>
      </c>
      <c r="D2076">
        <v>5018.3</v>
      </c>
      <c r="E2076">
        <v>4981.8999999999996</v>
      </c>
      <c r="F2076">
        <v>1878.7</v>
      </c>
      <c r="G2076">
        <v>0.148281</v>
      </c>
      <c r="H2076">
        <v>0.83700399999999997</v>
      </c>
      <c r="I2076">
        <v>46</v>
      </c>
    </row>
    <row r="2077" spans="1:25" x14ac:dyDescent="0.25">
      <c r="A2077" t="s">
        <v>183</v>
      </c>
      <c r="B2077">
        <v>5304.67</v>
      </c>
      <c r="C2077">
        <v>5288.26</v>
      </c>
      <c r="D2077">
        <v>5007.3900000000003</v>
      </c>
      <c r="E2077">
        <v>4971.01</v>
      </c>
      <c r="F2077">
        <v>1877.85</v>
      </c>
      <c r="G2077">
        <v>0.178454</v>
      </c>
      <c r="H2077">
        <v>0.82521500000000003</v>
      </c>
      <c r="I2077">
        <v>59</v>
      </c>
    </row>
    <row r="2078" spans="1:25" x14ac:dyDescent="0.25">
      <c r="A2078" t="s">
        <v>183</v>
      </c>
      <c r="B2078">
        <v>5146.41</v>
      </c>
      <c r="C2078">
        <v>5129.93</v>
      </c>
      <c r="D2078">
        <v>4851.46</v>
      </c>
      <c r="E2078">
        <v>4815.1099999999997</v>
      </c>
      <c r="F2078">
        <v>1877.96</v>
      </c>
      <c r="G2078">
        <v>0.17846000000000001</v>
      </c>
      <c r="H2078">
        <v>0.83676399999999995</v>
      </c>
      <c r="I2078">
        <v>46</v>
      </c>
    </row>
    <row r="2079" spans="1:25" x14ac:dyDescent="0.25">
      <c r="A2079" t="s">
        <v>183</v>
      </c>
      <c r="B2079">
        <v>5201.3900000000003</v>
      </c>
      <c r="C2079">
        <v>5184.99</v>
      </c>
      <c r="D2079">
        <v>4903.7299999999996</v>
      </c>
      <c r="E2079">
        <v>4867.37</v>
      </c>
      <c r="F2079">
        <v>1877.56</v>
      </c>
      <c r="G2079">
        <v>0.17163200000000001</v>
      </c>
      <c r="H2079">
        <v>0.86648199999999997</v>
      </c>
      <c r="I2079">
        <v>42</v>
      </c>
    </row>
    <row r="2080" spans="1:25" x14ac:dyDescent="0.25">
      <c r="A2080" t="s">
        <v>183</v>
      </c>
      <c r="B2080">
        <v>5303.06</v>
      </c>
      <c r="C2080">
        <v>5286.64</v>
      </c>
      <c r="D2080">
        <v>5005.8100000000004</v>
      </c>
      <c r="E2080">
        <v>4969.5200000000004</v>
      </c>
      <c r="F2080">
        <v>1876.95</v>
      </c>
      <c r="G2080">
        <v>0.178454</v>
      </c>
      <c r="H2080">
        <v>0.83566200000000002</v>
      </c>
      <c r="I2080">
        <v>47</v>
      </c>
    </row>
    <row r="2081" spans="1:9" x14ac:dyDescent="0.25">
      <c r="A2081" t="s">
        <v>183</v>
      </c>
      <c r="B2081">
        <v>5147.83</v>
      </c>
      <c r="C2081">
        <v>5131.49</v>
      </c>
      <c r="D2081">
        <v>4848.9399999999996</v>
      </c>
      <c r="E2081">
        <v>4812.54</v>
      </c>
      <c r="F2081">
        <v>1878.04</v>
      </c>
      <c r="G2081">
        <v>0.164185</v>
      </c>
      <c r="H2081">
        <v>0.83703799999999995</v>
      </c>
      <c r="I2081">
        <v>44</v>
      </c>
    </row>
    <row r="2082" spans="1:9" x14ac:dyDescent="0.25">
      <c r="A2082" t="s">
        <v>183</v>
      </c>
      <c r="B2082">
        <v>5147.43</v>
      </c>
      <c r="C2082">
        <v>5131.09</v>
      </c>
      <c r="D2082">
        <v>4848.83</v>
      </c>
      <c r="E2082">
        <v>4812.4799999999996</v>
      </c>
      <c r="F2082">
        <v>1877.65</v>
      </c>
      <c r="G2082">
        <v>0.178457</v>
      </c>
      <c r="H2082">
        <v>0.83687100000000003</v>
      </c>
      <c r="I2082">
        <v>44</v>
      </c>
    </row>
    <row r="2083" spans="1:9" x14ac:dyDescent="0.25">
      <c r="A2083" t="s">
        <v>183</v>
      </c>
      <c r="B2083">
        <v>5320.75</v>
      </c>
      <c r="C2083">
        <v>5304.25</v>
      </c>
      <c r="D2083">
        <v>5025.75</v>
      </c>
      <c r="E2083">
        <v>4989.3999999999996</v>
      </c>
      <c r="F2083">
        <v>1878.72</v>
      </c>
      <c r="G2083">
        <v>0.14768100000000001</v>
      </c>
      <c r="H2083">
        <v>0.86887300000000001</v>
      </c>
      <c r="I2083">
        <v>59</v>
      </c>
    </row>
    <row r="2084" spans="1:9" x14ac:dyDescent="0.25">
      <c r="A2084" t="s">
        <v>183</v>
      </c>
      <c r="B2084">
        <v>5308.53</v>
      </c>
      <c r="C2084">
        <v>5292.21</v>
      </c>
      <c r="D2084">
        <v>5009.5600000000004</v>
      </c>
      <c r="E2084">
        <v>4973.1899999999996</v>
      </c>
      <c r="F2084">
        <v>1878.11</v>
      </c>
      <c r="G2084">
        <v>0.149587</v>
      </c>
      <c r="H2084">
        <v>0.83670500000000003</v>
      </c>
      <c r="I2084">
        <v>44</v>
      </c>
    </row>
    <row r="2085" spans="1:9" x14ac:dyDescent="0.25">
      <c r="A2085" t="s">
        <v>183</v>
      </c>
      <c r="B2085">
        <v>5196.2700000000004</v>
      </c>
      <c r="C2085">
        <v>5179.79</v>
      </c>
      <c r="D2085">
        <v>4898.1899999999996</v>
      </c>
      <c r="E2085">
        <v>4861.87</v>
      </c>
      <c r="F2085">
        <v>1878.18</v>
      </c>
      <c r="G2085">
        <v>0.17845900000000001</v>
      </c>
      <c r="H2085">
        <v>0.836843</v>
      </c>
      <c r="I2085">
        <v>43</v>
      </c>
    </row>
    <row r="2086" spans="1:9" x14ac:dyDescent="0.25">
      <c r="A2086" t="s">
        <v>183</v>
      </c>
      <c r="B2086">
        <v>5302.69</v>
      </c>
      <c r="C2086">
        <v>5286.35</v>
      </c>
      <c r="D2086">
        <v>5006.1899999999996</v>
      </c>
      <c r="E2086">
        <v>4969.82</v>
      </c>
      <c r="F2086">
        <v>1877.56</v>
      </c>
      <c r="G2086">
        <v>0.178454</v>
      </c>
      <c r="H2086">
        <v>0.83704900000000004</v>
      </c>
      <c r="I2086">
        <v>44</v>
      </c>
    </row>
    <row r="2087" spans="1:9" x14ac:dyDescent="0.25">
      <c r="A2087" t="s">
        <v>183</v>
      </c>
      <c r="B2087">
        <v>5164.59</v>
      </c>
      <c r="C2087">
        <v>5148.3100000000004</v>
      </c>
      <c r="D2087">
        <v>4866.66</v>
      </c>
      <c r="E2087">
        <v>4830.21</v>
      </c>
      <c r="F2087">
        <v>1877.86</v>
      </c>
      <c r="G2087">
        <v>0.15033099999999999</v>
      </c>
      <c r="H2087">
        <v>0.83704000000000001</v>
      </c>
      <c r="I2087">
        <v>46</v>
      </c>
    </row>
    <row r="2088" spans="1:9" x14ac:dyDescent="0.25">
      <c r="A2088" t="s">
        <v>183</v>
      </c>
      <c r="B2088">
        <v>5132.6099999999997</v>
      </c>
      <c r="C2088">
        <v>5116.08</v>
      </c>
      <c r="D2088">
        <v>4837.8500000000004</v>
      </c>
      <c r="E2088">
        <v>4801.49</v>
      </c>
      <c r="F2088">
        <v>1877.8</v>
      </c>
      <c r="G2088">
        <v>0.149199</v>
      </c>
      <c r="H2088">
        <v>0.83704699999999999</v>
      </c>
      <c r="I2088">
        <v>39</v>
      </c>
    </row>
    <row r="2089" spans="1:9" x14ac:dyDescent="0.25">
      <c r="A2089" t="s">
        <v>183</v>
      </c>
      <c r="B2089">
        <v>5319.89</v>
      </c>
      <c r="C2089">
        <v>5303.58</v>
      </c>
      <c r="D2089">
        <v>5025.3900000000003</v>
      </c>
      <c r="E2089">
        <v>4988.97</v>
      </c>
      <c r="F2089">
        <v>1878.28</v>
      </c>
      <c r="G2089">
        <v>0.14710999999999999</v>
      </c>
      <c r="H2089">
        <v>0.83704000000000001</v>
      </c>
      <c r="I2089">
        <v>39</v>
      </c>
    </row>
    <row r="2090" spans="1:9" x14ac:dyDescent="0.25">
      <c r="A2090" t="s">
        <v>183</v>
      </c>
      <c r="B2090">
        <v>5143.1499999999996</v>
      </c>
      <c r="C2090">
        <v>5126.83</v>
      </c>
      <c r="D2090">
        <v>4849.05</v>
      </c>
      <c r="E2090">
        <v>4812.72</v>
      </c>
      <c r="F2090">
        <v>1877.56</v>
      </c>
      <c r="G2090">
        <v>0.14745900000000001</v>
      </c>
      <c r="H2090">
        <v>0.836974</v>
      </c>
      <c r="I2090">
        <v>55</v>
      </c>
    </row>
    <row r="2091" spans="1:9" x14ac:dyDescent="0.25">
      <c r="A2091" t="s">
        <v>183</v>
      </c>
      <c r="B2091">
        <v>5315.73</v>
      </c>
      <c r="C2091">
        <v>5299.31</v>
      </c>
      <c r="D2091">
        <v>5021.24</v>
      </c>
      <c r="E2091">
        <v>4984.87</v>
      </c>
      <c r="F2091">
        <v>1878.07</v>
      </c>
      <c r="G2091">
        <v>0.178457</v>
      </c>
      <c r="H2091">
        <v>0.83702699999999997</v>
      </c>
      <c r="I2091">
        <v>40</v>
      </c>
    </row>
    <row r="2092" spans="1:9" x14ac:dyDescent="0.25">
      <c r="A2092" t="s">
        <v>183</v>
      </c>
      <c r="B2092">
        <v>5135.7700000000004</v>
      </c>
      <c r="C2092">
        <v>5119.38</v>
      </c>
      <c r="D2092">
        <v>4841.3599999999997</v>
      </c>
      <c r="E2092">
        <v>4805</v>
      </c>
      <c r="F2092">
        <v>1877.53</v>
      </c>
      <c r="G2092">
        <v>0.153944</v>
      </c>
      <c r="H2092">
        <v>0.836503</v>
      </c>
      <c r="I2092">
        <v>38</v>
      </c>
    </row>
    <row r="2093" spans="1:9" x14ac:dyDescent="0.25">
      <c r="A2093" t="s">
        <v>183</v>
      </c>
      <c r="B2093">
        <v>5314.44</v>
      </c>
      <c r="C2093">
        <v>5297.99</v>
      </c>
      <c r="D2093">
        <v>5019.3</v>
      </c>
      <c r="E2093">
        <v>4982.93</v>
      </c>
      <c r="F2093">
        <v>1878.21</v>
      </c>
      <c r="G2093">
        <v>0.153859</v>
      </c>
      <c r="H2093">
        <v>0.83691700000000002</v>
      </c>
      <c r="I2093">
        <v>52</v>
      </c>
    </row>
    <row r="2094" spans="1:9" x14ac:dyDescent="0.25">
      <c r="A2094" t="s">
        <v>183</v>
      </c>
      <c r="B2094">
        <v>5197.59</v>
      </c>
      <c r="C2094">
        <v>5181.1000000000004</v>
      </c>
      <c r="D2094">
        <v>4900.71</v>
      </c>
      <c r="E2094">
        <v>4864.34</v>
      </c>
      <c r="F2094">
        <v>1878.16</v>
      </c>
      <c r="G2094">
        <v>0.17846000000000001</v>
      </c>
      <c r="H2094">
        <v>0.83704599999999996</v>
      </c>
      <c r="I2094">
        <v>42</v>
      </c>
    </row>
    <row r="2095" spans="1:9" x14ac:dyDescent="0.25">
      <c r="A2095" t="s">
        <v>183</v>
      </c>
      <c r="B2095">
        <v>5134.09</v>
      </c>
      <c r="C2095">
        <v>5117.7700000000004</v>
      </c>
      <c r="D2095">
        <v>4840.1899999999996</v>
      </c>
      <c r="E2095">
        <v>4803.82</v>
      </c>
      <c r="F2095">
        <v>1878.16</v>
      </c>
      <c r="G2095">
        <v>0.15098500000000001</v>
      </c>
      <c r="H2095">
        <v>0.83702500000000002</v>
      </c>
      <c r="I2095">
        <v>39</v>
      </c>
    </row>
    <row r="2096" spans="1:9" x14ac:dyDescent="0.25">
      <c r="A2096" t="s">
        <v>183</v>
      </c>
      <c r="B2096">
        <v>5186.2</v>
      </c>
      <c r="C2096">
        <v>5169.8599999999997</v>
      </c>
      <c r="D2096">
        <v>4890.58</v>
      </c>
      <c r="E2096">
        <v>4854.32</v>
      </c>
      <c r="F2096">
        <v>1878.33</v>
      </c>
      <c r="G2096">
        <v>0.178479</v>
      </c>
      <c r="H2096">
        <v>0.83691199999999999</v>
      </c>
      <c r="I2096">
        <v>35</v>
      </c>
    </row>
    <row r="2097" spans="1:9" x14ac:dyDescent="0.25">
      <c r="A2097" t="s">
        <v>183</v>
      </c>
      <c r="B2097">
        <v>5240.58</v>
      </c>
      <c r="C2097">
        <v>5224.3900000000003</v>
      </c>
      <c r="D2097">
        <v>4945.6099999999997</v>
      </c>
      <c r="E2097">
        <v>4909.2299999999996</v>
      </c>
      <c r="F2097">
        <v>1877.61</v>
      </c>
      <c r="G2097">
        <v>0.14722499999999999</v>
      </c>
      <c r="H2097">
        <v>0.83701800000000004</v>
      </c>
      <c r="I2097">
        <v>46</v>
      </c>
    </row>
    <row r="2098" spans="1:9" x14ac:dyDescent="0.25">
      <c r="A2098" t="s">
        <v>183</v>
      </c>
      <c r="B2098">
        <v>5181.04</v>
      </c>
      <c r="C2098">
        <v>5164.79</v>
      </c>
      <c r="D2098">
        <v>4885.7700000000004</v>
      </c>
      <c r="E2098">
        <v>4849.42</v>
      </c>
      <c r="F2098">
        <v>1877.97</v>
      </c>
      <c r="G2098">
        <v>0.149202</v>
      </c>
      <c r="H2098">
        <v>0.836974</v>
      </c>
      <c r="I2098">
        <v>37</v>
      </c>
    </row>
    <row r="2099" spans="1:9" x14ac:dyDescent="0.25">
      <c r="A2099" t="s">
        <v>183</v>
      </c>
      <c r="B2099">
        <v>5306.25</v>
      </c>
      <c r="C2099">
        <v>5289.97</v>
      </c>
      <c r="D2099">
        <v>5009.5200000000004</v>
      </c>
      <c r="E2099">
        <v>4973.13</v>
      </c>
      <c r="F2099">
        <v>1877.56</v>
      </c>
      <c r="G2099">
        <v>0.147343</v>
      </c>
      <c r="H2099">
        <v>0.83659700000000004</v>
      </c>
      <c r="I2099">
        <v>57</v>
      </c>
    </row>
    <row r="2100" spans="1:9" x14ac:dyDescent="0.25">
      <c r="A2100" t="s">
        <v>183</v>
      </c>
      <c r="B2100">
        <v>5134.2299999999996</v>
      </c>
      <c r="C2100">
        <v>5117.76</v>
      </c>
      <c r="D2100">
        <v>4838.7</v>
      </c>
      <c r="E2100">
        <v>4802.37</v>
      </c>
      <c r="F2100">
        <v>1877</v>
      </c>
      <c r="G2100">
        <v>0.147116</v>
      </c>
      <c r="H2100">
        <v>0.83705099999999999</v>
      </c>
      <c r="I2100">
        <v>52</v>
      </c>
    </row>
    <row r="2101" spans="1:9" x14ac:dyDescent="0.25">
      <c r="A2101" t="s">
        <v>183</v>
      </c>
      <c r="B2101">
        <v>5225.91</v>
      </c>
      <c r="C2101">
        <v>5209.6499999999996</v>
      </c>
      <c r="D2101">
        <v>4930.22</v>
      </c>
      <c r="E2101">
        <v>4893.8900000000003</v>
      </c>
      <c r="F2101">
        <v>1877.08</v>
      </c>
      <c r="G2101">
        <v>0.17848800000000001</v>
      </c>
      <c r="H2101">
        <v>0.83704199999999995</v>
      </c>
      <c r="I2101">
        <v>54</v>
      </c>
    </row>
    <row r="2102" spans="1:9" x14ac:dyDescent="0.25">
      <c r="A2102" t="s">
        <v>183</v>
      </c>
      <c r="B2102">
        <v>5177.57</v>
      </c>
      <c r="C2102">
        <v>5161.28</v>
      </c>
      <c r="D2102">
        <v>4881.74</v>
      </c>
      <c r="E2102">
        <v>4845.3500000000004</v>
      </c>
      <c r="F2102">
        <v>1877.77</v>
      </c>
      <c r="G2102">
        <v>0.178455</v>
      </c>
      <c r="H2102">
        <v>0.83696999999999999</v>
      </c>
      <c r="I2102">
        <v>56</v>
      </c>
    </row>
    <row r="2103" spans="1:9" x14ac:dyDescent="0.25">
      <c r="A2103" t="s">
        <v>183</v>
      </c>
      <c r="B2103">
        <v>5300.88</v>
      </c>
      <c r="C2103">
        <v>5284.48</v>
      </c>
      <c r="D2103">
        <v>5007.2</v>
      </c>
      <c r="E2103">
        <v>4970.83</v>
      </c>
      <c r="F2103">
        <v>1878</v>
      </c>
      <c r="G2103">
        <v>0.17846200000000001</v>
      </c>
      <c r="H2103">
        <v>0.83541900000000002</v>
      </c>
      <c r="I2103">
        <v>51</v>
      </c>
    </row>
    <row r="2104" spans="1:9" x14ac:dyDescent="0.25">
      <c r="A2104" t="s">
        <v>183</v>
      </c>
      <c r="B2104">
        <v>5290.55</v>
      </c>
      <c r="C2104">
        <v>5274.31</v>
      </c>
      <c r="D2104">
        <v>4999.4399999999996</v>
      </c>
      <c r="E2104">
        <v>4963.08</v>
      </c>
      <c r="F2104">
        <v>1877.29</v>
      </c>
      <c r="G2104">
        <v>0.15643499999999999</v>
      </c>
      <c r="H2104">
        <v>0.83662700000000001</v>
      </c>
      <c r="I2104">
        <v>43</v>
      </c>
    </row>
    <row r="2105" spans="1:9" x14ac:dyDescent="0.25">
      <c r="A2105" t="s">
        <v>183</v>
      </c>
      <c r="B2105">
        <v>5304.36</v>
      </c>
      <c r="C2105">
        <v>5288.22</v>
      </c>
      <c r="D2105">
        <v>5016.8</v>
      </c>
      <c r="E2105">
        <v>4980.4399999999996</v>
      </c>
      <c r="F2105">
        <v>1877.13</v>
      </c>
      <c r="G2105">
        <v>0.178455</v>
      </c>
      <c r="H2105">
        <v>0.84829500000000002</v>
      </c>
      <c r="I2105">
        <v>39</v>
      </c>
    </row>
    <row r="2106" spans="1:9" x14ac:dyDescent="0.25">
      <c r="A2106" t="s">
        <v>183</v>
      </c>
      <c r="B2106">
        <v>5157.0600000000004</v>
      </c>
      <c r="C2106">
        <v>5140.74</v>
      </c>
      <c r="D2106">
        <v>4870.49</v>
      </c>
      <c r="E2106">
        <v>4834.17</v>
      </c>
      <c r="F2106">
        <v>1876.79</v>
      </c>
      <c r="G2106">
        <v>0.14902099999999999</v>
      </c>
      <c r="H2106">
        <v>0.83674599999999999</v>
      </c>
      <c r="I2106">
        <v>37</v>
      </c>
    </row>
    <row r="2107" spans="1:9" x14ac:dyDescent="0.25">
      <c r="A2107" t="s">
        <v>183</v>
      </c>
      <c r="B2107">
        <v>5163.07</v>
      </c>
      <c r="C2107">
        <v>5146.47</v>
      </c>
      <c r="D2107">
        <v>4872.3</v>
      </c>
      <c r="E2107">
        <v>4835.9399999999996</v>
      </c>
      <c r="F2107">
        <v>1877.26</v>
      </c>
      <c r="G2107">
        <v>0.156024</v>
      </c>
      <c r="H2107">
        <v>0.83705200000000002</v>
      </c>
      <c r="I2107">
        <v>39</v>
      </c>
    </row>
    <row r="2108" spans="1:9" x14ac:dyDescent="0.25">
      <c r="A2108" t="s">
        <v>183</v>
      </c>
      <c r="B2108">
        <v>5301.56</v>
      </c>
      <c r="C2108">
        <v>5285.13</v>
      </c>
      <c r="D2108">
        <v>5012.88</v>
      </c>
      <c r="E2108">
        <v>4976.62</v>
      </c>
      <c r="F2108">
        <v>1879.18</v>
      </c>
      <c r="G2108">
        <v>0.14718100000000001</v>
      </c>
      <c r="H2108">
        <v>0.83640999999999999</v>
      </c>
      <c r="I2108">
        <v>52</v>
      </c>
    </row>
    <row r="2109" spans="1:9" x14ac:dyDescent="0.25">
      <c r="A2109" t="s">
        <v>183</v>
      </c>
      <c r="B2109">
        <v>5210.01</v>
      </c>
      <c r="C2109">
        <v>5193.68</v>
      </c>
      <c r="D2109">
        <v>4921.26</v>
      </c>
      <c r="E2109">
        <v>4884.95</v>
      </c>
      <c r="F2109">
        <v>1879.59</v>
      </c>
      <c r="G2109">
        <v>0.178454</v>
      </c>
      <c r="H2109">
        <v>0.83549399999999996</v>
      </c>
      <c r="I2109">
        <v>52</v>
      </c>
    </row>
    <row r="2110" spans="1:9" x14ac:dyDescent="0.25">
      <c r="A2110" t="s">
        <v>183</v>
      </c>
      <c r="B2110">
        <v>5296.86</v>
      </c>
      <c r="C2110">
        <v>5280.57</v>
      </c>
      <c r="D2110">
        <v>5003.79</v>
      </c>
      <c r="E2110">
        <v>4967.3999999999996</v>
      </c>
      <c r="F2110">
        <v>1878.53</v>
      </c>
      <c r="G2110">
        <v>0.178455</v>
      </c>
      <c r="H2110">
        <v>0.83702100000000002</v>
      </c>
      <c r="I2110">
        <v>51</v>
      </c>
    </row>
    <row r="2111" spans="1:9" x14ac:dyDescent="0.25">
      <c r="A2111" t="s">
        <v>183</v>
      </c>
      <c r="B2111">
        <v>5305.29</v>
      </c>
      <c r="C2111">
        <v>5288.85</v>
      </c>
      <c r="D2111">
        <v>5009.13</v>
      </c>
      <c r="E2111">
        <v>4972.76</v>
      </c>
      <c r="F2111">
        <v>1879.06</v>
      </c>
      <c r="G2111">
        <v>0.149669</v>
      </c>
      <c r="H2111">
        <v>0.83692200000000005</v>
      </c>
      <c r="I2111">
        <v>45</v>
      </c>
    </row>
    <row r="2112" spans="1:9" x14ac:dyDescent="0.25">
      <c r="A2112" t="s">
        <v>183</v>
      </c>
      <c r="B2112">
        <v>5307.04</v>
      </c>
      <c r="C2112">
        <v>5290.72</v>
      </c>
      <c r="D2112">
        <v>5011.17</v>
      </c>
      <c r="E2112">
        <v>4974.76</v>
      </c>
      <c r="F2112">
        <v>1878.97</v>
      </c>
      <c r="G2112">
        <v>0.178454</v>
      </c>
      <c r="H2112">
        <v>0.86044299999999996</v>
      </c>
      <c r="I2112">
        <v>33</v>
      </c>
    </row>
    <row r="2113" spans="1:25" x14ac:dyDescent="0.25">
      <c r="A2113" t="s">
        <v>183</v>
      </c>
      <c r="B2113">
        <v>5310.27</v>
      </c>
      <c r="C2113">
        <v>5293.89</v>
      </c>
      <c r="D2113">
        <v>5017.53</v>
      </c>
      <c r="E2113">
        <v>4981.12</v>
      </c>
      <c r="F2113">
        <v>1879</v>
      </c>
      <c r="G2113">
        <v>0.149614</v>
      </c>
      <c r="H2113">
        <v>0.83689999999999998</v>
      </c>
      <c r="I2113">
        <v>50</v>
      </c>
    </row>
    <row r="2114" spans="1:25" x14ac:dyDescent="0.25">
      <c r="A2114" t="s">
        <v>183</v>
      </c>
      <c r="B2114">
        <v>5162.2700000000004</v>
      </c>
      <c r="C2114">
        <v>5145.72</v>
      </c>
      <c r="D2114">
        <v>4867.78</v>
      </c>
      <c r="E2114">
        <v>4831.41</v>
      </c>
      <c r="F2114">
        <v>1879.02</v>
      </c>
      <c r="G2114">
        <v>0.178454</v>
      </c>
      <c r="H2114">
        <v>0.83696599999999999</v>
      </c>
      <c r="I2114">
        <v>43</v>
      </c>
    </row>
    <row r="2115" spans="1:25" x14ac:dyDescent="0.25">
      <c r="A2115" t="s">
        <v>183</v>
      </c>
      <c r="B2115">
        <v>5306.54</v>
      </c>
      <c r="C2115">
        <v>5290.1</v>
      </c>
      <c r="D2115">
        <v>5012.01</v>
      </c>
      <c r="E2115">
        <v>4975.6499999999996</v>
      </c>
      <c r="F2115">
        <v>1879.5</v>
      </c>
      <c r="G2115">
        <v>0.178455</v>
      </c>
      <c r="H2115">
        <v>0.83697900000000003</v>
      </c>
      <c r="I2115">
        <v>41</v>
      </c>
    </row>
    <row r="2116" spans="1:25" x14ac:dyDescent="0.25">
      <c r="A2116" t="s">
        <v>183</v>
      </c>
      <c r="B2116">
        <v>5178.78</v>
      </c>
      <c r="C2116">
        <v>5162.41</v>
      </c>
      <c r="D2116">
        <v>4883.57</v>
      </c>
      <c r="E2116">
        <v>4847.24</v>
      </c>
      <c r="F2116">
        <v>1878.73</v>
      </c>
      <c r="G2116">
        <v>0.15024699999999999</v>
      </c>
      <c r="H2116">
        <v>0.83702200000000004</v>
      </c>
      <c r="I2116">
        <v>49</v>
      </c>
    </row>
    <row r="2117" spans="1:25" x14ac:dyDescent="0.25">
      <c r="A2117" t="s">
        <v>183</v>
      </c>
      <c r="B2117">
        <v>5144.91</v>
      </c>
      <c r="C2117">
        <v>5128.47</v>
      </c>
      <c r="D2117">
        <v>4848.24</v>
      </c>
      <c r="E2117">
        <v>4811.7700000000004</v>
      </c>
      <c r="F2117">
        <v>1879.65</v>
      </c>
      <c r="G2117">
        <v>0.15984400000000001</v>
      </c>
      <c r="H2117">
        <v>0.83702600000000005</v>
      </c>
      <c r="I2117">
        <v>49</v>
      </c>
    </row>
    <row r="2118" spans="1:25" x14ac:dyDescent="0.25">
      <c r="A2118" t="s">
        <v>183</v>
      </c>
      <c r="B2118">
        <v>5176.33</v>
      </c>
      <c r="C2118">
        <v>5160.17</v>
      </c>
      <c r="D2118">
        <v>4884.6400000000003</v>
      </c>
      <c r="E2118">
        <v>4848.2700000000004</v>
      </c>
      <c r="F2118">
        <v>1879.38</v>
      </c>
      <c r="G2118">
        <v>0.14754999999999999</v>
      </c>
      <c r="H2118">
        <v>0.83693200000000001</v>
      </c>
      <c r="I2118">
        <v>40</v>
      </c>
    </row>
    <row r="2119" spans="1:25" x14ac:dyDescent="0.25">
      <c r="A2119" t="s">
        <v>183</v>
      </c>
      <c r="B2119">
        <v>5191.12</v>
      </c>
      <c r="C2119">
        <v>5174.84</v>
      </c>
      <c r="D2119">
        <v>4893.47</v>
      </c>
      <c r="E2119">
        <v>4857.1099999999997</v>
      </c>
      <c r="F2119">
        <v>1878.64</v>
      </c>
      <c r="G2119">
        <v>0.178457</v>
      </c>
      <c r="H2119">
        <v>0.83672500000000005</v>
      </c>
      <c r="I2119">
        <v>42</v>
      </c>
    </row>
    <row r="2120" spans="1:25" x14ac:dyDescent="0.25">
      <c r="A2120" t="s">
        <v>183</v>
      </c>
      <c r="B2120">
        <v>5157.6099999999997</v>
      </c>
      <c r="C2120">
        <v>5141.24</v>
      </c>
      <c r="D2120">
        <v>4859.6499999999996</v>
      </c>
      <c r="E2120">
        <v>4823.29</v>
      </c>
      <c r="F2120">
        <v>1879.18</v>
      </c>
      <c r="G2120">
        <v>0.15699099999999999</v>
      </c>
      <c r="H2120">
        <v>0.83670900000000004</v>
      </c>
      <c r="I2120">
        <v>40</v>
      </c>
    </row>
    <row r="2121" spans="1:25" x14ac:dyDescent="0.25">
      <c r="A2121" t="s">
        <v>183</v>
      </c>
      <c r="B2121">
        <v>5154.7700000000004</v>
      </c>
      <c r="C2121">
        <v>5138.4799999999996</v>
      </c>
      <c r="D2121">
        <v>4858.22</v>
      </c>
      <c r="E2121">
        <v>4821.8599999999997</v>
      </c>
      <c r="F2121">
        <v>1879.28</v>
      </c>
      <c r="G2121">
        <v>0.163553</v>
      </c>
      <c r="H2121">
        <v>0.83699699999999999</v>
      </c>
      <c r="I2121">
        <v>52</v>
      </c>
    </row>
    <row r="2122" spans="1:25" x14ac:dyDescent="0.25">
      <c r="A2122" t="s">
        <v>183</v>
      </c>
      <c r="B2122">
        <v>5323.52</v>
      </c>
      <c r="C2122">
        <v>5307.17</v>
      </c>
      <c r="D2122">
        <v>5028.32</v>
      </c>
      <c r="E2122">
        <v>4991.9399999999996</v>
      </c>
      <c r="F2122">
        <v>1879.16</v>
      </c>
      <c r="G2122">
        <v>0.14813200000000001</v>
      </c>
      <c r="H2122">
        <v>0.83691700000000002</v>
      </c>
      <c r="I2122">
        <v>54</v>
      </c>
    </row>
    <row r="2123" spans="1:25" x14ac:dyDescent="0.25">
      <c r="A2123" t="s">
        <v>183</v>
      </c>
      <c r="B2123">
        <v>5285.38</v>
      </c>
      <c r="C2123">
        <v>5268.99</v>
      </c>
      <c r="D2123">
        <v>4997.66</v>
      </c>
      <c r="E2123">
        <v>4961.28</v>
      </c>
      <c r="F2123">
        <v>1879.43</v>
      </c>
      <c r="G2123">
        <v>0.14823500000000001</v>
      </c>
      <c r="H2123">
        <v>0.83702399999999999</v>
      </c>
      <c r="I2123">
        <v>51</v>
      </c>
    </row>
    <row r="2124" spans="1:25" x14ac:dyDescent="0.25">
      <c r="A2124" t="s">
        <v>183</v>
      </c>
      <c r="B2124">
        <v>5175.09</v>
      </c>
      <c r="C2124">
        <v>5158.75</v>
      </c>
      <c r="D2124">
        <v>4882.17</v>
      </c>
      <c r="E2124">
        <v>4845.8500000000004</v>
      </c>
      <c r="F2124">
        <v>1879.34</v>
      </c>
      <c r="G2124">
        <v>0.172543</v>
      </c>
      <c r="H2124">
        <v>0.83677699999999999</v>
      </c>
      <c r="I2124">
        <v>36</v>
      </c>
    </row>
    <row r="2125" spans="1:25" x14ac:dyDescent="0.25">
      <c r="A2125" t="s">
        <v>183</v>
      </c>
      <c r="B2125">
        <v>5293.03</v>
      </c>
      <c r="C2125">
        <v>5276.7</v>
      </c>
      <c r="D2125">
        <v>5001.76</v>
      </c>
      <c r="E2125">
        <v>4965.34</v>
      </c>
      <c r="F2125">
        <v>1879.41</v>
      </c>
      <c r="G2125">
        <v>0.16392699999999999</v>
      </c>
      <c r="H2125">
        <v>0.83569599999999999</v>
      </c>
      <c r="I2125">
        <v>55</v>
      </c>
    </row>
    <row r="2126" spans="1:25" x14ac:dyDescent="0.25">
      <c r="A2126" t="s">
        <v>183</v>
      </c>
      <c r="B2126">
        <v>5130.93</v>
      </c>
      <c r="C2126">
        <v>5114.8500000000004</v>
      </c>
      <c r="D2126">
        <v>4844.57</v>
      </c>
      <c r="E2126">
        <v>4808.1400000000003</v>
      </c>
      <c r="F2126">
        <v>1879.86</v>
      </c>
      <c r="G2126">
        <v>0.15765000000000001</v>
      </c>
      <c r="H2126">
        <v>0.83690299999999995</v>
      </c>
      <c r="I2126">
        <v>47</v>
      </c>
    </row>
    <row r="2127" spans="1:25" x14ac:dyDescent="0.25">
      <c r="A2127" t="s">
        <v>183</v>
      </c>
      <c r="B2127">
        <v>5123.5</v>
      </c>
      <c r="C2127">
        <v>5107.1499999999996</v>
      </c>
      <c r="D2127">
        <v>4836.92</v>
      </c>
      <c r="E2127">
        <v>4800.53</v>
      </c>
      <c r="F2127">
        <v>1879.11</v>
      </c>
      <c r="G2127">
        <v>0.147116</v>
      </c>
      <c r="H2127">
        <v>0.83669099999999996</v>
      </c>
      <c r="I2127">
        <v>55</v>
      </c>
      <c r="R2127" t="s">
        <v>69</v>
      </c>
      <c r="U2127" t="s">
        <v>68</v>
      </c>
      <c r="X2127" t="s">
        <v>66</v>
      </c>
    </row>
    <row r="2128" spans="1:25" x14ac:dyDescent="0.25">
      <c r="A2128" t="s">
        <v>183</v>
      </c>
      <c r="B2128">
        <v>5297.82</v>
      </c>
      <c r="C2128">
        <v>5281.35</v>
      </c>
      <c r="D2128">
        <v>5011.1000000000004</v>
      </c>
      <c r="E2128">
        <v>4974.7299999999996</v>
      </c>
      <c r="F2128">
        <v>1878.74</v>
      </c>
      <c r="G2128">
        <v>0.14710699999999999</v>
      </c>
      <c r="H2128">
        <v>0.84060000000000001</v>
      </c>
      <c r="I2128">
        <v>46</v>
      </c>
      <c r="R2128">
        <f>AVERAGE(B2079:B2128)</f>
        <v>5225.7227999999986</v>
      </c>
      <c r="S2128">
        <f>AVERAGE(C2079:C2128)</f>
        <v>5209.3662000000013</v>
      </c>
      <c r="U2128">
        <f>_xlfn.VAR.P(B2079:B2128)</f>
        <v>5140.5052801599977</v>
      </c>
      <c r="V2128">
        <f>_xlfn.VAR.P(C2079:C2128)</f>
        <v>5140.0744395600059</v>
      </c>
      <c r="X2128">
        <f>1.96*SQRT(U2128)/50</f>
        <v>2.8105348305447238</v>
      </c>
      <c r="Y2128">
        <f>1.96*SQRT(V2128)/50</f>
        <v>2.8104170485544469</v>
      </c>
    </row>
    <row r="2129" spans="1:9" x14ac:dyDescent="0.25">
      <c r="A2129" t="s">
        <v>183</v>
      </c>
      <c r="B2129">
        <v>261294.94265899999</v>
      </c>
      <c r="C2129" t="s">
        <v>36</v>
      </c>
    </row>
    <row r="2130" spans="1:9" x14ac:dyDescent="0.25">
      <c r="A2130" t="s">
        <v>184</v>
      </c>
      <c r="B2130">
        <v>3334.05</v>
      </c>
      <c r="C2130">
        <v>3314.36</v>
      </c>
      <c r="D2130">
        <v>3277.77</v>
      </c>
      <c r="E2130">
        <v>2596.44</v>
      </c>
      <c r="F2130">
        <v>0</v>
      </c>
      <c r="G2130">
        <v>0.23552500000000001</v>
      </c>
      <c r="H2130">
        <v>0.77762399999999998</v>
      </c>
      <c r="I2130">
        <v>0</v>
      </c>
    </row>
    <row r="2131" spans="1:9" x14ac:dyDescent="0.25">
      <c r="A2131" t="s">
        <v>184</v>
      </c>
      <c r="B2131">
        <v>3486.61</v>
      </c>
      <c r="C2131">
        <v>3469.42</v>
      </c>
      <c r="D2131">
        <v>3433.27</v>
      </c>
      <c r="E2131">
        <v>2751.47</v>
      </c>
      <c r="F2131">
        <v>0</v>
      </c>
      <c r="G2131">
        <v>0.23551900000000001</v>
      </c>
      <c r="H2131">
        <v>0.77789699999999995</v>
      </c>
      <c r="I2131">
        <v>0</v>
      </c>
    </row>
    <row r="2132" spans="1:9" x14ac:dyDescent="0.25">
      <c r="A2132" t="s">
        <v>184</v>
      </c>
      <c r="B2132">
        <v>3501.93</v>
      </c>
      <c r="C2132">
        <v>3484.71</v>
      </c>
      <c r="D2132">
        <v>3448.68</v>
      </c>
      <c r="E2132">
        <v>2766.7</v>
      </c>
      <c r="F2132">
        <v>0</v>
      </c>
      <c r="G2132">
        <v>0.20941499999999999</v>
      </c>
      <c r="H2132">
        <v>0.77734199999999998</v>
      </c>
      <c r="I2132">
        <v>0</v>
      </c>
    </row>
    <row r="2133" spans="1:9" x14ac:dyDescent="0.25">
      <c r="A2133" t="s">
        <v>184</v>
      </c>
      <c r="B2133">
        <v>3498.6</v>
      </c>
      <c r="C2133">
        <v>3481.24</v>
      </c>
      <c r="D2133">
        <v>3445.1</v>
      </c>
      <c r="E2133">
        <v>2762.75</v>
      </c>
      <c r="F2133">
        <v>0</v>
      </c>
      <c r="G2133">
        <v>0.23551900000000001</v>
      </c>
      <c r="H2133">
        <v>0.77782399999999996</v>
      </c>
      <c r="I2133">
        <v>0</v>
      </c>
    </row>
    <row r="2134" spans="1:9" x14ac:dyDescent="0.25">
      <c r="A2134" t="s">
        <v>184</v>
      </c>
      <c r="B2134">
        <v>3315.26</v>
      </c>
      <c r="C2134">
        <v>3298.13</v>
      </c>
      <c r="D2134">
        <v>3262</v>
      </c>
      <c r="E2134">
        <v>2580.75</v>
      </c>
      <c r="F2134">
        <v>0</v>
      </c>
      <c r="G2134">
        <v>0.23552000000000001</v>
      </c>
      <c r="H2134">
        <v>0.77783599999999997</v>
      </c>
      <c r="I2134">
        <v>0</v>
      </c>
    </row>
    <row r="2135" spans="1:9" x14ac:dyDescent="0.25">
      <c r="A2135" t="s">
        <v>184</v>
      </c>
      <c r="B2135">
        <v>3343.17</v>
      </c>
      <c r="C2135">
        <v>3326.13</v>
      </c>
      <c r="D2135">
        <v>3289.87</v>
      </c>
      <c r="E2135">
        <v>2608.6999999999998</v>
      </c>
      <c r="F2135">
        <v>0</v>
      </c>
      <c r="G2135">
        <v>0.23552000000000001</v>
      </c>
      <c r="H2135">
        <v>0.77781100000000003</v>
      </c>
      <c r="I2135">
        <v>0</v>
      </c>
    </row>
    <row r="2136" spans="1:9" x14ac:dyDescent="0.25">
      <c r="A2136" t="s">
        <v>184</v>
      </c>
      <c r="B2136">
        <v>3323.66</v>
      </c>
      <c r="C2136">
        <v>3306.58</v>
      </c>
      <c r="D2136">
        <v>3270.37</v>
      </c>
      <c r="E2136">
        <v>2589.0500000000002</v>
      </c>
      <c r="F2136">
        <v>0</v>
      </c>
      <c r="G2136">
        <v>0.224964</v>
      </c>
      <c r="H2136">
        <v>0.777891</v>
      </c>
      <c r="I2136">
        <v>0</v>
      </c>
    </row>
    <row r="2137" spans="1:9" x14ac:dyDescent="0.25">
      <c r="A2137" t="s">
        <v>184</v>
      </c>
      <c r="B2137">
        <v>3483.48</v>
      </c>
      <c r="C2137">
        <v>3466.52</v>
      </c>
      <c r="D2137">
        <v>3430.37</v>
      </c>
      <c r="E2137">
        <v>2748.42</v>
      </c>
      <c r="F2137">
        <v>0</v>
      </c>
      <c r="G2137">
        <v>0.21079300000000001</v>
      </c>
      <c r="H2137">
        <v>0.77788400000000002</v>
      </c>
      <c r="I2137">
        <v>0</v>
      </c>
    </row>
    <row r="2138" spans="1:9" x14ac:dyDescent="0.25">
      <c r="A2138" t="s">
        <v>184</v>
      </c>
      <c r="B2138">
        <v>3361.48</v>
      </c>
      <c r="C2138">
        <v>3344.27</v>
      </c>
      <c r="D2138">
        <v>3308.16</v>
      </c>
      <c r="E2138">
        <v>2626.66</v>
      </c>
      <c r="F2138">
        <v>0</v>
      </c>
      <c r="G2138">
        <v>0.23552000000000001</v>
      </c>
      <c r="H2138">
        <v>0.77769200000000005</v>
      </c>
      <c r="I2138">
        <v>0</v>
      </c>
    </row>
    <row r="2139" spans="1:9" x14ac:dyDescent="0.25">
      <c r="A2139" t="s">
        <v>184</v>
      </c>
      <c r="B2139">
        <v>3485.97</v>
      </c>
      <c r="C2139">
        <v>3468.74</v>
      </c>
      <c r="D2139">
        <v>3432.55</v>
      </c>
      <c r="E2139">
        <v>2750.74</v>
      </c>
      <c r="F2139">
        <v>0</v>
      </c>
      <c r="G2139">
        <v>0.23551900000000001</v>
      </c>
      <c r="H2139">
        <v>0.77783599999999997</v>
      </c>
      <c r="I2139">
        <v>1</v>
      </c>
    </row>
    <row r="2140" spans="1:9" x14ac:dyDescent="0.25">
      <c r="A2140" t="s">
        <v>184</v>
      </c>
      <c r="B2140">
        <v>3519.82</v>
      </c>
      <c r="C2140">
        <v>3502.73</v>
      </c>
      <c r="D2140">
        <v>3466.49</v>
      </c>
      <c r="E2140">
        <v>2784.06</v>
      </c>
      <c r="F2140">
        <v>0</v>
      </c>
      <c r="G2140">
        <v>0.23552999999999999</v>
      </c>
      <c r="H2140">
        <v>0.77789200000000003</v>
      </c>
      <c r="I2140">
        <v>0</v>
      </c>
    </row>
    <row r="2141" spans="1:9" x14ac:dyDescent="0.25">
      <c r="A2141" t="s">
        <v>184</v>
      </c>
      <c r="B2141">
        <v>3485.45</v>
      </c>
      <c r="C2141">
        <v>3468.41</v>
      </c>
      <c r="D2141">
        <v>3432.43</v>
      </c>
      <c r="E2141">
        <v>2750.14</v>
      </c>
      <c r="F2141">
        <v>0</v>
      </c>
      <c r="G2141">
        <v>0.20901400000000001</v>
      </c>
      <c r="H2141">
        <v>0.77752600000000005</v>
      </c>
      <c r="I2141">
        <v>0</v>
      </c>
    </row>
    <row r="2142" spans="1:9" x14ac:dyDescent="0.25">
      <c r="A2142" t="s">
        <v>184</v>
      </c>
      <c r="B2142">
        <v>3362.1</v>
      </c>
      <c r="C2142">
        <v>3345.38</v>
      </c>
      <c r="D2142">
        <v>3309.32</v>
      </c>
      <c r="E2142">
        <v>2627.35</v>
      </c>
      <c r="F2142">
        <v>0</v>
      </c>
      <c r="G2142">
        <v>0.21171100000000001</v>
      </c>
      <c r="H2142">
        <v>0.77783500000000005</v>
      </c>
      <c r="I2142">
        <v>0</v>
      </c>
    </row>
    <row r="2143" spans="1:9" x14ac:dyDescent="0.25">
      <c r="A2143" t="s">
        <v>184</v>
      </c>
      <c r="B2143">
        <v>3338.49</v>
      </c>
      <c r="C2143">
        <v>3321.39</v>
      </c>
      <c r="D2143">
        <v>3285.17</v>
      </c>
      <c r="E2143">
        <v>2603.9499999999998</v>
      </c>
      <c r="F2143">
        <v>0</v>
      </c>
      <c r="G2143">
        <v>0.21061299999999999</v>
      </c>
      <c r="H2143">
        <v>0.77772799999999997</v>
      </c>
      <c r="I2143">
        <v>0</v>
      </c>
    </row>
    <row r="2144" spans="1:9" x14ac:dyDescent="0.25">
      <c r="A2144" t="s">
        <v>184</v>
      </c>
      <c r="B2144">
        <v>3390</v>
      </c>
      <c r="C2144">
        <v>3372.93</v>
      </c>
      <c r="D2144">
        <v>3336.65</v>
      </c>
      <c r="E2144">
        <v>2655.06</v>
      </c>
      <c r="F2144">
        <v>0</v>
      </c>
      <c r="G2144">
        <v>0.23551900000000001</v>
      </c>
      <c r="H2144">
        <v>0.77751999999999999</v>
      </c>
      <c r="I2144">
        <v>0</v>
      </c>
    </row>
    <row r="2145" spans="1:9" x14ac:dyDescent="0.25">
      <c r="A2145" t="s">
        <v>184</v>
      </c>
      <c r="B2145">
        <v>3313.83</v>
      </c>
      <c r="C2145">
        <v>3296.83</v>
      </c>
      <c r="D2145">
        <v>3260.62</v>
      </c>
      <c r="E2145">
        <v>2579.58</v>
      </c>
      <c r="F2145">
        <v>0</v>
      </c>
      <c r="G2145">
        <v>0.21582299999999999</v>
      </c>
      <c r="H2145">
        <v>0.77784200000000003</v>
      </c>
      <c r="I2145">
        <v>0</v>
      </c>
    </row>
    <row r="2146" spans="1:9" x14ac:dyDescent="0.25">
      <c r="A2146" t="s">
        <v>184</v>
      </c>
      <c r="B2146">
        <v>3331.89</v>
      </c>
      <c r="C2146">
        <v>3314.68</v>
      </c>
      <c r="D2146">
        <v>3278.72</v>
      </c>
      <c r="E2146">
        <v>2597.11</v>
      </c>
      <c r="F2146">
        <v>0</v>
      </c>
      <c r="G2146">
        <v>0.208204</v>
      </c>
      <c r="H2146">
        <v>0.77789900000000001</v>
      </c>
      <c r="I2146">
        <v>0</v>
      </c>
    </row>
    <row r="2147" spans="1:9" x14ac:dyDescent="0.25">
      <c r="A2147" t="s">
        <v>184</v>
      </c>
      <c r="B2147">
        <v>3481.7</v>
      </c>
      <c r="C2147">
        <v>3464.56</v>
      </c>
      <c r="D2147">
        <v>3428.41</v>
      </c>
      <c r="E2147">
        <v>2746.96</v>
      </c>
      <c r="F2147">
        <v>0</v>
      </c>
      <c r="G2147">
        <v>0.23552600000000001</v>
      </c>
      <c r="H2147">
        <v>0.77773599999999998</v>
      </c>
      <c r="I2147">
        <v>0</v>
      </c>
    </row>
    <row r="2148" spans="1:9" x14ac:dyDescent="0.25">
      <c r="A2148" t="s">
        <v>184</v>
      </c>
      <c r="B2148">
        <v>3359</v>
      </c>
      <c r="C2148">
        <v>3342.01</v>
      </c>
      <c r="D2148">
        <v>3306.01</v>
      </c>
      <c r="E2148">
        <v>2625.11</v>
      </c>
      <c r="F2148">
        <v>0</v>
      </c>
      <c r="G2148">
        <v>0.20816999999999999</v>
      </c>
      <c r="H2148">
        <v>0.77789799999999998</v>
      </c>
      <c r="I2148">
        <v>0</v>
      </c>
    </row>
    <row r="2149" spans="1:9" x14ac:dyDescent="0.25">
      <c r="A2149" t="s">
        <v>184</v>
      </c>
      <c r="B2149">
        <v>3496.05</v>
      </c>
      <c r="C2149">
        <v>3478.95</v>
      </c>
      <c r="D2149">
        <v>3442.88</v>
      </c>
      <c r="E2149">
        <v>2761.33</v>
      </c>
      <c r="F2149">
        <v>0</v>
      </c>
      <c r="G2149">
        <v>0.209647</v>
      </c>
      <c r="H2149">
        <v>0.77788000000000002</v>
      </c>
      <c r="I2149">
        <v>0</v>
      </c>
    </row>
    <row r="2150" spans="1:9" x14ac:dyDescent="0.25">
      <c r="A2150" t="s">
        <v>184</v>
      </c>
      <c r="B2150">
        <v>3484.11</v>
      </c>
      <c r="C2150">
        <v>3466.98</v>
      </c>
      <c r="D2150">
        <v>3431.01</v>
      </c>
      <c r="E2150">
        <v>2749.42</v>
      </c>
      <c r="F2150">
        <v>0</v>
      </c>
      <c r="G2150">
        <v>0.20810999999999999</v>
      </c>
      <c r="H2150">
        <v>0.79135</v>
      </c>
      <c r="I2150">
        <v>0</v>
      </c>
    </row>
    <row r="2151" spans="1:9" x14ac:dyDescent="0.25">
      <c r="A2151" t="s">
        <v>184</v>
      </c>
      <c r="B2151">
        <v>3508.09</v>
      </c>
      <c r="C2151">
        <v>3491.05</v>
      </c>
      <c r="D2151">
        <v>3454.93</v>
      </c>
      <c r="E2151">
        <v>2773.13</v>
      </c>
      <c r="F2151">
        <v>0</v>
      </c>
      <c r="G2151">
        <v>0.208093</v>
      </c>
      <c r="H2151">
        <v>0.77789900000000001</v>
      </c>
      <c r="I2151">
        <v>0</v>
      </c>
    </row>
    <row r="2152" spans="1:9" x14ac:dyDescent="0.25">
      <c r="A2152" t="s">
        <v>184</v>
      </c>
      <c r="B2152">
        <v>3507.43</v>
      </c>
      <c r="C2152">
        <v>3490.48</v>
      </c>
      <c r="D2152">
        <v>3454.27</v>
      </c>
      <c r="E2152">
        <v>2772.87</v>
      </c>
      <c r="F2152">
        <v>0</v>
      </c>
      <c r="G2152">
        <v>0.209429</v>
      </c>
      <c r="H2152">
        <v>0.77788000000000002</v>
      </c>
      <c r="I2152">
        <v>0</v>
      </c>
    </row>
    <row r="2153" spans="1:9" x14ac:dyDescent="0.25">
      <c r="A2153" t="s">
        <v>184</v>
      </c>
      <c r="B2153">
        <v>3481.25</v>
      </c>
      <c r="C2153">
        <v>3464.29</v>
      </c>
      <c r="D2153">
        <v>3428.14</v>
      </c>
      <c r="E2153">
        <v>2746.99</v>
      </c>
      <c r="F2153">
        <v>0</v>
      </c>
      <c r="G2153">
        <v>0.22109300000000001</v>
      </c>
      <c r="H2153">
        <v>0.77660399999999996</v>
      </c>
      <c r="I2153">
        <v>0</v>
      </c>
    </row>
    <row r="2154" spans="1:9" x14ac:dyDescent="0.25">
      <c r="A2154" t="s">
        <v>184</v>
      </c>
      <c r="B2154">
        <v>3483.73</v>
      </c>
      <c r="C2154">
        <v>3466.62</v>
      </c>
      <c r="D2154">
        <v>3430.33</v>
      </c>
      <c r="E2154">
        <v>2749.2</v>
      </c>
      <c r="F2154">
        <v>0</v>
      </c>
      <c r="G2154">
        <v>0.23551900000000001</v>
      </c>
      <c r="H2154">
        <v>0.77777200000000002</v>
      </c>
      <c r="I2154">
        <v>0</v>
      </c>
    </row>
    <row r="2155" spans="1:9" x14ac:dyDescent="0.25">
      <c r="A2155" t="s">
        <v>184</v>
      </c>
      <c r="B2155">
        <v>3359.93</v>
      </c>
      <c r="C2155">
        <v>3342.94</v>
      </c>
      <c r="D2155">
        <v>3306.74</v>
      </c>
      <c r="E2155">
        <v>2625.9</v>
      </c>
      <c r="F2155">
        <v>0</v>
      </c>
      <c r="G2155">
        <v>0.21493599999999999</v>
      </c>
      <c r="H2155">
        <v>0.77770899999999998</v>
      </c>
      <c r="I2155">
        <v>0</v>
      </c>
    </row>
    <row r="2156" spans="1:9" x14ac:dyDescent="0.25">
      <c r="A2156" t="s">
        <v>184</v>
      </c>
      <c r="B2156">
        <v>3482.74</v>
      </c>
      <c r="C2156">
        <v>3465.6</v>
      </c>
      <c r="D2156">
        <v>3429.55</v>
      </c>
      <c r="E2156">
        <v>2748.21</v>
      </c>
      <c r="F2156">
        <v>0</v>
      </c>
      <c r="G2156">
        <v>0.20827999999999999</v>
      </c>
      <c r="H2156">
        <v>0.77789799999999998</v>
      </c>
      <c r="I2156">
        <v>0</v>
      </c>
    </row>
    <row r="2157" spans="1:9" x14ac:dyDescent="0.25">
      <c r="A2157" t="s">
        <v>184</v>
      </c>
      <c r="B2157">
        <v>3376.8</v>
      </c>
      <c r="C2157">
        <v>3359.81</v>
      </c>
      <c r="D2157">
        <v>3323.58</v>
      </c>
      <c r="E2157">
        <v>2642.16</v>
      </c>
      <c r="F2157">
        <v>0</v>
      </c>
      <c r="G2157">
        <v>0.209671</v>
      </c>
      <c r="H2157">
        <v>0.77789399999999997</v>
      </c>
      <c r="I2157">
        <v>0</v>
      </c>
    </row>
    <row r="2158" spans="1:9" x14ac:dyDescent="0.25">
      <c r="A2158" t="s">
        <v>184</v>
      </c>
      <c r="B2158">
        <v>3370.15</v>
      </c>
      <c r="C2158">
        <v>3353.13</v>
      </c>
      <c r="D2158">
        <v>3316.98</v>
      </c>
      <c r="E2158">
        <v>2635.91</v>
      </c>
      <c r="F2158">
        <v>0</v>
      </c>
      <c r="G2158">
        <v>0.209757</v>
      </c>
      <c r="H2158">
        <v>0.77775000000000005</v>
      </c>
      <c r="I2158">
        <v>0</v>
      </c>
    </row>
    <row r="2159" spans="1:9" x14ac:dyDescent="0.25">
      <c r="A2159" t="s">
        <v>184</v>
      </c>
      <c r="B2159">
        <v>3477.05</v>
      </c>
      <c r="C2159">
        <v>3459.83</v>
      </c>
      <c r="D2159">
        <v>3423.69</v>
      </c>
      <c r="E2159">
        <v>2742.98</v>
      </c>
      <c r="F2159">
        <v>0</v>
      </c>
      <c r="G2159">
        <v>0.227604</v>
      </c>
      <c r="H2159">
        <v>0.77749299999999999</v>
      </c>
      <c r="I2159">
        <v>0</v>
      </c>
    </row>
    <row r="2160" spans="1:9" x14ac:dyDescent="0.25">
      <c r="A2160" t="s">
        <v>184</v>
      </c>
      <c r="B2160">
        <v>3352.73</v>
      </c>
      <c r="C2160">
        <v>3335.59</v>
      </c>
      <c r="D2160">
        <v>3299.58</v>
      </c>
      <c r="E2160">
        <v>2619.9699999999998</v>
      </c>
      <c r="F2160">
        <v>0</v>
      </c>
      <c r="G2160">
        <v>0.208702</v>
      </c>
      <c r="H2160">
        <v>0.77780899999999997</v>
      </c>
      <c r="I2160">
        <v>0</v>
      </c>
    </row>
    <row r="2161" spans="1:9" x14ac:dyDescent="0.25">
      <c r="A2161" t="s">
        <v>184</v>
      </c>
      <c r="B2161">
        <v>3480.57</v>
      </c>
      <c r="C2161">
        <v>3463.45</v>
      </c>
      <c r="D2161">
        <v>3427.33</v>
      </c>
      <c r="E2161">
        <v>2746.42</v>
      </c>
      <c r="F2161">
        <v>0</v>
      </c>
      <c r="G2161">
        <v>0.213007</v>
      </c>
      <c r="H2161">
        <v>0.777887</v>
      </c>
      <c r="I2161">
        <v>0</v>
      </c>
    </row>
    <row r="2162" spans="1:9" x14ac:dyDescent="0.25">
      <c r="A2162" t="s">
        <v>184</v>
      </c>
      <c r="B2162">
        <v>3481.24</v>
      </c>
      <c r="C2162">
        <v>3464.03</v>
      </c>
      <c r="D2162">
        <v>3427.73</v>
      </c>
      <c r="E2162">
        <v>2746.41</v>
      </c>
      <c r="F2162">
        <v>0</v>
      </c>
      <c r="G2162">
        <v>0.208926</v>
      </c>
      <c r="H2162">
        <v>0.77787200000000001</v>
      </c>
      <c r="I2162">
        <v>0</v>
      </c>
    </row>
    <row r="2163" spans="1:9" x14ac:dyDescent="0.25">
      <c r="A2163" t="s">
        <v>184</v>
      </c>
      <c r="B2163">
        <v>3375.41</v>
      </c>
      <c r="C2163">
        <v>3358.21</v>
      </c>
      <c r="D2163">
        <v>3321.98</v>
      </c>
      <c r="E2163">
        <v>2641.14</v>
      </c>
      <c r="F2163">
        <v>0</v>
      </c>
      <c r="G2163">
        <v>0.2089</v>
      </c>
      <c r="H2163">
        <v>0.77785599999999999</v>
      </c>
      <c r="I2163">
        <v>0</v>
      </c>
    </row>
    <row r="2164" spans="1:9" x14ac:dyDescent="0.25">
      <c r="A2164" t="s">
        <v>184</v>
      </c>
      <c r="B2164">
        <v>3481.53</v>
      </c>
      <c r="C2164">
        <v>3464.19</v>
      </c>
      <c r="D2164">
        <v>3428.12</v>
      </c>
      <c r="E2164">
        <v>2747.16</v>
      </c>
      <c r="F2164">
        <v>0</v>
      </c>
      <c r="G2164">
        <v>0.20829600000000001</v>
      </c>
      <c r="H2164">
        <v>0.77771199999999996</v>
      </c>
      <c r="I2164">
        <v>0</v>
      </c>
    </row>
    <row r="2165" spans="1:9" x14ac:dyDescent="0.25">
      <c r="A2165" t="s">
        <v>184</v>
      </c>
      <c r="B2165">
        <v>3481.55</v>
      </c>
      <c r="C2165">
        <v>3464.48</v>
      </c>
      <c r="D2165">
        <v>3428.44</v>
      </c>
      <c r="E2165">
        <v>2747.95</v>
      </c>
      <c r="F2165">
        <v>0</v>
      </c>
      <c r="G2165">
        <v>0.21934400000000001</v>
      </c>
      <c r="H2165">
        <v>0.77778999999999998</v>
      </c>
      <c r="I2165">
        <v>0</v>
      </c>
    </row>
    <row r="2166" spans="1:9" x14ac:dyDescent="0.25">
      <c r="A2166" t="s">
        <v>184</v>
      </c>
      <c r="B2166">
        <v>3317.82</v>
      </c>
      <c r="C2166">
        <v>3300.5</v>
      </c>
      <c r="D2166">
        <v>3264.47</v>
      </c>
      <c r="E2166">
        <v>2583.69</v>
      </c>
      <c r="F2166">
        <v>0</v>
      </c>
      <c r="G2166">
        <v>0.20983299999999999</v>
      </c>
      <c r="H2166">
        <v>0.77775799999999995</v>
      </c>
      <c r="I2166">
        <v>0</v>
      </c>
    </row>
    <row r="2167" spans="1:9" x14ac:dyDescent="0.25">
      <c r="A2167" t="s">
        <v>184</v>
      </c>
      <c r="B2167">
        <v>3330.62</v>
      </c>
      <c r="C2167">
        <v>3313.4</v>
      </c>
      <c r="D2167">
        <v>3277.16</v>
      </c>
      <c r="E2167">
        <v>2596.14</v>
      </c>
      <c r="F2167">
        <v>0</v>
      </c>
      <c r="G2167">
        <v>0.209427</v>
      </c>
      <c r="H2167">
        <v>0.77717800000000004</v>
      </c>
      <c r="I2167">
        <v>0</v>
      </c>
    </row>
    <row r="2168" spans="1:9" x14ac:dyDescent="0.25">
      <c r="A2168" t="s">
        <v>184</v>
      </c>
      <c r="B2168">
        <v>3315.94</v>
      </c>
      <c r="C2168">
        <v>3298.75</v>
      </c>
      <c r="D2168">
        <v>3262.58</v>
      </c>
      <c r="E2168">
        <v>2581.88</v>
      </c>
      <c r="F2168">
        <v>0</v>
      </c>
      <c r="G2168">
        <v>0.20897199999999999</v>
      </c>
      <c r="H2168">
        <v>0.777895</v>
      </c>
      <c r="I2168">
        <v>0</v>
      </c>
    </row>
    <row r="2169" spans="1:9" x14ac:dyDescent="0.25">
      <c r="A2169" t="s">
        <v>184</v>
      </c>
      <c r="B2169">
        <v>3330.29</v>
      </c>
      <c r="C2169">
        <v>3312.92</v>
      </c>
      <c r="D2169">
        <v>3276.65</v>
      </c>
      <c r="E2169">
        <v>2595.5700000000002</v>
      </c>
      <c r="F2169">
        <v>0</v>
      </c>
      <c r="G2169">
        <v>0.20936099999999999</v>
      </c>
      <c r="H2169">
        <v>0.77781400000000001</v>
      </c>
      <c r="I2169">
        <v>0</v>
      </c>
    </row>
    <row r="2170" spans="1:9" x14ac:dyDescent="0.25">
      <c r="A2170" t="s">
        <v>184</v>
      </c>
      <c r="B2170">
        <v>3486.59</v>
      </c>
      <c r="C2170">
        <v>3469.18</v>
      </c>
      <c r="D2170">
        <v>3432.95</v>
      </c>
      <c r="E2170">
        <v>2751.29</v>
      </c>
      <c r="F2170">
        <v>0</v>
      </c>
      <c r="G2170">
        <v>0.23552100000000001</v>
      </c>
      <c r="H2170">
        <v>0.79211900000000002</v>
      </c>
      <c r="I2170">
        <v>0</v>
      </c>
    </row>
    <row r="2171" spans="1:9" x14ac:dyDescent="0.25">
      <c r="A2171" t="s">
        <v>184</v>
      </c>
      <c r="B2171">
        <v>3481.83</v>
      </c>
      <c r="C2171">
        <v>3464.58</v>
      </c>
      <c r="D2171">
        <v>3428.51</v>
      </c>
      <c r="E2171">
        <v>2747.07</v>
      </c>
      <c r="F2171">
        <v>0</v>
      </c>
      <c r="G2171">
        <v>0.215452</v>
      </c>
      <c r="H2171">
        <v>0.77769699999999997</v>
      </c>
      <c r="I2171">
        <v>0</v>
      </c>
    </row>
    <row r="2172" spans="1:9" x14ac:dyDescent="0.25">
      <c r="A2172" t="s">
        <v>184</v>
      </c>
      <c r="B2172">
        <v>3482.66</v>
      </c>
      <c r="C2172">
        <v>3465.6</v>
      </c>
      <c r="D2172">
        <v>3429.3</v>
      </c>
      <c r="E2172">
        <v>2747.68</v>
      </c>
      <c r="F2172">
        <v>0</v>
      </c>
      <c r="G2172">
        <v>0.221057</v>
      </c>
      <c r="H2172">
        <v>0.77788000000000002</v>
      </c>
      <c r="I2172">
        <v>0</v>
      </c>
    </row>
    <row r="2173" spans="1:9" x14ac:dyDescent="0.25">
      <c r="A2173" t="s">
        <v>184</v>
      </c>
      <c r="B2173">
        <v>3485.23</v>
      </c>
      <c r="C2173">
        <v>3468.19</v>
      </c>
      <c r="D2173">
        <v>3431.98</v>
      </c>
      <c r="E2173">
        <v>2750.52</v>
      </c>
      <c r="F2173">
        <v>0</v>
      </c>
      <c r="G2173">
        <v>0.20847599999999999</v>
      </c>
      <c r="H2173">
        <v>0.77784799999999998</v>
      </c>
      <c r="I2173">
        <v>0</v>
      </c>
    </row>
    <row r="2174" spans="1:9" x14ac:dyDescent="0.25">
      <c r="A2174" t="s">
        <v>184</v>
      </c>
      <c r="B2174">
        <v>3376.41</v>
      </c>
      <c r="C2174">
        <v>3359.35</v>
      </c>
      <c r="D2174">
        <v>3323.23</v>
      </c>
      <c r="E2174">
        <v>2641.95</v>
      </c>
      <c r="F2174">
        <v>0</v>
      </c>
      <c r="G2174">
        <v>0.23551900000000001</v>
      </c>
      <c r="H2174">
        <v>0.77789699999999995</v>
      </c>
      <c r="I2174">
        <v>0</v>
      </c>
    </row>
    <row r="2175" spans="1:9" x14ac:dyDescent="0.25">
      <c r="A2175" t="s">
        <v>184</v>
      </c>
      <c r="B2175">
        <v>3481.22</v>
      </c>
      <c r="C2175">
        <v>3464.24</v>
      </c>
      <c r="D2175">
        <v>3428</v>
      </c>
      <c r="E2175">
        <v>2746.2</v>
      </c>
      <c r="F2175">
        <v>0</v>
      </c>
      <c r="G2175">
        <v>0.208762</v>
      </c>
      <c r="H2175">
        <v>0.777895</v>
      </c>
      <c r="I2175">
        <v>0</v>
      </c>
    </row>
    <row r="2176" spans="1:9" x14ac:dyDescent="0.25">
      <c r="A2176" t="s">
        <v>184</v>
      </c>
      <c r="B2176">
        <v>3312.96</v>
      </c>
      <c r="C2176">
        <v>3295.76</v>
      </c>
      <c r="D2176">
        <v>3259.6</v>
      </c>
      <c r="E2176">
        <v>2578.83</v>
      </c>
      <c r="F2176">
        <v>0</v>
      </c>
      <c r="G2176">
        <v>0.22773199999999999</v>
      </c>
      <c r="H2176">
        <v>0.77764</v>
      </c>
      <c r="I2176">
        <v>0</v>
      </c>
    </row>
    <row r="2177" spans="1:25" x14ac:dyDescent="0.25">
      <c r="A2177" t="s">
        <v>184</v>
      </c>
      <c r="B2177">
        <v>3361.18</v>
      </c>
      <c r="C2177">
        <v>3344.05</v>
      </c>
      <c r="D2177">
        <v>3307.85</v>
      </c>
      <c r="E2177">
        <v>2626.57</v>
      </c>
      <c r="F2177">
        <v>0</v>
      </c>
      <c r="G2177">
        <v>0.20809900000000001</v>
      </c>
      <c r="H2177">
        <v>0.77789900000000001</v>
      </c>
      <c r="I2177">
        <v>0</v>
      </c>
    </row>
    <row r="2178" spans="1:25" x14ac:dyDescent="0.25">
      <c r="A2178" t="s">
        <v>184</v>
      </c>
      <c r="B2178">
        <v>3312.9</v>
      </c>
      <c r="C2178">
        <v>3295.88</v>
      </c>
      <c r="D2178">
        <v>3259.77</v>
      </c>
      <c r="E2178">
        <v>2579.1</v>
      </c>
      <c r="F2178">
        <v>0</v>
      </c>
      <c r="G2178">
        <v>0.21157599999999999</v>
      </c>
      <c r="H2178">
        <v>0.777891</v>
      </c>
      <c r="I2178">
        <v>0</v>
      </c>
    </row>
    <row r="2179" spans="1:25" x14ac:dyDescent="0.25">
      <c r="A2179" t="s">
        <v>184</v>
      </c>
      <c r="B2179">
        <v>3325.16</v>
      </c>
      <c r="C2179">
        <v>3308.33</v>
      </c>
      <c r="D2179">
        <v>3272.1</v>
      </c>
      <c r="E2179">
        <v>2591.3200000000002</v>
      </c>
      <c r="F2179">
        <v>0</v>
      </c>
      <c r="G2179">
        <v>0.208981</v>
      </c>
      <c r="H2179">
        <v>0.777895</v>
      </c>
      <c r="I2179">
        <v>0</v>
      </c>
    </row>
    <row r="2180" spans="1:25" x14ac:dyDescent="0.25">
      <c r="A2180" t="s">
        <v>184</v>
      </c>
      <c r="B2180">
        <v>3326.22</v>
      </c>
      <c r="C2180">
        <v>3309.35</v>
      </c>
      <c r="D2180">
        <v>3273.23</v>
      </c>
      <c r="E2180">
        <v>2592.09</v>
      </c>
      <c r="F2180">
        <v>0</v>
      </c>
      <c r="G2180">
        <v>0.23180999999999999</v>
      </c>
      <c r="H2180">
        <v>0.77789699999999995</v>
      </c>
      <c r="I2180">
        <v>0</v>
      </c>
    </row>
    <row r="2181" spans="1:25" x14ac:dyDescent="0.25">
      <c r="A2181" t="s">
        <v>184</v>
      </c>
      <c r="B2181">
        <v>3483.03</v>
      </c>
      <c r="C2181">
        <v>3465.9</v>
      </c>
      <c r="D2181">
        <v>3429.74</v>
      </c>
      <c r="E2181">
        <v>2747.54</v>
      </c>
      <c r="F2181">
        <v>0</v>
      </c>
      <c r="G2181">
        <v>0.23551900000000001</v>
      </c>
      <c r="H2181">
        <v>0.77776800000000001</v>
      </c>
      <c r="I2181">
        <v>0</v>
      </c>
    </row>
    <row r="2182" spans="1:25" x14ac:dyDescent="0.25">
      <c r="A2182" t="s">
        <v>184</v>
      </c>
      <c r="B2182">
        <v>3323.76</v>
      </c>
      <c r="C2182">
        <v>3306.6</v>
      </c>
      <c r="D2182">
        <v>3270.37</v>
      </c>
      <c r="E2182">
        <v>2588.9</v>
      </c>
      <c r="F2182">
        <v>0</v>
      </c>
      <c r="G2182">
        <v>0.23551900000000001</v>
      </c>
      <c r="H2182">
        <v>0.777397</v>
      </c>
      <c r="I2182">
        <v>0</v>
      </c>
    </row>
    <row r="2183" spans="1:25" x14ac:dyDescent="0.25">
      <c r="A2183" t="s">
        <v>184</v>
      </c>
      <c r="B2183">
        <v>3373.91</v>
      </c>
      <c r="C2183">
        <v>3356.96</v>
      </c>
      <c r="D2183">
        <v>3320.63</v>
      </c>
      <c r="E2183">
        <v>2639.14</v>
      </c>
      <c r="F2183">
        <v>0</v>
      </c>
      <c r="G2183">
        <v>0.22412199999999999</v>
      </c>
      <c r="H2183">
        <v>0.77789299999999995</v>
      </c>
      <c r="I2183">
        <v>0</v>
      </c>
      <c r="R2183" t="s">
        <v>69</v>
      </c>
      <c r="U2183" t="s">
        <v>68</v>
      </c>
      <c r="X2183" t="s">
        <v>66</v>
      </c>
    </row>
    <row r="2184" spans="1:25" x14ac:dyDescent="0.25">
      <c r="A2184" t="s">
        <v>184</v>
      </c>
      <c r="B2184">
        <v>3341.35</v>
      </c>
      <c r="C2184">
        <v>3324.24</v>
      </c>
      <c r="D2184">
        <v>3288.1</v>
      </c>
      <c r="E2184">
        <v>2607.2199999999998</v>
      </c>
      <c r="F2184">
        <v>0</v>
      </c>
      <c r="G2184">
        <v>0.211641</v>
      </c>
      <c r="H2184">
        <v>0.77785899999999997</v>
      </c>
      <c r="I2184">
        <v>0</v>
      </c>
      <c r="R2184">
        <f>AVERAGE(B2135:B2184)</f>
        <v>3410.1896000000002</v>
      </c>
      <c r="S2184">
        <f>AVERAGE(C2135:C2184)</f>
        <v>3393.0913999999993</v>
      </c>
      <c r="U2184">
        <f>_xlfn.VAR.P(B2135:B2184)</f>
        <v>5375.3673158400024</v>
      </c>
      <c r="V2184">
        <f>_xlfn.VAR.P(C2135:C2184)</f>
        <v>5373.8800960399967</v>
      </c>
      <c r="X2184">
        <f>1.96*SQRT(U2184)/50</f>
        <v>2.87402234372184</v>
      </c>
      <c r="Y2184">
        <f>1.96*SQRT(V2184)/50</f>
        <v>2.8736247338124894</v>
      </c>
    </row>
    <row r="2185" spans="1:25" x14ac:dyDescent="0.25">
      <c r="A2185" t="s">
        <v>184</v>
      </c>
      <c r="B2185">
        <v>170516.679512</v>
      </c>
      <c r="C2185" t="s">
        <v>36</v>
      </c>
    </row>
    <row r="2239" spans="18:25" x14ac:dyDescent="0.25">
      <c r="R2239" t="s">
        <v>69</v>
      </c>
      <c r="U2239" t="s">
        <v>68</v>
      </c>
      <c r="X2239" t="s">
        <v>66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69</v>
      </c>
      <c r="U2295" t="s">
        <v>68</v>
      </c>
      <c r="X2295" t="s">
        <v>66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69</v>
      </c>
      <c r="U2351" t="s">
        <v>68</v>
      </c>
      <c r="X2351" t="s">
        <v>66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69</v>
      </c>
      <c r="U2407" t="s">
        <v>68</v>
      </c>
      <c r="X2407" t="s">
        <v>66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  <row r="2463" spans="18:25" x14ac:dyDescent="0.25">
      <c r="R2463" t="s">
        <v>69</v>
      </c>
      <c r="U2463" t="s">
        <v>68</v>
      </c>
      <c r="X2463" t="s">
        <v>66</v>
      </c>
    </row>
    <row r="2464" spans="18:25" x14ac:dyDescent="0.25">
      <c r="R2464" t="e">
        <f>AVERAGE(B2415:B2464)</f>
        <v>#DIV/0!</v>
      </c>
      <c r="S2464" t="e">
        <f>AVERAGE(C2415:C2464)</f>
        <v>#DIV/0!</v>
      </c>
      <c r="U2464" t="e">
        <f>_xlfn.VAR.P(B2415:B2464)</f>
        <v>#DIV/0!</v>
      </c>
      <c r="V2464" t="e">
        <f>_xlfn.VAR.P(C2415:C2464)</f>
        <v>#DIV/0!</v>
      </c>
      <c r="X2464" t="e">
        <f>1.96*SQRT(U2464)/50</f>
        <v>#DIV/0!</v>
      </c>
      <c r="Y2464" t="e">
        <f>1.96*SQRT(V2464)/50</f>
        <v>#DIV/0!</v>
      </c>
    </row>
    <row r="2519" spans="18:25" x14ac:dyDescent="0.25">
      <c r="R2519" t="s">
        <v>69</v>
      </c>
      <c r="U2519" t="s">
        <v>68</v>
      </c>
      <c r="X2519" t="s">
        <v>66</v>
      </c>
    </row>
    <row r="2520" spans="18:25" x14ac:dyDescent="0.25">
      <c r="R2520" t="e">
        <f>AVERAGE(B2471:B2520)</f>
        <v>#DIV/0!</v>
      </c>
      <c r="S2520" t="e">
        <f>AVERAGE(C2471:C2520)</f>
        <v>#DIV/0!</v>
      </c>
      <c r="U2520" t="e">
        <f>_xlfn.VAR.P(B2471:B2520)</f>
        <v>#DIV/0!</v>
      </c>
      <c r="V2520" t="e">
        <f>_xlfn.VAR.P(C2471:C2520)</f>
        <v>#DIV/0!</v>
      </c>
      <c r="X2520" t="e">
        <f>1.96*SQRT(U2520)/50</f>
        <v>#DIV/0!</v>
      </c>
      <c r="Y2520" t="e">
        <f>1.96*SQRT(V2520)/50</f>
        <v>#DIV/0!</v>
      </c>
    </row>
    <row r="2575" spans="18:25" x14ac:dyDescent="0.25">
      <c r="R2575" t="s">
        <v>69</v>
      </c>
      <c r="U2575" t="s">
        <v>68</v>
      </c>
      <c r="X2575" t="s">
        <v>66</v>
      </c>
    </row>
    <row r="2576" spans="18:25" x14ac:dyDescent="0.25">
      <c r="R2576" t="e">
        <f>AVERAGE(B2527:B2576)</f>
        <v>#DIV/0!</v>
      </c>
      <c r="S2576" t="e">
        <f>AVERAGE(C2527:C2576)</f>
        <v>#DIV/0!</v>
      </c>
      <c r="U2576" t="e">
        <f>_xlfn.VAR.P(B2527:B2576)</f>
        <v>#DIV/0!</v>
      </c>
      <c r="V2576" t="e">
        <f>_xlfn.VAR.P(C2527:C2576)</f>
        <v>#DIV/0!</v>
      </c>
      <c r="X2576" t="e">
        <f>1.96*SQRT(U2576)/50</f>
        <v>#DIV/0!</v>
      </c>
      <c r="Y2576" t="e">
        <f>1.96*SQRT(V2576)/50</f>
        <v>#DIV/0!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6"/>
  <sheetViews>
    <sheetView topLeftCell="A28" zoomScale="115" zoomScaleNormal="115" workbookViewId="0">
      <selection activeCell="J28" sqref="J1:J1048576"/>
    </sheetView>
  </sheetViews>
  <sheetFormatPr defaultRowHeight="15" x14ac:dyDescent="0.25"/>
  <cols>
    <col min="2" max="2" width="17.85546875" customWidth="1"/>
    <col min="3" max="3" width="27.5703125" bestFit="1" customWidth="1"/>
    <col min="4" max="5" width="12" bestFit="1" customWidth="1"/>
    <col min="6" max="6" width="11" bestFit="1" customWidth="1"/>
    <col min="7" max="7" width="12" bestFit="1" customWidth="1"/>
    <col min="8" max="8" width="11" bestFit="1" customWidth="1"/>
    <col min="11" max="11" width="14" bestFit="1" customWidth="1"/>
  </cols>
  <sheetData>
    <row r="2" spans="1:8" x14ac:dyDescent="0.25">
      <c r="D2" t="s">
        <v>59</v>
      </c>
      <c r="E2" t="s">
        <v>55</v>
      </c>
      <c r="F2" t="s">
        <v>56</v>
      </c>
      <c r="G2" t="s">
        <v>57</v>
      </c>
      <c r="H2" t="s">
        <v>58</v>
      </c>
    </row>
    <row r="3" spans="1:8" x14ac:dyDescent="0.25">
      <c r="A3">
        <v>1</v>
      </c>
      <c r="C3" t="str">
        <f ca="1">OFFSET('672p stat'!$A$1,A3*20,0)</f>
        <v>CUDA Time</v>
      </c>
      <c r="D3">
        <f ca="1">OFFSET('672p trace'!$R$56,(A3-1)*56,0)-OFFSET('672p trace'!$S$56,(A3-1)*56,0)</f>
        <v>44.320835919999986</v>
      </c>
      <c r="E3">
        <f ca="1">OFFSET('672p trace'!$S$56,(A3-1)*56,0)-OFFSET('672p stat'!$H$1,A3*20,0)</f>
        <v>3.0060800000000021E-3</v>
      </c>
      <c r="F3">
        <f ca="1">OFFSET('672p stat'!$H$1,A3*20,0)-OFFSET('672p stat'!$K$1,A3*20,0)</f>
        <v>0</v>
      </c>
      <c r="G3">
        <f ca="1">OFFSET('672p stat'!$K$1,A3*20,0)-OFFSET('672p stat'!$N$1,A3*20,0)</f>
        <v>0</v>
      </c>
      <c r="H3">
        <f ca="1">OFFSET('672p stat'!$N$1,A3*20,0)</f>
        <v>0</v>
      </c>
    </row>
    <row r="4" spans="1:8" x14ac:dyDescent="0.25">
      <c r="A4">
        <v>1</v>
      </c>
      <c r="C4" t="str">
        <f ca="1">OFFSET('672p stat'!$A$1,A4*20,0)</f>
        <v>CUDA Time</v>
      </c>
      <c r="D4" s="5">
        <f ca="1">OFFSET('672p trace'!$U$56,(A4-1)*56,0)</f>
        <v>2.699775217236001</v>
      </c>
      <c r="E4" s="5">
        <f ca="1">OFFSET('672p trace'!$V$56,(A4-1)*56,0)</f>
        <v>1.0708340735999998E-6</v>
      </c>
      <c r="F4" s="5">
        <f ca="1">OFFSET('672p stat'!$H$1,A4*20,1)</f>
        <v>0</v>
      </c>
      <c r="G4" s="5">
        <f ca="1">OFFSET('672p stat'!$K$1,A4*20,1)</f>
        <v>0</v>
      </c>
      <c r="H4" s="5">
        <f ca="1">OFFSET('672p stat'!$N$1,A4*20,1)</f>
        <v>0</v>
      </c>
    </row>
    <row r="5" spans="1:8" x14ac:dyDescent="0.25">
      <c r="A5">
        <v>2</v>
      </c>
      <c r="C5" t="str">
        <f ca="1">OFFSET('672p stat'!$A$1,A5*20,0)</f>
        <v>CUDA</v>
      </c>
      <c r="D5">
        <f ca="1">OFFSET('672p trace'!$R$56,(A5-1)*56,0)-OFFSET('672p trace'!$S$56,(A5-1)*56,0)</f>
        <v>43.987817999999997</v>
      </c>
      <c r="E5">
        <f ca="1">OFFSET('672p trace'!$S$56,(A5-1)*56,0)-OFFSET('672p stat'!$H$1,A5*20,0)</f>
        <v>0</v>
      </c>
      <c r="F5">
        <f ca="1">OFFSET('672p stat'!$H$1,A5*20,0)-OFFSET('672p stat'!$K$1,A5*20,0)</f>
        <v>0</v>
      </c>
      <c r="G5">
        <f ca="1">OFFSET('672p stat'!$K$1,A5*20,0)-OFFSET('672p stat'!$N$1,A5*20,0)</f>
        <v>0</v>
      </c>
      <c r="H5">
        <f ca="1">OFFSET('672p stat'!$N$1,A5*20,0)</f>
        <v>0</v>
      </c>
    </row>
    <row r="6" spans="1:8" x14ac:dyDescent="0.25">
      <c r="A6">
        <v>2</v>
      </c>
      <c r="C6" t="str">
        <f ca="1">OFFSET('672p stat'!$A$1,A6*20,0)</f>
        <v>CUDA</v>
      </c>
      <c r="D6" s="5">
        <f ca="1">OFFSET('672p trace'!$U$56,(A6-1)*56,0)</f>
        <v>2.6468350066759991</v>
      </c>
      <c r="E6" s="5">
        <f ca="1">OFFSET('672p trace'!$V$56,(A6-1)*56,0)</f>
        <v>0</v>
      </c>
      <c r="F6" s="5">
        <f ca="1">OFFSET('672p stat'!$H$1,A6*20,1)</f>
        <v>0</v>
      </c>
      <c r="G6" s="5">
        <f ca="1">OFFSET('672p stat'!$K$1,A6*20,1)</f>
        <v>0</v>
      </c>
      <c r="H6" s="5">
        <f ca="1">OFFSET('672p stat'!$N$1,A6*20,1)</f>
        <v>0</v>
      </c>
    </row>
    <row r="7" spans="1:8" x14ac:dyDescent="0.25">
      <c r="A7">
        <v>3</v>
      </c>
      <c r="C7" t="str">
        <f ca="1">OFFSET('672p stat'!$A$1,A7*20,0)</f>
        <v>CUDA non hash</v>
      </c>
      <c r="D7">
        <f ca="1">OFFSET('672p trace'!$R$56,(A7-1)*56,0)-OFFSET('672p trace'!$S$56,(A7-1)*56,0)</f>
        <v>2.5272717079069764</v>
      </c>
      <c r="E7">
        <f ca="1">OFFSET('672p trace'!$S$56,(A7-1)*56,0)-OFFSET('672p stat'!$H$1,A7*20,0)</f>
        <v>4.049920000000002E-3</v>
      </c>
      <c r="F7">
        <f ca="1">OFFSET('672p stat'!$H$1,A7*20,0)-OFFSET('672p stat'!$K$1,A7*20,0)</f>
        <v>0</v>
      </c>
      <c r="G7">
        <f ca="1">OFFSET('672p stat'!$K$1,A7*20,0)-OFFSET('672p stat'!$N$1,A7*20,0)</f>
        <v>0</v>
      </c>
      <c r="H7">
        <f ca="1">OFFSET('672p stat'!$N$1,A7*20,0)</f>
        <v>0</v>
      </c>
    </row>
    <row r="8" spans="1:8" x14ac:dyDescent="0.25">
      <c r="A8">
        <v>3</v>
      </c>
      <c r="B8" s="2"/>
      <c r="C8" t="str">
        <f ca="1">OFFSET('672p stat'!$A$1,A8*20,0)</f>
        <v>CUDA non hash</v>
      </c>
      <c r="D8" s="5">
        <f ca="1">OFFSET('672p trace'!$U$56,(A8-1)*56,0)</f>
        <v>4.1884092060573159E-4</v>
      </c>
      <c r="E8" s="5">
        <f ca="1">OFFSET('672p trace'!$V$56,(A8-1)*56,0)</f>
        <v>5.1675135999999983E-9</v>
      </c>
      <c r="F8" s="5">
        <f ca="1">OFFSET('672p stat'!$H$1,A8*20,1)</f>
        <v>0</v>
      </c>
      <c r="G8" s="5">
        <f ca="1">OFFSET('672p stat'!$K$1,A8*20,1)</f>
        <v>0</v>
      </c>
      <c r="H8" s="5">
        <f ca="1">OFFSET('672p stat'!$N$1,A8*20,1)</f>
        <v>0</v>
      </c>
    </row>
    <row r="9" spans="1:8" x14ac:dyDescent="0.25">
      <c r="A9">
        <v>4</v>
      </c>
      <c r="B9" s="2"/>
      <c r="C9" t="str">
        <f ca="1">OFFSET('672p stat'!$A$1,A9*20,0)</f>
        <v>CUDA ant</v>
      </c>
      <c r="D9">
        <f ca="1">OFFSET('672p trace'!$R$56,(A9-1)*56,0)-OFFSET('672p trace'!$S$56,(A9-1)*56,0)</f>
        <v>16.148199999999633</v>
      </c>
      <c r="E9">
        <f ca="1">OFFSET('672p trace'!$S$56,(A9-1)*56,0)-OFFSET('672p stat'!$H$1,A9*20,0)</f>
        <v>41.234604000001127</v>
      </c>
      <c r="F9">
        <f ca="1">OFFSET('672p stat'!$H$1,A9*20,0)-OFFSET('672p stat'!$K$1,A9*20,0)</f>
        <v>184.40346599999975</v>
      </c>
      <c r="G9">
        <f ca="1">OFFSET('672p stat'!$K$1,A9*20,0)-OFFSET('672p stat'!$N$1,A9*20,0)</f>
        <v>2185.1503760000001</v>
      </c>
      <c r="H9">
        <f ca="1">OFFSET('672p stat'!$N$1,A9*20,0)</f>
        <v>3511.1675540000001</v>
      </c>
    </row>
    <row r="10" spans="1:8" x14ac:dyDescent="0.25">
      <c r="A10">
        <v>4</v>
      </c>
      <c r="B10" s="2"/>
      <c r="C10" t="str">
        <f ca="1">OFFSET('672p stat'!$A$1,A10*20,0)</f>
        <v>CUDA ant</v>
      </c>
      <c r="D10" s="5">
        <f ca="1">OFFSET('672p trace'!$U$56,(A10-1)*56,0)</f>
        <v>6669.1533963599895</v>
      </c>
      <c r="E10" s="5">
        <f ca="1">OFFSET('672p trace'!$V$56,(A10-1)*56,0)</f>
        <v>6663.9845240000068</v>
      </c>
      <c r="F10" s="5">
        <f ca="1">OFFSET('672p stat'!$H$1,A10*20,1)</f>
        <v>6650.6355359999998</v>
      </c>
      <c r="G10" s="5">
        <f ca="1">OFFSET('672p stat'!$K$1,A10*20,1)</f>
        <v>6648.7702289999997</v>
      </c>
      <c r="H10" s="5">
        <f ca="1">OFFSET('672p stat'!$N$1,A10*20,1)</f>
        <v>142.061498</v>
      </c>
    </row>
    <row r="11" spans="1:8" x14ac:dyDescent="0.25">
      <c r="A11">
        <v>5</v>
      </c>
      <c r="B11" s="2"/>
      <c r="C11" t="str">
        <f ca="1">OFFSET('672p stat'!$A$1,A11*20,0)</f>
        <v>CUDA ant par</v>
      </c>
      <c r="D11">
        <f ca="1">OFFSET('672p trace'!$R$56,(A11-1)*56,0)-OFFSET('672p trace'!$S$56,(A11-1)*56,0)</f>
        <v>15.953400000000329</v>
      </c>
      <c r="E11">
        <f ca="1">OFFSET('672p trace'!$S$56,(A11-1)*56,0)-OFFSET('672p stat'!$H$1,A11*20,0)</f>
        <v>36.38908900000115</v>
      </c>
      <c r="F11">
        <f ca="1">OFFSET('672p stat'!$H$1,A11*20,0)-OFFSET('672p stat'!$K$1,A11*20,0)</f>
        <v>49.542686000000231</v>
      </c>
      <c r="G11">
        <f ca="1">OFFSET('672p stat'!$K$1,A11*20,0)-OFFSET('672p stat'!$N$1,A11*20,0)</f>
        <v>2170.5933369999998</v>
      </c>
      <c r="H11">
        <f ca="1">OFFSET('672p stat'!$N$1,A11*20,0)</f>
        <v>635.77768800000001</v>
      </c>
    </row>
    <row r="12" spans="1:8" x14ac:dyDescent="0.25">
      <c r="A12">
        <v>5</v>
      </c>
      <c r="B12" s="2"/>
      <c r="C12" t="str">
        <f ca="1">OFFSET('672p stat'!$A$1,A12*20,0)</f>
        <v>CUDA ant par</v>
      </c>
      <c r="D12" s="5">
        <f ca="1">OFFSET('672p trace'!$U$56,(A12-1)*56,0)</f>
        <v>5106.5645075600014</v>
      </c>
      <c r="E12" s="5">
        <f ca="1">OFFSET('672p trace'!$V$56,(A12-1)*56,0)</f>
        <v>5109.5353081600015</v>
      </c>
      <c r="F12" s="5">
        <f ca="1">OFFSET('672p stat'!$H$1,A12*20,1)</f>
        <v>5105.1490480000002</v>
      </c>
      <c r="G12" s="5">
        <f ca="1">OFFSET('672p stat'!$K$1,A12*20,1)</f>
        <v>5108.301203</v>
      </c>
      <c r="H12" s="5">
        <f ca="1">OFFSET('672p stat'!$N$1,A12*20,1)</f>
        <v>0.24909200000000001</v>
      </c>
    </row>
    <row r="13" spans="1:8" x14ac:dyDescent="0.25">
      <c r="A13">
        <v>6</v>
      </c>
      <c r="B13" s="2"/>
      <c r="C13" t="str">
        <f ca="1">OFFSET('672p stat'!$A$1,A13*20,0)</f>
        <v>CUDA ant non hash</v>
      </c>
      <c r="D13">
        <f ca="1">OFFSET('672p trace'!$R$56,(A13-1)*56,0)-OFFSET('672p trace'!$S$56,(A13-1)*56,0)</f>
        <v>2.4785999999985506</v>
      </c>
      <c r="E13">
        <f ca="1">OFFSET('672p trace'!$S$56,(A13-1)*56,0)-OFFSET('672p stat'!$H$1,A13*20,0)</f>
        <v>36.617403000001104</v>
      </c>
      <c r="F13">
        <f ca="1">OFFSET('672p stat'!$H$1,A13*20,0)-OFFSET('672p stat'!$K$1,A13*20,0)</f>
        <v>184.39564400000017</v>
      </c>
      <c r="G13">
        <f ca="1">OFFSET('672p stat'!$K$1,A13*20,0)-OFFSET('672p stat'!$N$1,A13*20,0)</f>
        <v>1572.2374999999997</v>
      </c>
      <c r="H13">
        <f ca="1">OFFSET('672p stat'!$N$1,A13*20,0)</f>
        <v>3500.709053</v>
      </c>
    </row>
    <row r="14" spans="1:8" x14ac:dyDescent="0.25">
      <c r="A14">
        <v>6</v>
      </c>
      <c r="B14" s="2"/>
      <c r="C14" t="str">
        <f ca="1">OFFSET('672p stat'!$A$1,A14*20,0)</f>
        <v>CUDA ant non hash</v>
      </c>
      <c r="D14" s="5">
        <f ca="1">OFFSET('672p trace'!$U$56,(A14-1)*56,0)</f>
        <v>5545.8920187600097</v>
      </c>
      <c r="E14" s="5">
        <f ca="1">OFFSET('672p trace'!$V$56,(A14-1)*56,0)</f>
        <v>5556.368775840001</v>
      </c>
      <c r="F14" s="5">
        <f ca="1">OFFSET('672p stat'!$H$1,A14*20,1)</f>
        <v>5555.4379049999998</v>
      </c>
      <c r="G14" s="5">
        <f ca="1">OFFSET('672p stat'!$K$1,A14*20,1)</f>
        <v>5555.9561540000004</v>
      </c>
      <c r="H14" s="5">
        <f ca="1">OFFSET('672p stat'!$N$1,A14*20,1)</f>
        <v>311.76125200000001</v>
      </c>
    </row>
    <row r="15" spans="1:8" x14ac:dyDescent="0.25">
      <c r="A15">
        <v>7</v>
      </c>
      <c r="C15" t="str">
        <f ca="1">OFFSET('672p stat'!$A$1,A15*20,0)</f>
        <v>CUDA ant add CPU Time</v>
      </c>
      <c r="D15">
        <f ca="1">OFFSET('672p trace'!$R$56,(A15-1)*56,0)-OFFSET('672p trace'!$S$56,(A15-1)*56,0)</f>
        <v>16.14180000000033</v>
      </c>
      <c r="E15">
        <f ca="1">OFFSET('672p trace'!$S$56,(A15-1)*56,0)-OFFSET('672p stat'!$H$1,A15*20,0)</f>
        <v>277.82421999999951</v>
      </c>
      <c r="F15">
        <f ca="1">OFFSET('672p stat'!$H$1,A15*20,0)-OFFSET('672p stat'!$K$1,A15*20,0)</f>
        <v>36.37111300000015</v>
      </c>
      <c r="G15">
        <f ca="1">OFFSET('672p stat'!$K$1,A15*20,0)-OFFSET('672p stat'!$N$1,A15*20,0)</f>
        <v>2542.7987799999996</v>
      </c>
      <c r="H15">
        <f ca="1">OFFSET('672p stat'!$N$1,A15*20,0)</f>
        <v>1877.709687</v>
      </c>
    </row>
    <row r="16" spans="1:8" x14ac:dyDescent="0.25">
      <c r="A16">
        <v>7</v>
      </c>
      <c r="C16" t="str">
        <f ca="1">OFFSET('672p stat'!$A$1,A16*20,0)</f>
        <v>CUDA ant add CPU Time</v>
      </c>
      <c r="D16" s="5">
        <f ca="1">OFFSET('672p trace'!$U$56,(A16-1)*56,0)</f>
        <v>5493.0132166400008</v>
      </c>
      <c r="E16" s="5">
        <f ca="1">OFFSET('672p trace'!$V$56,(A16-1)*56,0)</f>
        <v>5495.7216195600013</v>
      </c>
      <c r="F16" s="5">
        <f ca="1">OFFSET('672p stat'!$H$1,A16*20,1)</f>
        <v>5465.0334400000002</v>
      </c>
      <c r="G16" s="5">
        <f ca="1">OFFSET('672p stat'!$K$1,A16*20,1)</f>
        <v>5463.8148140000003</v>
      </c>
      <c r="H16" s="5">
        <f ca="1">OFFSET('672p stat'!$N$1,A16*20,1)</f>
        <v>0.252496</v>
      </c>
    </row>
    <row r="17" spans="1:12" x14ac:dyDescent="0.25">
      <c r="A17">
        <v>8</v>
      </c>
      <c r="C17" t="str">
        <f ca="1">OFFSET('672p stat'!$A$1,A17*20,0)</f>
        <v>CUDA ant add CPU</v>
      </c>
      <c r="D17">
        <f ca="1">OFFSET('672p trace'!$R$56,(A17-1)*56,0)-OFFSET('672p trace'!$S$56,(A17-1)*56,0)</f>
        <v>4776.2638000000015</v>
      </c>
      <c r="E17">
        <f ca="1">OFFSET('672p trace'!$S$56,(A17-1)*56,0)-OFFSET('672p stat'!$H$1,A17*20,0)</f>
        <v>0</v>
      </c>
      <c r="F17">
        <f ca="1">OFFSET('672p stat'!$H$1,A17*20,0)-OFFSET('672p stat'!$K$1,A17*20,0)</f>
        <v>0</v>
      </c>
      <c r="G17">
        <f ca="1">OFFSET('672p stat'!$K$1,A17*20,0)-OFFSET('672p stat'!$N$1,A17*20,0)</f>
        <v>0</v>
      </c>
      <c r="H17">
        <f ca="1">OFFSET('672p stat'!$N$1,A17*20,0)</f>
        <v>0</v>
      </c>
    </row>
    <row r="18" spans="1:12" x14ac:dyDescent="0.25">
      <c r="A18">
        <v>8</v>
      </c>
      <c r="C18" t="str">
        <f ca="1">OFFSET('672p stat'!$A$1,A18*20,0)</f>
        <v>CUDA ant add CPU</v>
      </c>
      <c r="D18" s="5">
        <f ca="1">OFFSET('672p trace'!$U$56,(A18-1)*56,0)</f>
        <v>5384.9902715600047</v>
      </c>
      <c r="E18" s="5">
        <f ca="1">OFFSET('672p trace'!$V$56,(A18-1)*56,0)</f>
        <v>0</v>
      </c>
      <c r="F18" s="5">
        <f ca="1">OFFSET('672p stat'!$H$1,A18*20,1)</f>
        <v>0</v>
      </c>
      <c r="G18" s="5">
        <f ca="1">OFFSET('672p stat'!$K$1,A18*20,1)</f>
        <v>0</v>
      </c>
      <c r="H18" s="5">
        <f ca="1">OFFSET('672p stat'!$N$1,A18*20,1)</f>
        <v>0</v>
      </c>
    </row>
    <row r="19" spans="1:12" x14ac:dyDescent="0.25">
      <c r="A19">
        <v>9</v>
      </c>
      <c r="C19" t="str">
        <f ca="1">OFFSET('672p stat'!$A$1,A19*20,0)</f>
        <v>CUDA ant add CPU non hash</v>
      </c>
      <c r="D19">
        <f ca="1">OFFSET('672p trace'!$R$56,(A19-1)*56,0)-OFFSET('672p trace'!$S$56,(A19-1)*56,0)</f>
        <v>2.3222000000023399</v>
      </c>
      <c r="E19">
        <f ca="1">OFFSET('672p trace'!$S$56,(A19-1)*56,0)-OFFSET('672p stat'!$H$1,A19*20,0)</f>
        <v>301.76919799999814</v>
      </c>
      <c r="F19">
        <f ca="1">OFFSET('672p stat'!$H$1,A19*20,0)-OFFSET('672p stat'!$K$1,A19*20,0)</f>
        <v>37.309502000000521</v>
      </c>
      <c r="G19">
        <f ca="1">OFFSET('672p stat'!$K$1,A19*20,0)-OFFSET('672p stat'!$N$1,A19*20,0)</f>
        <v>2217.983628</v>
      </c>
      <c r="H19">
        <f ca="1">OFFSET('672p stat'!$N$1,A19*20,0)</f>
        <v>1876.4090719999999</v>
      </c>
    </row>
    <row r="20" spans="1:12" x14ac:dyDescent="0.25">
      <c r="A20">
        <v>9</v>
      </c>
      <c r="C20" t="str">
        <f ca="1">OFFSET('672p stat'!$A$1,A20*20,0)</f>
        <v>CUDA ant add CPU non hash</v>
      </c>
      <c r="D20" s="5">
        <f ca="1">OFFSET('672p trace'!$U$56,(A20-1)*56,0)</f>
        <v>4433.7602550400006</v>
      </c>
      <c r="E20" s="5">
        <f ca="1">OFFSET('672p trace'!$V$56,(A20-1)*56,0)</f>
        <v>4433.7625920400051</v>
      </c>
      <c r="F20" s="5">
        <f ca="1">OFFSET('672p stat'!$H$1,A20*20,1)</f>
        <v>4434.3990670000003</v>
      </c>
      <c r="G20" s="5">
        <f ca="1">OFFSET('672p stat'!$K$1,A20*20,1)</f>
        <v>4434.117878</v>
      </c>
      <c r="H20" s="5">
        <f ca="1">OFFSET('672p stat'!$N$1,A20*20,1)</f>
        <v>0.40833599999999998</v>
      </c>
    </row>
    <row r="21" spans="1:12" x14ac:dyDescent="0.25">
      <c r="A21">
        <v>10</v>
      </c>
      <c r="C21">
        <f ca="1">OFFSET('672p stat'!$A$1,A21*20,0)</f>
        <v>0</v>
      </c>
      <c r="D21">
        <f ca="1">OFFSET('672p trace'!$R$56,(A21-1)*56,0)-OFFSET('672p trace'!$S$56,(A21-1)*56,0)</f>
        <v>0</v>
      </c>
      <c r="E21">
        <f ca="1">OFFSET('672p trace'!$S$56,(A21-1)*56,0)-OFFSET('672p stat'!$H$1,A21*20,0)</f>
        <v>0</v>
      </c>
      <c r="F21">
        <f ca="1">OFFSET('672p stat'!$H$1,A21*20,0)-OFFSET('672p stat'!$K$1,A21*20,0)</f>
        <v>0</v>
      </c>
      <c r="G21">
        <f ca="1">OFFSET('672p stat'!$K$1,A21*20,0)-OFFSET('672p stat'!$N$1,A21*20,0)</f>
        <v>0</v>
      </c>
      <c r="H21">
        <f ca="1">OFFSET('672p stat'!$N$1,A21*20,0)</f>
        <v>0</v>
      </c>
    </row>
    <row r="22" spans="1:12" x14ac:dyDescent="0.25">
      <c r="A22">
        <v>10</v>
      </c>
      <c r="C22">
        <f ca="1">OFFSET('672p stat'!$A$1,A22*20,0)</f>
        <v>0</v>
      </c>
      <c r="D22" s="5">
        <f ca="1">OFFSET('672p trace'!$U$56,(A22-1)*56,0)</f>
        <v>0</v>
      </c>
      <c r="E22" s="5">
        <f ca="1">OFFSET('672p trace'!$V$56,(A22-1)*56,0)</f>
        <v>0</v>
      </c>
      <c r="F22" s="5">
        <f ca="1">OFFSET('672p stat'!$H$1,A22*20,1)</f>
        <v>0</v>
      </c>
      <c r="G22" s="5">
        <f ca="1">OFFSET('672p stat'!$K$1,A22*20,1)</f>
        <v>0</v>
      </c>
      <c r="H22" s="5">
        <f ca="1">OFFSET('672p stat'!$N$1,A22*20,1)</f>
        <v>0</v>
      </c>
    </row>
    <row r="23" spans="1:12" x14ac:dyDescent="0.25">
      <c r="A23">
        <v>11</v>
      </c>
      <c r="C23" t="str">
        <f ca="1">OFFSET('672p stat'!$A$1,A23*20,0)</f>
        <v>CUDA opt</v>
      </c>
      <c r="D23">
        <f ca="1">OFFSET('672p trace'!$R$56,(A23-1)*56,0)-OFFSET('672p trace'!$S$56,(A23-1)*56,0)</f>
        <v>17.059448</v>
      </c>
      <c r="E23">
        <f ca="1">OFFSET('672p trace'!$S$56,(A23-1)*56,0)-OFFSET('672p stat'!$H$1,A23*20,0)</f>
        <v>0</v>
      </c>
      <c r="F23">
        <f ca="1">OFFSET('672p stat'!$H$1,A23*20,0)-OFFSET('672p stat'!$K$1,A23*20,0)</f>
        <v>0</v>
      </c>
      <c r="G23">
        <f ca="1">OFFSET('672p stat'!$K$1,A23*20,0)-OFFSET('672p stat'!$N$1,A23*20,0)</f>
        <v>0</v>
      </c>
      <c r="H23">
        <f ca="1">OFFSET('672p stat'!$N$1,A23*20,0)</f>
        <v>0</v>
      </c>
    </row>
    <row r="24" spans="1:12" x14ac:dyDescent="0.25">
      <c r="A24">
        <v>11</v>
      </c>
      <c r="C24" t="str">
        <f ca="1">OFFSET('672p stat'!$A$1,A24*20,0)</f>
        <v>CUDA opt</v>
      </c>
      <c r="D24" s="5">
        <f ca="1">OFFSET('672p trace'!$U$56,(A24-1)*56,0)</f>
        <v>0.20359463929599989</v>
      </c>
      <c r="E24" s="5">
        <f ca="1">OFFSET('672p trace'!$V$56,(A24-1)*56,0)</f>
        <v>0</v>
      </c>
      <c r="F24" s="5">
        <f ca="1">OFFSET('672p stat'!$H$1,A24*20,1)</f>
        <v>0</v>
      </c>
      <c r="G24" s="5">
        <f ca="1">OFFSET('672p stat'!$K$1,A24*20,1)</f>
        <v>0</v>
      </c>
      <c r="H24" s="5">
        <f ca="1">OFFSET('672p stat'!$N$1,A24*20,1)</f>
        <v>0</v>
      </c>
    </row>
    <row r="25" spans="1:12" x14ac:dyDescent="0.25">
      <c r="A25">
        <v>12</v>
      </c>
      <c r="C25" t="str">
        <f ca="1">OFFSET('672p stat'!$A$1,A25*20,0)</f>
        <v>CUDA opt Time</v>
      </c>
      <c r="D25">
        <f ca="1">OFFSET('672p trace'!$R$56,(A25-1)*56,0)-OFFSET('672p trace'!$S$56,(A25-1)*56,0)</f>
        <v>29.256715439999997</v>
      </c>
      <c r="E25">
        <f ca="1">OFFSET('672p trace'!$S$56,(A25-1)*56,0)-OFFSET('672p stat'!$H$1,A25*20,0)</f>
        <v>2.6585600000000003E-3</v>
      </c>
      <c r="F25">
        <f ca="1">OFFSET('672p stat'!$H$1,A25*20,0)-OFFSET('672p stat'!$K$1,A25*20,0)</f>
        <v>0</v>
      </c>
      <c r="G25">
        <f ca="1">OFFSET('672p stat'!$K$1,A25*20,0)-OFFSET('672p stat'!$N$1,A25*20,0)</f>
        <v>0</v>
      </c>
      <c r="H25">
        <f ca="1">OFFSET('672p stat'!$N$1,A25*20,0)</f>
        <v>0</v>
      </c>
    </row>
    <row r="26" spans="1:12" x14ac:dyDescent="0.25">
      <c r="A26">
        <v>12</v>
      </c>
      <c r="C26" t="str">
        <f ca="1">OFFSET('672p stat'!$A$1,A26*20,0)</f>
        <v>CUDA opt Time</v>
      </c>
      <c r="D26" s="5">
        <f ca="1">OFFSET('672p trace'!$U$56,(A26-1)*56,0)</f>
        <v>27.452689519924299</v>
      </c>
      <c r="E26" s="5">
        <f ca="1">OFFSET('672p trace'!$V$56,(A26-1)*56,0)</f>
        <v>5.4308208639999983E-7</v>
      </c>
      <c r="F26" s="5">
        <f ca="1">OFFSET('672p stat'!$H$1,A26*20,1)</f>
        <v>0</v>
      </c>
      <c r="G26" s="5">
        <f ca="1">OFFSET('672p stat'!$K$1,A26*20,1)</f>
        <v>0</v>
      </c>
      <c r="H26" s="5">
        <f ca="1">OFFSET('672p stat'!$N$1,A26*20,1)</f>
        <v>0</v>
      </c>
    </row>
    <row r="27" spans="1:12" x14ac:dyDescent="0.25">
      <c r="A27">
        <v>13</v>
      </c>
      <c r="C27" t="str">
        <f ca="1">OFFSET('672p stat'!$A$1,A27*20,0)</f>
        <v>CUDA opt non hash</v>
      </c>
      <c r="D27">
        <f ca="1">OFFSET('672p trace'!$R$56,(A27-1)*56,0)-OFFSET('672p trace'!$S$56,(A27-1)*56,0)</f>
        <v>4.07986</v>
      </c>
      <c r="E27">
        <f ca="1">OFFSET('672p trace'!$S$56,(A27-1)*56,0)-OFFSET('672p stat'!$H$1,A27*20,0)</f>
        <v>2.6304000000000011E-3</v>
      </c>
      <c r="F27">
        <f ca="1">OFFSET('672p stat'!$H$1,A27*20,0)-OFFSET('672p stat'!$K$1,A27*20,0)</f>
        <v>0</v>
      </c>
      <c r="G27">
        <f ca="1">OFFSET('672p stat'!$K$1,A27*20,0)-OFFSET('672p stat'!$N$1,A27*20,0)</f>
        <v>0</v>
      </c>
      <c r="H27">
        <f ca="1">OFFSET('672p stat'!$N$1,A27*20,0)</f>
        <v>0</v>
      </c>
    </row>
    <row r="28" spans="1:12" x14ac:dyDescent="0.25">
      <c r="A28">
        <v>13</v>
      </c>
      <c r="C28" t="str">
        <f ca="1">OFFSET('672p stat'!$A$1,A28*20,0)</f>
        <v>CUDA opt non hash</v>
      </c>
      <c r="D28" s="5">
        <f ca="1">OFFSET('672p trace'!$U$56,(A28-1)*56,0)</f>
        <v>5.453534551839995E-3</v>
      </c>
      <c r="E28" s="5">
        <f ca="1">OFFSET('672p trace'!$V$56,(A28-1)*56,0)</f>
        <v>3.7273599999999974E-9</v>
      </c>
      <c r="F28" s="5">
        <f ca="1">OFFSET('672p stat'!$H$1,A28*20,1)</f>
        <v>0</v>
      </c>
      <c r="G28" s="5">
        <f ca="1">OFFSET('672p stat'!$K$1,A28*20,1)</f>
        <v>0</v>
      </c>
      <c r="H28" s="5">
        <f ca="1">OFFSET('672p stat'!$N$1,A28*20,1)</f>
        <v>0</v>
      </c>
    </row>
    <row r="29" spans="1:12" x14ac:dyDescent="0.25">
      <c r="K29">
        <v>1.96</v>
      </c>
      <c r="L29">
        <v>50</v>
      </c>
    </row>
    <row r="30" spans="1:12" x14ac:dyDescent="0.25">
      <c r="D30" t="s">
        <v>59</v>
      </c>
      <c r="E30" t="s">
        <v>55</v>
      </c>
      <c r="F30" t="s">
        <v>56</v>
      </c>
      <c r="G30" t="s">
        <v>57</v>
      </c>
      <c r="H30" t="s">
        <v>58</v>
      </c>
      <c r="J30" t="s">
        <v>78</v>
      </c>
      <c r="K30" t="s">
        <v>81</v>
      </c>
      <c r="L30" t="s">
        <v>85</v>
      </c>
    </row>
    <row r="31" spans="1:12" x14ac:dyDescent="0.25">
      <c r="A31">
        <v>1</v>
      </c>
      <c r="C31" t="str">
        <f ca="1">OFFSET('672p stat'!$A$1,A31*20,0)</f>
        <v>CUDA Time</v>
      </c>
      <c r="D31" s="5">
        <f ca="1">OFFSET('672p trace'!$R$56,(A31-1)*56,0)-OFFSET('672p trace'!$S$56,(A31-1)*56,0)</f>
        <v>44.320835919999986</v>
      </c>
      <c r="E31" s="5">
        <f ca="1">OFFSET('672p trace'!$S$56,(A31-1)*56,0)-OFFSET('672p stat'!$H$1,A31*20,0)</f>
        <v>3.0060800000000021E-3</v>
      </c>
      <c r="F31" s="5">
        <f ca="1">OFFSET('672p stat'!$H$1,A31*20,0)-OFFSET('672p stat'!$K$1,A31*20,0)</f>
        <v>0</v>
      </c>
      <c r="G31" s="5">
        <f ca="1">OFFSET('672p stat'!$K$1,A31*20,0)-OFFSET('672p stat'!$N$1,A31*20,0)</f>
        <v>0</v>
      </c>
      <c r="H31" s="5">
        <f ca="1">OFFSET('672p stat'!$N$1,A31*20,0)</f>
        <v>0</v>
      </c>
      <c r="I31" s="5"/>
      <c r="J31" s="5">
        <f ca="1">SUM(E31:H31)</f>
        <v>3.0060800000000021E-3</v>
      </c>
      <c r="K31" s="10">
        <f ca="1">G31/J31</f>
        <v>0</v>
      </c>
      <c r="L31" t="e">
        <f t="shared" ref="L31:L59" ca="1" si="0">$K$29*POWER(K31,2)*SQRT(G139/(POWER(G31,2)*$L$29)+J139/(POWER(J31,2)*$L$29))</f>
        <v>#DIV/0!</v>
      </c>
    </row>
    <row r="32" spans="1:12" x14ac:dyDescent="0.25">
      <c r="A32">
        <v>2</v>
      </c>
      <c r="C32" t="str">
        <f ca="1">OFFSET('672p stat'!$A$1,A32*20,0)</f>
        <v>CUDA</v>
      </c>
      <c r="D32" s="5">
        <f ca="1">OFFSET('672p trace'!$R$56,(A32-1)*56,0)-OFFSET('672p trace'!$S$56,(A32-1)*56,0)</f>
        <v>43.987817999999997</v>
      </c>
      <c r="E32" s="5">
        <f ca="1">OFFSET('672p trace'!$S$56,(A32-1)*56,0)-OFFSET('672p stat'!$H$1,A32*20,0)</f>
        <v>0</v>
      </c>
      <c r="F32" s="5">
        <f ca="1">OFFSET('672p stat'!$H$1,A32*20,0)-OFFSET('672p stat'!$K$1,A32*20,0)</f>
        <v>0</v>
      </c>
      <c r="G32" s="5">
        <f ca="1">OFFSET('672p stat'!$K$1,A32*20,0)-OFFSET('672p stat'!$N$1,A32*20,0)</f>
        <v>0</v>
      </c>
      <c r="H32" s="5">
        <f ca="1">OFFSET('672p stat'!$N$1,A32*20,0)</f>
        <v>0</v>
      </c>
      <c r="I32" s="5"/>
      <c r="J32" s="5">
        <f ca="1">SUM(D32:H32)</f>
        <v>43.987817999999997</v>
      </c>
      <c r="K32" s="10">
        <f t="shared" ref="K32:K59" ca="1" si="1">G32/J32</f>
        <v>0</v>
      </c>
      <c r="L32" t="e">
        <f t="shared" ca="1" si="0"/>
        <v>#DIV/0!</v>
      </c>
    </row>
    <row r="33" spans="1:12" x14ac:dyDescent="0.25">
      <c r="A33">
        <v>3</v>
      </c>
      <c r="C33" t="str">
        <f ca="1">OFFSET('672p stat'!$A$1,A33*20,0)</f>
        <v>CUDA non hash</v>
      </c>
      <c r="D33" s="5">
        <f ca="1">OFFSET('672p trace'!$R$56,(A33-1)*56,0)-OFFSET('672p trace'!$S$56,(A33-1)*56,0)</f>
        <v>2.5272717079069764</v>
      </c>
      <c r="E33" s="5">
        <f ca="1">OFFSET('672p trace'!$S$56,(A33-1)*56,0)-OFFSET('672p stat'!$H$1,A33*20,0)</f>
        <v>4.049920000000002E-3</v>
      </c>
      <c r="F33" s="5">
        <f ca="1">OFFSET('672p stat'!$H$1,A33*20,0)-OFFSET('672p stat'!$K$1,A33*20,0)</f>
        <v>0</v>
      </c>
      <c r="G33" s="5">
        <f ca="1">OFFSET('672p stat'!$K$1,A33*20,0)-OFFSET('672p stat'!$N$1,A33*20,0)</f>
        <v>0</v>
      </c>
      <c r="H33" s="5">
        <f ca="1">OFFSET('672p stat'!$N$1,A33*20,0)</f>
        <v>0</v>
      </c>
      <c r="I33" s="5"/>
      <c r="J33" s="5">
        <f t="shared" ref="J33:J80" ca="1" si="2">SUM(E33:H33)</f>
        <v>4.049920000000002E-3</v>
      </c>
      <c r="K33" s="10">
        <f t="shared" ca="1" si="1"/>
        <v>0</v>
      </c>
      <c r="L33" t="e">
        <f t="shared" ca="1" si="0"/>
        <v>#DIV/0!</v>
      </c>
    </row>
    <row r="34" spans="1:12" x14ac:dyDescent="0.25">
      <c r="A34">
        <v>4</v>
      </c>
      <c r="C34" t="str">
        <f ca="1">OFFSET('672p stat'!$A$1,A34*20,0)</f>
        <v>CUDA ant</v>
      </c>
      <c r="D34" s="5">
        <f ca="1">OFFSET('672p trace'!$R$56,(A34-1)*56,0)-OFFSET('672p trace'!$S$56,(A34-1)*56,0)</f>
        <v>16.148199999999633</v>
      </c>
      <c r="E34" s="5">
        <f ca="1">OFFSET('672p trace'!$S$56,(A34-1)*56,0)-OFFSET('672p stat'!$H$1,A34*20,0)</f>
        <v>41.234604000001127</v>
      </c>
      <c r="F34" s="5">
        <f ca="1">OFFSET('672p stat'!$H$1,A34*20,0)-OFFSET('672p stat'!$K$1,A34*20,0)</f>
        <v>184.40346599999975</v>
      </c>
      <c r="G34" s="5">
        <f ca="1">OFFSET('672p stat'!$K$1,A34*20,0)-OFFSET('672p stat'!$N$1,A34*20,0)</f>
        <v>2185.1503760000001</v>
      </c>
      <c r="H34" s="5">
        <f ca="1">OFFSET('672p stat'!$N$1,A34*20,0)</f>
        <v>3511.1675540000001</v>
      </c>
      <c r="I34" s="5"/>
      <c r="J34" s="5">
        <f t="shared" ca="1" si="2"/>
        <v>5921.956000000001</v>
      </c>
      <c r="K34" s="10">
        <f t="shared" ca="1" si="1"/>
        <v>0.36899132246170008</v>
      </c>
      <c r="L34">
        <f t="shared" ca="1" si="0"/>
        <v>1.7523446356536127E-3</v>
      </c>
    </row>
    <row r="35" spans="1:12" x14ac:dyDescent="0.25">
      <c r="A35">
        <v>5</v>
      </c>
      <c r="C35" t="str">
        <f ca="1">OFFSET('672p stat'!$A$1,A35*20,0)</f>
        <v>CUDA ant par</v>
      </c>
      <c r="D35" s="5">
        <f ca="1">OFFSET('672p trace'!$R$56,(A35-1)*56,0)-OFFSET('672p trace'!$S$56,(A35-1)*56,0)</f>
        <v>15.953400000000329</v>
      </c>
      <c r="E35" s="5">
        <f ca="1">OFFSET('672p trace'!$S$56,(A35-1)*56,0)-OFFSET('672p stat'!$H$1,A35*20,0)</f>
        <v>36.38908900000115</v>
      </c>
      <c r="F35" s="5">
        <f ca="1">OFFSET('672p stat'!$H$1,A35*20,0)-OFFSET('672p stat'!$K$1,A35*20,0)</f>
        <v>49.542686000000231</v>
      </c>
      <c r="G35" s="5">
        <f ca="1">OFFSET('672p stat'!$K$1,A35*20,0)-OFFSET('672p stat'!$N$1,A35*20,0)</f>
        <v>2170.5933369999998</v>
      </c>
      <c r="H35" s="5">
        <f ca="1">OFFSET('672p stat'!$N$1,A35*20,0)</f>
        <v>635.77768800000001</v>
      </c>
      <c r="I35" s="5"/>
      <c r="J35" s="5">
        <f t="shared" ca="1" si="2"/>
        <v>2892.3028000000013</v>
      </c>
      <c r="K35" s="10">
        <f t="shared" ca="1" si="1"/>
        <v>0.75047236997454025</v>
      </c>
      <c r="L35">
        <f t="shared" ca="1" si="0"/>
        <v>9.2705654479380579E-3</v>
      </c>
    </row>
    <row r="36" spans="1:12" x14ac:dyDescent="0.25">
      <c r="A36">
        <v>6</v>
      </c>
      <c r="C36" t="str">
        <f ca="1">OFFSET('672p stat'!$A$1,A36*20,0)</f>
        <v>CUDA ant non hash</v>
      </c>
      <c r="D36" s="5">
        <f ca="1">OFFSET('672p trace'!$R$56,(A36-1)*56,0)-OFFSET('672p trace'!$S$56,(A36-1)*56,0)</f>
        <v>2.4785999999985506</v>
      </c>
      <c r="E36" s="5">
        <f ca="1">OFFSET('672p trace'!$S$56,(A36-1)*56,0)-OFFSET('672p stat'!$H$1,A36*20,0)</f>
        <v>36.617403000001104</v>
      </c>
      <c r="F36" s="5">
        <f ca="1">OFFSET('672p stat'!$H$1,A36*20,0)-OFFSET('672p stat'!$K$1,A36*20,0)</f>
        <v>184.39564400000017</v>
      </c>
      <c r="G36" s="5">
        <f ca="1">OFFSET('672p stat'!$K$1,A36*20,0)-OFFSET('672p stat'!$N$1,A36*20,0)</f>
        <v>1572.2374999999997</v>
      </c>
      <c r="H36" s="5">
        <f ca="1">OFFSET('672p stat'!$N$1,A36*20,0)</f>
        <v>3500.709053</v>
      </c>
      <c r="I36" s="5"/>
      <c r="J36" s="5">
        <f t="shared" ca="1" si="2"/>
        <v>5293.959600000001</v>
      </c>
      <c r="K36" s="10">
        <f t="shared" ca="1" si="1"/>
        <v>0.2969870604981571</v>
      </c>
      <c r="L36">
        <f t="shared" ca="1" si="0"/>
        <v>1.3504925166792795E-3</v>
      </c>
    </row>
    <row r="37" spans="1:12" x14ac:dyDescent="0.25">
      <c r="A37">
        <v>7</v>
      </c>
      <c r="C37" t="str">
        <f ca="1">OFFSET('672p stat'!$A$1,A37*20,0)</f>
        <v>CUDA ant add CPU Time</v>
      </c>
      <c r="D37" s="5">
        <f ca="1">OFFSET('672p trace'!$R$56,(A37-1)*56,0)-OFFSET('672p trace'!$S$56,(A37-1)*56,0)</f>
        <v>16.14180000000033</v>
      </c>
      <c r="E37" s="5">
        <f ca="1">OFFSET('672p trace'!$S$56,(A37-1)*56,0)-OFFSET('672p stat'!$H$1,A37*20,0)</f>
        <v>277.82421999999951</v>
      </c>
      <c r="F37" s="5">
        <f ca="1">OFFSET('672p stat'!$H$1,A37*20,0)-OFFSET('672p stat'!$K$1,A37*20,0)</f>
        <v>36.37111300000015</v>
      </c>
      <c r="G37" s="5">
        <f ca="1">OFFSET('672p stat'!$K$1,A37*20,0)-OFFSET('672p stat'!$N$1,A37*20,0)</f>
        <v>2542.7987799999996</v>
      </c>
      <c r="H37" s="5">
        <f ca="1">OFFSET('672p stat'!$N$1,A37*20,0)</f>
        <v>1877.709687</v>
      </c>
      <c r="I37" s="5"/>
      <c r="J37" s="5">
        <f t="shared" ca="1" si="2"/>
        <v>4734.7037999999993</v>
      </c>
      <c r="K37" s="10">
        <f t="shared" ca="1" si="1"/>
        <v>0.53705551337762669</v>
      </c>
      <c r="L37">
        <f t="shared" ca="1" si="0"/>
        <v>3.4132829148872511E-3</v>
      </c>
    </row>
    <row r="38" spans="1:12" x14ac:dyDescent="0.25">
      <c r="A38">
        <v>8</v>
      </c>
      <c r="C38" t="str">
        <f ca="1">OFFSET('672p stat'!$A$1,A38*20,0)</f>
        <v>CUDA ant add CPU</v>
      </c>
      <c r="D38" s="5">
        <f ca="1">OFFSET('672p trace'!$R$56,(A38-1)*56,0)-OFFSET('672p trace'!$S$56,(A38-1)*56,0)</f>
        <v>4776.2638000000015</v>
      </c>
      <c r="E38" s="5">
        <f ca="1">OFFSET('672p trace'!$S$56,(A38-1)*56,0)-OFFSET('672p stat'!$H$1,A38*20,0)</f>
        <v>0</v>
      </c>
      <c r="F38" s="5">
        <f ca="1">OFFSET('672p stat'!$H$1,A38*20,0)-OFFSET('672p stat'!$K$1,A38*20,0)</f>
        <v>0</v>
      </c>
      <c r="G38" s="5">
        <f ca="1">OFFSET('672p stat'!$K$1,A38*20,0)-OFFSET('672p stat'!$N$1,A38*20,0)</f>
        <v>0</v>
      </c>
      <c r="H38" s="5">
        <f ca="1">OFFSET('672p stat'!$N$1,A38*20,0)</f>
        <v>0</v>
      </c>
      <c r="I38" s="5"/>
      <c r="J38" s="5">
        <f ca="1">SUM(D38:H38)</f>
        <v>4776.2638000000015</v>
      </c>
      <c r="K38" s="10">
        <f t="shared" ca="1" si="1"/>
        <v>0</v>
      </c>
      <c r="L38" t="e">
        <f t="shared" ca="1" si="0"/>
        <v>#DIV/0!</v>
      </c>
    </row>
    <row r="39" spans="1:12" x14ac:dyDescent="0.25">
      <c r="A39">
        <v>9</v>
      </c>
      <c r="C39" t="str">
        <f ca="1">OFFSET('672p stat'!$A$1,A39*20,0)</f>
        <v>CUDA ant add CPU non hash</v>
      </c>
      <c r="D39" s="5">
        <f ca="1">OFFSET('672p trace'!$R$56,(A39-1)*56,0)-OFFSET('672p trace'!$S$56,(A39-1)*56,0)</f>
        <v>2.3222000000023399</v>
      </c>
      <c r="E39" s="5">
        <f ca="1">OFFSET('672p trace'!$S$56,(A39-1)*56,0)-OFFSET('672p stat'!$H$1,A39*20,0)</f>
        <v>301.76919799999814</v>
      </c>
      <c r="F39" s="5">
        <f ca="1">OFFSET('672p stat'!$H$1,A39*20,0)-OFFSET('672p stat'!$K$1,A39*20,0)</f>
        <v>37.309502000000521</v>
      </c>
      <c r="G39" s="5">
        <f ca="1">OFFSET('672p stat'!$K$1,A39*20,0)-OFFSET('672p stat'!$N$1,A39*20,0)</f>
        <v>2217.983628</v>
      </c>
      <c r="H39" s="5">
        <f ca="1">OFFSET('672p stat'!$N$1,A39*20,0)</f>
        <v>1876.4090719999999</v>
      </c>
      <c r="I39" s="5"/>
      <c r="J39" s="5">
        <f t="shared" ca="1" si="2"/>
        <v>4433.4713999999985</v>
      </c>
      <c r="K39" s="10">
        <f t="shared" ca="1" si="1"/>
        <v>0.50028147875274454</v>
      </c>
      <c r="L39">
        <f t="shared" ca="1" si="0"/>
        <v>2.9463361835708685E-3</v>
      </c>
    </row>
    <row r="40" spans="1:12" x14ac:dyDescent="0.25">
      <c r="A40">
        <v>10</v>
      </c>
      <c r="C40">
        <f ca="1">OFFSET('672p stat'!$A$1,A40*20,0)</f>
        <v>0</v>
      </c>
      <c r="D40" s="5">
        <f ca="1">OFFSET('672p trace'!$R$56,(A40-1)*56,0)-OFFSET('672p trace'!$S$56,(A40-1)*56,0)</f>
        <v>0</v>
      </c>
      <c r="E40" s="5">
        <f ca="1">OFFSET('672p trace'!$S$56,(A40-1)*56,0)-OFFSET('672p stat'!$H$1,A40*20,0)</f>
        <v>0</v>
      </c>
      <c r="F40" s="5">
        <f ca="1">OFFSET('672p stat'!$H$1,A40*20,0)-OFFSET('672p stat'!$K$1,A40*20,0)</f>
        <v>0</v>
      </c>
      <c r="G40" s="5">
        <f ca="1">OFFSET('672p stat'!$K$1,A40*20,0)-OFFSET('672p stat'!$N$1,A40*20,0)</f>
        <v>0</v>
      </c>
      <c r="H40" s="5">
        <f ca="1">OFFSET('672p stat'!$N$1,A40*20,0)</f>
        <v>0</v>
      </c>
      <c r="I40" s="5"/>
      <c r="J40" s="5">
        <f t="shared" ca="1" si="2"/>
        <v>0</v>
      </c>
      <c r="K40" s="10" t="e">
        <f t="shared" ca="1" si="1"/>
        <v>#DIV/0!</v>
      </c>
      <c r="L40" t="e">
        <f t="shared" ca="1" si="0"/>
        <v>#DIV/0!</v>
      </c>
    </row>
    <row r="41" spans="1:12" x14ac:dyDescent="0.25">
      <c r="A41">
        <v>11</v>
      </c>
      <c r="C41" t="str">
        <f ca="1">OFFSET('672p stat'!$A$1,A41*20,0)</f>
        <v>CUDA opt</v>
      </c>
      <c r="D41" s="5">
        <f ca="1">OFFSET('672p trace'!$R$56,(A41-1)*56,0)-OFFSET('672p trace'!$S$56,(A41-1)*56,0)</f>
        <v>17.059448</v>
      </c>
      <c r="E41" s="5">
        <f ca="1">OFFSET('672p trace'!$S$56,(A41-1)*56,0)-OFFSET('672p stat'!$H$1,A41*20,0)</f>
        <v>0</v>
      </c>
      <c r="F41" s="5">
        <f ca="1">OFFSET('672p stat'!$H$1,A41*20,0)-OFFSET('672p stat'!$K$1,A41*20,0)</f>
        <v>0</v>
      </c>
      <c r="G41" s="5">
        <f ca="1">OFFSET('672p stat'!$K$1,A41*20,0)-OFFSET('672p stat'!$N$1,A41*20,0)</f>
        <v>0</v>
      </c>
      <c r="H41" s="5">
        <f ca="1">OFFSET('672p stat'!$N$1,A41*20,0)</f>
        <v>0</v>
      </c>
      <c r="I41" s="5"/>
      <c r="J41" s="5">
        <f ca="1">SUM(D41:H41)</f>
        <v>17.059448</v>
      </c>
      <c r="K41" s="10">
        <f t="shared" ca="1" si="1"/>
        <v>0</v>
      </c>
      <c r="L41" t="e">
        <f t="shared" ca="1" si="0"/>
        <v>#DIV/0!</v>
      </c>
    </row>
    <row r="42" spans="1:12" x14ac:dyDescent="0.25">
      <c r="A42">
        <v>12</v>
      </c>
      <c r="C42" t="str">
        <f ca="1">OFFSET('672p stat'!$A$1,A42*20,0)</f>
        <v>CUDA opt Time</v>
      </c>
      <c r="D42" s="5">
        <f ca="1">OFFSET('672p trace'!$R$56,(A42-1)*56,0)-OFFSET('672p trace'!$S$56,(A42-1)*56,0)</f>
        <v>29.256715439999997</v>
      </c>
      <c r="E42" s="5">
        <f ca="1">OFFSET('672p trace'!$S$56,(A42-1)*56,0)-OFFSET('672p stat'!$H$1,A42*20,0)</f>
        <v>2.6585600000000003E-3</v>
      </c>
      <c r="F42" s="5">
        <f ca="1">OFFSET('672p stat'!$H$1,A42*20,0)-OFFSET('672p stat'!$K$1,A42*20,0)</f>
        <v>0</v>
      </c>
      <c r="G42" s="5">
        <f ca="1">OFFSET('672p stat'!$K$1,A42*20,0)-OFFSET('672p stat'!$N$1,A42*20,0)</f>
        <v>0</v>
      </c>
      <c r="H42" s="5">
        <f ca="1">OFFSET('672p stat'!$N$1,A42*20,0)</f>
        <v>0</v>
      </c>
      <c r="I42" s="5"/>
      <c r="J42" s="5">
        <f t="shared" ca="1" si="2"/>
        <v>2.6585600000000003E-3</v>
      </c>
      <c r="K42" s="10">
        <f t="shared" ca="1" si="1"/>
        <v>0</v>
      </c>
      <c r="L42" t="e">
        <f t="shared" ca="1" si="0"/>
        <v>#DIV/0!</v>
      </c>
    </row>
    <row r="43" spans="1:12" x14ac:dyDescent="0.25">
      <c r="A43">
        <v>13</v>
      </c>
      <c r="C43" t="str">
        <f ca="1">OFFSET('672p stat'!$A$1,A43*20,0)</f>
        <v>CUDA opt non hash</v>
      </c>
      <c r="D43" s="5">
        <f ca="1">OFFSET('672p trace'!$R$56,(A43-1)*56,0)-OFFSET('672p trace'!$S$56,(A43-1)*56,0)</f>
        <v>4.07986</v>
      </c>
      <c r="E43" s="5">
        <f ca="1">OFFSET('672p trace'!$S$56,(A43-1)*56,0)-OFFSET('672p stat'!$H$1,A43*20,0)</f>
        <v>2.6304000000000011E-3</v>
      </c>
      <c r="F43" s="5">
        <f ca="1">OFFSET('672p stat'!$H$1,A43*20,0)-OFFSET('672p stat'!$K$1,A43*20,0)</f>
        <v>0</v>
      </c>
      <c r="G43" s="5">
        <f ca="1">OFFSET('672p stat'!$K$1,A43*20,0)-OFFSET('672p stat'!$N$1,A43*20,0)</f>
        <v>0</v>
      </c>
      <c r="H43" s="5">
        <f ca="1">OFFSET('672p stat'!$N$1,A43*20,0)</f>
        <v>0</v>
      </c>
      <c r="I43" s="5"/>
      <c r="J43" s="5">
        <f t="shared" ca="1" si="2"/>
        <v>2.6304000000000011E-3</v>
      </c>
      <c r="K43" s="10">
        <f t="shared" ca="1" si="1"/>
        <v>0</v>
      </c>
      <c r="L43" t="e">
        <f t="shared" ca="1" si="0"/>
        <v>#DIV/0!</v>
      </c>
    </row>
    <row r="44" spans="1:12" x14ac:dyDescent="0.25">
      <c r="A44">
        <v>14</v>
      </c>
      <c r="C44" t="str">
        <f ca="1">OFFSET('672p stat'!$A$1,A44*20,0)</f>
        <v>CUDA opt ant</v>
      </c>
      <c r="D44" s="5">
        <f ca="1">OFFSET('672p trace'!$R$56,(A44-1)*56,0)-OFFSET('672p trace'!$S$56,(A44-1)*56,0)</f>
        <v>16.8708000000006</v>
      </c>
      <c r="E44" s="5">
        <f ca="1">OFFSET('672p trace'!$S$56,(A44-1)*56,0)-OFFSET('672p stat'!$H$1,A44*20,0)</f>
        <v>36.872568999999203</v>
      </c>
      <c r="F44" s="5">
        <f ca="1">OFFSET('672p stat'!$H$1,A44*20,0)-OFFSET('672p stat'!$K$1,A44*20,0)</f>
        <v>3627.8509130000002</v>
      </c>
      <c r="G44" s="5">
        <f ca="1">OFFSET('672p stat'!$K$1,A44*20,0)-OFFSET('672p stat'!$N$1,A44*20,0)</f>
        <v>2188.6661180000001</v>
      </c>
      <c r="H44" s="5">
        <f ca="1">OFFSET('672p stat'!$N$1,A44*20,0)</f>
        <v>0</v>
      </c>
      <c r="I44" s="5"/>
      <c r="J44" s="5">
        <f t="shared" ca="1" si="2"/>
        <v>5853.3895999999995</v>
      </c>
      <c r="K44" s="10">
        <f t="shared" ca="1" si="1"/>
        <v>0.37391430736132791</v>
      </c>
      <c r="L44">
        <f t="shared" ca="1" si="0"/>
        <v>1.5319581165595508E-3</v>
      </c>
    </row>
    <row r="45" spans="1:12" x14ac:dyDescent="0.25">
      <c r="A45">
        <v>15</v>
      </c>
      <c r="C45" t="str">
        <f ca="1">OFFSET('672p stat'!$A$1,A45*20,0)</f>
        <v>CUDA opt ant non hash</v>
      </c>
      <c r="D45" s="5">
        <f ca="1">OFFSET('672p trace'!$R$56,(A45-1)*56,0)-OFFSET('672p trace'!$S$56,(A45-1)*56,0)</f>
        <v>4.5255999999990308</v>
      </c>
      <c r="E45" s="5">
        <f ca="1">OFFSET('672p trace'!$S$56,(A45-1)*56,0)-OFFSET('672p stat'!$H$1,A45*20,0)</f>
        <v>36.185977000000094</v>
      </c>
      <c r="F45" s="5">
        <f ca="1">OFFSET('672p stat'!$H$1,A45*20,0)-OFFSET('672p stat'!$K$1,A45*20,0)</f>
        <v>3687.5548870000002</v>
      </c>
      <c r="G45" s="5">
        <f ca="1">OFFSET('672p stat'!$K$1,A45*20,0)-OFFSET('672p stat'!$N$1,A45*20,0)</f>
        <v>1588.7791360000001</v>
      </c>
      <c r="H45" s="5">
        <f ca="1">OFFSET('672p stat'!$N$1,A45*20,0)</f>
        <v>0</v>
      </c>
      <c r="I45" s="5"/>
      <c r="J45" s="5">
        <f t="shared" ca="1" si="2"/>
        <v>5312.52</v>
      </c>
      <c r="K45" s="10">
        <f t="shared" ca="1" si="1"/>
        <v>0.29906318206802046</v>
      </c>
      <c r="L45">
        <f t="shared" ca="1" si="0"/>
        <v>1.2729723081061316E-3</v>
      </c>
    </row>
    <row r="46" spans="1:12" x14ac:dyDescent="0.25">
      <c r="A46">
        <v>16</v>
      </c>
      <c r="C46" t="str">
        <f ca="1">OFFSET('672p stat'!$A$1,A46*20,0)</f>
        <v>CUDA opt ant par</v>
      </c>
      <c r="D46" s="5">
        <f ca="1">OFFSET('672p trace'!$R$56,(A46-1)*56,0)-OFFSET('672p trace'!$S$56,(A46-1)*56,0)</f>
        <v>16.875600000000304</v>
      </c>
      <c r="E46" s="5">
        <f ca="1">OFFSET('672p trace'!$S$56,(A46-1)*56,0)-OFFSET('672p stat'!$H$1,A46*20,0)</f>
        <v>35.838768999999957</v>
      </c>
      <c r="F46" s="5">
        <f ca="1">OFFSET('672p stat'!$H$1,A46*20,0)-OFFSET('672p stat'!$K$1,A46*20,0)</f>
        <v>681.3062689999997</v>
      </c>
      <c r="G46" s="5">
        <f ca="1">OFFSET('672p stat'!$K$1,A46*20,0)-OFFSET('672p stat'!$N$1,A46*20,0)</f>
        <v>2195.2507620000001</v>
      </c>
      <c r="H46" s="5">
        <f ca="1">OFFSET('672p stat'!$N$1,A46*20,0)</f>
        <v>0</v>
      </c>
      <c r="I46" s="5"/>
      <c r="J46" s="5">
        <f t="shared" ca="1" si="2"/>
        <v>2912.3957999999998</v>
      </c>
      <c r="K46" s="10">
        <f t="shared" ca="1" si="1"/>
        <v>0.75376113438976955</v>
      </c>
      <c r="L46">
        <f t="shared" ca="1" si="0"/>
        <v>9.6884987648992518E-3</v>
      </c>
    </row>
    <row r="47" spans="1:12" x14ac:dyDescent="0.25">
      <c r="A47">
        <v>17</v>
      </c>
      <c r="C47">
        <f ca="1">OFFSET('672p stat'!$A$1,A47*20,0)</f>
        <v>0</v>
      </c>
      <c r="D47" s="5">
        <f ca="1">OFFSET('672p trace'!$R$56,(A47-1)*56,0)-OFFSET('672p trace'!$S$56,(A47-1)*56,0)</f>
        <v>0</v>
      </c>
      <c r="E47" s="5">
        <f ca="1">OFFSET('672p trace'!$S$56,(A47-1)*56,0)-OFFSET('672p stat'!$H$1,A47*20,0)</f>
        <v>0</v>
      </c>
      <c r="F47" s="5">
        <f ca="1">OFFSET('672p stat'!$H$1,A47*20,0)-OFFSET('672p stat'!$K$1,A47*20,0)</f>
        <v>0</v>
      </c>
      <c r="G47" s="5">
        <f ca="1">OFFSET('672p stat'!$K$1,A47*20,0)-OFFSET('672p stat'!$N$1,A47*20,0)</f>
        <v>0</v>
      </c>
      <c r="H47" s="5">
        <f ca="1">OFFSET('672p stat'!$N$1,A47*20,0)</f>
        <v>0</v>
      </c>
      <c r="I47" s="5"/>
      <c r="J47" s="5">
        <f t="shared" ca="1" si="2"/>
        <v>0</v>
      </c>
      <c r="K47" s="10" t="e">
        <f t="shared" ca="1" si="1"/>
        <v>#DIV/0!</v>
      </c>
      <c r="L47" t="e">
        <f t="shared" ca="1" si="0"/>
        <v>#DIV/0!</v>
      </c>
    </row>
    <row r="48" spans="1:12" x14ac:dyDescent="0.25">
      <c r="A48">
        <v>18</v>
      </c>
      <c r="C48">
        <f ca="1">OFFSET('672p stat'!$A$1,A48*20,0)</f>
        <v>0</v>
      </c>
      <c r="D48" s="5">
        <f ca="1">OFFSET('672p trace'!$R$56,(A48-1)*56,0)-OFFSET('672p trace'!$S$56,(A48-1)*56,0)</f>
        <v>0</v>
      </c>
      <c r="E48" s="5">
        <f ca="1">OFFSET('672p trace'!$S$56,(A48-1)*56,0)-OFFSET('672p stat'!$H$1,A48*20,0)</f>
        <v>0</v>
      </c>
      <c r="F48" s="5">
        <f ca="1">OFFSET('672p stat'!$H$1,A48*20,0)-OFFSET('672p stat'!$K$1,A48*20,0)</f>
        <v>0</v>
      </c>
      <c r="G48" s="5">
        <f ca="1">OFFSET('672p stat'!$K$1,A48*20,0)-OFFSET('672p stat'!$N$1,A48*20,0)</f>
        <v>0</v>
      </c>
      <c r="H48" s="5">
        <f ca="1">OFFSET('672p stat'!$N$1,A48*20,0)</f>
        <v>0</v>
      </c>
      <c r="I48" s="5"/>
      <c r="J48" s="5">
        <f t="shared" ca="1" si="2"/>
        <v>0</v>
      </c>
      <c r="K48" s="10" t="e">
        <f t="shared" ca="1" si="1"/>
        <v>#DIV/0!</v>
      </c>
      <c r="L48" t="e">
        <f t="shared" ca="1" si="0"/>
        <v>#DIV/0!</v>
      </c>
    </row>
    <row r="49" spans="1:12" x14ac:dyDescent="0.25">
      <c r="A49">
        <v>19</v>
      </c>
      <c r="C49">
        <f ca="1">OFFSET('672p stat'!$A$1,A49*20,0)</f>
        <v>0</v>
      </c>
      <c r="D49" s="5">
        <f ca="1">OFFSET('672p trace'!$R$56,(A49-1)*56,0)-OFFSET('672p trace'!$S$56,(A49-1)*56,0)</f>
        <v>0</v>
      </c>
      <c r="E49" s="5">
        <f ca="1">OFFSET('672p trace'!$S$56,(A49-1)*56,0)-OFFSET('672p stat'!$H$1,A49*20,0)</f>
        <v>0</v>
      </c>
      <c r="F49" s="5">
        <f ca="1">OFFSET('672p stat'!$H$1,A49*20,0)-OFFSET('672p stat'!$K$1,A49*20,0)</f>
        <v>0</v>
      </c>
      <c r="G49" s="5">
        <f ca="1">OFFSET('672p stat'!$K$1,A49*20,0)-OFFSET('672p stat'!$N$1,A49*20,0)</f>
        <v>0</v>
      </c>
      <c r="H49" s="5">
        <f ca="1">OFFSET('672p stat'!$N$1,A49*20,0)</f>
        <v>0</v>
      </c>
      <c r="I49" s="5"/>
      <c r="J49" s="5">
        <f t="shared" ca="1" si="2"/>
        <v>0</v>
      </c>
      <c r="K49" s="10" t="e">
        <f t="shared" ca="1" si="1"/>
        <v>#DIV/0!</v>
      </c>
      <c r="L49" t="e">
        <f t="shared" ca="1" si="0"/>
        <v>#DIV/0!</v>
      </c>
    </row>
    <row r="50" spans="1:12" x14ac:dyDescent="0.25">
      <c r="A50">
        <v>20</v>
      </c>
      <c r="C50" t="str">
        <f ca="1">OFFSET('672p stat'!$A$1,A50*20,0)</f>
        <v>non CUDA Time</v>
      </c>
      <c r="D50" s="5">
        <f ca="1">OFFSET('672p trace'!$R$56,(A50-1)*56,0)-OFFSET('672p trace'!$S$56,(A50-1)*56,0)</f>
        <v>49.917999999997846</v>
      </c>
      <c r="E50" s="5">
        <f ca="1">OFFSET('672p trace'!$S$56,(A50-1)*56,0)-OFFSET('672p stat'!$H$1,A50*20,0)</f>
        <v>0.27748399999836693</v>
      </c>
      <c r="F50" s="5">
        <f ca="1">OFFSET('672p stat'!$H$1,A50*20,0)-OFFSET('672p stat'!$K$1,A50*20,0)</f>
        <v>36.602552999996988</v>
      </c>
      <c r="G50" s="5">
        <f ca="1">OFFSET('672p stat'!$K$1,A50*20,0)-OFFSET('672p stat'!$N$1,A50*20,0)</f>
        <v>32967.343998000004</v>
      </c>
      <c r="H50" s="5">
        <f ca="1">OFFSET('672p stat'!$N$1,A50*20,0)</f>
        <v>1596.729965</v>
      </c>
      <c r="I50" s="5"/>
      <c r="J50" s="5">
        <f t="shared" ca="1" si="2"/>
        <v>34600.953999999998</v>
      </c>
      <c r="K50" s="10">
        <f t="shared" ca="1" si="1"/>
        <v>0.95278713985747343</v>
      </c>
      <c r="L50">
        <f t="shared" ca="1" si="0"/>
        <v>1.7814614876612782E-4</v>
      </c>
    </row>
    <row r="51" spans="1:12" x14ac:dyDescent="0.25">
      <c r="A51">
        <v>21</v>
      </c>
      <c r="C51" t="str">
        <f ca="1">OFFSET('672p stat'!$A$1,A51*20,0)</f>
        <v>non CUDA</v>
      </c>
      <c r="D51" s="5">
        <f ca="1">OFFSET('672p trace'!$R$56,(A51-1)*56,0)-OFFSET('672p trace'!$S$56,(A51-1)*56,0)</f>
        <v>33169.299999999996</v>
      </c>
      <c r="E51" s="5">
        <f ca="1">OFFSET('672p trace'!$S$56,(A51-1)*56,0)-OFFSET('672p stat'!$H$1,A51*20,0)</f>
        <v>0</v>
      </c>
      <c r="F51" s="5">
        <f ca="1">OFFSET('672p stat'!$H$1,A51*20,0)-OFFSET('672p stat'!$K$1,A51*20,0)</f>
        <v>0</v>
      </c>
      <c r="G51" s="5">
        <f ca="1">OFFSET('672p stat'!$K$1,A51*20,0)-OFFSET('672p stat'!$N$1,A51*20,0)</f>
        <v>0</v>
      </c>
      <c r="H51" s="5">
        <f ca="1">OFFSET('672p stat'!$N$1,A51*20,0)</f>
        <v>0</v>
      </c>
      <c r="I51" s="5"/>
      <c r="J51" s="5">
        <f ca="1">SUM(D51:H51)</f>
        <v>33169.299999999996</v>
      </c>
      <c r="K51" s="10">
        <f t="shared" ca="1" si="1"/>
        <v>0</v>
      </c>
      <c r="L51" t="e">
        <f t="shared" ca="1" si="0"/>
        <v>#DIV/0!</v>
      </c>
    </row>
    <row r="52" spans="1:12" x14ac:dyDescent="0.25">
      <c r="A52">
        <v>22</v>
      </c>
      <c r="C52" t="str">
        <f ca="1">OFFSET('672p stat'!$A$1,A52*20,0)</f>
        <v>non CUDA non hash</v>
      </c>
      <c r="D52" s="5">
        <f ca="1">OFFSET('672p trace'!$R$56,(A52-1)*56,0)-OFFSET('672p trace'!$S$56,(A52-1)*56,0)</f>
        <v>1.1419999999998254</v>
      </c>
      <c r="E52" s="5">
        <f ca="1">OFFSET('672p trace'!$S$56,(A52-1)*56,0)-OFFSET('672p stat'!$H$1,A52*20,0)</f>
        <v>0.28631300000051851</v>
      </c>
      <c r="F52" s="5">
        <f ca="1">OFFSET('672p stat'!$H$1,A52*20,0)-OFFSET('672p stat'!$K$1,A52*20,0)</f>
        <v>37.082598999997572</v>
      </c>
      <c r="G52" s="5">
        <f ca="1">OFFSET('672p stat'!$K$1,A52*20,0)-OFFSET('672p stat'!$N$1,A52*20,0)</f>
        <v>30352.847505000002</v>
      </c>
      <c r="H52" s="5">
        <f ca="1">OFFSET('672p stat'!$N$1,A52*20,0)</f>
        <v>1879.3715830000001</v>
      </c>
      <c r="I52" s="5"/>
      <c r="J52" s="5">
        <f t="shared" ca="1" si="2"/>
        <v>32269.588</v>
      </c>
      <c r="K52" s="10">
        <f t="shared" ca="1" si="1"/>
        <v>0.94060226318972529</v>
      </c>
      <c r="L52">
        <f t="shared" ca="1" si="0"/>
        <v>2.8713895459179844E-4</v>
      </c>
    </row>
    <row r="53" spans="1:12" x14ac:dyDescent="0.25">
      <c r="A53">
        <v>23</v>
      </c>
      <c r="C53" t="str">
        <f ca="1">OFFSET('672p stat'!$A$1,A53*20,0)</f>
        <v>Classic ACO</v>
      </c>
      <c r="D53" s="5">
        <f ca="1">OFFSET('672p trace'!$R$56,(A53-1)*56,0)-OFFSET('672p trace'!$S$56,(A53-1)*56,0)</f>
        <v>2374.8600000000006</v>
      </c>
      <c r="E53" s="5">
        <f ca="1">OFFSET('672p trace'!$S$56,(A53-1)*56,0)-OFFSET('672p stat'!$H$1,A53*20,0)</f>
        <v>25.406563000011374</v>
      </c>
      <c r="F53" s="5">
        <f ca="1">OFFSET('672p stat'!$H$1,A53*20,0)-OFFSET('672p stat'!$K$1,A53*20,0)</f>
        <v>57.838280999989365</v>
      </c>
      <c r="G53" s="5">
        <f ca="1">OFFSET('672p stat'!$K$1,A53*20,0)-OFFSET('672p stat'!$N$1,A53*20,0)</f>
        <v>104476.095468</v>
      </c>
      <c r="H53" s="5">
        <f ca="1">OFFSET('672p stat'!$N$1,A53*20,0)</f>
        <v>3450.5396879999998</v>
      </c>
      <c r="I53" s="5"/>
      <c r="J53" s="5">
        <f t="shared" ca="1" si="2"/>
        <v>108009.88</v>
      </c>
      <c r="K53" s="10">
        <f t="shared" ca="1" si="1"/>
        <v>0.96728276587289974</v>
      </c>
      <c r="L53">
        <f t="shared" ca="1" si="0"/>
        <v>9.1338587012705999E-4</v>
      </c>
    </row>
    <row r="54" spans="1:12" x14ac:dyDescent="0.25">
      <c r="A54">
        <v>24</v>
      </c>
      <c r="C54" t="str">
        <f ca="1">OFFSET('672p stat'!$A$1,A54*20,0)</f>
        <v>Classic ACO non hash</v>
      </c>
      <c r="D54" s="5">
        <f ca="1">OFFSET('672p trace'!$R$56,(A54-1)*56,0)-OFFSET('672p trace'!$S$56,(A54-1)*56,0)</f>
        <v>2.7200000000011642</v>
      </c>
      <c r="E54" s="5">
        <f ca="1">OFFSET('672p trace'!$S$56,(A54-1)*56,0)-OFFSET('672p stat'!$H$1,A54*20,0)</f>
        <v>16.352031000002171</v>
      </c>
      <c r="F54" s="5">
        <f ca="1">OFFSET('672p stat'!$H$1,A54*20,0)-OFFSET('672p stat'!$K$1,A54*20,0)</f>
        <v>57.480781000005663</v>
      </c>
      <c r="G54" s="5">
        <f ca="1">OFFSET('672p stat'!$K$1,A54*20,0)-OFFSET('672p stat'!$N$1,A54*20,0)</f>
        <v>100500.140743</v>
      </c>
      <c r="H54" s="5">
        <f ca="1">OFFSET('672p stat'!$N$1,A54*20,0)</f>
        <v>3431.6864449999998</v>
      </c>
      <c r="I54" s="5"/>
      <c r="J54" s="5">
        <f t="shared" ca="1" si="2"/>
        <v>104005.66</v>
      </c>
      <c r="K54" s="10">
        <f t="shared" ca="1" si="1"/>
        <v>0.96629491840155612</v>
      </c>
      <c r="L54">
        <f t="shared" ca="1" si="0"/>
        <v>5.5740551215379493E-4</v>
      </c>
    </row>
    <row r="55" spans="1:12" x14ac:dyDescent="0.25">
      <c r="A55">
        <v>25</v>
      </c>
      <c r="C55" t="str">
        <f ca="1">OFFSET('672p stat'!$A$1,A55*20,0)</f>
        <v>omp</v>
      </c>
      <c r="D55" s="5">
        <f ca="1">OFFSET('672p trace'!$R$56,(A55-1)*56,0)-OFFSET('672p trace'!$S$56,(A55-1)*56,0)</f>
        <v>50.075999999986379</v>
      </c>
      <c r="E55" s="5">
        <f ca="1">OFFSET('672p trace'!$S$56,(A55-1)*56,0)-OFFSET('672p stat'!$H$1,A55*20,0)</f>
        <v>0.28231000000960194</v>
      </c>
      <c r="F55" s="5">
        <f ca="1">OFFSET('672p stat'!$H$1,A55*20,0)-OFFSET('672p stat'!$K$1,A55*20,0)</f>
        <v>37.707833999993454</v>
      </c>
      <c r="G55" s="5">
        <f ca="1">OFFSET('672p stat'!$K$1,A55*20,0)-OFFSET('672p stat'!$N$1,A55*20,0)</f>
        <v>31660.412781000003</v>
      </c>
      <c r="H55" s="5">
        <f ca="1">OFFSET('672p stat'!$N$1,A55*20,0)</f>
        <v>1526.987075</v>
      </c>
      <c r="I55" s="5"/>
      <c r="J55" s="5">
        <f t="shared" ca="1" si="2"/>
        <v>33225.390000000007</v>
      </c>
      <c r="K55" s="10">
        <f t="shared" ca="1" si="1"/>
        <v>0.95289815352054552</v>
      </c>
      <c r="L55">
        <f t="shared" ca="1" si="0"/>
        <v>1.518702242147309E-4</v>
      </c>
    </row>
    <row r="56" spans="1:12" x14ac:dyDescent="0.25">
      <c r="A56">
        <v>26</v>
      </c>
      <c r="C56" t="str">
        <f ca="1">OFFSET('672p stat'!$A$1,A56*20,0)</f>
        <v>omp non hash</v>
      </c>
      <c r="D56" s="5">
        <f ca="1">OFFSET('672p trace'!$R$56,(A56-1)*56,0)-OFFSET('672p trace'!$S$56,(A56-1)*56,0)</f>
        <v>1.1659999999901629</v>
      </c>
      <c r="E56" s="5">
        <f ca="1">OFFSET('672p trace'!$S$56,(A56-1)*56,0)-OFFSET('672p stat'!$H$1,A56*20,0)</f>
        <v>0.2843360000042594</v>
      </c>
      <c r="F56" s="5">
        <f ca="1">OFFSET('672p stat'!$H$1,A56*20,0)-OFFSET('672p stat'!$K$1,A56*20,0)</f>
        <v>37.881051000003936</v>
      </c>
      <c r="G56" s="5">
        <f ca="1">OFFSET('672p stat'!$K$1,A56*20,0)-OFFSET('672p stat'!$N$1,A56*20,0)</f>
        <v>31570.189540999996</v>
      </c>
      <c r="H56" s="5">
        <f ca="1">OFFSET('672p stat'!$N$1,A56*20,0)</f>
        <v>1820.7770720000001</v>
      </c>
      <c r="I56" s="5"/>
      <c r="J56" s="5">
        <f t="shared" ca="1" si="2"/>
        <v>33429.132000000005</v>
      </c>
      <c r="K56" s="10">
        <f t="shared" ca="1" si="1"/>
        <v>0.94439154271190739</v>
      </c>
      <c r="L56">
        <f t="shared" ca="1" si="0"/>
        <v>2.5198283665545291E-4</v>
      </c>
    </row>
    <row r="57" spans="1:12" x14ac:dyDescent="0.25">
      <c r="A57">
        <v>27</v>
      </c>
      <c r="C57" t="str">
        <f ca="1">OFFSET('672p stat'!$A$1,A57*20,0)</f>
        <v>non CUDA transp Time</v>
      </c>
      <c r="D57" s="5">
        <f ca="1">OFFSET('672p trace'!$R$56,(A57-1)*56,0)-OFFSET('672p trace'!$S$56,(A57-1)*56,0)</f>
        <v>50.072000000000116</v>
      </c>
      <c r="E57" s="5">
        <f ca="1">OFFSET('672p trace'!$S$56,(A57-1)*56,0)-OFFSET('672p stat'!$H$1,A57*20,0)</f>
        <v>0.30095200000505429</v>
      </c>
      <c r="F57" s="5">
        <f ca="1">OFFSET('672p stat'!$H$1,A57*20,0)-OFFSET('672p stat'!$K$1,A57*20,0)</f>
        <v>41.396714999995311</v>
      </c>
      <c r="G57" s="5">
        <f ca="1">OFFSET('672p stat'!$K$1,A57*20,0)-OFFSET('672p stat'!$N$1,A57*20,0)</f>
        <v>33138.793495999998</v>
      </c>
      <c r="H57" s="5">
        <f ca="1">OFFSET('672p stat'!$N$1,A57*20,0)</f>
        <v>1503.1628370000001</v>
      </c>
      <c r="I57" s="5"/>
      <c r="J57" s="5">
        <f t="shared" ca="1" si="2"/>
        <v>34683.654000000002</v>
      </c>
      <c r="K57" s="10">
        <f t="shared" ca="1" si="1"/>
        <v>0.95545854240155881</v>
      </c>
      <c r="L57">
        <f t="shared" ca="1" si="0"/>
        <v>1.3478651776354945E-4</v>
      </c>
    </row>
    <row r="58" spans="1:12" x14ac:dyDescent="0.25">
      <c r="A58">
        <v>28</v>
      </c>
      <c r="C58" t="str">
        <f ca="1">OFFSET('672p stat'!$A$1,A58*20,0)</f>
        <v>non CUDA transp</v>
      </c>
      <c r="D58" s="5">
        <f ca="1">OFFSET('672p trace'!$R$56,(A58-1)*56,0)-OFFSET('672p trace'!$S$56,(A58-1)*56,0)</f>
        <v>33255.943999999996</v>
      </c>
      <c r="E58" s="5">
        <f ca="1">OFFSET('672p trace'!$S$56,(A58-1)*56,0)-OFFSET('672p stat'!$H$1,A58*20,0)</f>
        <v>0</v>
      </c>
      <c r="F58" s="5">
        <f ca="1">OFFSET('672p stat'!$H$1,A58*20,0)-OFFSET('672p stat'!$K$1,A58*20,0)</f>
        <v>0</v>
      </c>
      <c r="G58" s="5">
        <f ca="1">OFFSET('672p stat'!$K$1,A58*20,0)-OFFSET('672p stat'!$N$1,A58*20,0)</f>
        <v>0</v>
      </c>
      <c r="H58" s="5">
        <f ca="1">OFFSET('672p stat'!$N$1,A58*20,0)</f>
        <v>0</v>
      </c>
      <c r="I58" s="5"/>
      <c r="J58" s="5">
        <f ca="1">SUM(D58:H58)</f>
        <v>33255.943999999996</v>
      </c>
      <c r="K58" s="10">
        <f t="shared" ca="1" si="1"/>
        <v>0</v>
      </c>
      <c r="L58" t="e">
        <f t="shared" ca="1" si="0"/>
        <v>#DIV/0!</v>
      </c>
    </row>
    <row r="59" spans="1:12" x14ac:dyDescent="0.25">
      <c r="A59">
        <v>29</v>
      </c>
      <c r="C59" t="str">
        <f ca="1">OFFSET('672p stat'!$A$1,A59*20,0)</f>
        <v>non CUDA transp non hash</v>
      </c>
      <c r="D59" s="5">
        <f ca="1">OFFSET('672p trace'!$R$56,(A59-1)*56,0)-OFFSET('672p trace'!$S$56,(A59-1)*56,0)</f>
        <v>1.1440000000038708</v>
      </c>
      <c r="E59" s="5">
        <f ca="1">OFFSET('672p trace'!$S$56,(A59-1)*56,0)-OFFSET('672p stat'!$H$1,A59*20,0)</f>
        <v>0.28829299999779323</v>
      </c>
      <c r="F59" s="5">
        <f ca="1">OFFSET('672p stat'!$H$1,A59*20,0)-OFFSET('672p stat'!$K$1,A59*20,0)</f>
        <v>41.297866000000795</v>
      </c>
      <c r="G59" s="5">
        <f ca="1">OFFSET('672p stat'!$K$1,A59*20,0)-OFFSET('672p stat'!$N$1,A59*20,0)</f>
        <v>30409.985677000001</v>
      </c>
      <c r="H59" s="5">
        <f ca="1">OFFSET('672p stat'!$N$1,A59*20,0)</f>
        <v>1778.6321640000001</v>
      </c>
      <c r="I59" s="5"/>
      <c r="J59" s="5">
        <f t="shared" ca="1" si="2"/>
        <v>32230.203999999998</v>
      </c>
      <c r="K59" s="10">
        <f t="shared" ca="1" si="1"/>
        <v>0.94352445541455465</v>
      </c>
      <c r="L59">
        <f t="shared" ca="1" si="0"/>
        <v>1.5876307709256031E-4</v>
      </c>
    </row>
    <row r="60" spans="1:12" x14ac:dyDescent="0.25">
      <c r="A60">
        <v>30</v>
      </c>
      <c r="C60" t="str">
        <f ca="1">OFFSET('672p stat'!$A$1,A60*20,0)</f>
        <v>CUDA Const</v>
      </c>
      <c r="D60" s="5">
        <f ca="1">OFFSET('672p trace'!$R$56,(A60-1)*56,0)-OFFSET('672p trace'!$S$56,(A60-1)*56,0)</f>
        <v>23.077684000000001</v>
      </c>
      <c r="E60" s="5">
        <f ca="1">OFFSET('672p trace'!$S$56,(A60-1)*56,0)-OFFSET('672p stat'!$H$1,A60*20,0)</f>
        <v>2.7680000000000009E-3</v>
      </c>
      <c r="F60" s="5">
        <f ca="1">OFFSET('672p stat'!$H$1,A60*20,0)-OFFSET('672p stat'!$K$1,A60*20,0)</f>
        <v>0</v>
      </c>
      <c r="G60" s="5">
        <f ca="1">OFFSET('672p stat'!$K$1,A60*20,0)-OFFSET('672p stat'!$N$1,A60*20,0)</f>
        <v>0</v>
      </c>
      <c r="H60" s="5">
        <f ca="1">OFFSET('672p stat'!$N$1,A60*20,0)</f>
        <v>0</v>
      </c>
      <c r="I60" s="5"/>
      <c r="J60" s="5">
        <f t="shared" ca="1" si="2"/>
        <v>2.7680000000000009E-3</v>
      </c>
      <c r="K60" s="10">
        <f t="shared" ref="K60:K80" ca="1" si="3">G60/J60</f>
        <v>0</v>
      </c>
      <c r="L60" t="e">
        <f t="shared" ref="L60:L80" ca="1" si="4">$K$29*POWER(K60,2)*SQRT(G168/(POWER(G60,2)*$L$29)+J168/(POWER(J60,2)*$L$29))</f>
        <v>#DIV/0!</v>
      </c>
    </row>
    <row r="61" spans="1:12" x14ac:dyDescent="0.25">
      <c r="A61">
        <v>31</v>
      </c>
      <c r="C61" t="str">
        <f ca="1">OFFSET('672p stat'!$A$1,A61*20,0)</f>
        <v>CUDA ant Const</v>
      </c>
      <c r="D61" s="5">
        <f ca="1">OFFSET('672p trace'!$R$56,(A61-1)*56,0)-OFFSET('672p trace'!$S$56,(A61-1)*56,0)</f>
        <v>16.729000000000269</v>
      </c>
      <c r="E61" s="5">
        <f ca="1">OFFSET('672p trace'!$S$56,(A61-1)*56,0)-OFFSET('672p stat'!$H$1,A61*20,0)</f>
        <v>36.754428999999618</v>
      </c>
      <c r="F61" s="5">
        <f ca="1">OFFSET('672p stat'!$H$1,A61*20,0)-OFFSET('672p stat'!$K$1,A61*20,0)</f>
        <v>184.55719700000009</v>
      </c>
      <c r="G61" s="5">
        <f ca="1">OFFSET('672p stat'!$K$1,A61*20,0)-OFFSET('672p stat'!$N$1,A61*20,0)</f>
        <v>2117.7623050000002</v>
      </c>
      <c r="H61" s="5">
        <f ca="1">OFFSET('672p stat'!$N$1,A61*20,0)</f>
        <v>3508.7258689999999</v>
      </c>
      <c r="I61" s="5"/>
      <c r="J61" s="5">
        <f t="shared" ca="1" si="2"/>
        <v>5847.7997999999998</v>
      </c>
      <c r="K61" s="10">
        <f t="shared" ca="1" si="3"/>
        <v>0.36214685478801795</v>
      </c>
      <c r="L61">
        <f t="shared" ca="1" si="4"/>
        <v>4.6960166012255622E-4</v>
      </c>
    </row>
    <row r="62" spans="1:12" x14ac:dyDescent="0.25">
      <c r="A62">
        <v>32</v>
      </c>
      <c r="C62" t="str">
        <f ca="1">OFFSET('672p stat'!$A$1,A62*20,0)</f>
        <v>CUDA ant par Const</v>
      </c>
      <c r="D62" s="5">
        <f ca="1">OFFSET('672p trace'!$R$56,(A62-1)*56,0)-OFFSET('672p trace'!$S$56,(A62-1)*56,0)</f>
        <v>16.624000000000251</v>
      </c>
      <c r="E62" s="5">
        <f ca="1">OFFSET('672p trace'!$S$56,(A62-1)*56,0)-OFFSET('672p stat'!$H$1,A62*20,0)</f>
        <v>36.322919000000184</v>
      </c>
      <c r="F62" s="5">
        <f ca="1">OFFSET('672p stat'!$H$1,A62*20,0)-OFFSET('672p stat'!$K$1,A62*20,0)</f>
        <v>49.558804000000237</v>
      </c>
      <c r="G62" s="5">
        <f ca="1">OFFSET('672p stat'!$K$1,A62*20,0)-OFFSET('672p stat'!$N$1,A62*20,0)</f>
        <v>2118.2536979999995</v>
      </c>
      <c r="H62" s="5">
        <f ca="1">OFFSET('672p stat'!$N$1,A62*20,0)</f>
        <v>636.09557900000004</v>
      </c>
      <c r="I62" s="5"/>
      <c r="J62" s="5">
        <f t="shared" ca="1" si="2"/>
        <v>2840.2309999999998</v>
      </c>
      <c r="K62" s="10">
        <f t="shared" ca="1" si="3"/>
        <v>0.74580331599788885</v>
      </c>
      <c r="L62">
        <f t="shared" ca="1" si="4"/>
        <v>2.8734747662613378E-3</v>
      </c>
    </row>
    <row r="63" spans="1:12" x14ac:dyDescent="0.25">
      <c r="A63">
        <v>33</v>
      </c>
      <c r="C63" t="str">
        <f ca="1">OFFSET('672p stat'!$A$1,A63*20,0)</f>
        <v>CUDA ant add CPU Const</v>
      </c>
      <c r="D63" s="5">
        <f ca="1">OFFSET('672p trace'!$R$56,(A63-1)*56,0)-OFFSET('672p trace'!$S$56,(A63-1)*56,0)</f>
        <v>16.924399999999878</v>
      </c>
      <c r="E63" s="5">
        <f ca="1">OFFSET('672p trace'!$S$56,(A63-1)*56,0)-OFFSET('672p stat'!$H$1,A63*20,0)</f>
        <v>278.43175999999949</v>
      </c>
      <c r="F63" s="5">
        <f ca="1">OFFSET('672p stat'!$H$1,A63*20,0)-OFFSET('672p stat'!$K$1,A63*20,0)</f>
        <v>35.856094000000667</v>
      </c>
      <c r="G63" s="5">
        <f ca="1">OFFSET('672p stat'!$K$1,A63*20,0)-OFFSET('672p stat'!$N$1,A63*20,0)</f>
        <v>2464.9391299999997</v>
      </c>
      <c r="H63" s="5">
        <f ca="1">OFFSET('672p stat'!$N$1,A63*20,0)</f>
        <v>1880.276016</v>
      </c>
      <c r="I63" s="5"/>
      <c r="J63" s="5">
        <f t="shared" ca="1" si="2"/>
        <v>4659.5029999999997</v>
      </c>
      <c r="K63" s="10">
        <f t="shared" ca="1" si="3"/>
        <v>0.52901331536861329</v>
      </c>
      <c r="L63">
        <f t="shared" ca="1" si="4"/>
        <v>1.2655805895245302E-3</v>
      </c>
    </row>
    <row r="64" spans="1:12" x14ac:dyDescent="0.25">
      <c r="A64">
        <v>34</v>
      </c>
      <c r="C64" t="str">
        <f ca="1">OFFSET('672p stat'!$A$1,A64*20,0)</f>
        <v>CUDA opt Const</v>
      </c>
      <c r="D64" s="5">
        <f ca="1">OFFSET('672p trace'!$R$56,(A64-1)*56,0)-OFFSET('672p trace'!$S$56,(A64-1)*56,0)</f>
        <v>17.856674880000007</v>
      </c>
      <c r="E64" s="5">
        <f ca="1">OFFSET('672p trace'!$S$56,(A64-1)*56,0)-OFFSET('672p stat'!$H$1,A64*20,0)</f>
        <v>2.0211199999999999E-3</v>
      </c>
      <c r="F64" s="5">
        <f ca="1">OFFSET('672p stat'!$H$1,A64*20,0)-OFFSET('672p stat'!$K$1,A64*20,0)</f>
        <v>0</v>
      </c>
      <c r="G64" s="5">
        <f ca="1">OFFSET('672p stat'!$K$1,A64*20,0)-OFFSET('672p stat'!$N$1,A64*20,0)</f>
        <v>0</v>
      </c>
      <c r="H64" s="5">
        <f ca="1">OFFSET('672p stat'!$N$1,A64*20,0)</f>
        <v>0</v>
      </c>
      <c r="I64" s="5"/>
      <c r="J64" s="5">
        <f t="shared" ca="1" si="2"/>
        <v>2.0211199999999999E-3</v>
      </c>
      <c r="K64" s="10">
        <f t="shared" ca="1" si="3"/>
        <v>0</v>
      </c>
      <c r="L64" t="e">
        <f t="shared" ca="1" si="4"/>
        <v>#DIV/0!</v>
      </c>
    </row>
    <row r="65" spans="1:12" x14ac:dyDescent="0.25">
      <c r="A65">
        <v>35</v>
      </c>
      <c r="C65" t="str">
        <f ca="1">OFFSET('672p stat'!$A$1,A65*20,0)</f>
        <v>CUDA opt ant Const</v>
      </c>
      <c r="D65" s="5">
        <f ca="1">OFFSET('672p trace'!$R$56,(A65-1)*56,0)-OFFSET('672p trace'!$S$56,(A65-1)*56,0)</f>
        <v>17.357399999998961</v>
      </c>
      <c r="E65" s="5">
        <f ca="1">OFFSET('672p trace'!$S$56,(A65-1)*56,0)-OFFSET('672p stat'!$H$1,A65*20,0)</f>
        <v>36.257548000001407</v>
      </c>
      <c r="F65" s="5">
        <f ca="1">OFFSET('672p stat'!$H$1,A65*20,0)-OFFSET('672p stat'!$K$1,A65*20,0)</f>
        <v>3625.387491</v>
      </c>
      <c r="G65" s="5">
        <f ca="1">OFFSET('672p stat'!$K$1,A65*20,0)-OFFSET('672p stat'!$N$1,A65*20,0)</f>
        <v>2113.3053610000002</v>
      </c>
      <c r="H65" s="5">
        <f ca="1">OFFSET('672p stat'!$N$1,A65*20,0)</f>
        <v>0</v>
      </c>
      <c r="I65" s="5"/>
      <c r="J65" s="5">
        <f t="shared" ca="1" si="2"/>
        <v>5774.9504000000015</v>
      </c>
      <c r="K65" s="10">
        <f t="shared" ca="1" si="3"/>
        <v>0.3659434652460391</v>
      </c>
      <c r="L65">
        <f t="shared" ca="1" si="4"/>
        <v>4.5023046094832305E-4</v>
      </c>
    </row>
    <row r="66" spans="1:12" x14ac:dyDescent="0.25">
      <c r="A66">
        <v>36</v>
      </c>
      <c r="C66" t="str">
        <f ca="1">OFFSET('672p stat'!$A$1,A66*20,0)</f>
        <v>CUDA opt ant par Const</v>
      </c>
      <c r="D66" s="5">
        <f ca="1">OFFSET('672p trace'!$R$56,(A66-1)*56,0)-OFFSET('672p trace'!$S$56,(A66-1)*56,0)</f>
        <v>17.477799999998751</v>
      </c>
      <c r="E66" s="5">
        <f ca="1">OFFSET('672p trace'!$S$56,(A66-1)*56,0)-OFFSET('672p stat'!$H$1,A66*20,0)</f>
        <v>36.045720000000529</v>
      </c>
      <c r="F66" s="5">
        <f ca="1">OFFSET('672p stat'!$H$1,A66*20,0)-OFFSET('672p stat'!$K$1,A66*20,0)</f>
        <v>681.39184100000011</v>
      </c>
      <c r="G66" s="5">
        <f ca="1">OFFSET('672p stat'!$K$1,A66*20,0)-OFFSET('672p stat'!$N$1,A66*20,0)</f>
        <v>2108.579839</v>
      </c>
      <c r="H66" s="5">
        <f ca="1">OFFSET('672p stat'!$N$1,A66*20,0)</f>
        <v>0</v>
      </c>
      <c r="I66" s="5"/>
      <c r="J66" s="5">
        <f t="shared" ca="1" si="2"/>
        <v>2826.0174000000006</v>
      </c>
      <c r="K66" s="10">
        <f t="shared" ca="1" si="3"/>
        <v>0.74613123011910665</v>
      </c>
      <c r="L66">
        <f t="shared" ca="1" si="4"/>
        <v>1.8101633764012108E-3</v>
      </c>
    </row>
    <row r="67" spans="1:12" x14ac:dyDescent="0.25">
      <c r="A67">
        <v>37</v>
      </c>
      <c r="C67" t="str">
        <f ca="1">OFFSET('672p stat'!$A$1,A67*20,0)</f>
        <v>CUDA ant par global</v>
      </c>
      <c r="D67" s="5">
        <f ca="1">OFFSET('672p trace'!$R$56,(A67-1)*56,0)-OFFSET('672p trace'!$S$56,(A67-1)*56,0)</f>
        <v>16.372400000000653</v>
      </c>
      <c r="E67" s="5">
        <f ca="1">OFFSET('672p trace'!$S$56,(A67-1)*56,0)-OFFSET('672p stat'!$H$1,A67*20,0)</f>
        <v>36.606847999998536</v>
      </c>
      <c r="F67" s="5">
        <f ca="1">OFFSET('672p stat'!$H$1,A67*20,0)-OFFSET('672p stat'!$K$1,A67*20,0)</f>
        <v>49.48282700000027</v>
      </c>
      <c r="G67" s="5">
        <f ca="1">OFFSET('672p stat'!$K$1,A67*20,0)-OFFSET('672p stat'!$N$1,A67*20,0)</f>
        <v>2657.0780919999997</v>
      </c>
      <c r="H67" s="5">
        <f ca="1">OFFSET('672p stat'!$N$1,A67*20,0)</f>
        <v>635.74483299999997</v>
      </c>
      <c r="I67" s="5"/>
      <c r="J67" s="5">
        <f t="shared" ca="1" si="2"/>
        <v>3378.9125999999987</v>
      </c>
      <c r="K67" s="10">
        <f t="shared" ca="1" si="3"/>
        <v>0.78637076673720441</v>
      </c>
      <c r="L67">
        <f t="shared" ca="1" si="4"/>
        <v>8.3426945802174638E-3</v>
      </c>
    </row>
    <row r="68" spans="1:12" x14ac:dyDescent="0.25">
      <c r="A68">
        <v>38</v>
      </c>
      <c r="C68" t="str">
        <f ca="1">OFFSET('672p stat'!$A$1,A68*20,0)</f>
        <v>CUDA ant add CPU Time global</v>
      </c>
      <c r="D68" s="5">
        <f ca="1">OFFSET('672p trace'!$R$56,(A68-1)*56,0)-OFFSET('672p trace'!$S$56,(A68-1)*56,0)</f>
        <v>16.356599999997343</v>
      </c>
      <c r="E68" s="5">
        <f ca="1">OFFSET('672p trace'!$S$56,(A68-1)*56,0)-OFFSET('672p stat'!$H$1,A68*20,0)</f>
        <v>277.70664900000156</v>
      </c>
      <c r="F68" s="5">
        <f ca="1">OFFSET('672p stat'!$H$1,A68*20,0)-OFFSET('672p stat'!$K$1,A68*20,0)</f>
        <v>36.365058999999746</v>
      </c>
      <c r="G68" s="5">
        <f ca="1">OFFSET('672p stat'!$K$1,A68*20,0)-OFFSET('672p stat'!$N$1,A68*20,0)</f>
        <v>3016.9554539999999</v>
      </c>
      <c r="H68" s="5">
        <f ca="1">OFFSET('672p stat'!$N$1,A68*20,0)</f>
        <v>1878.3390380000001</v>
      </c>
      <c r="I68" s="5"/>
      <c r="J68" s="5">
        <f t="shared" ca="1" si="2"/>
        <v>5209.3662000000013</v>
      </c>
      <c r="K68" s="10">
        <f t="shared" ca="1" si="3"/>
        <v>0.57914059756444058</v>
      </c>
      <c r="L68">
        <f t="shared" ca="1" si="4"/>
        <v>3.3900970683507516E-3</v>
      </c>
    </row>
    <row r="69" spans="1:12" x14ac:dyDescent="0.25">
      <c r="A69">
        <v>39</v>
      </c>
      <c r="C69" t="str">
        <f ca="1">OFFSET('672p stat'!$A$1,A69*20,0)</f>
        <v>CUDA opt ant par global</v>
      </c>
      <c r="D69" s="5">
        <f ca="1">OFFSET('672p trace'!$R$56,(A69-1)*56,0)-OFFSET('672p trace'!$S$56,(A69-1)*56,0)</f>
        <v>17.098200000000816</v>
      </c>
      <c r="E69" s="5">
        <f ca="1">OFFSET('672p trace'!$S$56,(A69-1)*56,0)-OFFSET('672p stat'!$H$1,A69*20,0)</f>
        <v>36.158743999999388</v>
      </c>
      <c r="F69" s="5">
        <f ca="1">OFFSET('672p stat'!$H$1,A69*20,0)-OFFSET('672p stat'!$K$1,A69*20,0)</f>
        <v>681.27802199999996</v>
      </c>
      <c r="G69" s="5">
        <f ca="1">OFFSET('672p stat'!$K$1,A69*20,0)-OFFSET('672p stat'!$N$1,A69*20,0)</f>
        <v>2675.654634</v>
      </c>
      <c r="H69" s="5">
        <f ca="1">OFFSET('672p stat'!$N$1,A69*20,0)</f>
        <v>0</v>
      </c>
      <c r="I69" s="5"/>
      <c r="J69" s="5">
        <f t="shared" ca="1" si="2"/>
        <v>3393.0913999999993</v>
      </c>
      <c r="K69" s="10">
        <f t="shared" ca="1" si="3"/>
        <v>0.78855955191775873</v>
      </c>
      <c r="L69">
        <f t="shared" ca="1" si="4"/>
        <v>8.8062200208368357E-3</v>
      </c>
    </row>
    <row r="70" spans="1:12" x14ac:dyDescent="0.25">
      <c r="A70">
        <v>40</v>
      </c>
      <c r="C70">
        <f ca="1">OFFSET('672p stat'!$A$1,A70*20,0)</f>
        <v>0</v>
      </c>
      <c r="D70" s="5" t="e">
        <f ca="1">OFFSET('672p trace'!$R$56,(A70-1)*56,0)-OFFSET('672p trace'!$S$56,(A70-1)*56,0)</f>
        <v>#DIV/0!</v>
      </c>
      <c r="E70" s="5" t="e">
        <f ca="1">OFFSET('672p trace'!$S$56,(A70-1)*56,0)-OFFSET('672p stat'!$H$1,A70*20,0)</f>
        <v>#DIV/0!</v>
      </c>
      <c r="F70" s="5">
        <f ca="1">OFFSET('672p stat'!$H$1,A70*20,0)-OFFSET('672p stat'!$K$1,A70*20,0)</f>
        <v>0</v>
      </c>
      <c r="G70" s="5">
        <f ca="1">OFFSET('672p stat'!$K$1,A70*20,0)-OFFSET('672p stat'!$N$1,A70*20,0)</f>
        <v>0</v>
      </c>
      <c r="H70" s="5">
        <f ca="1">OFFSET('672p stat'!$N$1,A70*20,0)</f>
        <v>0</v>
      </c>
      <c r="I70" s="5"/>
      <c r="J70" s="5" t="e">
        <f t="shared" ca="1" si="2"/>
        <v>#DIV/0!</v>
      </c>
      <c r="K70" s="10" t="e">
        <f t="shared" ca="1" si="3"/>
        <v>#DIV/0!</v>
      </c>
      <c r="L70" t="e">
        <f t="shared" ca="1" si="4"/>
        <v>#DIV/0!</v>
      </c>
    </row>
    <row r="71" spans="1:12" x14ac:dyDescent="0.25">
      <c r="A71">
        <v>41</v>
      </c>
      <c r="C71">
        <f ca="1">OFFSET('672p stat'!$A$1,A71*20,0)</f>
        <v>0</v>
      </c>
      <c r="D71" s="5" t="e">
        <f ca="1">OFFSET('672p trace'!$R$56,(A71-1)*56,0)-OFFSET('672p trace'!$S$56,(A71-1)*56,0)</f>
        <v>#DIV/0!</v>
      </c>
      <c r="E71" s="5" t="e">
        <f ca="1">OFFSET('672p trace'!$S$56,(A71-1)*56,0)-OFFSET('672p stat'!$H$1,A71*20,0)</f>
        <v>#DIV/0!</v>
      </c>
      <c r="F71" s="5">
        <f ca="1">OFFSET('672p stat'!$H$1,A71*20,0)-OFFSET('672p stat'!$K$1,A71*20,0)</f>
        <v>0</v>
      </c>
      <c r="G71" s="5">
        <f ca="1">OFFSET('672p stat'!$K$1,A71*20,0)-OFFSET('672p stat'!$N$1,A71*20,0)</f>
        <v>0</v>
      </c>
      <c r="H71" s="5">
        <f ca="1">OFFSET('672p stat'!$N$1,A71*20,0)</f>
        <v>0</v>
      </c>
      <c r="I71" s="5"/>
      <c r="J71" s="5" t="e">
        <f t="shared" ca="1" si="2"/>
        <v>#DIV/0!</v>
      </c>
      <c r="K71" s="10" t="e">
        <f t="shared" ca="1" si="3"/>
        <v>#DIV/0!</v>
      </c>
      <c r="L71" t="e">
        <f t="shared" ca="1" si="4"/>
        <v>#DIV/0!</v>
      </c>
    </row>
    <row r="72" spans="1:12" x14ac:dyDescent="0.25">
      <c r="A72">
        <v>42</v>
      </c>
      <c r="C72">
        <f ca="1">OFFSET('672p stat'!$A$1,A72*20,0)</f>
        <v>0</v>
      </c>
      <c r="D72" s="5" t="e">
        <f ca="1">OFFSET('672p trace'!$R$56,(A72-1)*56,0)-OFFSET('672p trace'!$S$56,(A72-1)*56,0)</f>
        <v>#DIV/0!</v>
      </c>
      <c r="E72" s="5" t="e">
        <f ca="1">OFFSET('672p trace'!$S$56,(A72-1)*56,0)-OFFSET('672p stat'!$H$1,A72*20,0)</f>
        <v>#DIV/0!</v>
      </c>
      <c r="F72" s="5">
        <f ca="1">OFFSET('672p stat'!$H$1,A72*20,0)-OFFSET('672p stat'!$K$1,A72*20,0)</f>
        <v>0</v>
      </c>
      <c r="G72" s="5">
        <f ca="1">OFFSET('672p stat'!$K$1,A72*20,0)-OFFSET('672p stat'!$N$1,A72*20,0)</f>
        <v>0</v>
      </c>
      <c r="H72" s="5">
        <f ca="1">OFFSET('672p stat'!$N$1,A72*20,0)</f>
        <v>0</v>
      </c>
      <c r="I72" s="5"/>
      <c r="J72" s="5" t="e">
        <f t="shared" ca="1" si="2"/>
        <v>#DIV/0!</v>
      </c>
      <c r="K72" s="10" t="e">
        <f t="shared" ca="1" si="3"/>
        <v>#DIV/0!</v>
      </c>
      <c r="L72" t="e">
        <f t="shared" ca="1" si="4"/>
        <v>#DIV/0!</v>
      </c>
    </row>
    <row r="73" spans="1:12" x14ac:dyDescent="0.25">
      <c r="A73">
        <v>43</v>
      </c>
      <c r="C73">
        <f ca="1">OFFSET('672p stat'!$A$1,A73*20,0)</f>
        <v>0</v>
      </c>
      <c r="D73" s="5" t="e">
        <f ca="1">OFFSET('672p trace'!$R$56,(A73-1)*56,0)-OFFSET('672p trace'!$S$56,(A73-1)*56,0)</f>
        <v>#DIV/0!</v>
      </c>
      <c r="E73" s="5" t="e">
        <f ca="1">OFFSET('672p trace'!$S$56,(A73-1)*56,0)-OFFSET('672p stat'!$H$1,A73*20,0)</f>
        <v>#DIV/0!</v>
      </c>
      <c r="F73" s="5">
        <f ca="1">OFFSET('672p stat'!$H$1,A73*20,0)-OFFSET('672p stat'!$K$1,A73*20,0)</f>
        <v>0</v>
      </c>
      <c r="G73" s="5">
        <f ca="1">OFFSET('672p stat'!$K$1,A73*20,0)-OFFSET('672p stat'!$N$1,A73*20,0)</f>
        <v>0</v>
      </c>
      <c r="H73" s="5">
        <f ca="1">OFFSET('672p stat'!$N$1,A73*20,0)</f>
        <v>0</v>
      </c>
      <c r="I73" s="5"/>
      <c r="J73" s="5" t="e">
        <f t="shared" ca="1" si="2"/>
        <v>#DIV/0!</v>
      </c>
      <c r="K73" s="10" t="e">
        <f t="shared" ca="1" si="3"/>
        <v>#DIV/0!</v>
      </c>
      <c r="L73" t="e">
        <f t="shared" ca="1" si="4"/>
        <v>#DIV/0!</v>
      </c>
    </row>
    <row r="74" spans="1:12" x14ac:dyDescent="0.25">
      <c r="A74">
        <v>44</v>
      </c>
      <c r="C74">
        <f ca="1">OFFSET('672p stat'!$A$1,A74*20,0)</f>
        <v>0</v>
      </c>
      <c r="D74" s="5" t="e">
        <f ca="1">OFFSET('672p trace'!$R$56,(A74-1)*56,0)-OFFSET('672p trace'!$S$56,(A74-1)*56,0)</f>
        <v>#DIV/0!</v>
      </c>
      <c r="E74" s="5" t="e">
        <f ca="1">OFFSET('672p trace'!$S$56,(A74-1)*56,0)-OFFSET('672p stat'!$H$1,A74*20,0)</f>
        <v>#DIV/0!</v>
      </c>
      <c r="F74" s="5">
        <f ca="1">OFFSET('672p stat'!$H$1,A74*20,0)-OFFSET('672p stat'!$K$1,A74*20,0)</f>
        <v>0</v>
      </c>
      <c r="G74" s="5">
        <f ca="1">OFFSET('672p stat'!$K$1,A74*20,0)-OFFSET('672p stat'!$N$1,A74*20,0)</f>
        <v>0</v>
      </c>
      <c r="H74" s="5">
        <f ca="1">OFFSET('672p stat'!$N$1,A74*20,0)</f>
        <v>0</v>
      </c>
      <c r="I74" s="5"/>
      <c r="J74" s="5" t="e">
        <f t="shared" ca="1" si="2"/>
        <v>#DIV/0!</v>
      </c>
      <c r="K74" s="10" t="e">
        <f t="shared" ca="1" si="3"/>
        <v>#DIV/0!</v>
      </c>
      <c r="L74" t="e">
        <f t="shared" ca="1" si="4"/>
        <v>#DIV/0!</v>
      </c>
    </row>
    <row r="75" spans="1:12" x14ac:dyDescent="0.25">
      <c r="A75">
        <v>45</v>
      </c>
      <c r="C75">
        <f ca="1">OFFSET('672p stat'!$A$1,A75*20,0)</f>
        <v>0</v>
      </c>
      <c r="D75" s="5" t="e">
        <f ca="1">OFFSET('672p trace'!$R$56,(A75-1)*56,0)-OFFSET('672p trace'!$S$56,(A75-1)*56,0)</f>
        <v>#DIV/0!</v>
      </c>
      <c r="E75" s="5" t="e">
        <f ca="1">OFFSET('672p trace'!$S$56,(A75-1)*56,0)-OFFSET('672p stat'!$H$1,A75*20,0)</f>
        <v>#DIV/0!</v>
      </c>
      <c r="F75" s="5">
        <f ca="1">OFFSET('672p stat'!$H$1,A75*20,0)-OFFSET('672p stat'!$K$1,A75*20,0)</f>
        <v>0</v>
      </c>
      <c r="G75" s="5">
        <f ca="1">OFFSET('672p stat'!$K$1,A75*20,0)-OFFSET('672p stat'!$N$1,A75*20,0)</f>
        <v>0</v>
      </c>
      <c r="H75" s="5">
        <f ca="1">OFFSET('672p stat'!$N$1,A75*20,0)</f>
        <v>0</v>
      </c>
      <c r="I75" s="5"/>
      <c r="J75" s="5" t="e">
        <f t="shared" ca="1" si="2"/>
        <v>#DIV/0!</v>
      </c>
      <c r="K75" s="10" t="e">
        <f t="shared" ca="1" si="3"/>
        <v>#DIV/0!</v>
      </c>
      <c r="L75" t="e">
        <f t="shared" ca="1" si="4"/>
        <v>#DIV/0!</v>
      </c>
    </row>
    <row r="76" spans="1:12" x14ac:dyDescent="0.25">
      <c r="A76">
        <v>46</v>
      </c>
      <c r="C76">
        <f ca="1">OFFSET('672p stat'!$A$1,A76*20,0)</f>
        <v>0</v>
      </c>
      <c r="D76" s="5" t="e">
        <f ca="1">OFFSET('672p trace'!$R$56,(A76-1)*56,0)-OFFSET('672p trace'!$S$56,(A76-1)*56,0)</f>
        <v>#DIV/0!</v>
      </c>
      <c r="E76" s="5" t="e">
        <f ca="1">OFFSET('672p trace'!$S$56,(A76-1)*56,0)-OFFSET('672p stat'!$H$1,A76*20,0)</f>
        <v>#DIV/0!</v>
      </c>
      <c r="F76" s="5">
        <f ca="1">OFFSET('672p stat'!$H$1,A76*20,0)-OFFSET('672p stat'!$K$1,A76*20,0)</f>
        <v>0</v>
      </c>
      <c r="G76" s="5">
        <f ca="1">OFFSET('672p stat'!$K$1,A76*20,0)-OFFSET('672p stat'!$N$1,A76*20,0)</f>
        <v>0</v>
      </c>
      <c r="H76" s="5">
        <f ca="1">OFFSET('672p stat'!$N$1,A76*20,0)</f>
        <v>0</v>
      </c>
      <c r="I76" s="5"/>
      <c r="J76" s="5" t="e">
        <f t="shared" ca="1" si="2"/>
        <v>#DIV/0!</v>
      </c>
      <c r="K76" s="10" t="e">
        <f t="shared" ca="1" si="3"/>
        <v>#DIV/0!</v>
      </c>
      <c r="L76" t="e">
        <f t="shared" ca="1" si="4"/>
        <v>#DIV/0!</v>
      </c>
    </row>
    <row r="77" spans="1:12" x14ac:dyDescent="0.25">
      <c r="A77">
        <v>47</v>
      </c>
      <c r="C77">
        <f ca="1">OFFSET('672p stat'!$A$1,A77*20,0)</f>
        <v>0</v>
      </c>
      <c r="D77" s="5">
        <f ca="1">OFFSET('672p trace'!$R$56,(A77-1)*56,0)-OFFSET('672p trace'!$S$56,(A77-1)*56,0)</f>
        <v>0</v>
      </c>
      <c r="E77" s="5">
        <f ca="1">OFFSET('672p trace'!$S$56,(A77-1)*56,0)-OFFSET('672p stat'!$H$1,A77*20,0)</f>
        <v>0</v>
      </c>
      <c r="F77" s="5">
        <f ca="1">OFFSET('672p stat'!$H$1,A77*20,0)-OFFSET('672p stat'!$K$1,A77*20,0)</f>
        <v>0</v>
      </c>
      <c r="G77" s="5">
        <f ca="1">OFFSET('672p stat'!$K$1,A77*20,0)-OFFSET('672p stat'!$N$1,A77*20,0)</f>
        <v>0</v>
      </c>
      <c r="H77" s="5">
        <f ca="1">OFFSET('672p stat'!$N$1,A77*20,0)</f>
        <v>0</v>
      </c>
      <c r="I77" s="5"/>
      <c r="J77" s="5">
        <f t="shared" ca="1" si="2"/>
        <v>0</v>
      </c>
      <c r="K77" s="10" t="e">
        <f t="shared" ca="1" si="3"/>
        <v>#DIV/0!</v>
      </c>
      <c r="L77" t="e">
        <f t="shared" ca="1" si="4"/>
        <v>#DIV/0!</v>
      </c>
    </row>
    <row r="78" spans="1:12" x14ac:dyDescent="0.25">
      <c r="A78">
        <v>48</v>
      </c>
      <c r="C78">
        <f ca="1">OFFSET('672p stat'!$A$1,A78*20,0)</f>
        <v>0</v>
      </c>
      <c r="D78" s="5">
        <f ca="1">OFFSET('672p trace'!$R$56,(A78-1)*56,0)-OFFSET('672p trace'!$S$56,(A78-1)*56,0)</f>
        <v>0</v>
      </c>
      <c r="E78" s="5">
        <f ca="1">OFFSET('672p trace'!$S$56,(A78-1)*56,0)-OFFSET('672p stat'!$H$1,A78*20,0)</f>
        <v>0</v>
      </c>
      <c r="F78" s="5">
        <f ca="1">OFFSET('672p stat'!$H$1,A78*20,0)-OFFSET('672p stat'!$K$1,A78*20,0)</f>
        <v>0</v>
      </c>
      <c r="G78" s="5">
        <f ca="1">OFFSET('672p stat'!$K$1,A78*20,0)-OFFSET('672p stat'!$N$1,A78*20,0)</f>
        <v>0</v>
      </c>
      <c r="H78" s="5">
        <f ca="1">OFFSET('672p stat'!$N$1,A78*20,0)</f>
        <v>0</v>
      </c>
      <c r="I78" s="5"/>
      <c r="J78" s="5">
        <f t="shared" ca="1" si="2"/>
        <v>0</v>
      </c>
      <c r="K78" s="10" t="e">
        <f t="shared" ca="1" si="3"/>
        <v>#DIV/0!</v>
      </c>
      <c r="L78" t="e">
        <f t="shared" ca="1" si="4"/>
        <v>#DIV/0!</v>
      </c>
    </row>
    <row r="79" spans="1:12" x14ac:dyDescent="0.25">
      <c r="A79">
        <v>49</v>
      </c>
      <c r="C79">
        <f ca="1">OFFSET('672p stat'!$A$1,A79*20,0)</f>
        <v>0</v>
      </c>
      <c r="D79" s="5">
        <f ca="1">OFFSET('672p trace'!$R$56,(A79-1)*56,0)-OFFSET('672p trace'!$S$56,(A79-1)*56,0)</f>
        <v>0</v>
      </c>
      <c r="E79" s="5">
        <f ca="1">OFFSET('672p trace'!$S$56,(A79-1)*56,0)-OFFSET('672p stat'!$H$1,A79*20,0)</f>
        <v>0</v>
      </c>
      <c r="F79" s="5">
        <f ca="1">OFFSET('672p stat'!$H$1,A79*20,0)-OFFSET('672p stat'!$K$1,A79*20,0)</f>
        <v>0</v>
      </c>
      <c r="G79" s="5">
        <f ca="1">OFFSET('672p stat'!$K$1,A79*20,0)-OFFSET('672p stat'!$N$1,A79*20,0)</f>
        <v>0</v>
      </c>
      <c r="H79" s="5">
        <f ca="1">OFFSET('672p stat'!$N$1,A79*20,0)</f>
        <v>0</v>
      </c>
      <c r="I79" s="5"/>
      <c r="J79" s="5">
        <f t="shared" ca="1" si="2"/>
        <v>0</v>
      </c>
      <c r="K79" s="10" t="e">
        <f t="shared" ca="1" si="3"/>
        <v>#DIV/0!</v>
      </c>
      <c r="L79" t="e">
        <f t="shared" ca="1" si="4"/>
        <v>#DIV/0!</v>
      </c>
    </row>
    <row r="80" spans="1:12" x14ac:dyDescent="0.25">
      <c r="A80">
        <v>50</v>
      </c>
      <c r="C80">
        <f ca="1">OFFSET('672p stat'!$A$1,A80*20,0)</f>
        <v>0</v>
      </c>
      <c r="D80" s="5">
        <f ca="1">OFFSET('672p trace'!$R$56,(A80-1)*56,0)-OFFSET('672p trace'!$S$56,(A80-1)*56,0)</f>
        <v>0</v>
      </c>
      <c r="E80" s="5">
        <f ca="1">OFFSET('672p trace'!$S$56,(A80-1)*56,0)-OFFSET('672p stat'!$H$1,A80*20,0)</f>
        <v>0</v>
      </c>
      <c r="F80" s="5">
        <f ca="1">OFFSET('672p stat'!$H$1,A80*20,0)-OFFSET('672p stat'!$K$1,A80*20,0)</f>
        <v>0</v>
      </c>
      <c r="G80" s="5">
        <f ca="1">OFFSET('672p stat'!$K$1,A80*20,0)-OFFSET('672p stat'!$N$1,A80*20,0)</f>
        <v>0</v>
      </c>
      <c r="H80" s="5">
        <f ca="1">OFFSET('672p stat'!$N$1,A80*20,0)</f>
        <v>0</v>
      </c>
      <c r="I80" s="5"/>
      <c r="J80" s="5">
        <f t="shared" ca="1" si="2"/>
        <v>0</v>
      </c>
      <c r="K80" s="10" t="e">
        <f t="shared" ca="1" si="3"/>
        <v>#DIV/0!</v>
      </c>
      <c r="L80" t="e">
        <f t="shared" ca="1" si="4"/>
        <v>#DIV/0!</v>
      </c>
    </row>
    <row r="81" spans="1:10" x14ac:dyDescent="0.25">
      <c r="J81" s="5"/>
    </row>
    <row r="83" spans="1:10" x14ac:dyDescent="0.25">
      <c r="D83" t="s">
        <v>70</v>
      </c>
    </row>
    <row r="84" spans="1:10" x14ac:dyDescent="0.25">
      <c r="D84" t="s">
        <v>59</v>
      </c>
      <c r="E84" t="s">
        <v>55</v>
      </c>
      <c r="F84" t="s">
        <v>56</v>
      </c>
      <c r="G84" t="s">
        <v>57</v>
      </c>
      <c r="H84" t="s">
        <v>58</v>
      </c>
    </row>
    <row r="85" spans="1:10" x14ac:dyDescent="0.25">
      <c r="A85">
        <v>1</v>
      </c>
      <c r="C85" t="str">
        <f ca="1">OFFSET('672p stat'!$A$1,A85*20,0)</f>
        <v>CUDA Time</v>
      </c>
      <c r="D85" s="5">
        <f ca="1">OFFSET('672p trace'!$R$56,(A85-1)*56,0)</f>
        <v>44.323841999999985</v>
      </c>
      <c r="E85" s="5">
        <f ca="1">OFFSET('672p trace'!$S$56,(A85-1)*56,0)</f>
        <v>3.0060800000000021E-3</v>
      </c>
      <c r="F85" s="5">
        <f ca="1">OFFSET('672p stat'!$H$1,A85*20,0)</f>
        <v>0</v>
      </c>
      <c r="G85" s="5">
        <f ca="1">OFFSET('672p stat'!$K$1,A85*20,0)</f>
        <v>0</v>
      </c>
      <c r="H85" s="5">
        <f ca="1">OFFSET('672p stat'!$N$1,A85*20,0)</f>
        <v>0</v>
      </c>
    </row>
    <row r="86" spans="1:10" x14ac:dyDescent="0.25">
      <c r="A86">
        <v>2</v>
      </c>
      <c r="C86" t="str">
        <f ca="1">OFFSET('672p stat'!$A$1,A86*20,0)</f>
        <v>CUDA</v>
      </c>
      <c r="D86" s="5">
        <f ca="1">OFFSET('672p trace'!$R$56,(A86-1)*56,0)</f>
        <v>43.987817999999997</v>
      </c>
      <c r="E86" s="5">
        <f ca="1">OFFSET('672p trace'!$S$56,(A86-1)*56,0)</f>
        <v>0</v>
      </c>
      <c r="F86" s="5">
        <f ca="1">OFFSET('672p stat'!$H$1,A86*20,0)</f>
        <v>0</v>
      </c>
      <c r="G86" s="5">
        <f ca="1">OFFSET('672p stat'!$K$1,A86*20,0)</f>
        <v>0</v>
      </c>
      <c r="H86" s="5">
        <f ca="1">OFFSET('672p stat'!$N$1,A86*20,0)</f>
        <v>0</v>
      </c>
    </row>
    <row r="87" spans="1:10" x14ac:dyDescent="0.25">
      <c r="A87">
        <v>3</v>
      </c>
      <c r="C87" t="str">
        <f ca="1">OFFSET('672p stat'!$A$1,A87*20,0)</f>
        <v>CUDA non hash</v>
      </c>
      <c r="D87" s="5">
        <f ca="1">OFFSET('672p trace'!$R$56,(A87-1)*56,0)</f>
        <v>2.5313216279069763</v>
      </c>
      <c r="E87" s="5">
        <f ca="1">OFFSET('672p trace'!$S$56,(A87-1)*56,0)</f>
        <v>4.049920000000002E-3</v>
      </c>
      <c r="F87" s="5">
        <f ca="1">OFFSET('672p stat'!$H$1,A87*20,0)</f>
        <v>0</v>
      </c>
      <c r="G87" s="5">
        <f ca="1">OFFSET('672p stat'!$K$1,A87*20,0)</f>
        <v>0</v>
      </c>
      <c r="H87" s="5">
        <f ca="1">OFFSET('672p stat'!$N$1,A87*20,0)</f>
        <v>0</v>
      </c>
    </row>
    <row r="88" spans="1:10" x14ac:dyDescent="0.25">
      <c r="A88">
        <v>4</v>
      </c>
      <c r="C88" t="str">
        <f ca="1">OFFSET('672p stat'!$A$1,A88*20,0)</f>
        <v>CUDA ant</v>
      </c>
      <c r="D88" s="5">
        <f ca="1">OFFSET('672p trace'!$R$56,(A88-1)*56,0)</f>
        <v>5938.1042000000007</v>
      </c>
      <c r="E88" s="5">
        <f ca="1">OFFSET('672p trace'!$S$56,(A88-1)*56,0)</f>
        <v>5921.956000000001</v>
      </c>
      <c r="F88" s="5">
        <f ca="1">OFFSET('672p stat'!$H$1,A88*20,0)</f>
        <v>5880.7213959999999</v>
      </c>
      <c r="G88" s="5">
        <f ca="1">OFFSET('672p stat'!$K$1,A88*20,0)</f>
        <v>5696.3179300000002</v>
      </c>
      <c r="H88" s="5">
        <f ca="1">OFFSET('672p stat'!$N$1,A88*20,0)</f>
        <v>3511.1675540000001</v>
      </c>
    </row>
    <row r="89" spans="1:10" x14ac:dyDescent="0.25">
      <c r="A89">
        <v>5</v>
      </c>
      <c r="C89" t="str">
        <f ca="1">OFFSET('672p stat'!$A$1,A89*20,0)</f>
        <v>CUDA ant par</v>
      </c>
      <c r="D89" s="5">
        <f ca="1">OFFSET('672p trace'!$R$56,(A89-1)*56,0)</f>
        <v>2908.2562000000016</v>
      </c>
      <c r="E89" s="5">
        <f ca="1">OFFSET('672p trace'!$S$56,(A89-1)*56,0)</f>
        <v>2892.3028000000013</v>
      </c>
      <c r="F89" s="5">
        <f ca="1">OFFSET('672p stat'!$H$1,A89*20,0)</f>
        <v>2855.9137110000001</v>
      </c>
      <c r="G89" s="5">
        <f ca="1">OFFSET('672p stat'!$K$1,A89*20,0)</f>
        <v>2806.3710249999999</v>
      </c>
      <c r="H89" s="5">
        <f ca="1">OFFSET('672p stat'!$N$1,A89*20,0)</f>
        <v>635.77768800000001</v>
      </c>
    </row>
    <row r="90" spans="1:10" x14ac:dyDescent="0.25">
      <c r="A90">
        <v>6</v>
      </c>
      <c r="C90" t="str">
        <f ca="1">OFFSET('672p stat'!$A$1,A90*20,0)</f>
        <v>CUDA ant non hash</v>
      </c>
      <c r="D90" s="5">
        <f ca="1">OFFSET('672p trace'!$R$56,(A90-1)*56,0)</f>
        <v>5296.4381999999996</v>
      </c>
      <c r="E90" s="5">
        <f ca="1">OFFSET('672p trace'!$S$56,(A90-1)*56,0)</f>
        <v>5293.959600000001</v>
      </c>
      <c r="F90" s="5">
        <f ca="1">OFFSET('672p stat'!$H$1,A90*20,0)</f>
        <v>5257.3421969999999</v>
      </c>
      <c r="G90" s="5">
        <f ca="1">OFFSET('672p stat'!$K$1,A90*20,0)</f>
        <v>5072.9465529999998</v>
      </c>
      <c r="H90" s="5">
        <f ca="1">OFFSET('672p stat'!$N$1,A90*20,0)</f>
        <v>3500.709053</v>
      </c>
    </row>
    <row r="91" spans="1:10" x14ac:dyDescent="0.25">
      <c r="A91">
        <v>7</v>
      </c>
      <c r="C91" t="str">
        <f ca="1">OFFSET('672p stat'!$A$1,A91*20,0)</f>
        <v>CUDA ant add CPU Time</v>
      </c>
      <c r="D91" s="5">
        <f ca="1">OFFSET('672p trace'!$R$56,(A91-1)*56,0)</f>
        <v>4750.8455999999996</v>
      </c>
      <c r="E91" s="5">
        <f ca="1">OFFSET('672p trace'!$S$56,(A91-1)*56,0)</f>
        <v>4734.7037999999993</v>
      </c>
      <c r="F91" s="5">
        <f ca="1">OFFSET('672p stat'!$H$1,A91*20,0)</f>
        <v>4456.8795799999998</v>
      </c>
      <c r="G91" s="5">
        <f ca="1">OFFSET('672p stat'!$K$1,A91*20,0)</f>
        <v>4420.5084669999997</v>
      </c>
      <c r="H91" s="5">
        <f ca="1">OFFSET('672p stat'!$N$1,A91*20,0)</f>
        <v>1877.709687</v>
      </c>
    </row>
    <row r="92" spans="1:10" x14ac:dyDescent="0.25">
      <c r="A92">
        <v>8</v>
      </c>
      <c r="C92" t="str">
        <f ca="1">OFFSET('672p stat'!$A$1,A92*20,0)</f>
        <v>CUDA ant add CPU</v>
      </c>
      <c r="D92" s="5">
        <f ca="1">OFFSET('672p trace'!$R$56,(A92-1)*56,0)</f>
        <v>4776.2638000000015</v>
      </c>
      <c r="E92" s="5">
        <f ca="1">OFFSET('672p trace'!$S$56,(A92-1)*56,0)</f>
        <v>0</v>
      </c>
      <c r="F92" s="5">
        <f ca="1">OFFSET('672p stat'!$H$1,A92*20,0)</f>
        <v>0</v>
      </c>
      <c r="G92" s="5">
        <f ca="1">OFFSET('672p stat'!$K$1,A92*20,0)</f>
        <v>0</v>
      </c>
      <c r="H92" s="5">
        <f ca="1">OFFSET('672p stat'!$N$1,A92*20,0)</f>
        <v>0</v>
      </c>
    </row>
    <row r="93" spans="1:10" x14ac:dyDescent="0.25">
      <c r="A93">
        <v>9</v>
      </c>
      <c r="C93" t="str">
        <f ca="1">OFFSET('672p stat'!$A$1,A93*20,0)</f>
        <v>CUDA ant add CPU non hash</v>
      </c>
      <c r="D93" s="5">
        <f ca="1">OFFSET('672p trace'!$R$56,(A93-1)*56,0)</f>
        <v>4435.7936000000009</v>
      </c>
      <c r="E93" s="5">
        <f ca="1">OFFSET('672p trace'!$S$56,(A93-1)*56,0)</f>
        <v>4433.4713999999985</v>
      </c>
      <c r="F93" s="5">
        <f ca="1">OFFSET('672p stat'!$H$1,A93*20,0)</f>
        <v>4131.7022020000004</v>
      </c>
      <c r="G93" s="5">
        <f ca="1">OFFSET('672p stat'!$K$1,A93*20,0)</f>
        <v>4094.3926999999999</v>
      </c>
      <c r="H93" s="5">
        <f ca="1">OFFSET('672p stat'!$N$1,A93*20,0)</f>
        <v>1876.4090719999999</v>
      </c>
    </row>
    <row r="94" spans="1:10" x14ac:dyDescent="0.25">
      <c r="A94">
        <v>10</v>
      </c>
      <c r="C94">
        <f ca="1">OFFSET('672p stat'!$A$1,A94*20,0)</f>
        <v>0</v>
      </c>
      <c r="D94" s="5">
        <f ca="1">OFFSET('672p trace'!$R$56,(A94-1)*56,0)</f>
        <v>0</v>
      </c>
      <c r="E94" s="5">
        <f ca="1">OFFSET('672p trace'!$S$56,(A94-1)*56,0)</f>
        <v>0</v>
      </c>
      <c r="F94" s="5">
        <f ca="1">OFFSET('672p stat'!$H$1,A94*20,0)</f>
        <v>0</v>
      </c>
      <c r="G94" s="5">
        <f ca="1">OFFSET('672p stat'!$K$1,A94*20,0)</f>
        <v>0</v>
      </c>
      <c r="H94" s="5">
        <f ca="1">OFFSET('672p stat'!$N$1,A94*20,0)</f>
        <v>0</v>
      </c>
    </row>
    <row r="95" spans="1:10" x14ac:dyDescent="0.25">
      <c r="A95">
        <v>11</v>
      </c>
      <c r="C95" t="str">
        <f ca="1">OFFSET('672p stat'!$A$1,A95*20,0)</f>
        <v>CUDA opt</v>
      </c>
      <c r="D95" s="5">
        <f ca="1">OFFSET('672p trace'!$R$56,(A95-1)*56,0)</f>
        <v>17.059448</v>
      </c>
      <c r="E95" s="5">
        <f ca="1">OFFSET('672p trace'!$S$56,(A95-1)*56,0)</f>
        <v>0</v>
      </c>
      <c r="F95" s="5">
        <f ca="1">OFFSET('672p stat'!$H$1,A95*20,0)</f>
        <v>0</v>
      </c>
      <c r="G95" s="5">
        <f ca="1">OFFSET('672p stat'!$K$1,A95*20,0)</f>
        <v>0</v>
      </c>
      <c r="H95" s="5">
        <f ca="1">OFFSET('672p stat'!$N$1,A95*20,0)</f>
        <v>0</v>
      </c>
    </row>
    <row r="96" spans="1:10" x14ac:dyDescent="0.25">
      <c r="A96">
        <v>12</v>
      </c>
      <c r="C96" t="str">
        <f ca="1">OFFSET('672p stat'!$A$1,A96*20,0)</f>
        <v>CUDA opt Time</v>
      </c>
      <c r="D96" s="5">
        <f ca="1">OFFSET('672p trace'!$R$56,(A96-1)*56,0)</f>
        <v>29.259373999999998</v>
      </c>
      <c r="E96" s="5">
        <f ca="1">OFFSET('672p trace'!$S$56,(A96-1)*56,0)</f>
        <v>2.6585600000000003E-3</v>
      </c>
      <c r="F96" s="5">
        <f ca="1">OFFSET('672p stat'!$H$1,A96*20,0)</f>
        <v>0</v>
      </c>
      <c r="G96" s="5">
        <f ca="1">OFFSET('672p stat'!$K$1,A96*20,0)</f>
        <v>0</v>
      </c>
      <c r="H96" s="5">
        <f ca="1">OFFSET('672p stat'!$N$1,A96*20,0)</f>
        <v>0</v>
      </c>
    </row>
    <row r="97" spans="1:8" x14ac:dyDescent="0.25">
      <c r="A97">
        <v>13</v>
      </c>
      <c r="C97" t="str">
        <f ca="1">OFFSET('672p stat'!$A$1,A97*20,0)</f>
        <v>CUDA opt non hash</v>
      </c>
      <c r="D97" s="5">
        <f ca="1">OFFSET('672p trace'!$R$56,(A97-1)*56,0)</f>
        <v>4.0824904000000002</v>
      </c>
      <c r="E97" s="5">
        <f ca="1">OFFSET('672p trace'!$S$56,(A97-1)*56,0)</f>
        <v>2.6304000000000011E-3</v>
      </c>
      <c r="F97" s="5">
        <f ca="1">OFFSET('672p stat'!$H$1,A97*20,0)</f>
        <v>0</v>
      </c>
      <c r="G97" s="5">
        <f ca="1">OFFSET('672p stat'!$K$1,A97*20,0)</f>
        <v>0</v>
      </c>
      <c r="H97" s="5">
        <f ca="1">OFFSET('672p stat'!$N$1,A97*20,0)</f>
        <v>0</v>
      </c>
    </row>
    <row r="98" spans="1:8" x14ac:dyDescent="0.25">
      <c r="A98">
        <v>14</v>
      </c>
      <c r="C98" t="str">
        <f ca="1">OFFSET('672p stat'!$A$1,A98*20,0)</f>
        <v>CUDA opt ant</v>
      </c>
      <c r="D98" s="5">
        <f ca="1">OFFSET('672p trace'!$R$56,(A98-1)*56,0)</f>
        <v>5870.2604000000001</v>
      </c>
      <c r="E98" s="5">
        <f ca="1">OFFSET('672p trace'!$S$56,(A98-1)*56,0)</f>
        <v>5853.3895999999995</v>
      </c>
      <c r="F98" s="5">
        <f ca="1">OFFSET('672p stat'!$H$1,A98*20,0)</f>
        <v>5816.5170310000003</v>
      </c>
      <c r="G98" s="5">
        <f ca="1">OFFSET('672p stat'!$K$1,A98*20,0)</f>
        <v>2188.6661180000001</v>
      </c>
      <c r="H98" s="5">
        <f ca="1">OFFSET('672p stat'!$N$1,A98*20,0)</f>
        <v>0</v>
      </c>
    </row>
    <row r="99" spans="1:8" x14ac:dyDescent="0.25">
      <c r="A99">
        <v>15</v>
      </c>
      <c r="C99" t="str">
        <f ca="1">OFFSET('672p stat'!$A$1,A99*20,0)</f>
        <v>CUDA opt ant non hash</v>
      </c>
      <c r="D99" s="5">
        <f ca="1">OFFSET('672p trace'!$R$56,(A99-1)*56,0)</f>
        <v>5317.0455999999995</v>
      </c>
      <c r="E99" s="5">
        <f ca="1">OFFSET('672p trace'!$S$56,(A99-1)*56,0)</f>
        <v>5312.52</v>
      </c>
      <c r="F99" s="5">
        <f ca="1">OFFSET('672p stat'!$H$1,A99*20,0)</f>
        <v>5276.3340230000003</v>
      </c>
      <c r="G99" s="5">
        <f ca="1">OFFSET('672p stat'!$K$1,A99*20,0)</f>
        <v>1588.7791360000001</v>
      </c>
      <c r="H99" s="5">
        <f ca="1">OFFSET('672p stat'!$N$1,A99*20,0)</f>
        <v>0</v>
      </c>
    </row>
    <row r="100" spans="1:8" x14ac:dyDescent="0.25">
      <c r="A100">
        <v>16</v>
      </c>
      <c r="C100" t="str">
        <f ca="1">OFFSET('672p stat'!$A$1,A100*20,0)</f>
        <v>CUDA opt ant par</v>
      </c>
      <c r="D100" s="5">
        <f ca="1">OFFSET('672p trace'!$R$56,(A100-1)*56,0)</f>
        <v>2929.2714000000001</v>
      </c>
      <c r="E100" s="5">
        <f ca="1">OFFSET('672p trace'!$S$56,(A100-1)*56,0)</f>
        <v>2912.3957999999998</v>
      </c>
      <c r="F100" s="5">
        <f ca="1">OFFSET('672p stat'!$H$1,A100*20,0)</f>
        <v>2876.5570309999998</v>
      </c>
      <c r="G100" s="5">
        <f ca="1">OFFSET('672p stat'!$K$1,A100*20,0)</f>
        <v>2195.2507620000001</v>
      </c>
      <c r="H100" s="5">
        <f ca="1">OFFSET('672p stat'!$N$1,A100*20,0)</f>
        <v>0</v>
      </c>
    </row>
    <row r="101" spans="1:8" x14ac:dyDescent="0.25">
      <c r="A101">
        <v>17</v>
      </c>
      <c r="C101">
        <f ca="1">OFFSET('672p stat'!$A$1,A101*20,0)</f>
        <v>0</v>
      </c>
      <c r="D101" s="5">
        <f ca="1">OFFSET('672p trace'!$R$56,(A101-1)*56,0)</f>
        <v>0</v>
      </c>
      <c r="E101" s="5">
        <f ca="1">OFFSET('672p trace'!$S$56,(A101-1)*56,0)</f>
        <v>0</v>
      </c>
      <c r="F101" s="5">
        <f ca="1">OFFSET('672p stat'!$H$1,A101*20,0)</f>
        <v>0</v>
      </c>
      <c r="G101" s="5">
        <f ca="1">OFFSET('672p stat'!$K$1,A101*20,0)</f>
        <v>0</v>
      </c>
      <c r="H101" s="5">
        <f ca="1">OFFSET('672p stat'!$N$1,A101*20,0)</f>
        <v>0</v>
      </c>
    </row>
    <row r="102" spans="1:8" x14ac:dyDescent="0.25">
      <c r="A102">
        <v>18</v>
      </c>
      <c r="C102">
        <f ca="1">OFFSET('672p stat'!$A$1,A102*20,0)</f>
        <v>0</v>
      </c>
      <c r="D102" s="5">
        <f ca="1">OFFSET('672p trace'!$R$56,(A102-1)*56,0)</f>
        <v>0</v>
      </c>
      <c r="E102" s="5">
        <f ca="1">OFFSET('672p trace'!$S$56,(A102-1)*56,0)</f>
        <v>0</v>
      </c>
      <c r="F102" s="5">
        <f ca="1">OFFSET('672p stat'!$H$1,A102*20,0)</f>
        <v>0</v>
      </c>
      <c r="G102" s="5">
        <f ca="1">OFFSET('672p stat'!$K$1,A102*20,0)</f>
        <v>0</v>
      </c>
      <c r="H102" s="5">
        <f ca="1">OFFSET('672p stat'!$N$1,A102*20,0)</f>
        <v>0</v>
      </c>
    </row>
    <row r="103" spans="1:8" x14ac:dyDescent="0.25">
      <c r="A103">
        <v>19</v>
      </c>
      <c r="C103">
        <f ca="1">OFFSET('672p stat'!$A$1,A103*20,0)</f>
        <v>0</v>
      </c>
      <c r="D103" s="5">
        <f ca="1">OFFSET('672p trace'!$R$56,(A103-1)*56,0)</f>
        <v>0</v>
      </c>
      <c r="E103" s="5">
        <f ca="1">OFFSET('672p trace'!$S$56,(A103-1)*56,0)</f>
        <v>0</v>
      </c>
      <c r="F103" s="5">
        <f ca="1">OFFSET('672p stat'!$H$1,A103*20,0)</f>
        <v>0</v>
      </c>
      <c r="G103" s="5">
        <f ca="1">OFFSET('672p stat'!$K$1,A103*20,0)</f>
        <v>0</v>
      </c>
      <c r="H103" s="5">
        <f ca="1">OFFSET('672p stat'!$N$1,A103*20,0)</f>
        <v>0</v>
      </c>
    </row>
    <row r="104" spans="1:8" x14ac:dyDescent="0.25">
      <c r="A104">
        <v>20</v>
      </c>
      <c r="C104" t="str">
        <f ca="1">OFFSET('672p stat'!$A$1,A104*20,0)</f>
        <v>non CUDA Time</v>
      </c>
      <c r="D104" s="5">
        <f ca="1">OFFSET('672p trace'!$R$56,(A104-1)*56,0)</f>
        <v>34650.871999999996</v>
      </c>
      <c r="E104" s="5">
        <f ca="1">OFFSET('672p trace'!$S$56,(A104-1)*56,0)</f>
        <v>34600.953999999998</v>
      </c>
      <c r="F104" s="5">
        <f ca="1">OFFSET('672p stat'!$H$1,A104*20,0)</f>
        <v>34600.676516</v>
      </c>
      <c r="G104" s="5">
        <f ca="1">OFFSET('672p stat'!$K$1,A104*20,0)</f>
        <v>34564.073963000003</v>
      </c>
      <c r="H104" s="5">
        <f ca="1">OFFSET('672p stat'!$N$1,A104*20,0)</f>
        <v>1596.729965</v>
      </c>
    </row>
    <row r="105" spans="1:8" x14ac:dyDescent="0.25">
      <c r="A105">
        <v>21</v>
      </c>
      <c r="C105" t="str">
        <f ca="1">OFFSET('672p stat'!$A$1,A105*20,0)</f>
        <v>non CUDA</v>
      </c>
      <c r="D105" s="5">
        <f ca="1">OFFSET('672p trace'!$R$56,(A105-1)*56,0)</f>
        <v>33169.299999999996</v>
      </c>
      <c r="E105" s="5">
        <f ca="1">OFFSET('672p trace'!$S$56,(A105-1)*56,0)</f>
        <v>0</v>
      </c>
      <c r="F105" s="5">
        <f ca="1">OFFSET('672p stat'!$H$1,A105*20,0)</f>
        <v>0</v>
      </c>
      <c r="G105" s="5">
        <f ca="1">OFFSET('672p stat'!$K$1,A105*20,0)</f>
        <v>0</v>
      </c>
      <c r="H105" s="5">
        <f ca="1">OFFSET('672p stat'!$N$1,A105*20,0)</f>
        <v>0</v>
      </c>
    </row>
    <row r="106" spans="1:8" x14ac:dyDescent="0.25">
      <c r="A106">
        <v>22</v>
      </c>
      <c r="C106" t="str">
        <f ca="1">OFFSET('672p stat'!$A$1,A106*20,0)</f>
        <v>non CUDA non hash</v>
      </c>
      <c r="D106" s="5">
        <f ca="1">OFFSET('672p trace'!$R$56,(A106-1)*56,0)</f>
        <v>32270.73</v>
      </c>
      <c r="E106" s="5">
        <f ca="1">OFFSET('672p trace'!$S$56,(A106-1)*56,0)</f>
        <v>32269.588</v>
      </c>
      <c r="F106" s="5">
        <f ca="1">OFFSET('672p stat'!$H$1,A106*20,0)</f>
        <v>32269.301686999999</v>
      </c>
      <c r="G106" s="5">
        <f ca="1">OFFSET('672p stat'!$K$1,A106*20,0)</f>
        <v>32232.219088000002</v>
      </c>
      <c r="H106" s="5">
        <f ca="1">OFFSET('672p stat'!$N$1,A106*20,0)</f>
        <v>1879.3715830000001</v>
      </c>
    </row>
    <row r="107" spans="1:8" x14ac:dyDescent="0.25">
      <c r="A107">
        <v>23</v>
      </c>
      <c r="C107" t="str">
        <f ca="1">OFFSET('672p stat'!$A$1,A107*20,0)</f>
        <v>Classic ACO</v>
      </c>
      <c r="D107" s="5">
        <f ca="1">OFFSET('672p trace'!$R$56,(A107-1)*56,0)</f>
        <v>110384.74</v>
      </c>
      <c r="E107" s="5">
        <f ca="1">OFFSET('672p trace'!$S$56,(A107-1)*56,0)</f>
        <v>108009.88</v>
      </c>
      <c r="F107" s="5">
        <f ca="1">OFFSET('672p stat'!$H$1,A107*20,0)</f>
        <v>107984.47343699999</v>
      </c>
      <c r="G107" s="5">
        <f ca="1">OFFSET('672p stat'!$K$1,A107*20,0)</f>
        <v>107926.635156</v>
      </c>
      <c r="H107" s="5">
        <f ca="1">OFFSET('672p stat'!$N$1,A107*20,0)</f>
        <v>3450.5396879999998</v>
      </c>
    </row>
    <row r="108" spans="1:8" x14ac:dyDescent="0.25">
      <c r="A108">
        <v>24</v>
      </c>
      <c r="C108" t="str">
        <f ca="1">OFFSET('672p stat'!$A$1,A108*20,0)</f>
        <v>Classic ACO non hash</v>
      </c>
      <c r="D108" s="5">
        <f ca="1">OFFSET('672p trace'!$R$56,(A108-1)*56,0)</f>
        <v>104008.38</v>
      </c>
      <c r="E108" s="5">
        <f ca="1">OFFSET('672p trace'!$S$56,(A108-1)*56,0)</f>
        <v>104005.66</v>
      </c>
      <c r="F108" s="5">
        <f ca="1">OFFSET('672p stat'!$H$1,A108*20,0)</f>
        <v>103989.307969</v>
      </c>
      <c r="G108" s="5">
        <f ca="1">OFFSET('672p stat'!$K$1,A108*20,0)</f>
        <v>103931.827188</v>
      </c>
      <c r="H108" s="5">
        <f ca="1">OFFSET('672p stat'!$N$1,A108*20,0)</f>
        <v>3431.6864449999998</v>
      </c>
    </row>
    <row r="109" spans="1:8" x14ac:dyDescent="0.25">
      <c r="A109">
        <v>25</v>
      </c>
      <c r="C109" t="str">
        <f ca="1">OFFSET('672p stat'!$A$1,A109*20,0)</f>
        <v>omp</v>
      </c>
      <c r="D109" s="5">
        <f ca="1">OFFSET('672p trace'!$R$56,(A109-1)*56,0)</f>
        <v>33275.465999999993</v>
      </c>
      <c r="E109" s="5">
        <f ca="1">OFFSET('672p trace'!$S$56,(A109-1)*56,0)</f>
        <v>33225.390000000007</v>
      </c>
      <c r="F109" s="5">
        <f ca="1">OFFSET('672p stat'!$H$1,A109*20,0)</f>
        <v>33225.107689999997</v>
      </c>
      <c r="G109" s="5">
        <f ca="1">OFFSET('672p stat'!$K$1,A109*20,0)</f>
        <v>33187.399856000004</v>
      </c>
      <c r="H109" s="5">
        <f ca="1">OFFSET('672p stat'!$N$1,A109*20,0)</f>
        <v>1526.987075</v>
      </c>
    </row>
    <row r="110" spans="1:8" x14ac:dyDescent="0.25">
      <c r="A110">
        <v>26</v>
      </c>
      <c r="C110" t="str">
        <f ca="1">OFFSET('672p stat'!$A$1,A110*20,0)</f>
        <v>omp non hash</v>
      </c>
      <c r="D110" s="5">
        <f ca="1">OFFSET('672p trace'!$R$56,(A110-1)*56,0)</f>
        <v>33430.297999999995</v>
      </c>
      <c r="E110" s="5">
        <f ca="1">OFFSET('672p trace'!$S$56,(A110-1)*56,0)</f>
        <v>33429.132000000005</v>
      </c>
      <c r="F110" s="5">
        <f ca="1">OFFSET('672p stat'!$H$1,A110*20,0)</f>
        <v>33428.847664000001</v>
      </c>
      <c r="G110" s="5">
        <f ca="1">OFFSET('672p stat'!$K$1,A110*20,0)</f>
        <v>33390.966612999997</v>
      </c>
      <c r="H110" s="5">
        <f ca="1">OFFSET('672p stat'!$N$1,A110*20,0)</f>
        <v>1820.7770720000001</v>
      </c>
    </row>
    <row r="111" spans="1:8" x14ac:dyDescent="0.25">
      <c r="A111">
        <v>27</v>
      </c>
      <c r="C111" t="str">
        <f ca="1">OFFSET('672p stat'!$A$1,A111*20,0)</f>
        <v>non CUDA transp Time</v>
      </c>
      <c r="D111" s="5">
        <f ca="1">OFFSET('672p trace'!$R$56,(A111-1)*56,0)</f>
        <v>34733.726000000002</v>
      </c>
      <c r="E111" s="5">
        <f ca="1">OFFSET('672p trace'!$S$56,(A111-1)*56,0)</f>
        <v>34683.654000000002</v>
      </c>
      <c r="F111" s="5">
        <f ca="1">OFFSET('672p stat'!$H$1,A111*20,0)</f>
        <v>34683.353047999997</v>
      </c>
      <c r="G111" s="5">
        <f ca="1">OFFSET('672p stat'!$K$1,A111*20,0)</f>
        <v>34641.956333000002</v>
      </c>
      <c r="H111" s="5">
        <f ca="1">OFFSET('672p stat'!$N$1,A111*20,0)</f>
        <v>1503.1628370000001</v>
      </c>
    </row>
    <row r="112" spans="1:8" x14ac:dyDescent="0.25">
      <c r="A112">
        <v>28</v>
      </c>
      <c r="C112" t="str">
        <f ca="1">OFFSET('672p stat'!$A$1,A112*20,0)</f>
        <v>non CUDA transp</v>
      </c>
      <c r="D112" s="5">
        <f ca="1">OFFSET('672p trace'!$R$56,(A112-1)*56,0)</f>
        <v>33255.943999999996</v>
      </c>
      <c r="E112" s="5">
        <f ca="1">OFFSET('672p trace'!$S$56,(A112-1)*56,0)</f>
        <v>0</v>
      </c>
      <c r="F112" s="5">
        <f ca="1">OFFSET('672p stat'!$H$1,A112*20,0)</f>
        <v>0</v>
      </c>
      <c r="G112" s="5">
        <f ca="1">OFFSET('672p stat'!$K$1,A112*20,0)</f>
        <v>0</v>
      </c>
      <c r="H112" s="5">
        <f ca="1">OFFSET('672p stat'!$N$1,A112*20,0)</f>
        <v>0</v>
      </c>
    </row>
    <row r="113" spans="1:8" x14ac:dyDescent="0.25">
      <c r="A113">
        <v>29</v>
      </c>
      <c r="C113" t="str">
        <f ca="1">OFFSET('672p stat'!$A$1,A113*20,0)</f>
        <v>non CUDA transp non hash</v>
      </c>
      <c r="D113" s="5">
        <f ca="1">OFFSET('672p trace'!$R$56,(A113-1)*56,0)</f>
        <v>32231.348000000002</v>
      </c>
      <c r="E113" s="5">
        <f ca="1">OFFSET('672p trace'!$S$56,(A113-1)*56,0)</f>
        <v>32230.203999999998</v>
      </c>
      <c r="F113" s="5">
        <f ca="1">OFFSET('672p stat'!$H$1,A113*20,0)</f>
        <v>32229.915707</v>
      </c>
      <c r="G113" s="5">
        <f ca="1">OFFSET('672p stat'!$K$1,A113*20,0)</f>
        <v>32188.617840999999</v>
      </c>
      <c r="H113" s="5">
        <f ca="1">OFFSET('672p stat'!$N$1,A113*20,0)</f>
        <v>1778.6321640000001</v>
      </c>
    </row>
    <row r="114" spans="1:8" x14ac:dyDescent="0.25">
      <c r="A114">
        <v>30</v>
      </c>
      <c r="C114" t="str">
        <f ca="1">OFFSET('672p stat'!$A$1,A114*20,0)</f>
        <v>CUDA Const</v>
      </c>
      <c r="D114" s="5">
        <f ca="1">OFFSET('672p trace'!$R$56,(A114-1)*56,0)</f>
        <v>23.080452000000001</v>
      </c>
      <c r="E114" s="5">
        <f ca="1">OFFSET('672p trace'!$S$56,(A114-1)*56,0)</f>
        <v>2.7680000000000009E-3</v>
      </c>
      <c r="F114" s="5">
        <f ca="1">OFFSET('672p stat'!$H$1,A114*20,0)</f>
        <v>0</v>
      </c>
      <c r="G114" s="5">
        <f ca="1">OFFSET('672p stat'!$K$1,A114*20,0)</f>
        <v>0</v>
      </c>
      <c r="H114" s="5">
        <f ca="1">OFFSET('672p stat'!$N$1,A114*20,0)</f>
        <v>0</v>
      </c>
    </row>
    <row r="115" spans="1:8" x14ac:dyDescent="0.25">
      <c r="A115">
        <v>31</v>
      </c>
      <c r="C115" t="str">
        <f ca="1">OFFSET('672p stat'!$A$1,A115*20,0)</f>
        <v>CUDA ant Const</v>
      </c>
      <c r="D115" s="5">
        <f ca="1">OFFSET('672p trace'!$R$56,(A115-1)*56,0)</f>
        <v>5864.5288</v>
      </c>
      <c r="E115" s="5">
        <f ca="1">OFFSET('672p trace'!$S$56,(A115-1)*56,0)</f>
        <v>5847.7997999999998</v>
      </c>
      <c r="F115" s="5">
        <f ca="1">OFFSET('672p stat'!$H$1,A115*20,0)</f>
        <v>5811.0453710000002</v>
      </c>
      <c r="G115" s="5">
        <f ca="1">OFFSET('672p stat'!$K$1,A115*20,0)</f>
        <v>5626.4881740000001</v>
      </c>
      <c r="H115" s="5">
        <f ca="1">OFFSET('672p stat'!$N$1,A115*20,0)</f>
        <v>3508.7258689999999</v>
      </c>
    </row>
    <row r="116" spans="1:8" x14ac:dyDescent="0.25">
      <c r="A116">
        <v>32</v>
      </c>
      <c r="C116" t="str">
        <f ca="1">OFFSET('672p stat'!$A$1,A116*20,0)</f>
        <v>CUDA ant par Const</v>
      </c>
      <c r="D116" s="5">
        <f ca="1">OFFSET('672p trace'!$R$56,(A116-1)*56,0)</f>
        <v>2856.8550000000005</v>
      </c>
      <c r="E116" s="5">
        <f ca="1">OFFSET('672p trace'!$S$56,(A116-1)*56,0)</f>
        <v>2840.2310000000002</v>
      </c>
      <c r="F116" s="5">
        <f ca="1">OFFSET('672p stat'!$H$1,A116*20,0)</f>
        <v>2803.908081</v>
      </c>
      <c r="G116" s="5">
        <f ca="1">OFFSET('672p stat'!$K$1,A116*20,0)</f>
        <v>2754.3492769999998</v>
      </c>
      <c r="H116" s="5">
        <f ca="1">OFFSET('672p stat'!$N$1,A116*20,0)</f>
        <v>636.09557900000004</v>
      </c>
    </row>
    <row r="117" spans="1:8" x14ac:dyDescent="0.25">
      <c r="A117">
        <v>33</v>
      </c>
      <c r="C117" t="str">
        <f ca="1">OFFSET('672p stat'!$A$1,A117*20,0)</f>
        <v>CUDA ant add CPU Const</v>
      </c>
      <c r="D117" s="5">
        <f ca="1">OFFSET('672p trace'!$R$56,(A117-1)*56,0)</f>
        <v>4676.4273999999996</v>
      </c>
      <c r="E117" s="5">
        <f ca="1">OFFSET('672p trace'!$S$56,(A117-1)*56,0)</f>
        <v>4659.5029999999997</v>
      </c>
      <c r="F117" s="5">
        <f ca="1">OFFSET('672p stat'!$H$1,A117*20,0)</f>
        <v>4381.0712400000002</v>
      </c>
      <c r="G117" s="5">
        <f ca="1">OFFSET('672p stat'!$K$1,A117*20,0)</f>
        <v>4345.2151459999995</v>
      </c>
      <c r="H117" s="5">
        <f ca="1">OFFSET('672p stat'!$N$1,A117*20,0)</f>
        <v>1880.276016</v>
      </c>
    </row>
    <row r="118" spans="1:8" x14ac:dyDescent="0.25">
      <c r="A118">
        <v>34</v>
      </c>
      <c r="C118" t="str">
        <f ca="1">OFFSET('672p stat'!$A$1,A118*20,0)</f>
        <v>CUDA opt Const</v>
      </c>
      <c r="D118" s="5">
        <f ca="1">OFFSET('672p trace'!$R$56,(A118-1)*56,0)</f>
        <v>17.858696000000005</v>
      </c>
      <c r="E118" s="5">
        <f ca="1">OFFSET('672p trace'!$S$56,(A118-1)*56,0)</f>
        <v>2.0211199999999999E-3</v>
      </c>
      <c r="F118" s="5">
        <f ca="1">OFFSET('672p stat'!$H$1,A118*20,0)</f>
        <v>0</v>
      </c>
      <c r="G118" s="5">
        <f ca="1">OFFSET('672p stat'!$K$1,A118*20,0)</f>
        <v>0</v>
      </c>
      <c r="H118" s="5">
        <f ca="1">OFFSET('672p stat'!$N$1,A118*20,0)</f>
        <v>0</v>
      </c>
    </row>
    <row r="119" spans="1:8" x14ac:dyDescent="0.25">
      <c r="A119">
        <v>35</v>
      </c>
      <c r="C119" t="str">
        <f ca="1">OFFSET('672p stat'!$A$1,A119*20,0)</f>
        <v>CUDA opt ant Const</v>
      </c>
      <c r="D119" s="5">
        <f ca="1">OFFSET('672p trace'!$R$56,(A119-1)*56,0)</f>
        <v>5792.3078000000005</v>
      </c>
      <c r="E119" s="5">
        <f ca="1">OFFSET('672p trace'!$S$56,(A119-1)*56,0)</f>
        <v>5774.9504000000015</v>
      </c>
      <c r="F119" s="5">
        <f ca="1">OFFSET('672p stat'!$H$1,A119*20,0)</f>
        <v>5738.6928520000001</v>
      </c>
      <c r="G119" s="5">
        <f ca="1">OFFSET('672p stat'!$K$1,A119*20,0)</f>
        <v>2113.3053610000002</v>
      </c>
      <c r="H119" s="5">
        <f ca="1">OFFSET('672p stat'!$N$1,A119*20,0)</f>
        <v>0</v>
      </c>
    </row>
    <row r="120" spans="1:8" x14ac:dyDescent="0.25">
      <c r="A120">
        <v>36</v>
      </c>
      <c r="C120" t="str">
        <f ca="1">OFFSET('672p stat'!$A$1,A120*20,0)</f>
        <v>CUDA opt ant par Const</v>
      </c>
      <c r="D120" s="5">
        <f ca="1">OFFSET('672p trace'!$R$56,(A120-1)*56,0)</f>
        <v>2843.4951999999994</v>
      </c>
      <c r="E120" s="5">
        <f ca="1">OFFSET('672p trace'!$S$56,(A120-1)*56,0)</f>
        <v>2826.0174000000006</v>
      </c>
      <c r="F120" s="5">
        <f ca="1">OFFSET('672p stat'!$H$1,A120*20,0)</f>
        <v>2789.9716800000001</v>
      </c>
      <c r="G120" s="5">
        <f ca="1">OFFSET('672p stat'!$K$1,A120*20,0)</f>
        <v>2108.579839</v>
      </c>
      <c r="H120" s="5">
        <f ca="1">OFFSET('672p stat'!$N$1,A120*20,0)</f>
        <v>0</v>
      </c>
    </row>
    <row r="121" spans="1:8" x14ac:dyDescent="0.25">
      <c r="A121">
        <v>37</v>
      </c>
      <c r="C121" t="str">
        <f ca="1">OFFSET('672p stat'!$A$1,A121*20,0)</f>
        <v>CUDA ant par global</v>
      </c>
      <c r="D121" s="5">
        <f ca="1">OFFSET('672p trace'!$R$56,(A121-1)*56,0)</f>
        <v>3395.2849999999994</v>
      </c>
      <c r="E121" s="5">
        <f ca="1">OFFSET('672p trace'!$S$56,(A121-1)*56,0)</f>
        <v>3378.9125999999987</v>
      </c>
      <c r="F121" s="5">
        <f ca="1">OFFSET('672p stat'!$H$1,A121*20,0)</f>
        <v>3342.3057520000002</v>
      </c>
      <c r="G121" s="5">
        <f ca="1">OFFSET('672p stat'!$K$1,A121*20,0)</f>
        <v>3292.8229249999999</v>
      </c>
      <c r="H121" s="5">
        <f ca="1">OFFSET('672p stat'!$N$1,A121*20,0)</f>
        <v>635.74483299999997</v>
      </c>
    </row>
    <row r="122" spans="1:8" x14ac:dyDescent="0.25">
      <c r="A122">
        <v>38</v>
      </c>
      <c r="C122" t="str">
        <f ca="1">OFFSET('672p stat'!$A$1,A122*20,0)</f>
        <v>CUDA ant add CPU Time global</v>
      </c>
      <c r="D122" s="5">
        <f ca="1">OFFSET('672p trace'!$R$56,(A122-1)*56,0)</f>
        <v>5225.7227999999986</v>
      </c>
      <c r="E122" s="5">
        <f ca="1">OFFSET('672p trace'!$S$56,(A122-1)*56,0)</f>
        <v>5209.3662000000013</v>
      </c>
      <c r="F122" s="5">
        <f ca="1">OFFSET('672p stat'!$H$1,A122*20,0)</f>
        <v>4931.6595509999997</v>
      </c>
      <c r="G122" s="5">
        <f ca="1">OFFSET('672p stat'!$K$1,A122*20,0)</f>
        <v>4895.294492</v>
      </c>
      <c r="H122" s="5">
        <f ca="1">OFFSET('672p stat'!$N$1,A122*20,0)</f>
        <v>1878.3390380000001</v>
      </c>
    </row>
    <row r="123" spans="1:8" x14ac:dyDescent="0.25">
      <c r="A123">
        <v>39</v>
      </c>
      <c r="C123" t="str">
        <f ca="1">OFFSET('672p stat'!$A$1,A123*20,0)</f>
        <v>CUDA opt ant par global</v>
      </c>
      <c r="D123" s="5">
        <f ca="1">OFFSET('672p trace'!$R$56,(A123-1)*56,0)</f>
        <v>3410.1896000000002</v>
      </c>
      <c r="E123" s="5">
        <f ca="1">OFFSET('672p trace'!$S$56,(A123-1)*56,0)</f>
        <v>3393.0913999999993</v>
      </c>
      <c r="F123" s="5">
        <f ca="1">OFFSET('672p stat'!$H$1,A123*20,0)</f>
        <v>3356.932656</v>
      </c>
      <c r="G123" s="5">
        <f ca="1">OFFSET('672p stat'!$K$1,A123*20,0)</f>
        <v>2675.654634</v>
      </c>
      <c r="H123" s="5">
        <f ca="1">OFFSET('672p stat'!$N$1,A123*20,0)</f>
        <v>0</v>
      </c>
    </row>
    <row r="124" spans="1:8" x14ac:dyDescent="0.25">
      <c r="A124">
        <v>40</v>
      </c>
      <c r="C124">
        <f ca="1">OFFSET('672p stat'!$A$1,A124*20,0)</f>
        <v>0</v>
      </c>
      <c r="D124" s="5" t="e">
        <f ca="1">OFFSET('672p trace'!$R$56,(A124-1)*56,0)</f>
        <v>#DIV/0!</v>
      </c>
      <c r="E124" s="5" t="e">
        <f ca="1">OFFSET('672p trace'!$S$56,(A124-1)*56,0)</f>
        <v>#DIV/0!</v>
      </c>
      <c r="F124" s="5">
        <f ca="1">OFFSET('672p stat'!$H$1,A124*20,0)</f>
        <v>0</v>
      </c>
      <c r="G124" s="5">
        <f ca="1">OFFSET('672p stat'!$K$1,A124*20,0)</f>
        <v>0</v>
      </c>
      <c r="H124" s="5">
        <f ca="1">OFFSET('672p stat'!$N$1,A124*20,0)</f>
        <v>0</v>
      </c>
    </row>
    <row r="125" spans="1:8" x14ac:dyDescent="0.25">
      <c r="A125">
        <v>41</v>
      </c>
      <c r="C125">
        <f ca="1">OFFSET('672p stat'!$A$1,A125*20,0)</f>
        <v>0</v>
      </c>
      <c r="D125" s="5" t="e">
        <f ca="1">OFFSET('672p trace'!$R$56,(A125-1)*56,0)</f>
        <v>#DIV/0!</v>
      </c>
      <c r="E125" s="5" t="e">
        <f ca="1">OFFSET('672p trace'!$S$56,(A125-1)*56,0)</f>
        <v>#DIV/0!</v>
      </c>
      <c r="F125" s="5">
        <f ca="1">OFFSET('672p stat'!$H$1,A125*20,0)</f>
        <v>0</v>
      </c>
      <c r="G125" s="5">
        <f ca="1">OFFSET('672p stat'!$K$1,A125*20,0)</f>
        <v>0</v>
      </c>
      <c r="H125" s="5">
        <f ca="1">OFFSET('672p stat'!$N$1,A125*20,0)</f>
        <v>0</v>
      </c>
    </row>
    <row r="126" spans="1:8" x14ac:dyDescent="0.25">
      <c r="A126">
        <v>42</v>
      </c>
      <c r="C126">
        <f ca="1">OFFSET('672p stat'!$A$1,A126*20,0)</f>
        <v>0</v>
      </c>
      <c r="D126" s="5" t="e">
        <f ca="1">OFFSET('672p trace'!$R$56,(A126-1)*56,0)</f>
        <v>#DIV/0!</v>
      </c>
      <c r="E126" s="5" t="e">
        <f ca="1">OFFSET('672p trace'!$S$56,(A126-1)*56,0)</f>
        <v>#DIV/0!</v>
      </c>
      <c r="F126" s="5">
        <f ca="1">OFFSET('672p stat'!$H$1,A126*20,0)</f>
        <v>0</v>
      </c>
      <c r="G126" s="5">
        <f ca="1">OFFSET('672p stat'!$K$1,A126*20,0)</f>
        <v>0</v>
      </c>
      <c r="H126" s="5">
        <f ca="1">OFFSET('672p stat'!$N$1,A126*20,0)</f>
        <v>0</v>
      </c>
    </row>
    <row r="127" spans="1:8" x14ac:dyDescent="0.25">
      <c r="A127">
        <v>43</v>
      </c>
      <c r="C127">
        <f ca="1">OFFSET('672p stat'!$A$1,A127*20,0)</f>
        <v>0</v>
      </c>
      <c r="D127" s="5" t="e">
        <f ca="1">OFFSET('672p trace'!$R$56,(A127-1)*56,0)</f>
        <v>#DIV/0!</v>
      </c>
      <c r="E127" s="5" t="e">
        <f ca="1">OFFSET('672p trace'!$S$56,(A127-1)*56,0)</f>
        <v>#DIV/0!</v>
      </c>
      <c r="F127" s="5">
        <f ca="1">OFFSET('672p stat'!$H$1,A127*20,0)</f>
        <v>0</v>
      </c>
      <c r="G127" s="5">
        <f ca="1">OFFSET('672p stat'!$K$1,A127*20,0)</f>
        <v>0</v>
      </c>
      <c r="H127" s="5">
        <f ca="1">OFFSET('672p stat'!$N$1,A127*20,0)</f>
        <v>0</v>
      </c>
    </row>
    <row r="128" spans="1:8" x14ac:dyDescent="0.25">
      <c r="A128">
        <v>44</v>
      </c>
      <c r="C128">
        <f ca="1">OFFSET('672p stat'!$A$1,A128*20,0)</f>
        <v>0</v>
      </c>
      <c r="D128" s="5" t="e">
        <f ca="1">OFFSET('672p trace'!$R$56,(A128-1)*56,0)</f>
        <v>#DIV/0!</v>
      </c>
      <c r="E128" s="5" t="e">
        <f ca="1">OFFSET('672p trace'!$S$56,(A128-1)*56,0)</f>
        <v>#DIV/0!</v>
      </c>
      <c r="F128" s="5">
        <f ca="1">OFFSET('672p stat'!$H$1,A128*20,0)</f>
        <v>0</v>
      </c>
      <c r="G128" s="5">
        <f ca="1">OFFSET('672p stat'!$K$1,A128*20,0)</f>
        <v>0</v>
      </c>
      <c r="H128" s="5">
        <f ca="1">OFFSET('672p stat'!$N$1,A128*20,0)</f>
        <v>0</v>
      </c>
    </row>
    <row r="129" spans="1:10" x14ac:dyDescent="0.25">
      <c r="A129">
        <v>45</v>
      </c>
      <c r="C129">
        <f ca="1">OFFSET('672p stat'!$A$1,A129*20,0)</f>
        <v>0</v>
      </c>
      <c r="D129" s="5" t="e">
        <f ca="1">OFFSET('672p trace'!$R$56,(A129-1)*56,0)</f>
        <v>#DIV/0!</v>
      </c>
      <c r="E129" s="5" t="e">
        <f ca="1">OFFSET('672p trace'!$S$56,(A129-1)*56,0)</f>
        <v>#DIV/0!</v>
      </c>
      <c r="F129" s="5">
        <f ca="1">OFFSET('672p stat'!$H$1,A129*20,0)</f>
        <v>0</v>
      </c>
      <c r="G129" s="5">
        <f ca="1">OFFSET('672p stat'!$K$1,A129*20,0)</f>
        <v>0</v>
      </c>
      <c r="H129" s="5">
        <f ca="1">OFFSET('672p stat'!$N$1,A129*20,0)</f>
        <v>0</v>
      </c>
    </row>
    <row r="130" spans="1:10" x14ac:dyDescent="0.25">
      <c r="A130">
        <v>46</v>
      </c>
      <c r="C130">
        <f ca="1">OFFSET('672p stat'!$A$1,A130*20,0)</f>
        <v>0</v>
      </c>
      <c r="D130" s="5" t="e">
        <f ca="1">OFFSET('672p trace'!$R$56,(A130-1)*56,0)</f>
        <v>#DIV/0!</v>
      </c>
      <c r="E130" s="5" t="e">
        <f ca="1">OFFSET('672p trace'!$S$56,(A130-1)*56,0)</f>
        <v>#DIV/0!</v>
      </c>
      <c r="F130" s="5">
        <f ca="1">OFFSET('672p stat'!$H$1,A130*20,0)</f>
        <v>0</v>
      </c>
      <c r="G130" s="5">
        <f ca="1">OFFSET('672p stat'!$K$1,A130*20,0)</f>
        <v>0</v>
      </c>
      <c r="H130" s="5">
        <f ca="1">OFFSET('672p stat'!$N$1,A130*20,0)</f>
        <v>0</v>
      </c>
    </row>
    <row r="131" spans="1:10" x14ac:dyDescent="0.25">
      <c r="A131">
        <v>47</v>
      </c>
      <c r="C131">
        <f ca="1">OFFSET('672p stat'!$A$1,A131*20,0)</f>
        <v>0</v>
      </c>
      <c r="D131" s="5">
        <f ca="1">OFFSET('672p trace'!$R$56,(A131-1)*56,0)</f>
        <v>0</v>
      </c>
      <c r="E131" s="5">
        <f ca="1">OFFSET('672p trace'!$S$56,(A131-1)*56,0)</f>
        <v>0</v>
      </c>
      <c r="F131" s="5">
        <f ca="1">OFFSET('672p stat'!$H$1,A131*20,0)</f>
        <v>0</v>
      </c>
      <c r="G131" s="5">
        <f ca="1">OFFSET('672p stat'!$K$1,A131*20,0)</f>
        <v>0</v>
      </c>
      <c r="H131" s="5">
        <f ca="1">OFFSET('672p stat'!$N$1,A131*20,0)</f>
        <v>0</v>
      </c>
    </row>
    <row r="132" spans="1:10" x14ac:dyDescent="0.25">
      <c r="A132">
        <v>48</v>
      </c>
      <c r="C132">
        <f ca="1">OFFSET('672p stat'!$A$1,A132*20,0)</f>
        <v>0</v>
      </c>
      <c r="D132" s="5">
        <f ca="1">OFFSET('672p trace'!$R$56,(A132-1)*56,0)</f>
        <v>0</v>
      </c>
      <c r="E132" s="5">
        <f ca="1">OFFSET('672p trace'!$S$56,(A132-1)*56,0)</f>
        <v>0</v>
      </c>
      <c r="F132" s="5">
        <f ca="1">OFFSET('672p stat'!$H$1,A132*20,0)</f>
        <v>0</v>
      </c>
      <c r="G132" s="5">
        <f ca="1">OFFSET('672p stat'!$K$1,A132*20,0)</f>
        <v>0</v>
      </c>
      <c r="H132" s="5">
        <f ca="1">OFFSET('672p stat'!$N$1,A132*20,0)</f>
        <v>0</v>
      </c>
    </row>
    <row r="133" spans="1:10" x14ac:dyDescent="0.25">
      <c r="A133">
        <v>49</v>
      </c>
      <c r="C133">
        <f ca="1">OFFSET('672p stat'!$A$1,A133*20,0)</f>
        <v>0</v>
      </c>
      <c r="D133" s="5">
        <f ca="1">OFFSET('672p trace'!$R$56,(A133-1)*56,0)</f>
        <v>0</v>
      </c>
      <c r="E133" s="5">
        <f ca="1">OFFSET('672p trace'!$S$56,(A133-1)*56,0)</f>
        <v>0</v>
      </c>
      <c r="F133" s="5">
        <f ca="1">OFFSET('672p stat'!$H$1,A133*20,0)</f>
        <v>0</v>
      </c>
      <c r="G133" s="5">
        <f ca="1">OFFSET('672p stat'!$K$1,A133*20,0)</f>
        <v>0</v>
      </c>
      <c r="H133" s="5">
        <f ca="1">OFFSET('672p stat'!$N$1,A133*20,0)</f>
        <v>0</v>
      </c>
    </row>
    <row r="134" spans="1:10" x14ac:dyDescent="0.25">
      <c r="A134">
        <v>50</v>
      </c>
      <c r="C134">
        <f ca="1">OFFSET('672p stat'!$A$1,A134*20,0)</f>
        <v>0</v>
      </c>
      <c r="D134" s="5">
        <f ca="1">OFFSET('672p trace'!$R$56,(A134-1)*56,0)</f>
        <v>0</v>
      </c>
      <c r="E134" s="5">
        <f ca="1">OFFSET('672p trace'!$S$56,(A134-1)*56,0)</f>
        <v>0</v>
      </c>
      <c r="F134" s="5">
        <f ca="1">OFFSET('672p stat'!$H$1,A134*20,0)</f>
        <v>0</v>
      </c>
      <c r="G134" s="5">
        <f ca="1">OFFSET('672p stat'!$K$1,A134*20,0)</f>
        <v>0</v>
      </c>
      <c r="H134" s="5">
        <f ca="1">OFFSET('672p stat'!$N$1,A134*20,0)</f>
        <v>0</v>
      </c>
    </row>
    <row r="137" spans="1:10" x14ac:dyDescent="0.25">
      <c r="C137" t="s">
        <v>79</v>
      </c>
      <c r="J137" t="s">
        <v>78</v>
      </c>
    </row>
    <row r="138" spans="1:10" x14ac:dyDescent="0.25">
      <c r="D138" t="s">
        <v>59</v>
      </c>
      <c r="E138" t="s">
        <v>55</v>
      </c>
      <c r="F138" t="s">
        <v>56</v>
      </c>
      <c r="G138" t="s">
        <v>57</v>
      </c>
      <c r="H138" t="s">
        <v>58</v>
      </c>
      <c r="J138" s="5">
        <f>SUM(D138:H138)</f>
        <v>0</v>
      </c>
    </row>
    <row r="139" spans="1:10" x14ac:dyDescent="0.25">
      <c r="A139">
        <v>1</v>
      </c>
      <c r="C139" t="str">
        <f ca="1">OFFSET('672p stat'!$A$1,A139*20,0)</f>
        <v>CUDA Time</v>
      </c>
      <c r="D139" s="5">
        <f ca="1">OFFSET('672p trace'!$U$56,(A31-1)*56,0)</f>
        <v>2.699775217236001</v>
      </c>
      <c r="E139" s="5">
        <f ca="1">OFFSET('672p trace'!$V$56,(A31-1)*56,0)</f>
        <v>1.0708340735999998E-6</v>
      </c>
      <c r="F139" s="5">
        <f ca="1">OFFSET('672p stat'!$H$1,A139*20,1)</f>
        <v>0</v>
      </c>
      <c r="G139" s="5">
        <f ca="1">OFFSET('672p stat'!$K$1,A139*20,1)</f>
        <v>0</v>
      </c>
      <c r="H139" s="5">
        <f ca="1">OFFSET('672p stat'!$N$1,A139*20,1)</f>
        <v>0</v>
      </c>
      <c r="J139" s="5">
        <f t="shared" ref="J139:J187" ca="1" si="5">SUM(D139:H139)</f>
        <v>2.6997762880700744</v>
      </c>
    </row>
    <row r="140" spans="1:10" x14ac:dyDescent="0.25">
      <c r="A140">
        <v>2</v>
      </c>
      <c r="C140" t="str">
        <f ca="1">OFFSET('672p stat'!$A$1,A140*20,0)</f>
        <v>CUDA</v>
      </c>
      <c r="D140" s="5">
        <f ca="1">OFFSET('672p trace'!$U$56,(A32-1)*56,0)</f>
        <v>2.6468350066759991</v>
      </c>
      <c r="E140" s="5">
        <f ca="1">OFFSET('672p trace'!$V$56,(A32-1)*56,0)</f>
        <v>0</v>
      </c>
      <c r="F140" s="5">
        <f ca="1">OFFSET('672p stat'!$H$1,A140*20,1)</f>
        <v>0</v>
      </c>
      <c r="G140" s="5">
        <f ca="1">OFFSET('672p stat'!$K$1,A140*20,1)</f>
        <v>0</v>
      </c>
      <c r="H140" s="5">
        <f ca="1">OFFSET('672p stat'!$N$1,A140*20,1)</f>
        <v>0</v>
      </c>
      <c r="J140" s="5">
        <f t="shared" ca="1" si="5"/>
        <v>2.6468350066759991</v>
      </c>
    </row>
    <row r="141" spans="1:10" x14ac:dyDescent="0.25">
      <c r="A141">
        <v>3</v>
      </c>
      <c r="C141" t="str">
        <f ca="1">OFFSET('672p stat'!$A$1,A141*20,0)</f>
        <v>CUDA non hash</v>
      </c>
      <c r="D141" s="5">
        <f ca="1">OFFSET('672p trace'!$U$56,(A33-1)*56,0)</f>
        <v>4.1884092060573159E-4</v>
      </c>
      <c r="E141" s="5">
        <f ca="1">OFFSET('672p trace'!$V$56,(A33-1)*56,0)</f>
        <v>5.1675135999999983E-9</v>
      </c>
      <c r="F141" s="5">
        <f ca="1">OFFSET('672p stat'!$H$1,A141*20,1)</f>
        <v>0</v>
      </c>
      <c r="G141" s="5">
        <f ca="1">OFFSET('672p stat'!$K$1,A141*20,1)</f>
        <v>0</v>
      </c>
      <c r="H141" s="5">
        <f ca="1">OFFSET('672p stat'!$N$1,A141*20,1)</f>
        <v>0</v>
      </c>
      <c r="J141" s="5">
        <f t="shared" ca="1" si="5"/>
        <v>4.1884608811933161E-4</v>
      </c>
    </row>
    <row r="142" spans="1:10" x14ac:dyDescent="0.25">
      <c r="A142">
        <v>4</v>
      </c>
      <c r="C142" t="str">
        <f ca="1">OFFSET('672p stat'!$A$1,A142*20,0)</f>
        <v>CUDA ant</v>
      </c>
      <c r="D142" s="5">
        <f ca="1">OFFSET('672p trace'!$U$56,(A34-1)*56,0)</f>
        <v>6669.1533963599895</v>
      </c>
      <c r="E142" s="5">
        <f ca="1">OFFSET('672p trace'!$V$56,(A34-1)*56,0)</f>
        <v>6663.9845240000068</v>
      </c>
      <c r="F142" s="5">
        <f ca="1">OFFSET('672p stat'!$H$1,A142*20,1)</f>
        <v>6650.6355359999998</v>
      </c>
      <c r="G142" s="5">
        <f ca="1">OFFSET('672p stat'!$K$1,A142*20,1)</f>
        <v>6648.7702289999997</v>
      </c>
      <c r="H142" s="5">
        <f ca="1">OFFSET('672p stat'!$N$1,A142*20,1)</f>
        <v>142.061498</v>
      </c>
      <c r="J142" s="5">
        <f t="shared" ca="1" si="5"/>
        <v>26774.605183359996</v>
      </c>
    </row>
    <row r="143" spans="1:10" x14ac:dyDescent="0.25">
      <c r="A143">
        <v>5</v>
      </c>
      <c r="C143" t="str">
        <f ca="1">OFFSET('672p stat'!$A$1,A143*20,0)</f>
        <v>CUDA ant par</v>
      </c>
      <c r="D143" s="5">
        <f ca="1">OFFSET('672p trace'!$U$56,(A35-1)*56,0)</f>
        <v>5106.5645075600014</v>
      </c>
      <c r="E143" s="5">
        <f ca="1">OFFSET('672p trace'!$V$56,(A35-1)*56,0)</f>
        <v>5109.5353081600015</v>
      </c>
      <c r="F143" s="5">
        <f ca="1">OFFSET('672p stat'!$H$1,A143*20,1)</f>
        <v>5105.1490480000002</v>
      </c>
      <c r="G143" s="5">
        <f ca="1">OFFSET('672p stat'!$K$1,A143*20,1)</f>
        <v>5108.301203</v>
      </c>
      <c r="H143" s="5">
        <f ca="1">OFFSET('672p stat'!$N$1,A143*20,1)</f>
        <v>0.24909200000000001</v>
      </c>
      <c r="J143" s="5">
        <f t="shared" ca="1" si="5"/>
        <v>20429.799158720001</v>
      </c>
    </row>
    <row r="144" spans="1:10" x14ac:dyDescent="0.25">
      <c r="A144">
        <v>6</v>
      </c>
      <c r="C144" t="str">
        <f ca="1">OFFSET('672p stat'!$A$1,A144*20,0)</f>
        <v>CUDA ant non hash</v>
      </c>
      <c r="D144" s="5">
        <f ca="1">OFFSET('672p trace'!$U$56,(A36-1)*56,0)</f>
        <v>5545.8920187600097</v>
      </c>
      <c r="E144" s="5">
        <f ca="1">OFFSET('672p trace'!$V$56,(A36-1)*56,0)</f>
        <v>5556.368775840001</v>
      </c>
      <c r="F144" s="5">
        <f ca="1">OFFSET('672p stat'!$H$1,A144*20,1)</f>
        <v>5555.4379049999998</v>
      </c>
      <c r="G144" s="5">
        <f ca="1">OFFSET('672p stat'!$K$1,A144*20,1)</f>
        <v>5555.9561540000004</v>
      </c>
      <c r="H144" s="5">
        <f ca="1">OFFSET('672p stat'!$N$1,A144*20,1)</f>
        <v>311.76125200000001</v>
      </c>
      <c r="J144" s="5">
        <f t="shared" ca="1" si="5"/>
        <v>22525.416105600008</v>
      </c>
    </row>
    <row r="145" spans="1:10" x14ac:dyDescent="0.25">
      <c r="A145">
        <v>7</v>
      </c>
      <c r="C145" t="str">
        <f ca="1">OFFSET('672p stat'!$A$1,A145*20,0)</f>
        <v>CUDA ant add CPU Time</v>
      </c>
      <c r="D145" s="5">
        <f ca="1">OFFSET('672p trace'!$U$56,(A37-1)*56,0)</f>
        <v>5493.0132166400008</v>
      </c>
      <c r="E145" s="5">
        <f ca="1">OFFSET('672p trace'!$V$56,(A37-1)*56,0)</f>
        <v>5495.7216195600013</v>
      </c>
      <c r="F145" s="5">
        <f ca="1">OFFSET('672p stat'!$H$1,A145*20,1)</f>
        <v>5465.0334400000002</v>
      </c>
      <c r="G145" s="5">
        <f ca="1">OFFSET('672p stat'!$K$1,A145*20,1)</f>
        <v>5463.8148140000003</v>
      </c>
      <c r="H145" s="5">
        <f ca="1">OFFSET('672p stat'!$N$1,A145*20,1)</f>
        <v>0.252496</v>
      </c>
      <c r="J145" s="5">
        <f t="shared" ca="1" si="5"/>
        <v>21917.835586200003</v>
      </c>
    </row>
    <row r="146" spans="1:10" x14ac:dyDescent="0.25">
      <c r="A146">
        <v>8</v>
      </c>
      <c r="C146" t="str">
        <f ca="1">OFFSET('672p stat'!$A$1,A146*20,0)</f>
        <v>CUDA ant add CPU</v>
      </c>
      <c r="D146" s="5">
        <f ca="1">OFFSET('672p trace'!$U$56,(A38-1)*56,0)</f>
        <v>5384.9902715600047</v>
      </c>
      <c r="E146" s="5">
        <f ca="1">OFFSET('672p trace'!$V$56,(A38-1)*56,0)</f>
        <v>0</v>
      </c>
      <c r="F146" s="5">
        <f ca="1">OFFSET('672p stat'!$H$1,A146*20,1)</f>
        <v>0</v>
      </c>
      <c r="G146" s="5">
        <f ca="1">OFFSET('672p stat'!$K$1,A146*20,1)</f>
        <v>0</v>
      </c>
      <c r="H146" s="5">
        <f ca="1">OFFSET('672p stat'!$N$1,A146*20,1)</f>
        <v>0</v>
      </c>
      <c r="J146" s="5">
        <f t="shared" ca="1" si="5"/>
        <v>5384.9902715600047</v>
      </c>
    </row>
    <row r="147" spans="1:10" x14ac:dyDescent="0.25">
      <c r="A147">
        <v>9</v>
      </c>
      <c r="C147" t="str">
        <f ca="1">OFFSET('672p stat'!$A$1,A147*20,0)</f>
        <v>CUDA ant add CPU non hash</v>
      </c>
      <c r="D147" s="5">
        <f ca="1">OFFSET('672p trace'!$U$56,(A39-1)*56,0)</f>
        <v>4433.7602550400006</v>
      </c>
      <c r="E147" s="5">
        <f ca="1">OFFSET('672p trace'!$V$56,(A39-1)*56,0)</f>
        <v>4433.7625920400051</v>
      </c>
      <c r="F147" s="5">
        <f ca="1">OFFSET('672p stat'!$H$1,A147*20,1)</f>
        <v>4434.3990670000003</v>
      </c>
      <c r="G147" s="5">
        <f ca="1">OFFSET('672p stat'!$K$1,A147*20,1)</f>
        <v>4434.117878</v>
      </c>
      <c r="H147" s="5">
        <f ca="1">OFFSET('672p stat'!$N$1,A147*20,1)</f>
        <v>0.40833599999999998</v>
      </c>
      <c r="J147" s="5">
        <f t="shared" ca="1" si="5"/>
        <v>17736.448128080006</v>
      </c>
    </row>
    <row r="148" spans="1:10" x14ac:dyDescent="0.25">
      <c r="A148">
        <v>10</v>
      </c>
      <c r="C148">
        <f ca="1">OFFSET('672p stat'!$A$1,A148*20,0)</f>
        <v>0</v>
      </c>
      <c r="D148" s="5">
        <f ca="1">OFFSET('672p trace'!$U$56,(A40-1)*56,0)</f>
        <v>0</v>
      </c>
      <c r="E148" s="5">
        <f ca="1">OFFSET('672p trace'!$V$56,(A40-1)*56,0)</f>
        <v>0</v>
      </c>
      <c r="F148" s="5">
        <f ca="1">OFFSET('672p stat'!$H$1,A148*20,1)</f>
        <v>0</v>
      </c>
      <c r="G148" s="5">
        <f ca="1">OFFSET('672p stat'!$K$1,A148*20,1)</f>
        <v>0</v>
      </c>
      <c r="H148" s="5">
        <f ca="1">OFFSET('672p stat'!$N$1,A148*20,1)</f>
        <v>0</v>
      </c>
      <c r="J148" s="5">
        <f t="shared" ca="1" si="5"/>
        <v>0</v>
      </c>
    </row>
    <row r="149" spans="1:10" x14ac:dyDescent="0.25">
      <c r="A149">
        <v>11</v>
      </c>
      <c r="C149" t="str">
        <f ca="1">OFFSET('672p stat'!$A$1,A149*20,0)</f>
        <v>CUDA opt</v>
      </c>
      <c r="D149" s="5">
        <f ca="1">OFFSET('672p trace'!$U$56,(A41-1)*56,0)</f>
        <v>0.20359463929599989</v>
      </c>
      <c r="E149" s="5">
        <f ca="1">OFFSET('672p trace'!$V$56,(A41-1)*56,0)</f>
        <v>0</v>
      </c>
      <c r="F149" s="5">
        <f ca="1">OFFSET('672p stat'!$H$1,A149*20,1)</f>
        <v>0</v>
      </c>
      <c r="G149" s="5">
        <f ca="1">OFFSET('672p stat'!$K$1,A149*20,1)</f>
        <v>0</v>
      </c>
      <c r="H149" s="5">
        <f ca="1">OFFSET('672p stat'!$N$1,A149*20,1)</f>
        <v>0</v>
      </c>
      <c r="J149" s="5">
        <f t="shared" ca="1" si="5"/>
        <v>0.20359463929599989</v>
      </c>
    </row>
    <row r="150" spans="1:10" x14ac:dyDescent="0.25">
      <c r="A150">
        <v>12</v>
      </c>
      <c r="C150" t="str">
        <f ca="1">OFFSET('672p stat'!$A$1,A150*20,0)</f>
        <v>CUDA opt Time</v>
      </c>
      <c r="D150" s="5">
        <f ca="1">OFFSET('672p trace'!$U$56,(A42-1)*56,0)</f>
        <v>27.452689519924299</v>
      </c>
      <c r="E150" s="5">
        <f ca="1">OFFSET('672p trace'!$V$56,(A42-1)*56,0)</f>
        <v>5.4308208639999983E-7</v>
      </c>
      <c r="F150" s="5">
        <f ca="1">OFFSET('672p stat'!$H$1,A150*20,1)</f>
        <v>0</v>
      </c>
      <c r="G150" s="5">
        <f ca="1">OFFSET('672p stat'!$K$1,A150*20,1)</f>
        <v>0</v>
      </c>
      <c r="H150" s="5">
        <f ca="1">OFFSET('672p stat'!$N$1,A150*20,1)</f>
        <v>0</v>
      </c>
      <c r="J150" s="5">
        <f t="shared" ca="1" si="5"/>
        <v>27.452690063006386</v>
      </c>
    </row>
    <row r="151" spans="1:10" x14ac:dyDescent="0.25">
      <c r="A151">
        <v>13</v>
      </c>
      <c r="C151" t="str">
        <f ca="1">OFFSET('672p stat'!$A$1,A151*20,0)</f>
        <v>CUDA opt non hash</v>
      </c>
      <c r="D151" s="5">
        <f ca="1">OFFSET('672p trace'!$U$56,(A43-1)*56,0)</f>
        <v>5.453534551839995E-3</v>
      </c>
      <c r="E151" s="5">
        <f ca="1">OFFSET('672p trace'!$V$56,(A43-1)*56,0)</f>
        <v>3.7273599999999974E-9</v>
      </c>
      <c r="F151" s="5">
        <f ca="1">OFFSET('672p stat'!$H$1,A151*20,1)</f>
        <v>0</v>
      </c>
      <c r="G151" s="5">
        <f ca="1">OFFSET('672p stat'!$K$1,A151*20,1)</f>
        <v>0</v>
      </c>
      <c r="H151" s="5">
        <f ca="1">OFFSET('672p stat'!$N$1,A151*20,1)</f>
        <v>0</v>
      </c>
      <c r="J151" s="5">
        <f t="shared" ca="1" si="5"/>
        <v>5.4535382791999947E-3</v>
      </c>
    </row>
    <row r="152" spans="1:10" x14ac:dyDescent="0.25">
      <c r="A152">
        <v>14</v>
      </c>
      <c r="C152" t="str">
        <f ca="1">OFFSET('672p stat'!$A$1,A152*20,0)</f>
        <v>CUDA opt ant</v>
      </c>
      <c r="D152" s="5">
        <f ca="1">OFFSET('672p trace'!$U$56,(A44-1)*56,0)</f>
        <v>4939.1361558399949</v>
      </c>
      <c r="E152" s="5">
        <f ca="1">OFFSET('672p trace'!$V$56,(A44-1)*56,0)</f>
        <v>4941.8592958399931</v>
      </c>
      <c r="F152" s="5">
        <f ca="1">OFFSET('672p stat'!$H$1,A152*20,1)</f>
        <v>4864.4205300000003</v>
      </c>
      <c r="G152" s="5">
        <f ca="1">OFFSET('672p stat'!$K$1,A152*20,1)</f>
        <v>4758.628616</v>
      </c>
      <c r="H152" s="5">
        <f ca="1">OFFSET('672p stat'!$N$1,A152*20,1)</f>
        <v>0</v>
      </c>
      <c r="J152" s="5">
        <f t="shared" ca="1" si="5"/>
        <v>19504.044597679989</v>
      </c>
    </row>
    <row r="153" spans="1:10" x14ac:dyDescent="0.25">
      <c r="A153">
        <v>15</v>
      </c>
      <c r="C153" t="str">
        <f ca="1">OFFSET('672p stat'!$A$1,A153*20,0)</f>
        <v>CUDA opt ant non hash</v>
      </c>
      <c r="D153" s="5">
        <f ca="1">OFFSET('672p trace'!$U$56,(A45-1)*56,0)</f>
        <v>5233.2858086399965</v>
      </c>
      <c r="E153" s="5">
        <f ca="1">OFFSET('672p trace'!$V$56,(A45-1)*56,0)</f>
        <v>5225.2354600000017</v>
      </c>
      <c r="F153" s="5">
        <f ca="1">OFFSET('672p stat'!$H$1,A153*20,1)</f>
        <v>5225.5731500000002</v>
      </c>
      <c r="G153" s="5">
        <f ca="1">OFFSET('672p stat'!$K$1,A153*20,1)</f>
        <v>4821.3682930000004</v>
      </c>
      <c r="H153" s="5">
        <f ca="1">OFFSET('672p stat'!$N$1,A153*20,1)</f>
        <v>0</v>
      </c>
      <c r="J153" s="5">
        <f t="shared" ca="1" si="5"/>
        <v>20505.462711639997</v>
      </c>
    </row>
    <row r="154" spans="1:10" x14ac:dyDescent="0.25">
      <c r="A154">
        <v>16</v>
      </c>
      <c r="C154" t="str">
        <f ca="1">OFFSET('672p stat'!$A$1,A154*20,0)</f>
        <v>CUDA opt ant par</v>
      </c>
      <c r="D154" s="5">
        <f ca="1">OFFSET('672p trace'!$U$56,(A46-1)*56,0)</f>
        <v>5582.211924040007</v>
      </c>
      <c r="E154" s="5">
        <f ca="1">OFFSET('672p trace'!$V$56,(A46-1)*56,0)</f>
        <v>5598.2571163600023</v>
      </c>
      <c r="F154" s="5">
        <f ca="1">OFFSET('672p stat'!$H$1,A154*20,1)</f>
        <v>5596.1899370000001</v>
      </c>
      <c r="G154" s="5">
        <f ca="1">OFFSET('672p stat'!$K$1,A154*20,1)</f>
        <v>5552.6205440000003</v>
      </c>
      <c r="H154" s="5">
        <f ca="1">OFFSET('672p stat'!$N$1,A154*20,1)</f>
        <v>0</v>
      </c>
      <c r="J154" s="5">
        <f t="shared" ca="1" si="5"/>
        <v>22329.279521400011</v>
      </c>
    </row>
    <row r="155" spans="1:10" x14ac:dyDescent="0.25">
      <c r="A155">
        <v>17</v>
      </c>
      <c r="C155">
        <f ca="1">OFFSET('672p stat'!$A$1,A155*20,0)</f>
        <v>0</v>
      </c>
      <c r="D155" s="5">
        <f ca="1">OFFSET('672p trace'!$U$56,(A47-1)*56,0)</f>
        <v>0</v>
      </c>
      <c r="E155" s="5">
        <f ca="1">OFFSET('672p trace'!$V$56,(A47-1)*56,0)</f>
        <v>0</v>
      </c>
      <c r="F155" s="5">
        <f ca="1">OFFSET('672p stat'!$H$1,A155*20,1)</f>
        <v>0</v>
      </c>
      <c r="G155" s="5">
        <f ca="1">OFFSET('672p stat'!$K$1,A155*20,1)</f>
        <v>0</v>
      </c>
      <c r="H155" s="5">
        <f ca="1">OFFSET('672p stat'!$N$1,A155*20,1)</f>
        <v>0</v>
      </c>
      <c r="J155" s="5">
        <f t="shared" ca="1" si="5"/>
        <v>0</v>
      </c>
    </row>
    <row r="156" spans="1:10" x14ac:dyDescent="0.25">
      <c r="A156">
        <v>18</v>
      </c>
      <c r="C156">
        <f ca="1">OFFSET('672p stat'!$A$1,A156*20,0)</f>
        <v>0</v>
      </c>
      <c r="D156" s="5">
        <f ca="1">OFFSET('672p trace'!$U$56,(A48-1)*56,0)</f>
        <v>0</v>
      </c>
      <c r="E156" s="5">
        <f ca="1">OFFSET('672p trace'!$V$56,(A48-1)*56,0)</f>
        <v>0</v>
      </c>
      <c r="F156" s="5">
        <f ca="1">OFFSET('672p stat'!$H$1,A156*20,1)</f>
        <v>0</v>
      </c>
      <c r="G156" s="5">
        <f ca="1">OFFSET('672p stat'!$K$1,A156*20,1)</f>
        <v>0</v>
      </c>
      <c r="H156" s="5">
        <f ca="1">OFFSET('672p stat'!$N$1,A156*20,1)</f>
        <v>0</v>
      </c>
      <c r="J156" s="5">
        <f t="shared" ca="1" si="5"/>
        <v>0</v>
      </c>
    </row>
    <row r="157" spans="1:10" x14ac:dyDescent="0.25">
      <c r="A157">
        <v>19</v>
      </c>
      <c r="C157">
        <f ca="1">OFFSET('672p stat'!$A$1,A157*20,0)</f>
        <v>0</v>
      </c>
      <c r="D157" s="5">
        <f ca="1">OFFSET('672p trace'!$U$56,(A49-1)*56,0)</f>
        <v>0</v>
      </c>
      <c r="E157" s="5">
        <f ca="1">OFFSET('672p trace'!$V$56,(A49-1)*56,0)</f>
        <v>0</v>
      </c>
      <c r="F157" s="5">
        <f ca="1">OFFSET('672p stat'!$H$1,A157*20,1)</f>
        <v>0</v>
      </c>
      <c r="G157" s="5">
        <f ca="1">OFFSET('672p stat'!$K$1,A157*20,1)</f>
        <v>0</v>
      </c>
      <c r="H157" s="5">
        <f ca="1">OFFSET('672p stat'!$N$1,A157*20,1)</f>
        <v>0</v>
      </c>
      <c r="J157" s="5">
        <f t="shared" ca="1" si="5"/>
        <v>0</v>
      </c>
    </row>
    <row r="158" spans="1:10" x14ac:dyDescent="0.25">
      <c r="A158">
        <v>20</v>
      </c>
      <c r="C158" t="str">
        <f ca="1">OFFSET('672p stat'!$A$1,A158*20,0)</f>
        <v>non CUDA Time</v>
      </c>
      <c r="D158" s="5">
        <f ca="1">OFFSET('672p trace'!$U$56,(A50-1)*56,0)</f>
        <v>118.75481600001223</v>
      </c>
      <c r="E158" s="5">
        <f ca="1">OFFSET('672p trace'!$V$56,(A50-1)*56,0)</f>
        <v>118.18168400001515</v>
      </c>
      <c r="F158" s="5">
        <f ca="1">OFFSET('672p stat'!$H$1,A158*20,1)</f>
        <v>117.577716</v>
      </c>
      <c r="G158" s="5">
        <f ca="1">OFFSET('672p stat'!$K$1,A158*20,1)</f>
        <v>116.65785200000001</v>
      </c>
      <c r="H158" s="5">
        <f ca="1">OFFSET('672p stat'!$N$1,A158*20,1)</f>
        <v>0.39425300000000002</v>
      </c>
      <c r="J158" s="5">
        <f t="shared" ca="1" si="5"/>
        <v>471.56632100002736</v>
      </c>
    </row>
    <row r="159" spans="1:10" x14ac:dyDescent="0.25">
      <c r="A159">
        <v>21</v>
      </c>
      <c r="C159" t="str">
        <f ca="1">OFFSET('672p stat'!$A$1,A159*20,0)</f>
        <v>non CUDA</v>
      </c>
      <c r="D159" s="5">
        <f ca="1">OFFSET('672p trace'!$U$56,(A51-1)*56,0)</f>
        <v>40.728799999996198</v>
      </c>
      <c r="E159" s="5">
        <f ca="1">OFFSET('672p trace'!$V$56,(A51-1)*56,0)</f>
        <v>0</v>
      </c>
      <c r="F159" s="5">
        <f ca="1">OFFSET('672p stat'!$H$1,A159*20,1)</f>
        <v>0</v>
      </c>
      <c r="G159" s="5">
        <f ca="1">OFFSET('672p stat'!$K$1,A159*20,1)</f>
        <v>0</v>
      </c>
      <c r="H159" s="5">
        <f ca="1">OFFSET('672p stat'!$N$1,A159*20,1)</f>
        <v>0</v>
      </c>
      <c r="J159" s="5">
        <f t="shared" ca="1" si="5"/>
        <v>40.728799999996198</v>
      </c>
    </row>
    <row r="160" spans="1:10" x14ac:dyDescent="0.25">
      <c r="A160">
        <v>22</v>
      </c>
      <c r="C160" t="str">
        <f ca="1">OFFSET('672p stat'!$A$1,A160*20,0)</f>
        <v>non CUDA non hash</v>
      </c>
      <c r="D160" s="5">
        <f ca="1">OFFSET('672p trace'!$U$56,(A52-1)*56,0)</f>
        <v>278.39609999999902</v>
      </c>
      <c r="E160" s="5">
        <f ca="1">OFFSET('672p trace'!$V$56,(A52-1)*56,0)</f>
        <v>278.2642560000026</v>
      </c>
      <c r="F160" s="5">
        <f ca="1">OFFSET('672p stat'!$H$1,A160*20,1)</f>
        <v>278.34362800000002</v>
      </c>
      <c r="G160" s="5">
        <f ca="1">OFFSET('672p stat'!$K$1,A160*20,1)</f>
        <v>277.75697100000002</v>
      </c>
      <c r="H160" s="5">
        <f ca="1">OFFSET('672p stat'!$N$1,A160*20,1)</f>
        <v>0.88897300000000001</v>
      </c>
      <c r="J160" s="5">
        <f t="shared" ca="1" si="5"/>
        <v>1113.6499280000019</v>
      </c>
    </row>
    <row r="161" spans="1:10" x14ac:dyDescent="0.25">
      <c r="A161">
        <v>23</v>
      </c>
      <c r="C161" t="str">
        <f ca="1">OFFSET('672p stat'!$A$1,A161*20,0)</f>
        <v>Classic ACO</v>
      </c>
      <c r="D161" s="5">
        <f ca="1">OFFSET('672p trace'!$U$56,(A53-1)*56,0)</f>
        <v>29390.552399999997</v>
      </c>
      <c r="E161" s="5">
        <f ca="1">OFFSET('672p trace'!$V$56,(A53-1)*56,0)</f>
        <v>28398.585599999991</v>
      </c>
      <c r="F161" s="5">
        <f ca="1">OFFSET('672p stat'!$H$1,A161*20,1)</f>
        <v>28306.653543</v>
      </c>
      <c r="G161" s="5">
        <f ca="1">OFFSET('672p stat'!$K$1,A161*20,1)</f>
        <v>28310.605350000002</v>
      </c>
      <c r="H161" s="5">
        <f ca="1">OFFSET('672p stat'!$N$1,A161*20,1)</f>
        <v>39.151378000000001</v>
      </c>
      <c r="J161" s="5">
        <f t="shared" ca="1" si="5"/>
        <v>114445.54827099999</v>
      </c>
    </row>
    <row r="162" spans="1:10" x14ac:dyDescent="0.25">
      <c r="A162">
        <v>24</v>
      </c>
      <c r="C162" t="str">
        <f ca="1">OFFSET('672p stat'!$A$1,A162*20,0)</f>
        <v>Classic ACO non hash</v>
      </c>
      <c r="D162" s="5">
        <f ca="1">OFFSET('672p trace'!$U$56,(A54-1)*56,0)</f>
        <v>9899.5155999999915</v>
      </c>
      <c r="E162" s="5">
        <f ca="1">OFFSET('672p trace'!$V$56,(A54-1)*56,0)</f>
        <v>9886.0644000000048</v>
      </c>
      <c r="F162" s="5">
        <f ca="1">OFFSET('672p stat'!$H$1,A162*20,1)</f>
        <v>9896.142151</v>
      </c>
      <c r="G162" s="5">
        <f ca="1">OFFSET('672p stat'!$K$1,A162*20,1)</f>
        <v>9894.3274880000008</v>
      </c>
      <c r="H162" s="5">
        <f ca="1">OFFSET('672p stat'!$N$1,A162*20,1)</f>
        <v>0.97451200000000004</v>
      </c>
      <c r="J162" s="5">
        <f t="shared" ca="1" si="5"/>
        <v>39577.024150999998</v>
      </c>
    </row>
    <row r="163" spans="1:10" x14ac:dyDescent="0.25">
      <c r="A163">
        <v>25</v>
      </c>
      <c r="C163" t="str">
        <f ca="1">OFFSET('672p stat'!$A$1,A163*20,0)</f>
        <v>omp</v>
      </c>
      <c r="D163" s="5">
        <f ca="1">OFFSET('672p trace'!$U$56,(A55-1)*56,0)</f>
        <v>78.229444000001379</v>
      </c>
      <c r="E163" s="5">
        <f ca="1">OFFSET('672p trace'!$V$56,(A55-1)*56,0)</f>
        <v>78.610899999994814</v>
      </c>
      <c r="F163" s="5">
        <f ca="1">OFFSET('672p stat'!$H$1,A163*20,1)</f>
        <v>78.574490999999995</v>
      </c>
      <c r="G163" s="5">
        <f ca="1">OFFSET('672p stat'!$K$1,A163*20,1)</f>
        <v>78.398870000000002</v>
      </c>
      <c r="H163" s="5">
        <f ca="1">OFFSET('672p stat'!$N$1,A163*20,1)</f>
        <v>1.781766</v>
      </c>
      <c r="J163" s="5">
        <f t="shared" ca="1" si="5"/>
        <v>315.59547099999622</v>
      </c>
    </row>
    <row r="164" spans="1:10" x14ac:dyDescent="0.25">
      <c r="A164">
        <v>26</v>
      </c>
      <c r="C164" t="str">
        <f ca="1">OFFSET('672p stat'!$A$1,A164*20,0)</f>
        <v>omp non hash</v>
      </c>
      <c r="D164" s="5">
        <f ca="1">OFFSET('672p trace'!$U$56,(A56-1)*56,0)</f>
        <v>226.10419599999892</v>
      </c>
      <c r="E164" s="5">
        <f ca="1">OFFSET('672p trace'!$V$56,(A56-1)*56,0)</f>
        <v>225.69217600000246</v>
      </c>
      <c r="F164" s="5">
        <f ca="1">OFFSET('672p stat'!$H$1,A164*20,1)</f>
        <v>225.77950899999999</v>
      </c>
      <c r="G164" s="5">
        <f ca="1">OFFSET('672p stat'!$K$1,A164*20,1)</f>
        <v>224.953394</v>
      </c>
      <c r="H164" s="5">
        <f ca="1">OFFSET('672p stat'!$N$1,A164*20,1)</f>
        <v>6.2707319999999998</v>
      </c>
      <c r="J164" s="5">
        <f t="shared" ca="1" si="5"/>
        <v>908.8000070000013</v>
      </c>
    </row>
    <row r="165" spans="1:10" x14ac:dyDescent="0.25">
      <c r="A165">
        <v>27</v>
      </c>
      <c r="C165" t="str">
        <f ca="1">OFFSET('672p stat'!$A$1,A165*20,0)</f>
        <v>non CUDA transp Time</v>
      </c>
      <c r="D165" s="5">
        <f ca="1">OFFSET('672p trace'!$U$56,(A57-1)*56,0)</f>
        <v>67.183523999991777</v>
      </c>
      <c r="E165" s="5">
        <f ca="1">OFFSET('672p trace'!$V$56,(A57-1)*56,0)</f>
        <v>66.917683999999397</v>
      </c>
      <c r="F165" s="5">
        <f ca="1">OFFSET('672p stat'!$H$1,A165*20,1)</f>
        <v>66.952325999999999</v>
      </c>
      <c r="G165" s="5">
        <f ca="1">OFFSET('672p stat'!$K$1,A165*20,1)</f>
        <v>66.827972000000003</v>
      </c>
      <c r="H165" s="5">
        <f ca="1">OFFSET('672p stat'!$N$1,A165*20,1)</f>
        <v>0.227719</v>
      </c>
      <c r="J165" s="5">
        <f t="shared" ca="1" si="5"/>
        <v>268.10922499999117</v>
      </c>
    </row>
    <row r="166" spans="1:10" x14ac:dyDescent="0.25">
      <c r="A166">
        <v>28</v>
      </c>
      <c r="C166" t="str">
        <f ca="1">OFFSET('672p stat'!$A$1,A166*20,0)</f>
        <v>non CUDA transp</v>
      </c>
      <c r="D166" s="5">
        <f ca="1">OFFSET('672p trace'!$U$56,(A58-1)*56,0)</f>
        <v>58.965663999997439</v>
      </c>
      <c r="E166" s="5">
        <f ca="1">OFFSET('672p trace'!$V$56,(A58-1)*56,0)</f>
        <v>0</v>
      </c>
      <c r="F166" s="5">
        <f ca="1">OFFSET('672p stat'!$H$1,A166*20,1)</f>
        <v>0</v>
      </c>
      <c r="G166" s="5">
        <f ca="1">OFFSET('672p stat'!$K$1,A166*20,1)</f>
        <v>0</v>
      </c>
      <c r="H166" s="5">
        <f ca="1">OFFSET('672p stat'!$N$1,A166*20,1)</f>
        <v>0</v>
      </c>
      <c r="J166" s="5">
        <f t="shared" ca="1" si="5"/>
        <v>58.965663999997439</v>
      </c>
    </row>
    <row r="167" spans="1:10" x14ac:dyDescent="0.25">
      <c r="A167">
        <v>29</v>
      </c>
      <c r="C167" t="str">
        <f ca="1">OFFSET('672p stat'!$A$1,A167*20,0)</f>
        <v>non CUDA transp non hash</v>
      </c>
      <c r="D167" s="5">
        <f ca="1">OFFSET('672p trace'!$U$56,(A59-1)*56,0)</f>
        <v>84.118495999997606</v>
      </c>
      <c r="E167" s="5">
        <f ca="1">OFFSET('672p trace'!$V$56,(A59-1)*56,0)</f>
        <v>83.871583999999771</v>
      </c>
      <c r="F167" s="5">
        <f ca="1">OFFSET('672p stat'!$H$1,A167*20,1)</f>
        <v>84.004672999999997</v>
      </c>
      <c r="G167" s="5">
        <f ca="1">OFFSET('672p stat'!$K$1,A167*20,1)</f>
        <v>83.719532000000001</v>
      </c>
      <c r="H167" s="5">
        <f ca="1">OFFSET('672p stat'!$N$1,A167*20,1)</f>
        <v>0.24588199999999999</v>
      </c>
      <c r="J167" s="5">
        <f t="shared" ca="1" si="5"/>
        <v>335.96016699999734</v>
      </c>
    </row>
    <row r="168" spans="1:10" x14ac:dyDescent="0.25">
      <c r="A168">
        <v>30</v>
      </c>
      <c r="C168" t="str">
        <f ca="1">OFFSET('672p stat'!$A$1,A168*20,0)</f>
        <v>CUDA Const</v>
      </c>
      <c r="D168" s="5">
        <f ca="1">OFFSET('672p trace'!$U$56,(A60-1)*56,0)</f>
        <v>69.871950448495994</v>
      </c>
      <c r="E168" s="5">
        <f ca="1">OFFSET('672p trace'!$V$56,(A60-1)*56,0)</f>
        <v>4.6765056000000021E-7</v>
      </c>
      <c r="F168" s="5">
        <f ca="1">OFFSET('672p stat'!$H$1,A168*20,1)</f>
        <v>0</v>
      </c>
      <c r="G168" s="5">
        <f ca="1">OFFSET('672p stat'!$K$1,A168*20,1)</f>
        <v>0</v>
      </c>
      <c r="H168" s="5">
        <f ca="1">OFFSET('672p stat'!$N$1,A168*20,1)</f>
        <v>0</v>
      </c>
      <c r="J168" s="5">
        <f t="shared" ca="1" si="5"/>
        <v>69.87195091614656</v>
      </c>
    </row>
    <row r="169" spans="1:10" x14ac:dyDescent="0.25">
      <c r="A169">
        <v>31</v>
      </c>
      <c r="C169" t="str">
        <f ca="1">OFFSET('672p stat'!$A$1,A169*20,0)</f>
        <v>CUDA ant Const</v>
      </c>
      <c r="D169" s="5">
        <f ca="1">OFFSET('672p trace'!$U$56,(A61-1)*56,0)</f>
        <v>485.500906560001</v>
      </c>
      <c r="E169" s="5">
        <f ca="1">OFFSET('672p trace'!$V$56,(A61-1)*56,0)</f>
        <v>482.66852595999865</v>
      </c>
      <c r="F169" s="5">
        <f ca="1">OFFSET('672p stat'!$H$1,A169*20,1)</f>
        <v>482.61897499999998</v>
      </c>
      <c r="G169" s="5">
        <f ca="1">OFFSET('672p stat'!$K$1,A169*20,1)</f>
        <v>484.071913</v>
      </c>
      <c r="H169" s="5">
        <f ca="1">OFFSET('672p stat'!$N$1,A169*20,1)</f>
        <v>80.583629999999999</v>
      </c>
      <c r="J169" s="5">
        <f t="shared" ca="1" si="5"/>
        <v>2015.4439505199996</v>
      </c>
    </row>
    <row r="170" spans="1:10" x14ac:dyDescent="0.25">
      <c r="A170">
        <v>32</v>
      </c>
      <c r="C170" t="str">
        <f ca="1">OFFSET('672p stat'!$A$1,A170*20,0)</f>
        <v>CUDA ant par Const</v>
      </c>
      <c r="D170" s="5">
        <f ca="1">OFFSET('672p trace'!$U$56,(A62-1)*56,0)</f>
        <v>483.56023300000032</v>
      </c>
      <c r="E170" s="5">
        <f ca="1">OFFSET('672p trace'!$V$56,(A62-1)*56,0)</f>
        <v>483.1721010000017</v>
      </c>
      <c r="F170" s="5">
        <f ca="1">OFFSET('672p stat'!$H$1,A170*20,1)</f>
        <v>482.97461600000003</v>
      </c>
      <c r="G170" s="5">
        <f ca="1">OFFSET('672p stat'!$K$1,A170*20,1)</f>
        <v>483.23893399999997</v>
      </c>
      <c r="H170" s="5">
        <f ca="1">OFFSET('672p stat'!$N$1,A170*20,1)</f>
        <v>0.36129899999999998</v>
      </c>
      <c r="J170" s="5">
        <f t="shared" ca="1" si="5"/>
        <v>1933.3071830000019</v>
      </c>
    </row>
    <row r="171" spans="1:10" x14ac:dyDescent="0.25">
      <c r="A171">
        <v>33</v>
      </c>
      <c r="C171" t="str">
        <f ca="1">OFFSET('672p stat'!$A$1,A171*20,0)</f>
        <v>CUDA ant add CPU Const</v>
      </c>
      <c r="D171" s="5">
        <f ca="1">OFFSET('672p trace'!$U$56,(A63-1)*56,0)</f>
        <v>779.63309524000158</v>
      </c>
      <c r="E171" s="5">
        <f ca="1">OFFSET('672p trace'!$V$56,(A63-1)*56,0)</f>
        <v>781.05162500000063</v>
      </c>
      <c r="F171" s="5">
        <f ca="1">OFFSET('672p stat'!$H$1,A171*20,1)</f>
        <v>755.93686600000001</v>
      </c>
      <c r="G171" s="5">
        <f ca="1">OFFSET('672p stat'!$K$1,A171*20,1)</f>
        <v>756.99056800000005</v>
      </c>
      <c r="H171" s="5">
        <f ca="1">OFFSET('672p stat'!$N$1,A171*20,1)</f>
        <v>0.41765099999999999</v>
      </c>
      <c r="J171" s="5">
        <f t="shared" ca="1" si="5"/>
        <v>3074.0298052400026</v>
      </c>
    </row>
    <row r="172" spans="1:10" x14ac:dyDescent="0.25">
      <c r="A172">
        <v>34</v>
      </c>
      <c r="C172" t="str">
        <f ca="1">OFFSET('672p stat'!$A$1,A172*20,0)</f>
        <v>CUDA opt Const</v>
      </c>
      <c r="D172" s="5">
        <f ca="1">OFFSET('672p trace'!$U$56,(A64-1)*56,0)</f>
        <v>12.050215387583989</v>
      </c>
      <c r="E172" s="5">
        <f ca="1">OFFSET('672p trace'!$V$56,(A64-1)*56,0)</f>
        <v>2.542125056E-7</v>
      </c>
      <c r="F172" s="5">
        <f ca="1">OFFSET('672p stat'!$H$1,A172*20,1)</f>
        <v>0</v>
      </c>
      <c r="G172" s="5">
        <f ca="1">OFFSET('672p stat'!$K$1,A172*20,1)</f>
        <v>0</v>
      </c>
      <c r="H172" s="5">
        <f ca="1">OFFSET('672p stat'!$N$1,A172*20,1)</f>
        <v>0</v>
      </c>
      <c r="J172" s="5">
        <f t="shared" ca="1" si="5"/>
        <v>12.050215641796495</v>
      </c>
    </row>
    <row r="173" spans="1:10" x14ac:dyDescent="0.25">
      <c r="A173">
        <v>35</v>
      </c>
      <c r="C173" t="str">
        <f ca="1">OFFSET('672p stat'!$A$1,A173*20,0)</f>
        <v>CUDA opt ant Const</v>
      </c>
      <c r="D173" s="5">
        <f ca="1">OFFSET('672p trace'!$U$56,(A65-1)*56,0)</f>
        <v>407.58182515999965</v>
      </c>
      <c r="E173" s="5">
        <f ca="1">OFFSET('672p trace'!$V$56,(A65-1)*56,0)</f>
        <v>407.1657478399996</v>
      </c>
      <c r="F173" s="5">
        <f ca="1">OFFSET('672p stat'!$H$1,A173*20,1)</f>
        <v>406.48814299999998</v>
      </c>
      <c r="G173" s="5">
        <f ca="1">OFFSET('672p stat'!$K$1,A173*20,1)</f>
        <v>435.22256299999998</v>
      </c>
      <c r="H173" s="5">
        <f ca="1">OFFSET('672p stat'!$N$1,A173*20,1)</f>
        <v>0</v>
      </c>
      <c r="J173" s="5">
        <f t="shared" ca="1" si="5"/>
        <v>1656.4582789999993</v>
      </c>
    </row>
    <row r="174" spans="1:10" x14ac:dyDescent="0.25">
      <c r="A174">
        <v>36</v>
      </c>
      <c r="C174" t="str">
        <f ca="1">OFFSET('672p stat'!$A$1,A174*20,0)</f>
        <v>CUDA opt ant par Const</v>
      </c>
      <c r="D174" s="5">
        <f ca="1">OFFSET('672p trace'!$U$56,(A66-1)*56,0)</f>
        <v>189.09629696000033</v>
      </c>
      <c r="E174" s="5">
        <f ca="1">OFFSET('672p trace'!$V$56,(A66-1)*56,0)</f>
        <v>188.29969124000021</v>
      </c>
      <c r="F174" s="5">
        <f ca="1">OFFSET('672p stat'!$H$1,A174*20,1)</f>
        <v>187.67533</v>
      </c>
      <c r="G174" s="5">
        <f ca="1">OFFSET('672p stat'!$K$1,A174*20,1)</f>
        <v>190.92973799999999</v>
      </c>
      <c r="H174" s="5">
        <f ca="1">OFFSET('672p stat'!$N$1,A174*20,1)</f>
        <v>0</v>
      </c>
      <c r="J174" s="5">
        <f t="shared" ca="1" si="5"/>
        <v>756.00105620000045</v>
      </c>
    </row>
    <row r="175" spans="1:10" x14ac:dyDescent="0.25">
      <c r="A175">
        <v>37</v>
      </c>
      <c r="C175" t="str">
        <f ca="1">OFFSET('672p stat'!$A$1,A175*20,0)</f>
        <v>CUDA ant par global</v>
      </c>
      <c r="D175" s="5">
        <f ca="1">OFFSET('672p trace'!$U$56,(A67-1)*56,0)</f>
        <v>4820.6101849999977</v>
      </c>
      <c r="E175" s="5">
        <f ca="1">OFFSET('672p trace'!$V$56,(A67-1)*56,0)</f>
        <v>4810.2396832400018</v>
      </c>
      <c r="F175" s="5">
        <f ca="1">OFFSET('672p stat'!$H$1,A175*20,1)</f>
        <v>4812.5272779999996</v>
      </c>
      <c r="G175" s="5">
        <f ca="1">OFFSET('672p stat'!$K$1,A175*20,1)</f>
        <v>4815.6158660000001</v>
      </c>
      <c r="H175" s="5">
        <f ca="1">OFFSET('672p stat'!$N$1,A175*20,1)</f>
        <v>0.27015899999999998</v>
      </c>
      <c r="J175" s="5">
        <f t="shared" ca="1" si="5"/>
        <v>19259.263171239996</v>
      </c>
    </row>
    <row r="176" spans="1:10" x14ac:dyDescent="0.25">
      <c r="A176">
        <v>38</v>
      </c>
      <c r="C176" t="str">
        <f ca="1">OFFSET('672p stat'!$A$1,A176*20,0)</f>
        <v>CUDA ant add CPU Time global</v>
      </c>
      <c r="D176" s="5">
        <f ca="1">OFFSET('672p trace'!$U$56,(A68-1)*56,0)</f>
        <v>5140.5052801599977</v>
      </c>
      <c r="E176" s="5">
        <f ca="1">OFFSET('672p trace'!$V$56,(A68-1)*56,0)</f>
        <v>5140.0744395600059</v>
      </c>
      <c r="F176" s="5">
        <f ca="1">OFFSET('672p stat'!$H$1,A176*20,1)</f>
        <v>5179.8437450000001</v>
      </c>
      <c r="G176" s="5">
        <f ca="1">OFFSET('672p stat'!$K$1,A176*20,1)</f>
        <v>5179.7289620000001</v>
      </c>
      <c r="H176" s="5">
        <f ca="1">OFFSET('672p stat'!$N$1,A176*20,1)</f>
        <v>0.68535400000000002</v>
      </c>
      <c r="J176" s="5">
        <f t="shared" ca="1" si="5"/>
        <v>20640.837780720005</v>
      </c>
    </row>
    <row r="177" spans="1:10" x14ac:dyDescent="0.25">
      <c r="A177">
        <v>39</v>
      </c>
      <c r="C177" t="str">
        <f ca="1">OFFSET('672p stat'!$A$1,A177*20,0)</f>
        <v>CUDA opt ant par global</v>
      </c>
      <c r="D177" s="5">
        <f ca="1">OFFSET('672p trace'!$U$56,(A69-1)*56,0)</f>
        <v>5375.3673158400024</v>
      </c>
      <c r="E177" s="5">
        <f ca="1">OFFSET('672p trace'!$V$56,(A69-1)*56,0)</f>
        <v>5373.8800960399967</v>
      </c>
      <c r="F177" s="5">
        <f ca="1">OFFSET('672p stat'!$H$1,A177*20,1)</f>
        <v>5374.5207339999997</v>
      </c>
      <c r="G177" s="5">
        <f ca="1">OFFSET('672p stat'!$K$1,A177*20,1)</f>
        <v>5340.6812200000004</v>
      </c>
      <c r="H177" s="5">
        <f ca="1">OFFSET('672p stat'!$N$1,A177*20,1)</f>
        <v>0</v>
      </c>
      <c r="J177" s="5">
        <f t="shared" ca="1" si="5"/>
        <v>21464.449365879998</v>
      </c>
    </row>
    <row r="178" spans="1:10" x14ac:dyDescent="0.25">
      <c r="A178">
        <v>40</v>
      </c>
      <c r="C178">
        <f ca="1">OFFSET('672p stat'!$A$1,A178*20,0)</f>
        <v>0</v>
      </c>
      <c r="D178" s="5" t="e">
        <f ca="1">OFFSET('672p trace'!$U$56,(A70-1)*56,0)</f>
        <v>#DIV/0!</v>
      </c>
      <c r="E178" s="5" t="e">
        <f ca="1">OFFSET('672p trace'!$V$56,(A70-1)*56,0)</f>
        <v>#DIV/0!</v>
      </c>
      <c r="F178" s="5">
        <f ca="1">OFFSET('672p stat'!$H$1,A178*20,1)</f>
        <v>0</v>
      </c>
      <c r="G178" s="5">
        <f ca="1">OFFSET('672p stat'!$K$1,A178*20,1)</f>
        <v>0</v>
      </c>
      <c r="H178" s="5">
        <f ca="1">OFFSET('672p stat'!$N$1,A178*20,1)</f>
        <v>0</v>
      </c>
      <c r="J178" s="5" t="e">
        <f t="shared" ca="1" si="5"/>
        <v>#DIV/0!</v>
      </c>
    </row>
    <row r="179" spans="1:10" x14ac:dyDescent="0.25">
      <c r="A179">
        <v>41</v>
      </c>
      <c r="C179">
        <f ca="1">OFFSET('672p stat'!$A$1,A179*20,0)</f>
        <v>0</v>
      </c>
      <c r="D179" s="5" t="e">
        <f ca="1">OFFSET('672p trace'!$U$56,(A71-1)*56,0)</f>
        <v>#DIV/0!</v>
      </c>
      <c r="E179" s="5" t="e">
        <f ca="1">OFFSET('672p trace'!$V$56,(A71-1)*56,0)</f>
        <v>#DIV/0!</v>
      </c>
      <c r="F179" s="5">
        <f ca="1">OFFSET('672p stat'!$H$1,A179*20,1)</f>
        <v>0</v>
      </c>
      <c r="G179" s="5">
        <f ca="1">OFFSET('672p stat'!$K$1,A179*20,1)</f>
        <v>0</v>
      </c>
      <c r="H179" s="5">
        <f ca="1">OFFSET('672p stat'!$N$1,A179*20,1)</f>
        <v>0</v>
      </c>
      <c r="J179" s="5" t="e">
        <f t="shared" ca="1" si="5"/>
        <v>#DIV/0!</v>
      </c>
    </row>
    <row r="180" spans="1:10" x14ac:dyDescent="0.25">
      <c r="A180">
        <v>42</v>
      </c>
      <c r="C180">
        <f ca="1">OFFSET('672p stat'!$A$1,A180*20,0)</f>
        <v>0</v>
      </c>
      <c r="D180" s="5" t="e">
        <f ca="1">OFFSET('672p trace'!$U$56,(A72-1)*56,0)</f>
        <v>#DIV/0!</v>
      </c>
      <c r="E180" s="5" t="e">
        <f ca="1">OFFSET('672p trace'!$V$56,(A72-1)*56,0)</f>
        <v>#DIV/0!</v>
      </c>
      <c r="F180" s="5">
        <f ca="1">OFFSET('672p stat'!$H$1,A180*20,1)</f>
        <v>0</v>
      </c>
      <c r="G180" s="5">
        <f ca="1">OFFSET('672p stat'!$K$1,A180*20,1)</f>
        <v>0</v>
      </c>
      <c r="H180" s="5">
        <f ca="1">OFFSET('672p stat'!$N$1,A180*20,1)</f>
        <v>0</v>
      </c>
      <c r="J180" s="5" t="e">
        <f t="shared" ca="1" si="5"/>
        <v>#DIV/0!</v>
      </c>
    </row>
    <row r="181" spans="1:10" x14ac:dyDescent="0.25">
      <c r="A181">
        <v>43</v>
      </c>
      <c r="C181">
        <f ca="1">OFFSET('672p stat'!$A$1,A181*20,0)</f>
        <v>0</v>
      </c>
      <c r="D181" s="5" t="e">
        <f ca="1">OFFSET('672p trace'!$U$56,(A73-1)*56,0)</f>
        <v>#DIV/0!</v>
      </c>
      <c r="E181" s="5" t="e">
        <f ca="1">OFFSET('672p trace'!$V$56,(A73-1)*56,0)</f>
        <v>#DIV/0!</v>
      </c>
      <c r="F181" s="5">
        <f ca="1">OFFSET('672p stat'!$H$1,A181*20,1)</f>
        <v>0</v>
      </c>
      <c r="G181" s="5">
        <f ca="1">OFFSET('672p stat'!$K$1,A181*20,1)</f>
        <v>0</v>
      </c>
      <c r="H181" s="5">
        <f ca="1">OFFSET('672p stat'!$N$1,A181*20,1)</f>
        <v>0</v>
      </c>
      <c r="J181" s="5" t="e">
        <f t="shared" ca="1" si="5"/>
        <v>#DIV/0!</v>
      </c>
    </row>
    <row r="182" spans="1:10" x14ac:dyDescent="0.25">
      <c r="A182">
        <v>44</v>
      </c>
      <c r="C182">
        <f ca="1">OFFSET('672p stat'!$A$1,A182*20,0)</f>
        <v>0</v>
      </c>
      <c r="D182" s="5" t="e">
        <f ca="1">OFFSET('672p trace'!$U$56,(A74-1)*56,0)</f>
        <v>#DIV/0!</v>
      </c>
      <c r="E182" s="5" t="e">
        <f ca="1">OFFSET('672p trace'!$V$56,(A74-1)*56,0)</f>
        <v>#DIV/0!</v>
      </c>
      <c r="F182" s="5">
        <f ca="1">OFFSET('672p stat'!$H$1,A182*20,1)</f>
        <v>0</v>
      </c>
      <c r="G182" s="5">
        <f ca="1">OFFSET('672p stat'!$K$1,A182*20,1)</f>
        <v>0</v>
      </c>
      <c r="H182" s="5">
        <f ca="1">OFFSET('672p stat'!$N$1,A182*20,1)</f>
        <v>0</v>
      </c>
      <c r="J182" s="5" t="e">
        <f t="shared" ca="1" si="5"/>
        <v>#DIV/0!</v>
      </c>
    </row>
    <row r="183" spans="1:10" x14ac:dyDescent="0.25">
      <c r="A183">
        <v>45</v>
      </c>
      <c r="C183">
        <f ca="1">OFFSET('672p stat'!$A$1,A183*20,0)</f>
        <v>0</v>
      </c>
      <c r="D183" s="5" t="e">
        <f ca="1">OFFSET('672p trace'!$U$56,(A75-1)*56,0)</f>
        <v>#DIV/0!</v>
      </c>
      <c r="E183" s="5" t="e">
        <f ca="1">OFFSET('672p trace'!$V$56,(A75-1)*56,0)</f>
        <v>#DIV/0!</v>
      </c>
      <c r="F183" s="5">
        <f ca="1">OFFSET('672p stat'!$H$1,A183*20,1)</f>
        <v>0</v>
      </c>
      <c r="G183" s="5">
        <f ca="1">OFFSET('672p stat'!$K$1,A183*20,1)</f>
        <v>0</v>
      </c>
      <c r="H183" s="5">
        <f ca="1">OFFSET('672p stat'!$N$1,A183*20,1)</f>
        <v>0</v>
      </c>
      <c r="J183" s="5" t="e">
        <f t="shared" ca="1" si="5"/>
        <v>#DIV/0!</v>
      </c>
    </row>
    <row r="184" spans="1:10" x14ac:dyDescent="0.25">
      <c r="A184">
        <v>46</v>
      </c>
      <c r="C184">
        <f ca="1">OFFSET('672p stat'!$A$1,A184*20,0)</f>
        <v>0</v>
      </c>
      <c r="D184" s="5" t="e">
        <f ca="1">OFFSET('672p trace'!$U$56,(A76-1)*56,0)</f>
        <v>#DIV/0!</v>
      </c>
      <c r="E184" s="5" t="e">
        <f ca="1">OFFSET('672p trace'!$V$56,(A76-1)*56,0)</f>
        <v>#DIV/0!</v>
      </c>
      <c r="F184" s="5">
        <f ca="1">OFFSET('672p stat'!$H$1,A184*20,1)</f>
        <v>0</v>
      </c>
      <c r="G184" s="5">
        <f ca="1">OFFSET('672p stat'!$K$1,A184*20,1)</f>
        <v>0</v>
      </c>
      <c r="H184" s="5">
        <f ca="1">OFFSET('672p stat'!$N$1,A184*20,1)</f>
        <v>0</v>
      </c>
      <c r="J184" s="5" t="e">
        <f t="shared" ca="1" si="5"/>
        <v>#DIV/0!</v>
      </c>
    </row>
    <row r="185" spans="1:10" x14ac:dyDescent="0.25">
      <c r="A185">
        <v>47</v>
      </c>
      <c r="C185">
        <f ca="1">OFFSET('672p stat'!$A$1,A185*20,0)</f>
        <v>0</v>
      </c>
      <c r="D185" s="5">
        <f ca="1">OFFSET('672p trace'!$U$56,(A77-1)*56,0)</f>
        <v>0</v>
      </c>
      <c r="E185" s="5">
        <f ca="1">OFFSET('672p trace'!$V$56,(A77-1)*56,0)</f>
        <v>0</v>
      </c>
      <c r="F185" s="5">
        <f ca="1">OFFSET('672p stat'!$H$1,A185*20,1)</f>
        <v>0</v>
      </c>
      <c r="G185" s="5">
        <f ca="1">OFFSET('672p stat'!$K$1,A185*20,1)</f>
        <v>0</v>
      </c>
      <c r="H185" s="5">
        <f ca="1">OFFSET('672p stat'!$N$1,A185*20,1)</f>
        <v>0</v>
      </c>
      <c r="J185" s="5">
        <f t="shared" ca="1" si="5"/>
        <v>0</v>
      </c>
    </row>
    <row r="186" spans="1:10" x14ac:dyDescent="0.25">
      <c r="A186">
        <v>48</v>
      </c>
      <c r="C186">
        <f ca="1">OFFSET('672p stat'!$A$1,A186*20,0)</f>
        <v>0</v>
      </c>
      <c r="D186" s="5">
        <f ca="1">OFFSET('672p trace'!$U$56,(A78-1)*56,0)</f>
        <v>0</v>
      </c>
      <c r="E186" s="5">
        <f ca="1">OFFSET('672p trace'!$V$56,(A78-1)*56,0)</f>
        <v>0</v>
      </c>
      <c r="F186" s="5">
        <f ca="1">OFFSET('672p stat'!$H$1,A186*20,1)</f>
        <v>0</v>
      </c>
      <c r="G186" s="5">
        <f ca="1">OFFSET('672p stat'!$K$1,A186*20,1)</f>
        <v>0</v>
      </c>
      <c r="H186" s="5">
        <f ca="1">OFFSET('672p stat'!$N$1,A186*20,1)</f>
        <v>0</v>
      </c>
      <c r="J186" s="5">
        <f t="shared" ca="1" si="5"/>
        <v>0</v>
      </c>
    </row>
    <row r="187" spans="1:10" x14ac:dyDescent="0.25">
      <c r="A187">
        <v>49</v>
      </c>
      <c r="C187">
        <f ca="1">OFFSET('672p stat'!$A$1,A187*20,0)</f>
        <v>0</v>
      </c>
      <c r="D187" s="5">
        <f ca="1">OFFSET('672p trace'!$U$56,(A79-1)*56,0)</f>
        <v>0</v>
      </c>
      <c r="E187" s="5">
        <f ca="1">OFFSET('672p trace'!$V$56,(A79-1)*56,0)</f>
        <v>0</v>
      </c>
      <c r="F187" s="5">
        <f ca="1">OFFSET('672p stat'!$H$1,A187*20,1)</f>
        <v>0</v>
      </c>
      <c r="G187" s="5">
        <f ca="1">OFFSET('672p stat'!$K$1,A187*20,1)</f>
        <v>0</v>
      </c>
      <c r="H187" s="5">
        <f ca="1">OFFSET('672p stat'!$N$1,A187*20,1)</f>
        <v>0</v>
      </c>
      <c r="J187" s="5">
        <f t="shared" ca="1" si="5"/>
        <v>0</v>
      </c>
    </row>
    <row r="188" spans="1:10" x14ac:dyDescent="0.25">
      <c r="A188">
        <v>50</v>
      </c>
      <c r="C188">
        <f ca="1">OFFSET('672p stat'!$A$1,A188*20,0)</f>
        <v>0</v>
      </c>
      <c r="D188" s="5">
        <f ca="1">OFFSET('672p trace'!$U$56,(A80-1)*56,0)</f>
        <v>0</v>
      </c>
      <c r="E188" s="5">
        <f ca="1">OFFSET('672p trace'!$V$56,(A80-1)*56,0)</f>
        <v>0</v>
      </c>
      <c r="F188" s="5">
        <f ca="1">OFFSET('672p stat'!$H$1,A188*20,1)</f>
        <v>0</v>
      </c>
      <c r="G188" s="5">
        <f ca="1">OFFSET('672p stat'!$K$1,A188*20,1)</f>
        <v>0</v>
      </c>
      <c r="H188" s="5">
        <f ca="1">OFFSET('672p stat'!$N$1,A188*20,1)</f>
        <v>0</v>
      </c>
    </row>
    <row r="191" spans="1:10" x14ac:dyDescent="0.25">
      <c r="E191">
        <v>50</v>
      </c>
    </row>
    <row r="192" spans="1:10" x14ac:dyDescent="0.25">
      <c r="C192" t="s">
        <v>80</v>
      </c>
      <c r="D192">
        <v>1.96</v>
      </c>
      <c r="E192">
        <f>SQRT(E191)</f>
        <v>7.0710678118654755</v>
      </c>
    </row>
    <row r="193" spans="1:10" x14ac:dyDescent="0.25">
      <c r="D193" t="s">
        <v>59</v>
      </c>
      <c r="E193" t="s">
        <v>55</v>
      </c>
      <c r="F193" t="s">
        <v>56</v>
      </c>
      <c r="G193" t="s">
        <v>57</v>
      </c>
      <c r="H193" t="s">
        <v>58</v>
      </c>
    </row>
    <row r="194" spans="1:10" x14ac:dyDescent="0.25">
      <c r="A194">
        <v>1</v>
      </c>
      <c r="C194" t="str">
        <f ca="1">OFFSET('672p stat'!$A$1,A194*20,0)</f>
        <v>CUDA Time</v>
      </c>
      <c r="D194" s="8">
        <f t="shared" ref="D194:H194" ca="1" si="6">$D$192*SQRT(D139)/$E$192</f>
        <v>0.45544388182373946</v>
      </c>
      <c r="E194" s="8">
        <f t="shared" ca="1" si="6"/>
        <v>2.8683501101301281E-4</v>
      </c>
      <c r="F194" s="8">
        <f t="shared" ca="1" si="6"/>
        <v>0</v>
      </c>
      <c r="G194" s="8">
        <f t="shared" ca="1" si="6"/>
        <v>0</v>
      </c>
      <c r="H194" s="8">
        <f t="shared" ca="1" si="6"/>
        <v>0</v>
      </c>
      <c r="J194" s="8">
        <f>$D$192*SQRT(J138)/$E$192</f>
        <v>0</v>
      </c>
    </row>
    <row r="195" spans="1:10" x14ac:dyDescent="0.25">
      <c r="A195">
        <v>2</v>
      </c>
      <c r="C195" t="str">
        <f ca="1">OFFSET('672p stat'!$A$1,A195*20,0)</f>
        <v>CUDA</v>
      </c>
      <c r="D195" s="8">
        <f t="shared" ref="D195:H195" ca="1" si="7">$D$192*SQRT(D140)/$E$192</f>
        <v>0.45095634736959889</v>
      </c>
      <c r="E195" s="8">
        <f t="shared" ca="1" si="7"/>
        <v>0</v>
      </c>
      <c r="F195" s="8">
        <f t="shared" ca="1" si="7"/>
        <v>0</v>
      </c>
      <c r="G195" s="8">
        <f t="shared" ca="1" si="7"/>
        <v>0</v>
      </c>
      <c r="H195" s="8">
        <f t="shared" ca="1" si="7"/>
        <v>0</v>
      </c>
      <c r="J195" s="8">
        <f t="shared" ref="J195:J243" ca="1" si="8">$D$192*SQRT(J139)/$E$192</f>
        <v>0.45544397214695898</v>
      </c>
    </row>
    <row r="196" spans="1:10" x14ac:dyDescent="0.25">
      <c r="A196">
        <v>3</v>
      </c>
      <c r="C196" t="str">
        <f ca="1">OFFSET('672p stat'!$A$1,A196*20,0)</f>
        <v>CUDA non hash</v>
      </c>
      <c r="D196" s="8">
        <f t="shared" ref="D196:H196" ca="1" si="9">$D$192*SQRT(D141)/$E$192</f>
        <v>5.6727758295194051E-3</v>
      </c>
      <c r="E196" s="8">
        <f t="shared" ca="1" si="9"/>
        <v>1.9925621820038636E-5</v>
      </c>
      <c r="F196" s="8">
        <f t="shared" ca="1" si="9"/>
        <v>0</v>
      </c>
      <c r="G196" s="8">
        <f t="shared" ca="1" si="9"/>
        <v>0</v>
      </c>
      <c r="H196" s="8">
        <f t="shared" ca="1" si="9"/>
        <v>0</v>
      </c>
      <c r="J196" s="8">
        <f t="shared" ca="1" si="8"/>
        <v>0.45095634736959889</v>
      </c>
    </row>
    <row r="197" spans="1:10" x14ac:dyDescent="0.25">
      <c r="A197">
        <v>4</v>
      </c>
      <c r="C197" t="str">
        <f ca="1">OFFSET('672p stat'!$A$1,A197*20,0)</f>
        <v>CUDA ant</v>
      </c>
      <c r="D197" s="8">
        <f t="shared" ref="D197:H197" ca="1" si="10">$D$192*SQRT(D142)/$E$192</f>
        <v>22.636351158018613</v>
      </c>
      <c r="E197" s="8">
        <f t="shared" ca="1" si="10"/>
        <v>22.627577399005144</v>
      </c>
      <c r="F197" s="8">
        <f t="shared" ca="1" si="10"/>
        <v>22.604902775768622</v>
      </c>
      <c r="G197" s="8">
        <f t="shared" ca="1" si="10"/>
        <v>22.601732549398243</v>
      </c>
      <c r="H197" s="8">
        <f t="shared" ca="1" si="10"/>
        <v>3.3037658837054416</v>
      </c>
      <c r="J197" s="8">
        <f t="shared" ca="1" si="8"/>
        <v>5.6728108237790271E-3</v>
      </c>
    </row>
    <row r="198" spans="1:10" x14ac:dyDescent="0.25">
      <c r="A198">
        <v>5</v>
      </c>
      <c r="C198" t="str">
        <f ca="1">OFFSET('672p stat'!$A$1,A198*20,0)</f>
        <v>CUDA ant par</v>
      </c>
      <c r="D198" s="8">
        <f t="shared" ref="D198:H198" ca="1" si="11">$D$192*SQRT(D143)/$E$192</f>
        <v>19.80776525115466</v>
      </c>
      <c r="E198" s="8">
        <f t="shared" ca="1" si="11"/>
        <v>19.813526107095356</v>
      </c>
      <c r="F198" s="8">
        <f t="shared" ca="1" si="11"/>
        <v>19.805019860023769</v>
      </c>
      <c r="G198" s="8">
        <f t="shared" ca="1" si="11"/>
        <v>19.811133183866488</v>
      </c>
      <c r="H198" s="8">
        <f t="shared" ca="1" si="11"/>
        <v>0.13834101540757895</v>
      </c>
      <c r="J198" s="8">
        <f t="shared" ca="1" si="8"/>
        <v>45.355776538914149</v>
      </c>
    </row>
    <row r="199" spans="1:10" x14ac:dyDescent="0.25">
      <c r="A199">
        <v>6</v>
      </c>
      <c r="C199" t="str">
        <f ca="1">OFFSET('672p stat'!$A$1,A199*20,0)</f>
        <v>CUDA ant non hash</v>
      </c>
      <c r="D199" s="8">
        <f t="shared" ref="D199:H199" ca="1" si="12">$D$192*SQRT(D144)/$E$192</f>
        <v>20.642237659356823</v>
      </c>
      <c r="E199" s="8">
        <f t="shared" ca="1" si="12"/>
        <v>20.661726108564572</v>
      </c>
      <c r="F199" s="8">
        <f t="shared" ca="1" si="12"/>
        <v>20.65999528356577</v>
      </c>
      <c r="G199" s="8">
        <f t="shared" ca="1" si="12"/>
        <v>20.66095891347079</v>
      </c>
      <c r="H199" s="8">
        <f t="shared" ca="1" si="12"/>
        <v>4.8942047886928464</v>
      </c>
      <c r="J199" s="8">
        <f t="shared" ca="1" si="8"/>
        <v>39.618964259086518</v>
      </c>
    </row>
    <row r="200" spans="1:10" x14ac:dyDescent="0.25">
      <c r="A200">
        <v>7</v>
      </c>
      <c r="C200" t="str">
        <f ca="1">OFFSET('672p stat'!$A$1,A200*20,0)</f>
        <v>CUDA ant add CPU Time</v>
      </c>
      <c r="D200" s="8">
        <f t="shared" ref="D200:H200" ca="1" si="13">$D$192*SQRT(D145)/$E$192</f>
        <v>20.543592467260552</v>
      </c>
      <c r="E200" s="8">
        <f t="shared" ca="1" si="13"/>
        <v>20.548656488297091</v>
      </c>
      <c r="F200" s="8">
        <f t="shared" ca="1" si="13"/>
        <v>20.491204192581751</v>
      </c>
      <c r="G200" s="8">
        <f t="shared" ca="1" si="13"/>
        <v>20.488919439278586</v>
      </c>
      <c r="H200" s="8">
        <f t="shared" ca="1" si="13"/>
        <v>0.13928306670948915</v>
      </c>
      <c r="J200" s="8">
        <f t="shared" ca="1" si="8"/>
        <v>41.601355389283412</v>
      </c>
    </row>
    <row r="201" spans="1:10" x14ac:dyDescent="0.25">
      <c r="A201">
        <v>8</v>
      </c>
      <c r="C201" t="str">
        <f ca="1">OFFSET('672p stat'!$A$1,A201*20,0)</f>
        <v>CUDA ant add CPU</v>
      </c>
      <c r="D201" s="8">
        <f t="shared" ref="D201:H201" ca="1" si="14">$D$192*SQRT(D146)/$E$192</f>
        <v>20.34058928705111</v>
      </c>
      <c r="E201" s="8">
        <f t="shared" ca="1" si="14"/>
        <v>0</v>
      </c>
      <c r="F201" s="8">
        <f t="shared" ca="1" si="14"/>
        <v>0</v>
      </c>
      <c r="G201" s="8">
        <f t="shared" ca="1" si="14"/>
        <v>0</v>
      </c>
      <c r="H201" s="8">
        <f t="shared" ca="1" si="14"/>
        <v>0</v>
      </c>
      <c r="J201" s="8">
        <f t="shared" ca="1" si="8"/>
        <v>41.036461150529526</v>
      </c>
    </row>
    <row r="202" spans="1:10" x14ac:dyDescent="0.25">
      <c r="A202">
        <v>9</v>
      </c>
      <c r="C202" t="str">
        <f ca="1">OFFSET('672p stat'!$A$1,A202*20,0)</f>
        <v>CUDA ant add CPU non hash</v>
      </c>
      <c r="D202" s="8">
        <f t="shared" ref="D202:H202" ca="1" si="15">$D$192*SQRT(D147)/$E$192</f>
        <v>18.456832553697648</v>
      </c>
      <c r="E202" s="8">
        <f t="shared" ca="1" si="15"/>
        <v>18.456837417922323</v>
      </c>
      <c r="F202" s="8">
        <f t="shared" ca="1" si="15"/>
        <v>18.458162127247231</v>
      </c>
      <c r="G202" s="8">
        <f t="shared" ca="1" si="15"/>
        <v>18.457576894123886</v>
      </c>
      <c r="H202" s="8">
        <f t="shared" ca="1" si="15"/>
        <v>0.1771250167311213</v>
      </c>
      <c r="J202" s="8">
        <f t="shared" ca="1" si="8"/>
        <v>20.34058928705111</v>
      </c>
    </row>
    <row r="203" spans="1:10" x14ac:dyDescent="0.25">
      <c r="A203">
        <v>10</v>
      </c>
      <c r="C203">
        <f ca="1">OFFSET('672p stat'!$A$1,A203*20,0)</f>
        <v>0</v>
      </c>
      <c r="D203" s="8">
        <f t="shared" ref="D203:H203" ca="1" si="16">$D$192*SQRT(D148)/$E$192</f>
        <v>0</v>
      </c>
      <c r="E203" s="8">
        <f t="shared" ca="1" si="16"/>
        <v>0</v>
      </c>
      <c r="F203" s="8">
        <f t="shared" ca="1" si="16"/>
        <v>0</v>
      </c>
      <c r="G203" s="8">
        <f t="shared" ca="1" si="16"/>
        <v>0</v>
      </c>
      <c r="H203" s="8">
        <f t="shared" ca="1" si="16"/>
        <v>0</v>
      </c>
      <c r="J203" s="8">
        <f t="shared" ca="1" si="8"/>
        <v>36.915129453608081</v>
      </c>
    </row>
    <row r="204" spans="1:10" x14ac:dyDescent="0.25">
      <c r="A204">
        <v>11</v>
      </c>
      <c r="C204" t="str">
        <f ca="1">OFFSET('672p stat'!$A$1,A204*20,0)</f>
        <v>CUDA opt</v>
      </c>
      <c r="D204" s="8">
        <f t="shared" ref="D204:H204" ca="1" si="17">$D$192*SQRT(D149)/$E$192</f>
        <v>0.12507031352959128</v>
      </c>
      <c r="E204" s="8">
        <f t="shared" ca="1" si="17"/>
        <v>0</v>
      </c>
      <c r="F204" s="8">
        <f t="shared" ca="1" si="17"/>
        <v>0</v>
      </c>
      <c r="G204" s="8">
        <f t="shared" ca="1" si="17"/>
        <v>0</v>
      </c>
      <c r="H204" s="8">
        <f t="shared" ca="1" si="17"/>
        <v>0</v>
      </c>
      <c r="J204" s="8">
        <f t="shared" ca="1" si="8"/>
        <v>0</v>
      </c>
    </row>
    <row r="205" spans="1:10" x14ac:dyDescent="0.25">
      <c r="A205">
        <v>12</v>
      </c>
      <c r="C205" t="str">
        <f ca="1">OFFSET('672p stat'!$A$1,A205*20,0)</f>
        <v>CUDA opt Time</v>
      </c>
      <c r="D205" s="8">
        <f t="shared" ref="D205:H205" ca="1" si="18">$D$192*SQRT(D150)/$E$192</f>
        <v>1.4523240138463676</v>
      </c>
      <c r="E205" s="8">
        <f t="shared" ca="1" si="18"/>
        <v>2.0426963274624251E-4</v>
      </c>
      <c r="F205" s="8">
        <f t="shared" ca="1" si="18"/>
        <v>0</v>
      </c>
      <c r="G205" s="8">
        <f t="shared" ca="1" si="18"/>
        <v>0</v>
      </c>
      <c r="H205" s="8">
        <f t="shared" ca="1" si="18"/>
        <v>0</v>
      </c>
      <c r="J205" s="8">
        <f t="shared" ca="1" si="8"/>
        <v>0.12507031352959128</v>
      </c>
    </row>
    <row r="206" spans="1:10" x14ac:dyDescent="0.25">
      <c r="A206">
        <v>13</v>
      </c>
      <c r="C206" t="str">
        <f ca="1">OFFSET('672p stat'!$A$1,A206*20,0)</f>
        <v>CUDA opt non hash</v>
      </c>
      <c r="D206" s="8">
        <f t="shared" ref="D206:H206" ca="1" si="19">$D$192*SQRT(D151)/$E$192</f>
        <v>2.0469635235806482E-2</v>
      </c>
      <c r="E206" s="8">
        <f t="shared" ca="1" si="19"/>
        <v>1.6922781199318265E-5</v>
      </c>
      <c r="F206" s="8">
        <f t="shared" ca="1" si="19"/>
        <v>0</v>
      </c>
      <c r="G206" s="8">
        <f t="shared" ca="1" si="19"/>
        <v>0</v>
      </c>
      <c r="H206" s="8">
        <f t="shared" ca="1" si="19"/>
        <v>0</v>
      </c>
      <c r="J206" s="8">
        <f t="shared" ca="1" si="8"/>
        <v>1.4523240282116476</v>
      </c>
    </row>
    <row r="207" spans="1:10" x14ac:dyDescent="0.25">
      <c r="A207">
        <v>14</v>
      </c>
      <c r="C207" t="str">
        <f ca="1">OFFSET('672p stat'!$A$1,A207*20,0)</f>
        <v>CUDA opt ant</v>
      </c>
      <c r="D207" s="8">
        <f t="shared" ref="D207:H207" ca="1" si="20">$D$192*SQRT(D152)/$E$192</f>
        <v>19.480341607002131</v>
      </c>
      <c r="E207" s="8">
        <f t="shared" ca="1" si="20"/>
        <v>19.485711006221411</v>
      </c>
      <c r="F207" s="8">
        <f t="shared" ca="1" si="20"/>
        <v>19.332437977683</v>
      </c>
      <c r="G207" s="8">
        <f t="shared" ca="1" si="20"/>
        <v>19.121060478553794</v>
      </c>
      <c r="H207" s="8">
        <f t="shared" ca="1" si="20"/>
        <v>0</v>
      </c>
      <c r="J207" s="8">
        <f t="shared" ca="1" si="8"/>
        <v>2.046964223105753E-2</v>
      </c>
    </row>
    <row r="208" spans="1:10" x14ac:dyDescent="0.25">
      <c r="A208">
        <v>15</v>
      </c>
      <c r="C208" t="str">
        <f ca="1">OFFSET('672p stat'!$A$1,A208*20,0)</f>
        <v>CUDA opt ant non hash</v>
      </c>
      <c r="D208" s="8">
        <f t="shared" ref="D208:H208" ca="1" si="21">$D$192*SQRT(D153)/$E$192</f>
        <v>20.052027709172663</v>
      </c>
      <c r="E208" s="8">
        <f t="shared" ca="1" si="21"/>
        <v>20.036598784791799</v>
      </c>
      <c r="F208" s="8">
        <f t="shared" ca="1" si="21"/>
        <v>20.037246224489031</v>
      </c>
      <c r="G208" s="8">
        <f t="shared" ca="1" si="21"/>
        <v>19.246697604726272</v>
      </c>
      <c r="H208" s="8">
        <f t="shared" ca="1" si="21"/>
        <v>0</v>
      </c>
      <c r="J208" s="8">
        <f t="shared" ca="1" si="8"/>
        <v>38.710912602636334</v>
      </c>
    </row>
    <row r="209" spans="1:10" x14ac:dyDescent="0.25">
      <c r="A209">
        <v>16</v>
      </c>
      <c r="C209" t="str">
        <f ca="1">OFFSET('672p stat'!$A$1,A209*20,0)</f>
        <v>CUDA opt ant par</v>
      </c>
      <c r="D209" s="8">
        <f t="shared" ref="D209:H209" ca="1" si="22">$D$192*SQRT(D154)/$E$192</f>
        <v>20.709720098249559</v>
      </c>
      <c r="E209" s="8">
        <f t="shared" ca="1" si="22"/>
        <v>20.73946216188288</v>
      </c>
      <c r="F209" s="8">
        <f t="shared" ca="1" si="22"/>
        <v>20.735632742686775</v>
      </c>
      <c r="G209" s="8">
        <f t="shared" ca="1" si="22"/>
        <v>20.654755908424772</v>
      </c>
      <c r="H209" s="8">
        <f t="shared" ca="1" si="22"/>
        <v>0</v>
      </c>
      <c r="J209" s="8">
        <f t="shared" ca="1" si="8"/>
        <v>39.692262609490072</v>
      </c>
    </row>
    <row r="210" spans="1:10" x14ac:dyDescent="0.25">
      <c r="A210">
        <v>17</v>
      </c>
      <c r="C210">
        <f ca="1">OFFSET('672p stat'!$A$1,A210*20,0)</f>
        <v>0</v>
      </c>
      <c r="D210" s="8">
        <f t="shared" ref="D210:H210" ca="1" si="23">$D$192*SQRT(D155)/$E$192</f>
        <v>0</v>
      </c>
      <c r="E210" s="8">
        <f t="shared" ca="1" si="23"/>
        <v>0</v>
      </c>
      <c r="F210" s="8">
        <f t="shared" ca="1" si="23"/>
        <v>0</v>
      </c>
      <c r="G210" s="8">
        <f t="shared" ca="1" si="23"/>
        <v>0</v>
      </c>
      <c r="H210" s="8">
        <f t="shared" ca="1" si="23"/>
        <v>0</v>
      </c>
      <c r="J210" s="8">
        <f t="shared" ca="1" si="8"/>
        <v>41.419840706939056</v>
      </c>
    </row>
    <row r="211" spans="1:10" x14ac:dyDescent="0.25">
      <c r="A211">
        <v>18</v>
      </c>
      <c r="C211">
        <f ca="1">OFFSET('672p stat'!$A$1,A211*20,0)</f>
        <v>0</v>
      </c>
      <c r="D211" s="8">
        <f t="shared" ref="D211:H211" ca="1" si="24">$D$192*SQRT(D156)/$E$192</f>
        <v>0</v>
      </c>
      <c r="E211" s="8">
        <f t="shared" ca="1" si="24"/>
        <v>0</v>
      </c>
      <c r="F211" s="8">
        <f t="shared" ca="1" si="24"/>
        <v>0</v>
      </c>
      <c r="G211" s="8">
        <f t="shared" ca="1" si="24"/>
        <v>0</v>
      </c>
      <c r="H211" s="8">
        <f t="shared" ca="1" si="24"/>
        <v>0</v>
      </c>
      <c r="J211" s="8">
        <f t="shared" ca="1" si="8"/>
        <v>0</v>
      </c>
    </row>
    <row r="212" spans="1:10" x14ac:dyDescent="0.25">
      <c r="A212">
        <v>19</v>
      </c>
      <c r="C212">
        <f ca="1">OFFSET('672p stat'!$A$1,A212*20,0)</f>
        <v>0</v>
      </c>
      <c r="D212" s="8">
        <f t="shared" ref="D212:H212" ca="1" si="25">$D$192*SQRT(D157)/$E$192</f>
        <v>0</v>
      </c>
      <c r="E212" s="8">
        <f t="shared" ca="1" si="25"/>
        <v>0</v>
      </c>
      <c r="F212" s="8">
        <f t="shared" ca="1" si="25"/>
        <v>0</v>
      </c>
      <c r="G212" s="8">
        <f t="shared" ca="1" si="25"/>
        <v>0</v>
      </c>
      <c r="H212" s="8">
        <f t="shared" ca="1" si="25"/>
        <v>0</v>
      </c>
      <c r="J212" s="8">
        <f t="shared" ca="1" si="8"/>
        <v>0</v>
      </c>
    </row>
    <row r="213" spans="1:10" x14ac:dyDescent="0.25">
      <c r="A213">
        <v>20</v>
      </c>
      <c r="C213" t="str">
        <f ca="1">OFFSET('672p stat'!$A$1,A213*20,0)</f>
        <v>non CUDA Time</v>
      </c>
      <c r="D213" s="8">
        <f t="shared" ref="D213:H213" ca="1" si="26">$D$192*SQRT(D158)/$E$192</f>
        <v>3.0206241114896999</v>
      </c>
      <c r="E213" s="8">
        <f t="shared" ca="1" si="26"/>
        <v>3.0133262593169636</v>
      </c>
      <c r="F213" s="8">
        <f t="shared" ca="1" si="26"/>
        <v>3.0056165882746919</v>
      </c>
      <c r="G213" s="8">
        <f t="shared" ca="1" si="26"/>
        <v>2.9938363490451505</v>
      </c>
      <c r="H213" s="8">
        <f t="shared" ca="1" si="26"/>
        <v>0.17404380625578147</v>
      </c>
      <c r="J213" s="8">
        <f t="shared" ca="1" si="8"/>
        <v>0</v>
      </c>
    </row>
    <row r="214" spans="1:10" x14ac:dyDescent="0.25">
      <c r="A214">
        <v>21</v>
      </c>
      <c r="C214" t="str">
        <f ca="1">OFFSET('672p stat'!$A$1,A214*20,0)</f>
        <v>non CUDA</v>
      </c>
      <c r="D214" s="8">
        <f t="shared" ref="D214:H214" ca="1" si="27">$D$192*SQRT(D159)/$E$192</f>
        <v>1.7689757379906901</v>
      </c>
      <c r="E214" s="8">
        <f t="shared" ca="1" si="27"/>
        <v>0</v>
      </c>
      <c r="F214" s="8">
        <f t="shared" ca="1" si="27"/>
        <v>0</v>
      </c>
      <c r="G214" s="8">
        <f t="shared" ca="1" si="27"/>
        <v>0</v>
      </c>
      <c r="H214" s="8">
        <f t="shared" ca="1" si="27"/>
        <v>0</v>
      </c>
      <c r="J214" s="8">
        <f t="shared" ca="1" si="8"/>
        <v>6.0192510809131479</v>
      </c>
    </row>
    <row r="215" spans="1:10" x14ac:dyDescent="0.25">
      <c r="A215">
        <v>22</v>
      </c>
      <c r="C215" t="str">
        <f ca="1">OFFSET('672p stat'!$A$1,A215*20,0)</f>
        <v>non CUDA non hash</v>
      </c>
      <c r="D215" s="8">
        <f t="shared" ref="D215:H215" ca="1" si="28">$D$192*SQRT(D160)/$E$192</f>
        <v>4.6249031508994785</v>
      </c>
      <c r="E215" s="8">
        <f t="shared" ca="1" si="28"/>
        <v>4.6238078806317411</v>
      </c>
      <c r="F215" s="8">
        <f t="shared" ca="1" si="28"/>
        <v>4.6244672802925093</v>
      </c>
      <c r="G215" s="8">
        <f t="shared" ca="1" si="28"/>
        <v>4.619591280175336</v>
      </c>
      <c r="H215" s="8">
        <f t="shared" ca="1" si="28"/>
        <v>0.26134569737418673</v>
      </c>
      <c r="J215" s="8">
        <f t="shared" ca="1" si="8"/>
        <v>1.7689757379906901</v>
      </c>
    </row>
    <row r="216" spans="1:10" x14ac:dyDescent="0.25">
      <c r="A216">
        <v>23</v>
      </c>
      <c r="C216" t="str">
        <f ca="1">OFFSET('672p stat'!$A$1,A216*20,0)</f>
        <v>Classic ACO</v>
      </c>
      <c r="D216" s="8">
        <f t="shared" ref="D216:H216" ca="1" si="29">$D$192*SQRT(D161)/$E$192</f>
        <v>47.51983714194315</v>
      </c>
      <c r="E216" s="8">
        <f t="shared" ca="1" si="29"/>
        <v>46.711027914392972</v>
      </c>
      <c r="F216" s="8">
        <f t="shared" ca="1" si="29"/>
        <v>46.635360028799774</v>
      </c>
      <c r="G216" s="8">
        <f t="shared" ca="1" si="29"/>
        <v>46.638615226560923</v>
      </c>
      <c r="H216" s="8">
        <f t="shared" ca="1" si="29"/>
        <v>1.7343813520953226</v>
      </c>
      <c r="J216" s="8">
        <f t="shared" ca="1" si="8"/>
        <v>9.2500784465914734</v>
      </c>
    </row>
    <row r="217" spans="1:10" x14ac:dyDescent="0.25">
      <c r="A217">
        <v>24</v>
      </c>
      <c r="C217" t="str">
        <f ca="1">OFFSET('672p stat'!$A$1,A217*20,0)</f>
        <v>Classic ACO non hash</v>
      </c>
      <c r="D217" s="8">
        <f t="shared" ref="D217:H217" ca="1" si="30">$D$192*SQRT(D162)/$E$192</f>
        <v>27.578969933251667</v>
      </c>
      <c r="E217" s="8">
        <f t="shared" ca="1" si="30"/>
        <v>27.560226776657707</v>
      </c>
      <c r="F217" s="8">
        <f t="shared" ca="1" si="30"/>
        <v>27.5742705025107</v>
      </c>
      <c r="G217" s="8">
        <f t="shared" ca="1" si="30"/>
        <v>27.571742229282791</v>
      </c>
      <c r="H217" s="8">
        <f t="shared" ca="1" si="30"/>
        <v>0.27363060132960276</v>
      </c>
      <c r="J217" s="8">
        <f t="shared" ca="1" si="8"/>
        <v>93.77142616361057</v>
      </c>
    </row>
    <row r="218" spans="1:10" x14ac:dyDescent="0.25">
      <c r="A218">
        <v>25</v>
      </c>
      <c r="C218" t="str">
        <f ca="1">OFFSET('672p stat'!$A$1,A218*20,0)</f>
        <v>omp</v>
      </c>
      <c r="D218" s="8">
        <f t="shared" ref="D218:H218" ca="1" si="31">$D$192*SQRT(D163)/$E$192</f>
        <v>2.4516371349382244</v>
      </c>
      <c r="E218" s="8">
        <f t="shared" ca="1" si="31"/>
        <v>2.4576071022031978</v>
      </c>
      <c r="F218" s="8">
        <f t="shared" ca="1" si="31"/>
        <v>2.4570379102716342</v>
      </c>
      <c r="G218" s="8">
        <f t="shared" ca="1" si="31"/>
        <v>2.4542905247423334</v>
      </c>
      <c r="H218" s="8">
        <f t="shared" ca="1" si="31"/>
        <v>0.36999546661006533</v>
      </c>
      <c r="J218" s="8">
        <f t="shared" ca="1" si="8"/>
        <v>55.143285353428411</v>
      </c>
    </row>
    <row r="219" spans="1:10" x14ac:dyDescent="0.25">
      <c r="A219">
        <v>26</v>
      </c>
      <c r="C219" t="str">
        <f ca="1">OFFSET('672p stat'!$A$1,A219*20,0)</f>
        <v>omp non hash</v>
      </c>
      <c r="D219" s="8">
        <f t="shared" ref="D219:H219" ca="1" si="32">$D$192*SQRT(D164)/$E$192</f>
        <v>4.167977637544606</v>
      </c>
      <c r="E219" s="8">
        <f t="shared" ca="1" si="32"/>
        <v>4.164178342294214</v>
      </c>
      <c r="F219" s="8">
        <f t="shared" ca="1" si="32"/>
        <v>4.164983941804338</v>
      </c>
      <c r="G219" s="8">
        <f t="shared" ca="1" si="32"/>
        <v>4.1573572336050209</v>
      </c>
      <c r="H219" s="8">
        <f t="shared" ca="1" si="32"/>
        <v>0.69411301747193876</v>
      </c>
      <c r="J219" s="8">
        <f t="shared" ca="1" si="8"/>
        <v>4.9242086905280225</v>
      </c>
    </row>
    <row r="220" spans="1:10" x14ac:dyDescent="0.25">
      <c r="A220">
        <v>27</v>
      </c>
      <c r="C220" t="str">
        <f ca="1">OFFSET('672p stat'!$A$1,A220*20,0)</f>
        <v>non CUDA transp Time</v>
      </c>
      <c r="D220" s="8">
        <f t="shared" ref="D220:H220" ca="1" si="33">$D$192*SQRT(D165)/$E$192</f>
        <v>2.271969303482634</v>
      </c>
      <c r="E220" s="8">
        <f t="shared" ca="1" si="33"/>
        <v>2.2674698448023407</v>
      </c>
      <c r="F220" s="8">
        <f t="shared" ca="1" si="33"/>
        <v>2.2680566816620789</v>
      </c>
      <c r="G220" s="8">
        <f t="shared" ca="1" si="33"/>
        <v>2.2659494135359686</v>
      </c>
      <c r="H220" s="8">
        <f t="shared" ca="1" si="33"/>
        <v>0.13227284758407523</v>
      </c>
      <c r="J220" s="8">
        <f t="shared" ca="1" si="8"/>
        <v>8.3561308114356425</v>
      </c>
    </row>
    <row r="221" spans="1:10" x14ac:dyDescent="0.25">
      <c r="A221">
        <v>28</v>
      </c>
      <c r="C221" t="str">
        <f ca="1">OFFSET('672p stat'!$A$1,A221*20,0)</f>
        <v>non CUDA transp</v>
      </c>
      <c r="D221" s="8">
        <f t="shared" ref="D221:H221" ca="1" si="34">$D$192*SQRT(D166)/$E$192</f>
        <v>2.1284853526505185</v>
      </c>
      <c r="E221" s="8">
        <f t="shared" ca="1" si="34"/>
        <v>0</v>
      </c>
      <c r="F221" s="8">
        <f t="shared" ca="1" si="34"/>
        <v>0</v>
      </c>
      <c r="G221" s="8">
        <f t="shared" ca="1" si="34"/>
        <v>0</v>
      </c>
      <c r="H221" s="8">
        <f t="shared" ca="1" si="34"/>
        <v>0</v>
      </c>
      <c r="J221" s="8">
        <f t="shared" ca="1" si="8"/>
        <v>4.5386526607793334</v>
      </c>
    </row>
    <row r="222" spans="1:10" x14ac:dyDescent="0.25">
      <c r="A222">
        <v>29</v>
      </c>
      <c r="C222" t="str">
        <f ca="1">OFFSET('672p stat'!$A$1,A222*20,0)</f>
        <v>non CUDA transp non hash</v>
      </c>
      <c r="D222" s="8">
        <f t="shared" ref="D222:H222" ca="1" si="35">$D$192*SQRT(D167)/$E$192</f>
        <v>2.5422415866065555</v>
      </c>
      <c r="E222" s="8">
        <f t="shared" ca="1" si="35"/>
        <v>2.5385077391822111</v>
      </c>
      <c r="F222" s="8">
        <f t="shared" ca="1" si="35"/>
        <v>2.5405210166294632</v>
      </c>
      <c r="G222" s="8">
        <f t="shared" ca="1" si="35"/>
        <v>2.5362056467534333</v>
      </c>
      <c r="H222" s="8">
        <f t="shared" ca="1" si="35"/>
        <v>0.13744673813517727</v>
      </c>
      <c r="J222" s="8">
        <f t="shared" ca="1" si="8"/>
        <v>2.1284853526505185</v>
      </c>
    </row>
    <row r="223" spans="1:10" x14ac:dyDescent="0.25">
      <c r="A223">
        <v>30</v>
      </c>
      <c r="C223" t="str">
        <f ca="1">OFFSET('672p stat'!$A$1,A223*20,0)</f>
        <v>CUDA Const</v>
      </c>
      <c r="D223" s="8">
        <f t="shared" ref="D223:H223" ca="1" si="36">$D$192*SQRT(D168)/$E$192</f>
        <v>2.3169811602295871</v>
      </c>
      <c r="E223" s="8">
        <f t="shared" ca="1" si="36"/>
        <v>1.8955349594750292E-4</v>
      </c>
      <c r="F223" s="8">
        <f t="shared" ca="1" si="36"/>
        <v>0</v>
      </c>
      <c r="G223" s="8">
        <f t="shared" ca="1" si="36"/>
        <v>0</v>
      </c>
      <c r="H223" s="8">
        <f t="shared" ca="1" si="36"/>
        <v>0</v>
      </c>
      <c r="J223" s="8">
        <f t="shared" ca="1" si="8"/>
        <v>5.0805995267235726</v>
      </c>
    </row>
    <row r="224" spans="1:10" x14ac:dyDescent="0.25">
      <c r="A224">
        <v>31</v>
      </c>
      <c r="C224" t="str">
        <f ca="1">OFFSET('672p stat'!$A$1,A224*20,0)</f>
        <v>CUDA ant Const</v>
      </c>
      <c r="D224" s="8">
        <f t="shared" ref="D224:H224" ca="1" si="37">$D$192*SQRT(D169)/$E$192</f>
        <v>6.1075367909508325</v>
      </c>
      <c r="E224" s="8">
        <f t="shared" ca="1" si="37"/>
        <v>6.089695245786821</v>
      </c>
      <c r="F224" s="8">
        <f t="shared" ca="1" si="37"/>
        <v>6.0893826523876777</v>
      </c>
      <c r="G224" s="8">
        <f t="shared" ca="1" si="37"/>
        <v>6.0985418929130919</v>
      </c>
      <c r="H224" s="8">
        <f t="shared" ca="1" si="37"/>
        <v>2.4882526921838144</v>
      </c>
      <c r="J224" s="8">
        <f t="shared" ca="1" si="8"/>
        <v>2.3169811679833252</v>
      </c>
    </row>
    <row r="225" spans="1:10" x14ac:dyDescent="0.25">
      <c r="A225">
        <v>32</v>
      </c>
      <c r="C225" t="str">
        <f ca="1">OFFSET('672p stat'!$A$1,A225*20,0)</f>
        <v>CUDA ant par Const</v>
      </c>
      <c r="D225" s="8">
        <f t="shared" ref="D225:H225" ca="1" si="38">$D$192*SQRT(D170)/$E$192</f>
        <v>6.0953178606087492</v>
      </c>
      <c r="E225" s="8">
        <f t="shared" ca="1" si="38"/>
        <v>6.0928711511102973</v>
      </c>
      <c r="F225" s="8">
        <f t="shared" ca="1" si="38"/>
        <v>6.0916258664261385</v>
      </c>
      <c r="G225" s="8">
        <f t="shared" ca="1" si="38"/>
        <v>6.093292523512063</v>
      </c>
      <c r="H225" s="8">
        <f t="shared" ca="1" si="38"/>
        <v>0.16661129844041189</v>
      </c>
      <c r="J225" s="8">
        <f t="shared" ca="1" si="8"/>
        <v>12.443897685466261</v>
      </c>
    </row>
    <row r="226" spans="1:10" x14ac:dyDescent="0.25">
      <c r="A226">
        <v>33</v>
      </c>
      <c r="C226" t="str">
        <f ca="1">OFFSET('672p stat'!$A$1,A226*20,0)</f>
        <v>CUDA ant add CPU Const</v>
      </c>
      <c r="D226" s="8">
        <f t="shared" ref="D226:H226" ca="1" si="39">$D$192*SQRT(D171)/$E$192</f>
        <v>7.739558771240115</v>
      </c>
      <c r="E226" s="8">
        <f t="shared" ca="1" si="39"/>
        <v>7.7465965721728436</v>
      </c>
      <c r="F226" s="8">
        <f t="shared" ca="1" si="39"/>
        <v>7.6210328229520172</v>
      </c>
      <c r="G226" s="8">
        <f t="shared" ca="1" si="39"/>
        <v>7.6263424602214132</v>
      </c>
      <c r="H226" s="8">
        <f t="shared" ca="1" si="39"/>
        <v>0.17913392094184732</v>
      </c>
      <c r="J226" s="8">
        <f t="shared" ca="1" si="8"/>
        <v>12.18769286962287</v>
      </c>
    </row>
    <row r="227" spans="1:10" x14ac:dyDescent="0.25">
      <c r="A227">
        <v>34</v>
      </c>
      <c r="C227" t="str">
        <f ca="1">OFFSET('672p stat'!$A$1,A227*20,0)</f>
        <v>CUDA opt Const</v>
      </c>
      <c r="D227" s="8">
        <f t="shared" ref="D227:H227" ca="1" si="40">$D$192*SQRT(D172)/$E$192</f>
        <v>0.96220691571971828</v>
      </c>
      <c r="E227" s="8">
        <f t="shared" ca="1" si="40"/>
        <v>1.3975569838206667E-4</v>
      </c>
      <c r="F227" s="8">
        <f t="shared" ca="1" si="40"/>
        <v>0</v>
      </c>
      <c r="G227" s="8">
        <f t="shared" ca="1" si="40"/>
        <v>0</v>
      </c>
      <c r="H227" s="8">
        <f t="shared" ca="1" si="40"/>
        <v>0</v>
      </c>
      <c r="J227" s="8">
        <f t="shared" ca="1" si="8"/>
        <v>15.3682743987801</v>
      </c>
    </row>
    <row r="228" spans="1:10" x14ac:dyDescent="0.25">
      <c r="A228">
        <v>35</v>
      </c>
      <c r="C228" t="str">
        <f ca="1">OFFSET('672p stat'!$A$1,A228*20,0)</f>
        <v>CUDA opt ant Const</v>
      </c>
      <c r="D228" s="8">
        <f t="shared" ref="D228:H228" ca="1" si="41">$D$192*SQRT(D173)/$E$192</f>
        <v>5.5960098990881972</v>
      </c>
      <c r="E228" s="8">
        <f t="shared" ca="1" si="41"/>
        <v>5.5931528441517528</v>
      </c>
      <c r="F228" s="8">
        <f t="shared" ca="1" si="41"/>
        <v>5.5884968464673932</v>
      </c>
      <c r="G228" s="8">
        <f t="shared" ca="1" si="41"/>
        <v>5.7826481788550819</v>
      </c>
      <c r="H228" s="8">
        <f t="shared" ca="1" si="41"/>
        <v>0</v>
      </c>
      <c r="J228" s="8">
        <f t="shared" ca="1" si="8"/>
        <v>0.96220692586912315</v>
      </c>
    </row>
    <row r="229" spans="1:10" x14ac:dyDescent="0.25">
      <c r="A229">
        <v>36</v>
      </c>
      <c r="C229" t="str">
        <f ca="1">OFFSET('672p stat'!$A$1,A229*20,0)</f>
        <v>CUDA opt ant par Const</v>
      </c>
      <c r="D229" s="8">
        <f t="shared" ref="D229:H229" ca="1" si="42">$D$192*SQRT(D174)/$E$192</f>
        <v>3.8116461913497095</v>
      </c>
      <c r="E229" s="8">
        <f t="shared" ca="1" si="42"/>
        <v>3.8036090594791276</v>
      </c>
      <c r="F229" s="8">
        <f t="shared" ca="1" si="42"/>
        <v>3.7972978490710996</v>
      </c>
      <c r="G229" s="8">
        <f t="shared" ca="1" si="42"/>
        <v>3.8300801075194233</v>
      </c>
      <c r="H229" s="8">
        <f t="shared" ca="1" si="42"/>
        <v>0</v>
      </c>
      <c r="J229" s="8">
        <f t="shared" ca="1" si="8"/>
        <v>11.281356411891609</v>
      </c>
    </row>
    <row r="230" spans="1:10" x14ac:dyDescent="0.25">
      <c r="A230">
        <v>37</v>
      </c>
      <c r="C230" t="str">
        <f ca="1">OFFSET('672p stat'!$A$1,A230*20,0)</f>
        <v>CUDA ant par global</v>
      </c>
      <c r="D230" s="8">
        <f t="shared" ref="D230:H230" ca="1" si="43">$D$192*SQRT(D175)/$E$192</f>
        <v>19.245184377758498</v>
      </c>
      <c r="E230" s="8">
        <f t="shared" ca="1" si="43"/>
        <v>19.22447230336104</v>
      </c>
      <c r="F230" s="8">
        <f t="shared" ca="1" si="43"/>
        <v>19.229043029316252</v>
      </c>
      <c r="G230" s="8">
        <f t="shared" ca="1" si="43"/>
        <v>19.23521245571548</v>
      </c>
      <c r="H230" s="8">
        <f t="shared" ca="1" si="43"/>
        <v>0.14407239946637937</v>
      </c>
      <c r="J230" s="8">
        <f t="shared" ca="1" si="8"/>
        <v>7.6213563851822617</v>
      </c>
    </row>
    <row r="231" spans="1:10" x14ac:dyDescent="0.25">
      <c r="A231">
        <v>38</v>
      </c>
      <c r="C231" t="str">
        <f ca="1">OFFSET('672p stat'!$A$1,A231*20,0)</f>
        <v>CUDA ant add CPU Time global</v>
      </c>
      <c r="D231" s="8">
        <f t="shared" ref="D231:H231" ca="1" si="44">$D$192*SQRT(D176)/$E$192</f>
        <v>19.873482374391585</v>
      </c>
      <c r="E231" s="8">
        <f t="shared" ca="1" si="44"/>
        <v>19.872649529951318</v>
      </c>
      <c r="F231" s="8">
        <f t="shared" ca="1" si="44"/>
        <v>19.949379805293191</v>
      </c>
      <c r="G231" s="8">
        <f t="shared" ca="1" si="44"/>
        <v>19.949158769441482</v>
      </c>
      <c r="H231" s="8">
        <f t="shared" ca="1" si="44"/>
        <v>0.22947138934516434</v>
      </c>
      <c r="J231" s="8">
        <f t="shared" ca="1" si="8"/>
        <v>38.467229013443522</v>
      </c>
    </row>
    <row r="232" spans="1:10" x14ac:dyDescent="0.25">
      <c r="A232">
        <v>39</v>
      </c>
      <c r="C232" t="str">
        <f ca="1">OFFSET('672p stat'!$A$1,A232*20,0)</f>
        <v>CUDA opt ant par global</v>
      </c>
      <c r="D232" s="8">
        <f t="shared" ref="D232:H232" ca="1" si="45">$D$192*SQRT(D177)/$E$192</f>
        <v>20.322406885273676</v>
      </c>
      <c r="E232" s="8">
        <f t="shared" ca="1" si="45"/>
        <v>20.319595358641987</v>
      </c>
      <c r="F232" s="8">
        <f t="shared" ca="1" si="45"/>
        <v>20.320806505517634</v>
      </c>
      <c r="G232" s="8">
        <f t="shared" ca="1" si="45"/>
        <v>20.256732695453135</v>
      </c>
      <c r="H232" s="8">
        <f t="shared" ca="1" si="45"/>
        <v>0</v>
      </c>
      <c r="J232" s="8">
        <f t="shared" ca="1" si="8"/>
        <v>39.823069298690164</v>
      </c>
    </row>
    <row r="233" spans="1:10" x14ac:dyDescent="0.25">
      <c r="A233">
        <v>40</v>
      </c>
      <c r="C233">
        <f ca="1">OFFSET('672p stat'!$A$1,A233*20,0)</f>
        <v>0</v>
      </c>
      <c r="D233" s="8" t="e">
        <f t="shared" ref="D233:H233" ca="1" si="46">$D$192*SQRT(D178)/$E$192</f>
        <v>#DIV/0!</v>
      </c>
      <c r="E233" s="8" t="e">
        <f t="shared" ca="1" si="46"/>
        <v>#DIV/0!</v>
      </c>
      <c r="F233" s="8">
        <f t="shared" ca="1" si="46"/>
        <v>0</v>
      </c>
      <c r="G233" s="8">
        <f t="shared" ca="1" si="46"/>
        <v>0</v>
      </c>
      <c r="H233" s="8">
        <f t="shared" ca="1" si="46"/>
        <v>0</v>
      </c>
      <c r="J233" s="8">
        <f t="shared" ca="1" si="8"/>
        <v>40.609808835788577</v>
      </c>
    </row>
    <row r="234" spans="1:10" x14ac:dyDescent="0.25">
      <c r="A234">
        <v>41</v>
      </c>
      <c r="C234">
        <f ca="1">OFFSET('672p stat'!$A$1,A234*20,0)</f>
        <v>0</v>
      </c>
      <c r="D234" s="8" t="e">
        <f t="shared" ref="D234:H234" ca="1" si="47">$D$192*SQRT(D179)/$E$192</f>
        <v>#DIV/0!</v>
      </c>
      <c r="E234" s="8" t="e">
        <f t="shared" ca="1" si="47"/>
        <v>#DIV/0!</v>
      </c>
      <c r="F234" s="8">
        <f t="shared" ca="1" si="47"/>
        <v>0</v>
      </c>
      <c r="G234" s="8">
        <f t="shared" ca="1" si="47"/>
        <v>0</v>
      </c>
      <c r="H234" s="8">
        <f t="shared" ca="1" si="47"/>
        <v>0</v>
      </c>
      <c r="J234" s="8" t="e">
        <f t="shared" ca="1" si="8"/>
        <v>#DIV/0!</v>
      </c>
    </row>
    <row r="235" spans="1:10" x14ac:dyDescent="0.25">
      <c r="A235">
        <v>42</v>
      </c>
      <c r="C235">
        <f ca="1">OFFSET('672p stat'!$A$1,A235*20,0)</f>
        <v>0</v>
      </c>
      <c r="D235" s="8" t="e">
        <f t="shared" ref="D235:H235" ca="1" si="48">$D$192*SQRT(D180)/$E$192</f>
        <v>#DIV/0!</v>
      </c>
      <c r="E235" s="8" t="e">
        <f t="shared" ca="1" si="48"/>
        <v>#DIV/0!</v>
      </c>
      <c r="F235" s="8">
        <f t="shared" ca="1" si="48"/>
        <v>0</v>
      </c>
      <c r="G235" s="8">
        <f t="shared" ca="1" si="48"/>
        <v>0</v>
      </c>
      <c r="H235" s="8">
        <f t="shared" ca="1" si="48"/>
        <v>0</v>
      </c>
      <c r="J235" s="8" t="e">
        <f t="shared" ca="1" si="8"/>
        <v>#DIV/0!</v>
      </c>
    </row>
    <row r="236" spans="1:10" x14ac:dyDescent="0.25">
      <c r="A236">
        <v>43</v>
      </c>
      <c r="C236">
        <f ca="1">OFFSET('672p stat'!$A$1,A236*20,0)</f>
        <v>0</v>
      </c>
      <c r="D236" s="8" t="e">
        <f t="shared" ref="D236:H236" ca="1" si="49">$D$192*SQRT(D181)/$E$192</f>
        <v>#DIV/0!</v>
      </c>
      <c r="E236" s="8" t="e">
        <f t="shared" ca="1" si="49"/>
        <v>#DIV/0!</v>
      </c>
      <c r="F236" s="8">
        <f t="shared" ca="1" si="49"/>
        <v>0</v>
      </c>
      <c r="G236" s="8">
        <f t="shared" ca="1" si="49"/>
        <v>0</v>
      </c>
      <c r="H236" s="8">
        <f t="shared" ca="1" si="49"/>
        <v>0</v>
      </c>
      <c r="J236" s="8" t="e">
        <f t="shared" ca="1" si="8"/>
        <v>#DIV/0!</v>
      </c>
    </row>
    <row r="237" spans="1:10" x14ac:dyDescent="0.25">
      <c r="A237">
        <v>44</v>
      </c>
      <c r="C237">
        <f ca="1">OFFSET('672p stat'!$A$1,A237*20,0)</f>
        <v>0</v>
      </c>
      <c r="D237" s="8" t="e">
        <f t="shared" ref="D237:H237" ca="1" si="50">$D$192*SQRT(D182)/$E$192</f>
        <v>#DIV/0!</v>
      </c>
      <c r="E237" s="8" t="e">
        <f t="shared" ca="1" si="50"/>
        <v>#DIV/0!</v>
      </c>
      <c r="F237" s="8">
        <f t="shared" ca="1" si="50"/>
        <v>0</v>
      </c>
      <c r="G237" s="8">
        <f t="shared" ca="1" si="50"/>
        <v>0</v>
      </c>
      <c r="H237" s="8">
        <f t="shared" ca="1" si="50"/>
        <v>0</v>
      </c>
      <c r="J237" s="8" t="e">
        <f t="shared" ca="1" si="8"/>
        <v>#DIV/0!</v>
      </c>
    </row>
    <row r="238" spans="1:10" x14ac:dyDescent="0.25">
      <c r="A238">
        <v>45</v>
      </c>
      <c r="C238">
        <f ca="1">OFFSET('672p stat'!$A$1,A238*20,0)</f>
        <v>0</v>
      </c>
      <c r="D238" s="8" t="e">
        <f t="shared" ref="D238:H238" ca="1" si="51">$D$192*SQRT(D183)/$E$192</f>
        <v>#DIV/0!</v>
      </c>
      <c r="E238" s="8" t="e">
        <f t="shared" ca="1" si="51"/>
        <v>#DIV/0!</v>
      </c>
      <c r="F238" s="8">
        <f t="shared" ca="1" si="51"/>
        <v>0</v>
      </c>
      <c r="G238" s="8">
        <f t="shared" ca="1" si="51"/>
        <v>0</v>
      </c>
      <c r="H238" s="8">
        <f t="shared" ca="1" si="51"/>
        <v>0</v>
      </c>
      <c r="J238" s="8" t="e">
        <f t="shared" ca="1" si="8"/>
        <v>#DIV/0!</v>
      </c>
    </row>
    <row r="239" spans="1:10" x14ac:dyDescent="0.25">
      <c r="A239">
        <v>46</v>
      </c>
      <c r="C239">
        <f ca="1">OFFSET('672p stat'!$A$1,A239*20,0)</f>
        <v>0</v>
      </c>
      <c r="D239" s="8" t="e">
        <f t="shared" ref="D239:H239" ca="1" si="52">$D$192*SQRT(D184)/$E$192</f>
        <v>#DIV/0!</v>
      </c>
      <c r="E239" s="8" t="e">
        <f t="shared" ca="1" si="52"/>
        <v>#DIV/0!</v>
      </c>
      <c r="F239" s="8">
        <f t="shared" ca="1" si="52"/>
        <v>0</v>
      </c>
      <c r="G239" s="8">
        <f t="shared" ca="1" si="52"/>
        <v>0</v>
      </c>
      <c r="H239" s="8">
        <f t="shared" ca="1" si="52"/>
        <v>0</v>
      </c>
      <c r="J239" s="8" t="e">
        <f t="shared" ca="1" si="8"/>
        <v>#DIV/0!</v>
      </c>
    </row>
    <row r="240" spans="1:10" x14ac:dyDescent="0.25">
      <c r="A240">
        <v>47</v>
      </c>
      <c r="C240">
        <f ca="1">OFFSET('672p stat'!$A$1,A240*20,0)</f>
        <v>0</v>
      </c>
      <c r="D240" s="8">
        <f t="shared" ref="D240:H240" ca="1" si="53">$D$192*SQRT(D185)/$E$192</f>
        <v>0</v>
      </c>
      <c r="E240" s="8">
        <f t="shared" ca="1" si="53"/>
        <v>0</v>
      </c>
      <c r="F240" s="8">
        <f t="shared" ca="1" si="53"/>
        <v>0</v>
      </c>
      <c r="G240" s="8">
        <f t="shared" ca="1" si="53"/>
        <v>0</v>
      </c>
      <c r="H240" s="8">
        <f t="shared" ca="1" si="53"/>
        <v>0</v>
      </c>
      <c r="J240" s="8" t="e">
        <f t="shared" ca="1" si="8"/>
        <v>#DIV/0!</v>
      </c>
    </row>
    <row r="241" spans="1:10" x14ac:dyDescent="0.25">
      <c r="A241">
        <v>48</v>
      </c>
      <c r="C241">
        <f ca="1">OFFSET('672p stat'!$A$1,A241*20,0)</f>
        <v>0</v>
      </c>
      <c r="D241" s="8">
        <f t="shared" ref="D241:H241" ca="1" si="54">$D$192*SQRT(D186)/$E$192</f>
        <v>0</v>
      </c>
      <c r="E241" s="8">
        <f t="shared" ca="1" si="54"/>
        <v>0</v>
      </c>
      <c r="F241" s="8">
        <f t="shared" ca="1" si="54"/>
        <v>0</v>
      </c>
      <c r="G241" s="8">
        <f t="shared" ca="1" si="54"/>
        <v>0</v>
      </c>
      <c r="H241" s="8">
        <f t="shared" ca="1" si="54"/>
        <v>0</v>
      </c>
      <c r="J241" s="8">
        <f t="shared" ca="1" si="8"/>
        <v>0</v>
      </c>
    </row>
    <row r="242" spans="1:10" x14ac:dyDescent="0.25">
      <c r="A242">
        <v>49</v>
      </c>
      <c r="C242">
        <f ca="1">OFFSET('672p stat'!$A$1,A242*20,0)</f>
        <v>0</v>
      </c>
      <c r="D242" s="8">
        <f t="shared" ref="D242:H242" ca="1" si="55">$D$192*SQRT(D187)/$E$192</f>
        <v>0</v>
      </c>
      <c r="E242" s="8">
        <f t="shared" ca="1" si="55"/>
        <v>0</v>
      </c>
      <c r="F242" s="8">
        <f t="shared" ca="1" si="55"/>
        <v>0</v>
      </c>
      <c r="G242" s="8">
        <f t="shared" ca="1" si="55"/>
        <v>0</v>
      </c>
      <c r="H242" s="8">
        <f t="shared" ca="1" si="55"/>
        <v>0</v>
      </c>
      <c r="J242" s="8">
        <f t="shared" ca="1" si="8"/>
        <v>0</v>
      </c>
    </row>
    <row r="243" spans="1:10" x14ac:dyDescent="0.25">
      <c r="A243">
        <v>50</v>
      </c>
      <c r="C243">
        <f ca="1">OFFSET('672p stat'!$A$1,A243*20,0)</f>
        <v>0</v>
      </c>
      <c r="D243" s="8">
        <f t="shared" ref="D243:H243" ca="1" si="56">$D$192*SQRT(D188)/$E$192</f>
        <v>0</v>
      </c>
      <c r="E243" s="8">
        <f t="shared" ca="1" si="56"/>
        <v>0</v>
      </c>
      <c r="F243" s="8">
        <f t="shared" ca="1" si="56"/>
        <v>0</v>
      </c>
      <c r="G243" s="8">
        <f t="shared" ca="1" si="56"/>
        <v>0</v>
      </c>
      <c r="H243" s="8">
        <f t="shared" ca="1" si="56"/>
        <v>0</v>
      </c>
      <c r="J243" s="8">
        <f t="shared" ca="1" si="8"/>
        <v>0</v>
      </c>
    </row>
    <row r="246" spans="1:10" x14ac:dyDescent="0.25">
      <c r="C246" t="s">
        <v>66</v>
      </c>
      <c r="D246">
        <v>1.96</v>
      </c>
      <c r="E246">
        <v>50</v>
      </c>
    </row>
    <row r="247" spans="1:10" x14ac:dyDescent="0.25">
      <c r="D247" t="s">
        <v>59</v>
      </c>
      <c r="E247" t="s">
        <v>55</v>
      </c>
      <c r="F247" t="s">
        <v>56</v>
      </c>
      <c r="G247" t="s">
        <v>57</v>
      </c>
      <c r="H247" t="s">
        <v>58</v>
      </c>
    </row>
    <row r="248" spans="1:10" x14ac:dyDescent="0.25">
      <c r="A248">
        <v>1</v>
      </c>
      <c r="C248" t="str">
        <f ca="1">OFFSET('672p stat'!$A$1,A248*20,0)</f>
        <v>CUDA Time</v>
      </c>
      <c r="D248" s="9">
        <f ca="1">POWER(SQRT(D139)/D85,2)</f>
        <v>1.3742090686798632E-3</v>
      </c>
      <c r="E248" s="9">
        <f ca="1">POWER(SQRT(E139)/E85,2)</f>
        <v>0.11850075394995924</v>
      </c>
      <c r="F248" s="9" t="e">
        <f ca="1">POWER(SQRT(F139)/F85,2)</f>
        <v>#DIV/0!</v>
      </c>
      <c r="G248" s="9" t="e">
        <f ca="1">POWER(SQRT(G139)/G85,2)</f>
        <v>#DIV/0!</v>
      </c>
      <c r="H248" s="9" t="e">
        <f ca="1">POWER(SQRT(H139)/H85,2)</f>
        <v>#DIV/0!</v>
      </c>
    </row>
    <row r="249" spans="1:10" x14ac:dyDescent="0.25">
      <c r="A249">
        <v>2</v>
      </c>
      <c r="C249" t="str">
        <f ca="1">OFFSET('672p stat'!$A$1,A249*20,0)</f>
        <v>CUDA</v>
      </c>
      <c r="D249" s="9">
        <f t="shared" ref="D249:H249" ca="1" si="57">POWER(SQRT(D140)/D86,2)</f>
        <v>1.3679241943686268E-3</v>
      </c>
      <c r="E249" s="9" t="e">
        <f t="shared" ca="1" si="57"/>
        <v>#DIV/0!</v>
      </c>
      <c r="F249" s="9" t="e">
        <f t="shared" ca="1" si="57"/>
        <v>#DIV/0!</v>
      </c>
      <c r="G249" s="9" t="e">
        <f t="shared" ca="1" si="57"/>
        <v>#DIV/0!</v>
      </c>
      <c r="H249" s="9" t="e">
        <f t="shared" ca="1" si="57"/>
        <v>#DIV/0!</v>
      </c>
    </row>
    <row r="250" spans="1:10" x14ac:dyDescent="0.25">
      <c r="A250">
        <v>3</v>
      </c>
      <c r="C250" t="str">
        <f ca="1">OFFSET('672p stat'!$A$1,A250*20,0)</f>
        <v>CUDA non hash</v>
      </c>
      <c r="D250" s="9">
        <f t="shared" ref="D250:H250" ca="1" si="58">POWER(SQRT(D141)/D87,2)</f>
        <v>6.536638173644173E-5</v>
      </c>
      <c r="E250" s="9">
        <f t="shared" ca="1" si="58"/>
        <v>3.1505671420420264E-4</v>
      </c>
      <c r="F250" s="9" t="e">
        <f t="shared" ca="1" si="58"/>
        <v>#DIV/0!</v>
      </c>
      <c r="G250" s="9" t="e">
        <f t="shared" ca="1" si="58"/>
        <v>#DIV/0!</v>
      </c>
      <c r="H250" s="9" t="e">
        <f t="shared" ca="1" si="58"/>
        <v>#DIV/0!</v>
      </c>
    </row>
    <row r="251" spans="1:10" x14ac:dyDescent="0.25">
      <c r="A251">
        <v>4</v>
      </c>
      <c r="C251" t="str">
        <f ca="1">OFFSET('672p stat'!$A$1,A251*20,0)</f>
        <v>CUDA ant</v>
      </c>
      <c r="D251" s="9">
        <f t="shared" ref="D251:H251" ca="1" si="59">POWER(SQRT(D142)/D88,2)</f>
        <v>1.8913638250830309E-4</v>
      </c>
      <c r="E251" s="9">
        <f t="shared" ca="1" si="59"/>
        <v>1.900218873407433E-4</v>
      </c>
      <c r="F251" s="9">
        <f t="shared" ca="1" si="59"/>
        <v>1.9231003144740475E-4</v>
      </c>
      <c r="G251" s="9">
        <f t="shared" ca="1" si="59"/>
        <v>2.049051544278294E-4</v>
      </c>
      <c r="H251" s="9">
        <f t="shared" ca="1" si="59"/>
        <v>1.1523204800731173E-5</v>
      </c>
    </row>
    <row r="252" spans="1:10" x14ac:dyDescent="0.25">
      <c r="A252">
        <v>5</v>
      </c>
      <c r="C252" t="str">
        <f ca="1">OFFSET('672p stat'!$A$1,A252*20,0)</f>
        <v>CUDA ant par</v>
      </c>
      <c r="D252" s="9">
        <f t="shared" ref="D252:H252" ca="1" si="60">POWER(SQRT(D143)/D89,2)</f>
        <v>6.0375883247741537E-4</v>
      </c>
      <c r="E252" s="9">
        <f t="shared" ca="1" si="60"/>
        <v>6.107927712818102E-4</v>
      </c>
      <c r="F252" s="9">
        <f t="shared" ca="1" si="60"/>
        <v>6.2591918484549531E-4</v>
      </c>
      <c r="G252" s="9">
        <f t="shared" ca="1" si="60"/>
        <v>6.4861400433377818E-4</v>
      </c>
      <c r="H252" s="9">
        <f t="shared" ca="1" si="60"/>
        <v>6.1623904848109354E-7</v>
      </c>
    </row>
    <row r="253" spans="1:10" x14ac:dyDescent="0.25">
      <c r="A253">
        <v>6</v>
      </c>
      <c r="C253" t="str">
        <f ca="1">OFFSET('672p stat'!$A$1,A253*20,0)</f>
        <v>CUDA ant non hash</v>
      </c>
      <c r="D253" s="9">
        <f t="shared" ref="D253:H253" ca="1" si="61">POWER(SQRT(D144)/D90,2)</f>
        <v>1.9769859868572348E-4</v>
      </c>
      <c r="E253" s="9">
        <f t="shared" ca="1" si="61"/>
        <v>1.982575872733267E-4</v>
      </c>
      <c r="F253" s="9">
        <f t="shared" ca="1" si="61"/>
        <v>2.0099525546589557E-4</v>
      </c>
      <c r="G253" s="9">
        <f t="shared" ca="1" si="61"/>
        <v>2.1589283845164893E-4</v>
      </c>
      <c r="H253" s="9">
        <f t="shared" ca="1" si="61"/>
        <v>2.5439589639887279E-5</v>
      </c>
    </row>
    <row r="254" spans="1:10" x14ac:dyDescent="0.25">
      <c r="A254">
        <v>7</v>
      </c>
      <c r="C254" t="str">
        <f ca="1">OFFSET('672p stat'!$A$1,A254*20,0)</f>
        <v>CUDA ant add CPU Time</v>
      </c>
      <c r="D254" s="9">
        <f t="shared" ref="D254:H254" ca="1" si="62">POWER(SQRT(D145)/D91,2)</f>
        <v>2.4337099145802028E-4</v>
      </c>
      <c r="E254" s="9">
        <f t="shared" ca="1" si="62"/>
        <v>2.451540632902317E-4</v>
      </c>
      <c r="F254" s="9">
        <f t="shared" ca="1" si="62"/>
        <v>2.7512561320821661E-4</v>
      </c>
      <c r="G254" s="9">
        <f t="shared" ca="1" si="62"/>
        <v>2.7960923919464835E-4</v>
      </c>
      <c r="H254" s="9">
        <f t="shared" ca="1" si="62"/>
        <v>7.1613946739095007E-8</v>
      </c>
    </row>
    <row r="255" spans="1:10" x14ac:dyDescent="0.25">
      <c r="A255">
        <v>8</v>
      </c>
      <c r="C255" t="str">
        <f ca="1">OFFSET('672p stat'!$A$1,A255*20,0)</f>
        <v>CUDA ant add CPU</v>
      </c>
      <c r="D255" s="9">
        <f t="shared" ref="D255:H255" ca="1" si="63">POWER(SQRT(D146)/D92,2)</f>
        <v>2.3605234112570309E-4</v>
      </c>
      <c r="E255" s="9" t="e">
        <f t="shared" ca="1" si="63"/>
        <v>#DIV/0!</v>
      </c>
      <c r="F255" s="9" t="e">
        <f t="shared" ca="1" si="63"/>
        <v>#DIV/0!</v>
      </c>
      <c r="G255" s="9" t="e">
        <f t="shared" ca="1" si="63"/>
        <v>#DIV/0!</v>
      </c>
      <c r="H255" s="9" t="e">
        <f t="shared" ca="1" si="63"/>
        <v>#DIV/0!</v>
      </c>
    </row>
    <row r="256" spans="1:10" x14ac:dyDescent="0.25">
      <c r="A256">
        <v>9</v>
      </c>
      <c r="C256" t="str">
        <f ca="1">OFFSET('672p stat'!$A$1,A256*20,0)</f>
        <v>CUDA ant add CPU non hash</v>
      </c>
      <c r="D256" s="9">
        <f t="shared" ref="D256:H256" ca="1" si="64">POWER(SQRT(D147)/D93,2)</f>
        <v>2.2533546311666083E-4</v>
      </c>
      <c r="E256" s="9">
        <f t="shared" ca="1" si="64"/>
        <v>2.2557169994816362E-4</v>
      </c>
      <c r="F256" s="9">
        <f t="shared" ca="1" si="64"/>
        <v>2.5976267681309973E-4</v>
      </c>
      <c r="G256" s="9">
        <f t="shared" ca="1" si="64"/>
        <v>2.6450156493257353E-4</v>
      </c>
      <c r="H256" s="9">
        <f t="shared" ca="1" si="64"/>
        <v>1.1597453027469513E-7</v>
      </c>
    </row>
    <row r="257" spans="1:8" x14ac:dyDescent="0.25">
      <c r="A257">
        <v>10</v>
      </c>
      <c r="C257">
        <f ca="1">OFFSET('672p stat'!$A$1,A257*20,0)</f>
        <v>0</v>
      </c>
      <c r="D257" s="9" t="e">
        <f t="shared" ref="D257:H257" ca="1" si="65">POWER(SQRT(D148)/D94,2)</f>
        <v>#DIV/0!</v>
      </c>
      <c r="E257" s="9" t="e">
        <f t="shared" ca="1" si="65"/>
        <v>#DIV/0!</v>
      </c>
      <c r="F257" s="9" t="e">
        <f t="shared" ca="1" si="65"/>
        <v>#DIV/0!</v>
      </c>
      <c r="G257" s="9" t="e">
        <f t="shared" ca="1" si="65"/>
        <v>#DIV/0!</v>
      </c>
      <c r="H257" s="9" t="e">
        <f t="shared" ca="1" si="65"/>
        <v>#DIV/0!</v>
      </c>
    </row>
    <row r="258" spans="1:8" x14ac:dyDescent="0.25">
      <c r="A258">
        <v>11</v>
      </c>
      <c r="C258" t="str">
        <f ca="1">OFFSET('672p stat'!$A$1,A258*20,0)</f>
        <v>CUDA opt</v>
      </c>
      <c r="D258" s="9">
        <f t="shared" ref="D258:H258" ca="1" si="66">POWER(SQRT(D149)/D95,2)</f>
        <v>6.9957839688026538E-4</v>
      </c>
      <c r="E258" s="9" t="e">
        <f t="shared" ca="1" si="66"/>
        <v>#DIV/0!</v>
      </c>
      <c r="F258" s="9" t="e">
        <f t="shared" ca="1" si="66"/>
        <v>#DIV/0!</v>
      </c>
      <c r="G258" s="9" t="e">
        <f t="shared" ca="1" si="66"/>
        <v>#DIV/0!</v>
      </c>
      <c r="H258" s="9" t="e">
        <f t="shared" ca="1" si="66"/>
        <v>#DIV/0!</v>
      </c>
    </row>
    <row r="259" spans="1:8" x14ac:dyDescent="0.25">
      <c r="A259">
        <v>12</v>
      </c>
      <c r="C259" t="str">
        <f ca="1">OFFSET('672p stat'!$A$1,A259*20,0)</f>
        <v>CUDA opt Time</v>
      </c>
      <c r="D259" s="9">
        <f t="shared" ref="D259:H259" ca="1" si="67">POWER(SQRT(D150)/D96,2)</f>
        <v>3.2066742025549613E-2</v>
      </c>
      <c r="E259" s="9">
        <f t="shared" ca="1" si="67"/>
        <v>7.6837379567442993E-2</v>
      </c>
      <c r="F259" s="9" t="e">
        <f t="shared" ca="1" si="67"/>
        <v>#DIV/0!</v>
      </c>
      <c r="G259" s="9" t="e">
        <f t="shared" ca="1" si="67"/>
        <v>#DIV/0!</v>
      </c>
      <c r="H259" s="9" t="e">
        <f t="shared" ca="1" si="67"/>
        <v>#DIV/0!</v>
      </c>
    </row>
    <row r="260" spans="1:8" x14ac:dyDescent="0.25">
      <c r="A260">
        <v>13</v>
      </c>
      <c r="C260" t="str">
        <f ca="1">OFFSET('672p stat'!$A$1,A260*20,0)</f>
        <v>CUDA opt non hash</v>
      </c>
      <c r="D260" s="9">
        <f t="shared" ref="D260:H260" ca="1" si="68">POWER(SQRT(D151)/D97,2)</f>
        <v>3.2721087160335815E-4</v>
      </c>
      <c r="E260" s="9">
        <f t="shared" ca="1" si="68"/>
        <v>5.3871336305136644E-4</v>
      </c>
      <c r="F260" s="9" t="e">
        <f t="shared" ca="1" si="68"/>
        <v>#DIV/0!</v>
      </c>
      <c r="G260" s="9" t="e">
        <f t="shared" ca="1" si="68"/>
        <v>#DIV/0!</v>
      </c>
      <c r="H260" s="9" t="e">
        <f t="shared" ca="1" si="68"/>
        <v>#DIV/0!</v>
      </c>
    </row>
    <row r="261" spans="1:8" x14ac:dyDescent="0.25">
      <c r="A261">
        <v>14</v>
      </c>
      <c r="C261" t="str">
        <f ca="1">OFFSET('672p stat'!$A$1,A261*20,0)</f>
        <v>CUDA opt ant</v>
      </c>
      <c r="D261" s="9">
        <f t="shared" ref="D261:H261" ca="1" si="69">POWER(SQRT(D152)/D98,2)</f>
        <v>1.4332972418861162E-4</v>
      </c>
      <c r="E261" s="9">
        <f t="shared" ca="1" si="69"/>
        <v>1.442366120807059E-4</v>
      </c>
      <c r="F261" s="9">
        <f t="shared" ca="1" si="69"/>
        <v>1.4378219343256891E-4</v>
      </c>
      <c r="G261" s="9">
        <f t="shared" ca="1" si="69"/>
        <v>9.9339685858366457E-4</v>
      </c>
      <c r="H261" s="9" t="e">
        <f t="shared" ca="1" si="69"/>
        <v>#DIV/0!</v>
      </c>
    </row>
    <row r="262" spans="1:8" x14ac:dyDescent="0.25">
      <c r="A262">
        <v>15</v>
      </c>
      <c r="C262" t="str">
        <f ca="1">OFFSET('672p stat'!$A$1,A262*20,0)</f>
        <v>CUDA opt ant non hash</v>
      </c>
      <c r="D262" s="9">
        <f t="shared" ref="D262:H262" ca="1" si="70">POWER(SQRT(D153)/D99,2)</f>
        <v>1.8511162101599629E-4</v>
      </c>
      <c r="E262" s="9">
        <f t="shared" ca="1" si="70"/>
        <v>1.851418970272448E-4</v>
      </c>
      <c r="F262" s="9">
        <f t="shared" ca="1" si="70"/>
        <v>1.8770220276902503E-4</v>
      </c>
      <c r="G262" s="9">
        <f t="shared" ca="1" si="70"/>
        <v>1.9100434708260146E-3</v>
      </c>
      <c r="H262" s="9" t="e">
        <f t="shared" ca="1" si="70"/>
        <v>#DIV/0!</v>
      </c>
    </row>
    <row r="263" spans="1:8" x14ac:dyDescent="0.25">
      <c r="A263">
        <v>16</v>
      </c>
      <c r="C263" t="str">
        <f ca="1">OFFSET('672p stat'!$A$1,A263*20,0)</f>
        <v>CUDA opt ant par</v>
      </c>
      <c r="D263" s="9">
        <f t="shared" ref="D263:H263" ca="1" si="71">POWER(SQRT(D154)/D100,2)</f>
        <v>6.5055961110771303E-4</v>
      </c>
      <c r="E263" s="9">
        <f t="shared" ca="1" si="71"/>
        <v>6.6001232969655258E-4</v>
      </c>
      <c r="F263" s="9">
        <f t="shared" ca="1" si="71"/>
        <v>6.7631102708968322E-4</v>
      </c>
      <c r="G263" s="9">
        <f t="shared" ca="1" si="71"/>
        <v>1.1522049122458923E-3</v>
      </c>
      <c r="H263" s="9" t="e">
        <f t="shared" ca="1" si="71"/>
        <v>#DIV/0!</v>
      </c>
    </row>
    <row r="264" spans="1:8" x14ac:dyDescent="0.25">
      <c r="A264">
        <v>17</v>
      </c>
      <c r="C264">
        <f ca="1">OFFSET('672p stat'!$A$1,A264*20,0)</f>
        <v>0</v>
      </c>
      <c r="D264" s="9" t="e">
        <f t="shared" ref="D264:H264" ca="1" si="72">POWER(SQRT(D155)/D101,2)</f>
        <v>#DIV/0!</v>
      </c>
      <c r="E264" s="9" t="e">
        <f t="shared" ca="1" si="72"/>
        <v>#DIV/0!</v>
      </c>
      <c r="F264" s="9" t="e">
        <f t="shared" ca="1" si="72"/>
        <v>#DIV/0!</v>
      </c>
      <c r="G264" s="9" t="e">
        <f t="shared" ca="1" si="72"/>
        <v>#DIV/0!</v>
      </c>
      <c r="H264" s="9" t="e">
        <f t="shared" ca="1" si="72"/>
        <v>#DIV/0!</v>
      </c>
    </row>
    <row r="265" spans="1:8" x14ac:dyDescent="0.25">
      <c r="A265">
        <v>18</v>
      </c>
      <c r="C265">
        <f ca="1">OFFSET('672p stat'!$A$1,A265*20,0)</f>
        <v>0</v>
      </c>
      <c r="D265" s="9" t="e">
        <f t="shared" ref="D265:H265" ca="1" si="73">POWER(SQRT(D156)/D102,2)</f>
        <v>#DIV/0!</v>
      </c>
      <c r="E265" s="9" t="e">
        <f t="shared" ca="1" si="73"/>
        <v>#DIV/0!</v>
      </c>
      <c r="F265" s="9" t="e">
        <f t="shared" ca="1" si="73"/>
        <v>#DIV/0!</v>
      </c>
      <c r="G265" s="9" t="e">
        <f t="shared" ca="1" si="73"/>
        <v>#DIV/0!</v>
      </c>
      <c r="H265" s="9" t="e">
        <f t="shared" ca="1" si="73"/>
        <v>#DIV/0!</v>
      </c>
    </row>
    <row r="266" spans="1:8" x14ac:dyDescent="0.25">
      <c r="A266">
        <v>19</v>
      </c>
      <c r="C266">
        <f ca="1">OFFSET('672p stat'!$A$1,A266*20,0)</f>
        <v>0</v>
      </c>
      <c r="D266" s="9" t="e">
        <f t="shared" ref="D266:H266" ca="1" si="74">POWER(SQRT(D157)/D103,2)</f>
        <v>#DIV/0!</v>
      </c>
      <c r="E266" s="9" t="e">
        <f t="shared" ca="1" si="74"/>
        <v>#DIV/0!</v>
      </c>
      <c r="F266" s="9" t="e">
        <f t="shared" ca="1" si="74"/>
        <v>#DIV/0!</v>
      </c>
      <c r="G266" s="9" t="e">
        <f t="shared" ca="1" si="74"/>
        <v>#DIV/0!</v>
      </c>
      <c r="H266" s="9" t="e">
        <f t="shared" ca="1" si="74"/>
        <v>#DIV/0!</v>
      </c>
    </row>
    <row r="267" spans="1:8" x14ac:dyDescent="0.25">
      <c r="A267">
        <v>20</v>
      </c>
      <c r="C267" t="str">
        <f ca="1">OFFSET('672p stat'!$A$1,A267*20,0)</f>
        <v>non CUDA Time</v>
      </c>
      <c r="D267" s="9">
        <f t="shared" ref="D267:H267" ca="1" si="75">POWER(SQRT(D158)/D104,2)</f>
        <v>9.8906058374935095E-8</v>
      </c>
      <c r="E267" s="9">
        <f t="shared" ca="1" si="75"/>
        <v>9.8712926591802877E-8</v>
      </c>
      <c r="F267" s="9">
        <f t="shared" ca="1" si="75"/>
        <v>9.8210028953239563E-8</v>
      </c>
      <c r="G267" s="9">
        <f t="shared" ca="1" si="75"/>
        <v>9.7648173435762433E-8</v>
      </c>
      <c r="H267" s="9">
        <f t="shared" ca="1" si="75"/>
        <v>1.546365157311347E-7</v>
      </c>
    </row>
    <row r="268" spans="1:8" x14ac:dyDescent="0.25">
      <c r="A268">
        <v>21</v>
      </c>
      <c r="C268" t="str">
        <f ca="1">OFFSET('672p stat'!$A$1,A268*20,0)</f>
        <v>non CUDA</v>
      </c>
      <c r="D268" s="9">
        <f t="shared" ref="D268:H268" ca="1" si="76">POWER(SQRT(D159)/D105,2)</f>
        <v>3.7019368151401859E-8</v>
      </c>
      <c r="E268" s="9" t="e">
        <f t="shared" ca="1" si="76"/>
        <v>#DIV/0!</v>
      </c>
      <c r="F268" s="9" t="e">
        <f t="shared" ca="1" si="76"/>
        <v>#DIV/0!</v>
      </c>
      <c r="G268" s="9" t="e">
        <f t="shared" ca="1" si="76"/>
        <v>#DIV/0!</v>
      </c>
      <c r="H268" s="9" t="e">
        <f t="shared" ca="1" si="76"/>
        <v>#DIV/0!</v>
      </c>
    </row>
    <row r="269" spans="1:8" x14ac:dyDescent="0.25">
      <c r="A269">
        <v>22</v>
      </c>
      <c r="C269" t="str">
        <f ca="1">OFFSET('672p stat'!$A$1,A269*20,0)</f>
        <v>non CUDA non hash</v>
      </c>
      <c r="D269" s="9">
        <f t="shared" ref="D269:H269" ca="1" si="77">POWER(SQRT(D160)/D106,2)</f>
        <v>2.6732868836323436E-7</v>
      </c>
      <c r="E269" s="9">
        <f t="shared" ca="1" si="77"/>
        <v>2.6722099826989816E-7</v>
      </c>
      <c r="F269" s="9">
        <f t="shared" ca="1" si="77"/>
        <v>2.6730196356508669E-7</v>
      </c>
      <c r="G269" s="9">
        <f t="shared" ca="1" si="77"/>
        <v>2.6735268787817276E-7</v>
      </c>
      <c r="H269" s="9">
        <f t="shared" ca="1" si="77"/>
        <v>2.5168843427446121E-7</v>
      </c>
    </row>
    <row r="270" spans="1:8" x14ac:dyDescent="0.25">
      <c r="A270">
        <v>23</v>
      </c>
      <c r="C270" t="str">
        <f ca="1">OFFSET('672p stat'!$A$1,A270*20,0)</f>
        <v>Classic ACO</v>
      </c>
      <c r="D270" s="9">
        <f t="shared" ref="D270:H270" ca="1" si="78">POWER(SQRT(D161)/D107,2)</f>
        <v>2.4120686864823021E-6</v>
      </c>
      <c r="E270" s="9">
        <f t="shared" ca="1" si="78"/>
        <v>2.4342755850085029E-6</v>
      </c>
      <c r="F270" s="9">
        <f t="shared" ca="1" si="78"/>
        <v>2.4275372325698901E-6</v>
      </c>
      <c r="G270" s="9">
        <f t="shared" ca="1" si="78"/>
        <v>2.4304790465419451E-6</v>
      </c>
      <c r="H270" s="9">
        <f t="shared" ca="1" si="78"/>
        <v>3.2883118564450012E-6</v>
      </c>
    </row>
    <row r="271" spans="1:8" x14ac:dyDescent="0.25">
      <c r="A271">
        <v>24</v>
      </c>
      <c r="C271" t="str">
        <f ca="1">OFFSET('672p stat'!$A$1,A271*20,0)</f>
        <v>Classic ACO non hash</v>
      </c>
      <c r="D271" s="9">
        <f t="shared" ref="D271:H271" ca="1" si="79">POWER(SQRT(D162)/D108,2)</f>
        <v>9.1511838459571607E-7</v>
      </c>
      <c r="E271" s="9">
        <f t="shared" ca="1" si="79"/>
        <v>9.1392274664855468E-7</v>
      </c>
      <c r="F271" s="9">
        <f t="shared" ca="1" si="79"/>
        <v>9.1514212923525723E-7</v>
      </c>
      <c r="G271" s="9">
        <f t="shared" ca="1" si="79"/>
        <v>9.1598667450927892E-7</v>
      </c>
      <c r="H271" s="9">
        <f t="shared" ca="1" si="79"/>
        <v>8.2750760316857133E-8</v>
      </c>
    </row>
    <row r="272" spans="1:8" x14ac:dyDescent="0.25">
      <c r="A272">
        <v>25</v>
      </c>
      <c r="C272" t="str">
        <f ca="1">OFFSET('672p stat'!$A$1,A272*20,0)</f>
        <v>omp</v>
      </c>
      <c r="D272" s="9">
        <f t="shared" ref="D272:H272" ca="1" si="80">POWER(SQRT(D163)/D109,2)</f>
        <v>7.0651591825557527E-8</v>
      </c>
      <c r="E272" s="9">
        <f t="shared" ca="1" si="80"/>
        <v>7.1210263640874645E-8</v>
      </c>
      <c r="F272" s="9">
        <f t="shared" ca="1" si="80"/>
        <v>7.1178491855506676E-8</v>
      </c>
      <c r="G272" s="9">
        <f t="shared" ca="1" si="80"/>
        <v>7.1180879073828535E-8</v>
      </c>
      <c r="H272" s="9">
        <f t="shared" ca="1" si="80"/>
        <v>7.6415233640758032E-7</v>
      </c>
    </row>
    <row r="273" spans="1:8" x14ac:dyDescent="0.25">
      <c r="A273">
        <v>26</v>
      </c>
      <c r="C273" t="str">
        <f ca="1">OFFSET('672p stat'!$A$1,A273*20,0)</f>
        <v>omp non hash</v>
      </c>
      <c r="D273" s="9">
        <f t="shared" ref="D273:H273" ca="1" si="81">POWER(SQRT(D164)/D110,2)</f>
        <v>2.0231501991600455E-7</v>
      </c>
      <c r="E273" s="9">
        <f t="shared" ca="1" si="81"/>
        <v>2.0196043783840299E-7</v>
      </c>
      <c r="F273" s="9">
        <f t="shared" ca="1" si="81"/>
        <v>2.0204202467066855E-7</v>
      </c>
      <c r="G273" s="9">
        <f t="shared" ca="1" si="81"/>
        <v>2.0175976682817881E-7</v>
      </c>
      <c r="H273" s="9">
        <f t="shared" ca="1" si="81"/>
        <v>1.8914927819440779E-6</v>
      </c>
    </row>
    <row r="274" spans="1:8" x14ac:dyDescent="0.25">
      <c r="A274">
        <v>27</v>
      </c>
      <c r="C274" t="str">
        <f ca="1">OFFSET('672p stat'!$A$1,A274*20,0)</f>
        <v>non CUDA transp Time</v>
      </c>
      <c r="D274" s="9">
        <f t="shared" ref="D274:H274" ca="1" si="82">POWER(SQRT(D165)/D111,2)</f>
        <v>5.5687796320006338E-8</v>
      </c>
      <c r="E274" s="9">
        <f t="shared" ca="1" si="82"/>
        <v>5.5627713796351854E-8</v>
      </c>
      <c r="F274" s="9">
        <f t="shared" ca="1" si="82"/>
        <v>5.5657477077451478E-8</v>
      </c>
      <c r="G274" s="9">
        <f t="shared" ca="1" si="82"/>
        <v>5.5686953859201233E-8</v>
      </c>
      <c r="H274" s="9">
        <f t="shared" ca="1" si="82"/>
        <v>1.0078298283217636E-7</v>
      </c>
    </row>
    <row r="275" spans="1:8" x14ac:dyDescent="0.25">
      <c r="A275">
        <v>28</v>
      </c>
      <c r="C275" t="str">
        <f ca="1">OFFSET('672p stat'!$A$1,A275*20,0)</f>
        <v>non CUDA transp</v>
      </c>
      <c r="D275" s="9">
        <f t="shared" ref="D275:H276" ca="1" si="83">POWER(SQRT(D166)/D112,2)</f>
        <v>5.3316377348088994E-8</v>
      </c>
      <c r="E275" s="9" t="e">
        <f t="shared" ca="1" si="83"/>
        <v>#DIV/0!</v>
      </c>
      <c r="F275" s="9" t="e">
        <f t="shared" ca="1" si="83"/>
        <v>#DIV/0!</v>
      </c>
      <c r="G275" s="9" t="e">
        <f t="shared" ca="1" si="83"/>
        <v>#DIV/0!</v>
      </c>
      <c r="H275" s="9" t="e">
        <f t="shared" ca="1" si="83"/>
        <v>#DIV/0!</v>
      </c>
    </row>
    <row r="276" spans="1:8" x14ac:dyDescent="0.25">
      <c r="A276">
        <v>29</v>
      </c>
      <c r="C276" t="str">
        <f ca="1">OFFSET('672p stat'!$A$1,A276*20,0)</f>
        <v>non CUDA transp non hash</v>
      </c>
      <c r="D276" s="9">
        <f t="shared" ca="1" si="83"/>
        <v>8.0971942984184158E-8</v>
      </c>
      <c r="E276" s="9">
        <f t="shared" ca="1" si="83"/>
        <v>8.0739998394816813E-8</v>
      </c>
      <c r="F276" s="9">
        <f t="shared" ca="1" si="83"/>
        <v>8.0869564855197632E-8</v>
      </c>
      <c r="G276" s="9">
        <f t="shared" ca="1" si="83"/>
        <v>8.0802004449188956E-8</v>
      </c>
      <c r="H276" s="9">
        <f t="shared" ca="1" si="83"/>
        <v>7.7723876625208798E-8</v>
      </c>
    </row>
  </sheetData>
  <conditionalFormatting sqref="J31:J8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{B75F3031-E3D5-46EB-B129-8AB272579AA3}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5F3031-E3D5-46EB-B129-8AB272579A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J31:J80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781"/>
  <sheetViews>
    <sheetView topLeftCell="A709" workbookViewId="0">
      <selection activeCell="A481" sqref="A462:A481"/>
    </sheetView>
  </sheetViews>
  <sheetFormatPr defaultRowHeight="15" x14ac:dyDescent="0.25"/>
  <cols>
    <col min="1" max="1" width="28.28515625" bestFit="1" customWidth="1"/>
  </cols>
  <sheetData>
    <row r="2" spans="1:39" x14ac:dyDescent="0.25">
      <c r="A2" t="s">
        <v>100</v>
      </c>
      <c r="B2">
        <v>1</v>
      </c>
      <c r="C2">
        <v>25</v>
      </c>
      <c r="D2" t="s">
        <v>1</v>
      </c>
      <c r="E2">
        <v>0</v>
      </c>
      <c r="F2">
        <v>0</v>
      </c>
      <c r="G2" t="s">
        <v>2</v>
      </c>
      <c r="H2">
        <v>0</v>
      </c>
      <c r="I2">
        <v>0</v>
      </c>
      <c r="J2" t="s">
        <v>3</v>
      </c>
      <c r="K2">
        <v>0</v>
      </c>
      <c r="L2">
        <v>0</v>
      </c>
      <c r="M2" t="s">
        <v>4</v>
      </c>
      <c r="N2">
        <v>0</v>
      </c>
      <c r="O2">
        <v>0</v>
      </c>
      <c r="P2" t="s">
        <v>5</v>
      </c>
      <c r="Q2">
        <v>0</v>
      </c>
      <c r="R2">
        <v>0</v>
      </c>
      <c r="S2" t="s">
        <v>6</v>
      </c>
      <c r="T2">
        <v>0</v>
      </c>
      <c r="U2">
        <v>0</v>
      </c>
      <c r="V2" t="s">
        <v>7</v>
      </c>
      <c r="W2">
        <v>0</v>
      </c>
      <c r="X2">
        <v>0</v>
      </c>
      <c r="Y2" t="s">
        <v>8</v>
      </c>
      <c r="Z2">
        <v>0</v>
      </c>
      <c r="AA2">
        <v>0</v>
      </c>
      <c r="AB2" t="s">
        <v>9</v>
      </c>
      <c r="AC2">
        <v>0</v>
      </c>
      <c r="AD2">
        <v>0</v>
      </c>
      <c r="AE2" t="s">
        <v>10</v>
      </c>
      <c r="AF2">
        <v>0</v>
      </c>
      <c r="AG2">
        <v>0</v>
      </c>
      <c r="AH2" t="s">
        <v>11</v>
      </c>
      <c r="AI2">
        <v>0</v>
      </c>
      <c r="AJ2">
        <v>0</v>
      </c>
      <c r="AK2" t="s">
        <v>12</v>
      </c>
      <c r="AL2">
        <v>0</v>
      </c>
      <c r="AM2">
        <v>0</v>
      </c>
    </row>
    <row r="3" spans="1:39" x14ac:dyDescent="0.25">
      <c r="A3" t="s">
        <v>100</v>
      </c>
      <c r="B3">
        <v>2</v>
      </c>
      <c r="C3">
        <v>50</v>
      </c>
      <c r="D3" t="s">
        <v>1</v>
      </c>
      <c r="E3">
        <v>0</v>
      </c>
      <c r="F3">
        <v>0</v>
      </c>
      <c r="G3" t="s">
        <v>2</v>
      </c>
      <c r="H3">
        <v>0</v>
      </c>
      <c r="I3">
        <v>0</v>
      </c>
      <c r="J3" t="s">
        <v>3</v>
      </c>
      <c r="K3">
        <v>0</v>
      </c>
      <c r="L3">
        <v>0</v>
      </c>
      <c r="M3" t="s">
        <v>4</v>
      </c>
      <c r="N3">
        <v>0</v>
      </c>
      <c r="O3">
        <v>0</v>
      </c>
      <c r="P3" t="s">
        <v>5</v>
      </c>
      <c r="Q3">
        <v>0</v>
      </c>
      <c r="R3">
        <v>0</v>
      </c>
      <c r="S3" t="s">
        <v>6</v>
      </c>
      <c r="T3">
        <v>0</v>
      </c>
      <c r="U3">
        <v>0</v>
      </c>
      <c r="V3" t="s">
        <v>7</v>
      </c>
      <c r="W3">
        <v>0</v>
      </c>
      <c r="X3">
        <v>0</v>
      </c>
      <c r="Y3" t="s">
        <v>8</v>
      </c>
      <c r="Z3">
        <v>0</v>
      </c>
      <c r="AA3">
        <v>0</v>
      </c>
      <c r="AB3" t="s">
        <v>9</v>
      </c>
      <c r="AC3">
        <v>0</v>
      </c>
      <c r="AD3">
        <v>0</v>
      </c>
      <c r="AE3" t="s">
        <v>10</v>
      </c>
      <c r="AF3">
        <v>0</v>
      </c>
      <c r="AG3">
        <v>0</v>
      </c>
      <c r="AH3" t="s">
        <v>11</v>
      </c>
      <c r="AI3">
        <v>0</v>
      </c>
      <c r="AJ3">
        <v>0</v>
      </c>
      <c r="AK3" t="s">
        <v>12</v>
      </c>
      <c r="AL3">
        <v>0</v>
      </c>
      <c r="AM3">
        <v>0</v>
      </c>
    </row>
    <row r="4" spans="1:39" x14ac:dyDescent="0.25">
      <c r="A4" t="s">
        <v>100</v>
      </c>
      <c r="B4">
        <v>3</v>
      </c>
      <c r="C4">
        <v>75</v>
      </c>
      <c r="D4" t="s">
        <v>1</v>
      </c>
      <c r="E4">
        <v>0</v>
      </c>
      <c r="F4">
        <v>0</v>
      </c>
      <c r="G4" t="s">
        <v>2</v>
      </c>
      <c r="H4">
        <v>0</v>
      </c>
      <c r="I4">
        <v>0</v>
      </c>
      <c r="J4" t="s">
        <v>3</v>
      </c>
      <c r="K4">
        <v>0</v>
      </c>
      <c r="L4">
        <v>0</v>
      </c>
      <c r="M4" t="s">
        <v>4</v>
      </c>
      <c r="N4">
        <v>0</v>
      </c>
      <c r="O4">
        <v>0</v>
      </c>
      <c r="P4" t="s">
        <v>5</v>
      </c>
      <c r="Q4">
        <v>0</v>
      </c>
      <c r="R4">
        <v>0</v>
      </c>
      <c r="S4" t="s">
        <v>6</v>
      </c>
      <c r="T4">
        <v>0</v>
      </c>
      <c r="U4">
        <v>0</v>
      </c>
      <c r="V4" t="s">
        <v>7</v>
      </c>
      <c r="W4">
        <v>0</v>
      </c>
      <c r="X4">
        <v>0</v>
      </c>
      <c r="Y4" t="s">
        <v>8</v>
      </c>
      <c r="Z4">
        <v>0</v>
      </c>
      <c r="AA4">
        <v>0</v>
      </c>
      <c r="AB4" t="s">
        <v>9</v>
      </c>
      <c r="AC4">
        <v>0</v>
      </c>
      <c r="AD4">
        <v>0</v>
      </c>
      <c r="AE4" t="s">
        <v>10</v>
      </c>
      <c r="AF4">
        <v>0</v>
      </c>
      <c r="AG4">
        <v>0</v>
      </c>
      <c r="AH4" t="s">
        <v>11</v>
      </c>
      <c r="AI4">
        <v>0</v>
      </c>
      <c r="AJ4">
        <v>0</v>
      </c>
      <c r="AK4" t="s">
        <v>12</v>
      </c>
      <c r="AL4">
        <v>0</v>
      </c>
      <c r="AM4">
        <v>0</v>
      </c>
    </row>
    <row r="5" spans="1:39" x14ac:dyDescent="0.25">
      <c r="A5" t="s">
        <v>100</v>
      </c>
      <c r="B5">
        <v>4</v>
      </c>
      <c r="C5">
        <v>100</v>
      </c>
      <c r="D5" t="s">
        <v>1</v>
      </c>
      <c r="E5">
        <v>0</v>
      </c>
      <c r="F5">
        <v>0</v>
      </c>
      <c r="G5" t="s">
        <v>2</v>
      </c>
      <c r="H5">
        <v>0</v>
      </c>
      <c r="I5">
        <v>0</v>
      </c>
      <c r="J5" t="s">
        <v>3</v>
      </c>
      <c r="K5">
        <v>0</v>
      </c>
      <c r="L5">
        <v>0</v>
      </c>
      <c r="M5" t="s">
        <v>4</v>
      </c>
      <c r="N5">
        <v>0</v>
      </c>
      <c r="O5">
        <v>0</v>
      </c>
      <c r="P5" t="s">
        <v>5</v>
      </c>
      <c r="Q5">
        <v>0</v>
      </c>
      <c r="R5">
        <v>0</v>
      </c>
      <c r="S5" t="s">
        <v>6</v>
      </c>
      <c r="T5">
        <v>0</v>
      </c>
      <c r="U5">
        <v>0</v>
      </c>
      <c r="V5" t="s">
        <v>7</v>
      </c>
      <c r="W5">
        <v>0</v>
      </c>
      <c r="X5">
        <v>0</v>
      </c>
      <c r="Y5" t="s">
        <v>8</v>
      </c>
      <c r="Z5">
        <v>0</v>
      </c>
      <c r="AA5">
        <v>0</v>
      </c>
      <c r="AB5" t="s">
        <v>9</v>
      </c>
      <c r="AC5">
        <v>0</v>
      </c>
      <c r="AD5">
        <v>0</v>
      </c>
      <c r="AE5" t="s">
        <v>10</v>
      </c>
      <c r="AF5">
        <v>0</v>
      </c>
      <c r="AG5">
        <v>0</v>
      </c>
      <c r="AH5" t="s">
        <v>11</v>
      </c>
      <c r="AI5">
        <v>0</v>
      </c>
      <c r="AJ5">
        <v>0</v>
      </c>
      <c r="AK5" t="s">
        <v>12</v>
      </c>
      <c r="AL5">
        <v>0</v>
      </c>
      <c r="AM5">
        <v>0</v>
      </c>
    </row>
    <row r="6" spans="1:39" x14ac:dyDescent="0.25">
      <c r="A6" t="s">
        <v>100</v>
      </c>
      <c r="B6">
        <v>5</v>
      </c>
      <c r="C6">
        <v>125</v>
      </c>
      <c r="D6" t="s">
        <v>1</v>
      </c>
      <c r="E6">
        <v>0</v>
      </c>
      <c r="F6">
        <v>0</v>
      </c>
      <c r="G6" t="s">
        <v>2</v>
      </c>
      <c r="H6">
        <v>0</v>
      </c>
      <c r="I6">
        <v>0</v>
      </c>
      <c r="J6" t="s">
        <v>3</v>
      </c>
      <c r="K6">
        <v>0</v>
      </c>
      <c r="L6">
        <v>0</v>
      </c>
      <c r="M6" t="s">
        <v>4</v>
      </c>
      <c r="N6">
        <v>0</v>
      </c>
      <c r="O6">
        <v>0</v>
      </c>
      <c r="P6" t="s">
        <v>5</v>
      </c>
      <c r="Q6">
        <v>0</v>
      </c>
      <c r="R6">
        <v>0</v>
      </c>
      <c r="S6" t="s">
        <v>6</v>
      </c>
      <c r="T6">
        <v>0</v>
      </c>
      <c r="U6">
        <v>0</v>
      </c>
      <c r="V6" t="s">
        <v>7</v>
      </c>
      <c r="W6">
        <v>0</v>
      </c>
      <c r="X6">
        <v>0</v>
      </c>
      <c r="Y6" t="s">
        <v>8</v>
      </c>
      <c r="Z6">
        <v>0</v>
      </c>
      <c r="AA6">
        <v>0</v>
      </c>
      <c r="AB6" t="s">
        <v>9</v>
      </c>
      <c r="AC6">
        <v>0</v>
      </c>
      <c r="AD6">
        <v>0</v>
      </c>
      <c r="AE6" t="s">
        <v>10</v>
      </c>
      <c r="AF6">
        <v>0</v>
      </c>
      <c r="AG6">
        <v>0</v>
      </c>
      <c r="AH6" t="s">
        <v>11</v>
      </c>
      <c r="AI6">
        <v>0</v>
      </c>
      <c r="AJ6">
        <v>0</v>
      </c>
      <c r="AK6" t="s">
        <v>12</v>
      </c>
      <c r="AL6">
        <v>0</v>
      </c>
      <c r="AM6">
        <v>0</v>
      </c>
    </row>
    <row r="7" spans="1:39" x14ac:dyDescent="0.25">
      <c r="A7" t="s">
        <v>100</v>
      </c>
      <c r="B7">
        <v>6</v>
      </c>
      <c r="C7">
        <v>150</v>
      </c>
      <c r="D7" t="s">
        <v>1</v>
      </c>
      <c r="E7">
        <v>0</v>
      </c>
      <c r="F7">
        <v>0</v>
      </c>
      <c r="G7" t="s">
        <v>2</v>
      </c>
      <c r="H7">
        <v>0</v>
      </c>
      <c r="I7">
        <v>0</v>
      </c>
      <c r="J7" t="s">
        <v>3</v>
      </c>
      <c r="K7">
        <v>0</v>
      </c>
      <c r="L7">
        <v>0</v>
      </c>
      <c r="M7" t="s">
        <v>4</v>
      </c>
      <c r="N7">
        <v>0</v>
      </c>
      <c r="O7">
        <v>0</v>
      </c>
      <c r="P7" t="s">
        <v>5</v>
      </c>
      <c r="Q7">
        <v>0</v>
      </c>
      <c r="R7">
        <v>0</v>
      </c>
      <c r="S7" t="s">
        <v>6</v>
      </c>
      <c r="T7">
        <v>0</v>
      </c>
      <c r="U7">
        <v>0</v>
      </c>
      <c r="V7" t="s">
        <v>7</v>
      </c>
      <c r="W7">
        <v>0</v>
      </c>
      <c r="X7">
        <v>0</v>
      </c>
      <c r="Y7" t="s">
        <v>8</v>
      </c>
      <c r="Z7">
        <v>0</v>
      </c>
      <c r="AA7">
        <v>0</v>
      </c>
      <c r="AB7" t="s">
        <v>9</v>
      </c>
      <c r="AC7">
        <v>0</v>
      </c>
      <c r="AD7">
        <v>0</v>
      </c>
      <c r="AE7" t="s">
        <v>10</v>
      </c>
      <c r="AF7">
        <v>0</v>
      </c>
      <c r="AG7">
        <v>0</v>
      </c>
      <c r="AH7" t="s">
        <v>11</v>
      </c>
      <c r="AI7">
        <v>0</v>
      </c>
      <c r="AJ7">
        <v>0</v>
      </c>
      <c r="AK7" t="s">
        <v>12</v>
      </c>
      <c r="AL7">
        <v>0</v>
      </c>
      <c r="AM7">
        <v>0</v>
      </c>
    </row>
    <row r="8" spans="1:39" x14ac:dyDescent="0.25">
      <c r="A8" t="s">
        <v>100</v>
      </c>
      <c r="B8">
        <v>7</v>
      </c>
      <c r="C8">
        <v>175</v>
      </c>
      <c r="D8" t="s">
        <v>1</v>
      </c>
      <c r="E8">
        <v>0</v>
      </c>
      <c r="F8">
        <v>0</v>
      </c>
      <c r="G8" t="s">
        <v>2</v>
      </c>
      <c r="H8">
        <v>0</v>
      </c>
      <c r="I8">
        <v>0</v>
      </c>
      <c r="J8" t="s">
        <v>3</v>
      </c>
      <c r="K8">
        <v>0</v>
      </c>
      <c r="L8">
        <v>0</v>
      </c>
      <c r="M8" t="s">
        <v>4</v>
      </c>
      <c r="N8">
        <v>0</v>
      </c>
      <c r="O8">
        <v>0</v>
      </c>
      <c r="P8" t="s">
        <v>5</v>
      </c>
      <c r="Q8">
        <v>0</v>
      </c>
      <c r="R8">
        <v>0</v>
      </c>
      <c r="S8" t="s">
        <v>6</v>
      </c>
      <c r="T8">
        <v>0</v>
      </c>
      <c r="U8">
        <v>0</v>
      </c>
      <c r="V8" t="s">
        <v>7</v>
      </c>
      <c r="W8">
        <v>0</v>
      </c>
      <c r="X8">
        <v>0</v>
      </c>
      <c r="Y8" t="s">
        <v>8</v>
      </c>
      <c r="Z8">
        <v>0</v>
      </c>
      <c r="AA8">
        <v>0</v>
      </c>
      <c r="AB8" t="s">
        <v>9</v>
      </c>
      <c r="AC8">
        <v>0</v>
      </c>
      <c r="AD8">
        <v>0</v>
      </c>
      <c r="AE8" t="s">
        <v>10</v>
      </c>
      <c r="AF8">
        <v>0</v>
      </c>
      <c r="AG8">
        <v>0</v>
      </c>
      <c r="AH8" t="s">
        <v>11</v>
      </c>
      <c r="AI8">
        <v>0</v>
      </c>
      <c r="AJ8">
        <v>0</v>
      </c>
      <c r="AK8" t="s">
        <v>12</v>
      </c>
      <c r="AL8">
        <v>0</v>
      </c>
      <c r="AM8">
        <v>0</v>
      </c>
    </row>
    <row r="9" spans="1:39" x14ac:dyDescent="0.25">
      <c r="A9" t="s">
        <v>100</v>
      </c>
      <c r="B9">
        <v>8</v>
      </c>
      <c r="C9">
        <v>200</v>
      </c>
      <c r="D9" t="s">
        <v>1</v>
      </c>
      <c r="E9">
        <v>0</v>
      </c>
      <c r="F9">
        <v>0</v>
      </c>
      <c r="G9" t="s">
        <v>2</v>
      </c>
      <c r="H9">
        <v>0</v>
      </c>
      <c r="I9">
        <v>0</v>
      </c>
      <c r="J9" t="s">
        <v>3</v>
      </c>
      <c r="K9">
        <v>0</v>
      </c>
      <c r="L9">
        <v>0</v>
      </c>
      <c r="M9" t="s">
        <v>4</v>
      </c>
      <c r="N9">
        <v>0</v>
      </c>
      <c r="O9">
        <v>0</v>
      </c>
      <c r="P9" t="s">
        <v>5</v>
      </c>
      <c r="Q9">
        <v>0</v>
      </c>
      <c r="R9">
        <v>0</v>
      </c>
      <c r="S9" t="s">
        <v>6</v>
      </c>
      <c r="T9">
        <v>0</v>
      </c>
      <c r="U9">
        <v>0</v>
      </c>
      <c r="V9" t="s">
        <v>7</v>
      </c>
      <c r="W9">
        <v>0</v>
      </c>
      <c r="X9">
        <v>0</v>
      </c>
      <c r="Y9" t="s">
        <v>8</v>
      </c>
      <c r="Z9">
        <v>0</v>
      </c>
      <c r="AA9">
        <v>0</v>
      </c>
      <c r="AB9" t="s">
        <v>9</v>
      </c>
      <c r="AC9">
        <v>0</v>
      </c>
      <c r="AD9">
        <v>0</v>
      </c>
      <c r="AE9" t="s">
        <v>10</v>
      </c>
      <c r="AF9">
        <v>0</v>
      </c>
      <c r="AG9">
        <v>0</v>
      </c>
      <c r="AH9" t="s">
        <v>11</v>
      </c>
      <c r="AI9">
        <v>0</v>
      </c>
      <c r="AJ9">
        <v>0</v>
      </c>
      <c r="AK9" t="s">
        <v>12</v>
      </c>
      <c r="AL9">
        <v>0</v>
      </c>
      <c r="AM9">
        <v>0</v>
      </c>
    </row>
    <row r="10" spans="1:39" x14ac:dyDescent="0.25">
      <c r="A10" t="s">
        <v>100</v>
      </c>
      <c r="B10">
        <v>9</v>
      </c>
      <c r="C10">
        <v>225</v>
      </c>
      <c r="D10" t="s">
        <v>1</v>
      </c>
      <c r="E10">
        <v>0</v>
      </c>
      <c r="F10">
        <v>0</v>
      </c>
      <c r="G10" t="s">
        <v>2</v>
      </c>
      <c r="H10">
        <v>0</v>
      </c>
      <c r="I10">
        <v>0</v>
      </c>
      <c r="J10" t="s">
        <v>3</v>
      </c>
      <c r="K10">
        <v>0</v>
      </c>
      <c r="L10">
        <v>0</v>
      </c>
      <c r="M10" t="s">
        <v>4</v>
      </c>
      <c r="N10">
        <v>0</v>
      </c>
      <c r="O10">
        <v>0</v>
      </c>
      <c r="P10" t="s">
        <v>5</v>
      </c>
      <c r="Q10">
        <v>0</v>
      </c>
      <c r="R10">
        <v>0</v>
      </c>
      <c r="S10" t="s">
        <v>6</v>
      </c>
      <c r="T10">
        <v>0</v>
      </c>
      <c r="U10">
        <v>0</v>
      </c>
      <c r="V10" t="s">
        <v>7</v>
      </c>
      <c r="W10">
        <v>0</v>
      </c>
      <c r="X10">
        <v>0</v>
      </c>
      <c r="Y10" t="s">
        <v>8</v>
      </c>
      <c r="Z10">
        <v>0</v>
      </c>
      <c r="AA10">
        <v>0</v>
      </c>
      <c r="AB10" t="s">
        <v>9</v>
      </c>
      <c r="AC10">
        <v>0</v>
      </c>
      <c r="AD10">
        <v>0</v>
      </c>
      <c r="AE10" t="s">
        <v>10</v>
      </c>
      <c r="AF10">
        <v>0</v>
      </c>
      <c r="AG10">
        <v>0</v>
      </c>
      <c r="AH10" t="s">
        <v>11</v>
      </c>
      <c r="AI10">
        <v>0</v>
      </c>
      <c r="AJ10">
        <v>0</v>
      </c>
      <c r="AK10" t="s">
        <v>12</v>
      </c>
      <c r="AL10">
        <v>0</v>
      </c>
      <c r="AM10">
        <v>0</v>
      </c>
    </row>
    <row r="11" spans="1:39" x14ac:dyDescent="0.25">
      <c r="A11" t="s">
        <v>100</v>
      </c>
      <c r="B11">
        <v>10</v>
      </c>
      <c r="C11">
        <v>250</v>
      </c>
      <c r="D11" t="s">
        <v>1</v>
      </c>
      <c r="E11">
        <v>0</v>
      </c>
      <c r="F11">
        <v>0</v>
      </c>
      <c r="G11" t="s">
        <v>2</v>
      </c>
      <c r="H11">
        <v>0</v>
      </c>
      <c r="I11">
        <v>0</v>
      </c>
      <c r="J11" t="s">
        <v>3</v>
      </c>
      <c r="K11">
        <v>0</v>
      </c>
      <c r="L11">
        <v>0</v>
      </c>
      <c r="M11" t="s">
        <v>4</v>
      </c>
      <c r="N11">
        <v>0</v>
      </c>
      <c r="O11">
        <v>0</v>
      </c>
      <c r="P11" t="s">
        <v>5</v>
      </c>
      <c r="Q11">
        <v>0</v>
      </c>
      <c r="R11">
        <v>0</v>
      </c>
      <c r="S11" t="s">
        <v>6</v>
      </c>
      <c r="T11">
        <v>0</v>
      </c>
      <c r="U11">
        <v>0</v>
      </c>
      <c r="V11" t="s">
        <v>7</v>
      </c>
      <c r="W11">
        <v>0</v>
      </c>
      <c r="X11">
        <v>0</v>
      </c>
      <c r="Y11" t="s">
        <v>8</v>
      </c>
      <c r="Z11">
        <v>0</v>
      </c>
      <c r="AA11">
        <v>0</v>
      </c>
      <c r="AB11" t="s">
        <v>9</v>
      </c>
      <c r="AC11">
        <v>0</v>
      </c>
      <c r="AD11">
        <v>0</v>
      </c>
      <c r="AE11" t="s">
        <v>10</v>
      </c>
      <c r="AF11">
        <v>0</v>
      </c>
      <c r="AG11">
        <v>0</v>
      </c>
      <c r="AH11" t="s">
        <v>11</v>
      </c>
      <c r="AI11">
        <v>0</v>
      </c>
      <c r="AJ11">
        <v>0</v>
      </c>
      <c r="AK11" t="s">
        <v>12</v>
      </c>
      <c r="AL11">
        <v>0</v>
      </c>
      <c r="AM11">
        <v>0</v>
      </c>
    </row>
    <row r="12" spans="1:39" x14ac:dyDescent="0.25">
      <c r="A12" t="s">
        <v>100</v>
      </c>
      <c r="B12">
        <v>11</v>
      </c>
      <c r="C12">
        <v>275</v>
      </c>
      <c r="D12" t="s">
        <v>1</v>
      </c>
      <c r="E12">
        <v>0</v>
      </c>
      <c r="F12">
        <v>0</v>
      </c>
      <c r="G12" t="s">
        <v>2</v>
      </c>
      <c r="H12">
        <v>0</v>
      </c>
      <c r="I12">
        <v>0</v>
      </c>
      <c r="J12" t="s">
        <v>3</v>
      </c>
      <c r="K12">
        <v>0</v>
      </c>
      <c r="L12">
        <v>0</v>
      </c>
      <c r="M12" t="s">
        <v>4</v>
      </c>
      <c r="N12">
        <v>0</v>
      </c>
      <c r="O12">
        <v>0</v>
      </c>
      <c r="P12" t="s">
        <v>5</v>
      </c>
      <c r="Q12">
        <v>0</v>
      </c>
      <c r="R12">
        <v>0</v>
      </c>
      <c r="S12" t="s">
        <v>6</v>
      </c>
      <c r="T12">
        <v>0</v>
      </c>
      <c r="U12">
        <v>0</v>
      </c>
      <c r="V12" t="s">
        <v>7</v>
      </c>
      <c r="W12">
        <v>0</v>
      </c>
      <c r="X12">
        <v>0</v>
      </c>
      <c r="Y12" t="s">
        <v>8</v>
      </c>
      <c r="Z12">
        <v>0</v>
      </c>
      <c r="AA12">
        <v>0</v>
      </c>
      <c r="AB12" t="s">
        <v>9</v>
      </c>
      <c r="AC12">
        <v>0</v>
      </c>
      <c r="AD12">
        <v>0</v>
      </c>
      <c r="AE12" t="s">
        <v>10</v>
      </c>
      <c r="AF12">
        <v>0</v>
      </c>
      <c r="AG12">
        <v>0</v>
      </c>
      <c r="AH12" t="s">
        <v>11</v>
      </c>
      <c r="AI12">
        <v>0</v>
      </c>
      <c r="AJ12">
        <v>0</v>
      </c>
      <c r="AK12" t="s">
        <v>12</v>
      </c>
      <c r="AL12">
        <v>0</v>
      </c>
      <c r="AM12">
        <v>0</v>
      </c>
    </row>
    <row r="13" spans="1:39" x14ac:dyDescent="0.25">
      <c r="A13" t="s">
        <v>100</v>
      </c>
      <c r="B13">
        <v>12</v>
      </c>
      <c r="C13">
        <v>300</v>
      </c>
      <c r="D13" t="s">
        <v>1</v>
      </c>
      <c r="E13">
        <v>0</v>
      </c>
      <c r="F13">
        <v>0</v>
      </c>
      <c r="G13" t="s">
        <v>2</v>
      </c>
      <c r="H13">
        <v>0</v>
      </c>
      <c r="I13">
        <v>0</v>
      </c>
      <c r="J13" t="s">
        <v>3</v>
      </c>
      <c r="K13">
        <v>0</v>
      </c>
      <c r="L13">
        <v>0</v>
      </c>
      <c r="M13" t="s">
        <v>4</v>
      </c>
      <c r="N13">
        <v>0</v>
      </c>
      <c r="O13">
        <v>0</v>
      </c>
      <c r="P13" t="s">
        <v>5</v>
      </c>
      <c r="Q13">
        <v>0</v>
      </c>
      <c r="R13">
        <v>0</v>
      </c>
      <c r="S13" t="s">
        <v>6</v>
      </c>
      <c r="T13">
        <v>0</v>
      </c>
      <c r="U13">
        <v>0</v>
      </c>
      <c r="V13" t="s">
        <v>7</v>
      </c>
      <c r="W13">
        <v>0</v>
      </c>
      <c r="X13">
        <v>0</v>
      </c>
      <c r="Y13" t="s">
        <v>8</v>
      </c>
      <c r="Z13">
        <v>0</v>
      </c>
      <c r="AA13">
        <v>0</v>
      </c>
      <c r="AB13" t="s">
        <v>9</v>
      </c>
      <c r="AC13">
        <v>0</v>
      </c>
      <c r="AD13">
        <v>0</v>
      </c>
      <c r="AE13" t="s">
        <v>10</v>
      </c>
      <c r="AF13">
        <v>0</v>
      </c>
      <c r="AG13">
        <v>0</v>
      </c>
      <c r="AH13" t="s">
        <v>11</v>
      </c>
      <c r="AI13">
        <v>0</v>
      </c>
      <c r="AJ13">
        <v>0</v>
      </c>
      <c r="AK13" t="s">
        <v>12</v>
      </c>
      <c r="AL13">
        <v>0</v>
      </c>
      <c r="AM13">
        <v>0</v>
      </c>
    </row>
    <row r="14" spans="1:39" x14ac:dyDescent="0.25">
      <c r="A14" t="s">
        <v>100</v>
      </c>
      <c r="B14">
        <v>13</v>
      </c>
      <c r="C14">
        <v>325</v>
      </c>
      <c r="D14" t="s">
        <v>1</v>
      </c>
      <c r="E14">
        <v>0</v>
      </c>
      <c r="F14">
        <v>0</v>
      </c>
      <c r="G14" t="s">
        <v>2</v>
      </c>
      <c r="H14">
        <v>0</v>
      </c>
      <c r="I14">
        <v>0</v>
      </c>
      <c r="J14" t="s">
        <v>3</v>
      </c>
      <c r="K14">
        <v>0</v>
      </c>
      <c r="L14">
        <v>0</v>
      </c>
      <c r="M14" t="s">
        <v>4</v>
      </c>
      <c r="N14">
        <v>0</v>
      </c>
      <c r="O14">
        <v>0</v>
      </c>
      <c r="P14" t="s">
        <v>5</v>
      </c>
      <c r="Q14">
        <v>0</v>
      </c>
      <c r="R14">
        <v>0</v>
      </c>
      <c r="S14" t="s">
        <v>6</v>
      </c>
      <c r="T14">
        <v>0</v>
      </c>
      <c r="U14">
        <v>0</v>
      </c>
      <c r="V14" t="s">
        <v>7</v>
      </c>
      <c r="W14">
        <v>0</v>
      </c>
      <c r="X14">
        <v>0</v>
      </c>
      <c r="Y14" t="s">
        <v>8</v>
      </c>
      <c r="Z14">
        <v>0</v>
      </c>
      <c r="AA14">
        <v>0</v>
      </c>
      <c r="AB14" t="s">
        <v>9</v>
      </c>
      <c r="AC14">
        <v>0</v>
      </c>
      <c r="AD14">
        <v>0</v>
      </c>
      <c r="AE14" t="s">
        <v>10</v>
      </c>
      <c r="AF14">
        <v>0</v>
      </c>
      <c r="AG14">
        <v>0</v>
      </c>
      <c r="AH14" t="s">
        <v>11</v>
      </c>
      <c r="AI14">
        <v>0</v>
      </c>
      <c r="AJ14">
        <v>0</v>
      </c>
      <c r="AK14" t="s">
        <v>12</v>
      </c>
      <c r="AL14">
        <v>0</v>
      </c>
      <c r="AM14">
        <v>0</v>
      </c>
    </row>
    <row r="15" spans="1:39" x14ac:dyDescent="0.25">
      <c r="A15" t="s">
        <v>100</v>
      </c>
      <c r="B15">
        <v>14</v>
      </c>
      <c r="C15">
        <v>350</v>
      </c>
      <c r="D15" t="s">
        <v>1</v>
      </c>
      <c r="E15">
        <v>0</v>
      </c>
      <c r="F15">
        <v>0</v>
      </c>
      <c r="G15" t="s">
        <v>2</v>
      </c>
      <c r="H15">
        <v>0</v>
      </c>
      <c r="I15">
        <v>0</v>
      </c>
      <c r="J15" t="s">
        <v>3</v>
      </c>
      <c r="K15">
        <v>0</v>
      </c>
      <c r="L15">
        <v>0</v>
      </c>
      <c r="M15" t="s">
        <v>4</v>
      </c>
      <c r="N15">
        <v>0</v>
      </c>
      <c r="O15">
        <v>0</v>
      </c>
      <c r="P15" t="s">
        <v>5</v>
      </c>
      <c r="Q15">
        <v>0</v>
      </c>
      <c r="R15">
        <v>0</v>
      </c>
      <c r="S15" t="s">
        <v>6</v>
      </c>
      <c r="T15">
        <v>0</v>
      </c>
      <c r="U15">
        <v>0</v>
      </c>
      <c r="V15" t="s">
        <v>7</v>
      </c>
      <c r="W15">
        <v>0</v>
      </c>
      <c r="X15">
        <v>0</v>
      </c>
      <c r="Y15" t="s">
        <v>8</v>
      </c>
      <c r="Z15">
        <v>0</v>
      </c>
      <c r="AA15">
        <v>0</v>
      </c>
      <c r="AB15" t="s">
        <v>9</v>
      </c>
      <c r="AC15">
        <v>0</v>
      </c>
      <c r="AD15">
        <v>0</v>
      </c>
      <c r="AE15" t="s">
        <v>10</v>
      </c>
      <c r="AF15">
        <v>0</v>
      </c>
      <c r="AG15">
        <v>0</v>
      </c>
      <c r="AH15" t="s">
        <v>11</v>
      </c>
      <c r="AI15">
        <v>0</v>
      </c>
      <c r="AJ15">
        <v>0</v>
      </c>
      <c r="AK15" t="s">
        <v>12</v>
      </c>
      <c r="AL15">
        <v>0</v>
      </c>
      <c r="AM15">
        <v>0</v>
      </c>
    </row>
    <row r="16" spans="1:39" x14ac:dyDescent="0.25">
      <c r="A16" t="s">
        <v>100</v>
      </c>
      <c r="B16">
        <v>15</v>
      </c>
      <c r="C16">
        <v>375</v>
      </c>
      <c r="D16" t="s">
        <v>1</v>
      </c>
      <c r="E16">
        <v>0</v>
      </c>
      <c r="F16">
        <v>0</v>
      </c>
      <c r="G16" t="s">
        <v>2</v>
      </c>
      <c r="H16">
        <v>0</v>
      </c>
      <c r="I16">
        <v>0</v>
      </c>
      <c r="J16" t="s">
        <v>3</v>
      </c>
      <c r="K16">
        <v>0</v>
      </c>
      <c r="L16">
        <v>0</v>
      </c>
      <c r="M16" t="s">
        <v>4</v>
      </c>
      <c r="N16">
        <v>0</v>
      </c>
      <c r="O16">
        <v>0</v>
      </c>
      <c r="P16" t="s">
        <v>5</v>
      </c>
      <c r="Q16">
        <v>0</v>
      </c>
      <c r="R16">
        <v>0</v>
      </c>
      <c r="S16" t="s">
        <v>6</v>
      </c>
      <c r="T16">
        <v>0</v>
      </c>
      <c r="U16">
        <v>0</v>
      </c>
      <c r="V16" t="s">
        <v>7</v>
      </c>
      <c r="W16">
        <v>0</v>
      </c>
      <c r="X16">
        <v>0</v>
      </c>
      <c r="Y16" t="s">
        <v>8</v>
      </c>
      <c r="Z16">
        <v>0</v>
      </c>
      <c r="AA16">
        <v>0</v>
      </c>
      <c r="AB16" t="s">
        <v>9</v>
      </c>
      <c r="AC16">
        <v>0</v>
      </c>
      <c r="AD16">
        <v>0</v>
      </c>
      <c r="AE16" t="s">
        <v>10</v>
      </c>
      <c r="AF16">
        <v>0</v>
      </c>
      <c r="AG16">
        <v>0</v>
      </c>
      <c r="AH16" t="s">
        <v>11</v>
      </c>
      <c r="AI16">
        <v>0</v>
      </c>
      <c r="AJ16">
        <v>0</v>
      </c>
      <c r="AK16" t="s">
        <v>12</v>
      </c>
      <c r="AL16">
        <v>0</v>
      </c>
      <c r="AM16">
        <v>0</v>
      </c>
    </row>
    <row r="17" spans="1:39" x14ac:dyDescent="0.25">
      <c r="A17" t="s">
        <v>100</v>
      </c>
      <c r="B17">
        <v>16</v>
      </c>
      <c r="C17">
        <v>400</v>
      </c>
      <c r="D17" t="s">
        <v>1</v>
      </c>
      <c r="E17">
        <v>0</v>
      </c>
      <c r="F17">
        <v>0</v>
      </c>
      <c r="G17" t="s">
        <v>2</v>
      </c>
      <c r="H17">
        <v>0</v>
      </c>
      <c r="I17">
        <v>0</v>
      </c>
      <c r="J17" t="s">
        <v>3</v>
      </c>
      <c r="K17">
        <v>0</v>
      </c>
      <c r="L17">
        <v>0</v>
      </c>
      <c r="M17" t="s">
        <v>4</v>
      </c>
      <c r="N17">
        <v>0</v>
      </c>
      <c r="O17">
        <v>0</v>
      </c>
      <c r="P17" t="s">
        <v>5</v>
      </c>
      <c r="Q17">
        <v>0</v>
      </c>
      <c r="R17">
        <v>0</v>
      </c>
      <c r="S17" t="s">
        <v>6</v>
      </c>
      <c r="T17">
        <v>0</v>
      </c>
      <c r="U17">
        <v>0</v>
      </c>
      <c r="V17" t="s">
        <v>7</v>
      </c>
      <c r="W17">
        <v>0</v>
      </c>
      <c r="X17">
        <v>0</v>
      </c>
      <c r="Y17" t="s">
        <v>8</v>
      </c>
      <c r="Z17">
        <v>0</v>
      </c>
      <c r="AA17">
        <v>0</v>
      </c>
      <c r="AB17" t="s">
        <v>9</v>
      </c>
      <c r="AC17">
        <v>0</v>
      </c>
      <c r="AD17">
        <v>0</v>
      </c>
      <c r="AE17" t="s">
        <v>10</v>
      </c>
      <c r="AF17">
        <v>0</v>
      </c>
      <c r="AG17">
        <v>0</v>
      </c>
      <c r="AH17" t="s">
        <v>11</v>
      </c>
      <c r="AI17">
        <v>0</v>
      </c>
      <c r="AJ17">
        <v>0</v>
      </c>
      <c r="AK17" t="s">
        <v>12</v>
      </c>
      <c r="AL17">
        <v>0</v>
      </c>
      <c r="AM17">
        <v>0</v>
      </c>
    </row>
    <row r="18" spans="1:39" x14ac:dyDescent="0.25">
      <c r="A18" t="s">
        <v>100</v>
      </c>
      <c r="B18">
        <v>17</v>
      </c>
      <c r="C18">
        <v>425</v>
      </c>
      <c r="D18" t="s">
        <v>1</v>
      </c>
      <c r="E18">
        <v>0</v>
      </c>
      <c r="F18">
        <v>0</v>
      </c>
      <c r="G18" t="s">
        <v>2</v>
      </c>
      <c r="H18">
        <v>0</v>
      </c>
      <c r="I18">
        <v>0</v>
      </c>
      <c r="J18" t="s">
        <v>3</v>
      </c>
      <c r="K18">
        <v>0</v>
      </c>
      <c r="L18">
        <v>0</v>
      </c>
      <c r="M18" t="s">
        <v>4</v>
      </c>
      <c r="N18">
        <v>0</v>
      </c>
      <c r="O18">
        <v>0</v>
      </c>
      <c r="P18" t="s">
        <v>5</v>
      </c>
      <c r="Q18">
        <v>0</v>
      </c>
      <c r="R18">
        <v>0</v>
      </c>
      <c r="S18" t="s">
        <v>6</v>
      </c>
      <c r="T18">
        <v>0</v>
      </c>
      <c r="U18">
        <v>0</v>
      </c>
      <c r="V18" t="s">
        <v>7</v>
      </c>
      <c r="W18">
        <v>0</v>
      </c>
      <c r="X18">
        <v>0</v>
      </c>
      <c r="Y18" t="s">
        <v>8</v>
      </c>
      <c r="Z18">
        <v>0</v>
      </c>
      <c r="AA18">
        <v>0</v>
      </c>
      <c r="AB18" t="s">
        <v>9</v>
      </c>
      <c r="AC18">
        <v>0</v>
      </c>
      <c r="AD18">
        <v>0</v>
      </c>
      <c r="AE18" t="s">
        <v>10</v>
      </c>
      <c r="AF18">
        <v>0</v>
      </c>
      <c r="AG18">
        <v>0</v>
      </c>
      <c r="AH18" t="s">
        <v>11</v>
      </c>
      <c r="AI18">
        <v>0</v>
      </c>
      <c r="AJ18">
        <v>0</v>
      </c>
      <c r="AK18" t="s">
        <v>12</v>
      </c>
      <c r="AL18">
        <v>0</v>
      </c>
      <c r="AM18">
        <v>0</v>
      </c>
    </row>
    <row r="19" spans="1:39" x14ac:dyDescent="0.25">
      <c r="A19" t="s">
        <v>100</v>
      </c>
      <c r="B19">
        <v>18</v>
      </c>
      <c r="C19">
        <v>450</v>
      </c>
      <c r="D19" t="s">
        <v>1</v>
      </c>
      <c r="E19">
        <v>0</v>
      </c>
      <c r="F19">
        <v>0</v>
      </c>
      <c r="G19" t="s">
        <v>2</v>
      </c>
      <c r="H19">
        <v>0</v>
      </c>
      <c r="I19">
        <v>0</v>
      </c>
      <c r="J19" t="s">
        <v>3</v>
      </c>
      <c r="K19">
        <v>0</v>
      </c>
      <c r="L19">
        <v>0</v>
      </c>
      <c r="M19" t="s">
        <v>4</v>
      </c>
      <c r="N19">
        <v>0</v>
      </c>
      <c r="O19">
        <v>0</v>
      </c>
      <c r="P19" t="s">
        <v>5</v>
      </c>
      <c r="Q19">
        <v>0</v>
      </c>
      <c r="R19">
        <v>0</v>
      </c>
      <c r="S19" t="s">
        <v>6</v>
      </c>
      <c r="T19">
        <v>0</v>
      </c>
      <c r="U19">
        <v>0</v>
      </c>
      <c r="V19" t="s">
        <v>7</v>
      </c>
      <c r="W19">
        <v>0</v>
      </c>
      <c r="X19">
        <v>0</v>
      </c>
      <c r="Y19" t="s">
        <v>8</v>
      </c>
      <c r="Z19">
        <v>0</v>
      </c>
      <c r="AA19">
        <v>0</v>
      </c>
      <c r="AB19" t="s">
        <v>9</v>
      </c>
      <c r="AC19">
        <v>0</v>
      </c>
      <c r="AD19">
        <v>0</v>
      </c>
      <c r="AE19" t="s">
        <v>10</v>
      </c>
      <c r="AF19">
        <v>0</v>
      </c>
      <c r="AG19">
        <v>0</v>
      </c>
      <c r="AH19" t="s">
        <v>11</v>
      </c>
      <c r="AI19">
        <v>0</v>
      </c>
      <c r="AJ19">
        <v>0</v>
      </c>
      <c r="AK19" t="s">
        <v>12</v>
      </c>
      <c r="AL19">
        <v>0</v>
      </c>
      <c r="AM19">
        <v>0</v>
      </c>
    </row>
    <row r="20" spans="1:39" x14ac:dyDescent="0.25">
      <c r="A20" t="s">
        <v>100</v>
      </c>
      <c r="B20">
        <v>19</v>
      </c>
      <c r="C20">
        <v>475</v>
      </c>
      <c r="D20" t="s">
        <v>1</v>
      </c>
      <c r="E20">
        <v>0</v>
      </c>
      <c r="F20">
        <v>0</v>
      </c>
      <c r="G20" t="s">
        <v>2</v>
      </c>
      <c r="H20">
        <v>0</v>
      </c>
      <c r="I20">
        <v>0</v>
      </c>
      <c r="J20" t="s">
        <v>3</v>
      </c>
      <c r="K20">
        <v>0</v>
      </c>
      <c r="L20">
        <v>0</v>
      </c>
      <c r="M20" t="s">
        <v>4</v>
      </c>
      <c r="N20">
        <v>0</v>
      </c>
      <c r="O20">
        <v>0</v>
      </c>
      <c r="P20" t="s">
        <v>5</v>
      </c>
      <c r="Q20">
        <v>0</v>
      </c>
      <c r="R20">
        <v>0</v>
      </c>
      <c r="S20" t="s">
        <v>6</v>
      </c>
      <c r="T20">
        <v>0</v>
      </c>
      <c r="U20">
        <v>0</v>
      </c>
      <c r="V20" t="s">
        <v>7</v>
      </c>
      <c r="W20">
        <v>0</v>
      </c>
      <c r="X20">
        <v>0</v>
      </c>
      <c r="Y20" t="s">
        <v>8</v>
      </c>
      <c r="Z20">
        <v>0</v>
      </c>
      <c r="AA20">
        <v>0</v>
      </c>
      <c r="AB20" t="s">
        <v>9</v>
      </c>
      <c r="AC20">
        <v>0</v>
      </c>
      <c r="AD20">
        <v>0</v>
      </c>
      <c r="AE20" t="s">
        <v>10</v>
      </c>
      <c r="AF20">
        <v>0</v>
      </c>
      <c r="AG20">
        <v>0</v>
      </c>
      <c r="AH20" t="s">
        <v>11</v>
      </c>
      <c r="AI20">
        <v>0</v>
      </c>
      <c r="AJ20">
        <v>0</v>
      </c>
      <c r="AK20" t="s">
        <v>12</v>
      </c>
      <c r="AL20">
        <v>0</v>
      </c>
      <c r="AM20">
        <v>0</v>
      </c>
    </row>
    <row r="21" spans="1:39" x14ac:dyDescent="0.25">
      <c r="A21" t="s">
        <v>100</v>
      </c>
      <c r="B21">
        <v>20</v>
      </c>
      <c r="C21">
        <v>500</v>
      </c>
      <c r="D21" t="s">
        <v>1</v>
      </c>
      <c r="E21">
        <v>0</v>
      </c>
      <c r="F21">
        <v>0</v>
      </c>
      <c r="G21" t="s">
        <v>2</v>
      </c>
      <c r="H21">
        <v>0</v>
      </c>
      <c r="I21">
        <v>0</v>
      </c>
      <c r="J21" t="s">
        <v>3</v>
      </c>
      <c r="K21">
        <v>0</v>
      </c>
      <c r="L21">
        <v>0</v>
      </c>
      <c r="M21" t="s">
        <v>4</v>
      </c>
      <c r="N21">
        <v>0</v>
      </c>
      <c r="O21">
        <v>0</v>
      </c>
      <c r="P21" t="s">
        <v>5</v>
      </c>
      <c r="Q21">
        <v>0</v>
      </c>
      <c r="R21">
        <v>0</v>
      </c>
      <c r="S21" t="s">
        <v>6</v>
      </c>
      <c r="T21">
        <v>0</v>
      </c>
      <c r="U21">
        <v>0</v>
      </c>
      <c r="V21" t="s">
        <v>7</v>
      </c>
      <c r="W21">
        <v>0</v>
      </c>
      <c r="X21">
        <v>0</v>
      </c>
      <c r="Y21" t="s">
        <v>8</v>
      </c>
      <c r="Z21">
        <v>0</v>
      </c>
      <c r="AA21">
        <v>0</v>
      </c>
      <c r="AB21" t="s">
        <v>9</v>
      </c>
      <c r="AC21">
        <v>0</v>
      </c>
      <c r="AD21">
        <v>0</v>
      </c>
      <c r="AE21" t="s">
        <v>10</v>
      </c>
      <c r="AF21">
        <v>0</v>
      </c>
      <c r="AG21">
        <v>0</v>
      </c>
      <c r="AH21" t="s">
        <v>11</v>
      </c>
      <c r="AI21">
        <v>0</v>
      </c>
      <c r="AJ21">
        <v>0</v>
      </c>
      <c r="AK21" t="s">
        <v>12</v>
      </c>
      <c r="AL21">
        <v>0</v>
      </c>
      <c r="AM21">
        <v>0</v>
      </c>
    </row>
    <row r="22" spans="1:39" x14ac:dyDescent="0.25">
      <c r="A22" t="s">
        <v>0</v>
      </c>
      <c r="B22">
        <v>1</v>
      </c>
      <c r="C22">
        <v>25</v>
      </c>
      <c r="D22" t="s">
        <v>1</v>
      </c>
      <c r="E22">
        <v>0</v>
      </c>
      <c r="F22">
        <v>0</v>
      </c>
      <c r="G22" t="s">
        <v>2</v>
      </c>
      <c r="H22">
        <v>0</v>
      </c>
      <c r="I22">
        <v>0</v>
      </c>
      <c r="J22" t="s">
        <v>3</v>
      </c>
      <c r="K22">
        <v>0</v>
      </c>
      <c r="L22">
        <v>0</v>
      </c>
      <c r="M22" t="s">
        <v>4</v>
      </c>
      <c r="N22">
        <v>0</v>
      </c>
      <c r="O22">
        <v>0</v>
      </c>
      <c r="P22" t="s">
        <v>5</v>
      </c>
      <c r="Q22">
        <v>0</v>
      </c>
      <c r="R22">
        <v>0</v>
      </c>
      <c r="S22" t="s">
        <v>6</v>
      </c>
      <c r="T22">
        <v>0</v>
      </c>
      <c r="U22">
        <v>0</v>
      </c>
      <c r="V22" t="s">
        <v>7</v>
      </c>
      <c r="W22">
        <v>0</v>
      </c>
      <c r="X22">
        <v>0</v>
      </c>
      <c r="Y22" t="s">
        <v>8</v>
      </c>
      <c r="Z22">
        <v>0</v>
      </c>
      <c r="AA22">
        <v>0</v>
      </c>
      <c r="AB22" t="s">
        <v>9</v>
      </c>
      <c r="AC22">
        <v>0</v>
      </c>
      <c r="AD22">
        <v>0</v>
      </c>
      <c r="AE22" t="s">
        <v>10</v>
      </c>
      <c r="AF22">
        <v>0</v>
      </c>
      <c r="AG22">
        <v>0</v>
      </c>
      <c r="AH22" t="s">
        <v>11</v>
      </c>
      <c r="AI22">
        <v>0</v>
      </c>
      <c r="AJ22">
        <v>0</v>
      </c>
      <c r="AK22" t="s">
        <v>12</v>
      </c>
      <c r="AL22">
        <v>0</v>
      </c>
      <c r="AM22">
        <v>0</v>
      </c>
    </row>
    <row r="23" spans="1:39" x14ac:dyDescent="0.25">
      <c r="A23" t="s">
        <v>0</v>
      </c>
      <c r="B23">
        <v>2</v>
      </c>
      <c r="C23">
        <v>50</v>
      </c>
      <c r="D23" t="s">
        <v>1</v>
      </c>
      <c r="E23">
        <v>0</v>
      </c>
      <c r="F23">
        <v>0</v>
      </c>
      <c r="G23" t="s">
        <v>2</v>
      </c>
      <c r="H23">
        <v>0</v>
      </c>
      <c r="I23">
        <v>0</v>
      </c>
      <c r="J23" t="s">
        <v>3</v>
      </c>
      <c r="K23">
        <v>0</v>
      </c>
      <c r="L23">
        <v>0</v>
      </c>
      <c r="M23" t="s">
        <v>4</v>
      </c>
      <c r="N23">
        <v>0</v>
      </c>
      <c r="O23">
        <v>0</v>
      </c>
      <c r="P23" t="s">
        <v>5</v>
      </c>
      <c r="Q23">
        <v>0</v>
      </c>
      <c r="R23">
        <v>0</v>
      </c>
      <c r="S23" t="s">
        <v>6</v>
      </c>
      <c r="T23">
        <v>0</v>
      </c>
      <c r="U23">
        <v>0</v>
      </c>
      <c r="V23" t="s">
        <v>7</v>
      </c>
      <c r="W23">
        <v>0</v>
      </c>
      <c r="X23">
        <v>0</v>
      </c>
      <c r="Y23" t="s">
        <v>8</v>
      </c>
      <c r="Z23">
        <v>0</v>
      </c>
      <c r="AA23">
        <v>0</v>
      </c>
      <c r="AB23" t="s">
        <v>9</v>
      </c>
      <c r="AC23">
        <v>0</v>
      </c>
      <c r="AD23">
        <v>0</v>
      </c>
      <c r="AE23" t="s">
        <v>10</v>
      </c>
      <c r="AF23">
        <v>0</v>
      </c>
      <c r="AG23">
        <v>0</v>
      </c>
      <c r="AH23" t="s">
        <v>11</v>
      </c>
      <c r="AI23">
        <v>0</v>
      </c>
      <c r="AJ23">
        <v>0</v>
      </c>
      <c r="AK23" t="s">
        <v>12</v>
      </c>
      <c r="AL23">
        <v>0</v>
      </c>
      <c r="AM23">
        <v>0</v>
      </c>
    </row>
    <row r="24" spans="1:39" x14ac:dyDescent="0.25">
      <c r="A24" t="s">
        <v>0</v>
      </c>
      <c r="B24">
        <v>3</v>
      </c>
      <c r="C24">
        <v>75</v>
      </c>
      <c r="D24" t="s">
        <v>1</v>
      </c>
      <c r="E24">
        <v>0</v>
      </c>
      <c r="F24">
        <v>0</v>
      </c>
      <c r="G24" t="s">
        <v>2</v>
      </c>
      <c r="H24">
        <v>0</v>
      </c>
      <c r="I24">
        <v>0</v>
      </c>
      <c r="J24" t="s">
        <v>3</v>
      </c>
      <c r="K24">
        <v>0</v>
      </c>
      <c r="L24">
        <v>0</v>
      </c>
      <c r="M24" t="s">
        <v>4</v>
      </c>
      <c r="N24">
        <v>0</v>
      </c>
      <c r="O24">
        <v>0</v>
      </c>
      <c r="P24" t="s">
        <v>5</v>
      </c>
      <c r="Q24">
        <v>0</v>
      </c>
      <c r="R24">
        <v>0</v>
      </c>
      <c r="S24" t="s">
        <v>6</v>
      </c>
      <c r="T24">
        <v>0</v>
      </c>
      <c r="U24">
        <v>0</v>
      </c>
      <c r="V24" t="s">
        <v>7</v>
      </c>
      <c r="W24">
        <v>0</v>
      </c>
      <c r="X24">
        <v>0</v>
      </c>
      <c r="Y24" t="s">
        <v>8</v>
      </c>
      <c r="Z24">
        <v>0</v>
      </c>
      <c r="AA24">
        <v>0</v>
      </c>
      <c r="AB24" t="s">
        <v>9</v>
      </c>
      <c r="AC24">
        <v>0</v>
      </c>
      <c r="AD24">
        <v>0</v>
      </c>
      <c r="AE24" t="s">
        <v>10</v>
      </c>
      <c r="AF24">
        <v>0</v>
      </c>
      <c r="AG24">
        <v>0</v>
      </c>
      <c r="AH24" t="s">
        <v>11</v>
      </c>
      <c r="AI24">
        <v>0</v>
      </c>
      <c r="AJ24">
        <v>0</v>
      </c>
      <c r="AK24" t="s">
        <v>12</v>
      </c>
      <c r="AL24">
        <v>0</v>
      </c>
      <c r="AM24">
        <v>0</v>
      </c>
    </row>
    <row r="25" spans="1:39" x14ac:dyDescent="0.25">
      <c r="A25" t="s">
        <v>0</v>
      </c>
      <c r="B25">
        <v>4</v>
      </c>
      <c r="C25">
        <v>100</v>
      </c>
      <c r="D25" t="s">
        <v>1</v>
      </c>
      <c r="E25">
        <v>0</v>
      </c>
      <c r="F25">
        <v>0</v>
      </c>
      <c r="G25" t="s">
        <v>2</v>
      </c>
      <c r="H25">
        <v>0</v>
      </c>
      <c r="I25">
        <v>0</v>
      </c>
      <c r="J25" t="s">
        <v>3</v>
      </c>
      <c r="K25">
        <v>0</v>
      </c>
      <c r="L25">
        <v>0</v>
      </c>
      <c r="M25" t="s">
        <v>4</v>
      </c>
      <c r="N25">
        <v>0</v>
      </c>
      <c r="O25">
        <v>0</v>
      </c>
      <c r="P25" t="s">
        <v>5</v>
      </c>
      <c r="Q25">
        <v>0</v>
      </c>
      <c r="R25">
        <v>0</v>
      </c>
      <c r="S25" t="s">
        <v>6</v>
      </c>
      <c r="T25">
        <v>0</v>
      </c>
      <c r="U25">
        <v>0</v>
      </c>
      <c r="V25" t="s">
        <v>7</v>
      </c>
      <c r="W25">
        <v>0</v>
      </c>
      <c r="X25">
        <v>0</v>
      </c>
      <c r="Y25" t="s">
        <v>8</v>
      </c>
      <c r="Z25">
        <v>0</v>
      </c>
      <c r="AA25">
        <v>0</v>
      </c>
      <c r="AB25" t="s">
        <v>9</v>
      </c>
      <c r="AC25">
        <v>0</v>
      </c>
      <c r="AD25">
        <v>0</v>
      </c>
      <c r="AE25" t="s">
        <v>10</v>
      </c>
      <c r="AF25">
        <v>0</v>
      </c>
      <c r="AG25">
        <v>0</v>
      </c>
      <c r="AH25" t="s">
        <v>11</v>
      </c>
      <c r="AI25">
        <v>0</v>
      </c>
      <c r="AJ25">
        <v>0</v>
      </c>
      <c r="AK25" t="s">
        <v>12</v>
      </c>
      <c r="AL25">
        <v>0</v>
      </c>
      <c r="AM25">
        <v>0</v>
      </c>
    </row>
    <row r="26" spans="1:39" x14ac:dyDescent="0.25">
      <c r="A26" t="s">
        <v>0</v>
      </c>
      <c r="B26">
        <v>5</v>
      </c>
      <c r="C26">
        <v>125</v>
      </c>
      <c r="D26" t="s">
        <v>1</v>
      </c>
      <c r="E26">
        <v>0</v>
      </c>
      <c r="F26">
        <v>0</v>
      </c>
      <c r="G26" t="s">
        <v>2</v>
      </c>
      <c r="H26">
        <v>0</v>
      </c>
      <c r="I26">
        <v>0</v>
      </c>
      <c r="J26" t="s">
        <v>3</v>
      </c>
      <c r="K26">
        <v>0</v>
      </c>
      <c r="L26">
        <v>0</v>
      </c>
      <c r="M26" t="s">
        <v>4</v>
      </c>
      <c r="N26">
        <v>0</v>
      </c>
      <c r="O26">
        <v>0</v>
      </c>
      <c r="P26" t="s">
        <v>5</v>
      </c>
      <c r="Q26">
        <v>0</v>
      </c>
      <c r="R26">
        <v>0</v>
      </c>
      <c r="S26" t="s">
        <v>6</v>
      </c>
      <c r="T26">
        <v>0</v>
      </c>
      <c r="U26">
        <v>0</v>
      </c>
      <c r="V26" t="s">
        <v>7</v>
      </c>
      <c r="W26">
        <v>0</v>
      </c>
      <c r="X26">
        <v>0</v>
      </c>
      <c r="Y26" t="s">
        <v>8</v>
      </c>
      <c r="Z26">
        <v>0</v>
      </c>
      <c r="AA26">
        <v>0</v>
      </c>
      <c r="AB26" t="s">
        <v>9</v>
      </c>
      <c r="AC26">
        <v>0</v>
      </c>
      <c r="AD26">
        <v>0</v>
      </c>
      <c r="AE26" t="s">
        <v>10</v>
      </c>
      <c r="AF26">
        <v>0</v>
      </c>
      <c r="AG26">
        <v>0</v>
      </c>
      <c r="AH26" t="s">
        <v>11</v>
      </c>
      <c r="AI26">
        <v>0</v>
      </c>
      <c r="AJ26">
        <v>0</v>
      </c>
      <c r="AK26" t="s">
        <v>12</v>
      </c>
      <c r="AL26">
        <v>0</v>
      </c>
      <c r="AM26">
        <v>0</v>
      </c>
    </row>
    <row r="27" spans="1:39" x14ac:dyDescent="0.25">
      <c r="A27" t="s">
        <v>0</v>
      </c>
      <c r="B27">
        <v>6</v>
      </c>
      <c r="C27">
        <v>150</v>
      </c>
      <c r="D27" t="s">
        <v>1</v>
      </c>
      <c r="E27">
        <v>0</v>
      </c>
      <c r="F27">
        <v>0</v>
      </c>
      <c r="G27" t="s">
        <v>2</v>
      </c>
      <c r="H27">
        <v>0</v>
      </c>
      <c r="I27">
        <v>0</v>
      </c>
      <c r="J27" t="s">
        <v>3</v>
      </c>
      <c r="K27">
        <v>0</v>
      </c>
      <c r="L27">
        <v>0</v>
      </c>
      <c r="M27" t="s">
        <v>4</v>
      </c>
      <c r="N27">
        <v>0</v>
      </c>
      <c r="O27">
        <v>0</v>
      </c>
      <c r="P27" t="s">
        <v>5</v>
      </c>
      <c r="Q27">
        <v>0</v>
      </c>
      <c r="R27">
        <v>0</v>
      </c>
      <c r="S27" t="s">
        <v>6</v>
      </c>
      <c r="T27">
        <v>0</v>
      </c>
      <c r="U27">
        <v>0</v>
      </c>
      <c r="V27" t="s">
        <v>7</v>
      </c>
      <c r="W27">
        <v>0</v>
      </c>
      <c r="X27">
        <v>0</v>
      </c>
      <c r="Y27" t="s">
        <v>8</v>
      </c>
      <c r="Z27">
        <v>0</v>
      </c>
      <c r="AA27">
        <v>0</v>
      </c>
      <c r="AB27" t="s">
        <v>9</v>
      </c>
      <c r="AC27">
        <v>0</v>
      </c>
      <c r="AD27">
        <v>0</v>
      </c>
      <c r="AE27" t="s">
        <v>10</v>
      </c>
      <c r="AF27">
        <v>0</v>
      </c>
      <c r="AG27">
        <v>0</v>
      </c>
      <c r="AH27" t="s">
        <v>11</v>
      </c>
      <c r="AI27">
        <v>0</v>
      </c>
      <c r="AJ27">
        <v>0</v>
      </c>
      <c r="AK27" t="s">
        <v>12</v>
      </c>
      <c r="AL27">
        <v>0</v>
      </c>
      <c r="AM27">
        <v>0</v>
      </c>
    </row>
    <row r="28" spans="1:39" x14ac:dyDescent="0.25">
      <c r="A28" t="s">
        <v>0</v>
      </c>
      <c r="B28">
        <v>7</v>
      </c>
      <c r="C28">
        <v>175</v>
      </c>
      <c r="D28" t="s">
        <v>1</v>
      </c>
      <c r="E28">
        <v>0</v>
      </c>
      <c r="F28">
        <v>0</v>
      </c>
      <c r="G28" t="s">
        <v>2</v>
      </c>
      <c r="H28">
        <v>0</v>
      </c>
      <c r="I28">
        <v>0</v>
      </c>
      <c r="J28" t="s">
        <v>3</v>
      </c>
      <c r="K28">
        <v>0</v>
      </c>
      <c r="L28">
        <v>0</v>
      </c>
      <c r="M28" t="s">
        <v>4</v>
      </c>
      <c r="N28">
        <v>0</v>
      </c>
      <c r="O28">
        <v>0</v>
      </c>
      <c r="P28" t="s">
        <v>5</v>
      </c>
      <c r="Q28">
        <v>0</v>
      </c>
      <c r="R28">
        <v>0</v>
      </c>
      <c r="S28" t="s">
        <v>6</v>
      </c>
      <c r="T28">
        <v>0</v>
      </c>
      <c r="U28">
        <v>0</v>
      </c>
      <c r="V28" t="s">
        <v>7</v>
      </c>
      <c r="W28">
        <v>0</v>
      </c>
      <c r="X28">
        <v>0</v>
      </c>
      <c r="Y28" t="s">
        <v>8</v>
      </c>
      <c r="Z28">
        <v>0</v>
      </c>
      <c r="AA28">
        <v>0</v>
      </c>
      <c r="AB28" t="s">
        <v>9</v>
      </c>
      <c r="AC28">
        <v>0</v>
      </c>
      <c r="AD28">
        <v>0</v>
      </c>
      <c r="AE28" t="s">
        <v>10</v>
      </c>
      <c r="AF28">
        <v>0</v>
      </c>
      <c r="AG28">
        <v>0</v>
      </c>
      <c r="AH28" t="s">
        <v>11</v>
      </c>
      <c r="AI28">
        <v>0</v>
      </c>
      <c r="AJ28">
        <v>0</v>
      </c>
      <c r="AK28" t="s">
        <v>12</v>
      </c>
      <c r="AL28">
        <v>0</v>
      </c>
      <c r="AM28">
        <v>0</v>
      </c>
    </row>
    <row r="29" spans="1:39" x14ac:dyDescent="0.25">
      <c r="A29" t="s">
        <v>0</v>
      </c>
      <c r="B29">
        <v>8</v>
      </c>
      <c r="C29">
        <v>200</v>
      </c>
      <c r="D29" t="s">
        <v>1</v>
      </c>
      <c r="E29">
        <v>0</v>
      </c>
      <c r="F29">
        <v>0</v>
      </c>
      <c r="G29" t="s">
        <v>2</v>
      </c>
      <c r="H29">
        <v>0</v>
      </c>
      <c r="I29">
        <v>0</v>
      </c>
      <c r="J29" t="s">
        <v>3</v>
      </c>
      <c r="K29">
        <v>0</v>
      </c>
      <c r="L29">
        <v>0</v>
      </c>
      <c r="M29" t="s">
        <v>4</v>
      </c>
      <c r="N29">
        <v>0</v>
      </c>
      <c r="O29">
        <v>0</v>
      </c>
      <c r="P29" t="s">
        <v>5</v>
      </c>
      <c r="Q29">
        <v>0</v>
      </c>
      <c r="R29">
        <v>0</v>
      </c>
      <c r="S29" t="s">
        <v>6</v>
      </c>
      <c r="T29">
        <v>0</v>
      </c>
      <c r="U29">
        <v>0</v>
      </c>
      <c r="V29" t="s">
        <v>7</v>
      </c>
      <c r="W29">
        <v>0</v>
      </c>
      <c r="X29">
        <v>0</v>
      </c>
      <c r="Y29" t="s">
        <v>8</v>
      </c>
      <c r="Z29">
        <v>0</v>
      </c>
      <c r="AA29">
        <v>0</v>
      </c>
      <c r="AB29" t="s">
        <v>9</v>
      </c>
      <c r="AC29">
        <v>0</v>
      </c>
      <c r="AD29">
        <v>0</v>
      </c>
      <c r="AE29" t="s">
        <v>10</v>
      </c>
      <c r="AF29">
        <v>0</v>
      </c>
      <c r="AG29">
        <v>0</v>
      </c>
      <c r="AH29" t="s">
        <v>11</v>
      </c>
      <c r="AI29">
        <v>0</v>
      </c>
      <c r="AJ29">
        <v>0</v>
      </c>
      <c r="AK29" t="s">
        <v>12</v>
      </c>
      <c r="AL29">
        <v>0</v>
      </c>
      <c r="AM29">
        <v>0</v>
      </c>
    </row>
    <row r="30" spans="1:39" x14ac:dyDescent="0.25">
      <c r="A30" t="s">
        <v>0</v>
      </c>
      <c r="B30">
        <v>9</v>
      </c>
      <c r="C30">
        <v>225</v>
      </c>
      <c r="D30" t="s">
        <v>1</v>
      </c>
      <c r="E30">
        <v>0</v>
      </c>
      <c r="F30">
        <v>0</v>
      </c>
      <c r="G30" t="s">
        <v>2</v>
      </c>
      <c r="H30">
        <v>0</v>
      </c>
      <c r="I30">
        <v>0</v>
      </c>
      <c r="J30" t="s">
        <v>3</v>
      </c>
      <c r="K30">
        <v>0</v>
      </c>
      <c r="L30">
        <v>0</v>
      </c>
      <c r="M30" t="s">
        <v>4</v>
      </c>
      <c r="N30">
        <v>0</v>
      </c>
      <c r="O30">
        <v>0</v>
      </c>
      <c r="P30" t="s">
        <v>5</v>
      </c>
      <c r="Q30">
        <v>0</v>
      </c>
      <c r="R30">
        <v>0</v>
      </c>
      <c r="S30" t="s">
        <v>6</v>
      </c>
      <c r="T30">
        <v>0</v>
      </c>
      <c r="U30">
        <v>0</v>
      </c>
      <c r="V30" t="s">
        <v>7</v>
      </c>
      <c r="W30">
        <v>0</v>
      </c>
      <c r="X30">
        <v>0</v>
      </c>
      <c r="Y30" t="s">
        <v>8</v>
      </c>
      <c r="Z30">
        <v>0</v>
      </c>
      <c r="AA30">
        <v>0</v>
      </c>
      <c r="AB30" t="s">
        <v>9</v>
      </c>
      <c r="AC30">
        <v>0</v>
      </c>
      <c r="AD30">
        <v>0</v>
      </c>
      <c r="AE30" t="s">
        <v>10</v>
      </c>
      <c r="AF30">
        <v>0</v>
      </c>
      <c r="AG30">
        <v>0</v>
      </c>
      <c r="AH30" t="s">
        <v>11</v>
      </c>
      <c r="AI30">
        <v>0</v>
      </c>
      <c r="AJ30">
        <v>0</v>
      </c>
      <c r="AK30" t="s">
        <v>12</v>
      </c>
      <c r="AL30">
        <v>0</v>
      </c>
      <c r="AM30">
        <v>0</v>
      </c>
    </row>
    <row r="31" spans="1:39" x14ac:dyDescent="0.25">
      <c r="A31" t="s">
        <v>0</v>
      </c>
      <c r="B31">
        <v>10</v>
      </c>
      <c r="C31">
        <v>250</v>
      </c>
      <c r="D31" t="s">
        <v>1</v>
      </c>
      <c r="E31">
        <v>0</v>
      </c>
      <c r="F31">
        <v>0</v>
      </c>
      <c r="G31" t="s">
        <v>2</v>
      </c>
      <c r="H31">
        <v>0</v>
      </c>
      <c r="I31">
        <v>0</v>
      </c>
      <c r="J31" t="s">
        <v>3</v>
      </c>
      <c r="K31">
        <v>0</v>
      </c>
      <c r="L31">
        <v>0</v>
      </c>
      <c r="M31" t="s">
        <v>4</v>
      </c>
      <c r="N31">
        <v>0</v>
      </c>
      <c r="O31">
        <v>0</v>
      </c>
      <c r="P31" t="s">
        <v>5</v>
      </c>
      <c r="Q31">
        <v>0</v>
      </c>
      <c r="R31">
        <v>0</v>
      </c>
      <c r="S31" t="s">
        <v>6</v>
      </c>
      <c r="T31">
        <v>0</v>
      </c>
      <c r="U31">
        <v>0</v>
      </c>
      <c r="V31" t="s">
        <v>7</v>
      </c>
      <c r="W31">
        <v>0</v>
      </c>
      <c r="X31">
        <v>0</v>
      </c>
      <c r="Y31" t="s">
        <v>8</v>
      </c>
      <c r="Z31">
        <v>0</v>
      </c>
      <c r="AA31">
        <v>0</v>
      </c>
      <c r="AB31" t="s">
        <v>9</v>
      </c>
      <c r="AC31">
        <v>0</v>
      </c>
      <c r="AD31">
        <v>0</v>
      </c>
      <c r="AE31" t="s">
        <v>10</v>
      </c>
      <c r="AF31">
        <v>0</v>
      </c>
      <c r="AG31">
        <v>0</v>
      </c>
      <c r="AH31" t="s">
        <v>11</v>
      </c>
      <c r="AI31">
        <v>0</v>
      </c>
      <c r="AJ31">
        <v>0</v>
      </c>
      <c r="AK31" t="s">
        <v>12</v>
      </c>
      <c r="AL31">
        <v>0</v>
      </c>
      <c r="AM31">
        <v>0</v>
      </c>
    </row>
    <row r="32" spans="1:39" x14ac:dyDescent="0.25">
      <c r="A32" t="s">
        <v>0</v>
      </c>
      <c r="B32">
        <v>11</v>
      </c>
      <c r="C32">
        <v>275</v>
      </c>
      <c r="D32" t="s">
        <v>1</v>
      </c>
      <c r="E32">
        <v>0</v>
      </c>
      <c r="F32">
        <v>0</v>
      </c>
      <c r="G32" t="s">
        <v>2</v>
      </c>
      <c r="H32">
        <v>0</v>
      </c>
      <c r="I32">
        <v>0</v>
      </c>
      <c r="J32" t="s">
        <v>3</v>
      </c>
      <c r="K32">
        <v>0</v>
      </c>
      <c r="L32">
        <v>0</v>
      </c>
      <c r="M32" t="s">
        <v>4</v>
      </c>
      <c r="N32">
        <v>0</v>
      </c>
      <c r="O32">
        <v>0</v>
      </c>
      <c r="P32" t="s">
        <v>5</v>
      </c>
      <c r="Q32">
        <v>0</v>
      </c>
      <c r="R32">
        <v>0</v>
      </c>
      <c r="S32" t="s">
        <v>6</v>
      </c>
      <c r="T32">
        <v>0</v>
      </c>
      <c r="U32">
        <v>0</v>
      </c>
      <c r="V32" t="s">
        <v>7</v>
      </c>
      <c r="W32">
        <v>0</v>
      </c>
      <c r="X32">
        <v>0</v>
      </c>
      <c r="Y32" t="s">
        <v>8</v>
      </c>
      <c r="Z32">
        <v>0</v>
      </c>
      <c r="AA32">
        <v>0</v>
      </c>
      <c r="AB32" t="s">
        <v>9</v>
      </c>
      <c r="AC32">
        <v>0</v>
      </c>
      <c r="AD32">
        <v>0</v>
      </c>
      <c r="AE32" t="s">
        <v>10</v>
      </c>
      <c r="AF32">
        <v>0</v>
      </c>
      <c r="AG32">
        <v>0</v>
      </c>
      <c r="AH32" t="s">
        <v>11</v>
      </c>
      <c r="AI32">
        <v>0</v>
      </c>
      <c r="AJ32">
        <v>0</v>
      </c>
      <c r="AK32" t="s">
        <v>12</v>
      </c>
      <c r="AL32">
        <v>0</v>
      </c>
      <c r="AM32">
        <v>0</v>
      </c>
    </row>
    <row r="33" spans="1:39" x14ac:dyDescent="0.25">
      <c r="A33" t="s">
        <v>0</v>
      </c>
      <c r="B33">
        <v>12</v>
      </c>
      <c r="C33">
        <v>300</v>
      </c>
      <c r="D33" t="s">
        <v>1</v>
      </c>
      <c r="E33">
        <v>0</v>
      </c>
      <c r="F33">
        <v>0</v>
      </c>
      <c r="G33" t="s">
        <v>2</v>
      </c>
      <c r="H33">
        <v>0</v>
      </c>
      <c r="I33">
        <v>0</v>
      </c>
      <c r="J33" t="s">
        <v>3</v>
      </c>
      <c r="K33">
        <v>0</v>
      </c>
      <c r="L33">
        <v>0</v>
      </c>
      <c r="M33" t="s">
        <v>4</v>
      </c>
      <c r="N33">
        <v>0</v>
      </c>
      <c r="O33">
        <v>0</v>
      </c>
      <c r="P33" t="s">
        <v>5</v>
      </c>
      <c r="Q33">
        <v>0</v>
      </c>
      <c r="R33">
        <v>0</v>
      </c>
      <c r="S33" t="s">
        <v>6</v>
      </c>
      <c r="T33">
        <v>0</v>
      </c>
      <c r="U33">
        <v>0</v>
      </c>
      <c r="V33" t="s">
        <v>7</v>
      </c>
      <c r="W33">
        <v>0</v>
      </c>
      <c r="X33">
        <v>0</v>
      </c>
      <c r="Y33" t="s">
        <v>8</v>
      </c>
      <c r="Z33">
        <v>0</v>
      </c>
      <c r="AA33">
        <v>0</v>
      </c>
      <c r="AB33" t="s">
        <v>9</v>
      </c>
      <c r="AC33">
        <v>0</v>
      </c>
      <c r="AD33">
        <v>0</v>
      </c>
      <c r="AE33" t="s">
        <v>10</v>
      </c>
      <c r="AF33">
        <v>0</v>
      </c>
      <c r="AG33">
        <v>0</v>
      </c>
      <c r="AH33" t="s">
        <v>11</v>
      </c>
      <c r="AI33">
        <v>0</v>
      </c>
      <c r="AJ33">
        <v>0</v>
      </c>
      <c r="AK33" t="s">
        <v>12</v>
      </c>
      <c r="AL33">
        <v>0</v>
      </c>
      <c r="AM33">
        <v>0</v>
      </c>
    </row>
    <row r="34" spans="1:39" x14ac:dyDescent="0.25">
      <c r="A34" t="s">
        <v>0</v>
      </c>
      <c r="B34">
        <v>13</v>
      </c>
      <c r="C34">
        <v>325</v>
      </c>
      <c r="D34" t="s">
        <v>1</v>
      </c>
      <c r="E34">
        <v>0</v>
      </c>
      <c r="F34">
        <v>0</v>
      </c>
      <c r="G34" t="s">
        <v>2</v>
      </c>
      <c r="H34">
        <v>0</v>
      </c>
      <c r="I34">
        <v>0</v>
      </c>
      <c r="J34" t="s">
        <v>3</v>
      </c>
      <c r="K34">
        <v>0</v>
      </c>
      <c r="L34">
        <v>0</v>
      </c>
      <c r="M34" t="s">
        <v>4</v>
      </c>
      <c r="N34">
        <v>0</v>
      </c>
      <c r="O34">
        <v>0</v>
      </c>
      <c r="P34" t="s">
        <v>5</v>
      </c>
      <c r="Q34">
        <v>0</v>
      </c>
      <c r="R34">
        <v>0</v>
      </c>
      <c r="S34" t="s">
        <v>6</v>
      </c>
      <c r="T34">
        <v>0</v>
      </c>
      <c r="U34">
        <v>0</v>
      </c>
      <c r="V34" t="s">
        <v>7</v>
      </c>
      <c r="W34">
        <v>0</v>
      </c>
      <c r="X34">
        <v>0</v>
      </c>
      <c r="Y34" t="s">
        <v>8</v>
      </c>
      <c r="Z34">
        <v>0</v>
      </c>
      <c r="AA34">
        <v>0</v>
      </c>
      <c r="AB34" t="s">
        <v>9</v>
      </c>
      <c r="AC34">
        <v>0</v>
      </c>
      <c r="AD34">
        <v>0</v>
      </c>
      <c r="AE34" t="s">
        <v>10</v>
      </c>
      <c r="AF34">
        <v>0</v>
      </c>
      <c r="AG34">
        <v>0</v>
      </c>
      <c r="AH34" t="s">
        <v>11</v>
      </c>
      <c r="AI34">
        <v>0</v>
      </c>
      <c r="AJ34">
        <v>0</v>
      </c>
      <c r="AK34" t="s">
        <v>12</v>
      </c>
      <c r="AL34">
        <v>0</v>
      </c>
      <c r="AM34">
        <v>0</v>
      </c>
    </row>
    <row r="35" spans="1:39" x14ac:dyDescent="0.25">
      <c r="A35" t="s">
        <v>0</v>
      </c>
      <c r="B35">
        <v>14</v>
      </c>
      <c r="C35">
        <v>350</v>
      </c>
      <c r="D35" t="s">
        <v>1</v>
      </c>
      <c r="E35">
        <v>0</v>
      </c>
      <c r="F35">
        <v>0</v>
      </c>
      <c r="G35" t="s">
        <v>2</v>
      </c>
      <c r="H35">
        <v>0</v>
      </c>
      <c r="I35">
        <v>0</v>
      </c>
      <c r="J35" t="s">
        <v>3</v>
      </c>
      <c r="K35">
        <v>0</v>
      </c>
      <c r="L35">
        <v>0</v>
      </c>
      <c r="M35" t="s">
        <v>4</v>
      </c>
      <c r="N35">
        <v>0</v>
      </c>
      <c r="O35">
        <v>0</v>
      </c>
      <c r="P35" t="s">
        <v>5</v>
      </c>
      <c r="Q35">
        <v>0</v>
      </c>
      <c r="R35">
        <v>0</v>
      </c>
      <c r="S35" t="s">
        <v>6</v>
      </c>
      <c r="T35">
        <v>0</v>
      </c>
      <c r="U35">
        <v>0</v>
      </c>
      <c r="V35" t="s">
        <v>7</v>
      </c>
      <c r="W35">
        <v>0</v>
      </c>
      <c r="X35">
        <v>0</v>
      </c>
      <c r="Y35" t="s">
        <v>8</v>
      </c>
      <c r="Z35">
        <v>0</v>
      </c>
      <c r="AA35">
        <v>0</v>
      </c>
      <c r="AB35" t="s">
        <v>9</v>
      </c>
      <c r="AC35">
        <v>0</v>
      </c>
      <c r="AD35">
        <v>0</v>
      </c>
      <c r="AE35" t="s">
        <v>10</v>
      </c>
      <c r="AF35">
        <v>0</v>
      </c>
      <c r="AG35">
        <v>0</v>
      </c>
      <c r="AH35" t="s">
        <v>11</v>
      </c>
      <c r="AI35">
        <v>0</v>
      </c>
      <c r="AJ35">
        <v>0</v>
      </c>
      <c r="AK35" t="s">
        <v>12</v>
      </c>
      <c r="AL35">
        <v>0</v>
      </c>
      <c r="AM35">
        <v>0</v>
      </c>
    </row>
    <row r="36" spans="1:39" x14ac:dyDescent="0.25">
      <c r="A36" t="s">
        <v>0</v>
      </c>
      <c r="B36">
        <v>15</v>
      </c>
      <c r="C36">
        <v>375</v>
      </c>
      <c r="D36" t="s">
        <v>1</v>
      </c>
      <c r="E36">
        <v>0</v>
      </c>
      <c r="F36">
        <v>0</v>
      </c>
      <c r="G36" t="s">
        <v>2</v>
      </c>
      <c r="H36">
        <v>0</v>
      </c>
      <c r="I36">
        <v>0</v>
      </c>
      <c r="J36" t="s">
        <v>3</v>
      </c>
      <c r="K36">
        <v>0</v>
      </c>
      <c r="L36">
        <v>0</v>
      </c>
      <c r="M36" t="s">
        <v>4</v>
      </c>
      <c r="N36">
        <v>0</v>
      </c>
      <c r="O36">
        <v>0</v>
      </c>
      <c r="P36" t="s">
        <v>5</v>
      </c>
      <c r="Q36">
        <v>0</v>
      </c>
      <c r="R36">
        <v>0</v>
      </c>
      <c r="S36" t="s">
        <v>6</v>
      </c>
      <c r="T36">
        <v>0</v>
      </c>
      <c r="U36">
        <v>0</v>
      </c>
      <c r="V36" t="s">
        <v>7</v>
      </c>
      <c r="W36">
        <v>0</v>
      </c>
      <c r="X36">
        <v>0</v>
      </c>
      <c r="Y36" t="s">
        <v>8</v>
      </c>
      <c r="Z36">
        <v>0</v>
      </c>
      <c r="AA36">
        <v>0</v>
      </c>
      <c r="AB36" t="s">
        <v>9</v>
      </c>
      <c r="AC36">
        <v>0</v>
      </c>
      <c r="AD36">
        <v>0</v>
      </c>
      <c r="AE36" t="s">
        <v>10</v>
      </c>
      <c r="AF36">
        <v>0</v>
      </c>
      <c r="AG36">
        <v>0</v>
      </c>
      <c r="AH36" t="s">
        <v>11</v>
      </c>
      <c r="AI36">
        <v>0</v>
      </c>
      <c r="AJ36">
        <v>0</v>
      </c>
      <c r="AK36" t="s">
        <v>12</v>
      </c>
      <c r="AL36">
        <v>0</v>
      </c>
      <c r="AM36">
        <v>0</v>
      </c>
    </row>
    <row r="37" spans="1:39" x14ac:dyDescent="0.25">
      <c r="A37" t="s">
        <v>0</v>
      </c>
      <c r="B37">
        <v>16</v>
      </c>
      <c r="C37">
        <v>400</v>
      </c>
      <c r="D37" t="s">
        <v>1</v>
      </c>
      <c r="E37">
        <v>0</v>
      </c>
      <c r="F37">
        <v>0</v>
      </c>
      <c r="G37" t="s">
        <v>2</v>
      </c>
      <c r="H37">
        <v>0</v>
      </c>
      <c r="I37">
        <v>0</v>
      </c>
      <c r="J37" t="s">
        <v>3</v>
      </c>
      <c r="K37">
        <v>0</v>
      </c>
      <c r="L37">
        <v>0</v>
      </c>
      <c r="M37" t="s">
        <v>4</v>
      </c>
      <c r="N37">
        <v>0</v>
      </c>
      <c r="O37">
        <v>0</v>
      </c>
      <c r="P37" t="s">
        <v>5</v>
      </c>
      <c r="Q37">
        <v>0</v>
      </c>
      <c r="R37">
        <v>0</v>
      </c>
      <c r="S37" t="s">
        <v>6</v>
      </c>
      <c r="T37">
        <v>0</v>
      </c>
      <c r="U37">
        <v>0</v>
      </c>
      <c r="V37" t="s">
        <v>7</v>
      </c>
      <c r="W37">
        <v>0</v>
      </c>
      <c r="X37">
        <v>0</v>
      </c>
      <c r="Y37" t="s">
        <v>8</v>
      </c>
      <c r="Z37">
        <v>0</v>
      </c>
      <c r="AA37">
        <v>0</v>
      </c>
      <c r="AB37" t="s">
        <v>9</v>
      </c>
      <c r="AC37">
        <v>0</v>
      </c>
      <c r="AD37">
        <v>0</v>
      </c>
      <c r="AE37" t="s">
        <v>10</v>
      </c>
      <c r="AF37">
        <v>0</v>
      </c>
      <c r="AG37">
        <v>0</v>
      </c>
      <c r="AH37" t="s">
        <v>11</v>
      </c>
      <c r="AI37">
        <v>0</v>
      </c>
      <c r="AJ37">
        <v>0</v>
      </c>
      <c r="AK37" t="s">
        <v>12</v>
      </c>
      <c r="AL37">
        <v>0</v>
      </c>
      <c r="AM37">
        <v>0</v>
      </c>
    </row>
    <row r="38" spans="1:39" x14ac:dyDescent="0.25">
      <c r="A38" t="s">
        <v>0</v>
      </c>
      <c r="B38">
        <v>17</v>
      </c>
      <c r="C38">
        <v>425</v>
      </c>
      <c r="D38" t="s">
        <v>1</v>
      </c>
      <c r="E38">
        <v>0</v>
      </c>
      <c r="F38">
        <v>0</v>
      </c>
      <c r="G38" t="s">
        <v>2</v>
      </c>
      <c r="H38">
        <v>0</v>
      </c>
      <c r="I38">
        <v>0</v>
      </c>
      <c r="J38" t="s">
        <v>3</v>
      </c>
      <c r="K38">
        <v>0</v>
      </c>
      <c r="L38">
        <v>0</v>
      </c>
      <c r="M38" t="s">
        <v>4</v>
      </c>
      <c r="N38">
        <v>0</v>
      </c>
      <c r="O38">
        <v>0</v>
      </c>
      <c r="P38" t="s">
        <v>5</v>
      </c>
      <c r="Q38">
        <v>0</v>
      </c>
      <c r="R38">
        <v>0</v>
      </c>
      <c r="S38" t="s">
        <v>6</v>
      </c>
      <c r="T38">
        <v>0</v>
      </c>
      <c r="U38">
        <v>0</v>
      </c>
      <c r="V38" t="s">
        <v>7</v>
      </c>
      <c r="W38">
        <v>0</v>
      </c>
      <c r="X38">
        <v>0</v>
      </c>
      <c r="Y38" t="s">
        <v>8</v>
      </c>
      <c r="Z38">
        <v>0</v>
      </c>
      <c r="AA38">
        <v>0</v>
      </c>
      <c r="AB38" t="s">
        <v>9</v>
      </c>
      <c r="AC38">
        <v>0</v>
      </c>
      <c r="AD38">
        <v>0</v>
      </c>
      <c r="AE38" t="s">
        <v>10</v>
      </c>
      <c r="AF38">
        <v>0</v>
      </c>
      <c r="AG38">
        <v>0</v>
      </c>
      <c r="AH38" t="s">
        <v>11</v>
      </c>
      <c r="AI38">
        <v>0</v>
      </c>
      <c r="AJ38">
        <v>0</v>
      </c>
      <c r="AK38" t="s">
        <v>12</v>
      </c>
      <c r="AL38">
        <v>0</v>
      </c>
      <c r="AM38">
        <v>0</v>
      </c>
    </row>
    <row r="39" spans="1:39" x14ac:dyDescent="0.25">
      <c r="A39" t="s">
        <v>0</v>
      </c>
      <c r="B39">
        <v>18</v>
      </c>
      <c r="C39">
        <v>450</v>
      </c>
      <c r="D39" t="s">
        <v>1</v>
      </c>
      <c r="E39">
        <v>0</v>
      </c>
      <c r="F39">
        <v>0</v>
      </c>
      <c r="G39" t="s">
        <v>2</v>
      </c>
      <c r="H39">
        <v>0</v>
      </c>
      <c r="I39">
        <v>0</v>
      </c>
      <c r="J39" t="s">
        <v>3</v>
      </c>
      <c r="K39">
        <v>0</v>
      </c>
      <c r="L39">
        <v>0</v>
      </c>
      <c r="M39" t="s">
        <v>4</v>
      </c>
      <c r="N39">
        <v>0</v>
      </c>
      <c r="O39">
        <v>0</v>
      </c>
      <c r="P39" t="s">
        <v>5</v>
      </c>
      <c r="Q39">
        <v>0</v>
      </c>
      <c r="R39">
        <v>0</v>
      </c>
      <c r="S39" t="s">
        <v>6</v>
      </c>
      <c r="T39">
        <v>0</v>
      </c>
      <c r="U39">
        <v>0</v>
      </c>
      <c r="V39" t="s">
        <v>7</v>
      </c>
      <c r="W39">
        <v>0</v>
      </c>
      <c r="X39">
        <v>0</v>
      </c>
      <c r="Y39" t="s">
        <v>8</v>
      </c>
      <c r="Z39">
        <v>0</v>
      </c>
      <c r="AA39">
        <v>0</v>
      </c>
      <c r="AB39" t="s">
        <v>9</v>
      </c>
      <c r="AC39">
        <v>0</v>
      </c>
      <c r="AD39">
        <v>0</v>
      </c>
      <c r="AE39" t="s">
        <v>10</v>
      </c>
      <c r="AF39">
        <v>0</v>
      </c>
      <c r="AG39">
        <v>0</v>
      </c>
      <c r="AH39" t="s">
        <v>11</v>
      </c>
      <c r="AI39">
        <v>0</v>
      </c>
      <c r="AJ39">
        <v>0</v>
      </c>
      <c r="AK39" t="s">
        <v>12</v>
      </c>
      <c r="AL39">
        <v>0</v>
      </c>
      <c r="AM39">
        <v>0</v>
      </c>
    </row>
    <row r="40" spans="1:39" x14ac:dyDescent="0.25">
      <c r="A40" t="s">
        <v>0</v>
      </c>
      <c r="B40">
        <v>19</v>
      </c>
      <c r="C40">
        <v>475</v>
      </c>
      <c r="D40" t="s">
        <v>1</v>
      </c>
      <c r="E40">
        <v>0</v>
      </c>
      <c r="F40">
        <v>0</v>
      </c>
      <c r="G40" t="s">
        <v>2</v>
      </c>
      <c r="H40">
        <v>0</v>
      </c>
      <c r="I40">
        <v>0</v>
      </c>
      <c r="J40" t="s">
        <v>3</v>
      </c>
      <c r="K40">
        <v>0</v>
      </c>
      <c r="L40">
        <v>0</v>
      </c>
      <c r="M40" t="s">
        <v>4</v>
      </c>
      <c r="N40">
        <v>0</v>
      </c>
      <c r="O40">
        <v>0</v>
      </c>
      <c r="P40" t="s">
        <v>5</v>
      </c>
      <c r="Q40">
        <v>0</v>
      </c>
      <c r="R40">
        <v>0</v>
      </c>
      <c r="S40" t="s">
        <v>6</v>
      </c>
      <c r="T40">
        <v>0</v>
      </c>
      <c r="U40">
        <v>0</v>
      </c>
      <c r="V40" t="s">
        <v>7</v>
      </c>
      <c r="W40">
        <v>0</v>
      </c>
      <c r="X40">
        <v>0</v>
      </c>
      <c r="Y40" t="s">
        <v>8</v>
      </c>
      <c r="Z40">
        <v>0</v>
      </c>
      <c r="AA40">
        <v>0</v>
      </c>
      <c r="AB40" t="s">
        <v>9</v>
      </c>
      <c r="AC40">
        <v>0</v>
      </c>
      <c r="AD40">
        <v>0</v>
      </c>
      <c r="AE40" t="s">
        <v>10</v>
      </c>
      <c r="AF40">
        <v>0</v>
      </c>
      <c r="AG40">
        <v>0</v>
      </c>
      <c r="AH40" t="s">
        <v>11</v>
      </c>
      <c r="AI40">
        <v>0</v>
      </c>
      <c r="AJ40">
        <v>0</v>
      </c>
      <c r="AK40" t="s">
        <v>12</v>
      </c>
      <c r="AL40">
        <v>0</v>
      </c>
      <c r="AM40">
        <v>0</v>
      </c>
    </row>
    <row r="41" spans="1:39" x14ac:dyDescent="0.25">
      <c r="A41" t="s">
        <v>0</v>
      </c>
      <c r="B41">
        <v>20</v>
      </c>
      <c r="C41">
        <v>500</v>
      </c>
      <c r="D41" t="s">
        <v>1</v>
      </c>
      <c r="E41">
        <v>0</v>
      </c>
      <c r="F41">
        <v>0</v>
      </c>
      <c r="G41" t="s">
        <v>2</v>
      </c>
      <c r="H41">
        <v>0</v>
      </c>
      <c r="I41">
        <v>0</v>
      </c>
      <c r="J41" t="s">
        <v>3</v>
      </c>
      <c r="K41">
        <v>0</v>
      </c>
      <c r="L41">
        <v>0</v>
      </c>
      <c r="M41" t="s">
        <v>4</v>
      </c>
      <c r="N41">
        <v>0</v>
      </c>
      <c r="O41">
        <v>0</v>
      </c>
      <c r="P41" t="s">
        <v>5</v>
      </c>
      <c r="Q41">
        <v>0</v>
      </c>
      <c r="R41">
        <v>0</v>
      </c>
      <c r="S41" t="s">
        <v>6</v>
      </c>
      <c r="T41">
        <v>0</v>
      </c>
      <c r="U41">
        <v>0</v>
      </c>
      <c r="V41" t="s">
        <v>7</v>
      </c>
      <c r="W41">
        <v>0</v>
      </c>
      <c r="X41">
        <v>0</v>
      </c>
      <c r="Y41" t="s">
        <v>8</v>
      </c>
      <c r="Z41">
        <v>0</v>
      </c>
      <c r="AA41">
        <v>0</v>
      </c>
      <c r="AB41" t="s">
        <v>9</v>
      </c>
      <c r="AC41">
        <v>0</v>
      </c>
      <c r="AD41">
        <v>0</v>
      </c>
      <c r="AE41" t="s">
        <v>10</v>
      </c>
      <c r="AF41">
        <v>0</v>
      </c>
      <c r="AG41">
        <v>0</v>
      </c>
      <c r="AH41" t="s">
        <v>11</v>
      </c>
      <c r="AI41">
        <v>0</v>
      </c>
      <c r="AJ41">
        <v>0</v>
      </c>
      <c r="AK41" t="s">
        <v>12</v>
      </c>
      <c r="AL41">
        <v>0</v>
      </c>
      <c r="AM41">
        <v>0</v>
      </c>
    </row>
    <row r="42" spans="1:39" x14ac:dyDescent="0.25">
      <c r="A42" t="s">
        <v>13</v>
      </c>
      <c r="B42">
        <v>1</v>
      </c>
      <c r="C42">
        <v>25</v>
      </c>
      <c r="D42" t="s">
        <v>1</v>
      </c>
      <c r="E42">
        <v>0</v>
      </c>
      <c r="F42">
        <v>0</v>
      </c>
      <c r="G42" t="s">
        <v>2</v>
      </c>
      <c r="H42">
        <v>0</v>
      </c>
      <c r="I42">
        <v>0</v>
      </c>
      <c r="J42" t="s">
        <v>3</v>
      </c>
      <c r="K42">
        <v>0</v>
      </c>
      <c r="L42">
        <v>0</v>
      </c>
      <c r="M42" t="s">
        <v>4</v>
      </c>
      <c r="N42">
        <v>0</v>
      </c>
      <c r="O42">
        <v>0</v>
      </c>
      <c r="P42" t="s">
        <v>5</v>
      </c>
      <c r="Q42">
        <v>0</v>
      </c>
      <c r="R42">
        <v>0</v>
      </c>
      <c r="S42" t="s">
        <v>6</v>
      </c>
      <c r="T42">
        <v>0</v>
      </c>
      <c r="U42">
        <v>0</v>
      </c>
      <c r="V42" t="s">
        <v>7</v>
      </c>
      <c r="W42">
        <v>0</v>
      </c>
      <c r="X42">
        <v>0</v>
      </c>
      <c r="Y42" t="s">
        <v>8</v>
      </c>
      <c r="Z42">
        <v>0</v>
      </c>
      <c r="AA42">
        <v>0</v>
      </c>
      <c r="AB42" t="s">
        <v>9</v>
      </c>
      <c r="AC42">
        <v>0</v>
      </c>
      <c r="AD42">
        <v>0</v>
      </c>
      <c r="AE42" t="s">
        <v>10</v>
      </c>
      <c r="AF42">
        <v>0</v>
      </c>
      <c r="AG42">
        <v>0</v>
      </c>
      <c r="AH42" t="s">
        <v>11</v>
      </c>
      <c r="AI42">
        <v>0</v>
      </c>
      <c r="AJ42">
        <v>0</v>
      </c>
      <c r="AK42" t="s">
        <v>12</v>
      </c>
      <c r="AL42">
        <v>0</v>
      </c>
      <c r="AM42">
        <v>0</v>
      </c>
    </row>
    <row r="43" spans="1:39" x14ac:dyDescent="0.25">
      <c r="A43" t="s">
        <v>13</v>
      </c>
      <c r="B43">
        <v>2</v>
      </c>
      <c r="C43">
        <v>50</v>
      </c>
      <c r="D43" t="s">
        <v>1</v>
      </c>
      <c r="E43">
        <v>0</v>
      </c>
      <c r="F43">
        <v>0</v>
      </c>
      <c r="G43" t="s">
        <v>2</v>
      </c>
      <c r="H43">
        <v>0</v>
      </c>
      <c r="I43">
        <v>0</v>
      </c>
      <c r="J43" t="s">
        <v>3</v>
      </c>
      <c r="K43">
        <v>0</v>
      </c>
      <c r="L43">
        <v>0</v>
      </c>
      <c r="M43" t="s">
        <v>4</v>
      </c>
      <c r="N43">
        <v>0</v>
      </c>
      <c r="O43">
        <v>0</v>
      </c>
      <c r="P43" t="s">
        <v>5</v>
      </c>
      <c r="Q43">
        <v>0</v>
      </c>
      <c r="R43">
        <v>0</v>
      </c>
      <c r="S43" t="s">
        <v>6</v>
      </c>
      <c r="T43">
        <v>0</v>
      </c>
      <c r="U43">
        <v>0</v>
      </c>
      <c r="V43" t="s">
        <v>7</v>
      </c>
      <c r="W43">
        <v>0</v>
      </c>
      <c r="X43">
        <v>0</v>
      </c>
      <c r="Y43" t="s">
        <v>8</v>
      </c>
      <c r="Z43">
        <v>0</v>
      </c>
      <c r="AA43">
        <v>0</v>
      </c>
      <c r="AB43" t="s">
        <v>9</v>
      </c>
      <c r="AC43">
        <v>0</v>
      </c>
      <c r="AD43">
        <v>0</v>
      </c>
      <c r="AE43" t="s">
        <v>10</v>
      </c>
      <c r="AF43">
        <v>0</v>
      </c>
      <c r="AG43">
        <v>0</v>
      </c>
      <c r="AH43" t="s">
        <v>11</v>
      </c>
      <c r="AI43">
        <v>0</v>
      </c>
      <c r="AJ43">
        <v>0</v>
      </c>
      <c r="AK43" t="s">
        <v>12</v>
      </c>
      <c r="AL43">
        <v>0</v>
      </c>
      <c r="AM43">
        <v>0</v>
      </c>
    </row>
    <row r="44" spans="1:39" x14ac:dyDescent="0.25">
      <c r="A44" t="s">
        <v>13</v>
      </c>
      <c r="B44">
        <v>3</v>
      </c>
      <c r="C44">
        <v>75</v>
      </c>
      <c r="D44" t="s">
        <v>1</v>
      </c>
      <c r="E44">
        <v>0</v>
      </c>
      <c r="F44">
        <v>0</v>
      </c>
      <c r="G44" t="s">
        <v>2</v>
      </c>
      <c r="H44">
        <v>0</v>
      </c>
      <c r="I44">
        <v>0</v>
      </c>
      <c r="J44" t="s">
        <v>3</v>
      </c>
      <c r="K44">
        <v>0</v>
      </c>
      <c r="L44">
        <v>0</v>
      </c>
      <c r="M44" t="s">
        <v>4</v>
      </c>
      <c r="N44">
        <v>0</v>
      </c>
      <c r="O44">
        <v>0</v>
      </c>
      <c r="P44" t="s">
        <v>5</v>
      </c>
      <c r="Q44">
        <v>0</v>
      </c>
      <c r="R44">
        <v>0</v>
      </c>
      <c r="S44" t="s">
        <v>6</v>
      </c>
      <c r="T44">
        <v>0</v>
      </c>
      <c r="U44">
        <v>0</v>
      </c>
      <c r="V44" t="s">
        <v>7</v>
      </c>
      <c r="W44">
        <v>0</v>
      </c>
      <c r="X44">
        <v>0</v>
      </c>
      <c r="Y44" t="s">
        <v>8</v>
      </c>
      <c r="Z44">
        <v>0</v>
      </c>
      <c r="AA44">
        <v>0</v>
      </c>
      <c r="AB44" t="s">
        <v>9</v>
      </c>
      <c r="AC44">
        <v>0</v>
      </c>
      <c r="AD44">
        <v>0</v>
      </c>
      <c r="AE44" t="s">
        <v>10</v>
      </c>
      <c r="AF44">
        <v>0</v>
      </c>
      <c r="AG44">
        <v>0</v>
      </c>
      <c r="AH44" t="s">
        <v>11</v>
      </c>
      <c r="AI44">
        <v>0</v>
      </c>
      <c r="AJ44">
        <v>0</v>
      </c>
      <c r="AK44" t="s">
        <v>12</v>
      </c>
      <c r="AL44">
        <v>0</v>
      </c>
      <c r="AM44">
        <v>0</v>
      </c>
    </row>
    <row r="45" spans="1:39" x14ac:dyDescent="0.25">
      <c r="A45" t="s">
        <v>13</v>
      </c>
      <c r="B45">
        <v>4</v>
      </c>
      <c r="C45">
        <v>100</v>
      </c>
      <c r="D45" t="s">
        <v>1</v>
      </c>
      <c r="E45">
        <v>0</v>
      </c>
      <c r="F45">
        <v>0</v>
      </c>
      <c r="G45" t="s">
        <v>2</v>
      </c>
      <c r="H45">
        <v>0</v>
      </c>
      <c r="I45">
        <v>0</v>
      </c>
      <c r="J45" t="s">
        <v>3</v>
      </c>
      <c r="K45">
        <v>0</v>
      </c>
      <c r="L45">
        <v>0</v>
      </c>
      <c r="M45" t="s">
        <v>4</v>
      </c>
      <c r="N45">
        <v>0</v>
      </c>
      <c r="O45">
        <v>0</v>
      </c>
      <c r="P45" t="s">
        <v>5</v>
      </c>
      <c r="Q45">
        <v>0</v>
      </c>
      <c r="R45">
        <v>0</v>
      </c>
      <c r="S45" t="s">
        <v>6</v>
      </c>
      <c r="T45">
        <v>0</v>
      </c>
      <c r="U45">
        <v>0</v>
      </c>
      <c r="V45" t="s">
        <v>7</v>
      </c>
      <c r="W45">
        <v>0</v>
      </c>
      <c r="X45">
        <v>0</v>
      </c>
      <c r="Y45" t="s">
        <v>8</v>
      </c>
      <c r="Z45">
        <v>0</v>
      </c>
      <c r="AA45">
        <v>0</v>
      </c>
      <c r="AB45" t="s">
        <v>9</v>
      </c>
      <c r="AC45">
        <v>0</v>
      </c>
      <c r="AD45">
        <v>0</v>
      </c>
      <c r="AE45" t="s">
        <v>10</v>
      </c>
      <c r="AF45">
        <v>0</v>
      </c>
      <c r="AG45">
        <v>0</v>
      </c>
      <c r="AH45" t="s">
        <v>11</v>
      </c>
      <c r="AI45">
        <v>0</v>
      </c>
      <c r="AJ45">
        <v>0</v>
      </c>
      <c r="AK45" t="s">
        <v>12</v>
      </c>
      <c r="AL45">
        <v>0</v>
      </c>
      <c r="AM45">
        <v>0</v>
      </c>
    </row>
    <row r="46" spans="1:39" x14ac:dyDescent="0.25">
      <c r="A46" t="s">
        <v>13</v>
      </c>
      <c r="B46">
        <v>5</v>
      </c>
      <c r="C46">
        <v>125</v>
      </c>
      <c r="D46" t="s">
        <v>1</v>
      </c>
      <c r="E46">
        <v>0</v>
      </c>
      <c r="F46">
        <v>0</v>
      </c>
      <c r="G46" t="s">
        <v>2</v>
      </c>
      <c r="H46">
        <v>0</v>
      </c>
      <c r="I46">
        <v>0</v>
      </c>
      <c r="J46" t="s">
        <v>3</v>
      </c>
      <c r="K46">
        <v>0</v>
      </c>
      <c r="L46">
        <v>0</v>
      </c>
      <c r="M46" t="s">
        <v>4</v>
      </c>
      <c r="N46">
        <v>0</v>
      </c>
      <c r="O46">
        <v>0</v>
      </c>
      <c r="P46" t="s">
        <v>5</v>
      </c>
      <c r="Q46">
        <v>0</v>
      </c>
      <c r="R46">
        <v>0</v>
      </c>
      <c r="S46" t="s">
        <v>6</v>
      </c>
      <c r="T46">
        <v>0</v>
      </c>
      <c r="U46">
        <v>0</v>
      </c>
      <c r="V46" t="s">
        <v>7</v>
      </c>
      <c r="W46">
        <v>0</v>
      </c>
      <c r="X46">
        <v>0</v>
      </c>
      <c r="Y46" t="s">
        <v>8</v>
      </c>
      <c r="Z46">
        <v>0</v>
      </c>
      <c r="AA46">
        <v>0</v>
      </c>
      <c r="AB46" t="s">
        <v>9</v>
      </c>
      <c r="AC46">
        <v>0</v>
      </c>
      <c r="AD46">
        <v>0</v>
      </c>
      <c r="AE46" t="s">
        <v>10</v>
      </c>
      <c r="AF46">
        <v>0</v>
      </c>
      <c r="AG46">
        <v>0</v>
      </c>
      <c r="AH46" t="s">
        <v>11</v>
      </c>
      <c r="AI46">
        <v>0</v>
      </c>
      <c r="AJ46">
        <v>0</v>
      </c>
      <c r="AK46" t="s">
        <v>12</v>
      </c>
      <c r="AL46">
        <v>0</v>
      </c>
      <c r="AM46">
        <v>0</v>
      </c>
    </row>
    <row r="47" spans="1:39" x14ac:dyDescent="0.25">
      <c r="A47" t="s">
        <v>13</v>
      </c>
      <c r="B47">
        <v>6</v>
      </c>
      <c r="C47">
        <v>150</v>
      </c>
      <c r="D47" t="s">
        <v>1</v>
      </c>
      <c r="E47">
        <v>0</v>
      </c>
      <c r="F47">
        <v>0</v>
      </c>
      <c r="G47" t="s">
        <v>2</v>
      </c>
      <c r="H47">
        <v>0</v>
      </c>
      <c r="I47">
        <v>0</v>
      </c>
      <c r="J47" t="s">
        <v>3</v>
      </c>
      <c r="K47">
        <v>0</v>
      </c>
      <c r="L47">
        <v>0</v>
      </c>
      <c r="M47" t="s">
        <v>4</v>
      </c>
      <c r="N47">
        <v>0</v>
      </c>
      <c r="O47">
        <v>0</v>
      </c>
      <c r="P47" t="s">
        <v>5</v>
      </c>
      <c r="Q47">
        <v>0</v>
      </c>
      <c r="R47">
        <v>0</v>
      </c>
      <c r="S47" t="s">
        <v>6</v>
      </c>
      <c r="T47">
        <v>0</v>
      </c>
      <c r="U47">
        <v>0</v>
      </c>
      <c r="V47" t="s">
        <v>7</v>
      </c>
      <c r="W47">
        <v>0</v>
      </c>
      <c r="X47">
        <v>0</v>
      </c>
      <c r="Y47" t="s">
        <v>8</v>
      </c>
      <c r="Z47">
        <v>0</v>
      </c>
      <c r="AA47">
        <v>0</v>
      </c>
      <c r="AB47" t="s">
        <v>9</v>
      </c>
      <c r="AC47">
        <v>0</v>
      </c>
      <c r="AD47">
        <v>0</v>
      </c>
      <c r="AE47" t="s">
        <v>10</v>
      </c>
      <c r="AF47">
        <v>0</v>
      </c>
      <c r="AG47">
        <v>0</v>
      </c>
      <c r="AH47" t="s">
        <v>11</v>
      </c>
      <c r="AI47">
        <v>0</v>
      </c>
      <c r="AJ47">
        <v>0</v>
      </c>
      <c r="AK47" t="s">
        <v>12</v>
      </c>
      <c r="AL47">
        <v>0</v>
      </c>
      <c r="AM47">
        <v>0</v>
      </c>
    </row>
    <row r="48" spans="1:39" x14ac:dyDescent="0.25">
      <c r="A48" t="s">
        <v>13</v>
      </c>
      <c r="B48">
        <v>7</v>
      </c>
      <c r="C48">
        <v>175</v>
      </c>
      <c r="D48" t="s">
        <v>1</v>
      </c>
      <c r="E48">
        <v>0</v>
      </c>
      <c r="F48">
        <v>0</v>
      </c>
      <c r="G48" t="s">
        <v>2</v>
      </c>
      <c r="H48">
        <v>0</v>
      </c>
      <c r="I48">
        <v>0</v>
      </c>
      <c r="J48" t="s">
        <v>3</v>
      </c>
      <c r="K48">
        <v>0</v>
      </c>
      <c r="L48">
        <v>0</v>
      </c>
      <c r="M48" t="s">
        <v>4</v>
      </c>
      <c r="N48">
        <v>0</v>
      </c>
      <c r="O48">
        <v>0</v>
      </c>
      <c r="P48" t="s">
        <v>5</v>
      </c>
      <c r="Q48">
        <v>0</v>
      </c>
      <c r="R48">
        <v>0</v>
      </c>
      <c r="S48" t="s">
        <v>6</v>
      </c>
      <c r="T48">
        <v>0</v>
      </c>
      <c r="U48">
        <v>0</v>
      </c>
      <c r="V48" t="s">
        <v>7</v>
      </c>
      <c r="W48">
        <v>0</v>
      </c>
      <c r="X48">
        <v>0</v>
      </c>
      <c r="Y48" t="s">
        <v>8</v>
      </c>
      <c r="Z48">
        <v>0</v>
      </c>
      <c r="AA48">
        <v>0</v>
      </c>
      <c r="AB48" t="s">
        <v>9</v>
      </c>
      <c r="AC48">
        <v>0</v>
      </c>
      <c r="AD48">
        <v>0</v>
      </c>
      <c r="AE48" t="s">
        <v>10</v>
      </c>
      <c r="AF48">
        <v>0</v>
      </c>
      <c r="AG48">
        <v>0</v>
      </c>
      <c r="AH48" t="s">
        <v>11</v>
      </c>
      <c r="AI48">
        <v>0</v>
      </c>
      <c r="AJ48">
        <v>0</v>
      </c>
      <c r="AK48" t="s">
        <v>12</v>
      </c>
      <c r="AL48">
        <v>0</v>
      </c>
      <c r="AM48">
        <v>0</v>
      </c>
    </row>
    <row r="49" spans="1:39" x14ac:dyDescent="0.25">
      <c r="A49" t="s">
        <v>13</v>
      </c>
      <c r="B49">
        <v>8</v>
      </c>
      <c r="C49">
        <v>200</v>
      </c>
      <c r="D49" t="s">
        <v>1</v>
      </c>
      <c r="E49">
        <v>0</v>
      </c>
      <c r="F49">
        <v>0</v>
      </c>
      <c r="G49" t="s">
        <v>2</v>
      </c>
      <c r="H49">
        <v>0</v>
      </c>
      <c r="I49">
        <v>0</v>
      </c>
      <c r="J49" t="s">
        <v>3</v>
      </c>
      <c r="K49">
        <v>0</v>
      </c>
      <c r="L49">
        <v>0</v>
      </c>
      <c r="M49" t="s">
        <v>4</v>
      </c>
      <c r="N49">
        <v>0</v>
      </c>
      <c r="O49">
        <v>0</v>
      </c>
      <c r="P49" t="s">
        <v>5</v>
      </c>
      <c r="Q49">
        <v>0</v>
      </c>
      <c r="R49">
        <v>0</v>
      </c>
      <c r="S49" t="s">
        <v>6</v>
      </c>
      <c r="T49">
        <v>0</v>
      </c>
      <c r="U49">
        <v>0</v>
      </c>
      <c r="V49" t="s">
        <v>7</v>
      </c>
      <c r="W49">
        <v>0</v>
      </c>
      <c r="X49">
        <v>0</v>
      </c>
      <c r="Y49" t="s">
        <v>8</v>
      </c>
      <c r="Z49">
        <v>0</v>
      </c>
      <c r="AA49">
        <v>0</v>
      </c>
      <c r="AB49" t="s">
        <v>9</v>
      </c>
      <c r="AC49">
        <v>0</v>
      </c>
      <c r="AD49">
        <v>0</v>
      </c>
      <c r="AE49" t="s">
        <v>10</v>
      </c>
      <c r="AF49">
        <v>0</v>
      </c>
      <c r="AG49">
        <v>0</v>
      </c>
      <c r="AH49" t="s">
        <v>11</v>
      </c>
      <c r="AI49">
        <v>0</v>
      </c>
      <c r="AJ49">
        <v>0</v>
      </c>
      <c r="AK49" t="s">
        <v>12</v>
      </c>
      <c r="AL49">
        <v>0</v>
      </c>
      <c r="AM49">
        <v>0</v>
      </c>
    </row>
    <row r="50" spans="1:39" x14ac:dyDescent="0.25">
      <c r="A50" t="s">
        <v>13</v>
      </c>
      <c r="B50">
        <v>9</v>
      </c>
      <c r="C50">
        <v>225</v>
      </c>
      <c r="D50" t="s">
        <v>1</v>
      </c>
      <c r="E50">
        <v>0</v>
      </c>
      <c r="F50">
        <v>0</v>
      </c>
      <c r="G50" t="s">
        <v>2</v>
      </c>
      <c r="H50">
        <v>0</v>
      </c>
      <c r="I50">
        <v>0</v>
      </c>
      <c r="J50" t="s">
        <v>3</v>
      </c>
      <c r="K50">
        <v>0</v>
      </c>
      <c r="L50">
        <v>0</v>
      </c>
      <c r="M50" t="s">
        <v>4</v>
      </c>
      <c r="N50">
        <v>0</v>
      </c>
      <c r="O50">
        <v>0</v>
      </c>
      <c r="P50" t="s">
        <v>5</v>
      </c>
      <c r="Q50">
        <v>0</v>
      </c>
      <c r="R50">
        <v>0</v>
      </c>
      <c r="S50" t="s">
        <v>6</v>
      </c>
      <c r="T50">
        <v>0</v>
      </c>
      <c r="U50">
        <v>0</v>
      </c>
      <c r="V50" t="s">
        <v>7</v>
      </c>
      <c r="W50">
        <v>0</v>
      </c>
      <c r="X50">
        <v>0</v>
      </c>
      <c r="Y50" t="s">
        <v>8</v>
      </c>
      <c r="Z50">
        <v>0</v>
      </c>
      <c r="AA50">
        <v>0</v>
      </c>
      <c r="AB50" t="s">
        <v>9</v>
      </c>
      <c r="AC50">
        <v>0</v>
      </c>
      <c r="AD50">
        <v>0</v>
      </c>
      <c r="AE50" t="s">
        <v>10</v>
      </c>
      <c r="AF50">
        <v>0</v>
      </c>
      <c r="AG50">
        <v>0</v>
      </c>
      <c r="AH50" t="s">
        <v>11</v>
      </c>
      <c r="AI50">
        <v>0</v>
      </c>
      <c r="AJ50">
        <v>0</v>
      </c>
      <c r="AK50" t="s">
        <v>12</v>
      </c>
      <c r="AL50">
        <v>0</v>
      </c>
      <c r="AM50">
        <v>0</v>
      </c>
    </row>
    <row r="51" spans="1:39" x14ac:dyDescent="0.25">
      <c r="A51" t="s">
        <v>13</v>
      </c>
      <c r="B51">
        <v>10</v>
      </c>
      <c r="C51">
        <v>250</v>
      </c>
      <c r="D51" t="s">
        <v>1</v>
      </c>
      <c r="E51">
        <v>0</v>
      </c>
      <c r="F51">
        <v>0</v>
      </c>
      <c r="G51" t="s">
        <v>2</v>
      </c>
      <c r="H51">
        <v>0</v>
      </c>
      <c r="I51">
        <v>0</v>
      </c>
      <c r="J51" t="s">
        <v>3</v>
      </c>
      <c r="K51">
        <v>0</v>
      </c>
      <c r="L51">
        <v>0</v>
      </c>
      <c r="M51" t="s">
        <v>4</v>
      </c>
      <c r="N51">
        <v>0</v>
      </c>
      <c r="O51">
        <v>0</v>
      </c>
      <c r="P51" t="s">
        <v>5</v>
      </c>
      <c r="Q51">
        <v>0</v>
      </c>
      <c r="R51">
        <v>0</v>
      </c>
      <c r="S51" t="s">
        <v>6</v>
      </c>
      <c r="T51">
        <v>0</v>
      </c>
      <c r="U51">
        <v>0</v>
      </c>
      <c r="V51" t="s">
        <v>7</v>
      </c>
      <c r="W51">
        <v>0</v>
      </c>
      <c r="X51">
        <v>0</v>
      </c>
      <c r="Y51" t="s">
        <v>8</v>
      </c>
      <c r="Z51">
        <v>0</v>
      </c>
      <c r="AA51">
        <v>0</v>
      </c>
      <c r="AB51" t="s">
        <v>9</v>
      </c>
      <c r="AC51">
        <v>0</v>
      </c>
      <c r="AD51">
        <v>0</v>
      </c>
      <c r="AE51" t="s">
        <v>10</v>
      </c>
      <c r="AF51">
        <v>0</v>
      </c>
      <c r="AG51">
        <v>0</v>
      </c>
      <c r="AH51" t="s">
        <v>11</v>
      </c>
      <c r="AI51">
        <v>0</v>
      </c>
      <c r="AJ51">
        <v>0</v>
      </c>
      <c r="AK51" t="s">
        <v>12</v>
      </c>
      <c r="AL51">
        <v>0</v>
      </c>
      <c r="AM51">
        <v>0</v>
      </c>
    </row>
    <row r="52" spans="1:39" x14ac:dyDescent="0.25">
      <c r="A52" t="s">
        <v>13</v>
      </c>
      <c r="B52">
        <v>11</v>
      </c>
      <c r="C52">
        <v>275</v>
      </c>
      <c r="D52" t="s">
        <v>1</v>
      </c>
      <c r="E52">
        <v>0</v>
      </c>
      <c r="F52">
        <v>0</v>
      </c>
      <c r="G52" t="s">
        <v>2</v>
      </c>
      <c r="H52">
        <v>0</v>
      </c>
      <c r="I52">
        <v>0</v>
      </c>
      <c r="J52" t="s">
        <v>3</v>
      </c>
      <c r="K52">
        <v>0</v>
      </c>
      <c r="L52">
        <v>0</v>
      </c>
      <c r="M52" t="s">
        <v>4</v>
      </c>
      <c r="N52">
        <v>0</v>
      </c>
      <c r="O52">
        <v>0</v>
      </c>
      <c r="P52" t="s">
        <v>5</v>
      </c>
      <c r="Q52">
        <v>0</v>
      </c>
      <c r="R52">
        <v>0</v>
      </c>
      <c r="S52" t="s">
        <v>6</v>
      </c>
      <c r="T52">
        <v>0</v>
      </c>
      <c r="U52">
        <v>0</v>
      </c>
      <c r="V52" t="s">
        <v>7</v>
      </c>
      <c r="W52">
        <v>0</v>
      </c>
      <c r="X52">
        <v>0</v>
      </c>
      <c r="Y52" t="s">
        <v>8</v>
      </c>
      <c r="Z52">
        <v>0</v>
      </c>
      <c r="AA52">
        <v>0</v>
      </c>
      <c r="AB52" t="s">
        <v>9</v>
      </c>
      <c r="AC52">
        <v>0</v>
      </c>
      <c r="AD52">
        <v>0</v>
      </c>
      <c r="AE52" t="s">
        <v>10</v>
      </c>
      <c r="AF52">
        <v>0</v>
      </c>
      <c r="AG52">
        <v>0</v>
      </c>
      <c r="AH52" t="s">
        <v>11</v>
      </c>
      <c r="AI52">
        <v>0</v>
      </c>
      <c r="AJ52">
        <v>0</v>
      </c>
      <c r="AK52" t="s">
        <v>12</v>
      </c>
      <c r="AL52">
        <v>0</v>
      </c>
      <c r="AM52">
        <v>0</v>
      </c>
    </row>
    <row r="53" spans="1:39" x14ac:dyDescent="0.25">
      <c r="A53" t="s">
        <v>13</v>
      </c>
      <c r="B53">
        <v>12</v>
      </c>
      <c r="C53">
        <v>300</v>
      </c>
      <c r="D53" t="s">
        <v>1</v>
      </c>
      <c r="E53">
        <v>0</v>
      </c>
      <c r="F53">
        <v>0</v>
      </c>
      <c r="G53" t="s">
        <v>2</v>
      </c>
      <c r="H53">
        <v>0</v>
      </c>
      <c r="I53">
        <v>0</v>
      </c>
      <c r="J53" t="s">
        <v>3</v>
      </c>
      <c r="K53">
        <v>0</v>
      </c>
      <c r="L53">
        <v>0</v>
      </c>
      <c r="M53" t="s">
        <v>4</v>
      </c>
      <c r="N53">
        <v>0</v>
      </c>
      <c r="O53">
        <v>0</v>
      </c>
      <c r="P53" t="s">
        <v>5</v>
      </c>
      <c r="Q53">
        <v>0</v>
      </c>
      <c r="R53">
        <v>0</v>
      </c>
      <c r="S53" t="s">
        <v>6</v>
      </c>
      <c r="T53">
        <v>0</v>
      </c>
      <c r="U53">
        <v>0</v>
      </c>
      <c r="V53" t="s">
        <v>7</v>
      </c>
      <c r="W53">
        <v>0</v>
      </c>
      <c r="X53">
        <v>0</v>
      </c>
      <c r="Y53" t="s">
        <v>8</v>
      </c>
      <c r="Z53">
        <v>0</v>
      </c>
      <c r="AA53">
        <v>0</v>
      </c>
      <c r="AB53" t="s">
        <v>9</v>
      </c>
      <c r="AC53">
        <v>0</v>
      </c>
      <c r="AD53">
        <v>0</v>
      </c>
      <c r="AE53" t="s">
        <v>10</v>
      </c>
      <c r="AF53">
        <v>0</v>
      </c>
      <c r="AG53">
        <v>0</v>
      </c>
      <c r="AH53" t="s">
        <v>11</v>
      </c>
      <c r="AI53">
        <v>0</v>
      </c>
      <c r="AJ53">
        <v>0</v>
      </c>
      <c r="AK53" t="s">
        <v>12</v>
      </c>
      <c r="AL53">
        <v>0</v>
      </c>
      <c r="AM53">
        <v>0</v>
      </c>
    </row>
    <row r="54" spans="1:39" x14ac:dyDescent="0.25">
      <c r="A54" t="s">
        <v>13</v>
      </c>
      <c r="B54">
        <v>13</v>
      </c>
      <c r="C54">
        <v>325</v>
      </c>
      <c r="D54" t="s">
        <v>1</v>
      </c>
      <c r="E54">
        <v>0</v>
      </c>
      <c r="F54">
        <v>0</v>
      </c>
      <c r="G54" t="s">
        <v>2</v>
      </c>
      <c r="H54">
        <v>0</v>
      </c>
      <c r="I54">
        <v>0</v>
      </c>
      <c r="J54" t="s">
        <v>3</v>
      </c>
      <c r="K54">
        <v>0</v>
      </c>
      <c r="L54">
        <v>0</v>
      </c>
      <c r="M54" t="s">
        <v>4</v>
      </c>
      <c r="N54">
        <v>0</v>
      </c>
      <c r="O54">
        <v>0</v>
      </c>
      <c r="P54" t="s">
        <v>5</v>
      </c>
      <c r="Q54">
        <v>0</v>
      </c>
      <c r="R54">
        <v>0</v>
      </c>
      <c r="S54" t="s">
        <v>6</v>
      </c>
      <c r="T54">
        <v>0</v>
      </c>
      <c r="U54">
        <v>0</v>
      </c>
      <c r="V54" t="s">
        <v>7</v>
      </c>
      <c r="W54">
        <v>0</v>
      </c>
      <c r="X54">
        <v>0</v>
      </c>
      <c r="Y54" t="s">
        <v>8</v>
      </c>
      <c r="Z54">
        <v>0</v>
      </c>
      <c r="AA54">
        <v>0</v>
      </c>
      <c r="AB54" t="s">
        <v>9</v>
      </c>
      <c r="AC54">
        <v>0</v>
      </c>
      <c r="AD54">
        <v>0</v>
      </c>
      <c r="AE54" t="s">
        <v>10</v>
      </c>
      <c r="AF54">
        <v>0</v>
      </c>
      <c r="AG54">
        <v>0</v>
      </c>
      <c r="AH54" t="s">
        <v>11</v>
      </c>
      <c r="AI54">
        <v>0</v>
      </c>
      <c r="AJ54">
        <v>0</v>
      </c>
      <c r="AK54" t="s">
        <v>12</v>
      </c>
      <c r="AL54">
        <v>0</v>
      </c>
      <c r="AM54">
        <v>0</v>
      </c>
    </row>
    <row r="55" spans="1:39" x14ac:dyDescent="0.25">
      <c r="A55" t="s">
        <v>13</v>
      </c>
      <c r="B55">
        <v>14</v>
      </c>
      <c r="C55">
        <v>350</v>
      </c>
      <c r="D55" t="s">
        <v>1</v>
      </c>
      <c r="E55">
        <v>0</v>
      </c>
      <c r="F55">
        <v>0</v>
      </c>
      <c r="G55" t="s">
        <v>2</v>
      </c>
      <c r="H55">
        <v>0</v>
      </c>
      <c r="I55">
        <v>0</v>
      </c>
      <c r="J55" t="s">
        <v>3</v>
      </c>
      <c r="K55">
        <v>0</v>
      </c>
      <c r="L55">
        <v>0</v>
      </c>
      <c r="M55" t="s">
        <v>4</v>
      </c>
      <c r="N55">
        <v>0</v>
      </c>
      <c r="O55">
        <v>0</v>
      </c>
      <c r="P55" t="s">
        <v>5</v>
      </c>
      <c r="Q55">
        <v>0</v>
      </c>
      <c r="R55">
        <v>0</v>
      </c>
      <c r="S55" t="s">
        <v>6</v>
      </c>
      <c r="T55">
        <v>0</v>
      </c>
      <c r="U55">
        <v>0</v>
      </c>
      <c r="V55" t="s">
        <v>7</v>
      </c>
      <c r="W55">
        <v>0</v>
      </c>
      <c r="X55">
        <v>0</v>
      </c>
      <c r="Y55" t="s">
        <v>8</v>
      </c>
      <c r="Z55">
        <v>0</v>
      </c>
      <c r="AA55">
        <v>0</v>
      </c>
      <c r="AB55" t="s">
        <v>9</v>
      </c>
      <c r="AC55">
        <v>0</v>
      </c>
      <c r="AD55">
        <v>0</v>
      </c>
      <c r="AE55" t="s">
        <v>10</v>
      </c>
      <c r="AF55">
        <v>0</v>
      </c>
      <c r="AG55">
        <v>0</v>
      </c>
      <c r="AH55" t="s">
        <v>11</v>
      </c>
      <c r="AI55">
        <v>0</v>
      </c>
      <c r="AJ55">
        <v>0</v>
      </c>
      <c r="AK55" t="s">
        <v>12</v>
      </c>
      <c r="AL55">
        <v>0</v>
      </c>
      <c r="AM55">
        <v>0</v>
      </c>
    </row>
    <row r="56" spans="1:39" x14ac:dyDescent="0.25">
      <c r="A56" t="s">
        <v>13</v>
      </c>
      <c r="B56">
        <v>15</v>
      </c>
      <c r="C56">
        <v>375</v>
      </c>
      <c r="D56" t="s">
        <v>1</v>
      </c>
      <c r="E56">
        <v>0</v>
      </c>
      <c r="F56">
        <v>0</v>
      </c>
      <c r="G56" t="s">
        <v>2</v>
      </c>
      <c r="H56">
        <v>0</v>
      </c>
      <c r="I56">
        <v>0</v>
      </c>
      <c r="J56" t="s">
        <v>3</v>
      </c>
      <c r="K56">
        <v>0</v>
      </c>
      <c r="L56">
        <v>0</v>
      </c>
      <c r="M56" t="s">
        <v>4</v>
      </c>
      <c r="N56">
        <v>0</v>
      </c>
      <c r="O56">
        <v>0</v>
      </c>
      <c r="P56" t="s">
        <v>5</v>
      </c>
      <c r="Q56">
        <v>0</v>
      </c>
      <c r="R56">
        <v>0</v>
      </c>
      <c r="S56" t="s">
        <v>6</v>
      </c>
      <c r="T56">
        <v>0</v>
      </c>
      <c r="U56">
        <v>0</v>
      </c>
      <c r="V56" t="s">
        <v>7</v>
      </c>
      <c r="W56">
        <v>0</v>
      </c>
      <c r="X56">
        <v>0</v>
      </c>
      <c r="Y56" t="s">
        <v>8</v>
      </c>
      <c r="Z56">
        <v>0</v>
      </c>
      <c r="AA56">
        <v>0</v>
      </c>
      <c r="AB56" t="s">
        <v>9</v>
      </c>
      <c r="AC56">
        <v>0</v>
      </c>
      <c r="AD56">
        <v>0</v>
      </c>
      <c r="AE56" t="s">
        <v>10</v>
      </c>
      <c r="AF56">
        <v>0</v>
      </c>
      <c r="AG56">
        <v>0</v>
      </c>
      <c r="AH56" t="s">
        <v>11</v>
      </c>
      <c r="AI56">
        <v>0</v>
      </c>
      <c r="AJ56">
        <v>0</v>
      </c>
      <c r="AK56" t="s">
        <v>12</v>
      </c>
      <c r="AL56">
        <v>0</v>
      </c>
      <c r="AM56">
        <v>0</v>
      </c>
    </row>
    <row r="57" spans="1:39" x14ac:dyDescent="0.25">
      <c r="A57" t="s">
        <v>13</v>
      </c>
      <c r="B57">
        <v>16</v>
      </c>
      <c r="C57">
        <v>400</v>
      </c>
      <c r="D57" t="s">
        <v>1</v>
      </c>
      <c r="E57">
        <v>0</v>
      </c>
      <c r="F57">
        <v>0</v>
      </c>
      <c r="G57" t="s">
        <v>2</v>
      </c>
      <c r="H57">
        <v>0</v>
      </c>
      <c r="I57">
        <v>0</v>
      </c>
      <c r="J57" t="s">
        <v>3</v>
      </c>
      <c r="K57">
        <v>0</v>
      </c>
      <c r="L57">
        <v>0</v>
      </c>
      <c r="M57" t="s">
        <v>4</v>
      </c>
      <c r="N57">
        <v>0</v>
      </c>
      <c r="O57">
        <v>0</v>
      </c>
      <c r="P57" t="s">
        <v>5</v>
      </c>
      <c r="Q57">
        <v>0</v>
      </c>
      <c r="R57">
        <v>0</v>
      </c>
      <c r="S57" t="s">
        <v>6</v>
      </c>
      <c r="T57">
        <v>0</v>
      </c>
      <c r="U57">
        <v>0</v>
      </c>
      <c r="V57" t="s">
        <v>7</v>
      </c>
      <c r="W57">
        <v>0</v>
      </c>
      <c r="X57">
        <v>0</v>
      </c>
      <c r="Y57" t="s">
        <v>8</v>
      </c>
      <c r="Z57">
        <v>0</v>
      </c>
      <c r="AA57">
        <v>0</v>
      </c>
      <c r="AB57" t="s">
        <v>9</v>
      </c>
      <c r="AC57">
        <v>0</v>
      </c>
      <c r="AD57">
        <v>0</v>
      </c>
      <c r="AE57" t="s">
        <v>10</v>
      </c>
      <c r="AF57">
        <v>0</v>
      </c>
      <c r="AG57">
        <v>0</v>
      </c>
      <c r="AH57" t="s">
        <v>11</v>
      </c>
      <c r="AI57">
        <v>0</v>
      </c>
      <c r="AJ57">
        <v>0</v>
      </c>
      <c r="AK57" t="s">
        <v>12</v>
      </c>
      <c r="AL57">
        <v>0</v>
      </c>
      <c r="AM57">
        <v>0</v>
      </c>
    </row>
    <row r="58" spans="1:39" x14ac:dyDescent="0.25">
      <c r="A58" t="s">
        <v>13</v>
      </c>
      <c r="B58">
        <v>17</v>
      </c>
      <c r="C58">
        <v>425</v>
      </c>
      <c r="D58" t="s">
        <v>1</v>
      </c>
      <c r="E58">
        <v>0</v>
      </c>
      <c r="F58">
        <v>0</v>
      </c>
      <c r="G58" t="s">
        <v>2</v>
      </c>
      <c r="H58">
        <v>0</v>
      </c>
      <c r="I58">
        <v>0</v>
      </c>
      <c r="J58" t="s">
        <v>3</v>
      </c>
      <c r="K58">
        <v>0</v>
      </c>
      <c r="L58">
        <v>0</v>
      </c>
      <c r="M58" t="s">
        <v>4</v>
      </c>
      <c r="N58">
        <v>0</v>
      </c>
      <c r="O58">
        <v>0</v>
      </c>
      <c r="P58" t="s">
        <v>5</v>
      </c>
      <c r="Q58">
        <v>0</v>
      </c>
      <c r="R58">
        <v>0</v>
      </c>
      <c r="S58" t="s">
        <v>6</v>
      </c>
      <c r="T58">
        <v>0</v>
      </c>
      <c r="U58">
        <v>0</v>
      </c>
      <c r="V58" t="s">
        <v>7</v>
      </c>
      <c r="W58">
        <v>0</v>
      </c>
      <c r="X58">
        <v>0</v>
      </c>
      <c r="Y58" t="s">
        <v>8</v>
      </c>
      <c r="Z58">
        <v>0</v>
      </c>
      <c r="AA58">
        <v>0</v>
      </c>
      <c r="AB58" t="s">
        <v>9</v>
      </c>
      <c r="AC58">
        <v>0</v>
      </c>
      <c r="AD58">
        <v>0</v>
      </c>
      <c r="AE58" t="s">
        <v>10</v>
      </c>
      <c r="AF58">
        <v>0</v>
      </c>
      <c r="AG58">
        <v>0</v>
      </c>
      <c r="AH58" t="s">
        <v>11</v>
      </c>
      <c r="AI58">
        <v>0</v>
      </c>
      <c r="AJ58">
        <v>0</v>
      </c>
      <c r="AK58" t="s">
        <v>12</v>
      </c>
      <c r="AL58">
        <v>0</v>
      </c>
      <c r="AM58">
        <v>0</v>
      </c>
    </row>
    <row r="59" spans="1:39" x14ac:dyDescent="0.25">
      <c r="A59" t="s">
        <v>13</v>
      </c>
      <c r="B59">
        <v>18</v>
      </c>
      <c r="C59">
        <v>450</v>
      </c>
      <c r="D59" t="s">
        <v>1</v>
      </c>
      <c r="E59">
        <v>0</v>
      </c>
      <c r="F59">
        <v>0</v>
      </c>
      <c r="G59" t="s">
        <v>2</v>
      </c>
      <c r="H59">
        <v>0</v>
      </c>
      <c r="I59">
        <v>0</v>
      </c>
      <c r="J59" t="s">
        <v>3</v>
      </c>
      <c r="K59">
        <v>0</v>
      </c>
      <c r="L59">
        <v>0</v>
      </c>
      <c r="M59" t="s">
        <v>4</v>
      </c>
      <c r="N59">
        <v>0</v>
      </c>
      <c r="O59">
        <v>0</v>
      </c>
      <c r="P59" t="s">
        <v>5</v>
      </c>
      <c r="Q59">
        <v>0</v>
      </c>
      <c r="R59">
        <v>0</v>
      </c>
      <c r="S59" t="s">
        <v>6</v>
      </c>
      <c r="T59">
        <v>0</v>
      </c>
      <c r="U59">
        <v>0</v>
      </c>
      <c r="V59" t="s">
        <v>7</v>
      </c>
      <c r="W59">
        <v>0</v>
      </c>
      <c r="X59">
        <v>0</v>
      </c>
      <c r="Y59" t="s">
        <v>8</v>
      </c>
      <c r="Z59">
        <v>0</v>
      </c>
      <c r="AA59">
        <v>0</v>
      </c>
      <c r="AB59" t="s">
        <v>9</v>
      </c>
      <c r="AC59">
        <v>0</v>
      </c>
      <c r="AD59">
        <v>0</v>
      </c>
      <c r="AE59" t="s">
        <v>10</v>
      </c>
      <c r="AF59">
        <v>0</v>
      </c>
      <c r="AG59">
        <v>0</v>
      </c>
      <c r="AH59" t="s">
        <v>11</v>
      </c>
      <c r="AI59">
        <v>0</v>
      </c>
      <c r="AJ59">
        <v>0</v>
      </c>
      <c r="AK59" t="s">
        <v>12</v>
      </c>
      <c r="AL59">
        <v>0</v>
      </c>
      <c r="AM59">
        <v>0</v>
      </c>
    </row>
    <row r="60" spans="1:39" x14ac:dyDescent="0.25">
      <c r="A60" t="s">
        <v>13</v>
      </c>
      <c r="B60">
        <v>19</v>
      </c>
      <c r="C60">
        <v>475</v>
      </c>
      <c r="D60" t="s">
        <v>1</v>
      </c>
      <c r="E60">
        <v>0</v>
      </c>
      <c r="F60">
        <v>0</v>
      </c>
      <c r="G60" t="s">
        <v>2</v>
      </c>
      <c r="H60">
        <v>0</v>
      </c>
      <c r="I60">
        <v>0</v>
      </c>
      <c r="J60" t="s">
        <v>3</v>
      </c>
      <c r="K60">
        <v>0</v>
      </c>
      <c r="L60">
        <v>0</v>
      </c>
      <c r="M60" t="s">
        <v>4</v>
      </c>
      <c r="N60">
        <v>0</v>
      </c>
      <c r="O60">
        <v>0</v>
      </c>
      <c r="P60" t="s">
        <v>5</v>
      </c>
      <c r="Q60">
        <v>0</v>
      </c>
      <c r="R60">
        <v>0</v>
      </c>
      <c r="S60" t="s">
        <v>6</v>
      </c>
      <c r="T60">
        <v>0</v>
      </c>
      <c r="U60">
        <v>0</v>
      </c>
      <c r="V60" t="s">
        <v>7</v>
      </c>
      <c r="W60">
        <v>0</v>
      </c>
      <c r="X60">
        <v>0</v>
      </c>
      <c r="Y60" t="s">
        <v>8</v>
      </c>
      <c r="Z60">
        <v>0</v>
      </c>
      <c r="AA60">
        <v>0</v>
      </c>
      <c r="AB60" t="s">
        <v>9</v>
      </c>
      <c r="AC60">
        <v>0</v>
      </c>
      <c r="AD60">
        <v>0</v>
      </c>
      <c r="AE60" t="s">
        <v>10</v>
      </c>
      <c r="AF60">
        <v>0</v>
      </c>
      <c r="AG60">
        <v>0</v>
      </c>
      <c r="AH60" t="s">
        <v>11</v>
      </c>
      <c r="AI60">
        <v>0</v>
      </c>
      <c r="AJ60">
        <v>0</v>
      </c>
      <c r="AK60" t="s">
        <v>12</v>
      </c>
      <c r="AL60">
        <v>0</v>
      </c>
      <c r="AM60">
        <v>0</v>
      </c>
    </row>
    <row r="61" spans="1:39" x14ac:dyDescent="0.25">
      <c r="A61" t="s">
        <v>13</v>
      </c>
      <c r="B61">
        <v>20</v>
      </c>
      <c r="C61">
        <v>500</v>
      </c>
      <c r="D61" t="s">
        <v>1</v>
      </c>
      <c r="E61">
        <v>0</v>
      </c>
      <c r="F61">
        <v>0</v>
      </c>
      <c r="G61" t="s">
        <v>2</v>
      </c>
      <c r="H61">
        <v>0</v>
      </c>
      <c r="I61">
        <v>0</v>
      </c>
      <c r="J61" t="s">
        <v>3</v>
      </c>
      <c r="K61">
        <v>0</v>
      </c>
      <c r="L61">
        <v>0</v>
      </c>
      <c r="M61" t="s">
        <v>4</v>
      </c>
      <c r="N61">
        <v>0</v>
      </c>
      <c r="O61">
        <v>0</v>
      </c>
      <c r="P61" t="s">
        <v>5</v>
      </c>
      <c r="Q61">
        <v>0</v>
      </c>
      <c r="R61">
        <v>0</v>
      </c>
      <c r="S61" t="s">
        <v>6</v>
      </c>
      <c r="T61">
        <v>0</v>
      </c>
      <c r="U61">
        <v>0</v>
      </c>
      <c r="V61" t="s">
        <v>7</v>
      </c>
      <c r="W61">
        <v>0</v>
      </c>
      <c r="X61">
        <v>0</v>
      </c>
      <c r="Y61" t="s">
        <v>8</v>
      </c>
      <c r="Z61">
        <v>0</v>
      </c>
      <c r="AA61">
        <v>0</v>
      </c>
      <c r="AB61" t="s">
        <v>9</v>
      </c>
      <c r="AC61">
        <v>0</v>
      </c>
      <c r="AD61">
        <v>0</v>
      </c>
      <c r="AE61" t="s">
        <v>10</v>
      </c>
      <c r="AF61">
        <v>0</v>
      </c>
      <c r="AG61">
        <v>0</v>
      </c>
      <c r="AH61" t="s">
        <v>11</v>
      </c>
      <c r="AI61">
        <v>0</v>
      </c>
      <c r="AJ61">
        <v>0</v>
      </c>
      <c r="AK61" t="s">
        <v>12</v>
      </c>
      <c r="AL61">
        <v>0</v>
      </c>
      <c r="AM61">
        <v>0</v>
      </c>
    </row>
    <row r="62" spans="1:39" x14ac:dyDescent="0.25">
      <c r="A62" t="s">
        <v>91</v>
      </c>
      <c r="B62">
        <v>1</v>
      </c>
      <c r="C62">
        <v>25</v>
      </c>
      <c r="D62" t="s">
        <v>1</v>
      </c>
      <c r="E62">
        <v>0</v>
      </c>
      <c r="F62">
        <v>0</v>
      </c>
      <c r="G62" t="s">
        <v>2</v>
      </c>
      <c r="H62">
        <v>586.60383899999999</v>
      </c>
      <c r="I62">
        <v>2.0842679999999998</v>
      </c>
      <c r="J62" t="s">
        <v>3</v>
      </c>
      <c r="K62">
        <v>568.71123799999998</v>
      </c>
      <c r="L62">
        <v>2.0848460000000002</v>
      </c>
      <c r="M62" t="s">
        <v>4</v>
      </c>
      <c r="N62">
        <v>335.80093399999998</v>
      </c>
      <c r="O62">
        <v>0.19666400000000001</v>
      </c>
      <c r="P62" t="s">
        <v>5</v>
      </c>
      <c r="Q62">
        <v>0</v>
      </c>
      <c r="R62">
        <v>0</v>
      </c>
      <c r="S62" t="s">
        <v>6</v>
      </c>
      <c r="T62">
        <v>0</v>
      </c>
      <c r="U62">
        <v>0</v>
      </c>
      <c r="V62" t="s">
        <v>7</v>
      </c>
      <c r="W62">
        <v>0</v>
      </c>
      <c r="X62">
        <v>0</v>
      </c>
      <c r="Y62" t="s">
        <v>8</v>
      </c>
      <c r="Z62">
        <v>0</v>
      </c>
      <c r="AA62">
        <v>0</v>
      </c>
      <c r="AB62" t="s">
        <v>9</v>
      </c>
      <c r="AC62">
        <v>0</v>
      </c>
      <c r="AD62">
        <v>0</v>
      </c>
      <c r="AE62" t="s">
        <v>10</v>
      </c>
      <c r="AF62">
        <v>32767</v>
      </c>
      <c r="AG62">
        <v>0</v>
      </c>
      <c r="AH62" t="s">
        <v>11</v>
      </c>
      <c r="AI62">
        <v>-32767</v>
      </c>
      <c r="AJ62">
        <v>0</v>
      </c>
      <c r="AK62" t="s">
        <v>12</v>
      </c>
      <c r="AL62">
        <v>0</v>
      </c>
      <c r="AM62">
        <v>0</v>
      </c>
    </row>
    <row r="63" spans="1:39" x14ac:dyDescent="0.25">
      <c r="A63" t="s">
        <v>91</v>
      </c>
      <c r="B63">
        <v>2</v>
      </c>
      <c r="C63">
        <v>50</v>
      </c>
      <c r="D63" t="s">
        <v>1</v>
      </c>
      <c r="E63">
        <v>0</v>
      </c>
      <c r="F63">
        <v>0</v>
      </c>
      <c r="G63" t="s">
        <v>2</v>
      </c>
      <c r="H63">
        <v>1176.1141889999999</v>
      </c>
      <c r="I63">
        <v>5.6162029999999996</v>
      </c>
      <c r="J63" t="s">
        <v>3</v>
      </c>
      <c r="K63">
        <v>1140.348684</v>
      </c>
      <c r="L63">
        <v>5.6210440000000004</v>
      </c>
      <c r="M63" t="s">
        <v>4</v>
      </c>
      <c r="N63">
        <v>671.73848999999996</v>
      </c>
      <c r="O63">
        <v>0.59350899999999995</v>
      </c>
      <c r="P63" t="s">
        <v>5</v>
      </c>
      <c r="Q63">
        <v>0</v>
      </c>
      <c r="R63">
        <v>0</v>
      </c>
      <c r="S63" t="s">
        <v>6</v>
      </c>
      <c r="T63">
        <v>0</v>
      </c>
      <c r="U63">
        <v>0</v>
      </c>
      <c r="V63" t="s">
        <v>7</v>
      </c>
      <c r="W63">
        <v>0</v>
      </c>
      <c r="X63">
        <v>0</v>
      </c>
      <c r="Y63" t="s">
        <v>8</v>
      </c>
      <c r="Z63">
        <v>0</v>
      </c>
      <c r="AA63">
        <v>0</v>
      </c>
      <c r="AB63" t="s">
        <v>9</v>
      </c>
      <c r="AC63">
        <v>0</v>
      </c>
      <c r="AD63">
        <v>0</v>
      </c>
      <c r="AE63" t="s">
        <v>10</v>
      </c>
      <c r="AF63">
        <v>32767</v>
      </c>
      <c r="AG63">
        <v>0</v>
      </c>
      <c r="AH63" t="s">
        <v>11</v>
      </c>
      <c r="AI63">
        <v>-32767</v>
      </c>
      <c r="AJ63">
        <v>0</v>
      </c>
      <c r="AK63" t="s">
        <v>12</v>
      </c>
      <c r="AL63">
        <v>0</v>
      </c>
      <c r="AM63">
        <v>0</v>
      </c>
    </row>
    <row r="64" spans="1:39" x14ac:dyDescent="0.25">
      <c r="A64" t="s">
        <v>91</v>
      </c>
      <c r="B64">
        <v>3</v>
      </c>
      <c r="C64">
        <v>75</v>
      </c>
      <c r="D64" t="s">
        <v>1</v>
      </c>
      <c r="E64">
        <v>0</v>
      </c>
      <c r="F64">
        <v>0</v>
      </c>
      <c r="G64" t="s">
        <v>2</v>
      </c>
      <c r="H64">
        <v>1766.721311</v>
      </c>
      <c r="I64">
        <v>11.794968000000001</v>
      </c>
      <c r="J64" t="s">
        <v>3</v>
      </c>
      <c r="K64">
        <v>1713.0836870000001</v>
      </c>
      <c r="L64">
        <v>11.823553</v>
      </c>
      <c r="M64" t="s">
        <v>4</v>
      </c>
      <c r="N64">
        <v>1007.701044</v>
      </c>
      <c r="O64">
        <v>1.0758289999999999</v>
      </c>
      <c r="P64" t="s">
        <v>5</v>
      </c>
      <c r="Q64">
        <v>0</v>
      </c>
      <c r="R64">
        <v>0</v>
      </c>
      <c r="S64" t="s">
        <v>6</v>
      </c>
      <c r="T64">
        <v>0</v>
      </c>
      <c r="U64">
        <v>0</v>
      </c>
      <c r="V64" t="s">
        <v>7</v>
      </c>
      <c r="W64">
        <v>0</v>
      </c>
      <c r="X64">
        <v>0</v>
      </c>
      <c r="Y64" t="s">
        <v>8</v>
      </c>
      <c r="Z64">
        <v>0</v>
      </c>
      <c r="AA64">
        <v>0</v>
      </c>
      <c r="AB64" t="s">
        <v>9</v>
      </c>
      <c r="AC64">
        <v>0</v>
      </c>
      <c r="AD64">
        <v>0</v>
      </c>
      <c r="AE64" t="s">
        <v>10</v>
      </c>
      <c r="AF64">
        <v>32767</v>
      </c>
      <c r="AG64">
        <v>0</v>
      </c>
      <c r="AH64" t="s">
        <v>11</v>
      </c>
      <c r="AI64">
        <v>-32767</v>
      </c>
      <c r="AJ64">
        <v>0</v>
      </c>
      <c r="AK64" t="s">
        <v>12</v>
      </c>
      <c r="AL64">
        <v>0</v>
      </c>
      <c r="AM64">
        <v>0</v>
      </c>
    </row>
    <row r="65" spans="1:39" x14ac:dyDescent="0.25">
      <c r="A65" t="s">
        <v>91</v>
      </c>
      <c r="B65">
        <v>4</v>
      </c>
      <c r="C65">
        <v>100</v>
      </c>
      <c r="D65" t="s">
        <v>1</v>
      </c>
      <c r="E65">
        <v>0</v>
      </c>
      <c r="F65">
        <v>0</v>
      </c>
      <c r="G65" t="s">
        <v>2</v>
      </c>
      <c r="H65">
        <v>2357.7494529999999</v>
      </c>
      <c r="I65">
        <v>19.187335999999998</v>
      </c>
      <c r="J65" t="s">
        <v>3</v>
      </c>
      <c r="K65">
        <v>2286.2436130000001</v>
      </c>
      <c r="L65">
        <v>19.196372</v>
      </c>
      <c r="M65" t="s">
        <v>4</v>
      </c>
      <c r="N65">
        <v>1343.7863500000001</v>
      </c>
      <c r="O65">
        <v>1.7180880000000001</v>
      </c>
      <c r="P65" t="s">
        <v>5</v>
      </c>
      <c r="Q65">
        <v>0</v>
      </c>
      <c r="R65">
        <v>0</v>
      </c>
      <c r="S65" t="s">
        <v>6</v>
      </c>
      <c r="T65">
        <v>0</v>
      </c>
      <c r="U65">
        <v>0</v>
      </c>
      <c r="V65" t="s">
        <v>7</v>
      </c>
      <c r="W65">
        <v>0</v>
      </c>
      <c r="X65">
        <v>0</v>
      </c>
      <c r="Y65" t="s">
        <v>8</v>
      </c>
      <c r="Z65">
        <v>0</v>
      </c>
      <c r="AA65">
        <v>0</v>
      </c>
      <c r="AB65" t="s">
        <v>9</v>
      </c>
      <c r="AC65">
        <v>0</v>
      </c>
      <c r="AD65">
        <v>0</v>
      </c>
      <c r="AE65" t="s">
        <v>10</v>
      </c>
      <c r="AF65">
        <v>32767</v>
      </c>
      <c r="AG65">
        <v>0</v>
      </c>
      <c r="AH65" t="s">
        <v>11</v>
      </c>
      <c r="AI65">
        <v>-32767</v>
      </c>
      <c r="AJ65">
        <v>0</v>
      </c>
      <c r="AK65" t="s">
        <v>12</v>
      </c>
      <c r="AL65">
        <v>0</v>
      </c>
      <c r="AM65">
        <v>0</v>
      </c>
    </row>
    <row r="66" spans="1:39" x14ac:dyDescent="0.25">
      <c r="A66" t="s">
        <v>91</v>
      </c>
      <c r="B66">
        <v>5</v>
      </c>
      <c r="C66">
        <v>125</v>
      </c>
      <c r="D66" t="s">
        <v>1</v>
      </c>
      <c r="E66">
        <v>0</v>
      </c>
      <c r="F66">
        <v>0</v>
      </c>
      <c r="G66" t="s">
        <v>2</v>
      </c>
      <c r="H66">
        <v>2949.0284569999999</v>
      </c>
      <c r="I66">
        <v>28.295738</v>
      </c>
      <c r="J66" t="s">
        <v>3</v>
      </c>
      <c r="K66">
        <v>2859.6533939999999</v>
      </c>
      <c r="L66">
        <v>28.345351000000001</v>
      </c>
      <c r="M66" t="s">
        <v>4</v>
      </c>
      <c r="N66">
        <v>1680.0514330000001</v>
      </c>
      <c r="O66">
        <v>2.3746860000000001</v>
      </c>
      <c r="P66" t="s">
        <v>5</v>
      </c>
      <c r="Q66">
        <v>0</v>
      </c>
      <c r="R66">
        <v>0</v>
      </c>
      <c r="S66" t="s">
        <v>6</v>
      </c>
      <c r="T66">
        <v>0</v>
      </c>
      <c r="U66">
        <v>0</v>
      </c>
      <c r="V66" t="s">
        <v>7</v>
      </c>
      <c r="W66">
        <v>0</v>
      </c>
      <c r="X66">
        <v>0</v>
      </c>
      <c r="Y66" t="s">
        <v>8</v>
      </c>
      <c r="Z66">
        <v>0</v>
      </c>
      <c r="AA66">
        <v>0</v>
      </c>
      <c r="AB66" t="s">
        <v>9</v>
      </c>
      <c r="AC66">
        <v>0</v>
      </c>
      <c r="AD66">
        <v>0</v>
      </c>
      <c r="AE66" t="s">
        <v>10</v>
      </c>
      <c r="AF66">
        <v>32767</v>
      </c>
      <c r="AG66">
        <v>0</v>
      </c>
      <c r="AH66" t="s">
        <v>11</v>
      </c>
      <c r="AI66">
        <v>-32767</v>
      </c>
      <c r="AJ66">
        <v>0</v>
      </c>
      <c r="AK66" t="s">
        <v>12</v>
      </c>
      <c r="AL66">
        <v>0</v>
      </c>
      <c r="AM66">
        <v>0</v>
      </c>
    </row>
    <row r="67" spans="1:39" x14ac:dyDescent="0.25">
      <c r="A67" t="s">
        <v>91</v>
      </c>
      <c r="B67">
        <v>6</v>
      </c>
      <c r="C67">
        <v>150</v>
      </c>
      <c r="D67" t="s">
        <v>1</v>
      </c>
      <c r="E67">
        <v>0</v>
      </c>
      <c r="F67">
        <v>0</v>
      </c>
      <c r="G67" t="s">
        <v>2</v>
      </c>
      <c r="H67">
        <v>3540.1978519999998</v>
      </c>
      <c r="I67">
        <v>41.105454000000002</v>
      </c>
      <c r="J67" t="s">
        <v>3</v>
      </c>
      <c r="K67">
        <v>3432.9566060000002</v>
      </c>
      <c r="L67">
        <v>41.161138000000001</v>
      </c>
      <c r="M67" t="s">
        <v>4</v>
      </c>
      <c r="N67">
        <v>2016.1953390000001</v>
      </c>
      <c r="O67">
        <v>3.233203</v>
      </c>
      <c r="P67" t="s">
        <v>5</v>
      </c>
      <c r="Q67">
        <v>0</v>
      </c>
      <c r="R67">
        <v>0</v>
      </c>
      <c r="S67" t="s">
        <v>6</v>
      </c>
      <c r="T67">
        <v>0</v>
      </c>
      <c r="U67">
        <v>0</v>
      </c>
      <c r="V67" t="s">
        <v>7</v>
      </c>
      <c r="W67">
        <v>0</v>
      </c>
      <c r="X67">
        <v>0</v>
      </c>
      <c r="Y67" t="s">
        <v>8</v>
      </c>
      <c r="Z67">
        <v>0</v>
      </c>
      <c r="AA67">
        <v>0</v>
      </c>
      <c r="AB67" t="s">
        <v>9</v>
      </c>
      <c r="AC67">
        <v>0</v>
      </c>
      <c r="AD67">
        <v>0</v>
      </c>
      <c r="AE67" t="s">
        <v>10</v>
      </c>
      <c r="AF67">
        <v>32767</v>
      </c>
      <c r="AG67">
        <v>0</v>
      </c>
      <c r="AH67" t="s">
        <v>11</v>
      </c>
      <c r="AI67">
        <v>-32767</v>
      </c>
      <c r="AJ67">
        <v>0</v>
      </c>
      <c r="AK67" t="s">
        <v>12</v>
      </c>
      <c r="AL67">
        <v>0</v>
      </c>
      <c r="AM67">
        <v>0</v>
      </c>
    </row>
    <row r="68" spans="1:39" x14ac:dyDescent="0.25">
      <c r="A68" t="s">
        <v>91</v>
      </c>
      <c r="B68">
        <v>7</v>
      </c>
      <c r="C68">
        <v>175</v>
      </c>
      <c r="D68" t="s">
        <v>1</v>
      </c>
      <c r="E68">
        <v>0</v>
      </c>
      <c r="F68">
        <v>0</v>
      </c>
      <c r="G68" t="s">
        <v>2</v>
      </c>
      <c r="H68">
        <v>4131.5821290000004</v>
      </c>
      <c r="I68">
        <v>56.755467000000003</v>
      </c>
      <c r="J68" t="s">
        <v>3</v>
      </c>
      <c r="K68">
        <v>4006.472886</v>
      </c>
      <c r="L68">
        <v>56.843887000000002</v>
      </c>
      <c r="M68" t="s">
        <v>4</v>
      </c>
      <c r="N68">
        <v>2352.4735690000002</v>
      </c>
      <c r="O68">
        <v>3.982348</v>
      </c>
      <c r="P68" t="s">
        <v>5</v>
      </c>
      <c r="Q68">
        <v>0</v>
      </c>
      <c r="R68">
        <v>0</v>
      </c>
      <c r="S68" t="s">
        <v>6</v>
      </c>
      <c r="T68">
        <v>0</v>
      </c>
      <c r="U68">
        <v>0</v>
      </c>
      <c r="V68" t="s">
        <v>7</v>
      </c>
      <c r="W68">
        <v>0</v>
      </c>
      <c r="X68">
        <v>0</v>
      </c>
      <c r="Y68" t="s">
        <v>8</v>
      </c>
      <c r="Z68">
        <v>0</v>
      </c>
      <c r="AA68">
        <v>0</v>
      </c>
      <c r="AB68" t="s">
        <v>9</v>
      </c>
      <c r="AC68">
        <v>0</v>
      </c>
      <c r="AD68">
        <v>0</v>
      </c>
      <c r="AE68" t="s">
        <v>10</v>
      </c>
      <c r="AF68">
        <v>32767</v>
      </c>
      <c r="AG68">
        <v>0</v>
      </c>
      <c r="AH68" t="s">
        <v>11</v>
      </c>
      <c r="AI68">
        <v>-32767</v>
      </c>
      <c r="AJ68">
        <v>0</v>
      </c>
      <c r="AK68" t="s">
        <v>12</v>
      </c>
      <c r="AL68">
        <v>0</v>
      </c>
      <c r="AM68">
        <v>0</v>
      </c>
    </row>
    <row r="69" spans="1:39" x14ac:dyDescent="0.25">
      <c r="A69" t="s">
        <v>91</v>
      </c>
      <c r="B69">
        <v>8</v>
      </c>
      <c r="C69">
        <v>200</v>
      </c>
      <c r="D69" t="s">
        <v>1</v>
      </c>
      <c r="E69">
        <v>0</v>
      </c>
      <c r="F69">
        <v>0</v>
      </c>
      <c r="G69" t="s">
        <v>2</v>
      </c>
      <c r="H69">
        <v>4723.1240820000003</v>
      </c>
      <c r="I69">
        <v>74.913203999999993</v>
      </c>
      <c r="J69" t="s">
        <v>3</v>
      </c>
      <c r="K69">
        <v>4580.1490430000003</v>
      </c>
      <c r="L69">
        <v>74.994033000000002</v>
      </c>
      <c r="M69" t="s">
        <v>4</v>
      </c>
      <c r="N69">
        <v>2688.8299270000002</v>
      </c>
      <c r="O69">
        <v>5.140021</v>
      </c>
      <c r="P69" t="s">
        <v>5</v>
      </c>
      <c r="Q69">
        <v>0</v>
      </c>
      <c r="R69">
        <v>0</v>
      </c>
      <c r="S69" t="s">
        <v>6</v>
      </c>
      <c r="T69">
        <v>0</v>
      </c>
      <c r="U69">
        <v>0</v>
      </c>
      <c r="V69" t="s">
        <v>7</v>
      </c>
      <c r="W69">
        <v>0</v>
      </c>
      <c r="X69">
        <v>0</v>
      </c>
      <c r="Y69" t="s">
        <v>8</v>
      </c>
      <c r="Z69">
        <v>0</v>
      </c>
      <c r="AA69">
        <v>0</v>
      </c>
      <c r="AB69" t="s">
        <v>9</v>
      </c>
      <c r="AC69">
        <v>0</v>
      </c>
      <c r="AD69">
        <v>0</v>
      </c>
      <c r="AE69" t="s">
        <v>10</v>
      </c>
      <c r="AF69">
        <v>32767</v>
      </c>
      <c r="AG69">
        <v>0</v>
      </c>
      <c r="AH69" t="s">
        <v>11</v>
      </c>
      <c r="AI69">
        <v>-32767</v>
      </c>
      <c r="AJ69">
        <v>0</v>
      </c>
      <c r="AK69" t="s">
        <v>12</v>
      </c>
      <c r="AL69">
        <v>0</v>
      </c>
      <c r="AM69">
        <v>0</v>
      </c>
    </row>
    <row r="70" spans="1:39" x14ac:dyDescent="0.25">
      <c r="A70" t="s">
        <v>91</v>
      </c>
      <c r="B70">
        <v>9</v>
      </c>
      <c r="C70">
        <v>225</v>
      </c>
      <c r="D70" t="s">
        <v>1</v>
      </c>
      <c r="E70">
        <v>0</v>
      </c>
      <c r="F70">
        <v>0</v>
      </c>
      <c r="G70" t="s">
        <v>2</v>
      </c>
      <c r="H70">
        <v>5314.8616599999996</v>
      </c>
      <c r="I70">
        <v>96.028616</v>
      </c>
      <c r="J70" t="s">
        <v>3</v>
      </c>
      <c r="K70">
        <v>5154.0198440000004</v>
      </c>
      <c r="L70">
        <v>96.152863999999994</v>
      </c>
      <c r="M70" t="s">
        <v>4</v>
      </c>
      <c r="N70">
        <v>3025.3745950000002</v>
      </c>
      <c r="O70">
        <v>6.3374040000000003</v>
      </c>
      <c r="P70" t="s">
        <v>5</v>
      </c>
      <c r="Q70">
        <v>0</v>
      </c>
      <c r="R70">
        <v>0</v>
      </c>
      <c r="S70" t="s">
        <v>6</v>
      </c>
      <c r="T70">
        <v>0</v>
      </c>
      <c r="U70">
        <v>0</v>
      </c>
      <c r="V70" t="s">
        <v>7</v>
      </c>
      <c r="W70">
        <v>0</v>
      </c>
      <c r="X70">
        <v>0</v>
      </c>
      <c r="Y70" t="s">
        <v>8</v>
      </c>
      <c r="Z70">
        <v>0</v>
      </c>
      <c r="AA70">
        <v>0</v>
      </c>
      <c r="AB70" t="s">
        <v>9</v>
      </c>
      <c r="AC70">
        <v>0</v>
      </c>
      <c r="AD70">
        <v>0</v>
      </c>
      <c r="AE70" t="s">
        <v>10</v>
      </c>
      <c r="AF70">
        <v>32767</v>
      </c>
      <c r="AG70">
        <v>0</v>
      </c>
      <c r="AH70" t="s">
        <v>11</v>
      </c>
      <c r="AI70">
        <v>-32767</v>
      </c>
      <c r="AJ70">
        <v>0</v>
      </c>
      <c r="AK70" t="s">
        <v>12</v>
      </c>
      <c r="AL70">
        <v>0</v>
      </c>
      <c r="AM70">
        <v>0</v>
      </c>
    </row>
    <row r="71" spans="1:39" x14ac:dyDescent="0.25">
      <c r="A71" t="s">
        <v>91</v>
      </c>
      <c r="B71">
        <v>10</v>
      </c>
      <c r="C71">
        <v>250</v>
      </c>
      <c r="D71" t="s">
        <v>1</v>
      </c>
      <c r="E71">
        <v>0</v>
      </c>
      <c r="F71">
        <v>0</v>
      </c>
      <c r="G71" t="s">
        <v>2</v>
      </c>
      <c r="H71">
        <v>5907.1480179999999</v>
      </c>
      <c r="I71">
        <v>116.83950400000001</v>
      </c>
      <c r="J71" t="s">
        <v>3</v>
      </c>
      <c r="K71">
        <v>5728.4420700000001</v>
      </c>
      <c r="L71">
        <v>116.985421</v>
      </c>
      <c r="M71" t="s">
        <v>4</v>
      </c>
      <c r="N71">
        <v>3362.169429</v>
      </c>
      <c r="O71">
        <v>7.6316490000000003</v>
      </c>
      <c r="P71" t="s">
        <v>5</v>
      </c>
      <c r="Q71">
        <v>0</v>
      </c>
      <c r="R71">
        <v>0</v>
      </c>
      <c r="S71" t="s">
        <v>6</v>
      </c>
      <c r="T71">
        <v>0</v>
      </c>
      <c r="U71">
        <v>0</v>
      </c>
      <c r="V71" t="s">
        <v>7</v>
      </c>
      <c r="W71">
        <v>0</v>
      </c>
      <c r="X71">
        <v>0</v>
      </c>
      <c r="Y71" t="s">
        <v>8</v>
      </c>
      <c r="Z71">
        <v>0</v>
      </c>
      <c r="AA71">
        <v>0</v>
      </c>
      <c r="AB71" t="s">
        <v>9</v>
      </c>
      <c r="AC71">
        <v>0</v>
      </c>
      <c r="AD71">
        <v>0</v>
      </c>
      <c r="AE71" t="s">
        <v>10</v>
      </c>
      <c r="AF71">
        <v>32767</v>
      </c>
      <c r="AG71">
        <v>0</v>
      </c>
      <c r="AH71" t="s">
        <v>11</v>
      </c>
      <c r="AI71">
        <v>-32767</v>
      </c>
      <c r="AJ71">
        <v>0</v>
      </c>
      <c r="AK71" t="s">
        <v>12</v>
      </c>
      <c r="AL71">
        <v>0</v>
      </c>
      <c r="AM71">
        <v>0</v>
      </c>
    </row>
    <row r="72" spans="1:39" x14ac:dyDescent="0.25">
      <c r="A72" t="s">
        <v>91</v>
      </c>
      <c r="B72">
        <v>11</v>
      </c>
      <c r="C72">
        <v>275</v>
      </c>
      <c r="D72" t="s">
        <v>1</v>
      </c>
      <c r="E72">
        <v>0</v>
      </c>
      <c r="F72">
        <v>0</v>
      </c>
      <c r="G72" t="s">
        <v>2</v>
      </c>
      <c r="H72">
        <v>6499.7270209999997</v>
      </c>
      <c r="I72">
        <v>139.92955799999999</v>
      </c>
      <c r="J72" t="s">
        <v>3</v>
      </c>
      <c r="K72">
        <v>6303.1548140000004</v>
      </c>
      <c r="L72">
        <v>140.13906399999999</v>
      </c>
      <c r="M72" t="s">
        <v>4</v>
      </c>
      <c r="N72">
        <v>3699.0343210000001</v>
      </c>
      <c r="O72">
        <v>9.5585500000000003</v>
      </c>
      <c r="P72" t="s">
        <v>5</v>
      </c>
      <c r="Q72">
        <v>0</v>
      </c>
      <c r="R72">
        <v>0</v>
      </c>
      <c r="S72" t="s">
        <v>6</v>
      </c>
      <c r="T72">
        <v>0</v>
      </c>
      <c r="U72">
        <v>0</v>
      </c>
      <c r="V72" t="s">
        <v>7</v>
      </c>
      <c r="W72">
        <v>0</v>
      </c>
      <c r="X72">
        <v>0</v>
      </c>
      <c r="Y72" t="s">
        <v>8</v>
      </c>
      <c r="Z72">
        <v>0</v>
      </c>
      <c r="AA72">
        <v>0</v>
      </c>
      <c r="AB72" t="s">
        <v>9</v>
      </c>
      <c r="AC72">
        <v>0</v>
      </c>
      <c r="AD72">
        <v>0</v>
      </c>
      <c r="AE72" t="s">
        <v>10</v>
      </c>
      <c r="AF72">
        <v>32767</v>
      </c>
      <c r="AG72">
        <v>0</v>
      </c>
      <c r="AH72" t="s">
        <v>11</v>
      </c>
      <c r="AI72">
        <v>-32767</v>
      </c>
      <c r="AJ72">
        <v>0</v>
      </c>
      <c r="AK72" t="s">
        <v>12</v>
      </c>
      <c r="AL72">
        <v>0</v>
      </c>
      <c r="AM72">
        <v>0</v>
      </c>
    </row>
    <row r="73" spans="1:39" x14ac:dyDescent="0.25">
      <c r="A73" t="s">
        <v>91</v>
      </c>
      <c r="B73">
        <v>12</v>
      </c>
      <c r="C73">
        <v>300</v>
      </c>
      <c r="D73" t="s">
        <v>1</v>
      </c>
      <c r="E73">
        <v>0</v>
      </c>
      <c r="F73">
        <v>0</v>
      </c>
      <c r="G73" t="s">
        <v>2</v>
      </c>
      <c r="H73">
        <v>7092.7771089999997</v>
      </c>
      <c r="I73">
        <v>163.81853000000001</v>
      </c>
      <c r="J73" t="s">
        <v>3</v>
      </c>
      <c r="K73">
        <v>6878.3374219999996</v>
      </c>
      <c r="L73">
        <v>164.07818700000001</v>
      </c>
      <c r="M73" t="s">
        <v>4</v>
      </c>
      <c r="N73">
        <v>4036.069258</v>
      </c>
      <c r="O73">
        <v>10.764066</v>
      </c>
      <c r="P73" t="s">
        <v>5</v>
      </c>
      <c r="Q73">
        <v>0</v>
      </c>
      <c r="R73">
        <v>0</v>
      </c>
      <c r="S73" t="s">
        <v>6</v>
      </c>
      <c r="T73">
        <v>0</v>
      </c>
      <c r="U73">
        <v>0</v>
      </c>
      <c r="V73" t="s">
        <v>7</v>
      </c>
      <c r="W73">
        <v>0</v>
      </c>
      <c r="X73">
        <v>0</v>
      </c>
      <c r="Y73" t="s">
        <v>8</v>
      </c>
      <c r="Z73">
        <v>0</v>
      </c>
      <c r="AA73">
        <v>0</v>
      </c>
      <c r="AB73" t="s">
        <v>9</v>
      </c>
      <c r="AC73">
        <v>0</v>
      </c>
      <c r="AD73">
        <v>0</v>
      </c>
      <c r="AE73" t="s">
        <v>10</v>
      </c>
      <c r="AF73">
        <v>32767</v>
      </c>
      <c r="AG73">
        <v>0</v>
      </c>
      <c r="AH73" t="s">
        <v>11</v>
      </c>
      <c r="AI73">
        <v>-32767</v>
      </c>
      <c r="AJ73">
        <v>0</v>
      </c>
      <c r="AK73" t="s">
        <v>12</v>
      </c>
      <c r="AL73">
        <v>0</v>
      </c>
      <c r="AM73">
        <v>0</v>
      </c>
    </row>
    <row r="74" spans="1:39" x14ac:dyDescent="0.25">
      <c r="A74" t="s">
        <v>91</v>
      </c>
      <c r="B74">
        <v>13</v>
      </c>
      <c r="C74">
        <v>325</v>
      </c>
      <c r="D74" t="s">
        <v>1</v>
      </c>
      <c r="E74">
        <v>0</v>
      </c>
      <c r="F74">
        <v>0</v>
      </c>
      <c r="G74" t="s">
        <v>2</v>
      </c>
      <c r="H74">
        <v>7686.2890040000002</v>
      </c>
      <c r="I74">
        <v>187.29205300000001</v>
      </c>
      <c r="J74" t="s">
        <v>3</v>
      </c>
      <c r="K74">
        <v>7453.983193</v>
      </c>
      <c r="L74">
        <v>187.62761900000001</v>
      </c>
      <c r="M74" t="s">
        <v>4</v>
      </c>
      <c r="N74">
        <v>4373.3164749999996</v>
      </c>
      <c r="O74">
        <v>11.487321</v>
      </c>
      <c r="P74" t="s">
        <v>5</v>
      </c>
      <c r="Q74">
        <v>0</v>
      </c>
      <c r="R74">
        <v>0</v>
      </c>
      <c r="S74" t="s">
        <v>6</v>
      </c>
      <c r="T74">
        <v>0</v>
      </c>
      <c r="U74">
        <v>0</v>
      </c>
      <c r="V74" t="s">
        <v>7</v>
      </c>
      <c r="W74">
        <v>0</v>
      </c>
      <c r="X74">
        <v>0</v>
      </c>
      <c r="Y74" t="s">
        <v>8</v>
      </c>
      <c r="Z74">
        <v>0</v>
      </c>
      <c r="AA74">
        <v>0</v>
      </c>
      <c r="AB74" t="s">
        <v>9</v>
      </c>
      <c r="AC74">
        <v>0</v>
      </c>
      <c r="AD74">
        <v>0</v>
      </c>
      <c r="AE74" t="s">
        <v>10</v>
      </c>
      <c r="AF74">
        <v>32767</v>
      </c>
      <c r="AG74">
        <v>0</v>
      </c>
      <c r="AH74" t="s">
        <v>11</v>
      </c>
      <c r="AI74">
        <v>-32767</v>
      </c>
      <c r="AJ74">
        <v>0</v>
      </c>
      <c r="AK74" t="s">
        <v>12</v>
      </c>
      <c r="AL74">
        <v>0</v>
      </c>
      <c r="AM74">
        <v>0</v>
      </c>
    </row>
    <row r="75" spans="1:39" x14ac:dyDescent="0.25">
      <c r="A75" t="s">
        <v>91</v>
      </c>
      <c r="B75">
        <v>14</v>
      </c>
      <c r="C75">
        <v>350</v>
      </c>
      <c r="D75" t="s">
        <v>1</v>
      </c>
      <c r="E75">
        <v>0</v>
      </c>
      <c r="F75">
        <v>0</v>
      </c>
      <c r="G75" t="s">
        <v>2</v>
      </c>
      <c r="H75">
        <v>8280.1576760000007</v>
      </c>
      <c r="I75">
        <v>217.70166800000001</v>
      </c>
      <c r="J75" t="s">
        <v>3</v>
      </c>
      <c r="K75">
        <v>8029.9876560000002</v>
      </c>
      <c r="L75">
        <v>218.188864</v>
      </c>
      <c r="M75" t="s">
        <v>4</v>
      </c>
      <c r="N75">
        <v>4710.6183979999996</v>
      </c>
      <c r="O75">
        <v>12.932796</v>
      </c>
      <c r="P75" t="s">
        <v>5</v>
      </c>
      <c r="Q75">
        <v>0</v>
      </c>
      <c r="R75">
        <v>0</v>
      </c>
      <c r="S75" t="s">
        <v>6</v>
      </c>
      <c r="T75">
        <v>0</v>
      </c>
      <c r="U75">
        <v>0</v>
      </c>
      <c r="V75" t="s">
        <v>7</v>
      </c>
      <c r="W75">
        <v>0</v>
      </c>
      <c r="X75">
        <v>0</v>
      </c>
      <c r="Y75" t="s">
        <v>8</v>
      </c>
      <c r="Z75">
        <v>0</v>
      </c>
      <c r="AA75">
        <v>0</v>
      </c>
      <c r="AB75" t="s">
        <v>9</v>
      </c>
      <c r="AC75">
        <v>0</v>
      </c>
      <c r="AD75">
        <v>0</v>
      </c>
      <c r="AE75" t="s">
        <v>10</v>
      </c>
      <c r="AF75">
        <v>32767</v>
      </c>
      <c r="AG75">
        <v>0</v>
      </c>
      <c r="AH75" t="s">
        <v>11</v>
      </c>
      <c r="AI75">
        <v>-32767</v>
      </c>
      <c r="AJ75">
        <v>0</v>
      </c>
      <c r="AK75" t="s">
        <v>12</v>
      </c>
      <c r="AL75">
        <v>0</v>
      </c>
      <c r="AM75">
        <v>0</v>
      </c>
    </row>
    <row r="76" spans="1:39" x14ac:dyDescent="0.25">
      <c r="A76" t="s">
        <v>91</v>
      </c>
      <c r="B76">
        <v>15</v>
      </c>
      <c r="C76">
        <v>375</v>
      </c>
      <c r="D76" t="s">
        <v>1</v>
      </c>
      <c r="E76">
        <v>0</v>
      </c>
      <c r="F76">
        <v>0</v>
      </c>
      <c r="G76" t="s">
        <v>2</v>
      </c>
      <c r="H76">
        <v>8874.4901370000007</v>
      </c>
      <c r="I76">
        <v>247.927909</v>
      </c>
      <c r="J76" t="s">
        <v>3</v>
      </c>
      <c r="K76">
        <v>8606.4542770000007</v>
      </c>
      <c r="L76">
        <v>248.37833699999999</v>
      </c>
      <c r="M76" t="s">
        <v>4</v>
      </c>
      <c r="N76">
        <v>5047.9516700000004</v>
      </c>
      <c r="O76">
        <v>14.441299000000001</v>
      </c>
      <c r="P76" t="s">
        <v>5</v>
      </c>
      <c r="Q76">
        <v>0</v>
      </c>
      <c r="R76">
        <v>0</v>
      </c>
      <c r="S76" t="s">
        <v>6</v>
      </c>
      <c r="T76">
        <v>0</v>
      </c>
      <c r="U76">
        <v>0</v>
      </c>
      <c r="V76" t="s">
        <v>7</v>
      </c>
      <c r="W76">
        <v>0</v>
      </c>
      <c r="X76">
        <v>0</v>
      </c>
      <c r="Y76" t="s">
        <v>8</v>
      </c>
      <c r="Z76">
        <v>0</v>
      </c>
      <c r="AA76">
        <v>0</v>
      </c>
      <c r="AB76" t="s">
        <v>9</v>
      </c>
      <c r="AC76">
        <v>0</v>
      </c>
      <c r="AD76">
        <v>0</v>
      </c>
      <c r="AE76" t="s">
        <v>10</v>
      </c>
      <c r="AF76">
        <v>32767</v>
      </c>
      <c r="AG76">
        <v>0</v>
      </c>
      <c r="AH76" t="s">
        <v>11</v>
      </c>
      <c r="AI76">
        <v>-32767</v>
      </c>
      <c r="AJ76">
        <v>0</v>
      </c>
      <c r="AK76" t="s">
        <v>12</v>
      </c>
      <c r="AL76">
        <v>0</v>
      </c>
      <c r="AM76">
        <v>0</v>
      </c>
    </row>
    <row r="77" spans="1:39" x14ac:dyDescent="0.25">
      <c r="A77" t="s">
        <v>91</v>
      </c>
      <c r="B77">
        <v>16</v>
      </c>
      <c r="C77">
        <v>400</v>
      </c>
      <c r="D77" t="s">
        <v>1</v>
      </c>
      <c r="E77">
        <v>0</v>
      </c>
      <c r="F77">
        <v>0</v>
      </c>
      <c r="G77" t="s">
        <v>2</v>
      </c>
      <c r="H77">
        <v>9469.1077339999993</v>
      </c>
      <c r="I77">
        <v>285.20515699999999</v>
      </c>
      <c r="J77" t="s">
        <v>3</v>
      </c>
      <c r="K77">
        <v>9183.2069730000003</v>
      </c>
      <c r="L77">
        <v>285.611963</v>
      </c>
      <c r="M77" t="s">
        <v>4</v>
      </c>
      <c r="N77">
        <v>5385.3005469999998</v>
      </c>
      <c r="O77">
        <v>16.117552</v>
      </c>
      <c r="P77" t="s">
        <v>5</v>
      </c>
      <c r="Q77">
        <v>0</v>
      </c>
      <c r="R77">
        <v>0</v>
      </c>
      <c r="S77" t="s">
        <v>6</v>
      </c>
      <c r="T77">
        <v>0</v>
      </c>
      <c r="U77">
        <v>0</v>
      </c>
      <c r="V77" t="s">
        <v>7</v>
      </c>
      <c r="W77">
        <v>0</v>
      </c>
      <c r="X77">
        <v>0</v>
      </c>
      <c r="Y77" t="s">
        <v>8</v>
      </c>
      <c r="Z77">
        <v>0</v>
      </c>
      <c r="AA77">
        <v>0</v>
      </c>
      <c r="AB77" t="s">
        <v>9</v>
      </c>
      <c r="AC77">
        <v>0</v>
      </c>
      <c r="AD77">
        <v>0</v>
      </c>
      <c r="AE77" t="s">
        <v>10</v>
      </c>
      <c r="AF77">
        <v>32767</v>
      </c>
      <c r="AG77">
        <v>0</v>
      </c>
      <c r="AH77" t="s">
        <v>11</v>
      </c>
      <c r="AI77">
        <v>-32767</v>
      </c>
      <c r="AJ77">
        <v>0</v>
      </c>
      <c r="AK77" t="s">
        <v>12</v>
      </c>
      <c r="AL77">
        <v>0</v>
      </c>
      <c r="AM77">
        <v>0</v>
      </c>
    </row>
    <row r="78" spans="1:39" x14ac:dyDescent="0.25">
      <c r="A78" t="s">
        <v>91</v>
      </c>
      <c r="B78">
        <v>17</v>
      </c>
      <c r="C78">
        <v>425</v>
      </c>
      <c r="D78" t="s">
        <v>1</v>
      </c>
      <c r="E78">
        <v>0</v>
      </c>
      <c r="F78">
        <v>0</v>
      </c>
      <c r="G78" t="s">
        <v>2</v>
      </c>
      <c r="H78">
        <v>10064.165664</v>
      </c>
      <c r="I78">
        <v>323.335173</v>
      </c>
      <c r="J78" t="s">
        <v>3</v>
      </c>
      <c r="K78">
        <v>9760.3991210000004</v>
      </c>
      <c r="L78">
        <v>323.74249500000002</v>
      </c>
      <c r="M78" t="s">
        <v>4</v>
      </c>
      <c r="N78">
        <v>5722.7316499999997</v>
      </c>
      <c r="O78">
        <v>18.238011</v>
      </c>
      <c r="P78" t="s">
        <v>5</v>
      </c>
      <c r="Q78">
        <v>0</v>
      </c>
      <c r="R78">
        <v>0</v>
      </c>
      <c r="S78" t="s">
        <v>6</v>
      </c>
      <c r="T78">
        <v>0</v>
      </c>
      <c r="U78">
        <v>0</v>
      </c>
      <c r="V78" t="s">
        <v>7</v>
      </c>
      <c r="W78">
        <v>0</v>
      </c>
      <c r="X78">
        <v>0</v>
      </c>
      <c r="Y78" t="s">
        <v>8</v>
      </c>
      <c r="Z78">
        <v>0</v>
      </c>
      <c r="AA78">
        <v>0</v>
      </c>
      <c r="AB78" t="s">
        <v>9</v>
      </c>
      <c r="AC78">
        <v>0</v>
      </c>
      <c r="AD78">
        <v>0</v>
      </c>
      <c r="AE78" t="s">
        <v>10</v>
      </c>
      <c r="AF78">
        <v>32767</v>
      </c>
      <c r="AG78">
        <v>0</v>
      </c>
      <c r="AH78" t="s">
        <v>11</v>
      </c>
      <c r="AI78">
        <v>-32767</v>
      </c>
      <c r="AJ78">
        <v>0</v>
      </c>
      <c r="AK78" t="s">
        <v>12</v>
      </c>
      <c r="AL78">
        <v>0</v>
      </c>
      <c r="AM78">
        <v>0</v>
      </c>
    </row>
    <row r="79" spans="1:39" x14ac:dyDescent="0.25">
      <c r="A79" t="s">
        <v>91</v>
      </c>
      <c r="B79">
        <v>18</v>
      </c>
      <c r="C79">
        <v>450</v>
      </c>
      <c r="D79" t="s">
        <v>1</v>
      </c>
      <c r="E79">
        <v>0</v>
      </c>
      <c r="F79">
        <v>0</v>
      </c>
      <c r="G79" t="s">
        <v>2</v>
      </c>
      <c r="H79">
        <v>10659.593711</v>
      </c>
      <c r="I79">
        <v>363.94345800000002</v>
      </c>
      <c r="J79" t="s">
        <v>3</v>
      </c>
      <c r="K79">
        <v>10337.959473000001</v>
      </c>
      <c r="L79">
        <v>364.26916799999998</v>
      </c>
      <c r="M79" t="s">
        <v>4</v>
      </c>
      <c r="N79">
        <v>6060.2207619999999</v>
      </c>
      <c r="O79">
        <v>19.546921999999999</v>
      </c>
      <c r="P79" t="s">
        <v>5</v>
      </c>
      <c r="Q79">
        <v>0</v>
      </c>
      <c r="R79">
        <v>0</v>
      </c>
      <c r="S79" t="s">
        <v>6</v>
      </c>
      <c r="T79">
        <v>0</v>
      </c>
      <c r="U79">
        <v>0</v>
      </c>
      <c r="V79" t="s">
        <v>7</v>
      </c>
      <c r="W79">
        <v>0</v>
      </c>
      <c r="X79">
        <v>0</v>
      </c>
      <c r="Y79" t="s">
        <v>8</v>
      </c>
      <c r="Z79">
        <v>0</v>
      </c>
      <c r="AA79">
        <v>0</v>
      </c>
      <c r="AB79" t="s">
        <v>9</v>
      </c>
      <c r="AC79">
        <v>0</v>
      </c>
      <c r="AD79">
        <v>0</v>
      </c>
      <c r="AE79" t="s">
        <v>10</v>
      </c>
      <c r="AF79">
        <v>32767</v>
      </c>
      <c r="AG79">
        <v>0</v>
      </c>
      <c r="AH79" t="s">
        <v>11</v>
      </c>
      <c r="AI79">
        <v>-32767</v>
      </c>
      <c r="AJ79">
        <v>0</v>
      </c>
      <c r="AK79" t="s">
        <v>12</v>
      </c>
      <c r="AL79">
        <v>0</v>
      </c>
      <c r="AM79">
        <v>0</v>
      </c>
    </row>
    <row r="80" spans="1:39" x14ac:dyDescent="0.25">
      <c r="A80" t="s">
        <v>91</v>
      </c>
      <c r="B80">
        <v>19</v>
      </c>
      <c r="C80">
        <v>475</v>
      </c>
      <c r="D80" t="s">
        <v>1</v>
      </c>
      <c r="E80">
        <v>0</v>
      </c>
      <c r="F80">
        <v>0</v>
      </c>
      <c r="G80" t="s">
        <v>2</v>
      </c>
      <c r="H80">
        <v>11255.317969</v>
      </c>
      <c r="I80">
        <v>409.08169600000002</v>
      </c>
      <c r="J80" t="s">
        <v>3</v>
      </c>
      <c r="K80">
        <v>10915.818008</v>
      </c>
      <c r="L80">
        <v>409.220887</v>
      </c>
      <c r="M80" t="s">
        <v>4</v>
      </c>
      <c r="N80">
        <v>6397.5837890000003</v>
      </c>
      <c r="O80">
        <v>21.271744000000002</v>
      </c>
      <c r="P80" t="s">
        <v>5</v>
      </c>
      <c r="Q80">
        <v>0</v>
      </c>
      <c r="R80">
        <v>0</v>
      </c>
      <c r="S80" t="s">
        <v>6</v>
      </c>
      <c r="T80">
        <v>0</v>
      </c>
      <c r="U80">
        <v>0</v>
      </c>
      <c r="V80" t="s">
        <v>7</v>
      </c>
      <c r="W80">
        <v>0</v>
      </c>
      <c r="X80">
        <v>0</v>
      </c>
      <c r="Y80" t="s">
        <v>8</v>
      </c>
      <c r="Z80">
        <v>0</v>
      </c>
      <c r="AA80">
        <v>0</v>
      </c>
      <c r="AB80" t="s">
        <v>9</v>
      </c>
      <c r="AC80">
        <v>0</v>
      </c>
      <c r="AD80">
        <v>0</v>
      </c>
      <c r="AE80" t="s">
        <v>10</v>
      </c>
      <c r="AF80">
        <v>32767</v>
      </c>
      <c r="AG80">
        <v>0</v>
      </c>
      <c r="AH80" t="s">
        <v>11</v>
      </c>
      <c r="AI80">
        <v>-32767</v>
      </c>
      <c r="AJ80">
        <v>0</v>
      </c>
      <c r="AK80" t="s">
        <v>12</v>
      </c>
      <c r="AL80">
        <v>0</v>
      </c>
      <c r="AM80">
        <v>0</v>
      </c>
    </row>
    <row r="81" spans="1:39" x14ac:dyDescent="0.25">
      <c r="A81" t="s">
        <v>91</v>
      </c>
      <c r="B81">
        <v>20</v>
      </c>
      <c r="C81">
        <v>500</v>
      </c>
      <c r="D81" t="s">
        <v>1</v>
      </c>
      <c r="E81">
        <v>0</v>
      </c>
      <c r="F81">
        <v>0</v>
      </c>
      <c r="G81" t="s">
        <v>2</v>
      </c>
      <c r="H81">
        <v>11851.480312</v>
      </c>
      <c r="I81">
        <v>455.86636199999998</v>
      </c>
      <c r="J81" t="s">
        <v>3</v>
      </c>
      <c r="K81">
        <v>11494.114668</v>
      </c>
      <c r="L81">
        <v>455.60033800000002</v>
      </c>
      <c r="M81" t="s">
        <v>4</v>
      </c>
      <c r="N81">
        <v>6734.9374319999997</v>
      </c>
      <c r="O81">
        <v>23.421417999999999</v>
      </c>
      <c r="P81" t="s">
        <v>5</v>
      </c>
      <c r="Q81">
        <v>0</v>
      </c>
      <c r="R81">
        <v>0</v>
      </c>
      <c r="S81" t="s">
        <v>6</v>
      </c>
      <c r="T81">
        <v>0</v>
      </c>
      <c r="U81">
        <v>0</v>
      </c>
      <c r="V81" t="s">
        <v>7</v>
      </c>
      <c r="W81">
        <v>0</v>
      </c>
      <c r="X81">
        <v>0</v>
      </c>
      <c r="Y81" t="s">
        <v>8</v>
      </c>
      <c r="Z81">
        <v>0</v>
      </c>
      <c r="AA81">
        <v>0</v>
      </c>
      <c r="AB81" t="s">
        <v>9</v>
      </c>
      <c r="AC81">
        <v>0</v>
      </c>
      <c r="AD81">
        <v>0</v>
      </c>
      <c r="AE81" t="s">
        <v>10</v>
      </c>
      <c r="AF81">
        <v>32767</v>
      </c>
      <c r="AG81">
        <v>0</v>
      </c>
      <c r="AH81" t="s">
        <v>11</v>
      </c>
      <c r="AI81">
        <v>-32767</v>
      </c>
      <c r="AJ81">
        <v>0</v>
      </c>
      <c r="AK81" t="s">
        <v>12</v>
      </c>
      <c r="AL81">
        <v>0</v>
      </c>
      <c r="AM81">
        <v>0</v>
      </c>
    </row>
    <row r="82" spans="1:39" x14ac:dyDescent="0.25">
      <c r="A82" t="s">
        <v>101</v>
      </c>
      <c r="B82">
        <v>1</v>
      </c>
      <c r="C82">
        <v>25</v>
      </c>
      <c r="D82" t="s">
        <v>1</v>
      </c>
      <c r="E82">
        <v>0</v>
      </c>
      <c r="F82">
        <v>0</v>
      </c>
      <c r="G82" t="s">
        <v>2</v>
      </c>
      <c r="H82">
        <v>267.29526800000002</v>
      </c>
      <c r="I82">
        <v>1.342425</v>
      </c>
      <c r="J82" t="s">
        <v>3</v>
      </c>
      <c r="K82">
        <v>264.77896099999998</v>
      </c>
      <c r="L82">
        <v>1.344846</v>
      </c>
      <c r="M82" t="s">
        <v>4</v>
      </c>
      <c r="N82">
        <v>31.867477999999998</v>
      </c>
      <c r="O82">
        <v>4.7100000000000001E-4</v>
      </c>
      <c r="P82" t="s">
        <v>5</v>
      </c>
      <c r="Q82">
        <v>0</v>
      </c>
      <c r="R82">
        <v>0</v>
      </c>
      <c r="S82" t="s">
        <v>6</v>
      </c>
      <c r="T82">
        <v>0</v>
      </c>
      <c r="U82">
        <v>0</v>
      </c>
      <c r="V82" t="s">
        <v>7</v>
      </c>
      <c r="W82">
        <v>0</v>
      </c>
      <c r="X82">
        <v>0</v>
      </c>
      <c r="Y82" t="s">
        <v>8</v>
      </c>
      <c r="Z82">
        <v>0</v>
      </c>
      <c r="AA82">
        <v>0</v>
      </c>
      <c r="AB82" t="s">
        <v>9</v>
      </c>
      <c r="AC82">
        <v>0</v>
      </c>
      <c r="AD82">
        <v>0</v>
      </c>
      <c r="AE82" t="s">
        <v>10</v>
      </c>
      <c r="AF82">
        <v>32767</v>
      </c>
      <c r="AG82">
        <v>0</v>
      </c>
      <c r="AH82" t="s">
        <v>11</v>
      </c>
      <c r="AI82">
        <v>-32767</v>
      </c>
      <c r="AJ82">
        <v>0</v>
      </c>
      <c r="AK82" t="s">
        <v>12</v>
      </c>
      <c r="AL82">
        <v>0</v>
      </c>
      <c r="AM82">
        <v>0</v>
      </c>
    </row>
    <row r="83" spans="1:39" x14ac:dyDescent="0.25">
      <c r="A83" t="s">
        <v>101</v>
      </c>
      <c r="B83">
        <v>2</v>
      </c>
      <c r="C83">
        <v>50</v>
      </c>
      <c r="D83" t="s">
        <v>1</v>
      </c>
      <c r="E83">
        <v>0</v>
      </c>
      <c r="F83">
        <v>0</v>
      </c>
      <c r="G83" t="s">
        <v>2</v>
      </c>
      <c r="H83">
        <v>537.28967699999998</v>
      </c>
      <c r="I83">
        <v>5.0920139999999998</v>
      </c>
      <c r="J83" t="s">
        <v>3</v>
      </c>
      <c r="K83">
        <v>532.27614900000003</v>
      </c>
      <c r="L83">
        <v>5.1006210000000003</v>
      </c>
      <c r="M83" t="s">
        <v>4</v>
      </c>
      <c r="N83">
        <v>63.738332</v>
      </c>
      <c r="O83">
        <v>1.616E-3</v>
      </c>
      <c r="P83" t="s">
        <v>5</v>
      </c>
      <c r="Q83">
        <v>0</v>
      </c>
      <c r="R83">
        <v>0</v>
      </c>
      <c r="S83" t="s">
        <v>6</v>
      </c>
      <c r="T83">
        <v>0</v>
      </c>
      <c r="U83">
        <v>0</v>
      </c>
      <c r="V83" t="s">
        <v>7</v>
      </c>
      <c r="W83">
        <v>0</v>
      </c>
      <c r="X83">
        <v>0</v>
      </c>
      <c r="Y83" t="s">
        <v>8</v>
      </c>
      <c r="Z83">
        <v>0</v>
      </c>
      <c r="AA83">
        <v>0</v>
      </c>
      <c r="AB83" t="s">
        <v>9</v>
      </c>
      <c r="AC83">
        <v>0</v>
      </c>
      <c r="AD83">
        <v>0</v>
      </c>
      <c r="AE83" t="s">
        <v>10</v>
      </c>
      <c r="AF83">
        <v>32767</v>
      </c>
      <c r="AG83">
        <v>0</v>
      </c>
      <c r="AH83" t="s">
        <v>11</v>
      </c>
      <c r="AI83">
        <v>-32767</v>
      </c>
      <c r="AJ83">
        <v>0</v>
      </c>
      <c r="AK83" t="s">
        <v>12</v>
      </c>
      <c r="AL83">
        <v>0</v>
      </c>
      <c r="AM83">
        <v>0</v>
      </c>
    </row>
    <row r="84" spans="1:39" x14ac:dyDescent="0.25">
      <c r="A84" t="s">
        <v>101</v>
      </c>
      <c r="B84">
        <v>3</v>
      </c>
      <c r="C84">
        <v>75</v>
      </c>
      <c r="D84" t="s">
        <v>1</v>
      </c>
      <c r="E84">
        <v>0</v>
      </c>
      <c r="F84">
        <v>0</v>
      </c>
      <c r="G84" t="s">
        <v>2</v>
      </c>
      <c r="H84">
        <v>808.46671400000002</v>
      </c>
      <c r="I84">
        <v>10.16296</v>
      </c>
      <c r="J84" t="s">
        <v>3</v>
      </c>
      <c r="K84">
        <v>800.95556299999998</v>
      </c>
      <c r="L84">
        <v>10.175155</v>
      </c>
      <c r="M84" t="s">
        <v>4</v>
      </c>
      <c r="N84">
        <v>95.635084000000006</v>
      </c>
      <c r="O84">
        <v>3.1449999999999998E-3</v>
      </c>
      <c r="P84" t="s">
        <v>5</v>
      </c>
      <c r="Q84">
        <v>0</v>
      </c>
      <c r="R84">
        <v>0</v>
      </c>
      <c r="S84" t="s">
        <v>6</v>
      </c>
      <c r="T84">
        <v>0</v>
      </c>
      <c r="U84">
        <v>0</v>
      </c>
      <c r="V84" t="s">
        <v>7</v>
      </c>
      <c r="W84">
        <v>0</v>
      </c>
      <c r="X84">
        <v>0</v>
      </c>
      <c r="Y84" t="s">
        <v>8</v>
      </c>
      <c r="Z84">
        <v>0</v>
      </c>
      <c r="AA84">
        <v>0</v>
      </c>
      <c r="AB84" t="s">
        <v>9</v>
      </c>
      <c r="AC84">
        <v>0</v>
      </c>
      <c r="AD84">
        <v>0</v>
      </c>
      <c r="AE84" t="s">
        <v>10</v>
      </c>
      <c r="AF84">
        <v>32767</v>
      </c>
      <c r="AG84">
        <v>0</v>
      </c>
      <c r="AH84" t="s">
        <v>11</v>
      </c>
      <c r="AI84">
        <v>-32767</v>
      </c>
      <c r="AJ84">
        <v>0</v>
      </c>
      <c r="AK84" t="s">
        <v>12</v>
      </c>
      <c r="AL84">
        <v>0</v>
      </c>
      <c r="AM84">
        <v>0</v>
      </c>
    </row>
    <row r="85" spans="1:39" x14ac:dyDescent="0.25">
      <c r="A85" t="s">
        <v>101</v>
      </c>
      <c r="B85">
        <v>4</v>
      </c>
      <c r="C85">
        <v>100</v>
      </c>
      <c r="D85" t="s">
        <v>1</v>
      </c>
      <c r="E85">
        <v>0</v>
      </c>
      <c r="F85">
        <v>0</v>
      </c>
      <c r="G85" t="s">
        <v>2</v>
      </c>
      <c r="H85">
        <v>1080.130449</v>
      </c>
      <c r="I85">
        <v>18.023893999999999</v>
      </c>
      <c r="J85" t="s">
        <v>3</v>
      </c>
      <c r="K85">
        <v>1070.122378</v>
      </c>
      <c r="L85">
        <v>18.028607000000001</v>
      </c>
      <c r="M85" t="s">
        <v>4</v>
      </c>
      <c r="N85">
        <v>127.55838</v>
      </c>
      <c r="O85">
        <v>5.8669999999999998E-3</v>
      </c>
      <c r="P85" t="s">
        <v>5</v>
      </c>
      <c r="Q85">
        <v>0</v>
      </c>
      <c r="R85">
        <v>0</v>
      </c>
      <c r="S85" t="s">
        <v>6</v>
      </c>
      <c r="T85">
        <v>0</v>
      </c>
      <c r="U85">
        <v>0</v>
      </c>
      <c r="V85" t="s">
        <v>7</v>
      </c>
      <c r="W85">
        <v>0</v>
      </c>
      <c r="X85">
        <v>0</v>
      </c>
      <c r="Y85" t="s">
        <v>8</v>
      </c>
      <c r="Z85">
        <v>0</v>
      </c>
      <c r="AA85">
        <v>0</v>
      </c>
      <c r="AB85" t="s">
        <v>9</v>
      </c>
      <c r="AC85">
        <v>0</v>
      </c>
      <c r="AD85">
        <v>0</v>
      </c>
      <c r="AE85" t="s">
        <v>10</v>
      </c>
      <c r="AF85">
        <v>32767</v>
      </c>
      <c r="AG85">
        <v>0</v>
      </c>
      <c r="AH85" t="s">
        <v>11</v>
      </c>
      <c r="AI85">
        <v>-32767</v>
      </c>
      <c r="AJ85">
        <v>0</v>
      </c>
      <c r="AK85" t="s">
        <v>12</v>
      </c>
      <c r="AL85">
        <v>0</v>
      </c>
      <c r="AM85">
        <v>0</v>
      </c>
    </row>
    <row r="86" spans="1:39" x14ac:dyDescent="0.25">
      <c r="A86" t="s">
        <v>101</v>
      </c>
      <c r="B86">
        <v>5</v>
      </c>
      <c r="C86">
        <v>125</v>
      </c>
      <c r="D86" t="s">
        <v>1</v>
      </c>
      <c r="E86">
        <v>0</v>
      </c>
      <c r="F86">
        <v>0</v>
      </c>
      <c r="G86" t="s">
        <v>2</v>
      </c>
      <c r="H86">
        <v>1351.9580860000001</v>
      </c>
      <c r="I86">
        <v>28.002282000000001</v>
      </c>
      <c r="J86" t="s">
        <v>3</v>
      </c>
      <c r="K86">
        <v>1339.4530030000001</v>
      </c>
      <c r="L86">
        <v>27.999714000000001</v>
      </c>
      <c r="M86" t="s">
        <v>4</v>
      </c>
      <c r="N86">
        <v>159.51827700000001</v>
      </c>
      <c r="O86">
        <v>9.8180000000000003E-3</v>
      </c>
      <c r="P86" t="s">
        <v>5</v>
      </c>
      <c r="Q86">
        <v>0</v>
      </c>
      <c r="R86">
        <v>0</v>
      </c>
      <c r="S86" t="s">
        <v>6</v>
      </c>
      <c r="T86">
        <v>0</v>
      </c>
      <c r="U86">
        <v>0</v>
      </c>
      <c r="V86" t="s">
        <v>7</v>
      </c>
      <c r="W86">
        <v>0</v>
      </c>
      <c r="X86">
        <v>0</v>
      </c>
      <c r="Y86" t="s">
        <v>8</v>
      </c>
      <c r="Z86">
        <v>0</v>
      </c>
      <c r="AA86">
        <v>0</v>
      </c>
      <c r="AB86" t="s">
        <v>9</v>
      </c>
      <c r="AC86">
        <v>0</v>
      </c>
      <c r="AD86">
        <v>0</v>
      </c>
      <c r="AE86" t="s">
        <v>10</v>
      </c>
      <c r="AF86">
        <v>32767</v>
      </c>
      <c r="AG86">
        <v>0</v>
      </c>
      <c r="AH86" t="s">
        <v>11</v>
      </c>
      <c r="AI86">
        <v>-32767</v>
      </c>
      <c r="AJ86">
        <v>0</v>
      </c>
      <c r="AK86" t="s">
        <v>12</v>
      </c>
      <c r="AL86">
        <v>0</v>
      </c>
      <c r="AM86">
        <v>0</v>
      </c>
    </row>
    <row r="87" spans="1:39" x14ac:dyDescent="0.25">
      <c r="A87" t="s">
        <v>101</v>
      </c>
      <c r="B87">
        <v>6</v>
      </c>
      <c r="C87">
        <v>150</v>
      </c>
      <c r="D87" t="s">
        <v>1</v>
      </c>
      <c r="E87">
        <v>0</v>
      </c>
      <c r="F87">
        <v>0</v>
      </c>
      <c r="G87" t="s">
        <v>2</v>
      </c>
      <c r="H87">
        <v>1623.801365</v>
      </c>
      <c r="I87">
        <v>38.699894</v>
      </c>
      <c r="J87" t="s">
        <v>3</v>
      </c>
      <c r="K87">
        <v>1608.7996680000001</v>
      </c>
      <c r="L87">
        <v>38.683810000000001</v>
      </c>
      <c r="M87" t="s">
        <v>4</v>
      </c>
      <c r="N87">
        <v>191.49927400000001</v>
      </c>
      <c r="O87">
        <v>1.3976000000000001E-2</v>
      </c>
      <c r="P87" t="s">
        <v>5</v>
      </c>
      <c r="Q87">
        <v>0</v>
      </c>
      <c r="R87">
        <v>0</v>
      </c>
      <c r="S87" t="s">
        <v>6</v>
      </c>
      <c r="T87">
        <v>0</v>
      </c>
      <c r="U87">
        <v>0</v>
      </c>
      <c r="V87" t="s">
        <v>7</v>
      </c>
      <c r="W87">
        <v>0</v>
      </c>
      <c r="X87">
        <v>0</v>
      </c>
      <c r="Y87" t="s">
        <v>8</v>
      </c>
      <c r="Z87">
        <v>0</v>
      </c>
      <c r="AA87">
        <v>0</v>
      </c>
      <c r="AB87" t="s">
        <v>9</v>
      </c>
      <c r="AC87">
        <v>0</v>
      </c>
      <c r="AD87">
        <v>0</v>
      </c>
      <c r="AE87" t="s">
        <v>10</v>
      </c>
      <c r="AF87">
        <v>32767</v>
      </c>
      <c r="AG87">
        <v>0</v>
      </c>
      <c r="AH87" t="s">
        <v>11</v>
      </c>
      <c r="AI87">
        <v>-32767</v>
      </c>
      <c r="AJ87">
        <v>0</v>
      </c>
      <c r="AK87" t="s">
        <v>12</v>
      </c>
      <c r="AL87">
        <v>0</v>
      </c>
      <c r="AM87">
        <v>0</v>
      </c>
    </row>
    <row r="88" spans="1:39" x14ac:dyDescent="0.25">
      <c r="A88" t="s">
        <v>101</v>
      </c>
      <c r="B88">
        <v>7</v>
      </c>
      <c r="C88">
        <v>175</v>
      </c>
      <c r="D88" t="s">
        <v>1</v>
      </c>
      <c r="E88">
        <v>0</v>
      </c>
      <c r="F88">
        <v>0</v>
      </c>
      <c r="G88" t="s">
        <v>2</v>
      </c>
      <c r="H88">
        <v>1895.6956049999999</v>
      </c>
      <c r="I88">
        <v>52.494244000000002</v>
      </c>
      <c r="J88" t="s">
        <v>3</v>
      </c>
      <c r="K88">
        <v>1878.1969429999999</v>
      </c>
      <c r="L88">
        <v>52.474539</v>
      </c>
      <c r="M88" t="s">
        <v>4</v>
      </c>
      <c r="N88">
        <v>223.51550499999999</v>
      </c>
      <c r="O88">
        <v>1.9021E-2</v>
      </c>
      <c r="P88" t="s">
        <v>5</v>
      </c>
      <c r="Q88">
        <v>0</v>
      </c>
      <c r="R88">
        <v>0</v>
      </c>
      <c r="S88" t="s">
        <v>6</v>
      </c>
      <c r="T88">
        <v>0</v>
      </c>
      <c r="U88">
        <v>0</v>
      </c>
      <c r="V88" t="s">
        <v>7</v>
      </c>
      <c r="W88">
        <v>0</v>
      </c>
      <c r="X88">
        <v>0</v>
      </c>
      <c r="Y88" t="s">
        <v>8</v>
      </c>
      <c r="Z88">
        <v>0</v>
      </c>
      <c r="AA88">
        <v>0</v>
      </c>
      <c r="AB88" t="s">
        <v>9</v>
      </c>
      <c r="AC88">
        <v>0</v>
      </c>
      <c r="AD88">
        <v>0</v>
      </c>
      <c r="AE88" t="s">
        <v>10</v>
      </c>
      <c r="AF88">
        <v>32767</v>
      </c>
      <c r="AG88">
        <v>0</v>
      </c>
      <c r="AH88" t="s">
        <v>11</v>
      </c>
      <c r="AI88">
        <v>-32767</v>
      </c>
      <c r="AJ88">
        <v>0</v>
      </c>
      <c r="AK88" t="s">
        <v>12</v>
      </c>
      <c r="AL88">
        <v>0</v>
      </c>
      <c r="AM88">
        <v>0</v>
      </c>
    </row>
    <row r="89" spans="1:39" x14ac:dyDescent="0.25">
      <c r="A89" t="s">
        <v>101</v>
      </c>
      <c r="B89">
        <v>8</v>
      </c>
      <c r="C89">
        <v>200</v>
      </c>
      <c r="D89" t="s">
        <v>1</v>
      </c>
      <c r="E89">
        <v>0</v>
      </c>
      <c r="F89">
        <v>0</v>
      </c>
      <c r="G89" t="s">
        <v>2</v>
      </c>
      <c r="H89">
        <v>2167.7056980000002</v>
      </c>
      <c r="I89">
        <v>68.334964999999997</v>
      </c>
      <c r="J89" t="s">
        <v>3</v>
      </c>
      <c r="K89">
        <v>2147.7109230000001</v>
      </c>
      <c r="L89">
        <v>68.306072</v>
      </c>
      <c r="M89" t="s">
        <v>4</v>
      </c>
      <c r="N89">
        <v>255.55250699999999</v>
      </c>
      <c r="O89">
        <v>2.6986E-2</v>
      </c>
      <c r="P89" t="s">
        <v>5</v>
      </c>
      <c r="Q89">
        <v>0</v>
      </c>
      <c r="R89">
        <v>0</v>
      </c>
      <c r="S89" t="s">
        <v>6</v>
      </c>
      <c r="T89">
        <v>0</v>
      </c>
      <c r="U89">
        <v>0</v>
      </c>
      <c r="V89" t="s">
        <v>7</v>
      </c>
      <c r="W89">
        <v>0</v>
      </c>
      <c r="X89">
        <v>0</v>
      </c>
      <c r="Y89" t="s">
        <v>8</v>
      </c>
      <c r="Z89">
        <v>0</v>
      </c>
      <c r="AA89">
        <v>0</v>
      </c>
      <c r="AB89" t="s">
        <v>9</v>
      </c>
      <c r="AC89">
        <v>0</v>
      </c>
      <c r="AD89">
        <v>0</v>
      </c>
      <c r="AE89" t="s">
        <v>10</v>
      </c>
      <c r="AF89">
        <v>32767</v>
      </c>
      <c r="AG89">
        <v>0</v>
      </c>
      <c r="AH89" t="s">
        <v>11</v>
      </c>
      <c r="AI89">
        <v>-32767</v>
      </c>
      <c r="AJ89">
        <v>0</v>
      </c>
      <c r="AK89" t="s">
        <v>12</v>
      </c>
      <c r="AL89">
        <v>0</v>
      </c>
      <c r="AM89">
        <v>0</v>
      </c>
    </row>
    <row r="90" spans="1:39" x14ac:dyDescent="0.25">
      <c r="A90" t="s">
        <v>101</v>
      </c>
      <c r="B90">
        <v>9</v>
      </c>
      <c r="C90">
        <v>225</v>
      </c>
      <c r="D90" t="s">
        <v>1</v>
      </c>
      <c r="E90">
        <v>0</v>
      </c>
      <c r="F90">
        <v>0</v>
      </c>
      <c r="G90" t="s">
        <v>2</v>
      </c>
      <c r="H90">
        <v>2439.8399119999999</v>
      </c>
      <c r="I90">
        <v>85.199592999999993</v>
      </c>
      <c r="J90" t="s">
        <v>3</v>
      </c>
      <c r="K90">
        <v>2417.3485009999999</v>
      </c>
      <c r="L90">
        <v>85.156208000000007</v>
      </c>
      <c r="M90" t="s">
        <v>4</v>
      </c>
      <c r="N90">
        <v>287.606334</v>
      </c>
      <c r="O90">
        <v>3.3598000000000003E-2</v>
      </c>
      <c r="P90" t="s">
        <v>5</v>
      </c>
      <c r="Q90">
        <v>0</v>
      </c>
      <c r="R90">
        <v>0</v>
      </c>
      <c r="S90" t="s">
        <v>6</v>
      </c>
      <c r="T90">
        <v>0</v>
      </c>
      <c r="U90">
        <v>0</v>
      </c>
      <c r="V90" t="s">
        <v>7</v>
      </c>
      <c r="W90">
        <v>0</v>
      </c>
      <c r="X90">
        <v>0</v>
      </c>
      <c r="Y90" t="s">
        <v>8</v>
      </c>
      <c r="Z90">
        <v>0</v>
      </c>
      <c r="AA90">
        <v>0</v>
      </c>
      <c r="AB90" t="s">
        <v>9</v>
      </c>
      <c r="AC90">
        <v>0</v>
      </c>
      <c r="AD90">
        <v>0</v>
      </c>
      <c r="AE90" t="s">
        <v>10</v>
      </c>
      <c r="AF90">
        <v>32767</v>
      </c>
      <c r="AG90">
        <v>0</v>
      </c>
      <c r="AH90" t="s">
        <v>11</v>
      </c>
      <c r="AI90">
        <v>-32767</v>
      </c>
      <c r="AJ90">
        <v>0</v>
      </c>
      <c r="AK90" t="s">
        <v>12</v>
      </c>
      <c r="AL90">
        <v>0</v>
      </c>
      <c r="AM90">
        <v>0</v>
      </c>
    </row>
    <row r="91" spans="1:39" x14ac:dyDescent="0.25">
      <c r="A91" t="s">
        <v>101</v>
      </c>
      <c r="B91">
        <v>10</v>
      </c>
      <c r="C91">
        <v>250</v>
      </c>
      <c r="D91" t="s">
        <v>1</v>
      </c>
      <c r="E91">
        <v>0</v>
      </c>
      <c r="F91">
        <v>0</v>
      </c>
      <c r="G91" t="s">
        <v>2</v>
      </c>
      <c r="H91">
        <v>2712.1433790000001</v>
      </c>
      <c r="I91">
        <v>105.680609</v>
      </c>
      <c r="J91" t="s">
        <v>3</v>
      </c>
      <c r="K91">
        <v>2687.1553269999999</v>
      </c>
      <c r="L91">
        <v>105.608237</v>
      </c>
      <c r="M91" t="s">
        <v>4</v>
      </c>
      <c r="N91">
        <v>319.65937300000002</v>
      </c>
      <c r="O91">
        <v>4.3727000000000002E-2</v>
      </c>
      <c r="P91" t="s">
        <v>5</v>
      </c>
      <c r="Q91">
        <v>0</v>
      </c>
      <c r="R91">
        <v>0</v>
      </c>
      <c r="S91" t="s">
        <v>6</v>
      </c>
      <c r="T91">
        <v>0</v>
      </c>
      <c r="U91">
        <v>0</v>
      </c>
      <c r="V91" t="s">
        <v>7</v>
      </c>
      <c r="W91">
        <v>0</v>
      </c>
      <c r="X91">
        <v>0</v>
      </c>
      <c r="Y91" t="s">
        <v>8</v>
      </c>
      <c r="Z91">
        <v>0</v>
      </c>
      <c r="AA91">
        <v>0</v>
      </c>
      <c r="AB91" t="s">
        <v>9</v>
      </c>
      <c r="AC91">
        <v>0</v>
      </c>
      <c r="AD91">
        <v>0</v>
      </c>
      <c r="AE91" t="s">
        <v>10</v>
      </c>
      <c r="AF91">
        <v>32767</v>
      </c>
      <c r="AG91">
        <v>0</v>
      </c>
      <c r="AH91" t="s">
        <v>11</v>
      </c>
      <c r="AI91">
        <v>-32767</v>
      </c>
      <c r="AJ91">
        <v>0</v>
      </c>
      <c r="AK91" t="s">
        <v>12</v>
      </c>
      <c r="AL91">
        <v>0</v>
      </c>
      <c r="AM91">
        <v>0</v>
      </c>
    </row>
    <row r="92" spans="1:39" x14ac:dyDescent="0.25">
      <c r="A92" t="s">
        <v>101</v>
      </c>
      <c r="B92">
        <v>11</v>
      </c>
      <c r="C92">
        <v>275</v>
      </c>
      <c r="D92" t="s">
        <v>1</v>
      </c>
      <c r="E92">
        <v>0</v>
      </c>
      <c r="F92">
        <v>0</v>
      </c>
      <c r="G92" t="s">
        <v>2</v>
      </c>
      <c r="H92">
        <v>2984.6691850000002</v>
      </c>
      <c r="I92">
        <v>127.643281</v>
      </c>
      <c r="J92" t="s">
        <v>3</v>
      </c>
      <c r="K92">
        <v>2957.1839450000002</v>
      </c>
      <c r="L92">
        <v>127.57410400000001</v>
      </c>
      <c r="M92" t="s">
        <v>4</v>
      </c>
      <c r="N92">
        <v>351.723005</v>
      </c>
      <c r="O92">
        <v>5.1754000000000001E-2</v>
      </c>
      <c r="P92" t="s">
        <v>5</v>
      </c>
      <c r="Q92">
        <v>0</v>
      </c>
      <c r="R92">
        <v>0</v>
      </c>
      <c r="S92" t="s">
        <v>6</v>
      </c>
      <c r="T92">
        <v>0</v>
      </c>
      <c r="U92">
        <v>0</v>
      </c>
      <c r="V92" t="s">
        <v>7</v>
      </c>
      <c r="W92">
        <v>0</v>
      </c>
      <c r="X92">
        <v>0</v>
      </c>
      <c r="Y92" t="s">
        <v>8</v>
      </c>
      <c r="Z92">
        <v>0</v>
      </c>
      <c r="AA92">
        <v>0</v>
      </c>
      <c r="AB92" t="s">
        <v>9</v>
      </c>
      <c r="AC92">
        <v>0</v>
      </c>
      <c r="AD92">
        <v>0</v>
      </c>
      <c r="AE92" t="s">
        <v>10</v>
      </c>
      <c r="AF92">
        <v>32767</v>
      </c>
      <c r="AG92">
        <v>0</v>
      </c>
      <c r="AH92" t="s">
        <v>11</v>
      </c>
      <c r="AI92">
        <v>-32767</v>
      </c>
      <c r="AJ92">
        <v>0</v>
      </c>
      <c r="AK92" t="s">
        <v>12</v>
      </c>
      <c r="AL92">
        <v>0</v>
      </c>
      <c r="AM92">
        <v>0</v>
      </c>
    </row>
    <row r="93" spans="1:39" x14ac:dyDescent="0.25">
      <c r="A93" t="s">
        <v>101</v>
      </c>
      <c r="B93">
        <v>12</v>
      </c>
      <c r="C93">
        <v>300</v>
      </c>
      <c r="D93" t="s">
        <v>1</v>
      </c>
      <c r="E93">
        <v>0</v>
      </c>
      <c r="F93">
        <v>0</v>
      </c>
      <c r="G93" t="s">
        <v>2</v>
      </c>
      <c r="H93">
        <v>3257.5133639999999</v>
      </c>
      <c r="I93">
        <v>152.50688099999999</v>
      </c>
      <c r="J93" t="s">
        <v>3</v>
      </c>
      <c r="K93">
        <v>3227.5315719999999</v>
      </c>
      <c r="L93">
        <v>152.414749</v>
      </c>
      <c r="M93" t="s">
        <v>4</v>
      </c>
      <c r="N93">
        <v>383.78202299999998</v>
      </c>
      <c r="O93">
        <v>6.0566000000000002E-2</v>
      </c>
      <c r="P93" t="s">
        <v>5</v>
      </c>
      <c r="Q93">
        <v>0</v>
      </c>
      <c r="R93">
        <v>0</v>
      </c>
      <c r="S93" t="s">
        <v>6</v>
      </c>
      <c r="T93">
        <v>0</v>
      </c>
      <c r="U93">
        <v>0</v>
      </c>
      <c r="V93" t="s">
        <v>7</v>
      </c>
      <c r="W93">
        <v>0</v>
      </c>
      <c r="X93">
        <v>0</v>
      </c>
      <c r="Y93" t="s">
        <v>8</v>
      </c>
      <c r="Z93">
        <v>0</v>
      </c>
      <c r="AA93">
        <v>0</v>
      </c>
      <c r="AB93" t="s">
        <v>9</v>
      </c>
      <c r="AC93">
        <v>0</v>
      </c>
      <c r="AD93">
        <v>0</v>
      </c>
      <c r="AE93" t="s">
        <v>10</v>
      </c>
      <c r="AF93">
        <v>32767</v>
      </c>
      <c r="AG93">
        <v>0</v>
      </c>
      <c r="AH93" t="s">
        <v>11</v>
      </c>
      <c r="AI93">
        <v>-32767</v>
      </c>
      <c r="AJ93">
        <v>0</v>
      </c>
      <c r="AK93" t="s">
        <v>12</v>
      </c>
      <c r="AL93">
        <v>0</v>
      </c>
      <c r="AM93">
        <v>0</v>
      </c>
    </row>
    <row r="94" spans="1:39" x14ac:dyDescent="0.25">
      <c r="A94" t="s">
        <v>101</v>
      </c>
      <c r="B94">
        <v>13</v>
      </c>
      <c r="C94">
        <v>325</v>
      </c>
      <c r="D94" t="s">
        <v>1</v>
      </c>
      <c r="E94">
        <v>0</v>
      </c>
      <c r="F94">
        <v>0</v>
      </c>
      <c r="G94" t="s">
        <v>2</v>
      </c>
      <c r="H94">
        <v>3530.6153559999998</v>
      </c>
      <c r="I94">
        <v>177.52186499999999</v>
      </c>
      <c r="J94" t="s">
        <v>3</v>
      </c>
      <c r="K94">
        <v>3498.1367289999998</v>
      </c>
      <c r="L94">
        <v>177.392088</v>
      </c>
      <c r="M94" t="s">
        <v>4</v>
      </c>
      <c r="N94">
        <v>415.83922699999999</v>
      </c>
      <c r="O94">
        <v>6.8102999999999997E-2</v>
      </c>
      <c r="P94" t="s">
        <v>5</v>
      </c>
      <c r="Q94">
        <v>0</v>
      </c>
      <c r="R94">
        <v>0</v>
      </c>
      <c r="S94" t="s">
        <v>6</v>
      </c>
      <c r="T94">
        <v>0</v>
      </c>
      <c r="U94">
        <v>0</v>
      </c>
      <c r="V94" t="s">
        <v>7</v>
      </c>
      <c r="W94">
        <v>0</v>
      </c>
      <c r="X94">
        <v>0</v>
      </c>
      <c r="Y94" t="s">
        <v>8</v>
      </c>
      <c r="Z94">
        <v>0</v>
      </c>
      <c r="AA94">
        <v>0</v>
      </c>
      <c r="AB94" t="s">
        <v>9</v>
      </c>
      <c r="AC94">
        <v>0</v>
      </c>
      <c r="AD94">
        <v>0</v>
      </c>
      <c r="AE94" t="s">
        <v>10</v>
      </c>
      <c r="AF94">
        <v>32767</v>
      </c>
      <c r="AG94">
        <v>0</v>
      </c>
      <c r="AH94" t="s">
        <v>11</v>
      </c>
      <c r="AI94">
        <v>-32767</v>
      </c>
      <c r="AJ94">
        <v>0</v>
      </c>
      <c r="AK94" t="s">
        <v>12</v>
      </c>
      <c r="AL94">
        <v>0</v>
      </c>
      <c r="AM94">
        <v>0</v>
      </c>
    </row>
    <row r="95" spans="1:39" x14ac:dyDescent="0.25">
      <c r="A95" t="s">
        <v>101</v>
      </c>
      <c r="B95">
        <v>14</v>
      </c>
      <c r="C95">
        <v>350</v>
      </c>
      <c r="D95" t="s">
        <v>1</v>
      </c>
      <c r="E95">
        <v>0</v>
      </c>
      <c r="F95">
        <v>0</v>
      </c>
      <c r="G95" t="s">
        <v>2</v>
      </c>
      <c r="H95">
        <v>3804.1365040000001</v>
      </c>
      <c r="I95">
        <v>202.124696</v>
      </c>
      <c r="J95" t="s">
        <v>3</v>
      </c>
      <c r="K95">
        <v>3769.1619970000002</v>
      </c>
      <c r="L95">
        <v>201.93810099999999</v>
      </c>
      <c r="M95" t="s">
        <v>4</v>
      </c>
      <c r="N95">
        <v>447.89220999999998</v>
      </c>
      <c r="O95">
        <v>7.5188000000000005E-2</v>
      </c>
      <c r="P95" t="s">
        <v>5</v>
      </c>
      <c r="Q95">
        <v>0</v>
      </c>
      <c r="R95">
        <v>0</v>
      </c>
      <c r="S95" t="s">
        <v>6</v>
      </c>
      <c r="T95">
        <v>0</v>
      </c>
      <c r="U95">
        <v>0</v>
      </c>
      <c r="V95" t="s">
        <v>7</v>
      </c>
      <c r="W95">
        <v>0</v>
      </c>
      <c r="X95">
        <v>0</v>
      </c>
      <c r="Y95" t="s">
        <v>8</v>
      </c>
      <c r="Z95">
        <v>0</v>
      </c>
      <c r="AA95">
        <v>0</v>
      </c>
      <c r="AB95" t="s">
        <v>9</v>
      </c>
      <c r="AC95">
        <v>0</v>
      </c>
      <c r="AD95">
        <v>0</v>
      </c>
      <c r="AE95" t="s">
        <v>10</v>
      </c>
      <c r="AF95">
        <v>32767</v>
      </c>
      <c r="AG95">
        <v>0</v>
      </c>
      <c r="AH95" t="s">
        <v>11</v>
      </c>
      <c r="AI95">
        <v>-32767</v>
      </c>
      <c r="AJ95">
        <v>0</v>
      </c>
      <c r="AK95" t="s">
        <v>12</v>
      </c>
      <c r="AL95">
        <v>0</v>
      </c>
      <c r="AM95">
        <v>0</v>
      </c>
    </row>
    <row r="96" spans="1:39" x14ac:dyDescent="0.25">
      <c r="A96" t="s">
        <v>101</v>
      </c>
      <c r="B96">
        <v>15</v>
      </c>
      <c r="C96">
        <v>375</v>
      </c>
      <c r="D96" t="s">
        <v>1</v>
      </c>
      <c r="E96">
        <v>0</v>
      </c>
      <c r="F96">
        <v>0</v>
      </c>
      <c r="G96" t="s">
        <v>2</v>
      </c>
      <c r="H96">
        <v>4078.026582</v>
      </c>
      <c r="I96">
        <v>230.78406799999999</v>
      </c>
      <c r="J96" t="s">
        <v>3</v>
      </c>
      <c r="K96">
        <v>4040.5553129999998</v>
      </c>
      <c r="L96">
        <v>230.54007999999999</v>
      </c>
      <c r="M96" t="s">
        <v>4</v>
      </c>
      <c r="N96">
        <v>479.93379299999998</v>
      </c>
      <c r="O96">
        <v>8.4259000000000001E-2</v>
      </c>
      <c r="P96" t="s">
        <v>5</v>
      </c>
      <c r="Q96">
        <v>0</v>
      </c>
      <c r="R96">
        <v>0</v>
      </c>
      <c r="S96" t="s">
        <v>6</v>
      </c>
      <c r="T96">
        <v>0</v>
      </c>
      <c r="U96">
        <v>0</v>
      </c>
      <c r="V96" t="s">
        <v>7</v>
      </c>
      <c r="W96">
        <v>0</v>
      </c>
      <c r="X96">
        <v>0</v>
      </c>
      <c r="Y96" t="s">
        <v>8</v>
      </c>
      <c r="Z96">
        <v>0</v>
      </c>
      <c r="AA96">
        <v>0</v>
      </c>
      <c r="AB96" t="s">
        <v>9</v>
      </c>
      <c r="AC96">
        <v>0</v>
      </c>
      <c r="AD96">
        <v>0</v>
      </c>
      <c r="AE96" t="s">
        <v>10</v>
      </c>
      <c r="AF96">
        <v>32767</v>
      </c>
      <c r="AG96">
        <v>0</v>
      </c>
      <c r="AH96" t="s">
        <v>11</v>
      </c>
      <c r="AI96">
        <v>-32767</v>
      </c>
      <c r="AJ96">
        <v>0</v>
      </c>
      <c r="AK96" t="s">
        <v>12</v>
      </c>
      <c r="AL96">
        <v>0</v>
      </c>
      <c r="AM96">
        <v>0</v>
      </c>
    </row>
    <row r="97" spans="1:39" x14ac:dyDescent="0.25">
      <c r="A97" t="s">
        <v>101</v>
      </c>
      <c r="B97">
        <v>16</v>
      </c>
      <c r="C97">
        <v>400</v>
      </c>
      <c r="D97" t="s">
        <v>1</v>
      </c>
      <c r="E97">
        <v>0</v>
      </c>
      <c r="F97">
        <v>0</v>
      </c>
      <c r="G97" t="s">
        <v>2</v>
      </c>
      <c r="H97">
        <v>4352.0537009999998</v>
      </c>
      <c r="I97">
        <v>258.29072400000001</v>
      </c>
      <c r="J97" t="s">
        <v>3</v>
      </c>
      <c r="K97">
        <v>4312.0857420000002</v>
      </c>
      <c r="L97">
        <v>257.971204</v>
      </c>
      <c r="M97" t="s">
        <v>4</v>
      </c>
      <c r="N97">
        <v>511.96987100000001</v>
      </c>
      <c r="O97">
        <v>9.5464999999999994E-2</v>
      </c>
      <c r="P97" t="s">
        <v>5</v>
      </c>
      <c r="Q97">
        <v>0</v>
      </c>
      <c r="R97">
        <v>0</v>
      </c>
      <c r="S97" t="s">
        <v>6</v>
      </c>
      <c r="T97">
        <v>0</v>
      </c>
      <c r="U97">
        <v>0</v>
      </c>
      <c r="V97" t="s">
        <v>7</v>
      </c>
      <c r="W97">
        <v>0</v>
      </c>
      <c r="X97">
        <v>0</v>
      </c>
      <c r="Y97" t="s">
        <v>8</v>
      </c>
      <c r="Z97">
        <v>0</v>
      </c>
      <c r="AA97">
        <v>0</v>
      </c>
      <c r="AB97" t="s">
        <v>9</v>
      </c>
      <c r="AC97">
        <v>0</v>
      </c>
      <c r="AD97">
        <v>0</v>
      </c>
      <c r="AE97" t="s">
        <v>10</v>
      </c>
      <c r="AF97">
        <v>32767</v>
      </c>
      <c r="AG97">
        <v>0</v>
      </c>
      <c r="AH97" t="s">
        <v>11</v>
      </c>
      <c r="AI97">
        <v>-32767</v>
      </c>
      <c r="AJ97">
        <v>0</v>
      </c>
      <c r="AK97" t="s">
        <v>12</v>
      </c>
      <c r="AL97">
        <v>0</v>
      </c>
      <c r="AM97">
        <v>0</v>
      </c>
    </row>
    <row r="98" spans="1:39" x14ac:dyDescent="0.25">
      <c r="A98" t="s">
        <v>101</v>
      </c>
      <c r="B98">
        <v>17</v>
      </c>
      <c r="C98">
        <v>425</v>
      </c>
      <c r="D98" t="s">
        <v>1</v>
      </c>
      <c r="E98">
        <v>0</v>
      </c>
      <c r="F98">
        <v>0</v>
      </c>
      <c r="G98" t="s">
        <v>2</v>
      </c>
      <c r="H98">
        <v>4626.4816700000001</v>
      </c>
      <c r="I98">
        <v>291.78814299999999</v>
      </c>
      <c r="J98" t="s">
        <v>3</v>
      </c>
      <c r="K98">
        <v>4584.0185350000002</v>
      </c>
      <c r="L98">
        <v>291.45022799999998</v>
      </c>
      <c r="M98" t="s">
        <v>4</v>
      </c>
      <c r="N98">
        <v>543.995408</v>
      </c>
      <c r="O98">
        <v>0.105217</v>
      </c>
      <c r="P98" t="s">
        <v>5</v>
      </c>
      <c r="Q98">
        <v>0</v>
      </c>
      <c r="R98">
        <v>0</v>
      </c>
      <c r="S98" t="s">
        <v>6</v>
      </c>
      <c r="T98">
        <v>0</v>
      </c>
      <c r="U98">
        <v>0</v>
      </c>
      <c r="V98" t="s">
        <v>7</v>
      </c>
      <c r="W98">
        <v>0</v>
      </c>
      <c r="X98">
        <v>0</v>
      </c>
      <c r="Y98" t="s">
        <v>8</v>
      </c>
      <c r="Z98">
        <v>0</v>
      </c>
      <c r="AA98">
        <v>0</v>
      </c>
      <c r="AB98" t="s">
        <v>9</v>
      </c>
      <c r="AC98">
        <v>0</v>
      </c>
      <c r="AD98">
        <v>0</v>
      </c>
      <c r="AE98" t="s">
        <v>10</v>
      </c>
      <c r="AF98">
        <v>32767</v>
      </c>
      <c r="AG98">
        <v>0</v>
      </c>
      <c r="AH98" t="s">
        <v>11</v>
      </c>
      <c r="AI98">
        <v>-32767</v>
      </c>
      <c r="AJ98">
        <v>0</v>
      </c>
      <c r="AK98" t="s">
        <v>12</v>
      </c>
      <c r="AL98">
        <v>0</v>
      </c>
      <c r="AM98">
        <v>0</v>
      </c>
    </row>
    <row r="99" spans="1:39" x14ac:dyDescent="0.25">
      <c r="A99" t="s">
        <v>101</v>
      </c>
      <c r="B99">
        <v>18</v>
      </c>
      <c r="C99">
        <v>450</v>
      </c>
      <c r="D99" t="s">
        <v>1</v>
      </c>
      <c r="E99">
        <v>0</v>
      </c>
      <c r="F99">
        <v>0</v>
      </c>
      <c r="G99" t="s">
        <v>2</v>
      </c>
      <c r="H99">
        <v>4901.3501660000002</v>
      </c>
      <c r="I99">
        <v>327.49173999999999</v>
      </c>
      <c r="J99" t="s">
        <v>3</v>
      </c>
      <c r="K99">
        <v>4856.3903120000004</v>
      </c>
      <c r="L99">
        <v>327.10822100000001</v>
      </c>
      <c r="M99" t="s">
        <v>4</v>
      </c>
      <c r="N99">
        <v>576.01221599999997</v>
      </c>
      <c r="O99">
        <v>0.113285</v>
      </c>
      <c r="P99" t="s">
        <v>5</v>
      </c>
      <c r="Q99">
        <v>0</v>
      </c>
      <c r="R99">
        <v>0</v>
      </c>
      <c r="S99" t="s">
        <v>6</v>
      </c>
      <c r="T99">
        <v>0</v>
      </c>
      <c r="U99">
        <v>0</v>
      </c>
      <c r="V99" t="s">
        <v>7</v>
      </c>
      <c r="W99">
        <v>0</v>
      </c>
      <c r="X99">
        <v>0</v>
      </c>
      <c r="Y99" t="s">
        <v>8</v>
      </c>
      <c r="Z99">
        <v>0</v>
      </c>
      <c r="AA99">
        <v>0</v>
      </c>
      <c r="AB99" t="s">
        <v>9</v>
      </c>
      <c r="AC99">
        <v>0</v>
      </c>
      <c r="AD99">
        <v>0</v>
      </c>
      <c r="AE99" t="s">
        <v>10</v>
      </c>
      <c r="AF99">
        <v>32767</v>
      </c>
      <c r="AG99">
        <v>0</v>
      </c>
      <c r="AH99" t="s">
        <v>11</v>
      </c>
      <c r="AI99">
        <v>-32767</v>
      </c>
      <c r="AJ99">
        <v>0</v>
      </c>
      <c r="AK99" t="s">
        <v>12</v>
      </c>
      <c r="AL99">
        <v>0</v>
      </c>
      <c r="AM99">
        <v>0</v>
      </c>
    </row>
    <row r="100" spans="1:39" x14ac:dyDescent="0.25">
      <c r="A100" t="s">
        <v>101</v>
      </c>
      <c r="B100">
        <v>19</v>
      </c>
      <c r="C100">
        <v>475</v>
      </c>
      <c r="D100" t="s">
        <v>1</v>
      </c>
      <c r="E100">
        <v>0</v>
      </c>
      <c r="F100">
        <v>0</v>
      </c>
      <c r="G100" t="s">
        <v>2</v>
      </c>
      <c r="H100">
        <v>5176.5451659999999</v>
      </c>
      <c r="I100">
        <v>369.778122</v>
      </c>
      <c r="J100" t="s">
        <v>3</v>
      </c>
      <c r="K100">
        <v>5129.0888960000002</v>
      </c>
      <c r="L100">
        <v>369.38079099999999</v>
      </c>
      <c r="M100" t="s">
        <v>4</v>
      </c>
      <c r="N100">
        <v>608.02700800000002</v>
      </c>
      <c r="O100">
        <v>0.11906</v>
      </c>
      <c r="P100" t="s">
        <v>5</v>
      </c>
      <c r="Q100">
        <v>0</v>
      </c>
      <c r="R100">
        <v>0</v>
      </c>
      <c r="S100" t="s">
        <v>6</v>
      </c>
      <c r="T100">
        <v>0</v>
      </c>
      <c r="U100">
        <v>0</v>
      </c>
      <c r="V100" t="s">
        <v>7</v>
      </c>
      <c r="W100">
        <v>0</v>
      </c>
      <c r="X100">
        <v>0</v>
      </c>
      <c r="Y100" t="s">
        <v>8</v>
      </c>
      <c r="Z100">
        <v>0</v>
      </c>
      <c r="AA100">
        <v>0</v>
      </c>
      <c r="AB100" t="s">
        <v>9</v>
      </c>
      <c r="AC100">
        <v>0</v>
      </c>
      <c r="AD100">
        <v>0</v>
      </c>
      <c r="AE100" t="s">
        <v>10</v>
      </c>
      <c r="AF100">
        <v>32767</v>
      </c>
      <c r="AG100">
        <v>0</v>
      </c>
      <c r="AH100" t="s">
        <v>11</v>
      </c>
      <c r="AI100">
        <v>-32767</v>
      </c>
      <c r="AJ100">
        <v>0</v>
      </c>
      <c r="AK100" t="s">
        <v>12</v>
      </c>
      <c r="AL100">
        <v>0</v>
      </c>
      <c r="AM100">
        <v>0</v>
      </c>
    </row>
    <row r="101" spans="1:39" x14ac:dyDescent="0.25">
      <c r="A101" t="s">
        <v>101</v>
      </c>
      <c r="B101">
        <v>20</v>
      </c>
      <c r="C101">
        <v>500</v>
      </c>
      <c r="D101" t="s">
        <v>1</v>
      </c>
      <c r="E101">
        <v>0</v>
      </c>
      <c r="F101">
        <v>0</v>
      </c>
      <c r="G101" t="s">
        <v>2</v>
      </c>
      <c r="H101">
        <v>5452.0428519999996</v>
      </c>
      <c r="I101">
        <v>411.88219400000003</v>
      </c>
      <c r="J101" t="s">
        <v>3</v>
      </c>
      <c r="K101">
        <v>5402.0906839999998</v>
      </c>
      <c r="L101">
        <v>411.47778499999998</v>
      </c>
      <c r="M101" t="s">
        <v>4</v>
      </c>
      <c r="N101">
        <v>640.03538700000001</v>
      </c>
      <c r="O101">
        <v>0.12809300000000001</v>
      </c>
      <c r="P101" t="s">
        <v>5</v>
      </c>
      <c r="Q101">
        <v>0</v>
      </c>
      <c r="R101">
        <v>0</v>
      </c>
      <c r="S101" t="s">
        <v>6</v>
      </c>
      <c r="T101">
        <v>0</v>
      </c>
      <c r="U101">
        <v>0</v>
      </c>
      <c r="V101" t="s">
        <v>7</v>
      </c>
      <c r="W101">
        <v>0</v>
      </c>
      <c r="X101">
        <v>0</v>
      </c>
      <c r="Y101" t="s">
        <v>8</v>
      </c>
      <c r="Z101">
        <v>0</v>
      </c>
      <c r="AA101">
        <v>0</v>
      </c>
      <c r="AB101" t="s">
        <v>9</v>
      </c>
      <c r="AC101">
        <v>0</v>
      </c>
      <c r="AD101">
        <v>0</v>
      </c>
      <c r="AE101" t="s">
        <v>10</v>
      </c>
      <c r="AF101">
        <v>32767</v>
      </c>
      <c r="AG101">
        <v>0</v>
      </c>
      <c r="AH101" t="s">
        <v>11</v>
      </c>
      <c r="AI101">
        <v>-32767</v>
      </c>
      <c r="AJ101">
        <v>0</v>
      </c>
      <c r="AK101" t="s">
        <v>12</v>
      </c>
      <c r="AL101">
        <v>0</v>
      </c>
      <c r="AM101">
        <v>0</v>
      </c>
    </row>
    <row r="102" spans="1:39" x14ac:dyDescent="0.25">
      <c r="A102" t="s">
        <v>92</v>
      </c>
      <c r="B102">
        <v>1</v>
      </c>
      <c r="C102">
        <v>25</v>
      </c>
      <c r="D102" t="s">
        <v>1</v>
      </c>
      <c r="E102">
        <v>0</v>
      </c>
      <c r="F102">
        <v>0</v>
      </c>
      <c r="G102" t="s">
        <v>2</v>
      </c>
      <c r="H102">
        <v>536.57183299999997</v>
      </c>
      <c r="I102">
        <v>1.4533590000000001</v>
      </c>
      <c r="J102" t="s">
        <v>3</v>
      </c>
      <c r="K102">
        <v>518.69137899999998</v>
      </c>
      <c r="L102">
        <v>1.451541</v>
      </c>
      <c r="M102" t="s">
        <v>4</v>
      </c>
      <c r="N102">
        <v>342.920547</v>
      </c>
      <c r="O102">
        <v>0.100049</v>
      </c>
      <c r="P102" t="s">
        <v>5</v>
      </c>
      <c r="Q102">
        <v>0</v>
      </c>
      <c r="R102">
        <v>0</v>
      </c>
      <c r="S102" t="s">
        <v>6</v>
      </c>
      <c r="T102">
        <v>0</v>
      </c>
      <c r="U102">
        <v>0</v>
      </c>
      <c r="V102" t="s">
        <v>7</v>
      </c>
      <c r="W102">
        <v>0</v>
      </c>
      <c r="X102">
        <v>0</v>
      </c>
      <c r="Y102" t="s">
        <v>8</v>
      </c>
      <c r="Z102">
        <v>0</v>
      </c>
      <c r="AA102">
        <v>0</v>
      </c>
      <c r="AB102" t="s">
        <v>9</v>
      </c>
      <c r="AC102">
        <v>0</v>
      </c>
      <c r="AD102">
        <v>0</v>
      </c>
      <c r="AE102" t="s">
        <v>10</v>
      </c>
      <c r="AF102">
        <v>32767</v>
      </c>
      <c r="AG102">
        <v>0</v>
      </c>
      <c r="AH102" t="s">
        <v>11</v>
      </c>
      <c r="AI102">
        <v>-32767</v>
      </c>
      <c r="AJ102">
        <v>0</v>
      </c>
      <c r="AK102" t="s">
        <v>12</v>
      </c>
      <c r="AL102">
        <v>0</v>
      </c>
      <c r="AM102">
        <v>0</v>
      </c>
    </row>
    <row r="103" spans="1:39" x14ac:dyDescent="0.25">
      <c r="A103" t="s">
        <v>92</v>
      </c>
      <c r="B103">
        <v>2</v>
      </c>
      <c r="C103">
        <v>50</v>
      </c>
      <c r="D103" t="s">
        <v>1</v>
      </c>
      <c r="E103">
        <v>0</v>
      </c>
      <c r="F103">
        <v>0</v>
      </c>
      <c r="G103" t="s">
        <v>2</v>
      </c>
      <c r="H103">
        <v>1073.4406300000001</v>
      </c>
      <c r="I103">
        <v>5.607062</v>
      </c>
      <c r="J103" t="s">
        <v>3</v>
      </c>
      <c r="K103">
        <v>1037.6946700000001</v>
      </c>
      <c r="L103">
        <v>5.6160160000000001</v>
      </c>
      <c r="M103" t="s">
        <v>4</v>
      </c>
      <c r="N103">
        <v>685.82984299999998</v>
      </c>
      <c r="O103">
        <v>0.35508000000000001</v>
      </c>
      <c r="P103" t="s">
        <v>5</v>
      </c>
      <c r="Q103">
        <v>0</v>
      </c>
      <c r="R103">
        <v>0</v>
      </c>
      <c r="S103" t="s">
        <v>6</v>
      </c>
      <c r="T103">
        <v>0</v>
      </c>
      <c r="U103">
        <v>0</v>
      </c>
      <c r="V103" t="s">
        <v>7</v>
      </c>
      <c r="W103">
        <v>0</v>
      </c>
      <c r="X103">
        <v>0</v>
      </c>
      <c r="Y103" t="s">
        <v>8</v>
      </c>
      <c r="Z103">
        <v>0</v>
      </c>
      <c r="AA103">
        <v>0</v>
      </c>
      <c r="AB103" t="s">
        <v>9</v>
      </c>
      <c r="AC103">
        <v>0</v>
      </c>
      <c r="AD103">
        <v>0</v>
      </c>
      <c r="AE103" t="s">
        <v>10</v>
      </c>
      <c r="AF103">
        <v>32767</v>
      </c>
      <c r="AG103">
        <v>0</v>
      </c>
      <c r="AH103" t="s">
        <v>11</v>
      </c>
      <c r="AI103">
        <v>-32767</v>
      </c>
      <c r="AJ103">
        <v>0</v>
      </c>
      <c r="AK103" t="s">
        <v>12</v>
      </c>
      <c r="AL103">
        <v>0</v>
      </c>
      <c r="AM103">
        <v>0</v>
      </c>
    </row>
    <row r="104" spans="1:39" x14ac:dyDescent="0.25">
      <c r="A104" t="s">
        <v>92</v>
      </c>
      <c r="B104">
        <v>3</v>
      </c>
      <c r="C104">
        <v>75</v>
      </c>
      <c r="D104" t="s">
        <v>1</v>
      </c>
      <c r="E104">
        <v>0</v>
      </c>
      <c r="F104">
        <v>0</v>
      </c>
      <c r="G104" t="s">
        <v>2</v>
      </c>
      <c r="H104">
        <v>1610.3571750000001</v>
      </c>
      <c r="I104">
        <v>12.641398000000001</v>
      </c>
      <c r="J104" t="s">
        <v>3</v>
      </c>
      <c r="K104">
        <v>1556.746611</v>
      </c>
      <c r="L104">
        <v>12.629531999999999</v>
      </c>
      <c r="M104" t="s">
        <v>4</v>
      </c>
      <c r="N104">
        <v>1028.787998</v>
      </c>
      <c r="O104">
        <v>0.63436800000000004</v>
      </c>
      <c r="P104" t="s">
        <v>5</v>
      </c>
      <c r="Q104">
        <v>0</v>
      </c>
      <c r="R104">
        <v>0</v>
      </c>
      <c r="S104" t="s">
        <v>6</v>
      </c>
      <c r="T104">
        <v>0</v>
      </c>
      <c r="U104">
        <v>0</v>
      </c>
      <c r="V104" t="s">
        <v>7</v>
      </c>
      <c r="W104">
        <v>0</v>
      </c>
      <c r="X104">
        <v>0</v>
      </c>
      <c r="Y104" t="s">
        <v>8</v>
      </c>
      <c r="Z104">
        <v>0</v>
      </c>
      <c r="AA104">
        <v>0</v>
      </c>
      <c r="AB104" t="s">
        <v>9</v>
      </c>
      <c r="AC104">
        <v>0</v>
      </c>
      <c r="AD104">
        <v>0</v>
      </c>
      <c r="AE104" t="s">
        <v>10</v>
      </c>
      <c r="AF104">
        <v>32767</v>
      </c>
      <c r="AG104">
        <v>0</v>
      </c>
      <c r="AH104" t="s">
        <v>11</v>
      </c>
      <c r="AI104">
        <v>-32767</v>
      </c>
      <c r="AJ104">
        <v>0</v>
      </c>
      <c r="AK104" t="s">
        <v>12</v>
      </c>
      <c r="AL104">
        <v>0</v>
      </c>
      <c r="AM104">
        <v>0</v>
      </c>
    </row>
    <row r="105" spans="1:39" x14ac:dyDescent="0.25">
      <c r="A105" t="s">
        <v>92</v>
      </c>
      <c r="B105">
        <v>4</v>
      </c>
      <c r="C105">
        <v>100</v>
      </c>
      <c r="D105" t="s">
        <v>1</v>
      </c>
      <c r="E105">
        <v>0</v>
      </c>
      <c r="F105">
        <v>0</v>
      </c>
      <c r="G105" t="s">
        <v>2</v>
      </c>
      <c r="H105">
        <v>2147.2526710000002</v>
      </c>
      <c r="I105">
        <v>22.046558999999998</v>
      </c>
      <c r="J105" t="s">
        <v>3</v>
      </c>
      <c r="K105">
        <v>2075.7768310000001</v>
      </c>
      <c r="L105">
        <v>21.992491000000001</v>
      </c>
      <c r="M105" t="s">
        <v>4</v>
      </c>
      <c r="N105">
        <v>1371.723782</v>
      </c>
      <c r="O105">
        <v>1.0341210000000001</v>
      </c>
      <c r="P105" t="s">
        <v>5</v>
      </c>
      <c r="Q105">
        <v>0</v>
      </c>
      <c r="R105">
        <v>0</v>
      </c>
      <c r="S105" t="s">
        <v>6</v>
      </c>
      <c r="T105">
        <v>0</v>
      </c>
      <c r="U105">
        <v>0</v>
      </c>
      <c r="V105" t="s">
        <v>7</v>
      </c>
      <c r="W105">
        <v>0</v>
      </c>
      <c r="X105">
        <v>0</v>
      </c>
      <c r="Y105" t="s">
        <v>8</v>
      </c>
      <c r="Z105">
        <v>0</v>
      </c>
      <c r="AA105">
        <v>0</v>
      </c>
      <c r="AB105" t="s">
        <v>9</v>
      </c>
      <c r="AC105">
        <v>0</v>
      </c>
      <c r="AD105">
        <v>0</v>
      </c>
      <c r="AE105" t="s">
        <v>10</v>
      </c>
      <c r="AF105">
        <v>32767</v>
      </c>
      <c r="AG105">
        <v>0</v>
      </c>
      <c r="AH105" t="s">
        <v>11</v>
      </c>
      <c r="AI105">
        <v>-32767</v>
      </c>
      <c r="AJ105">
        <v>0</v>
      </c>
      <c r="AK105" t="s">
        <v>12</v>
      </c>
      <c r="AL105">
        <v>0</v>
      </c>
      <c r="AM105">
        <v>0</v>
      </c>
    </row>
    <row r="106" spans="1:39" x14ac:dyDescent="0.25">
      <c r="A106" t="s">
        <v>92</v>
      </c>
      <c r="B106">
        <v>5</v>
      </c>
      <c r="C106">
        <v>125</v>
      </c>
      <c r="D106" t="s">
        <v>1</v>
      </c>
      <c r="E106">
        <v>0</v>
      </c>
      <c r="F106">
        <v>0</v>
      </c>
      <c r="G106" t="s">
        <v>2</v>
      </c>
      <c r="H106">
        <v>2684.1776949999999</v>
      </c>
      <c r="I106">
        <v>34.234603</v>
      </c>
      <c r="J106" t="s">
        <v>3</v>
      </c>
      <c r="K106">
        <v>2594.8329199999998</v>
      </c>
      <c r="L106">
        <v>34.131259999999997</v>
      </c>
      <c r="M106" t="s">
        <v>4</v>
      </c>
      <c r="N106">
        <v>1714.677549</v>
      </c>
      <c r="O106">
        <v>1.5161009999999999</v>
      </c>
      <c r="P106" t="s">
        <v>5</v>
      </c>
      <c r="Q106">
        <v>0</v>
      </c>
      <c r="R106">
        <v>0</v>
      </c>
      <c r="S106" t="s">
        <v>6</v>
      </c>
      <c r="T106">
        <v>0</v>
      </c>
      <c r="U106">
        <v>0</v>
      </c>
      <c r="V106" t="s">
        <v>7</v>
      </c>
      <c r="W106">
        <v>0</v>
      </c>
      <c r="X106">
        <v>0</v>
      </c>
      <c r="Y106" t="s">
        <v>8</v>
      </c>
      <c r="Z106">
        <v>0</v>
      </c>
      <c r="AA106">
        <v>0</v>
      </c>
      <c r="AB106" t="s">
        <v>9</v>
      </c>
      <c r="AC106">
        <v>0</v>
      </c>
      <c r="AD106">
        <v>0</v>
      </c>
      <c r="AE106" t="s">
        <v>10</v>
      </c>
      <c r="AF106">
        <v>32767</v>
      </c>
      <c r="AG106">
        <v>0</v>
      </c>
      <c r="AH106" t="s">
        <v>11</v>
      </c>
      <c r="AI106">
        <v>-32767</v>
      </c>
      <c r="AJ106">
        <v>0</v>
      </c>
      <c r="AK106" t="s">
        <v>12</v>
      </c>
      <c r="AL106">
        <v>0</v>
      </c>
      <c r="AM106">
        <v>0</v>
      </c>
    </row>
    <row r="107" spans="1:39" x14ac:dyDescent="0.25">
      <c r="A107" t="s">
        <v>92</v>
      </c>
      <c r="B107">
        <v>6</v>
      </c>
      <c r="C107">
        <v>150</v>
      </c>
      <c r="D107" t="s">
        <v>1</v>
      </c>
      <c r="E107">
        <v>0</v>
      </c>
      <c r="F107">
        <v>0</v>
      </c>
      <c r="G107" t="s">
        <v>2</v>
      </c>
      <c r="H107">
        <v>3221.0622709999998</v>
      </c>
      <c r="I107">
        <v>49.252101000000003</v>
      </c>
      <c r="J107" t="s">
        <v>3</v>
      </c>
      <c r="K107">
        <v>3113.8487700000001</v>
      </c>
      <c r="L107">
        <v>49.102330000000002</v>
      </c>
      <c r="M107" t="s">
        <v>4</v>
      </c>
      <c r="N107">
        <v>2057.602324</v>
      </c>
      <c r="O107">
        <v>2.1875879999999999</v>
      </c>
      <c r="P107" t="s">
        <v>5</v>
      </c>
      <c r="Q107">
        <v>0</v>
      </c>
      <c r="R107">
        <v>0</v>
      </c>
      <c r="S107" t="s">
        <v>6</v>
      </c>
      <c r="T107">
        <v>0</v>
      </c>
      <c r="U107">
        <v>0</v>
      </c>
      <c r="V107" t="s">
        <v>7</v>
      </c>
      <c r="W107">
        <v>0</v>
      </c>
      <c r="X107">
        <v>0</v>
      </c>
      <c r="Y107" t="s">
        <v>8</v>
      </c>
      <c r="Z107">
        <v>0</v>
      </c>
      <c r="AA107">
        <v>0</v>
      </c>
      <c r="AB107" t="s">
        <v>9</v>
      </c>
      <c r="AC107">
        <v>0</v>
      </c>
      <c r="AD107">
        <v>0</v>
      </c>
      <c r="AE107" t="s">
        <v>10</v>
      </c>
      <c r="AF107">
        <v>32767</v>
      </c>
      <c r="AG107">
        <v>0</v>
      </c>
      <c r="AH107" t="s">
        <v>11</v>
      </c>
      <c r="AI107">
        <v>-32767</v>
      </c>
      <c r="AJ107">
        <v>0</v>
      </c>
      <c r="AK107" t="s">
        <v>12</v>
      </c>
      <c r="AL107">
        <v>0</v>
      </c>
      <c r="AM107">
        <v>0</v>
      </c>
    </row>
    <row r="108" spans="1:39" x14ac:dyDescent="0.25">
      <c r="A108" t="s">
        <v>92</v>
      </c>
      <c r="B108">
        <v>7</v>
      </c>
      <c r="C108">
        <v>175</v>
      </c>
      <c r="D108" t="s">
        <v>1</v>
      </c>
      <c r="E108">
        <v>0</v>
      </c>
      <c r="F108">
        <v>0</v>
      </c>
      <c r="G108" t="s">
        <v>2</v>
      </c>
      <c r="H108">
        <v>3757.9615720000002</v>
      </c>
      <c r="I108">
        <v>66.552868000000004</v>
      </c>
      <c r="J108" t="s">
        <v>3</v>
      </c>
      <c r="K108">
        <v>3632.882646</v>
      </c>
      <c r="L108">
        <v>66.37809</v>
      </c>
      <c r="M108" t="s">
        <v>4</v>
      </c>
      <c r="N108">
        <v>2400.5429100000001</v>
      </c>
      <c r="O108">
        <v>2.7613020000000001</v>
      </c>
      <c r="P108" t="s">
        <v>5</v>
      </c>
      <c r="Q108">
        <v>0</v>
      </c>
      <c r="R108">
        <v>0</v>
      </c>
      <c r="S108" t="s">
        <v>6</v>
      </c>
      <c r="T108">
        <v>0</v>
      </c>
      <c r="U108">
        <v>0</v>
      </c>
      <c r="V108" t="s">
        <v>7</v>
      </c>
      <c r="W108">
        <v>0</v>
      </c>
      <c r="X108">
        <v>0</v>
      </c>
      <c r="Y108" t="s">
        <v>8</v>
      </c>
      <c r="Z108">
        <v>0</v>
      </c>
      <c r="AA108">
        <v>0</v>
      </c>
      <c r="AB108" t="s">
        <v>9</v>
      </c>
      <c r="AC108">
        <v>0</v>
      </c>
      <c r="AD108">
        <v>0</v>
      </c>
      <c r="AE108" t="s">
        <v>10</v>
      </c>
      <c r="AF108">
        <v>32767</v>
      </c>
      <c r="AG108">
        <v>0</v>
      </c>
      <c r="AH108" t="s">
        <v>11</v>
      </c>
      <c r="AI108">
        <v>-32767</v>
      </c>
      <c r="AJ108">
        <v>0</v>
      </c>
      <c r="AK108" t="s">
        <v>12</v>
      </c>
      <c r="AL108">
        <v>0</v>
      </c>
      <c r="AM108">
        <v>0</v>
      </c>
    </row>
    <row r="109" spans="1:39" x14ac:dyDescent="0.25">
      <c r="A109" t="s">
        <v>92</v>
      </c>
      <c r="B109">
        <v>8</v>
      </c>
      <c r="C109">
        <v>200</v>
      </c>
      <c r="D109" t="s">
        <v>1</v>
      </c>
      <c r="E109">
        <v>0</v>
      </c>
      <c r="F109">
        <v>0</v>
      </c>
      <c r="G109" t="s">
        <v>2</v>
      </c>
      <c r="H109">
        <v>4294.8745609999996</v>
      </c>
      <c r="I109">
        <v>86.323116999999996</v>
      </c>
      <c r="J109" t="s">
        <v>3</v>
      </c>
      <c r="K109">
        <v>4151.9304979999997</v>
      </c>
      <c r="L109">
        <v>86.093230000000005</v>
      </c>
      <c r="M109" t="s">
        <v>4</v>
      </c>
      <c r="N109">
        <v>2743.5034230000001</v>
      </c>
      <c r="O109">
        <v>3.5606249999999999</v>
      </c>
      <c r="P109" t="s">
        <v>5</v>
      </c>
      <c r="Q109">
        <v>0</v>
      </c>
      <c r="R109">
        <v>0</v>
      </c>
      <c r="S109" t="s">
        <v>6</v>
      </c>
      <c r="T109">
        <v>0</v>
      </c>
      <c r="U109">
        <v>0</v>
      </c>
      <c r="V109" t="s">
        <v>7</v>
      </c>
      <c r="W109">
        <v>0</v>
      </c>
      <c r="X109">
        <v>0</v>
      </c>
      <c r="Y109" t="s">
        <v>8</v>
      </c>
      <c r="Z109">
        <v>0</v>
      </c>
      <c r="AA109">
        <v>0</v>
      </c>
      <c r="AB109" t="s">
        <v>9</v>
      </c>
      <c r="AC109">
        <v>0</v>
      </c>
      <c r="AD109">
        <v>0</v>
      </c>
      <c r="AE109" t="s">
        <v>10</v>
      </c>
      <c r="AF109">
        <v>32767</v>
      </c>
      <c r="AG109">
        <v>0</v>
      </c>
      <c r="AH109" t="s">
        <v>11</v>
      </c>
      <c r="AI109">
        <v>-32767</v>
      </c>
      <c r="AJ109">
        <v>0</v>
      </c>
      <c r="AK109" t="s">
        <v>12</v>
      </c>
      <c r="AL109">
        <v>0</v>
      </c>
      <c r="AM109">
        <v>0</v>
      </c>
    </row>
    <row r="110" spans="1:39" x14ac:dyDescent="0.25">
      <c r="A110" t="s">
        <v>92</v>
      </c>
      <c r="B110">
        <v>9</v>
      </c>
      <c r="C110">
        <v>225</v>
      </c>
      <c r="D110" t="s">
        <v>1</v>
      </c>
      <c r="E110">
        <v>0</v>
      </c>
      <c r="F110">
        <v>0</v>
      </c>
      <c r="G110" t="s">
        <v>2</v>
      </c>
      <c r="H110">
        <v>4831.7979489999998</v>
      </c>
      <c r="I110">
        <v>107.38158300000001</v>
      </c>
      <c r="J110" t="s">
        <v>3</v>
      </c>
      <c r="K110">
        <v>4670.9885350000004</v>
      </c>
      <c r="L110">
        <v>107.176276</v>
      </c>
      <c r="M110" t="s">
        <v>4</v>
      </c>
      <c r="N110">
        <v>3086.4746239999999</v>
      </c>
      <c r="O110">
        <v>4.3299209999999997</v>
      </c>
      <c r="P110" t="s">
        <v>5</v>
      </c>
      <c r="Q110">
        <v>0</v>
      </c>
      <c r="R110">
        <v>0</v>
      </c>
      <c r="S110" t="s">
        <v>6</v>
      </c>
      <c r="T110">
        <v>0</v>
      </c>
      <c r="U110">
        <v>0</v>
      </c>
      <c r="V110" t="s">
        <v>7</v>
      </c>
      <c r="W110">
        <v>0</v>
      </c>
      <c r="X110">
        <v>0</v>
      </c>
      <c r="Y110" t="s">
        <v>8</v>
      </c>
      <c r="Z110">
        <v>0</v>
      </c>
      <c r="AA110">
        <v>0</v>
      </c>
      <c r="AB110" t="s">
        <v>9</v>
      </c>
      <c r="AC110">
        <v>0</v>
      </c>
      <c r="AD110">
        <v>0</v>
      </c>
      <c r="AE110" t="s">
        <v>10</v>
      </c>
      <c r="AF110">
        <v>32767</v>
      </c>
      <c r="AG110">
        <v>0</v>
      </c>
      <c r="AH110" t="s">
        <v>11</v>
      </c>
      <c r="AI110">
        <v>-32767</v>
      </c>
      <c r="AJ110">
        <v>0</v>
      </c>
      <c r="AK110" t="s">
        <v>12</v>
      </c>
      <c r="AL110">
        <v>0</v>
      </c>
      <c r="AM110">
        <v>0</v>
      </c>
    </row>
    <row r="111" spans="1:39" x14ac:dyDescent="0.25">
      <c r="A111" t="s">
        <v>92</v>
      </c>
      <c r="B111">
        <v>10</v>
      </c>
      <c r="C111">
        <v>250</v>
      </c>
      <c r="D111" t="s">
        <v>1</v>
      </c>
      <c r="E111">
        <v>0</v>
      </c>
      <c r="F111">
        <v>0</v>
      </c>
      <c r="G111" t="s">
        <v>2</v>
      </c>
      <c r="H111">
        <v>5368.6905180000003</v>
      </c>
      <c r="I111">
        <v>132.14161300000001</v>
      </c>
      <c r="J111" t="s">
        <v>3</v>
      </c>
      <c r="K111">
        <v>5190.0149510000001</v>
      </c>
      <c r="L111">
        <v>131.96567899999999</v>
      </c>
      <c r="M111" t="s">
        <v>4</v>
      </c>
      <c r="N111">
        <v>3429.408633</v>
      </c>
      <c r="O111">
        <v>5.3125099999999996</v>
      </c>
      <c r="P111" t="s">
        <v>5</v>
      </c>
      <c r="Q111">
        <v>0</v>
      </c>
      <c r="R111">
        <v>0</v>
      </c>
      <c r="S111" t="s">
        <v>6</v>
      </c>
      <c r="T111">
        <v>0</v>
      </c>
      <c r="U111">
        <v>0</v>
      </c>
      <c r="V111" t="s">
        <v>7</v>
      </c>
      <c r="W111">
        <v>0</v>
      </c>
      <c r="X111">
        <v>0</v>
      </c>
      <c r="Y111" t="s">
        <v>8</v>
      </c>
      <c r="Z111">
        <v>0</v>
      </c>
      <c r="AA111">
        <v>0</v>
      </c>
      <c r="AB111" t="s">
        <v>9</v>
      </c>
      <c r="AC111">
        <v>0</v>
      </c>
      <c r="AD111">
        <v>0</v>
      </c>
      <c r="AE111" t="s">
        <v>10</v>
      </c>
      <c r="AF111">
        <v>32767</v>
      </c>
      <c r="AG111">
        <v>0</v>
      </c>
      <c r="AH111" t="s">
        <v>11</v>
      </c>
      <c r="AI111">
        <v>-32767</v>
      </c>
      <c r="AJ111">
        <v>0</v>
      </c>
      <c r="AK111" t="s">
        <v>12</v>
      </c>
      <c r="AL111">
        <v>0</v>
      </c>
      <c r="AM111">
        <v>0</v>
      </c>
    </row>
    <row r="112" spans="1:39" x14ac:dyDescent="0.25">
      <c r="A112" t="s">
        <v>92</v>
      </c>
      <c r="B112">
        <v>11</v>
      </c>
      <c r="C112">
        <v>275</v>
      </c>
      <c r="D112" t="s">
        <v>1</v>
      </c>
      <c r="E112">
        <v>0</v>
      </c>
      <c r="F112">
        <v>0</v>
      </c>
      <c r="G112" t="s">
        <v>2</v>
      </c>
      <c r="H112">
        <v>5905.5027540000001</v>
      </c>
      <c r="I112">
        <v>157.502816</v>
      </c>
      <c r="J112" t="s">
        <v>3</v>
      </c>
      <c r="K112">
        <v>5708.9639360000001</v>
      </c>
      <c r="L112">
        <v>157.371005</v>
      </c>
      <c r="M112" t="s">
        <v>4</v>
      </c>
      <c r="N112">
        <v>3772.2822019999999</v>
      </c>
      <c r="O112">
        <v>6.579688</v>
      </c>
      <c r="P112" t="s">
        <v>5</v>
      </c>
      <c r="Q112">
        <v>0</v>
      </c>
      <c r="R112">
        <v>0</v>
      </c>
      <c r="S112" t="s">
        <v>6</v>
      </c>
      <c r="T112">
        <v>0</v>
      </c>
      <c r="U112">
        <v>0</v>
      </c>
      <c r="V112" t="s">
        <v>7</v>
      </c>
      <c r="W112">
        <v>0</v>
      </c>
      <c r="X112">
        <v>0</v>
      </c>
      <c r="Y112" t="s">
        <v>8</v>
      </c>
      <c r="Z112">
        <v>0</v>
      </c>
      <c r="AA112">
        <v>0</v>
      </c>
      <c r="AB112" t="s">
        <v>9</v>
      </c>
      <c r="AC112">
        <v>0</v>
      </c>
      <c r="AD112">
        <v>0</v>
      </c>
      <c r="AE112" t="s">
        <v>10</v>
      </c>
      <c r="AF112">
        <v>32767</v>
      </c>
      <c r="AG112">
        <v>0</v>
      </c>
      <c r="AH112" t="s">
        <v>11</v>
      </c>
      <c r="AI112">
        <v>-32767</v>
      </c>
      <c r="AJ112">
        <v>0</v>
      </c>
      <c r="AK112" t="s">
        <v>12</v>
      </c>
      <c r="AL112">
        <v>0</v>
      </c>
      <c r="AM112">
        <v>0</v>
      </c>
    </row>
    <row r="113" spans="1:39" x14ac:dyDescent="0.25">
      <c r="A113" t="s">
        <v>92</v>
      </c>
      <c r="B113">
        <v>12</v>
      </c>
      <c r="C113">
        <v>300</v>
      </c>
      <c r="D113" t="s">
        <v>1</v>
      </c>
      <c r="E113">
        <v>0</v>
      </c>
      <c r="F113">
        <v>0</v>
      </c>
      <c r="G113" t="s">
        <v>2</v>
      </c>
      <c r="H113">
        <v>6442.3538479999997</v>
      </c>
      <c r="I113">
        <v>184.48877300000001</v>
      </c>
      <c r="J113" t="s">
        <v>3</v>
      </c>
      <c r="K113">
        <v>6227.9491799999996</v>
      </c>
      <c r="L113">
        <v>184.329275</v>
      </c>
      <c r="M113" t="s">
        <v>4</v>
      </c>
      <c r="N113">
        <v>4115.193945</v>
      </c>
      <c r="O113">
        <v>7.5719709999999996</v>
      </c>
      <c r="P113" t="s">
        <v>5</v>
      </c>
      <c r="Q113">
        <v>0</v>
      </c>
      <c r="R113">
        <v>0</v>
      </c>
      <c r="S113" t="s">
        <v>6</v>
      </c>
      <c r="T113">
        <v>0</v>
      </c>
      <c r="U113">
        <v>0</v>
      </c>
      <c r="V113" t="s">
        <v>7</v>
      </c>
      <c r="W113">
        <v>0</v>
      </c>
      <c r="X113">
        <v>0</v>
      </c>
      <c r="Y113" t="s">
        <v>8</v>
      </c>
      <c r="Z113">
        <v>0</v>
      </c>
      <c r="AA113">
        <v>0</v>
      </c>
      <c r="AB113" t="s">
        <v>9</v>
      </c>
      <c r="AC113">
        <v>0</v>
      </c>
      <c r="AD113">
        <v>0</v>
      </c>
      <c r="AE113" t="s">
        <v>10</v>
      </c>
      <c r="AF113">
        <v>32767</v>
      </c>
      <c r="AG113">
        <v>0</v>
      </c>
      <c r="AH113" t="s">
        <v>11</v>
      </c>
      <c r="AI113">
        <v>-32767</v>
      </c>
      <c r="AJ113">
        <v>0</v>
      </c>
      <c r="AK113" t="s">
        <v>12</v>
      </c>
      <c r="AL113">
        <v>0</v>
      </c>
      <c r="AM113">
        <v>0</v>
      </c>
    </row>
    <row r="114" spans="1:39" x14ac:dyDescent="0.25">
      <c r="A114" t="s">
        <v>92</v>
      </c>
      <c r="B114">
        <v>13</v>
      </c>
      <c r="C114">
        <v>325</v>
      </c>
      <c r="D114" t="s">
        <v>1</v>
      </c>
      <c r="E114">
        <v>0</v>
      </c>
      <c r="F114">
        <v>0</v>
      </c>
      <c r="G114" t="s">
        <v>2</v>
      </c>
      <c r="H114">
        <v>6979.186436</v>
      </c>
      <c r="I114">
        <v>214.501045</v>
      </c>
      <c r="J114" t="s">
        <v>3</v>
      </c>
      <c r="K114">
        <v>6746.9192579999999</v>
      </c>
      <c r="L114">
        <v>214.45145299999999</v>
      </c>
      <c r="M114" t="s">
        <v>4</v>
      </c>
      <c r="N114">
        <v>4458.096904</v>
      </c>
      <c r="O114">
        <v>8.9201239999999995</v>
      </c>
      <c r="P114" t="s">
        <v>5</v>
      </c>
      <c r="Q114">
        <v>0</v>
      </c>
      <c r="R114">
        <v>0</v>
      </c>
      <c r="S114" t="s">
        <v>6</v>
      </c>
      <c r="T114">
        <v>0</v>
      </c>
      <c r="U114">
        <v>0</v>
      </c>
      <c r="V114" t="s">
        <v>7</v>
      </c>
      <c r="W114">
        <v>0</v>
      </c>
      <c r="X114">
        <v>0</v>
      </c>
      <c r="Y114" t="s">
        <v>8</v>
      </c>
      <c r="Z114">
        <v>0</v>
      </c>
      <c r="AA114">
        <v>0</v>
      </c>
      <c r="AB114" t="s">
        <v>9</v>
      </c>
      <c r="AC114">
        <v>0</v>
      </c>
      <c r="AD114">
        <v>0</v>
      </c>
      <c r="AE114" t="s">
        <v>10</v>
      </c>
      <c r="AF114">
        <v>32767</v>
      </c>
      <c r="AG114">
        <v>0</v>
      </c>
      <c r="AH114" t="s">
        <v>11</v>
      </c>
      <c r="AI114">
        <v>-32767</v>
      </c>
      <c r="AJ114">
        <v>0</v>
      </c>
      <c r="AK114" t="s">
        <v>12</v>
      </c>
      <c r="AL114">
        <v>0</v>
      </c>
      <c r="AM114">
        <v>0</v>
      </c>
    </row>
    <row r="115" spans="1:39" x14ac:dyDescent="0.25">
      <c r="A115" t="s">
        <v>92</v>
      </c>
      <c r="B115">
        <v>14</v>
      </c>
      <c r="C115">
        <v>350</v>
      </c>
      <c r="D115" t="s">
        <v>1</v>
      </c>
      <c r="E115">
        <v>0</v>
      </c>
      <c r="F115">
        <v>0</v>
      </c>
      <c r="G115" t="s">
        <v>2</v>
      </c>
      <c r="H115">
        <v>7516.0507319999997</v>
      </c>
      <c r="I115">
        <v>245.50981999999999</v>
      </c>
      <c r="J115" t="s">
        <v>3</v>
      </c>
      <c r="K115">
        <v>7265.9207029999998</v>
      </c>
      <c r="L115">
        <v>245.616738</v>
      </c>
      <c r="M115" t="s">
        <v>4</v>
      </c>
      <c r="N115">
        <v>4801.0073439999996</v>
      </c>
      <c r="O115">
        <v>10.421229</v>
      </c>
      <c r="P115" t="s">
        <v>5</v>
      </c>
      <c r="Q115">
        <v>0</v>
      </c>
      <c r="R115">
        <v>0</v>
      </c>
      <c r="S115" t="s">
        <v>6</v>
      </c>
      <c r="T115">
        <v>0</v>
      </c>
      <c r="U115">
        <v>0</v>
      </c>
      <c r="V115" t="s">
        <v>7</v>
      </c>
      <c r="W115">
        <v>0</v>
      </c>
      <c r="X115">
        <v>0</v>
      </c>
      <c r="Y115" t="s">
        <v>8</v>
      </c>
      <c r="Z115">
        <v>0</v>
      </c>
      <c r="AA115">
        <v>0</v>
      </c>
      <c r="AB115" t="s">
        <v>9</v>
      </c>
      <c r="AC115">
        <v>0</v>
      </c>
      <c r="AD115">
        <v>0</v>
      </c>
      <c r="AE115" t="s">
        <v>10</v>
      </c>
      <c r="AF115">
        <v>32767</v>
      </c>
      <c r="AG115">
        <v>0</v>
      </c>
      <c r="AH115" t="s">
        <v>11</v>
      </c>
      <c r="AI115">
        <v>-32767</v>
      </c>
      <c r="AJ115">
        <v>0</v>
      </c>
      <c r="AK115" t="s">
        <v>12</v>
      </c>
      <c r="AL115">
        <v>0</v>
      </c>
      <c r="AM115">
        <v>0</v>
      </c>
    </row>
    <row r="116" spans="1:39" x14ac:dyDescent="0.25">
      <c r="A116" t="s">
        <v>92</v>
      </c>
      <c r="B116">
        <v>15</v>
      </c>
      <c r="C116">
        <v>375</v>
      </c>
      <c r="D116" t="s">
        <v>1</v>
      </c>
      <c r="E116">
        <v>0</v>
      </c>
      <c r="F116">
        <v>0</v>
      </c>
      <c r="G116" t="s">
        <v>2</v>
      </c>
      <c r="H116">
        <v>8053.0024800000001</v>
      </c>
      <c r="I116">
        <v>279.93493699999999</v>
      </c>
      <c r="J116" t="s">
        <v>3</v>
      </c>
      <c r="K116">
        <v>7785.0051169999997</v>
      </c>
      <c r="L116">
        <v>280.16737499999999</v>
      </c>
      <c r="M116" t="s">
        <v>4</v>
      </c>
      <c r="N116">
        <v>5143.9907030000004</v>
      </c>
      <c r="O116">
        <v>12.070707000000001</v>
      </c>
      <c r="P116" t="s">
        <v>5</v>
      </c>
      <c r="Q116">
        <v>0</v>
      </c>
      <c r="R116">
        <v>0</v>
      </c>
      <c r="S116" t="s">
        <v>6</v>
      </c>
      <c r="T116">
        <v>0</v>
      </c>
      <c r="U116">
        <v>0</v>
      </c>
      <c r="V116" t="s">
        <v>7</v>
      </c>
      <c r="W116">
        <v>0</v>
      </c>
      <c r="X116">
        <v>0</v>
      </c>
      <c r="Y116" t="s">
        <v>8</v>
      </c>
      <c r="Z116">
        <v>0</v>
      </c>
      <c r="AA116">
        <v>0</v>
      </c>
      <c r="AB116" t="s">
        <v>9</v>
      </c>
      <c r="AC116">
        <v>0</v>
      </c>
      <c r="AD116">
        <v>0</v>
      </c>
      <c r="AE116" t="s">
        <v>10</v>
      </c>
      <c r="AF116">
        <v>32767</v>
      </c>
      <c r="AG116">
        <v>0</v>
      </c>
      <c r="AH116" t="s">
        <v>11</v>
      </c>
      <c r="AI116">
        <v>-32767</v>
      </c>
      <c r="AJ116">
        <v>0</v>
      </c>
      <c r="AK116" t="s">
        <v>12</v>
      </c>
      <c r="AL116">
        <v>0</v>
      </c>
      <c r="AM116">
        <v>0</v>
      </c>
    </row>
    <row r="117" spans="1:39" x14ac:dyDescent="0.25">
      <c r="A117" t="s">
        <v>92</v>
      </c>
      <c r="B117">
        <v>16</v>
      </c>
      <c r="C117">
        <v>400</v>
      </c>
      <c r="D117" t="s">
        <v>1</v>
      </c>
      <c r="E117">
        <v>0</v>
      </c>
      <c r="F117">
        <v>0</v>
      </c>
      <c r="G117" t="s">
        <v>2</v>
      </c>
      <c r="H117">
        <v>8589.8908009999996</v>
      </c>
      <c r="I117">
        <v>315.87248399999999</v>
      </c>
      <c r="J117" t="s">
        <v>3</v>
      </c>
      <c r="K117">
        <v>8304.0251559999997</v>
      </c>
      <c r="L117">
        <v>316.18363900000003</v>
      </c>
      <c r="M117" t="s">
        <v>4</v>
      </c>
      <c r="N117">
        <v>5486.9291890000004</v>
      </c>
      <c r="O117">
        <v>13.554425</v>
      </c>
      <c r="P117" t="s">
        <v>5</v>
      </c>
      <c r="Q117">
        <v>0</v>
      </c>
      <c r="R117">
        <v>0</v>
      </c>
      <c r="S117" t="s">
        <v>6</v>
      </c>
      <c r="T117">
        <v>0</v>
      </c>
      <c r="U117">
        <v>0</v>
      </c>
      <c r="V117" t="s">
        <v>7</v>
      </c>
      <c r="W117">
        <v>0</v>
      </c>
      <c r="X117">
        <v>0</v>
      </c>
      <c r="Y117" t="s">
        <v>8</v>
      </c>
      <c r="Z117">
        <v>0</v>
      </c>
      <c r="AA117">
        <v>0</v>
      </c>
      <c r="AB117" t="s">
        <v>9</v>
      </c>
      <c r="AC117">
        <v>0</v>
      </c>
      <c r="AD117">
        <v>0</v>
      </c>
      <c r="AE117" t="s">
        <v>10</v>
      </c>
      <c r="AF117">
        <v>32767</v>
      </c>
      <c r="AG117">
        <v>0</v>
      </c>
      <c r="AH117" t="s">
        <v>11</v>
      </c>
      <c r="AI117">
        <v>-32767</v>
      </c>
      <c r="AJ117">
        <v>0</v>
      </c>
      <c r="AK117" t="s">
        <v>12</v>
      </c>
      <c r="AL117">
        <v>0</v>
      </c>
      <c r="AM117">
        <v>0</v>
      </c>
    </row>
    <row r="118" spans="1:39" x14ac:dyDescent="0.25">
      <c r="A118" t="s">
        <v>92</v>
      </c>
      <c r="B118">
        <v>17</v>
      </c>
      <c r="C118">
        <v>425</v>
      </c>
      <c r="D118" t="s">
        <v>1</v>
      </c>
      <c r="E118">
        <v>0</v>
      </c>
      <c r="F118">
        <v>0</v>
      </c>
      <c r="G118" t="s">
        <v>2</v>
      </c>
      <c r="H118">
        <v>9126.7617190000001</v>
      </c>
      <c r="I118">
        <v>356.79781500000001</v>
      </c>
      <c r="J118" t="s">
        <v>3</v>
      </c>
      <c r="K118">
        <v>8823.0303519999998</v>
      </c>
      <c r="L118">
        <v>357.265491</v>
      </c>
      <c r="M118" t="s">
        <v>4</v>
      </c>
      <c r="N118">
        <v>5829.8481250000004</v>
      </c>
      <c r="O118">
        <v>15.130896999999999</v>
      </c>
      <c r="P118" t="s">
        <v>5</v>
      </c>
      <c r="Q118">
        <v>0</v>
      </c>
      <c r="R118">
        <v>0</v>
      </c>
      <c r="S118" t="s">
        <v>6</v>
      </c>
      <c r="T118">
        <v>0</v>
      </c>
      <c r="U118">
        <v>0</v>
      </c>
      <c r="V118" t="s">
        <v>7</v>
      </c>
      <c r="W118">
        <v>0</v>
      </c>
      <c r="X118">
        <v>0</v>
      </c>
      <c r="Y118" t="s">
        <v>8</v>
      </c>
      <c r="Z118">
        <v>0</v>
      </c>
      <c r="AA118">
        <v>0</v>
      </c>
      <c r="AB118" t="s">
        <v>9</v>
      </c>
      <c r="AC118">
        <v>0</v>
      </c>
      <c r="AD118">
        <v>0</v>
      </c>
      <c r="AE118" t="s">
        <v>10</v>
      </c>
      <c r="AF118">
        <v>32767</v>
      </c>
      <c r="AG118">
        <v>0</v>
      </c>
      <c r="AH118" t="s">
        <v>11</v>
      </c>
      <c r="AI118">
        <v>-32767</v>
      </c>
      <c r="AJ118">
        <v>0</v>
      </c>
      <c r="AK118" t="s">
        <v>12</v>
      </c>
      <c r="AL118">
        <v>0</v>
      </c>
      <c r="AM118">
        <v>0</v>
      </c>
    </row>
    <row r="119" spans="1:39" x14ac:dyDescent="0.25">
      <c r="A119" t="s">
        <v>92</v>
      </c>
      <c r="B119">
        <v>18</v>
      </c>
      <c r="C119">
        <v>450</v>
      </c>
      <c r="D119" t="s">
        <v>1</v>
      </c>
      <c r="E119">
        <v>0</v>
      </c>
      <c r="F119">
        <v>0</v>
      </c>
      <c r="G119" t="s">
        <v>2</v>
      </c>
      <c r="H119">
        <v>9663.6324609999992</v>
      </c>
      <c r="I119">
        <v>398.56229500000001</v>
      </c>
      <c r="J119" t="s">
        <v>3</v>
      </c>
      <c r="K119">
        <v>9342.037773</v>
      </c>
      <c r="L119">
        <v>399.065335</v>
      </c>
      <c r="M119" t="s">
        <v>4</v>
      </c>
      <c r="N119">
        <v>6172.7773440000001</v>
      </c>
      <c r="O119">
        <v>16.626768999999999</v>
      </c>
      <c r="P119" t="s">
        <v>5</v>
      </c>
      <c r="Q119">
        <v>0</v>
      </c>
      <c r="R119">
        <v>0</v>
      </c>
      <c r="S119" t="s">
        <v>6</v>
      </c>
      <c r="T119">
        <v>0</v>
      </c>
      <c r="U119">
        <v>0</v>
      </c>
      <c r="V119" t="s">
        <v>7</v>
      </c>
      <c r="W119">
        <v>0</v>
      </c>
      <c r="X119">
        <v>0</v>
      </c>
      <c r="Y119" t="s">
        <v>8</v>
      </c>
      <c r="Z119">
        <v>0</v>
      </c>
      <c r="AA119">
        <v>0</v>
      </c>
      <c r="AB119" t="s">
        <v>9</v>
      </c>
      <c r="AC119">
        <v>0</v>
      </c>
      <c r="AD119">
        <v>0</v>
      </c>
      <c r="AE119" t="s">
        <v>10</v>
      </c>
      <c r="AF119">
        <v>32767</v>
      </c>
      <c r="AG119">
        <v>0</v>
      </c>
      <c r="AH119" t="s">
        <v>11</v>
      </c>
      <c r="AI119">
        <v>-32767</v>
      </c>
      <c r="AJ119">
        <v>0</v>
      </c>
      <c r="AK119" t="s">
        <v>12</v>
      </c>
      <c r="AL119">
        <v>0</v>
      </c>
      <c r="AM119">
        <v>0</v>
      </c>
    </row>
    <row r="120" spans="1:39" x14ac:dyDescent="0.25">
      <c r="A120" t="s">
        <v>92</v>
      </c>
      <c r="B120">
        <v>19</v>
      </c>
      <c r="C120">
        <v>475</v>
      </c>
      <c r="D120" t="s">
        <v>1</v>
      </c>
      <c r="E120">
        <v>0</v>
      </c>
      <c r="F120">
        <v>0</v>
      </c>
      <c r="G120" t="s">
        <v>2</v>
      </c>
      <c r="H120">
        <v>10200.450624999999</v>
      </c>
      <c r="I120">
        <v>440.64800400000001</v>
      </c>
      <c r="J120" t="s">
        <v>3</v>
      </c>
      <c r="K120">
        <v>9860.9896480000007</v>
      </c>
      <c r="L120">
        <v>441.22093100000001</v>
      </c>
      <c r="M120" t="s">
        <v>4</v>
      </c>
      <c r="N120">
        <v>6515.6527729999998</v>
      </c>
      <c r="O120">
        <v>18.605551999999999</v>
      </c>
      <c r="P120" t="s">
        <v>5</v>
      </c>
      <c r="Q120">
        <v>0</v>
      </c>
      <c r="R120">
        <v>0</v>
      </c>
      <c r="S120" t="s">
        <v>6</v>
      </c>
      <c r="T120">
        <v>0</v>
      </c>
      <c r="U120">
        <v>0</v>
      </c>
      <c r="V120" t="s">
        <v>7</v>
      </c>
      <c r="W120">
        <v>0</v>
      </c>
      <c r="X120">
        <v>0</v>
      </c>
      <c r="Y120" t="s">
        <v>8</v>
      </c>
      <c r="Z120">
        <v>0</v>
      </c>
      <c r="AA120">
        <v>0</v>
      </c>
      <c r="AB120" t="s">
        <v>9</v>
      </c>
      <c r="AC120">
        <v>0</v>
      </c>
      <c r="AD120">
        <v>0</v>
      </c>
      <c r="AE120" t="s">
        <v>10</v>
      </c>
      <c r="AF120">
        <v>32767</v>
      </c>
      <c r="AG120">
        <v>0</v>
      </c>
      <c r="AH120" t="s">
        <v>11</v>
      </c>
      <c r="AI120">
        <v>-32767</v>
      </c>
      <c r="AJ120">
        <v>0</v>
      </c>
      <c r="AK120" t="s">
        <v>12</v>
      </c>
      <c r="AL120">
        <v>0</v>
      </c>
      <c r="AM120">
        <v>0</v>
      </c>
    </row>
    <row r="121" spans="1:39" x14ac:dyDescent="0.25">
      <c r="A121" t="s">
        <v>92</v>
      </c>
      <c r="B121">
        <v>20</v>
      </c>
      <c r="C121">
        <v>500</v>
      </c>
      <c r="D121" t="s">
        <v>1</v>
      </c>
      <c r="E121">
        <v>0</v>
      </c>
      <c r="F121">
        <v>0</v>
      </c>
      <c r="G121" t="s">
        <v>2</v>
      </c>
      <c r="H121">
        <v>10737.326016000001</v>
      </c>
      <c r="I121">
        <v>485.53298799999999</v>
      </c>
      <c r="J121" t="s">
        <v>3</v>
      </c>
      <c r="K121">
        <v>10380.000527</v>
      </c>
      <c r="L121">
        <v>486.20408200000003</v>
      </c>
      <c r="M121" t="s">
        <v>4</v>
      </c>
      <c r="N121">
        <v>6858.5879590000004</v>
      </c>
      <c r="O121">
        <v>20.315232000000002</v>
      </c>
      <c r="P121" t="s">
        <v>5</v>
      </c>
      <c r="Q121">
        <v>0</v>
      </c>
      <c r="R121">
        <v>0</v>
      </c>
      <c r="S121" t="s">
        <v>6</v>
      </c>
      <c r="T121">
        <v>0</v>
      </c>
      <c r="U121">
        <v>0</v>
      </c>
      <c r="V121" t="s">
        <v>7</v>
      </c>
      <c r="W121">
        <v>0</v>
      </c>
      <c r="X121">
        <v>0</v>
      </c>
      <c r="Y121" t="s">
        <v>8</v>
      </c>
      <c r="Z121">
        <v>0</v>
      </c>
      <c r="AA121">
        <v>0</v>
      </c>
      <c r="AB121" t="s">
        <v>9</v>
      </c>
      <c r="AC121">
        <v>0</v>
      </c>
      <c r="AD121">
        <v>0</v>
      </c>
      <c r="AE121" t="s">
        <v>10</v>
      </c>
      <c r="AF121">
        <v>32767</v>
      </c>
      <c r="AG121">
        <v>0</v>
      </c>
      <c r="AH121" t="s">
        <v>11</v>
      </c>
      <c r="AI121">
        <v>-32767</v>
      </c>
      <c r="AJ121">
        <v>0</v>
      </c>
      <c r="AK121" t="s">
        <v>12</v>
      </c>
      <c r="AL121">
        <v>0</v>
      </c>
      <c r="AM121">
        <v>0</v>
      </c>
    </row>
    <row r="122" spans="1:39" x14ac:dyDescent="0.25">
      <c r="A122" t="s">
        <v>102</v>
      </c>
      <c r="B122">
        <v>1</v>
      </c>
      <c r="C122">
        <v>25</v>
      </c>
      <c r="D122" t="s">
        <v>1</v>
      </c>
      <c r="E122">
        <v>0</v>
      </c>
      <c r="F122">
        <v>0</v>
      </c>
      <c r="G122" t="s">
        <v>2</v>
      </c>
      <c r="H122">
        <v>457.05495200000001</v>
      </c>
      <c r="I122">
        <v>2.3867850000000002</v>
      </c>
      <c r="J122" t="s">
        <v>3</v>
      </c>
      <c r="K122">
        <v>453.30490099999997</v>
      </c>
      <c r="L122">
        <v>2.4107780000000001</v>
      </c>
      <c r="M122" t="s">
        <v>4</v>
      </c>
      <c r="N122">
        <v>187.47025500000001</v>
      </c>
      <c r="O122">
        <v>0.203289</v>
      </c>
      <c r="P122" t="s">
        <v>5</v>
      </c>
      <c r="Q122">
        <v>3.6045319999999998</v>
      </c>
      <c r="R122">
        <v>1.47E-4</v>
      </c>
      <c r="S122" t="s">
        <v>6</v>
      </c>
      <c r="T122">
        <v>232.450704</v>
      </c>
      <c r="U122">
        <v>1.900333</v>
      </c>
      <c r="V122" t="s">
        <v>7</v>
      </c>
      <c r="W122">
        <v>0.34851500000000002</v>
      </c>
      <c r="X122">
        <v>2.7900000000000001E-4</v>
      </c>
      <c r="Y122" t="s">
        <v>8</v>
      </c>
      <c r="Z122">
        <v>0</v>
      </c>
      <c r="AA122">
        <v>0</v>
      </c>
      <c r="AB122" t="s">
        <v>9</v>
      </c>
      <c r="AC122">
        <v>0</v>
      </c>
      <c r="AD122">
        <v>0</v>
      </c>
      <c r="AE122" t="s">
        <v>10</v>
      </c>
      <c r="AF122">
        <v>0.29275099999999998</v>
      </c>
      <c r="AG122">
        <v>6.8999999999999997E-5</v>
      </c>
      <c r="AH122" t="s">
        <v>11</v>
      </c>
      <c r="AI122">
        <v>0.70631699999999997</v>
      </c>
      <c r="AJ122">
        <v>1.8E-5</v>
      </c>
      <c r="AK122" t="s">
        <v>12</v>
      </c>
      <c r="AL122">
        <v>0</v>
      </c>
      <c r="AM122">
        <v>0</v>
      </c>
    </row>
    <row r="123" spans="1:39" x14ac:dyDescent="0.25">
      <c r="A123" t="s">
        <v>102</v>
      </c>
      <c r="B123">
        <v>2</v>
      </c>
      <c r="C123">
        <v>50</v>
      </c>
      <c r="D123" t="s">
        <v>1</v>
      </c>
      <c r="E123">
        <v>0</v>
      </c>
      <c r="F123">
        <v>0</v>
      </c>
      <c r="G123" t="s">
        <v>2</v>
      </c>
      <c r="H123">
        <v>915.86915799999997</v>
      </c>
      <c r="I123">
        <v>7.5374460000000001</v>
      </c>
      <c r="J123" t="s">
        <v>3</v>
      </c>
      <c r="K123">
        <v>908.588661</v>
      </c>
      <c r="L123">
        <v>7.6431940000000003</v>
      </c>
      <c r="M123" t="s">
        <v>4</v>
      </c>
      <c r="N123">
        <v>373.42619400000001</v>
      </c>
      <c r="O123">
        <v>0.27197300000000002</v>
      </c>
      <c r="P123" t="s">
        <v>5</v>
      </c>
      <c r="Q123">
        <v>7.2027340000000004</v>
      </c>
      <c r="R123">
        <v>1.94E-4</v>
      </c>
      <c r="S123" t="s">
        <v>6</v>
      </c>
      <c r="T123">
        <v>468.07653399999998</v>
      </c>
      <c r="U123">
        <v>7.0782499999999997</v>
      </c>
      <c r="V123" t="s">
        <v>7</v>
      </c>
      <c r="W123">
        <v>0.66231099999999998</v>
      </c>
      <c r="X123">
        <v>3.0800000000000001E-4</v>
      </c>
      <c r="Y123" t="s">
        <v>8</v>
      </c>
      <c r="Z123">
        <v>0</v>
      </c>
      <c r="AA123">
        <v>0</v>
      </c>
      <c r="AB123" t="s">
        <v>9</v>
      </c>
      <c r="AC123">
        <v>0</v>
      </c>
      <c r="AD123">
        <v>0</v>
      </c>
      <c r="AE123" t="s">
        <v>10</v>
      </c>
      <c r="AF123">
        <v>0.28842600000000002</v>
      </c>
      <c r="AG123">
        <v>5.5999999999999999E-5</v>
      </c>
      <c r="AH123" t="s">
        <v>11</v>
      </c>
      <c r="AI123">
        <v>0.70784499999999995</v>
      </c>
      <c r="AJ123">
        <v>2.4000000000000001E-5</v>
      </c>
      <c r="AK123" t="s">
        <v>12</v>
      </c>
      <c r="AL123">
        <v>0</v>
      </c>
      <c r="AM123">
        <v>0</v>
      </c>
    </row>
    <row r="124" spans="1:39" x14ac:dyDescent="0.25">
      <c r="A124" t="s">
        <v>102</v>
      </c>
      <c r="B124">
        <v>3</v>
      </c>
      <c r="C124">
        <v>75</v>
      </c>
      <c r="D124" t="s">
        <v>1</v>
      </c>
      <c r="E124">
        <v>0</v>
      </c>
      <c r="F124">
        <v>0</v>
      </c>
      <c r="G124" t="s">
        <v>2</v>
      </c>
      <c r="H124">
        <v>1375.6267580000001</v>
      </c>
      <c r="I124">
        <v>17.638864999999999</v>
      </c>
      <c r="J124" t="s">
        <v>3</v>
      </c>
      <c r="K124">
        <v>1364.8152640000001</v>
      </c>
      <c r="L124">
        <v>17.799389000000001</v>
      </c>
      <c r="M124" t="s">
        <v>4</v>
      </c>
      <c r="N124">
        <v>559.43399999999997</v>
      </c>
      <c r="O124">
        <v>0.44608199999999998</v>
      </c>
      <c r="P124" t="s">
        <v>5</v>
      </c>
      <c r="Q124">
        <v>10.801341000000001</v>
      </c>
      <c r="R124">
        <v>2.5700000000000001E-4</v>
      </c>
      <c r="S124" t="s">
        <v>6</v>
      </c>
      <c r="T124">
        <v>704.51514399999996</v>
      </c>
      <c r="U124">
        <v>14.970996</v>
      </c>
      <c r="V124" t="s">
        <v>7</v>
      </c>
      <c r="W124">
        <v>0.97457800000000006</v>
      </c>
      <c r="X124">
        <v>3.28E-4</v>
      </c>
      <c r="Y124" t="s">
        <v>8</v>
      </c>
      <c r="Z124">
        <v>0</v>
      </c>
      <c r="AA124">
        <v>0</v>
      </c>
      <c r="AB124" t="s">
        <v>9</v>
      </c>
      <c r="AC124">
        <v>0</v>
      </c>
      <c r="AD124">
        <v>0</v>
      </c>
      <c r="AE124" t="s">
        <v>10</v>
      </c>
      <c r="AF124">
        <v>0.28527999999999998</v>
      </c>
      <c r="AG124">
        <v>2.0999999999999999E-5</v>
      </c>
      <c r="AH124" t="s">
        <v>11</v>
      </c>
      <c r="AI124">
        <v>0.70872199999999996</v>
      </c>
      <c r="AJ124">
        <v>3.6000000000000001E-5</v>
      </c>
      <c r="AK124" t="s">
        <v>12</v>
      </c>
      <c r="AL124">
        <v>0.04</v>
      </c>
      <c r="AM124">
        <v>7.8399999999999997E-2</v>
      </c>
    </row>
    <row r="125" spans="1:39" x14ac:dyDescent="0.25">
      <c r="A125" t="s">
        <v>102</v>
      </c>
      <c r="B125">
        <v>4</v>
      </c>
      <c r="C125">
        <v>100</v>
      </c>
      <c r="D125" t="s">
        <v>1</v>
      </c>
      <c r="E125">
        <v>0</v>
      </c>
      <c r="F125">
        <v>0</v>
      </c>
      <c r="G125" t="s">
        <v>2</v>
      </c>
      <c r="H125">
        <v>1835.6572140000001</v>
      </c>
      <c r="I125">
        <v>28.274324</v>
      </c>
      <c r="J125" t="s">
        <v>3</v>
      </c>
      <c r="K125">
        <v>1821.312017</v>
      </c>
      <c r="L125">
        <v>28.573432</v>
      </c>
      <c r="M125" t="s">
        <v>4</v>
      </c>
      <c r="N125">
        <v>745.40874799999995</v>
      </c>
      <c r="O125">
        <v>0.68000099999999997</v>
      </c>
      <c r="P125" t="s">
        <v>5</v>
      </c>
      <c r="Q125">
        <v>14.400195999999999</v>
      </c>
      <c r="R125">
        <v>3.5E-4</v>
      </c>
      <c r="S125" t="s">
        <v>6</v>
      </c>
      <c r="T125">
        <v>941.44732199999999</v>
      </c>
      <c r="U125">
        <v>27.175459</v>
      </c>
      <c r="V125" t="s">
        <v>7</v>
      </c>
      <c r="W125">
        <v>1.2864709999999999</v>
      </c>
      <c r="X125">
        <v>4.7199999999999998E-4</v>
      </c>
      <c r="Y125" t="s">
        <v>8</v>
      </c>
      <c r="Z125">
        <v>0</v>
      </c>
      <c r="AA125">
        <v>0</v>
      </c>
      <c r="AB125" t="s">
        <v>9</v>
      </c>
      <c r="AC125">
        <v>0</v>
      </c>
      <c r="AD125">
        <v>0</v>
      </c>
      <c r="AE125" t="s">
        <v>10</v>
      </c>
      <c r="AF125">
        <v>0.28453400000000001</v>
      </c>
      <c r="AG125">
        <v>1.5999999999999999E-5</v>
      </c>
      <c r="AH125" t="s">
        <v>11</v>
      </c>
      <c r="AI125">
        <v>0.70935499999999996</v>
      </c>
      <c r="AJ125">
        <v>4.1999999999999998E-5</v>
      </c>
      <c r="AK125" t="s">
        <v>12</v>
      </c>
      <c r="AL125">
        <v>0.1</v>
      </c>
      <c r="AM125">
        <v>0.13</v>
      </c>
    </row>
    <row r="126" spans="1:39" x14ac:dyDescent="0.25">
      <c r="A126" t="s">
        <v>102</v>
      </c>
      <c r="B126">
        <v>5</v>
      </c>
      <c r="C126">
        <v>125</v>
      </c>
      <c r="D126" t="s">
        <v>1</v>
      </c>
      <c r="E126">
        <v>0</v>
      </c>
      <c r="F126">
        <v>0</v>
      </c>
      <c r="G126" t="s">
        <v>2</v>
      </c>
      <c r="H126">
        <v>2295.8041499999999</v>
      </c>
      <c r="I126">
        <v>45.110838999999999</v>
      </c>
      <c r="J126" t="s">
        <v>3</v>
      </c>
      <c r="K126">
        <v>2277.926113</v>
      </c>
      <c r="L126">
        <v>45.474592000000001</v>
      </c>
      <c r="M126" t="s">
        <v>4</v>
      </c>
      <c r="N126">
        <v>931.34817899999996</v>
      </c>
      <c r="O126">
        <v>0.80900700000000003</v>
      </c>
      <c r="P126" t="s">
        <v>5</v>
      </c>
      <c r="Q126">
        <v>17.999479999999998</v>
      </c>
      <c r="R126">
        <v>3.7300000000000001E-4</v>
      </c>
      <c r="S126" t="s">
        <v>6</v>
      </c>
      <c r="T126">
        <v>1178.50155</v>
      </c>
      <c r="U126">
        <v>42.863076</v>
      </c>
      <c r="V126" t="s">
        <v>7</v>
      </c>
      <c r="W126">
        <v>1.598994</v>
      </c>
      <c r="X126">
        <v>5.5599999999999996E-4</v>
      </c>
      <c r="Y126" t="s">
        <v>8</v>
      </c>
      <c r="Z126">
        <v>0</v>
      </c>
      <c r="AA126">
        <v>0</v>
      </c>
      <c r="AB126" t="s">
        <v>9</v>
      </c>
      <c r="AC126">
        <v>0</v>
      </c>
      <c r="AD126">
        <v>0</v>
      </c>
      <c r="AE126" t="s">
        <v>10</v>
      </c>
      <c r="AF126">
        <v>0.28344399999999997</v>
      </c>
      <c r="AG126">
        <v>2.0999999999999999E-5</v>
      </c>
      <c r="AH126" t="s">
        <v>11</v>
      </c>
      <c r="AI126">
        <v>0.70981300000000003</v>
      </c>
      <c r="AJ126">
        <v>4.3000000000000002E-5</v>
      </c>
      <c r="AK126" t="s">
        <v>12</v>
      </c>
      <c r="AL126">
        <v>0.2</v>
      </c>
      <c r="AM126">
        <v>0.2</v>
      </c>
    </row>
    <row r="127" spans="1:39" x14ac:dyDescent="0.25">
      <c r="A127" t="s">
        <v>102</v>
      </c>
      <c r="B127">
        <v>6</v>
      </c>
      <c r="C127">
        <v>150</v>
      </c>
      <c r="D127" t="s">
        <v>1</v>
      </c>
      <c r="E127">
        <v>0</v>
      </c>
      <c r="F127">
        <v>0</v>
      </c>
      <c r="G127" t="s">
        <v>2</v>
      </c>
      <c r="H127">
        <v>2756.0016460000002</v>
      </c>
      <c r="I127">
        <v>64.793459999999996</v>
      </c>
      <c r="J127" t="s">
        <v>3</v>
      </c>
      <c r="K127">
        <v>2734.5919290000002</v>
      </c>
      <c r="L127">
        <v>65.219356000000005</v>
      </c>
      <c r="M127" t="s">
        <v>4</v>
      </c>
      <c r="N127">
        <v>1117.257175</v>
      </c>
      <c r="O127">
        <v>1.0649219999999999</v>
      </c>
      <c r="P127" t="s">
        <v>5</v>
      </c>
      <c r="Q127">
        <v>21.59835</v>
      </c>
      <c r="R127">
        <v>5.1599999999999997E-4</v>
      </c>
      <c r="S127" t="s">
        <v>6</v>
      </c>
      <c r="T127">
        <v>1415.5226829999999</v>
      </c>
      <c r="U127">
        <v>59.651786999999999</v>
      </c>
      <c r="V127" t="s">
        <v>7</v>
      </c>
      <c r="W127">
        <v>1.9118029999999999</v>
      </c>
      <c r="X127">
        <v>7.6000000000000004E-4</v>
      </c>
      <c r="Y127" t="s">
        <v>8</v>
      </c>
      <c r="Z127">
        <v>0</v>
      </c>
      <c r="AA127">
        <v>0</v>
      </c>
      <c r="AB127" t="s">
        <v>9</v>
      </c>
      <c r="AC127">
        <v>0</v>
      </c>
      <c r="AD127">
        <v>0</v>
      </c>
      <c r="AE127" t="s">
        <v>10</v>
      </c>
      <c r="AF127">
        <v>0.28258100000000003</v>
      </c>
      <c r="AG127">
        <v>2.5999999999999998E-5</v>
      </c>
      <c r="AH127" t="s">
        <v>11</v>
      </c>
      <c r="AI127">
        <v>0.710808</v>
      </c>
      <c r="AJ127">
        <v>5.3000000000000001E-5</v>
      </c>
      <c r="AK127" t="s">
        <v>12</v>
      </c>
      <c r="AL127">
        <v>0.32</v>
      </c>
      <c r="AM127">
        <v>0.2576</v>
      </c>
    </row>
    <row r="128" spans="1:39" x14ac:dyDescent="0.25">
      <c r="A128" t="s">
        <v>102</v>
      </c>
      <c r="B128">
        <v>7</v>
      </c>
      <c r="C128">
        <v>175</v>
      </c>
      <c r="D128" t="s">
        <v>1</v>
      </c>
      <c r="E128">
        <v>0</v>
      </c>
      <c r="F128">
        <v>0</v>
      </c>
      <c r="G128" t="s">
        <v>2</v>
      </c>
      <c r="H128">
        <v>3216.0859909999999</v>
      </c>
      <c r="I128">
        <v>86.446787</v>
      </c>
      <c r="J128" t="s">
        <v>3</v>
      </c>
      <c r="K128">
        <v>3191.1446390000001</v>
      </c>
      <c r="L128">
        <v>86.960230999999993</v>
      </c>
      <c r="M128" t="s">
        <v>4</v>
      </c>
      <c r="N128">
        <v>1303.135344</v>
      </c>
      <c r="O128">
        <v>1.2644120000000001</v>
      </c>
      <c r="P128" t="s">
        <v>5</v>
      </c>
      <c r="Q128">
        <v>25.197479000000001</v>
      </c>
      <c r="R128">
        <v>6.5600000000000001E-4</v>
      </c>
      <c r="S128" t="s">
        <v>6</v>
      </c>
      <c r="T128">
        <v>1652.5471749999999</v>
      </c>
      <c r="U128">
        <v>79.737313999999998</v>
      </c>
      <c r="V128" t="s">
        <v>7</v>
      </c>
      <c r="W128">
        <v>2.223805</v>
      </c>
      <c r="X128">
        <v>9.7300000000000002E-4</v>
      </c>
      <c r="Y128" t="s">
        <v>8</v>
      </c>
      <c r="Z128">
        <v>0</v>
      </c>
      <c r="AA128">
        <v>0</v>
      </c>
      <c r="AB128" t="s">
        <v>9</v>
      </c>
      <c r="AC128">
        <v>0</v>
      </c>
      <c r="AD128">
        <v>0</v>
      </c>
      <c r="AE128" t="s">
        <v>10</v>
      </c>
      <c r="AF128">
        <v>0.28238000000000002</v>
      </c>
      <c r="AG128">
        <v>2.5999999999999998E-5</v>
      </c>
      <c r="AH128" t="s">
        <v>11</v>
      </c>
      <c r="AI128">
        <v>0.711341</v>
      </c>
      <c r="AJ128">
        <v>6.0000000000000002E-5</v>
      </c>
      <c r="AK128" t="s">
        <v>12</v>
      </c>
      <c r="AL128">
        <v>0.57999999999999996</v>
      </c>
      <c r="AM128">
        <v>0.3236</v>
      </c>
    </row>
    <row r="129" spans="1:39" x14ac:dyDescent="0.25">
      <c r="A129" t="s">
        <v>102</v>
      </c>
      <c r="B129">
        <v>8</v>
      </c>
      <c r="C129">
        <v>200</v>
      </c>
      <c r="D129" t="s">
        <v>1</v>
      </c>
      <c r="E129">
        <v>0</v>
      </c>
      <c r="F129">
        <v>0</v>
      </c>
      <c r="G129" t="s">
        <v>2</v>
      </c>
      <c r="H129">
        <v>3676.417974</v>
      </c>
      <c r="I129">
        <v>111.208133</v>
      </c>
      <c r="J129" t="s">
        <v>3</v>
      </c>
      <c r="K129">
        <v>3647.9444579999999</v>
      </c>
      <c r="L129">
        <v>111.788569</v>
      </c>
      <c r="M129" t="s">
        <v>4</v>
      </c>
      <c r="N129">
        <v>1489.0764790000001</v>
      </c>
      <c r="O129">
        <v>1.525088</v>
      </c>
      <c r="P129" t="s">
        <v>5</v>
      </c>
      <c r="Q129">
        <v>28.796600000000002</v>
      </c>
      <c r="R129">
        <v>7.6199999999999998E-4</v>
      </c>
      <c r="S129" t="s">
        <v>6</v>
      </c>
      <c r="T129">
        <v>1889.69364</v>
      </c>
      <c r="U129">
        <v>104.373491</v>
      </c>
      <c r="V129" t="s">
        <v>7</v>
      </c>
      <c r="W129">
        <v>2.5373100000000002</v>
      </c>
      <c r="X129">
        <v>1.052E-3</v>
      </c>
      <c r="Y129" t="s">
        <v>8</v>
      </c>
      <c r="Z129">
        <v>0</v>
      </c>
      <c r="AA129">
        <v>0</v>
      </c>
      <c r="AB129" t="s">
        <v>9</v>
      </c>
      <c r="AC129">
        <v>0</v>
      </c>
      <c r="AD129">
        <v>0</v>
      </c>
      <c r="AE129" t="s">
        <v>10</v>
      </c>
      <c r="AF129">
        <v>0.28229900000000002</v>
      </c>
      <c r="AG129">
        <v>2.5999999999999998E-5</v>
      </c>
      <c r="AH129" t="s">
        <v>11</v>
      </c>
      <c r="AI129">
        <v>0.71233900000000006</v>
      </c>
      <c r="AJ129">
        <v>7.1000000000000005E-5</v>
      </c>
      <c r="AK129" t="s">
        <v>12</v>
      </c>
      <c r="AL129">
        <v>0.92</v>
      </c>
      <c r="AM129">
        <v>0.47360000000000002</v>
      </c>
    </row>
    <row r="130" spans="1:39" x14ac:dyDescent="0.25">
      <c r="A130" t="s">
        <v>102</v>
      </c>
      <c r="B130">
        <v>9</v>
      </c>
      <c r="C130">
        <v>225</v>
      </c>
      <c r="D130" t="s">
        <v>1</v>
      </c>
      <c r="E130">
        <v>0</v>
      </c>
      <c r="F130">
        <v>0</v>
      </c>
      <c r="G130" t="s">
        <v>2</v>
      </c>
      <c r="H130">
        <v>4136.7646480000003</v>
      </c>
      <c r="I130">
        <v>140.170207</v>
      </c>
      <c r="J130" t="s">
        <v>3</v>
      </c>
      <c r="K130">
        <v>4104.7599019999998</v>
      </c>
      <c r="L130">
        <v>140.85617099999999</v>
      </c>
      <c r="M130" t="s">
        <v>4</v>
      </c>
      <c r="N130">
        <v>1674.987803</v>
      </c>
      <c r="O130">
        <v>1.6927829999999999</v>
      </c>
      <c r="P130" t="s">
        <v>5</v>
      </c>
      <c r="Q130">
        <v>32.394874000000002</v>
      </c>
      <c r="R130">
        <v>9.4700000000000003E-4</v>
      </c>
      <c r="S130" t="s">
        <v>6</v>
      </c>
      <c r="T130">
        <v>2126.9327050000002</v>
      </c>
      <c r="U130">
        <v>132.997467</v>
      </c>
      <c r="V130" t="s">
        <v>7</v>
      </c>
      <c r="W130">
        <v>2.8491960000000001</v>
      </c>
      <c r="X130">
        <v>1.3110000000000001E-3</v>
      </c>
      <c r="Y130" t="s">
        <v>8</v>
      </c>
      <c r="Z130">
        <v>0</v>
      </c>
      <c r="AA130">
        <v>0</v>
      </c>
      <c r="AB130" t="s">
        <v>9</v>
      </c>
      <c r="AC130">
        <v>0</v>
      </c>
      <c r="AD130">
        <v>0</v>
      </c>
      <c r="AE130" t="s">
        <v>10</v>
      </c>
      <c r="AF130">
        <v>0.28226000000000001</v>
      </c>
      <c r="AG130">
        <v>2.5999999999999998E-5</v>
      </c>
      <c r="AH130" t="s">
        <v>11</v>
      </c>
      <c r="AI130">
        <v>0.71273900000000001</v>
      </c>
      <c r="AJ130">
        <v>7.1000000000000005E-5</v>
      </c>
      <c r="AK130" t="s">
        <v>12</v>
      </c>
      <c r="AL130">
        <v>1.44</v>
      </c>
      <c r="AM130">
        <v>0.96640000000000004</v>
      </c>
    </row>
    <row r="131" spans="1:39" x14ac:dyDescent="0.25">
      <c r="A131" t="s">
        <v>102</v>
      </c>
      <c r="B131">
        <v>10</v>
      </c>
      <c r="C131">
        <v>250</v>
      </c>
      <c r="D131" t="s">
        <v>1</v>
      </c>
      <c r="E131">
        <v>0</v>
      </c>
      <c r="F131">
        <v>0</v>
      </c>
      <c r="G131" t="s">
        <v>2</v>
      </c>
      <c r="H131">
        <v>4597.3954100000001</v>
      </c>
      <c r="I131">
        <v>178.56600599999999</v>
      </c>
      <c r="J131" t="s">
        <v>3</v>
      </c>
      <c r="K131">
        <v>4561.8588959999997</v>
      </c>
      <c r="L131">
        <v>179.248424</v>
      </c>
      <c r="M131" t="s">
        <v>4</v>
      </c>
      <c r="N131">
        <v>1860.920122</v>
      </c>
      <c r="O131">
        <v>1.761441</v>
      </c>
      <c r="P131" t="s">
        <v>5</v>
      </c>
      <c r="Q131">
        <v>35.993279000000001</v>
      </c>
      <c r="R131">
        <v>1.0809999999999999E-3</v>
      </c>
      <c r="S131" t="s">
        <v>6</v>
      </c>
      <c r="T131">
        <v>2364.3072560000001</v>
      </c>
      <c r="U131">
        <v>163.12042</v>
      </c>
      <c r="V131" t="s">
        <v>7</v>
      </c>
      <c r="W131">
        <v>3.16039</v>
      </c>
      <c r="X131">
        <v>1.5809999999999999E-3</v>
      </c>
      <c r="Y131" t="s">
        <v>8</v>
      </c>
      <c r="Z131">
        <v>0</v>
      </c>
      <c r="AA131">
        <v>0</v>
      </c>
      <c r="AB131" t="s">
        <v>9</v>
      </c>
      <c r="AC131">
        <v>0</v>
      </c>
      <c r="AD131">
        <v>0</v>
      </c>
      <c r="AE131" t="s">
        <v>10</v>
      </c>
      <c r="AF131">
        <v>0.28220200000000001</v>
      </c>
      <c r="AG131">
        <v>2.5000000000000001E-5</v>
      </c>
      <c r="AH131" t="s">
        <v>11</v>
      </c>
      <c r="AI131">
        <v>0.71338400000000002</v>
      </c>
      <c r="AJ131">
        <v>7.7999999999999999E-5</v>
      </c>
      <c r="AK131" t="s">
        <v>12</v>
      </c>
      <c r="AL131">
        <v>1.86</v>
      </c>
      <c r="AM131">
        <v>1.1604000000000001</v>
      </c>
    </row>
    <row r="132" spans="1:39" x14ac:dyDescent="0.25">
      <c r="A132" t="s">
        <v>102</v>
      </c>
      <c r="B132">
        <v>11</v>
      </c>
      <c r="C132">
        <v>275</v>
      </c>
      <c r="D132" t="s">
        <v>1</v>
      </c>
      <c r="E132">
        <v>0</v>
      </c>
      <c r="F132">
        <v>0</v>
      </c>
      <c r="G132" t="s">
        <v>2</v>
      </c>
      <c r="H132">
        <v>5058.257764</v>
      </c>
      <c r="I132">
        <v>219.61802</v>
      </c>
      <c r="J132" t="s">
        <v>3</v>
      </c>
      <c r="K132">
        <v>5019.1887500000003</v>
      </c>
      <c r="L132">
        <v>220.33249900000001</v>
      </c>
      <c r="M132" t="s">
        <v>4</v>
      </c>
      <c r="N132">
        <v>2046.845552</v>
      </c>
      <c r="O132">
        <v>2.1929189999999998</v>
      </c>
      <c r="P132" t="s">
        <v>5</v>
      </c>
      <c r="Q132">
        <v>39.592914999999998</v>
      </c>
      <c r="R132">
        <v>1.121E-3</v>
      </c>
      <c r="S132" t="s">
        <v>6</v>
      </c>
      <c r="T132">
        <v>2602.017515</v>
      </c>
      <c r="U132">
        <v>197.47055599999999</v>
      </c>
      <c r="V132" t="s">
        <v>7</v>
      </c>
      <c r="W132">
        <v>3.472296</v>
      </c>
      <c r="X132">
        <v>1.946E-3</v>
      </c>
      <c r="Y132" t="s">
        <v>8</v>
      </c>
      <c r="Z132">
        <v>0</v>
      </c>
      <c r="AA132">
        <v>0</v>
      </c>
      <c r="AB132" t="s">
        <v>9</v>
      </c>
      <c r="AC132">
        <v>0</v>
      </c>
      <c r="AD132">
        <v>0</v>
      </c>
      <c r="AE132" t="s">
        <v>10</v>
      </c>
      <c r="AF132">
        <v>0.28175800000000001</v>
      </c>
      <c r="AG132">
        <v>2.8E-5</v>
      </c>
      <c r="AH132" t="s">
        <v>11</v>
      </c>
      <c r="AI132">
        <v>0.71413599999999999</v>
      </c>
      <c r="AJ132">
        <v>8.0000000000000007E-5</v>
      </c>
      <c r="AK132" t="s">
        <v>12</v>
      </c>
      <c r="AL132">
        <v>2.48</v>
      </c>
      <c r="AM132">
        <v>1.6896</v>
      </c>
    </row>
    <row r="133" spans="1:39" x14ac:dyDescent="0.25">
      <c r="A133" t="s">
        <v>102</v>
      </c>
      <c r="B133">
        <v>12</v>
      </c>
      <c r="C133">
        <v>300</v>
      </c>
      <c r="D133" t="s">
        <v>1</v>
      </c>
      <c r="E133">
        <v>0</v>
      </c>
      <c r="F133">
        <v>0</v>
      </c>
      <c r="G133" t="s">
        <v>2</v>
      </c>
      <c r="H133">
        <v>5519.31124</v>
      </c>
      <c r="I133">
        <v>256.811149</v>
      </c>
      <c r="J133" t="s">
        <v>3</v>
      </c>
      <c r="K133">
        <v>5476.7112399999996</v>
      </c>
      <c r="L133">
        <v>257.56337400000001</v>
      </c>
      <c r="M133" t="s">
        <v>4</v>
      </c>
      <c r="N133">
        <v>2232.7872560000001</v>
      </c>
      <c r="O133">
        <v>2.5381119999999999</v>
      </c>
      <c r="P133" t="s">
        <v>5</v>
      </c>
      <c r="Q133">
        <v>43.191566999999999</v>
      </c>
      <c r="R133">
        <v>1.14E-3</v>
      </c>
      <c r="S133" t="s">
        <v>6</v>
      </c>
      <c r="T133">
        <v>2839.8785400000002</v>
      </c>
      <c r="U133">
        <v>232.84638100000001</v>
      </c>
      <c r="V133" t="s">
        <v>7</v>
      </c>
      <c r="W133">
        <v>3.786257</v>
      </c>
      <c r="X133">
        <v>2.3449999999999999E-3</v>
      </c>
      <c r="Y133" t="s">
        <v>8</v>
      </c>
      <c r="Z133">
        <v>0</v>
      </c>
      <c r="AA133">
        <v>0</v>
      </c>
      <c r="AB133" t="s">
        <v>9</v>
      </c>
      <c r="AC133">
        <v>0</v>
      </c>
      <c r="AD133">
        <v>0</v>
      </c>
      <c r="AE133" t="s">
        <v>10</v>
      </c>
      <c r="AF133">
        <v>0.281273</v>
      </c>
      <c r="AG133">
        <v>3.6000000000000001E-5</v>
      </c>
      <c r="AH133" t="s">
        <v>11</v>
      </c>
      <c r="AI133">
        <v>0.71414100000000003</v>
      </c>
      <c r="AJ133">
        <v>8.1000000000000004E-5</v>
      </c>
      <c r="AK133" t="s">
        <v>12</v>
      </c>
      <c r="AL133">
        <v>3.3</v>
      </c>
      <c r="AM133">
        <v>2.09</v>
      </c>
    </row>
    <row r="134" spans="1:39" x14ac:dyDescent="0.25">
      <c r="A134" t="s">
        <v>102</v>
      </c>
      <c r="B134">
        <v>13</v>
      </c>
      <c r="C134">
        <v>325</v>
      </c>
      <c r="D134" t="s">
        <v>1</v>
      </c>
      <c r="E134">
        <v>0</v>
      </c>
      <c r="F134">
        <v>0</v>
      </c>
      <c r="G134" t="s">
        <v>2</v>
      </c>
      <c r="H134">
        <v>5980.5716410000005</v>
      </c>
      <c r="I134">
        <v>303.63499200000001</v>
      </c>
      <c r="J134" t="s">
        <v>3</v>
      </c>
      <c r="K134">
        <v>5934.4380760000004</v>
      </c>
      <c r="L134">
        <v>304.45732099999998</v>
      </c>
      <c r="M134" t="s">
        <v>4</v>
      </c>
      <c r="N134">
        <v>2418.6888530000001</v>
      </c>
      <c r="O134">
        <v>2.5873400000000002</v>
      </c>
      <c r="P134" t="s">
        <v>5</v>
      </c>
      <c r="Q134">
        <v>46.791836000000004</v>
      </c>
      <c r="R134">
        <v>1.2149999999999999E-3</v>
      </c>
      <c r="S134" t="s">
        <v>6</v>
      </c>
      <c r="T134">
        <v>3078.0893209999999</v>
      </c>
      <c r="U134">
        <v>271.65834599999999</v>
      </c>
      <c r="V134" t="s">
        <v>7</v>
      </c>
      <c r="W134">
        <v>4.0982539999999998</v>
      </c>
      <c r="X134">
        <v>2.7820000000000002E-3</v>
      </c>
      <c r="Y134" t="s">
        <v>8</v>
      </c>
      <c r="Z134">
        <v>0</v>
      </c>
      <c r="AA134">
        <v>0</v>
      </c>
      <c r="AB134" t="s">
        <v>9</v>
      </c>
      <c r="AC134">
        <v>0</v>
      </c>
      <c r="AD134">
        <v>0</v>
      </c>
      <c r="AE134" t="s">
        <v>10</v>
      </c>
      <c r="AF134">
        <v>0.28127000000000002</v>
      </c>
      <c r="AG134">
        <v>3.6000000000000001E-5</v>
      </c>
      <c r="AH134" t="s">
        <v>11</v>
      </c>
      <c r="AI134">
        <v>0.71454300000000004</v>
      </c>
      <c r="AJ134">
        <v>8.2000000000000001E-5</v>
      </c>
      <c r="AK134" t="s">
        <v>12</v>
      </c>
      <c r="AL134">
        <v>4.16</v>
      </c>
      <c r="AM134">
        <v>3.2944</v>
      </c>
    </row>
    <row r="135" spans="1:39" x14ac:dyDescent="0.25">
      <c r="A135" t="s">
        <v>102</v>
      </c>
      <c r="B135">
        <v>14</v>
      </c>
      <c r="C135">
        <v>350</v>
      </c>
      <c r="D135" t="s">
        <v>1</v>
      </c>
      <c r="E135">
        <v>0</v>
      </c>
      <c r="F135">
        <v>0</v>
      </c>
      <c r="G135" t="s">
        <v>2</v>
      </c>
      <c r="H135">
        <v>6442.3262109999996</v>
      </c>
      <c r="I135">
        <v>357.28877399999999</v>
      </c>
      <c r="J135" t="s">
        <v>3</v>
      </c>
      <c r="K135">
        <v>6392.6591410000001</v>
      </c>
      <c r="L135">
        <v>358.15655400000003</v>
      </c>
      <c r="M135" t="s">
        <v>4</v>
      </c>
      <c r="N135">
        <v>2604.5906249999998</v>
      </c>
      <c r="O135">
        <v>2.8232330000000001</v>
      </c>
      <c r="P135" t="s">
        <v>5</v>
      </c>
      <c r="Q135">
        <v>50.392238999999996</v>
      </c>
      <c r="R135">
        <v>1.364E-3</v>
      </c>
      <c r="S135" t="s">
        <v>6</v>
      </c>
      <c r="T135">
        <v>3316.6776460000001</v>
      </c>
      <c r="U135">
        <v>317.88955499999997</v>
      </c>
      <c r="V135" t="s">
        <v>7</v>
      </c>
      <c r="W135">
        <v>4.4110610000000001</v>
      </c>
      <c r="X135">
        <v>3.1380000000000002E-3</v>
      </c>
      <c r="Y135" t="s">
        <v>8</v>
      </c>
      <c r="Z135">
        <v>0</v>
      </c>
      <c r="AA135">
        <v>0</v>
      </c>
      <c r="AB135" t="s">
        <v>9</v>
      </c>
      <c r="AC135">
        <v>0</v>
      </c>
      <c r="AD135">
        <v>0</v>
      </c>
      <c r="AE135" t="s">
        <v>10</v>
      </c>
      <c r="AF135">
        <v>0.28089799999999998</v>
      </c>
      <c r="AG135">
        <v>4.0000000000000003E-5</v>
      </c>
      <c r="AH135" t="s">
        <v>11</v>
      </c>
      <c r="AI135">
        <v>0.714754</v>
      </c>
      <c r="AJ135">
        <v>8.2000000000000001E-5</v>
      </c>
      <c r="AK135" t="s">
        <v>12</v>
      </c>
      <c r="AL135">
        <v>5</v>
      </c>
      <c r="AM135">
        <v>4.68</v>
      </c>
    </row>
    <row r="136" spans="1:39" x14ac:dyDescent="0.25">
      <c r="A136" t="s">
        <v>102</v>
      </c>
      <c r="B136">
        <v>15</v>
      </c>
      <c r="C136">
        <v>375</v>
      </c>
      <c r="D136" t="s">
        <v>1</v>
      </c>
      <c r="E136">
        <v>0</v>
      </c>
      <c r="F136">
        <v>0</v>
      </c>
      <c r="G136" t="s">
        <v>2</v>
      </c>
      <c r="H136">
        <v>6904.1398339999996</v>
      </c>
      <c r="I136">
        <v>415.64082100000002</v>
      </c>
      <c r="J136" t="s">
        <v>3</v>
      </c>
      <c r="K136">
        <v>6850.9412700000003</v>
      </c>
      <c r="L136">
        <v>416.49910599999998</v>
      </c>
      <c r="M136" t="s">
        <v>4</v>
      </c>
      <c r="N136">
        <v>2790.4588429999999</v>
      </c>
      <c r="O136">
        <v>3.0130409999999999</v>
      </c>
      <c r="P136" t="s">
        <v>5</v>
      </c>
      <c r="Q136">
        <v>53.989818</v>
      </c>
      <c r="R136">
        <v>1.423E-3</v>
      </c>
      <c r="S136" t="s">
        <v>6</v>
      </c>
      <c r="T136">
        <v>3555.4023050000001</v>
      </c>
      <c r="U136">
        <v>369.958348</v>
      </c>
      <c r="V136" t="s">
        <v>7</v>
      </c>
      <c r="W136">
        <v>4.7233109999999998</v>
      </c>
      <c r="X136">
        <v>3.6329999999999999E-3</v>
      </c>
      <c r="Y136" t="s">
        <v>8</v>
      </c>
      <c r="Z136">
        <v>0</v>
      </c>
      <c r="AA136">
        <v>0</v>
      </c>
      <c r="AB136" t="s">
        <v>9</v>
      </c>
      <c r="AC136">
        <v>0</v>
      </c>
      <c r="AD136">
        <v>0</v>
      </c>
      <c r="AE136" t="s">
        <v>10</v>
      </c>
      <c r="AF136">
        <v>0.28080300000000002</v>
      </c>
      <c r="AG136">
        <v>4.0000000000000003E-5</v>
      </c>
      <c r="AH136" t="s">
        <v>11</v>
      </c>
      <c r="AI136">
        <v>0.714754</v>
      </c>
      <c r="AJ136">
        <v>8.2000000000000001E-5</v>
      </c>
      <c r="AK136" t="s">
        <v>12</v>
      </c>
      <c r="AL136">
        <v>6</v>
      </c>
      <c r="AM136">
        <v>5.56</v>
      </c>
    </row>
    <row r="137" spans="1:39" x14ac:dyDescent="0.25">
      <c r="A137" t="s">
        <v>102</v>
      </c>
      <c r="B137">
        <v>16</v>
      </c>
      <c r="C137">
        <v>400</v>
      </c>
      <c r="D137" t="s">
        <v>1</v>
      </c>
      <c r="E137">
        <v>0</v>
      </c>
      <c r="F137">
        <v>0</v>
      </c>
      <c r="G137" t="s">
        <v>2</v>
      </c>
      <c r="H137">
        <v>7366.5442290000001</v>
      </c>
      <c r="I137">
        <v>479.87443100000002</v>
      </c>
      <c r="J137" t="s">
        <v>3</v>
      </c>
      <c r="K137">
        <v>7309.8108009999996</v>
      </c>
      <c r="L137">
        <v>480.81092200000001</v>
      </c>
      <c r="M137" t="s">
        <v>4</v>
      </c>
      <c r="N137">
        <v>2976.3956880000001</v>
      </c>
      <c r="O137">
        <v>3.3052929999999998</v>
      </c>
      <c r="P137" t="s">
        <v>5</v>
      </c>
      <c r="Q137">
        <v>57.591501999999998</v>
      </c>
      <c r="R137">
        <v>1.4729999999999999E-3</v>
      </c>
      <c r="S137" t="s">
        <v>6</v>
      </c>
      <c r="T137">
        <v>3794.6056400000002</v>
      </c>
      <c r="U137">
        <v>424.12046400000003</v>
      </c>
      <c r="V137" t="s">
        <v>7</v>
      </c>
      <c r="W137">
        <v>5.0360849999999999</v>
      </c>
      <c r="X137">
        <v>4.0140000000000002E-3</v>
      </c>
      <c r="Y137" t="s">
        <v>8</v>
      </c>
      <c r="Z137">
        <v>0</v>
      </c>
      <c r="AA137">
        <v>0</v>
      </c>
      <c r="AB137" t="s">
        <v>9</v>
      </c>
      <c r="AC137">
        <v>0</v>
      </c>
      <c r="AD137">
        <v>0</v>
      </c>
      <c r="AE137" t="s">
        <v>10</v>
      </c>
      <c r="AF137">
        <v>0.28073900000000002</v>
      </c>
      <c r="AG137">
        <v>3.8999999999999999E-5</v>
      </c>
      <c r="AH137" t="s">
        <v>11</v>
      </c>
      <c r="AI137">
        <v>0.71546100000000001</v>
      </c>
      <c r="AJ137">
        <v>7.7000000000000001E-5</v>
      </c>
      <c r="AK137" t="s">
        <v>12</v>
      </c>
      <c r="AL137">
        <v>6.96</v>
      </c>
      <c r="AM137">
        <v>6.8784000000000001</v>
      </c>
    </row>
    <row r="138" spans="1:39" x14ac:dyDescent="0.25">
      <c r="A138" t="s">
        <v>102</v>
      </c>
      <c r="B138">
        <v>17</v>
      </c>
      <c r="C138">
        <v>425</v>
      </c>
      <c r="D138" t="s">
        <v>1</v>
      </c>
      <c r="E138">
        <v>0</v>
      </c>
      <c r="F138">
        <v>0</v>
      </c>
      <c r="G138" t="s">
        <v>2</v>
      </c>
      <c r="H138">
        <v>7829.4741800000002</v>
      </c>
      <c r="I138">
        <v>539.50458800000001</v>
      </c>
      <c r="J138" t="s">
        <v>3</v>
      </c>
      <c r="K138">
        <v>7769.2061720000002</v>
      </c>
      <c r="L138">
        <v>540.41398600000002</v>
      </c>
      <c r="M138" t="s">
        <v>4</v>
      </c>
      <c r="N138">
        <v>3162.291025</v>
      </c>
      <c r="O138">
        <v>3.5930610000000001</v>
      </c>
      <c r="P138" t="s">
        <v>5</v>
      </c>
      <c r="Q138">
        <v>61.192449000000003</v>
      </c>
      <c r="R138">
        <v>1.6689999999999999E-3</v>
      </c>
      <c r="S138" t="s">
        <v>6</v>
      </c>
      <c r="T138">
        <v>4034.2049609999999</v>
      </c>
      <c r="U138">
        <v>481.431082</v>
      </c>
      <c r="V138" t="s">
        <v>7</v>
      </c>
      <c r="W138">
        <v>5.3484369999999997</v>
      </c>
      <c r="X138">
        <v>4.5250000000000004E-3</v>
      </c>
      <c r="Y138" t="s">
        <v>8</v>
      </c>
      <c r="Z138">
        <v>0</v>
      </c>
      <c r="AA138">
        <v>0</v>
      </c>
      <c r="AB138" t="s">
        <v>9</v>
      </c>
      <c r="AC138">
        <v>0</v>
      </c>
      <c r="AD138">
        <v>0</v>
      </c>
      <c r="AE138" t="s">
        <v>10</v>
      </c>
      <c r="AF138">
        <v>0.28071299999999999</v>
      </c>
      <c r="AG138">
        <v>3.8999999999999999E-5</v>
      </c>
      <c r="AH138" t="s">
        <v>11</v>
      </c>
      <c r="AI138">
        <v>0.71573200000000003</v>
      </c>
      <c r="AJ138">
        <v>7.6000000000000004E-5</v>
      </c>
      <c r="AK138" t="s">
        <v>12</v>
      </c>
      <c r="AL138">
        <v>7.98</v>
      </c>
      <c r="AM138">
        <v>8.4196000000000009</v>
      </c>
    </row>
    <row r="139" spans="1:39" x14ac:dyDescent="0.25">
      <c r="A139" t="s">
        <v>102</v>
      </c>
      <c r="B139">
        <v>18</v>
      </c>
      <c r="C139">
        <v>450</v>
      </c>
      <c r="D139" t="s">
        <v>1</v>
      </c>
      <c r="E139">
        <v>0</v>
      </c>
      <c r="F139">
        <v>0</v>
      </c>
      <c r="G139" t="s">
        <v>2</v>
      </c>
      <c r="H139">
        <v>8292.6308009999993</v>
      </c>
      <c r="I139">
        <v>613.36913300000003</v>
      </c>
      <c r="J139" t="s">
        <v>3</v>
      </c>
      <c r="K139">
        <v>8228.8310739999997</v>
      </c>
      <c r="L139">
        <v>614.24941200000001</v>
      </c>
      <c r="M139" t="s">
        <v>4</v>
      </c>
      <c r="N139">
        <v>3348.191636</v>
      </c>
      <c r="O139">
        <v>3.7231019999999999</v>
      </c>
      <c r="P139" t="s">
        <v>5</v>
      </c>
      <c r="Q139">
        <v>64.790718999999996</v>
      </c>
      <c r="R139">
        <v>1.869E-3</v>
      </c>
      <c r="S139" t="s">
        <v>6</v>
      </c>
      <c r="T139">
        <v>4274.2394430000004</v>
      </c>
      <c r="U139">
        <v>539.90577499999995</v>
      </c>
      <c r="V139" t="s">
        <v>7</v>
      </c>
      <c r="W139">
        <v>5.6614209999999998</v>
      </c>
      <c r="X139">
        <v>5.1900000000000002E-3</v>
      </c>
      <c r="Y139" t="s">
        <v>8</v>
      </c>
      <c r="Z139">
        <v>0</v>
      </c>
      <c r="AA139">
        <v>0</v>
      </c>
      <c r="AB139" t="s">
        <v>9</v>
      </c>
      <c r="AC139">
        <v>0</v>
      </c>
      <c r="AD139">
        <v>0</v>
      </c>
      <c r="AE139" t="s">
        <v>10</v>
      </c>
      <c r="AF139">
        <v>0.28070400000000001</v>
      </c>
      <c r="AG139">
        <v>3.8999999999999999E-5</v>
      </c>
      <c r="AH139" t="s">
        <v>11</v>
      </c>
      <c r="AI139">
        <v>0.71584400000000004</v>
      </c>
      <c r="AJ139">
        <v>7.7000000000000001E-5</v>
      </c>
      <c r="AK139" t="s">
        <v>12</v>
      </c>
      <c r="AL139">
        <v>9.14</v>
      </c>
      <c r="AM139">
        <v>9.8803999999999998</v>
      </c>
    </row>
    <row r="140" spans="1:39" x14ac:dyDescent="0.25">
      <c r="A140" t="s">
        <v>102</v>
      </c>
      <c r="B140">
        <v>19</v>
      </c>
      <c r="C140">
        <v>475</v>
      </c>
      <c r="D140" t="s">
        <v>1</v>
      </c>
      <c r="E140">
        <v>0</v>
      </c>
      <c r="F140">
        <v>0</v>
      </c>
      <c r="G140" t="s">
        <v>2</v>
      </c>
      <c r="H140">
        <v>8756.2902340000001</v>
      </c>
      <c r="I140">
        <v>687.65988800000002</v>
      </c>
      <c r="J140" t="s">
        <v>3</v>
      </c>
      <c r="K140">
        <v>8688.9576560000005</v>
      </c>
      <c r="L140">
        <v>688.699343</v>
      </c>
      <c r="M140" t="s">
        <v>4</v>
      </c>
      <c r="N140">
        <v>3534.1464500000002</v>
      </c>
      <c r="O140">
        <v>3.999447</v>
      </c>
      <c r="P140" t="s">
        <v>5</v>
      </c>
      <c r="Q140">
        <v>68.389521000000002</v>
      </c>
      <c r="R140">
        <v>2.0760000000000002E-3</v>
      </c>
      <c r="S140" t="s">
        <v>6</v>
      </c>
      <c r="T140">
        <v>4514.5953030000001</v>
      </c>
      <c r="U140">
        <v>603.78224799999998</v>
      </c>
      <c r="V140" t="s">
        <v>7</v>
      </c>
      <c r="W140">
        <v>5.9731800000000002</v>
      </c>
      <c r="X140">
        <v>5.692E-3</v>
      </c>
      <c r="Y140" t="s">
        <v>8</v>
      </c>
      <c r="Z140">
        <v>0</v>
      </c>
      <c r="AA140">
        <v>0</v>
      </c>
      <c r="AB140" t="s">
        <v>9</v>
      </c>
      <c r="AC140">
        <v>0</v>
      </c>
      <c r="AD140">
        <v>0</v>
      </c>
      <c r="AE140" t="s">
        <v>10</v>
      </c>
      <c r="AF140">
        <v>0.28024500000000002</v>
      </c>
      <c r="AG140">
        <v>4.6999999999999997E-5</v>
      </c>
      <c r="AH140" t="s">
        <v>11</v>
      </c>
      <c r="AI140">
        <v>0.71666700000000005</v>
      </c>
      <c r="AJ140">
        <v>7.4999999999999993E-5</v>
      </c>
      <c r="AK140" t="s">
        <v>12</v>
      </c>
      <c r="AL140">
        <v>10.119999999999999</v>
      </c>
      <c r="AM140">
        <v>11.265599999999999</v>
      </c>
    </row>
    <row r="141" spans="1:39" x14ac:dyDescent="0.25">
      <c r="A141" t="s">
        <v>102</v>
      </c>
      <c r="B141">
        <v>20</v>
      </c>
      <c r="C141">
        <v>500</v>
      </c>
      <c r="D141" t="s">
        <v>1</v>
      </c>
      <c r="E141">
        <v>0</v>
      </c>
      <c r="F141">
        <v>0</v>
      </c>
      <c r="G141" t="s">
        <v>2</v>
      </c>
      <c r="H141">
        <v>9219.8784770000002</v>
      </c>
      <c r="I141">
        <v>771.46448799999996</v>
      </c>
      <c r="J141" t="s">
        <v>3</v>
      </c>
      <c r="K141">
        <v>9149.0133399999995</v>
      </c>
      <c r="L141">
        <v>772.46676500000001</v>
      </c>
      <c r="M141" t="s">
        <v>4</v>
      </c>
      <c r="N141">
        <v>3720.052349</v>
      </c>
      <c r="O141">
        <v>4.2946429999999998</v>
      </c>
      <c r="P141" t="s">
        <v>5</v>
      </c>
      <c r="Q141">
        <v>71.989256999999995</v>
      </c>
      <c r="R141">
        <v>2.1199999999999999E-3</v>
      </c>
      <c r="S141" t="s">
        <v>6</v>
      </c>
      <c r="T141">
        <v>4755.0991889999996</v>
      </c>
      <c r="U141">
        <v>668.01216599999998</v>
      </c>
      <c r="V141" t="s">
        <v>7</v>
      </c>
      <c r="W141">
        <v>6.2855379999999998</v>
      </c>
      <c r="X141">
        <v>6.4229999999999999E-3</v>
      </c>
      <c r="Y141" t="s">
        <v>8</v>
      </c>
      <c r="Z141">
        <v>0</v>
      </c>
      <c r="AA141">
        <v>0</v>
      </c>
      <c r="AB141" t="s">
        <v>9</v>
      </c>
      <c r="AC141">
        <v>0</v>
      </c>
      <c r="AD141">
        <v>0</v>
      </c>
      <c r="AE141" t="s">
        <v>10</v>
      </c>
      <c r="AF141">
        <v>0.28024500000000002</v>
      </c>
      <c r="AG141">
        <v>4.6999999999999997E-5</v>
      </c>
      <c r="AH141" t="s">
        <v>11</v>
      </c>
      <c r="AI141">
        <v>0.71765199999999996</v>
      </c>
      <c r="AJ141">
        <v>7.1000000000000005E-5</v>
      </c>
      <c r="AK141" t="s">
        <v>12</v>
      </c>
      <c r="AL141">
        <v>11.88</v>
      </c>
      <c r="AM141">
        <v>14.585599999999999</v>
      </c>
    </row>
    <row r="142" spans="1:39" x14ac:dyDescent="0.25">
      <c r="A142" t="s">
        <v>103</v>
      </c>
      <c r="B142">
        <v>1</v>
      </c>
      <c r="C142">
        <v>25</v>
      </c>
      <c r="D142" t="s">
        <v>1</v>
      </c>
      <c r="E142">
        <v>0</v>
      </c>
      <c r="F142">
        <v>0</v>
      </c>
      <c r="G142" t="s">
        <v>2</v>
      </c>
      <c r="H142">
        <v>0</v>
      </c>
      <c r="I142">
        <v>0</v>
      </c>
      <c r="J142" t="s">
        <v>3</v>
      </c>
      <c r="K142">
        <v>0</v>
      </c>
      <c r="L142">
        <v>0</v>
      </c>
      <c r="M142" t="s">
        <v>4</v>
      </c>
      <c r="N142">
        <v>0</v>
      </c>
      <c r="O142">
        <v>0</v>
      </c>
      <c r="P142" t="s">
        <v>5</v>
      </c>
      <c r="Q142">
        <v>0</v>
      </c>
      <c r="R142">
        <v>0</v>
      </c>
      <c r="S142" t="s">
        <v>6</v>
      </c>
      <c r="T142">
        <v>0</v>
      </c>
      <c r="U142">
        <v>0</v>
      </c>
      <c r="V142" t="s">
        <v>7</v>
      </c>
      <c r="W142">
        <v>0</v>
      </c>
      <c r="X142">
        <v>0</v>
      </c>
      <c r="Y142" t="s">
        <v>8</v>
      </c>
      <c r="Z142">
        <v>0</v>
      </c>
      <c r="AA142">
        <v>0</v>
      </c>
      <c r="AB142" t="s">
        <v>9</v>
      </c>
      <c r="AC142">
        <v>0</v>
      </c>
      <c r="AD142">
        <v>0</v>
      </c>
      <c r="AE142" t="s">
        <v>10</v>
      </c>
      <c r="AF142">
        <v>0</v>
      </c>
      <c r="AG142">
        <v>0</v>
      </c>
      <c r="AH142" t="s">
        <v>11</v>
      </c>
      <c r="AI142">
        <v>0</v>
      </c>
      <c r="AJ142">
        <v>0</v>
      </c>
      <c r="AK142" t="s">
        <v>12</v>
      </c>
      <c r="AL142">
        <v>0</v>
      </c>
      <c r="AM142">
        <v>0</v>
      </c>
    </row>
    <row r="143" spans="1:39" x14ac:dyDescent="0.25">
      <c r="A143" t="s">
        <v>103</v>
      </c>
      <c r="B143">
        <v>2</v>
      </c>
      <c r="C143">
        <v>50</v>
      </c>
      <c r="D143" t="s">
        <v>1</v>
      </c>
      <c r="E143">
        <v>0</v>
      </c>
      <c r="F143">
        <v>0</v>
      </c>
      <c r="G143" t="s">
        <v>2</v>
      </c>
      <c r="H143">
        <v>0</v>
      </c>
      <c r="I143">
        <v>0</v>
      </c>
      <c r="J143" t="s">
        <v>3</v>
      </c>
      <c r="K143">
        <v>0</v>
      </c>
      <c r="L143">
        <v>0</v>
      </c>
      <c r="M143" t="s">
        <v>4</v>
      </c>
      <c r="N143">
        <v>0</v>
      </c>
      <c r="O143">
        <v>0</v>
      </c>
      <c r="P143" t="s">
        <v>5</v>
      </c>
      <c r="Q143">
        <v>0</v>
      </c>
      <c r="R143">
        <v>0</v>
      </c>
      <c r="S143" t="s">
        <v>6</v>
      </c>
      <c r="T143">
        <v>0</v>
      </c>
      <c r="U143">
        <v>0</v>
      </c>
      <c r="V143" t="s">
        <v>7</v>
      </c>
      <c r="W143">
        <v>0</v>
      </c>
      <c r="X143">
        <v>0</v>
      </c>
      <c r="Y143" t="s">
        <v>8</v>
      </c>
      <c r="Z143">
        <v>0</v>
      </c>
      <c r="AA143">
        <v>0</v>
      </c>
      <c r="AB143" t="s">
        <v>9</v>
      </c>
      <c r="AC143">
        <v>0</v>
      </c>
      <c r="AD143">
        <v>0</v>
      </c>
      <c r="AE143" t="s">
        <v>10</v>
      </c>
      <c r="AF143">
        <v>0</v>
      </c>
      <c r="AG143">
        <v>0</v>
      </c>
      <c r="AH143" t="s">
        <v>11</v>
      </c>
      <c r="AI143">
        <v>0</v>
      </c>
      <c r="AJ143">
        <v>0</v>
      </c>
      <c r="AK143" t="s">
        <v>12</v>
      </c>
      <c r="AL143">
        <v>0</v>
      </c>
      <c r="AM143">
        <v>0</v>
      </c>
    </row>
    <row r="144" spans="1:39" x14ac:dyDescent="0.25">
      <c r="A144" t="s">
        <v>103</v>
      </c>
      <c r="B144">
        <v>3</v>
      </c>
      <c r="C144">
        <v>75</v>
      </c>
      <c r="D144" t="s">
        <v>1</v>
      </c>
      <c r="E144">
        <v>0</v>
      </c>
      <c r="F144">
        <v>0</v>
      </c>
      <c r="G144" t="s">
        <v>2</v>
      </c>
      <c r="H144">
        <v>0</v>
      </c>
      <c r="I144">
        <v>0</v>
      </c>
      <c r="J144" t="s">
        <v>3</v>
      </c>
      <c r="K144">
        <v>0</v>
      </c>
      <c r="L144">
        <v>0</v>
      </c>
      <c r="M144" t="s">
        <v>4</v>
      </c>
      <c r="N144">
        <v>0</v>
      </c>
      <c r="O144">
        <v>0</v>
      </c>
      <c r="P144" t="s">
        <v>5</v>
      </c>
      <c r="Q144">
        <v>0</v>
      </c>
      <c r="R144">
        <v>0</v>
      </c>
      <c r="S144" t="s">
        <v>6</v>
      </c>
      <c r="T144">
        <v>0</v>
      </c>
      <c r="U144">
        <v>0</v>
      </c>
      <c r="V144" t="s">
        <v>7</v>
      </c>
      <c r="W144">
        <v>0</v>
      </c>
      <c r="X144">
        <v>0</v>
      </c>
      <c r="Y144" t="s">
        <v>8</v>
      </c>
      <c r="Z144">
        <v>0</v>
      </c>
      <c r="AA144">
        <v>0</v>
      </c>
      <c r="AB144" t="s">
        <v>9</v>
      </c>
      <c r="AC144">
        <v>0</v>
      </c>
      <c r="AD144">
        <v>0</v>
      </c>
      <c r="AE144" t="s">
        <v>10</v>
      </c>
      <c r="AF144">
        <v>0</v>
      </c>
      <c r="AG144">
        <v>0</v>
      </c>
      <c r="AH144" t="s">
        <v>11</v>
      </c>
      <c r="AI144">
        <v>0</v>
      </c>
      <c r="AJ144">
        <v>0</v>
      </c>
      <c r="AK144" t="s">
        <v>12</v>
      </c>
      <c r="AL144">
        <v>0</v>
      </c>
      <c r="AM144">
        <v>0</v>
      </c>
    </row>
    <row r="145" spans="1:39" x14ac:dyDescent="0.25">
      <c r="A145" t="s">
        <v>103</v>
      </c>
      <c r="B145">
        <v>4</v>
      </c>
      <c r="C145">
        <v>100</v>
      </c>
      <c r="D145" t="s">
        <v>1</v>
      </c>
      <c r="E145">
        <v>0</v>
      </c>
      <c r="F145">
        <v>0</v>
      </c>
      <c r="G145" t="s">
        <v>2</v>
      </c>
      <c r="H145">
        <v>0</v>
      </c>
      <c r="I145">
        <v>0</v>
      </c>
      <c r="J145" t="s">
        <v>3</v>
      </c>
      <c r="K145">
        <v>0</v>
      </c>
      <c r="L145">
        <v>0</v>
      </c>
      <c r="M145" t="s">
        <v>4</v>
      </c>
      <c r="N145">
        <v>0</v>
      </c>
      <c r="O145">
        <v>0</v>
      </c>
      <c r="P145" t="s">
        <v>5</v>
      </c>
      <c r="Q145">
        <v>0</v>
      </c>
      <c r="R145">
        <v>0</v>
      </c>
      <c r="S145" t="s">
        <v>6</v>
      </c>
      <c r="T145">
        <v>0</v>
      </c>
      <c r="U145">
        <v>0</v>
      </c>
      <c r="V145" t="s">
        <v>7</v>
      </c>
      <c r="W145">
        <v>0</v>
      </c>
      <c r="X145">
        <v>0</v>
      </c>
      <c r="Y145" t="s">
        <v>8</v>
      </c>
      <c r="Z145">
        <v>0</v>
      </c>
      <c r="AA145">
        <v>0</v>
      </c>
      <c r="AB145" t="s">
        <v>9</v>
      </c>
      <c r="AC145">
        <v>0</v>
      </c>
      <c r="AD145">
        <v>0</v>
      </c>
      <c r="AE145" t="s">
        <v>10</v>
      </c>
      <c r="AF145">
        <v>0</v>
      </c>
      <c r="AG145">
        <v>0</v>
      </c>
      <c r="AH145" t="s">
        <v>11</v>
      </c>
      <c r="AI145">
        <v>0</v>
      </c>
      <c r="AJ145">
        <v>0</v>
      </c>
      <c r="AK145" t="s">
        <v>12</v>
      </c>
      <c r="AL145">
        <v>0</v>
      </c>
      <c r="AM145">
        <v>0</v>
      </c>
    </row>
    <row r="146" spans="1:39" x14ac:dyDescent="0.25">
      <c r="A146" t="s">
        <v>103</v>
      </c>
      <c r="B146">
        <v>5</v>
      </c>
      <c r="C146">
        <v>125</v>
      </c>
      <c r="D146" t="s">
        <v>1</v>
      </c>
      <c r="E146">
        <v>0</v>
      </c>
      <c r="F146">
        <v>0</v>
      </c>
      <c r="G146" t="s">
        <v>2</v>
      </c>
      <c r="H146">
        <v>0</v>
      </c>
      <c r="I146">
        <v>0</v>
      </c>
      <c r="J146" t="s">
        <v>3</v>
      </c>
      <c r="K146">
        <v>0</v>
      </c>
      <c r="L146">
        <v>0</v>
      </c>
      <c r="M146" t="s">
        <v>4</v>
      </c>
      <c r="N146">
        <v>0</v>
      </c>
      <c r="O146">
        <v>0</v>
      </c>
      <c r="P146" t="s">
        <v>5</v>
      </c>
      <c r="Q146">
        <v>0</v>
      </c>
      <c r="R146">
        <v>0</v>
      </c>
      <c r="S146" t="s">
        <v>6</v>
      </c>
      <c r="T146">
        <v>0</v>
      </c>
      <c r="U146">
        <v>0</v>
      </c>
      <c r="V146" t="s">
        <v>7</v>
      </c>
      <c r="W146">
        <v>0</v>
      </c>
      <c r="X146">
        <v>0</v>
      </c>
      <c r="Y146" t="s">
        <v>8</v>
      </c>
      <c r="Z146">
        <v>0</v>
      </c>
      <c r="AA146">
        <v>0</v>
      </c>
      <c r="AB146" t="s">
        <v>9</v>
      </c>
      <c r="AC146">
        <v>0</v>
      </c>
      <c r="AD146">
        <v>0</v>
      </c>
      <c r="AE146" t="s">
        <v>10</v>
      </c>
      <c r="AF146">
        <v>0</v>
      </c>
      <c r="AG146">
        <v>0</v>
      </c>
      <c r="AH146" t="s">
        <v>11</v>
      </c>
      <c r="AI146">
        <v>0</v>
      </c>
      <c r="AJ146">
        <v>0</v>
      </c>
      <c r="AK146" t="s">
        <v>12</v>
      </c>
      <c r="AL146">
        <v>0</v>
      </c>
      <c r="AM146">
        <v>0</v>
      </c>
    </row>
    <row r="147" spans="1:39" x14ac:dyDescent="0.25">
      <c r="A147" t="s">
        <v>103</v>
      </c>
      <c r="B147">
        <v>6</v>
      </c>
      <c r="C147">
        <v>150</v>
      </c>
      <c r="D147" t="s">
        <v>1</v>
      </c>
      <c r="E147">
        <v>0</v>
      </c>
      <c r="F147">
        <v>0</v>
      </c>
      <c r="G147" t="s">
        <v>2</v>
      </c>
      <c r="H147">
        <v>0</v>
      </c>
      <c r="I147">
        <v>0</v>
      </c>
      <c r="J147" t="s">
        <v>3</v>
      </c>
      <c r="K147">
        <v>0</v>
      </c>
      <c r="L147">
        <v>0</v>
      </c>
      <c r="M147" t="s">
        <v>4</v>
      </c>
      <c r="N147">
        <v>0</v>
      </c>
      <c r="O147">
        <v>0</v>
      </c>
      <c r="P147" t="s">
        <v>5</v>
      </c>
      <c r="Q147">
        <v>0</v>
      </c>
      <c r="R147">
        <v>0</v>
      </c>
      <c r="S147" t="s">
        <v>6</v>
      </c>
      <c r="T147">
        <v>0</v>
      </c>
      <c r="U147">
        <v>0</v>
      </c>
      <c r="V147" t="s">
        <v>7</v>
      </c>
      <c r="W147">
        <v>0</v>
      </c>
      <c r="X147">
        <v>0</v>
      </c>
      <c r="Y147" t="s">
        <v>8</v>
      </c>
      <c r="Z147">
        <v>0</v>
      </c>
      <c r="AA147">
        <v>0</v>
      </c>
      <c r="AB147" t="s">
        <v>9</v>
      </c>
      <c r="AC147">
        <v>0</v>
      </c>
      <c r="AD147">
        <v>0</v>
      </c>
      <c r="AE147" t="s">
        <v>10</v>
      </c>
      <c r="AF147">
        <v>0</v>
      </c>
      <c r="AG147">
        <v>0</v>
      </c>
      <c r="AH147" t="s">
        <v>11</v>
      </c>
      <c r="AI147">
        <v>0</v>
      </c>
      <c r="AJ147">
        <v>0</v>
      </c>
      <c r="AK147" t="s">
        <v>12</v>
      </c>
      <c r="AL147">
        <v>0</v>
      </c>
      <c r="AM147">
        <v>0</v>
      </c>
    </row>
    <row r="148" spans="1:39" x14ac:dyDescent="0.25">
      <c r="A148" t="s">
        <v>103</v>
      </c>
      <c r="B148">
        <v>7</v>
      </c>
      <c r="C148">
        <v>175</v>
      </c>
      <c r="D148" t="s">
        <v>1</v>
      </c>
      <c r="E148">
        <v>0</v>
      </c>
      <c r="F148">
        <v>0</v>
      </c>
      <c r="G148" t="s">
        <v>2</v>
      </c>
      <c r="H148">
        <v>0</v>
      </c>
      <c r="I148">
        <v>0</v>
      </c>
      <c r="J148" t="s">
        <v>3</v>
      </c>
      <c r="K148">
        <v>0</v>
      </c>
      <c r="L148">
        <v>0</v>
      </c>
      <c r="M148" t="s">
        <v>4</v>
      </c>
      <c r="N148">
        <v>0</v>
      </c>
      <c r="O148">
        <v>0</v>
      </c>
      <c r="P148" t="s">
        <v>5</v>
      </c>
      <c r="Q148">
        <v>0</v>
      </c>
      <c r="R148">
        <v>0</v>
      </c>
      <c r="S148" t="s">
        <v>6</v>
      </c>
      <c r="T148">
        <v>0</v>
      </c>
      <c r="U148">
        <v>0</v>
      </c>
      <c r="V148" t="s">
        <v>7</v>
      </c>
      <c r="W148">
        <v>0</v>
      </c>
      <c r="X148">
        <v>0</v>
      </c>
      <c r="Y148" t="s">
        <v>8</v>
      </c>
      <c r="Z148">
        <v>0</v>
      </c>
      <c r="AA148">
        <v>0</v>
      </c>
      <c r="AB148" t="s">
        <v>9</v>
      </c>
      <c r="AC148">
        <v>0</v>
      </c>
      <c r="AD148">
        <v>0</v>
      </c>
      <c r="AE148" t="s">
        <v>10</v>
      </c>
      <c r="AF148">
        <v>0</v>
      </c>
      <c r="AG148">
        <v>0</v>
      </c>
      <c r="AH148" t="s">
        <v>11</v>
      </c>
      <c r="AI148">
        <v>0</v>
      </c>
      <c r="AJ148">
        <v>0</v>
      </c>
      <c r="AK148" t="s">
        <v>12</v>
      </c>
      <c r="AL148">
        <v>0</v>
      </c>
      <c r="AM148">
        <v>0</v>
      </c>
    </row>
    <row r="149" spans="1:39" x14ac:dyDescent="0.25">
      <c r="A149" t="s">
        <v>103</v>
      </c>
      <c r="B149">
        <v>8</v>
      </c>
      <c r="C149">
        <v>200</v>
      </c>
      <c r="D149" t="s">
        <v>1</v>
      </c>
      <c r="E149">
        <v>0</v>
      </c>
      <c r="F149">
        <v>0</v>
      </c>
      <c r="G149" t="s">
        <v>2</v>
      </c>
      <c r="H149">
        <v>0</v>
      </c>
      <c r="I149">
        <v>0</v>
      </c>
      <c r="J149" t="s">
        <v>3</v>
      </c>
      <c r="K149">
        <v>0</v>
      </c>
      <c r="L149">
        <v>0</v>
      </c>
      <c r="M149" t="s">
        <v>4</v>
      </c>
      <c r="N149">
        <v>0</v>
      </c>
      <c r="O149">
        <v>0</v>
      </c>
      <c r="P149" t="s">
        <v>5</v>
      </c>
      <c r="Q149">
        <v>0</v>
      </c>
      <c r="R149">
        <v>0</v>
      </c>
      <c r="S149" t="s">
        <v>6</v>
      </c>
      <c r="T149">
        <v>0</v>
      </c>
      <c r="U149">
        <v>0</v>
      </c>
      <c r="V149" t="s">
        <v>7</v>
      </c>
      <c r="W149">
        <v>0</v>
      </c>
      <c r="X149">
        <v>0</v>
      </c>
      <c r="Y149" t="s">
        <v>8</v>
      </c>
      <c r="Z149">
        <v>0</v>
      </c>
      <c r="AA149">
        <v>0</v>
      </c>
      <c r="AB149" t="s">
        <v>9</v>
      </c>
      <c r="AC149">
        <v>0</v>
      </c>
      <c r="AD149">
        <v>0</v>
      </c>
      <c r="AE149" t="s">
        <v>10</v>
      </c>
      <c r="AF149">
        <v>0</v>
      </c>
      <c r="AG149">
        <v>0</v>
      </c>
      <c r="AH149" t="s">
        <v>11</v>
      </c>
      <c r="AI149">
        <v>0</v>
      </c>
      <c r="AJ149">
        <v>0</v>
      </c>
      <c r="AK149" t="s">
        <v>12</v>
      </c>
      <c r="AL149">
        <v>0</v>
      </c>
      <c r="AM149">
        <v>0</v>
      </c>
    </row>
    <row r="150" spans="1:39" x14ac:dyDescent="0.25">
      <c r="A150" t="s">
        <v>103</v>
      </c>
      <c r="B150">
        <v>9</v>
      </c>
      <c r="C150">
        <v>225</v>
      </c>
      <c r="D150" t="s">
        <v>1</v>
      </c>
      <c r="E150">
        <v>0</v>
      </c>
      <c r="F150">
        <v>0</v>
      </c>
      <c r="G150" t="s">
        <v>2</v>
      </c>
      <c r="H150">
        <v>0</v>
      </c>
      <c r="I150">
        <v>0</v>
      </c>
      <c r="J150" t="s">
        <v>3</v>
      </c>
      <c r="K150">
        <v>0</v>
      </c>
      <c r="L150">
        <v>0</v>
      </c>
      <c r="M150" t="s">
        <v>4</v>
      </c>
      <c r="N150">
        <v>0</v>
      </c>
      <c r="O150">
        <v>0</v>
      </c>
      <c r="P150" t="s">
        <v>5</v>
      </c>
      <c r="Q150">
        <v>0</v>
      </c>
      <c r="R150">
        <v>0</v>
      </c>
      <c r="S150" t="s">
        <v>6</v>
      </c>
      <c r="T150">
        <v>0</v>
      </c>
      <c r="U150">
        <v>0</v>
      </c>
      <c r="V150" t="s">
        <v>7</v>
      </c>
      <c r="W150">
        <v>0</v>
      </c>
      <c r="X150">
        <v>0</v>
      </c>
      <c r="Y150" t="s">
        <v>8</v>
      </c>
      <c r="Z150">
        <v>0</v>
      </c>
      <c r="AA150">
        <v>0</v>
      </c>
      <c r="AB150" t="s">
        <v>9</v>
      </c>
      <c r="AC150">
        <v>0</v>
      </c>
      <c r="AD150">
        <v>0</v>
      </c>
      <c r="AE150" t="s">
        <v>10</v>
      </c>
      <c r="AF150">
        <v>0</v>
      </c>
      <c r="AG150">
        <v>0</v>
      </c>
      <c r="AH150" t="s">
        <v>11</v>
      </c>
      <c r="AI150">
        <v>0</v>
      </c>
      <c r="AJ150">
        <v>0</v>
      </c>
      <c r="AK150" t="s">
        <v>12</v>
      </c>
      <c r="AL150">
        <v>0</v>
      </c>
      <c r="AM150">
        <v>0</v>
      </c>
    </row>
    <row r="151" spans="1:39" x14ac:dyDescent="0.25">
      <c r="A151" t="s">
        <v>103</v>
      </c>
      <c r="B151">
        <v>10</v>
      </c>
      <c r="C151">
        <v>250</v>
      </c>
      <c r="D151" t="s">
        <v>1</v>
      </c>
      <c r="E151">
        <v>0</v>
      </c>
      <c r="F151">
        <v>0</v>
      </c>
      <c r="G151" t="s">
        <v>2</v>
      </c>
      <c r="H151">
        <v>0</v>
      </c>
      <c r="I151">
        <v>0</v>
      </c>
      <c r="J151" t="s">
        <v>3</v>
      </c>
      <c r="K151">
        <v>0</v>
      </c>
      <c r="L151">
        <v>0</v>
      </c>
      <c r="M151" t="s">
        <v>4</v>
      </c>
      <c r="N151">
        <v>0</v>
      </c>
      <c r="O151">
        <v>0</v>
      </c>
      <c r="P151" t="s">
        <v>5</v>
      </c>
      <c r="Q151">
        <v>0</v>
      </c>
      <c r="R151">
        <v>0</v>
      </c>
      <c r="S151" t="s">
        <v>6</v>
      </c>
      <c r="T151">
        <v>0</v>
      </c>
      <c r="U151">
        <v>0</v>
      </c>
      <c r="V151" t="s">
        <v>7</v>
      </c>
      <c r="W151">
        <v>0</v>
      </c>
      <c r="X151">
        <v>0</v>
      </c>
      <c r="Y151" t="s">
        <v>8</v>
      </c>
      <c r="Z151">
        <v>0</v>
      </c>
      <c r="AA151">
        <v>0</v>
      </c>
      <c r="AB151" t="s">
        <v>9</v>
      </c>
      <c r="AC151">
        <v>0</v>
      </c>
      <c r="AD151">
        <v>0</v>
      </c>
      <c r="AE151" t="s">
        <v>10</v>
      </c>
      <c r="AF151">
        <v>0</v>
      </c>
      <c r="AG151">
        <v>0</v>
      </c>
      <c r="AH151" t="s">
        <v>11</v>
      </c>
      <c r="AI151">
        <v>0</v>
      </c>
      <c r="AJ151">
        <v>0</v>
      </c>
      <c r="AK151" t="s">
        <v>12</v>
      </c>
      <c r="AL151">
        <v>0</v>
      </c>
      <c r="AM151">
        <v>0</v>
      </c>
    </row>
    <row r="152" spans="1:39" x14ac:dyDescent="0.25">
      <c r="A152" t="s">
        <v>103</v>
      </c>
      <c r="B152">
        <v>11</v>
      </c>
      <c r="C152">
        <v>275</v>
      </c>
      <c r="D152" t="s">
        <v>1</v>
      </c>
      <c r="E152">
        <v>0</v>
      </c>
      <c r="F152">
        <v>0</v>
      </c>
      <c r="G152" t="s">
        <v>2</v>
      </c>
      <c r="H152">
        <v>0</v>
      </c>
      <c r="I152">
        <v>0</v>
      </c>
      <c r="J152" t="s">
        <v>3</v>
      </c>
      <c r="K152">
        <v>0</v>
      </c>
      <c r="L152">
        <v>0</v>
      </c>
      <c r="M152" t="s">
        <v>4</v>
      </c>
      <c r="N152">
        <v>0</v>
      </c>
      <c r="O152">
        <v>0</v>
      </c>
      <c r="P152" t="s">
        <v>5</v>
      </c>
      <c r="Q152">
        <v>0</v>
      </c>
      <c r="R152">
        <v>0</v>
      </c>
      <c r="S152" t="s">
        <v>6</v>
      </c>
      <c r="T152">
        <v>0</v>
      </c>
      <c r="U152">
        <v>0</v>
      </c>
      <c r="V152" t="s">
        <v>7</v>
      </c>
      <c r="W152">
        <v>0</v>
      </c>
      <c r="X152">
        <v>0</v>
      </c>
      <c r="Y152" t="s">
        <v>8</v>
      </c>
      <c r="Z152">
        <v>0</v>
      </c>
      <c r="AA152">
        <v>0</v>
      </c>
      <c r="AB152" t="s">
        <v>9</v>
      </c>
      <c r="AC152">
        <v>0</v>
      </c>
      <c r="AD152">
        <v>0</v>
      </c>
      <c r="AE152" t="s">
        <v>10</v>
      </c>
      <c r="AF152">
        <v>0</v>
      </c>
      <c r="AG152">
        <v>0</v>
      </c>
      <c r="AH152" t="s">
        <v>11</v>
      </c>
      <c r="AI152">
        <v>0</v>
      </c>
      <c r="AJ152">
        <v>0</v>
      </c>
      <c r="AK152" t="s">
        <v>12</v>
      </c>
      <c r="AL152">
        <v>0</v>
      </c>
      <c r="AM152">
        <v>0</v>
      </c>
    </row>
    <row r="153" spans="1:39" x14ac:dyDescent="0.25">
      <c r="A153" t="s">
        <v>103</v>
      </c>
      <c r="B153">
        <v>12</v>
      </c>
      <c r="C153">
        <v>300</v>
      </c>
      <c r="D153" t="s">
        <v>1</v>
      </c>
      <c r="E153">
        <v>0</v>
      </c>
      <c r="F153">
        <v>0</v>
      </c>
      <c r="G153" t="s">
        <v>2</v>
      </c>
      <c r="H153">
        <v>0</v>
      </c>
      <c r="I153">
        <v>0</v>
      </c>
      <c r="J153" t="s">
        <v>3</v>
      </c>
      <c r="K153">
        <v>0</v>
      </c>
      <c r="L153">
        <v>0</v>
      </c>
      <c r="M153" t="s">
        <v>4</v>
      </c>
      <c r="N153">
        <v>0</v>
      </c>
      <c r="O153">
        <v>0</v>
      </c>
      <c r="P153" t="s">
        <v>5</v>
      </c>
      <c r="Q153">
        <v>0</v>
      </c>
      <c r="R153">
        <v>0</v>
      </c>
      <c r="S153" t="s">
        <v>6</v>
      </c>
      <c r="T153">
        <v>0</v>
      </c>
      <c r="U153">
        <v>0</v>
      </c>
      <c r="V153" t="s">
        <v>7</v>
      </c>
      <c r="W153">
        <v>0</v>
      </c>
      <c r="X153">
        <v>0</v>
      </c>
      <c r="Y153" t="s">
        <v>8</v>
      </c>
      <c r="Z153">
        <v>0</v>
      </c>
      <c r="AA153">
        <v>0</v>
      </c>
      <c r="AB153" t="s">
        <v>9</v>
      </c>
      <c r="AC153">
        <v>0</v>
      </c>
      <c r="AD153">
        <v>0</v>
      </c>
      <c r="AE153" t="s">
        <v>10</v>
      </c>
      <c r="AF153">
        <v>0</v>
      </c>
      <c r="AG153">
        <v>0</v>
      </c>
      <c r="AH153" t="s">
        <v>11</v>
      </c>
      <c r="AI153">
        <v>0</v>
      </c>
      <c r="AJ153">
        <v>0</v>
      </c>
      <c r="AK153" t="s">
        <v>12</v>
      </c>
      <c r="AL153">
        <v>0</v>
      </c>
      <c r="AM153">
        <v>0</v>
      </c>
    </row>
    <row r="154" spans="1:39" x14ac:dyDescent="0.25">
      <c r="A154" t="s">
        <v>103</v>
      </c>
      <c r="B154">
        <v>13</v>
      </c>
      <c r="C154">
        <v>325</v>
      </c>
      <c r="D154" t="s">
        <v>1</v>
      </c>
      <c r="E154">
        <v>0</v>
      </c>
      <c r="F154">
        <v>0</v>
      </c>
      <c r="G154" t="s">
        <v>2</v>
      </c>
      <c r="H154">
        <v>0</v>
      </c>
      <c r="I154">
        <v>0</v>
      </c>
      <c r="J154" t="s">
        <v>3</v>
      </c>
      <c r="K154">
        <v>0</v>
      </c>
      <c r="L154">
        <v>0</v>
      </c>
      <c r="M154" t="s">
        <v>4</v>
      </c>
      <c r="N154">
        <v>0</v>
      </c>
      <c r="O154">
        <v>0</v>
      </c>
      <c r="P154" t="s">
        <v>5</v>
      </c>
      <c r="Q154">
        <v>0</v>
      </c>
      <c r="R154">
        <v>0</v>
      </c>
      <c r="S154" t="s">
        <v>6</v>
      </c>
      <c r="T154">
        <v>0</v>
      </c>
      <c r="U154">
        <v>0</v>
      </c>
      <c r="V154" t="s">
        <v>7</v>
      </c>
      <c r="W154">
        <v>0</v>
      </c>
      <c r="X154">
        <v>0</v>
      </c>
      <c r="Y154" t="s">
        <v>8</v>
      </c>
      <c r="Z154">
        <v>0</v>
      </c>
      <c r="AA154">
        <v>0</v>
      </c>
      <c r="AB154" t="s">
        <v>9</v>
      </c>
      <c r="AC154">
        <v>0</v>
      </c>
      <c r="AD154">
        <v>0</v>
      </c>
      <c r="AE154" t="s">
        <v>10</v>
      </c>
      <c r="AF154">
        <v>0</v>
      </c>
      <c r="AG154">
        <v>0</v>
      </c>
      <c r="AH154" t="s">
        <v>11</v>
      </c>
      <c r="AI154">
        <v>0</v>
      </c>
      <c r="AJ154">
        <v>0</v>
      </c>
      <c r="AK154" t="s">
        <v>12</v>
      </c>
      <c r="AL154">
        <v>0</v>
      </c>
      <c r="AM154">
        <v>0</v>
      </c>
    </row>
    <row r="155" spans="1:39" x14ac:dyDescent="0.25">
      <c r="A155" t="s">
        <v>103</v>
      </c>
      <c r="B155">
        <v>14</v>
      </c>
      <c r="C155">
        <v>350</v>
      </c>
      <c r="D155" t="s">
        <v>1</v>
      </c>
      <c r="E155">
        <v>0</v>
      </c>
      <c r="F155">
        <v>0</v>
      </c>
      <c r="G155" t="s">
        <v>2</v>
      </c>
      <c r="H155">
        <v>0</v>
      </c>
      <c r="I155">
        <v>0</v>
      </c>
      <c r="J155" t="s">
        <v>3</v>
      </c>
      <c r="K155">
        <v>0</v>
      </c>
      <c r="L155">
        <v>0</v>
      </c>
      <c r="M155" t="s">
        <v>4</v>
      </c>
      <c r="N155">
        <v>0</v>
      </c>
      <c r="O155">
        <v>0</v>
      </c>
      <c r="P155" t="s">
        <v>5</v>
      </c>
      <c r="Q155">
        <v>0</v>
      </c>
      <c r="R155">
        <v>0</v>
      </c>
      <c r="S155" t="s">
        <v>6</v>
      </c>
      <c r="T155">
        <v>0</v>
      </c>
      <c r="U155">
        <v>0</v>
      </c>
      <c r="V155" t="s">
        <v>7</v>
      </c>
      <c r="W155">
        <v>0</v>
      </c>
      <c r="X155">
        <v>0</v>
      </c>
      <c r="Y155" t="s">
        <v>8</v>
      </c>
      <c r="Z155">
        <v>0</v>
      </c>
      <c r="AA155">
        <v>0</v>
      </c>
      <c r="AB155" t="s">
        <v>9</v>
      </c>
      <c r="AC155">
        <v>0</v>
      </c>
      <c r="AD155">
        <v>0</v>
      </c>
      <c r="AE155" t="s">
        <v>10</v>
      </c>
      <c r="AF155">
        <v>0</v>
      </c>
      <c r="AG155">
        <v>0</v>
      </c>
      <c r="AH155" t="s">
        <v>11</v>
      </c>
      <c r="AI155">
        <v>0</v>
      </c>
      <c r="AJ155">
        <v>0</v>
      </c>
      <c r="AK155" t="s">
        <v>12</v>
      </c>
      <c r="AL155">
        <v>0</v>
      </c>
      <c r="AM155">
        <v>0</v>
      </c>
    </row>
    <row r="156" spans="1:39" x14ac:dyDescent="0.25">
      <c r="A156" t="s">
        <v>103</v>
      </c>
      <c r="B156">
        <v>15</v>
      </c>
      <c r="C156">
        <v>375</v>
      </c>
      <c r="D156" t="s">
        <v>1</v>
      </c>
      <c r="E156">
        <v>0</v>
      </c>
      <c r="F156">
        <v>0</v>
      </c>
      <c r="G156" t="s">
        <v>2</v>
      </c>
      <c r="H156">
        <v>0</v>
      </c>
      <c r="I156">
        <v>0</v>
      </c>
      <c r="J156" t="s">
        <v>3</v>
      </c>
      <c r="K156">
        <v>0</v>
      </c>
      <c r="L156">
        <v>0</v>
      </c>
      <c r="M156" t="s">
        <v>4</v>
      </c>
      <c r="N156">
        <v>0</v>
      </c>
      <c r="O156">
        <v>0</v>
      </c>
      <c r="P156" t="s">
        <v>5</v>
      </c>
      <c r="Q156">
        <v>0</v>
      </c>
      <c r="R156">
        <v>0</v>
      </c>
      <c r="S156" t="s">
        <v>6</v>
      </c>
      <c r="T156">
        <v>0</v>
      </c>
      <c r="U156">
        <v>0</v>
      </c>
      <c r="V156" t="s">
        <v>7</v>
      </c>
      <c r="W156">
        <v>0</v>
      </c>
      <c r="X156">
        <v>0</v>
      </c>
      <c r="Y156" t="s">
        <v>8</v>
      </c>
      <c r="Z156">
        <v>0</v>
      </c>
      <c r="AA156">
        <v>0</v>
      </c>
      <c r="AB156" t="s">
        <v>9</v>
      </c>
      <c r="AC156">
        <v>0</v>
      </c>
      <c r="AD156">
        <v>0</v>
      </c>
      <c r="AE156" t="s">
        <v>10</v>
      </c>
      <c r="AF156">
        <v>0</v>
      </c>
      <c r="AG156">
        <v>0</v>
      </c>
      <c r="AH156" t="s">
        <v>11</v>
      </c>
      <c r="AI156">
        <v>0</v>
      </c>
      <c r="AJ156">
        <v>0</v>
      </c>
      <c r="AK156" t="s">
        <v>12</v>
      </c>
      <c r="AL156">
        <v>0</v>
      </c>
      <c r="AM156">
        <v>0</v>
      </c>
    </row>
    <row r="157" spans="1:39" x14ac:dyDescent="0.25">
      <c r="A157" t="s">
        <v>103</v>
      </c>
      <c r="B157">
        <v>16</v>
      </c>
      <c r="C157">
        <v>400</v>
      </c>
      <c r="D157" t="s">
        <v>1</v>
      </c>
      <c r="E157">
        <v>0</v>
      </c>
      <c r="F157">
        <v>0</v>
      </c>
      <c r="G157" t="s">
        <v>2</v>
      </c>
      <c r="H157">
        <v>0</v>
      </c>
      <c r="I157">
        <v>0</v>
      </c>
      <c r="J157" t="s">
        <v>3</v>
      </c>
      <c r="K157">
        <v>0</v>
      </c>
      <c r="L157">
        <v>0</v>
      </c>
      <c r="M157" t="s">
        <v>4</v>
      </c>
      <c r="N157">
        <v>0</v>
      </c>
      <c r="O157">
        <v>0</v>
      </c>
      <c r="P157" t="s">
        <v>5</v>
      </c>
      <c r="Q157">
        <v>0</v>
      </c>
      <c r="R157">
        <v>0</v>
      </c>
      <c r="S157" t="s">
        <v>6</v>
      </c>
      <c r="T157">
        <v>0</v>
      </c>
      <c r="U157">
        <v>0</v>
      </c>
      <c r="V157" t="s">
        <v>7</v>
      </c>
      <c r="W157">
        <v>0</v>
      </c>
      <c r="X157">
        <v>0</v>
      </c>
      <c r="Y157" t="s">
        <v>8</v>
      </c>
      <c r="Z157">
        <v>0</v>
      </c>
      <c r="AA157">
        <v>0</v>
      </c>
      <c r="AB157" t="s">
        <v>9</v>
      </c>
      <c r="AC157">
        <v>0</v>
      </c>
      <c r="AD157">
        <v>0</v>
      </c>
      <c r="AE157" t="s">
        <v>10</v>
      </c>
      <c r="AF157">
        <v>0</v>
      </c>
      <c r="AG157">
        <v>0</v>
      </c>
      <c r="AH157" t="s">
        <v>11</v>
      </c>
      <c r="AI157">
        <v>0</v>
      </c>
      <c r="AJ157">
        <v>0</v>
      </c>
      <c r="AK157" t="s">
        <v>12</v>
      </c>
      <c r="AL157">
        <v>0</v>
      </c>
      <c r="AM157">
        <v>0</v>
      </c>
    </row>
    <row r="158" spans="1:39" x14ac:dyDescent="0.25">
      <c r="A158" t="s">
        <v>103</v>
      </c>
      <c r="B158">
        <v>17</v>
      </c>
      <c r="C158">
        <v>425</v>
      </c>
      <c r="D158" t="s">
        <v>1</v>
      </c>
      <c r="E158">
        <v>0</v>
      </c>
      <c r="F158">
        <v>0</v>
      </c>
      <c r="G158" t="s">
        <v>2</v>
      </c>
      <c r="H158">
        <v>0</v>
      </c>
      <c r="I158">
        <v>0</v>
      </c>
      <c r="J158" t="s">
        <v>3</v>
      </c>
      <c r="K158">
        <v>0</v>
      </c>
      <c r="L158">
        <v>0</v>
      </c>
      <c r="M158" t="s">
        <v>4</v>
      </c>
      <c r="N158">
        <v>0</v>
      </c>
      <c r="O158">
        <v>0</v>
      </c>
      <c r="P158" t="s">
        <v>5</v>
      </c>
      <c r="Q158">
        <v>0</v>
      </c>
      <c r="R158">
        <v>0</v>
      </c>
      <c r="S158" t="s">
        <v>6</v>
      </c>
      <c r="T158">
        <v>0</v>
      </c>
      <c r="U158">
        <v>0</v>
      </c>
      <c r="V158" t="s">
        <v>7</v>
      </c>
      <c r="W158">
        <v>0</v>
      </c>
      <c r="X158">
        <v>0</v>
      </c>
      <c r="Y158" t="s">
        <v>8</v>
      </c>
      <c r="Z158">
        <v>0</v>
      </c>
      <c r="AA158">
        <v>0</v>
      </c>
      <c r="AB158" t="s">
        <v>9</v>
      </c>
      <c r="AC158">
        <v>0</v>
      </c>
      <c r="AD158">
        <v>0</v>
      </c>
      <c r="AE158" t="s">
        <v>10</v>
      </c>
      <c r="AF158">
        <v>0</v>
      </c>
      <c r="AG158">
        <v>0</v>
      </c>
      <c r="AH158" t="s">
        <v>11</v>
      </c>
      <c r="AI158">
        <v>0</v>
      </c>
      <c r="AJ158">
        <v>0</v>
      </c>
      <c r="AK158" t="s">
        <v>12</v>
      </c>
      <c r="AL158">
        <v>0</v>
      </c>
      <c r="AM158">
        <v>0</v>
      </c>
    </row>
    <row r="159" spans="1:39" x14ac:dyDescent="0.25">
      <c r="A159" t="s">
        <v>103</v>
      </c>
      <c r="B159">
        <v>18</v>
      </c>
      <c r="C159">
        <v>450</v>
      </c>
      <c r="D159" t="s">
        <v>1</v>
      </c>
      <c r="E159">
        <v>0</v>
      </c>
      <c r="F159">
        <v>0</v>
      </c>
      <c r="G159" t="s">
        <v>2</v>
      </c>
      <c r="H159">
        <v>0</v>
      </c>
      <c r="I159">
        <v>0</v>
      </c>
      <c r="J159" t="s">
        <v>3</v>
      </c>
      <c r="K159">
        <v>0</v>
      </c>
      <c r="L159">
        <v>0</v>
      </c>
      <c r="M159" t="s">
        <v>4</v>
      </c>
      <c r="N159">
        <v>0</v>
      </c>
      <c r="O159">
        <v>0</v>
      </c>
      <c r="P159" t="s">
        <v>5</v>
      </c>
      <c r="Q159">
        <v>0</v>
      </c>
      <c r="R159">
        <v>0</v>
      </c>
      <c r="S159" t="s">
        <v>6</v>
      </c>
      <c r="T159">
        <v>0</v>
      </c>
      <c r="U159">
        <v>0</v>
      </c>
      <c r="V159" t="s">
        <v>7</v>
      </c>
      <c r="W159">
        <v>0</v>
      </c>
      <c r="X159">
        <v>0</v>
      </c>
      <c r="Y159" t="s">
        <v>8</v>
      </c>
      <c r="Z159">
        <v>0</v>
      </c>
      <c r="AA159">
        <v>0</v>
      </c>
      <c r="AB159" t="s">
        <v>9</v>
      </c>
      <c r="AC159">
        <v>0</v>
      </c>
      <c r="AD159">
        <v>0</v>
      </c>
      <c r="AE159" t="s">
        <v>10</v>
      </c>
      <c r="AF159">
        <v>0</v>
      </c>
      <c r="AG159">
        <v>0</v>
      </c>
      <c r="AH159" t="s">
        <v>11</v>
      </c>
      <c r="AI159">
        <v>0</v>
      </c>
      <c r="AJ159">
        <v>0</v>
      </c>
      <c r="AK159" t="s">
        <v>12</v>
      </c>
      <c r="AL159">
        <v>0</v>
      </c>
      <c r="AM159">
        <v>0</v>
      </c>
    </row>
    <row r="160" spans="1:39" x14ac:dyDescent="0.25">
      <c r="A160" t="s">
        <v>103</v>
      </c>
      <c r="B160">
        <v>19</v>
      </c>
      <c r="C160">
        <v>475</v>
      </c>
      <c r="D160" t="s">
        <v>1</v>
      </c>
      <c r="E160">
        <v>0</v>
      </c>
      <c r="F160">
        <v>0</v>
      </c>
      <c r="G160" t="s">
        <v>2</v>
      </c>
      <c r="H160">
        <v>0</v>
      </c>
      <c r="I160">
        <v>0</v>
      </c>
      <c r="J160" t="s">
        <v>3</v>
      </c>
      <c r="K160">
        <v>0</v>
      </c>
      <c r="L160">
        <v>0</v>
      </c>
      <c r="M160" t="s">
        <v>4</v>
      </c>
      <c r="N160">
        <v>0</v>
      </c>
      <c r="O160">
        <v>0</v>
      </c>
      <c r="P160" t="s">
        <v>5</v>
      </c>
      <c r="Q160">
        <v>0</v>
      </c>
      <c r="R160">
        <v>0</v>
      </c>
      <c r="S160" t="s">
        <v>6</v>
      </c>
      <c r="T160">
        <v>0</v>
      </c>
      <c r="U160">
        <v>0</v>
      </c>
      <c r="V160" t="s">
        <v>7</v>
      </c>
      <c r="W160">
        <v>0</v>
      </c>
      <c r="X160">
        <v>0</v>
      </c>
      <c r="Y160" t="s">
        <v>8</v>
      </c>
      <c r="Z160">
        <v>0</v>
      </c>
      <c r="AA160">
        <v>0</v>
      </c>
      <c r="AB160" t="s">
        <v>9</v>
      </c>
      <c r="AC160">
        <v>0</v>
      </c>
      <c r="AD160">
        <v>0</v>
      </c>
      <c r="AE160" t="s">
        <v>10</v>
      </c>
      <c r="AF160">
        <v>0</v>
      </c>
      <c r="AG160">
        <v>0</v>
      </c>
      <c r="AH160" t="s">
        <v>11</v>
      </c>
      <c r="AI160">
        <v>0</v>
      </c>
      <c r="AJ160">
        <v>0</v>
      </c>
      <c r="AK160" t="s">
        <v>12</v>
      </c>
      <c r="AL160">
        <v>0</v>
      </c>
      <c r="AM160">
        <v>0</v>
      </c>
    </row>
    <row r="161" spans="1:39" x14ac:dyDescent="0.25">
      <c r="A161" t="s">
        <v>103</v>
      </c>
      <c r="B161">
        <v>20</v>
      </c>
      <c r="C161">
        <v>500</v>
      </c>
      <c r="D161" t="s">
        <v>1</v>
      </c>
      <c r="E161">
        <v>0</v>
      </c>
      <c r="F161">
        <v>0</v>
      </c>
      <c r="G161" t="s">
        <v>2</v>
      </c>
      <c r="H161">
        <v>0</v>
      </c>
      <c r="I161">
        <v>0</v>
      </c>
      <c r="J161" t="s">
        <v>3</v>
      </c>
      <c r="K161">
        <v>0</v>
      </c>
      <c r="L161">
        <v>0</v>
      </c>
      <c r="M161" t="s">
        <v>4</v>
      </c>
      <c r="N161">
        <v>0</v>
      </c>
      <c r="O161">
        <v>0</v>
      </c>
      <c r="P161" t="s">
        <v>5</v>
      </c>
      <c r="Q161">
        <v>0</v>
      </c>
      <c r="R161">
        <v>0</v>
      </c>
      <c r="S161" t="s">
        <v>6</v>
      </c>
      <c r="T161">
        <v>0</v>
      </c>
      <c r="U161">
        <v>0</v>
      </c>
      <c r="V161" t="s">
        <v>7</v>
      </c>
      <c r="W161">
        <v>0</v>
      </c>
      <c r="X161">
        <v>0</v>
      </c>
      <c r="Y161" t="s">
        <v>8</v>
      </c>
      <c r="Z161">
        <v>0</v>
      </c>
      <c r="AA161">
        <v>0</v>
      </c>
      <c r="AB161" t="s">
        <v>9</v>
      </c>
      <c r="AC161">
        <v>0</v>
      </c>
      <c r="AD161">
        <v>0</v>
      </c>
      <c r="AE161" t="s">
        <v>10</v>
      </c>
      <c r="AF161">
        <v>0</v>
      </c>
      <c r="AG161">
        <v>0</v>
      </c>
      <c r="AH161" t="s">
        <v>11</v>
      </c>
      <c r="AI161">
        <v>0</v>
      </c>
      <c r="AJ161">
        <v>0</v>
      </c>
      <c r="AK161" t="s">
        <v>12</v>
      </c>
      <c r="AL161">
        <v>0</v>
      </c>
      <c r="AM161">
        <v>0</v>
      </c>
    </row>
    <row r="162" spans="1:39" x14ac:dyDescent="0.25">
      <c r="A162" t="s">
        <v>104</v>
      </c>
      <c r="B162">
        <v>1</v>
      </c>
      <c r="C162">
        <v>25</v>
      </c>
      <c r="D162" t="s">
        <v>1</v>
      </c>
      <c r="E162">
        <v>0</v>
      </c>
      <c r="F162">
        <v>0</v>
      </c>
      <c r="G162" t="s">
        <v>2</v>
      </c>
      <c r="H162">
        <v>431.76191</v>
      </c>
      <c r="I162">
        <v>1.58006</v>
      </c>
      <c r="J162" t="s">
        <v>3</v>
      </c>
      <c r="K162">
        <v>427.989802</v>
      </c>
      <c r="L162">
        <v>1.586111</v>
      </c>
      <c r="M162" t="s">
        <v>4</v>
      </c>
      <c r="N162">
        <v>186.15160900000001</v>
      </c>
      <c r="O162">
        <v>1.3110999999999999E-2</v>
      </c>
      <c r="P162" t="s">
        <v>5</v>
      </c>
      <c r="Q162">
        <v>3.660326</v>
      </c>
      <c r="R162">
        <v>8.5000000000000006E-5</v>
      </c>
      <c r="S162" t="s">
        <v>6</v>
      </c>
      <c r="T162">
        <v>205.56604400000001</v>
      </c>
      <c r="U162">
        <v>1.098813</v>
      </c>
      <c r="V162" t="s">
        <v>7</v>
      </c>
      <c r="W162">
        <v>0</v>
      </c>
      <c r="X162">
        <v>0</v>
      </c>
      <c r="Y162" t="s">
        <v>8</v>
      </c>
      <c r="Z162">
        <v>0</v>
      </c>
      <c r="AA162">
        <v>0</v>
      </c>
      <c r="AB162" t="s">
        <v>9</v>
      </c>
      <c r="AC162">
        <v>0</v>
      </c>
      <c r="AD162">
        <v>0</v>
      </c>
      <c r="AE162" t="s">
        <v>10</v>
      </c>
      <c r="AF162">
        <v>0.29438700000000001</v>
      </c>
      <c r="AG162">
        <v>6.7000000000000002E-5</v>
      </c>
      <c r="AH162" t="s">
        <v>11</v>
      </c>
      <c r="AI162">
        <v>0.70702900000000002</v>
      </c>
      <c r="AJ162">
        <v>3.1000000000000001E-5</v>
      </c>
      <c r="AK162" t="s">
        <v>12</v>
      </c>
      <c r="AL162">
        <v>0</v>
      </c>
      <c r="AM162">
        <v>0</v>
      </c>
    </row>
    <row r="163" spans="1:39" x14ac:dyDescent="0.25">
      <c r="A163" t="s">
        <v>104</v>
      </c>
      <c r="B163">
        <v>2</v>
      </c>
      <c r="C163">
        <v>50</v>
      </c>
      <c r="D163" t="s">
        <v>1</v>
      </c>
      <c r="E163">
        <v>0</v>
      </c>
      <c r="F163">
        <v>0</v>
      </c>
      <c r="G163" t="s">
        <v>2</v>
      </c>
      <c r="H163">
        <v>863.92288099999996</v>
      </c>
      <c r="I163">
        <v>5.550808</v>
      </c>
      <c r="J163" t="s">
        <v>3</v>
      </c>
      <c r="K163">
        <v>856.55336399999999</v>
      </c>
      <c r="L163">
        <v>5.5839100000000004</v>
      </c>
      <c r="M163" t="s">
        <v>4</v>
      </c>
      <c r="N163">
        <v>372.20701800000001</v>
      </c>
      <c r="O163">
        <v>4.0131E-2</v>
      </c>
      <c r="P163" t="s">
        <v>5</v>
      </c>
      <c r="Q163">
        <v>7.3273539999999997</v>
      </c>
      <c r="R163">
        <v>1.35E-4</v>
      </c>
      <c r="S163" t="s">
        <v>6</v>
      </c>
      <c r="T163">
        <v>411.46112399999998</v>
      </c>
      <c r="U163">
        <v>4.381132</v>
      </c>
      <c r="V163" t="s">
        <v>7</v>
      </c>
      <c r="W163">
        <v>0</v>
      </c>
      <c r="X163">
        <v>0</v>
      </c>
      <c r="Y163" t="s">
        <v>8</v>
      </c>
      <c r="Z163">
        <v>0</v>
      </c>
      <c r="AA163">
        <v>0</v>
      </c>
      <c r="AB163" t="s">
        <v>9</v>
      </c>
      <c r="AC163">
        <v>0</v>
      </c>
      <c r="AD163">
        <v>0</v>
      </c>
      <c r="AE163" t="s">
        <v>10</v>
      </c>
      <c r="AF163">
        <v>0.28872199999999998</v>
      </c>
      <c r="AG163">
        <v>4.5000000000000003E-5</v>
      </c>
      <c r="AH163" t="s">
        <v>11</v>
      </c>
      <c r="AI163">
        <v>0.70868399999999998</v>
      </c>
      <c r="AJ163">
        <v>3.6000000000000001E-5</v>
      </c>
      <c r="AK163" t="s">
        <v>12</v>
      </c>
      <c r="AL163">
        <v>0</v>
      </c>
      <c r="AM163">
        <v>0</v>
      </c>
    </row>
    <row r="164" spans="1:39" x14ac:dyDescent="0.25">
      <c r="A164" t="s">
        <v>104</v>
      </c>
      <c r="B164">
        <v>3</v>
      </c>
      <c r="C164">
        <v>75</v>
      </c>
      <c r="D164" t="s">
        <v>1</v>
      </c>
      <c r="E164">
        <v>0</v>
      </c>
      <c r="F164">
        <v>0</v>
      </c>
      <c r="G164" t="s">
        <v>2</v>
      </c>
      <c r="H164">
        <v>1295.9119820000001</v>
      </c>
      <c r="I164">
        <v>11.446474</v>
      </c>
      <c r="J164" t="s">
        <v>3</v>
      </c>
      <c r="K164">
        <v>1284.9476119999999</v>
      </c>
      <c r="L164">
        <v>11.458632</v>
      </c>
      <c r="M164" t="s">
        <v>4</v>
      </c>
      <c r="N164">
        <v>558.24752699999999</v>
      </c>
      <c r="O164">
        <v>7.1045999999999998E-2</v>
      </c>
      <c r="P164" t="s">
        <v>5</v>
      </c>
      <c r="Q164">
        <v>10.992127999999999</v>
      </c>
      <c r="R164">
        <v>1.65E-4</v>
      </c>
      <c r="S164" t="s">
        <v>6</v>
      </c>
      <c r="T164">
        <v>617.34920999999997</v>
      </c>
      <c r="U164">
        <v>9.9660460000000004</v>
      </c>
      <c r="V164" t="s">
        <v>7</v>
      </c>
      <c r="W164">
        <v>0</v>
      </c>
      <c r="X164">
        <v>0</v>
      </c>
      <c r="Y164" t="s">
        <v>8</v>
      </c>
      <c r="Z164">
        <v>0</v>
      </c>
      <c r="AA164">
        <v>0</v>
      </c>
      <c r="AB164" t="s">
        <v>9</v>
      </c>
      <c r="AC164">
        <v>0</v>
      </c>
      <c r="AD164">
        <v>0</v>
      </c>
      <c r="AE164" t="s">
        <v>10</v>
      </c>
      <c r="AF164">
        <v>0.286833</v>
      </c>
      <c r="AG164">
        <v>4.1E-5</v>
      </c>
      <c r="AH164" t="s">
        <v>11</v>
      </c>
      <c r="AI164">
        <v>0.71028100000000005</v>
      </c>
      <c r="AJ164">
        <v>5.0000000000000002E-5</v>
      </c>
      <c r="AK164" t="s">
        <v>12</v>
      </c>
      <c r="AL164">
        <v>0</v>
      </c>
      <c r="AM164">
        <v>0</v>
      </c>
    </row>
    <row r="165" spans="1:39" x14ac:dyDescent="0.25">
      <c r="A165" t="s">
        <v>104</v>
      </c>
      <c r="B165">
        <v>4</v>
      </c>
      <c r="C165">
        <v>100</v>
      </c>
      <c r="D165" t="s">
        <v>1</v>
      </c>
      <c r="E165">
        <v>0</v>
      </c>
      <c r="F165">
        <v>0</v>
      </c>
      <c r="G165" t="s">
        <v>2</v>
      </c>
      <c r="H165">
        <v>1727.9997049999999</v>
      </c>
      <c r="I165">
        <v>19.860631999999999</v>
      </c>
      <c r="J165" t="s">
        <v>3</v>
      </c>
      <c r="K165">
        <v>1713.438232</v>
      </c>
      <c r="L165">
        <v>19.857538999999999</v>
      </c>
      <c r="M165" t="s">
        <v>4</v>
      </c>
      <c r="N165">
        <v>744.29623200000003</v>
      </c>
      <c r="O165">
        <v>0.108456</v>
      </c>
      <c r="P165" t="s">
        <v>5</v>
      </c>
      <c r="Q165">
        <v>14.658545</v>
      </c>
      <c r="R165">
        <v>2.3000000000000001E-4</v>
      </c>
      <c r="S165" t="s">
        <v>6</v>
      </c>
      <c r="T165">
        <v>823.23484599999995</v>
      </c>
      <c r="U165">
        <v>17.714410999999998</v>
      </c>
      <c r="V165" t="s">
        <v>7</v>
      </c>
      <c r="W165">
        <v>0</v>
      </c>
      <c r="X165">
        <v>0</v>
      </c>
      <c r="Y165" t="s">
        <v>8</v>
      </c>
      <c r="Z165">
        <v>0</v>
      </c>
      <c r="AA165">
        <v>0</v>
      </c>
      <c r="AB165" t="s">
        <v>9</v>
      </c>
      <c r="AC165">
        <v>0</v>
      </c>
      <c r="AD165">
        <v>0</v>
      </c>
      <c r="AE165" t="s">
        <v>10</v>
      </c>
      <c r="AF165">
        <v>0.28536699999999998</v>
      </c>
      <c r="AG165">
        <v>2.1999999999999999E-5</v>
      </c>
      <c r="AH165" t="s">
        <v>11</v>
      </c>
      <c r="AI165">
        <v>0.71134299999999995</v>
      </c>
      <c r="AJ165">
        <v>5.5999999999999999E-5</v>
      </c>
      <c r="AK165" t="s">
        <v>12</v>
      </c>
      <c r="AL165">
        <v>0</v>
      </c>
      <c r="AM165">
        <v>0</v>
      </c>
    </row>
    <row r="166" spans="1:39" x14ac:dyDescent="0.25">
      <c r="A166" t="s">
        <v>104</v>
      </c>
      <c r="B166">
        <v>5</v>
      </c>
      <c r="C166">
        <v>125</v>
      </c>
      <c r="D166" t="s">
        <v>1</v>
      </c>
      <c r="E166">
        <v>0</v>
      </c>
      <c r="F166">
        <v>0</v>
      </c>
      <c r="G166" t="s">
        <v>2</v>
      </c>
      <c r="H166">
        <v>2160.0184669999999</v>
      </c>
      <c r="I166">
        <v>30.392986000000001</v>
      </c>
      <c r="J166" t="s">
        <v>3</v>
      </c>
      <c r="K166">
        <v>2141.860991</v>
      </c>
      <c r="L166">
        <v>30.412738999999998</v>
      </c>
      <c r="M166" t="s">
        <v>4</v>
      </c>
      <c r="N166">
        <v>930.35938199999998</v>
      </c>
      <c r="O166">
        <v>0.15976299999999999</v>
      </c>
      <c r="P166" t="s">
        <v>5</v>
      </c>
      <c r="Q166">
        <v>18.325237999999999</v>
      </c>
      <c r="R166">
        <v>3.57E-4</v>
      </c>
      <c r="S166" t="s">
        <v>6</v>
      </c>
      <c r="T166">
        <v>1029.1216030000001</v>
      </c>
      <c r="U166">
        <v>27.735458000000001</v>
      </c>
      <c r="V166" t="s">
        <v>7</v>
      </c>
      <c r="W166">
        <v>0</v>
      </c>
      <c r="X166">
        <v>0</v>
      </c>
      <c r="Y166" t="s">
        <v>8</v>
      </c>
      <c r="Z166">
        <v>0</v>
      </c>
      <c r="AA166">
        <v>0</v>
      </c>
      <c r="AB166" t="s">
        <v>9</v>
      </c>
      <c r="AC166">
        <v>0</v>
      </c>
      <c r="AD166">
        <v>0</v>
      </c>
      <c r="AE166" t="s">
        <v>10</v>
      </c>
      <c r="AF166">
        <v>0.28468900000000003</v>
      </c>
      <c r="AG166">
        <v>1.2999999999999999E-5</v>
      </c>
      <c r="AH166" t="s">
        <v>11</v>
      </c>
      <c r="AI166">
        <v>0.71192100000000003</v>
      </c>
      <c r="AJ166">
        <v>6.0000000000000002E-5</v>
      </c>
      <c r="AK166" t="s">
        <v>12</v>
      </c>
      <c r="AL166">
        <v>0</v>
      </c>
      <c r="AM166">
        <v>0</v>
      </c>
    </row>
    <row r="167" spans="1:39" x14ac:dyDescent="0.25">
      <c r="A167" t="s">
        <v>104</v>
      </c>
      <c r="B167">
        <v>6</v>
      </c>
      <c r="C167">
        <v>150</v>
      </c>
      <c r="D167" t="s">
        <v>1</v>
      </c>
      <c r="E167">
        <v>0</v>
      </c>
      <c r="F167">
        <v>0</v>
      </c>
      <c r="G167" t="s">
        <v>2</v>
      </c>
      <c r="H167">
        <v>2592.1916310000001</v>
      </c>
      <c r="I167">
        <v>43.310640999999997</v>
      </c>
      <c r="J167" t="s">
        <v>3</v>
      </c>
      <c r="K167">
        <v>2570.4403219999999</v>
      </c>
      <c r="L167">
        <v>43.325066</v>
      </c>
      <c r="M167" t="s">
        <v>4</v>
      </c>
      <c r="N167">
        <v>1116.42012</v>
      </c>
      <c r="O167">
        <v>0.195599</v>
      </c>
      <c r="P167" t="s">
        <v>5</v>
      </c>
      <c r="Q167">
        <v>21.989091999999999</v>
      </c>
      <c r="R167">
        <v>3.9800000000000002E-4</v>
      </c>
      <c r="S167" t="s">
        <v>6</v>
      </c>
      <c r="T167">
        <v>1235.020452</v>
      </c>
      <c r="U167">
        <v>39.781008</v>
      </c>
      <c r="V167" t="s">
        <v>7</v>
      </c>
      <c r="W167">
        <v>0</v>
      </c>
      <c r="X167">
        <v>0</v>
      </c>
      <c r="Y167" t="s">
        <v>8</v>
      </c>
      <c r="Z167">
        <v>0</v>
      </c>
      <c r="AA167">
        <v>0</v>
      </c>
      <c r="AB167" t="s">
        <v>9</v>
      </c>
      <c r="AC167">
        <v>0</v>
      </c>
      <c r="AD167">
        <v>0</v>
      </c>
      <c r="AE167" t="s">
        <v>10</v>
      </c>
      <c r="AF167">
        <v>0.284333</v>
      </c>
      <c r="AG167">
        <v>1.2999999999999999E-5</v>
      </c>
      <c r="AH167" t="s">
        <v>11</v>
      </c>
      <c r="AI167">
        <v>0.71493499999999999</v>
      </c>
      <c r="AJ167">
        <v>7.4999999999999993E-5</v>
      </c>
      <c r="AK167" t="s">
        <v>12</v>
      </c>
      <c r="AL167">
        <v>0</v>
      </c>
      <c r="AM167">
        <v>0</v>
      </c>
    </row>
    <row r="168" spans="1:39" x14ac:dyDescent="0.25">
      <c r="A168" t="s">
        <v>104</v>
      </c>
      <c r="B168">
        <v>7</v>
      </c>
      <c r="C168">
        <v>175</v>
      </c>
      <c r="D168" t="s">
        <v>1</v>
      </c>
      <c r="E168">
        <v>0</v>
      </c>
      <c r="F168">
        <v>0</v>
      </c>
      <c r="G168" t="s">
        <v>2</v>
      </c>
      <c r="H168">
        <v>3024.2781249999998</v>
      </c>
      <c r="I168">
        <v>56.073248</v>
      </c>
      <c r="J168" t="s">
        <v>3</v>
      </c>
      <c r="K168">
        <v>2998.9310209999999</v>
      </c>
      <c r="L168">
        <v>56.129067999999997</v>
      </c>
      <c r="M168" t="s">
        <v>4</v>
      </c>
      <c r="N168">
        <v>1302.445352</v>
      </c>
      <c r="O168">
        <v>0.190944</v>
      </c>
      <c r="P168" t="s">
        <v>5</v>
      </c>
      <c r="Q168">
        <v>25.654781</v>
      </c>
      <c r="R168">
        <v>4.3100000000000001E-4</v>
      </c>
      <c r="S168" t="s">
        <v>6</v>
      </c>
      <c r="T168">
        <v>1440.9146020000001</v>
      </c>
      <c r="U168">
        <v>54.069978999999996</v>
      </c>
      <c r="V168" t="s">
        <v>7</v>
      </c>
      <c r="W168">
        <v>0</v>
      </c>
      <c r="X168">
        <v>0</v>
      </c>
      <c r="Y168" t="s">
        <v>8</v>
      </c>
      <c r="Z168">
        <v>0</v>
      </c>
      <c r="AA168">
        <v>0</v>
      </c>
      <c r="AB168" t="s">
        <v>9</v>
      </c>
      <c r="AC168">
        <v>0</v>
      </c>
      <c r="AD168">
        <v>0</v>
      </c>
      <c r="AE168" t="s">
        <v>10</v>
      </c>
      <c r="AF168">
        <v>0.28365200000000002</v>
      </c>
      <c r="AG168">
        <v>2.3E-5</v>
      </c>
      <c r="AH168" t="s">
        <v>11</v>
      </c>
      <c r="AI168">
        <v>0.71670800000000001</v>
      </c>
      <c r="AJ168">
        <v>7.7999999999999999E-5</v>
      </c>
      <c r="AK168" t="s">
        <v>12</v>
      </c>
      <c r="AL168">
        <v>0</v>
      </c>
      <c r="AM168">
        <v>0</v>
      </c>
    </row>
    <row r="169" spans="1:39" x14ac:dyDescent="0.25">
      <c r="A169" t="s">
        <v>104</v>
      </c>
      <c r="B169">
        <v>8</v>
      </c>
      <c r="C169">
        <v>200</v>
      </c>
      <c r="D169" t="s">
        <v>1</v>
      </c>
      <c r="E169">
        <v>0</v>
      </c>
      <c r="F169">
        <v>0</v>
      </c>
      <c r="G169" t="s">
        <v>2</v>
      </c>
      <c r="H169">
        <v>3456.4193310000001</v>
      </c>
      <c r="I169">
        <v>72.492355000000003</v>
      </c>
      <c r="J169" t="s">
        <v>3</v>
      </c>
      <c r="K169">
        <v>3427.476807</v>
      </c>
      <c r="L169">
        <v>72.486946000000003</v>
      </c>
      <c r="M169" t="s">
        <v>4</v>
      </c>
      <c r="N169">
        <v>1488.4950879999999</v>
      </c>
      <c r="O169">
        <v>0.24520400000000001</v>
      </c>
      <c r="P169" t="s">
        <v>5</v>
      </c>
      <c r="Q169">
        <v>29.320726000000001</v>
      </c>
      <c r="R169">
        <v>5.1199999999999998E-4</v>
      </c>
      <c r="S169" t="s">
        <v>6</v>
      </c>
      <c r="T169">
        <v>1646.8117159999999</v>
      </c>
      <c r="U169">
        <v>70.681965000000005</v>
      </c>
      <c r="V169" t="s">
        <v>7</v>
      </c>
      <c r="W169">
        <v>0</v>
      </c>
      <c r="X169">
        <v>0</v>
      </c>
      <c r="Y169" t="s">
        <v>8</v>
      </c>
      <c r="Z169">
        <v>0</v>
      </c>
      <c r="AA169">
        <v>0</v>
      </c>
      <c r="AB169" t="s">
        <v>9</v>
      </c>
      <c r="AC169">
        <v>0</v>
      </c>
      <c r="AD169">
        <v>0</v>
      </c>
      <c r="AE169" t="s">
        <v>10</v>
      </c>
      <c r="AF169">
        <v>0.28289199999999998</v>
      </c>
      <c r="AG169">
        <v>2.6999999999999999E-5</v>
      </c>
      <c r="AH169" t="s">
        <v>11</v>
      </c>
      <c r="AI169">
        <v>0.71772400000000003</v>
      </c>
      <c r="AJ169">
        <v>7.8999999999999996E-5</v>
      </c>
      <c r="AK169" t="s">
        <v>12</v>
      </c>
      <c r="AL169">
        <v>0</v>
      </c>
      <c r="AM169">
        <v>0</v>
      </c>
    </row>
    <row r="170" spans="1:39" x14ac:dyDescent="0.25">
      <c r="A170" t="s">
        <v>104</v>
      </c>
      <c r="B170">
        <v>9</v>
      </c>
      <c r="C170">
        <v>225</v>
      </c>
      <c r="D170" t="s">
        <v>1</v>
      </c>
      <c r="E170">
        <v>0</v>
      </c>
      <c r="F170">
        <v>0</v>
      </c>
      <c r="G170" t="s">
        <v>2</v>
      </c>
      <c r="H170">
        <v>3888.5103960000001</v>
      </c>
      <c r="I170">
        <v>90.192273999999998</v>
      </c>
      <c r="J170" t="s">
        <v>3</v>
      </c>
      <c r="K170">
        <v>3855.9715190000002</v>
      </c>
      <c r="L170">
        <v>90.146488000000005</v>
      </c>
      <c r="M170" t="s">
        <v>4</v>
      </c>
      <c r="N170">
        <v>1674.549634</v>
      </c>
      <c r="O170">
        <v>0.28006999999999999</v>
      </c>
      <c r="P170" t="s">
        <v>5</v>
      </c>
      <c r="Q170">
        <v>32.986732000000003</v>
      </c>
      <c r="R170">
        <v>5.0600000000000005E-4</v>
      </c>
      <c r="S170" t="s">
        <v>6</v>
      </c>
      <c r="T170">
        <v>1852.7024240000001</v>
      </c>
      <c r="U170">
        <v>89.403199000000001</v>
      </c>
      <c r="V170" t="s">
        <v>7</v>
      </c>
      <c r="W170">
        <v>0</v>
      </c>
      <c r="X170">
        <v>0</v>
      </c>
      <c r="Y170" t="s">
        <v>8</v>
      </c>
      <c r="Z170">
        <v>0</v>
      </c>
      <c r="AA170">
        <v>0</v>
      </c>
      <c r="AB170" t="s">
        <v>9</v>
      </c>
      <c r="AC170">
        <v>0</v>
      </c>
      <c r="AD170">
        <v>0</v>
      </c>
      <c r="AE170" t="s">
        <v>10</v>
      </c>
      <c r="AF170">
        <v>0.28126200000000001</v>
      </c>
      <c r="AG170">
        <v>3.4999999999999997E-5</v>
      </c>
      <c r="AH170" t="s">
        <v>11</v>
      </c>
      <c r="AI170">
        <v>0.71814900000000004</v>
      </c>
      <c r="AJ170">
        <v>7.8999999999999996E-5</v>
      </c>
      <c r="AK170" t="s">
        <v>12</v>
      </c>
      <c r="AL170">
        <v>0</v>
      </c>
      <c r="AM170">
        <v>0</v>
      </c>
    </row>
    <row r="171" spans="1:39" x14ac:dyDescent="0.25">
      <c r="A171" t="s">
        <v>104</v>
      </c>
      <c r="B171">
        <v>10</v>
      </c>
      <c r="C171">
        <v>250</v>
      </c>
      <c r="D171" t="s">
        <v>1</v>
      </c>
      <c r="E171">
        <v>0</v>
      </c>
      <c r="F171">
        <v>0</v>
      </c>
      <c r="G171" t="s">
        <v>2</v>
      </c>
      <c r="H171">
        <v>4320.4893949999996</v>
      </c>
      <c r="I171">
        <v>111.17715099999999</v>
      </c>
      <c r="J171" t="s">
        <v>3</v>
      </c>
      <c r="K171">
        <v>4284.3571869999996</v>
      </c>
      <c r="L171">
        <v>111.080428</v>
      </c>
      <c r="M171" t="s">
        <v>4</v>
      </c>
      <c r="N171">
        <v>1860.575022</v>
      </c>
      <c r="O171">
        <v>0.29406599999999999</v>
      </c>
      <c r="P171" t="s">
        <v>5</v>
      </c>
      <c r="Q171">
        <v>36.650540999999997</v>
      </c>
      <c r="R171">
        <v>6.8999999999999997E-4</v>
      </c>
      <c r="S171" t="s">
        <v>6</v>
      </c>
      <c r="T171">
        <v>2058.6103659999999</v>
      </c>
      <c r="U171">
        <v>110.499235</v>
      </c>
      <c r="V171" t="s">
        <v>7</v>
      </c>
      <c r="W171">
        <v>0</v>
      </c>
      <c r="X171">
        <v>0</v>
      </c>
      <c r="Y171" t="s">
        <v>8</v>
      </c>
      <c r="Z171">
        <v>0</v>
      </c>
      <c r="AA171">
        <v>0</v>
      </c>
      <c r="AB171" t="s">
        <v>9</v>
      </c>
      <c r="AC171">
        <v>0</v>
      </c>
      <c r="AD171">
        <v>0</v>
      </c>
      <c r="AE171" t="s">
        <v>10</v>
      </c>
      <c r="AF171">
        <v>0.28120200000000001</v>
      </c>
      <c r="AG171">
        <v>3.4999999999999997E-5</v>
      </c>
      <c r="AH171" t="s">
        <v>11</v>
      </c>
      <c r="AI171">
        <v>0.71911899999999995</v>
      </c>
      <c r="AJ171">
        <v>8.2000000000000001E-5</v>
      </c>
      <c r="AK171" t="s">
        <v>12</v>
      </c>
      <c r="AL171">
        <v>0</v>
      </c>
      <c r="AM171">
        <v>0</v>
      </c>
    </row>
    <row r="172" spans="1:39" x14ac:dyDescent="0.25">
      <c r="A172" t="s">
        <v>104</v>
      </c>
      <c r="B172">
        <v>11</v>
      </c>
      <c r="C172">
        <v>275</v>
      </c>
      <c r="D172" t="s">
        <v>1</v>
      </c>
      <c r="E172">
        <v>0</v>
      </c>
      <c r="F172">
        <v>0</v>
      </c>
      <c r="G172" t="s">
        <v>2</v>
      </c>
      <c r="H172">
        <v>4752.7447750000001</v>
      </c>
      <c r="I172">
        <v>139.25590299999999</v>
      </c>
      <c r="J172" t="s">
        <v>3</v>
      </c>
      <c r="K172">
        <v>4713.0171389999996</v>
      </c>
      <c r="L172">
        <v>139.16851700000001</v>
      </c>
      <c r="M172" t="s">
        <v>4</v>
      </c>
      <c r="N172">
        <v>2046.686528</v>
      </c>
      <c r="O172">
        <v>0.44858399999999998</v>
      </c>
      <c r="P172" t="s">
        <v>5</v>
      </c>
      <c r="Q172">
        <v>40.315832999999998</v>
      </c>
      <c r="R172">
        <v>8.4099999999999995E-4</v>
      </c>
      <c r="S172" t="s">
        <v>6</v>
      </c>
      <c r="T172">
        <v>2264.5079150000001</v>
      </c>
      <c r="U172">
        <v>133.83297400000001</v>
      </c>
      <c r="V172" t="s">
        <v>7</v>
      </c>
      <c r="W172">
        <v>0</v>
      </c>
      <c r="X172">
        <v>0</v>
      </c>
      <c r="Y172" t="s">
        <v>8</v>
      </c>
      <c r="Z172">
        <v>0</v>
      </c>
      <c r="AA172">
        <v>0</v>
      </c>
      <c r="AB172" t="s">
        <v>9</v>
      </c>
      <c r="AC172">
        <v>0</v>
      </c>
      <c r="AD172">
        <v>0</v>
      </c>
      <c r="AE172" t="s">
        <v>10</v>
      </c>
      <c r="AF172">
        <v>0.28077099999999999</v>
      </c>
      <c r="AG172">
        <v>3.4999999999999997E-5</v>
      </c>
      <c r="AH172" t="s">
        <v>11</v>
      </c>
      <c r="AI172">
        <v>0.71974099999999996</v>
      </c>
      <c r="AJ172">
        <v>8.1000000000000004E-5</v>
      </c>
      <c r="AK172" t="s">
        <v>12</v>
      </c>
      <c r="AL172">
        <v>0</v>
      </c>
      <c r="AM172">
        <v>0</v>
      </c>
    </row>
    <row r="173" spans="1:39" x14ac:dyDescent="0.25">
      <c r="A173" t="s">
        <v>104</v>
      </c>
      <c r="B173">
        <v>12</v>
      </c>
      <c r="C173">
        <v>300</v>
      </c>
      <c r="D173" t="s">
        <v>1</v>
      </c>
      <c r="E173">
        <v>0</v>
      </c>
      <c r="F173">
        <v>0</v>
      </c>
      <c r="G173" t="s">
        <v>2</v>
      </c>
      <c r="H173">
        <v>5184.8216990000001</v>
      </c>
      <c r="I173">
        <v>163.70294899999999</v>
      </c>
      <c r="J173" t="s">
        <v>3</v>
      </c>
      <c r="K173">
        <v>5141.4979979999998</v>
      </c>
      <c r="L173">
        <v>163.607088</v>
      </c>
      <c r="M173" t="s">
        <v>4</v>
      </c>
      <c r="N173">
        <v>2232.759951</v>
      </c>
      <c r="O173">
        <v>0.467644</v>
      </c>
      <c r="P173" t="s">
        <v>5</v>
      </c>
      <c r="Q173">
        <v>43.982377</v>
      </c>
      <c r="R173">
        <v>1.016E-3</v>
      </c>
      <c r="S173" t="s">
        <v>6</v>
      </c>
      <c r="T173">
        <v>2470.407295</v>
      </c>
      <c r="U173">
        <v>158.868472</v>
      </c>
      <c r="V173" t="s">
        <v>7</v>
      </c>
      <c r="W173">
        <v>0</v>
      </c>
      <c r="X173">
        <v>0</v>
      </c>
      <c r="Y173" t="s">
        <v>8</v>
      </c>
      <c r="Z173">
        <v>0</v>
      </c>
      <c r="AA173">
        <v>0</v>
      </c>
      <c r="AB173" t="s">
        <v>9</v>
      </c>
      <c r="AC173">
        <v>0</v>
      </c>
      <c r="AD173">
        <v>0</v>
      </c>
      <c r="AE173" t="s">
        <v>10</v>
      </c>
      <c r="AF173">
        <v>0.28030500000000003</v>
      </c>
      <c r="AG173">
        <v>4.3000000000000002E-5</v>
      </c>
      <c r="AH173" t="s">
        <v>11</v>
      </c>
      <c r="AI173">
        <v>0.71974499999999997</v>
      </c>
      <c r="AJ173">
        <v>8.1000000000000004E-5</v>
      </c>
      <c r="AK173" t="s">
        <v>12</v>
      </c>
      <c r="AL173">
        <v>0</v>
      </c>
      <c r="AM173">
        <v>0</v>
      </c>
    </row>
    <row r="174" spans="1:39" x14ac:dyDescent="0.25">
      <c r="A174" t="s">
        <v>104</v>
      </c>
      <c r="B174">
        <v>13</v>
      </c>
      <c r="C174">
        <v>325</v>
      </c>
      <c r="D174" t="s">
        <v>1</v>
      </c>
      <c r="E174">
        <v>0</v>
      </c>
      <c r="F174">
        <v>0</v>
      </c>
      <c r="G174" t="s">
        <v>2</v>
      </c>
      <c r="H174">
        <v>5617.0386330000001</v>
      </c>
      <c r="I174">
        <v>194.76863700000001</v>
      </c>
      <c r="J174" t="s">
        <v>3</v>
      </c>
      <c r="K174">
        <v>5570.1167580000001</v>
      </c>
      <c r="L174">
        <v>194.71596299999999</v>
      </c>
      <c r="M174" t="s">
        <v>4</v>
      </c>
      <c r="N174">
        <v>2418.8594969999999</v>
      </c>
      <c r="O174">
        <v>0.56270399999999998</v>
      </c>
      <c r="P174" t="s">
        <v>5</v>
      </c>
      <c r="Q174">
        <v>47.648837</v>
      </c>
      <c r="R174">
        <v>1.1039999999999999E-3</v>
      </c>
      <c r="S174" t="s">
        <v>6</v>
      </c>
      <c r="T174">
        <v>2676.29603</v>
      </c>
      <c r="U174">
        <v>186.606134</v>
      </c>
      <c r="V174" t="s">
        <v>7</v>
      </c>
      <c r="W174">
        <v>0</v>
      </c>
      <c r="X174">
        <v>0</v>
      </c>
      <c r="Y174" t="s">
        <v>8</v>
      </c>
      <c r="Z174">
        <v>0</v>
      </c>
      <c r="AA174">
        <v>0</v>
      </c>
      <c r="AB174" t="s">
        <v>9</v>
      </c>
      <c r="AC174">
        <v>0</v>
      </c>
      <c r="AD174">
        <v>0</v>
      </c>
      <c r="AE174" t="s">
        <v>10</v>
      </c>
      <c r="AF174">
        <v>0.28000999999999998</v>
      </c>
      <c r="AG174">
        <v>4.3999999999999999E-5</v>
      </c>
      <c r="AH174" t="s">
        <v>11</v>
      </c>
      <c r="AI174">
        <v>0.72036199999999995</v>
      </c>
      <c r="AJ174">
        <v>7.6000000000000004E-5</v>
      </c>
      <c r="AK174" t="s">
        <v>12</v>
      </c>
      <c r="AL174">
        <v>0</v>
      </c>
      <c r="AM174">
        <v>0</v>
      </c>
    </row>
    <row r="175" spans="1:39" x14ac:dyDescent="0.25">
      <c r="A175" t="s">
        <v>104</v>
      </c>
      <c r="B175">
        <v>14</v>
      </c>
      <c r="C175">
        <v>350</v>
      </c>
      <c r="D175" t="s">
        <v>1</v>
      </c>
      <c r="E175">
        <v>0</v>
      </c>
      <c r="F175">
        <v>0</v>
      </c>
      <c r="G175" t="s">
        <v>2</v>
      </c>
      <c r="H175">
        <v>6049.1577440000001</v>
      </c>
      <c r="I175">
        <v>223.38826</v>
      </c>
      <c r="J175" t="s">
        <v>3</v>
      </c>
      <c r="K175">
        <v>5998.6379980000002</v>
      </c>
      <c r="L175">
        <v>223.33493100000001</v>
      </c>
      <c r="M175" t="s">
        <v>4</v>
      </c>
      <c r="N175">
        <v>2604.973755</v>
      </c>
      <c r="O175">
        <v>0.64795800000000003</v>
      </c>
      <c r="P175" t="s">
        <v>5</v>
      </c>
      <c r="Q175">
        <v>51.316758999999998</v>
      </c>
      <c r="R175">
        <v>1.2099999999999999E-3</v>
      </c>
      <c r="S175" t="s">
        <v>6</v>
      </c>
      <c r="T175">
        <v>2882.1920070000001</v>
      </c>
      <c r="U175">
        <v>216.37209100000001</v>
      </c>
      <c r="V175" t="s">
        <v>7</v>
      </c>
      <c r="W175">
        <v>0</v>
      </c>
      <c r="X175">
        <v>0</v>
      </c>
      <c r="Y175" t="s">
        <v>8</v>
      </c>
      <c r="Z175">
        <v>0</v>
      </c>
      <c r="AA175">
        <v>0</v>
      </c>
      <c r="AB175" t="s">
        <v>9</v>
      </c>
      <c r="AC175">
        <v>0</v>
      </c>
      <c r="AD175">
        <v>0</v>
      </c>
      <c r="AE175" t="s">
        <v>10</v>
      </c>
      <c r="AF175">
        <v>0.27966999999999997</v>
      </c>
      <c r="AG175">
        <v>4.8000000000000001E-5</v>
      </c>
      <c r="AH175" t="s">
        <v>11</v>
      </c>
      <c r="AI175">
        <v>0.72087599999999996</v>
      </c>
      <c r="AJ175">
        <v>6.9999999999999994E-5</v>
      </c>
      <c r="AK175" t="s">
        <v>12</v>
      </c>
      <c r="AL175">
        <v>0</v>
      </c>
      <c r="AM175">
        <v>0</v>
      </c>
    </row>
    <row r="176" spans="1:39" x14ac:dyDescent="0.25">
      <c r="A176" t="s">
        <v>104</v>
      </c>
      <c r="B176">
        <v>15</v>
      </c>
      <c r="C176">
        <v>375</v>
      </c>
      <c r="D176" t="s">
        <v>1</v>
      </c>
      <c r="E176">
        <v>0</v>
      </c>
      <c r="F176">
        <v>0</v>
      </c>
      <c r="G176" t="s">
        <v>2</v>
      </c>
      <c r="H176">
        <v>6481.1067679999996</v>
      </c>
      <c r="I176">
        <v>254.00047699999999</v>
      </c>
      <c r="J176" t="s">
        <v>3</v>
      </c>
      <c r="K176">
        <v>6426.9924799999999</v>
      </c>
      <c r="L176">
        <v>253.86723799999999</v>
      </c>
      <c r="M176" t="s">
        <v>4</v>
      </c>
      <c r="N176">
        <v>2790.989673</v>
      </c>
      <c r="O176">
        <v>0.67065399999999997</v>
      </c>
      <c r="P176" t="s">
        <v>5</v>
      </c>
      <c r="Q176">
        <v>54.981458000000003</v>
      </c>
      <c r="R176">
        <v>1.3669999999999999E-3</v>
      </c>
      <c r="S176" t="s">
        <v>6</v>
      </c>
      <c r="T176">
        <v>3088.0916259999999</v>
      </c>
      <c r="U176">
        <v>248.32548600000001</v>
      </c>
      <c r="V176" t="s">
        <v>7</v>
      </c>
      <c r="W176">
        <v>0</v>
      </c>
      <c r="X176">
        <v>0</v>
      </c>
      <c r="Y176" t="s">
        <v>8</v>
      </c>
      <c r="Z176">
        <v>0</v>
      </c>
      <c r="AA176">
        <v>0</v>
      </c>
      <c r="AB176" t="s">
        <v>9</v>
      </c>
      <c r="AC176">
        <v>0</v>
      </c>
      <c r="AD176">
        <v>0</v>
      </c>
      <c r="AE176" t="s">
        <v>10</v>
      </c>
      <c r="AF176">
        <v>0.27958100000000002</v>
      </c>
      <c r="AG176">
        <v>4.6999999999999997E-5</v>
      </c>
      <c r="AH176" t="s">
        <v>11</v>
      </c>
      <c r="AI176">
        <v>0.72087999999999997</v>
      </c>
      <c r="AJ176">
        <v>6.9999999999999994E-5</v>
      </c>
      <c r="AK176" t="s">
        <v>12</v>
      </c>
      <c r="AL176">
        <v>0</v>
      </c>
      <c r="AM176">
        <v>0</v>
      </c>
    </row>
    <row r="177" spans="1:39" x14ac:dyDescent="0.25">
      <c r="A177" t="s">
        <v>104</v>
      </c>
      <c r="B177">
        <v>16</v>
      </c>
      <c r="C177">
        <v>400</v>
      </c>
      <c r="D177" t="s">
        <v>1</v>
      </c>
      <c r="E177">
        <v>0</v>
      </c>
      <c r="F177">
        <v>0</v>
      </c>
      <c r="G177" t="s">
        <v>2</v>
      </c>
      <c r="H177">
        <v>6913.1301949999997</v>
      </c>
      <c r="I177">
        <v>295.62098600000002</v>
      </c>
      <c r="J177" t="s">
        <v>3</v>
      </c>
      <c r="K177">
        <v>6855.423984</v>
      </c>
      <c r="L177">
        <v>295.50232399999999</v>
      </c>
      <c r="M177" t="s">
        <v>4</v>
      </c>
      <c r="N177">
        <v>2977.0475780000002</v>
      </c>
      <c r="O177">
        <v>0.68543100000000001</v>
      </c>
      <c r="P177" t="s">
        <v>5</v>
      </c>
      <c r="Q177">
        <v>58.643011999999999</v>
      </c>
      <c r="R177">
        <v>1.6180000000000001E-3</v>
      </c>
      <c r="S177" t="s">
        <v>6</v>
      </c>
      <c r="T177">
        <v>3293.9866310000002</v>
      </c>
      <c r="U177">
        <v>283.00412699999998</v>
      </c>
      <c r="V177" t="s">
        <v>7</v>
      </c>
      <c r="W177">
        <v>0</v>
      </c>
      <c r="X177">
        <v>0</v>
      </c>
      <c r="Y177" t="s">
        <v>8</v>
      </c>
      <c r="Z177">
        <v>0</v>
      </c>
      <c r="AA177">
        <v>0</v>
      </c>
      <c r="AB177" t="s">
        <v>9</v>
      </c>
      <c r="AC177">
        <v>0</v>
      </c>
      <c r="AD177">
        <v>0</v>
      </c>
      <c r="AE177" t="s">
        <v>10</v>
      </c>
      <c r="AF177">
        <v>0.27957500000000002</v>
      </c>
      <c r="AG177">
        <v>4.6999999999999997E-5</v>
      </c>
      <c r="AH177" t="s">
        <v>11</v>
      </c>
      <c r="AI177">
        <v>0.72093499999999999</v>
      </c>
      <c r="AJ177">
        <v>6.8999999999999997E-5</v>
      </c>
      <c r="AK177" t="s">
        <v>12</v>
      </c>
      <c r="AL177">
        <v>0</v>
      </c>
      <c r="AM177">
        <v>0</v>
      </c>
    </row>
    <row r="178" spans="1:39" x14ac:dyDescent="0.25">
      <c r="A178" t="s">
        <v>104</v>
      </c>
      <c r="B178">
        <v>17</v>
      </c>
      <c r="C178">
        <v>425</v>
      </c>
      <c r="D178" t="s">
        <v>1</v>
      </c>
      <c r="E178">
        <v>0</v>
      </c>
      <c r="F178">
        <v>0</v>
      </c>
      <c r="G178" t="s">
        <v>2</v>
      </c>
      <c r="H178">
        <v>7345.1487010000001</v>
      </c>
      <c r="I178">
        <v>337.59321399999999</v>
      </c>
      <c r="J178" t="s">
        <v>3</v>
      </c>
      <c r="K178">
        <v>7283.8455370000001</v>
      </c>
      <c r="L178">
        <v>337.49393500000002</v>
      </c>
      <c r="M178" t="s">
        <v>4</v>
      </c>
      <c r="N178">
        <v>3163.1127289999999</v>
      </c>
      <c r="O178">
        <v>0.795462</v>
      </c>
      <c r="P178" t="s">
        <v>5</v>
      </c>
      <c r="Q178">
        <v>62.309109999999997</v>
      </c>
      <c r="R178">
        <v>1.7899999999999999E-3</v>
      </c>
      <c r="S178" t="s">
        <v>6</v>
      </c>
      <c r="T178">
        <v>3499.877383</v>
      </c>
      <c r="U178">
        <v>319.57881800000001</v>
      </c>
      <c r="V178" t="s">
        <v>7</v>
      </c>
      <c r="W178">
        <v>0</v>
      </c>
      <c r="X178">
        <v>0</v>
      </c>
      <c r="Y178" t="s">
        <v>8</v>
      </c>
      <c r="Z178">
        <v>0</v>
      </c>
      <c r="AA178">
        <v>0</v>
      </c>
      <c r="AB178" t="s">
        <v>9</v>
      </c>
      <c r="AC178">
        <v>0</v>
      </c>
      <c r="AD178">
        <v>0</v>
      </c>
      <c r="AE178" t="s">
        <v>10</v>
      </c>
      <c r="AF178">
        <v>0.27954800000000002</v>
      </c>
      <c r="AG178">
        <v>4.6999999999999997E-5</v>
      </c>
      <c r="AH178" t="s">
        <v>11</v>
      </c>
      <c r="AI178">
        <v>0.72189099999999995</v>
      </c>
      <c r="AJ178">
        <v>6.0999999999999999E-5</v>
      </c>
      <c r="AK178" t="s">
        <v>12</v>
      </c>
      <c r="AL178">
        <v>0</v>
      </c>
      <c r="AM178">
        <v>0</v>
      </c>
    </row>
    <row r="179" spans="1:39" x14ac:dyDescent="0.25">
      <c r="A179" t="s">
        <v>104</v>
      </c>
      <c r="B179">
        <v>18</v>
      </c>
      <c r="C179">
        <v>450</v>
      </c>
      <c r="D179" t="s">
        <v>1</v>
      </c>
      <c r="E179">
        <v>0</v>
      </c>
      <c r="F179">
        <v>0</v>
      </c>
      <c r="G179" t="s">
        <v>2</v>
      </c>
      <c r="H179">
        <v>7777.2990229999996</v>
      </c>
      <c r="I179">
        <v>379.76703700000002</v>
      </c>
      <c r="J179" t="s">
        <v>3</v>
      </c>
      <c r="K179">
        <v>7712.3980270000002</v>
      </c>
      <c r="L179">
        <v>379.75632300000001</v>
      </c>
      <c r="M179" t="s">
        <v>4</v>
      </c>
      <c r="N179">
        <v>3349.1765190000001</v>
      </c>
      <c r="O179">
        <v>0.80295700000000003</v>
      </c>
      <c r="P179" t="s">
        <v>5</v>
      </c>
      <c r="Q179">
        <v>65.975374000000002</v>
      </c>
      <c r="R179">
        <v>1.794E-3</v>
      </c>
      <c r="S179" t="s">
        <v>6</v>
      </c>
      <c r="T179">
        <v>3705.7696729999998</v>
      </c>
      <c r="U179">
        <v>358.33261700000003</v>
      </c>
      <c r="V179" t="s">
        <v>7</v>
      </c>
      <c r="W179">
        <v>0</v>
      </c>
      <c r="X179">
        <v>0</v>
      </c>
      <c r="Y179" t="s">
        <v>8</v>
      </c>
      <c r="Z179">
        <v>0</v>
      </c>
      <c r="AA179">
        <v>0</v>
      </c>
      <c r="AB179" t="s">
        <v>9</v>
      </c>
      <c r="AC179">
        <v>0</v>
      </c>
      <c r="AD179">
        <v>0</v>
      </c>
      <c r="AE179" t="s">
        <v>10</v>
      </c>
      <c r="AF179">
        <v>0.27954200000000001</v>
      </c>
      <c r="AG179">
        <v>4.6999999999999997E-5</v>
      </c>
      <c r="AH179" t="s">
        <v>11</v>
      </c>
      <c r="AI179">
        <v>0.72189099999999995</v>
      </c>
      <c r="AJ179">
        <v>6.0999999999999999E-5</v>
      </c>
      <c r="AK179" t="s">
        <v>12</v>
      </c>
      <c r="AL179">
        <v>0</v>
      </c>
      <c r="AM179">
        <v>0</v>
      </c>
    </row>
    <row r="180" spans="1:39" x14ac:dyDescent="0.25">
      <c r="A180" t="s">
        <v>104</v>
      </c>
      <c r="B180">
        <v>19</v>
      </c>
      <c r="C180">
        <v>475</v>
      </c>
      <c r="D180" t="s">
        <v>1</v>
      </c>
      <c r="E180">
        <v>0</v>
      </c>
      <c r="F180">
        <v>0</v>
      </c>
      <c r="G180" t="s">
        <v>2</v>
      </c>
      <c r="H180">
        <v>8209.3660159999999</v>
      </c>
      <c r="I180">
        <v>427.42307499999998</v>
      </c>
      <c r="J180" t="s">
        <v>3</v>
      </c>
      <c r="K180">
        <v>8140.8693949999997</v>
      </c>
      <c r="L180">
        <v>427.492344</v>
      </c>
      <c r="M180" t="s">
        <v>4</v>
      </c>
      <c r="N180">
        <v>3535.2586329999999</v>
      </c>
      <c r="O180">
        <v>0.92276400000000003</v>
      </c>
      <c r="P180" t="s">
        <v>5</v>
      </c>
      <c r="Q180">
        <v>69.641400000000004</v>
      </c>
      <c r="R180">
        <v>1.879E-3</v>
      </c>
      <c r="S180" t="s">
        <v>6</v>
      </c>
      <c r="T180">
        <v>3911.6725879999999</v>
      </c>
      <c r="U180">
        <v>399.388035</v>
      </c>
      <c r="V180" t="s">
        <v>7</v>
      </c>
      <c r="W180">
        <v>0</v>
      </c>
      <c r="X180">
        <v>0</v>
      </c>
      <c r="Y180" t="s">
        <v>8</v>
      </c>
      <c r="Z180">
        <v>0</v>
      </c>
      <c r="AA180">
        <v>0</v>
      </c>
      <c r="AB180" t="s">
        <v>9</v>
      </c>
      <c r="AC180">
        <v>0</v>
      </c>
      <c r="AD180">
        <v>0</v>
      </c>
      <c r="AE180" t="s">
        <v>10</v>
      </c>
      <c r="AF180">
        <v>0.27953699999999998</v>
      </c>
      <c r="AG180">
        <v>4.6999999999999997E-5</v>
      </c>
      <c r="AH180" t="s">
        <v>11</v>
      </c>
      <c r="AI180">
        <v>0.72271300000000005</v>
      </c>
      <c r="AJ180">
        <v>5.1999999999999997E-5</v>
      </c>
      <c r="AK180" t="s">
        <v>12</v>
      </c>
      <c r="AL180">
        <v>0</v>
      </c>
      <c r="AM180">
        <v>0</v>
      </c>
    </row>
    <row r="181" spans="1:39" x14ac:dyDescent="0.25">
      <c r="A181" t="s">
        <v>104</v>
      </c>
      <c r="B181">
        <v>20</v>
      </c>
      <c r="C181">
        <v>500</v>
      </c>
      <c r="D181" t="s">
        <v>1</v>
      </c>
      <c r="E181">
        <v>0</v>
      </c>
      <c r="F181">
        <v>0</v>
      </c>
      <c r="G181" t="s">
        <v>2</v>
      </c>
      <c r="H181">
        <v>8641.4521870000008</v>
      </c>
      <c r="I181">
        <v>474.59380199999998</v>
      </c>
      <c r="J181" t="s">
        <v>3</v>
      </c>
      <c r="K181">
        <v>8569.3602539999993</v>
      </c>
      <c r="L181">
        <v>474.67293799999999</v>
      </c>
      <c r="M181" t="s">
        <v>4</v>
      </c>
      <c r="N181">
        <v>3721.318882</v>
      </c>
      <c r="O181">
        <v>0.94517700000000004</v>
      </c>
      <c r="P181" t="s">
        <v>5</v>
      </c>
      <c r="Q181">
        <v>73.307075999999995</v>
      </c>
      <c r="R181">
        <v>2.1670000000000001E-3</v>
      </c>
      <c r="S181" t="s">
        <v>6</v>
      </c>
      <c r="T181">
        <v>4117.5615040000002</v>
      </c>
      <c r="U181">
        <v>442.66427800000002</v>
      </c>
      <c r="V181" t="s">
        <v>7</v>
      </c>
      <c r="W181">
        <v>0</v>
      </c>
      <c r="X181">
        <v>0</v>
      </c>
      <c r="Y181" t="s">
        <v>8</v>
      </c>
      <c r="Z181">
        <v>0</v>
      </c>
      <c r="AA181">
        <v>0</v>
      </c>
      <c r="AB181" t="s">
        <v>9</v>
      </c>
      <c r="AC181">
        <v>0</v>
      </c>
      <c r="AD181">
        <v>0</v>
      </c>
      <c r="AE181" t="s">
        <v>10</v>
      </c>
      <c r="AF181">
        <v>0.27953499999999998</v>
      </c>
      <c r="AG181">
        <v>4.6999999999999997E-5</v>
      </c>
      <c r="AH181" t="s">
        <v>11</v>
      </c>
      <c r="AI181">
        <v>0.72287800000000002</v>
      </c>
      <c r="AJ181">
        <v>5.0000000000000002E-5</v>
      </c>
      <c r="AK181" t="s">
        <v>12</v>
      </c>
      <c r="AL181">
        <v>0</v>
      </c>
      <c r="AM181">
        <v>0</v>
      </c>
    </row>
    <row r="202" spans="1:39" x14ac:dyDescent="0.25">
      <c r="A202" t="s">
        <v>93</v>
      </c>
      <c r="B202">
        <v>1</v>
      </c>
      <c r="C202">
        <v>25</v>
      </c>
      <c r="D202" t="s">
        <v>1</v>
      </c>
      <c r="E202">
        <v>0</v>
      </c>
      <c r="F202">
        <v>0</v>
      </c>
      <c r="G202" t="s">
        <v>2</v>
      </c>
      <c r="H202">
        <v>0</v>
      </c>
      <c r="I202">
        <v>0</v>
      </c>
      <c r="J202" t="s">
        <v>3</v>
      </c>
      <c r="K202">
        <v>0</v>
      </c>
      <c r="L202">
        <v>0</v>
      </c>
      <c r="M202" t="s">
        <v>4</v>
      </c>
      <c r="N202">
        <v>0</v>
      </c>
      <c r="O202">
        <v>0</v>
      </c>
      <c r="P202" t="s">
        <v>5</v>
      </c>
      <c r="Q202">
        <v>0</v>
      </c>
      <c r="R202">
        <v>0</v>
      </c>
      <c r="S202" t="s">
        <v>6</v>
      </c>
      <c r="T202">
        <v>0</v>
      </c>
      <c r="U202">
        <v>0</v>
      </c>
      <c r="V202" t="s">
        <v>7</v>
      </c>
      <c r="W202">
        <v>0</v>
      </c>
      <c r="X202">
        <v>0</v>
      </c>
      <c r="Y202" t="s">
        <v>8</v>
      </c>
      <c r="Z202">
        <v>0</v>
      </c>
      <c r="AA202">
        <v>0</v>
      </c>
      <c r="AB202" t="s">
        <v>9</v>
      </c>
      <c r="AC202">
        <v>0</v>
      </c>
      <c r="AD202">
        <v>0</v>
      </c>
      <c r="AE202" t="s">
        <v>10</v>
      </c>
      <c r="AF202">
        <v>0</v>
      </c>
      <c r="AG202">
        <v>0</v>
      </c>
      <c r="AH202" t="s">
        <v>11</v>
      </c>
      <c r="AI202">
        <v>0</v>
      </c>
      <c r="AJ202">
        <v>0</v>
      </c>
      <c r="AK202" t="s">
        <v>12</v>
      </c>
      <c r="AL202">
        <v>0</v>
      </c>
      <c r="AM202">
        <v>0</v>
      </c>
    </row>
    <row r="203" spans="1:39" x14ac:dyDescent="0.25">
      <c r="A203" t="s">
        <v>93</v>
      </c>
      <c r="B203">
        <v>2</v>
      </c>
      <c r="C203">
        <v>50</v>
      </c>
      <c r="D203" t="s">
        <v>1</v>
      </c>
      <c r="E203">
        <v>0</v>
      </c>
      <c r="F203">
        <v>0</v>
      </c>
      <c r="G203" t="s">
        <v>2</v>
      </c>
      <c r="H203">
        <v>0</v>
      </c>
      <c r="I203">
        <v>0</v>
      </c>
      <c r="J203" t="s">
        <v>3</v>
      </c>
      <c r="K203">
        <v>0</v>
      </c>
      <c r="L203">
        <v>0</v>
      </c>
      <c r="M203" t="s">
        <v>4</v>
      </c>
      <c r="N203">
        <v>0</v>
      </c>
      <c r="O203">
        <v>0</v>
      </c>
      <c r="P203" t="s">
        <v>5</v>
      </c>
      <c r="Q203">
        <v>0</v>
      </c>
      <c r="R203">
        <v>0</v>
      </c>
      <c r="S203" t="s">
        <v>6</v>
      </c>
      <c r="T203">
        <v>0</v>
      </c>
      <c r="U203">
        <v>0</v>
      </c>
      <c r="V203" t="s">
        <v>7</v>
      </c>
      <c r="W203">
        <v>0</v>
      </c>
      <c r="X203">
        <v>0</v>
      </c>
      <c r="Y203" t="s">
        <v>8</v>
      </c>
      <c r="Z203">
        <v>0</v>
      </c>
      <c r="AA203">
        <v>0</v>
      </c>
      <c r="AB203" t="s">
        <v>9</v>
      </c>
      <c r="AC203">
        <v>0</v>
      </c>
      <c r="AD203">
        <v>0</v>
      </c>
      <c r="AE203" t="s">
        <v>10</v>
      </c>
      <c r="AF203">
        <v>0</v>
      </c>
      <c r="AG203">
        <v>0</v>
      </c>
      <c r="AH203" t="s">
        <v>11</v>
      </c>
      <c r="AI203">
        <v>0</v>
      </c>
      <c r="AJ203">
        <v>0</v>
      </c>
      <c r="AK203" t="s">
        <v>12</v>
      </c>
      <c r="AL203">
        <v>0</v>
      </c>
      <c r="AM203">
        <v>0</v>
      </c>
    </row>
    <row r="204" spans="1:39" x14ac:dyDescent="0.25">
      <c r="A204" t="s">
        <v>93</v>
      </c>
      <c r="B204">
        <v>3</v>
      </c>
      <c r="C204">
        <v>75</v>
      </c>
      <c r="D204" t="s">
        <v>1</v>
      </c>
      <c r="E204">
        <v>0</v>
      </c>
      <c r="F204">
        <v>0</v>
      </c>
      <c r="G204" t="s">
        <v>2</v>
      </c>
      <c r="H204">
        <v>0</v>
      </c>
      <c r="I204">
        <v>0</v>
      </c>
      <c r="J204" t="s">
        <v>3</v>
      </c>
      <c r="K204">
        <v>0</v>
      </c>
      <c r="L204">
        <v>0</v>
      </c>
      <c r="M204" t="s">
        <v>4</v>
      </c>
      <c r="N204">
        <v>0</v>
      </c>
      <c r="O204">
        <v>0</v>
      </c>
      <c r="P204" t="s">
        <v>5</v>
      </c>
      <c r="Q204">
        <v>0</v>
      </c>
      <c r="R204">
        <v>0</v>
      </c>
      <c r="S204" t="s">
        <v>6</v>
      </c>
      <c r="T204">
        <v>0</v>
      </c>
      <c r="U204">
        <v>0</v>
      </c>
      <c r="V204" t="s">
        <v>7</v>
      </c>
      <c r="W204">
        <v>0</v>
      </c>
      <c r="X204">
        <v>0</v>
      </c>
      <c r="Y204" t="s">
        <v>8</v>
      </c>
      <c r="Z204">
        <v>0</v>
      </c>
      <c r="AA204">
        <v>0</v>
      </c>
      <c r="AB204" t="s">
        <v>9</v>
      </c>
      <c r="AC204">
        <v>0</v>
      </c>
      <c r="AD204">
        <v>0</v>
      </c>
      <c r="AE204" t="s">
        <v>10</v>
      </c>
      <c r="AF204">
        <v>0</v>
      </c>
      <c r="AG204">
        <v>0</v>
      </c>
      <c r="AH204" t="s">
        <v>11</v>
      </c>
      <c r="AI204">
        <v>0</v>
      </c>
      <c r="AJ204">
        <v>0</v>
      </c>
      <c r="AK204" t="s">
        <v>12</v>
      </c>
      <c r="AL204">
        <v>0</v>
      </c>
      <c r="AM204">
        <v>0</v>
      </c>
    </row>
    <row r="205" spans="1:39" x14ac:dyDescent="0.25">
      <c r="A205" t="s">
        <v>93</v>
      </c>
      <c r="B205">
        <v>4</v>
      </c>
      <c r="C205">
        <v>100</v>
      </c>
      <c r="D205" t="s">
        <v>1</v>
      </c>
      <c r="E205">
        <v>0</v>
      </c>
      <c r="F205">
        <v>0</v>
      </c>
      <c r="G205" t="s">
        <v>2</v>
      </c>
      <c r="H205">
        <v>0</v>
      </c>
      <c r="I205">
        <v>0</v>
      </c>
      <c r="J205" t="s">
        <v>3</v>
      </c>
      <c r="K205">
        <v>0</v>
      </c>
      <c r="L205">
        <v>0</v>
      </c>
      <c r="M205" t="s">
        <v>4</v>
      </c>
      <c r="N205">
        <v>0</v>
      </c>
      <c r="O205">
        <v>0</v>
      </c>
      <c r="P205" t="s">
        <v>5</v>
      </c>
      <c r="Q205">
        <v>0</v>
      </c>
      <c r="R205">
        <v>0</v>
      </c>
      <c r="S205" t="s">
        <v>6</v>
      </c>
      <c r="T205">
        <v>0</v>
      </c>
      <c r="U205">
        <v>0</v>
      </c>
      <c r="V205" t="s">
        <v>7</v>
      </c>
      <c r="W205">
        <v>0</v>
      </c>
      <c r="X205">
        <v>0</v>
      </c>
      <c r="Y205" t="s">
        <v>8</v>
      </c>
      <c r="Z205">
        <v>0</v>
      </c>
      <c r="AA205">
        <v>0</v>
      </c>
      <c r="AB205" t="s">
        <v>9</v>
      </c>
      <c r="AC205">
        <v>0</v>
      </c>
      <c r="AD205">
        <v>0</v>
      </c>
      <c r="AE205" t="s">
        <v>10</v>
      </c>
      <c r="AF205">
        <v>0</v>
      </c>
      <c r="AG205">
        <v>0</v>
      </c>
      <c r="AH205" t="s">
        <v>11</v>
      </c>
      <c r="AI205">
        <v>0</v>
      </c>
      <c r="AJ205">
        <v>0</v>
      </c>
      <c r="AK205" t="s">
        <v>12</v>
      </c>
      <c r="AL205">
        <v>0</v>
      </c>
      <c r="AM205">
        <v>0</v>
      </c>
    </row>
    <row r="206" spans="1:39" x14ac:dyDescent="0.25">
      <c r="A206" t="s">
        <v>93</v>
      </c>
      <c r="B206">
        <v>5</v>
      </c>
      <c r="C206">
        <v>125</v>
      </c>
      <c r="D206" t="s">
        <v>1</v>
      </c>
      <c r="E206">
        <v>0</v>
      </c>
      <c r="F206">
        <v>0</v>
      </c>
      <c r="G206" t="s">
        <v>2</v>
      </c>
      <c r="H206">
        <v>0</v>
      </c>
      <c r="I206">
        <v>0</v>
      </c>
      <c r="J206" t="s">
        <v>3</v>
      </c>
      <c r="K206">
        <v>0</v>
      </c>
      <c r="L206">
        <v>0</v>
      </c>
      <c r="M206" t="s">
        <v>4</v>
      </c>
      <c r="N206">
        <v>0</v>
      </c>
      <c r="O206">
        <v>0</v>
      </c>
      <c r="P206" t="s">
        <v>5</v>
      </c>
      <c r="Q206">
        <v>0</v>
      </c>
      <c r="R206">
        <v>0</v>
      </c>
      <c r="S206" t="s">
        <v>6</v>
      </c>
      <c r="T206">
        <v>0</v>
      </c>
      <c r="U206">
        <v>0</v>
      </c>
      <c r="V206" t="s">
        <v>7</v>
      </c>
      <c r="W206">
        <v>0</v>
      </c>
      <c r="X206">
        <v>0</v>
      </c>
      <c r="Y206" t="s">
        <v>8</v>
      </c>
      <c r="Z206">
        <v>0</v>
      </c>
      <c r="AA206">
        <v>0</v>
      </c>
      <c r="AB206" t="s">
        <v>9</v>
      </c>
      <c r="AC206">
        <v>0</v>
      </c>
      <c r="AD206">
        <v>0</v>
      </c>
      <c r="AE206" t="s">
        <v>10</v>
      </c>
      <c r="AF206">
        <v>0</v>
      </c>
      <c r="AG206">
        <v>0</v>
      </c>
      <c r="AH206" t="s">
        <v>11</v>
      </c>
      <c r="AI206">
        <v>0</v>
      </c>
      <c r="AJ206">
        <v>0</v>
      </c>
      <c r="AK206" t="s">
        <v>12</v>
      </c>
      <c r="AL206">
        <v>0</v>
      </c>
      <c r="AM206">
        <v>0</v>
      </c>
    </row>
    <row r="207" spans="1:39" x14ac:dyDescent="0.25">
      <c r="A207" t="s">
        <v>93</v>
      </c>
      <c r="B207">
        <v>6</v>
      </c>
      <c r="C207">
        <v>150</v>
      </c>
      <c r="D207" t="s">
        <v>1</v>
      </c>
      <c r="E207">
        <v>0</v>
      </c>
      <c r="F207">
        <v>0</v>
      </c>
      <c r="G207" t="s">
        <v>2</v>
      </c>
      <c r="H207">
        <v>0</v>
      </c>
      <c r="I207">
        <v>0</v>
      </c>
      <c r="J207" t="s">
        <v>3</v>
      </c>
      <c r="K207">
        <v>0</v>
      </c>
      <c r="L207">
        <v>0</v>
      </c>
      <c r="M207" t="s">
        <v>4</v>
      </c>
      <c r="N207">
        <v>0</v>
      </c>
      <c r="O207">
        <v>0</v>
      </c>
      <c r="P207" t="s">
        <v>5</v>
      </c>
      <c r="Q207">
        <v>0</v>
      </c>
      <c r="R207">
        <v>0</v>
      </c>
      <c r="S207" t="s">
        <v>6</v>
      </c>
      <c r="T207">
        <v>0</v>
      </c>
      <c r="U207">
        <v>0</v>
      </c>
      <c r="V207" t="s">
        <v>7</v>
      </c>
      <c r="W207">
        <v>0</v>
      </c>
      <c r="X207">
        <v>0</v>
      </c>
      <c r="Y207" t="s">
        <v>8</v>
      </c>
      <c r="Z207">
        <v>0</v>
      </c>
      <c r="AA207">
        <v>0</v>
      </c>
      <c r="AB207" t="s">
        <v>9</v>
      </c>
      <c r="AC207">
        <v>0</v>
      </c>
      <c r="AD207">
        <v>0</v>
      </c>
      <c r="AE207" t="s">
        <v>10</v>
      </c>
      <c r="AF207">
        <v>0</v>
      </c>
      <c r="AG207">
        <v>0</v>
      </c>
      <c r="AH207" t="s">
        <v>11</v>
      </c>
      <c r="AI207">
        <v>0</v>
      </c>
      <c r="AJ207">
        <v>0</v>
      </c>
      <c r="AK207" t="s">
        <v>12</v>
      </c>
      <c r="AL207">
        <v>0</v>
      </c>
      <c r="AM207">
        <v>0</v>
      </c>
    </row>
    <row r="208" spans="1:39" x14ac:dyDescent="0.25">
      <c r="A208" t="s">
        <v>93</v>
      </c>
      <c r="B208">
        <v>7</v>
      </c>
      <c r="C208">
        <v>175</v>
      </c>
      <c r="D208" t="s">
        <v>1</v>
      </c>
      <c r="E208">
        <v>0</v>
      </c>
      <c r="F208">
        <v>0</v>
      </c>
      <c r="G208" t="s">
        <v>2</v>
      </c>
      <c r="H208">
        <v>0</v>
      </c>
      <c r="I208">
        <v>0</v>
      </c>
      <c r="J208" t="s">
        <v>3</v>
      </c>
      <c r="K208">
        <v>0</v>
      </c>
      <c r="L208">
        <v>0</v>
      </c>
      <c r="M208" t="s">
        <v>4</v>
      </c>
      <c r="N208">
        <v>0</v>
      </c>
      <c r="O208">
        <v>0</v>
      </c>
      <c r="P208" t="s">
        <v>5</v>
      </c>
      <c r="Q208">
        <v>0</v>
      </c>
      <c r="R208">
        <v>0</v>
      </c>
      <c r="S208" t="s">
        <v>6</v>
      </c>
      <c r="T208">
        <v>0</v>
      </c>
      <c r="U208">
        <v>0</v>
      </c>
      <c r="V208" t="s">
        <v>7</v>
      </c>
      <c r="W208">
        <v>0</v>
      </c>
      <c r="X208">
        <v>0</v>
      </c>
      <c r="Y208" t="s">
        <v>8</v>
      </c>
      <c r="Z208">
        <v>0</v>
      </c>
      <c r="AA208">
        <v>0</v>
      </c>
      <c r="AB208" t="s">
        <v>9</v>
      </c>
      <c r="AC208">
        <v>0</v>
      </c>
      <c r="AD208">
        <v>0</v>
      </c>
      <c r="AE208" t="s">
        <v>10</v>
      </c>
      <c r="AF208">
        <v>0</v>
      </c>
      <c r="AG208">
        <v>0</v>
      </c>
      <c r="AH208" t="s">
        <v>11</v>
      </c>
      <c r="AI208">
        <v>0</v>
      </c>
      <c r="AJ208">
        <v>0</v>
      </c>
      <c r="AK208" t="s">
        <v>12</v>
      </c>
      <c r="AL208">
        <v>0</v>
      </c>
      <c r="AM208">
        <v>0</v>
      </c>
    </row>
    <row r="209" spans="1:39" x14ac:dyDescent="0.25">
      <c r="A209" t="s">
        <v>93</v>
      </c>
      <c r="B209">
        <v>8</v>
      </c>
      <c r="C209">
        <v>200</v>
      </c>
      <c r="D209" t="s">
        <v>1</v>
      </c>
      <c r="E209">
        <v>0</v>
      </c>
      <c r="F209">
        <v>0</v>
      </c>
      <c r="G209" t="s">
        <v>2</v>
      </c>
      <c r="H209">
        <v>0</v>
      </c>
      <c r="I209">
        <v>0</v>
      </c>
      <c r="J209" t="s">
        <v>3</v>
      </c>
      <c r="K209">
        <v>0</v>
      </c>
      <c r="L209">
        <v>0</v>
      </c>
      <c r="M209" t="s">
        <v>4</v>
      </c>
      <c r="N209">
        <v>0</v>
      </c>
      <c r="O209">
        <v>0</v>
      </c>
      <c r="P209" t="s">
        <v>5</v>
      </c>
      <c r="Q209">
        <v>0</v>
      </c>
      <c r="R209">
        <v>0</v>
      </c>
      <c r="S209" t="s">
        <v>6</v>
      </c>
      <c r="T209">
        <v>0</v>
      </c>
      <c r="U209">
        <v>0</v>
      </c>
      <c r="V209" t="s">
        <v>7</v>
      </c>
      <c r="W209">
        <v>0</v>
      </c>
      <c r="X209">
        <v>0</v>
      </c>
      <c r="Y209" t="s">
        <v>8</v>
      </c>
      <c r="Z209">
        <v>0</v>
      </c>
      <c r="AA209">
        <v>0</v>
      </c>
      <c r="AB209" t="s">
        <v>9</v>
      </c>
      <c r="AC209">
        <v>0</v>
      </c>
      <c r="AD209">
        <v>0</v>
      </c>
      <c r="AE209" t="s">
        <v>10</v>
      </c>
      <c r="AF209">
        <v>0</v>
      </c>
      <c r="AG209">
        <v>0</v>
      </c>
      <c r="AH209" t="s">
        <v>11</v>
      </c>
      <c r="AI209">
        <v>0</v>
      </c>
      <c r="AJ209">
        <v>0</v>
      </c>
      <c r="AK209" t="s">
        <v>12</v>
      </c>
      <c r="AL209">
        <v>0</v>
      </c>
      <c r="AM209">
        <v>0</v>
      </c>
    </row>
    <row r="210" spans="1:39" x14ac:dyDescent="0.25">
      <c r="A210" t="s">
        <v>93</v>
      </c>
      <c r="B210">
        <v>9</v>
      </c>
      <c r="C210">
        <v>225</v>
      </c>
      <c r="D210" t="s">
        <v>1</v>
      </c>
      <c r="E210">
        <v>0</v>
      </c>
      <c r="F210">
        <v>0</v>
      </c>
      <c r="G210" t="s">
        <v>2</v>
      </c>
      <c r="H210">
        <v>0</v>
      </c>
      <c r="I210">
        <v>0</v>
      </c>
      <c r="J210" t="s">
        <v>3</v>
      </c>
      <c r="K210">
        <v>0</v>
      </c>
      <c r="L210">
        <v>0</v>
      </c>
      <c r="M210" t="s">
        <v>4</v>
      </c>
      <c r="N210">
        <v>0</v>
      </c>
      <c r="O210">
        <v>0</v>
      </c>
      <c r="P210" t="s">
        <v>5</v>
      </c>
      <c r="Q210">
        <v>0</v>
      </c>
      <c r="R210">
        <v>0</v>
      </c>
      <c r="S210" t="s">
        <v>6</v>
      </c>
      <c r="T210">
        <v>0</v>
      </c>
      <c r="U210">
        <v>0</v>
      </c>
      <c r="V210" t="s">
        <v>7</v>
      </c>
      <c r="W210">
        <v>0</v>
      </c>
      <c r="X210">
        <v>0</v>
      </c>
      <c r="Y210" t="s">
        <v>8</v>
      </c>
      <c r="Z210">
        <v>0</v>
      </c>
      <c r="AA210">
        <v>0</v>
      </c>
      <c r="AB210" t="s">
        <v>9</v>
      </c>
      <c r="AC210">
        <v>0</v>
      </c>
      <c r="AD210">
        <v>0</v>
      </c>
      <c r="AE210" t="s">
        <v>10</v>
      </c>
      <c r="AF210">
        <v>0</v>
      </c>
      <c r="AG210">
        <v>0</v>
      </c>
      <c r="AH210" t="s">
        <v>11</v>
      </c>
      <c r="AI210">
        <v>0</v>
      </c>
      <c r="AJ210">
        <v>0</v>
      </c>
      <c r="AK210" t="s">
        <v>12</v>
      </c>
      <c r="AL210">
        <v>0</v>
      </c>
      <c r="AM210">
        <v>0</v>
      </c>
    </row>
    <row r="211" spans="1:39" x14ac:dyDescent="0.25">
      <c r="A211" t="s">
        <v>93</v>
      </c>
      <c r="B211">
        <v>10</v>
      </c>
      <c r="C211">
        <v>250</v>
      </c>
      <c r="D211" t="s">
        <v>1</v>
      </c>
      <c r="E211">
        <v>0</v>
      </c>
      <c r="F211">
        <v>0</v>
      </c>
      <c r="G211" t="s">
        <v>2</v>
      </c>
      <c r="H211">
        <v>0</v>
      </c>
      <c r="I211">
        <v>0</v>
      </c>
      <c r="J211" t="s">
        <v>3</v>
      </c>
      <c r="K211">
        <v>0</v>
      </c>
      <c r="L211">
        <v>0</v>
      </c>
      <c r="M211" t="s">
        <v>4</v>
      </c>
      <c r="N211">
        <v>0</v>
      </c>
      <c r="O211">
        <v>0</v>
      </c>
      <c r="P211" t="s">
        <v>5</v>
      </c>
      <c r="Q211">
        <v>0</v>
      </c>
      <c r="R211">
        <v>0</v>
      </c>
      <c r="S211" t="s">
        <v>6</v>
      </c>
      <c r="T211">
        <v>0</v>
      </c>
      <c r="U211">
        <v>0</v>
      </c>
      <c r="V211" t="s">
        <v>7</v>
      </c>
      <c r="W211">
        <v>0</v>
      </c>
      <c r="X211">
        <v>0</v>
      </c>
      <c r="Y211" t="s">
        <v>8</v>
      </c>
      <c r="Z211">
        <v>0</v>
      </c>
      <c r="AA211">
        <v>0</v>
      </c>
      <c r="AB211" t="s">
        <v>9</v>
      </c>
      <c r="AC211">
        <v>0</v>
      </c>
      <c r="AD211">
        <v>0</v>
      </c>
      <c r="AE211" t="s">
        <v>10</v>
      </c>
      <c r="AF211">
        <v>0</v>
      </c>
      <c r="AG211">
        <v>0</v>
      </c>
      <c r="AH211" t="s">
        <v>11</v>
      </c>
      <c r="AI211">
        <v>0</v>
      </c>
      <c r="AJ211">
        <v>0</v>
      </c>
      <c r="AK211" t="s">
        <v>12</v>
      </c>
      <c r="AL211">
        <v>0</v>
      </c>
      <c r="AM211">
        <v>0</v>
      </c>
    </row>
    <row r="212" spans="1:39" x14ac:dyDescent="0.25">
      <c r="A212" t="s">
        <v>93</v>
      </c>
      <c r="B212">
        <v>11</v>
      </c>
      <c r="C212">
        <v>275</v>
      </c>
      <c r="D212" t="s">
        <v>1</v>
      </c>
      <c r="E212">
        <v>0</v>
      </c>
      <c r="F212">
        <v>0</v>
      </c>
      <c r="G212" t="s">
        <v>2</v>
      </c>
      <c r="H212">
        <v>0</v>
      </c>
      <c r="I212">
        <v>0</v>
      </c>
      <c r="J212" t="s">
        <v>3</v>
      </c>
      <c r="K212">
        <v>0</v>
      </c>
      <c r="L212">
        <v>0</v>
      </c>
      <c r="M212" t="s">
        <v>4</v>
      </c>
      <c r="N212">
        <v>0</v>
      </c>
      <c r="O212">
        <v>0</v>
      </c>
      <c r="P212" t="s">
        <v>5</v>
      </c>
      <c r="Q212">
        <v>0</v>
      </c>
      <c r="R212">
        <v>0</v>
      </c>
      <c r="S212" t="s">
        <v>6</v>
      </c>
      <c r="T212">
        <v>0</v>
      </c>
      <c r="U212">
        <v>0</v>
      </c>
      <c r="V212" t="s">
        <v>7</v>
      </c>
      <c r="W212">
        <v>0</v>
      </c>
      <c r="X212">
        <v>0</v>
      </c>
      <c r="Y212" t="s">
        <v>8</v>
      </c>
      <c r="Z212">
        <v>0</v>
      </c>
      <c r="AA212">
        <v>0</v>
      </c>
      <c r="AB212" t="s">
        <v>9</v>
      </c>
      <c r="AC212">
        <v>0</v>
      </c>
      <c r="AD212">
        <v>0</v>
      </c>
      <c r="AE212" t="s">
        <v>10</v>
      </c>
      <c r="AF212">
        <v>0</v>
      </c>
      <c r="AG212">
        <v>0</v>
      </c>
      <c r="AH212" t="s">
        <v>11</v>
      </c>
      <c r="AI212">
        <v>0</v>
      </c>
      <c r="AJ212">
        <v>0</v>
      </c>
      <c r="AK212" t="s">
        <v>12</v>
      </c>
      <c r="AL212">
        <v>0</v>
      </c>
      <c r="AM212">
        <v>0</v>
      </c>
    </row>
    <row r="213" spans="1:39" x14ac:dyDescent="0.25">
      <c r="A213" t="s">
        <v>93</v>
      </c>
      <c r="B213">
        <v>12</v>
      </c>
      <c r="C213">
        <v>300</v>
      </c>
      <c r="D213" t="s">
        <v>1</v>
      </c>
      <c r="E213">
        <v>0</v>
      </c>
      <c r="F213">
        <v>0</v>
      </c>
      <c r="G213" t="s">
        <v>2</v>
      </c>
      <c r="H213">
        <v>0</v>
      </c>
      <c r="I213">
        <v>0</v>
      </c>
      <c r="J213" t="s">
        <v>3</v>
      </c>
      <c r="K213">
        <v>0</v>
      </c>
      <c r="L213">
        <v>0</v>
      </c>
      <c r="M213" t="s">
        <v>4</v>
      </c>
      <c r="N213">
        <v>0</v>
      </c>
      <c r="O213">
        <v>0</v>
      </c>
      <c r="P213" t="s">
        <v>5</v>
      </c>
      <c r="Q213">
        <v>0</v>
      </c>
      <c r="R213">
        <v>0</v>
      </c>
      <c r="S213" t="s">
        <v>6</v>
      </c>
      <c r="T213">
        <v>0</v>
      </c>
      <c r="U213">
        <v>0</v>
      </c>
      <c r="V213" t="s">
        <v>7</v>
      </c>
      <c r="W213">
        <v>0</v>
      </c>
      <c r="X213">
        <v>0</v>
      </c>
      <c r="Y213" t="s">
        <v>8</v>
      </c>
      <c r="Z213">
        <v>0</v>
      </c>
      <c r="AA213">
        <v>0</v>
      </c>
      <c r="AB213" t="s">
        <v>9</v>
      </c>
      <c r="AC213">
        <v>0</v>
      </c>
      <c r="AD213">
        <v>0</v>
      </c>
      <c r="AE213" t="s">
        <v>10</v>
      </c>
      <c r="AF213">
        <v>0</v>
      </c>
      <c r="AG213">
        <v>0</v>
      </c>
      <c r="AH213" t="s">
        <v>11</v>
      </c>
      <c r="AI213">
        <v>0</v>
      </c>
      <c r="AJ213">
        <v>0</v>
      </c>
      <c r="AK213" t="s">
        <v>12</v>
      </c>
      <c r="AL213">
        <v>0</v>
      </c>
      <c r="AM213">
        <v>0</v>
      </c>
    </row>
    <row r="214" spans="1:39" x14ac:dyDescent="0.25">
      <c r="A214" t="s">
        <v>93</v>
      </c>
      <c r="B214">
        <v>13</v>
      </c>
      <c r="C214">
        <v>325</v>
      </c>
      <c r="D214" t="s">
        <v>1</v>
      </c>
      <c r="E214">
        <v>0</v>
      </c>
      <c r="F214">
        <v>0</v>
      </c>
      <c r="G214" t="s">
        <v>2</v>
      </c>
      <c r="H214">
        <v>0</v>
      </c>
      <c r="I214">
        <v>0</v>
      </c>
      <c r="J214" t="s">
        <v>3</v>
      </c>
      <c r="K214">
        <v>0</v>
      </c>
      <c r="L214">
        <v>0</v>
      </c>
      <c r="M214" t="s">
        <v>4</v>
      </c>
      <c r="N214">
        <v>0</v>
      </c>
      <c r="O214">
        <v>0</v>
      </c>
      <c r="P214" t="s">
        <v>5</v>
      </c>
      <c r="Q214">
        <v>0</v>
      </c>
      <c r="R214">
        <v>0</v>
      </c>
      <c r="S214" t="s">
        <v>6</v>
      </c>
      <c r="T214">
        <v>0</v>
      </c>
      <c r="U214">
        <v>0</v>
      </c>
      <c r="V214" t="s">
        <v>7</v>
      </c>
      <c r="W214">
        <v>0</v>
      </c>
      <c r="X214">
        <v>0</v>
      </c>
      <c r="Y214" t="s">
        <v>8</v>
      </c>
      <c r="Z214">
        <v>0</v>
      </c>
      <c r="AA214">
        <v>0</v>
      </c>
      <c r="AB214" t="s">
        <v>9</v>
      </c>
      <c r="AC214">
        <v>0</v>
      </c>
      <c r="AD214">
        <v>0</v>
      </c>
      <c r="AE214" t="s">
        <v>10</v>
      </c>
      <c r="AF214">
        <v>0</v>
      </c>
      <c r="AG214">
        <v>0</v>
      </c>
      <c r="AH214" t="s">
        <v>11</v>
      </c>
      <c r="AI214">
        <v>0</v>
      </c>
      <c r="AJ214">
        <v>0</v>
      </c>
      <c r="AK214" t="s">
        <v>12</v>
      </c>
      <c r="AL214">
        <v>0</v>
      </c>
      <c r="AM214">
        <v>0</v>
      </c>
    </row>
    <row r="215" spans="1:39" x14ac:dyDescent="0.25">
      <c r="A215" t="s">
        <v>93</v>
      </c>
      <c r="B215">
        <v>14</v>
      </c>
      <c r="C215">
        <v>350</v>
      </c>
      <c r="D215" t="s">
        <v>1</v>
      </c>
      <c r="E215">
        <v>0</v>
      </c>
      <c r="F215">
        <v>0</v>
      </c>
      <c r="G215" t="s">
        <v>2</v>
      </c>
      <c r="H215">
        <v>0</v>
      </c>
      <c r="I215">
        <v>0</v>
      </c>
      <c r="J215" t="s">
        <v>3</v>
      </c>
      <c r="K215">
        <v>0</v>
      </c>
      <c r="L215">
        <v>0</v>
      </c>
      <c r="M215" t="s">
        <v>4</v>
      </c>
      <c r="N215">
        <v>0</v>
      </c>
      <c r="O215">
        <v>0</v>
      </c>
      <c r="P215" t="s">
        <v>5</v>
      </c>
      <c r="Q215">
        <v>0</v>
      </c>
      <c r="R215">
        <v>0</v>
      </c>
      <c r="S215" t="s">
        <v>6</v>
      </c>
      <c r="T215">
        <v>0</v>
      </c>
      <c r="U215">
        <v>0</v>
      </c>
      <c r="V215" t="s">
        <v>7</v>
      </c>
      <c r="W215">
        <v>0</v>
      </c>
      <c r="X215">
        <v>0</v>
      </c>
      <c r="Y215" t="s">
        <v>8</v>
      </c>
      <c r="Z215">
        <v>0</v>
      </c>
      <c r="AA215">
        <v>0</v>
      </c>
      <c r="AB215" t="s">
        <v>9</v>
      </c>
      <c r="AC215">
        <v>0</v>
      </c>
      <c r="AD215">
        <v>0</v>
      </c>
      <c r="AE215" t="s">
        <v>10</v>
      </c>
      <c r="AF215">
        <v>0</v>
      </c>
      <c r="AG215">
        <v>0</v>
      </c>
      <c r="AH215" t="s">
        <v>11</v>
      </c>
      <c r="AI215">
        <v>0</v>
      </c>
      <c r="AJ215">
        <v>0</v>
      </c>
      <c r="AK215" t="s">
        <v>12</v>
      </c>
      <c r="AL215">
        <v>0</v>
      </c>
      <c r="AM215">
        <v>0</v>
      </c>
    </row>
    <row r="216" spans="1:39" x14ac:dyDescent="0.25">
      <c r="A216" t="s">
        <v>93</v>
      </c>
      <c r="B216">
        <v>15</v>
      </c>
      <c r="C216">
        <v>375</v>
      </c>
      <c r="D216" t="s">
        <v>1</v>
      </c>
      <c r="E216">
        <v>0</v>
      </c>
      <c r="F216">
        <v>0</v>
      </c>
      <c r="G216" t="s">
        <v>2</v>
      </c>
      <c r="H216">
        <v>0</v>
      </c>
      <c r="I216">
        <v>0</v>
      </c>
      <c r="J216" t="s">
        <v>3</v>
      </c>
      <c r="K216">
        <v>0</v>
      </c>
      <c r="L216">
        <v>0</v>
      </c>
      <c r="M216" t="s">
        <v>4</v>
      </c>
      <c r="N216">
        <v>0</v>
      </c>
      <c r="O216">
        <v>0</v>
      </c>
      <c r="P216" t="s">
        <v>5</v>
      </c>
      <c r="Q216">
        <v>0</v>
      </c>
      <c r="R216">
        <v>0</v>
      </c>
      <c r="S216" t="s">
        <v>6</v>
      </c>
      <c r="T216">
        <v>0</v>
      </c>
      <c r="U216">
        <v>0</v>
      </c>
      <c r="V216" t="s">
        <v>7</v>
      </c>
      <c r="W216">
        <v>0</v>
      </c>
      <c r="X216">
        <v>0</v>
      </c>
      <c r="Y216" t="s">
        <v>8</v>
      </c>
      <c r="Z216">
        <v>0</v>
      </c>
      <c r="AA216">
        <v>0</v>
      </c>
      <c r="AB216" t="s">
        <v>9</v>
      </c>
      <c r="AC216">
        <v>0</v>
      </c>
      <c r="AD216">
        <v>0</v>
      </c>
      <c r="AE216" t="s">
        <v>10</v>
      </c>
      <c r="AF216">
        <v>0</v>
      </c>
      <c r="AG216">
        <v>0</v>
      </c>
      <c r="AH216" t="s">
        <v>11</v>
      </c>
      <c r="AI216">
        <v>0</v>
      </c>
      <c r="AJ216">
        <v>0</v>
      </c>
      <c r="AK216" t="s">
        <v>12</v>
      </c>
      <c r="AL216">
        <v>0</v>
      </c>
      <c r="AM216">
        <v>0</v>
      </c>
    </row>
    <row r="217" spans="1:39" x14ac:dyDescent="0.25">
      <c r="A217" t="s">
        <v>93</v>
      </c>
      <c r="B217">
        <v>16</v>
      </c>
      <c r="C217">
        <v>400</v>
      </c>
      <c r="D217" t="s">
        <v>1</v>
      </c>
      <c r="E217">
        <v>0</v>
      </c>
      <c r="F217">
        <v>0</v>
      </c>
      <c r="G217" t="s">
        <v>2</v>
      </c>
      <c r="H217">
        <v>0</v>
      </c>
      <c r="I217">
        <v>0</v>
      </c>
      <c r="J217" t="s">
        <v>3</v>
      </c>
      <c r="K217">
        <v>0</v>
      </c>
      <c r="L217">
        <v>0</v>
      </c>
      <c r="M217" t="s">
        <v>4</v>
      </c>
      <c r="N217">
        <v>0</v>
      </c>
      <c r="O217">
        <v>0</v>
      </c>
      <c r="P217" t="s">
        <v>5</v>
      </c>
      <c r="Q217">
        <v>0</v>
      </c>
      <c r="R217">
        <v>0</v>
      </c>
      <c r="S217" t="s">
        <v>6</v>
      </c>
      <c r="T217">
        <v>0</v>
      </c>
      <c r="U217">
        <v>0</v>
      </c>
      <c r="V217" t="s">
        <v>7</v>
      </c>
      <c r="W217">
        <v>0</v>
      </c>
      <c r="X217">
        <v>0</v>
      </c>
      <c r="Y217" t="s">
        <v>8</v>
      </c>
      <c r="Z217">
        <v>0</v>
      </c>
      <c r="AA217">
        <v>0</v>
      </c>
      <c r="AB217" t="s">
        <v>9</v>
      </c>
      <c r="AC217">
        <v>0</v>
      </c>
      <c r="AD217">
        <v>0</v>
      </c>
      <c r="AE217" t="s">
        <v>10</v>
      </c>
      <c r="AF217">
        <v>0</v>
      </c>
      <c r="AG217">
        <v>0</v>
      </c>
      <c r="AH217" t="s">
        <v>11</v>
      </c>
      <c r="AI217">
        <v>0</v>
      </c>
      <c r="AJ217">
        <v>0</v>
      </c>
      <c r="AK217" t="s">
        <v>12</v>
      </c>
      <c r="AL217">
        <v>0</v>
      </c>
      <c r="AM217">
        <v>0</v>
      </c>
    </row>
    <row r="218" spans="1:39" x14ac:dyDescent="0.25">
      <c r="A218" t="s">
        <v>93</v>
      </c>
      <c r="B218">
        <v>17</v>
      </c>
      <c r="C218">
        <v>425</v>
      </c>
      <c r="D218" t="s">
        <v>1</v>
      </c>
      <c r="E218">
        <v>0</v>
      </c>
      <c r="F218">
        <v>0</v>
      </c>
      <c r="G218" t="s">
        <v>2</v>
      </c>
      <c r="H218">
        <v>0</v>
      </c>
      <c r="I218">
        <v>0</v>
      </c>
      <c r="J218" t="s">
        <v>3</v>
      </c>
      <c r="K218">
        <v>0</v>
      </c>
      <c r="L218">
        <v>0</v>
      </c>
      <c r="M218" t="s">
        <v>4</v>
      </c>
      <c r="N218">
        <v>0</v>
      </c>
      <c r="O218">
        <v>0</v>
      </c>
      <c r="P218" t="s">
        <v>5</v>
      </c>
      <c r="Q218">
        <v>0</v>
      </c>
      <c r="R218">
        <v>0</v>
      </c>
      <c r="S218" t="s">
        <v>6</v>
      </c>
      <c r="T218">
        <v>0</v>
      </c>
      <c r="U218">
        <v>0</v>
      </c>
      <c r="V218" t="s">
        <v>7</v>
      </c>
      <c r="W218">
        <v>0</v>
      </c>
      <c r="X218">
        <v>0</v>
      </c>
      <c r="Y218" t="s">
        <v>8</v>
      </c>
      <c r="Z218">
        <v>0</v>
      </c>
      <c r="AA218">
        <v>0</v>
      </c>
      <c r="AB218" t="s">
        <v>9</v>
      </c>
      <c r="AC218">
        <v>0</v>
      </c>
      <c r="AD218">
        <v>0</v>
      </c>
      <c r="AE218" t="s">
        <v>10</v>
      </c>
      <c r="AF218">
        <v>0</v>
      </c>
      <c r="AG218">
        <v>0</v>
      </c>
      <c r="AH218" t="s">
        <v>11</v>
      </c>
      <c r="AI218">
        <v>0</v>
      </c>
      <c r="AJ218">
        <v>0</v>
      </c>
      <c r="AK218" t="s">
        <v>12</v>
      </c>
      <c r="AL218">
        <v>0</v>
      </c>
      <c r="AM218">
        <v>0</v>
      </c>
    </row>
    <row r="219" spans="1:39" x14ac:dyDescent="0.25">
      <c r="A219" t="s">
        <v>93</v>
      </c>
      <c r="B219">
        <v>18</v>
      </c>
      <c r="C219">
        <v>450</v>
      </c>
      <c r="D219" t="s">
        <v>1</v>
      </c>
      <c r="E219">
        <v>0</v>
      </c>
      <c r="F219">
        <v>0</v>
      </c>
      <c r="G219" t="s">
        <v>2</v>
      </c>
      <c r="H219">
        <v>0</v>
      </c>
      <c r="I219">
        <v>0</v>
      </c>
      <c r="J219" t="s">
        <v>3</v>
      </c>
      <c r="K219">
        <v>0</v>
      </c>
      <c r="L219">
        <v>0</v>
      </c>
      <c r="M219" t="s">
        <v>4</v>
      </c>
      <c r="N219">
        <v>0</v>
      </c>
      <c r="O219">
        <v>0</v>
      </c>
      <c r="P219" t="s">
        <v>5</v>
      </c>
      <c r="Q219">
        <v>0</v>
      </c>
      <c r="R219">
        <v>0</v>
      </c>
      <c r="S219" t="s">
        <v>6</v>
      </c>
      <c r="T219">
        <v>0</v>
      </c>
      <c r="U219">
        <v>0</v>
      </c>
      <c r="V219" t="s">
        <v>7</v>
      </c>
      <c r="W219">
        <v>0</v>
      </c>
      <c r="X219">
        <v>0</v>
      </c>
      <c r="Y219" t="s">
        <v>8</v>
      </c>
      <c r="Z219">
        <v>0</v>
      </c>
      <c r="AA219">
        <v>0</v>
      </c>
      <c r="AB219" t="s">
        <v>9</v>
      </c>
      <c r="AC219">
        <v>0</v>
      </c>
      <c r="AD219">
        <v>0</v>
      </c>
      <c r="AE219" t="s">
        <v>10</v>
      </c>
      <c r="AF219">
        <v>0</v>
      </c>
      <c r="AG219">
        <v>0</v>
      </c>
      <c r="AH219" t="s">
        <v>11</v>
      </c>
      <c r="AI219">
        <v>0</v>
      </c>
      <c r="AJ219">
        <v>0</v>
      </c>
      <c r="AK219" t="s">
        <v>12</v>
      </c>
      <c r="AL219">
        <v>0</v>
      </c>
      <c r="AM219">
        <v>0</v>
      </c>
    </row>
    <row r="220" spans="1:39" x14ac:dyDescent="0.25">
      <c r="A220" t="s">
        <v>93</v>
      </c>
      <c r="B220">
        <v>19</v>
      </c>
      <c r="C220">
        <v>475</v>
      </c>
      <c r="D220" t="s">
        <v>1</v>
      </c>
      <c r="E220">
        <v>0</v>
      </c>
      <c r="F220">
        <v>0</v>
      </c>
      <c r="G220" t="s">
        <v>2</v>
      </c>
      <c r="H220">
        <v>0</v>
      </c>
      <c r="I220">
        <v>0</v>
      </c>
      <c r="J220" t="s">
        <v>3</v>
      </c>
      <c r="K220">
        <v>0</v>
      </c>
      <c r="L220">
        <v>0</v>
      </c>
      <c r="M220" t="s">
        <v>4</v>
      </c>
      <c r="N220">
        <v>0</v>
      </c>
      <c r="O220">
        <v>0</v>
      </c>
      <c r="P220" t="s">
        <v>5</v>
      </c>
      <c r="Q220">
        <v>0</v>
      </c>
      <c r="R220">
        <v>0</v>
      </c>
      <c r="S220" t="s">
        <v>6</v>
      </c>
      <c r="T220">
        <v>0</v>
      </c>
      <c r="U220">
        <v>0</v>
      </c>
      <c r="V220" t="s">
        <v>7</v>
      </c>
      <c r="W220">
        <v>0</v>
      </c>
      <c r="X220">
        <v>0</v>
      </c>
      <c r="Y220" t="s">
        <v>8</v>
      </c>
      <c r="Z220">
        <v>0</v>
      </c>
      <c r="AA220">
        <v>0</v>
      </c>
      <c r="AB220" t="s">
        <v>9</v>
      </c>
      <c r="AC220">
        <v>0</v>
      </c>
      <c r="AD220">
        <v>0</v>
      </c>
      <c r="AE220" t="s">
        <v>10</v>
      </c>
      <c r="AF220">
        <v>0</v>
      </c>
      <c r="AG220">
        <v>0</v>
      </c>
      <c r="AH220" t="s">
        <v>11</v>
      </c>
      <c r="AI220">
        <v>0</v>
      </c>
      <c r="AJ220">
        <v>0</v>
      </c>
      <c r="AK220" t="s">
        <v>12</v>
      </c>
      <c r="AL220">
        <v>0</v>
      </c>
      <c r="AM220">
        <v>0</v>
      </c>
    </row>
    <row r="221" spans="1:39" x14ac:dyDescent="0.25">
      <c r="A221" t="s">
        <v>93</v>
      </c>
      <c r="B221">
        <v>20</v>
      </c>
      <c r="C221">
        <v>500</v>
      </c>
      <c r="D221" t="s">
        <v>1</v>
      </c>
      <c r="E221">
        <v>0</v>
      </c>
      <c r="F221">
        <v>0</v>
      </c>
      <c r="G221" t="s">
        <v>2</v>
      </c>
      <c r="H221">
        <v>0</v>
      </c>
      <c r="I221">
        <v>0</v>
      </c>
      <c r="J221" t="s">
        <v>3</v>
      </c>
      <c r="K221">
        <v>0</v>
      </c>
      <c r="L221">
        <v>0</v>
      </c>
      <c r="M221" t="s">
        <v>4</v>
      </c>
      <c r="N221">
        <v>0</v>
      </c>
      <c r="O221">
        <v>0</v>
      </c>
      <c r="P221" t="s">
        <v>5</v>
      </c>
      <c r="Q221">
        <v>0</v>
      </c>
      <c r="R221">
        <v>0</v>
      </c>
      <c r="S221" t="s">
        <v>6</v>
      </c>
      <c r="T221">
        <v>0</v>
      </c>
      <c r="U221">
        <v>0</v>
      </c>
      <c r="V221" t="s">
        <v>7</v>
      </c>
      <c r="W221">
        <v>0</v>
      </c>
      <c r="X221">
        <v>0</v>
      </c>
      <c r="Y221" t="s">
        <v>8</v>
      </c>
      <c r="Z221">
        <v>0</v>
      </c>
      <c r="AA221">
        <v>0</v>
      </c>
      <c r="AB221" t="s">
        <v>9</v>
      </c>
      <c r="AC221">
        <v>0</v>
      </c>
      <c r="AD221">
        <v>0</v>
      </c>
      <c r="AE221" t="s">
        <v>10</v>
      </c>
      <c r="AF221">
        <v>0</v>
      </c>
      <c r="AG221">
        <v>0</v>
      </c>
      <c r="AH221" t="s">
        <v>11</v>
      </c>
      <c r="AI221">
        <v>0</v>
      </c>
      <c r="AJ221">
        <v>0</v>
      </c>
      <c r="AK221" t="s">
        <v>12</v>
      </c>
      <c r="AL221">
        <v>0</v>
      </c>
      <c r="AM221">
        <v>0</v>
      </c>
    </row>
    <row r="222" spans="1:39" x14ac:dyDescent="0.25">
      <c r="A222" t="s">
        <v>14</v>
      </c>
      <c r="B222">
        <v>1</v>
      </c>
      <c r="C222">
        <v>25</v>
      </c>
      <c r="D222" t="s">
        <v>1</v>
      </c>
      <c r="E222">
        <v>0</v>
      </c>
      <c r="F222">
        <v>0</v>
      </c>
      <c r="G222" t="s">
        <v>2</v>
      </c>
      <c r="H222">
        <v>0</v>
      </c>
      <c r="I222">
        <v>0</v>
      </c>
      <c r="J222" t="s">
        <v>3</v>
      </c>
      <c r="K222">
        <v>0</v>
      </c>
      <c r="L222">
        <v>0</v>
      </c>
      <c r="M222" t="s">
        <v>4</v>
      </c>
      <c r="N222">
        <v>0</v>
      </c>
      <c r="O222">
        <v>0</v>
      </c>
      <c r="P222" t="s">
        <v>5</v>
      </c>
      <c r="Q222">
        <v>0</v>
      </c>
      <c r="R222">
        <v>0</v>
      </c>
      <c r="S222" t="s">
        <v>6</v>
      </c>
      <c r="T222">
        <v>0</v>
      </c>
      <c r="U222">
        <v>0</v>
      </c>
      <c r="V222" t="s">
        <v>7</v>
      </c>
      <c r="W222">
        <v>0</v>
      </c>
      <c r="X222">
        <v>0</v>
      </c>
      <c r="Y222" t="s">
        <v>8</v>
      </c>
      <c r="Z222">
        <v>0</v>
      </c>
      <c r="AA222">
        <v>0</v>
      </c>
      <c r="AB222" t="s">
        <v>9</v>
      </c>
      <c r="AC222">
        <v>0</v>
      </c>
      <c r="AD222">
        <v>0</v>
      </c>
      <c r="AE222" t="s">
        <v>10</v>
      </c>
      <c r="AF222">
        <v>0</v>
      </c>
      <c r="AG222">
        <v>0</v>
      </c>
      <c r="AH222" t="s">
        <v>11</v>
      </c>
      <c r="AI222">
        <v>0</v>
      </c>
      <c r="AJ222">
        <v>0</v>
      </c>
      <c r="AK222" t="s">
        <v>12</v>
      </c>
      <c r="AL222">
        <v>0</v>
      </c>
      <c r="AM222">
        <v>0</v>
      </c>
    </row>
    <row r="223" spans="1:39" x14ac:dyDescent="0.25">
      <c r="A223" t="s">
        <v>14</v>
      </c>
      <c r="B223">
        <v>2</v>
      </c>
      <c r="C223">
        <v>50</v>
      </c>
      <c r="D223" t="s">
        <v>1</v>
      </c>
      <c r="E223">
        <v>0</v>
      </c>
      <c r="F223">
        <v>0</v>
      </c>
      <c r="G223" t="s">
        <v>2</v>
      </c>
      <c r="H223">
        <v>0</v>
      </c>
      <c r="I223">
        <v>0</v>
      </c>
      <c r="J223" t="s">
        <v>3</v>
      </c>
      <c r="K223">
        <v>0</v>
      </c>
      <c r="L223">
        <v>0</v>
      </c>
      <c r="M223" t="s">
        <v>4</v>
      </c>
      <c r="N223">
        <v>0</v>
      </c>
      <c r="O223">
        <v>0</v>
      </c>
      <c r="P223" t="s">
        <v>5</v>
      </c>
      <c r="Q223">
        <v>0</v>
      </c>
      <c r="R223">
        <v>0</v>
      </c>
      <c r="S223" t="s">
        <v>6</v>
      </c>
      <c r="T223">
        <v>0</v>
      </c>
      <c r="U223">
        <v>0</v>
      </c>
      <c r="V223" t="s">
        <v>7</v>
      </c>
      <c r="W223">
        <v>0</v>
      </c>
      <c r="X223">
        <v>0</v>
      </c>
      <c r="Y223" t="s">
        <v>8</v>
      </c>
      <c r="Z223">
        <v>0</v>
      </c>
      <c r="AA223">
        <v>0</v>
      </c>
      <c r="AB223" t="s">
        <v>9</v>
      </c>
      <c r="AC223">
        <v>0</v>
      </c>
      <c r="AD223">
        <v>0</v>
      </c>
      <c r="AE223" t="s">
        <v>10</v>
      </c>
      <c r="AF223">
        <v>0</v>
      </c>
      <c r="AG223">
        <v>0</v>
      </c>
      <c r="AH223" t="s">
        <v>11</v>
      </c>
      <c r="AI223">
        <v>0</v>
      </c>
      <c r="AJ223">
        <v>0</v>
      </c>
      <c r="AK223" t="s">
        <v>12</v>
      </c>
      <c r="AL223">
        <v>0</v>
      </c>
      <c r="AM223">
        <v>0</v>
      </c>
    </row>
    <row r="224" spans="1:39" x14ac:dyDescent="0.25">
      <c r="A224" t="s">
        <v>14</v>
      </c>
      <c r="B224">
        <v>3</v>
      </c>
      <c r="C224">
        <v>75</v>
      </c>
      <c r="D224" t="s">
        <v>1</v>
      </c>
      <c r="E224">
        <v>0</v>
      </c>
      <c r="F224">
        <v>0</v>
      </c>
      <c r="G224" t="s">
        <v>2</v>
      </c>
      <c r="H224">
        <v>0</v>
      </c>
      <c r="I224">
        <v>0</v>
      </c>
      <c r="J224" t="s">
        <v>3</v>
      </c>
      <c r="K224">
        <v>0</v>
      </c>
      <c r="L224">
        <v>0</v>
      </c>
      <c r="M224" t="s">
        <v>4</v>
      </c>
      <c r="N224">
        <v>0</v>
      </c>
      <c r="O224">
        <v>0</v>
      </c>
      <c r="P224" t="s">
        <v>5</v>
      </c>
      <c r="Q224">
        <v>0</v>
      </c>
      <c r="R224">
        <v>0</v>
      </c>
      <c r="S224" t="s">
        <v>6</v>
      </c>
      <c r="T224">
        <v>0</v>
      </c>
      <c r="U224">
        <v>0</v>
      </c>
      <c r="V224" t="s">
        <v>7</v>
      </c>
      <c r="W224">
        <v>0</v>
      </c>
      <c r="X224">
        <v>0</v>
      </c>
      <c r="Y224" t="s">
        <v>8</v>
      </c>
      <c r="Z224">
        <v>0</v>
      </c>
      <c r="AA224">
        <v>0</v>
      </c>
      <c r="AB224" t="s">
        <v>9</v>
      </c>
      <c r="AC224">
        <v>0</v>
      </c>
      <c r="AD224">
        <v>0</v>
      </c>
      <c r="AE224" t="s">
        <v>10</v>
      </c>
      <c r="AF224">
        <v>0</v>
      </c>
      <c r="AG224">
        <v>0</v>
      </c>
      <c r="AH224" t="s">
        <v>11</v>
      </c>
      <c r="AI224">
        <v>0</v>
      </c>
      <c r="AJ224">
        <v>0</v>
      </c>
      <c r="AK224" t="s">
        <v>12</v>
      </c>
      <c r="AL224">
        <v>0</v>
      </c>
      <c r="AM224">
        <v>0</v>
      </c>
    </row>
    <row r="225" spans="1:39" x14ac:dyDescent="0.25">
      <c r="A225" t="s">
        <v>14</v>
      </c>
      <c r="B225">
        <v>4</v>
      </c>
      <c r="C225">
        <v>100</v>
      </c>
      <c r="D225" t="s">
        <v>1</v>
      </c>
      <c r="E225">
        <v>0</v>
      </c>
      <c r="F225">
        <v>0</v>
      </c>
      <c r="G225" t="s">
        <v>2</v>
      </c>
      <c r="H225">
        <v>0</v>
      </c>
      <c r="I225">
        <v>0</v>
      </c>
      <c r="J225" t="s">
        <v>3</v>
      </c>
      <c r="K225">
        <v>0</v>
      </c>
      <c r="L225">
        <v>0</v>
      </c>
      <c r="M225" t="s">
        <v>4</v>
      </c>
      <c r="N225">
        <v>0</v>
      </c>
      <c r="O225">
        <v>0</v>
      </c>
      <c r="P225" t="s">
        <v>5</v>
      </c>
      <c r="Q225">
        <v>0</v>
      </c>
      <c r="R225">
        <v>0</v>
      </c>
      <c r="S225" t="s">
        <v>6</v>
      </c>
      <c r="T225">
        <v>0</v>
      </c>
      <c r="U225">
        <v>0</v>
      </c>
      <c r="V225" t="s">
        <v>7</v>
      </c>
      <c r="W225">
        <v>0</v>
      </c>
      <c r="X225">
        <v>0</v>
      </c>
      <c r="Y225" t="s">
        <v>8</v>
      </c>
      <c r="Z225">
        <v>0</v>
      </c>
      <c r="AA225">
        <v>0</v>
      </c>
      <c r="AB225" t="s">
        <v>9</v>
      </c>
      <c r="AC225">
        <v>0</v>
      </c>
      <c r="AD225">
        <v>0</v>
      </c>
      <c r="AE225" t="s">
        <v>10</v>
      </c>
      <c r="AF225">
        <v>0</v>
      </c>
      <c r="AG225">
        <v>0</v>
      </c>
      <c r="AH225" t="s">
        <v>11</v>
      </c>
      <c r="AI225">
        <v>0</v>
      </c>
      <c r="AJ225">
        <v>0</v>
      </c>
      <c r="AK225" t="s">
        <v>12</v>
      </c>
      <c r="AL225">
        <v>0</v>
      </c>
      <c r="AM225">
        <v>0</v>
      </c>
    </row>
    <row r="226" spans="1:39" x14ac:dyDescent="0.25">
      <c r="A226" t="s">
        <v>14</v>
      </c>
      <c r="B226">
        <v>5</v>
      </c>
      <c r="C226">
        <v>125</v>
      </c>
      <c r="D226" t="s">
        <v>1</v>
      </c>
      <c r="E226">
        <v>0</v>
      </c>
      <c r="F226">
        <v>0</v>
      </c>
      <c r="G226" t="s">
        <v>2</v>
      </c>
      <c r="H226">
        <v>0</v>
      </c>
      <c r="I226">
        <v>0</v>
      </c>
      <c r="J226" t="s">
        <v>3</v>
      </c>
      <c r="K226">
        <v>0</v>
      </c>
      <c r="L226">
        <v>0</v>
      </c>
      <c r="M226" t="s">
        <v>4</v>
      </c>
      <c r="N226">
        <v>0</v>
      </c>
      <c r="O226">
        <v>0</v>
      </c>
      <c r="P226" t="s">
        <v>5</v>
      </c>
      <c r="Q226">
        <v>0</v>
      </c>
      <c r="R226">
        <v>0</v>
      </c>
      <c r="S226" t="s">
        <v>6</v>
      </c>
      <c r="T226">
        <v>0</v>
      </c>
      <c r="U226">
        <v>0</v>
      </c>
      <c r="V226" t="s">
        <v>7</v>
      </c>
      <c r="W226">
        <v>0</v>
      </c>
      <c r="X226">
        <v>0</v>
      </c>
      <c r="Y226" t="s">
        <v>8</v>
      </c>
      <c r="Z226">
        <v>0</v>
      </c>
      <c r="AA226">
        <v>0</v>
      </c>
      <c r="AB226" t="s">
        <v>9</v>
      </c>
      <c r="AC226">
        <v>0</v>
      </c>
      <c r="AD226">
        <v>0</v>
      </c>
      <c r="AE226" t="s">
        <v>10</v>
      </c>
      <c r="AF226">
        <v>0</v>
      </c>
      <c r="AG226">
        <v>0</v>
      </c>
      <c r="AH226" t="s">
        <v>11</v>
      </c>
      <c r="AI226">
        <v>0</v>
      </c>
      <c r="AJ226">
        <v>0</v>
      </c>
      <c r="AK226" t="s">
        <v>12</v>
      </c>
      <c r="AL226">
        <v>0</v>
      </c>
      <c r="AM226">
        <v>0</v>
      </c>
    </row>
    <row r="227" spans="1:39" x14ac:dyDescent="0.25">
      <c r="A227" t="s">
        <v>14</v>
      </c>
      <c r="B227">
        <v>6</v>
      </c>
      <c r="C227">
        <v>150</v>
      </c>
      <c r="D227" t="s">
        <v>1</v>
      </c>
      <c r="E227">
        <v>0</v>
      </c>
      <c r="F227">
        <v>0</v>
      </c>
      <c r="G227" t="s">
        <v>2</v>
      </c>
      <c r="H227">
        <v>0</v>
      </c>
      <c r="I227">
        <v>0</v>
      </c>
      <c r="J227" t="s">
        <v>3</v>
      </c>
      <c r="K227">
        <v>0</v>
      </c>
      <c r="L227">
        <v>0</v>
      </c>
      <c r="M227" t="s">
        <v>4</v>
      </c>
      <c r="N227">
        <v>0</v>
      </c>
      <c r="O227">
        <v>0</v>
      </c>
      <c r="P227" t="s">
        <v>5</v>
      </c>
      <c r="Q227">
        <v>0</v>
      </c>
      <c r="R227">
        <v>0</v>
      </c>
      <c r="S227" t="s">
        <v>6</v>
      </c>
      <c r="T227">
        <v>0</v>
      </c>
      <c r="U227">
        <v>0</v>
      </c>
      <c r="V227" t="s">
        <v>7</v>
      </c>
      <c r="W227">
        <v>0</v>
      </c>
      <c r="X227">
        <v>0</v>
      </c>
      <c r="Y227" t="s">
        <v>8</v>
      </c>
      <c r="Z227">
        <v>0</v>
      </c>
      <c r="AA227">
        <v>0</v>
      </c>
      <c r="AB227" t="s">
        <v>9</v>
      </c>
      <c r="AC227">
        <v>0</v>
      </c>
      <c r="AD227">
        <v>0</v>
      </c>
      <c r="AE227" t="s">
        <v>10</v>
      </c>
      <c r="AF227">
        <v>0</v>
      </c>
      <c r="AG227">
        <v>0</v>
      </c>
      <c r="AH227" t="s">
        <v>11</v>
      </c>
      <c r="AI227">
        <v>0</v>
      </c>
      <c r="AJ227">
        <v>0</v>
      </c>
      <c r="AK227" t="s">
        <v>12</v>
      </c>
      <c r="AL227">
        <v>0</v>
      </c>
      <c r="AM227">
        <v>0</v>
      </c>
    </row>
    <row r="228" spans="1:39" x14ac:dyDescent="0.25">
      <c r="A228" t="s">
        <v>14</v>
      </c>
      <c r="B228">
        <v>7</v>
      </c>
      <c r="C228">
        <v>175</v>
      </c>
      <c r="D228" t="s">
        <v>1</v>
      </c>
      <c r="E228">
        <v>0</v>
      </c>
      <c r="F228">
        <v>0</v>
      </c>
      <c r="G228" t="s">
        <v>2</v>
      </c>
      <c r="H228">
        <v>0</v>
      </c>
      <c r="I228">
        <v>0</v>
      </c>
      <c r="J228" t="s">
        <v>3</v>
      </c>
      <c r="K228">
        <v>0</v>
      </c>
      <c r="L228">
        <v>0</v>
      </c>
      <c r="M228" t="s">
        <v>4</v>
      </c>
      <c r="N228">
        <v>0</v>
      </c>
      <c r="O228">
        <v>0</v>
      </c>
      <c r="P228" t="s">
        <v>5</v>
      </c>
      <c r="Q228">
        <v>0</v>
      </c>
      <c r="R228">
        <v>0</v>
      </c>
      <c r="S228" t="s">
        <v>6</v>
      </c>
      <c r="T228">
        <v>0</v>
      </c>
      <c r="U228">
        <v>0</v>
      </c>
      <c r="V228" t="s">
        <v>7</v>
      </c>
      <c r="W228">
        <v>0</v>
      </c>
      <c r="X228">
        <v>0</v>
      </c>
      <c r="Y228" t="s">
        <v>8</v>
      </c>
      <c r="Z228">
        <v>0</v>
      </c>
      <c r="AA228">
        <v>0</v>
      </c>
      <c r="AB228" t="s">
        <v>9</v>
      </c>
      <c r="AC228">
        <v>0</v>
      </c>
      <c r="AD228">
        <v>0</v>
      </c>
      <c r="AE228" t="s">
        <v>10</v>
      </c>
      <c r="AF228">
        <v>0</v>
      </c>
      <c r="AG228">
        <v>0</v>
      </c>
      <c r="AH228" t="s">
        <v>11</v>
      </c>
      <c r="AI228">
        <v>0</v>
      </c>
      <c r="AJ228">
        <v>0</v>
      </c>
      <c r="AK228" t="s">
        <v>12</v>
      </c>
      <c r="AL228">
        <v>0</v>
      </c>
      <c r="AM228">
        <v>0</v>
      </c>
    </row>
    <row r="229" spans="1:39" x14ac:dyDescent="0.25">
      <c r="A229" t="s">
        <v>14</v>
      </c>
      <c r="B229">
        <v>8</v>
      </c>
      <c r="C229">
        <v>200</v>
      </c>
      <c r="D229" t="s">
        <v>1</v>
      </c>
      <c r="E229">
        <v>0</v>
      </c>
      <c r="F229">
        <v>0</v>
      </c>
      <c r="G229" t="s">
        <v>2</v>
      </c>
      <c r="H229">
        <v>0</v>
      </c>
      <c r="I229">
        <v>0</v>
      </c>
      <c r="J229" t="s">
        <v>3</v>
      </c>
      <c r="K229">
        <v>0</v>
      </c>
      <c r="L229">
        <v>0</v>
      </c>
      <c r="M229" t="s">
        <v>4</v>
      </c>
      <c r="N229">
        <v>0</v>
      </c>
      <c r="O229">
        <v>0</v>
      </c>
      <c r="P229" t="s">
        <v>5</v>
      </c>
      <c r="Q229">
        <v>0</v>
      </c>
      <c r="R229">
        <v>0</v>
      </c>
      <c r="S229" t="s">
        <v>6</v>
      </c>
      <c r="T229">
        <v>0</v>
      </c>
      <c r="U229">
        <v>0</v>
      </c>
      <c r="V229" t="s">
        <v>7</v>
      </c>
      <c r="W229">
        <v>0</v>
      </c>
      <c r="X229">
        <v>0</v>
      </c>
      <c r="Y229" t="s">
        <v>8</v>
      </c>
      <c r="Z229">
        <v>0</v>
      </c>
      <c r="AA229">
        <v>0</v>
      </c>
      <c r="AB229" t="s">
        <v>9</v>
      </c>
      <c r="AC229">
        <v>0</v>
      </c>
      <c r="AD229">
        <v>0</v>
      </c>
      <c r="AE229" t="s">
        <v>10</v>
      </c>
      <c r="AF229">
        <v>0</v>
      </c>
      <c r="AG229">
        <v>0</v>
      </c>
      <c r="AH229" t="s">
        <v>11</v>
      </c>
      <c r="AI229">
        <v>0</v>
      </c>
      <c r="AJ229">
        <v>0</v>
      </c>
      <c r="AK229" t="s">
        <v>12</v>
      </c>
      <c r="AL229">
        <v>0</v>
      </c>
      <c r="AM229">
        <v>0</v>
      </c>
    </row>
    <row r="230" spans="1:39" x14ac:dyDescent="0.25">
      <c r="A230" t="s">
        <v>14</v>
      </c>
      <c r="B230">
        <v>9</v>
      </c>
      <c r="C230">
        <v>225</v>
      </c>
      <c r="D230" t="s">
        <v>1</v>
      </c>
      <c r="E230">
        <v>0</v>
      </c>
      <c r="F230">
        <v>0</v>
      </c>
      <c r="G230" t="s">
        <v>2</v>
      </c>
      <c r="H230">
        <v>0</v>
      </c>
      <c r="I230">
        <v>0</v>
      </c>
      <c r="J230" t="s">
        <v>3</v>
      </c>
      <c r="K230">
        <v>0</v>
      </c>
      <c r="L230">
        <v>0</v>
      </c>
      <c r="M230" t="s">
        <v>4</v>
      </c>
      <c r="N230">
        <v>0</v>
      </c>
      <c r="O230">
        <v>0</v>
      </c>
      <c r="P230" t="s">
        <v>5</v>
      </c>
      <c r="Q230">
        <v>0</v>
      </c>
      <c r="R230">
        <v>0</v>
      </c>
      <c r="S230" t="s">
        <v>6</v>
      </c>
      <c r="T230">
        <v>0</v>
      </c>
      <c r="U230">
        <v>0</v>
      </c>
      <c r="V230" t="s">
        <v>7</v>
      </c>
      <c r="W230">
        <v>0</v>
      </c>
      <c r="X230">
        <v>0</v>
      </c>
      <c r="Y230" t="s">
        <v>8</v>
      </c>
      <c r="Z230">
        <v>0</v>
      </c>
      <c r="AA230">
        <v>0</v>
      </c>
      <c r="AB230" t="s">
        <v>9</v>
      </c>
      <c r="AC230">
        <v>0</v>
      </c>
      <c r="AD230">
        <v>0</v>
      </c>
      <c r="AE230" t="s">
        <v>10</v>
      </c>
      <c r="AF230">
        <v>0</v>
      </c>
      <c r="AG230">
        <v>0</v>
      </c>
      <c r="AH230" t="s">
        <v>11</v>
      </c>
      <c r="AI230">
        <v>0</v>
      </c>
      <c r="AJ230">
        <v>0</v>
      </c>
      <c r="AK230" t="s">
        <v>12</v>
      </c>
      <c r="AL230">
        <v>0</v>
      </c>
      <c r="AM230">
        <v>0</v>
      </c>
    </row>
    <row r="231" spans="1:39" x14ac:dyDescent="0.25">
      <c r="A231" t="s">
        <v>14</v>
      </c>
      <c r="B231">
        <v>10</v>
      </c>
      <c r="C231">
        <v>250</v>
      </c>
      <c r="D231" t="s">
        <v>1</v>
      </c>
      <c r="E231">
        <v>0</v>
      </c>
      <c r="F231">
        <v>0</v>
      </c>
      <c r="G231" t="s">
        <v>2</v>
      </c>
      <c r="H231">
        <v>0</v>
      </c>
      <c r="I231">
        <v>0</v>
      </c>
      <c r="J231" t="s">
        <v>3</v>
      </c>
      <c r="K231">
        <v>0</v>
      </c>
      <c r="L231">
        <v>0</v>
      </c>
      <c r="M231" t="s">
        <v>4</v>
      </c>
      <c r="N231">
        <v>0</v>
      </c>
      <c r="O231">
        <v>0</v>
      </c>
      <c r="P231" t="s">
        <v>5</v>
      </c>
      <c r="Q231">
        <v>0</v>
      </c>
      <c r="R231">
        <v>0</v>
      </c>
      <c r="S231" t="s">
        <v>6</v>
      </c>
      <c r="T231">
        <v>0</v>
      </c>
      <c r="U231">
        <v>0</v>
      </c>
      <c r="V231" t="s">
        <v>7</v>
      </c>
      <c r="W231">
        <v>0</v>
      </c>
      <c r="X231">
        <v>0</v>
      </c>
      <c r="Y231" t="s">
        <v>8</v>
      </c>
      <c r="Z231">
        <v>0</v>
      </c>
      <c r="AA231">
        <v>0</v>
      </c>
      <c r="AB231" t="s">
        <v>9</v>
      </c>
      <c r="AC231">
        <v>0</v>
      </c>
      <c r="AD231">
        <v>0</v>
      </c>
      <c r="AE231" t="s">
        <v>10</v>
      </c>
      <c r="AF231">
        <v>0</v>
      </c>
      <c r="AG231">
        <v>0</v>
      </c>
      <c r="AH231" t="s">
        <v>11</v>
      </c>
      <c r="AI231">
        <v>0</v>
      </c>
      <c r="AJ231">
        <v>0</v>
      </c>
      <c r="AK231" t="s">
        <v>12</v>
      </c>
      <c r="AL231">
        <v>0</v>
      </c>
      <c r="AM231">
        <v>0</v>
      </c>
    </row>
    <row r="232" spans="1:39" x14ac:dyDescent="0.25">
      <c r="A232" t="s">
        <v>14</v>
      </c>
      <c r="B232">
        <v>11</v>
      </c>
      <c r="C232">
        <v>275</v>
      </c>
      <c r="D232" t="s">
        <v>1</v>
      </c>
      <c r="E232">
        <v>0</v>
      </c>
      <c r="F232">
        <v>0</v>
      </c>
      <c r="G232" t="s">
        <v>2</v>
      </c>
      <c r="H232">
        <v>0</v>
      </c>
      <c r="I232">
        <v>0</v>
      </c>
      <c r="J232" t="s">
        <v>3</v>
      </c>
      <c r="K232">
        <v>0</v>
      </c>
      <c r="L232">
        <v>0</v>
      </c>
      <c r="M232" t="s">
        <v>4</v>
      </c>
      <c r="N232">
        <v>0</v>
      </c>
      <c r="O232">
        <v>0</v>
      </c>
      <c r="P232" t="s">
        <v>5</v>
      </c>
      <c r="Q232">
        <v>0</v>
      </c>
      <c r="R232">
        <v>0</v>
      </c>
      <c r="S232" t="s">
        <v>6</v>
      </c>
      <c r="T232">
        <v>0</v>
      </c>
      <c r="U232">
        <v>0</v>
      </c>
      <c r="V232" t="s">
        <v>7</v>
      </c>
      <c r="W232">
        <v>0</v>
      </c>
      <c r="X232">
        <v>0</v>
      </c>
      <c r="Y232" t="s">
        <v>8</v>
      </c>
      <c r="Z232">
        <v>0</v>
      </c>
      <c r="AA232">
        <v>0</v>
      </c>
      <c r="AB232" t="s">
        <v>9</v>
      </c>
      <c r="AC232">
        <v>0</v>
      </c>
      <c r="AD232">
        <v>0</v>
      </c>
      <c r="AE232" t="s">
        <v>10</v>
      </c>
      <c r="AF232">
        <v>0</v>
      </c>
      <c r="AG232">
        <v>0</v>
      </c>
      <c r="AH232" t="s">
        <v>11</v>
      </c>
      <c r="AI232">
        <v>0</v>
      </c>
      <c r="AJ232">
        <v>0</v>
      </c>
      <c r="AK232" t="s">
        <v>12</v>
      </c>
      <c r="AL232">
        <v>0</v>
      </c>
      <c r="AM232">
        <v>0</v>
      </c>
    </row>
    <row r="233" spans="1:39" x14ac:dyDescent="0.25">
      <c r="A233" t="s">
        <v>14</v>
      </c>
      <c r="B233">
        <v>12</v>
      </c>
      <c r="C233">
        <v>300</v>
      </c>
      <c r="D233" t="s">
        <v>1</v>
      </c>
      <c r="E233">
        <v>0</v>
      </c>
      <c r="F233">
        <v>0</v>
      </c>
      <c r="G233" t="s">
        <v>2</v>
      </c>
      <c r="H233">
        <v>0</v>
      </c>
      <c r="I233">
        <v>0</v>
      </c>
      <c r="J233" t="s">
        <v>3</v>
      </c>
      <c r="K233">
        <v>0</v>
      </c>
      <c r="L233">
        <v>0</v>
      </c>
      <c r="M233" t="s">
        <v>4</v>
      </c>
      <c r="N233">
        <v>0</v>
      </c>
      <c r="O233">
        <v>0</v>
      </c>
      <c r="P233" t="s">
        <v>5</v>
      </c>
      <c r="Q233">
        <v>0</v>
      </c>
      <c r="R233">
        <v>0</v>
      </c>
      <c r="S233" t="s">
        <v>6</v>
      </c>
      <c r="T233">
        <v>0</v>
      </c>
      <c r="U233">
        <v>0</v>
      </c>
      <c r="V233" t="s">
        <v>7</v>
      </c>
      <c r="W233">
        <v>0</v>
      </c>
      <c r="X233">
        <v>0</v>
      </c>
      <c r="Y233" t="s">
        <v>8</v>
      </c>
      <c r="Z233">
        <v>0</v>
      </c>
      <c r="AA233">
        <v>0</v>
      </c>
      <c r="AB233" t="s">
        <v>9</v>
      </c>
      <c r="AC233">
        <v>0</v>
      </c>
      <c r="AD233">
        <v>0</v>
      </c>
      <c r="AE233" t="s">
        <v>10</v>
      </c>
      <c r="AF233">
        <v>0</v>
      </c>
      <c r="AG233">
        <v>0</v>
      </c>
      <c r="AH233" t="s">
        <v>11</v>
      </c>
      <c r="AI233">
        <v>0</v>
      </c>
      <c r="AJ233">
        <v>0</v>
      </c>
      <c r="AK233" t="s">
        <v>12</v>
      </c>
      <c r="AL233">
        <v>0</v>
      </c>
      <c r="AM233">
        <v>0</v>
      </c>
    </row>
    <row r="234" spans="1:39" x14ac:dyDescent="0.25">
      <c r="A234" t="s">
        <v>14</v>
      </c>
      <c r="B234">
        <v>13</v>
      </c>
      <c r="C234">
        <v>325</v>
      </c>
      <c r="D234" t="s">
        <v>1</v>
      </c>
      <c r="E234">
        <v>0</v>
      </c>
      <c r="F234">
        <v>0</v>
      </c>
      <c r="G234" t="s">
        <v>2</v>
      </c>
      <c r="H234">
        <v>0</v>
      </c>
      <c r="I234">
        <v>0</v>
      </c>
      <c r="J234" t="s">
        <v>3</v>
      </c>
      <c r="K234">
        <v>0</v>
      </c>
      <c r="L234">
        <v>0</v>
      </c>
      <c r="M234" t="s">
        <v>4</v>
      </c>
      <c r="N234">
        <v>0</v>
      </c>
      <c r="O234">
        <v>0</v>
      </c>
      <c r="P234" t="s">
        <v>5</v>
      </c>
      <c r="Q234">
        <v>0</v>
      </c>
      <c r="R234">
        <v>0</v>
      </c>
      <c r="S234" t="s">
        <v>6</v>
      </c>
      <c r="T234">
        <v>0</v>
      </c>
      <c r="U234">
        <v>0</v>
      </c>
      <c r="V234" t="s">
        <v>7</v>
      </c>
      <c r="W234">
        <v>0</v>
      </c>
      <c r="X234">
        <v>0</v>
      </c>
      <c r="Y234" t="s">
        <v>8</v>
      </c>
      <c r="Z234">
        <v>0</v>
      </c>
      <c r="AA234">
        <v>0</v>
      </c>
      <c r="AB234" t="s">
        <v>9</v>
      </c>
      <c r="AC234">
        <v>0</v>
      </c>
      <c r="AD234">
        <v>0</v>
      </c>
      <c r="AE234" t="s">
        <v>10</v>
      </c>
      <c r="AF234">
        <v>0</v>
      </c>
      <c r="AG234">
        <v>0</v>
      </c>
      <c r="AH234" t="s">
        <v>11</v>
      </c>
      <c r="AI234">
        <v>0</v>
      </c>
      <c r="AJ234">
        <v>0</v>
      </c>
      <c r="AK234" t="s">
        <v>12</v>
      </c>
      <c r="AL234">
        <v>0</v>
      </c>
      <c r="AM234">
        <v>0</v>
      </c>
    </row>
    <row r="235" spans="1:39" x14ac:dyDescent="0.25">
      <c r="A235" t="s">
        <v>14</v>
      </c>
      <c r="B235">
        <v>14</v>
      </c>
      <c r="C235">
        <v>350</v>
      </c>
      <c r="D235" t="s">
        <v>1</v>
      </c>
      <c r="E235">
        <v>0</v>
      </c>
      <c r="F235">
        <v>0</v>
      </c>
      <c r="G235" t="s">
        <v>2</v>
      </c>
      <c r="H235">
        <v>0</v>
      </c>
      <c r="I235">
        <v>0</v>
      </c>
      <c r="J235" t="s">
        <v>3</v>
      </c>
      <c r="K235">
        <v>0</v>
      </c>
      <c r="L235">
        <v>0</v>
      </c>
      <c r="M235" t="s">
        <v>4</v>
      </c>
      <c r="N235">
        <v>0</v>
      </c>
      <c r="O235">
        <v>0</v>
      </c>
      <c r="P235" t="s">
        <v>5</v>
      </c>
      <c r="Q235">
        <v>0</v>
      </c>
      <c r="R235">
        <v>0</v>
      </c>
      <c r="S235" t="s">
        <v>6</v>
      </c>
      <c r="T235">
        <v>0</v>
      </c>
      <c r="U235">
        <v>0</v>
      </c>
      <c r="V235" t="s">
        <v>7</v>
      </c>
      <c r="W235">
        <v>0</v>
      </c>
      <c r="X235">
        <v>0</v>
      </c>
      <c r="Y235" t="s">
        <v>8</v>
      </c>
      <c r="Z235">
        <v>0</v>
      </c>
      <c r="AA235">
        <v>0</v>
      </c>
      <c r="AB235" t="s">
        <v>9</v>
      </c>
      <c r="AC235">
        <v>0</v>
      </c>
      <c r="AD235">
        <v>0</v>
      </c>
      <c r="AE235" t="s">
        <v>10</v>
      </c>
      <c r="AF235">
        <v>0</v>
      </c>
      <c r="AG235">
        <v>0</v>
      </c>
      <c r="AH235" t="s">
        <v>11</v>
      </c>
      <c r="AI235">
        <v>0</v>
      </c>
      <c r="AJ235">
        <v>0</v>
      </c>
      <c r="AK235" t="s">
        <v>12</v>
      </c>
      <c r="AL235">
        <v>0</v>
      </c>
      <c r="AM235">
        <v>0</v>
      </c>
    </row>
    <row r="236" spans="1:39" x14ac:dyDescent="0.25">
      <c r="A236" t="s">
        <v>14</v>
      </c>
      <c r="B236">
        <v>15</v>
      </c>
      <c r="C236">
        <v>375</v>
      </c>
      <c r="D236" t="s">
        <v>1</v>
      </c>
      <c r="E236">
        <v>0</v>
      </c>
      <c r="F236">
        <v>0</v>
      </c>
      <c r="G236" t="s">
        <v>2</v>
      </c>
      <c r="H236">
        <v>0</v>
      </c>
      <c r="I236">
        <v>0</v>
      </c>
      <c r="J236" t="s">
        <v>3</v>
      </c>
      <c r="K236">
        <v>0</v>
      </c>
      <c r="L236">
        <v>0</v>
      </c>
      <c r="M236" t="s">
        <v>4</v>
      </c>
      <c r="N236">
        <v>0</v>
      </c>
      <c r="O236">
        <v>0</v>
      </c>
      <c r="P236" t="s">
        <v>5</v>
      </c>
      <c r="Q236">
        <v>0</v>
      </c>
      <c r="R236">
        <v>0</v>
      </c>
      <c r="S236" t="s">
        <v>6</v>
      </c>
      <c r="T236">
        <v>0</v>
      </c>
      <c r="U236">
        <v>0</v>
      </c>
      <c r="V236" t="s">
        <v>7</v>
      </c>
      <c r="W236">
        <v>0</v>
      </c>
      <c r="X236">
        <v>0</v>
      </c>
      <c r="Y236" t="s">
        <v>8</v>
      </c>
      <c r="Z236">
        <v>0</v>
      </c>
      <c r="AA236">
        <v>0</v>
      </c>
      <c r="AB236" t="s">
        <v>9</v>
      </c>
      <c r="AC236">
        <v>0</v>
      </c>
      <c r="AD236">
        <v>0</v>
      </c>
      <c r="AE236" t="s">
        <v>10</v>
      </c>
      <c r="AF236">
        <v>0</v>
      </c>
      <c r="AG236">
        <v>0</v>
      </c>
      <c r="AH236" t="s">
        <v>11</v>
      </c>
      <c r="AI236">
        <v>0</v>
      </c>
      <c r="AJ236">
        <v>0</v>
      </c>
      <c r="AK236" t="s">
        <v>12</v>
      </c>
      <c r="AL236">
        <v>0</v>
      </c>
      <c r="AM236">
        <v>0</v>
      </c>
    </row>
    <row r="237" spans="1:39" x14ac:dyDescent="0.25">
      <c r="A237" t="s">
        <v>14</v>
      </c>
      <c r="B237">
        <v>16</v>
      </c>
      <c r="C237">
        <v>400</v>
      </c>
      <c r="D237" t="s">
        <v>1</v>
      </c>
      <c r="E237">
        <v>0</v>
      </c>
      <c r="F237">
        <v>0</v>
      </c>
      <c r="G237" t="s">
        <v>2</v>
      </c>
      <c r="H237">
        <v>0</v>
      </c>
      <c r="I237">
        <v>0</v>
      </c>
      <c r="J237" t="s">
        <v>3</v>
      </c>
      <c r="K237">
        <v>0</v>
      </c>
      <c r="L237">
        <v>0</v>
      </c>
      <c r="M237" t="s">
        <v>4</v>
      </c>
      <c r="N237">
        <v>0</v>
      </c>
      <c r="O237">
        <v>0</v>
      </c>
      <c r="P237" t="s">
        <v>5</v>
      </c>
      <c r="Q237">
        <v>0</v>
      </c>
      <c r="R237">
        <v>0</v>
      </c>
      <c r="S237" t="s">
        <v>6</v>
      </c>
      <c r="T237">
        <v>0</v>
      </c>
      <c r="U237">
        <v>0</v>
      </c>
      <c r="V237" t="s">
        <v>7</v>
      </c>
      <c r="W237">
        <v>0</v>
      </c>
      <c r="X237">
        <v>0</v>
      </c>
      <c r="Y237" t="s">
        <v>8</v>
      </c>
      <c r="Z237">
        <v>0</v>
      </c>
      <c r="AA237">
        <v>0</v>
      </c>
      <c r="AB237" t="s">
        <v>9</v>
      </c>
      <c r="AC237">
        <v>0</v>
      </c>
      <c r="AD237">
        <v>0</v>
      </c>
      <c r="AE237" t="s">
        <v>10</v>
      </c>
      <c r="AF237">
        <v>0</v>
      </c>
      <c r="AG237">
        <v>0</v>
      </c>
      <c r="AH237" t="s">
        <v>11</v>
      </c>
      <c r="AI237">
        <v>0</v>
      </c>
      <c r="AJ237">
        <v>0</v>
      </c>
      <c r="AK237" t="s">
        <v>12</v>
      </c>
      <c r="AL237">
        <v>0</v>
      </c>
      <c r="AM237">
        <v>0</v>
      </c>
    </row>
    <row r="238" spans="1:39" x14ac:dyDescent="0.25">
      <c r="A238" t="s">
        <v>14</v>
      </c>
      <c r="B238">
        <v>17</v>
      </c>
      <c r="C238">
        <v>425</v>
      </c>
      <c r="D238" t="s">
        <v>1</v>
      </c>
      <c r="E238">
        <v>0</v>
      </c>
      <c r="F238">
        <v>0</v>
      </c>
      <c r="G238" t="s">
        <v>2</v>
      </c>
      <c r="H238">
        <v>0</v>
      </c>
      <c r="I238">
        <v>0</v>
      </c>
      <c r="J238" t="s">
        <v>3</v>
      </c>
      <c r="K238">
        <v>0</v>
      </c>
      <c r="L238">
        <v>0</v>
      </c>
      <c r="M238" t="s">
        <v>4</v>
      </c>
      <c r="N238">
        <v>0</v>
      </c>
      <c r="O238">
        <v>0</v>
      </c>
      <c r="P238" t="s">
        <v>5</v>
      </c>
      <c r="Q238">
        <v>0</v>
      </c>
      <c r="R238">
        <v>0</v>
      </c>
      <c r="S238" t="s">
        <v>6</v>
      </c>
      <c r="T238">
        <v>0</v>
      </c>
      <c r="U238">
        <v>0</v>
      </c>
      <c r="V238" t="s">
        <v>7</v>
      </c>
      <c r="W238">
        <v>0</v>
      </c>
      <c r="X238">
        <v>0</v>
      </c>
      <c r="Y238" t="s">
        <v>8</v>
      </c>
      <c r="Z238">
        <v>0</v>
      </c>
      <c r="AA238">
        <v>0</v>
      </c>
      <c r="AB238" t="s">
        <v>9</v>
      </c>
      <c r="AC238">
        <v>0</v>
      </c>
      <c r="AD238">
        <v>0</v>
      </c>
      <c r="AE238" t="s">
        <v>10</v>
      </c>
      <c r="AF238">
        <v>0</v>
      </c>
      <c r="AG238">
        <v>0</v>
      </c>
      <c r="AH238" t="s">
        <v>11</v>
      </c>
      <c r="AI238">
        <v>0</v>
      </c>
      <c r="AJ238">
        <v>0</v>
      </c>
      <c r="AK238" t="s">
        <v>12</v>
      </c>
      <c r="AL238">
        <v>0</v>
      </c>
      <c r="AM238">
        <v>0</v>
      </c>
    </row>
    <row r="239" spans="1:39" x14ac:dyDescent="0.25">
      <c r="A239" t="s">
        <v>14</v>
      </c>
      <c r="B239">
        <v>18</v>
      </c>
      <c r="C239">
        <v>450</v>
      </c>
      <c r="D239" t="s">
        <v>1</v>
      </c>
      <c r="E239">
        <v>0</v>
      </c>
      <c r="F239">
        <v>0</v>
      </c>
      <c r="G239" t="s">
        <v>2</v>
      </c>
      <c r="H239">
        <v>0</v>
      </c>
      <c r="I239">
        <v>0</v>
      </c>
      <c r="J239" t="s">
        <v>3</v>
      </c>
      <c r="K239">
        <v>0</v>
      </c>
      <c r="L239">
        <v>0</v>
      </c>
      <c r="M239" t="s">
        <v>4</v>
      </c>
      <c r="N239">
        <v>0</v>
      </c>
      <c r="O239">
        <v>0</v>
      </c>
      <c r="P239" t="s">
        <v>5</v>
      </c>
      <c r="Q239">
        <v>0</v>
      </c>
      <c r="R239">
        <v>0</v>
      </c>
      <c r="S239" t="s">
        <v>6</v>
      </c>
      <c r="T239">
        <v>0</v>
      </c>
      <c r="U239">
        <v>0</v>
      </c>
      <c r="V239" t="s">
        <v>7</v>
      </c>
      <c r="W239">
        <v>0</v>
      </c>
      <c r="X239">
        <v>0</v>
      </c>
      <c r="Y239" t="s">
        <v>8</v>
      </c>
      <c r="Z239">
        <v>0</v>
      </c>
      <c r="AA239">
        <v>0</v>
      </c>
      <c r="AB239" t="s">
        <v>9</v>
      </c>
      <c r="AC239">
        <v>0</v>
      </c>
      <c r="AD239">
        <v>0</v>
      </c>
      <c r="AE239" t="s">
        <v>10</v>
      </c>
      <c r="AF239">
        <v>0</v>
      </c>
      <c r="AG239">
        <v>0</v>
      </c>
      <c r="AH239" t="s">
        <v>11</v>
      </c>
      <c r="AI239">
        <v>0</v>
      </c>
      <c r="AJ239">
        <v>0</v>
      </c>
      <c r="AK239" t="s">
        <v>12</v>
      </c>
      <c r="AL239">
        <v>0</v>
      </c>
      <c r="AM239">
        <v>0</v>
      </c>
    </row>
    <row r="240" spans="1:39" x14ac:dyDescent="0.25">
      <c r="A240" t="s">
        <v>14</v>
      </c>
      <c r="B240">
        <v>19</v>
      </c>
      <c r="C240">
        <v>475</v>
      </c>
      <c r="D240" t="s">
        <v>1</v>
      </c>
      <c r="E240">
        <v>0</v>
      </c>
      <c r="F240">
        <v>0</v>
      </c>
      <c r="G240" t="s">
        <v>2</v>
      </c>
      <c r="H240">
        <v>0</v>
      </c>
      <c r="I240">
        <v>0</v>
      </c>
      <c r="J240" t="s">
        <v>3</v>
      </c>
      <c r="K240">
        <v>0</v>
      </c>
      <c r="L240">
        <v>0</v>
      </c>
      <c r="M240" t="s">
        <v>4</v>
      </c>
      <c r="N240">
        <v>0</v>
      </c>
      <c r="O240">
        <v>0</v>
      </c>
      <c r="P240" t="s">
        <v>5</v>
      </c>
      <c r="Q240">
        <v>0</v>
      </c>
      <c r="R240">
        <v>0</v>
      </c>
      <c r="S240" t="s">
        <v>6</v>
      </c>
      <c r="T240">
        <v>0</v>
      </c>
      <c r="U240">
        <v>0</v>
      </c>
      <c r="V240" t="s">
        <v>7</v>
      </c>
      <c r="W240">
        <v>0</v>
      </c>
      <c r="X240">
        <v>0</v>
      </c>
      <c r="Y240" t="s">
        <v>8</v>
      </c>
      <c r="Z240">
        <v>0</v>
      </c>
      <c r="AA240">
        <v>0</v>
      </c>
      <c r="AB240" t="s">
        <v>9</v>
      </c>
      <c r="AC240">
        <v>0</v>
      </c>
      <c r="AD240">
        <v>0</v>
      </c>
      <c r="AE240" t="s">
        <v>10</v>
      </c>
      <c r="AF240">
        <v>0</v>
      </c>
      <c r="AG240">
        <v>0</v>
      </c>
      <c r="AH240" t="s">
        <v>11</v>
      </c>
      <c r="AI240">
        <v>0</v>
      </c>
      <c r="AJ240">
        <v>0</v>
      </c>
      <c r="AK240" t="s">
        <v>12</v>
      </c>
      <c r="AL240">
        <v>0</v>
      </c>
      <c r="AM240">
        <v>0</v>
      </c>
    </row>
    <row r="241" spans="1:39" x14ac:dyDescent="0.25">
      <c r="A241" t="s">
        <v>14</v>
      </c>
      <c r="B241">
        <v>20</v>
      </c>
      <c r="C241">
        <v>500</v>
      </c>
      <c r="D241" t="s">
        <v>1</v>
      </c>
      <c r="E241">
        <v>0</v>
      </c>
      <c r="F241">
        <v>0</v>
      </c>
      <c r="G241" t="s">
        <v>2</v>
      </c>
      <c r="H241">
        <v>0</v>
      </c>
      <c r="I241">
        <v>0</v>
      </c>
      <c r="J241" t="s">
        <v>3</v>
      </c>
      <c r="K241">
        <v>0</v>
      </c>
      <c r="L241">
        <v>0</v>
      </c>
      <c r="M241" t="s">
        <v>4</v>
      </c>
      <c r="N241">
        <v>0</v>
      </c>
      <c r="O241">
        <v>0</v>
      </c>
      <c r="P241" t="s">
        <v>5</v>
      </c>
      <c r="Q241">
        <v>0</v>
      </c>
      <c r="R241">
        <v>0</v>
      </c>
      <c r="S241" t="s">
        <v>6</v>
      </c>
      <c r="T241">
        <v>0</v>
      </c>
      <c r="U241">
        <v>0</v>
      </c>
      <c r="V241" t="s">
        <v>7</v>
      </c>
      <c r="W241">
        <v>0</v>
      </c>
      <c r="X241">
        <v>0</v>
      </c>
      <c r="Y241" t="s">
        <v>8</v>
      </c>
      <c r="Z241">
        <v>0</v>
      </c>
      <c r="AA241">
        <v>0</v>
      </c>
      <c r="AB241" t="s">
        <v>9</v>
      </c>
      <c r="AC241">
        <v>0</v>
      </c>
      <c r="AD241">
        <v>0</v>
      </c>
      <c r="AE241" t="s">
        <v>10</v>
      </c>
      <c r="AF241">
        <v>0</v>
      </c>
      <c r="AG241">
        <v>0</v>
      </c>
      <c r="AH241" t="s">
        <v>11</v>
      </c>
      <c r="AI241">
        <v>0</v>
      </c>
      <c r="AJ241">
        <v>0</v>
      </c>
      <c r="AK241" t="s">
        <v>12</v>
      </c>
      <c r="AL241">
        <v>0</v>
      </c>
      <c r="AM241">
        <v>0</v>
      </c>
    </row>
    <row r="242" spans="1:39" x14ac:dyDescent="0.25">
      <c r="A242" t="s">
        <v>15</v>
      </c>
      <c r="B242">
        <v>1</v>
      </c>
      <c r="C242">
        <v>25</v>
      </c>
      <c r="D242" t="s">
        <v>1</v>
      </c>
      <c r="E242">
        <v>0</v>
      </c>
      <c r="F242">
        <v>0</v>
      </c>
      <c r="G242" t="s">
        <v>2</v>
      </c>
      <c r="H242">
        <v>0</v>
      </c>
      <c r="I242">
        <v>0</v>
      </c>
      <c r="J242" t="s">
        <v>3</v>
      </c>
      <c r="K242">
        <v>0</v>
      </c>
      <c r="L242">
        <v>0</v>
      </c>
      <c r="M242" t="s">
        <v>4</v>
      </c>
      <c r="N242">
        <v>0</v>
      </c>
      <c r="O242">
        <v>0</v>
      </c>
      <c r="P242" t="s">
        <v>5</v>
      </c>
      <c r="Q242">
        <v>0</v>
      </c>
      <c r="R242">
        <v>0</v>
      </c>
      <c r="S242" t="s">
        <v>6</v>
      </c>
      <c r="T242">
        <v>0</v>
      </c>
      <c r="U242">
        <v>0</v>
      </c>
      <c r="V242" t="s">
        <v>7</v>
      </c>
      <c r="W242">
        <v>0</v>
      </c>
      <c r="X242">
        <v>0</v>
      </c>
      <c r="Y242" t="s">
        <v>8</v>
      </c>
      <c r="Z242">
        <v>0</v>
      </c>
      <c r="AA242">
        <v>0</v>
      </c>
      <c r="AB242" t="s">
        <v>9</v>
      </c>
      <c r="AC242">
        <v>0</v>
      </c>
      <c r="AD242">
        <v>0</v>
      </c>
      <c r="AE242" t="s">
        <v>10</v>
      </c>
      <c r="AF242">
        <v>0</v>
      </c>
      <c r="AG242">
        <v>0</v>
      </c>
      <c r="AH242" t="s">
        <v>11</v>
      </c>
      <c r="AI242">
        <v>0</v>
      </c>
      <c r="AJ242">
        <v>0</v>
      </c>
      <c r="AK242" t="s">
        <v>12</v>
      </c>
      <c r="AL242">
        <v>0</v>
      </c>
      <c r="AM242">
        <v>0</v>
      </c>
    </row>
    <row r="243" spans="1:39" x14ac:dyDescent="0.25">
      <c r="A243" t="s">
        <v>15</v>
      </c>
      <c r="B243">
        <v>2</v>
      </c>
      <c r="C243">
        <v>50</v>
      </c>
      <c r="D243" t="s">
        <v>1</v>
      </c>
      <c r="E243">
        <v>0</v>
      </c>
      <c r="F243">
        <v>0</v>
      </c>
      <c r="G243" t="s">
        <v>2</v>
      </c>
      <c r="H243">
        <v>0</v>
      </c>
      <c r="I243">
        <v>0</v>
      </c>
      <c r="J243" t="s">
        <v>3</v>
      </c>
      <c r="K243">
        <v>0</v>
      </c>
      <c r="L243">
        <v>0</v>
      </c>
      <c r="M243" t="s">
        <v>4</v>
      </c>
      <c r="N243">
        <v>0</v>
      </c>
      <c r="O243">
        <v>0</v>
      </c>
      <c r="P243" t="s">
        <v>5</v>
      </c>
      <c r="Q243">
        <v>0</v>
      </c>
      <c r="R243">
        <v>0</v>
      </c>
      <c r="S243" t="s">
        <v>6</v>
      </c>
      <c r="T243">
        <v>0</v>
      </c>
      <c r="U243">
        <v>0</v>
      </c>
      <c r="V243" t="s">
        <v>7</v>
      </c>
      <c r="W243">
        <v>0</v>
      </c>
      <c r="X243">
        <v>0</v>
      </c>
      <c r="Y243" t="s">
        <v>8</v>
      </c>
      <c r="Z243">
        <v>0</v>
      </c>
      <c r="AA243">
        <v>0</v>
      </c>
      <c r="AB243" t="s">
        <v>9</v>
      </c>
      <c r="AC243">
        <v>0</v>
      </c>
      <c r="AD243">
        <v>0</v>
      </c>
      <c r="AE243" t="s">
        <v>10</v>
      </c>
      <c r="AF243">
        <v>0</v>
      </c>
      <c r="AG243">
        <v>0</v>
      </c>
      <c r="AH243" t="s">
        <v>11</v>
      </c>
      <c r="AI243">
        <v>0</v>
      </c>
      <c r="AJ243">
        <v>0</v>
      </c>
      <c r="AK243" t="s">
        <v>12</v>
      </c>
      <c r="AL243">
        <v>0</v>
      </c>
      <c r="AM243">
        <v>0</v>
      </c>
    </row>
    <row r="244" spans="1:39" x14ac:dyDescent="0.25">
      <c r="A244" t="s">
        <v>15</v>
      </c>
      <c r="B244">
        <v>3</v>
      </c>
      <c r="C244">
        <v>75</v>
      </c>
      <c r="D244" t="s">
        <v>1</v>
      </c>
      <c r="E244">
        <v>0</v>
      </c>
      <c r="F244">
        <v>0</v>
      </c>
      <c r="G244" t="s">
        <v>2</v>
      </c>
      <c r="H244">
        <v>0</v>
      </c>
      <c r="I244">
        <v>0</v>
      </c>
      <c r="J244" t="s">
        <v>3</v>
      </c>
      <c r="K244">
        <v>0</v>
      </c>
      <c r="L244">
        <v>0</v>
      </c>
      <c r="M244" t="s">
        <v>4</v>
      </c>
      <c r="N244">
        <v>0</v>
      </c>
      <c r="O244">
        <v>0</v>
      </c>
      <c r="P244" t="s">
        <v>5</v>
      </c>
      <c r="Q244">
        <v>0</v>
      </c>
      <c r="R244">
        <v>0</v>
      </c>
      <c r="S244" t="s">
        <v>6</v>
      </c>
      <c r="T244">
        <v>0</v>
      </c>
      <c r="U244">
        <v>0</v>
      </c>
      <c r="V244" t="s">
        <v>7</v>
      </c>
      <c r="W244">
        <v>0</v>
      </c>
      <c r="X244">
        <v>0</v>
      </c>
      <c r="Y244" t="s">
        <v>8</v>
      </c>
      <c r="Z244">
        <v>0</v>
      </c>
      <c r="AA244">
        <v>0</v>
      </c>
      <c r="AB244" t="s">
        <v>9</v>
      </c>
      <c r="AC244">
        <v>0</v>
      </c>
      <c r="AD244">
        <v>0</v>
      </c>
      <c r="AE244" t="s">
        <v>10</v>
      </c>
      <c r="AF244">
        <v>0</v>
      </c>
      <c r="AG244">
        <v>0</v>
      </c>
      <c r="AH244" t="s">
        <v>11</v>
      </c>
      <c r="AI244">
        <v>0</v>
      </c>
      <c r="AJ244">
        <v>0</v>
      </c>
      <c r="AK244" t="s">
        <v>12</v>
      </c>
      <c r="AL244">
        <v>0</v>
      </c>
      <c r="AM244">
        <v>0</v>
      </c>
    </row>
    <row r="245" spans="1:39" x14ac:dyDescent="0.25">
      <c r="A245" t="s">
        <v>15</v>
      </c>
      <c r="B245">
        <v>4</v>
      </c>
      <c r="C245">
        <v>100</v>
      </c>
      <c r="D245" t="s">
        <v>1</v>
      </c>
      <c r="E245">
        <v>0</v>
      </c>
      <c r="F245">
        <v>0</v>
      </c>
      <c r="G245" t="s">
        <v>2</v>
      </c>
      <c r="H245">
        <v>0</v>
      </c>
      <c r="I245">
        <v>0</v>
      </c>
      <c r="J245" t="s">
        <v>3</v>
      </c>
      <c r="K245">
        <v>0</v>
      </c>
      <c r="L245">
        <v>0</v>
      </c>
      <c r="M245" t="s">
        <v>4</v>
      </c>
      <c r="N245">
        <v>0</v>
      </c>
      <c r="O245">
        <v>0</v>
      </c>
      <c r="P245" t="s">
        <v>5</v>
      </c>
      <c r="Q245">
        <v>0</v>
      </c>
      <c r="R245">
        <v>0</v>
      </c>
      <c r="S245" t="s">
        <v>6</v>
      </c>
      <c r="T245">
        <v>0</v>
      </c>
      <c r="U245">
        <v>0</v>
      </c>
      <c r="V245" t="s">
        <v>7</v>
      </c>
      <c r="W245">
        <v>0</v>
      </c>
      <c r="X245">
        <v>0</v>
      </c>
      <c r="Y245" t="s">
        <v>8</v>
      </c>
      <c r="Z245">
        <v>0</v>
      </c>
      <c r="AA245">
        <v>0</v>
      </c>
      <c r="AB245" t="s">
        <v>9</v>
      </c>
      <c r="AC245">
        <v>0</v>
      </c>
      <c r="AD245">
        <v>0</v>
      </c>
      <c r="AE245" t="s">
        <v>10</v>
      </c>
      <c r="AF245">
        <v>0</v>
      </c>
      <c r="AG245">
        <v>0</v>
      </c>
      <c r="AH245" t="s">
        <v>11</v>
      </c>
      <c r="AI245">
        <v>0</v>
      </c>
      <c r="AJ245">
        <v>0</v>
      </c>
      <c r="AK245" t="s">
        <v>12</v>
      </c>
      <c r="AL245">
        <v>0</v>
      </c>
      <c r="AM245">
        <v>0</v>
      </c>
    </row>
    <row r="246" spans="1:39" x14ac:dyDescent="0.25">
      <c r="A246" t="s">
        <v>15</v>
      </c>
      <c r="B246">
        <v>5</v>
      </c>
      <c r="C246">
        <v>125</v>
      </c>
      <c r="D246" t="s">
        <v>1</v>
      </c>
      <c r="E246">
        <v>0</v>
      </c>
      <c r="F246">
        <v>0</v>
      </c>
      <c r="G246" t="s">
        <v>2</v>
      </c>
      <c r="H246">
        <v>0</v>
      </c>
      <c r="I246">
        <v>0</v>
      </c>
      <c r="J246" t="s">
        <v>3</v>
      </c>
      <c r="K246">
        <v>0</v>
      </c>
      <c r="L246">
        <v>0</v>
      </c>
      <c r="M246" t="s">
        <v>4</v>
      </c>
      <c r="N246">
        <v>0</v>
      </c>
      <c r="O246">
        <v>0</v>
      </c>
      <c r="P246" t="s">
        <v>5</v>
      </c>
      <c r="Q246">
        <v>0</v>
      </c>
      <c r="R246">
        <v>0</v>
      </c>
      <c r="S246" t="s">
        <v>6</v>
      </c>
      <c r="T246">
        <v>0</v>
      </c>
      <c r="U246">
        <v>0</v>
      </c>
      <c r="V246" t="s">
        <v>7</v>
      </c>
      <c r="W246">
        <v>0</v>
      </c>
      <c r="X246">
        <v>0</v>
      </c>
      <c r="Y246" t="s">
        <v>8</v>
      </c>
      <c r="Z246">
        <v>0</v>
      </c>
      <c r="AA246">
        <v>0</v>
      </c>
      <c r="AB246" t="s">
        <v>9</v>
      </c>
      <c r="AC246">
        <v>0</v>
      </c>
      <c r="AD246">
        <v>0</v>
      </c>
      <c r="AE246" t="s">
        <v>10</v>
      </c>
      <c r="AF246">
        <v>0</v>
      </c>
      <c r="AG246">
        <v>0</v>
      </c>
      <c r="AH246" t="s">
        <v>11</v>
      </c>
      <c r="AI246">
        <v>0</v>
      </c>
      <c r="AJ246">
        <v>0</v>
      </c>
      <c r="AK246" t="s">
        <v>12</v>
      </c>
      <c r="AL246">
        <v>0</v>
      </c>
      <c r="AM246">
        <v>0</v>
      </c>
    </row>
    <row r="247" spans="1:39" x14ac:dyDescent="0.25">
      <c r="A247" t="s">
        <v>15</v>
      </c>
      <c r="B247">
        <v>6</v>
      </c>
      <c r="C247">
        <v>150</v>
      </c>
      <c r="D247" t="s">
        <v>1</v>
      </c>
      <c r="E247">
        <v>0</v>
      </c>
      <c r="F247">
        <v>0</v>
      </c>
      <c r="G247" t="s">
        <v>2</v>
      </c>
      <c r="H247">
        <v>0</v>
      </c>
      <c r="I247">
        <v>0</v>
      </c>
      <c r="J247" t="s">
        <v>3</v>
      </c>
      <c r="K247">
        <v>0</v>
      </c>
      <c r="L247">
        <v>0</v>
      </c>
      <c r="M247" t="s">
        <v>4</v>
      </c>
      <c r="N247">
        <v>0</v>
      </c>
      <c r="O247">
        <v>0</v>
      </c>
      <c r="P247" t="s">
        <v>5</v>
      </c>
      <c r="Q247">
        <v>0</v>
      </c>
      <c r="R247">
        <v>0</v>
      </c>
      <c r="S247" t="s">
        <v>6</v>
      </c>
      <c r="T247">
        <v>0</v>
      </c>
      <c r="U247">
        <v>0</v>
      </c>
      <c r="V247" t="s">
        <v>7</v>
      </c>
      <c r="W247">
        <v>0</v>
      </c>
      <c r="X247">
        <v>0</v>
      </c>
      <c r="Y247" t="s">
        <v>8</v>
      </c>
      <c r="Z247">
        <v>0</v>
      </c>
      <c r="AA247">
        <v>0</v>
      </c>
      <c r="AB247" t="s">
        <v>9</v>
      </c>
      <c r="AC247">
        <v>0</v>
      </c>
      <c r="AD247">
        <v>0</v>
      </c>
      <c r="AE247" t="s">
        <v>10</v>
      </c>
      <c r="AF247">
        <v>0</v>
      </c>
      <c r="AG247">
        <v>0</v>
      </c>
      <c r="AH247" t="s">
        <v>11</v>
      </c>
      <c r="AI247">
        <v>0</v>
      </c>
      <c r="AJ247">
        <v>0</v>
      </c>
      <c r="AK247" t="s">
        <v>12</v>
      </c>
      <c r="AL247">
        <v>0</v>
      </c>
      <c r="AM247">
        <v>0</v>
      </c>
    </row>
    <row r="248" spans="1:39" x14ac:dyDescent="0.25">
      <c r="A248" t="s">
        <v>15</v>
      </c>
      <c r="B248">
        <v>7</v>
      </c>
      <c r="C248">
        <v>175</v>
      </c>
      <c r="D248" t="s">
        <v>1</v>
      </c>
      <c r="E248">
        <v>0</v>
      </c>
      <c r="F248">
        <v>0</v>
      </c>
      <c r="G248" t="s">
        <v>2</v>
      </c>
      <c r="H248">
        <v>0</v>
      </c>
      <c r="I248">
        <v>0</v>
      </c>
      <c r="J248" t="s">
        <v>3</v>
      </c>
      <c r="K248">
        <v>0</v>
      </c>
      <c r="L248">
        <v>0</v>
      </c>
      <c r="M248" t="s">
        <v>4</v>
      </c>
      <c r="N248">
        <v>0</v>
      </c>
      <c r="O248">
        <v>0</v>
      </c>
      <c r="P248" t="s">
        <v>5</v>
      </c>
      <c r="Q248">
        <v>0</v>
      </c>
      <c r="R248">
        <v>0</v>
      </c>
      <c r="S248" t="s">
        <v>6</v>
      </c>
      <c r="T248">
        <v>0</v>
      </c>
      <c r="U248">
        <v>0</v>
      </c>
      <c r="V248" t="s">
        <v>7</v>
      </c>
      <c r="W248">
        <v>0</v>
      </c>
      <c r="X248">
        <v>0</v>
      </c>
      <c r="Y248" t="s">
        <v>8</v>
      </c>
      <c r="Z248">
        <v>0</v>
      </c>
      <c r="AA248">
        <v>0</v>
      </c>
      <c r="AB248" t="s">
        <v>9</v>
      </c>
      <c r="AC248">
        <v>0</v>
      </c>
      <c r="AD248">
        <v>0</v>
      </c>
      <c r="AE248" t="s">
        <v>10</v>
      </c>
      <c r="AF248">
        <v>0</v>
      </c>
      <c r="AG248">
        <v>0</v>
      </c>
      <c r="AH248" t="s">
        <v>11</v>
      </c>
      <c r="AI248">
        <v>0</v>
      </c>
      <c r="AJ248">
        <v>0</v>
      </c>
      <c r="AK248" t="s">
        <v>12</v>
      </c>
      <c r="AL248">
        <v>0</v>
      </c>
      <c r="AM248">
        <v>0</v>
      </c>
    </row>
    <row r="249" spans="1:39" x14ac:dyDescent="0.25">
      <c r="A249" t="s">
        <v>15</v>
      </c>
      <c r="B249">
        <v>8</v>
      </c>
      <c r="C249">
        <v>200</v>
      </c>
      <c r="D249" t="s">
        <v>1</v>
      </c>
      <c r="E249">
        <v>0</v>
      </c>
      <c r="F249">
        <v>0</v>
      </c>
      <c r="G249" t="s">
        <v>2</v>
      </c>
      <c r="H249">
        <v>0</v>
      </c>
      <c r="I249">
        <v>0</v>
      </c>
      <c r="J249" t="s">
        <v>3</v>
      </c>
      <c r="K249">
        <v>0</v>
      </c>
      <c r="L249">
        <v>0</v>
      </c>
      <c r="M249" t="s">
        <v>4</v>
      </c>
      <c r="N249">
        <v>0</v>
      </c>
      <c r="O249">
        <v>0</v>
      </c>
      <c r="P249" t="s">
        <v>5</v>
      </c>
      <c r="Q249">
        <v>0</v>
      </c>
      <c r="R249">
        <v>0</v>
      </c>
      <c r="S249" t="s">
        <v>6</v>
      </c>
      <c r="T249">
        <v>0</v>
      </c>
      <c r="U249">
        <v>0</v>
      </c>
      <c r="V249" t="s">
        <v>7</v>
      </c>
      <c r="W249">
        <v>0</v>
      </c>
      <c r="X249">
        <v>0</v>
      </c>
      <c r="Y249" t="s">
        <v>8</v>
      </c>
      <c r="Z249">
        <v>0</v>
      </c>
      <c r="AA249">
        <v>0</v>
      </c>
      <c r="AB249" t="s">
        <v>9</v>
      </c>
      <c r="AC249">
        <v>0</v>
      </c>
      <c r="AD249">
        <v>0</v>
      </c>
      <c r="AE249" t="s">
        <v>10</v>
      </c>
      <c r="AF249">
        <v>0</v>
      </c>
      <c r="AG249">
        <v>0</v>
      </c>
      <c r="AH249" t="s">
        <v>11</v>
      </c>
      <c r="AI249">
        <v>0</v>
      </c>
      <c r="AJ249">
        <v>0</v>
      </c>
      <c r="AK249" t="s">
        <v>12</v>
      </c>
      <c r="AL249">
        <v>0</v>
      </c>
      <c r="AM249">
        <v>0</v>
      </c>
    </row>
    <row r="250" spans="1:39" x14ac:dyDescent="0.25">
      <c r="A250" t="s">
        <v>15</v>
      </c>
      <c r="B250">
        <v>9</v>
      </c>
      <c r="C250">
        <v>225</v>
      </c>
      <c r="D250" t="s">
        <v>1</v>
      </c>
      <c r="E250">
        <v>0</v>
      </c>
      <c r="F250">
        <v>0</v>
      </c>
      <c r="G250" t="s">
        <v>2</v>
      </c>
      <c r="H250">
        <v>0</v>
      </c>
      <c r="I250">
        <v>0</v>
      </c>
      <c r="J250" t="s">
        <v>3</v>
      </c>
      <c r="K250">
        <v>0</v>
      </c>
      <c r="L250">
        <v>0</v>
      </c>
      <c r="M250" t="s">
        <v>4</v>
      </c>
      <c r="N250">
        <v>0</v>
      </c>
      <c r="O250">
        <v>0</v>
      </c>
      <c r="P250" t="s">
        <v>5</v>
      </c>
      <c r="Q250">
        <v>0</v>
      </c>
      <c r="R250">
        <v>0</v>
      </c>
      <c r="S250" t="s">
        <v>6</v>
      </c>
      <c r="T250">
        <v>0</v>
      </c>
      <c r="U250">
        <v>0</v>
      </c>
      <c r="V250" t="s">
        <v>7</v>
      </c>
      <c r="W250">
        <v>0</v>
      </c>
      <c r="X250">
        <v>0</v>
      </c>
      <c r="Y250" t="s">
        <v>8</v>
      </c>
      <c r="Z250">
        <v>0</v>
      </c>
      <c r="AA250">
        <v>0</v>
      </c>
      <c r="AB250" t="s">
        <v>9</v>
      </c>
      <c r="AC250">
        <v>0</v>
      </c>
      <c r="AD250">
        <v>0</v>
      </c>
      <c r="AE250" t="s">
        <v>10</v>
      </c>
      <c r="AF250">
        <v>0</v>
      </c>
      <c r="AG250">
        <v>0</v>
      </c>
      <c r="AH250" t="s">
        <v>11</v>
      </c>
      <c r="AI250">
        <v>0</v>
      </c>
      <c r="AJ250">
        <v>0</v>
      </c>
      <c r="AK250" t="s">
        <v>12</v>
      </c>
      <c r="AL250">
        <v>0</v>
      </c>
      <c r="AM250">
        <v>0</v>
      </c>
    </row>
    <row r="251" spans="1:39" x14ac:dyDescent="0.25">
      <c r="A251" t="s">
        <v>15</v>
      </c>
      <c r="B251">
        <v>10</v>
      </c>
      <c r="C251">
        <v>250</v>
      </c>
      <c r="D251" t="s">
        <v>1</v>
      </c>
      <c r="E251">
        <v>0</v>
      </c>
      <c r="F251">
        <v>0</v>
      </c>
      <c r="G251" t="s">
        <v>2</v>
      </c>
      <c r="H251">
        <v>0</v>
      </c>
      <c r="I251">
        <v>0</v>
      </c>
      <c r="J251" t="s">
        <v>3</v>
      </c>
      <c r="K251">
        <v>0</v>
      </c>
      <c r="L251">
        <v>0</v>
      </c>
      <c r="M251" t="s">
        <v>4</v>
      </c>
      <c r="N251">
        <v>0</v>
      </c>
      <c r="O251">
        <v>0</v>
      </c>
      <c r="P251" t="s">
        <v>5</v>
      </c>
      <c r="Q251">
        <v>0</v>
      </c>
      <c r="R251">
        <v>0</v>
      </c>
      <c r="S251" t="s">
        <v>6</v>
      </c>
      <c r="T251">
        <v>0</v>
      </c>
      <c r="U251">
        <v>0</v>
      </c>
      <c r="V251" t="s">
        <v>7</v>
      </c>
      <c r="W251">
        <v>0</v>
      </c>
      <c r="X251">
        <v>0</v>
      </c>
      <c r="Y251" t="s">
        <v>8</v>
      </c>
      <c r="Z251">
        <v>0</v>
      </c>
      <c r="AA251">
        <v>0</v>
      </c>
      <c r="AB251" t="s">
        <v>9</v>
      </c>
      <c r="AC251">
        <v>0</v>
      </c>
      <c r="AD251">
        <v>0</v>
      </c>
      <c r="AE251" t="s">
        <v>10</v>
      </c>
      <c r="AF251">
        <v>0</v>
      </c>
      <c r="AG251">
        <v>0</v>
      </c>
      <c r="AH251" t="s">
        <v>11</v>
      </c>
      <c r="AI251">
        <v>0</v>
      </c>
      <c r="AJ251">
        <v>0</v>
      </c>
      <c r="AK251" t="s">
        <v>12</v>
      </c>
      <c r="AL251">
        <v>0</v>
      </c>
      <c r="AM251">
        <v>0</v>
      </c>
    </row>
    <row r="252" spans="1:39" x14ac:dyDescent="0.25">
      <c r="A252" t="s">
        <v>15</v>
      </c>
      <c r="B252">
        <v>11</v>
      </c>
      <c r="C252">
        <v>275</v>
      </c>
      <c r="D252" t="s">
        <v>1</v>
      </c>
      <c r="E252">
        <v>0</v>
      </c>
      <c r="F252">
        <v>0</v>
      </c>
      <c r="G252" t="s">
        <v>2</v>
      </c>
      <c r="H252">
        <v>0</v>
      </c>
      <c r="I252">
        <v>0</v>
      </c>
      <c r="J252" t="s">
        <v>3</v>
      </c>
      <c r="K252">
        <v>0</v>
      </c>
      <c r="L252">
        <v>0</v>
      </c>
      <c r="M252" t="s">
        <v>4</v>
      </c>
      <c r="N252">
        <v>0</v>
      </c>
      <c r="O252">
        <v>0</v>
      </c>
      <c r="P252" t="s">
        <v>5</v>
      </c>
      <c r="Q252">
        <v>0</v>
      </c>
      <c r="R252">
        <v>0</v>
      </c>
      <c r="S252" t="s">
        <v>6</v>
      </c>
      <c r="T252">
        <v>0</v>
      </c>
      <c r="U252">
        <v>0</v>
      </c>
      <c r="V252" t="s">
        <v>7</v>
      </c>
      <c r="W252">
        <v>0</v>
      </c>
      <c r="X252">
        <v>0</v>
      </c>
      <c r="Y252" t="s">
        <v>8</v>
      </c>
      <c r="Z252">
        <v>0</v>
      </c>
      <c r="AA252">
        <v>0</v>
      </c>
      <c r="AB252" t="s">
        <v>9</v>
      </c>
      <c r="AC252">
        <v>0</v>
      </c>
      <c r="AD252">
        <v>0</v>
      </c>
      <c r="AE252" t="s">
        <v>10</v>
      </c>
      <c r="AF252">
        <v>0</v>
      </c>
      <c r="AG252">
        <v>0</v>
      </c>
      <c r="AH252" t="s">
        <v>11</v>
      </c>
      <c r="AI252">
        <v>0</v>
      </c>
      <c r="AJ252">
        <v>0</v>
      </c>
      <c r="AK252" t="s">
        <v>12</v>
      </c>
      <c r="AL252">
        <v>0</v>
      </c>
      <c r="AM252">
        <v>0</v>
      </c>
    </row>
    <row r="253" spans="1:39" x14ac:dyDescent="0.25">
      <c r="A253" t="s">
        <v>15</v>
      </c>
      <c r="B253">
        <v>12</v>
      </c>
      <c r="C253">
        <v>300</v>
      </c>
      <c r="D253" t="s">
        <v>1</v>
      </c>
      <c r="E253">
        <v>0</v>
      </c>
      <c r="F253">
        <v>0</v>
      </c>
      <c r="G253" t="s">
        <v>2</v>
      </c>
      <c r="H253">
        <v>0</v>
      </c>
      <c r="I253">
        <v>0</v>
      </c>
      <c r="J253" t="s">
        <v>3</v>
      </c>
      <c r="K253">
        <v>0</v>
      </c>
      <c r="L253">
        <v>0</v>
      </c>
      <c r="M253" t="s">
        <v>4</v>
      </c>
      <c r="N253">
        <v>0</v>
      </c>
      <c r="O253">
        <v>0</v>
      </c>
      <c r="P253" t="s">
        <v>5</v>
      </c>
      <c r="Q253">
        <v>0</v>
      </c>
      <c r="R253">
        <v>0</v>
      </c>
      <c r="S253" t="s">
        <v>6</v>
      </c>
      <c r="T253">
        <v>0</v>
      </c>
      <c r="U253">
        <v>0</v>
      </c>
      <c r="V253" t="s">
        <v>7</v>
      </c>
      <c r="W253">
        <v>0</v>
      </c>
      <c r="X253">
        <v>0</v>
      </c>
      <c r="Y253" t="s">
        <v>8</v>
      </c>
      <c r="Z253">
        <v>0</v>
      </c>
      <c r="AA253">
        <v>0</v>
      </c>
      <c r="AB253" t="s">
        <v>9</v>
      </c>
      <c r="AC253">
        <v>0</v>
      </c>
      <c r="AD253">
        <v>0</v>
      </c>
      <c r="AE253" t="s">
        <v>10</v>
      </c>
      <c r="AF253">
        <v>0</v>
      </c>
      <c r="AG253">
        <v>0</v>
      </c>
      <c r="AH253" t="s">
        <v>11</v>
      </c>
      <c r="AI253">
        <v>0</v>
      </c>
      <c r="AJ253">
        <v>0</v>
      </c>
      <c r="AK253" t="s">
        <v>12</v>
      </c>
      <c r="AL253">
        <v>0</v>
      </c>
      <c r="AM253">
        <v>0</v>
      </c>
    </row>
    <row r="254" spans="1:39" x14ac:dyDescent="0.25">
      <c r="A254" t="s">
        <v>15</v>
      </c>
      <c r="B254">
        <v>13</v>
      </c>
      <c r="C254">
        <v>325</v>
      </c>
      <c r="D254" t="s">
        <v>1</v>
      </c>
      <c r="E254">
        <v>0</v>
      </c>
      <c r="F254">
        <v>0</v>
      </c>
      <c r="G254" t="s">
        <v>2</v>
      </c>
      <c r="H254">
        <v>0</v>
      </c>
      <c r="I254">
        <v>0</v>
      </c>
      <c r="J254" t="s">
        <v>3</v>
      </c>
      <c r="K254">
        <v>0</v>
      </c>
      <c r="L254">
        <v>0</v>
      </c>
      <c r="M254" t="s">
        <v>4</v>
      </c>
      <c r="N254">
        <v>0</v>
      </c>
      <c r="O254">
        <v>0</v>
      </c>
      <c r="P254" t="s">
        <v>5</v>
      </c>
      <c r="Q254">
        <v>0</v>
      </c>
      <c r="R254">
        <v>0</v>
      </c>
      <c r="S254" t="s">
        <v>6</v>
      </c>
      <c r="T254">
        <v>0</v>
      </c>
      <c r="U254">
        <v>0</v>
      </c>
      <c r="V254" t="s">
        <v>7</v>
      </c>
      <c r="W254">
        <v>0</v>
      </c>
      <c r="X254">
        <v>0</v>
      </c>
      <c r="Y254" t="s">
        <v>8</v>
      </c>
      <c r="Z254">
        <v>0</v>
      </c>
      <c r="AA254">
        <v>0</v>
      </c>
      <c r="AB254" t="s">
        <v>9</v>
      </c>
      <c r="AC254">
        <v>0</v>
      </c>
      <c r="AD254">
        <v>0</v>
      </c>
      <c r="AE254" t="s">
        <v>10</v>
      </c>
      <c r="AF254">
        <v>0</v>
      </c>
      <c r="AG254">
        <v>0</v>
      </c>
      <c r="AH254" t="s">
        <v>11</v>
      </c>
      <c r="AI254">
        <v>0</v>
      </c>
      <c r="AJ254">
        <v>0</v>
      </c>
      <c r="AK254" t="s">
        <v>12</v>
      </c>
      <c r="AL254">
        <v>0</v>
      </c>
      <c r="AM254">
        <v>0</v>
      </c>
    </row>
    <row r="255" spans="1:39" x14ac:dyDescent="0.25">
      <c r="A255" t="s">
        <v>15</v>
      </c>
      <c r="B255">
        <v>14</v>
      </c>
      <c r="C255">
        <v>350</v>
      </c>
      <c r="D255" t="s">
        <v>1</v>
      </c>
      <c r="E255">
        <v>0</v>
      </c>
      <c r="F255">
        <v>0</v>
      </c>
      <c r="G255" t="s">
        <v>2</v>
      </c>
      <c r="H255">
        <v>0</v>
      </c>
      <c r="I255">
        <v>0</v>
      </c>
      <c r="J255" t="s">
        <v>3</v>
      </c>
      <c r="K255">
        <v>0</v>
      </c>
      <c r="L255">
        <v>0</v>
      </c>
      <c r="M255" t="s">
        <v>4</v>
      </c>
      <c r="N255">
        <v>0</v>
      </c>
      <c r="O255">
        <v>0</v>
      </c>
      <c r="P255" t="s">
        <v>5</v>
      </c>
      <c r="Q255">
        <v>0</v>
      </c>
      <c r="R255">
        <v>0</v>
      </c>
      <c r="S255" t="s">
        <v>6</v>
      </c>
      <c r="T255">
        <v>0</v>
      </c>
      <c r="U255">
        <v>0</v>
      </c>
      <c r="V255" t="s">
        <v>7</v>
      </c>
      <c r="W255">
        <v>0</v>
      </c>
      <c r="X255">
        <v>0</v>
      </c>
      <c r="Y255" t="s">
        <v>8</v>
      </c>
      <c r="Z255">
        <v>0</v>
      </c>
      <c r="AA255">
        <v>0</v>
      </c>
      <c r="AB255" t="s">
        <v>9</v>
      </c>
      <c r="AC255">
        <v>0</v>
      </c>
      <c r="AD255">
        <v>0</v>
      </c>
      <c r="AE255" t="s">
        <v>10</v>
      </c>
      <c r="AF255">
        <v>0</v>
      </c>
      <c r="AG255">
        <v>0</v>
      </c>
      <c r="AH255" t="s">
        <v>11</v>
      </c>
      <c r="AI255">
        <v>0</v>
      </c>
      <c r="AJ255">
        <v>0</v>
      </c>
      <c r="AK255" t="s">
        <v>12</v>
      </c>
      <c r="AL255">
        <v>0</v>
      </c>
      <c r="AM255">
        <v>0</v>
      </c>
    </row>
    <row r="256" spans="1:39" x14ac:dyDescent="0.25">
      <c r="A256" t="s">
        <v>15</v>
      </c>
      <c r="B256">
        <v>15</v>
      </c>
      <c r="C256">
        <v>375</v>
      </c>
      <c r="D256" t="s">
        <v>1</v>
      </c>
      <c r="E256">
        <v>0</v>
      </c>
      <c r="F256">
        <v>0</v>
      </c>
      <c r="G256" t="s">
        <v>2</v>
      </c>
      <c r="H256">
        <v>0</v>
      </c>
      <c r="I256">
        <v>0</v>
      </c>
      <c r="J256" t="s">
        <v>3</v>
      </c>
      <c r="K256">
        <v>0</v>
      </c>
      <c r="L256">
        <v>0</v>
      </c>
      <c r="M256" t="s">
        <v>4</v>
      </c>
      <c r="N256">
        <v>0</v>
      </c>
      <c r="O256">
        <v>0</v>
      </c>
      <c r="P256" t="s">
        <v>5</v>
      </c>
      <c r="Q256">
        <v>0</v>
      </c>
      <c r="R256">
        <v>0</v>
      </c>
      <c r="S256" t="s">
        <v>6</v>
      </c>
      <c r="T256">
        <v>0</v>
      </c>
      <c r="U256">
        <v>0</v>
      </c>
      <c r="V256" t="s">
        <v>7</v>
      </c>
      <c r="W256">
        <v>0</v>
      </c>
      <c r="X256">
        <v>0</v>
      </c>
      <c r="Y256" t="s">
        <v>8</v>
      </c>
      <c r="Z256">
        <v>0</v>
      </c>
      <c r="AA256">
        <v>0</v>
      </c>
      <c r="AB256" t="s">
        <v>9</v>
      </c>
      <c r="AC256">
        <v>0</v>
      </c>
      <c r="AD256">
        <v>0</v>
      </c>
      <c r="AE256" t="s">
        <v>10</v>
      </c>
      <c r="AF256">
        <v>0</v>
      </c>
      <c r="AG256">
        <v>0</v>
      </c>
      <c r="AH256" t="s">
        <v>11</v>
      </c>
      <c r="AI256">
        <v>0</v>
      </c>
      <c r="AJ256">
        <v>0</v>
      </c>
      <c r="AK256" t="s">
        <v>12</v>
      </c>
      <c r="AL256">
        <v>0</v>
      </c>
      <c r="AM256">
        <v>0</v>
      </c>
    </row>
    <row r="257" spans="1:39" x14ac:dyDescent="0.25">
      <c r="A257" t="s">
        <v>15</v>
      </c>
      <c r="B257">
        <v>16</v>
      </c>
      <c r="C257">
        <v>400</v>
      </c>
      <c r="D257" t="s">
        <v>1</v>
      </c>
      <c r="E257">
        <v>0</v>
      </c>
      <c r="F257">
        <v>0</v>
      </c>
      <c r="G257" t="s">
        <v>2</v>
      </c>
      <c r="H257">
        <v>0</v>
      </c>
      <c r="I257">
        <v>0</v>
      </c>
      <c r="J257" t="s">
        <v>3</v>
      </c>
      <c r="K257">
        <v>0</v>
      </c>
      <c r="L257">
        <v>0</v>
      </c>
      <c r="M257" t="s">
        <v>4</v>
      </c>
      <c r="N257">
        <v>0</v>
      </c>
      <c r="O257">
        <v>0</v>
      </c>
      <c r="P257" t="s">
        <v>5</v>
      </c>
      <c r="Q257">
        <v>0</v>
      </c>
      <c r="R257">
        <v>0</v>
      </c>
      <c r="S257" t="s">
        <v>6</v>
      </c>
      <c r="T257">
        <v>0</v>
      </c>
      <c r="U257">
        <v>0</v>
      </c>
      <c r="V257" t="s">
        <v>7</v>
      </c>
      <c r="W257">
        <v>0</v>
      </c>
      <c r="X257">
        <v>0</v>
      </c>
      <c r="Y257" t="s">
        <v>8</v>
      </c>
      <c r="Z257">
        <v>0</v>
      </c>
      <c r="AA257">
        <v>0</v>
      </c>
      <c r="AB257" t="s">
        <v>9</v>
      </c>
      <c r="AC257">
        <v>0</v>
      </c>
      <c r="AD257">
        <v>0</v>
      </c>
      <c r="AE257" t="s">
        <v>10</v>
      </c>
      <c r="AF257">
        <v>0</v>
      </c>
      <c r="AG257">
        <v>0</v>
      </c>
      <c r="AH257" t="s">
        <v>11</v>
      </c>
      <c r="AI257">
        <v>0</v>
      </c>
      <c r="AJ257">
        <v>0</v>
      </c>
      <c r="AK257" t="s">
        <v>12</v>
      </c>
      <c r="AL257">
        <v>0</v>
      </c>
      <c r="AM257">
        <v>0</v>
      </c>
    </row>
    <row r="258" spans="1:39" x14ac:dyDescent="0.25">
      <c r="A258" t="s">
        <v>15</v>
      </c>
      <c r="B258">
        <v>17</v>
      </c>
      <c r="C258">
        <v>425</v>
      </c>
      <c r="D258" t="s">
        <v>1</v>
      </c>
      <c r="E258">
        <v>0</v>
      </c>
      <c r="F258">
        <v>0</v>
      </c>
      <c r="G258" t="s">
        <v>2</v>
      </c>
      <c r="H258">
        <v>0</v>
      </c>
      <c r="I258">
        <v>0</v>
      </c>
      <c r="J258" t="s">
        <v>3</v>
      </c>
      <c r="K258">
        <v>0</v>
      </c>
      <c r="L258">
        <v>0</v>
      </c>
      <c r="M258" t="s">
        <v>4</v>
      </c>
      <c r="N258">
        <v>0</v>
      </c>
      <c r="O258">
        <v>0</v>
      </c>
      <c r="P258" t="s">
        <v>5</v>
      </c>
      <c r="Q258">
        <v>0</v>
      </c>
      <c r="R258">
        <v>0</v>
      </c>
      <c r="S258" t="s">
        <v>6</v>
      </c>
      <c r="T258">
        <v>0</v>
      </c>
      <c r="U258">
        <v>0</v>
      </c>
      <c r="V258" t="s">
        <v>7</v>
      </c>
      <c r="W258">
        <v>0</v>
      </c>
      <c r="X258">
        <v>0</v>
      </c>
      <c r="Y258" t="s">
        <v>8</v>
      </c>
      <c r="Z258">
        <v>0</v>
      </c>
      <c r="AA258">
        <v>0</v>
      </c>
      <c r="AB258" t="s">
        <v>9</v>
      </c>
      <c r="AC258">
        <v>0</v>
      </c>
      <c r="AD258">
        <v>0</v>
      </c>
      <c r="AE258" t="s">
        <v>10</v>
      </c>
      <c r="AF258">
        <v>0</v>
      </c>
      <c r="AG258">
        <v>0</v>
      </c>
      <c r="AH258" t="s">
        <v>11</v>
      </c>
      <c r="AI258">
        <v>0</v>
      </c>
      <c r="AJ258">
        <v>0</v>
      </c>
      <c r="AK258" t="s">
        <v>12</v>
      </c>
      <c r="AL258">
        <v>0</v>
      </c>
      <c r="AM258">
        <v>0</v>
      </c>
    </row>
    <row r="259" spans="1:39" x14ac:dyDescent="0.25">
      <c r="A259" t="s">
        <v>15</v>
      </c>
      <c r="B259">
        <v>18</v>
      </c>
      <c r="C259">
        <v>450</v>
      </c>
      <c r="D259" t="s">
        <v>1</v>
      </c>
      <c r="E259">
        <v>0</v>
      </c>
      <c r="F259">
        <v>0</v>
      </c>
      <c r="G259" t="s">
        <v>2</v>
      </c>
      <c r="H259">
        <v>0</v>
      </c>
      <c r="I259">
        <v>0</v>
      </c>
      <c r="J259" t="s">
        <v>3</v>
      </c>
      <c r="K259">
        <v>0</v>
      </c>
      <c r="L259">
        <v>0</v>
      </c>
      <c r="M259" t="s">
        <v>4</v>
      </c>
      <c r="N259">
        <v>0</v>
      </c>
      <c r="O259">
        <v>0</v>
      </c>
      <c r="P259" t="s">
        <v>5</v>
      </c>
      <c r="Q259">
        <v>0</v>
      </c>
      <c r="R259">
        <v>0</v>
      </c>
      <c r="S259" t="s">
        <v>6</v>
      </c>
      <c r="T259">
        <v>0</v>
      </c>
      <c r="U259">
        <v>0</v>
      </c>
      <c r="V259" t="s">
        <v>7</v>
      </c>
      <c r="W259">
        <v>0</v>
      </c>
      <c r="X259">
        <v>0</v>
      </c>
      <c r="Y259" t="s">
        <v>8</v>
      </c>
      <c r="Z259">
        <v>0</v>
      </c>
      <c r="AA259">
        <v>0</v>
      </c>
      <c r="AB259" t="s">
        <v>9</v>
      </c>
      <c r="AC259">
        <v>0</v>
      </c>
      <c r="AD259">
        <v>0</v>
      </c>
      <c r="AE259" t="s">
        <v>10</v>
      </c>
      <c r="AF259">
        <v>0</v>
      </c>
      <c r="AG259">
        <v>0</v>
      </c>
      <c r="AH259" t="s">
        <v>11</v>
      </c>
      <c r="AI259">
        <v>0</v>
      </c>
      <c r="AJ259">
        <v>0</v>
      </c>
      <c r="AK259" t="s">
        <v>12</v>
      </c>
      <c r="AL259">
        <v>0</v>
      </c>
      <c r="AM259">
        <v>0</v>
      </c>
    </row>
    <row r="260" spans="1:39" x14ac:dyDescent="0.25">
      <c r="A260" t="s">
        <v>15</v>
      </c>
      <c r="B260">
        <v>19</v>
      </c>
      <c r="C260">
        <v>475</v>
      </c>
      <c r="D260" t="s">
        <v>1</v>
      </c>
      <c r="E260">
        <v>0</v>
      </c>
      <c r="F260">
        <v>0</v>
      </c>
      <c r="G260" t="s">
        <v>2</v>
      </c>
      <c r="H260">
        <v>0</v>
      </c>
      <c r="I260">
        <v>0</v>
      </c>
      <c r="J260" t="s">
        <v>3</v>
      </c>
      <c r="K260">
        <v>0</v>
      </c>
      <c r="L260">
        <v>0</v>
      </c>
      <c r="M260" t="s">
        <v>4</v>
      </c>
      <c r="N260">
        <v>0</v>
      </c>
      <c r="O260">
        <v>0</v>
      </c>
      <c r="P260" t="s">
        <v>5</v>
      </c>
      <c r="Q260">
        <v>0</v>
      </c>
      <c r="R260">
        <v>0</v>
      </c>
      <c r="S260" t="s">
        <v>6</v>
      </c>
      <c r="T260">
        <v>0</v>
      </c>
      <c r="U260">
        <v>0</v>
      </c>
      <c r="V260" t="s">
        <v>7</v>
      </c>
      <c r="W260">
        <v>0</v>
      </c>
      <c r="X260">
        <v>0</v>
      </c>
      <c r="Y260" t="s">
        <v>8</v>
      </c>
      <c r="Z260">
        <v>0</v>
      </c>
      <c r="AA260">
        <v>0</v>
      </c>
      <c r="AB260" t="s">
        <v>9</v>
      </c>
      <c r="AC260">
        <v>0</v>
      </c>
      <c r="AD260">
        <v>0</v>
      </c>
      <c r="AE260" t="s">
        <v>10</v>
      </c>
      <c r="AF260">
        <v>0</v>
      </c>
      <c r="AG260">
        <v>0</v>
      </c>
      <c r="AH260" t="s">
        <v>11</v>
      </c>
      <c r="AI260">
        <v>0</v>
      </c>
      <c r="AJ260">
        <v>0</v>
      </c>
      <c r="AK260" t="s">
        <v>12</v>
      </c>
      <c r="AL260">
        <v>0</v>
      </c>
      <c r="AM260">
        <v>0</v>
      </c>
    </row>
    <row r="261" spans="1:39" x14ac:dyDescent="0.25">
      <c r="A261" t="s">
        <v>15</v>
      </c>
      <c r="B261">
        <v>20</v>
      </c>
      <c r="C261">
        <v>500</v>
      </c>
      <c r="D261" t="s">
        <v>1</v>
      </c>
      <c r="E261">
        <v>0</v>
      </c>
      <c r="F261">
        <v>0</v>
      </c>
      <c r="G261" t="s">
        <v>2</v>
      </c>
      <c r="H261">
        <v>0</v>
      </c>
      <c r="I261">
        <v>0</v>
      </c>
      <c r="J261" t="s">
        <v>3</v>
      </c>
      <c r="K261">
        <v>0</v>
      </c>
      <c r="L261">
        <v>0</v>
      </c>
      <c r="M261" t="s">
        <v>4</v>
      </c>
      <c r="N261">
        <v>0</v>
      </c>
      <c r="O261">
        <v>0</v>
      </c>
      <c r="P261" t="s">
        <v>5</v>
      </c>
      <c r="Q261">
        <v>0</v>
      </c>
      <c r="R261">
        <v>0</v>
      </c>
      <c r="S261" t="s">
        <v>6</v>
      </c>
      <c r="T261">
        <v>0</v>
      </c>
      <c r="U261">
        <v>0</v>
      </c>
      <c r="V261" t="s">
        <v>7</v>
      </c>
      <c r="W261">
        <v>0</v>
      </c>
      <c r="X261">
        <v>0</v>
      </c>
      <c r="Y261" t="s">
        <v>8</v>
      </c>
      <c r="Z261">
        <v>0</v>
      </c>
      <c r="AA261">
        <v>0</v>
      </c>
      <c r="AB261" t="s">
        <v>9</v>
      </c>
      <c r="AC261">
        <v>0</v>
      </c>
      <c r="AD261">
        <v>0</v>
      </c>
      <c r="AE261" t="s">
        <v>10</v>
      </c>
      <c r="AF261">
        <v>0</v>
      </c>
      <c r="AG261">
        <v>0</v>
      </c>
      <c r="AH261" t="s">
        <v>11</v>
      </c>
      <c r="AI261">
        <v>0</v>
      </c>
      <c r="AJ261">
        <v>0</v>
      </c>
      <c r="AK261" t="s">
        <v>12</v>
      </c>
      <c r="AL261">
        <v>0</v>
      </c>
      <c r="AM261">
        <v>0</v>
      </c>
    </row>
    <row r="262" spans="1:39" x14ac:dyDescent="0.25">
      <c r="A262" t="s">
        <v>94</v>
      </c>
      <c r="B262">
        <v>1</v>
      </c>
      <c r="C262">
        <v>25</v>
      </c>
      <c r="D262" t="s">
        <v>1</v>
      </c>
      <c r="E262">
        <v>0</v>
      </c>
      <c r="F262">
        <v>0</v>
      </c>
      <c r="G262" t="s">
        <v>2</v>
      </c>
      <c r="H262">
        <v>589.03977499999996</v>
      </c>
      <c r="I262">
        <v>2.61138</v>
      </c>
      <c r="J262" t="s">
        <v>3</v>
      </c>
      <c r="K262">
        <v>237.49852100000001</v>
      </c>
      <c r="L262">
        <v>2.4319139999999999</v>
      </c>
      <c r="M262" t="s">
        <v>4</v>
      </c>
      <c r="N262">
        <v>0</v>
      </c>
      <c r="O262">
        <v>0</v>
      </c>
      <c r="P262" t="s">
        <v>5</v>
      </c>
      <c r="Q262">
        <v>0</v>
      </c>
      <c r="R262">
        <v>0</v>
      </c>
      <c r="S262" t="s">
        <v>6</v>
      </c>
      <c r="T262">
        <v>0</v>
      </c>
      <c r="U262">
        <v>0</v>
      </c>
      <c r="V262" t="s">
        <v>7</v>
      </c>
      <c r="W262">
        <v>0</v>
      </c>
      <c r="X262">
        <v>0</v>
      </c>
      <c r="Y262" t="s">
        <v>8</v>
      </c>
      <c r="Z262">
        <v>0</v>
      </c>
      <c r="AA262">
        <v>0</v>
      </c>
      <c r="AB262" t="s">
        <v>9</v>
      </c>
      <c r="AC262">
        <v>0</v>
      </c>
      <c r="AD262">
        <v>0</v>
      </c>
      <c r="AE262" t="s">
        <v>10</v>
      </c>
      <c r="AF262">
        <v>32767</v>
      </c>
      <c r="AG262">
        <v>0</v>
      </c>
      <c r="AH262" t="s">
        <v>11</v>
      </c>
      <c r="AI262">
        <v>-32767</v>
      </c>
      <c r="AJ262">
        <v>0</v>
      </c>
      <c r="AK262" t="s">
        <v>12</v>
      </c>
      <c r="AL262">
        <v>0</v>
      </c>
      <c r="AM262">
        <v>0</v>
      </c>
    </row>
    <row r="263" spans="1:39" x14ac:dyDescent="0.25">
      <c r="A263" t="s">
        <v>94</v>
      </c>
      <c r="B263">
        <v>2</v>
      </c>
      <c r="C263">
        <v>50</v>
      </c>
      <c r="D263" t="s">
        <v>1</v>
      </c>
      <c r="E263">
        <v>0</v>
      </c>
      <c r="F263">
        <v>0</v>
      </c>
      <c r="G263" t="s">
        <v>2</v>
      </c>
      <c r="H263">
        <v>1181.481033</v>
      </c>
      <c r="I263">
        <v>9.3372159999999997</v>
      </c>
      <c r="J263" t="s">
        <v>3</v>
      </c>
      <c r="K263">
        <v>477.667958</v>
      </c>
      <c r="L263">
        <v>9.2349189999999997</v>
      </c>
      <c r="M263" t="s">
        <v>4</v>
      </c>
      <c r="N263">
        <v>0</v>
      </c>
      <c r="O263">
        <v>0</v>
      </c>
      <c r="P263" t="s">
        <v>5</v>
      </c>
      <c r="Q263">
        <v>0</v>
      </c>
      <c r="R263">
        <v>0</v>
      </c>
      <c r="S263" t="s">
        <v>6</v>
      </c>
      <c r="T263">
        <v>0</v>
      </c>
      <c r="U263">
        <v>0</v>
      </c>
      <c r="V263" t="s">
        <v>7</v>
      </c>
      <c r="W263">
        <v>0</v>
      </c>
      <c r="X263">
        <v>0</v>
      </c>
      <c r="Y263" t="s">
        <v>8</v>
      </c>
      <c r="Z263">
        <v>0</v>
      </c>
      <c r="AA263">
        <v>0</v>
      </c>
      <c r="AB263" t="s">
        <v>9</v>
      </c>
      <c r="AC263">
        <v>0</v>
      </c>
      <c r="AD263">
        <v>0</v>
      </c>
      <c r="AE263" t="s">
        <v>10</v>
      </c>
      <c r="AF263">
        <v>32767</v>
      </c>
      <c r="AG263">
        <v>0</v>
      </c>
      <c r="AH263" t="s">
        <v>11</v>
      </c>
      <c r="AI263">
        <v>-32767</v>
      </c>
      <c r="AJ263">
        <v>0</v>
      </c>
      <c r="AK263" t="s">
        <v>12</v>
      </c>
      <c r="AL263">
        <v>0</v>
      </c>
      <c r="AM263">
        <v>0</v>
      </c>
    </row>
    <row r="264" spans="1:39" x14ac:dyDescent="0.25">
      <c r="A264" t="s">
        <v>94</v>
      </c>
      <c r="B264">
        <v>3</v>
      </c>
      <c r="C264">
        <v>75</v>
      </c>
      <c r="D264" t="s">
        <v>1</v>
      </c>
      <c r="E264">
        <v>0</v>
      </c>
      <c r="F264">
        <v>0</v>
      </c>
      <c r="G264" t="s">
        <v>2</v>
      </c>
      <c r="H264">
        <v>1775.077483</v>
      </c>
      <c r="I264">
        <v>18.250601</v>
      </c>
      <c r="J264" t="s">
        <v>3</v>
      </c>
      <c r="K264">
        <v>718.76010699999995</v>
      </c>
      <c r="L264">
        <v>17.56241</v>
      </c>
      <c r="M264" t="s">
        <v>4</v>
      </c>
      <c r="N264">
        <v>0</v>
      </c>
      <c r="O264">
        <v>0</v>
      </c>
      <c r="P264" t="s">
        <v>5</v>
      </c>
      <c r="Q264">
        <v>0</v>
      </c>
      <c r="R264">
        <v>0</v>
      </c>
      <c r="S264" t="s">
        <v>6</v>
      </c>
      <c r="T264">
        <v>0</v>
      </c>
      <c r="U264">
        <v>0</v>
      </c>
      <c r="V264" t="s">
        <v>7</v>
      </c>
      <c r="W264">
        <v>0</v>
      </c>
      <c r="X264">
        <v>0</v>
      </c>
      <c r="Y264" t="s">
        <v>8</v>
      </c>
      <c r="Z264">
        <v>0</v>
      </c>
      <c r="AA264">
        <v>0</v>
      </c>
      <c r="AB264" t="s">
        <v>9</v>
      </c>
      <c r="AC264">
        <v>0</v>
      </c>
      <c r="AD264">
        <v>0</v>
      </c>
      <c r="AE264" t="s">
        <v>10</v>
      </c>
      <c r="AF264">
        <v>32767</v>
      </c>
      <c r="AG264">
        <v>0</v>
      </c>
      <c r="AH264" t="s">
        <v>11</v>
      </c>
      <c r="AI264">
        <v>-32767</v>
      </c>
      <c r="AJ264">
        <v>0</v>
      </c>
      <c r="AK264" t="s">
        <v>12</v>
      </c>
      <c r="AL264">
        <v>0</v>
      </c>
      <c r="AM264">
        <v>0</v>
      </c>
    </row>
    <row r="265" spans="1:39" x14ac:dyDescent="0.25">
      <c r="A265" t="s">
        <v>94</v>
      </c>
      <c r="B265">
        <v>4</v>
      </c>
      <c r="C265">
        <v>100</v>
      </c>
      <c r="D265" t="s">
        <v>1</v>
      </c>
      <c r="E265">
        <v>0</v>
      </c>
      <c r="F265">
        <v>0</v>
      </c>
      <c r="G265" t="s">
        <v>2</v>
      </c>
      <c r="H265">
        <v>2369.278276</v>
      </c>
      <c r="I265">
        <v>29.990656000000001</v>
      </c>
      <c r="J265" t="s">
        <v>3</v>
      </c>
      <c r="K265">
        <v>960.31059000000005</v>
      </c>
      <c r="L265">
        <v>29.018650999999998</v>
      </c>
      <c r="M265" t="s">
        <v>4</v>
      </c>
      <c r="N265">
        <v>0</v>
      </c>
      <c r="O265">
        <v>0</v>
      </c>
      <c r="P265" t="s">
        <v>5</v>
      </c>
      <c r="Q265">
        <v>0</v>
      </c>
      <c r="R265">
        <v>0</v>
      </c>
      <c r="S265" t="s">
        <v>6</v>
      </c>
      <c r="T265">
        <v>0</v>
      </c>
      <c r="U265">
        <v>0</v>
      </c>
      <c r="V265" t="s">
        <v>7</v>
      </c>
      <c r="W265">
        <v>0</v>
      </c>
      <c r="X265">
        <v>0</v>
      </c>
      <c r="Y265" t="s">
        <v>8</v>
      </c>
      <c r="Z265">
        <v>0</v>
      </c>
      <c r="AA265">
        <v>0</v>
      </c>
      <c r="AB265" t="s">
        <v>9</v>
      </c>
      <c r="AC265">
        <v>0</v>
      </c>
      <c r="AD265">
        <v>0</v>
      </c>
      <c r="AE265" t="s">
        <v>10</v>
      </c>
      <c r="AF265">
        <v>32767</v>
      </c>
      <c r="AG265">
        <v>0</v>
      </c>
      <c r="AH265" t="s">
        <v>11</v>
      </c>
      <c r="AI265">
        <v>-32767</v>
      </c>
      <c r="AJ265">
        <v>0</v>
      </c>
      <c r="AK265" t="s">
        <v>12</v>
      </c>
      <c r="AL265">
        <v>0</v>
      </c>
      <c r="AM265">
        <v>0</v>
      </c>
    </row>
    <row r="266" spans="1:39" x14ac:dyDescent="0.25">
      <c r="A266" t="s">
        <v>94</v>
      </c>
      <c r="B266">
        <v>5</v>
      </c>
      <c r="C266">
        <v>125</v>
      </c>
      <c r="D266" t="s">
        <v>1</v>
      </c>
      <c r="E266">
        <v>0</v>
      </c>
      <c r="F266">
        <v>0</v>
      </c>
      <c r="G266" t="s">
        <v>2</v>
      </c>
      <c r="H266">
        <v>2964.0799609999999</v>
      </c>
      <c r="I266">
        <v>44.967129</v>
      </c>
      <c r="J266" t="s">
        <v>3</v>
      </c>
      <c r="K266">
        <v>1202.0386350000001</v>
      </c>
      <c r="L266">
        <v>43.291604999999997</v>
      </c>
      <c r="M266" t="s">
        <v>4</v>
      </c>
      <c r="N266">
        <v>0</v>
      </c>
      <c r="O266">
        <v>0</v>
      </c>
      <c r="P266" t="s">
        <v>5</v>
      </c>
      <c r="Q266">
        <v>0</v>
      </c>
      <c r="R266">
        <v>0</v>
      </c>
      <c r="S266" t="s">
        <v>6</v>
      </c>
      <c r="T266">
        <v>0</v>
      </c>
      <c r="U266">
        <v>0</v>
      </c>
      <c r="V266" t="s">
        <v>7</v>
      </c>
      <c r="W266">
        <v>0</v>
      </c>
      <c r="X266">
        <v>0</v>
      </c>
      <c r="Y266" t="s">
        <v>8</v>
      </c>
      <c r="Z266">
        <v>0</v>
      </c>
      <c r="AA266">
        <v>0</v>
      </c>
      <c r="AB266" t="s">
        <v>9</v>
      </c>
      <c r="AC266">
        <v>0</v>
      </c>
      <c r="AD266">
        <v>0</v>
      </c>
      <c r="AE266" t="s">
        <v>10</v>
      </c>
      <c r="AF266">
        <v>32767</v>
      </c>
      <c r="AG266">
        <v>0</v>
      </c>
      <c r="AH266" t="s">
        <v>11</v>
      </c>
      <c r="AI266">
        <v>-32767</v>
      </c>
      <c r="AJ266">
        <v>0</v>
      </c>
      <c r="AK266" t="s">
        <v>12</v>
      </c>
      <c r="AL266">
        <v>0</v>
      </c>
      <c r="AM266">
        <v>0</v>
      </c>
    </row>
    <row r="267" spans="1:39" x14ac:dyDescent="0.25">
      <c r="A267" t="s">
        <v>94</v>
      </c>
      <c r="B267">
        <v>6</v>
      </c>
      <c r="C267">
        <v>150</v>
      </c>
      <c r="D267" t="s">
        <v>1</v>
      </c>
      <c r="E267">
        <v>0</v>
      </c>
      <c r="F267">
        <v>0</v>
      </c>
      <c r="G267" t="s">
        <v>2</v>
      </c>
      <c r="H267">
        <v>3559.0411770000001</v>
      </c>
      <c r="I267">
        <v>63.953639000000003</v>
      </c>
      <c r="J267" t="s">
        <v>3</v>
      </c>
      <c r="K267">
        <v>1443.7925729999999</v>
      </c>
      <c r="L267">
        <v>61.523997999999999</v>
      </c>
      <c r="M267" t="s">
        <v>4</v>
      </c>
      <c r="N267">
        <v>0</v>
      </c>
      <c r="O267">
        <v>0</v>
      </c>
      <c r="P267" t="s">
        <v>5</v>
      </c>
      <c r="Q267">
        <v>0</v>
      </c>
      <c r="R267">
        <v>0</v>
      </c>
      <c r="S267" t="s">
        <v>6</v>
      </c>
      <c r="T267">
        <v>0</v>
      </c>
      <c r="U267">
        <v>0</v>
      </c>
      <c r="V267" t="s">
        <v>7</v>
      </c>
      <c r="W267">
        <v>0</v>
      </c>
      <c r="X267">
        <v>0</v>
      </c>
      <c r="Y267" t="s">
        <v>8</v>
      </c>
      <c r="Z267">
        <v>0</v>
      </c>
      <c r="AA267">
        <v>0</v>
      </c>
      <c r="AB267" t="s">
        <v>9</v>
      </c>
      <c r="AC267">
        <v>0</v>
      </c>
      <c r="AD267">
        <v>0</v>
      </c>
      <c r="AE267" t="s">
        <v>10</v>
      </c>
      <c r="AF267">
        <v>32767</v>
      </c>
      <c r="AG267">
        <v>0</v>
      </c>
      <c r="AH267" t="s">
        <v>11</v>
      </c>
      <c r="AI267">
        <v>-32767</v>
      </c>
      <c r="AJ267">
        <v>0</v>
      </c>
      <c r="AK267" t="s">
        <v>12</v>
      </c>
      <c r="AL267">
        <v>0</v>
      </c>
      <c r="AM267">
        <v>0</v>
      </c>
    </row>
    <row r="268" spans="1:39" x14ac:dyDescent="0.25">
      <c r="A268" t="s">
        <v>94</v>
      </c>
      <c r="B268">
        <v>7</v>
      </c>
      <c r="C268">
        <v>175</v>
      </c>
      <c r="D268" t="s">
        <v>1</v>
      </c>
      <c r="E268">
        <v>0</v>
      </c>
      <c r="F268">
        <v>0</v>
      </c>
      <c r="G268" t="s">
        <v>2</v>
      </c>
      <c r="H268">
        <v>4154.1266500000002</v>
      </c>
      <c r="I268">
        <v>86.030186</v>
      </c>
      <c r="J268" t="s">
        <v>3</v>
      </c>
      <c r="K268">
        <v>1685.514805</v>
      </c>
      <c r="L268">
        <v>83.182884000000001</v>
      </c>
      <c r="M268" t="s">
        <v>4</v>
      </c>
      <c r="N268">
        <v>0</v>
      </c>
      <c r="O268">
        <v>0</v>
      </c>
      <c r="P268" t="s">
        <v>5</v>
      </c>
      <c r="Q268">
        <v>0</v>
      </c>
      <c r="R268">
        <v>0</v>
      </c>
      <c r="S268" t="s">
        <v>6</v>
      </c>
      <c r="T268">
        <v>0</v>
      </c>
      <c r="U268">
        <v>0</v>
      </c>
      <c r="V268" t="s">
        <v>7</v>
      </c>
      <c r="W268">
        <v>0</v>
      </c>
      <c r="X268">
        <v>0</v>
      </c>
      <c r="Y268" t="s">
        <v>8</v>
      </c>
      <c r="Z268">
        <v>0</v>
      </c>
      <c r="AA268">
        <v>0</v>
      </c>
      <c r="AB268" t="s">
        <v>9</v>
      </c>
      <c r="AC268">
        <v>0</v>
      </c>
      <c r="AD268">
        <v>0</v>
      </c>
      <c r="AE268" t="s">
        <v>10</v>
      </c>
      <c r="AF268">
        <v>32767</v>
      </c>
      <c r="AG268">
        <v>0</v>
      </c>
      <c r="AH268" t="s">
        <v>11</v>
      </c>
      <c r="AI268">
        <v>-32767</v>
      </c>
      <c r="AJ268">
        <v>0</v>
      </c>
      <c r="AK268" t="s">
        <v>12</v>
      </c>
      <c r="AL268">
        <v>0</v>
      </c>
      <c r="AM268">
        <v>0</v>
      </c>
    </row>
    <row r="269" spans="1:39" x14ac:dyDescent="0.25">
      <c r="A269" t="s">
        <v>94</v>
      </c>
      <c r="B269">
        <v>8</v>
      </c>
      <c r="C269">
        <v>200</v>
      </c>
      <c r="D269" t="s">
        <v>1</v>
      </c>
      <c r="E269">
        <v>0</v>
      </c>
      <c r="F269">
        <v>0</v>
      </c>
      <c r="G269" t="s">
        <v>2</v>
      </c>
      <c r="H269">
        <v>4749.5730080000003</v>
      </c>
      <c r="I269">
        <v>112.720814</v>
      </c>
      <c r="J269" t="s">
        <v>3</v>
      </c>
      <c r="K269">
        <v>1927.3346289999999</v>
      </c>
      <c r="L269">
        <v>108.004158</v>
      </c>
      <c r="M269" t="s">
        <v>4</v>
      </c>
      <c r="N269">
        <v>0</v>
      </c>
      <c r="O269">
        <v>0</v>
      </c>
      <c r="P269" t="s">
        <v>5</v>
      </c>
      <c r="Q269">
        <v>0</v>
      </c>
      <c r="R269">
        <v>0</v>
      </c>
      <c r="S269" t="s">
        <v>6</v>
      </c>
      <c r="T269">
        <v>0</v>
      </c>
      <c r="U269">
        <v>0</v>
      </c>
      <c r="V269" t="s">
        <v>7</v>
      </c>
      <c r="W269">
        <v>0</v>
      </c>
      <c r="X269">
        <v>0</v>
      </c>
      <c r="Y269" t="s">
        <v>8</v>
      </c>
      <c r="Z269">
        <v>0</v>
      </c>
      <c r="AA269">
        <v>0</v>
      </c>
      <c r="AB269" t="s">
        <v>9</v>
      </c>
      <c r="AC269">
        <v>0</v>
      </c>
      <c r="AD269">
        <v>0</v>
      </c>
      <c r="AE269" t="s">
        <v>10</v>
      </c>
      <c r="AF269">
        <v>32767</v>
      </c>
      <c r="AG269">
        <v>0</v>
      </c>
      <c r="AH269" t="s">
        <v>11</v>
      </c>
      <c r="AI269">
        <v>-32767</v>
      </c>
      <c r="AJ269">
        <v>0</v>
      </c>
      <c r="AK269" t="s">
        <v>12</v>
      </c>
      <c r="AL269">
        <v>0</v>
      </c>
      <c r="AM269">
        <v>0</v>
      </c>
    </row>
    <row r="270" spans="1:39" x14ac:dyDescent="0.25">
      <c r="A270" t="s">
        <v>94</v>
      </c>
      <c r="B270">
        <v>9</v>
      </c>
      <c r="C270">
        <v>225</v>
      </c>
      <c r="D270" t="s">
        <v>1</v>
      </c>
      <c r="E270">
        <v>0</v>
      </c>
      <c r="F270">
        <v>0</v>
      </c>
      <c r="G270" t="s">
        <v>2</v>
      </c>
      <c r="H270">
        <v>5345.1411719999996</v>
      </c>
      <c r="I270">
        <v>144.19292300000001</v>
      </c>
      <c r="J270" t="s">
        <v>3</v>
      </c>
      <c r="K270">
        <v>2169.3349020000001</v>
      </c>
      <c r="L270">
        <v>135.91808700000001</v>
      </c>
      <c r="M270" t="s">
        <v>4</v>
      </c>
      <c r="N270">
        <v>0</v>
      </c>
      <c r="O270">
        <v>0</v>
      </c>
      <c r="P270" t="s">
        <v>5</v>
      </c>
      <c r="Q270">
        <v>0</v>
      </c>
      <c r="R270">
        <v>0</v>
      </c>
      <c r="S270" t="s">
        <v>6</v>
      </c>
      <c r="T270">
        <v>0</v>
      </c>
      <c r="U270">
        <v>0</v>
      </c>
      <c r="V270" t="s">
        <v>7</v>
      </c>
      <c r="W270">
        <v>0</v>
      </c>
      <c r="X270">
        <v>0</v>
      </c>
      <c r="Y270" t="s">
        <v>8</v>
      </c>
      <c r="Z270">
        <v>0</v>
      </c>
      <c r="AA270">
        <v>0</v>
      </c>
      <c r="AB270" t="s">
        <v>9</v>
      </c>
      <c r="AC270">
        <v>0</v>
      </c>
      <c r="AD270">
        <v>0</v>
      </c>
      <c r="AE270" t="s">
        <v>10</v>
      </c>
      <c r="AF270">
        <v>32767</v>
      </c>
      <c r="AG270">
        <v>0</v>
      </c>
      <c r="AH270" t="s">
        <v>11</v>
      </c>
      <c r="AI270">
        <v>-32767</v>
      </c>
      <c r="AJ270">
        <v>0</v>
      </c>
      <c r="AK270" t="s">
        <v>12</v>
      </c>
      <c r="AL270">
        <v>0</v>
      </c>
      <c r="AM270">
        <v>0</v>
      </c>
    </row>
    <row r="271" spans="1:39" x14ac:dyDescent="0.25">
      <c r="A271" t="s">
        <v>94</v>
      </c>
      <c r="B271">
        <v>10</v>
      </c>
      <c r="C271">
        <v>250</v>
      </c>
      <c r="D271" t="s">
        <v>1</v>
      </c>
      <c r="E271">
        <v>0</v>
      </c>
      <c r="F271">
        <v>0</v>
      </c>
      <c r="G271" t="s">
        <v>2</v>
      </c>
      <c r="H271">
        <v>5940.982266</v>
      </c>
      <c r="I271">
        <v>175.28075899999999</v>
      </c>
      <c r="J271" t="s">
        <v>3</v>
      </c>
      <c r="K271">
        <v>2411.4425390000001</v>
      </c>
      <c r="L271">
        <v>165.13636299999999</v>
      </c>
      <c r="M271" t="s">
        <v>4</v>
      </c>
      <c r="N271">
        <v>0</v>
      </c>
      <c r="O271">
        <v>0</v>
      </c>
      <c r="P271" t="s">
        <v>5</v>
      </c>
      <c r="Q271">
        <v>0</v>
      </c>
      <c r="R271">
        <v>0</v>
      </c>
      <c r="S271" t="s">
        <v>6</v>
      </c>
      <c r="T271">
        <v>0</v>
      </c>
      <c r="U271">
        <v>0</v>
      </c>
      <c r="V271" t="s">
        <v>7</v>
      </c>
      <c r="W271">
        <v>0</v>
      </c>
      <c r="X271">
        <v>0</v>
      </c>
      <c r="Y271" t="s">
        <v>8</v>
      </c>
      <c r="Z271">
        <v>0</v>
      </c>
      <c r="AA271">
        <v>0</v>
      </c>
      <c r="AB271" t="s">
        <v>9</v>
      </c>
      <c r="AC271">
        <v>0</v>
      </c>
      <c r="AD271">
        <v>0</v>
      </c>
      <c r="AE271" t="s">
        <v>10</v>
      </c>
      <c r="AF271">
        <v>32767</v>
      </c>
      <c r="AG271">
        <v>0</v>
      </c>
      <c r="AH271" t="s">
        <v>11</v>
      </c>
      <c r="AI271">
        <v>-32767</v>
      </c>
      <c r="AJ271">
        <v>0</v>
      </c>
      <c r="AK271" t="s">
        <v>12</v>
      </c>
      <c r="AL271">
        <v>0</v>
      </c>
      <c r="AM271">
        <v>0</v>
      </c>
    </row>
    <row r="272" spans="1:39" x14ac:dyDescent="0.25">
      <c r="A272" t="s">
        <v>94</v>
      </c>
      <c r="B272">
        <v>11</v>
      </c>
      <c r="C272">
        <v>275</v>
      </c>
      <c r="D272" t="s">
        <v>1</v>
      </c>
      <c r="E272">
        <v>0</v>
      </c>
      <c r="F272">
        <v>0</v>
      </c>
      <c r="G272" t="s">
        <v>2</v>
      </c>
      <c r="H272">
        <v>6537.0137599999998</v>
      </c>
      <c r="I272">
        <v>209.403424</v>
      </c>
      <c r="J272" t="s">
        <v>3</v>
      </c>
      <c r="K272">
        <v>2653.7756979999999</v>
      </c>
      <c r="L272">
        <v>198.51295300000001</v>
      </c>
      <c r="M272" t="s">
        <v>4</v>
      </c>
      <c r="N272">
        <v>0</v>
      </c>
      <c r="O272">
        <v>0</v>
      </c>
      <c r="P272" t="s">
        <v>5</v>
      </c>
      <c r="Q272">
        <v>0</v>
      </c>
      <c r="R272">
        <v>0</v>
      </c>
      <c r="S272" t="s">
        <v>6</v>
      </c>
      <c r="T272">
        <v>0</v>
      </c>
      <c r="U272">
        <v>0</v>
      </c>
      <c r="V272" t="s">
        <v>7</v>
      </c>
      <c r="W272">
        <v>0</v>
      </c>
      <c r="X272">
        <v>0</v>
      </c>
      <c r="Y272" t="s">
        <v>8</v>
      </c>
      <c r="Z272">
        <v>0</v>
      </c>
      <c r="AA272">
        <v>0</v>
      </c>
      <c r="AB272" t="s">
        <v>9</v>
      </c>
      <c r="AC272">
        <v>0</v>
      </c>
      <c r="AD272">
        <v>0</v>
      </c>
      <c r="AE272" t="s">
        <v>10</v>
      </c>
      <c r="AF272">
        <v>32767</v>
      </c>
      <c r="AG272">
        <v>0</v>
      </c>
      <c r="AH272" t="s">
        <v>11</v>
      </c>
      <c r="AI272">
        <v>-32767</v>
      </c>
      <c r="AJ272">
        <v>0</v>
      </c>
      <c r="AK272" t="s">
        <v>12</v>
      </c>
      <c r="AL272">
        <v>0</v>
      </c>
      <c r="AM272">
        <v>0</v>
      </c>
    </row>
    <row r="273" spans="1:39" x14ac:dyDescent="0.25">
      <c r="A273" t="s">
        <v>94</v>
      </c>
      <c r="B273">
        <v>12</v>
      </c>
      <c r="C273">
        <v>300</v>
      </c>
      <c r="D273" t="s">
        <v>1</v>
      </c>
      <c r="E273">
        <v>0</v>
      </c>
      <c r="F273">
        <v>0</v>
      </c>
      <c r="G273" t="s">
        <v>2</v>
      </c>
      <c r="H273">
        <v>7133.5618260000001</v>
      </c>
      <c r="I273">
        <v>241.66537199999999</v>
      </c>
      <c r="J273" t="s">
        <v>3</v>
      </c>
      <c r="K273">
        <v>2896.3860840000002</v>
      </c>
      <c r="L273">
        <v>231.86975699999999</v>
      </c>
      <c r="M273" t="s">
        <v>4</v>
      </c>
      <c r="N273">
        <v>0</v>
      </c>
      <c r="O273">
        <v>0</v>
      </c>
      <c r="P273" t="s">
        <v>5</v>
      </c>
      <c r="Q273">
        <v>0</v>
      </c>
      <c r="R273">
        <v>0</v>
      </c>
      <c r="S273" t="s">
        <v>6</v>
      </c>
      <c r="T273">
        <v>0</v>
      </c>
      <c r="U273">
        <v>0</v>
      </c>
      <c r="V273" t="s">
        <v>7</v>
      </c>
      <c r="W273">
        <v>0</v>
      </c>
      <c r="X273">
        <v>0</v>
      </c>
      <c r="Y273" t="s">
        <v>8</v>
      </c>
      <c r="Z273">
        <v>0</v>
      </c>
      <c r="AA273">
        <v>0</v>
      </c>
      <c r="AB273" t="s">
        <v>9</v>
      </c>
      <c r="AC273">
        <v>0</v>
      </c>
      <c r="AD273">
        <v>0</v>
      </c>
      <c r="AE273" t="s">
        <v>10</v>
      </c>
      <c r="AF273">
        <v>32767</v>
      </c>
      <c r="AG273">
        <v>0</v>
      </c>
      <c r="AH273" t="s">
        <v>11</v>
      </c>
      <c r="AI273">
        <v>-32767</v>
      </c>
      <c r="AJ273">
        <v>0</v>
      </c>
      <c r="AK273" t="s">
        <v>12</v>
      </c>
      <c r="AL273">
        <v>0</v>
      </c>
      <c r="AM273">
        <v>0</v>
      </c>
    </row>
    <row r="274" spans="1:39" x14ac:dyDescent="0.25">
      <c r="A274" t="s">
        <v>94</v>
      </c>
      <c r="B274">
        <v>13</v>
      </c>
      <c r="C274">
        <v>325</v>
      </c>
      <c r="D274" t="s">
        <v>1</v>
      </c>
      <c r="E274">
        <v>0</v>
      </c>
      <c r="F274">
        <v>0</v>
      </c>
      <c r="G274" t="s">
        <v>2</v>
      </c>
      <c r="H274">
        <v>7730.4463180000002</v>
      </c>
      <c r="I274">
        <v>281.47577899999999</v>
      </c>
      <c r="J274" t="s">
        <v>3</v>
      </c>
      <c r="K274">
        <v>3139.4171630000001</v>
      </c>
      <c r="L274">
        <v>273.07159100000001</v>
      </c>
      <c r="M274" t="s">
        <v>4</v>
      </c>
      <c r="N274">
        <v>0</v>
      </c>
      <c r="O274">
        <v>0</v>
      </c>
      <c r="P274" t="s">
        <v>5</v>
      </c>
      <c r="Q274">
        <v>0</v>
      </c>
      <c r="R274">
        <v>0</v>
      </c>
      <c r="S274" t="s">
        <v>6</v>
      </c>
      <c r="T274">
        <v>0</v>
      </c>
      <c r="U274">
        <v>0</v>
      </c>
      <c r="V274" t="s">
        <v>7</v>
      </c>
      <c r="W274">
        <v>0</v>
      </c>
      <c r="X274">
        <v>0</v>
      </c>
      <c r="Y274" t="s">
        <v>8</v>
      </c>
      <c r="Z274">
        <v>0</v>
      </c>
      <c r="AA274">
        <v>0</v>
      </c>
      <c r="AB274" t="s">
        <v>9</v>
      </c>
      <c r="AC274">
        <v>0</v>
      </c>
      <c r="AD274">
        <v>0</v>
      </c>
      <c r="AE274" t="s">
        <v>10</v>
      </c>
      <c r="AF274">
        <v>32767</v>
      </c>
      <c r="AG274">
        <v>0</v>
      </c>
      <c r="AH274" t="s">
        <v>11</v>
      </c>
      <c r="AI274">
        <v>-32767</v>
      </c>
      <c r="AJ274">
        <v>0</v>
      </c>
      <c r="AK274" t="s">
        <v>12</v>
      </c>
      <c r="AL274">
        <v>0</v>
      </c>
      <c r="AM274">
        <v>0</v>
      </c>
    </row>
    <row r="275" spans="1:39" x14ac:dyDescent="0.25">
      <c r="A275" t="s">
        <v>94</v>
      </c>
      <c r="B275">
        <v>14</v>
      </c>
      <c r="C275">
        <v>350</v>
      </c>
      <c r="D275" t="s">
        <v>1</v>
      </c>
      <c r="E275">
        <v>0</v>
      </c>
      <c r="F275">
        <v>0</v>
      </c>
      <c r="G275" t="s">
        <v>2</v>
      </c>
      <c r="H275">
        <v>8327.5523830000002</v>
      </c>
      <c r="I275">
        <v>326.21835800000002</v>
      </c>
      <c r="J275" t="s">
        <v>3</v>
      </c>
      <c r="K275">
        <v>3382.6132320000002</v>
      </c>
      <c r="L275">
        <v>316.21589299999999</v>
      </c>
      <c r="M275" t="s">
        <v>4</v>
      </c>
      <c r="N275">
        <v>0</v>
      </c>
      <c r="O275">
        <v>0</v>
      </c>
      <c r="P275" t="s">
        <v>5</v>
      </c>
      <c r="Q275">
        <v>0</v>
      </c>
      <c r="R275">
        <v>0</v>
      </c>
      <c r="S275" t="s">
        <v>6</v>
      </c>
      <c r="T275">
        <v>0</v>
      </c>
      <c r="U275">
        <v>0</v>
      </c>
      <c r="V275" t="s">
        <v>7</v>
      </c>
      <c r="W275">
        <v>0</v>
      </c>
      <c r="X275">
        <v>0</v>
      </c>
      <c r="Y275" t="s">
        <v>8</v>
      </c>
      <c r="Z275">
        <v>0</v>
      </c>
      <c r="AA275">
        <v>0</v>
      </c>
      <c r="AB275" t="s">
        <v>9</v>
      </c>
      <c r="AC275">
        <v>0</v>
      </c>
      <c r="AD275">
        <v>0</v>
      </c>
      <c r="AE275" t="s">
        <v>10</v>
      </c>
      <c r="AF275">
        <v>32767</v>
      </c>
      <c r="AG275">
        <v>0</v>
      </c>
      <c r="AH275" t="s">
        <v>11</v>
      </c>
      <c r="AI275">
        <v>-32767</v>
      </c>
      <c r="AJ275">
        <v>0</v>
      </c>
      <c r="AK275" t="s">
        <v>12</v>
      </c>
      <c r="AL275">
        <v>0</v>
      </c>
      <c r="AM275">
        <v>0</v>
      </c>
    </row>
    <row r="276" spans="1:39" x14ac:dyDescent="0.25">
      <c r="A276" t="s">
        <v>94</v>
      </c>
      <c r="B276">
        <v>15</v>
      </c>
      <c r="C276">
        <v>375</v>
      </c>
      <c r="D276" t="s">
        <v>1</v>
      </c>
      <c r="E276">
        <v>0</v>
      </c>
      <c r="F276">
        <v>0</v>
      </c>
      <c r="G276" t="s">
        <v>2</v>
      </c>
      <c r="H276">
        <v>8925.2069140000003</v>
      </c>
      <c r="I276">
        <v>368.565563</v>
      </c>
      <c r="J276" t="s">
        <v>3</v>
      </c>
      <c r="K276">
        <v>3626.3196630000002</v>
      </c>
      <c r="L276">
        <v>359.24445400000002</v>
      </c>
      <c r="M276" t="s">
        <v>4</v>
      </c>
      <c r="N276">
        <v>0</v>
      </c>
      <c r="O276">
        <v>0</v>
      </c>
      <c r="P276" t="s">
        <v>5</v>
      </c>
      <c r="Q276">
        <v>0</v>
      </c>
      <c r="R276">
        <v>0</v>
      </c>
      <c r="S276" t="s">
        <v>6</v>
      </c>
      <c r="T276">
        <v>0</v>
      </c>
      <c r="U276">
        <v>0</v>
      </c>
      <c r="V276" t="s">
        <v>7</v>
      </c>
      <c r="W276">
        <v>0</v>
      </c>
      <c r="X276">
        <v>0</v>
      </c>
      <c r="Y276" t="s">
        <v>8</v>
      </c>
      <c r="Z276">
        <v>0</v>
      </c>
      <c r="AA276">
        <v>0</v>
      </c>
      <c r="AB276" t="s">
        <v>9</v>
      </c>
      <c r="AC276">
        <v>0</v>
      </c>
      <c r="AD276">
        <v>0</v>
      </c>
      <c r="AE276" t="s">
        <v>10</v>
      </c>
      <c r="AF276">
        <v>32767</v>
      </c>
      <c r="AG276">
        <v>0</v>
      </c>
      <c r="AH276" t="s">
        <v>11</v>
      </c>
      <c r="AI276">
        <v>-32767</v>
      </c>
      <c r="AJ276">
        <v>0</v>
      </c>
      <c r="AK276" t="s">
        <v>12</v>
      </c>
      <c r="AL276">
        <v>0</v>
      </c>
      <c r="AM276">
        <v>0</v>
      </c>
    </row>
    <row r="277" spans="1:39" x14ac:dyDescent="0.25">
      <c r="A277" t="s">
        <v>94</v>
      </c>
      <c r="B277">
        <v>16</v>
      </c>
      <c r="C277">
        <v>400</v>
      </c>
      <c r="D277" t="s">
        <v>1</v>
      </c>
      <c r="E277">
        <v>0</v>
      </c>
      <c r="F277">
        <v>0</v>
      </c>
      <c r="G277" t="s">
        <v>2</v>
      </c>
      <c r="H277">
        <v>9523.053242</v>
      </c>
      <c r="I277">
        <v>416.63443000000001</v>
      </c>
      <c r="J277" t="s">
        <v>3</v>
      </c>
      <c r="K277">
        <v>3870.3431150000001</v>
      </c>
      <c r="L277">
        <v>410.55114700000001</v>
      </c>
      <c r="M277" t="s">
        <v>4</v>
      </c>
      <c r="N277">
        <v>0</v>
      </c>
      <c r="O277">
        <v>0</v>
      </c>
      <c r="P277" t="s">
        <v>5</v>
      </c>
      <c r="Q277">
        <v>0</v>
      </c>
      <c r="R277">
        <v>0</v>
      </c>
      <c r="S277" t="s">
        <v>6</v>
      </c>
      <c r="T277">
        <v>0</v>
      </c>
      <c r="U277">
        <v>0</v>
      </c>
      <c r="V277" t="s">
        <v>7</v>
      </c>
      <c r="W277">
        <v>0</v>
      </c>
      <c r="X277">
        <v>0</v>
      </c>
      <c r="Y277" t="s">
        <v>8</v>
      </c>
      <c r="Z277">
        <v>0</v>
      </c>
      <c r="AA277">
        <v>0</v>
      </c>
      <c r="AB277" t="s">
        <v>9</v>
      </c>
      <c r="AC277">
        <v>0</v>
      </c>
      <c r="AD277">
        <v>0</v>
      </c>
      <c r="AE277" t="s">
        <v>10</v>
      </c>
      <c r="AF277">
        <v>32767</v>
      </c>
      <c r="AG277">
        <v>0</v>
      </c>
      <c r="AH277" t="s">
        <v>11</v>
      </c>
      <c r="AI277">
        <v>-32767</v>
      </c>
      <c r="AJ277">
        <v>0</v>
      </c>
      <c r="AK277" t="s">
        <v>12</v>
      </c>
      <c r="AL277">
        <v>0</v>
      </c>
      <c r="AM277">
        <v>0</v>
      </c>
    </row>
    <row r="278" spans="1:39" x14ac:dyDescent="0.25">
      <c r="A278" t="s">
        <v>94</v>
      </c>
      <c r="B278">
        <v>17</v>
      </c>
      <c r="C278">
        <v>425</v>
      </c>
      <c r="D278" t="s">
        <v>1</v>
      </c>
      <c r="E278">
        <v>0</v>
      </c>
      <c r="F278">
        <v>0</v>
      </c>
      <c r="G278" t="s">
        <v>2</v>
      </c>
      <c r="H278">
        <v>10121.094023</v>
      </c>
      <c r="I278">
        <v>467.448193</v>
      </c>
      <c r="J278" t="s">
        <v>3</v>
      </c>
      <c r="K278">
        <v>4114.5450929999997</v>
      </c>
      <c r="L278">
        <v>460.86079799999999</v>
      </c>
      <c r="M278" t="s">
        <v>4</v>
      </c>
      <c r="N278">
        <v>0</v>
      </c>
      <c r="O278">
        <v>0</v>
      </c>
      <c r="P278" t="s">
        <v>5</v>
      </c>
      <c r="Q278">
        <v>0</v>
      </c>
      <c r="R278">
        <v>0</v>
      </c>
      <c r="S278" t="s">
        <v>6</v>
      </c>
      <c r="T278">
        <v>0</v>
      </c>
      <c r="U278">
        <v>0</v>
      </c>
      <c r="V278" t="s">
        <v>7</v>
      </c>
      <c r="W278">
        <v>0</v>
      </c>
      <c r="X278">
        <v>0</v>
      </c>
      <c r="Y278" t="s">
        <v>8</v>
      </c>
      <c r="Z278">
        <v>0</v>
      </c>
      <c r="AA278">
        <v>0</v>
      </c>
      <c r="AB278" t="s">
        <v>9</v>
      </c>
      <c r="AC278">
        <v>0</v>
      </c>
      <c r="AD278">
        <v>0</v>
      </c>
      <c r="AE278" t="s">
        <v>10</v>
      </c>
      <c r="AF278">
        <v>32767</v>
      </c>
      <c r="AG278">
        <v>0</v>
      </c>
      <c r="AH278" t="s">
        <v>11</v>
      </c>
      <c r="AI278">
        <v>-32767</v>
      </c>
      <c r="AJ278">
        <v>0</v>
      </c>
      <c r="AK278" t="s">
        <v>12</v>
      </c>
      <c r="AL278">
        <v>0</v>
      </c>
      <c r="AM278">
        <v>0</v>
      </c>
    </row>
    <row r="279" spans="1:39" x14ac:dyDescent="0.25">
      <c r="A279" t="s">
        <v>94</v>
      </c>
      <c r="B279">
        <v>18</v>
      </c>
      <c r="C279">
        <v>450</v>
      </c>
      <c r="D279" t="s">
        <v>1</v>
      </c>
      <c r="E279">
        <v>0</v>
      </c>
      <c r="F279">
        <v>0</v>
      </c>
      <c r="G279" t="s">
        <v>2</v>
      </c>
      <c r="H279">
        <v>10719.830137000001</v>
      </c>
      <c r="I279">
        <v>519.71860600000002</v>
      </c>
      <c r="J279" t="s">
        <v>3</v>
      </c>
      <c r="K279">
        <v>4359.4409569999998</v>
      </c>
      <c r="L279">
        <v>510.43516399999999</v>
      </c>
      <c r="M279" t="s">
        <v>4</v>
      </c>
      <c r="N279">
        <v>0</v>
      </c>
      <c r="O279">
        <v>0</v>
      </c>
      <c r="P279" t="s">
        <v>5</v>
      </c>
      <c r="Q279">
        <v>0</v>
      </c>
      <c r="R279">
        <v>0</v>
      </c>
      <c r="S279" t="s">
        <v>6</v>
      </c>
      <c r="T279">
        <v>0</v>
      </c>
      <c r="U279">
        <v>0</v>
      </c>
      <c r="V279" t="s">
        <v>7</v>
      </c>
      <c r="W279">
        <v>0</v>
      </c>
      <c r="X279">
        <v>0</v>
      </c>
      <c r="Y279" t="s">
        <v>8</v>
      </c>
      <c r="Z279">
        <v>0</v>
      </c>
      <c r="AA279">
        <v>0</v>
      </c>
      <c r="AB279" t="s">
        <v>9</v>
      </c>
      <c r="AC279">
        <v>0</v>
      </c>
      <c r="AD279">
        <v>0</v>
      </c>
      <c r="AE279" t="s">
        <v>10</v>
      </c>
      <c r="AF279">
        <v>32767</v>
      </c>
      <c r="AG279">
        <v>0</v>
      </c>
      <c r="AH279" t="s">
        <v>11</v>
      </c>
      <c r="AI279">
        <v>-32767</v>
      </c>
      <c r="AJ279">
        <v>0</v>
      </c>
      <c r="AK279" t="s">
        <v>12</v>
      </c>
      <c r="AL279">
        <v>0</v>
      </c>
      <c r="AM279">
        <v>0</v>
      </c>
    </row>
    <row r="280" spans="1:39" x14ac:dyDescent="0.25">
      <c r="A280" t="s">
        <v>94</v>
      </c>
      <c r="B280">
        <v>19</v>
      </c>
      <c r="C280">
        <v>475</v>
      </c>
      <c r="D280" t="s">
        <v>1</v>
      </c>
      <c r="E280">
        <v>0</v>
      </c>
      <c r="F280">
        <v>0</v>
      </c>
      <c r="G280" t="s">
        <v>2</v>
      </c>
      <c r="H280">
        <v>11318.705703</v>
      </c>
      <c r="I280">
        <v>579.33614999999998</v>
      </c>
      <c r="J280" t="s">
        <v>3</v>
      </c>
      <c r="K280">
        <v>4604.4009180000003</v>
      </c>
      <c r="L280">
        <v>569.75474799999995</v>
      </c>
      <c r="M280" t="s">
        <v>4</v>
      </c>
      <c r="N280">
        <v>0</v>
      </c>
      <c r="O280">
        <v>0</v>
      </c>
      <c r="P280" t="s">
        <v>5</v>
      </c>
      <c r="Q280">
        <v>0</v>
      </c>
      <c r="R280">
        <v>0</v>
      </c>
      <c r="S280" t="s">
        <v>6</v>
      </c>
      <c r="T280">
        <v>0</v>
      </c>
      <c r="U280">
        <v>0</v>
      </c>
      <c r="V280" t="s">
        <v>7</v>
      </c>
      <c r="W280">
        <v>0</v>
      </c>
      <c r="X280">
        <v>0</v>
      </c>
      <c r="Y280" t="s">
        <v>8</v>
      </c>
      <c r="Z280">
        <v>0</v>
      </c>
      <c r="AA280">
        <v>0</v>
      </c>
      <c r="AB280" t="s">
        <v>9</v>
      </c>
      <c r="AC280">
        <v>0</v>
      </c>
      <c r="AD280">
        <v>0</v>
      </c>
      <c r="AE280" t="s">
        <v>10</v>
      </c>
      <c r="AF280">
        <v>32767</v>
      </c>
      <c r="AG280">
        <v>0</v>
      </c>
      <c r="AH280" t="s">
        <v>11</v>
      </c>
      <c r="AI280">
        <v>-32767</v>
      </c>
      <c r="AJ280">
        <v>0</v>
      </c>
      <c r="AK280" t="s">
        <v>12</v>
      </c>
      <c r="AL280">
        <v>0</v>
      </c>
      <c r="AM280">
        <v>0</v>
      </c>
    </row>
    <row r="281" spans="1:39" x14ac:dyDescent="0.25">
      <c r="A281" t="s">
        <v>94</v>
      </c>
      <c r="B281">
        <v>20</v>
      </c>
      <c r="C281">
        <v>500</v>
      </c>
      <c r="D281" t="s">
        <v>1</v>
      </c>
      <c r="E281">
        <v>0</v>
      </c>
      <c r="F281">
        <v>0</v>
      </c>
      <c r="G281" t="s">
        <v>2</v>
      </c>
      <c r="H281">
        <v>11917.962363000001</v>
      </c>
      <c r="I281">
        <v>641.66353000000004</v>
      </c>
      <c r="J281" t="s">
        <v>3</v>
      </c>
      <c r="K281">
        <v>4849.7991410000004</v>
      </c>
      <c r="L281">
        <v>631.58568300000002</v>
      </c>
      <c r="M281" t="s">
        <v>4</v>
      </c>
      <c r="N281">
        <v>0</v>
      </c>
      <c r="O281">
        <v>0</v>
      </c>
      <c r="P281" t="s">
        <v>5</v>
      </c>
      <c r="Q281">
        <v>0</v>
      </c>
      <c r="R281">
        <v>0</v>
      </c>
      <c r="S281" t="s">
        <v>6</v>
      </c>
      <c r="T281">
        <v>0</v>
      </c>
      <c r="U281">
        <v>0</v>
      </c>
      <c r="V281" t="s">
        <v>7</v>
      </c>
      <c r="W281">
        <v>0</v>
      </c>
      <c r="X281">
        <v>0</v>
      </c>
      <c r="Y281" t="s">
        <v>8</v>
      </c>
      <c r="Z281">
        <v>0</v>
      </c>
      <c r="AA281">
        <v>0</v>
      </c>
      <c r="AB281" t="s">
        <v>9</v>
      </c>
      <c r="AC281">
        <v>0</v>
      </c>
      <c r="AD281">
        <v>0</v>
      </c>
      <c r="AE281" t="s">
        <v>10</v>
      </c>
      <c r="AF281">
        <v>32767</v>
      </c>
      <c r="AG281">
        <v>0</v>
      </c>
      <c r="AH281" t="s">
        <v>11</v>
      </c>
      <c r="AI281">
        <v>-32767</v>
      </c>
      <c r="AJ281">
        <v>0</v>
      </c>
      <c r="AK281" t="s">
        <v>12</v>
      </c>
      <c r="AL281">
        <v>0</v>
      </c>
      <c r="AM281">
        <v>0</v>
      </c>
    </row>
    <row r="282" spans="1:39" x14ac:dyDescent="0.25">
      <c r="A282" t="s">
        <v>95</v>
      </c>
      <c r="B282">
        <v>1</v>
      </c>
      <c r="C282">
        <v>25</v>
      </c>
      <c r="D282" t="s">
        <v>1</v>
      </c>
      <c r="E282">
        <v>0</v>
      </c>
      <c r="F282">
        <v>0</v>
      </c>
      <c r="G282" t="s">
        <v>2</v>
      </c>
      <c r="H282">
        <v>535.78527499999996</v>
      </c>
      <c r="I282">
        <v>1.874592</v>
      </c>
      <c r="J282" t="s">
        <v>3</v>
      </c>
      <c r="K282">
        <v>180.162544</v>
      </c>
      <c r="L282">
        <v>2.0919750000000001</v>
      </c>
      <c r="M282" t="s">
        <v>4</v>
      </c>
      <c r="N282">
        <v>0</v>
      </c>
      <c r="O282">
        <v>0</v>
      </c>
      <c r="P282" t="s">
        <v>5</v>
      </c>
      <c r="Q282">
        <v>0</v>
      </c>
      <c r="R282">
        <v>0</v>
      </c>
      <c r="S282" t="s">
        <v>6</v>
      </c>
      <c r="T282">
        <v>0</v>
      </c>
      <c r="U282">
        <v>0</v>
      </c>
      <c r="V282" t="s">
        <v>7</v>
      </c>
      <c r="W282">
        <v>0</v>
      </c>
      <c r="X282">
        <v>0</v>
      </c>
      <c r="Y282" t="s">
        <v>8</v>
      </c>
      <c r="Z282">
        <v>0</v>
      </c>
      <c r="AA282">
        <v>0</v>
      </c>
      <c r="AB282" t="s">
        <v>9</v>
      </c>
      <c r="AC282">
        <v>0</v>
      </c>
      <c r="AD282">
        <v>0</v>
      </c>
      <c r="AE282" t="s">
        <v>10</v>
      </c>
      <c r="AF282">
        <v>32767</v>
      </c>
      <c r="AG282">
        <v>0</v>
      </c>
      <c r="AH282" t="s">
        <v>11</v>
      </c>
      <c r="AI282">
        <v>-32767</v>
      </c>
      <c r="AJ282">
        <v>0</v>
      </c>
      <c r="AK282" t="s">
        <v>12</v>
      </c>
      <c r="AL282">
        <v>0</v>
      </c>
      <c r="AM282">
        <v>0</v>
      </c>
    </row>
    <row r="283" spans="1:39" x14ac:dyDescent="0.25">
      <c r="A283" t="s">
        <v>95</v>
      </c>
      <c r="B283">
        <v>2</v>
      </c>
      <c r="C283">
        <v>50</v>
      </c>
      <c r="D283" t="s">
        <v>1</v>
      </c>
      <c r="E283">
        <v>0</v>
      </c>
      <c r="F283">
        <v>0</v>
      </c>
      <c r="G283" t="s">
        <v>2</v>
      </c>
      <c r="H283">
        <v>1072.572144</v>
      </c>
      <c r="I283">
        <v>7.2034250000000002</v>
      </c>
      <c r="J283" t="s">
        <v>3</v>
      </c>
      <c r="K283">
        <v>360.47798599999999</v>
      </c>
      <c r="L283">
        <v>8.3397520000000007</v>
      </c>
      <c r="M283" t="s">
        <v>4</v>
      </c>
      <c r="N283">
        <v>0</v>
      </c>
      <c r="O283">
        <v>0</v>
      </c>
      <c r="P283" t="s">
        <v>5</v>
      </c>
      <c r="Q283">
        <v>0</v>
      </c>
      <c r="R283">
        <v>0</v>
      </c>
      <c r="S283" t="s">
        <v>6</v>
      </c>
      <c r="T283">
        <v>0</v>
      </c>
      <c r="U283">
        <v>0</v>
      </c>
      <c r="V283" t="s">
        <v>7</v>
      </c>
      <c r="W283">
        <v>0</v>
      </c>
      <c r="X283">
        <v>0</v>
      </c>
      <c r="Y283" t="s">
        <v>8</v>
      </c>
      <c r="Z283">
        <v>0</v>
      </c>
      <c r="AA283">
        <v>0</v>
      </c>
      <c r="AB283" t="s">
        <v>9</v>
      </c>
      <c r="AC283">
        <v>0</v>
      </c>
      <c r="AD283">
        <v>0</v>
      </c>
      <c r="AE283" t="s">
        <v>10</v>
      </c>
      <c r="AF283">
        <v>32767</v>
      </c>
      <c r="AG283">
        <v>0</v>
      </c>
      <c r="AH283" t="s">
        <v>11</v>
      </c>
      <c r="AI283">
        <v>-32767</v>
      </c>
      <c r="AJ283">
        <v>0</v>
      </c>
      <c r="AK283" t="s">
        <v>12</v>
      </c>
      <c r="AL283">
        <v>0</v>
      </c>
      <c r="AM283">
        <v>0</v>
      </c>
    </row>
    <row r="284" spans="1:39" x14ac:dyDescent="0.25">
      <c r="A284" t="s">
        <v>95</v>
      </c>
      <c r="B284">
        <v>3</v>
      </c>
      <c r="C284">
        <v>75</v>
      </c>
      <c r="D284" t="s">
        <v>1</v>
      </c>
      <c r="E284">
        <v>0</v>
      </c>
      <c r="F284">
        <v>0</v>
      </c>
      <c r="G284" t="s">
        <v>2</v>
      </c>
      <c r="H284">
        <v>1609.4054389999999</v>
      </c>
      <c r="I284">
        <v>16.498425000000001</v>
      </c>
      <c r="J284" t="s">
        <v>3</v>
      </c>
      <c r="K284">
        <v>540.79382599999997</v>
      </c>
      <c r="L284">
        <v>18.818529000000002</v>
      </c>
      <c r="M284" t="s">
        <v>4</v>
      </c>
      <c r="N284">
        <v>0</v>
      </c>
      <c r="O284">
        <v>0</v>
      </c>
      <c r="P284" t="s">
        <v>5</v>
      </c>
      <c r="Q284">
        <v>0</v>
      </c>
      <c r="R284">
        <v>0</v>
      </c>
      <c r="S284" t="s">
        <v>6</v>
      </c>
      <c r="T284">
        <v>0</v>
      </c>
      <c r="U284">
        <v>0</v>
      </c>
      <c r="V284" t="s">
        <v>7</v>
      </c>
      <c r="W284">
        <v>0</v>
      </c>
      <c r="X284">
        <v>0</v>
      </c>
      <c r="Y284" t="s">
        <v>8</v>
      </c>
      <c r="Z284">
        <v>0</v>
      </c>
      <c r="AA284">
        <v>0</v>
      </c>
      <c r="AB284" t="s">
        <v>9</v>
      </c>
      <c r="AC284">
        <v>0</v>
      </c>
      <c r="AD284">
        <v>0</v>
      </c>
      <c r="AE284" t="s">
        <v>10</v>
      </c>
      <c r="AF284">
        <v>32767</v>
      </c>
      <c r="AG284">
        <v>0</v>
      </c>
      <c r="AH284" t="s">
        <v>11</v>
      </c>
      <c r="AI284">
        <v>-32767</v>
      </c>
      <c r="AJ284">
        <v>0</v>
      </c>
      <c r="AK284" t="s">
        <v>12</v>
      </c>
      <c r="AL284">
        <v>0</v>
      </c>
      <c r="AM284">
        <v>0</v>
      </c>
    </row>
    <row r="285" spans="1:39" x14ac:dyDescent="0.25">
      <c r="A285" t="s">
        <v>95</v>
      </c>
      <c r="B285">
        <v>4</v>
      </c>
      <c r="C285">
        <v>100</v>
      </c>
      <c r="D285" t="s">
        <v>1</v>
      </c>
      <c r="E285">
        <v>0</v>
      </c>
      <c r="F285">
        <v>0</v>
      </c>
      <c r="G285" t="s">
        <v>2</v>
      </c>
      <c r="H285">
        <v>2146.2089500000002</v>
      </c>
      <c r="I285">
        <v>29.574954000000002</v>
      </c>
      <c r="J285" t="s">
        <v>3</v>
      </c>
      <c r="K285">
        <v>721.12240099999997</v>
      </c>
      <c r="L285">
        <v>33.543188000000001</v>
      </c>
      <c r="M285" t="s">
        <v>4</v>
      </c>
      <c r="N285">
        <v>0</v>
      </c>
      <c r="O285">
        <v>0</v>
      </c>
      <c r="P285" t="s">
        <v>5</v>
      </c>
      <c r="Q285">
        <v>0</v>
      </c>
      <c r="R285">
        <v>0</v>
      </c>
      <c r="S285" t="s">
        <v>6</v>
      </c>
      <c r="T285">
        <v>0</v>
      </c>
      <c r="U285">
        <v>0</v>
      </c>
      <c r="V285" t="s">
        <v>7</v>
      </c>
      <c r="W285">
        <v>0</v>
      </c>
      <c r="X285">
        <v>0</v>
      </c>
      <c r="Y285" t="s">
        <v>8</v>
      </c>
      <c r="Z285">
        <v>0</v>
      </c>
      <c r="AA285">
        <v>0</v>
      </c>
      <c r="AB285" t="s">
        <v>9</v>
      </c>
      <c r="AC285">
        <v>0</v>
      </c>
      <c r="AD285">
        <v>0</v>
      </c>
      <c r="AE285" t="s">
        <v>10</v>
      </c>
      <c r="AF285">
        <v>32767</v>
      </c>
      <c r="AG285">
        <v>0</v>
      </c>
      <c r="AH285" t="s">
        <v>11</v>
      </c>
      <c r="AI285">
        <v>-32767</v>
      </c>
      <c r="AJ285">
        <v>0</v>
      </c>
      <c r="AK285" t="s">
        <v>12</v>
      </c>
      <c r="AL285">
        <v>0</v>
      </c>
      <c r="AM285">
        <v>0</v>
      </c>
    </row>
    <row r="286" spans="1:39" x14ac:dyDescent="0.25">
      <c r="A286" t="s">
        <v>95</v>
      </c>
      <c r="B286">
        <v>5</v>
      </c>
      <c r="C286">
        <v>125</v>
      </c>
      <c r="D286" t="s">
        <v>1</v>
      </c>
      <c r="E286">
        <v>0</v>
      </c>
      <c r="F286">
        <v>0</v>
      </c>
      <c r="G286" t="s">
        <v>2</v>
      </c>
      <c r="H286">
        <v>2683.0509520000001</v>
      </c>
      <c r="I286">
        <v>46.197462000000002</v>
      </c>
      <c r="J286" t="s">
        <v>3</v>
      </c>
      <c r="K286">
        <v>901.44545500000004</v>
      </c>
      <c r="L286">
        <v>52.473972000000003</v>
      </c>
      <c r="M286" t="s">
        <v>4</v>
      </c>
      <c r="N286">
        <v>0</v>
      </c>
      <c r="O286">
        <v>0</v>
      </c>
      <c r="P286" t="s">
        <v>5</v>
      </c>
      <c r="Q286">
        <v>0</v>
      </c>
      <c r="R286">
        <v>0</v>
      </c>
      <c r="S286" t="s">
        <v>6</v>
      </c>
      <c r="T286">
        <v>0</v>
      </c>
      <c r="U286">
        <v>0</v>
      </c>
      <c r="V286" t="s">
        <v>7</v>
      </c>
      <c r="W286">
        <v>0</v>
      </c>
      <c r="X286">
        <v>0</v>
      </c>
      <c r="Y286" t="s">
        <v>8</v>
      </c>
      <c r="Z286">
        <v>0</v>
      </c>
      <c r="AA286">
        <v>0</v>
      </c>
      <c r="AB286" t="s">
        <v>9</v>
      </c>
      <c r="AC286">
        <v>0</v>
      </c>
      <c r="AD286">
        <v>0</v>
      </c>
      <c r="AE286" t="s">
        <v>10</v>
      </c>
      <c r="AF286">
        <v>32767</v>
      </c>
      <c r="AG286">
        <v>0</v>
      </c>
      <c r="AH286" t="s">
        <v>11</v>
      </c>
      <c r="AI286">
        <v>-32767</v>
      </c>
      <c r="AJ286">
        <v>0</v>
      </c>
      <c r="AK286" t="s">
        <v>12</v>
      </c>
      <c r="AL286">
        <v>0</v>
      </c>
      <c r="AM286">
        <v>0</v>
      </c>
    </row>
    <row r="287" spans="1:39" x14ac:dyDescent="0.25">
      <c r="A287" t="s">
        <v>95</v>
      </c>
      <c r="B287">
        <v>6</v>
      </c>
      <c r="C287">
        <v>150</v>
      </c>
      <c r="D287" t="s">
        <v>1</v>
      </c>
      <c r="E287">
        <v>0</v>
      </c>
      <c r="F287">
        <v>0</v>
      </c>
      <c r="G287" t="s">
        <v>2</v>
      </c>
      <c r="H287">
        <v>3219.9242920000002</v>
      </c>
      <c r="I287">
        <v>66.722291999999996</v>
      </c>
      <c r="J287" t="s">
        <v>3</v>
      </c>
      <c r="K287">
        <v>1081.764731</v>
      </c>
      <c r="L287">
        <v>75.620684999999995</v>
      </c>
      <c r="M287" t="s">
        <v>4</v>
      </c>
      <c r="N287">
        <v>0</v>
      </c>
      <c r="O287">
        <v>0</v>
      </c>
      <c r="P287" t="s">
        <v>5</v>
      </c>
      <c r="Q287">
        <v>0</v>
      </c>
      <c r="R287">
        <v>0</v>
      </c>
      <c r="S287" t="s">
        <v>6</v>
      </c>
      <c r="T287">
        <v>0</v>
      </c>
      <c r="U287">
        <v>0</v>
      </c>
      <c r="V287" t="s">
        <v>7</v>
      </c>
      <c r="W287">
        <v>0</v>
      </c>
      <c r="X287">
        <v>0</v>
      </c>
      <c r="Y287" t="s">
        <v>8</v>
      </c>
      <c r="Z287">
        <v>0</v>
      </c>
      <c r="AA287">
        <v>0</v>
      </c>
      <c r="AB287" t="s">
        <v>9</v>
      </c>
      <c r="AC287">
        <v>0</v>
      </c>
      <c r="AD287">
        <v>0</v>
      </c>
      <c r="AE287" t="s">
        <v>10</v>
      </c>
      <c r="AF287">
        <v>32767</v>
      </c>
      <c r="AG287">
        <v>0</v>
      </c>
      <c r="AH287" t="s">
        <v>11</v>
      </c>
      <c r="AI287">
        <v>-32767</v>
      </c>
      <c r="AJ287">
        <v>0</v>
      </c>
      <c r="AK287" t="s">
        <v>12</v>
      </c>
      <c r="AL287">
        <v>0</v>
      </c>
      <c r="AM287">
        <v>0</v>
      </c>
    </row>
    <row r="288" spans="1:39" x14ac:dyDescent="0.25">
      <c r="A288" t="s">
        <v>95</v>
      </c>
      <c r="B288">
        <v>7</v>
      </c>
      <c r="C288">
        <v>175</v>
      </c>
      <c r="D288" t="s">
        <v>1</v>
      </c>
      <c r="E288">
        <v>0</v>
      </c>
      <c r="F288">
        <v>0</v>
      </c>
      <c r="G288" t="s">
        <v>2</v>
      </c>
      <c r="H288">
        <v>3756.7956399999998</v>
      </c>
      <c r="I288">
        <v>91.411636999999999</v>
      </c>
      <c r="J288" t="s">
        <v>3</v>
      </c>
      <c r="K288">
        <v>1262.0955959999999</v>
      </c>
      <c r="L288">
        <v>103.212237</v>
      </c>
      <c r="M288" t="s">
        <v>4</v>
      </c>
      <c r="N288">
        <v>0</v>
      </c>
      <c r="O288">
        <v>0</v>
      </c>
      <c r="P288" t="s">
        <v>5</v>
      </c>
      <c r="Q288">
        <v>0</v>
      </c>
      <c r="R288">
        <v>0</v>
      </c>
      <c r="S288" t="s">
        <v>6</v>
      </c>
      <c r="T288">
        <v>0</v>
      </c>
      <c r="U288">
        <v>0</v>
      </c>
      <c r="V288" t="s">
        <v>7</v>
      </c>
      <c r="W288">
        <v>0</v>
      </c>
      <c r="X288">
        <v>0</v>
      </c>
      <c r="Y288" t="s">
        <v>8</v>
      </c>
      <c r="Z288">
        <v>0</v>
      </c>
      <c r="AA288">
        <v>0</v>
      </c>
      <c r="AB288" t="s">
        <v>9</v>
      </c>
      <c r="AC288">
        <v>0</v>
      </c>
      <c r="AD288">
        <v>0</v>
      </c>
      <c r="AE288" t="s">
        <v>10</v>
      </c>
      <c r="AF288">
        <v>32767</v>
      </c>
      <c r="AG288">
        <v>0</v>
      </c>
      <c r="AH288" t="s">
        <v>11</v>
      </c>
      <c r="AI288">
        <v>-32767</v>
      </c>
      <c r="AJ288">
        <v>0</v>
      </c>
      <c r="AK288" t="s">
        <v>12</v>
      </c>
      <c r="AL288">
        <v>0</v>
      </c>
      <c r="AM288">
        <v>0</v>
      </c>
    </row>
    <row r="289" spans="1:39" x14ac:dyDescent="0.25">
      <c r="A289" t="s">
        <v>95</v>
      </c>
      <c r="B289">
        <v>8</v>
      </c>
      <c r="C289">
        <v>200</v>
      </c>
      <c r="D289" t="s">
        <v>1</v>
      </c>
      <c r="E289">
        <v>0</v>
      </c>
      <c r="F289">
        <v>0</v>
      </c>
      <c r="G289" t="s">
        <v>2</v>
      </c>
      <c r="H289">
        <v>4293.6103030000004</v>
      </c>
      <c r="I289">
        <v>119.882966</v>
      </c>
      <c r="J289" t="s">
        <v>3</v>
      </c>
      <c r="K289">
        <v>1442.423411</v>
      </c>
      <c r="L289">
        <v>134.64231599999999</v>
      </c>
      <c r="M289" t="s">
        <v>4</v>
      </c>
      <c r="N289">
        <v>0</v>
      </c>
      <c r="O289">
        <v>0</v>
      </c>
      <c r="P289" t="s">
        <v>5</v>
      </c>
      <c r="Q289">
        <v>0</v>
      </c>
      <c r="R289">
        <v>0</v>
      </c>
      <c r="S289" t="s">
        <v>6</v>
      </c>
      <c r="T289">
        <v>0</v>
      </c>
      <c r="U289">
        <v>0</v>
      </c>
      <c r="V289" t="s">
        <v>7</v>
      </c>
      <c r="W289">
        <v>0</v>
      </c>
      <c r="X289">
        <v>0</v>
      </c>
      <c r="Y289" t="s">
        <v>8</v>
      </c>
      <c r="Z289">
        <v>0</v>
      </c>
      <c r="AA289">
        <v>0</v>
      </c>
      <c r="AB289" t="s">
        <v>9</v>
      </c>
      <c r="AC289">
        <v>0</v>
      </c>
      <c r="AD289">
        <v>0</v>
      </c>
      <c r="AE289" t="s">
        <v>10</v>
      </c>
      <c r="AF289">
        <v>32767</v>
      </c>
      <c r="AG289">
        <v>0</v>
      </c>
      <c r="AH289" t="s">
        <v>11</v>
      </c>
      <c r="AI289">
        <v>-32767</v>
      </c>
      <c r="AJ289">
        <v>0</v>
      </c>
      <c r="AK289" t="s">
        <v>12</v>
      </c>
      <c r="AL289">
        <v>0</v>
      </c>
      <c r="AM289">
        <v>0</v>
      </c>
    </row>
    <row r="290" spans="1:39" x14ac:dyDescent="0.25">
      <c r="A290" t="s">
        <v>95</v>
      </c>
      <c r="B290">
        <v>9</v>
      </c>
      <c r="C290">
        <v>225</v>
      </c>
      <c r="D290" t="s">
        <v>1</v>
      </c>
      <c r="E290">
        <v>0</v>
      </c>
      <c r="F290">
        <v>0</v>
      </c>
      <c r="G290" t="s">
        <v>2</v>
      </c>
      <c r="H290">
        <v>4830.4313769999999</v>
      </c>
      <c r="I290">
        <v>150.675545</v>
      </c>
      <c r="J290" t="s">
        <v>3</v>
      </c>
      <c r="K290">
        <v>1622.742839</v>
      </c>
      <c r="L290">
        <v>170.249897</v>
      </c>
      <c r="M290" t="s">
        <v>4</v>
      </c>
      <c r="N290">
        <v>0</v>
      </c>
      <c r="O290">
        <v>0</v>
      </c>
      <c r="P290" t="s">
        <v>5</v>
      </c>
      <c r="Q290">
        <v>0</v>
      </c>
      <c r="R290">
        <v>0</v>
      </c>
      <c r="S290" t="s">
        <v>6</v>
      </c>
      <c r="T290">
        <v>0</v>
      </c>
      <c r="U290">
        <v>0</v>
      </c>
      <c r="V290" t="s">
        <v>7</v>
      </c>
      <c r="W290">
        <v>0</v>
      </c>
      <c r="X290">
        <v>0</v>
      </c>
      <c r="Y290" t="s">
        <v>8</v>
      </c>
      <c r="Z290">
        <v>0</v>
      </c>
      <c r="AA290">
        <v>0</v>
      </c>
      <c r="AB290" t="s">
        <v>9</v>
      </c>
      <c r="AC290">
        <v>0</v>
      </c>
      <c r="AD290">
        <v>0</v>
      </c>
      <c r="AE290" t="s">
        <v>10</v>
      </c>
      <c r="AF290">
        <v>32767</v>
      </c>
      <c r="AG290">
        <v>0</v>
      </c>
      <c r="AH290" t="s">
        <v>11</v>
      </c>
      <c r="AI290">
        <v>-32767</v>
      </c>
      <c r="AJ290">
        <v>0</v>
      </c>
      <c r="AK290" t="s">
        <v>12</v>
      </c>
      <c r="AL290">
        <v>0</v>
      </c>
      <c r="AM290">
        <v>0</v>
      </c>
    </row>
    <row r="291" spans="1:39" x14ac:dyDescent="0.25">
      <c r="A291" t="s">
        <v>95</v>
      </c>
      <c r="B291">
        <v>10</v>
      </c>
      <c r="C291">
        <v>250</v>
      </c>
      <c r="D291" t="s">
        <v>1</v>
      </c>
      <c r="E291">
        <v>0</v>
      </c>
      <c r="F291">
        <v>0</v>
      </c>
      <c r="G291" t="s">
        <v>2</v>
      </c>
      <c r="H291">
        <v>5367.2608499999997</v>
      </c>
      <c r="I291">
        <v>185.91861700000001</v>
      </c>
      <c r="J291" t="s">
        <v>3</v>
      </c>
      <c r="K291">
        <v>1803.061895</v>
      </c>
      <c r="L291">
        <v>209.83006399999999</v>
      </c>
      <c r="M291" t="s">
        <v>4</v>
      </c>
      <c r="N291">
        <v>0</v>
      </c>
      <c r="O291">
        <v>0</v>
      </c>
      <c r="P291" t="s">
        <v>5</v>
      </c>
      <c r="Q291">
        <v>0</v>
      </c>
      <c r="R291">
        <v>0</v>
      </c>
      <c r="S291" t="s">
        <v>6</v>
      </c>
      <c r="T291">
        <v>0</v>
      </c>
      <c r="U291">
        <v>0</v>
      </c>
      <c r="V291" t="s">
        <v>7</v>
      </c>
      <c r="W291">
        <v>0</v>
      </c>
      <c r="X291">
        <v>0</v>
      </c>
      <c r="Y291" t="s">
        <v>8</v>
      </c>
      <c r="Z291">
        <v>0</v>
      </c>
      <c r="AA291">
        <v>0</v>
      </c>
      <c r="AB291" t="s">
        <v>9</v>
      </c>
      <c r="AC291">
        <v>0</v>
      </c>
      <c r="AD291">
        <v>0</v>
      </c>
      <c r="AE291" t="s">
        <v>10</v>
      </c>
      <c r="AF291">
        <v>32767</v>
      </c>
      <c r="AG291">
        <v>0</v>
      </c>
      <c r="AH291" t="s">
        <v>11</v>
      </c>
      <c r="AI291">
        <v>-32767</v>
      </c>
      <c r="AJ291">
        <v>0</v>
      </c>
      <c r="AK291" t="s">
        <v>12</v>
      </c>
      <c r="AL291">
        <v>0</v>
      </c>
      <c r="AM291">
        <v>0</v>
      </c>
    </row>
    <row r="292" spans="1:39" x14ac:dyDescent="0.25">
      <c r="A292" t="s">
        <v>95</v>
      </c>
      <c r="B292">
        <v>11</v>
      </c>
      <c r="C292">
        <v>275</v>
      </c>
      <c r="D292" t="s">
        <v>1</v>
      </c>
      <c r="E292">
        <v>0</v>
      </c>
      <c r="F292">
        <v>0</v>
      </c>
      <c r="G292" t="s">
        <v>2</v>
      </c>
      <c r="H292">
        <v>5904.1234379999996</v>
      </c>
      <c r="I292">
        <v>223.69036299999999</v>
      </c>
      <c r="J292" t="s">
        <v>3</v>
      </c>
      <c r="K292">
        <v>1983.39552</v>
      </c>
      <c r="L292">
        <v>253.377431</v>
      </c>
      <c r="M292" t="s">
        <v>4</v>
      </c>
      <c r="N292">
        <v>0</v>
      </c>
      <c r="O292">
        <v>0</v>
      </c>
      <c r="P292" t="s">
        <v>5</v>
      </c>
      <c r="Q292">
        <v>0</v>
      </c>
      <c r="R292">
        <v>0</v>
      </c>
      <c r="S292" t="s">
        <v>6</v>
      </c>
      <c r="T292">
        <v>0</v>
      </c>
      <c r="U292">
        <v>0</v>
      </c>
      <c r="V292" t="s">
        <v>7</v>
      </c>
      <c r="W292">
        <v>0</v>
      </c>
      <c r="X292">
        <v>0</v>
      </c>
      <c r="Y292" t="s">
        <v>8</v>
      </c>
      <c r="Z292">
        <v>0</v>
      </c>
      <c r="AA292">
        <v>0</v>
      </c>
      <c r="AB292" t="s">
        <v>9</v>
      </c>
      <c r="AC292">
        <v>0</v>
      </c>
      <c r="AD292">
        <v>0</v>
      </c>
      <c r="AE292" t="s">
        <v>10</v>
      </c>
      <c r="AF292">
        <v>32767</v>
      </c>
      <c r="AG292">
        <v>0</v>
      </c>
      <c r="AH292" t="s">
        <v>11</v>
      </c>
      <c r="AI292">
        <v>-32767</v>
      </c>
      <c r="AJ292">
        <v>0</v>
      </c>
      <c r="AK292" t="s">
        <v>12</v>
      </c>
      <c r="AL292">
        <v>0</v>
      </c>
      <c r="AM292">
        <v>0</v>
      </c>
    </row>
    <row r="293" spans="1:39" x14ac:dyDescent="0.25">
      <c r="A293" t="s">
        <v>95</v>
      </c>
      <c r="B293">
        <v>12</v>
      </c>
      <c r="C293">
        <v>300</v>
      </c>
      <c r="D293" t="s">
        <v>1</v>
      </c>
      <c r="E293">
        <v>0</v>
      </c>
      <c r="F293">
        <v>0</v>
      </c>
      <c r="G293" t="s">
        <v>2</v>
      </c>
      <c r="H293">
        <v>6440.9199319999998</v>
      </c>
      <c r="I293">
        <v>266.22334699999999</v>
      </c>
      <c r="J293" t="s">
        <v>3</v>
      </c>
      <c r="K293">
        <v>2163.711436</v>
      </c>
      <c r="L293">
        <v>301.38735200000002</v>
      </c>
      <c r="M293" t="s">
        <v>4</v>
      </c>
      <c r="N293">
        <v>0</v>
      </c>
      <c r="O293">
        <v>0</v>
      </c>
      <c r="P293" t="s">
        <v>5</v>
      </c>
      <c r="Q293">
        <v>0</v>
      </c>
      <c r="R293">
        <v>0</v>
      </c>
      <c r="S293" t="s">
        <v>6</v>
      </c>
      <c r="T293">
        <v>0</v>
      </c>
      <c r="U293">
        <v>0</v>
      </c>
      <c r="V293" t="s">
        <v>7</v>
      </c>
      <c r="W293">
        <v>0</v>
      </c>
      <c r="X293">
        <v>0</v>
      </c>
      <c r="Y293" t="s">
        <v>8</v>
      </c>
      <c r="Z293">
        <v>0</v>
      </c>
      <c r="AA293">
        <v>0</v>
      </c>
      <c r="AB293" t="s">
        <v>9</v>
      </c>
      <c r="AC293">
        <v>0</v>
      </c>
      <c r="AD293">
        <v>0</v>
      </c>
      <c r="AE293" t="s">
        <v>10</v>
      </c>
      <c r="AF293">
        <v>32767</v>
      </c>
      <c r="AG293">
        <v>0</v>
      </c>
      <c r="AH293" t="s">
        <v>11</v>
      </c>
      <c r="AI293">
        <v>-32767</v>
      </c>
      <c r="AJ293">
        <v>0</v>
      </c>
      <c r="AK293" t="s">
        <v>12</v>
      </c>
      <c r="AL293">
        <v>0</v>
      </c>
      <c r="AM293">
        <v>0</v>
      </c>
    </row>
    <row r="294" spans="1:39" x14ac:dyDescent="0.25">
      <c r="A294" t="s">
        <v>95</v>
      </c>
      <c r="B294">
        <v>13</v>
      </c>
      <c r="C294">
        <v>325</v>
      </c>
      <c r="D294" t="s">
        <v>1</v>
      </c>
      <c r="E294">
        <v>0</v>
      </c>
      <c r="F294">
        <v>0</v>
      </c>
      <c r="G294" t="s">
        <v>2</v>
      </c>
      <c r="H294">
        <v>6977.7777640000004</v>
      </c>
      <c r="I294">
        <v>310.84389499999997</v>
      </c>
      <c r="J294" t="s">
        <v>3</v>
      </c>
      <c r="K294">
        <v>2344.0320259999999</v>
      </c>
      <c r="L294">
        <v>353.19413300000002</v>
      </c>
      <c r="M294" t="s">
        <v>4</v>
      </c>
      <c r="N294">
        <v>0</v>
      </c>
      <c r="O294">
        <v>0</v>
      </c>
      <c r="P294" t="s">
        <v>5</v>
      </c>
      <c r="Q294">
        <v>0</v>
      </c>
      <c r="R294">
        <v>0</v>
      </c>
      <c r="S294" t="s">
        <v>6</v>
      </c>
      <c r="T294">
        <v>0</v>
      </c>
      <c r="U294">
        <v>0</v>
      </c>
      <c r="V294" t="s">
        <v>7</v>
      </c>
      <c r="W294">
        <v>0</v>
      </c>
      <c r="X294">
        <v>0</v>
      </c>
      <c r="Y294" t="s">
        <v>8</v>
      </c>
      <c r="Z294">
        <v>0</v>
      </c>
      <c r="AA294">
        <v>0</v>
      </c>
      <c r="AB294" t="s">
        <v>9</v>
      </c>
      <c r="AC294">
        <v>0</v>
      </c>
      <c r="AD294">
        <v>0</v>
      </c>
      <c r="AE294" t="s">
        <v>10</v>
      </c>
      <c r="AF294">
        <v>32767</v>
      </c>
      <c r="AG294">
        <v>0</v>
      </c>
      <c r="AH294" t="s">
        <v>11</v>
      </c>
      <c r="AI294">
        <v>-32767</v>
      </c>
      <c r="AJ294">
        <v>0</v>
      </c>
      <c r="AK294" t="s">
        <v>12</v>
      </c>
      <c r="AL294">
        <v>0</v>
      </c>
      <c r="AM294">
        <v>0</v>
      </c>
    </row>
    <row r="295" spans="1:39" x14ac:dyDescent="0.25">
      <c r="A295" t="s">
        <v>95</v>
      </c>
      <c r="B295">
        <v>14</v>
      </c>
      <c r="C295">
        <v>350</v>
      </c>
      <c r="D295" t="s">
        <v>1</v>
      </c>
      <c r="E295">
        <v>0</v>
      </c>
      <c r="F295">
        <v>0</v>
      </c>
      <c r="G295" t="s">
        <v>2</v>
      </c>
      <c r="H295">
        <v>7514.5819140000003</v>
      </c>
      <c r="I295">
        <v>359.77177799999998</v>
      </c>
      <c r="J295" t="s">
        <v>3</v>
      </c>
      <c r="K295">
        <v>2524.3549899999998</v>
      </c>
      <c r="L295">
        <v>409.84232700000001</v>
      </c>
      <c r="M295" t="s">
        <v>4</v>
      </c>
      <c r="N295">
        <v>0</v>
      </c>
      <c r="O295">
        <v>0</v>
      </c>
      <c r="P295" t="s">
        <v>5</v>
      </c>
      <c r="Q295">
        <v>0</v>
      </c>
      <c r="R295">
        <v>0</v>
      </c>
      <c r="S295" t="s">
        <v>6</v>
      </c>
      <c r="T295">
        <v>0</v>
      </c>
      <c r="U295">
        <v>0</v>
      </c>
      <c r="V295" t="s">
        <v>7</v>
      </c>
      <c r="W295">
        <v>0</v>
      </c>
      <c r="X295">
        <v>0</v>
      </c>
      <c r="Y295" t="s">
        <v>8</v>
      </c>
      <c r="Z295">
        <v>0</v>
      </c>
      <c r="AA295">
        <v>0</v>
      </c>
      <c r="AB295" t="s">
        <v>9</v>
      </c>
      <c r="AC295">
        <v>0</v>
      </c>
      <c r="AD295">
        <v>0</v>
      </c>
      <c r="AE295" t="s">
        <v>10</v>
      </c>
      <c r="AF295">
        <v>32767</v>
      </c>
      <c r="AG295">
        <v>0</v>
      </c>
      <c r="AH295" t="s">
        <v>11</v>
      </c>
      <c r="AI295">
        <v>-32767</v>
      </c>
      <c r="AJ295">
        <v>0</v>
      </c>
      <c r="AK295" t="s">
        <v>12</v>
      </c>
      <c r="AL295">
        <v>0</v>
      </c>
      <c r="AM295">
        <v>0</v>
      </c>
    </row>
    <row r="296" spans="1:39" x14ac:dyDescent="0.25">
      <c r="A296" t="s">
        <v>95</v>
      </c>
      <c r="B296">
        <v>15</v>
      </c>
      <c r="C296">
        <v>375</v>
      </c>
      <c r="D296" t="s">
        <v>1</v>
      </c>
      <c r="E296">
        <v>0</v>
      </c>
      <c r="F296">
        <v>0</v>
      </c>
      <c r="G296" t="s">
        <v>2</v>
      </c>
      <c r="H296">
        <v>8051.3573050000005</v>
      </c>
      <c r="I296">
        <v>416.50030299999997</v>
      </c>
      <c r="J296" t="s">
        <v>3</v>
      </c>
      <c r="K296">
        <v>2704.6787300000001</v>
      </c>
      <c r="L296">
        <v>471.00677999999999</v>
      </c>
      <c r="M296" t="s">
        <v>4</v>
      </c>
      <c r="N296">
        <v>0</v>
      </c>
      <c r="O296">
        <v>0</v>
      </c>
      <c r="P296" t="s">
        <v>5</v>
      </c>
      <c r="Q296">
        <v>0</v>
      </c>
      <c r="R296">
        <v>0</v>
      </c>
      <c r="S296" t="s">
        <v>6</v>
      </c>
      <c r="T296">
        <v>0</v>
      </c>
      <c r="U296">
        <v>0</v>
      </c>
      <c r="V296" t="s">
        <v>7</v>
      </c>
      <c r="W296">
        <v>0</v>
      </c>
      <c r="X296">
        <v>0</v>
      </c>
      <c r="Y296" t="s">
        <v>8</v>
      </c>
      <c r="Z296">
        <v>0</v>
      </c>
      <c r="AA296">
        <v>0</v>
      </c>
      <c r="AB296" t="s">
        <v>9</v>
      </c>
      <c r="AC296">
        <v>0</v>
      </c>
      <c r="AD296">
        <v>0</v>
      </c>
      <c r="AE296" t="s">
        <v>10</v>
      </c>
      <c r="AF296">
        <v>32767</v>
      </c>
      <c r="AG296">
        <v>0</v>
      </c>
      <c r="AH296" t="s">
        <v>11</v>
      </c>
      <c r="AI296">
        <v>-32767</v>
      </c>
      <c r="AJ296">
        <v>0</v>
      </c>
      <c r="AK296" t="s">
        <v>12</v>
      </c>
      <c r="AL296">
        <v>0</v>
      </c>
      <c r="AM296">
        <v>0</v>
      </c>
    </row>
    <row r="297" spans="1:39" x14ac:dyDescent="0.25">
      <c r="A297" t="s">
        <v>95</v>
      </c>
      <c r="B297">
        <v>16</v>
      </c>
      <c r="C297">
        <v>400</v>
      </c>
      <c r="D297" t="s">
        <v>1</v>
      </c>
      <c r="E297">
        <v>0</v>
      </c>
      <c r="F297">
        <v>0</v>
      </c>
      <c r="G297" t="s">
        <v>2</v>
      </c>
      <c r="H297">
        <v>8588.2751559999997</v>
      </c>
      <c r="I297">
        <v>472.88538</v>
      </c>
      <c r="J297" t="s">
        <v>3</v>
      </c>
      <c r="K297">
        <v>2885.0291499999998</v>
      </c>
      <c r="L297">
        <v>535.39788899999996</v>
      </c>
      <c r="M297" t="s">
        <v>4</v>
      </c>
      <c r="N297">
        <v>0</v>
      </c>
      <c r="O297">
        <v>0</v>
      </c>
      <c r="P297" t="s">
        <v>5</v>
      </c>
      <c r="Q297">
        <v>0</v>
      </c>
      <c r="R297">
        <v>0</v>
      </c>
      <c r="S297" t="s">
        <v>6</v>
      </c>
      <c r="T297">
        <v>0</v>
      </c>
      <c r="U297">
        <v>0</v>
      </c>
      <c r="V297" t="s">
        <v>7</v>
      </c>
      <c r="W297">
        <v>0</v>
      </c>
      <c r="X297">
        <v>0</v>
      </c>
      <c r="Y297" t="s">
        <v>8</v>
      </c>
      <c r="Z297">
        <v>0</v>
      </c>
      <c r="AA297">
        <v>0</v>
      </c>
      <c r="AB297" t="s">
        <v>9</v>
      </c>
      <c r="AC297">
        <v>0</v>
      </c>
      <c r="AD297">
        <v>0</v>
      </c>
      <c r="AE297" t="s">
        <v>10</v>
      </c>
      <c r="AF297">
        <v>32767</v>
      </c>
      <c r="AG297">
        <v>0</v>
      </c>
      <c r="AH297" t="s">
        <v>11</v>
      </c>
      <c r="AI297">
        <v>-32767</v>
      </c>
      <c r="AJ297">
        <v>0</v>
      </c>
      <c r="AK297" t="s">
        <v>12</v>
      </c>
      <c r="AL297">
        <v>0</v>
      </c>
      <c r="AM297">
        <v>0</v>
      </c>
    </row>
    <row r="298" spans="1:39" x14ac:dyDescent="0.25">
      <c r="A298" t="s">
        <v>95</v>
      </c>
      <c r="B298">
        <v>17</v>
      </c>
      <c r="C298">
        <v>425</v>
      </c>
      <c r="D298" t="s">
        <v>1</v>
      </c>
      <c r="E298">
        <v>0</v>
      </c>
      <c r="F298">
        <v>0</v>
      </c>
      <c r="G298" t="s">
        <v>2</v>
      </c>
      <c r="H298">
        <v>9125.1035740000007</v>
      </c>
      <c r="I298">
        <v>531.46271300000001</v>
      </c>
      <c r="J298" t="s">
        <v>3</v>
      </c>
      <c r="K298">
        <v>3065.3560109999999</v>
      </c>
      <c r="L298">
        <v>603.19098199999996</v>
      </c>
      <c r="M298" t="s">
        <v>4</v>
      </c>
      <c r="N298">
        <v>0</v>
      </c>
      <c r="O298">
        <v>0</v>
      </c>
      <c r="P298" t="s">
        <v>5</v>
      </c>
      <c r="Q298">
        <v>0</v>
      </c>
      <c r="R298">
        <v>0</v>
      </c>
      <c r="S298" t="s">
        <v>6</v>
      </c>
      <c r="T298">
        <v>0</v>
      </c>
      <c r="U298">
        <v>0</v>
      </c>
      <c r="V298" t="s">
        <v>7</v>
      </c>
      <c r="W298">
        <v>0</v>
      </c>
      <c r="X298">
        <v>0</v>
      </c>
      <c r="Y298" t="s">
        <v>8</v>
      </c>
      <c r="Z298">
        <v>0</v>
      </c>
      <c r="AA298">
        <v>0</v>
      </c>
      <c r="AB298" t="s">
        <v>9</v>
      </c>
      <c r="AC298">
        <v>0</v>
      </c>
      <c r="AD298">
        <v>0</v>
      </c>
      <c r="AE298" t="s">
        <v>10</v>
      </c>
      <c r="AF298">
        <v>32767</v>
      </c>
      <c r="AG298">
        <v>0</v>
      </c>
      <c r="AH298" t="s">
        <v>11</v>
      </c>
      <c r="AI298">
        <v>-32767</v>
      </c>
      <c r="AJ298">
        <v>0</v>
      </c>
      <c r="AK298" t="s">
        <v>12</v>
      </c>
      <c r="AL298">
        <v>0</v>
      </c>
      <c r="AM298">
        <v>0</v>
      </c>
    </row>
    <row r="299" spans="1:39" x14ac:dyDescent="0.25">
      <c r="A299" t="s">
        <v>95</v>
      </c>
      <c r="B299">
        <v>18</v>
      </c>
      <c r="C299">
        <v>450</v>
      </c>
      <c r="D299" t="s">
        <v>1</v>
      </c>
      <c r="E299">
        <v>0</v>
      </c>
      <c r="F299">
        <v>0</v>
      </c>
      <c r="G299" t="s">
        <v>2</v>
      </c>
      <c r="H299">
        <v>9661.9763089999997</v>
      </c>
      <c r="I299">
        <v>593.03912700000001</v>
      </c>
      <c r="J299" t="s">
        <v>3</v>
      </c>
      <c r="K299">
        <v>3245.6825290000002</v>
      </c>
      <c r="L299">
        <v>675.87705500000004</v>
      </c>
      <c r="M299" t="s">
        <v>4</v>
      </c>
      <c r="N299">
        <v>0</v>
      </c>
      <c r="O299">
        <v>0</v>
      </c>
      <c r="P299" t="s">
        <v>5</v>
      </c>
      <c r="Q299">
        <v>0</v>
      </c>
      <c r="R299">
        <v>0</v>
      </c>
      <c r="S299" t="s">
        <v>6</v>
      </c>
      <c r="T299">
        <v>0</v>
      </c>
      <c r="U299">
        <v>0</v>
      </c>
      <c r="V299" t="s">
        <v>7</v>
      </c>
      <c r="W299">
        <v>0</v>
      </c>
      <c r="X299">
        <v>0</v>
      </c>
      <c r="Y299" t="s">
        <v>8</v>
      </c>
      <c r="Z299">
        <v>0</v>
      </c>
      <c r="AA299">
        <v>0</v>
      </c>
      <c r="AB299" t="s">
        <v>9</v>
      </c>
      <c r="AC299">
        <v>0</v>
      </c>
      <c r="AD299">
        <v>0</v>
      </c>
      <c r="AE299" t="s">
        <v>10</v>
      </c>
      <c r="AF299">
        <v>32767</v>
      </c>
      <c r="AG299">
        <v>0</v>
      </c>
      <c r="AH299" t="s">
        <v>11</v>
      </c>
      <c r="AI299">
        <v>-32767</v>
      </c>
      <c r="AJ299">
        <v>0</v>
      </c>
      <c r="AK299" t="s">
        <v>12</v>
      </c>
      <c r="AL299">
        <v>0</v>
      </c>
      <c r="AM299">
        <v>0</v>
      </c>
    </row>
    <row r="300" spans="1:39" x14ac:dyDescent="0.25">
      <c r="A300" t="s">
        <v>95</v>
      </c>
      <c r="B300">
        <v>19</v>
      </c>
      <c r="C300">
        <v>475</v>
      </c>
      <c r="D300" t="s">
        <v>1</v>
      </c>
      <c r="E300">
        <v>0</v>
      </c>
      <c r="F300">
        <v>0</v>
      </c>
      <c r="G300" t="s">
        <v>2</v>
      </c>
      <c r="H300">
        <v>10198.814979999999</v>
      </c>
      <c r="I300">
        <v>661.42386699999997</v>
      </c>
      <c r="J300" t="s">
        <v>3</v>
      </c>
      <c r="K300">
        <v>3426.00416</v>
      </c>
      <c r="L300">
        <v>753.13540999999998</v>
      </c>
      <c r="M300" t="s">
        <v>4</v>
      </c>
      <c r="N300">
        <v>0</v>
      </c>
      <c r="O300">
        <v>0</v>
      </c>
      <c r="P300" t="s">
        <v>5</v>
      </c>
      <c r="Q300">
        <v>0</v>
      </c>
      <c r="R300">
        <v>0</v>
      </c>
      <c r="S300" t="s">
        <v>6</v>
      </c>
      <c r="T300">
        <v>0</v>
      </c>
      <c r="U300">
        <v>0</v>
      </c>
      <c r="V300" t="s">
        <v>7</v>
      </c>
      <c r="W300">
        <v>0</v>
      </c>
      <c r="X300">
        <v>0</v>
      </c>
      <c r="Y300" t="s">
        <v>8</v>
      </c>
      <c r="Z300">
        <v>0</v>
      </c>
      <c r="AA300">
        <v>0</v>
      </c>
      <c r="AB300" t="s">
        <v>9</v>
      </c>
      <c r="AC300">
        <v>0</v>
      </c>
      <c r="AD300">
        <v>0</v>
      </c>
      <c r="AE300" t="s">
        <v>10</v>
      </c>
      <c r="AF300">
        <v>32767</v>
      </c>
      <c r="AG300">
        <v>0</v>
      </c>
      <c r="AH300" t="s">
        <v>11</v>
      </c>
      <c r="AI300">
        <v>-32767</v>
      </c>
      <c r="AJ300">
        <v>0</v>
      </c>
      <c r="AK300" t="s">
        <v>12</v>
      </c>
      <c r="AL300">
        <v>0</v>
      </c>
      <c r="AM300">
        <v>0</v>
      </c>
    </row>
    <row r="301" spans="1:39" x14ac:dyDescent="0.25">
      <c r="A301" t="s">
        <v>95</v>
      </c>
      <c r="B301">
        <v>20</v>
      </c>
      <c r="C301">
        <v>500</v>
      </c>
      <c r="D301" t="s">
        <v>1</v>
      </c>
      <c r="E301">
        <v>0</v>
      </c>
      <c r="F301">
        <v>0</v>
      </c>
      <c r="G301" t="s">
        <v>2</v>
      </c>
      <c r="H301">
        <v>10735.732676</v>
      </c>
      <c r="I301">
        <v>736.83508800000004</v>
      </c>
      <c r="J301" t="s">
        <v>3</v>
      </c>
      <c r="K301">
        <v>3606.3383060000001</v>
      </c>
      <c r="L301">
        <v>835.56900399999995</v>
      </c>
      <c r="M301" t="s">
        <v>4</v>
      </c>
      <c r="N301">
        <v>0</v>
      </c>
      <c r="O301">
        <v>0</v>
      </c>
      <c r="P301" t="s">
        <v>5</v>
      </c>
      <c r="Q301">
        <v>0</v>
      </c>
      <c r="R301">
        <v>0</v>
      </c>
      <c r="S301" t="s">
        <v>6</v>
      </c>
      <c r="T301">
        <v>0</v>
      </c>
      <c r="U301">
        <v>0</v>
      </c>
      <c r="V301" t="s">
        <v>7</v>
      </c>
      <c r="W301">
        <v>0</v>
      </c>
      <c r="X301">
        <v>0</v>
      </c>
      <c r="Y301" t="s">
        <v>8</v>
      </c>
      <c r="Z301">
        <v>0</v>
      </c>
      <c r="AA301">
        <v>0</v>
      </c>
      <c r="AB301" t="s">
        <v>9</v>
      </c>
      <c r="AC301">
        <v>0</v>
      </c>
      <c r="AD301">
        <v>0</v>
      </c>
      <c r="AE301" t="s">
        <v>10</v>
      </c>
      <c r="AF301">
        <v>32767</v>
      </c>
      <c r="AG301">
        <v>0</v>
      </c>
      <c r="AH301" t="s">
        <v>11</v>
      </c>
      <c r="AI301">
        <v>-32767</v>
      </c>
      <c r="AJ301">
        <v>0</v>
      </c>
      <c r="AK301" t="s">
        <v>12</v>
      </c>
      <c r="AL301">
        <v>0</v>
      </c>
      <c r="AM301">
        <v>0</v>
      </c>
    </row>
    <row r="302" spans="1:39" x14ac:dyDescent="0.25">
      <c r="A302" t="s">
        <v>106</v>
      </c>
      <c r="B302">
        <v>1</v>
      </c>
      <c r="C302">
        <v>25</v>
      </c>
      <c r="D302" t="s">
        <v>1</v>
      </c>
      <c r="E302">
        <v>0</v>
      </c>
      <c r="F302">
        <v>0</v>
      </c>
      <c r="G302" t="s">
        <v>2</v>
      </c>
      <c r="H302">
        <v>266.41959400000002</v>
      </c>
      <c r="I302">
        <v>1.675265</v>
      </c>
      <c r="J302" t="s">
        <v>3</v>
      </c>
      <c r="K302">
        <v>232.381103</v>
      </c>
      <c r="L302">
        <v>1.667929</v>
      </c>
      <c r="M302" t="s">
        <v>4</v>
      </c>
      <c r="N302">
        <v>0</v>
      </c>
      <c r="O302">
        <v>0</v>
      </c>
      <c r="P302" t="s">
        <v>5</v>
      </c>
      <c r="Q302">
        <v>0</v>
      </c>
      <c r="R302">
        <v>0</v>
      </c>
      <c r="S302" t="s">
        <v>6</v>
      </c>
      <c r="T302">
        <v>0</v>
      </c>
      <c r="U302">
        <v>0</v>
      </c>
      <c r="V302" t="s">
        <v>7</v>
      </c>
      <c r="W302">
        <v>0</v>
      </c>
      <c r="X302">
        <v>0</v>
      </c>
      <c r="Y302" t="s">
        <v>8</v>
      </c>
      <c r="Z302">
        <v>0</v>
      </c>
      <c r="AA302">
        <v>0</v>
      </c>
      <c r="AB302" t="s">
        <v>9</v>
      </c>
      <c r="AC302">
        <v>0</v>
      </c>
      <c r="AD302">
        <v>0</v>
      </c>
      <c r="AE302" t="s">
        <v>10</v>
      </c>
      <c r="AF302">
        <v>32767</v>
      </c>
      <c r="AG302">
        <v>0</v>
      </c>
      <c r="AH302" t="s">
        <v>11</v>
      </c>
      <c r="AI302">
        <v>-32767</v>
      </c>
      <c r="AJ302">
        <v>0</v>
      </c>
      <c r="AK302" t="s">
        <v>12</v>
      </c>
      <c r="AL302">
        <v>0</v>
      </c>
      <c r="AM302">
        <v>0</v>
      </c>
    </row>
    <row r="303" spans="1:39" x14ac:dyDescent="0.25">
      <c r="A303" t="s">
        <v>106</v>
      </c>
      <c r="B303">
        <v>2</v>
      </c>
      <c r="C303">
        <v>50</v>
      </c>
      <c r="D303" t="s">
        <v>1</v>
      </c>
      <c r="E303">
        <v>0</v>
      </c>
      <c r="F303">
        <v>0</v>
      </c>
      <c r="G303" t="s">
        <v>2</v>
      </c>
      <c r="H303">
        <v>535.35051999999996</v>
      </c>
      <c r="I303">
        <v>5.5910380000000002</v>
      </c>
      <c r="J303" t="s">
        <v>3</v>
      </c>
      <c r="K303">
        <v>467.20549499999998</v>
      </c>
      <c r="L303">
        <v>5.5654009999999996</v>
      </c>
      <c r="M303" t="s">
        <v>4</v>
      </c>
      <c r="N303">
        <v>0</v>
      </c>
      <c r="O303">
        <v>0</v>
      </c>
      <c r="P303" t="s">
        <v>5</v>
      </c>
      <c r="Q303">
        <v>0</v>
      </c>
      <c r="R303">
        <v>0</v>
      </c>
      <c r="S303" t="s">
        <v>6</v>
      </c>
      <c r="T303">
        <v>0</v>
      </c>
      <c r="U303">
        <v>0</v>
      </c>
      <c r="V303" t="s">
        <v>7</v>
      </c>
      <c r="W303">
        <v>0</v>
      </c>
      <c r="X303">
        <v>0</v>
      </c>
      <c r="Y303" t="s">
        <v>8</v>
      </c>
      <c r="Z303">
        <v>0</v>
      </c>
      <c r="AA303">
        <v>0</v>
      </c>
      <c r="AB303" t="s">
        <v>9</v>
      </c>
      <c r="AC303">
        <v>0</v>
      </c>
      <c r="AD303">
        <v>0</v>
      </c>
      <c r="AE303" t="s">
        <v>10</v>
      </c>
      <c r="AF303">
        <v>32767</v>
      </c>
      <c r="AG303">
        <v>0</v>
      </c>
      <c r="AH303" t="s">
        <v>11</v>
      </c>
      <c r="AI303">
        <v>-32767</v>
      </c>
      <c r="AJ303">
        <v>0</v>
      </c>
      <c r="AK303" t="s">
        <v>12</v>
      </c>
      <c r="AL303">
        <v>0</v>
      </c>
      <c r="AM303">
        <v>0</v>
      </c>
    </row>
    <row r="304" spans="1:39" x14ac:dyDescent="0.25">
      <c r="A304" t="s">
        <v>106</v>
      </c>
      <c r="B304">
        <v>3</v>
      </c>
      <c r="C304">
        <v>75</v>
      </c>
      <c r="D304" t="s">
        <v>1</v>
      </c>
      <c r="E304">
        <v>0</v>
      </c>
      <c r="F304">
        <v>0</v>
      </c>
      <c r="G304" t="s">
        <v>2</v>
      </c>
      <c r="H304">
        <v>805.56168600000001</v>
      </c>
      <c r="I304">
        <v>11.475839000000001</v>
      </c>
      <c r="J304" t="s">
        <v>3</v>
      </c>
      <c r="K304">
        <v>703.30435299999999</v>
      </c>
      <c r="L304">
        <v>11.404859</v>
      </c>
      <c r="M304" t="s">
        <v>4</v>
      </c>
      <c r="N304">
        <v>0</v>
      </c>
      <c r="O304">
        <v>0</v>
      </c>
      <c r="P304" t="s">
        <v>5</v>
      </c>
      <c r="Q304">
        <v>0</v>
      </c>
      <c r="R304">
        <v>0</v>
      </c>
      <c r="S304" t="s">
        <v>6</v>
      </c>
      <c r="T304">
        <v>0</v>
      </c>
      <c r="U304">
        <v>0</v>
      </c>
      <c r="V304" t="s">
        <v>7</v>
      </c>
      <c r="W304">
        <v>0</v>
      </c>
      <c r="X304">
        <v>0</v>
      </c>
      <c r="Y304" t="s">
        <v>8</v>
      </c>
      <c r="Z304">
        <v>0</v>
      </c>
      <c r="AA304">
        <v>0</v>
      </c>
      <c r="AB304" t="s">
        <v>9</v>
      </c>
      <c r="AC304">
        <v>0</v>
      </c>
      <c r="AD304">
        <v>0</v>
      </c>
      <c r="AE304" t="s">
        <v>10</v>
      </c>
      <c r="AF304">
        <v>32767</v>
      </c>
      <c r="AG304">
        <v>0</v>
      </c>
      <c r="AH304" t="s">
        <v>11</v>
      </c>
      <c r="AI304">
        <v>-32767</v>
      </c>
      <c r="AJ304">
        <v>0</v>
      </c>
      <c r="AK304" t="s">
        <v>12</v>
      </c>
      <c r="AL304">
        <v>0</v>
      </c>
      <c r="AM304">
        <v>0</v>
      </c>
    </row>
    <row r="305" spans="1:39" x14ac:dyDescent="0.25">
      <c r="A305" t="s">
        <v>106</v>
      </c>
      <c r="B305">
        <v>4</v>
      </c>
      <c r="C305">
        <v>100</v>
      </c>
      <c r="D305" t="s">
        <v>1</v>
      </c>
      <c r="E305">
        <v>0</v>
      </c>
      <c r="F305">
        <v>0</v>
      </c>
      <c r="G305" t="s">
        <v>2</v>
      </c>
      <c r="H305">
        <v>1076.0018259999999</v>
      </c>
      <c r="I305">
        <v>19.458981999999999</v>
      </c>
      <c r="J305" t="s">
        <v>3</v>
      </c>
      <c r="K305">
        <v>939.62595299999998</v>
      </c>
      <c r="L305">
        <v>19.304210999999999</v>
      </c>
      <c r="M305" t="s">
        <v>4</v>
      </c>
      <c r="N305">
        <v>0</v>
      </c>
      <c r="O305">
        <v>0</v>
      </c>
      <c r="P305" t="s">
        <v>5</v>
      </c>
      <c r="Q305">
        <v>0</v>
      </c>
      <c r="R305">
        <v>0</v>
      </c>
      <c r="S305" t="s">
        <v>6</v>
      </c>
      <c r="T305">
        <v>0</v>
      </c>
      <c r="U305">
        <v>0</v>
      </c>
      <c r="V305" t="s">
        <v>7</v>
      </c>
      <c r="W305">
        <v>0</v>
      </c>
      <c r="X305">
        <v>0</v>
      </c>
      <c r="Y305" t="s">
        <v>8</v>
      </c>
      <c r="Z305">
        <v>0</v>
      </c>
      <c r="AA305">
        <v>0</v>
      </c>
      <c r="AB305" t="s">
        <v>9</v>
      </c>
      <c r="AC305">
        <v>0</v>
      </c>
      <c r="AD305">
        <v>0</v>
      </c>
      <c r="AE305" t="s">
        <v>10</v>
      </c>
      <c r="AF305">
        <v>32767</v>
      </c>
      <c r="AG305">
        <v>0</v>
      </c>
      <c r="AH305" t="s">
        <v>11</v>
      </c>
      <c r="AI305">
        <v>-32767</v>
      </c>
      <c r="AJ305">
        <v>0</v>
      </c>
      <c r="AK305" t="s">
        <v>12</v>
      </c>
      <c r="AL305">
        <v>0</v>
      </c>
      <c r="AM305">
        <v>0</v>
      </c>
    </row>
    <row r="306" spans="1:39" x14ac:dyDescent="0.25">
      <c r="A306" t="s">
        <v>106</v>
      </c>
      <c r="B306">
        <v>5</v>
      </c>
      <c r="C306">
        <v>125</v>
      </c>
      <c r="D306" t="s">
        <v>1</v>
      </c>
      <c r="E306">
        <v>0</v>
      </c>
      <c r="F306">
        <v>0</v>
      </c>
      <c r="G306" t="s">
        <v>2</v>
      </c>
      <c r="H306">
        <v>1346.678435</v>
      </c>
      <c r="I306">
        <v>29.898159</v>
      </c>
      <c r="J306" t="s">
        <v>3</v>
      </c>
      <c r="K306">
        <v>1176.1785159999999</v>
      </c>
      <c r="L306">
        <v>29.623052999999999</v>
      </c>
      <c r="M306" t="s">
        <v>4</v>
      </c>
      <c r="N306">
        <v>0</v>
      </c>
      <c r="O306">
        <v>0</v>
      </c>
      <c r="P306" t="s">
        <v>5</v>
      </c>
      <c r="Q306">
        <v>0</v>
      </c>
      <c r="R306">
        <v>0</v>
      </c>
      <c r="S306" t="s">
        <v>6</v>
      </c>
      <c r="T306">
        <v>0</v>
      </c>
      <c r="U306">
        <v>0</v>
      </c>
      <c r="V306" t="s">
        <v>7</v>
      </c>
      <c r="W306">
        <v>0</v>
      </c>
      <c r="X306">
        <v>0</v>
      </c>
      <c r="Y306" t="s">
        <v>8</v>
      </c>
      <c r="Z306">
        <v>0</v>
      </c>
      <c r="AA306">
        <v>0</v>
      </c>
      <c r="AB306" t="s">
        <v>9</v>
      </c>
      <c r="AC306">
        <v>0</v>
      </c>
      <c r="AD306">
        <v>0</v>
      </c>
      <c r="AE306" t="s">
        <v>10</v>
      </c>
      <c r="AF306">
        <v>32767</v>
      </c>
      <c r="AG306">
        <v>0</v>
      </c>
      <c r="AH306" t="s">
        <v>11</v>
      </c>
      <c r="AI306">
        <v>-32767</v>
      </c>
      <c r="AJ306">
        <v>0</v>
      </c>
      <c r="AK306" t="s">
        <v>12</v>
      </c>
      <c r="AL306">
        <v>0</v>
      </c>
      <c r="AM306">
        <v>0</v>
      </c>
    </row>
    <row r="307" spans="1:39" x14ac:dyDescent="0.25">
      <c r="A307" t="s">
        <v>106</v>
      </c>
      <c r="B307">
        <v>6</v>
      </c>
      <c r="C307">
        <v>150</v>
      </c>
      <c r="D307" t="s">
        <v>1</v>
      </c>
      <c r="E307">
        <v>0</v>
      </c>
      <c r="F307">
        <v>0</v>
      </c>
      <c r="G307" t="s">
        <v>2</v>
      </c>
      <c r="H307">
        <v>1617.2151490000001</v>
      </c>
      <c r="I307">
        <v>42.832915</v>
      </c>
      <c r="J307" t="s">
        <v>3</v>
      </c>
      <c r="K307">
        <v>1412.5800340000001</v>
      </c>
      <c r="L307">
        <v>42.460093999999998</v>
      </c>
      <c r="M307" t="s">
        <v>4</v>
      </c>
      <c r="N307">
        <v>0</v>
      </c>
      <c r="O307">
        <v>0</v>
      </c>
      <c r="P307" t="s">
        <v>5</v>
      </c>
      <c r="Q307">
        <v>0</v>
      </c>
      <c r="R307">
        <v>0</v>
      </c>
      <c r="S307" t="s">
        <v>6</v>
      </c>
      <c r="T307">
        <v>0</v>
      </c>
      <c r="U307">
        <v>0</v>
      </c>
      <c r="V307" t="s">
        <v>7</v>
      </c>
      <c r="W307">
        <v>0</v>
      </c>
      <c r="X307">
        <v>0</v>
      </c>
      <c r="Y307" t="s">
        <v>8</v>
      </c>
      <c r="Z307">
        <v>0</v>
      </c>
      <c r="AA307">
        <v>0</v>
      </c>
      <c r="AB307" t="s">
        <v>9</v>
      </c>
      <c r="AC307">
        <v>0</v>
      </c>
      <c r="AD307">
        <v>0</v>
      </c>
      <c r="AE307" t="s">
        <v>10</v>
      </c>
      <c r="AF307">
        <v>32767</v>
      </c>
      <c r="AG307">
        <v>0</v>
      </c>
      <c r="AH307" t="s">
        <v>11</v>
      </c>
      <c r="AI307">
        <v>-32767</v>
      </c>
      <c r="AJ307">
        <v>0</v>
      </c>
      <c r="AK307" t="s">
        <v>12</v>
      </c>
      <c r="AL307">
        <v>0</v>
      </c>
      <c r="AM307">
        <v>0</v>
      </c>
    </row>
    <row r="308" spans="1:39" x14ac:dyDescent="0.25">
      <c r="A308" t="s">
        <v>106</v>
      </c>
      <c r="B308">
        <v>7</v>
      </c>
      <c r="C308">
        <v>175</v>
      </c>
      <c r="D308" t="s">
        <v>1</v>
      </c>
      <c r="E308">
        <v>0</v>
      </c>
      <c r="F308">
        <v>0</v>
      </c>
      <c r="G308" t="s">
        <v>2</v>
      </c>
      <c r="H308">
        <v>1887.8400730000001</v>
      </c>
      <c r="I308">
        <v>57.606701999999999</v>
      </c>
      <c r="J308" t="s">
        <v>3</v>
      </c>
      <c r="K308">
        <v>1649.0640229999999</v>
      </c>
      <c r="L308">
        <v>57.049342000000003</v>
      </c>
      <c r="M308" t="s">
        <v>4</v>
      </c>
      <c r="N308">
        <v>0</v>
      </c>
      <c r="O308">
        <v>0</v>
      </c>
      <c r="P308" t="s">
        <v>5</v>
      </c>
      <c r="Q308">
        <v>0</v>
      </c>
      <c r="R308">
        <v>0</v>
      </c>
      <c r="S308" t="s">
        <v>6</v>
      </c>
      <c r="T308">
        <v>0</v>
      </c>
      <c r="U308">
        <v>0</v>
      </c>
      <c r="V308" t="s">
        <v>7</v>
      </c>
      <c r="W308">
        <v>0</v>
      </c>
      <c r="X308">
        <v>0</v>
      </c>
      <c r="Y308" t="s">
        <v>8</v>
      </c>
      <c r="Z308">
        <v>0</v>
      </c>
      <c r="AA308">
        <v>0</v>
      </c>
      <c r="AB308" t="s">
        <v>9</v>
      </c>
      <c r="AC308">
        <v>0</v>
      </c>
      <c r="AD308">
        <v>0</v>
      </c>
      <c r="AE308" t="s">
        <v>10</v>
      </c>
      <c r="AF308">
        <v>32767</v>
      </c>
      <c r="AG308">
        <v>0</v>
      </c>
      <c r="AH308" t="s">
        <v>11</v>
      </c>
      <c r="AI308">
        <v>-32767</v>
      </c>
      <c r="AJ308">
        <v>0</v>
      </c>
      <c r="AK308" t="s">
        <v>12</v>
      </c>
      <c r="AL308">
        <v>0</v>
      </c>
      <c r="AM308">
        <v>0</v>
      </c>
    </row>
    <row r="309" spans="1:39" x14ac:dyDescent="0.25">
      <c r="A309" t="s">
        <v>106</v>
      </c>
      <c r="B309">
        <v>8</v>
      </c>
      <c r="C309">
        <v>200</v>
      </c>
      <c r="D309" t="s">
        <v>1</v>
      </c>
      <c r="E309">
        <v>0</v>
      </c>
      <c r="F309">
        <v>0</v>
      </c>
      <c r="G309" t="s">
        <v>2</v>
      </c>
      <c r="H309">
        <v>2158.5849710000002</v>
      </c>
      <c r="I309">
        <v>74.382391999999996</v>
      </c>
      <c r="J309" t="s">
        <v>3</v>
      </c>
      <c r="K309">
        <v>1885.657148</v>
      </c>
      <c r="L309">
        <v>73.634646000000004</v>
      </c>
      <c r="M309" t="s">
        <v>4</v>
      </c>
      <c r="N309">
        <v>0</v>
      </c>
      <c r="O309">
        <v>0</v>
      </c>
      <c r="P309" t="s">
        <v>5</v>
      </c>
      <c r="Q309">
        <v>0</v>
      </c>
      <c r="R309">
        <v>0</v>
      </c>
      <c r="S309" t="s">
        <v>6</v>
      </c>
      <c r="T309">
        <v>0</v>
      </c>
      <c r="U309">
        <v>0</v>
      </c>
      <c r="V309" t="s">
        <v>7</v>
      </c>
      <c r="W309">
        <v>0</v>
      </c>
      <c r="X309">
        <v>0</v>
      </c>
      <c r="Y309" t="s">
        <v>8</v>
      </c>
      <c r="Z309">
        <v>0</v>
      </c>
      <c r="AA309">
        <v>0</v>
      </c>
      <c r="AB309" t="s">
        <v>9</v>
      </c>
      <c r="AC309">
        <v>0</v>
      </c>
      <c r="AD309">
        <v>0</v>
      </c>
      <c r="AE309" t="s">
        <v>10</v>
      </c>
      <c r="AF309">
        <v>32767</v>
      </c>
      <c r="AG309">
        <v>0</v>
      </c>
      <c r="AH309" t="s">
        <v>11</v>
      </c>
      <c r="AI309">
        <v>-32767</v>
      </c>
      <c r="AJ309">
        <v>0</v>
      </c>
      <c r="AK309" t="s">
        <v>12</v>
      </c>
      <c r="AL309">
        <v>0</v>
      </c>
      <c r="AM309">
        <v>0</v>
      </c>
    </row>
    <row r="310" spans="1:39" x14ac:dyDescent="0.25">
      <c r="A310" t="s">
        <v>106</v>
      </c>
      <c r="B310">
        <v>9</v>
      </c>
      <c r="C310">
        <v>225</v>
      </c>
      <c r="D310" t="s">
        <v>1</v>
      </c>
      <c r="E310">
        <v>0</v>
      </c>
      <c r="F310">
        <v>0</v>
      </c>
      <c r="G310" t="s">
        <v>2</v>
      </c>
      <c r="H310">
        <v>2429.5103709999999</v>
      </c>
      <c r="I310">
        <v>92.988125999999994</v>
      </c>
      <c r="J310" t="s">
        <v>3</v>
      </c>
      <c r="K310">
        <v>2122.4214310000002</v>
      </c>
      <c r="L310">
        <v>91.997326999999999</v>
      </c>
      <c r="M310" t="s">
        <v>4</v>
      </c>
      <c r="N310">
        <v>0</v>
      </c>
      <c r="O310">
        <v>0</v>
      </c>
      <c r="P310" t="s">
        <v>5</v>
      </c>
      <c r="Q310">
        <v>0</v>
      </c>
      <c r="R310">
        <v>0</v>
      </c>
      <c r="S310" t="s">
        <v>6</v>
      </c>
      <c r="T310">
        <v>0</v>
      </c>
      <c r="U310">
        <v>0</v>
      </c>
      <c r="V310" t="s">
        <v>7</v>
      </c>
      <c r="W310">
        <v>0</v>
      </c>
      <c r="X310">
        <v>0</v>
      </c>
      <c r="Y310" t="s">
        <v>8</v>
      </c>
      <c r="Z310">
        <v>0</v>
      </c>
      <c r="AA310">
        <v>0</v>
      </c>
      <c r="AB310" t="s">
        <v>9</v>
      </c>
      <c r="AC310">
        <v>0</v>
      </c>
      <c r="AD310">
        <v>0</v>
      </c>
      <c r="AE310" t="s">
        <v>10</v>
      </c>
      <c r="AF310">
        <v>32767</v>
      </c>
      <c r="AG310">
        <v>0</v>
      </c>
      <c r="AH310" t="s">
        <v>11</v>
      </c>
      <c r="AI310">
        <v>-32767</v>
      </c>
      <c r="AJ310">
        <v>0</v>
      </c>
      <c r="AK310" t="s">
        <v>12</v>
      </c>
      <c r="AL310">
        <v>0</v>
      </c>
      <c r="AM310">
        <v>0</v>
      </c>
    </row>
    <row r="311" spans="1:39" x14ac:dyDescent="0.25">
      <c r="A311" t="s">
        <v>106</v>
      </c>
      <c r="B311">
        <v>10</v>
      </c>
      <c r="C311">
        <v>250</v>
      </c>
      <c r="D311" t="s">
        <v>1</v>
      </c>
      <c r="E311">
        <v>0</v>
      </c>
      <c r="F311">
        <v>0</v>
      </c>
      <c r="G311" t="s">
        <v>2</v>
      </c>
      <c r="H311">
        <v>2700.5712450000001</v>
      </c>
      <c r="I311">
        <v>114.811367</v>
      </c>
      <c r="J311" t="s">
        <v>3</v>
      </c>
      <c r="K311">
        <v>2359.3156450000001</v>
      </c>
      <c r="L311">
        <v>113.530742</v>
      </c>
      <c r="M311" t="s">
        <v>4</v>
      </c>
      <c r="N311">
        <v>0</v>
      </c>
      <c r="O311">
        <v>0</v>
      </c>
      <c r="P311" t="s">
        <v>5</v>
      </c>
      <c r="Q311">
        <v>0</v>
      </c>
      <c r="R311">
        <v>0</v>
      </c>
      <c r="S311" t="s">
        <v>6</v>
      </c>
      <c r="T311">
        <v>0</v>
      </c>
      <c r="U311">
        <v>0</v>
      </c>
      <c r="V311" t="s">
        <v>7</v>
      </c>
      <c r="W311">
        <v>0</v>
      </c>
      <c r="X311">
        <v>0</v>
      </c>
      <c r="Y311" t="s">
        <v>8</v>
      </c>
      <c r="Z311">
        <v>0</v>
      </c>
      <c r="AA311">
        <v>0</v>
      </c>
      <c r="AB311" t="s">
        <v>9</v>
      </c>
      <c r="AC311">
        <v>0</v>
      </c>
      <c r="AD311">
        <v>0</v>
      </c>
      <c r="AE311" t="s">
        <v>10</v>
      </c>
      <c r="AF311">
        <v>32767</v>
      </c>
      <c r="AG311">
        <v>0</v>
      </c>
      <c r="AH311" t="s">
        <v>11</v>
      </c>
      <c r="AI311">
        <v>-32767</v>
      </c>
      <c r="AJ311">
        <v>0</v>
      </c>
      <c r="AK311" t="s">
        <v>12</v>
      </c>
      <c r="AL311">
        <v>0</v>
      </c>
      <c r="AM311">
        <v>0</v>
      </c>
    </row>
    <row r="312" spans="1:39" x14ac:dyDescent="0.25">
      <c r="A312" t="s">
        <v>106</v>
      </c>
      <c r="B312">
        <v>11</v>
      </c>
      <c r="C312">
        <v>275</v>
      </c>
      <c r="D312" t="s">
        <v>1</v>
      </c>
      <c r="E312">
        <v>0</v>
      </c>
      <c r="F312">
        <v>0</v>
      </c>
      <c r="G312" t="s">
        <v>2</v>
      </c>
      <c r="H312">
        <v>2972.0159229999999</v>
      </c>
      <c r="I312">
        <v>139.734084</v>
      </c>
      <c r="J312" t="s">
        <v>3</v>
      </c>
      <c r="K312">
        <v>2596.5858499999999</v>
      </c>
      <c r="L312">
        <v>138.10530299999999</v>
      </c>
      <c r="M312" t="s">
        <v>4</v>
      </c>
      <c r="N312">
        <v>0</v>
      </c>
      <c r="O312">
        <v>0</v>
      </c>
      <c r="P312" t="s">
        <v>5</v>
      </c>
      <c r="Q312">
        <v>0</v>
      </c>
      <c r="R312">
        <v>0</v>
      </c>
      <c r="S312" t="s">
        <v>6</v>
      </c>
      <c r="T312">
        <v>0</v>
      </c>
      <c r="U312">
        <v>0</v>
      </c>
      <c r="V312" t="s">
        <v>7</v>
      </c>
      <c r="W312">
        <v>0</v>
      </c>
      <c r="X312">
        <v>0</v>
      </c>
      <c r="Y312" t="s">
        <v>8</v>
      </c>
      <c r="Z312">
        <v>0</v>
      </c>
      <c r="AA312">
        <v>0</v>
      </c>
      <c r="AB312" t="s">
        <v>9</v>
      </c>
      <c r="AC312">
        <v>0</v>
      </c>
      <c r="AD312">
        <v>0</v>
      </c>
      <c r="AE312" t="s">
        <v>10</v>
      </c>
      <c r="AF312">
        <v>32767</v>
      </c>
      <c r="AG312">
        <v>0</v>
      </c>
      <c r="AH312" t="s">
        <v>11</v>
      </c>
      <c r="AI312">
        <v>-32767</v>
      </c>
      <c r="AJ312">
        <v>0</v>
      </c>
      <c r="AK312" t="s">
        <v>12</v>
      </c>
      <c r="AL312">
        <v>0</v>
      </c>
      <c r="AM312">
        <v>0</v>
      </c>
    </row>
    <row r="313" spans="1:39" x14ac:dyDescent="0.25">
      <c r="A313" t="s">
        <v>106</v>
      </c>
      <c r="B313">
        <v>12</v>
      </c>
      <c r="C313">
        <v>300</v>
      </c>
      <c r="D313" t="s">
        <v>1</v>
      </c>
      <c r="E313">
        <v>0</v>
      </c>
      <c r="F313">
        <v>0</v>
      </c>
      <c r="G313" t="s">
        <v>2</v>
      </c>
      <c r="H313">
        <v>3243.6194820000001</v>
      </c>
      <c r="I313">
        <v>165.31388100000001</v>
      </c>
      <c r="J313" t="s">
        <v>3</v>
      </c>
      <c r="K313">
        <v>2834.0096830000002</v>
      </c>
      <c r="L313">
        <v>163.26648299999999</v>
      </c>
      <c r="M313" t="s">
        <v>4</v>
      </c>
      <c r="N313">
        <v>0</v>
      </c>
      <c r="O313">
        <v>0</v>
      </c>
      <c r="P313" t="s">
        <v>5</v>
      </c>
      <c r="Q313">
        <v>0</v>
      </c>
      <c r="R313">
        <v>0</v>
      </c>
      <c r="S313" t="s">
        <v>6</v>
      </c>
      <c r="T313">
        <v>0</v>
      </c>
      <c r="U313">
        <v>0</v>
      </c>
      <c r="V313" t="s">
        <v>7</v>
      </c>
      <c r="W313">
        <v>0</v>
      </c>
      <c r="X313">
        <v>0</v>
      </c>
      <c r="Y313" t="s">
        <v>8</v>
      </c>
      <c r="Z313">
        <v>0</v>
      </c>
      <c r="AA313">
        <v>0</v>
      </c>
      <c r="AB313" t="s">
        <v>9</v>
      </c>
      <c r="AC313">
        <v>0</v>
      </c>
      <c r="AD313">
        <v>0</v>
      </c>
      <c r="AE313" t="s">
        <v>10</v>
      </c>
      <c r="AF313">
        <v>32767</v>
      </c>
      <c r="AG313">
        <v>0</v>
      </c>
      <c r="AH313" t="s">
        <v>11</v>
      </c>
      <c r="AI313">
        <v>-32767</v>
      </c>
      <c r="AJ313">
        <v>0</v>
      </c>
      <c r="AK313" t="s">
        <v>12</v>
      </c>
      <c r="AL313">
        <v>0</v>
      </c>
      <c r="AM313">
        <v>0</v>
      </c>
    </row>
    <row r="314" spans="1:39" x14ac:dyDescent="0.25">
      <c r="A314" t="s">
        <v>106</v>
      </c>
      <c r="B314">
        <v>13</v>
      </c>
      <c r="C314">
        <v>325</v>
      </c>
      <c r="D314" t="s">
        <v>1</v>
      </c>
      <c r="E314">
        <v>0</v>
      </c>
      <c r="F314">
        <v>0</v>
      </c>
      <c r="G314" t="s">
        <v>2</v>
      </c>
      <c r="H314">
        <v>3515.4896140000001</v>
      </c>
      <c r="I314">
        <v>193.81640300000001</v>
      </c>
      <c r="J314" t="s">
        <v>3</v>
      </c>
      <c r="K314">
        <v>3071.700703</v>
      </c>
      <c r="L314">
        <v>191.401385</v>
      </c>
      <c r="M314" t="s">
        <v>4</v>
      </c>
      <c r="N314">
        <v>0</v>
      </c>
      <c r="O314">
        <v>0</v>
      </c>
      <c r="P314" t="s">
        <v>5</v>
      </c>
      <c r="Q314">
        <v>0</v>
      </c>
      <c r="R314">
        <v>0</v>
      </c>
      <c r="S314" t="s">
        <v>6</v>
      </c>
      <c r="T314">
        <v>0</v>
      </c>
      <c r="U314">
        <v>0</v>
      </c>
      <c r="V314" t="s">
        <v>7</v>
      </c>
      <c r="W314">
        <v>0</v>
      </c>
      <c r="X314">
        <v>0</v>
      </c>
      <c r="Y314" t="s">
        <v>8</v>
      </c>
      <c r="Z314">
        <v>0</v>
      </c>
      <c r="AA314">
        <v>0</v>
      </c>
      <c r="AB314" t="s">
        <v>9</v>
      </c>
      <c r="AC314">
        <v>0</v>
      </c>
      <c r="AD314">
        <v>0</v>
      </c>
      <c r="AE314" t="s">
        <v>10</v>
      </c>
      <c r="AF314">
        <v>32767</v>
      </c>
      <c r="AG314">
        <v>0</v>
      </c>
      <c r="AH314" t="s">
        <v>11</v>
      </c>
      <c r="AI314">
        <v>-32767</v>
      </c>
      <c r="AJ314">
        <v>0</v>
      </c>
      <c r="AK314" t="s">
        <v>12</v>
      </c>
      <c r="AL314">
        <v>0</v>
      </c>
      <c r="AM314">
        <v>0</v>
      </c>
    </row>
    <row r="315" spans="1:39" x14ac:dyDescent="0.25">
      <c r="A315" t="s">
        <v>106</v>
      </c>
      <c r="B315">
        <v>14</v>
      </c>
      <c r="C315">
        <v>350</v>
      </c>
      <c r="D315" t="s">
        <v>1</v>
      </c>
      <c r="E315">
        <v>0</v>
      </c>
      <c r="F315">
        <v>0</v>
      </c>
      <c r="G315" t="s">
        <v>2</v>
      </c>
      <c r="H315">
        <v>3787.5731740000001</v>
      </c>
      <c r="I315">
        <v>223.483126</v>
      </c>
      <c r="J315" t="s">
        <v>3</v>
      </c>
      <c r="K315">
        <v>3309.5944629999999</v>
      </c>
      <c r="L315">
        <v>220.71251899999999</v>
      </c>
      <c r="M315" t="s">
        <v>4</v>
      </c>
      <c r="N315">
        <v>0</v>
      </c>
      <c r="O315">
        <v>0</v>
      </c>
      <c r="P315" t="s">
        <v>5</v>
      </c>
      <c r="Q315">
        <v>0</v>
      </c>
      <c r="R315">
        <v>0</v>
      </c>
      <c r="S315" t="s">
        <v>6</v>
      </c>
      <c r="T315">
        <v>0</v>
      </c>
      <c r="U315">
        <v>0</v>
      </c>
      <c r="V315" t="s">
        <v>7</v>
      </c>
      <c r="W315">
        <v>0</v>
      </c>
      <c r="X315">
        <v>0</v>
      </c>
      <c r="Y315" t="s">
        <v>8</v>
      </c>
      <c r="Z315">
        <v>0</v>
      </c>
      <c r="AA315">
        <v>0</v>
      </c>
      <c r="AB315" t="s">
        <v>9</v>
      </c>
      <c r="AC315">
        <v>0</v>
      </c>
      <c r="AD315">
        <v>0</v>
      </c>
      <c r="AE315" t="s">
        <v>10</v>
      </c>
      <c r="AF315">
        <v>32767</v>
      </c>
      <c r="AG315">
        <v>0</v>
      </c>
      <c r="AH315" t="s">
        <v>11</v>
      </c>
      <c r="AI315">
        <v>-32767</v>
      </c>
      <c r="AJ315">
        <v>0</v>
      </c>
      <c r="AK315" t="s">
        <v>12</v>
      </c>
      <c r="AL315">
        <v>0</v>
      </c>
      <c r="AM315">
        <v>0</v>
      </c>
    </row>
    <row r="316" spans="1:39" x14ac:dyDescent="0.25">
      <c r="A316" t="s">
        <v>106</v>
      </c>
      <c r="B316">
        <v>15</v>
      </c>
      <c r="C316">
        <v>375</v>
      </c>
      <c r="D316" t="s">
        <v>1</v>
      </c>
      <c r="E316">
        <v>0</v>
      </c>
      <c r="F316">
        <v>0</v>
      </c>
      <c r="G316" t="s">
        <v>2</v>
      </c>
      <c r="H316">
        <v>4060.0695949999999</v>
      </c>
      <c r="I316">
        <v>261.8091</v>
      </c>
      <c r="J316" t="s">
        <v>3</v>
      </c>
      <c r="K316">
        <v>3547.8989160000001</v>
      </c>
      <c r="L316">
        <v>258.49292200000002</v>
      </c>
      <c r="M316" t="s">
        <v>4</v>
      </c>
      <c r="N316">
        <v>0</v>
      </c>
      <c r="O316">
        <v>0</v>
      </c>
      <c r="P316" t="s">
        <v>5</v>
      </c>
      <c r="Q316">
        <v>0</v>
      </c>
      <c r="R316">
        <v>0</v>
      </c>
      <c r="S316" t="s">
        <v>6</v>
      </c>
      <c r="T316">
        <v>0</v>
      </c>
      <c r="U316">
        <v>0</v>
      </c>
      <c r="V316" t="s">
        <v>7</v>
      </c>
      <c r="W316">
        <v>0</v>
      </c>
      <c r="X316">
        <v>0</v>
      </c>
      <c r="Y316" t="s">
        <v>8</v>
      </c>
      <c r="Z316">
        <v>0</v>
      </c>
      <c r="AA316">
        <v>0</v>
      </c>
      <c r="AB316" t="s">
        <v>9</v>
      </c>
      <c r="AC316">
        <v>0</v>
      </c>
      <c r="AD316">
        <v>0</v>
      </c>
      <c r="AE316" t="s">
        <v>10</v>
      </c>
      <c r="AF316">
        <v>32767</v>
      </c>
      <c r="AG316">
        <v>0</v>
      </c>
      <c r="AH316" t="s">
        <v>11</v>
      </c>
      <c r="AI316">
        <v>-32767</v>
      </c>
      <c r="AJ316">
        <v>0</v>
      </c>
      <c r="AK316" t="s">
        <v>12</v>
      </c>
      <c r="AL316">
        <v>0</v>
      </c>
      <c r="AM316">
        <v>0</v>
      </c>
    </row>
    <row r="317" spans="1:39" x14ac:dyDescent="0.25">
      <c r="A317" t="s">
        <v>106</v>
      </c>
      <c r="B317">
        <v>16</v>
      </c>
      <c r="C317">
        <v>400</v>
      </c>
      <c r="D317" t="s">
        <v>1</v>
      </c>
      <c r="E317">
        <v>0</v>
      </c>
      <c r="F317">
        <v>0</v>
      </c>
      <c r="G317" t="s">
        <v>2</v>
      </c>
      <c r="H317">
        <v>4332.8151459999999</v>
      </c>
      <c r="I317">
        <v>300.39631800000001</v>
      </c>
      <c r="J317" t="s">
        <v>3</v>
      </c>
      <c r="K317">
        <v>3786.450601</v>
      </c>
      <c r="L317">
        <v>296.65472599999998</v>
      </c>
      <c r="M317" t="s">
        <v>4</v>
      </c>
      <c r="N317">
        <v>0</v>
      </c>
      <c r="O317">
        <v>0</v>
      </c>
      <c r="P317" t="s">
        <v>5</v>
      </c>
      <c r="Q317">
        <v>0</v>
      </c>
      <c r="R317">
        <v>0</v>
      </c>
      <c r="S317" t="s">
        <v>6</v>
      </c>
      <c r="T317">
        <v>0</v>
      </c>
      <c r="U317">
        <v>0</v>
      </c>
      <c r="V317" t="s">
        <v>7</v>
      </c>
      <c r="W317">
        <v>0</v>
      </c>
      <c r="X317">
        <v>0</v>
      </c>
      <c r="Y317" t="s">
        <v>8</v>
      </c>
      <c r="Z317">
        <v>0</v>
      </c>
      <c r="AA317">
        <v>0</v>
      </c>
      <c r="AB317" t="s">
        <v>9</v>
      </c>
      <c r="AC317">
        <v>0</v>
      </c>
      <c r="AD317">
        <v>0</v>
      </c>
      <c r="AE317" t="s">
        <v>10</v>
      </c>
      <c r="AF317">
        <v>32767</v>
      </c>
      <c r="AG317">
        <v>0</v>
      </c>
      <c r="AH317" t="s">
        <v>11</v>
      </c>
      <c r="AI317">
        <v>-32767</v>
      </c>
      <c r="AJ317">
        <v>0</v>
      </c>
      <c r="AK317" t="s">
        <v>12</v>
      </c>
      <c r="AL317">
        <v>0</v>
      </c>
      <c r="AM317">
        <v>0</v>
      </c>
    </row>
    <row r="318" spans="1:39" x14ac:dyDescent="0.25">
      <c r="A318" t="s">
        <v>106</v>
      </c>
      <c r="B318">
        <v>17</v>
      </c>
      <c r="C318">
        <v>425</v>
      </c>
      <c r="D318" t="s">
        <v>1</v>
      </c>
      <c r="E318">
        <v>0</v>
      </c>
      <c r="F318">
        <v>0</v>
      </c>
      <c r="G318" t="s">
        <v>2</v>
      </c>
      <c r="H318">
        <v>4606.0739839999997</v>
      </c>
      <c r="I318">
        <v>336.57962700000002</v>
      </c>
      <c r="J318" t="s">
        <v>3</v>
      </c>
      <c r="K318">
        <v>4025.5063770000002</v>
      </c>
      <c r="L318">
        <v>332.49834099999998</v>
      </c>
      <c r="M318" t="s">
        <v>4</v>
      </c>
      <c r="N318">
        <v>0</v>
      </c>
      <c r="O318">
        <v>0</v>
      </c>
      <c r="P318" t="s">
        <v>5</v>
      </c>
      <c r="Q318">
        <v>0</v>
      </c>
      <c r="R318">
        <v>0</v>
      </c>
      <c r="S318" t="s">
        <v>6</v>
      </c>
      <c r="T318">
        <v>0</v>
      </c>
      <c r="U318">
        <v>0</v>
      </c>
      <c r="V318" t="s">
        <v>7</v>
      </c>
      <c r="W318">
        <v>0</v>
      </c>
      <c r="X318">
        <v>0</v>
      </c>
      <c r="Y318" t="s">
        <v>8</v>
      </c>
      <c r="Z318">
        <v>0</v>
      </c>
      <c r="AA318">
        <v>0</v>
      </c>
      <c r="AB318" t="s">
        <v>9</v>
      </c>
      <c r="AC318">
        <v>0</v>
      </c>
      <c r="AD318">
        <v>0</v>
      </c>
      <c r="AE318" t="s">
        <v>10</v>
      </c>
      <c r="AF318">
        <v>32767</v>
      </c>
      <c r="AG318">
        <v>0</v>
      </c>
      <c r="AH318" t="s">
        <v>11</v>
      </c>
      <c r="AI318">
        <v>-32767</v>
      </c>
      <c r="AJ318">
        <v>0</v>
      </c>
      <c r="AK318" t="s">
        <v>12</v>
      </c>
      <c r="AL318">
        <v>0</v>
      </c>
      <c r="AM318">
        <v>0</v>
      </c>
    </row>
    <row r="319" spans="1:39" x14ac:dyDescent="0.25">
      <c r="A319" t="s">
        <v>106</v>
      </c>
      <c r="B319">
        <v>18</v>
      </c>
      <c r="C319">
        <v>450</v>
      </c>
      <c r="D319" t="s">
        <v>1</v>
      </c>
      <c r="E319">
        <v>0</v>
      </c>
      <c r="F319">
        <v>0</v>
      </c>
      <c r="G319" t="s">
        <v>2</v>
      </c>
      <c r="H319">
        <v>4879.6556739999996</v>
      </c>
      <c r="I319">
        <v>375.42512499999998</v>
      </c>
      <c r="J319" t="s">
        <v>3</v>
      </c>
      <c r="K319">
        <v>4264.8852729999999</v>
      </c>
      <c r="L319">
        <v>371.24557900000002</v>
      </c>
      <c r="M319" t="s">
        <v>4</v>
      </c>
      <c r="N319">
        <v>0</v>
      </c>
      <c r="O319">
        <v>0</v>
      </c>
      <c r="P319" t="s">
        <v>5</v>
      </c>
      <c r="Q319">
        <v>0</v>
      </c>
      <c r="R319">
        <v>0</v>
      </c>
      <c r="S319" t="s">
        <v>6</v>
      </c>
      <c r="T319">
        <v>0</v>
      </c>
      <c r="U319">
        <v>0</v>
      </c>
      <c r="V319" t="s">
        <v>7</v>
      </c>
      <c r="W319">
        <v>0</v>
      </c>
      <c r="X319">
        <v>0</v>
      </c>
      <c r="Y319" t="s">
        <v>8</v>
      </c>
      <c r="Z319">
        <v>0</v>
      </c>
      <c r="AA319">
        <v>0</v>
      </c>
      <c r="AB319" t="s">
        <v>9</v>
      </c>
      <c r="AC319">
        <v>0</v>
      </c>
      <c r="AD319">
        <v>0</v>
      </c>
      <c r="AE319" t="s">
        <v>10</v>
      </c>
      <c r="AF319">
        <v>32767</v>
      </c>
      <c r="AG319">
        <v>0</v>
      </c>
      <c r="AH319" t="s">
        <v>11</v>
      </c>
      <c r="AI319">
        <v>-32767</v>
      </c>
      <c r="AJ319">
        <v>0</v>
      </c>
      <c r="AK319" t="s">
        <v>12</v>
      </c>
      <c r="AL319">
        <v>0.02</v>
      </c>
      <c r="AM319">
        <v>1.9599999999999999E-2</v>
      </c>
    </row>
    <row r="320" spans="1:39" x14ac:dyDescent="0.25">
      <c r="A320" t="s">
        <v>106</v>
      </c>
      <c r="B320">
        <v>19</v>
      </c>
      <c r="C320">
        <v>475</v>
      </c>
      <c r="D320" t="s">
        <v>1</v>
      </c>
      <c r="E320">
        <v>0</v>
      </c>
      <c r="F320">
        <v>0</v>
      </c>
      <c r="G320" t="s">
        <v>2</v>
      </c>
      <c r="H320">
        <v>5153.6587890000001</v>
      </c>
      <c r="I320">
        <v>418.758263</v>
      </c>
      <c r="J320" t="s">
        <v>3</v>
      </c>
      <c r="K320">
        <v>4504.6848929999996</v>
      </c>
      <c r="L320">
        <v>414.07861500000001</v>
      </c>
      <c r="M320" t="s">
        <v>4</v>
      </c>
      <c r="N320">
        <v>0</v>
      </c>
      <c r="O320">
        <v>0</v>
      </c>
      <c r="P320" t="s">
        <v>5</v>
      </c>
      <c r="Q320">
        <v>0</v>
      </c>
      <c r="R320">
        <v>0</v>
      </c>
      <c r="S320" t="s">
        <v>6</v>
      </c>
      <c r="T320">
        <v>0</v>
      </c>
      <c r="U320">
        <v>0</v>
      </c>
      <c r="V320" t="s">
        <v>7</v>
      </c>
      <c r="W320">
        <v>0</v>
      </c>
      <c r="X320">
        <v>0</v>
      </c>
      <c r="Y320" t="s">
        <v>8</v>
      </c>
      <c r="Z320">
        <v>0</v>
      </c>
      <c r="AA320">
        <v>0</v>
      </c>
      <c r="AB320" t="s">
        <v>9</v>
      </c>
      <c r="AC320">
        <v>0</v>
      </c>
      <c r="AD320">
        <v>0</v>
      </c>
      <c r="AE320" t="s">
        <v>10</v>
      </c>
      <c r="AF320">
        <v>32767</v>
      </c>
      <c r="AG320">
        <v>0</v>
      </c>
      <c r="AH320" t="s">
        <v>11</v>
      </c>
      <c r="AI320">
        <v>-32767</v>
      </c>
      <c r="AJ320">
        <v>0</v>
      </c>
      <c r="AK320" t="s">
        <v>12</v>
      </c>
      <c r="AL320">
        <v>0.02</v>
      </c>
      <c r="AM320">
        <v>1.9599999999999999E-2</v>
      </c>
    </row>
    <row r="321" spans="1:39" x14ac:dyDescent="0.25">
      <c r="A321" t="s">
        <v>106</v>
      </c>
      <c r="B321">
        <v>20</v>
      </c>
      <c r="C321">
        <v>500</v>
      </c>
      <c r="D321" t="s">
        <v>1</v>
      </c>
      <c r="E321">
        <v>0</v>
      </c>
      <c r="F321">
        <v>0</v>
      </c>
      <c r="G321" t="s">
        <v>2</v>
      </c>
      <c r="H321">
        <v>5428.0986620000003</v>
      </c>
      <c r="I321">
        <v>474.07213300000001</v>
      </c>
      <c r="J321" t="s">
        <v>3</v>
      </c>
      <c r="K321">
        <v>4744.9218650000003</v>
      </c>
      <c r="L321">
        <v>468.99704800000001</v>
      </c>
      <c r="M321" t="s">
        <v>4</v>
      </c>
      <c r="N321">
        <v>0</v>
      </c>
      <c r="O321">
        <v>0</v>
      </c>
      <c r="P321" t="s">
        <v>5</v>
      </c>
      <c r="Q321">
        <v>0</v>
      </c>
      <c r="R321">
        <v>0</v>
      </c>
      <c r="S321" t="s">
        <v>6</v>
      </c>
      <c r="T321">
        <v>0</v>
      </c>
      <c r="U321">
        <v>0</v>
      </c>
      <c r="V321" t="s">
        <v>7</v>
      </c>
      <c r="W321">
        <v>0</v>
      </c>
      <c r="X321">
        <v>0</v>
      </c>
      <c r="Y321" t="s">
        <v>8</v>
      </c>
      <c r="Z321">
        <v>0</v>
      </c>
      <c r="AA321">
        <v>0</v>
      </c>
      <c r="AB321" t="s">
        <v>9</v>
      </c>
      <c r="AC321">
        <v>0</v>
      </c>
      <c r="AD321">
        <v>0</v>
      </c>
      <c r="AE321" t="s">
        <v>10</v>
      </c>
      <c r="AF321">
        <v>32767</v>
      </c>
      <c r="AG321">
        <v>0</v>
      </c>
      <c r="AH321" t="s">
        <v>11</v>
      </c>
      <c r="AI321">
        <v>-32767</v>
      </c>
      <c r="AJ321">
        <v>0</v>
      </c>
      <c r="AK321" t="s">
        <v>12</v>
      </c>
      <c r="AL321">
        <v>0.02</v>
      </c>
      <c r="AM321">
        <v>1.9599999999999999E-2</v>
      </c>
    </row>
    <row r="382" spans="1:39" x14ac:dyDescent="0.25">
      <c r="A382" t="s">
        <v>18</v>
      </c>
      <c r="B382">
        <v>1</v>
      </c>
      <c r="C382">
        <v>25</v>
      </c>
      <c r="D382" t="s">
        <v>1</v>
      </c>
      <c r="E382">
        <v>0</v>
      </c>
      <c r="F382">
        <v>0</v>
      </c>
      <c r="G382" t="s">
        <v>2</v>
      </c>
      <c r="H382">
        <v>3444.332375</v>
      </c>
      <c r="I382">
        <v>2.673832</v>
      </c>
      <c r="J382" t="s">
        <v>3</v>
      </c>
      <c r="K382">
        <v>3440.529078</v>
      </c>
      <c r="L382">
        <v>2.6692420000000001</v>
      </c>
      <c r="M382" t="s">
        <v>4</v>
      </c>
      <c r="N382">
        <v>195.53804400000001</v>
      </c>
      <c r="O382">
        <v>0.51920699999999997</v>
      </c>
      <c r="P382" t="s">
        <v>5</v>
      </c>
      <c r="Q382">
        <v>257.87856699999998</v>
      </c>
      <c r="R382">
        <v>9.3019999999999995E-3</v>
      </c>
      <c r="S382" t="s">
        <v>6</v>
      </c>
      <c r="T382">
        <v>71.786299</v>
      </c>
      <c r="U382">
        <v>6.7599999999999995E-4</v>
      </c>
      <c r="V382" t="s">
        <v>7</v>
      </c>
      <c r="W382">
        <v>83.719601999999995</v>
      </c>
      <c r="X382">
        <v>6.9999999999999999E-4</v>
      </c>
      <c r="Y382" t="s">
        <v>8</v>
      </c>
      <c r="Z382">
        <v>98.281636000000006</v>
      </c>
      <c r="AA382">
        <v>6.7299999999999999E-3</v>
      </c>
      <c r="AB382" t="s">
        <v>9</v>
      </c>
      <c r="AC382">
        <v>2984.0206750000002</v>
      </c>
      <c r="AD382">
        <v>1.7170479999999999</v>
      </c>
      <c r="AE382" t="s">
        <v>10</v>
      </c>
      <c r="AF382">
        <v>0.29575699999999999</v>
      </c>
      <c r="AG382">
        <v>8.0000000000000007E-5</v>
      </c>
      <c r="AH382" t="s">
        <v>11</v>
      </c>
      <c r="AI382">
        <v>0.70567400000000002</v>
      </c>
      <c r="AJ382">
        <v>2.9E-5</v>
      </c>
      <c r="AK382" t="s">
        <v>12</v>
      </c>
      <c r="AL382">
        <v>0</v>
      </c>
      <c r="AM382">
        <v>0</v>
      </c>
    </row>
    <row r="383" spans="1:39" x14ac:dyDescent="0.25">
      <c r="A383" t="s">
        <v>18</v>
      </c>
      <c r="B383">
        <v>2</v>
      </c>
      <c r="C383">
        <v>50</v>
      </c>
      <c r="D383" t="s">
        <v>1</v>
      </c>
      <c r="E383">
        <v>0</v>
      </c>
      <c r="F383">
        <v>0</v>
      </c>
      <c r="G383" t="s">
        <v>2</v>
      </c>
      <c r="H383">
        <v>6889.6497989999998</v>
      </c>
      <c r="I383">
        <v>8.8485639999999997</v>
      </c>
      <c r="J383" t="s">
        <v>3</v>
      </c>
      <c r="K383">
        <v>6882.0524109999997</v>
      </c>
      <c r="L383">
        <v>8.8345090000000006</v>
      </c>
      <c r="M383" t="s">
        <v>4</v>
      </c>
      <c r="N383">
        <v>396.70584600000001</v>
      </c>
      <c r="O383">
        <v>4.4174389999999999</v>
      </c>
      <c r="P383" t="s">
        <v>5</v>
      </c>
      <c r="Q383">
        <v>516.27799400000004</v>
      </c>
      <c r="R383">
        <v>3.2011999999999999E-2</v>
      </c>
      <c r="S383" t="s">
        <v>6</v>
      </c>
      <c r="T383">
        <v>143.54427799999999</v>
      </c>
      <c r="U383">
        <v>2.1519999999999998E-3</v>
      </c>
      <c r="V383" t="s">
        <v>7</v>
      </c>
      <c r="W383">
        <v>167.42845600000001</v>
      </c>
      <c r="X383">
        <v>1.5280000000000001E-3</v>
      </c>
      <c r="Y383" t="s">
        <v>8</v>
      </c>
      <c r="Z383">
        <v>197.124109</v>
      </c>
      <c r="AA383">
        <v>2.3272000000000001E-2</v>
      </c>
      <c r="AB383" t="s">
        <v>9</v>
      </c>
      <c r="AC383">
        <v>5962.8958899999998</v>
      </c>
      <c r="AD383">
        <v>7.0843360000000004</v>
      </c>
      <c r="AE383" t="s">
        <v>10</v>
      </c>
      <c r="AF383">
        <v>0.29043099999999999</v>
      </c>
      <c r="AG383">
        <v>9.0000000000000006E-5</v>
      </c>
      <c r="AH383" t="s">
        <v>11</v>
      </c>
      <c r="AI383">
        <v>0.70862700000000001</v>
      </c>
      <c r="AJ383">
        <v>3.8000000000000002E-5</v>
      </c>
      <c r="AK383" t="s">
        <v>12</v>
      </c>
      <c r="AL383">
        <v>0</v>
      </c>
      <c r="AM383">
        <v>0</v>
      </c>
    </row>
    <row r="384" spans="1:39" x14ac:dyDescent="0.25">
      <c r="A384" t="s">
        <v>18</v>
      </c>
      <c r="B384">
        <v>3</v>
      </c>
      <c r="C384">
        <v>75</v>
      </c>
      <c r="D384" t="s">
        <v>1</v>
      </c>
      <c r="E384">
        <v>0</v>
      </c>
      <c r="F384">
        <v>0</v>
      </c>
      <c r="G384" t="s">
        <v>2</v>
      </c>
      <c r="H384">
        <v>10338.064458999999</v>
      </c>
      <c r="I384">
        <v>16.234017999999999</v>
      </c>
      <c r="J384" t="s">
        <v>3</v>
      </c>
      <c r="K384">
        <v>10326.677776</v>
      </c>
      <c r="L384">
        <v>16.247305999999998</v>
      </c>
      <c r="M384" t="s">
        <v>4</v>
      </c>
      <c r="N384">
        <v>603.21898199999998</v>
      </c>
      <c r="O384">
        <v>6.1937639999999998</v>
      </c>
      <c r="P384" t="s">
        <v>5</v>
      </c>
      <c r="Q384">
        <v>774.96488899999997</v>
      </c>
      <c r="R384">
        <v>6.2851000000000004E-2</v>
      </c>
      <c r="S384" t="s">
        <v>6</v>
      </c>
      <c r="T384">
        <v>215.30882500000001</v>
      </c>
      <c r="U384">
        <v>3.545E-3</v>
      </c>
      <c r="V384" t="s">
        <v>7</v>
      </c>
      <c r="W384">
        <v>251.130786</v>
      </c>
      <c r="X384">
        <v>1.897E-3</v>
      </c>
      <c r="Y384" t="s">
        <v>8</v>
      </c>
      <c r="Z384">
        <v>296.25278500000002</v>
      </c>
      <c r="AA384">
        <v>4.5420000000000002E-2</v>
      </c>
      <c r="AB384" t="s">
        <v>9</v>
      </c>
      <c r="AC384">
        <v>8939.2448399999994</v>
      </c>
      <c r="AD384">
        <v>14.863344</v>
      </c>
      <c r="AE384" t="s">
        <v>10</v>
      </c>
      <c r="AF384">
        <v>0.28846500000000003</v>
      </c>
      <c r="AG384">
        <v>7.4999999999999993E-5</v>
      </c>
      <c r="AH384" t="s">
        <v>11</v>
      </c>
      <c r="AI384">
        <v>0.71063900000000002</v>
      </c>
      <c r="AJ384">
        <v>5.5000000000000002E-5</v>
      </c>
      <c r="AK384" t="s">
        <v>12</v>
      </c>
      <c r="AL384">
        <v>0</v>
      </c>
      <c r="AM384">
        <v>0</v>
      </c>
    </row>
    <row r="385" spans="1:39" x14ac:dyDescent="0.25">
      <c r="A385" t="s">
        <v>18</v>
      </c>
      <c r="B385">
        <v>4</v>
      </c>
      <c r="C385">
        <v>100</v>
      </c>
      <c r="D385" t="s">
        <v>1</v>
      </c>
      <c r="E385">
        <v>0</v>
      </c>
      <c r="F385">
        <v>0</v>
      </c>
      <c r="G385" t="s">
        <v>2</v>
      </c>
      <c r="H385">
        <v>13786.379317999999</v>
      </c>
      <c r="I385">
        <v>31.818683</v>
      </c>
      <c r="J385" t="s">
        <v>3</v>
      </c>
      <c r="K385">
        <v>13771.201922</v>
      </c>
      <c r="L385">
        <v>31.871604999999999</v>
      </c>
      <c r="M385" t="s">
        <v>4</v>
      </c>
      <c r="N385">
        <v>810.00189799999998</v>
      </c>
      <c r="O385">
        <v>6.752211</v>
      </c>
      <c r="P385" t="s">
        <v>5</v>
      </c>
      <c r="Q385">
        <v>1033.6924260000001</v>
      </c>
      <c r="R385">
        <v>9.1800000000000007E-2</v>
      </c>
      <c r="S385" t="s">
        <v>6</v>
      </c>
      <c r="T385">
        <v>287.07732600000003</v>
      </c>
      <c r="U385">
        <v>5.8560000000000001E-3</v>
      </c>
      <c r="V385" t="s">
        <v>7</v>
      </c>
      <c r="W385">
        <v>334.837492</v>
      </c>
      <c r="X385">
        <v>3.3249999999999998E-3</v>
      </c>
      <c r="Y385" t="s">
        <v>8</v>
      </c>
      <c r="Z385">
        <v>395.41366699999998</v>
      </c>
      <c r="AA385">
        <v>7.3679999999999995E-2</v>
      </c>
      <c r="AB385" t="s">
        <v>9</v>
      </c>
      <c r="AC385">
        <v>11915.182274999999</v>
      </c>
      <c r="AD385">
        <v>30.491996</v>
      </c>
      <c r="AE385" t="s">
        <v>10</v>
      </c>
      <c r="AF385">
        <v>0.28595500000000001</v>
      </c>
      <c r="AG385">
        <v>5.1E-5</v>
      </c>
      <c r="AH385" t="s">
        <v>11</v>
      </c>
      <c r="AI385">
        <v>0.71118700000000001</v>
      </c>
      <c r="AJ385">
        <v>6.0000000000000002E-5</v>
      </c>
      <c r="AK385" t="s">
        <v>12</v>
      </c>
      <c r="AL385">
        <v>0</v>
      </c>
      <c r="AM385">
        <v>0</v>
      </c>
    </row>
    <row r="386" spans="1:39" x14ac:dyDescent="0.25">
      <c r="A386" t="s">
        <v>18</v>
      </c>
      <c r="B386">
        <v>5</v>
      </c>
      <c r="C386">
        <v>125</v>
      </c>
      <c r="D386" t="s">
        <v>1</v>
      </c>
      <c r="E386">
        <v>0</v>
      </c>
      <c r="F386">
        <v>0</v>
      </c>
      <c r="G386" t="s">
        <v>2</v>
      </c>
      <c r="H386">
        <v>17234.757154999999</v>
      </c>
      <c r="I386">
        <v>44.443925</v>
      </c>
      <c r="J386" t="s">
        <v>3</v>
      </c>
      <c r="K386">
        <v>17215.784055</v>
      </c>
      <c r="L386">
        <v>44.449553999999999</v>
      </c>
      <c r="M386" t="s">
        <v>4</v>
      </c>
      <c r="N386">
        <v>1017.059902</v>
      </c>
      <c r="O386">
        <v>8.0239560000000001</v>
      </c>
      <c r="P386" t="s">
        <v>5</v>
      </c>
      <c r="Q386">
        <v>1292.4028040000001</v>
      </c>
      <c r="R386">
        <v>0.23302800000000001</v>
      </c>
      <c r="S386" t="s">
        <v>6</v>
      </c>
      <c r="T386">
        <v>358.84966400000002</v>
      </c>
      <c r="U386">
        <v>9.3559999999999997E-3</v>
      </c>
      <c r="V386" t="s">
        <v>7</v>
      </c>
      <c r="W386">
        <v>418.547371</v>
      </c>
      <c r="X386">
        <v>5.9179999999999996E-3</v>
      </c>
      <c r="Y386" t="s">
        <v>8</v>
      </c>
      <c r="Z386">
        <v>494.54974800000002</v>
      </c>
      <c r="AA386">
        <v>0.249086</v>
      </c>
      <c r="AB386" t="s">
        <v>9</v>
      </c>
      <c r="AC386">
        <v>14890.920746</v>
      </c>
      <c r="AD386">
        <v>41.273099000000002</v>
      </c>
      <c r="AE386" t="s">
        <v>10</v>
      </c>
      <c r="AF386">
        <v>0.28462199999999999</v>
      </c>
      <c r="AG386">
        <v>3.4999999999999997E-5</v>
      </c>
      <c r="AH386" t="s">
        <v>11</v>
      </c>
      <c r="AI386">
        <v>0.71209699999999998</v>
      </c>
      <c r="AJ386">
        <v>6.7999999999999999E-5</v>
      </c>
      <c r="AK386" t="s">
        <v>12</v>
      </c>
      <c r="AL386">
        <v>0</v>
      </c>
      <c r="AM386">
        <v>0</v>
      </c>
    </row>
    <row r="387" spans="1:39" x14ac:dyDescent="0.25">
      <c r="A387" t="s">
        <v>18</v>
      </c>
      <c r="B387">
        <v>6</v>
      </c>
      <c r="C387">
        <v>150</v>
      </c>
      <c r="D387" t="s">
        <v>1</v>
      </c>
      <c r="E387">
        <v>0</v>
      </c>
      <c r="F387">
        <v>0</v>
      </c>
      <c r="G387" t="s">
        <v>2</v>
      </c>
      <c r="H387">
        <v>20682.693137999999</v>
      </c>
      <c r="I387">
        <v>62.060237999999998</v>
      </c>
      <c r="J387" t="s">
        <v>3</v>
      </c>
      <c r="K387">
        <v>20659.926488000001</v>
      </c>
      <c r="L387">
        <v>61.921436</v>
      </c>
      <c r="M387" t="s">
        <v>4</v>
      </c>
      <c r="N387">
        <v>1224.191975</v>
      </c>
      <c r="O387">
        <v>14.885526</v>
      </c>
      <c r="P387" t="s">
        <v>5</v>
      </c>
      <c r="Q387">
        <v>1551.103179</v>
      </c>
      <c r="R387">
        <v>0.57094100000000003</v>
      </c>
      <c r="S387" t="s">
        <v>6</v>
      </c>
      <c r="T387">
        <v>430.61399</v>
      </c>
      <c r="U387">
        <v>3.6491999999999997E-2</v>
      </c>
      <c r="V387" t="s">
        <v>7</v>
      </c>
      <c r="W387">
        <v>502.25799999999998</v>
      </c>
      <c r="X387">
        <v>1.0933E-2</v>
      </c>
      <c r="Y387" t="s">
        <v>8</v>
      </c>
      <c r="Z387">
        <v>593.68491800000004</v>
      </c>
      <c r="AA387">
        <v>0.85893299999999995</v>
      </c>
      <c r="AB387" t="s">
        <v>9</v>
      </c>
      <c r="AC387">
        <v>17866.154441999999</v>
      </c>
      <c r="AD387">
        <v>49.060321000000002</v>
      </c>
      <c r="AE387" t="s">
        <v>10</v>
      </c>
      <c r="AF387">
        <v>0.28363500000000003</v>
      </c>
      <c r="AG387">
        <v>2.5999999999999998E-5</v>
      </c>
      <c r="AH387" t="s">
        <v>11</v>
      </c>
      <c r="AI387">
        <v>0.71451500000000001</v>
      </c>
      <c r="AJ387">
        <v>1E-4</v>
      </c>
      <c r="AK387" t="s">
        <v>12</v>
      </c>
      <c r="AL387">
        <v>0</v>
      </c>
      <c r="AM387">
        <v>0</v>
      </c>
    </row>
    <row r="388" spans="1:39" x14ac:dyDescent="0.25">
      <c r="A388" t="s">
        <v>18</v>
      </c>
      <c r="B388">
        <v>7</v>
      </c>
      <c r="C388">
        <v>175</v>
      </c>
      <c r="D388" t="s">
        <v>1</v>
      </c>
      <c r="E388">
        <v>0</v>
      </c>
      <c r="F388">
        <v>0</v>
      </c>
      <c r="G388" t="s">
        <v>2</v>
      </c>
      <c r="H388">
        <v>23971.214658000001</v>
      </c>
      <c r="I388">
        <v>73.835874000000004</v>
      </c>
      <c r="J388" t="s">
        <v>3</v>
      </c>
      <c r="K388">
        <v>23944.661135999999</v>
      </c>
      <c r="L388">
        <v>73.600866999999994</v>
      </c>
      <c r="M388" t="s">
        <v>4</v>
      </c>
      <c r="N388">
        <v>1384.033565</v>
      </c>
      <c r="O388">
        <v>14.726265</v>
      </c>
      <c r="P388" t="s">
        <v>5</v>
      </c>
      <c r="Q388">
        <v>1700.24972</v>
      </c>
      <c r="R388">
        <v>1.216772</v>
      </c>
      <c r="S388" t="s">
        <v>6</v>
      </c>
      <c r="T388">
        <v>453.38479000000001</v>
      </c>
      <c r="U388">
        <v>0.110805</v>
      </c>
      <c r="V388" t="s">
        <v>7</v>
      </c>
      <c r="W388">
        <v>528.65013199999999</v>
      </c>
      <c r="X388">
        <v>0.116061</v>
      </c>
      <c r="Y388" t="s">
        <v>8</v>
      </c>
      <c r="Z388">
        <v>690.53431</v>
      </c>
      <c r="AA388">
        <v>0.83521599999999996</v>
      </c>
      <c r="AB388" t="s">
        <v>9</v>
      </c>
      <c r="AC388">
        <v>20838.747456000001</v>
      </c>
      <c r="AD388">
        <v>59.349221</v>
      </c>
      <c r="AE388" t="s">
        <v>10</v>
      </c>
      <c r="AF388">
        <v>0.28363500000000003</v>
      </c>
      <c r="AG388">
        <v>2.5999999999999998E-5</v>
      </c>
      <c r="AH388" t="s">
        <v>11</v>
      </c>
      <c r="AI388">
        <v>0.71597299999999997</v>
      </c>
      <c r="AJ388">
        <v>1E-4</v>
      </c>
      <c r="AK388" t="s">
        <v>12</v>
      </c>
      <c r="AL388">
        <v>8559.5400000000009</v>
      </c>
      <c r="AM388">
        <v>2141.7683999999999</v>
      </c>
    </row>
    <row r="389" spans="1:39" x14ac:dyDescent="0.25">
      <c r="A389" t="s">
        <v>18</v>
      </c>
      <c r="B389">
        <v>8</v>
      </c>
      <c r="C389">
        <v>200</v>
      </c>
      <c r="D389" t="s">
        <v>1</v>
      </c>
      <c r="E389">
        <v>0</v>
      </c>
      <c r="F389">
        <v>0</v>
      </c>
      <c r="G389" t="s">
        <v>2</v>
      </c>
      <c r="H389">
        <v>27181.588409</v>
      </c>
      <c r="I389">
        <v>80.968271999999999</v>
      </c>
      <c r="J389" t="s">
        <v>3</v>
      </c>
      <c r="K389">
        <v>27151.245687999999</v>
      </c>
      <c r="L389">
        <v>80.640765999999999</v>
      </c>
      <c r="M389" t="s">
        <v>4</v>
      </c>
      <c r="N389">
        <v>1519.6093499999999</v>
      </c>
      <c r="O389">
        <v>14.471456999999999</v>
      </c>
      <c r="P389" t="s">
        <v>5</v>
      </c>
      <c r="Q389">
        <v>1796.896843</v>
      </c>
      <c r="R389">
        <v>1.6238490000000001</v>
      </c>
      <c r="S389" t="s">
        <v>6</v>
      </c>
      <c r="T389">
        <v>453.47086000000002</v>
      </c>
      <c r="U389">
        <v>0.162713</v>
      </c>
      <c r="V389" t="s">
        <v>7</v>
      </c>
      <c r="W389">
        <v>528.72990600000003</v>
      </c>
      <c r="X389">
        <v>0.17249500000000001</v>
      </c>
      <c r="Y389" t="s">
        <v>8</v>
      </c>
      <c r="Z389">
        <v>784.33151899999996</v>
      </c>
      <c r="AA389">
        <v>0.79685399999999995</v>
      </c>
      <c r="AB389" t="s">
        <v>9</v>
      </c>
      <c r="AC389">
        <v>23809.921843</v>
      </c>
      <c r="AD389">
        <v>65.303094999999999</v>
      </c>
      <c r="AE389" t="s">
        <v>10</v>
      </c>
      <c r="AF389">
        <v>0.28363500000000003</v>
      </c>
      <c r="AG389">
        <v>2.5999999999999998E-5</v>
      </c>
      <c r="AH389" t="s">
        <v>11</v>
      </c>
      <c r="AI389">
        <v>0.71597299999999997</v>
      </c>
      <c r="AJ389">
        <v>1E-4</v>
      </c>
      <c r="AK389" t="s">
        <v>12</v>
      </c>
      <c r="AL389">
        <v>21047.86</v>
      </c>
      <c r="AM389">
        <v>3310.8804</v>
      </c>
    </row>
    <row r="390" spans="1:39" x14ac:dyDescent="0.25">
      <c r="A390" t="s">
        <v>18</v>
      </c>
      <c r="B390">
        <v>9</v>
      </c>
      <c r="C390">
        <v>225</v>
      </c>
      <c r="D390" t="s">
        <v>1</v>
      </c>
      <c r="E390">
        <v>0</v>
      </c>
      <c r="F390">
        <v>0</v>
      </c>
      <c r="G390" t="s">
        <v>2</v>
      </c>
      <c r="H390">
        <v>30391.210917</v>
      </c>
      <c r="I390">
        <v>80.982802000000007</v>
      </c>
      <c r="J390" t="s">
        <v>3</v>
      </c>
      <c r="K390">
        <v>30357.081604999999</v>
      </c>
      <c r="L390">
        <v>80.598122000000004</v>
      </c>
      <c r="M390" t="s">
        <v>4</v>
      </c>
      <c r="N390">
        <v>1655.158484</v>
      </c>
      <c r="O390">
        <v>14.479733</v>
      </c>
      <c r="P390" t="s">
        <v>5</v>
      </c>
      <c r="Q390">
        <v>1893.0366160000001</v>
      </c>
      <c r="R390">
        <v>1.7699860000000001</v>
      </c>
      <c r="S390" t="s">
        <v>6</v>
      </c>
      <c r="T390">
        <v>453.483904</v>
      </c>
      <c r="U390">
        <v>0.16697999999999999</v>
      </c>
      <c r="V390" t="s">
        <v>7</v>
      </c>
      <c r="W390">
        <v>528.74090100000001</v>
      </c>
      <c r="X390">
        <v>0.174729</v>
      </c>
      <c r="Y390" t="s">
        <v>8</v>
      </c>
      <c r="Z390">
        <v>877.76468699999998</v>
      </c>
      <c r="AA390">
        <v>0.88125699999999996</v>
      </c>
      <c r="AB390" t="s">
        <v>9</v>
      </c>
      <c r="AC390">
        <v>26780.880909</v>
      </c>
      <c r="AD390">
        <v>66.664996000000002</v>
      </c>
      <c r="AE390" t="s">
        <v>10</v>
      </c>
      <c r="AF390">
        <v>0.28363500000000003</v>
      </c>
      <c r="AG390">
        <v>2.5999999999999998E-5</v>
      </c>
      <c r="AH390" t="s">
        <v>11</v>
      </c>
      <c r="AI390">
        <v>0.71597299999999997</v>
      </c>
      <c r="AJ390">
        <v>1E-4</v>
      </c>
      <c r="AK390" t="s">
        <v>12</v>
      </c>
      <c r="AL390">
        <v>33546.28</v>
      </c>
      <c r="AM390">
        <v>3386.6016</v>
      </c>
    </row>
    <row r="391" spans="1:39" x14ac:dyDescent="0.25">
      <c r="A391" t="s">
        <v>18</v>
      </c>
      <c r="B391">
        <v>10</v>
      </c>
      <c r="C391">
        <v>250</v>
      </c>
      <c r="D391" t="s">
        <v>1</v>
      </c>
      <c r="E391">
        <v>0</v>
      </c>
      <c r="F391">
        <v>0</v>
      </c>
      <c r="G391" t="s">
        <v>2</v>
      </c>
      <c r="H391">
        <v>33600.794065000002</v>
      </c>
      <c r="I391">
        <v>90.559299999999993</v>
      </c>
      <c r="J391" t="s">
        <v>3</v>
      </c>
      <c r="K391">
        <v>33562.872026999998</v>
      </c>
      <c r="L391">
        <v>90.195599999999999</v>
      </c>
      <c r="M391" t="s">
        <v>4</v>
      </c>
      <c r="N391">
        <v>1790.632824</v>
      </c>
      <c r="O391">
        <v>14.816641000000001</v>
      </c>
      <c r="P391" t="s">
        <v>5</v>
      </c>
      <c r="Q391">
        <v>1989.0873790000001</v>
      </c>
      <c r="R391">
        <v>1.7094510000000001</v>
      </c>
      <c r="S391" t="s">
        <v>6</v>
      </c>
      <c r="T391">
        <v>453.48862200000002</v>
      </c>
      <c r="U391">
        <v>0.16409799999999999</v>
      </c>
      <c r="V391" t="s">
        <v>7</v>
      </c>
      <c r="W391">
        <v>528.74457399999994</v>
      </c>
      <c r="X391">
        <v>0.17254900000000001</v>
      </c>
      <c r="Y391" t="s">
        <v>8</v>
      </c>
      <c r="Z391">
        <v>971.126036</v>
      </c>
      <c r="AA391">
        <v>0.86462099999999997</v>
      </c>
      <c r="AB391" t="s">
        <v>9</v>
      </c>
      <c r="AC391">
        <v>29751.955239999999</v>
      </c>
      <c r="AD391">
        <v>75.194683999999995</v>
      </c>
      <c r="AE391" t="s">
        <v>10</v>
      </c>
      <c r="AF391">
        <v>0.28363500000000003</v>
      </c>
      <c r="AG391">
        <v>2.5999999999999998E-5</v>
      </c>
      <c r="AH391" t="s">
        <v>11</v>
      </c>
      <c r="AI391">
        <v>0.71597299999999997</v>
      </c>
      <c r="AJ391">
        <v>1E-4</v>
      </c>
      <c r="AK391" t="s">
        <v>12</v>
      </c>
      <c r="AL391">
        <v>46045.8</v>
      </c>
      <c r="AM391">
        <v>3341.96</v>
      </c>
    </row>
    <row r="392" spans="1:39" x14ac:dyDescent="0.25">
      <c r="A392" t="s">
        <v>18</v>
      </c>
      <c r="B392">
        <v>11</v>
      </c>
      <c r="C392">
        <v>275</v>
      </c>
      <c r="D392" t="s">
        <v>1</v>
      </c>
      <c r="E392">
        <v>0</v>
      </c>
      <c r="F392">
        <v>0</v>
      </c>
      <c r="G392" t="s">
        <v>2</v>
      </c>
      <c r="H392">
        <v>36810.396629000003</v>
      </c>
      <c r="I392">
        <v>99.039330000000007</v>
      </c>
      <c r="J392" t="s">
        <v>3</v>
      </c>
      <c r="K392">
        <v>36768.684243999996</v>
      </c>
      <c r="L392">
        <v>98.621482999999998</v>
      </c>
      <c r="M392" t="s">
        <v>4</v>
      </c>
      <c r="N392">
        <v>1926.0543749999999</v>
      </c>
      <c r="O392">
        <v>14.939294</v>
      </c>
      <c r="P392" t="s">
        <v>5</v>
      </c>
      <c r="Q392">
        <v>2085.2055180000002</v>
      </c>
      <c r="R392">
        <v>1.8550230000000001</v>
      </c>
      <c r="S392" t="s">
        <v>6</v>
      </c>
      <c r="T392">
        <v>453.49848800000001</v>
      </c>
      <c r="U392">
        <v>0.168544</v>
      </c>
      <c r="V392" t="s">
        <v>7</v>
      </c>
      <c r="W392">
        <v>528.75344700000005</v>
      </c>
      <c r="X392">
        <v>0.17852599999999999</v>
      </c>
      <c r="Y392" t="s">
        <v>8</v>
      </c>
      <c r="Z392">
        <v>1064.5428899999999</v>
      </c>
      <c r="AA392">
        <v>0.98539500000000002</v>
      </c>
      <c r="AB392" t="s">
        <v>9</v>
      </c>
      <c r="AC392">
        <v>32723.037046000001</v>
      </c>
      <c r="AD392">
        <v>82.311898999999997</v>
      </c>
      <c r="AE392" t="s">
        <v>10</v>
      </c>
      <c r="AF392">
        <v>0.28363500000000003</v>
      </c>
      <c r="AG392">
        <v>2.5999999999999998E-5</v>
      </c>
      <c r="AH392" t="s">
        <v>11</v>
      </c>
      <c r="AI392">
        <v>0.71597299999999997</v>
      </c>
      <c r="AJ392">
        <v>1E-4</v>
      </c>
      <c r="AK392" t="s">
        <v>12</v>
      </c>
      <c r="AL392">
        <v>58544.52</v>
      </c>
      <c r="AM392">
        <v>3446.1296000000002</v>
      </c>
    </row>
    <row r="393" spans="1:39" x14ac:dyDescent="0.25">
      <c r="A393" t="s">
        <v>18</v>
      </c>
      <c r="B393">
        <v>12</v>
      </c>
      <c r="C393">
        <v>300</v>
      </c>
      <c r="D393" t="s">
        <v>1</v>
      </c>
      <c r="E393">
        <v>0</v>
      </c>
      <c r="F393">
        <v>0</v>
      </c>
      <c r="G393" t="s">
        <v>2</v>
      </c>
      <c r="H393">
        <v>40020.040553999999</v>
      </c>
      <c r="I393">
        <v>112.33601400000001</v>
      </c>
      <c r="J393" t="s">
        <v>3</v>
      </c>
      <c r="K393">
        <v>39974.540633999997</v>
      </c>
      <c r="L393">
        <v>111.826607</v>
      </c>
      <c r="M393" t="s">
        <v>4</v>
      </c>
      <c r="N393">
        <v>2061.5530309999999</v>
      </c>
      <c r="O393">
        <v>15.615003</v>
      </c>
      <c r="P393" t="s">
        <v>5</v>
      </c>
      <c r="Q393">
        <v>2181.2448129999998</v>
      </c>
      <c r="R393">
        <v>2.1451669999999998</v>
      </c>
      <c r="S393" t="s">
        <v>6</v>
      </c>
      <c r="T393">
        <v>453.50250499999999</v>
      </c>
      <c r="U393">
        <v>0.17010700000000001</v>
      </c>
      <c r="V393" t="s">
        <v>7</v>
      </c>
      <c r="W393">
        <v>528.75631299999998</v>
      </c>
      <c r="X393">
        <v>0.179563</v>
      </c>
      <c r="Y393" t="s">
        <v>8</v>
      </c>
      <c r="Z393">
        <v>1157.894828</v>
      </c>
      <c r="AA393">
        <v>1.1717120000000001</v>
      </c>
      <c r="AB393" t="s">
        <v>9</v>
      </c>
      <c r="AC393">
        <v>35694.167046000002</v>
      </c>
      <c r="AD393">
        <v>89.442760000000007</v>
      </c>
      <c r="AE393" t="s">
        <v>10</v>
      </c>
      <c r="AF393">
        <v>0.28363500000000003</v>
      </c>
      <c r="AG393">
        <v>2.5999999999999998E-5</v>
      </c>
      <c r="AH393" t="s">
        <v>11</v>
      </c>
      <c r="AI393">
        <v>0.71597299999999997</v>
      </c>
      <c r="AJ393">
        <v>1E-4</v>
      </c>
      <c r="AK393" t="s">
        <v>12</v>
      </c>
      <c r="AL393">
        <v>71044.14</v>
      </c>
      <c r="AM393">
        <v>3467.9604009999998</v>
      </c>
    </row>
    <row r="394" spans="1:39" x14ac:dyDescent="0.25">
      <c r="A394" t="s">
        <v>18</v>
      </c>
      <c r="B394">
        <v>13</v>
      </c>
      <c r="C394">
        <v>325</v>
      </c>
      <c r="D394" t="s">
        <v>1</v>
      </c>
      <c r="E394">
        <v>0</v>
      </c>
      <c r="F394">
        <v>0</v>
      </c>
      <c r="G394" t="s">
        <v>2</v>
      </c>
      <c r="H394">
        <v>43229.594985000003</v>
      </c>
      <c r="I394">
        <v>126.476727</v>
      </c>
      <c r="J394" t="s">
        <v>3</v>
      </c>
      <c r="K394">
        <v>43180.308506000001</v>
      </c>
      <c r="L394">
        <v>125.973376</v>
      </c>
      <c r="M394" t="s">
        <v>4</v>
      </c>
      <c r="N394">
        <v>2197.086127</v>
      </c>
      <c r="O394">
        <v>16.42822</v>
      </c>
      <c r="P394" t="s">
        <v>5</v>
      </c>
      <c r="Q394">
        <v>2277.2730590000001</v>
      </c>
      <c r="R394">
        <v>2.4155350000000002</v>
      </c>
      <c r="S394" t="s">
        <v>6</v>
      </c>
      <c r="T394">
        <v>453.511371</v>
      </c>
      <c r="U394">
        <v>0.16908000000000001</v>
      </c>
      <c r="V394" t="s">
        <v>7</v>
      </c>
      <c r="W394">
        <v>528.76360899999997</v>
      </c>
      <c r="X394">
        <v>0.17994299999999999</v>
      </c>
      <c r="Y394" t="s">
        <v>8</v>
      </c>
      <c r="Z394">
        <v>1251.225162</v>
      </c>
      <c r="AA394">
        <v>1.4057710000000001</v>
      </c>
      <c r="AB394" t="s">
        <v>9</v>
      </c>
      <c r="AC394">
        <v>38665.187157</v>
      </c>
      <c r="AD394">
        <v>95.968643999999998</v>
      </c>
      <c r="AE394" t="s">
        <v>10</v>
      </c>
      <c r="AF394">
        <v>0.28363500000000003</v>
      </c>
      <c r="AG394">
        <v>2.5999999999999998E-5</v>
      </c>
      <c r="AH394" t="s">
        <v>11</v>
      </c>
      <c r="AI394">
        <v>0.71597299999999997</v>
      </c>
      <c r="AJ394">
        <v>1E-4</v>
      </c>
      <c r="AK394" t="s">
        <v>12</v>
      </c>
      <c r="AL394">
        <v>83543.100000000006</v>
      </c>
      <c r="AM394">
        <v>3494.45</v>
      </c>
    </row>
    <row r="395" spans="1:39" x14ac:dyDescent="0.25">
      <c r="A395" t="s">
        <v>18</v>
      </c>
      <c r="B395">
        <v>14</v>
      </c>
      <c r="C395">
        <v>350</v>
      </c>
      <c r="D395" t="s">
        <v>1</v>
      </c>
      <c r="E395">
        <v>0</v>
      </c>
      <c r="F395">
        <v>0</v>
      </c>
      <c r="G395" t="s">
        <v>2</v>
      </c>
      <c r="H395">
        <v>46438.896602000001</v>
      </c>
      <c r="I395">
        <v>137.58756199999999</v>
      </c>
      <c r="J395" t="s">
        <v>3</v>
      </c>
      <c r="K395">
        <v>46385.823258999997</v>
      </c>
      <c r="L395">
        <v>136.998257</v>
      </c>
      <c r="M395" t="s">
        <v>4</v>
      </c>
      <c r="N395">
        <v>2332.61546</v>
      </c>
      <c r="O395">
        <v>17.043278999999998</v>
      </c>
      <c r="P395" t="s">
        <v>5</v>
      </c>
      <c r="Q395">
        <v>2373.2667289999999</v>
      </c>
      <c r="R395">
        <v>2.89933</v>
      </c>
      <c r="S395" t="s">
        <v>6</v>
      </c>
      <c r="T395">
        <v>453.52129200000002</v>
      </c>
      <c r="U395">
        <v>0.17155100000000001</v>
      </c>
      <c r="V395" t="s">
        <v>7</v>
      </c>
      <c r="W395">
        <v>528.77183100000002</v>
      </c>
      <c r="X395">
        <v>0.18296899999999999</v>
      </c>
      <c r="Y395" t="s">
        <v>8</v>
      </c>
      <c r="Z395">
        <v>1344.5177189999999</v>
      </c>
      <c r="AA395">
        <v>1.753946</v>
      </c>
      <c r="AB395" t="s">
        <v>9</v>
      </c>
      <c r="AC395">
        <v>41635.991844999997</v>
      </c>
      <c r="AD395">
        <v>104.633388</v>
      </c>
      <c r="AE395" t="s">
        <v>10</v>
      </c>
      <c r="AF395">
        <v>0.28363500000000003</v>
      </c>
      <c r="AG395">
        <v>2.5999999999999998E-5</v>
      </c>
      <c r="AH395" t="s">
        <v>11</v>
      </c>
      <c r="AI395">
        <v>0.71597299999999997</v>
      </c>
      <c r="AJ395">
        <v>1E-4</v>
      </c>
      <c r="AK395" t="s">
        <v>12</v>
      </c>
      <c r="AL395">
        <v>96041.919999999998</v>
      </c>
      <c r="AM395">
        <v>3586.6735990000002</v>
      </c>
    </row>
    <row r="396" spans="1:39" x14ac:dyDescent="0.25">
      <c r="A396" t="s">
        <v>18</v>
      </c>
      <c r="B396">
        <v>15</v>
      </c>
      <c r="C396">
        <v>375</v>
      </c>
      <c r="D396" t="s">
        <v>1</v>
      </c>
      <c r="E396">
        <v>0</v>
      </c>
      <c r="F396">
        <v>0</v>
      </c>
      <c r="G396" t="s">
        <v>2</v>
      </c>
      <c r="H396">
        <v>49648.588844999998</v>
      </c>
      <c r="I396">
        <v>155.23026100000001</v>
      </c>
      <c r="J396" t="s">
        <v>3</v>
      </c>
      <c r="K396">
        <v>49591.729499000001</v>
      </c>
      <c r="L396">
        <v>154.64408599999999</v>
      </c>
      <c r="M396" t="s">
        <v>4</v>
      </c>
      <c r="N396">
        <v>2468.1779809999998</v>
      </c>
      <c r="O396">
        <v>18.139818999999999</v>
      </c>
      <c r="P396" t="s">
        <v>5</v>
      </c>
      <c r="Q396">
        <v>2469.3660709999999</v>
      </c>
      <c r="R396">
        <v>3.4216700000000002</v>
      </c>
      <c r="S396" t="s">
        <v>6</v>
      </c>
      <c r="T396">
        <v>453.54692899999998</v>
      </c>
      <c r="U396">
        <v>0.20019400000000001</v>
      </c>
      <c r="V396" t="s">
        <v>7</v>
      </c>
      <c r="W396">
        <v>528.79369899999995</v>
      </c>
      <c r="X396">
        <v>0.20880899999999999</v>
      </c>
      <c r="Y396" t="s">
        <v>8</v>
      </c>
      <c r="Z396">
        <v>1437.8875290000001</v>
      </c>
      <c r="AA396">
        <v>2.0840869999999998</v>
      </c>
      <c r="AB396" t="s">
        <v>9</v>
      </c>
      <c r="AC396">
        <v>44607.048553000001</v>
      </c>
      <c r="AD396">
        <v>114.082391</v>
      </c>
      <c r="AE396" t="s">
        <v>10</v>
      </c>
      <c r="AF396">
        <v>0.28363500000000003</v>
      </c>
      <c r="AG396">
        <v>2.5999999999999998E-5</v>
      </c>
      <c r="AH396" t="s">
        <v>11</v>
      </c>
      <c r="AI396">
        <v>0.71597299999999997</v>
      </c>
      <c r="AJ396">
        <v>1E-4</v>
      </c>
      <c r="AK396" t="s">
        <v>12</v>
      </c>
      <c r="AL396">
        <v>108538.72</v>
      </c>
      <c r="AM396">
        <v>4166.5216010000004</v>
      </c>
    </row>
    <row r="397" spans="1:39" x14ac:dyDescent="0.25">
      <c r="A397" t="s">
        <v>18</v>
      </c>
      <c r="B397">
        <v>16</v>
      </c>
      <c r="C397">
        <v>400</v>
      </c>
      <c r="D397" t="s">
        <v>1</v>
      </c>
      <c r="E397">
        <v>0</v>
      </c>
      <c r="F397">
        <v>0</v>
      </c>
      <c r="G397" t="s">
        <v>2</v>
      </c>
      <c r="H397">
        <v>52858.028885</v>
      </c>
      <c r="I397">
        <v>174.18782999999999</v>
      </c>
      <c r="J397" t="s">
        <v>3</v>
      </c>
      <c r="K397">
        <v>52797.378813000003</v>
      </c>
      <c r="L397">
        <v>173.61134200000001</v>
      </c>
      <c r="M397" t="s">
        <v>4</v>
      </c>
      <c r="N397">
        <v>2603.7051649999999</v>
      </c>
      <c r="O397">
        <v>19.422754999999999</v>
      </c>
      <c r="P397" t="s">
        <v>5</v>
      </c>
      <c r="Q397">
        <v>2565.4720990000001</v>
      </c>
      <c r="R397">
        <v>4.124905</v>
      </c>
      <c r="S397" t="s">
        <v>6</v>
      </c>
      <c r="T397">
        <v>453.55708600000003</v>
      </c>
      <c r="U397">
        <v>0.22564500000000001</v>
      </c>
      <c r="V397" t="s">
        <v>7</v>
      </c>
      <c r="W397">
        <v>528.80340799999999</v>
      </c>
      <c r="X397">
        <v>0.23317499999999999</v>
      </c>
      <c r="Y397" t="s">
        <v>8</v>
      </c>
      <c r="Z397">
        <v>1531.292557</v>
      </c>
      <c r="AA397">
        <v>2.5721690000000001</v>
      </c>
      <c r="AB397" t="s">
        <v>9</v>
      </c>
      <c r="AC397">
        <v>47577.878376000001</v>
      </c>
      <c r="AD397">
        <v>126.56076</v>
      </c>
      <c r="AE397" t="s">
        <v>10</v>
      </c>
      <c r="AF397">
        <v>0.28363500000000003</v>
      </c>
      <c r="AG397">
        <v>2.5999999999999998E-5</v>
      </c>
      <c r="AH397" t="s">
        <v>11</v>
      </c>
      <c r="AI397">
        <v>0.71597299999999997</v>
      </c>
      <c r="AJ397">
        <v>1E-4</v>
      </c>
      <c r="AK397" t="s">
        <v>12</v>
      </c>
      <c r="AL397">
        <v>121037.3</v>
      </c>
      <c r="AM397">
        <v>4715.33</v>
      </c>
    </row>
    <row r="398" spans="1:39" x14ac:dyDescent="0.25">
      <c r="A398" t="s">
        <v>18</v>
      </c>
      <c r="B398">
        <v>17</v>
      </c>
      <c r="C398">
        <v>425</v>
      </c>
      <c r="D398" t="s">
        <v>1</v>
      </c>
      <c r="E398">
        <v>0</v>
      </c>
      <c r="F398">
        <v>0</v>
      </c>
      <c r="G398" t="s">
        <v>2</v>
      </c>
      <c r="H398">
        <v>56067.296245999998</v>
      </c>
      <c r="I398">
        <v>189.08557099999999</v>
      </c>
      <c r="J398" t="s">
        <v>3</v>
      </c>
      <c r="K398">
        <v>56002.859057000001</v>
      </c>
      <c r="L398">
        <v>188.61340000000001</v>
      </c>
      <c r="M398" t="s">
        <v>4</v>
      </c>
      <c r="N398">
        <v>2739.1906279999998</v>
      </c>
      <c r="O398">
        <v>20.992218999999999</v>
      </c>
      <c r="P398" t="s">
        <v>5</v>
      </c>
      <c r="Q398">
        <v>2661.463217</v>
      </c>
      <c r="R398">
        <v>4.6136140000000001</v>
      </c>
      <c r="S398" t="s">
        <v>6</v>
      </c>
      <c r="T398">
        <v>453.55803900000001</v>
      </c>
      <c r="U398">
        <v>0.22620399999999999</v>
      </c>
      <c r="V398" t="s">
        <v>7</v>
      </c>
      <c r="W398">
        <v>528.80402800000002</v>
      </c>
      <c r="X398">
        <v>0.23349500000000001</v>
      </c>
      <c r="Y398" t="s">
        <v>8</v>
      </c>
      <c r="Z398">
        <v>1624.6019429999999</v>
      </c>
      <c r="AA398">
        <v>2.9151050000000001</v>
      </c>
      <c r="AB398" t="s">
        <v>9</v>
      </c>
      <c r="AC398">
        <v>50548.694667000003</v>
      </c>
      <c r="AD398">
        <v>138.812592</v>
      </c>
      <c r="AE398" t="s">
        <v>10</v>
      </c>
      <c r="AF398">
        <v>0.28363500000000003</v>
      </c>
      <c r="AG398">
        <v>2.5999999999999998E-5</v>
      </c>
      <c r="AH398" t="s">
        <v>11</v>
      </c>
      <c r="AI398">
        <v>0.71597299999999997</v>
      </c>
      <c r="AJ398">
        <v>1E-4</v>
      </c>
      <c r="AK398" t="s">
        <v>12</v>
      </c>
      <c r="AL398">
        <v>133537.22</v>
      </c>
      <c r="AM398">
        <v>4722.451599</v>
      </c>
    </row>
    <row r="399" spans="1:39" x14ac:dyDescent="0.25">
      <c r="A399" t="s">
        <v>18</v>
      </c>
      <c r="B399">
        <v>18</v>
      </c>
      <c r="C399">
        <v>450</v>
      </c>
      <c r="D399" t="s">
        <v>1</v>
      </c>
      <c r="E399">
        <v>0</v>
      </c>
      <c r="F399">
        <v>0</v>
      </c>
      <c r="G399" t="s">
        <v>2</v>
      </c>
      <c r="H399">
        <v>59276.632526000001</v>
      </c>
      <c r="I399">
        <v>208.258466</v>
      </c>
      <c r="J399" t="s">
        <v>3</v>
      </c>
      <c r="K399">
        <v>59208.410436999999</v>
      </c>
      <c r="L399">
        <v>207.78001699999999</v>
      </c>
      <c r="M399" t="s">
        <v>4</v>
      </c>
      <c r="N399">
        <v>2874.7290250000001</v>
      </c>
      <c r="O399">
        <v>20.876131999999998</v>
      </c>
      <c r="P399" t="s">
        <v>5</v>
      </c>
      <c r="Q399">
        <v>2757.428907</v>
      </c>
      <c r="R399">
        <v>4.8372099999999998</v>
      </c>
      <c r="S399" t="s">
        <v>6</v>
      </c>
      <c r="T399">
        <v>453.559124</v>
      </c>
      <c r="U399">
        <v>0.22589500000000001</v>
      </c>
      <c r="V399" t="s">
        <v>7</v>
      </c>
      <c r="W399">
        <v>528.80477900000005</v>
      </c>
      <c r="X399">
        <v>0.233288</v>
      </c>
      <c r="Y399" t="s">
        <v>8</v>
      </c>
      <c r="Z399">
        <v>1717.884472</v>
      </c>
      <c r="AA399">
        <v>3.1624379999999999</v>
      </c>
      <c r="AB399" t="s">
        <v>9</v>
      </c>
      <c r="AC399">
        <v>53519.555813999999</v>
      </c>
      <c r="AD399">
        <v>153.80905899999999</v>
      </c>
      <c r="AE399" t="s">
        <v>10</v>
      </c>
      <c r="AF399">
        <v>0.28363500000000003</v>
      </c>
      <c r="AG399">
        <v>2.5999999999999998E-5</v>
      </c>
      <c r="AH399" t="s">
        <v>11</v>
      </c>
      <c r="AI399">
        <v>0.71597299999999997</v>
      </c>
      <c r="AJ399">
        <v>1E-4</v>
      </c>
      <c r="AK399" t="s">
        <v>12</v>
      </c>
      <c r="AL399">
        <v>146037.12</v>
      </c>
      <c r="AM399">
        <v>4718.3456040000001</v>
      </c>
    </row>
    <row r="400" spans="1:39" x14ac:dyDescent="0.25">
      <c r="A400" t="s">
        <v>18</v>
      </c>
      <c r="B400">
        <v>19</v>
      </c>
      <c r="C400">
        <v>475</v>
      </c>
      <c r="D400" t="s">
        <v>1</v>
      </c>
      <c r="E400">
        <v>0</v>
      </c>
      <c r="F400">
        <v>0</v>
      </c>
      <c r="G400" t="s">
        <v>2</v>
      </c>
      <c r="H400">
        <v>62485.966913999997</v>
      </c>
      <c r="I400">
        <v>222.63102499999999</v>
      </c>
      <c r="J400" t="s">
        <v>3</v>
      </c>
      <c r="K400">
        <v>62413.959798000004</v>
      </c>
      <c r="L400">
        <v>222.20223899999999</v>
      </c>
      <c r="M400" t="s">
        <v>4</v>
      </c>
      <c r="N400">
        <v>3010.2534049999999</v>
      </c>
      <c r="O400">
        <v>21.378439</v>
      </c>
      <c r="P400" t="s">
        <v>5</v>
      </c>
      <c r="Q400">
        <v>2853.4646080000002</v>
      </c>
      <c r="R400">
        <v>5.1591500000000003</v>
      </c>
      <c r="S400" t="s">
        <v>6</v>
      </c>
      <c r="T400">
        <v>453.56020799999999</v>
      </c>
      <c r="U400">
        <v>0.22634199999999999</v>
      </c>
      <c r="V400" t="s">
        <v>7</v>
      </c>
      <c r="W400">
        <v>528.80553699999996</v>
      </c>
      <c r="X400">
        <v>0.23368800000000001</v>
      </c>
      <c r="Y400" t="s">
        <v>8</v>
      </c>
      <c r="Z400">
        <v>1811.2374070000001</v>
      </c>
      <c r="AA400">
        <v>3.4907590000000002</v>
      </c>
      <c r="AB400" t="s">
        <v>9</v>
      </c>
      <c r="AC400">
        <v>56490.356112000001</v>
      </c>
      <c r="AD400">
        <v>166.89341300000001</v>
      </c>
      <c r="AE400" t="s">
        <v>10</v>
      </c>
      <c r="AF400">
        <v>0.28363500000000003</v>
      </c>
      <c r="AG400">
        <v>2.5999999999999998E-5</v>
      </c>
      <c r="AH400" t="s">
        <v>11</v>
      </c>
      <c r="AI400">
        <v>0.71597299999999997</v>
      </c>
      <c r="AJ400">
        <v>1E-4</v>
      </c>
      <c r="AK400" t="s">
        <v>12</v>
      </c>
      <c r="AL400">
        <v>158537.01999999999</v>
      </c>
      <c r="AM400">
        <v>4724.2596050000002</v>
      </c>
    </row>
    <row r="401" spans="1:39" x14ac:dyDescent="0.25">
      <c r="A401" t="s">
        <v>18</v>
      </c>
      <c r="B401">
        <v>20</v>
      </c>
      <c r="C401">
        <v>500</v>
      </c>
      <c r="D401" t="s">
        <v>1</v>
      </c>
      <c r="E401">
        <v>0</v>
      </c>
      <c r="F401">
        <v>0</v>
      </c>
      <c r="G401" t="s">
        <v>2</v>
      </c>
      <c r="H401">
        <v>65695.387235999995</v>
      </c>
      <c r="I401">
        <v>255.85042100000001</v>
      </c>
      <c r="J401" t="s">
        <v>3</v>
      </c>
      <c r="K401">
        <v>65619.593166999999</v>
      </c>
      <c r="L401">
        <v>255.34271100000001</v>
      </c>
      <c r="M401" t="s">
        <v>4</v>
      </c>
      <c r="N401">
        <v>3145.8078369999998</v>
      </c>
      <c r="O401">
        <v>22.131098999999999</v>
      </c>
      <c r="P401" t="s">
        <v>5</v>
      </c>
      <c r="Q401">
        <v>2949.5427220000001</v>
      </c>
      <c r="R401">
        <v>5.4000279999999998</v>
      </c>
      <c r="S401" t="s">
        <v>6</v>
      </c>
      <c r="T401">
        <v>453.58408200000002</v>
      </c>
      <c r="U401">
        <v>0.24036099999999999</v>
      </c>
      <c r="V401" t="s">
        <v>7</v>
      </c>
      <c r="W401">
        <v>528.82791199999997</v>
      </c>
      <c r="X401">
        <v>0.24834100000000001</v>
      </c>
      <c r="Y401" t="s">
        <v>8</v>
      </c>
      <c r="Z401">
        <v>1904.587612</v>
      </c>
      <c r="AA401">
        <v>3.800284</v>
      </c>
      <c r="AB401" t="s">
        <v>9</v>
      </c>
      <c r="AC401">
        <v>59461.170033000002</v>
      </c>
      <c r="AD401">
        <v>189.69344799999999</v>
      </c>
      <c r="AE401" t="s">
        <v>10</v>
      </c>
      <c r="AF401">
        <v>0.28363500000000003</v>
      </c>
      <c r="AG401">
        <v>2.5999999999999998E-5</v>
      </c>
      <c r="AH401" t="s">
        <v>11</v>
      </c>
      <c r="AI401">
        <v>0.71597299999999997</v>
      </c>
      <c r="AJ401">
        <v>1E-4</v>
      </c>
      <c r="AK401" t="s">
        <v>12</v>
      </c>
      <c r="AL401">
        <v>171033.7</v>
      </c>
      <c r="AM401">
        <v>4866.0899959999997</v>
      </c>
    </row>
    <row r="402" spans="1:39" x14ac:dyDescent="0.25">
      <c r="A402" t="s">
        <v>19</v>
      </c>
      <c r="B402">
        <v>1</v>
      </c>
      <c r="C402">
        <v>25</v>
      </c>
      <c r="D402" t="s">
        <v>1</v>
      </c>
      <c r="E402">
        <v>0</v>
      </c>
      <c r="F402">
        <v>0</v>
      </c>
      <c r="G402" t="s">
        <v>2</v>
      </c>
      <c r="H402">
        <v>0</v>
      </c>
      <c r="I402">
        <v>0</v>
      </c>
      <c r="J402" t="s">
        <v>3</v>
      </c>
      <c r="K402">
        <v>0</v>
      </c>
      <c r="L402">
        <v>0</v>
      </c>
      <c r="M402" t="s">
        <v>4</v>
      </c>
      <c r="N402">
        <v>0</v>
      </c>
      <c r="O402">
        <v>0</v>
      </c>
      <c r="P402" t="s">
        <v>5</v>
      </c>
      <c r="Q402">
        <v>0</v>
      </c>
      <c r="R402">
        <v>0</v>
      </c>
      <c r="S402" t="s">
        <v>6</v>
      </c>
      <c r="T402">
        <v>0</v>
      </c>
      <c r="U402">
        <v>0</v>
      </c>
      <c r="V402" t="s">
        <v>7</v>
      </c>
      <c r="W402">
        <v>0</v>
      </c>
      <c r="X402">
        <v>0</v>
      </c>
      <c r="Y402" t="s">
        <v>8</v>
      </c>
      <c r="Z402">
        <v>0</v>
      </c>
      <c r="AA402">
        <v>0</v>
      </c>
      <c r="AB402" t="s">
        <v>9</v>
      </c>
      <c r="AC402">
        <v>0</v>
      </c>
      <c r="AD402">
        <v>0</v>
      </c>
      <c r="AE402" t="s">
        <v>10</v>
      </c>
      <c r="AF402">
        <v>0</v>
      </c>
      <c r="AG402">
        <v>0</v>
      </c>
      <c r="AH402" t="s">
        <v>11</v>
      </c>
      <c r="AI402">
        <v>0</v>
      </c>
      <c r="AJ402">
        <v>0</v>
      </c>
      <c r="AK402" t="s">
        <v>12</v>
      </c>
      <c r="AL402">
        <v>0</v>
      </c>
      <c r="AM402">
        <v>0</v>
      </c>
    </row>
    <row r="403" spans="1:39" x14ac:dyDescent="0.25">
      <c r="A403" t="s">
        <v>19</v>
      </c>
      <c r="B403">
        <v>2</v>
      </c>
      <c r="C403">
        <v>50</v>
      </c>
      <c r="D403" t="s">
        <v>1</v>
      </c>
      <c r="E403">
        <v>0</v>
      </c>
      <c r="F403">
        <v>0</v>
      </c>
      <c r="G403" t="s">
        <v>2</v>
      </c>
      <c r="H403">
        <v>0</v>
      </c>
      <c r="I403">
        <v>0</v>
      </c>
      <c r="J403" t="s">
        <v>3</v>
      </c>
      <c r="K403">
        <v>0</v>
      </c>
      <c r="L403">
        <v>0</v>
      </c>
      <c r="M403" t="s">
        <v>4</v>
      </c>
      <c r="N403">
        <v>0</v>
      </c>
      <c r="O403">
        <v>0</v>
      </c>
      <c r="P403" t="s">
        <v>5</v>
      </c>
      <c r="Q403">
        <v>0</v>
      </c>
      <c r="R403">
        <v>0</v>
      </c>
      <c r="S403" t="s">
        <v>6</v>
      </c>
      <c r="T403">
        <v>0</v>
      </c>
      <c r="U403">
        <v>0</v>
      </c>
      <c r="V403" t="s">
        <v>7</v>
      </c>
      <c r="W403">
        <v>0</v>
      </c>
      <c r="X403">
        <v>0</v>
      </c>
      <c r="Y403" t="s">
        <v>8</v>
      </c>
      <c r="Z403">
        <v>0</v>
      </c>
      <c r="AA403">
        <v>0</v>
      </c>
      <c r="AB403" t="s">
        <v>9</v>
      </c>
      <c r="AC403">
        <v>0</v>
      </c>
      <c r="AD403">
        <v>0</v>
      </c>
      <c r="AE403" t="s">
        <v>10</v>
      </c>
      <c r="AF403">
        <v>0</v>
      </c>
      <c r="AG403">
        <v>0</v>
      </c>
      <c r="AH403" t="s">
        <v>11</v>
      </c>
      <c r="AI403">
        <v>0</v>
      </c>
      <c r="AJ403">
        <v>0</v>
      </c>
      <c r="AK403" t="s">
        <v>12</v>
      </c>
      <c r="AL403">
        <v>0</v>
      </c>
      <c r="AM403">
        <v>0</v>
      </c>
    </row>
    <row r="404" spans="1:39" x14ac:dyDescent="0.25">
      <c r="A404" t="s">
        <v>19</v>
      </c>
      <c r="B404">
        <v>3</v>
      </c>
      <c r="C404">
        <v>75</v>
      </c>
      <c r="D404" t="s">
        <v>1</v>
      </c>
      <c r="E404">
        <v>0</v>
      </c>
      <c r="F404">
        <v>0</v>
      </c>
      <c r="G404" t="s">
        <v>2</v>
      </c>
      <c r="H404">
        <v>0</v>
      </c>
      <c r="I404">
        <v>0</v>
      </c>
      <c r="J404" t="s">
        <v>3</v>
      </c>
      <c r="K404">
        <v>0</v>
      </c>
      <c r="L404">
        <v>0</v>
      </c>
      <c r="M404" t="s">
        <v>4</v>
      </c>
      <c r="N404">
        <v>0</v>
      </c>
      <c r="O404">
        <v>0</v>
      </c>
      <c r="P404" t="s">
        <v>5</v>
      </c>
      <c r="Q404">
        <v>0</v>
      </c>
      <c r="R404">
        <v>0</v>
      </c>
      <c r="S404" t="s">
        <v>6</v>
      </c>
      <c r="T404">
        <v>0</v>
      </c>
      <c r="U404">
        <v>0</v>
      </c>
      <c r="V404" t="s">
        <v>7</v>
      </c>
      <c r="W404">
        <v>0</v>
      </c>
      <c r="X404">
        <v>0</v>
      </c>
      <c r="Y404" t="s">
        <v>8</v>
      </c>
      <c r="Z404">
        <v>0</v>
      </c>
      <c r="AA404">
        <v>0</v>
      </c>
      <c r="AB404" t="s">
        <v>9</v>
      </c>
      <c r="AC404">
        <v>0</v>
      </c>
      <c r="AD404">
        <v>0</v>
      </c>
      <c r="AE404" t="s">
        <v>10</v>
      </c>
      <c r="AF404">
        <v>0</v>
      </c>
      <c r="AG404">
        <v>0</v>
      </c>
      <c r="AH404" t="s">
        <v>11</v>
      </c>
      <c r="AI404">
        <v>0</v>
      </c>
      <c r="AJ404">
        <v>0</v>
      </c>
      <c r="AK404" t="s">
        <v>12</v>
      </c>
      <c r="AL404">
        <v>0</v>
      </c>
      <c r="AM404">
        <v>0</v>
      </c>
    </row>
    <row r="405" spans="1:39" x14ac:dyDescent="0.25">
      <c r="A405" t="s">
        <v>19</v>
      </c>
      <c r="B405">
        <v>4</v>
      </c>
      <c r="C405">
        <v>100</v>
      </c>
      <c r="D405" t="s">
        <v>1</v>
      </c>
      <c r="E405">
        <v>0</v>
      </c>
      <c r="F405">
        <v>0</v>
      </c>
      <c r="G405" t="s">
        <v>2</v>
      </c>
      <c r="H405">
        <v>0</v>
      </c>
      <c r="I405">
        <v>0</v>
      </c>
      <c r="J405" t="s">
        <v>3</v>
      </c>
      <c r="K405">
        <v>0</v>
      </c>
      <c r="L405">
        <v>0</v>
      </c>
      <c r="M405" t="s">
        <v>4</v>
      </c>
      <c r="N405">
        <v>0</v>
      </c>
      <c r="O405">
        <v>0</v>
      </c>
      <c r="P405" t="s">
        <v>5</v>
      </c>
      <c r="Q405">
        <v>0</v>
      </c>
      <c r="R405">
        <v>0</v>
      </c>
      <c r="S405" t="s">
        <v>6</v>
      </c>
      <c r="T405">
        <v>0</v>
      </c>
      <c r="U405">
        <v>0</v>
      </c>
      <c r="V405" t="s">
        <v>7</v>
      </c>
      <c r="W405">
        <v>0</v>
      </c>
      <c r="X405">
        <v>0</v>
      </c>
      <c r="Y405" t="s">
        <v>8</v>
      </c>
      <c r="Z405">
        <v>0</v>
      </c>
      <c r="AA405">
        <v>0</v>
      </c>
      <c r="AB405" t="s">
        <v>9</v>
      </c>
      <c r="AC405">
        <v>0</v>
      </c>
      <c r="AD405">
        <v>0</v>
      </c>
      <c r="AE405" t="s">
        <v>10</v>
      </c>
      <c r="AF405">
        <v>0</v>
      </c>
      <c r="AG405">
        <v>0</v>
      </c>
      <c r="AH405" t="s">
        <v>11</v>
      </c>
      <c r="AI405">
        <v>0</v>
      </c>
      <c r="AJ405">
        <v>0</v>
      </c>
      <c r="AK405" t="s">
        <v>12</v>
      </c>
      <c r="AL405">
        <v>0</v>
      </c>
      <c r="AM405">
        <v>0</v>
      </c>
    </row>
    <row r="406" spans="1:39" x14ac:dyDescent="0.25">
      <c r="A406" t="s">
        <v>19</v>
      </c>
      <c r="B406">
        <v>5</v>
      </c>
      <c r="C406">
        <v>125</v>
      </c>
      <c r="D406" t="s">
        <v>1</v>
      </c>
      <c r="E406">
        <v>0</v>
      </c>
      <c r="F406">
        <v>0</v>
      </c>
      <c r="G406" t="s">
        <v>2</v>
      </c>
      <c r="H406">
        <v>0</v>
      </c>
      <c r="I406">
        <v>0</v>
      </c>
      <c r="J406" t="s">
        <v>3</v>
      </c>
      <c r="K406">
        <v>0</v>
      </c>
      <c r="L406">
        <v>0</v>
      </c>
      <c r="M406" t="s">
        <v>4</v>
      </c>
      <c r="N406">
        <v>0</v>
      </c>
      <c r="O406">
        <v>0</v>
      </c>
      <c r="P406" t="s">
        <v>5</v>
      </c>
      <c r="Q406">
        <v>0</v>
      </c>
      <c r="R406">
        <v>0</v>
      </c>
      <c r="S406" t="s">
        <v>6</v>
      </c>
      <c r="T406">
        <v>0</v>
      </c>
      <c r="U406">
        <v>0</v>
      </c>
      <c r="V406" t="s">
        <v>7</v>
      </c>
      <c r="W406">
        <v>0</v>
      </c>
      <c r="X406">
        <v>0</v>
      </c>
      <c r="Y406" t="s">
        <v>8</v>
      </c>
      <c r="Z406">
        <v>0</v>
      </c>
      <c r="AA406">
        <v>0</v>
      </c>
      <c r="AB406" t="s">
        <v>9</v>
      </c>
      <c r="AC406">
        <v>0</v>
      </c>
      <c r="AD406">
        <v>0</v>
      </c>
      <c r="AE406" t="s">
        <v>10</v>
      </c>
      <c r="AF406">
        <v>0</v>
      </c>
      <c r="AG406">
        <v>0</v>
      </c>
      <c r="AH406" t="s">
        <v>11</v>
      </c>
      <c r="AI406">
        <v>0</v>
      </c>
      <c r="AJ406">
        <v>0</v>
      </c>
      <c r="AK406" t="s">
        <v>12</v>
      </c>
      <c r="AL406">
        <v>0</v>
      </c>
      <c r="AM406">
        <v>0</v>
      </c>
    </row>
    <row r="407" spans="1:39" x14ac:dyDescent="0.25">
      <c r="A407" t="s">
        <v>19</v>
      </c>
      <c r="B407">
        <v>6</v>
      </c>
      <c r="C407">
        <v>150</v>
      </c>
      <c r="D407" t="s">
        <v>1</v>
      </c>
      <c r="E407">
        <v>0</v>
      </c>
      <c r="F407">
        <v>0</v>
      </c>
      <c r="G407" t="s">
        <v>2</v>
      </c>
      <c r="H407">
        <v>0</v>
      </c>
      <c r="I407">
        <v>0</v>
      </c>
      <c r="J407" t="s">
        <v>3</v>
      </c>
      <c r="K407">
        <v>0</v>
      </c>
      <c r="L407">
        <v>0</v>
      </c>
      <c r="M407" t="s">
        <v>4</v>
      </c>
      <c r="N407">
        <v>0</v>
      </c>
      <c r="O407">
        <v>0</v>
      </c>
      <c r="P407" t="s">
        <v>5</v>
      </c>
      <c r="Q407">
        <v>0</v>
      </c>
      <c r="R407">
        <v>0</v>
      </c>
      <c r="S407" t="s">
        <v>6</v>
      </c>
      <c r="T407">
        <v>0</v>
      </c>
      <c r="U407">
        <v>0</v>
      </c>
      <c r="V407" t="s">
        <v>7</v>
      </c>
      <c r="W407">
        <v>0</v>
      </c>
      <c r="X407">
        <v>0</v>
      </c>
      <c r="Y407" t="s">
        <v>8</v>
      </c>
      <c r="Z407">
        <v>0</v>
      </c>
      <c r="AA407">
        <v>0</v>
      </c>
      <c r="AB407" t="s">
        <v>9</v>
      </c>
      <c r="AC407">
        <v>0</v>
      </c>
      <c r="AD407">
        <v>0</v>
      </c>
      <c r="AE407" t="s">
        <v>10</v>
      </c>
      <c r="AF407">
        <v>0</v>
      </c>
      <c r="AG407">
        <v>0</v>
      </c>
      <c r="AH407" t="s">
        <v>11</v>
      </c>
      <c r="AI407">
        <v>0</v>
      </c>
      <c r="AJ407">
        <v>0</v>
      </c>
      <c r="AK407" t="s">
        <v>12</v>
      </c>
      <c r="AL407">
        <v>0</v>
      </c>
      <c r="AM407">
        <v>0</v>
      </c>
    </row>
    <row r="408" spans="1:39" x14ac:dyDescent="0.25">
      <c r="A408" t="s">
        <v>19</v>
      </c>
      <c r="B408">
        <v>7</v>
      </c>
      <c r="C408">
        <v>175</v>
      </c>
      <c r="D408" t="s">
        <v>1</v>
      </c>
      <c r="E408">
        <v>0</v>
      </c>
      <c r="F408">
        <v>0</v>
      </c>
      <c r="G408" t="s">
        <v>2</v>
      </c>
      <c r="H408">
        <v>0</v>
      </c>
      <c r="I408">
        <v>0</v>
      </c>
      <c r="J408" t="s">
        <v>3</v>
      </c>
      <c r="K408">
        <v>0</v>
      </c>
      <c r="L408">
        <v>0</v>
      </c>
      <c r="M408" t="s">
        <v>4</v>
      </c>
      <c r="N408">
        <v>0</v>
      </c>
      <c r="O408">
        <v>0</v>
      </c>
      <c r="P408" t="s">
        <v>5</v>
      </c>
      <c r="Q408">
        <v>0</v>
      </c>
      <c r="R408">
        <v>0</v>
      </c>
      <c r="S408" t="s">
        <v>6</v>
      </c>
      <c r="T408">
        <v>0</v>
      </c>
      <c r="U408">
        <v>0</v>
      </c>
      <c r="V408" t="s">
        <v>7</v>
      </c>
      <c r="W408">
        <v>0</v>
      </c>
      <c r="X408">
        <v>0</v>
      </c>
      <c r="Y408" t="s">
        <v>8</v>
      </c>
      <c r="Z408">
        <v>0</v>
      </c>
      <c r="AA408">
        <v>0</v>
      </c>
      <c r="AB408" t="s">
        <v>9</v>
      </c>
      <c r="AC408">
        <v>0</v>
      </c>
      <c r="AD408">
        <v>0</v>
      </c>
      <c r="AE408" t="s">
        <v>10</v>
      </c>
      <c r="AF408">
        <v>0</v>
      </c>
      <c r="AG408">
        <v>0</v>
      </c>
      <c r="AH408" t="s">
        <v>11</v>
      </c>
      <c r="AI408">
        <v>0</v>
      </c>
      <c r="AJ408">
        <v>0</v>
      </c>
      <c r="AK408" t="s">
        <v>12</v>
      </c>
      <c r="AL408">
        <v>0</v>
      </c>
      <c r="AM408">
        <v>0</v>
      </c>
    </row>
    <row r="409" spans="1:39" x14ac:dyDescent="0.25">
      <c r="A409" t="s">
        <v>19</v>
      </c>
      <c r="B409">
        <v>8</v>
      </c>
      <c r="C409">
        <v>200</v>
      </c>
      <c r="D409" t="s">
        <v>1</v>
      </c>
      <c r="E409">
        <v>0</v>
      </c>
      <c r="F409">
        <v>0</v>
      </c>
      <c r="G409" t="s">
        <v>2</v>
      </c>
      <c r="H409">
        <v>0</v>
      </c>
      <c r="I409">
        <v>0</v>
      </c>
      <c r="J409" t="s">
        <v>3</v>
      </c>
      <c r="K409">
        <v>0</v>
      </c>
      <c r="L409">
        <v>0</v>
      </c>
      <c r="M409" t="s">
        <v>4</v>
      </c>
      <c r="N409">
        <v>0</v>
      </c>
      <c r="O409">
        <v>0</v>
      </c>
      <c r="P409" t="s">
        <v>5</v>
      </c>
      <c r="Q409">
        <v>0</v>
      </c>
      <c r="R409">
        <v>0</v>
      </c>
      <c r="S409" t="s">
        <v>6</v>
      </c>
      <c r="T409">
        <v>0</v>
      </c>
      <c r="U409">
        <v>0</v>
      </c>
      <c r="V409" t="s">
        <v>7</v>
      </c>
      <c r="W409">
        <v>0</v>
      </c>
      <c r="X409">
        <v>0</v>
      </c>
      <c r="Y409" t="s">
        <v>8</v>
      </c>
      <c r="Z409">
        <v>0</v>
      </c>
      <c r="AA409">
        <v>0</v>
      </c>
      <c r="AB409" t="s">
        <v>9</v>
      </c>
      <c r="AC409">
        <v>0</v>
      </c>
      <c r="AD409">
        <v>0</v>
      </c>
      <c r="AE409" t="s">
        <v>10</v>
      </c>
      <c r="AF409">
        <v>0</v>
      </c>
      <c r="AG409">
        <v>0</v>
      </c>
      <c r="AH409" t="s">
        <v>11</v>
      </c>
      <c r="AI409">
        <v>0</v>
      </c>
      <c r="AJ409">
        <v>0</v>
      </c>
      <c r="AK409" t="s">
        <v>12</v>
      </c>
      <c r="AL409">
        <v>0</v>
      </c>
      <c r="AM409">
        <v>0</v>
      </c>
    </row>
    <row r="410" spans="1:39" x14ac:dyDescent="0.25">
      <c r="A410" t="s">
        <v>19</v>
      </c>
      <c r="B410">
        <v>9</v>
      </c>
      <c r="C410">
        <v>225</v>
      </c>
      <c r="D410" t="s">
        <v>1</v>
      </c>
      <c r="E410">
        <v>0</v>
      </c>
      <c r="F410">
        <v>0</v>
      </c>
      <c r="G410" t="s">
        <v>2</v>
      </c>
      <c r="H410">
        <v>0</v>
      </c>
      <c r="I410">
        <v>0</v>
      </c>
      <c r="J410" t="s">
        <v>3</v>
      </c>
      <c r="K410">
        <v>0</v>
      </c>
      <c r="L410">
        <v>0</v>
      </c>
      <c r="M410" t="s">
        <v>4</v>
      </c>
      <c r="N410">
        <v>0</v>
      </c>
      <c r="O410">
        <v>0</v>
      </c>
      <c r="P410" t="s">
        <v>5</v>
      </c>
      <c r="Q410">
        <v>0</v>
      </c>
      <c r="R410">
        <v>0</v>
      </c>
      <c r="S410" t="s">
        <v>6</v>
      </c>
      <c r="T410">
        <v>0</v>
      </c>
      <c r="U410">
        <v>0</v>
      </c>
      <c r="V410" t="s">
        <v>7</v>
      </c>
      <c r="W410">
        <v>0</v>
      </c>
      <c r="X410">
        <v>0</v>
      </c>
      <c r="Y410" t="s">
        <v>8</v>
      </c>
      <c r="Z410">
        <v>0</v>
      </c>
      <c r="AA410">
        <v>0</v>
      </c>
      <c r="AB410" t="s">
        <v>9</v>
      </c>
      <c r="AC410">
        <v>0</v>
      </c>
      <c r="AD410">
        <v>0</v>
      </c>
      <c r="AE410" t="s">
        <v>10</v>
      </c>
      <c r="AF410">
        <v>0</v>
      </c>
      <c r="AG410">
        <v>0</v>
      </c>
      <c r="AH410" t="s">
        <v>11</v>
      </c>
      <c r="AI410">
        <v>0</v>
      </c>
      <c r="AJ410">
        <v>0</v>
      </c>
      <c r="AK410" t="s">
        <v>12</v>
      </c>
      <c r="AL410">
        <v>0</v>
      </c>
      <c r="AM410">
        <v>0</v>
      </c>
    </row>
    <row r="411" spans="1:39" x14ac:dyDescent="0.25">
      <c r="A411" t="s">
        <v>19</v>
      </c>
      <c r="B411">
        <v>10</v>
      </c>
      <c r="C411">
        <v>250</v>
      </c>
      <c r="D411" t="s">
        <v>1</v>
      </c>
      <c r="E411">
        <v>0</v>
      </c>
      <c r="F411">
        <v>0</v>
      </c>
      <c r="G411" t="s">
        <v>2</v>
      </c>
      <c r="H411">
        <v>0</v>
      </c>
      <c r="I411">
        <v>0</v>
      </c>
      <c r="J411" t="s">
        <v>3</v>
      </c>
      <c r="K411">
        <v>0</v>
      </c>
      <c r="L411">
        <v>0</v>
      </c>
      <c r="M411" t="s">
        <v>4</v>
      </c>
      <c r="N411">
        <v>0</v>
      </c>
      <c r="O411">
        <v>0</v>
      </c>
      <c r="P411" t="s">
        <v>5</v>
      </c>
      <c r="Q411">
        <v>0</v>
      </c>
      <c r="R411">
        <v>0</v>
      </c>
      <c r="S411" t="s">
        <v>6</v>
      </c>
      <c r="T411">
        <v>0</v>
      </c>
      <c r="U411">
        <v>0</v>
      </c>
      <c r="V411" t="s">
        <v>7</v>
      </c>
      <c r="W411">
        <v>0</v>
      </c>
      <c r="X411">
        <v>0</v>
      </c>
      <c r="Y411" t="s">
        <v>8</v>
      </c>
      <c r="Z411">
        <v>0</v>
      </c>
      <c r="AA411">
        <v>0</v>
      </c>
      <c r="AB411" t="s">
        <v>9</v>
      </c>
      <c r="AC411">
        <v>0</v>
      </c>
      <c r="AD411">
        <v>0</v>
      </c>
      <c r="AE411" t="s">
        <v>10</v>
      </c>
      <c r="AF411">
        <v>0</v>
      </c>
      <c r="AG411">
        <v>0</v>
      </c>
      <c r="AH411" t="s">
        <v>11</v>
      </c>
      <c r="AI411">
        <v>0</v>
      </c>
      <c r="AJ411">
        <v>0</v>
      </c>
      <c r="AK411" t="s">
        <v>12</v>
      </c>
      <c r="AL411">
        <v>0</v>
      </c>
      <c r="AM411">
        <v>0</v>
      </c>
    </row>
    <row r="412" spans="1:39" x14ac:dyDescent="0.25">
      <c r="A412" t="s">
        <v>19</v>
      </c>
      <c r="B412">
        <v>11</v>
      </c>
      <c r="C412">
        <v>275</v>
      </c>
      <c r="D412" t="s">
        <v>1</v>
      </c>
      <c r="E412">
        <v>0</v>
      </c>
      <c r="F412">
        <v>0</v>
      </c>
      <c r="G412" t="s">
        <v>2</v>
      </c>
      <c r="H412">
        <v>0</v>
      </c>
      <c r="I412">
        <v>0</v>
      </c>
      <c r="J412" t="s">
        <v>3</v>
      </c>
      <c r="K412">
        <v>0</v>
      </c>
      <c r="L412">
        <v>0</v>
      </c>
      <c r="M412" t="s">
        <v>4</v>
      </c>
      <c r="N412">
        <v>0</v>
      </c>
      <c r="O412">
        <v>0</v>
      </c>
      <c r="P412" t="s">
        <v>5</v>
      </c>
      <c r="Q412">
        <v>0</v>
      </c>
      <c r="R412">
        <v>0</v>
      </c>
      <c r="S412" t="s">
        <v>6</v>
      </c>
      <c r="T412">
        <v>0</v>
      </c>
      <c r="U412">
        <v>0</v>
      </c>
      <c r="V412" t="s">
        <v>7</v>
      </c>
      <c r="W412">
        <v>0</v>
      </c>
      <c r="X412">
        <v>0</v>
      </c>
      <c r="Y412" t="s">
        <v>8</v>
      </c>
      <c r="Z412">
        <v>0</v>
      </c>
      <c r="AA412">
        <v>0</v>
      </c>
      <c r="AB412" t="s">
        <v>9</v>
      </c>
      <c r="AC412">
        <v>0</v>
      </c>
      <c r="AD412">
        <v>0</v>
      </c>
      <c r="AE412" t="s">
        <v>10</v>
      </c>
      <c r="AF412">
        <v>0</v>
      </c>
      <c r="AG412">
        <v>0</v>
      </c>
      <c r="AH412" t="s">
        <v>11</v>
      </c>
      <c r="AI412">
        <v>0</v>
      </c>
      <c r="AJ412">
        <v>0</v>
      </c>
      <c r="AK412" t="s">
        <v>12</v>
      </c>
      <c r="AL412">
        <v>0</v>
      </c>
      <c r="AM412">
        <v>0</v>
      </c>
    </row>
    <row r="413" spans="1:39" x14ac:dyDescent="0.25">
      <c r="A413" t="s">
        <v>19</v>
      </c>
      <c r="B413">
        <v>12</v>
      </c>
      <c r="C413">
        <v>300</v>
      </c>
      <c r="D413" t="s">
        <v>1</v>
      </c>
      <c r="E413">
        <v>0</v>
      </c>
      <c r="F413">
        <v>0</v>
      </c>
      <c r="G413" t="s">
        <v>2</v>
      </c>
      <c r="H413">
        <v>0</v>
      </c>
      <c r="I413">
        <v>0</v>
      </c>
      <c r="J413" t="s">
        <v>3</v>
      </c>
      <c r="K413">
        <v>0</v>
      </c>
      <c r="L413">
        <v>0</v>
      </c>
      <c r="M413" t="s">
        <v>4</v>
      </c>
      <c r="N413">
        <v>0</v>
      </c>
      <c r="O413">
        <v>0</v>
      </c>
      <c r="P413" t="s">
        <v>5</v>
      </c>
      <c r="Q413">
        <v>0</v>
      </c>
      <c r="R413">
        <v>0</v>
      </c>
      <c r="S413" t="s">
        <v>6</v>
      </c>
      <c r="T413">
        <v>0</v>
      </c>
      <c r="U413">
        <v>0</v>
      </c>
      <c r="V413" t="s">
        <v>7</v>
      </c>
      <c r="W413">
        <v>0</v>
      </c>
      <c r="X413">
        <v>0</v>
      </c>
      <c r="Y413" t="s">
        <v>8</v>
      </c>
      <c r="Z413">
        <v>0</v>
      </c>
      <c r="AA413">
        <v>0</v>
      </c>
      <c r="AB413" t="s">
        <v>9</v>
      </c>
      <c r="AC413">
        <v>0</v>
      </c>
      <c r="AD413">
        <v>0</v>
      </c>
      <c r="AE413" t="s">
        <v>10</v>
      </c>
      <c r="AF413">
        <v>0</v>
      </c>
      <c r="AG413">
        <v>0</v>
      </c>
      <c r="AH413" t="s">
        <v>11</v>
      </c>
      <c r="AI413">
        <v>0</v>
      </c>
      <c r="AJ413">
        <v>0</v>
      </c>
      <c r="AK413" t="s">
        <v>12</v>
      </c>
      <c r="AL413">
        <v>0</v>
      </c>
      <c r="AM413">
        <v>0</v>
      </c>
    </row>
    <row r="414" spans="1:39" x14ac:dyDescent="0.25">
      <c r="A414" t="s">
        <v>19</v>
      </c>
      <c r="B414">
        <v>13</v>
      </c>
      <c r="C414">
        <v>325</v>
      </c>
      <c r="D414" t="s">
        <v>1</v>
      </c>
      <c r="E414">
        <v>0</v>
      </c>
      <c r="F414">
        <v>0</v>
      </c>
      <c r="G414" t="s">
        <v>2</v>
      </c>
      <c r="H414">
        <v>0</v>
      </c>
      <c r="I414">
        <v>0</v>
      </c>
      <c r="J414" t="s">
        <v>3</v>
      </c>
      <c r="K414">
        <v>0</v>
      </c>
      <c r="L414">
        <v>0</v>
      </c>
      <c r="M414" t="s">
        <v>4</v>
      </c>
      <c r="N414">
        <v>0</v>
      </c>
      <c r="O414">
        <v>0</v>
      </c>
      <c r="P414" t="s">
        <v>5</v>
      </c>
      <c r="Q414">
        <v>0</v>
      </c>
      <c r="R414">
        <v>0</v>
      </c>
      <c r="S414" t="s">
        <v>6</v>
      </c>
      <c r="T414">
        <v>0</v>
      </c>
      <c r="U414">
        <v>0</v>
      </c>
      <c r="V414" t="s">
        <v>7</v>
      </c>
      <c r="W414">
        <v>0</v>
      </c>
      <c r="X414">
        <v>0</v>
      </c>
      <c r="Y414" t="s">
        <v>8</v>
      </c>
      <c r="Z414">
        <v>0</v>
      </c>
      <c r="AA414">
        <v>0</v>
      </c>
      <c r="AB414" t="s">
        <v>9</v>
      </c>
      <c r="AC414">
        <v>0</v>
      </c>
      <c r="AD414">
        <v>0</v>
      </c>
      <c r="AE414" t="s">
        <v>10</v>
      </c>
      <c r="AF414">
        <v>0</v>
      </c>
      <c r="AG414">
        <v>0</v>
      </c>
      <c r="AH414" t="s">
        <v>11</v>
      </c>
      <c r="AI414">
        <v>0</v>
      </c>
      <c r="AJ414">
        <v>0</v>
      </c>
      <c r="AK414" t="s">
        <v>12</v>
      </c>
      <c r="AL414">
        <v>0</v>
      </c>
      <c r="AM414">
        <v>0</v>
      </c>
    </row>
    <row r="415" spans="1:39" x14ac:dyDescent="0.25">
      <c r="A415" t="s">
        <v>19</v>
      </c>
      <c r="B415">
        <v>14</v>
      </c>
      <c r="C415">
        <v>350</v>
      </c>
      <c r="D415" t="s">
        <v>1</v>
      </c>
      <c r="E415">
        <v>0</v>
      </c>
      <c r="F415">
        <v>0</v>
      </c>
      <c r="G415" t="s">
        <v>2</v>
      </c>
      <c r="H415">
        <v>0</v>
      </c>
      <c r="I415">
        <v>0</v>
      </c>
      <c r="J415" t="s">
        <v>3</v>
      </c>
      <c r="K415">
        <v>0</v>
      </c>
      <c r="L415">
        <v>0</v>
      </c>
      <c r="M415" t="s">
        <v>4</v>
      </c>
      <c r="N415">
        <v>0</v>
      </c>
      <c r="O415">
        <v>0</v>
      </c>
      <c r="P415" t="s">
        <v>5</v>
      </c>
      <c r="Q415">
        <v>0</v>
      </c>
      <c r="R415">
        <v>0</v>
      </c>
      <c r="S415" t="s">
        <v>6</v>
      </c>
      <c r="T415">
        <v>0</v>
      </c>
      <c r="U415">
        <v>0</v>
      </c>
      <c r="V415" t="s">
        <v>7</v>
      </c>
      <c r="W415">
        <v>0</v>
      </c>
      <c r="X415">
        <v>0</v>
      </c>
      <c r="Y415" t="s">
        <v>8</v>
      </c>
      <c r="Z415">
        <v>0</v>
      </c>
      <c r="AA415">
        <v>0</v>
      </c>
      <c r="AB415" t="s">
        <v>9</v>
      </c>
      <c r="AC415">
        <v>0</v>
      </c>
      <c r="AD415">
        <v>0</v>
      </c>
      <c r="AE415" t="s">
        <v>10</v>
      </c>
      <c r="AF415">
        <v>0</v>
      </c>
      <c r="AG415">
        <v>0</v>
      </c>
      <c r="AH415" t="s">
        <v>11</v>
      </c>
      <c r="AI415">
        <v>0</v>
      </c>
      <c r="AJ415">
        <v>0</v>
      </c>
      <c r="AK415" t="s">
        <v>12</v>
      </c>
      <c r="AL415">
        <v>0</v>
      </c>
      <c r="AM415">
        <v>0</v>
      </c>
    </row>
    <row r="416" spans="1:39" x14ac:dyDescent="0.25">
      <c r="A416" t="s">
        <v>19</v>
      </c>
      <c r="B416">
        <v>15</v>
      </c>
      <c r="C416">
        <v>375</v>
      </c>
      <c r="D416" t="s">
        <v>1</v>
      </c>
      <c r="E416">
        <v>0</v>
      </c>
      <c r="F416">
        <v>0</v>
      </c>
      <c r="G416" t="s">
        <v>2</v>
      </c>
      <c r="H416">
        <v>0</v>
      </c>
      <c r="I416">
        <v>0</v>
      </c>
      <c r="J416" t="s">
        <v>3</v>
      </c>
      <c r="K416">
        <v>0</v>
      </c>
      <c r="L416">
        <v>0</v>
      </c>
      <c r="M416" t="s">
        <v>4</v>
      </c>
      <c r="N416">
        <v>0</v>
      </c>
      <c r="O416">
        <v>0</v>
      </c>
      <c r="P416" t="s">
        <v>5</v>
      </c>
      <c r="Q416">
        <v>0</v>
      </c>
      <c r="R416">
        <v>0</v>
      </c>
      <c r="S416" t="s">
        <v>6</v>
      </c>
      <c r="T416">
        <v>0</v>
      </c>
      <c r="U416">
        <v>0</v>
      </c>
      <c r="V416" t="s">
        <v>7</v>
      </c>
      <c r="W416">
        <v>0</v>
      </c>
      <c r="X416">
        <v>0</v>
      </c>
      <c r="Y416" t="s">
        <v>8</v>
      </c>
      <c r="Z416">
        <v>0</v>
      </c>
      <c r="AA416">
        <v>0</v>
      </c>
      <c r="AB416" t="s">
        <v>9</v>
      </c>
      <c r="AC416">
        <v>0</v>
      </c>
      <c r="AD416">
        <v>0</v>
      </c>
      <c r="AE416" t="s">
        <v>10</v>
      </c>
      <c r="AF416">
        <v>0</v>
      </c>
      <c r="AG416">
        <v>0</v>
      </c>
      <c r="AH416" t="s">
        <v>11</v>
      </c>
      <c r="AI416">
        <v>0</v>
      </c>
      <c r="AJ416">
        <v>0</v>
      </c>
      <c r="AK416" t="s">
        <v>12</v>
      </c>
      <c r="AL416">
        <v>0</v>
      </c>
      <c r="AM416">
        <v>0</v>
      </c>
    </row>
    <row r="417" spans="1:39" x14ac:dyDescent="0.25">
      <c r="A417" t="s">
        <v>19</v>
      </c>
      <c r="B417">
        <v>16</v>
      </c>
      <c r="C417">
        <v>400</v>
      </c>
      <c r="D417" t="s">
        <v>1</v>
      </c>
      <c r="E417">
        <v>0</v>
      </c>
      <c r="F417">
        <v>0</v>
      </c>
      <c r="G417" t="s">
        <v>2</v>
      </c>
      <c r="H417">
        <v>0</v>
      </c>
      <c r="I417">
        <v>0</v>
      </c>
      <c r="J417" t="s">
        <v>3</v>
      </c>
      <c r="K417">
        <v>0</v>
      </c>
      <c r="L417">
        <v>0</v>
      </c>
      <c r="M417" t="s">
        <v>4</v>
      </c>
      <c r="N417">
        <v>0</v>
      </c>
      <c r="O417">
        <v>0</v>
      </c>
      <c r="P417" t="s">
        <v>5</v>
      </c>
      <c r="Q417">
        <v>0</v>
      </c>
      <c r="R417">
        <v>0</v>
      </c>
      <c r="S417" t="s">
        <v>6</v>
      </c>
      <c r="T417">
        <v>0</v>
      </c>
      <c r="U417">
        <v>0</v>
      </c>
      <c r="V417" t="s">
        <v>7</v>
      </c>
      <c r="W417">
        <v>0</v>
      </c>
      <c r="X417">
        <v>0</v>
      </c>
      <c r="Y417" t="s">
        <v>8</v>
      </c>
      <c r="Z417">
        <v>0</v>
      </c>
      <c r="AA417">
        <v>0</v>
      </c>
      <c r="AB417" t="s">
        <v>9</v>
      </c>
      <c r="AC417">
        <v>0</v>
      </c>
      <c r="AD417">
        <v>0</v>
      </c>
      <c r="AE417" t="s">
        <v>10</v>
      </c>
      <c r="AF417">
        <v>0</v>
      </c>
      <c r="AG417">
        <v>0</v>
      </c>
      <c r="AH417" t="s">
        <v>11</v>
      </c>
      <c r="AI417">
        <v>0</v>
      </c>
      <c r="AJ417">
        <v>0</v>
      </c>
      <c r="AK417" t="s">
        <v>12</v>
      </c>
      <c r="AL417">
        <v>0</v>
      </c>
      <c r="AM417">
        <v>0</v>
      </c>
    </row>
    <row r="418" spans="1:39" x14ac:dyDescent="0.25">
      <c r="A418" t="s">
        <v>19</v>
      </c>
      <c r="B418">
        <v>17</v>
      </c>
      <c r="C418">
        <v>425</v>
      </c>
      <c r="D418" t="s">
        <v>1</v>
      </c>
      <c r="E418">
        <v>0</v>
      </c>
      <c r="F418">
        <v>0</v>
      </c>
      <c r="G418" t="s">
        <v>2</v>
      </c>
      <c r="H418">
        <v>0</v>
      </c>
      <c r="I418">
        <v>0</v>
      </c>
      <c r="J418" t="s">
        <v>3</v>
      </c>
      <c r="K418">
        <v>0</v>
      </c>
      <c r="L418">
        <v>0</v>
      </c>
      <c r="M418" t="s">
        <v>4</v>
      </c>
      <c r="N418">
        <v>0</v>
      </c>
      <c r="O418">
        <v>0</v>
      </c>
      <c r="P418" t="s">
        <v>5</v>
      </c>
      <c r="Q418">
        <v>0</v>
      </c>
      <c r="R418">
        <v>0</v>
      </c>
      <c r="S418" t="s">
        <v>6</v>
      </c>
      <c r="T418">
        <v>0</v>
      </c>
      <c r="U418">
        <v>0</v>
      </c>
      <c r="V418" t="s">
        <v>7</v>
      </c>
      <c r="W418">
        <v>0</v>
      </c>
      <c r="X418">
        <v>0</v>
      </c>
      <c r="Y418" t="s">
        <v>8</v>
      </c>
      <c r="Z418">
        <v>0</v>
      </c>
      <c r="AA418">
        <v>0</v>
      </c>
      <c r="AB418" t="s">
        <v>9</v>
      </c>
      <c r="AC418">
        <v>0</v>
      </c>
      <c r="AD418">
        <v>0</v>
      </c>
      <c r="AE418" t="s">
        <v>10</v>
      </c>
      <c r="AF418">
        <v>0</v>
      </c>
      <c r="AG418">
        <v>0</v>
      </c>
      <c r="AH418" t="s">
        <v>11</v>
      </c>
      <c r="AI418">
        <v>0</v>
      </c>
      <c r="AJ418">
        <v>0</v>
      </c>
      <c r="AK418" t="s">
        <v>12</v>
      </c>
      <c r="AL418">
        <v>0</v>
      </c>
      <c r="AM418">
        <v>0</v>
      </c>
    </row>
    <row r="419" spans="1:39" x14ac:dyDescent="0.25">
      <c r="A419" t="s">
        <v>19</v>
      </c>
      <c r="B419">
        <v>18</v>
      </c>
      <c r="C419">
        <v>450</v>
      </c>
      <c r="D419" t="s">
        <v>1</v>
      </c>
      <c r="E419">
        <v>0</v>
      </c>
      <c r="F419">
        <v>0</v>
      </c>
      <c r="G419" t="s">
        <v>2</v>
      </c>
      <c r="H419">
        <v>0</v>
      </c>
      <c r="I419">
        <v>0</v>
      </c>
      <c r="J419" t="s">
        <v>3</v>
      </c>
      <c r="K419">
        <v>0</v>
      </c>
      <c r="L419">
        <v>0</v>
      </c>
      <c r="M419" t="s">
        <v>4</v>
      </c>
      <c r="N419">
        <v>0</v>
      </c>
      <c r="O419">
        <v>0</v>
      </c>
      <c r="P419" t="s">
        <v>5</v>
      </c>
      <c r="Q419">
        <v>0</v>
      </c>
      <c r="R419">
        <v>0</v>
      </c>
      <c r="S419" t="s">
        <v>6</v>
      </c>
      <c r="T419">
        <v>0</v>
      </c>
      <c r="U419">
        <v>0</v>
      </c>
      <c r="V419" t="s">
        <v>7</v>
      </c>
      <c r="W419">
        <v>0</v>
      </c>
      <c r="X419">
        <v>0</v>
      </c>
      <c r="Y419" t="s">
        <v>8</v>
      </c>
      <c r="Z419">
        <v>0</v>
      </c>
      <c r="AA419">
        <v>0</v>
      </c>
      <c r="AB419" t="s">
        <v>9</v>
      </c>
      <c r="AC419">
        <v>0</v>
      </c>
      <c r="AD419">
        <v>0</v>
      </c>
      <c r="AE419" t="s">
        <v>10</v>
      </c>
      <c r="AF419">
        <v>0</v>
      </c>
      <c r="AG419">
        <v>0</v>
      </c>
      <c r="AH419" t="s">
        <v>11</v>
      </c>
      <c r="AI419">
        <v>0</v>
      </c>
      <c r="AJ419">
        <v>0</v>
      </c>
      <c r="AK419" t="s">
        <v>12</v>
      </c>
      <c r="AL419">
        <v>0</v>
      </c>
      <c r="AM419">
        <v>0</v>
      </c>
    </row>
    <row r="420" spans="1:39" x14ac:dyDescent="0.25">
      <c r="A420" t="s">
        <v>19</v>
      </c>
      <c r="B420">
        <v>19</v>
      </c>
      <c r="C420">
        <v>475</v>
      </c>
      <c r="D420" t="s">
        <v>1</v>
      </c>
      <c r="E420">
        <v>0</v>
      </c>
      <c r="F420">
        <v>0</v>
      </c>
      <c r="G420" t="s">
        <v>2</v>
      </c>
      <c r="H420">
        <v>0</v>
      </c>
      <c r="I420">
        <v>0</v>
      </c>
      <c r="J420" t="s">
        <v>3</v>
      </c>
      <c r="K420">
        <v>0</v>
      </c>
      <c r="L420">
        <v>0</v>
      </c>
      <c r="M420" t="s">
        <v>4</v>
      </c>
      <c r="N420">
        <v>0</v>
      </c>
      <c r="O420">
        <v>0</v>
      </c>
      <c r="P420" t="s">
        <v>5</v>
      </c>
      <c r="Q420">
        <v>0</v>
      </c>
      <c r="R420">
        <v>0</v>
      </c>
      <c r="S420" t="s">
        <v>6</v>
      </c>
      <c r="T420">
        <v>0</v>
      </c>
      <c r="U420">
        <v>0</v>
      </c>
      <c r="V420" t="s">
        <v>7</v>
      </c>
      <c r="W420">
        <v>0</v>
      </c>
      <c r="X420">
        <v>0</v>
      </c>
      <c r="Y420" t="s">
        <v>8</v>
      </c>
      <c r="Z420">
        <v>0</v>
      </c>
      <c r="AA420">
        <v>0</v>
      </c>
      <c r="AB420" t="s">
        <v>9</v>
      </c>
      <c r="AC420">
        <v>0</v>
      </c>
      <c r="AD420">
        <v>0</v>
      </c>
      <c r="AE420" t="s">
        <v>10</v>
      </c>
      <c r="AF420">
        <v>0</v>
      </c>
      <c r="AG420">
        <v>0</v>
      </c>
      <c r="AH420" t="s">
        <v>11</v>
      </c>
      <c r="AI420">
        <v>0</v>
      </c>
      <c r="AJ420">
        <v>0</v>
      </c>
      <c r="AK420" t="s">
        <v>12</v>
      </c>
      <c r="AL420">
        <v>0</v>
      </c>
      <c r="AM420">
        <v>0</v>
      </c>
    </row>
    <row r="421" spans="1:39" x14ac:dyDescent="0.25">
      <c r="A421" t="s">
        <v>19</v>
      </c>
      <c r="B421">
        <v>20</v>
      </c>
      <c r="C421">
        <v>500</v>
      </c>
      <c r="D421" t="s">
        <v>1</v>
      </c>
      <c r="E421">
        <v>0</v>
      </c>
      <c r="F421">
        <v>0</v>
      </c>
      <c r="G421" t="s">
        <v>2</v>
      </c>
      <c r="H421">
        <v>0</v>
      </c>
      <c r="I421">
        <v>0</v>
      </c>
      <c r="J421" t="s">
        <v>3</v>
      </c>
      <c r="K421">
        <v>0</v>
      </c>
      <c r="L421">
        <v>0</v>
      </c>
      <c r="M421" t="s">
        <v>4</v>
      </c>
      <c r="N421">
        <v>0</v>
      </c>
      <c r="O421">
        <v>0</v>
      </c>
      <c r="P421" t="s">
        <v>5</v>
      </c>
      <c r="Q421">
        <v>0</v>
      </c>
      <c r="R421">
        <v>0</v>
      </c>
      <c r="S421" t="s">
        <v>6</v>
      </c>
      <c r="T421">
        <v>0</v>
      </c>
      <c r="U421">
        <v>0</v>
      </c>
      <c r="V421" t="s">
        <v>7</v>
      </c>
      <c r="W421">
        <v>0</v>
      </c>
      <c r="X421">
        <v>0</v>
      </c>
      <c r="Y421" t="s">
        <v>8</v>
      </c>
      <c r="Z421">
        <v>0</v>
      </c>
      <c r="AA421">
        <v>0</v>
      </c>
      <c r="AB421" t="s">
        <v>9</v>
      </c>
      <c r="AC421">
        <v>0</v>
      </c>
      <c r="AD421">
        <v>0</v>
      </c>
      <c r="AE421" t="s">
        <v>10</v>
      </c>
      <c r="AF421">
        <v>0</v>
      </c>
      <c r="AG421">
        <v>0</v>
      </c>
      <c r="AH421" t="s">
        <v>11</v>
      </c>
      <c r="AI421">
        <v>0</v>
      </c>
      <c r="AJ421">
        <v>0</v>
      </c>
      <c r="AK421" t="s">
        <v>12</v>
      </c>
      <c r="AL421">
        <v>0</v>
      </c>
      <c r="AM421">
        <v>0</v>
      </c>
    </row>
    <row r="422" spans="1:39" x14ac:dyDescent="0.25">
      <c r="A422" t="s">
        <v>20</v>
      </c>
      <c r="B422">
        <v>1</v>
      </c>
      <c r="C422">
        <v>25</v>
      </c>
      <c r="D422" t="s">
        <v>1</v>
      </c>
      <c r="E422">
        <v>0</v>
      </c>
      <c r="F422">
        <v>0</v>
      </c>
      <c r="G422" t="s">
        <v>2</v>
      </c>
      <c r="H422">
        <v>3371.6169479999999</v>
      </c>
      <c r="I422">
        <v>3.8781279999999998</v>
      </c>
      <c r="J422" t="s">
        <v>3</v>
      </c>
      <c r="K422">
        <v>3367.9838770000001</v>
      </c>
      <c r="L422">
        <v>3.88584</v>
      </c>
      <c r="M422" t="s">
        <v>4</v>
      </c>
      <c r="N422">
        <v>207.33240499999999</v>
      </c>
      <c r="O422">
        <v>0.40372200000000003</v>
      </c>
      <c r="P422" t="s">
        <v>5</v>
      </c>
      <c r="Q422">
        <v>0</v>
      </c>
      <c r="R422">
        <v>0</v>
      </c>
      <c r="S422" t="s">
        <v>6</v>
      </c>
      <c r="T422">
        <v>71.568235999999999</v>
      </c>
      <c r="U422">
        <v>1.1620000000000001E-3</v>
      </c>
      <c r="V422" t="s">
        <v>7</v>
      </c>
      <c r="W422">
        <v>0</v>
      </c>
      <c r="X422">
        <v>0</v>
      </c>
      <c r="Y422" t="s">
        <v>8</v>
      </c>
      <c r="Z422">
        <v>0</v>
      </c>
      <c r="AA422">
        <v>0</v>
      </c>
      <c r="AB422" t="s">
        <v>9</v>
      </c>
      <c r="AC422">
        <v>0.29455300000000001</v>
      </c>
      <c r="AD422">
        <v>7.1000000000000005E-5</v>
      </c>
      <c r="AE422" t="s">
        <v>10</v>
      </c>
      <c r="AF422">
        <v>0</v>
      </c>
      <c r="AG422">
        <v>0</v>
      </c>
      <c r="AH422" t="s">
        <v>11</v>
      </c>
      <c r="AI422">
        <v>0.70771600000000001</v>
      </c>
      <c r="AJ422">
        <v>3.4999999999999997E-5</v>
      </c>
      <c r="AK422" t="s">
        <v>12</v>
      </c>
      <c r="AL422">
        <v>0</v>
      </c>
      <c r="AM422">
        <v>0</v>
      </c>
    </row>
    <row r="423" spans="1:39" x14ac:dyDescent="0.25">
      <c r="A423" t="s">
        <v>20</v>
      </c>
      <c r="B423">
        <v>2</v>
      </c>
      <c r="C423">
        <v>50</v>
      </c>
      <c r="D423" t="s">
        <v>1</v>
      </c>
      <c r="E423">
        <v>0</v>
      </c>
      <c r="F423">
        <v>0</v>
      </c>
      <c r="G423" t="s">
        <v>2</v>
      </c>
      <c r="H423">
        <v>6743.6024360000001</v>
      </c>
      <c r="I423">
        <v>8.6821710000000003</v>
      </c>
      <c r="J423" t="s">
        <v>3</v>
      </c>
      <c r="K423">
        <v>6736.3484349999999</v>
      </c>
      <c r="L423">
        <v>8.6553500000000003</v>
      </c>
      <c r="M423" t="s">
        <v>4</v>
      </c>
      <c r="N423">
        <v>414.69350500000002</v>
      </c>
      <c r="O423">
        <v>0.89530399999999999</v>
      </c>
      <c r="P423" t="s">
        <v>5</v>
      </c>
      <c r="Q423">
        <v>0</v>
      </c>
      <c r="R423">
        <v>0</v>
      </c>
      <c r="S423" t="s">
        <v>6</v>
      </c>
      <c r="T423">
        <v>143.12200000000001</v>
      </c>
      <c r="U423">
        <v>3.5409999999999999E-3</v>
      </c>
      <c r="V423" t="s">
        <v>7</v>
      </c>
      <c r="W423">
        <v>0</v>
      </c>
      <c r="X423">
        <v>0</v>
      </c>
      <c r="Y423" t="s">
        <v>8</v>
      </c>
      <c r="Z423">
        <v>0</v>
      </c>
      <c r="AA423">
        <v>0</v>
      </c>
      <c r="AB423" t="s">
        <v>9</v>
      </c>
      <c r="AC423">
        <v>0.28994599999999998</v>
      </c>
      <c r="AD423">
        <v>8.1000000000000004E-5</v>
      </c>
      <c r="AE423" t="s">
        <v>10</v>
      </c>
      <c r="AF423">
        <v>0</v>
      </c>
      <c r="AG423">
        <v>0</v>
      </c>
      <c r="AH423" t="s">
        <v>11</v>
      </c>
      <c r="AI423">
        <v>0.70931100000000002</v>
      </c>
      <c r="AJ423">
        <v>4.6999999999999997E-5</v>
      </c>
      <c r="AK423" t="s">
        <v>12</v>
      </c>
      <c r="AL423">
        <v>0</v>
      </c>
      <c r="AM423">
        <v>0</v>
      </c>
    </row>
    <row r="424" spans="1:39" x14ac:dyDescent="0.25">
      <c r="A424" t="s">
        <v>20</v>
      </c>
      <c r="B424">
        <v>3</v>
      </c>
      <c r="C424">
        <v>75</v>
      </c>
      <c r="D424" t="s">
        <v>1</v>
      </c>
      <c r="E424">
        <v>0</v>
      </c>
      <c r="F424">
        <v>0</v>
      </c>
      <c r="G424" t="s">
        <v>2</v>
      </c>
      <c r="H424">
        <v>10114.906572</v>
      </c>
      <c r="I424">
        <v>17.974457999999998</v>
      </c>
      <c r="J424" t="s">
        <v>3</v>
      </c>
      <c r="K424">
        <v>10104.037162000001</v>
      </c>
      <c r="L424">
        <v>17.878986000000001</v>
      </c>
      <c r="M424" t="s">
        <v>4</v>
      </c>
      <c r="N424">
        <v>621.74982499999999</v>
      </c>
      <c r="O424">
        <v>1.9048499999999999</v>
      </c>
      <c r="P424" t="s">
        <v>5</v>
      </c>
      <c r="Q424">
        <v>0</v>
      </c>
      <c r="R424">
        <v>0</v>
      </c>
      <c r="S424" t="s">
        <v>6</v>
      </c>
      <c r="T424">
        <v>214.677052</v>
      </c>
      <c r="U424">
        <v>5.9680000000000002E-3</v>
      </c>
      <c r="V424" t="s">
        <v>7</v>
      </c>
      <c r="W424">
        <v>0</v>
      </c>
      <c r="X424">
        <v>0</v>
      </c>
      <c r="Y424" t="s">
        <v>8</v>
      </c>
      <c r="Z424">
        <v>0</v>
      </c>
      <c r="AA424">
        <v>0</v>
      </c>
      <c r="AB424" t="s">
        <v>9</v>
      </c>
      <c r="AC424">
        <v>0.28767799999999999</v>
      </c>
      <c r="AD424">
        <v>6.7999999999999999E-5</v>
      </c>
      <c r="AE424" t="s">
        <v>10</v>
      </c>
      <c r="AF424">
        <v>0</v>
      </c>
      <c r="AG424">
        <v>0</v>
      </c>
      <c r="AH424" t="s">
        <v>11</v>
      </c>
      <c r="AI424">
        <v>0.70971499999999998</v>
      </c>
      <c r="AJ424">
        <v>4.6999999999999997E-5</v>
      </c>
      <c r="AK424" t="s">
        <v>12</v>
      </c>
      <c r="AL424">
        <v>0</v>
      </c>
      <c r="AM424">
        <v>0</v>
      </c>
    </row>
    <row r="425" spans="1:39" x14ac:dyDescent="0.25">
      <c r="A425" t="s">
        <v>20</v>
      </c>
      <c r="B425">
        <v>4</v>
      </c>
      <c r="C425">
        <v>100</v>
      </c>
      <c r="D425" t="s">
        <v>1</v>
      </c>
      <c r="E425">
        <v>0</v>
      </c>
      <c r="F425">
        <v>0</v>
      </c>
      <c r="G425" t="s">
        <v>2</v>
      </c>
      <c r="H425">
        <v>13486.410862000001</v>
      </c>
      <c r="I425">
        <v>25.843205999999999</v>
      </c>
      <c r="J425" t="s">
        <v>3</v>
      </c>
      <c r="K425">
        <v>13471.929201999999</v>
      </c>
      <c r="L425">
        <v>25.715612</v>
      </c>
      <c r="M425" t="s">
        <v>4</v>
      </c>
      <c r="N425">
        <v>828.94752000000005</v>
      </c>
      <c r="O425">
        <v>3.3459509999999999</v>
      </c>
      <c r="P425" t="s">
        <v>5</v>
      </c>
      <c r="Q425">
        <v>0</v>
      </c>
      <c r="R425">
        <v>0</v>
      </c>
      <c r="S425" t="s">
        <v>6</v>
      </c>
      <c r="T425">
        <v>286.229331</v>
      </c>
      <c r="U425">
        <v>8.6700000000000006E-3</v>
      </c>
      <c r="V425" t="s">
        <v>7</v>
      </c>
      <c r="W425">
        <v>0</v>
      </c>
      <c r="X425">
        <v>0</v>
      </c>
      <c r="Y425" t="s">
        <v>8</v>
      </c>
      <c r="Z425">
        <v>0</v>
      </c>
      <c r="AA425">
        <v>0</v>
      </c>
      <c r="AB425" t="s">
        <v>9</v>
      </c>
      <c r="AC425">
        <v>0.28563100000000002</v>
      </c>
      <c r="AD425">
        <v>5.5999999999999999E-5</v>
      </c>
      <c r="AE425" t="s">
        <v>10</v>
      </c>
      <c r="AF425">
        <v>0</v>
      </c>
      <c r="AG425">
        <v>0</v>
      </c>
      <c r="AH425" t="s">
        <v>11</v>
      </c>
      <c r="AI425">
        <v>0.71059099999999997</v>
      </c>
      <c r="AJ425">
        <v>5.3999999999999998E-5</v>
      </c>
      <c r="AK425" t="s">
        <v>12</v>
      </c>
      <c r="AL425">
        <v>0</v>
      </c>
      <c r="AM425">
        <v>0</v>
      </c>
    </row>
    <row r="426" spans="1:39" x14ac:dyDescent="0.25">
      <c r="A426" t="s">
        <v>20</v>
      </c>
      <c r="B426">
        <v>5</v>
      </c>
      <c r="C426">
        <v>125</v>
      </c>
      <c r="D426" t="s">
        <v>1</v>
      </c>
      <c r="E426">
        <v>0</v>
      </c>
      <c r="F426">
        <v>0</v>
      </c>
      <c r="G426" t="s">
        <v>2</v>
      </c>
      <c r="H426">
        <v>16857.745685999998</v>
      </c>
      <c r="I426">
        <v>31.824052999999999</v>
      </c>
      <c r="J426" t="s">
        <v>3</v>
      </c>
      <c r="K426">
        <v>16839.648487999999</v>
      </c>
      <c r="L426">
        <v>31.691898999999999</v>
      </c>
      <c r="M426" t="s">
        <v>4</v>
      </c>
      <c r="N426">
        <v>1036.118696</v>
      </c>
      <c r="O426">
        <v>5.2042169999999999</v>
      </c>
      <c r="P426" t="s">
        <v>5</v>
      </c>
      <c r="Q426">
        <v>0</v>
      </c>
      <c r="R426">
        <v>0</v>
      </c>
      <c r="S426" t="s">
        <v>6</v>
      </c>
      <c r="T426">
        <v>357.78543300000001</v>
      </c>
      <c r="U426">
        <v>1.0677000000000001E-2</v>
      </c>
      <c r="V426" t="s">
        <v>7</v>
      </c>
      <c r="W426">
        <v>0</v>
      </c>
      <c r="X426">
        <v>0</v>
      </c>
      <c r="Y426" t="s">
        <v>8</v>
      </c>
      <c r="Z426">
        <v>0</v>
      </c>
      <c r="AA426">
        <v>0</v>
      </c>
      <c r="AB426" t="s">
        <v>9</v>
      </c>
      <c r="AC426">
        <v>0.28497499999999998</v>
      </c>
      <c r="AD426">
        <v>4.6E-5</v>
      </c>
      <c r="AE426" t="s">
        <v>10</v>
      </c>
      <c r="AF426">
        <v>0</v>
      </c>
      <c r="AG426">
        <v>0</v>
      </c>
      <c r="AH426" t="s">
        <v>11</v>
      </c>
      <c r="AI426">
        <v>0.71257400000000004</v>
      </c>
      <c r="AJ426">
        <v>7.2000000000000002E-5</v>
      </c>
      <c r="AK426" t="s">
        <v>12</v>
      </c>
      <c r="AL426">
        <v>0</v>
      </c>
      <c r="AM426">
        <v>0</v>
      </c>
    </row>
    <row r="427" spans="1:39" x14ac:dyDescent="0.25">
      <c r="A427" t="s">
        <v>20</v>
      </c>
      <c r="B427">
        <v>6</v>
      </c>
      <c r="C427">
        <v>150</v>
      </c>
      <c r="D427" t="s">
        <v>1</v>
      </c>
      <c r="E427">
        <v>0</v>
      </c>
      <c r="F427">
        <v>0</v>
      </c>
      <c r="G427" t="s">
        <v>2</v>
      </c>
      <c r="H427">
        <v>20229.179714000002</v>
      </c>
      <c r="I427">
        <v>40.021287000000001</v>
      </c>
      <c r="J427" t="s">
        <v>3</v>
      </c>
      <c r="K427">
        <v>20207.473845</v>
      </c>
      <c r="L427">
        <v>39.906962</v>
      </c>
      <c r="M427" t="s">
        <v>4</v>
      </c>
      <c r="N427">
        <v>1243.2970479999999</v>
      </c>
      <c r="O427">
        <v>7.3328009999999999</v>
      </c>
      <c r="P427" t="s">
        <v>5</v>
      </c>
      <c r="Q427">
        <v>0</v>
      </c>
      <c r="R427">
        <v>0</v>
      </c>
      <c r="S427" t="s">
        <v>6</v>
      </c>
      <c r="T427">
        <v>429.34476899999999</v>
      </c>
      <c r="U427">
        <v>1.2838E-2</v>
      </c>
      <c r="V427" t="s">
        <v>7</v>
      </c>
      <c r="W427">
        <v>0</v>
      </c>
      <c r="X427">
        <v>0</v>
      </c>
      <c r="Y427" t="s">
        <v>8</v>
      </c>
      <c r="Z427">
        <v>0</v>
      </c>
      <c r="AA427">
        <v>0</v>
      </c>
      <c r="AB427" t="s">
        <v>9</v>
      </c>
      <c r="AC427">
        <v>0.28459299999999998</v>
      </c>
      <c r="AD427">
        <v>4.1E-5</v>
      </c>
      <c r="AE427" t="s">
        <v>10</v>
      </c>
      <c r="AF427">
        <v>0</v>
      </c>
      <c r="AG427">
        <v>0</v>
      </c>
      <c r="AH427" t="s">
        <v>11</v>
      </c>
      <c r="AI427">
        <v>0.71377999999999997</v>
      </c>
      <c r="AJ427">
        <v>8.0000000000000007E-5</v>
      </c>
      <c r="AK427" t="s">
        <v>12</v>
      </c>
      <c r="AL427">
        <v>0</v>
      </c>
      <c r="AM427">
        <v>0</v>
      </c>
    </row>
    <row r="428" spans="1:39" x14ac:dyDescent="0.25">
      <c r="A428" t="s">
        <v>20</v>
      </c>
      <c r="B428">
        <v>7</v>
      </c>
      <c r="C428">
        <v>175</v>
      </c>
      <c r="D428" t="s">
        <v>1</v>
      </c>
      <c r="E428">
        <v>0</v>
      </c>
      <c r="F428">
        <v>0</v>
      </c>
      <c r="G428" t="s">
        <v>2</v>
      </c>
      <c r="H428">
        <v>23600.855208000001</v>
      </c>
      <c r="I428">
        <v>52.859411999999999</v>
      </c>
      <c r="J428" t="s">
        <v>3</v>
      </c>
      <c r="K428">
        <v>23575.536266999999</v>
      </c>
      <c r="L428">
        <v>52.706212999999998</v>
      </c>
      <c r="M428" t="s">
        <v>4</v>
      </c>
      <c r="N428">
        <v>1450.4083720000001</v>
      </c>
      <c r="O428">
        <v>10.05111</v>
      </c>
      <c r="P428" t="s">
        <v>5</v>
      </c>
      <c r="Q428">
        <v>0</v>
      </c>
      <c r="R428">
        <v>0</v>
      </c>
      <c r="S428" t="s">
        <v>6</v>
      </c>
      <c r="T428">
        <v>500.89776799999999</v>
      </c>
      <c r="U428">
        <v>1.5835999999999999E-2</v>
      </c>
      <c r="V428" t="s">
        <v>7</v>
      </c>
      <c r="W428">
        <v>0</v>
      </c>
      <c r="X428">
        <v>0</v>
      </c>
      <c r="Y428" t="s">
        <v>8</v>
      </c>
      <c r="Z428">
        <v>0</v>
      </c>
      <c r="AA428">
        <v>0</v>
      </c>
      <c r="AB428" t="s">
        <v>9</v>
      </c>
      <c r="AC428">
        <v>0.28413899999999997</v>
      </c>
      <c r="AD428">
        <v>3.4E-5</v>
      </c>
      <c r="AE428" t="s">
        <v>10</v>
      </c>
      <c r="AF428">
        <v>0</v>
      </c>
      <c r="AG428">
        <v>0</v>
      </c>
      <c r="AH428" t="s">
        <v>11</v>
      </c>
      <c r="AI428">
        <v>0.71395699999999995</v>
      </c>
      <c r="AJ428">
        <v>7.8999999999999996E-5</v>
      </c>
      <c r="AK428" t="s">
        <v>12</v>
      </c>
      <c r="AL428">
        <v>0</v>
      </c>
      <c r="AM428">
        <v>0</v>
      </c>
    </row>
    <row r="429" spans="1:39" x14ac:dyDescent="0.25">
      <c r="A429" t="s">
        <v>20</v>
      </c>
      <c r="B429">
        <v>8</v>
      </c>
      <c r="C429">
        <v>200</v>
      </c>
      <c r="D429" t="s">
        <v>1</v>
      </c>
      <c r="E429">
        <v>0</v>
      </c>
      <c r="F429">
        <v>0</v>
      </c>
      <c r="G429" t="s">
        <v>2</v>
      </c>
      <c r="H429">
        <v>26971.757398999998</v>
      </c>
      <c r="I429">
        <v>64.727922000000007</v>
      </c>
      <c r="J429" t="s">
        <v>3</v>
      </c>
      <c r="K429">
        <v>26942.826373</v>
      </c>
      <c r="L429">
        <v>64.554597000000001</v>
      </c>
      <c r="M429" t="s">
        <v>4</v>
      </c>
      <c r="N429">
        <v>1657.4325679999999</v>
      </c>
      <c r="O429">
        <v>14.097994999999999</v>
      </c>
      <c r="P429" t="s">
        <v>5</v>
      </c>
      <c r="Q429">
        <v>0</v>
      </c>
      <c r="R429">
        <v>0</v>
      </c>
      <c r="S429" t="s">
        <v>6</v>
      </c>
      <c r="T429">
        <v>572.45172200000002</v>
      </c>
      <c r="U429">
        <v>1.9425000000000001E-2</v>
      </c>
      <c r="V429" t="s">
        <v>7</v>
      </c>
      <c r="W429">
        <v>0</v>
      </c>
      <c r="X429">
        <v>0</v>
      </c>
      <c r="Y429" t="s">
        <v>8</v>
      </c>
      <c r="Z429">
        <v>0</v>
      </c>
      <c r="AA429">
        <v>0</v>
      </c>
      <c r="AB429" t="s">
        <v>9</v>
      </c>
      <c r="AC429">
        <v>0.28413899999999997</v>
      </c>
      <c r="AD429">
        <v>3.4E-5</v>
      </c>
      <c r="AE429" t="s">
        <v>10</v>
      </c>
      <c r="AF429">
        <v>0</v>
      </c>
      <c r="AG429">
        <v>0</v>
      </c>
      <c r="AH429" t="s">
        <v>11</v>
      </c>
      <c r="AI429">
        <v>0.71395699999999995</v>
      </c>
      <c r="AJ429">
        <v>7.8999999999999996E-5</v>
      </c>
      <c r="AK429" t="s">
        <v>12</v>
      </c>
      <c r="AL429">
        <v>0</v>
      </c>
      <c r="AM429">
        <v>0</v>
      </c>
    </row>
    <row r="430" spans="1:39" x14ac:dyDescent="0.25">
      <c r="A430" t="s">
        <v>20</v>
      </c>
      <c r="B430">
        <v>9</v>
      </c>
      <c r="C430">
        <v>225</v>
      </c>
      <c r="D430" t="s">
        <v>1</v>
      </c>
      <c r="E430">
        <v>0</v>
      </c>
      <c r="F430">
        <v>0</v>
      </c>
      <c r="G430" t="s">
        <v>2</v>
      </c>
      <c r="H430">
        <v>30343.033166000001</v>
      </c>
      <c r="I430">
        <v>78.956580000000002</v>
      </c>
      <c r="J430" t="s">
        <v>3</v>
      </c>
      <c r="K430">
        <v>30310.488710000001</v>
      </c>
      <c r="L430">
        <v>78.747944000000004</v>
      </c>
      <c r="M430" t="s">
        <v>4</v>
      </c>
      <c r="N430">
        <v>1864.4338299999999</v>
      </c>
      <c r="O430">
        <v>17.857634000000001</v>
      </c>
      <c r="P430" t="s">
        <v>5</v>
      </c>
      <c r="Q430">
        <v>0</v>
      </c>
      <c r="R430">
        <v>0</v>
      </c>
      <c r="S430" t="s">
        <v>6</v>
      </c>
      <c r="T430">
        <v>644.01255300000003</v>
      </c>
      <c r="U430">
        <v>2.2332000000000001E-2</v>
      </c>
      <c r="V430" t="s">
        <v>7</v>
      </c>
      <c r="W430">
        <v>0</v>
      </c>
      <c r="X430">
        <v>0</v>
      </c>
      <c r="Y430" t="s">
        <v>8</v>
      </c>
      <c r="Z430">
        <v>0</v>
      </c>
      <c r="AA430">
        <v>0</v>
      </c>
      <c r="AB430" t="s">
        <v>9</v>
      </c>
      <c r="AC430">
        <v>0.28413899999999997</v>
      </c>
      <c r="AD430">
        <v>3.4E-5</v>
      </c>
      <c r="AE430" t="s">
        <v>10</v>
      </c>
      <c r="AF430">
        <v>0</v>
      </c>
      <c r="AG430">
        <v>0</v>
      </c>
      <c r="AH430" t="s">
        <v>11</v>
      </c>
      <c r="AI430">
        <v>0.71395699999999995</v>
      </c>
      <c r="AJ430">
        <v>7.8999999999999996E-5</v>
      </c>
      <c r="AK430" t="s">
        <v>12</v>
      </c>
      <c r="AL430">
        <v>0</v>
      </c>
      <c r="AM430">
        <v>0</v>
      </c>
    </row>
    <row r="431" spans="1:39" x14ac:dyDescent="0.25">
      <c r="A431" t="s">
        <v>20</v>
      </c>
      <c r="B431">
        <v>10</v>
      </c>
      <c r="C431">
        <v>250</v>
      </c>
      <c r="D431" t="s">
        <v>1</v>
      </c>
      <c r="E431">
        <v>0</v>
      </c>
      <c r="F431">
        <v>0</v>
      </c>
      <c r="G431" t="s">
        <v>2</v>
      </c>
      <c r="H431">
        <v>33714.289796999998</v>
      </c>
      <c r="I431">
        <v>90.057086999999996</v>
      </c>
      <c r="J431" t="s">
        <v>3</v>
      </c>
      <c r="K431">
        <v>33678.133916999999</v>
      </c>
      <c r="L431">
        <v>89.841626000000005</v>
      </c>
      <c r="M431" t="s">
        <v>4</v>
      </c>
      <c r="N431">
        <v>2071.5378030000002</v>
      </c>
      <c r="O431">
        <v>21.589096999999999</v>
      </c>
      <c r="P431" t="s">
        <v>5</v>
      </c>
      <c r="Q431">
        <v>0</v>
      </c>
      <c r="R431">
        <v>0</v>
      </c>
      <c r="S431" t="s">
        <v>6</v>
      </c>
      <c r="T431">
        <v>715.56570099999999</v>
      </c>
      <c r="U431">
        <v>2.5520000000000001E-2</v>
      </c>
      <c r="V431" t="s">
        <v>7</v>
      </c>
      <c r="W431">
        <v>0</v>
      </c>
      <c r="X431">
        <v>0</v>
      </c>
      <c r="Y431" t="s">
        <v>8</v>
      </c>
      <c r="Z431">
        <v>0</v>
      </c>
      <c r="AA431">
        <v>0</v>
      </c>
      <c r="AB431" t="s">
        <v>9</v>
      </c>
      <c r="AC431">
        <v>0.28413899999999997</v>
      </c>
      <c r="AD431">
        <v>3.4E-5</v>
      </c>
      <c r="AE431" t="s">
        <v>10</v>
      </c>
      <c r="AF431">
        <v>0</v>
      </c>
      <c r="AG431">
        <v>0</v>
      </c>
      <c r="AH431" t="s">
        <v>11</v>
      </c>
      <c r="AI431">
        <v>0.71395699999999995</v>
      </c>
      <c r="AJ431">
        <v>7.8999999999999996E-5</v>
      </c>
      <c r="AK431" t="s">
        <v>12</v>
      </c>
      <c r="AL431">
        <v>0</v>
      </c>
      <c r="AM431">
        <v>0</v>
      </c>
    </row>
    <row r="432" spans="1:39" x14ac:dyDescent="0.25">
      <c r="A432" t="s">
        <v>20</v>
      </c>
      <c r="B432">
        <v>11</v>
      </c>
      <c r="C432">
        <v>275</v>
      </c>
      <c r="D432" t="s">
        <v>1</v>
      </c>
      <c r="E432">
        <v>0</v>
      </c>
      <c r="F432">
        <v>0</v>
      </c>
      <c r="G432" t="s">
        <v>2</v>
      </c>
      <c r="H432">
        <v>37085.906000000003</v>
      </c>
      <c r="I432">
        <v>102.513645</v>
      </c>
      <c r="J432" t="s">
        <v>3</v>
      </c>
      <c r="K432">
        <v>37046.127031000004</v>
      </c>
      <c r="L432">
        <v>102.28236699999999</v>
      </c>
      <c r="M432" t="s">
        <v>4</v>
      </c>
      <c r="N432">
        <v>2278.5539549999999</v>
      </c>
      <c r="O432">
        <v>25.891106000000001</v>
      </c>
      <c r="P432" t="s">
        <v>5</v>
      </c>
      <c r="Q432">
        <v>0</v>
      </c>
      <c r="R432">
        <v>0</v>
      </c>
      <c r="S432" t="s">
        <v>6</v>
      </c>
      <c r="T432">
        <v>787.118382</v>
      </c>
      <c r="U432">
        <v>2.8666000000000001E-2</v>
      </c>
      <c r="V432" t="s">
        <v>7</v>
      </c>
      <c r="W432">
        <v>0</v>
      </c>
      <c r="X432">
        <v>0</v>
      </c>
      <c r="Y432" t="s">
        <v>8</v>
      </c>
      <c r="Z432">
        <v>0</v>
      </c>
      <c r="AA432">
        <v>0</v>
      </c>
      <c r="AB432" t="s">
        <v>9</v>
      </c>
      <c r="AC432">
        <v>0.28413899999999997</v>
      </c>
      <c r="AD432">
        <v>3.4E-5</v>
      </c>
      <c r="AE432" t="s">
        <v>10</v>
      </c>
      <c r="AF432">
        <v>0</v>
      </c>
      <c r="AG432">
        <v>0</v>
      </c>
      <c r="AH432" t="s">
        <v>11</v>
      </c>
      <c r="AI432">
        <v>0.71395699999999995</v>
      </c>
      <c r="AJ432">
        <v>7.8999999999999996E-5</v>
      </c>
      <c r="AK432" t="s">
        <v>12</v>
      </c>
      <c r="AL432">
        <v>0</v>
      </c>
      <c r="AM432">
        <v>0</v>
      </c>
    </row>
    <row r="433" spans="1:39" x14ac:dyDescent="0.25">
      <c r="A433" t="s">
        <v>20</v>
      </c>
      <c r="B433">
        <v>12</v>
      </c>
      <c r="C433">
        <v>300</v>
      </c>
      <c r="D433" t="s">
        <v>1</v>
      </c>
      <c r="E433">
        <v>0</v>
      </c>
      <c r="F433">
        <v>0</v>
      </c>
      <c r="G433" t="s">
        <v>2</v>
      </c>
      <c r="H433">
        <v>40457.475148999998</v>
      </c>
      <c r="I433">
        <v>109.40272899999999</v>
      </c>
      <c r="J433" t="s">
        <v>3</v>
      </c>
      <c r="K433">
        <v>40414.076998999997</v>
      </c>
      <c r="L433">
        <v>109.08815800000001</v>
      </c>
      <c r="M433" t="s">
        <v>4</v>
      </c>
      <c r="N433">
        <v>2485.6300649999998</v>
      </c>
      <c r="O433">
        <v>30.112007999999999</v>
      </c>
      <c r="P433" t="s">
        <v>5</v>
      </c>
      <c r="Q433">
        <v>0</v>
      </c>
      <c r="R433">
        <v>0</v>
      </c>
      <c r="S433" t="s">
        <v>6</v>
      </c>
      <c r="T433">
        <v>858.67269099999999</v>
      </c>
      <c r="U433">
        <v>3.3089E-2</v>
      </c>
      <c r="V433" t="s">
        <v>7</v>
      </c>
      <c r="W433">
        <v>0</v>
      </c>
      <c r="X433">
        <v>0</v>
      </c>
      <c r="Y433" t="s">
        <v>8</v>
      </c>
      <c r="Z433">
        <v>0</v>
      </c>
      <c r="AA433">
        <v>0</v>
      </c>
      <c r="AB433" t="s">
        <v>9</v>
      </c>
      <c r="AC433">
        <v>0.28413899999999997</v>
      </c>
      <c r="AD433">
        <v>3.4E-5</v>
      </c>
      <c r="AE433" t="s">
        <v>10</v>
      </c>
      <c r="AF433">
        <v>0</v>
      </c>
      <c r="AG433">
        <v>0</v>
      </c>
      <c r="AH433" t="s">
        <v>11</v>
      </c>
      <c r="AI433">
        <v>0.71395699999999995</v>
      </c>
      <c r="AJ433">
        <v>7.8999999999999996E-5</v>
      </c>
      <c r="AK433" t="s">
        <v>12</v>
      </c>
      <c r="AL433">
        <v>0</v>
      </c>
      <c r="AM433">
        <v>0</v>
      </c>
    </row>
    <row r="434" spans="1:39" x14ac:dyDescent="0.25">
      <c r="A434" t="s">
        <v>20</v>
      </c>
      <c r="B434">
        <v>13</v>
      </c>
      <c r="C434">
        <v>325</v>
      </c>
      <c r="D434" t="s">
        <v>1</v>
      </c>
      <c r="E434">
        <v>0</v>
      </c>
      <c r="F434">
        <v>0</v>
      </c>
      <c r="G434" t="s">
        <v>2</v>
      </c>
      <c r="H434">
        <v>43828.856516</v>
      </c>
      <c r="I434">
        <v>133.57577499999999</v>
      </c>
      <c r="J434" t="s">
        <v>3</v>
      </c>
      <c r="K434">
        <v>43781.840149000003</v>
      </c>
      <c r="L434">
        <v>133.221138</v>
      </c>
      <c r="M434" t="s">
        <v>4</v>
      </c>
      <c r="N434">
        <v>2692.6134320000001</v>
      </c>
      <c r="O434">
        <v>36.732367000000004</v>
      </c>
      <c r="P434" t="s">
        <v>5</v>
      </c>
      <c r="Q434">
        <v>0</v>
      </c>
      <c r="R434">
        <v>0</v>
      </c>
      <c r="S434" t="s">
        <v>6</v>
      </c>
      <c r="T434">
        <v>930.22264199999995</v>
      </c>
      <c r="U434">
        <v>4.0695000000000002E-2</v>
      </c>
      <c r="V434" t="s">
        <v>7</v>
      </c>
      <c r="W434">
        <v>0</v>
      </c>
      <c r="X434">
        <v>0</v>
      </c>
      <c r="Y434" t="s">
        <v>8</v>
      </c>
      <c r="Z434">
        <v>0</v>
      </c>
      <c r="AA434">
        <v>0</v>
      </c>
      <c r="AB434" t="s">
        <v>9</v>
      </c>
      <c r="AC434">
        <v>0.28413899999999997</v>
      </c>
      <c r="AD434">
        <v>3.4E-5</v>
      </c>
      <c r="AE434" t="s">
        <v>10</v>
      </c>
      <c r="AF434" t="s">
        <v>42</v>
      </c>
    </row>
    <row r="435" spans="1:39" x14ac:dyDescent="0.25">
      <c r="A435" t="s">
        <v>20</v>
      </c>
      <c r="B435">
        <v>14</v>
      </c>
    </row>
    <row r="436" spans="1:39" x14ac:dyDescent="0.25">
      <c r="A436" t="s">
        <v>20</v>
      </c>
      <c r="B436">
        <v>15</v>
      </c>
    </row>
    <row r="437" spans="1:39" x14ac:dyDescent="0.25">
      <c r="A437" t="s">
        <v>20</v>
      </c>
      <c r="B437">
        <v>16</v>
      </c>
    </row>
    <row r="438" spans="1:39" x14ac:dyDescent="0.25">
      <c r="A438" t="s">
        <v>20</v>
      </c>
      <c r="B438">
        <v>17</v>
      </c>
    </row>
    <row r="439" spans="1:39" x14ac:dyDescent="0.25">
      <c r="A439" t="s">
        <v>20</v>
      </c>
      <c r="B439">
        <v>18</v>
      </c>
    </row>
    <row r="440" spans="1:39" x14ac:dyDescent="0.25">
      <c r="A440" t="s">
        <v>20</v>
      </c>
      <c r="B440">
        <v>19</v>
      </c>
    </row>
    <row r="441" spans="1:39" x14ac:dyDescent="0.25">
      <c r="A441" t="s">
        <v>20</v>
      </c>
      <c r="B441">
        <v>20</v>
      </c>
    </row>
    <row r="442" spans="1:39" x14ac:dyDescent="0.25">
      <c r="A442" t="s">
        <v>21</v>
      </c>
      <c r="B442">
        <v>1</v>
      </c>
      <c r="C442">
        <v>25</v>
      </c>
      <c r="D442" t="s">
        <v>1</v>
      </c>
      <c r="E442">
        <v>0</v>
      </c>
      <c r="F442">
        <v>0</v>
      </c>
      <c r="G442" t="s">
        <v>2</v>
      </c>
      <c r="H442">
        <v>10658.853105</v>
      </c>
      <c r="I442">
        <v>209.78391999999999</v>
      </c>
      <c r="J442" t="s">
        <v>3</v>
      </c>
      <c r="K442">
        <v>10653.160059</v>
      </c>
      <c r="L442">
        <v>209.785281</v>
      </c>
      <c r="M442" t="s">
        <v>4</v>
      </c>
      <c r="N442">
        <v>349.92939100000001</v>
      </c>
      <c r="O442">
        <v>0.38853900000000002</v>
      </c>
      <c r="P442" t="s">
        <v>5</v>
      </c>
      <c r="Q442">
        <v>667.47064799999998</v>
      </c>
      <c r="R442">
        <v>1.4078999999999999</v>
      </c>
      <c r="S442" t="s">
        <v>6</v>
      </c>
      <c r="T442">
        <v>292.23472700000002</v>
      </c>
      <c r="U442">
        <v>0.16201099999999999</v>
      </c>
      <c r="V442" t="s">
        <v>7</v>
      </c>
      <c r="W442">
        <v>0</v>
      </c>
      <c r="X442">
        <v>0</v>
      </c>
      <c r="Y442" t="s">
        <v>8</v>
      </c>
      <c r="Z442">
        <v>0</v>
      </c>
      <c r="AA442">
        <v>0</v>
      </c>
      <c r="AB442" t="s">
        <v>9</v>
      </c>
      <c r="AC442">
        <v>0</v>
      </c>
      <c r="AD442">
        <v>0</v>
      </c>
      <c r="AE442" t="s">
        <v>10</v>
      </c>
      <c r="AF442">
        <v>0.293935</v>
      </c>
      <c r="AG442">
        <v>7.7999999999999999E-5</v>
      </c>
      <c r="AH442" t="s">
        <v>11</v>
      </c>
      <c r="AI442">
        <v>0.70644600000000002</v>
      </c>
      <c r="AJ442">
        <v>1.7E-5</v>
      </c>
      <c r="AK442" t="s">
        <v>12</v>
      </c>
      <c r="AL442">
        <v>0</v>
      </c>
      <c r="AM442">
        <v>0</v>
      </c>
    </row>
    <row r="443" spans="1:39" x14ac:dyDescent="0.25">
      <c r="A443" t="s">
        <v>21</v>
      </c>
      <c r="B443">
        <v>2</v>
      </c>
      <c r="C443">
        <v>50</v>
      </c>
      <c r="D443" t="s">
        <v>1</v>
      </c>
      <c r="E443">
        <v>0</v>
      </c>
      <c r="F443">
        <v>0</v>
      </c>
      <c r="G443" t="s">
        <v>2</v>
      </c>
      <c r="H443">
        <v>21353.920156</v>
      </c>
      <c r="I443">
        <v>792.71287099999995</v>
      </c>
      <c r="J443" t="s">
        <v>3</v>
      </c>
      <c r="K443">
        <v>21342.511171999999</v>
      </c>
      <c r="L443">
        <v>792.73404400000004</v>
      </c>
      <c r="M443" t="s">
        <v>4</v>
      </c>
      <c r="N443">
        <v>699.923181</v>
      </c>
      <c r="O443">
        <v>1.5214190000000001</v>
      </c>
      <c r="P443" t="s">
        <v>5</v>
      </c>
      <c r="Q443">
        <v>1333.529751</v>
      </c>
      <c r="R443">
        <v>4.9410249999999998</v>
      </c>
      <c r="S443" t="s">
        <v>6</v>
      </c>
      <c r="T443">
        <v>584.37746900000002</v>
      </c>
      <c r="U443">
        <v>0.64462299999999995</v>
      </c>
      <c r="V443" t="s">
        <v>7</v>
      </c>
      <c r="W443">
        <v>0</v>
      </c>
      <c r="X443">
        <v>0</v>
      </c>
      <c r="Y443" t="s">
        <v>8</v>
      </c>
      <c r="Z443">
        <v>0</v>
      </c>
      <c r="AA443">
        <v>0</v>
      </c>
      <c r="AB443" t="s">
        <v>9</v>
      </c>
      <c r="AC443">
        <v>0</v>
      </c>
      <c r="AD443">
        <v>0</v>
      </c>
      <c r="AE443" t="s">
        <v>10</v>
      </c>
      <c r="AF443">
        <v>0.29023599999999999</v>
      </c>
      <c r="AG443">
        <v>6.3999999999999997E-5</v>
      </c>
      <c r="AH443" t="s">
        <v>11</v>
      </c>
      <c r="AI443">
        <v>0.707986</v>
      </c>
      <c r="AJ443">
        <v>2.6999999999999999E-5</v>
      </c>
      <c r="AK443" t="s">
        <v>12</v>
      </c>
      <c r="AL443">
        <v>0</v>
      </c>
      <c r="AM443">
        <v>0</v>
      </c>
    </row>
    <row r="444" spans="1:39" x14ac:dyDescent="0.25">
      <c r="A444" t="s">
        <v>21</v>
      </c>
      <c r="B444">
        <v>3</v>
      </c>
      <c r="C444">
        <v>75</v>
      </c>
      <c r="D444" t="s">
        <v>1</v>
      </c>
      <c r="E444">
        <v>0</v>
      </c>
      <c r="F444">
        <v>0</v>
      </c>
      <c r="G444" t="s">
        <v>2</v>
      </c>
      <c r="H444">
        <v>32047.691875</v>
      </c>
      <c r="I444">
        <v>1669.6749749999999</v>
      </c>
      <c r="J444" t="s">
        <v>3</v>
      </c>
      <c r="K444">
        <v>32030.571680000001</v>
      </c>
      <c r="L444">
        <v>1669.5724319999999</v>
      </c>
      <c r="M444" t="s">
        <v>4</v>
      </c>
      <c r="N444">
        <v>1049.726514</v>
      </c>
      <c r="O444">
        <v>3.672215</v>
      </c>
      <c r="P444" t="s">
        <v>5</v>
      </c>
      <c r="Q444">
        <v>2000.033115</v>
      </c>
      <c r="R444">
        <v>10.979654999999999</v>
      </c>
      <c r="S444" t="s">
        <v>6</v>
      </c>
      <c r="T444">
        <v>876.50503400000002</v>
      </c>
      <c r="U444">
        <v>1.4423589999999999</v>
      </c>
      <c r="V444" t="s">
        <v>7</v>
      </c>
      <c r="W444">
        <v>0</v>
      </c>
      <c r="X444">
        <v>0</v>
      </c>
      <c r="Y444" t="s">
        <v>8</v>
      </c>
      <c r="Z444">
        <v>0</v>
      </c>
      <c r="AA444">
        <v>0</v>
      </c>
      <c r="AB444" t="s">
        <v>9</v>
      </c>
      <c r="AC444">
        <v>0</v>
      </c>
      <c r="AD444">
        <v>0</v>
      </c>
      <c r="AE444" t="s">
        <v>10</v>
      </c>
      <c r="AF444">
        <v>0.28654499999999999</v>
      </c>
      <c r="AG444">
        <v>2.4000000000000001E-5</v>
      </c>
      <c r="AH444" t="s">
        <v>11</v>
      </c>
      <c r="AI444">
        <v>0.70980299999999996</v>
      </c>
      <c r="AJ444">
        <v>4.8999999999999998E-5</v>
      </c>
      <c r="AK444" t="s">
        <v>12</v>
      </c>
      <c r="AL444">
        <v>0</v>
      </c>
      <c r="AM444">
        <v>0</v>
      </c>
    </row>
    <row r="445" spans="1:39" x14ac:dyDescent="0.25">
      <c r="A445" t="s">
        <v>21</v>
      </c>
      <c r="B445">
        <v>4</v>
      </c>
      <c r="C445">
        <v>100</v>
      </c>
      <c r="D445" t="s">
        <v>1</v>
      </c>
      <c r="E445">
        <v>0</v>
      </c>
      <c r="F445">
        <v>0</v>
      </c>
      <c r="G445" t="s">
        <v>2</v>
      </c>
      <c r="H445">
        <v>42744.363046999999</v>
      </c>
      <c r="I445">
        <v>2697.3003210000002</v>
      </c>
      <c r="J445" t="s">
        <v>3</v>
      </c>
      <c r="K445">
        <v>42721.533516000003</v>
      </c>
      <c r="L445">
        <v>2696.8933200000001</v>
      </c>
      <c r="M445" t="s">
        <v>4</v>
      </c>
      <c r="N445">
        <v>1399.4565769999999</v>
      </c>
      <c r="O445">
        <v>7.2088960000000002</v>
      </c>
      <c r="P445" t="s">
        <v>5</v>
      </c>
      <c r="Q445">
        <v>2667.2695359999998</v>
      </c>
      <c r="R445">
        <v>24.878626000000001</v>
      </c>
      <c r="S445" t="s">
        <v>6</v>
      </c>
      <c r="T445">
        <v>1168.605305</v>
      </c>
      <c r="U445">
        <v>2.4229940000000001</v>
      </c>
      <c r="V445" t="s">
        <v>7</v>
      </c>
      <c r="W445">
        <v>0</v>
      </c>
      <c r="X445">
        <v>0</v>
      </c>
      <c r="Y445" t="s">
        <v>8</v>
      </c>
      <c r="Z445">
        <v>0</v>
      </c>
      <c r="AA445">
        <v>0</v>
      </c>
      <c r="AB445" t="s">
        <v>9</v>
      </c>
      <c r="AC445">
        <v>0</v>
      </c>
      <c r="AD445">
        <v>0</v>
      </c>
      <c r="AE445" t="s">
        <v>10</v>
      </c>
      <c r="AF445">
        <v>0.28581200000000001</v>
      </c>
      <c r="AG445">
        <v>2.8E-5</v>
      </c>
      <c r="AH445" t="s">
        <v>11</v>
      </c>
      <c r="AI445">
        <v>0.71103899999999998</v>
      </c>
      <c r="AJ445">
        <v>6.3999999999999997E-5</v>
      </c>
      <c r="AK445" t="s">
        <v>12</v>
      </c>
      <c r="AL445">
        <v>0</v>
      </c>
      <c r="AM445">
        <v>0</v>
      </c>
    </row>
    <row r="446" spans="1:39" x14ac:dyDescent="0.25">
      <c r="A446" t="s">
        <v>21</v>
      </c>
      <c r="B446">
        <v>5</v>
      </c>
      <c r="C446">
        <v>125</v>
      </c>
      <c r="D446" t="s">
        <v>1</v>
      </c>
      <c r="E446">
        <v>0</v>
      </c>
      <c r="F446">
        <v>0</v>
      </c>
      <c r="G446" t="s">
        <v>2</v>
      </c>
      <c r="H446">
        <v>53438.141484</v>
      </c>
      <c r="I446">
        <v>4095.0670460000001</v>
      </c>
      <c r="J446" t="s">
        <v>3</v>
      </c>
      <c r="K446">
        <v>53409.606405999999</v>
      </c>
      <c r="L446">
        <v>4093.8720659999999</v>
      </c>
      <c r="M446" t="s">
        <v>4</v>
      </c>
      <c r="N446">
        <v>1749.0099</v>
      </c>
      <c r="O446">
        <v>12.292161999999999</v>
      </c>
      <c r="P446" t="s">
        <v>5</v>
      </c>
      <c r="Q446">
        <v>3334.26998</v>
      </c>
      <c r="R446">
        <v>47.617722000000001</v>
      </c>
      <c r="S446" t="s">
        <v>6</v>
      </c>
      <c r="T446">
        <v>1460.6687569999999</v>
      </c>
      <c r="U446">
        <v>3.6323340000000002</v>
      </c>
      <c r="V446" t="s">
        <v>7</v>
      </c>
      <c r="W446">
        <v>0</v>
      </c>
      <c r="X446">
        <v>0</v>
      </c>
      <c r="Y446" t="s">
        <v>8</v>
      </c>
      <c r="Z446">
        <v>0</v>
      </c>
      <c r="AA446">
        <v>0</v>
      </c>
      <c r="AB446" t="s">
        <v>9</v>
      </c>
      <c r="AC446">
        <v>0</v>
      </c>
      <c r="AD446">
        <v>0</v>
      </c>
      <c r="AE446" t="s">
        <v>10</v>
      </c>
      <c r="AF446">
        <v>0.284742</v>
      </c>
      <c r="AG446">
        <v>1.8E-5</v>
      </c>
      <c r="AH446" t="s">
        <v>11</v>
      </c>
      <c r="AI446">
        <v>0.71167899999999995</v>
      </c>
      <c r="AJ446">
        <v>6.7000000000000002E-5</v>
      </c>
      <c r="AK446" t="s">
        <v>12</v>
      </c>
      <c r="AL446">
        <v>0</v>
      </c>
      <c r="AM446">
        <v>0</v>
      </c>
    </row>
    <row r="447" spans="1:39" x14ac:dyDescent="0.25">
      <c r="A447" t="s">
        <v>21</v>
      </c>
      <c r="B447">
        <v>6</v>
      </c>
      <c r="C447">
        <v>150</v>
      </c>
      <c r="D447" t="s">
        <v>1</v>
      </c>
      <c r="E447">
        <v>0</v>
      </c>
      <c r="F447">
        <v>0</v>
      </c>
      <c r="G447" t="s">
        <v>2</v>
      </c>
      <c r="H447">
        <v>64130.160937000001</v>
      </c>
      <c r="I447">
        <v>5979.1272600000002</v>
      </c>
      <c r="J447" t="s">
        <v>3</v>
      </c>
      <c r="K447">
        <v>64095.921875</v>
      </c>
      <c r="L447">
        <v>5976.6895130000003</v>
      </c>
      <c r="M447" t="s">
        <v>4</v>
      </c>
      <c r="N447">
        <v>2098.5435940000002</v>
      </c>
      <c r="O447">
        <v>19.077043</v>
      </c>
      <c r="P447" t="s">
        <v>5</v>
      </c>
      <c r="Q447">
        <v>4001.2791499999998</v>
      </c>
      <c r="R447">
        <v>75.576188999999999</v>
      </c>
      <c r="S447" t="s">
        <v>6</v>
      </c>
      <c r="T447">
        <v>1752.7417600000001</v>
      </c>
      <c r="U447">
        <v>5.1991829999999997</v>
      </c>
      <c r="V447" t="s">
        <v>7</v>
      </c>
      <c r="W447">
        <v>0</v>
      </c>
      <c r="X447">
        <v>0</v>
      </c>
      <c r="Y447" t="s">
        <v>8</v>
      </c>
      <c r="Z447">
        <v>0</v>
      </c>
      <c r="AA447">
        <v>0</v>
      </c>
      <c r="AB447" t="s">
        <v>9</v>
      </c>
      <c r="AC447">
        <v>0</v>
      </c>
      <c r="AD447">
        <v>0</v>
      </c>
      <c r="AE447" t="s">
        <v>10</v>
      </c>
      <c r="AF447">
        <v>0.28419100000000003</v>
      </c>
      <c r="AG447">
        <v>1.2999999999999999E-5</v>
      </c>
      <c r="AH447" t="s">
        <v>11</v>
      </c>
      <c r="AI447">
        <v>0.71279400000000004</v>
      </c>
      <c r="AJ447">
        <v>7.6000000000000004E-5</v>
      </c>
      <c r="AK447" t="s">
        <v>12</v>
      </c>
      <c r="AL447">
        <v>0</v>
      </c>
      <c r="AM447">
        <v>0</v>
      </c>
    </row>
    <row r="448" spans="1:39" x14ac:dyDescent="0.25">
      <c r="A448" t="s">
        <v>21</v>
      </c>
      <c r="B448">
        <v>7</v>
      </c>
      <c r="C448">
        <v>175</v>
      </c>
      <c r="D448" t="s">
        <v>1</v>
      </c>
      <c r="E448">
        <v>0</v>
      </c>
      <c r="F448">
        <v>0</v>
      </c>
      <c r="G448" t="s">
        <v>2</v>
      </c>
      <c r="H448">
        <v>74823.942500000005</v>
      </c>
      <c r="I448">
        <v>8105.125043</v>
      </c>
      <c r="J448" t="s">
        <v>3</v>
      </c>
      <c r="K448">
        <v>74783.995781000005</v>
      </c>
      <c r="L448">
        <v>8100.7554920000002</v>
      </c>
      <c r="M448" t="s">
        <v>4</v>
      </c>
      <c r="N448">
        <v>2448.1320310000001</v>
      </c>
      <c r="O448">
        <v>26.478649000000001</v>
      </c>
      <c r="P448" t="s">
        <v>5</v>
      </c>
      <c r="Q448">
        <v>4668.3219140000001</v>
      </c>
      <c r="R448">
        <v>98.024193999999994</v>
      </c>
      <c r="S448" t="s">
        <v>6</v>
      </c>
      <c r="T448">
        <v>2044.8102899999999</v>
      </c>
      <c r="U448">
        <v>6.9827539999999999</v>
      </c>
      <c r="V448" t="s">
        <v>7</v>
      </c>
      <c r="W448">
        <v>0</v>
      </c>
      <c r="X448">
        <v>0</v>
      </c>
      <c r="Y448" t="s">
        <v>8</v>
      </c>
      <c r="Z448">
        <v>0</v>
      </c>
      <c r="AA448">
        <v>0</v>
      </c>
      <c r="AB448" t="s">
        <v>9</v>
      </c>
      <c r="AC448">
        <v>0</v>
      </c>
      <c r="AD448">
        <v>0</v>
      </c>
      <c r="AE448" t="s">
        <v>10</v>
      </c>
      <c r="AF448">
        <v>0.28388000000000002</v>
      </c>
      <c r="AG448">
        <v>1.2E-5</v>
      </c>
      <c r="AH448" t="s">
        <v>11</v>
      </c>
      <c r="AI448">
        <v>0.714534</v>
      </c>
      <c r="AJ448">
        <v>8.0000000000000007E-5</v>
      </c>
      <c r="AK448" t="s">
        <v>12</v>
      </c>
      <c r="AL448">
        <v>0</v>
      </c>
      <c r="AM448">
        <v>0</v>
      </c>
    </row>
    <row r="449" spans="1:39" x14ac:dyDescent="0.25">
      <c r="A449" t="s">
        <v>21</v>
      </c>
      <c r="B449">
        <v>8</v>
      </c>
      <c r="C449">
        <v>200</v>
      </c>
      <c r="D449" t="s">
        <v>1</v>
      </c>
      <c r="E449">
        <v>0</v>
      </c>
      <c r="F449">
        <v>0</v>
      </c>
      <c r="G449" t="s">
        <v>2</v>
      </c>
      <c r="H449">
        <v>85519.646093999996</v>
      </c>
      <c r="I449">
        <v>10683.958785000001</v>
      </c>
      <c r="J449" t="s">
        <v>3</v>
      </c>
      <c r="K449">
        <v>85473.982655999993</v>
      </c>
      <c r="L449">
        <v>10677.042245000001</v>
      </c>
      <c r="M449" t="s">
        <v>4</v>
      </c>
      <c r="N449">
        <v>2797.7093260000001</v>
      </c>
      <c r="O449">
        <v>35.904139999999998</v>
      </c>
      <c r="P449" t="s">
        <v>5</v>
      </c>
      <c r="Q449">
        <v>5334.977578</v>
      </c>
      <c r="R449">
        <v>112.211427</v>
      </c>
      <c r="S449" t="s">
        <v>6</v>
      </c>
      <c r="T449">
        <v>2336.8906670000001</v>
      </c>
      <c r="U449">
        <v>8.8731159999999996</v>
      </c>
      <c r="V449" t="s">
        <v>7</v>
      </c>
      <c r="W449">
        <v>0</v>
      </c>
      <c r="X449">
        <v>0</v>
      </c>
      <c r="Y449" t="s">
        <v>8</v>
      </c>
      <c r="Z449">
        <v>0</v>
      </c>
      <c r="AA449">
        <v>0</v>
      </c>
      <c r="AB449" t="s">
        <v>9</v>
      </c>
      <c r="AC449">
        <v>0</v>
      </c>
      <c r="AD449">
        <v>0</v>
      </c>
      <c r="AE449" t="s">
        <v>10</v>
      </c>
      <c r="AF449">
        <v>0.28382600000000002</v>
      </c>
      <c r="AG449">
        <v>1.2E-5</v>
      </c>
      <c r="AH449" t="s">
        <v>11</v>
      </c>
      <c r="AI449">
        <v>0.71465100000000004</v>
      </c>
      <c r="AJ449">
        <v>8.2000000000000001E-5</v>
      </c>
      <c r="AK449" t="s">
        <v>12</v>
      </c>
      <c r="AL449">
        <v>0</v>
      </c>
      <c r="AM449">
        <v>0</v>
      </c>
    </row>
    <row r="450" spans="1:39" x14ac:dyDescent="0.25">
      <c r="A450" t="s">
        <v>21</v>
      </c>
      <c r="B450">
        <v>9</v>
      </c>
      <c r="C450">
        <v>225</v>
      </c>
      <c r="D450" t="s">
        <v>1</v>
      </c>
      <c r="E450">
        <v>0</v>
      </c>
      <c r="F450">
        <v>0</v>
      </c>
      <c r="G450" t="s">
        <v>2</v>
      </c>
      <c r="H450">
        <v>96214.524218999999</v>
      </c>
      <c r="I450">
        <v>13595.983753</v>
      </c>
      <c r="J450" t="s">
        <v>3</v>
      </c>
      <c r="K450">
        <v>96163.155937999996</v>
      </c>
      <c r="L450">
        <v>13586.880013</v>
      </c>
      <c r="M450" t="s">
        <v>4</v>
      </c>
      <c r="N450">
        <v>3147.2699320000002</v>
      </c>
      <c r="O450">
        <v>46.96743</v>
      </c>
      <c r="P450" t="s">
        <v>5</v>
      </c>
      <c r="Q450">
        <v>6001.5530369999997</v>
      </c>
      <c r="R450">
        <v>128.10851700000001</v>
      </c>
      <c r="S450" t="s">
        <v>6</v>
      </c>
      <c r="T450">
        <v>2628.9825569999998</v>
      </c>
      <c r="U450">
        <v>11.052720000000001</v>
      </c>
      <c r="V450" t="s">
        <v>7</v>
      </c>
      <c r="W450">
        <v>0</v>
      </c>
      <c r="X450">
        <v>0</v>
      </c>
      <c r="Y450" t="s">
        <v>8</v>
      </c>
      <c r="Z450">
        <v>0</v>
      </c>
      <c r="AA450">
        <v>0</v>
      </c>
      <c r="AB450" t="s">
        <v>9</v>
      </c>
      <c r="AC450">
        <v>0</v>
      </c>
      <c r="AD450">
        <v>0</v>
      </c>
      <c r="AE450" t="s">
        <v>10</v>
      </c>
      <c r="AF450">
        <v>0.28333199999999997</v>
      </c>
      <c r="AG450">
        <v>1.4E-5</v>
      </c>
      <c r="AH450" t="s">
        <v>11</v>
      </c>
      <c r="AI450">
        <v>0.71598700000000004</v>
      </c>
      <c r="AJ450">
        <v>8.1000000000000004E-5</v>
      </c>
      <c r="AK450" t="s">
        <v>12</v>
      </c>
      <c r="AL450">
        <v>0</v>
      </c>
      <c r="AM450">
        <v>0</v>
      </c>
    </row>
    <row r="451" spans="1:39" x14ac:dyDescent="0.25">
      <c r="A451" t="s">
        <v>21</v>
      </c>
      <c r="B451">
        <v>10</v>
      </c>
      <c r="C451">
        <v>250</v>
      </c>
      <c r="D451" t="s">
        <v>1</v>
      </c>
      <c r="E451">
        <v>0</v>
      </c>
      <c r="F451">
        <v>0</v>
      </c>
      <c r="G451" t="s">
        <v>2</v>
      </c>
      <c r="H451">
        <v>106907.44109399999</v>
      </c>
      <c r="I451">
        <v>16629.041084</v>
      </c>
      <c r="J451" t="s">
        <v>3</v>
      </c>
      <c r="K451">
        <v>106850.36625000001</v>
      </c>
      <c r="L451">
        <v>16616.674537999999</v>
      </c>
      <c r="M451" t="s">
        <v>4</v>
      </c>
      <c r="N451">
        <v>3496.9116650000001</v>
      </c>
      <c r="O451">
        <v>59.542833999999999</v>
      </c>
      <c r="P451" t="s">
        <v>5</v>
      </c>
      <c r="Q451">
        <v>6668.0913380000002</v>
      </c>
      <c r="R451">
        <v>144.363011</v>
      </c>
      <c r="S451" t="s">
        <v>6</v>
      </c>
      <c r="T451">
        <v>2921.0635670000001</v>
      </c>
      <c r="U451">
        <v>13.647853</v>
      </c>
      <c r="V451" t="s">
        <v>7</v>
      </c>
      <c r="W451">
        <v>0</v>
      </c>
      <c r="X451">
        <v>0</v>
      </c>
      <c r="Y451" t="s">
        <v>8</v>
      </c>
      <c r="Z451">
        <v>0</v>
      </c>
      <c r="AA451">
        <v>0</v>
      </c>
      <c r="AB451" t="s">
        <v>9</v>
      </c>
      <c r="AC451">
        <v>0</v>
      </c>
      <c r="AD451">
        <v>0</v>
      </c>
      <c r="AE451" t="s">
        <v>10</v>
      </c>
      <c r="AF451">
        <v>0.28253699999999998</v>
      </c>
      <c r="AG451">
        <v>2.0000000000000002E-5</v>
      </c>
      <c r="AH451" t="s">
        <v>11</v>
      </c>
      <c r="AI451">
        <v>0.71644300000000005</v>
      </c>
      <c r="AJ451">
        <v>8.2000000000000001E-5</v>
      </c>
      <c r="AK451" t="s">
        <v>12</v>
      </c>
      <c r="AL451">
        <v>0</v>
      </c>
      <c r="AM451">
        <v>0</v>
      </c>
    </row>
    <row r="452" spans="1:39" x14ac:dyDescent="0.25">
      <c r="A452" t="s">
        <v>21</v>
      </c>
      <c r="B452">
        <v>11</v>
      </c>
      <c r="C452">
        <v>275</v>
      </c>
      <c r="D452" t="s">
        <v>1</v>
      </c>
      <c r="E452">
        <v>0</v>
      </c>
      <c r="F452">
        <v>0</v>
      </c>
      <c r="G452" t="s">
        <v>2</v>
      </c>
      <c r="H452">
        <v>117599.50750000001</v>
      </c>
      <c r="I452">
        <v>20099.023083</v>
      </c>
      <c r="J452" t="s">
        <v>3</v>
      </c>
      <c r="K452">
        <v>117536.72468699999</v>
      </c>
      <c r="L452">
        <v>20082.825316999999</v>
      </c>
      <c r="M452" t="s">
        <v>4</v>
      </c>
      <c r="N452">
        <v>3846.5812500000002</v>
      </c>
      <c r="O452">
        <v>72.478827999999993</v>
      </c>
      <c r="P452" t="s">
        <v>5</v>
      </c>
      <c r="Q452">
        <v>7335.0680759999996</v>
      </c>
      <c r="R452">
        <v>165.50330199999999</v>
      </c>
      <c r="S452" t="s">
        <v>6</v>
      </c>
      <c r="T452">
        <v>3213.154235</v>
      </c>
      <c r="U452">
        <v>16.680028</v>
      </c>
      <c r="V452" t="s">
        <v>7</v>
      </c>
      <c r="W452">
        <v>0</v>
      </c>
      <c r="X452">
        <v>0</v>
      </c>
      <c r="Y452" t="s">
        <v>8</v>
      </c>
      <c r="Z452">
        <v>0</v>
      </c>
      <c r="AA452">
        <v>0</v>
      </c>
      <c r="AB452" t="s">
        <v>9</v>
      </c>
      <c r="AC452">
        <v>0</v>
      </c>
      <c r="AD452">
        <v>0</v>
      </c>
      <c r="AE452" t="s">
        <v>10</v>
      </c>
      <c r="AF452">
        <v>0.282524</v>
      </c>
      <c r="AG452">
        <v>2.0000000000000002E-5</v>
      </c>
      <c r="AH452" t="s">
        <v>11</v>
      </c>
      <c r="AI452">
        <v>0.71690600000000004</v>
      </c>
      <c r="AJ452">
        <v>8.3999999999999995E-5</v>
      </c>
      <c r="AK452" t="s">
        <v>12</v>
      </c>
      <c r="AL452">
        <v>0</v>
      </c>
      <c r="AM452">
        <v>0</v>
      </c>
    </row>
    <row r="453" spans="1:39" x14ac:dyDescent="0.25">
      <c r="A453" t="s">
        <v>21</v>
      </c>
      <c r="B453">
        <v>12</v>
      </c>
      <c r="C453">
        <v>300</v>
      </c>
      <c r="D453" t="s">
        <v>1</v>
      </c>
      <c r="E453">
        <v>0</v>
      </c>
      <c r="F453">
        <v>0</v>
      </c>
      <c r="G453" t="s">
        <v>2</v>
      </c>
      <c r="H453">
        <v>128291.962188</v>
      </c>
      <c r="I453">
        <v>23636.688311000002</v>
      </c>
      <c r="J453" t="s">
        <v>3</v>
      </c>
      <c r="K453">
        <v>128223.48031299999</v>
      </c>
      <c r="L453">
        <v>23618.167450000001</v>
      </c>
      <c r="M453" t="s">
        <v>4</v>
      </c>
      <c r="N453">
        <v>4196.1469630000001</v>
      </c>
      <c r="O453">
        <v>86.705924999999993</v>
      </c>
      <c r="P453" t="s">
        <v>5</v>
      </c>
      <c r="Q453">
        <v>8002.1139750000002</v>
      </c>
      <c r="R453">
        <v>190.20848699999999</v>
      </c>
      <c r="S453" t="s">
        <v>6</v>
      </c>
      <c r="T453">
        <v>3505.2550959999999</v>
      </c>
      <c r="U453">
        <v>20.076072</v>
      </c>
      <c r="V453" t="s">
        <v>7</v>
      </c>
      <c r="W453">
        <v>0</v>
      </c>
      <c r="X453">
        <v>0</v>
      </c>
      <c r="Y453" t="s">
        <v>8</v>
      </c>
      <c r="Z453">
        <v>0</v>
      </c>
      <c r="AA453">
        <v>0</v>
      </c>
      <c r="AB453" t="s">
        <v>9</v>
      </c>
      <c r="AC453">
        <v>0</v>
      </c>
      <c r="AD453">
        <v>0</v>
      </c>
      <c r="AE453" t="s">
        <v>10</v>
      </c>
      <c r="AF453">
        <v>0.28211999999999998</v>
      </c>
      <c r="AG453">
        <v>2.6999999999999999E-5</v>
      </c>
      <c r="AH453" t="s">
        <v>11</v>
      </c>
      <c r="AI453">
        <v>0.71694999999999998</v>
      </c>
      <c r="AJ453">
        <v>8.2999999999999998E-5</v>
      </c>
      <c r="AK453" t="s">
        <v>12</v>
      </c>
      <c r="AL453">
        <v>0</v>
      </c>
      <c r="AM453">
        <v>0</v>
      </c>
    </row>
    <row r="454" spans="1:39" x14ac:dyDescent="0.25">
      <c r="A454" t="s">
        <v>21</v>
      </c>
      <c r="B454">
        <v>13</v>
      </c>
      <c r="C454">
        <v>325</v>
      </c>
      <c r="D454" t="s">
        <v>1</v>
      </c>
      <c r="E454">
        <v>0</v>
      </c>
      <c r="F454">
        <v>0</v>
      </c>
      <c r="G454" t="s">
        <v>2</v>
      </c>
      <c r="H454">
        <v>138986.80312500001</v>
      </c>
      <c r="I454">
        <v>27528.517185000001</v>
      </c>
      <c r="J454" t="s">
        <v>3</v>
      </c>
      <c r="K454">
        <v>138912.6225</v>
      </c>
      <c r="L454">
        <v>27505.986682999999</v>
      </c>
      <c r="M454" t="s">
        <v>4</v>
      </c>
      <c r="N454">
        <v>4545.7770119999996</v>
      </c>
      <c r="O454">
        <v>101.84774</v>
      </c>
      <c r="P454" t="s">
        <v>5</v>
      </c>
      <c r="Q454">
        <v>8669.4992189999994</v>
      </c>
      <c r="R454">
        <v>222.48393999999999</v>
      </c>
      <c r="S454" t="s">
        <v>6</v>
      </c>
      <c r="T454">
        <v>3797.39365</v>
      </c>
      <c r="U454">
        <v>23.99249</v>
      </c>
      <c r="V454" t="s">
        <v>7</v>
      </c>
      <c r="W454">
        <v>0</v>
      </c>
      <c r="X454">
        <v>0</v>
      </c>
      <c r="Y454" t="s">
        <v>8</v>
      </c>
      <c r="Z454">
        <v>0</v>
      </c>
      <c r="AA454">
        <v>0</v>
      </c>
      <c r="AB454" t="s">
        <v>9</v>
      </c>
      <c r="AC454">
        <v>0</v>
      </c>
      <c r="AD454">
        <v>0</v>
      </c>
      <c r="AE454" t="s">
        <v>10</v>
      </c>
      <c r="AF454">
        <v>0.28206199999999998</v>
      </c>
      <c r="AG454">
        <v>2.5999999999999998E-5</v>
      </c>
      <c r="AH454" t="s">
        <v>11</v>
      </c>
      <c r="AI454">
        <v>0.71728599999999998</v>
      </c>
      <c r="AJ454">
        <v>8.1000000000000004E-5</v>
      </c>
      <c r="AK454" t="s">
        <v>12</v>
      </c>
      <c r="AL454">
        <v>0</v>
      </c>
      <c r="AM454">
        <v>0</v>
      </c>
    </row>
    <row r="455" spans="1:39" x14ac:dyDescent="0.25">
      <c r="A455" t="s">
        <v>21</v>
      </c>
      <c r="B455">
        <v>14</v>
      </c>
      <c r="C455">
        <v>350</v>
      </c>
      <c r="D455" t="s">
        <v>1</v>
      </c>
      <c r="E455">
        <v>0</v>
      </c>
      <c r="F455">
        <v>0</v>
      </c>
      <c r="G455" t="s">
        <v>2</v>
      </c>
      <c r="H455">
        <v>149681.273438</v>
      </c>
      <c r="I455">
        <v>32349.384475999999</v>
      </c>
      <c r="J455" t="s">
        <v>3</v>
      </c>
      <c r="K455">
        <v>149601.39531299999</v>
      </c>
      <c r="L455">
        <v>32322.531727000001</v>
      </c>
      <c r="M455" t="s">
        <v>4</v>
      </c>
      <c r="N455">
        <v>4895.2953319999997</v>
      </c>
      <c r="O455">
        <v>120.029704</v>
      </c>
      <c r="P455" t="s">
        <v>5</v>
      </c>
      <c r="Q455">
        <v>9336.7132419999998</v>
      </c>
      <c r="R455">
        <v>261.18077</v>
      </c>
      <c r="S455" t="s">
        <v>6</v>
      </c>
      <c r="T455">
        <v>4089.4870249999999</v>
      </c>
      <c r="U455">
        <v>28.136223999999999</v>
      </c>
      <c r="V455" t="s">
        <v>7</v>
      </c>
      <c r="W455">
        <v>0</v>
      </c>
      <c r="X455">
        <v>0</v>
      </c>
      <c r="Y455" t="s">
        <v>8</v>
      </c>
      <c r="Z455">
        <v>0</v>
      </c>
      <c r="AA455">
        <v>0</v>
      </c>
      <c r="AB455" t="s">
        <v>9</v>
      </c>
      <c r="AC455">
        <v>0</v>
      </c>
      <c r="AD455">
        <v>0</v>
      </c>
      <c r="AE455" t="s">
        <v>10</v>
      </c>
      <c r="AF455">
        <v>0.28199200000000002</v>
      </c>
      <c r="AG455">
        <v>2.5999999999999998E-5</v>
      </c>
      <c r="AH455" t="s">
        <v>11</v>
      </c>
      <c r="AI455">
        <v>0.718611</v>
      </c>
      <c r="AJ455">
        <v>8.0000000000000007E-5</v>
      </c>
      <c r="AK455" t="s">
        <v>12</v>
      </c>
      <c r="AL455">
        <v>0</v>
      </c>
      <c r="AM455">
        <v>0</v>
      </c>
    </row>
    <row r="456" spans="1:39" x14ac:dyDescent="0.25">
      <c r="A456" t="s">
        <v>21</v>
      </c>
      <c r="B456">
        <v>15</v>
      </c>
      <c r="C456">
        <v>375</v>
      </c>
      <c r="D456" t="s">
        <v>1</v>
      </c>
      <c r="E456">
        <v>0</v>
      </c>
      <c r="F456">
        <v>0</v>
      </c>
      <c r="G456" t="s">
        <v>2</v>
      </c>
      <c r="H456">
        <v>160376.15125</v>
      </c>
      <c r="I456">
        <v>37078.649146999996</v>
      </c>
      <c r="J456" t="s">
        <v>3</v>
      </c>
      <c r="K456">
        <v>160290.565</v>
      </c>
      <c r="L456">
        <v>37054.930724999998</v>
      </c>
      <c r="M456" t="s">
        <v>4</v>
      </c>
      <c r="N456">
        <v>5244.8071870000003</v>
      </c>
      <c r="O456">
        <v>139.40165999999999</v>
      </c>
      <c r="P456" t="s">
        <v>5</v>
      </c>
      <c r="Q456">
        <v>10004.043184</v>
      </c>
      <c r="R456">
        <v>304.70212900000001</v>
      </c>
      <c r="S456" t="s">
        <v>6</v>
      </c>
      <c r="T456">
        <v>4381.5517600000003</v>
      </c>
      <c r="U456">
        <v>32.290337999999998</v>
      </c>
      <c r="V456" t="s">
        <v>7</v>
      </c>
      <c r="W456">
        <v>0</v>
      </c>
      <c r="X456">
        <v>0</v>
      </c>
      <c r="Y456" t="s">
        <v>8</v>
      </c>
      <c r="Z456">
        <v>0</v>
      </c>
      <c r="AA456">
        <v>0</v>
      </c>
      <c r="AB456" t="s">
        <v>9</v>
      </c>
      <c r="AC456">
        <v>0</v>
      </c>
      <c r="AD456">
        <v>0</v>
      </c>
      <c r="AE456" t="s">
        <v>10</v>
      </c>
      <c r="AF456">
        <v>0.28149400000000002</v>
      </c>
      <c r="AG456">
        <v>3.4999999999999997E-5</v>
      </c>
      <c r="AH456" t="s">
        <v>11</v>
      </c>
      <c r="AI456">
        <v>0.718611</v>
      </c>
      <c r="AJ456">
        <v>8.0000000000000007E-5</v>
      </c>
      <c r="AK456" t="s">
        <v>12</v>
      </c>
      <c r="AL456">
        <v>0</v>
      </c>
      <c r="AM456">
        <v>0</v>
      </c>
    </row>
    <row r="457" spans="1:39" x14ac:dyDescent="0.25">
      <c r="A457" t="s">
        <v>21</v>
      </c>
      <c r="B457">
        <v>16</v>
      </c>
      <c r="C457">
        <v>400</v>
      </c>
      <c r="D457" t="s">
        <v>1</v>
      </c>
      <c r="E457">
        <v>0</v>
      </c>
      <c r="F457">
        <v>0</v>
      </c>
      <c r="G457" t="s">
        <v>2</v>
      </c>
      <c r="H457">
        <v>171072.30437500001</v>
      </c>
      <c r="I457">
        <v>42482.926865000001</v>
      </c>
      <c r="J457" t="s">
        <v>3</v>
      </c>
      <c r="K457">
        <v>170981.0025</v>
      </c>
      <c r="L457">
        <v>42457.112121999999</v>
      </c>
      <c r="M457" t="s">
        <v>4</v>
      </c>
      <c r="N457">
        <v>5594.2742090000002</v>
      </c>
      <c r="O457">
        <v>160.270059</v>
      </c>
      <c r="P457" t="s">
        <v>5</v>
      </c>
      <c r="Q457">
        <v>10671.490957</v>
      </c>
      <c r="R457">
        <v>356.86249299999997</v>
      </c>
      <c r="S457" t="s">
        <v>6</v>
      </c>
      <c r="T457">
        <v>4673.6286719999998</v>
      </c>
      <c r="U457">
        <v>36.845757999999996</v>
      </c>
      <c r="V457" t="s">
        <v>7</v>
      </c>
      <c r="W457">
        <v>0</v>
      </c>
      <c r="X457">
        <v>0</v>
      </c>
      <c r="Y457" t="s">
        <v>8</v>
      </c>
      <c r="Z457">
        <v>0</v>
      </c>
      <c r="AA457">
        <v>0</v>
      </c>
      <c r="AB457" t="s">
        <v>9</v>
      </c>
      <c r="AC457">
        <v>0</v>
      </c>
      <c r="AD457">
        <v>0</v>
      </c>
      <c r="AE457" t="s">
        <v>10</v>
      </c>
      <c r="AF457">
        <v>0.28110800000000002</v>
      </c>
      <c r="AG457">
        <v>3.8000000000000002E-5</v>
      </c>
      <c r="AH457" t="s">
        <v>11</v>
      </c>
      <c r="AI457">
        <v>0.71892699999999998</v>
      </c>
      <c r="AJ457">
        <v>7.7000000000000001E-5</v>
      </c>
      <c r="AK457" t="s">
        <v>12</v>
      </c>
      <c r="AL457">
        <v>0</v>
      </c>
      <c r="AM457">
        <v>0</v>
      </c>
    </row>
    <row r="458" spans="1:39" x14ac:dyDescent="0.25">
      <c r="A458" t="s">
        <v>21</v>
      </c>
      <c r="B458">
        <v>17</v>
      </c>
      <c r="C458">
        <v>425</v>
      </c>
      <c r="D458" t="s">
        <v>1</v>
      </c>
      <c r="E458">
        <v>0</v>
      </c>
      <c r="F458">
        <v>0</v>
      </c>
      <c r="G458" t="s">
        <v>2</v>
      </c>
      <c r="H458">
        <v>181767.97812499999</v>
      </c>
      <c r="I458">
        <v>48082.634907</v>
      </c>
      <c r="J458" t="s">
        <v>3</v>
      </c>
      <c r="K458">
        <v>181670.96906199999</v>
      </c>
      <c r="L458">
        <v>48048.572819000001</v>
      </c>
      <c r="M458" t="s">
        <v>4</v>
      </c>
      <c r="N458">
        <v>5943.8084179999996</v>
      </c>
      <c r="O458">
        <v>183.719548</v>
      </c>
      <c r="P458" t="s">
        <v>5</v>
      </c>
      <c r="Q458">
        <v>11338.848984</v>
      </c>
      <c r="R458">
        <v>409.574386</v>
      </c>
      <c r="S458" t="s">
        <v>6</v>
      </c>
      <c r="T458">
        <v>4965.7525489999998</v>
      </c>
      <c r="U458">
        <v>42.027388000000002</v>
      </c>
      <c r="V458" t="s">
        <v>7</v>
      </c>
      <c r="W458">
        <v>0</v>
      </c>
      <c r="X458">
        <v>0</v>
      </c>
      <c r="Y458" t="s">
        <v>8</v>
      </c>
      <c r="Z458">
        <v>0</v>
      </c>
      <c r="AA458">
        <v>0</v>
      </c>
      <c r="AB458" t="s">
        <v>9</v>
      </c>
      <c r="AC458">
        <v>0</v>
      </c>
      <c r="AD458">
        <v>0</v>
      </c>
      <c r="AE458" t="s">
        <v>10</v>
      </c>
      <c r="AF458">
        <v>0.28103800000000001</v>
      </c>
      <c r="AG458">
        <v>3.8000000000000002E-5</v>
      </c>
      <c r="AH458" t="s">
        <v>11</v>
      </c>
      <c r="AI458">
        <v>0.71952300000000002</v>
      </c>
      <c r="AJ458">
        <v>7.4999999999999993E-5</v>
      </c>
      <c r="AK458" t="s">
        <v>12</v>
      </c>
      <c r="AL458">
        <v>0</v>
      </c>
      <c r="AM458">
        <v>0</v>
      </c>
    </row>
    <row r="459" spans="1:39" x14ac:dyDescent="0.25">
      <c r="A459" t="s">
        <v>21</v>
      </c>
      <c r="B459">
        <v>18</v>
      </c>
      <c r="C459">
        <v>450</v>
      </c>
      <c r="D459" t="s">
        <v>1</v>
      </c>
      <c r="E459">
        <v>0</v>
      </c>
      <c r="F459">
        <v>0</v>
      </c>
      <c r="G459" t="s">
        <v>2</v>
      </c>
      <c r="H459">
        <v>192460.59312500001</v>
      </c>
      <c r="I459">
        <v>53936.124068999998</v>
      </c>
      <c r="J459" t="s">
        <v>3</v>
      </c>
      <c r="K459">
        <v>192357.875</v>
      </c>
      <c r="L459">
        <v>53896.009231999997</v>
      </c>
      <c r="M459" t="s">
        <v>4</v>
      </c>
      <c r="N459">
        <v>6293.3040229999997</v>
      </c>
      <c r="O459">
        <v>208.15653699999999</v>
      </c>
      <c r="P459" t="s">
        <v>5</v>
      </c>
      <c r="Q459">
        <v>12006.164237999999</v>
      </c>
      <c r="R459">
        <v>482.19574499999999</v>
      </c>
      <c r="S459" t="s">
        <v>6</v>
      </c>
      <c r="T459">
        <v>5257.8419249999997</v>
      </c>
      <c r="U459">
        <v>47.545070000000003</v>
      </c>
      <c r="V459" t="s">
        <v>7</v>
      </c>
      <c r="W459">
        <v>0</v>
      </c>
      <c r="X459">
        <v>0</v>
      </c>
      <c r="Y459" t="s">
        <v>8</v>
      </c>
      <c r="Z459">
        <v>0</v>
      </c>
      <c r="AA459">
        <v>0</v>
      </c>
      <c r="AB459" t="s">
        <v>9</v>
      </c>
      <c r="AC459">
        <v>0</v>
      </c>
      <c r="AD459">
        <v>0</v>
      </c>
      <c r="AE459" t="s">
        <v>10</v>
      </c>
      <c r="AF459">
        <v>0.28065000000000001</v>
      </c>
      <c r="AG459">
        <v>4.3000000000000002E-5</v>
      </c>
      <c r="AH459" t="s">
        <v>11</v>
      </c>
      <c r="AI459">
        <v>0.71989400000000003</v>
      </c>
      <c r="AJ459">
        <v>7.7000000000000001E-5</v>
      </c>
      <c r="AK459" t="s">
        <v>12</v>
      </c>
      <c r="AL459">
        <v>0</v>
      </c>
      <c r="AM459">
        <v>0</v>
      </c>
    </row>
    <row r="460" spans="1:39" x14ac:dyDescent="0.25">
      <c r="A460" t="s">
        <v>21</v>
      </c>
      <c r="B460">
        <v>19</v>
      </c>
      <c r="C460">
        <v>475</v>
      </c>
      <c r="D460" t="s">
        <v>1</v>
      </c>
      <c r="E460">
        <v>0</v>
      </c>
      <c r="F460">
        <v>0</v>
      </c>
      <c r="G460" t="s">
        <v>2</v>
      </c>
      <c r="H460">
        <v>203153.55562500001</v>
      </c>
      <c r="I460">
        <v>59503.397781</v>
      </c>
      <c r="J460" t="s">
        <v>3</v>
      </c>
      <c r="K460">
        <v>203045.12687499999</v>
      </c>
      <c r="L460">
        <v>59459.594970999999</v>
      </c>
      <c r="M460" t="s">
        <v>4</v>
      </c>
      <c r="N460">
        <v>6642.8225199999997</v>
      </c>
      <c r="O460">
        <v>231.44438299999999</v>
      </c>
      <c r="P460" t="s">
        <v>5</v>
      </c>
      <c r="Q460">
        <v>12673.390429999999</v>
      </c>
      <c r="R460">
        <v>534.408725</v>
      </c>
      <c r="S460" t="s">
        <v>6</v>
      </c>
      <c r="T460">
        <v>5549.9469710000003</v>
      </c>
      <c r="U460">
        <v>52.709999000000003</v>
      </c>
      <c r="V460" t="s">
        <v>7</v>
      </c>
      <c r="W460">
        <v>0</v>
      </c>
      <c r="X460">
        <v>0</v>
      </c>
      <c r="Y460" t="s">
        <v>8</v>
      </c>
      <c r="Z460">
        <v>0</v>
      </c>
      <c r="AA460">
        <v>0</v>
      </c>
      <c r="AB460" t="s">
        <v>9</v>
      </c>
      <c r="AC460">
        <v>0</v>
      </c>
      <c r="AD460">
        <v>0</v>
      </c>
      <c r="AE460" t="s">
        <v>10</v>
      </c>
      <c r="AF460">
        <v>0.28063700000000003</v>
      </c>
      <c r="AG460">
        <v>4.3000000000000002E-5</v>
      </c>
      <c r="AH460" t="s">
        <v>11</v>
      </c>
      <c r="AI460">
        <v>0.72026800000000002</v>
      </c>
      <c r="AJ460">
        <v>7.3999999999999996E-5</v>
      </c>
      <c r="AK460" t="s">
        <v>12</v>
      </c>
      <c r="AL460">
        <v>0</v>
      </c>
      <c r="AM460">
        <v>0</v>
      </c>
    </row>
    <row r="461" spans="1:39" x14ac:dyDescent="0.25">
      <c r="A461" t="s">
        <v>21</v>
      </c>
      <c r="B461">
        <v>20</v>
      </c>
      <c r="C461">
        <v>500</v>
      </c>
      <c r="D461" t="s">
        <v>1</v>
      </c>
      <c r="E461">
        <v>0</v>
      </c>
      <c r="F461">
        <v>0</v>
      </c>
      <c r="G461" t="s">
        <v>2</v>
      </c>
      <c r="H461">
        <v>213845.91437499999</v>
      </c>
      <c r="I461">
        <v>65218.347641</v>
      </c>
      <c r="J461" t="s">
        <v>3</v>
      </c>
      <c r="K461">
        <v>213731.774688</v>
      </c>
      <c r="L461">
        <v>65173.433762000001</v>
      </c>
      <c r="M461" t="s">
        <v>4</v>
      </c>
      <c r="N461">
        <v>6992.4572660000003</v>
      </c>
      <c r="O461">
        <v>258.80685</v>
      </c>
      <c r="P461" t="s">
        <v>5</v>
      </c>
      <c r="Q461">
        <v>13340.709004</v>
      </c>
      <c r="R461">
        <v>600.42654400000004</v>
      </c>
      <c r="S461" t="s">
        <v>6</v>
      </c>
      <c r="T461">
        <v>5842.076505</v>
      </c>
      <c r="U461">
        <v>58.034067999999998</v>
      </c>
      <c r="V461" t="s">
        <v>7</v>
      </c>
      <c r="W461">
        <v>0</v>
      </c>
      <c r="X461">
        <v>0</v>
      </c>
      <c r="Y461" t="s">
        <v>8</v>
      </c>
      <c r="Z461">
        <v>0</v>
      </c>
      <c r="AA461">
        <v>0</v>
      </c>
      <c r="AB461" t="s">
        <v>9</v>
      </c>
      <c r="AC461">
        <v>0</v>
      </c>
      <c r="AD461">
        <v>0</v>
      </c>
      <c r="AE461" t="s">
        <v>10</v>
      </c>
      <c r="AF461">
        <v>0.28063399999999999</v>
      </c>
      <c r="AG461">
        <v>4.3000000000000002E-5</v>
      </c>
      <c r="AH461" t="s">
        <v>11</v>
      </c>
      <c r="AI461">
        <v>0.72039699999999995</v>
      </c>
      <c r="AJ461">
        <v>7.1000000000000005E-5</v>
      </c>
      <c r="AK461" t="s">
        <v>12</v>
      </c>
      <c r="AL461">
        <v>0</v>
      </c>
      <c r="AM461">
        <v>0</v>
      </c>
    </row>
    <row r="462" spans="1:39" x14ac:dyDescent="0.25">
      <c r="A462" t="s">
        <v>22</v>
      </c>
      <c r="B462">
        <v>1</v>
      </c>
      <c r="C462">
        <v>25</v>
      </c>
      <c r="D462" t="s">
        <v>1</v>
      </c>
      <c r="E462">
        <v>0</v>
      </c>
      <c r="F462">
        <v>0</v>
      </c>
      <c r="G462" t="s">
        <v>2</v>
      </c>
      <c r="H462">
        <v>10240.039219</v>
      </c>
      <c r="I462">
        <v>148.647345</v>
      </c>
      <c r="J462" t="s">
        <v>3</v>
      </c>
      <c r="K462">
        <v>10234.351952999999</v>
      </c>
      <c r="L462">
        <v>148.596102</v>
      </c>
      <c r="M462" t="s">
        <v>4</v>
      </c>
      <c r="N462">
        <v>347.11422700000003</v>
      </c>
      <c r="O462">
        <v>0.24953500000000001</v>
      </c>
      <c r="P462" t="s">
        <v>5</v>
      </c>
      <c r="Q462">
        <v>0</v>
      </c>
      <c r="R462">
        <v>0</v>
      </c>
      <c r="S462" t="s">
        <v>6</v>
      </c>
      <c r="T462">
        <v>291.19416899999999</v>
      </c>
      <c r="U462">
        <v>0.164826</v>
      </c>
      <c r="V462" t="s">
        <v>7</v>
      </c>
      <c r="W462">
        <v>0</v>
      </c>
      <c r="X462">
        <v>0</v>
      </c>
      <c r="Y462" t="s">
        <v>8</v>
      </c>
      <c r="Z462">
        <v>0</v>
      </c>
      <c r="AA462">
        <v>0</v>
      </c>
      <c r="AB462" t="s">
        <v>9</v>
      </c>
      <c r="AC462">
        <v>0</v>
      </c>
      <c r="AD462">
        <v>0</v>
      </c>
      <c r="AE462" t="s">
        <v>10</v>
      </c>
      <c r="AF462">
        <v>0.29393399999999997</v>
      </c>
      <c r="AG462">
        <v>7.2999999999999999E-5</v>
      </c>
      <c r="AH462" t="s">
        <v>11</v>
      </c>
      <c r="AI462">
        <v>0.70833599999999997</v>
      </c>
      <c r="AJ462">
        <v>4.6999999999999997E-5</v>
      </c>
      <c r="AK462" t="s">
        <v>12</v>
      </c>
      <c r="AL462">
        <v>0</v>
      </c>
      <c r="AM462">
        <v>0</v>
      </c>
    </row>
    <row r="463" spans="1:39" x14ac:dyDescent="0.25">
      <c r="A463" t="s">
        <v>22</v>
      </c>
      <c r="B463">
        <v>2</v>
      </c>
      <c r="C463">
        <v>50</v>
      </c>
      <c r="D463" t="s">
        <v>1</v>
      </c>
      <c r="E463">
        <v>0</v>
      </c>
      <c r="F463">
        <v>0</v>
      </c>
      <c r="G463" t="s">
        <v>2</v>
      </c>
      <c r="H463">
        <v>20517.035156000002</v>
      </c>
      <c r="I463">
        <v>523.90344400000004</v>
      </c>
      <c r="J463" t="s">
        <v>3</v>
      </c>
      <c r="K463">
        <v>20505.630625000002</v>
      </c>
      <c r="L463">
        <v>524.00074700000005</v>
      </c>
      <c r="M463" t="s">
        <v>4</v>
      </c>
      <c r="N463">
        <v>694.25062700000001</v>
      </c>
      <c r="O463">
        <v>1.0884050000000001</v>
      </c>
      <c r="P463" t="s">
        <v>5</v>
      </c>
      <c r="Q463">
        <v>0</v>
      </c>
      <c r="R463">
        <v>0</v>
      </c>
      <c r="S463" t="s">
        <v>6</v>
      </c>
      <c r="T463">
        <v>582.41170299999999</v>
      </c>
      <c r="U463">
        <v>0.64319400000000004</v>
      </c>
      <c r="V463" t="s">
        <v>7</v>
      </c>
      <c r="W463">
        <v>0</v>
      </c>
      <c r="X463">
        <v>0</v>
      </c>
      <c r="Y463" t="s">
        <v>8</v>
      </c>
      <c r="Z463">
        <v>0</v>
      </c>
      <c r="AA463">
        <v>0</v>
      </c>
      <c r="AB463" t="s">
        <v>9</v>
      </c>
      <c r="AC463">
        <v>0</v>
      </c>
      <c r="AD463">
        <v>0</v>
      </c>
      <c r="AE463" t="s">
        <v>10</v>
      </c>
      <c r="AF463">
        <v>0.29113499999999998</v>
      </c>
      <c r="AG463">
        <v>6.7999999999999999E-5</v>
      </c>
      <c r="AH463" t="s">
        <v>11</v>
      </c>
      <c r="AI463">
        <v>0.70936100000000002</v>
      </c>
      <c r="AJ463">
        <v>5.3999999999999998E-5</v>
      </c>
      <c r="AK463" t="s">
        <v>12</v>
      </c>
      <c r="AL463">
        <v>0</v>
      </c>
      <c r="AM463">
        <v>0</v>
      </c>
    </row>
    <row r="464" spans="1:39" x14ac:dyDescent="0.25">
      <c r="A464" t="s">
        <v>22</v>
      </c>
      <c r="B464">
        <v>3</v>
      </c>
      <c r="C464">
        <v>75</v>
      </c>
      <c r="D464" t="s">
        <v>1</v>
      </c>
      <c r="E464">
        <v>0</v>
      </c>
      <c r="F464">
        <v>0</v>
      </c>
      <c r="G464" t="s">
        <v>2</v>
      </c>
      <c r="H464">
        <v>30794.581483999998</v>
      </c>
      <c r="I464">
        <v>1208.7263949999999</v>
      </c>
      <c r="J464" t="s">
        <v>3</v>
      </c>
      <c r="K464">
        <v>30777.466797000001</v>
      </c>
      <c r="L464">
        <v>1209.3253239999999</v>
      </c>
      <c r="M464" t="s">
        <v>4</v>
      </c>
      <c r="N464">
        <v>1041.3058329999999</v>
      </c>
      <c r="O464">
        <v>2.3208350000000002</v>
      </c>
      <c r="P464" t="s">
        <v>5</v>
      </c>
      <c r="Q464">
        <v>0</v>
      </c>
      <c r="R464">
        <v>0</v>
      </c>
      <c r="S464" t="s">
        <v>6</v>
      </c>
      <c r="T464">
        <v>873.59264299999995</v>
      </c>
      <c r="U464">
        <v>1.376139</v>
      </c>
      <c r="V464" t="s">
        <v>7</v>
      </c>
      <c r="W464">
        <v>0</v>
      </c>
      <c r="X464">
        <v>0</v>
      </c>
      <c r="Y464" t="s">
        <v>8</v>
      </c>
      <c r="Z464">
        <v>0</v>
      </c>
      <c r="AA464">
        <v>0</v>
      </c>
      <c r="AB464" t="s">
        <v>9</v>
      </c>
      <c r="AC464">
        <v>0</v>
      </c>
      <c r="AD464">
        <v>0</v>
      </c>
      <c r="AE464" t="s">
        <v>10</v>
      </c>
      <c r="AF464">
        <v>0.28712500000000002</v>
      </c>
      <c r="AG464">
        <v>3.6999999999999998E-5</v>
      </c>
      <c r="AH464" t="s">
        <v>11</v>
      </c>
      <c r="AI464">
        <v>0.71060699999999999</v>
      </c>
      <c r="AJ464">
        <v>6.0999999999999999E-5</v>
      </c>
      <c r="AK464" t="s">
        <v>12</v>
      </c>
      <c r="AL464">
        <v>0</v>
      </c>
      <c r="AM464">
        <v>0</v>
      </c>
    </row>
    <row r="465" spans="1:39" x14ac:dyDescent="0.25">
      <c r="A465" t="s">
        <v>22</v>
      </c>
      <c r="B465">
        <v>4</v>
      </c>
      <c r="C465">
        <v>100</v>
      </c>
      <c r="D465" t="s">
        <v>1</v>
      </c>
      <c r="E465">
        <v>0</v>
      </c>
      <c r="F465">
        <v>0</v>
      </c>
      <c r="G465" t="s">
        <v>2</v>
      </c>
      <c r="H465">
        <v>41073.890625</v>
      </c>
      <c r="I465">
        <v>2131.853267</v>
      </c>
      <c r="J465" t="s">
        <v>3</v>
      </c>
      <c r="K465">
        <v>41051.065312999999</v>
      </c>
      <c r="L465">
        <v>2133.315122</v>
      </c>
      <c r="M465" t="s">
        <v>4</v>
      </c>
      <c r="N465">
        <v>1388.3482280000001</v>
      </c>
      <c r="O465">
        <v>4.0298109999999996</v>
      </c>
      <c r="P465" t="s">
        <v>5</v>
      </c>
      <c r="Q465">
        <v>0</v>
      </c>
      <c r="R465">
        <v>0</v>
      </c>
      <c r="S465" t="s">
        <v>6</v>
      </c>
      <c r="T465">
        <v>1164.731704</v>
      </c>
      <c r="U465">
        <v>2.396658</v>
      </c>
      <c r="V465" t="s">
        <v>7</v>
      </c>
      <c r="W465">
        <v>0</v>
      </c>
      <c r="X465">
        <v>0</v>
      </c>
      <c r="Y465" t="s">
        <v>8</v>
      </c>
      <c r="Z465">
        <v>0</v>
      </c>
      <c r="AA465">
        <v>0</v>
      </c>
      <c r="AB465" t="s">
        <v>9</v>
      </c>
      <c r="AC465">
        <v>0</v>
      </c>
      <c r="AD465">
        <v>0</v>
      </c>
      <c r="AE465" t="s">
        <v>10</v>
      </c>
      <c r="AF465">
        <v>0.28522700000000001</v>
      </c>
      <c r="AG465">
        <v>1.7E-5</v>
      </c>
      <c r="AH465" t="s">
        <v>11</v>
      </c>
      <c r="AI465">
        <v>0.71215099999999998</v>
      </c>
      <c r="AJ465">
        <v>7.4999999999999993E-5</v>
      </c>
      <c r="AK465" t="s">
        <v>12</v>
      </c>
      <c r="AL465">
        <v>0</v>
      </c>
      <c r="AM465">
        <v>0</v>
      </c>
    </row>
    <row r="466" spans="1:39" x14ac:dyDescent="0.25">
      <c r="A466" t="s">
        <v>22</v>
      </c>
      <c r="B466">
        <v>5</v>
      </c>
      <c r="C466">
        <v>125</v>
      </c>
      <c r="D466" t="s">
        <v>1</v>
      </c>
      <c r="E466">
        <v>0</v>
      </c>
      <c r="F466">
        <v>0</v>
      </c>
      <c r="G466" t="s">
        <v>2</v>
      </c>
      <c r="H466">
        <v>51352.841249999998</v>
      </c>
      <c r="I466">
        <v>3571.768744</v>
      </c>
      <c r="J466" t="s">
        <v>3</v>
      </c>
      <c r="K466">
        <v>51324.307109000001</v>
      </c>
      <c r="L466">
        <v>3575.1691900000001</v>
      </c>
      <c r="M466" t="s">
        <v>4</v>
      </c>
      <c r="N466">
        <v>1735.4076050000001</v>
      </c>
      <c r="O466">
        <v>6.5807770000000003</v>
      </c>
      <c r="P466" t="s">
        <v>5</v>
      </c>
      <c r="Q466">
        <v>0</v>
      </c>
      <c r="R466">
        <v>0</v>
      </c>
      <c r="S466" t="s">
        <v>6</v>
      </c>
      <c r="T466">
        <v>1455.8746739999999</v>
      </c>
      <c r="U466">
        <v>3.5990000000000002</v>
      </c>
      <c r="V466" t="s">
        <v>7</v>
      </c>
      <c r="W466">
        <v>0</v>
      </c>
      <c r="X466">
        <v>0</v>
      </c>
      <c r="Y466" t="s">
        <v>8</v>
      </c>
      <c r="Z466">
        <v>0</v>
      </c>
      <c r="AA466">
        <v>0</v>
      </c>
      <c r="AB466" t="s">
        <v>9</v>
      </c>
      <c r="AC466">
        <v>0</v>
      </c>
      <c r="AD466">
        <v>0</v>
      </c>
      <c r="AE466" t="s">
        <v>10</v>
      </c>
      <c r="AF466">
        <v>0.28422500000000001</v>
      </c>
      <c r="AG466">
        <v>6.9999999999999999E-6</v>
      </c>
      <c r="AH466" t="s">
        <v>11</v>
      </c>
      <c r="AI466">
        <v>0.71306499999999995</v>
      </c>
      <c r="AJ466">
        <v>7.8999999999999996E-5</v>
      </c>
      <c r="AK466" t="s">
        <v>12</v>
      </c>
      <c r="AL466">
        <v>0</v>
      </c>
      <c r="AM466">
        <v>0</v>
      </c>
    </row>
    <row r="467" spans="1:39" x14ac:dyDescent="0.25">
      <c r="A467" t="s">
        <v>22</v>
      </c>
      <c r="B467">
        <v>6</v>
      </c>
      <c r="C467">
        <v>150</v>
      </c>
      <c r="D467" t="s">
        <v>1</v>
      </c>
      <c r="E467">
        <v>0</v>
      </c>
      <c r="F467">
        <v>0</v>
      </c>
      <c r="G467" t="s">
        <v>2</v>
      </c>
      <c r="H467">
        <v>61630.907266000002</v>
      </c>
      <c r="I467">
        <v>5196.8401260000001</v>
      </c>
      <c r="J467" t="s">
        <v>3</v>
      </c>
      <c r="K467">
        <v>61596.66</v>
      </c>
      <c r="L467">
        <v>5202.5247959999997</v>
      </c>
      <c r="M467" t="s">
        <v>4</v>
      </c>
      <c r="N467">
        <v>2082.4324900000001</v>
      </c>
      <c r="O467">
        <v>9.587745</v>
      </c>
      <c r="P467" t="s">
        <v>5</v>
      </c>
      <c r="Q467">
        <v>0</v>
      </c>
      <c r="R467">
        <v>0</v>
      </c>
      <c r="S467" t="s">
        <v>6</v>
      </c>
      <c r="T467">
        <v>1747.002698</v>
      </c>
      <c r="U467">
        <v>5.0504319999999998</v>
      </c>
      <c r="V467" t="s">
        <v>7</v>
      </c>
      <c r="W467">
        <v>0</v>
      </c>
      <c r="X467">
        <v>0</v>
      </c>
      <c r="Y467" t="s">
        <v>8</v>
      </c>
      <c r="Z467">
        <v>0</v>
      </c>
      <c r="AA467">
        <v>0</v>
      </c>
      <c r="AB467" t="s">
        <v>9</v>
      </c>
      <c r="AC467">
        <v>0</v>
      </c>
      <c r="AD467">
        <v>0</v>
      </c>
      <c r="AE467" t="s">
        <v>10</v>
      </c>
      <c r="AF467">
        <v>0.28407100000000002</v>
      </c>
      <c r="AG467">
        <v>5.0000000000000004E-6</v>
      </c>
      <c r="AH467" t="s">
        <v>11</v>
      </c>
      <c r="AI467">
        <v>0.71314599999999995</v>
      </c>
      <c r="AJ467">
        <v>7.7999999999999999E-5</v>
      </c>
      <c r="AK467" t="s">
        <v>12</v>
      </c>
      <c r="AL467">
        <v>0</v>
      </c>
      <c r="AM467">
        <v>0</v>
      </c>
    </row>
    <row r="468" spans="1:39" x14ac:dyDescent="0.25">
      <c r="A468" t="s">
        <v>22</v>
      </c>
      <c r="B468">
        <v>7</v>
      </c>
      <c r="C468">
        <v>175</v>
      </c>
      <c r="D468" t="s">
        <v>1</v>
      </c>
      <c r="E468">
        <v>0</v>
      </c>
      <c r="F468">
        <v>0</v>
      </c>
      <c r="G468" t="s">
        <v>2</v>
      </c>
      <c r="H468">
        <v>71911.274999999994</v>
      </c>
      <c r="I468">
        <v>7324.4524670000001</v>
      </c>
      <c r="J468" t="s">
        <v>3</v>
      </c>
      <c r="K468">
        <v>71871.318281</v>
      </c>
      <c r="L468">
        <v>7334.6998579999999</v>
      </c>
      <c r="M468" t="s">
        <v>4</v>
      </c>
      <c r="N468">
        <v>2429.4802930000001</v>
      </c>
      <c r="O468">
        <v>13.039903000000001</v>
      </c>
      <c r="P468" t="s">
        <v>5</v>
      </c>
      <c r="Q468">
        <v>0</v>
      </c>
      <c r="R468">
        <v>0</v>
      </c>
      <c r="S468" t="s">
        <v>6</v>
      </c>
      <c r="T468">
        <v>2038.15597</v>
      </c>
      <c r="U468">
        <v>6.7657740000000004</v>
      </c>
      <c r="V468" t="s">
        <v>7</v>
      </c>
      <c r="W468">
        <v>0</v>
      </c>
      <c r="X468">
        <v>0</v>
      </c>
      <c r="Y468" t="s">
        <v>8</v>
      </c>
      <c r="Z468">
        <v>0</v>
      </c>
      <c r="AA468">
        <v>0</v>
      </c>
      <c r="AB468" t="s">
        <v>9</v>
      </c>
      <c r="AC468">
        <v>0</v>
      </c>
      <c r="AD468">
        <v>0</v>
      </c>
      <c r="AE468" t="s">
        <v>10</v>
      </c>
      <c r="AF468">
        <v>0.28396399999999999</v>
      </c>
      <c r="AG468">
        <v>5.0000000000000004E-6</v>
      </c>
      <c r="AH468" t="s">
        <v>11</v>
      </c>
      <c r="AI468">
        <v>0.71473900000000001</v>
      </c>
      <c r="AJ468">
        <v>8.0000000000000007E-5</v>
      </c>
      <c r="AK468" t="s">
        <v>12</v>
      </c>
      <c r="AL468">
        <v>0</v>
      </c>
      <c r="AM468">
        <v>0</v>
      </c>
    </row>
    <row r="469" spans="1:39" x14ac:dyDescent="0.25">
      <c r="A469" t="s">
        <v>22</v>
      </c>
      <c r="B469">
        <v>8</v>
      </c>
      <c r="C469">
        <v>200</v>
      </c>
      <c r="D469" t="s">
        <v>1</v>
      </c>
      <c r="E469">
        <v>0</v>
      </c>
      <c r="F469">
        <v>0</v>
      </c>
      <c r="G469" t="s">
        <v>2</v>
      </c>
      <c r="H469">
        <v>82194.008593999999</v>
      </c>
      <c r="I469">
        <v>10108.141114</v>
      </c>
      <c r="J469" t="s">
        <v>3</v>
      </c>
      <c r="K469">
        <v>82148.347655999998</v>
      </c>
      <c r="L469">
        <v>10120.773438</v>
      </c>
      <c r="M469" t="s">
        <v>4</v>
      </c>
      <c r="N469">
        <v>2776.551074</v>
      </c>
      <c r="O469">
        <v>16.755960000000002</v>
      </c>
      <c r="P469" t="s">
        <v>5</v>
      </c>
      <c r="Q469">
        <v>0</v>
      </c>
      <c r="R469">
        <v>0</v>
      </c>
      <c r="S469" t="s">
        <v>6</v>
      </c>
      <c r="T469">
        <v>2329.3283609999999</v>
      </c>
      <c r="U469">
        <v>8.5118100000000005</v>
      </c>
      <c r="V469" t="s">
        <v>7</v>
      </c>
      <c r="W469">
        <v>0</v>
      </c>
      <c r="X469">
        <v>0</v>
      </c>
      <c r="Y469" t="s">
        <v>8</v>
      </c>
      <c r="Z469">
        <v>0</v>
      </c>
      <c r="AA469">
        <v>0</v>
      </c>
      <c r="AB469" t="s">
        <v>9</v>
      </c>
      <c r="AC469">
        <v>0</v>
      </c>
      <c r="AD469">
        <v>0</v>
      </c>
      <c r="AE469" t="s">
        <v>10</v>
      </c>
      <c r="AF469">
        <v>0.283808</v>
      </c>
      <c r="AG469">
        <v>3.9999999999999998E-6</v>
      </c>
      <c r="AH469" t="s">
        <v>11</v>
      </c>
      <c r="AI469">
        <v>0.71536900000000003</v>
      </c>
      <c r="AJ469">
        <v>7.7000000000000001E-5</v>
      </c>
      <c r="AK469" t="s">
        <v>12</v>
      </c>
      <c r="AL469">
        <v>0</v>
      </c>
      <c r="AM469">
        <v>0</v>
      </c>
    </row>
    <row r="470" spans="1:39" x14ac:dyDescent="0.25">
      <c r="A470" t="s">
        <v>22</v>
      </c>
      <c r="B470">
        <v>9</v>
      </c>
      <c r="C470">
        <v>225</v>
      </c>
      <c r="D470" t="s">
        <v>1</v>
      </c>
      <c r="E470">
        <v>0</v>
      </c>
      <c r="F470">
        <v>0</v>
      </c>
      <c r="G470" t="s">
        <v>2</v>
      </c>
      <c r="H470">
        <v>92476.488905999999</v>
      </c>
      <c r="I470">
        <v>13223.838247</v>
      </c>
      <c r="J470" t="s">
        <v>3</v>
      </c>
      <c r="K470">
        <v>92425.117656000002</v>
      </c>
      <c r="L470">
        <v>13238.658792</v>
      </c>
      <c r="M470" t="s">
        <v>4</v>
      </c>
      <c r="N470">
        <v>3123.6211229999999</v>
      </c>
      <c r="O470">
        <v>21.591951999999999</v>
      </c>
      <c r="P470" t="s">
        <v>5</v>
      </c>
      <c r="Q470">
        <v>0</v>
      </c>
      <c r="R470">
        <v>0</v>
      </c>
      <c r="S470" t="s">
        <v>6</v>
      </c>
      <c r="T470">
        <v>2620.4984359999999</v>
      </c>
      <c r="U470">
        <v>10.250565999999999</v>
      </c>
      <c r="V470" t="s">
        <v>7</v>
      </c>
      <c r="W470">
        <v>0</v>
      </c>
      <c r="X470">
        <v>0</v>
      </c>
      <c r="Y470" t="s">
        <v>8</v>
      </c>
      <c r="Z470">
        <v>0</v>
      </c>
      <c r="AA470">
        <v>0</v>
      </c>
      <c r="AB470" t="s">
        <v>9</v>
      </c>
      <c r="AC470">
        <v>0</v>
      </c>
      <c r="AD470">
        <v>0</v>
      </c>
      <c r="AE470" t="s">
        <v>10</v>
      </c>
      <c r="AF470">
        <v>0.28327799999999997</v>
      </c>
      <c r="AG470">
        <v>3.0000000000000001E-6</v>
      </c>
      <c r="AH470" t="s">
        <v>11</v>
      </c>
      <c r="AI470">
        <v>0.71563200000000005</v>
      </c>
      <c r="AJ470">
        <v>8.0000000000000007E-5</v>
      </c>
      <c r="AK470" t="s">
        <v>12</v>
      </c>
      <c r="AL470">
        <v>0</v>
      </c>
      <c r="AM470">
        <v>0</v>
      </c>
    </row>
    <row r="471" spans="1:39" x14ac:dyDescent="0.25">
      <c r="A471" t="s">
        <v>22</v>
      </c>
      <c r="B471">
        <v>10</v>
      </c>
      <c r="C471">
        <v>250</v>
      </c>
      <c r="D471" t="s">
        <v>1</v>
      </c>
      <c r="E471">
        <v>0</v>
      </c>
      <c r="F471">
        <v>0</v>
      </c>
      <c r="G471" t="s">
        <v>2</v>
      </c>
      <c r="H471">
        <v>102756.73093799999</v>
      </c>
      <c r="I471">
        <v>16595.406032999999</v>
      </c>
      <c r="J471" t="s">
        <v>3</v>
      </c>
      <c r="K471">
        <v>102699.657031</v>
      </c>
      <c r="L471">
        <v>16611.921138999998</v>
      </c>
      <c r="M471" t="s">
        <v>4</v>
      </c>
      <c r="N471">
        <v>3470.6985890000001</v>
      </c>
      <c r="O471">
        <v>26.278586000000001</v>
      </c>
      <c r="P471" t="s">
        <v>5</v>
      </c>
      <c r="Q471">
        <v>0</v>
      </c>
      <c r="R471">
        <v>0</v>
      </c>
      <c r="S471" t="s">
        <v>6</v>
      </c>
      <c r="T471">
        <v>2911.6611039999998</v>
      </c>
      <c r="U471">
        <v>12.14729</v>
      </c>
      <c r="V471" t="s">
        <v>7</v>
      </c>
      <c r="W471">
        <v>0</v>
      </c>
      <c r="X471">
        <v>0</v>
      </c>
      <c r="Y471" t="s">
        <v>8</v>
      </c>
      <c r="Z471">
        <v>0</v>
      </c>
      <c r="AA471">
        <v>0</v>
      </c>
      <c r="AB471" t="s">
        <v>9</v>
      </c>
      <c r="AC471">
        <v>0</v>
      </c>
      <c r="AD471">
        <v>0</v>
      </c>
      <c r="AE471" t="s">
        <v>10</v>
      </c>
      <c r="AF471">
        <v>0.28318599999999999</v>
      </c>
      <c r="AG471">
        <v>3.0000000000000001E-6</v>
      </c>
      <c r="AH471" t="s">
        <v>11</v>
      </c>
      <c r="AI471">
        <v>0.71759300000000004</v>
      </c>
      <c r="AJ471">
        <v>7.7999999999999999E-5</v>
      </c>
      <c r="AK471" t="s">
        <v>12</v>
      </c>
      <c r="AL471">
        <v>0</v>
      </c>
      <c r="AM471">
        <v>0</v>
      </c>
    </row>
    <row r="472" spans="1:39" x14ac:dyDescent="0.25">
      <c r="A472" t="s">
        <v>22</v>
      </c>
      <c r="B472">
        <v>11</v>
      </c>
      <c r="C472">
        <v>275</v>
      </c>
      <c r="D472" t="s">
        <v>1</v>
      </c>
      <c r="E472">
        <v>0</v>
      </c>
      <c r="F472">
        <v>0</v>
      </c>
      <c r="G472" t="s">
        <v>2</v>
      </c>
      <c r="H472">
        <v>113035.772656</v>
      </c>
      <c r="I472">
        <v>20280.635539999999</v>
      </c>
      <c r="J472" t="s">
        <v>3</v>
      </c>
      <c r="K472">
        <v>112972.992188</v>
      </c>
      <c r="L472">
        <v>20298.400124</v>
      </c>
      <c r="M472" t="s">
        <v>4</v>
      </c>
      <c r="N472">
        <v>3817.7438280000001</v>
      </c>
      <c r="O472">
        <v>32.096651999999999</v>
      </c>
      <c r="P472" t="s">
        <v>5</v>
      </c>
      <c r="Q472">
        <v>0</v>
      </c>
      <c r="R472">
        <v>0</v>
      </c>
      <c r="S472" t="s">
        <v>6</v>
      </c>
      <c r="T472">
        <v>3202.8401490000001</v>
      </c>
      <c r="U472">
        <v>14.085032999999999</v>
      </c>
      <c r="V472" t="s">
        <v>7</v>
      </c>
      <c r="W472">
        <v>0</v>
      </c>
      <c r="X472">
        <v>0</v>
      </c>
      <c r="Y472" t="s">
        <v>8</v>
      </c>
      <c r="Z472">
        <v>0</v>
      </c>
      <c r="AA472">
        <v>0</v>
      </c>
      <c r="AB472" t="s">
        <v>9</v>
      </c>
      <c r="AC472">
        <v>0</v>
      </c>
      <c r="AD472">
        <v>0</v>
      </c>
      <c r="AE472" t="s">
        <v>10</v>
      </c>
      <c r="AF472">
        <v>0.28268500000000002</v>
      </c>
      <c r="AG472">
        <v>1.2999999999999999E-5</v>
      </c>
      <c r="AH472" t="s">
        <v>11</v>
      </c>
      <c r="AI472">
        <v>0.71848500000000004</v>
      </c>
      <c r="AJ472">
        <v>7.1000000000000005E-5</v>
      </c>
      <c r="AK472" t="s">
        <v>12</v>
      </c>
      <c r="AL472">
        <v>0</v>
      </c>
      <c r="AM472">
        <v>0</v>
      </c>
    </row>
    <row r="473" spans="1:39" x14ac:dyDescent="0.25">
      <c r="A473" t="s">
        <v>22</v>
      </c>
      <c r="B473">
        <v>12</v>
      </c>
      <c r="C473">
        <v>300</v>
      </c>
      <c r="D473" t="s">
        <v>1</v>
      </c>
      <c r="E473">
        <v>0</v>
      </c>
      <c r="F473">
        <v>0</v>
      </c>
      <c r="G473" t="s">
        <v>2</v>
      </c>
      <c r="H473">
        <v>123315.79453100001</v>
      </c>
      <c r="I473">
        <v>24200.538374</v>
      </c>
      <c r="J473" t="s">
        <v>3</v>
      </c>
      <c r="K473">
        <v>123247.311563</v>
      </c>
      <c r="L473">
        <v>24220.671736</v>
      </c>
      <c r="M473" t="s">
        <v>4</v>
      </c>
      <c r="N473">
        <v>4164.799258</v>
      </c>
      <c r="O473">
        <v>38.591403999999997</v>
      </c>
      <c r="P473" t="s">
        <v>5</v>
      </c>
      <c r="Q473">
        <v>0</v>
      </c>
      <c r="R473">
        <v>0</v>
      </c>
      <c r="S473" t="s">
        <v>6</v>
      </c>
      <c r="T473">
        <v>3494.016615</v>
      </c>
      <c r="U473">
        <v>16.360799</v>
      </c>
      <c r="V473" t="s">
        <v>7</v>
      </c>
      <c r="W473">
        <v>0</v>
      </c>
      <c r="X473">
        <v>0</v>
      </c>
      <c r="Y473" t="s">
        <v>8</v>
      </c>
      <c r="Z473">
        <v>0</v>
      </c>
      <c r="AA473">
        <v>0</v>
      </c>
      <c r="AB473" t="s">
        <v>9</v>
      </c>
      <c r="AC473">
        <v>0</v>
      </c>
      <c r="AD473">
        <v>0</v>
      </c>
      <c r="AE473" t="s">
        <v>10</v>
      </c>
      <c r="AF473">
        <v>0.28250900000000001</v>
      </c>
      <c r="AG473">
        <v>1.4E-5</v>
      </c>
      <c r="AH473" t="s">
        <v>11</v>
      </c>
      <c r="AI473">
        <v>0.718557</v>
      </c>
      <c r="AJ473">
        <v>7.1000000000000005E-5</v>
      </c>
      <c r="AK473" t="s">
        <v>12</v>
      </c>
      <c r="AL473">
        <v>0</v>
      </c>
      <c r="AM473">
        <v>0</v>
      </c>
    </row>
    <row r="474" spans="1:39" x14ac:dyDescent="0.25">
      <c r="A474" t="s">
        <v>22</v>
      </c>
      <c r="B474">
        <v>13</v>
      </c>
      <c r="C474">
        <v>325</v>
      </c>
      <c r="D474" t="s">
        <v>1</v>
      </c>
      <c r="E474">
        <v>0</v>
      </c>
      <c r="F474">
        <v>0</v>
      </c>
      <c r="G474" t="s">
        <v>2</v>
      </c>
      <c r="H474">
        <v>133595.67406300001</v>
      </c>
    </row>
    <row r="475" spans="1:39" x14ac:dyDescent="0.25">
      <c r="A475" t="s">
        <v>22</v>
      </c>
      <c r="B475">
        <v>14</v>
      </c>
    </row>
    <row r="476" spans="1:39" x14ac:dyDescent="0.25">
      <c r="A476" t="s">
        <v>22</v>
      </c>
      <c r="B476">
        <v>15</v>
      </c>
    </row>
    <row r="477" spans="1:39" x14ac:dyDescent="0.25">
      <c r="A477" t="s">
        <v>22</v>
      </c>
      <c r="B477">
        <v>16</v>
      </c>
    </row>
    <row r="478" spans="1:39" x14ac:dyDescent="0.25">
      <c r="A478" t="s">
        <v>22</v>
      </c>
      <c r="B478">
        <v>17</v>
      </c>
    </row>
    <row r="479" spans="1:39" x14ac:dyDescent="0.25">
      <c r="A479" t="s">
        <v>22</v>
      </c>
      <c r="B479">
        <v>18</v>
      </c>
    </row>
    <row r="480" spans="1:39" x14ac:dyDescent="0.25">
      <c r="A480" t="s">
        <v>22</v>
      </c>
      <c r="B480">
        <v>19</v>
      </c>
    </row>
    <row r="481" spans="1:39" x14ac:dyDescent="0.25">
      <c r="A481" t="s">
        <v>22</v>
      </c>
      <c r="B481">
        <v>20</v>
      </c>
    </row>
    <row r="482" spans="1:39" x14ac:dyDescent="0.25">
      <c r="A482" t="s">
        <v>23</v>
      </c>
      <c r="B482">
        <v>1</v>
      </c>
      <c r="C482">
        <v>25</v>
      </c>
      <c r="D482" t="s">
        <v>1</v>
      </c>
      <c r="E482">
        <v>0</v>
      </c>
      <c r="F482">
        <v>0</v>
      </c>
      <c r="G482" t="s">
        <v>2</v>
      </c>
      <c r="H482">
        <v>3437.063858</v>
      </c>
      <c r="I482">
        <v>34.497351999999999</v>
      </c>
      <c r="J482" t="s">
        <v>3</v>
      </c>
      <c r="K482">
        <v>3433.2142819999999</v>
      </c>
      <c r="L482">
        <v>34.460811</v>
      </c>
      <c r="M482" t="s">
        <v>4</v>
      </c>
      <c r="N482">
        <v>190.407488</v>
      </c>
      <c r="O482">
        <v>20.762474999999998</v>
      </c>
      <c r="P482" t="s">
        <v>5</v>
      </c>
      <c r="Q482">
        <v>255.391694</v>
      </c>
      <c r="R482">
        <v>9.5988000000000004E-2</v>
      </c>
      <c r="S482" t="s">
        <v>6</v>
      </c>
      <c r="T482">
        <v>72.124094999999997</v>
      </c>
      <c r="U482">
        <v>8.5559999999999994E-3</v>
      </c>
      <c r="V482" t="s">
        <v>7</v>
      </c>
      <c r="W482">
        <v>0</v>
      </c>
      <c r="X482">
        <v>0</v>
      </c>
      <c r="Y482" t="s">
        <v>8</v>
      </c>
      <c r="Z482">
        <v>0</v>
      </c>
      <c r="AA482">
        <v>0</v>
      </c>
      <c r="AB482" t="s">
        <v>9</v>
      </c>
      <c r="AC482">
        <v>0</v>
      </c>
      <c r="AD482">
        <v>0</v>
      </c>
      <c r="AE482" t="s">
        <v>10</v>
      </c>
      <c r="AF482">
        <v>0.29470099999999999</v>
      </c>
      <c r="AG482">
        <v>7.2000000000000002E-5</v>
      </c>
      <c r="AH482" t="s">
        <v>11</v>
      </c>
      <c r="AI482">
        <v>0.70637000000000005</v>
      </c>
      <c r="AJ482">
        <v>1.5E-5</v>
      </c>
      <c r="AK482" t="s">
        <v>12</v>
      </c>
      <c r="AL482">
        <v>0</v>
      </c>
      <c r="AM482">
        <v>0</v>
      </c>
    </row>
    <row r="483" spans="1:39" x14ac:dyDescent="0.25">
      <c r="A483" t="s">
        <v>23</v>
      </c>
      <c r="B483">
        <v>2</v>
      </c>
      <c r="C483">
        <v>50</v>
      </c>
      <c r="D483" t="s">
        <v>1</v>
      </c>
      <c r="E483">
        <v>0</v>
      </c>
      <c r="F483">
        <v>0</v>
      </c>
      <c r="G483" t="s">
        <v>2</v>
      </c>
      <c r="H483">
        <v>6875.2782699999998</v>
      </c>
      <c r="I483">
        <v>117.67833</v>
      </c>
      <c r="J483" t="s">
        <v>3</v>
      </c>
      <c r="K483">
        <v>6867.5671309999998</v>
      </c>
      <c r="L483">
        <v>117.519385</v>
      </c>
      <c r="M483" t="s">
        <v>4</v>
      </c>
      <c r="N483">
        <v>385.26379700000001</v>
      </c>
      <c r="O483">
        <v>69.519801999999999</v>
      </c>
      <c r="P483" t="s">
        <v>5</v>
      </c>
      <c r="Q483">
        <v>511.42068399999999</v>
      </c>
      <c r="R483">
        <v>0.32269199999999998</v>
      </c>
      <c r="S483" t="s">
        <v>6</v>
      </c>
      <c r="T483">
        <v>144.22469799999999</v>
      </c>
      <c r="U483">
        <v>1.8780999999999999E-2</v>
      </c>
      <c r="V483" t="s">
        <v>7</v>
      </c>
      <c r="W483">
        <v>0</v>
      </c>
      <c r="X483">
        <v>0</v>
      </c>
      <c r="Y483" t="s">
        <v>8</v>
      </c>
      <c r="Z483">
        <v>0</v>
      </c>
      <c r="AA483">
        <v>0</v>
      </c>
      <c r="AB483" t="s">
        <v>9</v>
      </c>
      <c r="AC483">
        <v>0</v>
      </c>
      <c r="AD483">
        <v>0</v>
      </c>
      <c r="AE483" t="s">
        <v>10</v>
      </c>
      <c r="AF483">
        <v>0.28982200000000002</v>
      </c>
      <c r="AG483">
        <v>6.9999999999999994E-5</v>
      </c>
      <c r="AH483" t="s">
        <v>11</v>
      </c>
      <c r="AI483">
        <v>0.70884599999999998</v>
      </c>
      <c r="AJ483">
        <v>3.4E-5</v>
      </c>
      <c r="AK483" t="s">
        <v>12</v>
      </c>
      <c r="AL483">
        <v>0</v>
      </c>
      <c r="AM483">
        <v>0</v>
      </c>
    </row>
    <row r="484" spans="1:39" x14ac:dyDescent="0.25">
      <c r="A484" t="s">
        <v>23</v>
      </c>
      <c r="B484">
        <v>3</v>
      </c>
      <c r="C484">
        <v>75</v>
      </c>
      <c r="D484" t="s">
        <v>1</v>
      </c>
      <c r="E484">
        <v>0</v>
      </c>
      <c r="F484">
        <v>0</v>
      </c>
      <c r="G484" t="s">
        <v>2</v>
      </c>
      <c r="H484">
        <v>10313.629632</v>
      </c>
      <c r="I484">
        <v>246.03166899999999</v>
      </c>
      <c r="J484" t="s">
        <v>3</v>
      </c>
      <c r="K484">
        <v>10302.056498</v>
      </c>
      <c r="L484">
        <v>245.72681399999999</v>
      </c>
      <c r="M484" t="s">
        <v>4</v>
      </c>
      <c r="N484">
        <v>581.39893199999995</v>
      </c>
      <c r="O484">
        <v>142.154843</v>
      </c>
      <c r="P484" t="s">
        <v>5</v>
      </c>
      <c r="Q484">
        <v>767.58674099999996</v>
      </c>
      <c r="R484">
        <v>0.66558899999999999</v>
      </c>
      <c r="S484" t="s">
        <v>6</v>
      </c>
      <c r="T484">
        <v>216.32309900000001</v>
      </c>
      <c r="U484">
        <v>3.9822999999999997E-2</v>
      </c>
      <c r="V484" t="s">
        <v>7</v>
      </c>
      <c r="W484">
        <v>0</v>
      </c>
      <c r="X484">
        <v>0</v>
      </c>
      <c r="Y484" t="s">
        <v>8</v>
      </c>
      <c r="Z484">
        <v>0</v>
      </c>
      <c r="AA484">
        <v>0</v>
      </c>
      <c r="AB484" t="s">
        <v>9</v>
      </c>
      <c r="AC484">
        <v>0</v>
      </c>
      <c r="AD484">
        <v>0</v>
      </c>
      <c r="AE484" t="s">
        <v>10</v>
      </c>
      <c r="AF484">
        <v>0.28764400000000001</v>
      </c>
      <c r="AG484">
        <v>4.8999999999999998E-5</v>
      </c>
      <c r="AH484" t="s">
        <v>11</v>
      </c>
      <c r="AI484">
        <v>0.71047700000000003</v>
      </c>
      <c r="AJ484">
        <v>4.6999999999999997E-5</v>
      </c>
      <c r="AK484" t="s">
        <v>12</v>
      </c>
      <c r="AL484">
        <v>0.12</v>
      </c>
      <c r="AM484">
        <v>0.7056</v>
      </c>
    </row>
    <row r="485" spans="1:39" x14ac:dyDescent="0.25">
      <c r="A485" t="s">
        <v>23</v>
      </c>
      <c r="B485">
        <v>4</v>
      </c>
      <c r="C485">
        <v>100</v>
      </c>
      <c r="D485" t="s">
        <v>1</v>
      </c>
      <c r="E485">
        <v>0</v>
      </c>
      <c r="F485">
        <v>0</v>
      </c>
      <c r="G485" t="s">
        <v>2</v>
      </c>
      <c r="H485">
        <v>13751.459599</v>
      </c>
      <c r="I485">
        <v>428.52169400000002</v>
      </c>
      <c r="J485" t="s">
        <v>3</v>
      </c>
      <c r="K485">
        <v>13736.022615</v>
      </c>
      <c r="L485">
        <v>427.92181599999998</v>
      </c>
      <c r="M485" t="s">
        <v>4</v>
      </c>
      <c r="N485">
        <v>777.69712900000002</v>
      </c>
      <c r="O485">
        <v>241.39677</v>
      </c>
      <c r="P485" t="s">
        <v>5</v>
      </c>
      <c r="Q485">
        <v>1023.8130169999999</v>
      </c>
      <c r="R485">
        <v>1.1341190000000001</v>
      </c>
      <c r="S485" t="s">
        <v>6</v>
      </c>
      <c r="T485">
        <v>288.42745300000001</v>
      </c>
      <c r="U485">
        <v>7.1988999999999997E-2</v>
      </c>
      <c r="V485" t="s">
        <v>7</v>
      </c>
      <c r="W485">
        <v>0</v>
      </c>
      <c r="X485">
        <v>0</v>
      </c>
      <c r="Y485" t="s">
        <v>8</v>
      </c>
      <c r="Z485">
        <v>0</v>
      </c>
      <c r="AA485">
        <v>0</v>
      </c>
      <c r="AB485" t="s">
        <v>9</v>
      </c>
      <c r="AC485">
        <v>0</v>
      </c>
      <c r="AD485">
        <v>0</v>
      </c>
      <c r="AE485" t="s">
        <v>10</v>
      </c>
      <c r="AF485">
        <v>0.28576099999999999</v>
      </c>
      <c r="AG485">
        <v>4.3999999999999999E-5</v>
      </c>
      <c r="AH485" t="s">
        <v>11</v>
      </c>
      <c r="AI485">
        <v>0.71147800000000005</v>
      </c>
      <c r="AJ485">
        <v>5.3999999999999998E-5</v>
      </c>
      <c r="AK485" t="s">
        <v>12</v>
      </c>
      <c r="AL485">
        <v>0.12</v>
      </c>
      <c r="AM485">
        <v>0.7056</v>
      </c>
    </row>
    <row r="486" spans="1:39" x14ac:dyDescent="0.25">
      <c r="A486" t="s">
        <v>23</v>
      </c>
      <c r="B486">
        <v>5</v>
      </c>
      <c r="C486">
        <v>125</v>
      </c>
      <c r="D486" t="s">
        <v>1</v>
      </c>
      <c r="E486">
        <v>0</v>
      </c>
      <c r="F486">
        <v>0</v>
      </c>
      <c r="G486" t="s">
        <v>2</v>
      </c>
      <c r="H486">
        <v>17189.593424999999</v>
      </c>
      <c r="I486">
        <v>649.44943999999998</v>
      </c>
      <c r="J486" t="s">
        <v>3</v>
      </c>
      <c r="K486">
        <v>17170.296335999999</v>
      </c>
      <c r="L486">
        <v>648.59555499999999</v>
      </c>
      <c r="M486" t="s">
        <v>4</v>
      </c>
      <c r="N486">
        <v>974.11207100000001</v>
      </c>
      <c r="O486">
        <v>363.66545300000001</v>
      </c>
      <c r="P486" t="s">
        <v>5</v>
      </c>
      <c r="Q486">
        <v>1280.037122</v>
      </c>
      <c r="R486">
        <v>1.663613</v>
      </c>
      <c r="S486" t="s">
        <v>6</v>
      </c>
      <c r="T486">
        <v>360.52942200000001</v>
      </c>
      <c r="U486">
        <v>0.10216</v>
      </c>
      <c r="V486" t="s">
        <v>7</v>
      </c>
      <c r="W486">
        <v>0</v>
      </c>
      <c r="X486">
        <v>0</v>
      </c>
      <c r="Y486" t="s">
        <v>8</v>
      </c>
      <c r="Z486">
        <v>0</v>
      </c>
      <c r="AA486">
        <v>0</v>
      </c>
      <c r="AB486" t="s">
        <v>9</v>
      </c>
      <c r="AC486">
        <v>0</v>
      </c>
      <c r="AD486">
        <v>0</v>
      </c>
      <c r="AE486" t="s">
        <v>10</v>
      </c>
      <c r="AF486">
        <v>0.28397899999999998</v>
      </c>
      <c r="AG486">
        <v>4.3999999999999999E-5</v>
      </c>
      <c r="AH486" t="s">
        <v>11</v>
      </c>
      <c r="AI486">
        <v>0.71314699999999998</v>
      </c>
      <c r="AJ486">
        <v>6.3999999999999997E-5</v>
      </c>
      <c r="AK486" t="s">
        <v>12</v>
      </c>
      <c r="AL486">
        <v>0.12</v>
      </c>
      <c r="AM486">
        <v>0.7056</v>
      </c>
    </row>
    <row r="487" spans="1:39" x14ac:dyDescent="0.25">
      <c r="A487" t="s">
        <v>23</v>
      </c>
      <c r="B487">
        <v>6</v>
      </c>
      <c r="C487">
        <v>150</v>
      </c>
      <c r="D487" t="s">
        <v>1</v>
      </c>
      <c r="E487">
        <v>0</v>
      </c>
      <c r="F487">
        <v>0</v>
      </c>
      <c r="G487" t="s">
        <v>2</v>
      </c>
      <c r="H487">
        <v>20627.321891</v>
      </c>
      <c r="I487">
        <v>918.3134</v>
      </c>
      <c r="J487" t="s">
        <v>3</v>
      </c>
      <c r="K487">
        <v>20604.159588999999</v>
      </c>
      <c r="L487">
        <v>917.46157700000003</v>
      </c>
      <c r="M487" t="s">
        <v>4</v>
      </c>
      <c r="N487">
        <v>1170.401885</v>
      </c>
      <c r="O487">
        <v>510.88180299999999</v>
      </c>
      <c r="P487" t="s">
        <v>5</v>
      </c>
      <c r="Q487">
        <v>1536.247171</v>
      </c>
      <c r="R487">
        <v>2.2920310000000002</v>
      </c>
      <c r="S487" t="s">
        <v>6</v>
      </c>
      <c r="T487">
        <v>432.61615799999998</v>
      </c>
      <c r="U487">
        <v>0.12986</v>
      </c>
      <c r="V487" t="s">
        <v>7</v>
      </c>
      <c r="W487">
        <v>0</v>
      </c>
      <c r="X487">
        <v>0</v>
      </c>
      <c r="Y487" t="s">
        <v>8</v>
      </c>
      <c r="Z487">
        <v>0</v>
      </c>
      <c r="AA487">
        <v>0</v>
      </c>
      <c r="AB487" t="s">
        <v>9</v>
      </c>
      <c r="AC487">
        <v>0</v>
      </c>
      <c r="AD487">
        <v>0</v>
      </c>
      <c r="AE487" t="s">
        <v>10</v>
      </c>
      <c r="AF487">
        <v>0.28389700000000001</v>
      </c>
      <c r="AG487">
        <v>4.3000000000000002E-5</v>
      </c>
      <c r="AH487" t="s">
        <v>11</v>
      </c>
      <c r="AI487">
        <v>0.71366799999999997</v>
      </c>
      <c r="AJ487">
        <v>6.3999999999999997E-5</v>
      </c>
      <c r="AK487" t="s">
        <v>12</v>
      </c>
      <c r="AL487">
        <v>0.12</v>
      </c>
      <c r="AM487">
        <v>0.7056</v>
      </c>
    </row>
    <row r="488" spans="1:39" x14ac:dyDescent="0.25">
      <c r="A488" t="s">
        <v>23</v>
      </c>
      <c r="B488">
        <v>7</v>
      </c>
      <c r="C488">
        <v>175</v>
      </c>
      <c r="D488" t="s">
        <v>1</v>
      </c>
      <c r="E488">
        <v>0</v>
      </c>
      <c r="F488">
        <v>0</v>
      </c>
      <c r="G488" t="s">
        <v>2</v>
      </c>
      <c r="H488">
        <v>23903.653728000001</v>
      </c>
      <c r="I488">
        <v>1094.3918349999999</v>
      </c>
      <c r="J488" t="s">
        <v>3</v>
      </c>
      <c r="K488">
        <v>23876.633694</v>
      </c>
      <c r="L488">
        <v>1093.5953010000001</v>
      </c>
      <c r="M488" t="s">
        <v>4</v>
      </c>
      <c r="N488">
        <v>1320.377007</v>
      </c>
      <c r="O488">
        <v>615.43456300000003</v>
      </c>
      <c r="P488" t="s">
        <v>5</v>
      </c>
      <c r="Q488">
        <v>1681.8041470000001</v>
      </c>
      <c r="R488">
        <v>3.983511</v>
      </c>
      <c r="S488" t="s">
        <v>6</v>
      </c>
      <c r="T488">
        <v>455.94696099999999</v>
      </c>
      <c r="U488">
        <v>0.81672800000000001</v>
      </c>
      <c r="V488" t="s">
        <v>7</v>
      </c>
      <c r="W488">
        <v>0</v>
      </c>
      <c r="X488">
        <v>0</v>
      </c>
      <c r="Y488" t="s">
        <v>8</v>
      </c>
      <c r="Z488">
        <v>0</v>
      </c>
      <c r="AA488">
        <v>0</v>
      </c>
      <c r="AB488" t="s">
        <v>9</v>
      </c>
      <c r="AC488">
        <v>0</v>
      </c>
      <c r="AD488">
        <v>0</v>
      </c>
      <c r="AE488" t="s">
        <v>10</v>
      </c>
      <c r="AF488">
        <v>0.28389700000000001</v>
      </c>
      <c r="AG488">
        <v>4.3000000000000002E-5</v>
      </c>
      <c r="AH488" t="s">
        <v>11</v>
      </c>
      <c r="AI488">
        <v>0.71369800000000005</v>
      </c>
      <c r="AJ488">
        <v>6.3999999999999997E-5</v>
      </c>
      <c r="AK488" t="s">
        <v>12</v>
      </c>
      <c r="AL488">
        <v>8490.26</v>
      </c>
      <c r="AM488">
        <v>34878.072399999997</v>
      </c>
    </row>
    <row r="489" spans="1:39" x14ac:dyDescent="0.25">
      <c r="A489" t="s">
        <v>23</v>
      </c>
      <c r="B489">
        <v>8</v>
      </c>
      <c r="C489">
        <v>200</v>
      </c>
      <c r="D489" t="s">
        <v>1</v>
      </c>
      <c r="E489">
        <v>0</v>
      </c>
      <c r="F489">
        <v>0</v>
      </c>
      <c r="G489" t="s">
        <v>2</v>
      </c>
      <c r="H489">
        <v>27097.755749</v>
      </c>
      <c r="I489">
        <v>1358.367931</v>
      </c>
      <c r="J489" t="s">
        <v>3</v>
      </c>
      <c r="K489">
        <v>27066.874524999999</v>
      </c>
      <c r="L489">
        <v>1358.1060580000001</v>
      </c>
      <c r="M489" t="s">
        <v>4</v>
      </c>
      <c r="N489">
        <v>1444.5767430000001</v>
      </c>
      <c r="O489">
        <v>721.991173</v>
      </c>
      <c r="P489" t="s">
        <v>5</v>
      </c>
      <c r="Q489">
        <v>1772.668529</v>
      </c>
      <c r="R489">
        <v>5.098668</v>
      </c>
      <c r="S489" t="s">
        <v>6</v>
      </c>
      <c r="T489">
        <v>456.04349300000001</v>
      </c>
      <c r="U489">
        <v>0.84082199999999996</v>
      </c>
      <c r="V489" t="s">
        <v>7</v>
      </c>
      <c r="W489">
        <v>0</v>
      </c>
      <c r="X489">
        <v>0</v>
      </c>
      <c r="Y489" t="s">
        <v>8</v>
      </c>
      <c r="Z489">
        <v>0</v>
      </c>
      <c r="AA489">
        <v>0</v>
      </c>
      <c r="AB489" t="s">
        <v>9</v>
      </c>
      <c r="AC489">
        <v>0</v>
      </c>
      <c r="AD489">
        <v>0</v>
      </c>
      <c r="AE489" t="s">
        <v>10</v>
      </c>
      <c r="AF489">
        <v>0.28389700000000001</v>
      </c>
      <c r="AG489">
        <v>4.3000000000000002E-5</v>
      </c>
      <c r="AH489" t="s">
        <v>11</v>
      </c>
      <c r="AI489">
        <v>0.71369800000000005</v>
      </c>
      <c r="AJ489">
        <v>6.3999999999999997E-5</v>
      </c>
      <c r="AK489" t="s">
        <v>12</v>
      </c>
      <c r="AL489">
        <v>20977.84</v>
      </c>
      <c r="AM489">
        <v>35811.054400000001</v>
      </c>
    </row>
    <row r="490" spans="1:39" x14ac:dyDescent="0.25">
      <c r="A490" t="s">
        <v>23</v>
      </c>
      <c r="B490">
        <v>9</v>
      </c>
      <c r="C490">
        <v>225</v>
      </c>
      <c r="D490" t="s">
        <v>1</v>
      </c>
      <c r="E490">
        <v>0</v>
      </c>
      <c r="F490">
        <v>0</v>
      </c>
      <c r="G490" t="s">
        <v>2</v>
      </c>
      <c r="H490">
        <v>30290.523861999998</v>
      </c>
      <c r="I490">
        <v>1675.6809249999999</v>
      </c>
      <c r="J490" t="s">
        <v>3</v>
      </c>
      <c r="K490">
        <v>30255.781051999998</v>
      </c>
      <c r="L490">
        <v>1676.347626</v>
      </c>
      <c r="M490" t="s">
        <v>4</v>
      </c>
      <c r="N490">
        <v>1568.325317</v>
      </c>
      <c r="O490">
        <v>838.925748</v>
      </c>
      <c r="P490" t="s">
        <v>5</v>
      </c>
      <c r="Q490">
        <v>1862.9774890000001</v>
      </c>
      <c r="R490">
        <v>6.531549</v>
      </c>
      <c r="S490" t="s">
        <v>6</v>
      </c>
      <c r="T490">
        <v>456.05226800000003</v>
      </c>
      <c r="U490">
        <v>0.84321400000000002</v>
      </c>
      <c r="V490" t="s">
        <v>7</v>
      </c>
      <c r="W490">
        <v>0</v>
      </c>
      <c r="X490">
        <v>0</v>
      </c>
      <c r="Y490" t="s">
        <v>8</v>
      </c>
      <c r="Z490">
        <v>0</v>
      </c>
      <c r="AA490">
        <v>0</v>
      </c>
      <c r="AB490" t="s">
        <v>9</v>
      </c>
      <c r="AC490">
        <v>0</v>
      </c>
      <c r="AD490">
        <v>0</v>
      </c>
      <c r="AE490" t="s">
        <v>10</v>
      </c>
      <c r="AF490">
        <v>0.28389700000000001</v>
      </c>
      <c r="AG490">
        <v>4.3000000000000002E-5</v>
      </c>
      <c r="AH490" t="s">
        <v>11</v>
      </c>
      <c r="AI490">
        <v>0.71369800000000005</v>
      </c>
      <c r="AJ490">
        <v>6.3999999999999997E-5</v>
      </c>
      <c r="AK490" t="s">
        <v>12</v>
      </c>
      <c r="AL490">
        <v>33476.980000000003</v>
      </c>
      <c r="AM490">
        <v>35812.579599999997</v>
      </c>
    </row>
    <row r="491" spans="1:39" x14ac:dyDescent="0.25">
      <c r="A491" t="s">
        <v>23</v>
      </c>
      <c r="B491">
        <v>10</v>
      </c>
      <c r="C491">
        <v>250</v>
      </c>
      <c r="D491" t="s">
        <v>1</v>
      </c>
      <c r="E491">
        <v>0</v>
      </c>
      <c r="F491">
        <v>0</v>
      </c>
      <c r="G491" t="s">
        <v>2</v>
      </c>
      <c r="H491">
        <v>33484.240897000003</v>
      </c>
      <c r="I491">
        <v>2006.93022</v>
      </c>
      <c r="J491" t="s">
        <v>3</v>
      </c>
      <c r="K491">
        <v>33445.638634000003</v>
      </c>
      <c r="L491">
        <v>2008.3473530000001</v>
      </c>
      <c r="M491" t="s">
        <v>4</v>
      </c>
      <c r="N491">
        <v>1692.2568679999999</v>
      </c>
      <c r="O491">
        <v>968.83870300000001</v>
      </c>
      <c r="P491" t="s">
        <v>5</v>
      </c>
      <c r="Q491">
        <v>1953.3757700000001</v>
      </c>
      <c r="R491">
        <v>8.5690670000000004</v>
      </c>
      <c r="S491" t="s">
        <v>6</v>
      </c>
      <c r="T491">
        <v>456.06912999999997</v>
      </c>
      <c r="U491">
        <v>0.87077000000000004</v>
      </c>
      <c r="V491" t="s">
        <v>7</v>
      </c>
      <c r="W491">
        <v>0</v>
      </c>
      <c r="X491">
        <v>0</v>
      </c>
      <c r="Y491" t="s">
        <v>8</v>
      </c>
      <c r="Z491">
        <v>0</v>
      </c>
      <c r="AA491">
        <v>0</v>
      </c>
      <c r="AB491" t="s">
        <v>9</v>
      </c>
      <c r="AC491">
        <v>0</v>
      </c>
      <c r="AD491">
        <v>0</v>
      </c>
      <c r="AE491" t="s">
        <v>10</v>
      </c>
      <c r="AF491">
        <v>0.28389700000000001</v>
      </c>
      <c r="AG491">
        <v>4.3000000000000002E-5</v>
      </c>
      <c r="AH491" t="s">
        <v>11</v>
      </c>
      <c r="AI491">
        <v>0.71369800000000005</v>
      </c>
      <c r="AJ491">
        <v>6.3999999999999997E-5</v>
      </c>
      <c r="AK491" t="s">
        <v>12</v>
      </c>
      <c r="AL491">
        <v>45974.94</v>
      </c>
      <c r="AM491">
        <v>36489.536399999997</v>
      </c>
    </row>
    <row r="492" spans="1:39" x14ac:dyDescent="0.25">
      <c r="A492" t="s">
        <v>23</v>
      </c>
      <c r="B492">
        <v>11</v>
      </c>
      <c r="C492">
        <v>275</v>
      </c>
      <c r="D492" t="s">
        <v>1</v>
      </c>
      <c r="E492">
        <v>0</v>
      </c>
      <c r="F492">
        <v>0</v>
      </c>
      <c r="G492" t="s">
        <v>2</v>
      </c>
      <c r="H492">
        <v>36678.068621999999</v>
      </c>
      <c r="I492">
        <v>2357.0730600000002</v>
      </c>
      <c r="J492" t="s">
        <v>3</v>
      </c>
      <c r="K492">
        <v>36635.615167000004</v>
      </c>
      <c r="L492">
        <v>2359.4139209999998</v>
      </c>
      <c r="M492" t="s">
        <v>4</v>
      </c>
      <c r="N492">
        <v>1816.147954</v>
      </c>
      <c r="O492">
        <v>1104.688204</v>
      </c>
      <c r="P492" t="s">
        <v>5</v>
      </c>
      <c r="Q492">
        <v>2043.8703069999999</v>
      </c>
      <c r="R492">
        <v>11.05312</v>
      </c>
      <c r="S492" t="s">
        <v>6</v>
      </c>
      <c r="T492">
        <v>456.07964399999997</v>
      </c>
      <c r="U492">
        <v>0.85517699999999996</v>
      </c>
      <c r="V492" t="s">
        <v>7</v>
      </c>
      <c r="W492">
        <v>0</v>
      </c>
      <c r="X492">
        <v>0</v>
      </c>
      <c r="Y492" t="s">
        <v>8</v>
      </c>
      <c r="Z492">
        <v>0</v>
      </c>
      <c r="AA492">
        <v>0</v>
      </c>
      <c r="AB492" t="s">
        <v>9</v>
      </c>
      <c r="AC492">
        <v>0</v>
      </c>
      <c r="AD492">
        <v>0</v>
      </c>
      <c r="AE492" t="s">
        <v>10</v>
      </c>
      <c r="AF492">
        <v>0.28389700000000001</v>
      </c>
      <c r="AG492">
        <v>4.3000000000000002E-5</v>
      </c>
      <c r="AH492" t="s">
        <v>11</v>
      </c>
      <c r="AI492">
        <v>0.71369800000000005</v>
      </c>
      <c r="AJ492">
        <v>6.3999999999999997E-5</v>
      </c>
      <c r="AK492" t="s">
        <v>12</v>
      </c>
      <c r="AL492">
        <v>58473.919999999998</v>
      </c>
      <c r="AM492">
        <v>36271.953600000001</v>
      </c>
    </row>
    <row r="493" spans="1:39" x14ac:dyDescent="0.25">
      <c r="A493" t="s">
        <v>23</v>
      </c>
      <c r="B493">
        <v>12</v>
      </c>
      <c r="C493">
        <v>300</v>
      </c>
      <c r="D493" t="s">
        <v>1</v>
      </c>
      <c r="E493">
        <v>0</v>
      </c>
      <c r="F493">
        <v>0</v>
      </c>
      <c r="G493" t="s">
        <v>2</v>
      </c>
      <c r="H493">
        <v>39871.512309999998</v>
      </c>
      <c r="I493">
        <v>2747.8988479999998</v>
      </c>
      <c r="J493" t="s">
        <v>3</v>
      </c>
      <c r="K493">
        <v>39825.206101000003</v>
      </c>
      <c r="L493">
        <v>2751.4426520000002</v>
      </c>
      <c r="M493" t="s">
        <v>4</v>
      </c>
      <c r="N493">
        <v>1939.9312849999999</v>
      </c>
      <c r="O493">
        <v>1254.5245480000001</v>
      </c>
      <c r="P493" t="s">
        <v>5</v>
      </c>
      <c r="Q493">
        <v>2134.3004030000002</v>
      </c>
      <c r="R493">
        <v>13.937108</v>
      </c>
      <c r="S493" t="s">
        <v>6</v>
      </c>
      <c r="T493">
        <v>456.08461999999997</v>
      </c>
      <c r="U493">
        <v>0.85838000000000003</v>
      </c>
      <c r="V493" t="s">
        <v>7</v>
      </c>
      <c r="W493">
        <v>0</v>
      </c>
      <c r="X493">
        <v>0</v>
      </c>
      <c r="Y493" t="s">
        <v>8</v>
      </c>
      <c r="Z493">
        <v>0</v>
      </c>
      <c r="AA493">
        <v>0</v>
      </c>
      <c r="AB493" t="s">
        <v>9</v>
      </c>
      <c r="AC493">
        <v>0</v>
      </c>
      <c r="AD493">
        <v>0</v>
      </c>
      <c r="AE493" t="s">
        <v>10</v>
      </c>
      <c r="AF493">
        <v>0.28389700000000001</v>
      </c>
      <c r="AG493">
        <v>4.3000000000000002E-5</v>
      </c>
      <c r="AH493" t="s">
        <v>11</v>
      </c>
      <c r="AI493">
        <v>0.71369800000000005</v>
      </c>
      <c r="AJ493">
        <v>6.3999999999999997E-5</v>
      </c>
      <c r="AK493" t="s">
        <v>12</v>
      </c>
      <c r="AL493">
        <v>70973.42</v>
      </c>
      <c r="AM493">
        <v>36373.763599999998</v>
      </c>
    </row>
    <row r="494" spans="1:39" x14ac:dyDescent="0.25">
      <c r="A494" t="s">
        <v>23</v>
      </c>
      <c r="B494">
        <v>13</v>
      </c>
      <c r="C494">
        <v>325</v>
      </c>
      <c r="D494" t="s">
        <v>1</v>
      </c>
      <c r="E494">
        <v>0</v>
      </c>
      <c r="F494">
        <v>0</v>
      </c>
      <c r="G494" t="s">
        <v>2</v>
      </c>
      <c r="H494">
        <v>43065.060001999998</v>
      </c>
      <c r="I494">
        <v>3181.5379130000001</v>
      </c>
      <c r="J494" t="s">
        <v>3</v>
      </c>
      <c r="K494">
        <v>43014.899002999999</v>
      </c>
      <c r="L494">
        <v>3186.2479800000001</v>
      </c>
      <c r="M494" t="s">
        <v>4</v>
      </c>
      <c r="N494">
        <v>2063.7861509999998</v>
      </c>
      <c r="O494">
        <v>1403.7559690000001</v>
      </c>
      <c r="P494" t="s">
        <v>5</v>
      </c>
      <c r="Q494">
        <v>2224.7758589999999</v>
      </c>
      <c r="R494">
        <v>16.843070999999998</v>
      </c>
      <c r="S494" t="s">
        <v>6</v>
      </c>
      <c r="T494">
        <v>456.10921500000001</v>
      </c>
      <c r="U494">
        <v>0.85447499999999998</v>
      </c>
      <c r="V494" t="s">
        <v>7</v>
      </c>
      <c r="W494">
        <v>0</v>
      </c>
      <c r="X494">
        <v>0</v>
      </c>
      <c r="Y494" t="s">
        <v>8</v>
      </c>
      <c r="Z494">
        <v>0</v>
      </c>
      <c r="AA494">
        <v>0</v>
      </c>
      <c r="AB494" t="s">
        <v>9</v>
      </c>
      <c r="AC494">
        <v>0</v>
      </c>
      <c r="AD494">
        <v>0</v>
      </c>
      <c r="AE494" t="s">
        <v>10</v>
      </c>
      <c r="AF494">
        <v>0.28389700000000001</v>
      </c>
      <c r="AG494">
        <v>4.3000000000000002E-5</v>
      </c>
      <c r="AH494" t="s">
        <v>11</v>
      </c>
      <c r="AI494">
        <v>0.71369800000000005</v>
      </c>
      <c r="AJ494">
        <v>6.3999999999999997E-5</v>
      </c>
      <c r="AK494" t="s">
        <v>12</v>
      </c>
      <c r="AL494">
        <v>83470.460000000006</v>
      </c>
      <c r="AM494">
        <v>36244.288398999997</v>
      </c>
    </row>
    <row r="495" spans="1:39" x14ac:dyDescent="0.25">
      <c r="A495" t="s">
        <v>23</v>
      </c>
      <c r="B495">
        <v>14</v>
      </c>
      <c r="C495">
        <v>350</v>
      </c>
      <c r="D495" t="s">
        <v>1</v>
      </c>
      <c r="E495">
        <v>0</v>
      </c>
      <c r="F495">
        <v>0</v>
      </c>
      <c r="G495" t="s">
        <v>2</v>
      </c>
      <c r="H495">
        <v>46258.446657</v>
      </c>
      <c r="I495">
        <v>3622.462947</v>
      </c>
      <c r="J495" t="s">
        <v>3</v>
      </c>
      <c r="K495">
        <v>46204.439464000003</v>
      </c>
      <c r="L495">
        <v>3628.0482050000001</v>
      </c>
      <c r="M495" t="s">
        <v>4</v>
      </c>
      <c r="N495">
        <v>2187.5452310000001</v>
      </c>
      <c r="O495">
        <v>1568.7965139999999</v>
      </c>
      <c r="P495" t="s">
        <v>5</v>
      </c>
      <c r="Q495">
        <v>2315.2405829999998</v>
      </c>
      <c r="R495">
        <v>20.785747000000001</v>
      </c>
      <c r="S495" t="s">
        <v>6</v>
      </c>
      <c r="T495">
        <v>456.120698</v>
      </c>
      <c r="U495">
        <v>0.85010799999999997</v>
      </c>
      <c r="V495" t="s">
        <v>7</v>
      </c>
      <c r="W495">
        <v>0</v>
      </c>
      <c r="X495">
        <v>0</v>
      </c>
      <c r="Y495" t="s">
        <v>8</v>
      </c>
      <c r="Z495">
        <v>0</v>
      </c>
      <c r="AA495">
        <v>0</v>
      </c>
      <c r="AB495" t="s">
        <v>9</v>
      </c>
      <c r="AC495">
        <v>0</v>
      </c>
      <c r="AD495">
        <v>0</v>
      </c>
      <c r="AE495" t="s">
        <v>10</v>
      </c>
      <c r="AF495">
        <v>0.28389700000000001</v>
      </c>
      <c r="AG495">
        <v>4.3000000000000002E-5</v>
      </c>
      <c r="AH495" t="s">
        <v>11</v>
      </c>
      <c r="AI495">
        <v>0.71369800000000005</v>
      </c>
      <c r="AJ495">
        <v>6.3999999999999997E-5</v>
      </c>
      <c r="AK495" t="s">
        <v>12</v>
      </c>
      <c r="AL495">
        <v>95969.1</v>
      </c>
      <c r="AM495">
        <v>36035.649998000001</v>
      </c>
    </row>
    <row r="496" spans="1:39" x14ac:dyDescent="0.25">
      <c r="A496" t="s">
        <v>23</v>
      </c>
      <c r="B496">
        <v>15</v>
      </c>
      <c r="C496">
        <v>375</v>
      </c>
      <c r="D496" t="s">
        <v>1</v>
      </c>
      <c r="E496">
        <v>0</v>
      </c>
      <c r="F496">
        <v>0</v>
      </c>
      <c r="G496" t="s">
        <v>2</v>
      </c>
      <c r="H496">
        <v>49452.446469000002</v>
      </c>
      <c r="I496">
        <v>4082.9230640000001</v>
      </c>
      <c r="J496" t="s">
        <v>3</v>
      </c>
      <c r="K496">
        <v>49394.595298</v>
      </c>
      <c r="L496">
        <v>4090.084241</v>
      </c>
      <c r="M496" t="s">
        <v>4</v>
      </c>
      <c r="N496">
        <v>2311.4837269999998</v>
      </c>
      <c r="O496">
        <v>1742.7801380000001</v>
      </c>
      <c r="P496" t="s">
        <v>5</v>
      </c>
      <c r="Q496">
        <v>2405.853971</v>
      </c>
      <c r="R496">
        <v>25.124621000000001</v>
      </c>
      <c r="S496" t="s">
        <v>6</v>
      </c>
      <c r="T496">
        <v>456.15279500000003</v>
      </c>
      <c r="U496">
        <v>0.88295400000000002</v>
      </c>
      <c r="V496" t="s">
        <v>7</v>
      </c>
      <c r="W496">
        <v>0</v>
      </c>
      <c r="X496">
        <v>0</v>
      </c>
      <c r="Y496" t="s">
        <v>8</v>
      </c>
      <c r="Z496">
        <v>0</v>
      </c>
      <c r="AA496">
        <v>0</v>
      </c>
      <c r="AB496" t="s">
        <v>9</v>
      </c>
      <c r="AC496">
        <v>0</v>
      </c>
      <c r="AD496">
        <v>0</v>
      </c>
      <c r="AE496" t="s">
        <v>10</v>
      </c>
      <c r="AF496">
        <v>0.28389700000000001</v>
      </c>
      <c r="AG496">
        <v>4.3000000000000002E-5</v>
      </c>
      <c r="AH496" t="s">
        <v>11</v>
      </c>
      <c r="AI496">
        <v>0.71369800000000005</v>
      </c>
      <c r="AJ496">
        <v>6.3999999999999997E-5</v>
      </c>
      <c r="AK496" t="s">
        <v>12</v>
      </c>
      <c r="AL496">
        <v>108464.82</v>
      </c>
      <c r="AM496">
        <v>36223.467598000003</v>
      </c>
    </row>
    <row r="497" spans="1:39" x14ac:dyDescent="0.25">
      <c r="A497" t="s">
        <v>23</v>
      </c>
      <c r="B497">
        <v>16</v>
      </c>
      <c r="C497">
        <v>400</v>
      </c>
      <c r="D497" t="s">
        <v>1</v>
      </c>
      <c r="E497">
        <v>0</v>
      </c>
      <c r="F497">
        <v>0</v>
      </c>
      <c r="G497" t="s">
        <v>2</v>
      </c>
      <c r="H497">
        <v>52645.953570999998</v>
      </c>
      <c r="I497">
        <v>4610.005416</v>
      </c>
      <c r="J497" t="s">
        <v>3</v>
      </c>
      <c r="K497">
        <v>52584.258429000001</v>
      </c>
      <c r="L497">
        <v>4618.6542440000003</v>
      </c>
      <c r="M497" t="s">
        <v>4</v>
      </c>
      <c r="N497">
        <v>2435.214254</v>
      </c>
      <c r="O497">
        <v>1926.82574</v>
      </c>
      <c r="P497" t="s">
        <v>5</v>
      </c>
      <c r="Q497">
        <v>2496.3306550000002</v>
      </c>
      <c r="R497">
        <v>29.535423999999999</v>
      </c>
      <c r="S497" t="s">
        <v>6</v>
      </c>
      <c r="T497">
        <v>456.15434299999998</v>
      </c>
      <c r="U497">
        <v>0.88145799999999996</v>
      </c>
      <c r="V497" t="s">
        <v>7</v>
      </c>
      <c r="W497">
        <v>0</v>
      </c>
      <c r="X497">
        <v>0</v>
      </c>
      <c r="Y497" t="s">
        <v>8</v>
      </c>
      <c r="Z497">
        <v>0</v>
      </c>
      <c r="AA497">
        <v>0</v>
      </c>
      <c r="AB497" t="s">
        <v>9</v>
      </c>
      <c r="AC497">
        <v>0</v>
      </c>
      <c r="AD497">
        <v>0</v>
      </c>
      <c r="AE497" t="s">
        <v>10</v>
      </c>
      <c r="AF497">
        <v>0.28389700000000001</v>
      </c>
      <c r="AG497">
        <v>4.3000000000000002E-5</v>
      </c>
      <c r="AH497" t="s">
        <v>11</v>
      </c>
      <c r="AI497">
        <v>0.71369800000000005</v>
      </c>
      <c r="AJ497">
        <v>6.3999999999999997E-5</v>
      </c>
      <c r="AK497" t="s">
        <v>12</v>
      </c>
      <c r="AL497">
        <v>120964.7</v>
      </c>
      <c r="AM497">
        <v>36198.129998999997</v>
      </c>
    </row>
    <row r="498" spans="1:39" x14ac:dyDescent="0.25">
      <c r="A498" t="s">
        <v>23</v>
      </c>
      <c r="B498">
        <v>17</v>
      </c>
      <c r="C498">
        <v>425</v>
      </c>
      <c r="D498" t="s">
        <v>1</v>
      </c>
      <c r="E498">
        <v>0</v>
      </c>
      <c r="F498">
        <v>0</v>
      </c>
      <c r="G498" t="s">
        <v>2</v>
      </c>
      <c r="H498">
        <v>55839.569249</v>
      </c>
      <c r="I498">
        <v>5183.9558489999999</v>
      </c>
      <c r="J498" t="s">
        <v>3</v>
      </c>
      <c r="K498">
        <v>55774.030164000003</v>
      </c>
      <c r="L498">
        <v>5193.7651599999999</v>
      </c>
      <c r="M498" t="s">
        <v>4</v>
      </c>
      <c r="N498">
        <v>2558.985385</v>
      </c>
      <c r="O498">
        <v>2129.2864169999998</v>
      </c>
      <c r="P498" t="s">
        <v>5</v>
      </c>
      <c r="Q498">
        <v>2586.819301</v>
      </c>
      <c r="R498">
        <v>34.533811</v>
      </c>
      <c r="S498" t="s">
        <v>6</v>
      </c>
      <c r="T498">
        <v>456.16774400000003</v>
      </c>
      <c r="U498">
        <v>0.86643300000000001</v>
      </c>
      <c r="V498" t="s">
        <v>7</v>
      </c>
      <c r="W498">
        <v>0</v>
      </c>
      <c r="X498">
        <v>0</v>
      </c>
      <c r="Y498" t="s">
        <v>8</v>
      </c>
      <c r="Z498">
        <v>0</v>
      </c>
      <c r="AA498">
        <v>0</v>
      </c>
      <c r="AB498" t="s">
        <v>9</v>
      </c>
      <c r="AC498">
        <v>0</v>
      </c>
      <c r="AD498">
        <v>0</v>
      </c>
      <c r="AE498" t="s">
        <v>10</v>
      </c>
      <c r="AF498">
        <v>0.28389700000000001</v>
      </c>
      <c r="AG498">
        <v>4.3000000000000002E-5</v>
      </c>
      <c r="AH498" t="s">
        <v>11</v>
      </c>
      <c r="AI498">
        <v>0.71369800000000005</v>
      </c>
      <c r="AJ498">
        <v>6.3999999999999997E-5</v>
      </c>
      <c r="AK498" t="s">
        <v>12</v>
      </c>
      <c r="AL498">
        <v>133463.04000000001</v>
      </c>
      <c r="AM498">
        <v>35858.518398</v>
      </c>
    </row>
    <row r="499" spans="1:39" x14ac:dyDescent="0.25">
      <c r="A499" t="s">
        <v>23</v>
      </c>
      <c r="B499">
        <v>18</v>
      </c>
      <c r="C499">
        <v>450</v>
      </c>
      <c r="D499" t="s">
        <v>1</v>
      </c>
      <c r="E499">
        <v>0</v>
      </c>
      <c r="F499">
        <v>0</v>
      </c>
      <c r="G499" t="s">
        <v>2</v>
      </c>
      <c r="H499">
        <v>59033.696458999999</v>
      </c>
      <c r="I499">
        <v>5823.4705329999997</v>
      </c>
      <c r="J499" t="s">
        <v>3</v>
      </c>
      <c r="K499">
        <v>58964.313600000001</v>
      </c>
      <c r="L499">
        <v>5834.3847750000004</v>
      </c>
      <c r="M499" t="s">
        <v>4</v>
      </c>
      <c r="N499">
        <v>2682.8016750000002</v>
      </c>
      <c r="O499">
        <v>2338.3625440000001</v>
      </c>
      <c r="P499" t="s">
        <v>5</v>
      </c>
      <c r="Q499">
        <v>2677.40101</v>
      </c>
      <c r="R499">
        <v>42.026091000000001</v>
      </c>
      <c r="S499" t="s">
        <v>6</v>
      </c>
      <c r="T499">
        <v>456.18374799999998</v>
      </c>
      <c r="U499">
        <v>0.86107800000000001</v>
      </c>
      <c r="V499" t="s">
        <v>7</v>
      </c>
      <c r="W499">
        <v>0</v>
      </c>
      <c r="X499">
        <v>0</v>
      </c>
      <c r="Y499" t="s">
        <v>8</v>
      </c>
      <c r="Z499">
        <v>0</v>
      </c>
      <c r="AA499">
        <v>0</v>
      </c>
      <c r="AB499" t="s">
        <v>9</v>
      </c>
      <c r="AC499">
        <v>0</v>
      </c>
      <c r="AD499">
        <v>0</v>
      </c>
      <c r="AE499" t="s">
        <v>10</v>
      </c>
      <c r="AF499">
        <v>0.28389700000000001</v>
      </c>
      <c r="AG499">
        <v>4.3000000000000002E-5</v>
      </c>
      <c r="AH499" t="s">
        <v>11</v>
      </c>
      <c r="AI499">
        <v>0.71369800000000005</v>
      </c>
      <c r="AJ499">
        <v>6.3999999999999997E-5</v>
      </c>
      <c r="AK499" t="s">
        <v>12</v>
      </c>
      <c r="AL499">
        <v>145961.26</v>
      </c>
      <c r="AM499">
        <v>35406.792399999998</v>
      </c>
    </row>
    <row r="500" spans="1:39" x14ac:dyDescent="0.25">
      <c r="A500" t="s">
        <v>23</v>
      </c>
      <c r="B500">
        <v>19</v>
      </c>
      <c r="C500">
        <v>475</v>
      </c>
      <c r="D500" t="s">
        <v>1</v>
      </c>
      <c r="E500">
        <v>0</v>
      </c>
      <c r="F500">
        <v>0</v>
      </c>
      <c r="G500" t="s">
        <v>2</v>
      </c>
      <c r="H500">
        <v>62227.427985000002</v>
      </c>
      <c r="I500">
        <v>6329.9926020000003</v>
      </c>
      <c r="J500" t="s">
        <v>3</v>
      </c>
      <c r="K500">
        <v>62154.203803999997</v>
      </c>
      <c r="L500">
        <v>6342.9772789999997</v>
      </c>
      <c r="M500" t="s">
        <v>4</v>
      </c>
      <c r="N500">
        <v>2806.5218070000001</v>
      </c>
      <c r="O500">
        <v>2514.9357669999999</v>
      </c>
      <c r="P500" t="s">
        <v>5</v>
      </c>
      <c r="Q500">
        <v>2767.914194</v>
      </c>
      <c r="R500">
        <v>48.294730999999999</v>
      </c>
      <c r="S500" t="s">
        <v>6</v>
      </c>
      <c r="T500">
        <v>456.22049500000003</v>
      </c>
      <c r="U500">
        <v>1.0764</v>
      </c>
      <c r="V500" t="s">
        <v>7</v>
      </c>
      <c r="W500">
        <v>0</v>
      </c>
      <c r="X500">
        <v>0</v>
      </c>
      <c r="Y500" t="s">
        <v>8</v>
      </c>
      <c r="Z500">
        <v>0</v>
      </c>
      <c r="AA500">
        <v>0</v>
      </c>
      <c r="AB500" t="s">
        <v>9</v>
      </c>
      <c r="AC500">
        <v>0</v>
      </c>
      <c r="AD500">
        <v>0</v>
      </c>
      <c r="AE500" t="s">
        <v>10</v>
      </c>
      <c r="AF500">
        <v>0.28389700000000001</v>
      </c>
      <c r="AG500">
        <v>4.3000000000000002E-5</v>
      </c>
      <c r="AH500" t="s">
        <v>11</v>
      </c>
      <c r="AI500">
        <v>0.71369800000000005</v>
      </c>
      <c r="AJ500">
        <v>6.3999999999999997E-5</v>
      </c>
      <c r="AK500" t="s">
        <v>12</v>
      </c>
      <c r="AL500">
        <v>158456.14000000001</v>
      </c>
      <c r="AM500">
        <v>41422.440394999998</v>
      </c>
    </row>
    <row r="501" spans="1:39" x14ac:dyDescent="0.25">
      <c r="A501" t="s">
        <v>23</v>
      </c>
      <c r="B501">
        <v>20</v>
      </c>
      <c r="C501">
        <v>500</v>
      </c>
      <c r="D501" t="s">
        <v>1</v>
      </c>
      <c r="E501">
        <v>0</v>
      </c>
      <c r="F501">
        <v>0</v>
      </c>
      <c r="G501" t="s">
        <v>2</v>
      </c>
      <c r="H501">
        <v>65421.500524000003</v>
      </c>
      <c r="I501">
        <v>6849.5527089999996</v>
      </c>
      <c r="J501" t="s">
        <v>3</v>
      </c>
      <c r="K501">
        <v>65344.437995</v>
      </c>
      <c r="L501">
        <v>6863.9504020000004</v>
      </c>
      <c r="M501" t="s">
        <v>4</v>
      </c>
      <c r="N501">
        <v>2930.360842</v>
      </c>
      <c r="O501">
        <v>2687.4082469999998</v>
      </c>
      <c r="P501" t="s">
        <v>5</v>
      </c>
      <c r="Q501">
        <v>2858.6632370000002</v>
      </c>
      <c r="R501">
        <v>55.935963999999998</v>
      </c>
      <c r="S501" t="s">
        <v>6</v>
      </c>
      <c r="T501">
        <v>456.310993</v>
      </c>
      <c r="U501">
        <v>1.589995</v>
      </c>
      <c r="V501" t="s">
        <v>7</v>
      </c>
      <c r="W501">
        <v>0</v>
      </c>
      <c r="X501">
        <v>0</v>
      </c>
      <c r="Y501" t="s">
        <v>8</v>
      </c>
      <c r="Z501">
        <v>0</v>
      </c>
      <c r="AA501">
        <v>0</v>
      </c>
      <c r="AB501" t="s">
        <v>9</v>
      </c>
      <c r="AC501">
        <v>0</v>
      </c>
      <c r="AD501">
        <v>0</v>
      </c>
      <c r="AE501" t="s">
        <v>10</v>
      </c>
      <c r="AF501">
        <v>0.28389700000000001</v>
      </c>
      <c r="AG501">
        <v>4.3000000000000002E-5</v>
      </c>
      <c r="AH501" t="s">
        <v>11</v>
      </c>
      <c r="AI501">
        <v>0.71369800000000005</v>
      </c>
      <c r="AJ501">
        <v>6.3999999999999997E-5</v>
      </c>
      <c r="AK501" t="s">
        <v>12</v>
      </c>
      <c r="AL501">
        <v>170943.48</v>
      </c>
      <c r="AM501">
        <v>54133.969597000003</v>
      </c>
    </row>
    <row r="502" spans="1:39" x14ac:dyDescent="0.25">
      <c r="A502" t="s">
        <v>76</v>
      </c>
      <c r="B502">
        <v>1</v>
      </c>
      <c r="C502">
        <v>25</v>
      </c>
      <c r="D502" t="s">
        <v>1</v>
      </c>
      <c r="E502">
        <v>0</v>
      </c>
      <c r="F502">
        <v>0</v>
      </c>
      <c r="G502" t="s">
        <v>2</v>
      </c>
      <c r="H502">
        <v>3361.0465979999999</v>
      </c>
      <c r="I502">
        <v>20.621995999999999</v>
      </c>
      <c r="J502" t="s">
        <v>3</v>
      </c>
      <c r="K502">
        <v>3357.2207960000001</v>
      </c>
      <c r="L502">
        <v>20.527443000000002</v>
      </c>
      <c r="M502" t="s">
        <v>4</v>
      </c>
      <c r="N502">
        <v>195.01610500000001</v>
      </c>
      <c r="O502">
        <v>0.160076</v>
      </c>
      <c r="P502" t="s">
        <v>5</v>
      </c>
      <c r="Q502">
        <v>0</v>
      </c>
      <c r="R502">
        <v>0</v>
      </c>
      <c r="S502" t="s">
        <v>6</v>
      </c>
      <c r="T502">
        <v>71.890964999999994</v>
      </c>
      <c r="U502">
        <v>5.4720000000000003E-3</v>
      </c>
      <c r="V502" t="s">
        <v>7</v>
      </c>
      <c r="W502">
        <v>0</v>
      </c>
      <c r="X502">
        <v>0</v>
      </c>
      <c r="Y502" t="s">
        <v>8</v>
      </c>
      <c r="Z502">
        <v>0</v>
      </c>
      <c r="AA502">
        <v>0</v>
      </c>
      <c r="AB502" t="s">
        <v>9</v>
      </c>
      <c r="AC502">
        <v>0</v>
      </c>
      <c r="AD502">
        <v>0</v>
      </c>
      <c r="AE502" t="s">
        <v>10</v>
      </c>
      <c r="AF502">
        <v>0.293904</v>
      </c>
      <c r="AG502">
        <v>8.3999999999999995E-5</v>
      </c>
      <c r="AH502" t="s">
        <v>11</v>
      </c>
      <c r="AI502">
        <v>0.70702200000000004</v>
      </c>
      <c r="AJ502">
        <v>3.3000000000000003E-5</v>
      </c>
      <c r="AK502" t="s">
        <v>12</v>
      </c>
      <c r="AL502">
        <v>0</v>
      </c>
      <c r="AM502">
        <v>0</v>
      </c>
    </row>
    <row r="503" spans="1:39" x14ac:dyDescent="0.25">
      <c r="A503" t="s">
        <v>76</v>
      </c>
      <c r="B503">
        <v>2</v>
      </c>
      <c r="C503">
        <v>50</v>
      </c>
      <c r="D503" t="s">
        <v>1</v>
      </c>
      <c r="E503">
        <v>0</v>
      </c>
      <c r="F503">
        <v>0</v>
      </c>
      <c r="G503" t="s">
        <v>2</v>
      </c>
      <c r="H503">
        <v>6721.5801869999996</v>
      </c>
      <c r="I503">
        <v>85.32611</v>
      </c>
      <c r="J503" t="s">
        <v>3</v>
      </c>
      <c r="K503">
        <v>6713.9233780000004</v>
      </c>
      <c r="L503">
        <v>85.051499000000007</v>
      </c>
      <c r="M503" t="s">
        <v>4</v>
      </c>
      <c r="N503">
        <v>390.04063400000001</v>
      </c>
      <c r="O503">
        <v>0.49004300000000001</v>
      </c>
      <c r="P503" t="s">
        <v>5</v>
      </c>
      <c r="Q503">
        <v>0</v>
      </c>
      <c r="R503">
        <v>0</v>
      </c>
      <c r="S503" t="s">
        <v>6</v>
      </c>
      <c r="T503">
        <v>143.762326</v>
      </c>
      <c r="U503">
        <v>2.0996999999999998E-2</v>
      </c>
      <c r="V503" t="s">
        <v>7</v>
      </c>
      <c r="W503">
        <v>0</v>
      </c>
      <c r="X503">
        <v>0</v>
      </c>
      <c r="Y503" t="s">
        <v>8</v>
      </c>
      <c r="Z503">
        <v>0</v>
      </c>
      <c r="AA503">
        <v>0</v>
      </c>
      <c r="AB503" t="s">
        <v>9</v>
      </c>
      <c r="AC503">
        <v>0</v>
      </c>
      <c r="AD503">
        <v>0</v>
      </c>
      <c r="AE503" t="s">
        <v>10</v>
      </c>
      <c r="AF503">
        <v>0.28970899999999999</v>
      </c>
      <c r="AG503">
        <v>6.4999999999999994E-5</v>
      </c>
      <c r="AH503" t="s">
        <v>11</v>
      </c>
      <c r="AI503">
        <v>0.70865100000000003</v>
      </c>
      <c r="AJ503">
        <v>3.8000000000000002E-5</v>
      </c>
      <c r="AK503" t="s">
        <v>12</v>
      </c>
      <c r="AL503">
        <v>0</v>
      </c>
      <c r="AM503">
        <v>0</v>
      </c>
    </row>
    <row r="504" spans="1:39" x14ac:dyDescent="0.25">
      <c r="A504" t="s">
        <v>76</v>
      </c>
      <c r="B504">
        <v>3</v>
      </c>
      <c r="C504">
        <v>75</v>
      </c>
      <c r="D504" t="s">
        <v>1</v>
      </c>
      <c r="E504">
        <v>0</v>
      </c>
      <c r="F504">
        <v>0</v>
      </c>
      <c r="G504" t="s">
        <v>2</v>
      </c>
      <c r="H504">
        <v>10081.325800000001</v>
      </c>
      <c r="I504">
        <v>184.06300899999999</v>
      </c>
      <c r="J504" t="s">
        <v>3</v>
      </c>
      <c r="K504">
        <v>10069.834217</v>
      </c>
      <c r="L504">
        <v>183.385299</v>
      </c>
      <c r="M504" t="s">
        <v>4</v>
      </c>
      <c r="N504">
        <v>584.85641299999997</v>
      </c>
      <c r="O504">
        <v>0.82689299999999999</v>
      </c>
      <c r="P504" t="s">
        <v>5</v>
      </c>
      <c r="Q504">
        <v>0</v>
      </c>
      <c r="R504">
        <v>0</v>
      </c>
      <c r="S504" t="s">
        <v>6</v>
      </c>
      <c r="T504">
        <v>215.63676699999999</v>
      </c>
      <c r="U504">
        <v>4.4734000000000003E-2</v>
      </c>
      <c r="V504" t="s">
        <v>7</v>
      </c>
      <c r="W504">
        <v>0</v>
      </c>
      <c r="X504">
        <v>0</v>
      </c>
      <c r="Y504" t="s">
        <v>8</v>
      </c>
      <c r="Z504">
        <v>0</v>
      </c>
      <c r="AA504">
        <v>0</v>
      </c>
      <c r="AB504" t="s">
        <v>9</v>
      </c>
      <c r="AC504">
        <v>0</v>
      </c>
      <c r="AD504">
        <v>0</v>
      </c>
      <c r="AE504" t="s">
        <v>10</v>
      </c>
      <c r="AF504">
        <v>0.28664299999999998</v>
      </c>
      <c r="AG504">
        <v>4.0000000000000003E-5</v>
      </c>
      <c r="AH504" t="s">
        <v>11</v>
      </c>
      <c r="AI504">
        <v>0.70971300000000004</v>
      </c>
      <c r="AJ504">
        <v>5.3000000000000001E-5</v>
      </c>
      <c r="AK504" t="s">
        <v>12</v>
      </c>
      <c r="AL504">
        <v>0</v>
      </c>
      <c r="AM504">
        <v>0</v>
      </c>
    </row>
    <row r="505" spans="1:39" x14ac:dyDescent="0.25">
      <c r="A505" t="s">
        <v>76</v>
      </c>
      <c r="B505">
        <v>4</v>
      </c>
      <c r="C505">
        <v>100</v>
      </c>
      <c r="D505" t="s">
        <v>1</v>
      </c>
      <c r="E505">
        <v>0</v>
      </c>
      <c r="F505">
        <v>0</v>
      </c>
      <c r="G505" t="s">
        <v>2</v>
      </c>
      <c r="H505">
        <v>13441.394778</v>
      </c>
      <c r="I505">
        <v>300.379029</v>
      </c>
      <c r="J505" t="s">
        <v>3</v>
      </c>
      <c r="K505">
        <v>13426.066661000001</v>
      </c>
      <c r="L505">
        <v>299.17036899999999</v>
      </c>
      <c r="M505" t="s">
        <v>4</v>
      </c>
      <c r="N505">
        <v>779.730368</v>
      </c>
      <c r="O505">
        <v>1.4126129999999999</v>
      </c>
      <c r="P505" t="s">
        <v>5</v>
      </c>
      <c r="Q505">
        <v>0</v>
      </c>
      <c r="R505">
        <v>0</v>
      </c>
      <c r="S505" t="s">
        <v>6</v>
      </c>
      <c r="T505">
        <v>287.50453199999998</v>
      </c>
      <c r="U505">
        <v>7.1970000000000006E-2</v>
      </c>
      <c r="V505" t="s">
        <v>7</v>
      </c>
      <c r="W505">
        <v>0</v>
      </c>
      <c r="X505">
        <v>0</v>
      </c>
      <c r="Y505" t="s">
        <v>8</v>
      </c>
      <c r="Z505">
        <v>0</v>
      </c>
      <c r="AA505">
        <v>0</v>
      </c>
      <c r="AB505" t="s">
        <v>9</v>
      </c>
      <c r="AC505">
        <v>0</v>
      </c>
      <c r="AD505">
        <v>0</v>
      </c>
      <c r="AE505" t="s">
        <v>10</v>
      </c>
      <c r="AF505">
        <v>0.28446100000000002</v>
      </c>
      <c r="AG505">
        <v>1.2999999999999999E-5</v>
      </c>
      <c r="AH505" t="s">
        <v>11</v>
      </c>
      <c r="AI505">
        <v>0.71032700000000004</v>
      </c>
      <c r="AJ505">
        <v>5.8E-5</v>
      </c>
      <c r="AK505" t="s">
        <v>12</v>
      </c>
      <c r="AL505">
        <v>0</v>
      </c>
      <c r="AM505">
        <v>0</v>
      </c>
    </row>
    <row r="506" spans="1:39" x14ac:dyDescent="0.25">
      <c r="A506" t="s">
        <v>76</v>
      </c>
      <c r="B506">
        <v>5</v>
      </c>
      <c r="C506">
        <v>125</v>
      </c>
      <c r="D506" t="s">
        <v>1</v>
      </c>
      <c r="E506">
        <v>0</v>
      </c>
      <c r="F506">
        <v>0</v>
      </c>
      <c r="G506" t="s">
        <v>2</v>
      </c>
      <c r="H506">
        <v>16801.227024</v>
      </c>
      <c r="I506">
        <v>430.59527600000001</v>
      </c>
      <c r="J506" t="s">
        <v>3</v>
      </c>
      <c r="K506">
        <v>16782.062192000001</v>
      </c>
      <c r="L506">
        <v>428.78922899999998</v>
      </c>
      <c r="M506" t="s">
        <v>4</v>
      </c>
      <c r="N506">
        <v>974.64196600000002</v>
      </c>
      <c r="O506">
        <v>1.8488500000000001</v>
      </c>
      <c r="P506" t="s">
        <v>5</v>
      </c>
      <c r="Q506">
        <v>0</v>
      </c>
      <c r="R506">
        <v>0</v>
      </c>
      <c r="S506" t="s">
        <v>6</v>
      </c>
      <c r="T506">
        <v>359.36532199999999</v>
      </c>
      <c r="U506">
        <v>0.106692</v>
      </c>
      <c r="V506" t="s">
        <v>7</v>
      </c>
      <c r="W506">
        <v>0</v>
      </c>
      <c r="X506">
        <v>0</v>
      </c>
      <c r="Y506" t="s">
        <v>8</v>
      </c>
      <c r="Z506">
        <v>0</v>
      </c>
      <c r="AA506">
        <v>0</v>
      </c>
      <c r="AB506" t="s">
        <v>9</v>
      </c>
      <c r="AC506">
        <v>0</v>
      </c>
      <c r="AD506">
        <v>0</v>
      </c>
      <c r="AE506" t="s">
        <v>10</v>
      </c>
      <c r="AF506">
        <v>0.28406999999999999</v>
      </c>
      <c r="AG506">
        <v>1.1E-5</v>
      </c>
      <c r="AH506" t="s">
        <v>11</v>
      </c>
      <c r="AI506">
        <v>0.71231800000000001</v>
      </c>
      <c r="AJ506">
        <v>7.7000000000000001E-5</v>
      </c>
      <c r="AK506" t="s">
        <v>12</v>
      </c>
      <c r="AL506">
        <v>0</v>
      </c>
      <c r="AM506">
        <v>0</v>
      </c>
    </row>
    <row r="507" spans="1:39" x14ac:dyDescent="0.25">
      <c r="A507" t="s">
        <v>76</v>
      </c>
      <c r="B507">
        <v>6</v>
      </c>
      <c r="C507">
        <v>150</v>
      </c>
      <c r="D507" t="s">
        <v>1</v>
      </c>
      <c r="E507">
        <v>0</v>
      </c>
      <c r="F507">
        <v>0</v>
      </c>
      <c r="G507" t="s">
        <v>2</v>
      </c>
      <c r="H507">
        <v>20160.651357999999</v>
      </c>
      <c r="I507">
        <v>603.68729099999996</v>
      </c>
      <c r="J507" t="s">
        <v>3</v>
      </c>
      <c r="K507">
        <v>20137.654298000001</v>
      </c>
      <c r="L507">
        <v>601.23531000000003</v>
      </c>
      <c r="M507" t="s">
        <v>4</v>
      </c>
      <c r="N507">
        <v>1169.5668479999999</v>
      </c>
      <c r="O507">
        <v>2.5101450000000001</v>
      </c>
      <c r="P507" t="s">
        <v>5</v>
      </c>
      <c r="Q507">
        <v>0</v>
      </c>
      <c r="R507">
        <v>0</v>
      </c>
      <c r="S507" t="s">
        <v>6</v>
      </c>
      <c r="T507">
        <v>431.23298699999998</v>
      </c>
      <c r="U507">
        <v>0.15093300000000001</v>
      </c>
      <c r="V507" t="s">
        <v>7</v>
      </c>
      <c r="W507">
        <v>0</v>
      </c>
      <c r="X507">
        <v>0</v>
      </c>
      <c r="Y507" t="s">
        <v>8</v>
      </c>
      <c r="Z507">
        <v>0</v>
      </c>
      <c r="AA507">
        <v>0</v>
      </c>
      <c r="AB507" t="s">
        <v>9</v>
      </c>
      <c r="AC507">
        <v>0</v>
      </c>
      <c r="AD507">
        <v>0</v>
      </c>
      <c r="AE507" t="s">
        <v>10</v>
      </c>
      <c r="AF507">
        <v>0.283385</v>
      </c>
      <c r="AG507">
        <v>1.5999999999999999E-5</v>
      </c>
      <c r="AH507" t="s">
        <v>11</v>
      </c>
      <c r="AI507">
        <v>0.71366499999999999</v>
      </c>
      <c r="AJ507">
        <v>8.3999999999999995E-5</v>
      </c>
      <c r="AK507" t="s">
        <v>12</v>
      </c>
      <c r="AL507">
        <v>0</v>
      </c>
      <c r="AM507">
        <v>0</v>
      </c>
    </row>
    <row r="508" spans="1:39" x14ac:dyDescent="0.25">
      <c r="A508" t="s">
        <v>76</v>
      </c>
      <c r="B508">
        <v>7</v>
      </c>
      <c r="C508">
        <v>175</v>
      </c>
      <c r="D508" t="s">
        <v>1</v>
      </c>
      <c r="E508">
        <v>0</v>
      </c>
      <c r="F508">
        <v>0</v>
      </c>
      <c r="G508" t="s">
        <v>2</v>
      </c>
      <c r="H508">
        <v>23520.696724000001</v>
      </c>
      <c r="I508">
        <v>770.17656999999997</v>
      </c>
      <c r="J508" t="s">
        <v>3</v>
      </c>
      <c r="K508">
        <v>23493.868446</v>
      </c>
      <c r="L508">
        <v>767.213525</v>
      </c>
      <c r="M508" t="s">
        <v>4</v>
      </c>
      <c r="N508">
        <v>1364.4314320000001</v>
      </c>
      <c r="O508">
        <v>3.3242970000000001</v>
      </c>
      <c r="P508" t="s">
        <v>5</v>
      </c>
      <c r="Q508">
        <v>0</v>
      </c>
      <c r="R508">
        <v>0</v>
      </c>
      <c r="S508" t="s">
        <v>6</v>
      </c>
      <c r="T508">
        <v>503.09996899999999</v>
      </c>
      <c r="U508">
        <v>0.20488700000000001</v>
      </c>
      <c r="V508" t="s">
        <v>7</v>
      </c>
      <c r="W508">
        <v>0</v>
      </c>
      <c r="X508">
        <v>0</v>
      </c>
      <c r="Y508" t="s">
        <v>8</v>
      </c>
      <c r="Z508">
        <v>0</v>
      </c>
      <c r="AA508">
        <v>0</v>
      </c>
      <c r="AB508" t="s">
        <v>9</v>
      </c>
      <c r="AC508">
        <v>0</v>
      </c>
      <c r="AD508">
        <v>0</v>
      </c>
      <c r="AE508" t="s">
        <v>10</v>
      </c>
      <c r="AF508">
        <v>0.283385</v>
      </c>
      <c r="AG508">
        <v>1.5999999999999999E-5</v>
      </c>
      <c r="AH508" t="s">
        <v>11</v>
      </c>
      <c r="AI508">
        <v>0.71367000000000003</v>
      </c>
      <c r="AJ508">
        <v>8.3999999999999995E-5</v>
      </c>
      <c r="AK508" t="s">
        <v>12</v>
      </c>
      <c r="AL508">
        <v>0</v>
      </c>
      <c r="AM508">
        <v>0</v>
      </c>
    </row>
    <row r="509" spans="1:39" x14ac:dyDescent="0.25">
      <c r="A509" t="s">
        <v>76</v>
      </c>
      <c r="B509">
        <v>8</v>
      </c>
      <c r="C509">
        <v>200</v>
      </c>
      <c r="D509" t="s">
        <v>1</v>
      </c>
      <c r="E509">
        <v>0</v>
      </c>
      <c r="F509">
        <v>0</v>
      </c>
      <c r="G509" t="s">
        <v>2</v>
      </c>
      <c r="H509">
        <v>26880.544708000001</v>
      </c>
      <c r="I509">
        <v>984.38153199999999</v>
      </c>
      <c r="J509" t="s">
        <v>3</v>
      </c>
      <c r="K509">
        <v>26849.884368999999</v>
      </c>
      <c r="L509">
        <v>980.66448800000001</v>
      </c>
      <c r="M509" t="s">
        <v>4</v>
      </c>
      <c r="N509">
        <v>1559.2745789999999</v>
      </c>
      <c r="O509">
        <v>4.170973</v>
      </c>
      <c r="P509" t="s">
        <v>5</v>
      </c>
      <c r="Q509">
        <v>0</v>
      </c>
      <c r="R509">
        <v>0</v>
      </c>
      <c r="S509" t="s">
        <v>6</v>
      </c>
      <c r="T509">
        <v>574.96171000000004</v>
      </c>
      <c r="U509">
        <v>0.26964700000000003</v>
      </c>
      <c r="V509" t="s">
        <v>7</v>
      </c>
      <c r="W509">
        <v>0</v>
      </c>
      <c r="X509">
        <v>0</v>
      </c>
      <c r="Y509" t="s">
        <v>8</v>
      </c>
      <c r="Z509">
        <v>0</v>
      </c>
      <c r="AA509">
        <v>0</v>
      </c>
      <c r="AB509" t="s">
        <v>9</v>
      </c>
      <c r="AC509">
        <v>0</v>
      </c>
      <c r="AD509">
        <v>0</v>
      </c>
      <c r="AE509" t="s">
        <v>10</v>
      </c>
      <c r="AF509">
        <v>0.283385</v>
      </c>
      <c r="AG509">
        <v>1.5999999999999999E-5</v>
      </c>
      <c r="AH509" t="s">
        <v>11</v>
      </c>
      <c r="AI509">
        <v>0.71367000000000003</v>
      </c>
      <c r="AJ509">
        <v>8.3999999999999995E-5</v>
      </c>
      <c r="AK509" t="s">
        <v>12</v>
      </c>
      <c r="AL509">
        <v>0</v>
      </c>
      <c r="AM509">
        <v>0</v>
      </c>
    </row>
    <row r="510" spans="1:39" x14ac:dyDescent="0.25">
      <c r="A510" t="s">
        <v>76</v>
      </c>
      <c r="B510">
        <v>9</v>
      </c>
      <c r="C510">
        <v>225</v>
      </c>
      <c r="D510" t="s">
        <v>1</v>
      </c>
      <c r="E510">
        <v>0</v>
      </c>
      <c r="F510">
        <v>0</v>
      </c>
      <c r="G510" t="s">
        <v>2</v>
      </c>
      <c r="H510">
        <v>30240.142273000001</v>
      </c>
      <c r="I510">
        <v>1226.577209</v>
      </c>
      <c r="J510" t="s">
        <v>3</v>
      </c>
      <c r="K510">
        <v>30205.644079000002</v>
      </c>
      <c r="L510">
        <v>1222.307939</v>
      </c>
      <c r="M510" t="s">
        <v>4</v>
      </c>
      <c r="N510">
        <v>1754.1365479999999</v>
      </c>
      <c r="O510">
        <v>5.7806639999999998</v>
      </c>
      <c r="P510" t="s">
        <v>5</v>
      </c>
      <c r="Q510">
        <v>0</v>
      </c>
      <c r="R510">
        <v>0</v>
      </c>
      <c r="S510" t="s">
        <v>6</v>
      </c>
      <c r="T510">
        <v>646.82028600000001</v>
      </c>
      <c r="U510">
        <v>0.33541100000000001</v>
      </c>
      <c r="V510" t="s">
        <v>7</v>
      </c>
      <c r="W510">
        <v>0</v>
      </c>
      <c r="X510">
        <v>0</v>
      </c>
      <c r="Y510" t="s">
        <v>8</v>
      </c>
      <c r="Z510">
        <v>0</v>
      </c>
      <c r="AA510">
        <v>0</v>
      </c>
      <c r="AB510" t="s">
        <v>9</v>
      </c>
      <c r="AC510">
        <v>0</v>
      </c>
      <c r="AD510">
        <v>0</v>
      </c>
      <c r="AE510" t="s">
        <v>10</v>
      </c>
      <c r="AF510">
        <v>0.283385</v>
      </c>
      <c r="AG510">
        <v>1.5999999999999999E-5</v>
      </c>
      <c r="AH510" t="s">
        <v>11</v>
      </c>
      <c r="AI510">
        <v>0.71367000000000003</v>
      </c>
      <c r="AJ510">
        <v>8.3999999999999995E-5</v>
      </c>
      <c r="AK510" t="s">
        <v>12</v>
      </c>
      <c r="AL510">
        <v>0</v>
      </c>
      <c r="AM510">
        <v>0</v>
      </c>
    </row>
    <row r="511" spans="1:39" x14ac:dyDescent="0.25">
      <c r="A511" t="s">
        <v>76</v>
      </c>
      <c r="B511">
        <v>10</v>
      </c>
      <c r="C511">
        <v>250</v>
      </c>
      <c r="D511" t="s">
        <v>1</v>
      </c>
      <c r="E511">
        <v>0</v>
      </c>
      <c r="F511">
        <v>0</v>
      </c>
      <c r="G511" t="s">
        <v>2</v>
      </c>
      <c r="H511">
        <v>33599.978819999997</v>
      </c>
      <c r="I511">
        <v>1466.787971</v>
      </c>
      <c r="J511" t="s">
        <v>3</v>
      </c>
      <c r="K511">
        <v>33561.642086</v>
      </c>
      <c r="L511">
        <v>1461.9105239999999</v>
      </c>
      <c r="M511" t="s">
        <v>4</v>
      </c>
      <c r="N511">
        <v>1949.078405</v>
      </c>
      <c r="O511">
        <v>7.0296690000000002</v>
      </c>
      <c r="P511" t="s">
        <v>5</v>
      </c>
      <c r="Q511">
        <v>0</v>
      </c>
      <c r="R511">
        <v>0</v>
      </c>
      <c r="S511" t="s">
        <v>6</v>
      </c>
      <c r="T511">
        <v>718.68304999999998</v>
      </c>
      <c r="U511">
        <v>0.426483</v>
      </c>
      <c r="V511" t="s">
        <v>7</v>
      </c>
      <c r="W511">
        <v>0</v>
      </c>
      <c r="X511">
        <v>0</v>
      </c>
      <c r="Y511" t="s">
        <v>8</v>
      </c>
      <c r="Z511">
        <v>0</v>
      </c>
      <c r="AA511">
        <v>0</v>
      </c>
      <c r="AB511" t="s">
        <v>9</v>
      </c>
      <c r="AC511">
        <v>0</v>
      </c>
      <c r="AD511">
        <v>0</v>
      </c>
      <c r="AE511" t="s">
        <v>10</v>
      </c>
      <c r="AF511">
        <v>0.283385</v>
      </c>
      <c r="AG511">
        <v>1.5999999999999999E-5</v>
      </c>
      <c r="AH511" t="s">
        <v>11</v>
      </c>
      <c r="AI511">
        <v>0.71367000000000003</v>
      </c>
      <c r="AJ511">
        <v>8.3999999999999995E-5</v>
      </c>
      <c r="AK511" t="s">
        <v>12</v>
      </c>
      <c r="AL511">
        <v>0</v>
      </c>
      <c r="AM511">
        <v>0</v>
      </c>
    </row>
    <row r="512" spans="1:39" x14ac:dyDescent="0.25">
      <c r="A512" t="s">
        <v>76</v>
      </c>
      <c r="B512">
        <v>11</v>
      </c>
      <c r="C512">
        <v>275</v>
      </c>
      <c r="D512" t="s">
        <v>1</v>
      </c>
      <c r="E512">
        <v>0</v>
      </c>
      <c r="F512">
        <v>0</v>
      </c>
      <c r="G512" t="s">
        <v>2</v>
      </c>
      <c r="H512">
        <v>36960.054347999998</v>
      </c>
      <c r="I512">
        <v>1688.8521009999999</v>
      </c>
      <c r="J512" t="s">
        <v>3</v>
      </c>
      <c r="K512">
        <v>36917.881483999998</v>
      </c>
      <c r="L512">
        <v>1683.0826380000001</v>
      </c>
      <c r="M512" t="s">
        <v>4</v>
      </c>
      <c r="N512">
        <v>2143.9105519999998</v>
      </c>
      <c r="O512">
        <v>7.8530959999999999</v>
      </c>
      <c r="P512" t="s">
        <v>5</v>
      </c>
      <c r="Q512">
        <v>0</v>
      </c>
      <c r="R512">
        <v>0</v>
      </c>
      <c r="S512" t="s">
        <v>6</v>
      </c>
      <c r="T512">
        <v>790.54273899999998</v>
      </c>
      <c r="U512">
        <v>0.51769299999999996</v>
      </c>
      <c r="V512" t="s">
        <v>7</v>
      </c>
      <c r="W512">
        <v>0</v>
      </c>
      <c r="X512">
        <v>0</v>
      </c>
      <c r="Y512" t="s">
        <v>8</v>
      </c>
      <c r="Z512">
        <v>0</v>
      </c>
      <c r="AA512">
        <v>0</v>
      </c>
      <c r="AB512" t="s">
        <v>9</v>
      </c>
      <c r="AC512">
        <v>0</v>
      </c>
      <c r="AD512">
        <v>0</v>
      </c>
      <c r="AE512" t="s">
        <v>10</v>
      </c>
      <c r="AF512">
        <v>0.283385</v>
      </c>
      <c r="AG512">
        <v>1.5999999999999999E-5</v>
      </c>
      <c r="AH512" t="s">
        <v>11</v>
      </c>
      <c r="AI512">
        <v>0.71367000000000003</v>
      </c>
      <c r="AJ512">
        <v>8.3999999999999995E-5</v>
      </c>
      <c r="AK512" t="s">
        <v>12</v>
      </c>
      <c r="AL512">
        <v>0</v>
      </c>
      <c r="AM512">
        <v>0</v>
      </c>
    </row>
    <row r="513" spans="1:39" x14ac:dyDescent="0.25">
      <c r="A513" t="s">
        <v>76</v>
      </c>
      <c r="B513">
        <v>12</v>
      </c>
      <c r="C513">
        <v>300</v>
      </c>
      <c r="D513" t="s">
        <v>1</v>
      </c>
      <c r="E513">
        <v>0</v>
      </c>
      <c r="F513">
        <v>0</v>
      </c>
      <c r="G513" t="s">
        <v>2</v>
      </c>
      <c r="H513">
        <v>40319.514704000001</v>
      </c>
      <c r="I513">
        <v>1936.6519169999999</v>
      </c>
      <c r="J513" t="s">
        <v>3</v>
      </c>
      <c r="K513">
        <v>40273.506074999998</v>
      </c>
      <c r="L513">
        <v>1929.6827820000001</v>
      </c>
      <c r="M513" t="s">
        <v>4</v>
      </c>
      <c r="N513">
        <v>2338.7276299999999</v>
      </c>
      <c r="O513">
        <v>8.7780360000000002</v>
      </c>
      <c r="P513" t="s">
        <v>5</v>
      </c>
      <c r="Q513">
        <v>0</v>
      </c>
      <c r="R513">
        <v>0</v>
      </c>
      <c r="S513" t="s">
        <v>6</v>
      </c>
      <c r="T513">
        <v>862.403505</v>
      </c>
      <c r="U513">
        <v>0.60242300000000004</v>
      </c>
      <c r="V513" t="s">
        <v>7</v>
      </c>
      <c r="W513">
        <v>0</v>
      </c>
      <c r="X513">
        <v>0</v>
      </c>
      <c r="Y513" t="s">
        <v>8</v>
      </c>
      <c r="Z513">
        <v>0</v>
      </c>
      <c r="AA513">
        <v>0</v>
      </c>
      <c r="AB513" t="s">
        <v>9</v>
      </c>
      <c r="AC513">
        <v>0</v>
      </c>
      <c r="AD513">
        <v>0</v>
      </c>
      <c r="AE513" t="s">
        <v>10</v>
      </c>
      <c r="AF513">
        <v>0.283385</v>
      </c>
      <c r="AG513">
        <v>1.5999999999999999E-5</v>
      </c>
      <c r="AH513" t="s">
        <v>11</v>
      </c>
      <c r="AI513">
        <v>0.71367000000000003</v>
      </c>
      <c r="AJ513">
        <v>8.3999999999999995E-5</v>
      </c>
      <c r="AK513" t="s">
        <v>12</v>
      </c>
      <c r="AL513">
        <v>0</v>
      </c>
      <c r="AM513">
        <v>0</v>
      </c>
    </row>
    <row r="514" spans="1:39" x14ac:dyDescent="0.25">
      <c r="A514" t="s">
        <v>76</v>
      </c>
      <c r="B514">
        <v>13</v>
      </c>
      <c r="C514">
        <v>325</v>
      </c>
      <c r="D514" t="s">
        <v>1</v>
      </c>
      <c r="E514">
        <v>0</v>
      </c>
      <c r="F514">
        <v>0</v>
      </c>
      <c r="G514" t="s">
        <v>2</v>
      </c>
      <c r="H514">
        <v>43679.423314</v>
      </c>
      <c r="I514">
        <v>2208.0351300000002</v>
      </c>
      <c r="J514" t="s">
        <v>3</v>
      </c>
      <c r="K514">
        <v>43629.585790999998</v>
      </c>
      <c r="L514">
        <v>2200.0553730000001</v>
      </c>
      <c r="M514" t="s">
        <v>4</v>
      </c>
      <c r="N514">
        <v>2533.6097880000002</v>
      </c>
      <c r="O514">
        <v>9.3849850000000004</v>
      </c>
      <c r="P514" t="s">
        <v>5</v>
      </c>
      <c r="Q514">
        <v>0</v>
      </c>
      <c r="R514">
        <v>0</v>
      </c>
      <c r="S514" t="s">
        <v>6</v>
      </c>
      <c r="T514">
        <v>934.26295800000003</v>
      </c>
      <c r="U514">
        <v>0.69328400000000001</v>
      </c>
      <c r="V514" t="s">
        <v>7</v>
      </c>
      <c r="W514">
        <v>0</v>
      </c>
      <c r="X514">
        <v>0</v>
      </c>
      <c r="Y514" t="s">
        <v>8</v>
      </c>
      <c r="Z514">
        <v>0</v>
      </c>
      <c r="AA514">
        <v>0</v>
      </c>
      <c r="AB514" t="s">
        <v>9</v>
      </c>
      <c r="AC514">
        <v>0</v>
      </c>
      <c r="AD514">
        <v>0</v>
      </c>
      <c r="AE514" t="s">
        <v>10</v>
      </c>
      <c r="AF514">
        <v>0.283385</v>
      </c>
      <c r="AG514">
        <v>1.5999999999999999E-5</v>
      </c>
      <c r="AH514" t="s">
        <v>11</v>
      </c>
      <c r="AI514">
        <v>0.71367000000000003</v>
      </c>
      <c r="AJ514">
        <v>8.3999999999999995E-5</v>
      </c>
      <c r="AK514" t="s">
        <v>12</v>
      </c>
      <c r="AL514">
        <v>0</v>
      </c>
      <c r="AM514">
        <v>0</v>
      </c>
    </row>
    <row r="515" spans="1:39" x14ac:dyDescent="0.25">
      <c r="A515" t="s">
        <v>76</v>
      </c>
      <c r="B515">
        <v>14</v>
      </c>
      <c r="C515">
        <v>350</v>
      </c>
      <c r="D515" t="s">
        <v>1</v>
      </c>
      <c r="E515">
        <v>0</v>
      </c>
      <c r="F515">
        <v>0</v>
      </c>
      <c r="G515" t="s">
        <v>2</v>
      </c>
      <c r="H515">
        <v>47040.001236999997</v>
      </c>
      <c r="I515">
        <v>2487.6860360000001</v>
      </c>
      <c r="J515" t="s">
        <v>3</v>
      </c>
      <c r="K515">
        <v>46986.327272000002</v>
      </c>
      <c r="L515">
        <v>2478.598227</v>
      </c>
      <c r="M515" t="s">
        <v>4</v>
      </c>
      <c r="N515">
        <v>2728.5184789999998</v>
      </c>
      <c r="O515">
        <v>9.4319439999999997</v>
      </c>
      <c r="P515" t="s">
        <v>5</v>
      </c>
      <c r="Q515">
        <v>0</v>
      </c>
      <c r="R515">
        <v>0</v>
      </c>
      <c r="S515" t="s">
        <v>6</v>
      </c>
      <c r="T515">
        <v>1006.139094</v>
      </c>
      <c r="U515">
        <v>0.80036399999999996</v>
      </c>
      <c r="V515" t="s">
        <v>7</v>
      </c>
      <c r="W515">
        <v>0</v>
      </c>
      <c r="X515">
        <v>0</v>
      </c>
      <c r="Y515" t="s">
        <v>8</v>
      </c>
      <c r="Z515">
        <v>0</v>
      </c>
      <c r="AA515">
        <v>0</v>
      </c>
      <c r="AB515" t="s">
        <v>9</v>
      </c>
      <c r="AC515">
        <v>0</v>
      </c>
      <c r="AD515">
        <v>0</v>
      </c>
      <c r="AE515" t="s">
        <v>10</v>
      </c>
      <c r="AF515">
        <v>0.283385</v>
      </c>
      <c r="AG515">
        <v>1.5999999999999999E-5</v>
      </c>
      <c r="AH515" t="s">
        <v>11</v>
      </c>
      <c r="AI515">
        <v>0.71367000000000003</v>
      </c>
      <c r="AJ515">
        <v>8.3999999999999995E-5</v>
      </c>
      <c r="AK515" t="s">
        <v>12</v>
      </c>
      <c r="AL515">
        <v>0</v>
      </c>
      <c r="AM515">
        <v>0</v>
      </c>
    </row>
    <row r="516" spans="1:39" x14ac:dyDescent="0.25">
      <c r="A516" t="s">
        <v>76</v>
      </c>
      <c r="B516">
        <v>15</v>
      </c>
      <c r="C516">
        <v>375</v>
      </c>
      <c r="D516" t="s">
        <v>1</v>
      </c>
      <c r="E516">
        <v>0</v>
      </c>
      <c r="F516">
        <v>0</v>
      </c>
      <c r="G516" t="s">
        <v>2</v>
      </c>
      <c r="H516">
        <v>50400.630765000002</v>
      </c>
      <c r="I516">
        <v>2799.5892739999999</v>
      </c>
      <c r="J516" t="s">
        <v>3</v>
      </c>
      <c r="K516">
        <v>50343.117129999999</v>
      </c>
      <c r="L516">
        <v>2789.0401390000002</v>
      </c>
      <c r="M516" t="s">
        <v>4</v>
      </c>
      <c r="N516">
        <v>2923.4755479999999</v>
      </c>
      <c r="O516">
        <v>10.18028</v>
      </c>
      <c r="P516" t="s">
        <v>5</v>
      </c>
      <c r="Q516">
        <v>0</v>
      </c>
      <c r="R516">
        <v>0</v>
      </c>
      <c r="S516" t="s">
        <v>6</v>
      </c>
      <c r="T516">
        <v>1077.9998989999999</v>
      </c>
      <c r="U516">
        <v>0.90793999999999997</v>
      </c>
      <c r="V516" t="s">
        <v>7</v>
      </c>
      <c r="W516">
        <v>0</v>
      </c>
      <c r="X516">
        <v>0</v>
      </c>
      <c r="Y516" t="s">
        <v>8</v>
      </c>
      <c r="Z516">
        <v>0</v>
      </c>
      <c r="AA516">
        <v>0</v>
      </c>
      <c r="AB516" t="s">
        <v>9</v>
      </c>
      <c r="AC516">
        <v>0</v>
      </c>
      <c r="AD516">
        <v>0</v>
      </c>
      <c r="AE516" t="s">
        <v>10</v>
      </c>
      <c r="AF516">
        <v>0.283385</v>
      </c>
      <c r="AG516">
        <v>1.5999999999999999E-5</v>
      </c>
      <c r="AH516" t="s">
        <v>11</v>
      </c>
      <c r="AI516">
        <v>0.71367000000000003</v>
      </c>
      <c r="AJ516">
        <v>8.3999999999999995E-5</v>
      </c>
      <c r="AK516" t="s">
        <v>12</v>
      </c>
      <c r="AL516">
        <v>0</v>
      </c>
      <c r="AM516">
        <v>0</v>
      </c>
    </row>
    <row r="517" spans="1:39" x14ac:dyDescent="0.25">
      <c r="A517" t="s">
        <v>76</v>
      </c>
      <c r="B517">
        <v>16</v>
      </c>
      <c r="C517">
        <v>400</v>
      </c>
      <c r="D517" t="s">
        <v>1</v>
      </c>
      <c r="E517">
        <v>0</v>
      </c>
      <c r="F517">
        <v>0</v>
      </c>
      <c r="G517" t="s">
        <v>2</v>
      </c>
      <c r="H517">
        <v>53761.178699999997</v>
      </c>
      <c r="I517">
        <v>3113.9693969999998</v>
      </c>
      <c r="J517" t="s">
        <v>3</v>
      </c>
      <c r="K517">
        <v>53699.827181000001</v>
      </c>
      <c r="L517">
        <v>3102.3758619999999</v>
      </c>
      <c r="M517" t="s">
        <v>4</v>
      </c>
      <c r="N517">
        <v>3118.4895190000002</v>
      </c>
      <c r="O517">
        <v>11.125897999999999</v>
      </c>
      <c r="P517" t="s">
        <v>5</v>
      </c>
      <c r="Q517">
        <v>0</v>
      </c>
      <c r="R517">
        <v>0</v>
      </c>
      <c r="S517" t="s">
        <v>6</v>
      </c>
      <c r="T517">
        <v>1149.8612209999999</v>
      </c>
      <c r="U517">
        <v>1.018964</v>
      </c>
      <c r="V517" t="s">
        <v>7</v>
      </c>
      <c r="W517">
        <v>0</v>
      </c>
      <c r="X517">
        <v>0</v>
      </c>
      <c r="Y517" t="s">
        <v>8</v>
      </c>
      <c r="Z517">
        <v>0</v>
      </c>
      <c r="AA517">
        <v>0</v>
      </c>
      <c r="AB517" t="s">
        <v>9</v>
      </c>
      <c r="AC517">
        <v>0</v>
      </c>
      <c r="AD517">
        <v>0</v>
      </c>
      <c r="AE517" t="s">
        <v>10</v>
      </c>
      <c r="AF517">
        <v>0.283385</v>
      </c>
      <c r="AG517">
        <v>1.5999999999999999E-5</v>
      </c>
      <c r="AH517" t="s">
        <v>11</v>
      </c>
      <c r="AI517">
        <v>0.71367000000000003</v>
      </c>
      <c r="AJ517">
        <v>8.3999999999999995E-5</v>
      </c>
      <c r="AK517" t="s">
        <v>12</v>
      </c>
      <c r="AL517">
        <v>0</v>
      </c>
      <c r="AM517">
        <v>0</v>
      </c>
    </row>
    <row r="518" spans="1:39" x14ac:dyDescent="0.25">
      <c r="A518" t="s">
        <v>76</v>
      </c>
      <c r="B518">
        <v>17</v>
      </c>
      <c r="C518">
        <v>425</v>
      </c>
      <c r="D518" t="s">
        <v>1</v>
      </c>
      <c r="E518">
        <v>0</v>
      </c>
      <c r="F518">
        <v>0</v>
      </c>
      <c r="G518" t="s">
        <v>2</v>
      </c>
      <c r="H518">
        <v>57121.895285999999</v>
      </c>
      <c r="I518">
        <v>3444.8802970000002</v>
      </c>
      <c r="J518" t="s">
        <v>3</v>
      </c>
      <c r="K518">
        <v>57056.710726999998</v>
      </c>
      <c r="L518">
        <v>3431.9321020000002</v>
      </c>
      <c r="M518" t="s">
        <v>4</v>
      </c>
      <c r="N518">
        <v>3313.381836</v>
      </c>
      <c r="O518">
        <v>11.248001</v>
      </c>
      <c r="P518" t="s">
        <v>5</v>
      </c>
      <c r="Q518">
        <v>0</v>
      </c>
      <c r="R518">
        <v>0</v>
      </c>
      <c r="S518" t="s">
        <v>6</v>
      </c>
      <c r="T518">
        <v>1221.7271860000001</v>
      </c>
      <c r="U518">
        <v>1.14307</v>
      </c>
      <c r="V518" t="s">
        <v>7</v>
      </c>
      <c r="W518">
        <v>0</v>
      </c>
      <c r="X518">
        <v>0</v>
      </c>
      <c r="Y518" t="s">
        <v>8</v>
      </c>
      <c r="Z518">
        <v>0</v>
      </c>
      <c r="AA518">
        <v>0</v>
      </c>
      <c r="AB518" t="s">
        <v>9</v>
      </c>
      <c r="AC518">
        <v>0</v>
      </c>
      <c r="AD518">
        <v>0</v>
      </c>
      <c r="AE518" t="s">
        <v>10</v>
      </c>
      <c r="AF518">
        <v>0.283385</v>
      </c>
      <c r="AG518">
        <v>1.5999999999999999E-5</v>
      </c>
      <c r="AH518" t="s">
        <v>11</v>
      </c>
      <c r="AI518">
        <v>0.71367000000000003</v>
      </c>
      <c r="AJ518">
        <v>8.3999999999999995E-5</v>
      </c>
      <c r="AK518" t="s">
        <v>12</v>
      </c>
      <c r="AL518">
        <v>0</v>
      </c>
      <c r="AM518">
        <v>0</v>
      </c>
    </row>
    <row r="519" spans="1:39" x14ac:dyDescent="0.25">
      <c r="A519" t="s">
        <v>76</v>
      </c>
      <c r="B519">
        <v>18</v>
      </c>
      <c r="C519">
        <v>450</v>
      </c>
      <c r="D519" t="s">
        <v>1</v>
      </c>
      <c r="E519">
        <v>0</v>
      </c>
      <c r="F519">
        <v>0</v>
      </c>
      <c r="G519" t="s">
        <v>2</v>
      </c>
      <c r="H519">
        <v>60482.431806000001</v>
      </c>
      <c r="I519">
        <v>3803.73621</v>
      </c>
      <c r="J519" t="s">
        <v>3</v>
      </c>
      <c r="K519">
        <v>60413.409115000002</v>
      </c>
      <c r="L519">
        <v>3788.898678</v>
      </c>
      <c r="M519" t="s">
        <v>4</v>
      </c>
      <c r="N519">
        <v>3508.3148500000002</v>
      </c>
      <c r="O519">
        <v>11.857032</v>
      </c>
      <c r="P519" t="s">
        <v>5</v>
      </c>
      <c r="Q519">
        <v>0</v>
      </c>
      <c r="R519">
        <v>0</v>
      </c>
      <c r="S519" t="s">
        <v>6</v>
      </c>
      <c r="T519">
        <v>1293.586472</v>
      </c>
      <c r="U519">
        <v>1.2483599999999999</v>
      </c>
      <c r="V519" t="s">
        <v>7</v>
      </c>
      <c r="W519">
        <v>0</v>
      </c>
      <c r="X519">
        <v>0</v>
      </c>
      <c r="Y519" t="s">
        <v>8</v>
      </c>
      <c r="Z519">
        <v>0</v>
      </c>
      <c r="AA519">
        <v>0</v>
      </c>
      <c r="AB519" t="s">
        <v>9</v>
      </c>
      <c r="AC519">
        <v>0</v>
      </c>
      <c r="AD519">
        <v>0</v>
      </c>
      <c r="AE519" t="s">
        <v>10</v>
      </c>
      <c r="AF519">
        <v>0.283385</v>
      </c>
      <c r="AG519">
        <v>1.5999999999999999E-5</v>
      </c>
      <c r="AH519" t="s">
        <v>11</v>
      </c>
      <c r="AI519">
        <v>0.71367000000000003</v>
      </c>
      <c r="AJ519">
        <v>8.3999999999999995E-5</v>
      </c>
      <c r="AK519" t="s">
        <v>12</v>
      </c>
      <c r="AL519">
        <v>0</v>
      </c>
      <c r="AM519">
        <v>0</v>
      </c>
    </row>
    <row r="520" spans="1:39" x14ac:dyDescent="0.25">
      <c r="A520" t="s">
        <v>76</v>
      </c>
      <c r="B520">
        <v>19</v>
      </c>
      <c r="C520">
        <v>475</v>
      </c>
      <c r="D520" t="s">
        <v>1</v>
      </c>
      <c r="E520">
        <v>0</v>
      </c>
      <c r="F520">
        <v>0</v>
      </c>
      <c r="G520" t="s">
        <v>2</v>
      </c>
      <c r="H520">
        <v>63843.211275000001</v>
      </c>
      <c r="I520">
        <v>4248.8684979999998</v>
      </c>
      <c r="J520" t="s">
        <v>3</v>
      </c>
      <c r="K520">
        <v>63770.353473000003</v>
      </c>
      <c r="L520">
        <v>4232.111234</v>
      </c>
      <c r="M520" t="s">
        <v>4</v>
      </c>
      <c r="N520">
        <v>3703.2636900000002</v>
      </c>
      <c r="O520">
        <v>13.072803</v>
      </c>
      <c r="P520" t="s">
        <v>5</v>
      </c>
      <c r="Q520">
        <v>0</v>
      </c>
      <c r="R520">
        <v>0</v>
      </c>
      <c r="S520" t="s">
        <v>6</v>
      </c>
      <c r="T520">
        <v>1365.447267</v>
      </c>
      <c r="U520">
        <v>1.3523160000000001</v>
      </c>
      <c r="V520" t="s">
        <v>7</v>
      </c>
      <c r="W520">
        <v>0</v>
      </c>
      <c r="X520">
        <v>0</v>
      </c>
      <c r="Y520" t="s">
        <v>8</v>
      </c>
      <c r="Z520">
        <v>0</v>
      </c>
      <c r="AA520">
        <v>0</v>
      </c>
      <c r="AB520" t="s">
        <v>9</v>
      </c>
      <c r="AC520">
        <v>0</v>
      </c>
      <c r="AD520">
        <v>0</v>
      </c>
      <c r="AE520" t="s">
        <v>10</v>
      </c>
      <c r="AF520">
        <v>0.283385</v>
      </c>
      <c r="AG520">
        <v>1.5999999999999999E-5</v>
      </c>
      <c r="AH520" t="s">
        <v>11</v>
      </c>
      <c r="AI520">
        <v>0.71367000000000003</v>
      </c>
      <c r="AJ520">
        <v>8.3999999999999995E-5</v>
      </c>
      <c r="AK520" t="s">
        <v>12</v>
      </c>
      <c r="AL520">
        <v>0</v>
      </c>
      <c r="AM520">
        <v>0</v>
      </c>
    </row>
    <row r="521" spans="1:39" x14ac:dyDescent="0.25">
      <c r="A521" t="s">
        <v>76</v>
      </c>
      <c r="B521">
        <v>20</v>
      </c>
      <c r="C521">
        <v>500</v>
      </c>
      <c r="D521" t="s">
        <v>1</v>
      </c>
      <c r="E521">
        <v>0</v>
      </c>
      <c r="F521">
        <v>0</v>
      </c>
      <c r="G521" t="s">
        <v>2</v>
      </c>
      <c r="H521">
        <v>67203.343248999998</v>
      </c>
      <c r="I521">
        <v>4653.1081240000003</v>
      </c>
      <c r="J521" t="s">
        <v>3</v>
      </c>
      <c r="K521">
        <v>67126.651960999996</v>
      </c>
      <c r="L521">
        <v>4634.9482189999999</v>
      </c>
      <c r="M521" t="s">
        <v>4</v>
      </c>
      <c r="N521">
        <v>3898.128119</v>
      </c>
      <c r="O521">
        <v>13.925356000000001</v>
      </c>
      <c r="P521" t="s">
        <v>5</v>
      </c>
      <c r="Q521">
        <v>0</v>
      </c>
      <c r="R521">
        <v>0</v>
      </c>
      <c r="S521" t="s">
        <v>6</v>
      </c>
      <c r="T521">
        <v>1437.301473</v>
      </c>
      <c r="U521">
        <v>1.483185</v>
      </c>
      <c r="V521" t="s">
        <v>7</v>
      </c>
      <c r="W521">
        <v>0</v>
      </c>
      <c r="X521">
        <v>0</v>
      </c>
      <c r="Y521" t="s">
        <v>8</v>
      </c>
      <c r="Z521">
        <v>0</v>
      </c>
      <c r="AA521">
        <v>0</v>
      </c>
      <c r="AB521" t="s">
        <v>9</v>
      </c>
      <c r="AC521">
        <v>0</v>
      </c>
      <c r="AD521">
        <v>0</v>
      </c>
      <c r="AE521" t="s">
        <v>10</v>
      </c>
      <c r="AF521">
        <v>0.283385</v>
      </c>
      <c r="AG521">
        <v>1.5999999999999999E-5</v>
      </c>
      <c r="AH521" t="s">
        <v>11</v>
      </c>
      <c r="AI521">
        <v>0.71367000000000003</v>
      </c>
      <c r="AJ521">
        <v>8.3999999999999995E-5</v>
      </c>
      <c r="AK521" t="s">
        <v>12</v>
      </c>
      <c r="AL521">
        <v>0</v>
      </c>
      <c r="AM521">
        <v>0</v>
      </c>
    </row>
    <row r="522" spans="1:39" x14ac:dyDescent="0.25">
      <c r="A522" t="s">
        <v>144</v>
      </c>
      <c r="B522">
        <v>1</v>
      </c>
      <c r="C522">
        <v>25</v>
      </c>
      <c r="D522" t="s">
        <v>1</v>
      </c>
      <c r="E522">
        <v>0</v>
      </c>
      <c r="F522">
        <v>0</v>
      </c>
      <c r="G522" t="s">
        <v>2</v>
      </c>
      <c r="H522">
        <v>3578.7695239999998</v>
      </c>
      <c r="I522">
        <v>5.5311409999999999</v>
      </c>
      <c r="J522" t="s">
        <v>3</v>
      </c>
      <c r="K522">
        <v>3574.409791</v>
      </c>
      <c r="L522">
        <v>5.3575699999999999</v>
      </c>
      <c r="M522" t="s">
        <v>4</v>
      </c>
      <c r="N522">
        <v>184.33519000000001</v>
      </c>
      <c r="O522">
        <v>3.3189999999999997E-2</v>
      </c>
      <c r="P522" t="s">
        <v>5</v>
      </c>
      <c r="Q522">
        <v>257.763036</v>
      </c>
      <c r="R522">
        <v>7.2174000000000002E-2</v>
      </c>
      <c r="S522" t="s">
        <v>6</v>
      </c>
      <c r="T522">
        <v>71.734751000000003</v>
      </c>
      <c r="U522">
        <v>4.5189999999999996E-3</v>
      </c>
      <c r="V522" t="s">
        <v>7</v>
      </c>
      <c r="W522">
        <v>83.722453000000002</v>
      </c>
      <c r="X522">
        <v>4.4869999999999997E-3</v>
      </c>
      <c r="Y522" t="s">
        <v>8</v>
      </c>
      <c r="Z522">
        <v>98.253855000000001</v>
      </c>
      <c r="AA522">
        <v>3.1761999999999999E-2</v>
      </c>
      <c r="AB522" t="s">
        <v>9</v>
      </c>
      <c r="AC522">
        <v>3129.1993229999998</v>
      </c>
      <c r="AD522">
        <v>4.3539029999999999</v>
      </c>
      <c r="AE522" t="s">
        <v>10</v>
      </c>
      <c r="AF522">
        <v>0.29410799999999998</v>
      </c>
      <c r="AG522">
        <v>8.2000000000000001E-5</v>
      </c>
      <c r="AH522" t="s">
        <v>11</v>
      </c>
      <c r="AI522">
        <v>0.70691899999999996</v>
      </c>
      <c r="AJ522">
        <v>2.5000000000000001E-5</v>
      </c>
      <c r="AK522" t="s">
        <v>12</v>
      </c>
      <c r="AL522">
        <v>0</v>
      </c>
      <c r="AM522">
        <v>0</v>
      </c>
    </row>
    <row r="523" spans="1:39" x14ac:dyDescent="0.25">
      <c r="A523" t="s">
        <v>144</v>
      </c>
      <c r="B523">
        <v>2</v>
      </c>
      <c r="C523">
        <v>50</v>
      </c>
      <c r="D523" t="s">
        <v>1</v>
      </c>
      <c r="E523">
        <v>0</v>
      </c>
      <c r="F523">
        <v>0</v>
      </c>
      <c r="G523" t="s">
        <v>2</v>
      </c>
      <c r="H523">
        <v>7154.9182689999998</v>
      </c>
      <c r="I523">
        <v>17.394133</v>
      </c>
      <c r="J523" t="s">
        <v>3</v>
      </c>
      <c r="K523">
        <v>7146.2075640000003</v>
      </c>
      <c r="L523">
        <v>16.851438999999999</v>
      </c>
      <c r="M523" t="s">
        <v>4</v>
      </c>
      <c r="N523">
        <v>369.26512700000001</v>
      </c>
      <c r="O523">
        <v>0.53079500000000002</v>
      </c>
      <c r="P523" t="s">
        <v>5</v>
      </c>
      <c r="Q523">
        <v>516.01032099999998</v>
      </c>
      <c r="R523">
        <v>0.31287199999999998</v>
      </c>
      <c r="S523" t="s">
        <v>6</v>
      </c>
      <c r="T523">
        <v>143.422167</v>
      </c>
      <c r="U523">
        <v>1.3140000000000001E-2</v>
      </c>
      <c r="V523" t="s">
        <v>7</v>
      </c>
      <c r="W523">
        <v>167.43497300000001</v>
      </c>
      <c r="X523">
        <v>1.1049E-2</v>
      </c>
      <c r="Y523" t="s">
        <v>8</v>
      </c>
      <c r="Z523">
        <v>197.05036699999999</v>
      </c>
      <c r="AA523">
        <v>0.149392</v>
      </c>
      <c r="AB523" t="s">
        <v>9</v>
      </c>
      <c r="AC523">
        <v>6254.7095330000002</v>
      </c>
      <c r="AD523">
        <v>14.380264</v>
      </c>
      <c r="AE523" t="s">
        <v>10</v>
      </c>
      <c r="AF523">
        <v>0.28994599999999998</v>
      </c>
      <c r="AG523">
        <v>8.7000000000000001E-5</v>
      </c>
      <c r="AH523" t="s">
        <v>11</v>
      </c>
      <c r="AI523">
        <v>0.70888700000000004</v>
      </c>
      <c r="AJ523">
        <v>3.4E-5</v>
      </c>
      <c r="AK523" t="s">
        <v>12</v>
      </c>
      <c r="AL523">
        <v>0</v>
      </c>
      <c r="AM523">
        <v>0</v>
      </c>
    </row>
    <row r="524" spans="1:39" x14ac:dyDescent="0.25">
      <c r="A524" t="s">
        <v>144</v>
      </c>
      <c r="B524">
        <v>3</v>
      </c>
      <c r="C524">
        <v>75</v>
      </c>
      <c r="D524" t="s">
        <v>1</v>
      </c>
      <c r="E524">
        <v>0</v>
      </c>
      <c r="F524">
        <v>0</v>
      </c>
      <c r="G524" t="s">
        <v>2</v>
      </c>
      <c r="H524">
        <v>10730.378350000001</v>
      </c>
      <c r="I524">
        <v>28.523074999999999</v>
      </c>
      <c r="J524" t="s">
        <v>3</v>
      </c>
      <c r="K524">
        <v>10717.32213</v>
      </c>
      <c r="L524">
        <v>27.474869000000002</v>
      </c>
      <c r="M524" t="s">
        <v>4</v>
      </c>
      <c r="N524">
        <v>554.88146099999994</v>
      </c>
      <c r="O524">
        <v>2.4352200000000002</v>
      </c>
      <c r="P524" t="s">
        <v>5</v>
      </c>
      <c r="Q524">
        <v>774.44985199999996</v>
      </c>
      <c r="R524">
        <v>0.63320399999999999</v>
      </c>
      <c r="S524" t="s">
        <v>6</v>
      </c>
      <c r="T524">
        <v>215.12041400000001</v>
      </c>
      <c r="U524">
        <v>2.7178999999999998E-2</v>
      </c>
      <c r="V524" t="s">
        <v>7</v>
      </c>
      <c r="W524">
        <v>251.148077</v>
      </c>
      <c r="X524">
        <v>2.0681000000000001E-2</v>
      </c>
      <c r="Y524" t="s">
        <v>8</v>
      </c>
      <c r="Z524">
        <v>296.02742499999999</v>
      </c>
      <c r="AA524">
        <v>0.28368399999999999</v>
      </c>
      <c r="AB524" t="s">
        <v>9</v>
      </c>
      <c r="AC524">
        <v>9378.6606269999993</v>
      </c>
      <c r="AD524">
        <v>24.378387</v>
      </c>
      <c r="AE524" t="s">
        <v>10</v>
      </c>
      <c r="AF524">
        <v>0.28769699999999998</v>
      </c>
      <c r="AG524">
        <v>6.2000000000000003E-5</v>
      </c>
      <c r="AH524" t="s">
        <v>11</v>
      </c>
      <c r="AI524">
        <v>0.70931100000000002</v>
      </c>
      <c r="AJ524">
        <v>3.6999999999999998E-5</v>
      </c>
      <c r="AK524" t="s">
        <v>12</v>
      </c>
      <c r="AL524">
        <v>0</v>
      </c>
      <c r="AM524">
        <v>0</v>
      </c>
    </row>
    <row r="525" spans="1:39" x14ac:dyDescent="0.25">
      <c r="A525" t="s">
        <v>144</v>
      </c>
      <c r="B525">
        <v>4</v>
      </c>
      <c r="C525">
        <v>100</v>
      </c>
      <c r="D525" t="s">
        <v>1</v>
      </c>
      <c r="E525">
        <v>0</v>
      </c>
      <c r="F525">
        <v>0</v>
      </c>
      <c r="G525" t="s">
        <v>2</v>
      </c>
      <c r="H525">
        <v>14306.285733999999</v>
      </c>
      <c r="I525">
        <v>48.708494999999999</v>
      </c>
      <c r="J525" t="s">
        <v>3</v>
      </c>
      <c r="K525">
        <v>14288.880341</v>
      </c>
      <c r="L525">
        <v>46.810153</v>
      </c>
      <c r="M525" t="s">
        <v>4</v>
      </c>
      <c r="N525">
        <v>740.94194300000004</v>
      </c>
      <c r="O525">
        <v>5.9338179999999996</v>
      </c>
      <c r="P525" t="s">
        <v>5</v>
      </c>
      <c r="Q525">
        <v>1032.991726</v>
      </c>
      <c r="R525">
        <v>1.1281300000000001</v>
      </c>
      <c r="S525" t="s">
        <v>6</v>
      </c>
      <c r="T525">
        <v>286.81472500000001</v>
      </c>
      <c r="U525">
        <v>4.4839999999999998E-2</v>
      </c>
      <c r="V525" t="s">
        <v>7</v>
      </c>
      <c r="W525">
        <v>334.88110999999998</v>
      </c>
      <c r="X525">
        <v>3.4685000000000001E-2</v>
      </c>
      <c r="Y525" t="s">
        <v>8</v>
      </c>
      <c r="Z525">
        <v>395.08837599999998</v>
      </c>
      <c r="AA525">
        <v>0.51468599999999998</v>
      </c>
      <c r="AB525" t="s">
        <v>9</v>
      </c>
      <c r="AC525">
        <v>12502.506525000001</v>
      </c>
      <c r="AD525">
        <v>42.449317999999998</v>
      </c>
      <c r="AE525" t="s">
        <v>10</v>
      </c>
      <c r="AF525">
        <v>0.28522999999999998</v>
      </c>
      <c r="AG525">
        <v>4.1999999999999998E-5</v>
      </c>
      <c r="AH525" t="s">
        <v>11</v>
      </c>
      <c r="AI525">
        <v>0.71133999999999997</v>
      </c>
      <c r="AJ525">
        <v>6.0999999999999999E-5</v>
      </c>
      <c r="AK525" t="s">
        <v>12</v>
      </c>
      <c r="AL525">
        <v>0</v>
      </c>
      <c r="AM525">
        <v>0</v>
      </c>
    </row>
    <row r="526" spans="1:39" x14ac:dyDescent="0.25">
      <c r="A526" t="s">
        <v>144</v>
      </c>
      <c r="B526">
        <v>5</v>
      </c>
      <c r="C526">
        <v>125</v>
      </c>
      <c r="D526" t="s">
        <v>1</v>
      </c>
      <c r="E526">
        <v>0</v>
      </c>
      <c r="F526">
        <v>0</v>
      </c>
      <c r="G526" t="s">
        <v>2</v>
      </c>
      <c r="H526">
        <v>17882.241164999999</v>
      </c>
      <c r="I526">
        <v>68.175453000000005</v>
      </c>
      <c r="J526" t="s">
        <v>3</v>
      </c>
      <c r="K526">
        <v>17860.488556</v>
      </c>
      <c r="L526">
        <v>65.455259999999996</v>
      </c>
      <c r="M526" t="s">
        <v>4</v>
      </c>
      <c r="N526">
        <v>927.35024399999998</v>
      </c>
      <c r="O526">
        <v>10.386236</v>
      </c>
      <c r="P526" t="s">
        <v>5</v>
      </c>
      <c r="Q526">
        <v>1291.519329</v>
      </c>
      <c r="R526">
        <v>1.734642</v>
      </c>
      <c r="S526" t="s">
        <v>6</v>
      </c>
      <c r="T526">
        <v>358.51522399999999</v>
      </c>
      <c r="U526">
        <v>7.5204999999999994E-2</v>
      </c>
      <c r="V526" t="s">
        <v>7</v>
      </c>
      <c r="W526">
        <v>418.60176899999999</v>
      </c>
      <c r="X526">
        <v>4.5217E-2</v>
      </c>
      <c r="Y526" t="s">
        <v>8</v>
      </c>
      <c r="Z526">
        <v>494.14014600000002</v>
      </c>
      <c r="AA526">
        <v>0.78629599999999999</v>
      </c>
      <c r="AB526" t="s">
        <v>9</v>
      </c>
      <c r="AC526">
        <v>15626.069334</v>
      </c>
      <c r="AD526">
        <v>62.211131999999999</v>
      </c>
      <c r="AE526" t="s">
        <v>10</v>
      </c>
      <c r="AF526">
        <v>0.28413100000000002</v>
      </c>
      <c r="AG526">
        <v>3.4999999999999997E-5</v>
      </c>
      <c r="AH526" t="s">
        <v>11</v>
      </c>
      <c r="AI526">
        <v>0.71338500000000005</v>
      </c>
      <c r="AJ526">
        <v>7.3999999999999996E-5</v>
      </c>
      <c r="AK526" t="s">
        <v>12</v>
      </c>
      <c r="AL526">
        <v>0</v>
      </c>
      <c r="AM526">
        <v>0</v>
      </c>
    </row>
    <row r="527" spans="1:39" x14ac:dyDescent="0.25">
      <c r="A527" t="s">
        <v>144</v>
      </c>
      <c r="B527">
        <v>6</v>
      </c>
      <c r="C527">
        <v>150</v>
      </c>
      <c r="D527" t="s">
        <v>1</v>
      </c>
      <c r="E527">
        <v>0</v>
      </c>
      <c r="F527">
        <v>0</v>
      </c>
      <c r="G527" t="s">
        <v>2</v>
      </c>
      <c r="H527">
        <v>21458.242735</v>
      </c>
      <c r="I527">
        <v>94.511397000000002</v>
      </c>
      <c r="J527" t="s">
        <v>3</v>
      </c>
      <c r="K527">
        <v>21432.142791999999</v>
      </c>
      <c r="L527">
        <v>90.551298000000003</v>
      </c>
      <c r="M527" t="s">
        <v>4</v>
      </c>
      <c r="N527">
        <v>1114.0457590000001</v>
      </c>
      <c r="O527">
        <v>16.63242</v>
      </c>
      <c r="P527" t="s">
        <v>5</v>
      </c>
      <c r="Q527">
        <v>1550.053766</v>
      </c>
      <c r="R527">
        <v>2.3587410000000002</v>
      </c>
      <c r="S527" t="s">
        <v>6</v>
      </c>
      <c r="T527">
        <v>430.201933</v>
      </c>
      <c r="U527">
        <v>0.105474</v>
      </c>
      <c r="V527" t="s">
        <v>7</v>
      </c>
      <c r="W527">
        <v>502.33308199999999</v>
      </c>
      <c r="X527">
        <v>6.0861999999999999E-2</v>
      </c>
      <c r="Y527" t="s">
        <v>8</v>
      </c>
      <c r="Z527">
        <v>593.199703</v>
      </c>
      <c r="AA527">
        <v>1.0447919999999999</v>
      </c>
      <c r="AB527" t="s">
        <v>9</v>
      </c>
      <c r="AC527">
        <v>18749.384850999999</v>
      </c>
      <c r="AD527">
        <v>89.862758999999997</v>
      </c>
      <c r="AE527" t="s">
        <v>10</v>
      </c>
      <c r="AF527">
        <v>0.28394900000000001</v>
      </c>
      <c r="AG527">
        <v>3.4999999999999997E-5</v>
      </c>
      <c r="AH527" t="s">
        <v>11</v>
      </c>
      <c r="AI527">
        <v>0.71385200000000004</v>
      </c>
      <c r="AJ527">
        <v>7.7000000000000001E-5</v>
      </c>
      <c r="AK527" t="s">
        <v>12</v>
      </c>
      <c r="AL527">
        <v>0</v>
      </c>
      <c r="AM527">
        <v>0</v>
      </c>
    </row>
    <row r="528" spans="1:39" x14ac:dyDescent="0.25">
      <c r="A528" t="s">
        <v>144</v>
      </c>
      <c r="B528">
        <v>7</v>
      </c>
      <c r="C528">
        <v>175</v>
      </c>
      <c r="D528" t="s">
        <v>1</v>
      </c>
      <c r="E528">
        <v>0</v>
      </c>
      <c r="F528">
        <v>0</v>
      </c>
      <c r="G528" t="s">
        <v>2</v>
      </c>
      <c r="H528">
        <v>24814.866865</v>
      </c>
      <c r="I528">
        <v>136.03408200000001</v>
      </c>
      <c r="J528" t="s">
        <v>3</v>
      </c>
      <c r="K528">
        <v>24784.404673000001</v>
      </c>
      <c r="L528">
        <v>130.45153500000001</v>
      </c>
      <c r="M528" t="s">
        <v>4</v>
      </c>
      <c r="N528">
        <v>1231.402278</v>
      </c>
      <c r="O528">
        <v>18.058487</v>
      </c>
      <c r="P528" t="s">
        <v>5</v>
      </c>
      <c r="Q528">
        <v>1660.810232</v>
      </c>
      <c r="R528">
        <v>3.2196639999999999</v>
      </c>
      <c r="S528" t="s">
        <v>6</v>
      </c>
      <c r="T528">
        <v>435.899584</v>
      </c>
      <c r="U528">
        <v>0.24840300000000001</v>
      </c>
      <c r="V528" t="s">
        <v>7</v>
      </c>
      <c r="W528">
        <v>508.83260100000001</v>
      </c>
      <c r="X528">
        <v>0.23379</v>
      </c>
      <c r="Y528" t="s">
        <v>8</v>
      </c>
      <c r="Z528">
        <v>688.99037099999998</v>
      </c>
      <c r="AA528">
        <v>1.1602589999999999</v>
      </c>
      <c r="AB528" t="s">
        <v>9</v>
      </c>
      <c r="AC528">
        <v>21870.380453000002</v>
      </c>
      <c r="AD528">
        <v>126.684378</v>
      </c>
      <c r="AE528" t="s">
        <v>10</v>
      </c>
      <c r="AF528">
        <v>0.28394900000000001</v>
      </c>
      <c r="AG528">
        <v>3.4999999999999997E-5</v>
      </c>
      <c r="AH528" t="s">
        <v>11</v>
      </c>
      <c r="AI528">
        <v>0.71385200000000004</v>
      </c>
      <c r="AJ528">
        <v>7.7000000000000001E-5</v>
      </c>
      <c r="AK528" t="s">
        <v>12</v>
      </c>
      <c r="AL528">
        <v>11531.78</v>
      </c>
      <c r="AM528">
        <v>3763.9315999999999</v>
      </c>
    </row>
    <row r="529" spans="1:39" x14ac:dyDescent="0.25">
      <c r="A529" t="s">
        <v>144</v>
      </c>
      <c r="B529">
        <v>8</v>
      </c>
      <c r="C529">
        <v>200</v>
      </c>
      <c r="D529" t="s">
        <v>1</v>
      </c>
      <c r="E529">
        <v>0</v>
      </c>
      <c r="F529">
        <v>0</v>
      </c>
      <c r="G529" t="s">
        <v>2</v>
      </c>
      <c r="H529">
        <v>28151.367757</v>
      </c>
      <c r="I529">
        <v>174.156443</v>
      </c>
      <c r="J529" t="s">
        <v>3</v>
      </c>
      <c r="K529">
        <v>28116.515056</v>
      </c>
      <c r="L529">
        <v>166.62836799999999</v>
      </c>
      <c r="M529" t="s">
        <v>4</v>
      </c>
      <c r="N529">
        <v>1342.874041</v>
      </c>
      <c r="O529">
        <v>18.086860000000001</v>
      </c>
      <c r="P529" t="s">
        <v>5</v>
      </c>
      <c r="Q529">
        <v>1757.238237</v>
      </c>
      <c r="R529">
        <v>3.579672</v>
      </c>
      <c r="S529" t="s">
        <v>6</v>
      </c>
      <c r="T529">
        <v>435.94605999999999</v>
      </c>
      <c r="U529">
        <v>0.27244299999999999</v>
      </c>
      <c r="V529" t="s">
        <v>7</v>
      </c>
      <c r="W529">
        <v>508.87388700000002</v>
      </c>
      <c r="X529">
        <v>0.249694</v>
      </c>
      <c r="Y529" t="s">
        <v>8</v>
      </c>
      <c r="Z529">
        <v>782.67005300000005</v>
      </c>
      <c r="AA529">
        <v>1.2772669999999999</v>
      </c>
      <c r="AB529" t="s">
        <v>9</v>
      </c>
      <c r="AC529">
        <v>24991.443798</v>
      </c>
      <c r="AD529">
        <v>162.833641</v>
      </c>
      <c r="AE529" t="s">
        <v>10</v>
      </c>
      <c r="AF529">
        <v>0.28394900000000001</v>
      </c>
      <c r="AG529">
        <v>3.4999999999999997E-5</v>
      </c>
      <c r="AH529" t="s">
        <v>11</v>
      </c>
      <c r="AI529">
        <v>0.71385200000000004</v>
      </c>
      <c r="AJ529">
        <v>7.7000000000000001E-5</v>
      </c>
      <c r="AK529" t="s">
        <v>12</v>
      </c>
      <c r="AL529">
        <v>24025.86</v>
      </c>
      <c r="AM529">
        <v>4282.1603999999998</v>
      </c>
    </row>
    <row r="530" spans="1:39" x14ac:dyDescent="0.25">
      <c r="A530" t="s">
        <v>144</v>
      </c>
      <c r="B530">
        <v>9</v>
      </c>
      <c r="C530">
        <v>225</v>
      </c>
      <c r="D530" t="s">
        <v>1</v>
      </c>
      <c r="E530">
        <v>0</v>
      </c>
      <c r="F530">
        <v>0</v>
      </c>
      <c r="G530" t="s">
        <v>2</v>
      </c>
      <c r="H530">
        <v>31487.494261</v>
      </c>
      <c r="I530">
        <v>217.365286</v>
      </c>
      <c r="J530" t="s">
        <v>3</v>
      </c>
      <c r="K530">
        <v>31448.249915</v>
      </c>
      <c r="L530">
        <v>207.75705300000001</v>
      </c>
      <c r="M530" t="s">
        <v>4</v>
      </c>
      <c r="N530">
        <v>1454.3468519999999</v>
      </c>
      <c r="O530">
        <v>18.145985</v>
      </c>
      <c r="P530" t="s">
        <v>5</v>
      </c>
      <c r="Q530">
        <v>1853.4533699999999</v>
      </c>
      <c r="R530">
        <v>4.0026830000000002</v>
      </c>
      <c r="S530" t="s">
        <v>6</v>
      </c>
      <c r="T530">
        <v>435.96912900000001</v>
      </c>
      <c r="U530">
        <v>0.29084700000000002</v>
      </c>
      <c r="V530" t="s">
        <v>7</v>
      </c>
      <c r="W530">
        <v>508.89470699999998</v>
      </c>
      <c r="X530">
        <v>0.27162999999999998</v>
      </c>
      <c r="Y530" t="s">
        <v>8</v>
      </c>
      <c r="Z530">
        <v>876.18538999999998</v>
      </c>
      <c r="AA530">
        <v>1.5803469999999999</v>
      </c>
      <c r="AB530" t="s">
        <v>9</v>
      </c>
      <c r="AC530">
        <v>28112.346965000001</v>
      </c>
      <c r="AD530">
        <v>207.254976</v>
      </c>
      <c r="AE530" t="s">
        <v>10</v>
      </c>
      <c r="AF530">
        <v>0.28394900000000001</v>
      </c>
      <c r="AG530">
        <v>3.4999999999999997E-5</v>
      </c>
      <c r="AH530" t="s">
        <v>11</v>
      </c>
      <c r="AI530">
        <v>0.71385200000000004</v>
      </c>
      <c r="AJ530">
        <v>7.7000000000000001E-5</v>
      </c>
      <c r="AK530" t="s">
        <v>12</v>
      </c>
      <c r="AL530">
        <v>36522.879999999997</v>
      </c>
      <c r="AM530">
        <v>4899.1055999999999</v>
      </c>
    </row>
    <row r="531" spans="1:39" x14ac:dyDescent="0.25">
      <c r="A531" t="s">
        <v>144</v>
      </c>
      <c r="B531">
        <v>10</v>
      </c>
      <c r="C531">
        <v>250</v>
      </c>
      <c r="D531" t="s">
        <v>1</v>
      </c>
      <c r="E531">
        <v>0</v>
      </c>
      <c r="F531">
        <v>0</v>
      </c>
      <c r="G531" t="s">
        <v>2</v>
      </c>
      <c r="H531">
        <v>34823.524043999998</v>
      </c>
      <c r="I531">
        <v>266.54132299999998</v>
      </c>
      <c r="J531" t="s">
        <v>3</v>
      </c>
      <c r="K531">
        <v>34779.891413999998</v>
      </c>
      <c r="L531">
        <v>254.46166500000001</v>
      </c>
      <c r="M531" t="s">
        <v>4</v>
      </c>
      <c r="N531">
        <v>1565.794596</v>
      </c>
      <c r="O531">
        <v>18.099824000000002</v>
      </c>
      <c r="P531" t="s">
        <v>5</v>
      </c>
      <c r="Q531">
        <v>1949.5560840000001</v>
      </c>
      <c r="R531">
        <v>4.3404489999999996</v>
      </c>
      <c r="S531" t="s">
        <v>6</v>
      </c>
      <c r="T531">
        <v>435.97763800000001</v>
      </c>
      <c r="U531">
        <v>0.28664299999999998</v>
      </c>
      <c r="V531" t="s">
        <v>7</v>
      </c>
      <c r="W531">
        <v>508.90139499999998</v>
      </c>
      <c r="X531">
        <v>0.26969700000000002</v>
      </c>
      <c r="Y531" t="s">
        <v>8</v>
      </c>
      <c r="Z531">
        <v>969.61669600000005</v>
      </c>
      <c r="AA531">
        <v>1.9861340000000001</v>
      </c>
      <c r="AB531" t="s">
        <v>9</v>
      </c>
      <c r="AC531">
        <v>31233.296065999999</v>
      </c>
      <c r="AD531">
        <v>255.230018</v>
      </c>
      <c r="AE531" t="s">
        <v>10</v>
      </c>
      <c r="AF531">
        <v>0.28394900000000001</v>
      </c>
      <c r="AG531">
        <v>3.4999999999999997E-5</v>
      </c>
      <c r="AH531" t="s">
        <v>11</v>
      </c>
      <c r="AI531">
        <v>0.71385200000000004</v>
      </c>
      <c r="AJ531">
        <v>7.7000000000000001E-5</v>
      </c>
      <c r="AK531" t="s">
        <v>12</v>
      </c>
      <c r="AL531">
        <v>49021.98</v>
      </c>
      <c r="AM531">
        <v>4917.5795989999997</v>
      </c>
    </row>
    <row r="532" spans="1:39" x14ac:dyDescent="0.25">
      <c r="A532" t="s">
        <v>144</v>
      </c>
      <c r="B532">
        <v>11</v>
      </c>
      <c r="C532">
        <v>275</v>
      </c>
      <c r="D532" t="s">
        <v>1</v>
      </c>
      <c r="E532">
        <v>0</v>
      </c>
      <c r="F532">
        <v>0</v>
      </c>
      <c r="G532" t="s">
        <v>2</v>
      </c>
      <c r="H532">
        <v>38159.301174</v>
      </c>
      <c r="I532">
        <v>324.84614800000003</v>
      </c>
      <c r="J532" t="s">
        <v>3</v>
      </c>
      <c r="K532">
        <v>38111.290478000003</v>
      </c>
      <c r="L532">
        <v>310.24898000000002</v>
      </c>
      <c r="M532" t="s">
        <v>4</v>
      </c>
      <c r="N532">
        <v>1677.2386550000001</v>
      </c>
      <c r="O532">
        <v>18.243993</v>
      </c>
      <c r="P532" t="s">
        <v>5</v>
      </c>
      <c r="Q532">
        <v>2045.6529889999999</v>
      </c>
      <c r="R532">
        <v>4.7340489999999997</v>
      </c>
      <c r="S532" t="s">
        <v>6</v>
      </c>
      <c r="T532">
        <v>435.996531</v>
      </c>
      <c r="U532">
        <v>0.27787600000000001</v>
      </c>
      <c r="V532" t="s">
        <v>7</v>
      </c>
      <c r="W532">
        <v>508.91746599999999</v>
      </c>
      <c r="X532">
        <v>0.262853</v>
      </c>
      <c r="Y532" t="s">
        <v>8</v>
      </c>
      <c r="Z532">
        <v>1063.0244</v>
      </c>
      <c r="AA532">
        <v>2.4900139999999999</v>
      </c>
      <c r="AB532" t="s">
        <v>9</v>
      </c>
      <c r="AC532">
        <v>34354.010090000003</v>
      </c>
      <c r="AD532">
        <v>307.42025899999999</v>
      </c>
      <c r="AE532" t="s">
        <v>10</v>
      </c>
      <c r="AF532">
        <v>0.28394900000000001</v>
      </c>
      <c r="AG532">
        <v>3.4999999999999997E-5</v>
      </c>
      <c r="AH532" t="s">
        <v>11</v>
      </c>
      <c r="AI532">
        <v>0.71385200000000004</v>
      </c>
      <c r="AJ532">
        <v>7.7000000000000001E-5</v>
      </c>
      <c r="AK532" t="s">
        <v>12</v>
      </c>
      <c r="AL532">
        <v>61519.7</v>
      </c>
      <c r="AM532">
        <v>4896.13</v>
      </c>
    </row>
    <row r="533" spans="1:39" x14ac:dyDescent="0.25">
      <c r="A533" t="s">
        <v>144</v>
      </c>
      <c r="B533">
        <v>12</v>
      </c>
      <c r="C533">
        <v>300</v>
      </c>
      <c r="D533" t="s">
        <v>1</v>
      </c>
      <c r="E533">
        <v>0</v>
      </c>
      <c r="F533">
        <v>0</v>
      </c>
      <c r="G533" t="s">
        <v>2</v>
      </c>
      <c r="H533">
        <v>41494.859762</v>
      </c>
      <c r="I533">
        <v>394.00595099999998</v>
      </c>
      <c r="J533" t="s">
        <v>3</v>
      </c>
      <c r="K533">
        <v>41442.474366000002</v>
      </c>
      <c r="L533">
        <v>376.48599200000001</v>
      </c>
      <c r="M533" t="s">
        <v>4</v>
      </c>
      <c r="N533">
        <v>1788.6819270000001</v>
      </c>
      <c r="O533">
        <v>18.290022</v>
      </c>
      <c r="P533" t="s">
        <v>5</v>
      </c>
      <c r="Q533">
        <v>2141.793506</v>
      </c>
      <c r="R533">
        <v>5.1812880000000003</v>
      </c>
      <c r="S533" t="s">
        <v>6</v>
      </c>
      <c r="T533">
        <v>436.02792299999999</v>
      </c>
      <c r="U533">
        <v>0.26611699999999999</v>
      </c>
      <c r="V533" t="s">
        <v>7</v>
      </c>
      <c r="W533">
        <v>508.944365</v>
      </c>
      <c r="X533">
        <v>0.249663</v>
      </c>
      <c r="Y533" t="s">
        <v>8</v>
      </c>
      <c r="Z533">
        <v>1156.4527869999999</v>
      </c>
      <c r="AA533">
        <v>3.0061309999999999</v>
      </c>
      <c r="AB533" t="s">
        <v>9</v>
      </c>
      <c r="AC533">
        <v>37474.464495</v>
      </c>
      <c r="AD533">
        <v>365.92129299999999</v>
      </c>
      <c r="AE533" t="s">
        <v>10</v>
      </c>
      <c r="AF533">
        <v>0.28394900000000001</v>
      </c>
      <c r="AG533">
        <v>3.4999999999999997E-5</v>
      </c>
      <c r="AH533" t="s">
        <v>11</v>
      </c>
      <c r="AI533">
        <v>0.71385200000000004</v>
      </c>
      <c r="AJ533">
        <v>7.7000000000000001E-5</v>
      </c>
      <c r="AK533" t="s">
        <v>12</v>
      </c>
      <c r="AL533">
        <v>74016.08</v>
      </c>
      <c r="AM533">
        <v>4690.6335989999998</v>
      </c>
    </row>
    <row r="534" spans="1:39" x14ac:dyDescent="0.25">
      <c r="A534" t="s">
        <v>144</v>
      </c>
      <c r="B534">
        <v>13</v>
      </c>
      <c r="C534">
        <v>325</v>
      </c>
      <c r="D534" t="s">
        <v>1</v>
      </c>
      <c r="E534">
        <v>0</v>
      </c>
      <c r="F534">
        <v>0</v>
      </c>
      <c r="G534" t="s">
        <v>2</v>
      </c>
      <c r="H534">
        <v>44830.390093000002</v>
      </c>
      <c r="I534">
        <v>453.12584600000002</v>
      </c>
      <c r="J534" t="s">
        <v>3</v>
      </c>
      <c r="K534">
        <v>44773.618948000003</v>
      </c>
      <c r="L534">
        <v>432.89165100000002</v>
      </c>
      <c r="M534" t="s">
        <v>4</v>
      </c>
      <c r="N534">
        <v>1900.1320089999999</v>
      </c>
      <c r="O534">
        <v>18.416257000000002</v>
      </c>
      <c r="P534" t="s">
        <v>5</v>
      </c>
      <c r="Q534">
        <v>2237.9036930000002</v>
      </c>
      <c r="R534">
        <v>5.4477770000000003</v>
      </c>
      <c r="S534" t="s">
        <v>6</v>
      </c>
      <c r="T534">
        <v>436.04366900000002</v>
      </c>
      <c r="U534">
        <v>0.26388</v>
      </c>
      <c r="V534" t="s">
        <v>7</v>
      </c>
      <c r="W534">
        <v>508.95704000000001</v>
      </c>
      <c r="X534">
        <v>0.24382400000000001</v>
      </c>
      <c r="Y534" t="s">
        <v>8</v>
      </c>
      <c r="Z534">
        <v>1249.8778870000001</v>
      </c>
      <c r="AA534">
        <v>3.245714</v>
      </c>
      <c r="AB534" t="s">
        <v>9</v>
      </c>
      <c r="AC534">
        <v>40594.902630999997</v>
      </c>
      <c r="AD534">
        <v>417.08506799999998</v>
      </c>
      <c r="AE534" t="s">
        <v>10</v>
      </c>
      <c r="AF534">
        <v>0.28394900000000001</v>
      </c>
      <c r="AG534">
        <v>3.4999999999999997E-5</v>
      </c>
      <c r="AH534" t="s">
        <v>11</v>
      </c>
      <c r="AI534">
        <v>0.71385200000000004</v>
      </c>
      <c r="AJ534">
        <v>7.7000000000000001E-5</v>
      </c>
      <c r="AK534" t="s">
        <v>12</v>
      </c>
      <c r="AL534">
        <v>86514.34</v>
      </c>
      <c r="AM534">
        <v>4646.7844009999999</v>
      </c>
    </row>
    <row r="535" spans="1:39" x14ac:dyDescent="0.25">
      <c r="A535" t="s">
        <v>144</v>
      </c>
      <c r="B535">
        <v>14</v>
      </c>
      <c r="C535">
        <v>350</v>
      </c>
      <c r="D535" t="s">
        <v>1</v>
      </c>
      <c r="E535">
        <v>0</v>
      </c>
      <c r="F535">
        <v>0</v>
      </c>
      <c r="G535" t="s">
        <v>2</v>
      </c>
      <c r="H535">
        <v>48165.918913000001</v>
      </c>
      <c r="I535">
        <v>527.92783699999995</v>
      </c>
      <c r="J535" t="s">
        <v>3</v>
      </c>
      <c r="K535">
        <v>48104.760521999997</v>
      </c>
      <c r="L535">
        <v>504.64601499999998</v>
      </c>
      <c r="M535" t="s">
        <v>4</v>
      </c>
      <c r="N535">
        <v>2011.6047020000001</v>
      </c>
      <c r="O535">
        <v>18.475518000000001</v>
      </c>
      <c r="P535" t="s">
        <v>5</v>
      </c>
      <c r="Q535">
        <v>2333.9774790000001</v>
      </c>
      <c r="R535">
        <v>5.9054099999999998</v>
      </c>
      <c r="S535" t="s">
        <v>6</v>
      </c>
      <c r="T535">
        <v>436.06388299999998</v>
      </c>
      <c r="U535">
        <v>0.25872899999999999</v>
      </c>
      <c r="V535" t="s">
        <v>7</v>
      </c>
      <c r="W535">
        <v>508.97500200000002</v>
      </c>
      <c r="X535">
        <v>0.236322</v>
      </c>
      <c r="Y535" t="s">
        <v>8</v>
      </c>
      <c r="Z535">
        <v>1343.2586590000001</v>
      </c>
      <c r="AA535">
        <v>3.6172460000000002</v>
      </c>
      <c r="AB535" t="s">
        <v>9</v>
      </c>
      <c r="AC535">
        <v>43715.353142</v>
      </c>
      <c r="AD535">
        <v>484.390197</v>
      </c>
      <c r="AE535" t="s">
        <v>10</v>
      </c>
      <c r="AF535">
        <v>0.28394900000000001</v>
      </c>
      <c r="AG535">
        <v>3.4999999999999997E-5</v>
      </c>
      <c r="AH535" t="s">
        <v>11</v>
      </c>
      <c r="AI535">
        <v>0.71385200000000004</v>
      </c>
      <c r="AJ535">
        <v>7.7000000000000001E-5</v>
      </c>
      <c r="AK535" t="s">
        <v>12</v>
      </c>
      <c r="AL535">
        <v>99011.76</v>
      </c>
      <c r="AM535">
        <v>4560.1424010000001</v>
      </c>
    </row>
    <row r="536" spans="1:39" x14ac:dyDescent="0.25">
      <c r="A536" t="s">
        <v>144</v>
      </c>
      <c r="B536">
        <v>15</v>
      </c>
      <c r="C536">
        <v>375</v>
      </c>
      <c r="D536" t="s">
        <v>1</v>
      </c>
      <c r="E536">
        <v>0</v>
      </c>
      <c r="F536">
        <v>0</v>
      </c>
      <c r="G536" t="s">
        <v>2</v>
      </c>
      <c r="H536">
        <v>51501.651839999999</v>
      </c>
      <c r="I536">
        <v>616.00690999999995</v>
      </c>
      <c r="J536" t="s">
        <v>3</v>
      </c>
      <c r="K536">
        <v>51436.115691999999</v>
      </c>
      <c r="L536">
        <v>589.20809699999995</v>
      </c>
      <c r="M536" t="s">
        <v>4</v>
      </c>
      <c r="N536">
        <v>2123.080222</v>
      </c>
      <c r="O536">
        <v>18.248298999999999</v>
      </c>
      <c r="P536" t="s">
        <v>5</v>
      </c>
      <c r="Q536">
        <v>2430.1154799999999</v>
      </c>
      <c r="R536">
        <v>6.8767569999999996</v>
      </c>
      <c r="S536" t="s">
        <v>6</v>
      </c>
      <c r="T536">
        <v>436.09475400000002</v>
      </c>
      <c r="U536">
        <v>0.28844999999999998</v>
      </c>
      <c r="V536" t="s">
        <v>7</v>
      </c>
      <c r="W536">
        <v>509.00140599999997</v>
      </c>
      <c r="X536">
        <v>0.246143</v>
      </c>
      <c r="Y536" t="s">
        <v>8</v>
      </c>
      <c r="Z536">
        <v>1436.683884</v>
      </c>
      <c r="AA536">
        <v>4.2041849999999998</v>
      </c>
      <c r="AB536" t="s">
        <v>9</v>
      </c>
      <c r="AC536">
        <v>46835.949066000001</v>
      </c>
      <c r="AD536">
        <v>555.61934900000006</v>
      </c>
      <c r="AE536" t="s">
        <v>10</v>
      </c>
      <c r="AF536">
        <v>0.28394900000000001</v>
      </c>
      <c r="AG536">
        <v>3.4999999999999997E-5</v>
      </c>
      <c r="AH536" t="s">
        <v>11</v>
      </c>
      <c r="AI536">
        <v>0.71385200000000004</v>
      </c>
      <c r="AJ536">
        <v>7.7000000000000001E-5</v>
      </c>
      <c r="AK536" t="s">
        <v>12</v>
      </c>
      <c r="AL536">
        <v>111508.08</v>
      </c>
      <c r="AM536">
        <v>4692.9136010000002</v>
      </c>
    </row>
    <row r="537" spans="1:39" x14ac:dyDescent="0.25">
      <c r="A537" t="s">
        <v>144</v>
      </c>
      <c r="B537">
        <v>16</v>
      </c>
      <c r="C537">
        <v>400</v>
      </c>
      <c r="D537" t="s">
        <v>1</v>
      </c>
      <c r="E537">
        <v>0</v>
      </c>
      <c r="F537">
        <v>0</v>
      </c>
      <c r="G537" t="s">
        <v>2</v>
      </c>
      <c r="H537">
        <v>54837.264713999997</v>
      </c>
      <c r="I537">
        <v>689.54908999999998</v>
      </c>
      <c r="J537" t="s">
        <v>3</v>
      </c>
      <c r="K537">
        <v>54767.343807999998</v>
      </c>
      <c r="L537">
        <v>659.57973800000002</v>
      </c>
      <c r="M537" t="s">
        <v>4</v>
      </c>
      <c r="N537">
        <v>2234.553719</v>
      </c>
      <c r="O537">
        <v>18.254128999999999</v>
      </c>
      <c r="P537" t="s">
        <v>5</v>
      </c>
      <c r="Q537">
        <v>2526.3311229999999</v>
      </c>
      <c r="R537">
        <v>7.3882839999999996</v>
      </c>
      <c r="S537" t="s">
        <v>6</v>
      </c>
      <c r="T537">
        <v>436.14344999999997</v>
      </c>
      <c r="U537">
        <v>0.32037900000000002</v>
      </c>
      <c r="V537" t="s">
        <v>7</v>
      </c>
      <c r="W537">
        <v>509.04669000000001</v>
      </c>
      <c r="X537">
        <v>0.26004100000000002</v>
      </c>
      <c r="Y537" t="s">
        <v>8</v>
      </c>
      <c r="Z537">
        <v>1530.152376</v>
      </c>
      <c r="AA537">
        <v>4.7847049999999998</v>
      </c>
      <c r="AB537" t="s">
        <v>9</v>
      </c>
      <c r="AC537">
        <v>49956.344188000003</v>
      </c>
      <c r="AD537">
        <v>622.30787199999997</v>
      </c>
      <c r="AE537" t="s">
        <v>10</v>
      </c>
      <c r="AF537">
        <v>0.28394900000000001</v>
      </c>
      <c r="AG537">
        <v>3.4999999999999997E-5</v>
      </c>
      <c r="AH537" t="s">
        <v>11</v>
      </c>
      <c r="AI537">
        <v>0.71385200000000004</v>
      </c>
      <c r="AJ537">
        <v>7.7000000000000001E-5</v>
      </c>
      <c r="AK537" t="s">
        <v>12</v>
      </c>
      <c r="AL537">
        <v>124001.48</v>
      </c>
      <c r="AM537">
        <v>5035.2896000000001</v>
      </c>
    </row>
    <row r="538" spans="1:39" x14ac:dyDescent="0.25">
      <c r="A538" t="s">
        <v>144</v>
      </c>
      <c r="B538">
        <v>17</v>
      </c>
      <c r="C538">
        <v>425</v>
      </c>
      <c r="D538" t="s">
        <v>1</v>
      </c>
      <c r="E538">
        <v>0</v>
      </c>
      <c r="F538">
        <v>0</v>
      </c>
      <c r="G538" t="s">
        <v>2</v>
      </c>
      <c r="H538">
        <v>58173.184359999999</v>
      </c>
      <c r="I538">
        <v>768.03170299999999</v>
      </c>
      <c r="J538" t="s">
        <v>3</v>
      </c>
      <c r="K538">
        <v>58098.883472000001</v>
      </c>
      <c r="L538">
        <v>734.82188699999995</v>
      </c>
      <c r="M538" t="s">
        <v>4</v>
      </c>
      <c r="N538">
        <v>2346.0347449999999</v>
      </c>
      <c r="O538">
        <v>18.336696</v>
      </c>
      <c r="P538" t="s">
        <v>5</v>
      </c>
      <c r="Q538">
        <v>2622.5033570000001</v>
      </c>
      <c r="R538">
        <v>8.2542690000000007</v>
      </c>
      <c r="S538" t="s">
        <v>6</v>
      </c>
      <c r="T538">
        <v>436.18919799999998</v>
      </c>
      <c r="U538">
        <v>0.402638</v>
      </c>
      <c r="V538" t="s">
        <v>7</v>
      </c>
      <c r="W538">
        <v>509.08948800000002</v>
      </c>
      <c r="X538">
        <v>0.33168199999999998</v>
      </c>
      <c r="Y538" t="s">
        <v>8</v>
      </c>
      <c r="Z538">
        <v>1623.5785249999999</v>
      </c>
      <c r="AA538">
        <v>5.299836</v>
      </c>
      <c r="AB538" t="s">
        <v>9</v>
      </c>
      <c r="AC538">
        <v>53077.087129</v>
      </c>
      <c r="AD538">
        <v>696.89003600000001</v>
      </c>
      <c r="AE538" t="s">
        <v>10</v>
      </c>
      <c r="AF538">
        <v>0.28394900000000001</v>
      </c>
      <c r="AG538">
        <v>3.4999999999999997E-5</v>
      </c>
      <c r="AH538" t="s">
        <v>11</v>
      </c>
      <c r="AI538">
        <v>0.71385200000000004</v>
      </c>
      <c r="AJ538">
        <v>7.7000000000000001E-5</v>
      </c>
      <c r="AK538" t="s">
        <v>12</v>
      </c>
      <c r="AL538">
        <v>136495.18</v>
      </c>
      <c r="AM538">
        <v>6884.7075999999997</v>
      </c>
    </row>
    <row r="539" spans="1:39" x14ac:dyDescent="0.25">
      <c r="A539" t="s">
        <v>144</v>
      </c>
      <c r="B539">
        <v>18</v>
      </c>
      <c r="C539">
        <v>450</v>
      </c>
      <c r="D539" t="s">
        <v>1</v>
      </c>
      <c r="E539">
        <v>0</v>
      </c>
      <c r="F539">
        <v>0</v>
      </c>
      <c r="G539" t="s">
        <v>2</v>
      </c>
      <c r="H539">
        <v>61508.906981</v>
      </c>
      <c r="I539">
        <v>829.52123700000004</v>
      </c>
      <c r="J539" t="s">
        <v>3</v>
      </c>
      <c r="K539">
        <v>61430.226638</v>
      </c>
      <c r="L539">
        <v>793.15606100000002</v>
      </c>
      <c r="M539" t="s">
        <v>4</v>
      </c>
      <c r="N539">
        <v>2457.49946</v>
      </c>
      <c r="O539">
        <v>18.477339000000001</v>
      </c>
      <c r="P539" t="s">
        <v>5</v>
      </c>
      <c r="Q539">
        <v>2718.6898489999999</v>
      </c>
      <c r="R539">
        <v>8.6559010000000001</v>
      </c>
      <c r="S539" t="s">
        <v>6</v>
      </c>
      <c r="T539">
        <v>436.22261600000002</v>
      </c>
      <c r="U539">
        <v>0.44728600000000002</v>
      </c>
      <c r="V539" t="s">
        <v>7</v>
      </c>
      <c r="W539">
        <v>509.12264800000003</v>
      </c>
      <c r="X539">
        <v>0.372755</v>
      </c>
      <c r="Y539" t="s">
        <v>8</v>
      </c>
      <c r="Z539">
        <v>1717.0434519999999</v>
      </c>
      <c r="AA539">
        <v>5.7710319999999999</v>
      </c>
      <c r="AB539" t="s">
        <v>9</v>
      </c>
      <c r="AC539">
        <v>56197.634961999996</v>
      </c>
      <c r="AD539">
        <v>754.865995</v>
      </c>
      <c r="AE539" t="s">
        <v>10</v>
      </c>
      <c r="AF539">
        <v>0.28394900000000001</v>
      </c>
      <c r="AG539">
        <v>3.4999999999999997E-5</v>
      </c>
      <c r="AH539" t="s">
        <v>11</v>
      </c>
      <c r="AI539">
        <v>0.71385200000000004</v>
      </c>
      <c r="AJ539">
        <v>7.7000000000000001E-5</v>
      </c>
      <c r="AK539" t="s">
        <v>12</v>
      </c>
      <c r="AL539">
        <v>148990.24</v>
      </c>
      <c r="AM539">
        <v>8334.6224020000009</v>
      </c>
    </row>
    <row r="540" spans="1:39" x14ac:dyDescent="0.25">
      <c r="A540" t="s">
        <v>144</v>
      </c>
      <c r="B540">
        <v>19</v>
      </c>
      <c r="C540">
        <v>475</v>
      </c>
      <c r="D540" t="s">
        <v>1</v>
      </c>
      <c r="E540">
        <v>0</v>
      </c>
      <c r="F540">
        <v>0</v>
      </c>
      <c r="G540" t="s">
        <v>2</v>
      </c>
      <c r="H540">
        <v>64844.458614000003</v>
      </c>
      <c r="I540">
        <v>913.547777</v>
      </c>
      <c r="J540" t="s">
        <v>3</v>
      </c>
      <c r="K540">
        <v>64761.398487999999</v>
      </c>
      <c r="L540">
        <v>873.59282900000005</v>
      </c>
      <c r="M540" t="s">
        <v>4</v>
      </c>
      <c r="N540">
        <v>2568.9282739999999</v>
      </c>
      <c r="O540">
        <v>18.677654</v>
      </c>
      <c r="P540" t="s">
        <v>5</v>
      </c>
      <c r="Q540">
        <v>2814.8198459999999</v>
      </c>
      <c r="R540">
        <v>9.5384759999999993</v>
      </c>
      <c r="S540" t="s">
        <v>6</v>
      </c>
      <c r="T540">
        <v>436.239214</v>
      </c>
      <c r="U540">
        <v>0.491064</v>
      </c>
      <c r="V540" t="s">
        <v>7</v>
      </c>
      <c r="W540">
        <v>509.13721500000003</v>
      </c>
      <c r="X540">
        <v>0.41308899999999998</v>
      </c>
      <c r="Y540" t="s">
        <v>8</v>
      </c>
      <c r="Z540">
        <v>1810.488826</v>
      </c>
      <c r="AA540">
        <v>6.4111079999999996</v>
      </c>
      <c r="AB540" t="s">
        <v>9</v>
      </c>
      <c r="AC540">
        <v>59318.101191000002</v>
      </c>
      <c r="AD540">
        <v>828.51033099999995</v>
      </c>
      <c r="AE540" t="s">
        <v>10</v>
      </c>
      <c r="AF540">
        <v>0.28394900000000001</v>
      </c>
      <c r="AG540">
        <v>3.4999999999999997E-5</v>
      </c>
      <c r="AH540" t="s">
        <v>11</v>
      </c>
      <c r="AI540">
        <v>0.71385200000000004</v>
      </c>
      <c r="AJ540">
        <v>7.7000000000000001E-5</v>
      </c>
      <c r="AK540" t="s">
        <v>12</v>
      </c>
      <c r="AL540">
        <v>161488.12</v>
      </c>
      <c r="AM540">
        <v>9368.3456000000006</v>
      </c>
    </row>
    <row r="541" spans="1:39" x14ac:dyDescent="0.25">
      <c r="A541" t="s">
        <v>144</v>
      </c>
      <c r="B541">
        <v>20</v>
      </c>
      <c r="C541">
        <v>500</v>
      </c>
      <c r="D541" t="s">
        <v>1</v>
      </c>
      <c r="E541">
        <v>0</v>
      </c>
      <c r="F541">
        <v>0</v>
      </c>
      <c r="G541" t="s">
        <v>2</v>
      </c>
      <c r="H541">
        <v>68179.888720000003</v>
      </c>
      <c r="I541">
        <v>1009.54315</v>
      </c>
      <c r="J541" t="s">
        <v>3</v>
      </c>
      <c r="K541">
        <v>68092.432514999993</v>
      </c>
      <c r="L541">
        <v>965.25647000000004</v>
      </c>
      <c r="M541" t="s">
        <v>4</v>
      </c>
      <c r="N541">
        <v>2680.3741669999999</v>
      </c>
      <c r="O541">
        <v>18.750308</v>
      </c>
      <c r="P541" t="s">
        <v>5</v>
      </c>
      <c r="Q541">
        <v>2910.879778</v>
      </c>
      <c r="R541">
        <v>10.300273000000001</v>
      </c>
      <c r="S541" t="s">
        <v>6</v>
      </c>
      <c r="T541">
        <v>436.239214</v>
      </c>
      <c r="U541">
        <v>0.491064</v>
      </c>
      <c r="V541" t="s">
        <v>7</v>
      </c>
      <c r="W541">
        <v>509.13721500000003</v>
      </c>
      <c r="X541">
        <v>0.41308899999999998</v>
      </c>
      <c r="Y541" t="s">
        <v>8</v>
      </c>
      <c r="Z541">
        <v>1903.8949990000001</v>
      </c>
      <c r="AA541">
        <v>7.0436480000000001</v>
      </c>
      <c r="AB541" t="s">
        <v>9</v>
      </c>
      <c r="AC541">
        <v>62438.481131</v>
      </c>
      <c r="AD541">
        <v>909.54589499999997</v>
      </c>
      <c r="AE541" t="s">
        <v>10</v>
      </c>
      <c r="AF541">
        <v>0.28394900000000001</v>
      </c>
      <c r="AG541">
        <v>3.4999999999999997E-5</v>
      </c>
      <c r="AH541" t="s">
        <v>11</v>
      </c>
      <c r="AI541">
        <v>0.71385200000000004</v>
      </c>
      <c r="AJ541">
        <v>7.7000000000000001E-5</v>
      </c>
      <c r="AK541" t="s">
        <v>12</v>
      </c>
      <c r="AL541">
        <v>173988.12</v>
      </c>
      <c r="AM541">
        <v>9368.3456000000006</v>
      </c>
    </row>
    <row r="542" spans="1:39" x14ac:dyDescent="0.25">
      <c r="A542" t="s">
        <v>145</v>
      </c>
      <c r="B542">
        <v>1</v>
      </c>
      <c r="C542">
        <v>25</v>
      </c>
      <c r="D542" t="s">
        <v>1</v>
      </c>
      <c r="E542">
        <v>0</v>
      </c>
      <c r="F542">
        <v>0</v>
      </c>
      <c r="G542" t="s">
        <v>2</v>
      </c>
      <c r="H542">
        <v>0</v>
      </c>
      <c r="I542">
        <v>0</v>
      </c>
      <c r="J542" t="s">
        <v>3</v>
      </c>
      <c r="K542">
        <v>0</v>
      </c>
      <c r="L542">
        <v>0</v>
      </c>
      <c r="M542" t="s">
        <v>4</v>
      </c>
      <c r="N542">
        <v>0</v>
      </c>
      <c r="O542">
        <v>0</v>
      </c>
      <c r="P542" t="s">
        <v>5</v>
      </c>
      <c r="Q542">
        <v>0</v>
      </c>
      <c r="R542">
        <v>0</v>
      </c>
      <c r="S542" t="s">
        <v>6</v>
      </c>
      <c r="T542">
        <v>0</v>
      </c>
      <c r="U542">
        <v>0</v>
      </c>
      <c r="V542" t="s">
        <v>7</v>
      </c>
      <c r="W542">
        <v>0</v>
      </c>
      <c r="X542">
        <v>0</v>
      </c>
      <c r="Y542" t="s">
        <v>8</v>
      </c>
      <c r="Z542">
        <v>0</v>
      </c>
      <c r="AA542">
        <v>0</v>
      </c>
      <c r="AB542" t="s">
        <v>9</v>
      </c>
      <c r="AC542">
        <v>0</v>
      </c>
      <c r="AD542">
        <v>0</v>
      </c>
      <c r="AE542" t="s">
        <v>10</v>
      </c>
      <c r="AF542">
        <v>0</v>
      </c>
      <c r="AG542">
        <v>0</v>
      </c>
      <c r="AH542" t="s">
        <v>11</v>
      </c>
      <c r="AI542">
        <v>0</v>
      </c>
      <c r="AJ542">
        <v>0</v>
      </c>
      <c r="AK542" t="s">
        <v>12</v>
      </c>
      <c r="AL542">
        <v>0</v>
      </c>
      <c r="AM542">
        <v>0</v>
      </c>
    </row>
    <row r="543" spans="1:39" x14ac:dyDescent="0.25">
      <c r="A543" t="s">
        <v>145</v>
      </c>
      <c r="B543">
        <v>2</v>
      </c>
      <c r="C543">
        <v>50</v>
      </c>
      <c r="D543" t="s">
        <v>1</v>
      </c>
      <c r="E543">
        <v>0</v>
      </c>
      <c r="F543">
        <v>0</v>
      </c>
      <c r="G543" t="s">
        <v>2</v>
      </c>
      <c r="H543">
        <v>0</v>
      </c>
      <c r="I543">
        <v>0</v>
      </c>
      <c r="J543" t="s">
        <v>3</v>
      </c>
      <c r="K543">
        <v>0</v>
      </c>
      <c r="L543">
        <v>0</v>
      </c>
      <c r="M543" t="s">
        <v>4</v>
      </c>
      <c r="N543">
        <v>0</v>
      </c>
      <c r="O543">
        <v>0</v>
      </c>
      <c r="P543" t="s">
        <v>5</v>
      </c>
      <c r="Q543">
        <v>0</v>
      </c>
      <c r="R543">
        <v>0</v>
      </c>
      <c r="S543" t="s">
        <v>6</v>
      </c>
      <c r="T543">
        <v>0</v>
      </c>
      <c r="U543">
        <v>0</v>
      </c>
      <c r="V543" t="s">
        <v>7</v>
      </c>
      <c r="W543">
        <v>0</v>
      </c>
      <c r="X543">
        <v>0</v>
      </c>
      <c r="Y543" t="s">
        <v>8</v>
      </c>
      <c r="Z543">
        <v>0</v>
      </c>
      <c r="AA543">
        <v>0</v>
      </c>
      <c r="AB543" t="s">
        <v>9</v>
      </c>
      <c r="AC543">
        <v>0</v>
      </c>
      <c r="AD543">
        <v>0</v>
      </c>
      <c r="AE543" t="s">
        <v>10</v>
      </c>
      <c r="AF543">
        <v>0</v>
      </c>
      <c r="AG543">
        <v>0</v>
      </c>
      <c r="AH543" t="s">
        <v>11</v>
      </c>
      <c r="AI543">
        <v>0</v>
      </c>
      <c r="AJ543">
        <v>0</v>
      </c>
      <c r="AK543" t="s">
        <v>12</v>
      </c>
      <c r="AL543">
        <v>0</v>
      </c>
      <c r="AM543">
        <v>0</v>
      </c>
    </row>
    <row r="544" spans="1:39" x14ac:dyDescent="0.25">
      <c r="A544" t="s">
        <v>145</v>
      </c>
      <c r="B544">
        <v>3</v>
      </c>
      <c r="C544">
        <v>75</v>
      </c>
      <c r="D544" t="s">
        <v>1</v>
      </c>
      <c r="E544">
        <v>0</v>
      </c>
      <c r="F544">
        <v>0</v>
      </c>
      <c r="G544" t="s">
        <v>2</v>
      </c>
      <c r="H544">
        <v>0</v>
      </c>
      <c r="I544">
        <v>0</v>
      </c>
      <c r="J544" t="s">
        <v>3</v>
      </c>
      <c r="K544">
        <v>0</v>
      </c>
      <c r="L544">
        <v>0</v>
      </c>
      <c r="M544" t="s">
        <v>4</v>
      </c>
      <c r="N544">
        <v>0</v>
      </c>
      <c r="O544">
        <v>0</v>
      </c>
      <c r="P544" t="s">
        <v>5</v>
      </c>
      <c r="Q544">
        <v>0</v>
      </c>
      <c r="R544">
        <v>0</v>
      </c>
      <c r="S544" t="s">
        <v>6</v>
      </c>
      <c r="T544">
        <v>0</v>
      </c>
      <c r="U544">
        <v>0</v>
      </c>
      <c r="V544" t="s">
        <v>7</v>
      </c>
      <c r="W544">
        <v>0</v>
      </c>
      <c r="X544">
        <v>0</v>
      </c>
      <c r="Y544" t="s">
        <v>8</v>
      </c>
      <c r="Z544">
        <v>0</v>
      </c>
      <c r="AA544">
        <v>0</v>
      </c>
      <c r="AB544" t="s">
        <v>9</v>
      </c>
      <c r="AC544">
        <v>0</v>
      </c>
      <c r="AD544">
        <v>0</v>
      </c>
      <c r="AE544" t="s">
        <v>10</v>
      </c>
      <c r="AF544">
        <v>0</v>
      </c>
      <c r="AG544">
        <v>0</v>
      </c>
      <c r="AH544" t="s">
        <v>11</v>
      </c>
      <c r="AI544">
        <v>0</v>
      </c>
      <c r="AJ544">
        <v>0</v>
      </c>
      <c r="AK544" t="s">
        <v>12</v>
      </c>
      <c r="AL544">
        <v>0</v>
      </c>
      <c r="AM544">
        <v>0</v>
      </c>
    </row>
    <row r="545" spans="1:39" x14ac:dyDescent="0.25">
      <c r="A545" t="s">
        <v>145</v>
      </c>
      <c r="B545">
        <v>4</v>
      </c>
      <c r="C545">
        <v>100</v>
      </c>
      <c r="D545" t="s">
        <v>1</v>
      </c>
      <c r="E545">
        <v>0</v>
      </c>
      <c r="F545">
        <v>0</v>
      </c>
      <c r="G545" t="s">
        <v>2</v>
      </c>
      <c r="H545">
        <v>0</v>
      </c>
      <c r="I545">
        <v>0</v>
      </c>
      <c r="J545" t="s">
        <v>3</v>
      </c>
      <c r="K545">
        <v>0</v>
      </c>
      <c r="L545">
        <v>0</v>
      </c>
      <c r="M545" t="s">
        <v>4</v>
      </c>
      <c r="N545">
        <v>0</v>
      </c>
      <c r="O545">
        <v>0</v>
      </c>
      <c r="P545" t="s">
        <v>5</v>
      </c>
      <c r="Q545">
        <v>0</v>
      </c>
      <c r="R545">
        <v>0</v>
      </c>
      <c r="S545" t="s">
        <v>6</v>
      </c>
      <c r="T545">
        <v>0</v>
      </c>
      <c r="U545">
        <v>0</v>
      </c>
      <c r="V545" t="s">
        <v>7</v>
      </c>
      <c r="W545">
        <v>0</v>
      </c>
      <c r="X545">
        <v>0</v>
      </c>
      <c r="Y545" t="s">
        <v>8</v>
      </c>
      <c r="Z545">
        <v>0</v>
      </c>
      <c r="AA545">
        <v>0</v>
      </c>
      <c r="AB545" t="s">
        <v>9</v>
      </c>
      <c r="AC545">
        <v>0</v>
      </c>
      <c r="AD545">
        <v>0</v>
      </c>
      <c r="AE545" t="s">
        <v>10</v>
      </c>
      <c r="AF545">
        <v>0</v>
      </c>
      <c r="AG545">
        <v>0</v>
      </c>
      <c r="AH545" t="s">
        <v>11</v>
      </c>
      <c r="AI545">
        <v>0</v>
      </c>
      <c r="AJ545">
        <v>0</v>
      </c>
      <c r="AK545" t="s">
        <v>12</v>
      </c>
      <c r="AL545">
        <v>0</v>
      </c>
      <c r="AM545">
        <v>0</v>
      </c>
    </row>
    <row r="546" spans="1:39" x14ac:dyDescent="0.25">
      <c r="A546" t="s">
        <v>145</v>
      </c>
      <c r="B546">
        <v>5</v>
      </c>
      <c r="C546">
        <v>125</v>
      </c>
      <c r="D546" t="s">
        <v>1</v>
      </c>
      <c r="E546">
        <v>0</v>
      </c>
      <c r="F546">
        <v>0</v>
      </c>
      <c r="G546" t="s">
        <v>2</v>
      </c>
      <c r="H546">
        <v>0</v>
      </c>
      <c r="I546">
        <v>0</v>
      </c>
      <c r="J546" t="s">
        <v>3</v>
      </c>
      <c r="K546">
        <v>0</v>
      </c>
      <c r="L546">
        <v>0</v>
      </c>
      <c r="M546" t="s">
        <v>4</v>
      </c>
      <c r="N546">
        <v>0</v>
      </c>
      <c r="O546">
        <v>0</v>
      </c>
      <c r="P546" t="s">
        <v>5</v>
      </c>
      <c r="Q546">
        <v>0</v>
      </c>
      <c r="R546">
        <v>0</v>
      </c>
      <c r="S546" t="s">
        <v>6</v>
      </c>
      <c r="T546">
        <v>0</v>
      </c>
      <c r="U546">
        <v>0</v>
      </c>
      <c r="V546" t="s">
        <v>7</v>
      </c>
      <c r="W546">
        <v>0</v>
      </c>
      <c r="X546">
        <v>0</v>
      </c>
      <c r="Y546" t="s">
        <v>8</v>
      </c>
      <c r="Z546">
        <v>0</v>
      </c>
      <c r="AA546">
        <v>0</v>
      </c>
      <c r="AB546" t="s">
        <v>9</v>
      </c>
      <c r="AC546">
        <v>0</v>
      </c>
      <c r="AD546">
        <v>0</v>
      </c>
      <c r="AE546" t="s">
        <v>10</v>
      </c>
      <c r="AF546">
        <v>0</v>
      </c>
      <c r="AG546">
        <v>0</v>
      </c>
      <c r="AH546" t="s">
        <v>11</v>
      </c>
      <c r="AI546">
        <v>0</v>
      </c>
      <c r="AJ546">
        <v>0</v>
      </c>
      <c r="AK546" t="s">
        <v>12</v>
      </c>
      <c r="AL546">
        <v>0</v>
      </c>
      <c r="AM546">
        <v>0</v>
      </c>
    </row>
    <row r="547" spans="1:39" x14ac:dyDescent="0.25">
      <c r="A547" t="s">
        <v>145</v>
      </c>
      <c r="B547">
        <v>6</v>
      </c>
      <c r="C547">
        <v>150</v>
      </c>
      <c r="D547" t="s">
        <v>1</v>
      </c>
      <c r="E547">
        <v>0</v>
      </c>
      <c r="F547">
        <v>0</v>
      </c>
      <c r="G547" t="s">
        <v>2</v>
      </c>
      <c r="H547">
        <v>0</v>
      </c>
      <c r="I547">
        <v>0</v>
      </c>
      <c r="J547" t="s">
        <v>3</v>
      </c>
      <c r="K547">
        <v>0</v>
      </c>
      <c r="L547">
        <v>0</v>
      </c>
      <c r="M547" t="s">
        <v>4</v>
      </c>
      <c r="N547">
        <v>0</v>
      </c>
      <c r="O547">
        <v>0</v>
      </c>
      <c r="P547" t="s">
        <v>5</v>
      </c>
      <c r="Q547">
        <v>0</v>
      </c>
      <c r="R547">
        <v>0</v>
      </c>
      <c r="S547" t="s">
        <v>6</v>
      </c>
      <c r="T547">
        <v>0</v>
      </c>
      <c r="U547">
        <v>0</v>
      </c>
      <c r="V547" t="s">
        <v>7</v>
      </c>
      <c r="W547">
        <v>0</v>
      </c>
      <c r="X547">
        <v>0</v>
      </c>
      <c r="Y547" t="s">
        <v>8</v>
      </c>
      <c r="Z547">
        <v>0</v>
      </c>
      <c r="AA547">
        <v>0</v>
      </c>
      <c r="AB547" t="s">
        <v>9</v>
      </c>
      <c r="AC547">
        <v>0</v>
      </c>
      <c r="AD547">
        <v>0</v>
      </c>
      <c r="AE547" t="s">
        <v>10</v>
      </c>
      <c r="AF547">
        <v>0</v>
      </c>
      <c r="AG547">
        <v>0</v>
      </c>
      <c r="AH547" t="s">
        <v>11</v>
      </c>
      <c r="AI547">
        <v>0</v>
      </c>
      <c r="AJ547">
        <v>0</v>
      </c>
      <c r="AK547" t="s">
        <v>12</v>
      </c>
      <c r="AL547">
        <v>0</v>
      </c>
      <c r="AM547">
        <v>0</v>
      </c>
    </row>
    <row r="548" spans="1:39" x14ac:dyDescent="0.25">
      <c r="A548" t="s">
        <v>145</v>
      </c>
      <c r="B548">
        <v>7</v>
      </c>
      <c r="C548">
        <v>175</v>
      </c>
      <c r="D548" t="s">
        <v>1</v>
      </c>
      <c r="E548">
        <v>0</v>
      </c>
      <c r="F548">
        <v>0</v>
      </c>
      <c r="G548" t="s">
        <v>2</v>
      </c>
      <c r="H548">
        <v>0</v>
      </c>
      <c r="I548">
        <v>0</v>
      </c>
      <c r="J548" t="s">
        <v>3</v>
      </c>
      <c r="K548">
        <v>0</v>
      </c>
      <c r="L548">
        <v>0</v>
      </c>
      <c r="M548" t="s">
        <v>4</v>
      </c>
      <c r="N548">
        <v>0</v>
      </c>
      <c r="O548">
        <v>0</v>
      </c>
      <c r="P548" t="s">
        <v>5</v>
      </c>
      <c r="Q548">
        <v>0</v>
      </c>
      <c r="R548">
        <v>0</v>
      </c>
      <c r="S548" t="s">
        <v>6</v>
      </c>
      <c r="T548">
        <v>0</v>
      </c>
      <c r="U548">
        <v>0</v>
      </c>
      <c r="V548" t="s">
        <v>7</v>
      </c>
      <c r="W548">
        <v>0</v>
      </c>
      <c r="X548">
        <v>0</v>
      </c>
      <c r="Y548" t="s">
        <v>8</v>
      </c>
      <c r="Z548">
        <v>0</v>
      </c>
      <c r="AA548">
        <v>0</v>
      </c>
      <c r="AB548" t="s">
        <v>9</v>
      </c>
      <c r="AC548">
        <v>0</v>
      </c>
      <c r="AD548">
        <v>0</v>
      </c>
      <c r="AE548" t="s">
        <v>10</v>
      </c>
      <c r="AF548">
        <v>0</v>
      </c>
      <c r="AG548">
        <v>0</v>
      </c>
      <c r="AH548" t="s">
        <v>11</v>
      </c>
      <c r="AI548">
        <v>0</v>
      </c>
      <c r="AJ548">
        <v>0</v>
      </c>
      <c r="AK548" t="s">
        <v>12</v>
      </c>
      <c r="AL548">
        <v>0</v>
      </c>
      <c r="AM548">
        <v>0</v>
      </c>
    </row>
    <row r="549" spans="1:39" x14ac:dyDescent="0.25">
      <c r="A549" t="s">
        <v>145</v>
      </c>
      <c r="B549">
        <v>8</v>
      </c>
      <c r="C549">
        <v>200</v>
      </c>
      <c r="D549" t="s">
        <v>1</v>
      </c>
      <c r="E549">
        <v>0</v>
      </c>
      <c r="F549">
        <v>0</v>
      </c>
      <c r="G549" t="s">
        <v>2</v>
      </c>
      <c r="H549">
        <v>0</v>
      </c>
      <c r="I549">
        <v>0</v>
      </c>
      <c r="J549" t="s">
        <v>3</v>
      </c>
      <c r="K549">
        <v>0</v>
      </c>
      <c r="L549">
        <v>0</v>
      </c>
      <c r="M549" t="s">
        <v>4</v>
      </c>
      <c r="N549">
        <v>0</v>
      </c>
      <c r="O549">
        <v>0</v>
      </c>
      <c r="P549" t="s">
        <v>5</v>
      </c>
      <c r="Q549">
        <v>0</v>
      </c>
      <c r="R549">
        <v>0</v>
      </c>
      <c r="S549" t="s">
        <v>6</v>
      </c>
      <c r="T549">
        <v>0</v>
      </c>
      <c r="U549">
        <v>0</v>
      </c>
      <c r="V549" t="s">
        <v>7</v>
      </c>
      <c r="W549">
        <v>0</v>
      </c>
      <c r="X549">
        <v>0</v>
      </c>
      <c r="Y549" t="s">
        <v>8</v>
      </c>
      <c r="Z549">
        <v>0</v>
      </c>
      <c r="AA549">
        <v>0</v>
      </c>
      <c r="AB549" t="s">
        <v>9</v>
      </c>
      <c r="AC549">
        <v>0</v>
      </c>
      <c r="AD549">
        <v>0</v>
      </c>
      <c r="AE549" t="s">
        <v>10</v>
      </c>
      <c r="AF549">
        <v>0</v>
      </c>
      <c r="AG549">
        <v>0</v>
      </c>
      <c r="AH549" t="s">
        <v>11</v>
      </c>
      <c r="AI549">
        <v>0</v>
      </c>
      <c r="AJ549">
        <v>0</v>
      </c>
      <c r="AK549" t="s">
        <v>12</v>
      </c>
      <c r="AL549">
        <v>0</v>
      </c>
      <c r="AM549">
        <v>0</v>
      </c>
    </row>
    <row r="550" spans="1:39" x14ac:dyDescent="0.25">
      <c r="A550" t="s">
        <v>145</v>
      </c>
      <c r="B550">
        <v>9</v>
      </c>
      <c r="C550">
        <v>225</v>
      </c>
      <c r="D550" t="s">
        <v>1</v>
      </c>
      <c r="E550">
        <v>0</v>
      </c>
      <c r="F550">
        <v>0</v>
      </c>
      <c r="G550" t="s">
        <v>2</v>
      </c>
      <c r="H550">
        <v>0</v>
      </c>
      <c r="I550">
        <v>0</v>
      </c>
      <c r="J550" t="s">
        <v>3</v>
      </c>
      <c r="K550">
        <v>0</v>
      </c>
      <c r="L550">
        <v>0</v>
      </c>
      <c r="M550" t="s">
        <v>4</v>
      </c>
      <c r="N550">
        <v>0</v>
      </c>
      <c r="O550">
        <v>0</v>
      </c>
      <c r="P550" t="s">
        <v>5</v>
      </c>
      <c r="Q550">
        <v>0</v>
      </c>
      <c r="R550">
        <v>0</v>
      </c>
      <c r="S550" t="s">
        <v>6</v>
      </c>
      <c r="T550">
        <v>0</v>
      </c>
      <c r="U550">
        <v>0</v>
      </c>
      <c r="V550" t="s">
        <v>7</v>
      </c>
      <c r="W550">
        <v>0</v>
      </c>
      <c r="X550">
        <v>0</v>
      </c>
      <c r="Y550" t="s">
        <v>8</v>
      </c>
      <c r="Z550">
        <v>0</v>
      </c>
      <c r="AA550">
        <v>0</v>
      </c>
      <c r="AB550" t="s">
        <v>9</v>
      </c>
      <c r="AC550">
        <v>0</v>
      </c>
      <c r="AD550">
        <v>0</v>
      </c>
      <c r="AE550" t="s">
        <v>10</v>
      </c>
      <c r="AF550">
        <v>0</v>
      </c>
      <c r="AG550">
        <v>0</v>
      </c>
      <c r="AH550" t="s">
        <v>11</v>
      </c>
      <c r="AI550">
        <v>0</v>
      </c>
      <c r="AJ550">
        <v>0</v>
      </c>
      <c r="AK550" t="s">
        <v>12</v>
      </c>
      <c r="AL550">
        <v>0</v>
      </c>
      <c r="AM550">
        <v>0</v>
      </c>
    </row>
    <row r="551" spans="1:39" x14ac:dyDescent="0.25">
      <c r="A551" t="s">
        <v>145</v>
      </c>
      <c r="B551">
        <v>10</v>
      </c>
      <c r="C551">
        <v>250</v>
      </c>
      <c r="D551" t="s">
        <v>1</v>
      </c>
      <c r="E551">
        <v>0</v>
      </c>
      <c r="F551">
        <v>0</v>
      </c>
      <c r="G551" t="s">
        <v>2</v>
      </c>
      <c r="H551">
        <v>0</v>
      </c>
      <c r="I551">
        <v>0</v>
      </c>
      <c r="J551" t="s">
        <v>3</v>
      </c>
      <c r="K551">
        <v>0</v>
      </c>
      <c r="L551">
        <v>0</v>
      </c>
      <c r="M551" t="s">
        <v>4</v>
      </c>
      <c r="N551">
        <v>0</v>
      </c>
      <c r="O551">
        <v>0</v>
      </c>
      <c r="P551" t="s">
        <v>5</v>
      </c>
      <c r="Q551">
        <v>0</v>
      </c>
      <c r="R551">
        <v>0</v>
      </c>
      <c r="S551" t="s">
        <v>6</v>
      </c>
      <c r="T551">
        <v>0</v>
      </c>
      <c r="U551">
        <v>0</v>
      </c>
      <c r="V551" t="s">
        <v>7</v>
      </c>
      <c r="W551">
        <v>0</v>
      </c>
      <c r="X551">
        <v>0</v>
      </c>
      <c r="Y551" t="s">
        <v>8</v>
      </c>
      <c r="Z551">
        <v>0</v>
      </c>
      <c r="AA551">
        <v>0</v>
      </c>
      <c r="AB551" t="s">
        <v>9</v>
      </c>
      <c r="AC551">
        <v>0</v>
      </c>
      <c r="AD551">
        <v>0</v>
      </c>
      <c r="AE551" t="s">
        <v>10</v>
      </c>
      <c r="AF551">
        <v>0</v>
      </c>
      <c r="AG551">
        <v>0</v>
      </c>
      <c r="AH551" t="s">
        <v>11</v>
      </c>
      <c r="AI551">
        <v>0</v>
      </c>
      <c r="AJ551">
        <v>0</v>
      </c>
      <c r="AK551" t="s">
        <v>12</v>
      </c>
      <c r="AL551">
        <v>0</v>
      </c>
      <c r="AM551">
        <v>0</v>
      </c>
    </row>
    <row r="552" spans="1:39" x14ac:dyDescent="0.25">
      <c r="A552" t="s">
        <v>145</v>
      </c>
      <c r="B552">
        <v>11</v>
      </c>
      <c r="C552">
        <v>275</v>
      </c>
      <c r="D552" t="s">
        <v>1</v>
      </c>
      <c r="E552">
        <v>0</v>
      </c>
      <c r="F552">
        <v>0</v>
      </c>
      <c r="G552" t="s">
        <v>2</v>
      </c>
      <c r="H552">
        <v>0</v>
      </c>
      <c r="I552">
        <v>0</v>
      </c>
      <c r="J552" t="s">
        <v>3</v>
      </c>
      <c r="K552">
        <v>0</v>
      </c>
      <c r="L552">
        <v>0</v>
      </c>
      <c r="M552" t="s">
        <v>4</v>
      </c>
      <c r="N552">
        <v>0</v>
      </c>
      <c r="O552">
        <v>0</v>
      </c>
      <c r="P552" t="s">
        <v>5</v>
      </c>
      <c r="Q552">
        <v>0</v>
      </c>
      <c r="R552">
        <v>0</v>
      </c>
      <c r="S552" t="s">
        <v>6</v>
      </c>
      <c r="T552">
        <v>0</v>
      </c>
      <c r="U552">
        <v>0</v>
      </c>
      <c r="V552" t="s">
        <v>7</v>
      </c>
      <c r="W552">
        <v>0</v>
      </c>
      <c r="X552">
        <v>0</v>
      </c>
      <c r="Y552" t="s">
        <v>8</v>
      </c>
      <c r="Z552">
        <v>0</v>
      </c>
      <c r="AA552">
        <v>0</v>
      </c>
      <c r="AB552" t="s">
        <v>9</v>
      </c>
      <c r="AC552">
        <v>0</v>
      </c>
      <c r="AD552">
        <v>0</v>
      </c>
      <c r="AE552" t="s">
        <v>10</v>
      </c>
      <c r="AF552">
        <v>0</v>
      </c>
      <c r="AG552">
        <v>0</v>
      </c>
      <c r="AH552" t="s">
        <v>11</v>
      </c>
      <c r="AI552">
        <v>0</v>
      </c>
      <c r="AJ552">
        <v>0</v>
      </c>
      <c r="AK552" t="s">
        <v>12</v>
      </c>
      <c r="AL552">
        <v>0</v>
      </c>
      <c r="AM552">
        <v>0</v>
      </c>
    </row>
    <row r="553" spans="1:39" x14ac:dyDescent="0.25">
      <c r="A553" t="s">
        <v>145</v>
      </c>
      <c r="B553">
        <v>12</v>
      </c>
      <c r="C553">
        <v>300</v>
      </c>
      <c r="D553" t="s">
        <v>1</v>
      </c>
      <c r="E553">
        <v>0</v>
      </c>
      <c r="F553">
        <v>0</v>
      </c>
      <c r="G553" t="s">
        <v>2</v>
      </c>
      <c r="H553">
        <v>0</v>
      </c>
      <c r="I553">
        <v>0</v>
      </c>
      <c r="J553" t="s">
        <v>3</v>
      </c>
      <c r="K553">
        <v>0</v>
      </c>
      <c r="L553">
        <v>0</v>
      </c>
      <c r="M553" t="s">
        <v>4</v>
      </c>
      <c r="N553">
        <v>0</v>
      </c>
      <c r="O553">
        <v>0</v>
      </c>
      <c r="P553" t="s">
        <v>5</v>
      </c>
      <c r="Q553">
        <v>0</v>
      </c>
      <c r="R553">
        <v>0</v>
      </c>
      <c r="S553" t="s">
        <v>6</v>
      </c>
      <c r="T553">
        <v>0</v>
      </c>
      <c r="U553">
        <v>0</v>
      </c>
      <c r="V553" t="s">
        <v>7</v>
      </c>
      <c r="W553">
        <v>0</v>
      </c>
      <c r="X553">
        <v>0</v>
      </c>
      <c r="Y553" t="s">
        <v>8</v>
      </c>
      <c r="Z553">
        <v>0</v>
      </c>
      <c r="AA553">
        <v>0</v>
      </c>
      <c r="AB553" t="s">
        <v>9</v>
      </c>
      <c r="AC553">
        <v>0</v>
      </c>
      <c r="AD553">
        <v>0</v>
      </c>
      <c r="AE553" t="s">
        <v>10</v>
      </c>
      <c r="AF553">
        <v>0</v>
      </c>
      <c r="AG553">
        <v>0</v>
      </c>
      <c r="AH553" t="s">
        <v>11</v>
      </c>
      <c r="AI553">
        <v>0</v>
      </c>
      <c r="AJ553">
        <v>0</v>
      </c>
      <c r="AK553" t="s">
        <v>12</v>
      </c>
      <c r="AL553">
        <v>0</v>
      </c>
      <c r="AM553">
        <v>0</v>
      </c>
    </row>
    <row r="554" spans="1:39" x14ac:dyDescent="0.25">
      <c r="A554" t="s">
        <v>145</v>
      </c>
      <c r="B554">
        <v>13</v>
      </c>
      <c r="C554">
        <v>325</v>
      </c>
      <c r="D554" t="s">
        <v>1</v>
      </c>
      <c r="E554">
        <v>0</v>
      </c>
      <c r="F554">
        <v>0</v>
      </c>
      <c r="G554" t="s">
        <v>2</v>
      </c>
      <c r="H554">
        <v>0</v>
      </c>
      <c r="I554">
        <v>0</v>
      </c>
      <c r="J554" t="s">
        <v>3</v>
      </c>
      <c r="K554">
        <v>0</v>
      </c>
      <c r="L554">
        <v>0</v>
      </c>
      <c r="M554" t="s">
        <v>4</v>
      </c>
      <c r="N554">
        <v>0</v>
      </c>
      <c r="O554">
        <v>0</v>
      </c>
      <c r="P554" t="s">
        <v>5</v>
      </c>
      <c r="Q554">
        <v>0</v>
      </c>
      <c r="R554">
        <v>0</v>
      </c>
      <c r="S554" t="s">
        <v>6</v>
      </c>
      <c r="T554">
        <v>0</v>
      </c>
      <c r="U554">
        <v>0</v>
      </c>
      <c r="V554" t="s">
        <v>7</v>
      </c>
      <c r="W554">
        <v>0</v>
      </c>
      <c r="X554">
        <v>0</v>
      </c>
      <c r="Y554" t="s">
        <v>8</v>
      </c>
      <c r="Z554">
        <v>0</v>
      </c>
      <c r="AA554">
        <v>0</v>
      </c>
      <c r="AB554" t="s">
        <v>9</v>
      </c>
      <c r="AC554">
        <v>0</v>
      </c>
      <c r="AD554">
        <v>0</v>
      </c>
      <c r="AE554" t="s">
        <v>10</v>
      </c>
      <c r="AF554">
        <v>0</v>
      </c>
      <c r="AG554">
        <v>0</v>
      </c>
      <c r="AH554" t="s">
        <v>11</v>
      </c>
      <c r="AI554">
        <v>0</v>
      </c>
      <c r="AJ554">
        <v>0</v>
      </c>
      <c r="AK554" t="s">
        <v>12</v>
      </c>
      <c r="AL554">
        <v>0</v>
      </c>
      <c r="AM554">
        <v>0</v>
      </c>
    </row>
    <row r="555" spans="1:39" x14ac:dyDescent="0.25">
      <c r="A555" t="s">
        <v>145</v>
      </c>
      <c r="B555">
        <v>14</v>
      </c>
      <c r="C555">
        <v>350</v>
      </c>
      <c r="D555" t="s">
        <v>1</v>
      </c>
      <c r="E555">
        <v>0</v>
      </c>
      <c r="F555">
        <v>0</v>
      </c>
      <c r="G555" t="s">
        <v>2</v>
      </c>
      <c r="H555">
        <v>0</v>
      </c>
      <c r="I555">
        <v>0</v>
      </c>
      <c r="J555" t="s">
        <v>3</v>
      </c>
      <c r="K555">
        <v>0</v>
      </c>
      <c r="L555">
        <v>0</v>
      </c>
      <c r="M555" t="s">
        <v>4</v>
      </c>
      <c r="N555">
        <v>0</v>
      </c>
      <c r="O555">
        <v>0</v>
      </c>
      <c r="P555" t="s">
        <v>5</v>
      </c>
      <c r="Q555">
        <v>0</v>
      </c>
      <c r="R555">
        <v>0</v>
      </c>
      <c r="S555" t="s">
        <v>6</v>
      </c>
      <c r="T555">
        <v>0</v>
      </c>
      <c r="U555">
        <v>0</v>
      </c>
      <c r="V555" t="s">
        <v>7</v>
      </c>
      <c r="W555">
        <v>0</v>
      </c>
      <c r="X555">
        <v>0</v>
      </c>
      <c r="Y555" t="s">
        <v>8</v>
      </c>
      <c r="Z555">
        <v>0</v>
      </c>
      <c r="AA555">
        <v>0</v>
      </c>
      <c r="AB555" t="s">
        <v>9</v>
      </c>
      <c r="AC555">
        <v>0</v>
      </c>
      <c r="AD555">
        <v>0</v>
      </c>
      <c r="AE555" t="s">
        <v>10</v>
      </c>
      <c r="AF555">
        <v>0</v>
      </c>
      <c r="AG555">
        <v>0</v>
      </c>
      <c r="AH555" t="s">
        <v>11</v>
      </c>
      <c r="AI555">
        <v>0</v>
      </c>
      <c r="AJ555">
        <v>0</v>
      </c>
      <c r="AK555" t="s">
        <v>12</v>
      </c>
      <c r="AL555">
        <v>0</v>
      </c>
      <c r="AM555">
        <v>0</v>
      </c>
    </row>
    <row r="556" spans="1:39" x14ac:dyDescent="0.25">
      <c r="A556" t="s">
        <v>145</v>
      </c>
      <c r="B556">
        <v>15</v>
      </c>
      <c r="C556">
        <v>375</v>
      </c>
      <c r="D556" t="s">
        <v>1</v>
      </c>
      <c r="E556">
        <v>0</v>
      </c>
      <c r="F556">
        <v>0</v>
      </c>
      <c r="G556" t="s">
        <v>2</v>
      </c>
      <c r="H556">
        <v>0</v>
      </c>
      <c r="I556">
        <v>0</v>
      </c>
      <c r="J556" t="s">
        <v>3</v>
      </c>
      <c r="K556">
        <v>0</v>
      </c>
      <c r="L556">
        <v>0</v>
      </c>
      <c r="M556" t="s">
        <v>4</v>
      </c>
      <c r="N556">
        <v>0</v>
      </c>
      <c r="O556">
        <v>0</v>
      </c>
      <c r="P556" t="s">
        <v>5</v>
      </c>
      <c r="Q556">
        <v>0</v>
      </c>
      <c r="R556">
        <v>0</v>
      </c>
      <c r="S556" t="s">
        <v>6</v>
      </c>
      <c r="T556">
        <v>0</v>
      </c>
      <c r="U556">
        <v>0</v>
      </c>
      <c r="V556" t="s">
        <v>7</v>
      </c>
      <c r="W556">
        <v>0</v>
      </c>
      <c r="X556">
        <v>0</v>
      </c>
      <c r="Y556" t="s">
        <v>8</v>
      </c>
      <c r="Z556">
        <v>0</v>
      </c>
      <c r="AA556">
        <v>0</v>
      </c>
      <c r="AB556" t="s">
        <v>9</v>
      </c>
      <c r="AC556">
        <v>0</v>
      </c>
      <c r="AD556">
        <v>0</v>
      </c>
      <c r="AE556" t="s">
        <v>10</v>
      </c>
      <c r="AF556">
        <v>0</v>
      </c>
      <c r="AG556">
        <v>0</v>
      </c>
      <c r="AH556" t="s">
        <v>11</v>
      </c>
      <c r="AI556">
        <v>0</v>
      </c>
      <c r="AJ556">
        <v>0</v>
      </c>
      <c r="AK556" t="s">
        <v>12</v>
      </c>
      <c r="AL556">
        <v>0</v>
      </c>
      <c r="AM556">
        <v>0</v>
      </c>
    </row>
    <row r="557" spans="1:39" x14ac:dyDescent="0.25">
      <c r="A557" t="s">
        <v>145</v>
      </c>
      <c r="B557">
        <v>16</v>
      </c>
      <c r="C557">
        <v>400</v>
      </c>
      <c r="D557" t="s">
        <v>1</v>
      </c>
      <c r="E557">
        <v>0</v>
      </c>
      <c r="F557">
        <v>0</v>
      </c>
      <c r="G557" t="s">
        <v>2</v>
      </c>
      <c r="H557">
        <v>0</v>
      </c>
      <c r="I557">
        <v>0</v>
      </c>
      <c r="J557" t="s">
        <v>3</v>
      </c>
      <c r="K557">
        <v>0</v>
      </c>
      <c r="L557">
        <v>0</v>
      </c>
      <c r="M557" t="s">
        <v>4</v>
      </c>
      <c r="N557">
        <v>0</v>
      </c>
      <c r="O557">
        <v>0</v>
      </c>
      <c r="P557" t="s">
        <v>5</v>
      </c>
      <c r="Q557">
        <v>0</v>
      </c>
      <c r="R557">
        <v>0</v>
      </c>
      <c r="S557" t="s">
        <v>6</v>
      </c>
      <c r="T557">
        <v>0</v>
      </c>
      <c r="U557">
        <v>0</v>
      </c>
      <c r="V557" t="s">
        <v>7</v>
      </c>
      <c r="W557">
        <v>0</v>
      </c>
      <c r="X557">
        <v>0</v>
      </c>
      <c r="Y557" t="s">
        <v>8</v>
      </c>
      <c r="Z557">
        <v>0</v>
      </c>
      <c r="AA557">
        <v>0</v>
      </c>
      <c r="AB557" t="s">
        <v>9</v>
      </c>
      <c r="AC557">
        <v>0</v>
      </c>
      <c r="AD557">
        <v>0</v>
      </c>
      <c r="AE557" t="s">
        <v>10</v>
      </c>
      <c r="AF557">
        <v>0</v>
      </c>
      <c r="AG557">
        <v>0</v>
      </c>
      <c r="AH557" t="s">
        <v>11</v>
      </c>
      <c r="AI557">
        <v>0</v>
      </c>
      <c r="AJ557">
        <v>0</v>
      </c>
      <c r="AK557" t="s">
        <v>12</v>
      </c>
      <c r="AL557">
        <v>0</v>
      </c>
      <c r="AM557">
        <v>0</v>
      </c>
    </row>
    <row r="558" spans="1:39" x14ac:dyDescent="0.25">
      <c r="A558" t="s">
        <v>145</v>
      </c>
      <c r="B558">
        <v>17</v>
      </c>
      <c r="C558">
        <v>425</v>
      </c>
      <c r="D558" t="s">
        <v>1</v>
      </c>
      <c r="E558">
        <v>0</v>
      </c>
      <c r="F558">
        <v>0</v>
      </c>
      <c r="G558" t="s">
        <v>2</v>
      </c>
      <c r="H558">
        <v>0</v>
      </c>
      <c r="I558">
        <v>0</v>
      </c>
      <c r="J558" t="s">
        <v>3</v>
      </c>
      <c r="K558">
        <v>0</v>
      </c>
      <c r="L558">
        <v>0</v>
      </c>
      <c r="M558" t="s">
        <v>4</v>
      </c>
      <c r="N558">
        <v>0</v>
      </c>
      <c r="O558">
        <v>0</v>
      </c>
      <c r="P558" t="s">
        <v>5</v>
      </c>
      <c r="Q558">
        <v>0</v>
      </c>
      <c r="R558">
        <v>0</v>
      </c>
      <c r="S558" t="s">
        <v>6</v>
      </c>
      <c r="T558">
        <v>0</v>
      </c>
      <c r="U558">
        <v>0</v>
      </c>
      <c r="V558" t="s">
        <v>7</v>
      </c>
      <c r="W558">
        <v>0</v>
      </c>
      <c r="X558">
        <v>0</v>
      </c>
      <c r="Y558" t="s">
        <v>8</v>
      </c>
      <c r="Z558">
        <v>0</v>
      </c>
      <c r="AA558">
        <v>0</v>
      </c>
      <c r="AB558" t="s">
        <v>9</v>
      </c>
      <c r="AC558">
        <v>0</v>
      </c>
      <c r="AD558">
        <v>0</v>
      </c>
      <c r="AE558" t="s">
        <v>10</v>
      </c>
      <c r="AF558">
        <v>0</v>
      </c>
      <c r="AG558">
        <v>0</v>
      </c>
      <c r="AH558" t="s">
        <v>11</v>
      </c>
      <c r="AI558">
        <v>0</v>
      </c>
      <c r="AJ558">
        <v>0</v>
      </c>
      <c r="AK558" t="s">
        <v>12</v>
      </c>
      <c r="AL558">
        <v>0</v>
      </c>
      <c r="AM558">
        <v>0</v>
      </c>
    </row>
    <row r="559" spans="1:39" x14ac:dyDescent="0.25">
      <c r="A559" t="s">
        <v>145</v>
      </c>
      <c r="B559">
        <v>18</v>
      </c>
      <c r="C559">
        <v>450</v>
      </c>
      <c r="D559" t="s">
        <v>1</v>
      </c>
      <c r="E559">
        <v>0</v>
      </c>
      <c r="F559">
        <v>0</v>
      </c>
      <c r="G559" t="s">
        <v>2</v>
      </c>
      <c r="H559">
        <v>0</v>
      </c>
      <c r="I559">
        <v>0</v>
      </c>
      <c r="J559" t="s">
        <v>3</v>
      </c>
      <c r="K559">
        <v>0</v>
      </c>
      <c r="L559">
        <v>0</v>
      </c>
      <c r="M559" t="s">
        <v>4</v>
      </c>
      <c r="N559">
        <v>0</v>
      </c>
      <c r="O559">
        <v>0</v>
      </c>
      <c r="P559" t="s">
        <v>5</v>
      </c>
      <c r="Q559">
        <v>0</v>
      </c>
      <c r="R559">
        <v>0</v>
      </c>
      <c r="S559" t="s">
        <v>6</v>
      </c>
      <c r="T559">
        <v>0</v>
      </c>
      <c r="U559">
        <v>0</v>
      </c>
      <c r="V559" t="s">
        <v>7</v>
      </c>
      <c r="W559">
        <v>0</v>
      </c>
      <c r="X559">
        <v>0</v>
      </c>
      <c r="Y559" t="s">
        <v>8</v>
      </c>
      <c r="Z559">
        <v>0</v>
      </c>
      <c r="AA559">
        <v>0</v>
      </c>
      <c r="AB559" t="s">
        <v>9</v>
      </c>
      <c r="AC559">
        <v>0</v>
      </c>
      <c r="AD559">
        <v>0</v>
      </c>
      <c r="AE559" t="s">
        <v>10</v>
      </c>
      <c r="AF559">
        <v>0</v>
      </c>
      <c r="AG559">
        <v>0</v>
      </c>
      <c r="AH559" t="s">
        <v>11</v>
      </c>
      <c r="AI559">
        <v>0</v>
      </c>
      <c r="AJ559">
        <v>0</v>
      </c>
      <c r="AK559" t="s">
        <v>12</v>
      </c>
      <c r="AL559">
        <v>0</v>
      </c>
      <c r="AM559">
        <v>0</v>
      </c>
    </row>
    <row r="560" spans="1:39" x14ac:dyDescent="0.25">
      <c r="A560" t="s">
        <v>145</v>
      </c>
      <c r="B560">
        <v>19</v>
      </c>
      <c r="C560">
        <v>475</v>
      </c>
      <c r="D560" t="s">
        <v>1</v>
      </c>
      <c r="E560">
        <v>0</v>
      </c>
      <c r="F560">
        <v>0</v>
      </c>
      <c r="G560" t="s">
        <v>2</v>
      </c>
      <c r="H560">
        <v>0</v>
      </c>
      <c r="I560">
        <v>0</v>
      </c>
      <c r="J560" t="s">
        <v>3</v>
      </c>
      <c r="K560">
        <v>0</v>
      </c>
      <c r="L560">
        <v>0</v>
      </c>
      <c r="M560" t="s">
        <v>4</v>
      </c>
      <c r="N560">
        <v>0</v>
      </c>
      <c r="O560">
        <v>0</v>
      </c>
      <c r="P560" t="s">
        <v>5</v>
      </c>
      <c r="Q560">
        <v>0</v>
      </c>
      <c r="R560">
        <v>0</v>
      </c>
      <c r="S560" t="s">
        <v>6</v>
      </c>
      <c r="T560">
        <v>0</v>
      </c>
      <c r="U560">
        <v>0</v>
      </c>
      <c r="V560" t="s">
        <v>7</v>
      </c>
      <c r="W560">
        <v>0</v>
      </c>
      <c r="X560">
        <v>0</v>
      </c>
      <c r="Y560" t="s">
        <v>8</v>
      </c>
      <c r="Z560">
        <v>0</v>
      </c>
      <c r="AA560">
        <v>0</v>
      </c>
      <c r="AB560" t="s">
        <v>9</v>
      </c>
      <c r="AC560">
        <v>0</v>
      </c>
      <c r="AD560">
        <v>0</v>
      </c>
      <c r="AE560" t="s">
        <v>10</v>
      </c>
      <c r="AF560">
        <v>0</v>
      </c>
      <c r="AG560">
        <v>0</v>
      </c>
      <c r="AH560" t="s">
        <v>11</v>
      </c>
      <c r="AI560">
        <v>0</v>
      </c>
      <c r="AJ560">
        <v>0</v>
      </c>
      <c r="AK560" t="s">
        <v>12</v>
      </c>
      <c r="AL560">
        <v>0</v>
      </c>
      <c r="AM560">
        <v>0</v>
      </c>
    </row>
    <row r="561" spans="1:39" x14ac:dyDescent="0.25">
      <c r="A561" t="s">
        <v>145</v>
      </c>
      <c r="B561">
        <v>20</v>
      </c>
      <c r="C561">
        <v>500</v>
      </c>
      <c r="D561" t="s">
        <v>1</v>
      </c>
      <c r="E561">
        <v>0</v>
      </c>
      <c r="F561">
        <v>0</v>
      </c>
      <c r="G561" t="s">
        <v>2</v>
      </c>
      <c r="H561">
        <v>0</v>
      </c>
      <c r="I561">
        <v>0</v>
      </c>
      <c r="J561" t="s">
        <v>3</v>
      </c>
      <c r="K561">
        <v>0</v>
      </c>
      <c r="L561">
        <v>0</v>
      </c>
      <c r="M561" t="s">
        <v>4</v>
      </c>
      <c r="N561">
        <v>0</v>
      </c>
      <c r="O561">
        <v>0</v>
      </c>
      <c r="P561" t="s">
        <v>5</v>
      </c>
      <c r="Q561">
        <v>0</v>
      </c>
      <c r="R561">
        <v>0</v>
      </c>
      <c r="S561" t="s">
        <v>6</v>
      </c>
      <c r="T561">
        <v>0</v>
      </c>
      <c r="U561">
        <v>0</v>
      </c>
      <c r="V561" t="s">
        <v>7</v>
      </c>
      <c r="W561">
        <v>0</v>
      </c>
      <c r="X561">
        <v>0</v>
      </c>
      <c r="Y561" t="s">
        <v>8</v>
      </c>
      <c r="Z561">
        <v>0</v>
      </c>
      <c r="AA561">
        <v>0</v>
      </c>
      <c r="AB561" t="s">
        <v>9</v>
      </c>
      <c r="AC561">
        <v>0</v>
      </c>
      <c r="AD561">
        <v>0</v>
      </c>
      <c r="AE561" t="s">
        <v>10</v>
      </c>
      <c r="AF561">
        <v>0</v>
      </c>
      <c r="AG561">
        <v>0</v>
      </c>
      <c r="AH561" t="s">
        <v>11</v>
      </c>
      <c r="AI561">
        <v>0</v>
      </c>
      <c r="AJ561">
        <v>0</v>
      </c>
      <c r="AK561" t="s">
        <v>12</v>
      </c>
      <c r="AL561">
        <v>0</v>
      </c>
      <c r="AM561">
        <v>0</v>
      </c>
    </row>
    <row r="562" spans="1:39" x14ac:dyDescent="0.25">
      <c r="A562" t="s">
        <v>146</v>
      </c>
      <c r="B562">
        <v>1</v>
      </c>
      <c r="C562">
        <v>25</v>
      </c>
      <c r="D562" t="s">
        <v>1</v>
      </c>
      <c r="E562">
        <v>0</v>
      </c>
      <c r="F562">
        <v>0</v>
      </c>
      <c r="G562" t="s">
        <v>2</v>
      </c>
      <c r="H562">
        <v>3271.1099920000001</v>
      </c>
      <c r="I562">
        <v>4.7629739999999998</v>
      </c>
      <c r="J562" t="s">
        <v>3</v>
      </c>
      <c r="K562">
        <v>3266.7691669999999</v>
      </c>
      <c r="L562">
        <v>4.6798989999999998</v>
      </c>
      <c r="M562" t="s">
        <v>4</v>
      </c>
      <c r="N562">
        <v>187.48304999999999</v>
      </c>
      <c r="O562">
        <v>0.89524199999999998</v>
      </c>
      <c r="P562" t="s">
        <v>5</v>
      </c>
      <c r="Q562">
        <v>0</v>
      </c>
      <c r="R562">
        <v>0</v>
      </c>
      <c r="S562" t="s">
        <v>6</v>
      </c>
      <c r="T562">
        <v>71.543707999999995</v>
      </c>
      <c r="U562">
        <v>6.8500000000000002E-3</v>
      </c>
      <c r="V562" t="s">
        <v>7</v>
      </c>
      <c r="W562">
        <v>0</v>
      </c>
      <c r="X562">
        <v>0</v>
      </c>
      <c r="Y562" t="s">
        <v>8</v>
      </c>
      <c r="Z562">
        <v>0</v>
      </c>
      <c r="AA562">
        <v>0</v>
      </c>
      <c r="AB562" t="s">
        <v>9</v>
      </c>
      <c r="AC562">
        <v>0.29199199999999997</v>
      </c>
      <c r="AD562">
        <v>9.7E-5</v>
      </c>
      <c r="AE562" t="s">
        <v>10</v>
      </c>
      <c r="AF562">
        <v>0</v>
      </c>
      <c r="AG562">
        <v>0</v>
      </c>
      <c r="AH562" t="s">
        <v>11</v>
      </c>
      <c r="AI562">
        <v>0.70719100000000001</v>
      </c>
      <c r="AJ562">
        <v>3.6000000000000001E-5</v>
      </c>
      <c r="AK562" t="s">
        <v>12</v>
      </c>
      <c r="AL562">
        <v>0</v>
      </c>
      <c r="AM562">
        <v>0</v>
      </c>
    </row>
    <row r="563" spans="1:39" x14ac:dyDescent="0.25">
      <c r="A563" t="s">
        <v>146</v>
      </c>
      <c r="B563">
        <v>2</v>
      </c>
      <c r="C563">
        <v>50</v>
      </c>
      <c r="D563" t="s">
        <v>1</v>
      </c>
      <c r="E563">
        <v>0</v>
      </c>
      <c r="F563">
        <v>0</v>
      </c>
      <c r="G563" t="s">
        <v>2</v>
      </c>
      <c r="H563">
        <v>6541.852054</v>
      </c>
      <c r="I563">
        <v>18.508261000000001</v>
      </c>
      <c r="J563" t="s">
        <v>3</v>
      </c>
      <c r="K563">
        <v>6533.157862</v>
      </c>
      <c r="L563">
        <v>18.128712</v>
      </c>
      <c r="M563" t="s">
        <v>4</v>
      </c>
      <c r="N563">
        <v>374.83293500000002</v>
      </c>
      <c r="O563">
        <v>3.426955</v>
      </c>
      <c r="P563" t="s">
        <v>5</v>
      </c>
      <c r="Q563">
        <v>0</v>
      </c>
      <c r="R563">
        <v>0</v>
      </c>
      <c r="S563" t="s">
        <v>6</v>
      </c>
      <c r="T563">
        <v>143.105323</v>
      </c>
      <c r="U563">
        <v>1.9928000000000001E-2</v>
      </c>
      <c r="V563" t="s">
        <v>7</v>
      </c>
      <c r="W563">
        <v>0</v>
      </c>
      <c r="X563">
        <v>0</v>
      </c>
      <c r="Y563" t="s">
        <v>8</v>
      </c>
      <c r="Z563">
        <v>0</v>
      </c>
      <c r="AA563">
        <v>0</v>
      </c>
      <c r="AB563" t="s">
        <v>9</v>
      </c>
      <c r="AC563">
        <v>0.28864200000000001</v>
      </c>
      <c r="AD563">
        <v>7.3999999999999996E-5</v>
      </c>
      <c r="AE563" t="s">
        <v>10</v>
      </c>
      <c r="AF563">
        <v>0</v>
      </c>
      <c r="AG563">
        <v>0</v>
      </c>
      <c r="AH563" t="s">
        <v>11</v>
      </c>
      <c r="AI563">
        <v>0.70916900000000005</v>
      </c>
      <c r="AJ563">
        <v>4.1999999999999998E-5</v>
      </c>
      <c r="AK563" t="s">
        <v>12</v>
      </c>
      <c r="AL563">
        <v>0</v>
      </c>
      <c r="AM563">
        <v>0</v>
      </c>
    </row>
    <row r="564" spans="1:39" x14ac:dyDescent="0.25">
      <c r="A564" t="s">
        <v>146</v>
      </c>
      <c r="B564">
        <v>3</v>
      </c>
      <c r="C564">
        <v>75</v>
      </c>
      <c r="D564" t="s">
        <v>1</v>
      </c>
      <c r="E564">
        <v>0</v>
      </c>
      <c r="F564">
        <v>0</v>
      </c>
      <c r="G564" t="s">
        <v>2</v>
      </c>
      <c r="H564">
        <v>9812.434115</v>
      </c>
      <c r="I564">
        <v>37.044412000000001</v>
      </c>
      <c r="J564" t="s">
        <v>3</v>
      </c>
      <c r="K564">
        <v>9799.3890790000005</v>
      </c>
      <c r="L564">
        <v>36.063811999999999</v>
      </c>
      <c r="M564" t="s">
        <v>4</v>
      </c>
      <c r="N564">
        <v>562.29021</v>
      </c>
      <c r="O564">
        <v>7.5141780000000002</v>
      </c>
      <c r="P564" t="s">
        <v>5</v>
      </c>
      <c r="Q564">
        <v>0</v>
      </c>
      <c r="R564">
        <v>0</v>
      </c>
      <c r="S564" t="s">
        <v>6</v>
      </c>
      <c r="T564">
        <v>214.64947699999999</v>
      </c>
      <c r="U564">
        <v>3.2037999999999997E-2</v>
      </c>
      <c r="V564" t="s">
        <v>7</v>
      </c>
      <c r="W564">
        <v>0</v>
      </c>
      <c r="X564">
        <v>0</v>
      </c>
      <c r="Y564" t="s">
        <v>8</v>
      </c>
      <c r="Z564">
        <v>0</v>
      </c>
      <c r="AA564">
        <v>0</v>
      </c>
      <c r="AB564" t="s">
        <v>9</v>
      </c>
      <c r="AC564">
        <v>0.286358</v>
      </c>
      <c r="AD564">
        <v>5.1999999999999997E-5</v>
      </c>
      <c r="AE564" t="s">
        <v>10</v>
      </c>
      <c r="AF564">
        <v>0</v>
      </c>
      <c r="AG564">
        <v>0</v>
      </c>
      <c r="AH564" t="s">
        <v>11</v>
      </c>
      <c r="AI564">
        <v>0.71041799999999999</v>
      </c>
      <c r="AJ564">
        <v>5.5000000000000002E-5</v>
      </c>
      <c r="AK564" t="s">
        <v>12</v>
      </c>
      <c r="AL564">
        <v>0</v>
      </c>
      <c r="AM564">
        <v>0</v>
      </c>
    </row>
    <row r="565" spans="1:39" x14ac:dyDescent="0.25">
      <c r="A565" t="s">
        <v>146</v>
      </c>
      <c r="B565">
        <v>4</v>
      </c>
      <c r="C565">
        <v>100</v>
      </c>
      <c r="D565" t="s">
        <v>1</v>
      </c>
      <c r="E565">
        <v>0</v>
      </c>
      <c r="F565">
        <v>0</v>
      </c>
      <c r="G565" t="s">
        <v>2</v>
      </c>
      <c r="H565">
        <v>13083.482242</v>
      </c>
      <c r="I565">
        <v>62.043805999999996</v>
      </c>
      <c r="J565" t="s">
        <v>3</v>
      </c>
      <c r="K565">
        <v>13066.072625999999</v>
      </c>
      <c r="L565">
        <v>60.329766999999997</v>
      </c>
      <c r="M565" t="s">
        <v>4</v>
      </c>
      <c r="N565">
        <v>749.81461999999999</v>
      </c>
      <c r="O565">
        <v>13.358136</v>
      </c>
      <c r="P565" t="s">
        <v>5</v>
      </c>
      <c r="Q565">
        <v>0</v>
      </c>
      <c r="R565">
        <v>0</v>
      </c>
      <c r="S565" t="s">
        <v>6</v>
      </c>
      <c r="T565">
        <v>286.19775299999998</v>
      </c>
      <c r="U565">
        <v>4.2745999999999999E-2</v>
      </c>
      <c r="V565" t="s">
        <v>7</v>
      </c>
      <c r="W565">
        <v>0</v>
      </c>
      <c r="X565">
        <v>0</v>
      </c>
      <c r="Y565" t="s">
        <v>8</v>
      </c>
      <c r="Z565">
        <v>0</v>
      </c>
      <c r="AA565">
        <v>0</v>
      </c>
      <c r="AB565" t="s">
        <v>9</v>
      </c>
      <c r="AC565">
        <v>0.284916</v>
      </c>
      <c r="AD565">
        <v>3.3000000000000003E-5</v>
      </c>
      <c r="AE565" t="s">
        <v>10</v>
      </c>
      <c r="AF565">
        <v>0</v>
      </c>
      <c r="AG565">
        <v>0</v>
      </c>
      <c r="AH565" t="s">
        <v>11</v>
      </c>
      <c r="AI565">
        <v>0.711086</v>
      </c>
      <c r="AJ565">
        <v>6.0000000000000002E-5</v>
      </c>
      <c r="AK565" t="s">
        <v>12</v>
      </c>
      <c r="AL565">
        <v>0</v>
      </c>
      <c r="AM565">
        <v>0</v>
      </c>
    </row>
    <row r="566" spans="1:39" x14ac:dyDescent="0.25">
      <c r="A566" t="s">
        <v>146</v>
      </c>
      <c r="B566">
        <v>5</v>
      </c>
      <c r="C566">
        <v>125</v>
      </c>
      <c r="D566" t="s">
        <v>1</v>
      </c>
      <c r="E566">
        <v>0</v>
      </c>
      <c r="F566">
        <v>0</v>
      </c>
      <c r="G566" t="s">
        <v>2</v>
      </c>
      <c r="H566">
        <v>16354.600490999999</v>
      </c>
      <c r="I566">
        <v>97.456542999999996</v>
      </c>
      <c r="J566" t="s">
        <v>3</v>
      </c>
      <c r="K566">
        <v>16332.831824999999</v>
      </c>
      <c r="L566">
        <v>94.681109000000006</v>
      </c>
      <c r="M566" t="s">
        <v>4</v>
      </c>
      <c r="N566">
        <v>937.23304499999995</v>
      </c>
      <c r="O566">
        <v>19.020510999999999</v>
      </c>
      <c r="P566" t="s">
        <v>5</v>
      </c>
      <c r="Q566">
        <v>0</v>
      </c>
      <c r="R566">
        <v>0</v>
      </c>
      <c r="S566" t="s">
        <v>6</v>
      </c>
      <c r="T566">
        <v>357.751238</v>
      </c>
      <c r="U566">
        <v>5.6910000000000002E-2</v>
      </c>
      <c r="V566" t="s">
        <v>7</v>
      </c>
      <c r="W566">
        <v>0</v>
      </c>
      <c r="X566">
        <v>0</v>
      </c>
      <c r="Y566" t="s">
        <v>8</v>
      </c>
      <c r="Z566">
        <v>0</v>
      </c>
      <c r="AA566">
        <v>0</v>
      </c>
      <c r="AB566" t="s">
        <v>9</v>
      </c>
      <c r="AC566">
        <v>0.28412999999999999</v>
      </c>
      <c r="AD566">
        <v>2.4000000000000001E-5</v>
      </c>
      <c r="AE566" t="s">
        <v>10</v>
      </c>
      <c r="AF566">
        <v>0</v>
      </c>
      <c r="AG566">
        <v>0</v>
      </c>
      <c r="AH566" t="s">
        <v>11</v>
      </c>
      <c r="AI566">
        <v>0.71150400000000003</v>
      </c>
      <c r="AJ566">
        <v>6.3999999999999997E-5</v>
      </c>
      <c r="AK566" t="s">
        <v>12</v>
      </c>
      <c r="AL566">
        <v>0</v>
      </c>
      <c r="AM566">
        <v>0</v>
      </c>
    </row>
    <row r="567" spans="1:39" x14ac:dyDescent="0.25">
      <c r="A567" t="s">
        <v>146</v>
      </c>
      <c r="B567">
        <v>6</v>
      </c>
      <c r="C567">
        <v>150</v>
      </c>
      <c r="D567" t="s">
        <v>1</v>
      </c>
      <c r="E567">
        <v>0</v>
      </c>
      <c r="F567">
        <v>0</v>
      </c>
      <c r="G567" t="s">
        <v>2</v>
      </c>
      <c r="H567">
        <v>19625.365918</v>
      </c>
      <c r="I567">
        <v>136.434684</v>
      </c>
      <c r="J567" t="s">
        <v>3</v>
      </c>
      <c r="K567">
        <v>19599.239824</v>
      </c>
      <c r="L567">
        <v>132.56461300000001</v>
      </c>
      <c r="M567" t="s">
        <v>4</v>
      </c>
      <c r="N567">
        <v>1124.5004610000001</v>
      </c>
      <c r="O567">
        <v>25.540213000000001</v>
      </c>
      <c r="P567" t="s">
        <v>5</v>
      </c>
      <c r="Q567">
        <v>0</v>
      </c>
      <c r="R567">
        <v>0</v>
      </c>
      <c r="S567" t="s">
        <v>6</v>
      </c>
      <c r="T567">
        <v>429.29721000000001</v>
      </c>
      <c r="U567">
        <v>7.1439000000000002E-2</v>
      </c>
      <c r="V567" t="s">
        <v>7</v>
      </c>
      <c r="W567">
        <v>0</v>
      </c>
      <c r="X567">
        <v>0</v>
      </c>
      <c r="Y567" t="s">
        <v>8</v>
      </c>
      <c r="Z567">
        <v>0</v>
      </c>
      <c r="AA567">
        <v>0</v>
      </c>
      <c r="AB567" t="s">
        <v>9</v>
      </c>
      <c r="AC567">
        <v>0.28351999999999999</v>
      </c>
      <c r="AD567">
        <v>2.0000000000000002E-5</v>
      </c>
      <c r="AE567" t="s">
        <v>10</v>
      </c>
      <c r="AF567">
        <v>0</v>
      </c>
      <c r="AG567">
        <v>0</v>
      </c>
      <c r="AH567" t="s">
        <v>11</v>
      </c>
      <c r="AI567">
        <v>0.711673</v>
      </c>
      <c r="AJ567">
        <v>6.3999999999999997E-5</v>
      </c>
      <c r="AK567" t="s">
        <v>12</v>
      </c>
      <c r="AL567">
        <v>0</v>
      </c>
      <c r="AM567">
        <v>0</v>
      </c>
    </row>
    <row r="568" spans="1:39" x14ac:dyDescent="0.25">
      <c r="A568" t="s">
        <v>146</v>
      </c>
      <c r="B568">
        <v>7</v>
      </c>
      <c r="C568">
        <v>175</v>
      </c>
      <c r="D568" t="s">
        <v>1</v>
      </c>
      <c r="E568">
        <v>0</v>
      </c>
      <c r="F568">
        <v>0</v>
      </c>
      <c r="G568" t="s">
        <v>2</v>
      </c>
      <c r="H568">
        <v>22896.228641999998</v>
      </c>
      <c r="I568">
        <v>171.27385200000001</v>
      </c>
      <c r="J568" t="s">
        <v>3</v>
      </c>
      <c r="K568">
        <v>22865.747286999998</v>
      </c>
      <c r="L568">
        <v>166.337885</v>
      </c>
      <c r="M568" t="s">
        <v>4</v>
      </c>
      <c r="N568">
        <v>1311.881052</v>
      </c>
      <c r="O568">
        <v>34.530740999999999</v>
      </c>
      <c r="P568" t="s">
        <v>5</v>
      </c>
      <c r="Q568">
        <v>0</v>
      </c>
      <c r="R568">
        <v>0</v>
      </c>
      <c r="S568" t="s">
        <v>6</v>
      </c>
      <c r="T568">
        <v>500.84644300000002</v>
      </c>
      <c r="U568">
        <v>9.1691999999999996E-2</v>
      </c>
      <c r="V568" t="s">
        <v>7</v>
      </c>
      <c r="W568">
        <v>0</v>
      </c>
      <c r="X568">
        <v>0</v>
      </c>
      <c r="Y568" t="s">
        <v>8</v>
      </c>
      <c r="Z568">
        <v>0</v>
      </c>
      <c r="AA568">
        <v>0</v>
      </c>
      <c r="AB568" t="s">
        <v>9</v>
      </c>
      <c r="AC568">
        <v>0.28346399999999999</v>
      </c>
      <c r="AD568">
        <v>2.0000000000000002E-5</v>
      </c>
      <c r="AE568" t="s">
        <v>10</v>
      </c>
      <c r="AF568">
        <v>0</v>
      </c>
      <c r="AG568">
        <v>0</v>
      </c>
      <c r="AH568" t="s">
        <v>11</v>
      </c>
      <c r="AI568">
        <v>0.71177100000000004</v>
      </c>
      <c r="AJ568">
        <v>6.4999999999999994E-5</v>
      </c>
      <c r="AK568" t="s">
        <v>12</v>
      </c>
      <c r="AL568">
        <v>0</v>
      </c>
      <c r="AM568">
        <v>0</v>
      </c>
    </row>
    <row r="569" spans="1:39" x14ac:dyDescent="0.25">
      <c r="A569" t="s">
        <v>146</v>
      </c>
      <c r="B569">
        <v>8</v>
      </c>
      <c r="C569">
        <v>200</v>
      </c>
      <c r="D569" t="s">
        <v>1</v>
      </c>
      <c r="E569">
        <v>0</v>
      </c>
      <c r="F569">
        <v>0</v>
      </c>
      <c r="G569" t="s">
        <v>2</v>
      </c>
      <c r="H569">
        <v>26167.209759000001</v>
      </c>
      <c r="I569">
        <v>211.97591800000001</v>
      </c>
      <c r="J569" t="s">
        <v>3</v>
      </c>
      <c r="K569">
        <v>26132.370174</v>
      </c>
      <c r="L569">
        <v>205.55844099999999</v>
      </c>
      <c r="M569" t="s">
        <v>4</v>
      </c>
      <c r="N569">
        <v>1499.225786</v>
      </c>
      <c r="O569">
        <v>44.881605999999998</v>
      </c>
      <c r="P569" t="s">
        <v>5</v>
      </c>
      <c r="Q569">
        <v>0</v>
      </c>
      <c r="R569">
        <v>0</v>
      </c>
      <c r="S569" t="s">
        <v>6</v>
      </c>
      <c r="T569">
        <v>572.39451599999995</v>
      </c>
      <c r="U569">
        <v>0.107986</v>
      </c>
      <c r="V569" t="s">
        <v>7</v>
      </c>
      <c r="W569">
        <v>0</v>
      </c>
      <c r="X569">
        <v>0</v>
      </c>
      <c r="Y569" t="s">
        <v>8</v>
      </c>
      <c r="Z569">
        <v>0</v>
      </c>
      <c r="AA569">
        <v>0</v>
      </c>
      <c r="AB569" t="s">
        <v>9</v>
      </c>
      <c r="AC569">
        <v>0.28346399999999999</v>
      </c>
      <c r="AD569">
        <v>2.0000000000000002E-5</v>
      </c>
      <c r="AE569" t="s">
        <v>10</v>
      </c>
      <c r="AF569">
        <v>0</v>
      </c>
      <c r="AG569">
        <v>0</v>
      </c>
      <c r="AH569" t="s">
        <v>11</v>
      </c>
      <c r="AI569">
        <v>0.71177100000000004</v>
      </c>
      <c r="AJ569">
        <v>6.4999999999999994E-5</v>
      </c>
      <c r="AK569" t="s">
        <v>12</v>
      </c>
      <c r="AL569">
        <v>0</v>
      </c>
      <c r="AM569">
        <v>0</v>
      </c>
    </row>
    <row r="570" spans="1:39" x14ac:dyDescent="0.25">
      <c r="A570" t="s">
        <v>146</v>
      </c>
      <c r="B570">
        <v>9</v>
      </c>
      <c r="C570">
        <v>225</v>
      </c>
      <c r="D570" t="s">
        <v>1</v>
      </c>
      <c r="E570">
        <v>0</v>
      </c>
      <c r="F570">
        <v>0</v>
      </c>
      <c r="G570" t="s">
        <v>2</v>
      </c>
      <c r="H570">
        <v>29438.248578999999</v>
      </c>
      <c r="I570">
        <v>259.51313399999998</v>
      </c>
      <c r="J570" t="s">
        <v>3</v>
      </c>
      <c r="K570">
        <v>29399.048351000001</v>
      </c>
      <c r="L570">
        <v>251.53153499999999</v>
      </c>
      <c r="M570" t="s">
        <v>4</v>
      </c>
      <c r="N570">
        <v>1686.5807569999999</v>
      </c>
      <c r="O570">
        <v>54.203457</v>
      </c>
      <c r="P570" t="s">
        <v>5</v>
      </c>
      <c r="Q570">
        <v>0</v>
      </c>
      <c r="R570">
        <v>0</v>
      </c>
      <c r="S570" t="s">
        <v>6</v>
      </c>
      <c r="T570">
        <v>643.95510999999999</v>
      </c>
      <c r="U570">
        <v>0.14760799999999999</v>
      </c>
      <c r="V570" t="s">
        <v>7</v>
      </c>
      <c r="W570">
        <v>0</v>
      </c>
      <c r="X570">
        <v>0</v>
      </c>
      <c r="Y570" t="s">
        <v>8</v>
      </c>
      <c r="Z570">
        <v>0</v>
      </c>
      <c r="AA570">
        <v>0</v>
      </c>
      <c r="AB570" t="s">
        <v>9</v>
      </c>
      <c r="AC570">
        <v>0.28346399999999999</v>
      </c>
      <c r="AD570">
        <v>2.0000000000000002E-5</v>
      </c>
      <c r="AE570" t="s">
        <v>10</v>
      </c>
      <c r="AF570">
        <v>0</v>
      </c>
      <c r="AG570">
        <v>0</v>
      </c>
      <c r="AH570" t="s">
        <v>11</v>
      </c>
      <c r="AI570">
        <v>0.71177100000000004</v>
      </c>
      <c r="AJ570">
        <v>6.4999999999999994E-5</v>
      </c>
      <c r="AK570" t="s">
        <v>12</v>
      </c>
      <c r="AL570">
        <v>0</v>
      </c>
      <c r="AM570">
        <v>0</v>
      </c>
    </row>
    <row r="571" spans="1:39" x14ac:dyDescent="0.25">
      <c r="A571" t="s">
        <v>146</v>
      </c>
      <c r="B571">
        <v>10</v>
      </c>
      <c r="C571">
        <v>250</v>
      </c>
      <c r="D571" t="s">
        <v>1</v>
      </c>
      <c r="E571">
        <v>0</v>
      </c>
      <c r="F571">
        <v>0</v>
      </c>
      <c r="G571" t="s">
        <v>2</v>
      </c>
      <c r="H571">
        <v>32709.139087</v>
      </c>
      <c r="I571">
        <v>298.33664099999999</v>
      </c>
      <c r="J571" t="s">
        <v>3</v>
      </c>
      <c r="K571">
        <v>32665.583476</v>
      </c>
      <c r="L571">
        <v>288.91434600000002</v>
      </c>
      <c r="M571" t="s">
        <v>4</v>
      </c>
      <c r="N571">
        <v>1873.9232999999999</v>
      </c>
      <c r="O571">
        <v>63.554740000000002</v>
      </c>
      <c r="P571" t="s">
        <v>5</v>
      </c>
      <c r="Q571">
        <v>0</v>
      </c>
      <c r="R571">
        <v>0</v>
      </c>
      <c r="S571" t="s">
        <v>6</v>
      </c>
      <c r="T571">
        <v>715.50302699999997</v>
      </c>
      <c r="U571">
        <v>0.174068</v>
      </c>
      <c r="V571" t="s">
        <v>7</v>
      </c>
      <c r="W571">
        <v>0</v>
      </c>
      <c r="X571">
        <v>0</v>
      </c>
      <c r="Y571" t="s">
        <v>8</v>
      </c>
      <c r="Z571">
        <v>0</v>
      </c>
      <c r="AA571">
        <v>0</v>
      </c>
      <c r="AB571" t="s">
        <v>9</v>
      </c>
      <c r="AC571">
        <v>0.28346399999999999</v>
      </c>
      <c r="AD571">
        <v>2.0000000000000002E-5</v>
      </c>
      <c r="AE571" t="s">
        <v>10</v>
      </c>
      <c r="AF571">
        <v>0</v>
      </c>
      <c r="AG571">
        <v>0</v>
      </c>
      <c r="AH571" t="s">
        <v>11</v>
      </c>
      <c r="AI571">
        <v>0.71177299999999999</v>
      </c>
      <c r="AJ571">
        <v>6.4999999999999994E-5</v>
      </c>
      <c r="AK571" t="s">
        <v>12</v>
      </c>
      <c r="AL571">
        <v>0</v>
      </c>
      <c r="AM571">
        <v>0</v>
      </c>
    </row>
    <row r="572" spans="1:39" x14ac:dyDescent="0.25">
      <c r="A572" t="s">
        <v>146</v>
      </c>
      <c r="B572">
        <v>11</v>
      </c>
      <c r="C572">
        <v>275</v>
      </c>
      <c r="D572" t="s">
        <v>1</v>
      </c>
      <c r="E572">
        <v>0</v>
      </c>
      <c r="F572">
        <v>0</v>
      </c>
      <c r="G572" t="s">
        <v>2</v>
      </c>
      <c r="H572">
        <v>35980.227949</v>
      </c>
      <c r="I572">
        <v>354.68742400000002</v>
      </c>
      <c r="J572" t="s">
        <v>3</v>
      </c>
      <c r="K572">
        <v>35932.309177000003</v>
      </c>
      <c r="L572">
        <v>343.279382</v>
      </c>
      <c r="M572" t="s">
        <v>4</v>
      </c>
      <c r="N572">
        <v>2061.2962000000002</v>
      </c>
      <c r="O572">
        <v>73.311913000000004</v>
      </c>
      <c r="P572" t="s">
        <v>5</v>
      </c>
      <c r="Q572">
        <v>0</v>
      </c>
      <c r="R572">
        <v>0</v>
      </c>
      <c r="S572" t="s">
        <v>6</v>
      </c>
      <c r="T572">
        <v>787.04204400000003</v>
      </c>
      <c r="U572">
        <v>0.20910899999999999</v>
      </c>
      <c r="V572" t="s">
        <v>7</v>
      </c>
      <c r="W572">
        <v>0</v>
      </c>
      <c r="X572">
        <v>0</v>
      </c>
      <c r="Y572" t="s">
        <v>8</v>
      </c>
      <c r="Z572">
        <v>0</v>
      </c>
      <c r="AA572">
        <v>0</v>
      </c>
      <c r="AB572" t="s">
        <v>9</v>
      </c>
      <c r="AC572">
        <v>0.28346399999999999</v>
      </c>
      <c r="AD572">
        <v>2.0000000000000002E-5</v>
      </c>
      <c r="AE572" t="s">
        <v>10</v>
      </c>
      <c r="AF572">
        <v>0</v>
      </c>
      <c r="AG572">
        <v>0</v>
      </c>
      <c r="AH572" t="s">
        <v>11</v>
      </c>
      <c r="AI572">
        <v>0.71177299999999999</v>
      </c>
      <c r="AJ572">
        <v>6.4999999999999994E-5</v>
      </c>
      <c r="AK572" t="s">
        <v>12</v>
      </c>
      <c r="AL572">
        <v>0</v>
      </c>
      <c r="AM572">
        <v>0</v>
      </c>
    </row>
    <row r="573" spans="1:39" x14ac:dyDescent="0.25">
      <c r="A573" t="s">
        <v>146</v>
      </c>
      <c r="B573">
        <v>12</v>
      </c>
      <c r="C573">
        <v>300</v>
      </c>
      <c r="D573" t="s">
        <v>1</v>
      </c>
      <c r="E573">
        <v>0</v>
      </c>
      <c r="F573">
        <v>0</v>
      </c>
      <c r="G573" t="s">
        <v>2</v>
      </c>
      <c r="H573">
        <v>39251.332481999998</v>
      </c>
      <c r="I573">
        <v>415.72156999999999</v>
      </c>
      <c r="J573" t="s">
        <v>3</v>
      </c>
      <c r="K573">
        <v>39199.050875000001</v>
      </c>
      <c r="L573">
        <v>402.58302099999997</v>
      </c>
      <c r="M573" t="s">
        <v>4</v>
      </c>
      <c r="N573">
        <v>2248.7037559999999</v>
      </c>
      <c r="O573">
        <v>83.929259000000002</v>
      </c>
      <c r="P573" t="s">
        <v>5</v>
      </c>
      <c r="Q573">
        <v>0</v>
      </c>
      <c r="R573">
        <v>0</v>
      </c>
      <c r="S573" t="s">
        <v>6</v>
      </c>
      <c r="T573">
        <v>858.58236699999998</v>
      </c>
      <c r="U573">
        <v>0.249778</v>
      </c>
      <c r="V573" t="s">
        <v>7</v>
      </c>
      <c r="W573">
        <v>0</v>
      </c>
      <c r="X573">
        <v>0</v>
      </c>
      <c r="Y573" t="s">
        <v>8</v>
      </c>
      <c r="Z573">
        <v>0</v>
      </c>
      <c r="AA573">
        <v>0</v>
      </c>
      <c r="AB573" t="s">
        <v>9</v>
      </c>
      <c r="AC573">
        <v>0.28346399999999999</v>
      </c>
      <c r="AD573">
        <v>2.0000000000000002E-5</v>
      </c>
      <c r="AE573" t="s">
        <v>10</v>
      </c>
      <c r="AF573">
        <v>0</v>
      </c>
      <c r="AG573">
        <v>0</v>
      </c>
      <c r="AH573" t="s">
        <v>11</v>
      </c>
      <c r="AI573">
        <v>0.71177299999999999</v>
      </c>
      <c r="AJ573">
        <v>6.4999999999999994E-5</v>
      </c>
      <c r="AK573" t="s">
        <v>12</v>
      </c>
      <c r="AL573">
        <v>0</v>
      </c>
      <c r="AM573">
        <v>0</v>
      </c>
    </row>
    <row r="574" spans="1:39" x14ac:dyDescent="0.25">
      <c r="A574" t="s">
        <v>146</v>
      </c>
      <c r="B574">
        <v>13</v>
      </c>
      <c r="C574">
        <v>325</v>
      </c>
      <c r="D574" t="s">
        <v>1</v>
      </c>
      <c r="E574">
        <v>0</v>
      </c>
      <c r="F574">
        <v>0</v>
      </c>
      <c r="G574" t="s">
        <v>2</v>
      </c>
      <c r="H574">
        <v>42522.919307999997</v>
      </c>
      <c r="I574">
        <v>470.98478999999998</v>
      </c>
      <c r="J574" t="s">
        <v>3</v>
      </c>
      <c r="K574">
        <v>42466.275558000001</v>
      </c>
      <c r="L574">
        <v>456.03413899999998</v>
      </c>
      <c r="M574" t="s">
        <v>4</v>
      </c>
      <c r="N574">
        <v>2436.1596610000001</v>
      </c>
      <c r="O574">
        <v>92.665171999999998</v>
      </c>
      <c r="P574" t="s">
        <v>5</v>
      </c>
      <c r="Q574">
        <v>0</v>
      </c>
      <c r="R574">
        <v>0</v>
      </c>
      <c r="S574" t="s">
        <v>6</v>
      </c>
      <c r="T574">
        <v>930.131531</v>
      </c>
      <c r="U574">
        <v>0.28779900000000003</v>
      </c>
      <c r="V574" t="s">
        <v>7</v>
      </c>
      <c r="W574">
        <v>0</v>
      </c>
      <c r="X574">
        <v>0</v>
      </c>
      <c r="Y574" t="s">
        <v>8</v>
      </c>
      <c r="Z574">
        <v>0</v>
      </c>
      <c r="AA574">
        <v>0</v>
      </c>
      <c r="AB574" t="s">
        <v>9</v>
      </c>
      <c r="AC574">
        <v>0.28346399999999999</v>
      </c>
      <c r="AD574">
        <v>2.0000000000000002E-5</v>
      </c>
      <c r="AE574" t="s">
        <v>10</v>
      </c>
      <c r="AF574">
        <v>0</v>
      </c>
      <c r="AG574">
        <v>0</v>
      </c>
      <c r="AH574" t="s">
        <v>11</v>
      </c>
      <c r="AI574">
        <v>0.71177299999999999</v>
      </c>
      <c r="AJ574">
        <v>6.4999999999999994E-5</v>
      </c>
      <c r="AK574" t="s">
        <v>12</v>
      </c>
      <c r="AL574">
        <v>0</v>
      </c>
      <c r="AM574">
        <v>0</v>
      </c>
    </row>
    <row r="575" spans="1:39" x14ac:dyDescent="0.25">
      <c r="A575" t="s">
        <v>146</v>
      </c>
      <c r="B575">
        <v>14</v>
      </c>
      <c r="C575">
        <v>350</v>
      </c>
      <c r="D575" t="s">
        <v>1</v>
      </c>
      <c r="E575">
        <v>0</v>
      </c>
      <c r="F575">
        <v>0</v>
      </c>
      <c r="G575" t="s">
        <v>2</v>
      </c>
      <c r="H575">
        <v>45794.380465000002</v>
      </c>
      <c r="I575">
        <v>521.66583800000001</v>
      </c>
      <c r="J575" t="s">
        <v>3</v>
      </c>
      <c r="K575">
        <v>45733.385498000003</v>
      </c>
      <c r="L575">
        <v>505.18775699999998</v>
      </c>
      <c r="M575" t="s">
        <v>4</v>
      </c>
      <c r="N575">
        <v>2623.6034669999999</v>
      </c>
      <c r="O575">
        <v>101.617553</v>
      </c>
      <c r="P575" t="s">
        <v>5</v>
      </c>
      <c r="Q575">
        <v>0</v>
      </c>
      <c r="R575">
        <v>0</v>
      </c>
      <c r="S575" t="s">
        <v>6</v>
      </c>
      <c r="T575">
        <v>1001.6812640000001</v>
      </c>
      <c r="U575">
        <v>0.338916</v>
      </c>
      <c r="V575" t="s">
        <v>7</v>
      </c>
      <c r="W575">
        <v>0</v>
      </c>
      <c r="X575">
        <v>0</v>
      </c>
      <c r="Y575" t="s">
        <v>8</v>
      </c>
      <c r="Z575">
        <v>0</v>
      </c>
      <c r="AA575">
        <v>0</v>
      </c>
      <c r="AB575" t="s">
        <v>9</v>
      </c>
      <c r="AC575">
        <v>0.28346399999999999</v>
      </c>
      <c r="AD575">
        <v>2.0000000000000002E-5</v>
      </c>
      <c r="AE575" t="s">
        <v>10</v>
      </c>
      <c r="AF575">
        <v>0</v>
      </c>
      <c r="AG575">
        <v>0</v>
      </c>
      <c r="AH575" t="s">
        <v>11</v>
      </c>
      <c r="AI575">
        <v>0.71177299999999999</v>
      </c>
      <c r="AJ575">
        <v>6.4999999999999994E-5</v>
      </c>
      <c r="AK575" t="s">
        <v>12</v>
      </c>
      <c r="AL575">
        <v>0</v>
      </c>
      <c r="AM575">
        <v>0</v>
      </c>
    </row>
    <row r="576" spans="1:39" x14ac:dyDescent="0.25">
      <c r="A576" t="s">
        <v>146</v>
      </c>
      <c r="B576">
        <v>15</v>
      </c>
      <c r="C576">
        <v>375</v>
      </c>
      <c r="D576" t="s">
        <v>1</v>
      </c>
      <c r="E576">
        <v>0</v>
      </c>
      <c r="F576">
        <v>0</v>
      </c>
      <c r="G576" t="s">
        <v>2</v>
      </c>
      <c r="H576">
        <v>49065.583915000003</v>
      </c>
      <c r="I576">
        <v>573.32641899999999</v>
      </c>
      <c r="J576" t="s">
        <v>3</v>
      </c>
      <c r="K576">
        <v>49000.23302</v>
      </c>
      <c r="L576">
        <v>554.79376300000001</v>
      </c>
      <c r="M576" t="s">
        <v>4</v>
      </c>
      <c r="N576">
        <v>2811.0496939999998</v>
      </c>
      <c r="O576">
        <v>110.925504</v>
      </c>
      <c r="P576" t="s">
        <v>5</v>
      </c>
      <c r="Q576">
        <v>0</v>
      </c>
      <c r="R576">
        <v>0</v>
      </c>
      <c r="S576" t="s">
        <v>6</v>
      </c>
      <c r="T576">
        <v>1073.2204059999999</v>
      </c>
      <c r="U576">
        <v>0.37539899999999998</v>
      </c>
      <c r="V576" t="s">
        <v>7</v>
      </c>
      <c r="W576">
        <v>0</v>
      </c>
      <c r="X576">
        <v>0</v>
      </c>
      <c r="Y576" t="s">
        <v>8</v>
      </c>
      <c r="Z576">
        <v>0</v>
      </c>
      <c r="AA576">
        <v>0</v>
      </c>
      <c r="AB576" t="s">
        <v>9</v>
      </c>
      <c r="AC576">
        <v>0.28346399999999999</v>
      </c>
      <c r="AD576">
        <v>2.0000000000000002E-5</v>
      </c>
      <c r="AE576" t="s">
        <v>10</v>
      </c>
      <c r="AF576">
        <v>0</v>
      </c>
      <c r="AG576">
        <v>0</v>
      </c>
      <c r="AH576" t="s">
        <v>11</v>
      </c>
      <c r="AI576">
        <v>0.71177299999999999</v>
      </c>
      <c r="AJ576">
        <v>6.4999999999999994E-5</v>
      </c>
      <c r="AK576" t="s">
        <v>12</v>
      </c>
      <c r="AL576">
        <v>0</v>
      </c>
      <c r="AM576">
        <v>0</v>
      </c>
    </row>
    <row r="577" spans="1:39" x14ac:dyDescent="0.25">
      <c r="A577" t="s">
        <v>146</v>
      </c>
      <c r="B577">
        <v>16</v>
      </c>
      <c r="C577">
        <v>400</v>
      </c>
      <c r="D577" t="s">
        <v>1</v>
      </c>
      <c r="E577">
        <v>0</v>
      </c>
      <c r="F577">
        <v>0</v>
      </c>
      <c r="G577" t="s">
        <v>2</v>
      </c>
      <c r="H577">
        <v>52336.952592000001</v>
      </c>
      <c r="I577">
        <v>633.86255600000004</v>
      </c>
      <c r="J577" t="s">
        <v>3</v>
      </c>
      <c r="K577">
        <v>52267.252740999997</v>
      </c>
      <c r="L577">
        <v>612.97050000000002</v>
      </c>
      <c r="M577" t="s">
        <v>4</v>
      </c>
      <c r="N577">
        <v>2998.6503050000001</v>
      </c>
      <c r="O577">
        <v>119.50552399999999</v>
      </c>
      <c r="P577" t="s">
        <v>5</v>
      </c>
      <c r="Q577">
        <v>0</v>
      </c>
      <c r="R577">
        <v>0</v>
      </c>
      <c r="S577" t="s">
        <v>6</v>
      </c>
      <c r="T577">
        <v>1144.765744</v>
      </c>
      <c r="U577">
        <v>0.44811000000000001</v>
      </c>
      <c r="V577" t="s">
        <v>7</v>
      </c>
      <c r="W577">
        <v>0</v>
      </c>
      <c r="X577">
        <v>0</v>
      </c>
      <c r="Y577" t="s">
        <v>8</v>
      </c>
      <c r="Z577">
        <v>0</v>
      </c>
      <c r="AA577">
        <v>0</v>
      </c>
      <c r="AB577" t="s">
        <v>9</v>
      </c>
      <c r="AC577">
        <v>0.28346399999999999</v>
      </c>
      <c r="AD577">
        <v>2.0000000000000002E-5</v>
      </c>
      <c r="AE577" t="s">
        <v>10</v>
      </c>
      <c r="AF577">
        <v>0</v>
      </c>
      <c r="AG577">
        <v>0</v>
      </c>
      <c r="AH577" t="s">
        <v>11</v>
      </c>
      <c r="AI577">
        <v>0.71177299999999999</v>
      </c>
      <c r="AJ577">
        <v>6.4999999999999994E-5</v>
      </c>
      <c r="AK577" t="s">
        <v>12</v>
      </c>
      <c r="AL577">
        <v>0</v>
      </c>
      <c r="AM577">
        <v>0</v>
      </c>
    </row>
    <row r="578" spans="1:39" x14ac:dyDescent="0.25">
      <c r="A578" t="s">
        <v>146</v>
      </c>
      <c r="B578">
        <v>17</v>
      </c>
      <c r="C578">
        <v>425</v>
      </c>
      <c r="D578" t="s">
        <v>1</v>
      </c>
      <c r="E578">
        <v>0</v>
      </c>
      <c r="F578">
        <v>0</v>
      </c>
      <c r="G578" t="s">
        <v>2</v>
      </c>
      <c r="H578">
        <v>55608.186242000003</v>
      </c>
      <c r="I578">
        <v>703.92532000000006</v>
      </c>
      <c r="J578" t="s">
        <v>3</v>
      </c>
      <c r="K578">
        <v>55534.128387999997</v>
      </c>
      <c r="L578">
        <v>680.68403699999999</v>
      </c>
      <c r="M578" t="s">
        <v>4</v>
      </c>
      <c r="N578">
        <v>3186.1780490000001</v>
      </c>
      <c r="O578">
        <v>126.812487</v>
      </c>
      <c r="P578" t="s">
        <v>5</v>
      </c>
      <c r="Q578">
        <v>0</v>
      </c>
      <c r="R578">
        <v>0</v>
      </c>
      <c r="S578" t="s">
        <v>6</v>
      </c>
      <c r="T578">
        <v>1216.3237099999999</v>
      </c>
      <c r="U578">
        <v>0.49798599999999998</v>
      </c>
      <c r="V578" t="s">
        <v>7</v>
      </c>
      <c r="W578">
        <v>0</v>
      </c>
      <c r="X578">
        <v>0</v>
      </c>
      <c r="Y578" t="s">
        <v>8</v>
      </c>
      <c r="Z578">
        <v>0</v>
      </c>
      <c r="AA578">
        <v>0</v>
      </c>
      <c r="AB578" t="s">
        <v>9</v>
      </c>
      <c r="AC578">
        <v>0.28346399999999999</v>
      </c>
      <c r="AD578">
        <v>2.0000000000000002E-5</v>
      </c>
      <c r="AE578" t="s">
        <v>10</v>
      </c>
      <c r="AF578">
        <v>0</v>
      </c>
      <c r="AG578">
        <v>0</v>
      </c>
      <c r="AH578" t="s">
        <v>11</v>
      </c>
      <c r="AI578">
        <v>0.71177299999999999</v>
      </c>
      <c r="AJ578">
        <v>6.4999999999999994E-5</v>
      </c>
      <c r="AK578" t="s">
        <v>12</v>
      </c>
      <c r="AL578">
        <v>0</v>
      </c>
      <c r="AM578">
        <v>0</v>
      </c>
    </row>
    <row r="579" spans="1:39" x14ac:dyDescent="0.25">
      <c r="A579" t="s">
        <v>146</v>
      </c>
      <c r="B579">
        <v>18</v>
      </c>
      <c r="C579">
        <v>450</v>
      </c>
      <c r="D579" t="s">
        <v>1</v>
      </c>
      <c r="E579">
        <v>0</v>
      </c>
      <c r="F579">
        <v>0</v>
      </c>
      <c r="G579" t="s">
        <v>2</v>
      </c>
      <c r="H579">
        <v>58879.426246000003</v>
      </c>
      <c r="I579">
        <v>770.89495199999999</v>
      </c>
      <c r="J579" t="s">
        <v>3</v>
      </c>
      <c r="K579">
        <v>58801.008161999998</v>
      </c>
      <c r="L579">
        <v>745.72109799999998</v>
      </c>
      <c r="M579" t="s">
        <v>4</v>
      </c>
      <c r="N579">
        <v>3373.6177969999999</v>
      </c>
      <c r="O579">
        <v>137.075041</v>
      </c>
      <c r="P579" t="s">
        <v>5</v>
      </c>
      <c r="Q579">
        <v>0</v>
      </c>
      <c r="R579">
        <v>0</v>
      </c>
      <c r="S579" t="s">
        <v>6</v>
      </c>
      <c r="T579">
        <v>1287.8720639999999</v>
      </c>
      <c r="U579">
        <v>0.56820700000000002</v>
      </c>
      <c r="V579" t="s">
        <v>7</v>
      </c>
      <c r="W579">
        <v>0</v>
      </c>
      <c r="X579">
        <v>0</v>
      </c>
      <c r="Y579" t="s">
        <v>8</v>
      </c>
      <c r="Z579">
        <v>0</v>
      </c>
      <c r="AA579">
        <v>0</v>
      </c>
      <c r="AB579" t="s">
        <v>9</v>
      </c>
      <c r="AC579">
        <v>0.28346399999999999</v>
      </c>
      <c r="AD579">
        <v>2.0000000000000002E-5</v>
      </c>
      <c r="AE579" t="s">
        <v>10</v>
      </c>
      <c r="AF579">
        <v>0</v>
      </c>
      <c r="AG579">
        <v>0</v>
      </c>
      <c r="AH579" t="s">
        <v>11</v>
      </c>
      <c r="AI579">
        <v>0.71177299999999999</v>
      </c>
      <c r="AJ579">
        <v>6.4999999999999994E-5</v>
      </c>
      <c r="AK579" t="s">
        <v>12</v>
      </c>
      <c r="AL579">
        <v>0</v>
      </c>
      <c r="AM579">
        <v>0</v>
      </c>
    </row>
    <row r="580" spans="1:39" x14ac:dyDescent="0.25">
      <c r="A580" t="s">
        <v>146</v>
      </c>
      <c r="B580">
        <v>19</v>
      </c>
      <c r="C580">
        <v>475</v>
      </c>
      <c r="D580" t="s">
        <v>1</v>
      </c>
      <c r="E580">
        <v>0</v>
      </c>
      <c r="F580">
        <v>0</v>
      </c>
      <c r="G580" t="s">
        <v>2</v>
      </c>
      <c r="H580">
        <v>62150.6924</v>
      </c>
      <c r="I580">
        <v>854.15051600000004</v>
      </c>
      <c r="J580" t="s">
        <v>3</v>
      </c>
      <c r="K580">
        <v>62067.922396000002</v>
      </c>
      <c r="L580">
        <v>826.51335700000004</v>
      </c>
      <c r="M580" t="s">
        <v>4</v>
      </c>
      <c r="N580">
        <v>3561.0841460000001</v>
      </c>
      <c r="O580">
        <v>145.43262100000001</v>
      </c>
      <c r="P580" t="s">
        <v>5</v>
      </c>
      <c r="Q580">
        <v>0</v>
      </c>
      <c r="R580">
        <v>0</v>
      </c>
      <c r="S580" t="s">
        <v>6</v>
      </c>
      <c r="T580">
        <v>1359.4195540000001</v>
      </c>
      <c r="U580">
        <v>0.64156400000000002</v>
      </c>
      <c r="V580" t="s">
        <v>7</v>
      </c>
      <c r="W580">
        <v>0</v>
      </c>
      <c r="X580">
        <v>0</v>
      </c>
      <c r="Y580" t="s">
        <v>8</v>
      </c>
      <c r="Z580">
        <v>0</v>
      </c>
      <c r="AA580">
        <v>0</v>
      </c>
      <c r="AB580" t="s">
        <v>9</v>
      </c>
      <c r="AC580">
        <v>0.28346399999999999</v>
      </c>
      <c r="AD580">
        <v>2.0000000000000002E-5</v>
      </c>
      <c r="AE580" t="s">
        <v>10</v>
      </c>
      <c r="AF580">
        <v>0</v>
      </c>
      <c r="AG580">
        <v>0</v>
      </c>
      <c r="AH580" t="s">
        <v>11</v>
      </c>
      <c r="AI580">
        <v>0.71177299999999999</v>
      </c>
      <c r="AJ580">
        <v>6.4999999999999994E-5</v>
      </c>
      <c r="AK580" t="s">
        <v>12</v>
      </c>
      <c r="AL580">
        <v>0</v>
      </c>
      <c r="AM580">
        <v>0</v>
      </c>
    </row>
    <row r="581" spans="1:39" x14ac:dyDescent="0.25">
      <c r="A581" t="s">
        <v>146</v>
      </c>
      <c r="B581">
        <v>20</v>
      </c>
      <c r="C581">
        <v>500</v>
      </c>
      <c r="D581" t="s">
        <v>1</v>
      </c>
      <c r="E581">
        <v>0</v>
      </c>
      <c r="F581">
        <v>0</v>
      </c>
      <c r="G581" t="s">
        <v>2</v>
      </c>
      <c r="H581">
        <v>65422.237471</v>
      </c>
      <c r="I581">
        <v>955.06672200000003</v>
      </c>
      <c r="J581" t="s">
        <v>3</v>
      </c>
      <c r="K581">
        <v>65335.117821</v>
      </c>
      <c r="L581">
        <v>924.85689400000001</v>
      </c>
      <c r="M581" t="s">
        <v>4</v>
      </c>
      <c r="N581">
        <v>3748.6521550000002</v>
      </c>
      <c r="O581">
        <v>152.30879100000001</v>
      </c>
      <c r="P581" t="s">
        <v>5</v>
      </c>
      <c r="Q581">
        <v>0</v>
      </c>
      <c r="R581">
        <v>0</v>
      </c>
      <c r="S581" t="s">
        <v>6</v>
      </c>
      <c r="T581">
        <v>1430.95135</v>
      </c>
      <c r="U581">
        <v>0.70619100000000001</v>
      </c>
      <c r="V581" t="s">
        <v>7</v>
      </c>
      <c r="W581">
        <v>0</v>
      </c>
      <c r="X581">
        <v>0</v>
      </c>
      <c r="Y581" t="s">
        <v>8</v>
      </c>
      <c r="Z581">
        <v>0</v>
      </c>
      <c r="AA581">
        <v>0</v>
      </c>
      <c r="AB581" t="s">
        <v>9</v>
      </c>
      <c r="AC581">
        <v>0.28346399999999999</v>
      </c>
      <c r="AD581">
        <v>2.0000000000000002E-5</v>
      </c>
      <c r="AE581" t="s">
        <v>10</v>
      </c>
      <c r="AF581">
        <v>0</v>
      </c>
      <c r="AG581">
        <v>0</v>
      </c>
      <c r="AH581" t="s">
        <v>11</v>
      </c>
      <c r="AI581">
        <v>0.71177299999999999</v>
      </c>
      <c r="AJ581">
        <v>6.4999999999999994E-5</v>
      </c>
      <c r="AK581" t="s">
        <v>12</v>
      </c>
      <c r="AL581">
        <v>0</v>
      </c>
      <c r="AM581">
        <v>0</v>
      </c>
    </row>
    <row r="582" spans="1:39" x14ac:dyDescent="0.25">
      <c r="A582" t="s">
        <v>175</v>
      </c>
      <c r="B582">
        <v>1</v>
      </c>
      <c r="C582">
        <v>25</v>
      </c>
      <c r="D582" t="s">
        <v>1</v>
      </c>
      <c r="E582">
        <v>0</v>
      </c>
      <c r="F582">
        <v>0</v>
      </c>
      <c r="G582" t="s">
        <v>2</v>
      </c>
      <c r="H582">
        <v>0</v>
      </c>
      <c r="I582">
        <v>0</v>
      </c>
      <c r="J582" t="s">
        <v>3</v>
      </c>
      <c r="K582">
        <v>0</v>
      </c>
      <c r="L582">
        <v>0</v>
      </c>
      <c r="M582" t="s">
        <v>4</v>
      </c>
      <c r="N582">
        <v>0</v>
      </c>
      <c r="O582">
        <v>0</v>
      </c>
      <c r="P582" t="s">
        <v>5</v>
      </c>
      <c r="Q582">
        <v>0</v>
      </c>
      <c r="R582">
        <v>0</v>
      </c>
      <c r="S582" t="s">
        <v>6</v>
      </c>
      <c r="T582">
        <v>0</v>
      </c>
      <c r="U582">
        <v>0</v>
      </c>
      <c r="V582" t="s">
        <v>7</v>
      </c>
      <c r="W582">
        <v>0</v>
      </c>
      <c r="X582">
        <v>0</v>
      </c>
      <c r="Y582" t="s">
        <v>8</v>
      </c>
      <c r="Z582">
        <v>0</v>
      </c>
      <c r="AA582">
        <v>0</v>
      </c>
      <c r="AB582" t="s">
        <v>9</v>
      </c>
      <c r="AC582">
        <v>0</v>
      </c>
      <c r="AD582">
        <v>0</v>
      </c>
      <c r="AE582" t="s">
        <v>10</v>
      </c>
      <c r="AF582">
        <v>0</v>
      </c>
      <c r="AG582">
        <v>0</v>
      </c>
      <c r="AH582" t="s">
        <v>11</v>
      </c>
      <c r="AI582">
        <v>0</v>
      </c>
      <c r="AJ582">
        <v>0</v>
      </c>
      <c r="AK582" t="s">
        <v>12</v>
      </c>
      <c r="AL582">
        <v>0</v>
      </c>
      <c r="AM582">
        <v>0</v>
      </c>
    </row>
    <row r="583" spans="1:39" x14ac:dyDescent="0.25">
      <c r="A583" t="s">
        <v>175</v>
      </c>
      <c r="B583">
        <v>2</v>
      </c>
      <c r="C583">
        <v>50</v>
      </c>
      <c r="D583" t="s">
        <v>1</v>
      </c>
      <c r="E583">
        <v>0</v>
      </c>
      <c r="F583">
        <v>0</v>
      </c>
      <c r="G583" t="s">
        <v>2</v>
      </c>
      <c r="H583">
        <v>0</v>
      </c>
      <c r="I583">
        <v>0</v>
      </c>
      <c r="J583" t="s">
        <v>3</v>
      </c>
      <c r="K583">
        <v>0</v>
      </c>
      <c r="L583">
        <v>0</v>
      </c>
      <c r="M583" t="s">
        <v>4</v>
      </c>
      <c r="N583">
        <v>0</v>
      </c>
      <c r="O583">
        <v>0</v>
      </c>
      <c r="P583" t="s">
        <v>5</v>
      </c>
      <c r="Q583">
        <v>0</v>
      </c>
      <c r="R583">
        <v>0</v>
      </c>
      <c r="S583" t="s">
        <v>6</v>
      </c>
      <c r="T583">
        <v>0</v>
      </c>
      <c r="U583">
        <v>0</v>
      </c>
      <c r="V583" t="s">
        <v>7</v>
      </c>
      <c r="W583">
        <v>0</v>
      </c>
      <c r="X583">
        <v>0</v>
      </c>
      <c r="Y583" t="s">
        <v>8</v>
      </c>
      <c r="Z583">
        <v>0</v>
      </c>
      <c r="AA583">
        <v>0</v>
      </c>
      <c r="AB583" t="s">
        <v>9</v>
      </c>
      <c r="AC583">
        <v>0</v>
      </c>
      <c r="AD583">
        <v>0</v>
      </c>
      <c r="AE583" t="s">
        <v>10</v>
      </c>
      <c r="AF583">
        <v>0</v>
      </c>
      <c r="AG583">
        <v>0</v>
      </c>
      <c r="AH583" t="s">
        <v>11</v>
      </c>
      <c r="AI583">
        <v>0</v>
      </c>
      <c r="AJ583">
        <v>0</v>
      </c>
      <c r="AK583" t="s">
        <v>12</v>
      </c>
      <c r="AL583">
        <v>0</v>
      </c>
      <c r="AM583">
        <v>0</v>
      </c>
    </row>
    <row r="584" spans="1:39" x14ac:dyDescent="0.25">
      <c r="A584" t="s">
        <v>175</v>
      </c>
      <c r="B584">
        <v>3</v>
      </c>
      <c r="C584">
        <v>75</v>
      </c>
      <c r="D584" t="s">
        <v>1</v>
      </c>
      <c r="E584">
        <v>0</v>
      </c>
      <c r="F584">
        <v>0</v>
      </c>
      <c r="G584" t="s">
        <v>2</v>
      </c>
      <c r="H584">
        <v>0</v>
      </c>
      <c r="I584">
        <v>0</v>
      </c>
      <c r="J584" t="s">
        <v>3</v>
      </c>
      <c r="K584">
        <v>0</v>
      </c>
      <c r="L584">
        <v>0</v>
      </c>
      <c r="M584" t="s">
        <v>4</v>
      </c>
      <c r="N584">
        <v>0</v>
      </c>
      <c r="O584">
        <v>0</v>
      </c>
      <c r="P584" t="s">
        <v>5</v>
      </c>
      <c r="Q584">
        <v>0</v>
      </c>
      <c r="R584">
        <v>0</v>
      </c>
      <c r="S584" t="s">
        <v>6</v>
      </c>
      <c r="T584">
        <v>0</v>
      </c>
      <c r="U584">
        <v>0</v>
      </c>
      <c r="V584" t="s">
        <v>7</v>
      </c>
      <c r="W584">
        <v>0</v>
      </c>
      <c r="X584">
        <v>0</v>
      </c>
      <c r="Y584" t="s">
        <v>8</v>
      </c>
      <c r="Z584">
        <v>0</v>
      </c>
      <c r="AA584">
        <v>0</v>
      </c>
      <c r="AB584" t="s">
        <v>9</v>
      </c>
      <c r="AC584">
        <v>0</v>
      </c>
      <c r="AD584">
        <v>0</v>
      </c>
      <c r="AE584" t="s">
        <v>10</v>
      </c>
      <c r="AF584">
        <v>0</v>
      </c>
      <c r="AG584">
        <v>0</v>
      </c>
      <c r="AH584" t="s">
        <v>11</v>
      </c>
      <c r="AI584">
        <v>0</v>
      </c>
      <c r="AJ584">
        <v>0</v>
      </c>
      <c r="AK584" t="s">
        <v>12</v>
      </c>
      <c r="AL584">
        <v>0</v>
      </c>
      <c r="AM584">
        <v>0</v>
      </c>
    </row>
    <row r="585" spans="1:39" x14ac:dyDescent="0.25">
      <c r="A585" t="s">
        <v>175</v>
      </c>
      <c r="B585">
        <v>4</v>
      </c>
      <c r="C585">
        <v>100</v>
      </c>
      <c r="D585" t="s">
        <v>1</v>
      </c>
      <c r="E585">
        <v>0</v>
      </c>
      <c r="F585">
        <v>0</v>
      </c>
      <c r="G585" t="s">
        <v>2</v>
      </c>
      <c r="H585">
        <v>0</v>
      </c>
      <c r="I585">
        <v>0</v>
      </c>
      <c r="J585" t="s">
        <v>3</v>
      </c>
      <c r="K585">
        <v>0</v>
      </c>
      <c r="L585">
        <v>0</v>
      </c>
      <c r="M585" t="s">
        <v>4</v>
      </c>
      <c r="N585">
        <v>0</v>
      </c>
      <c r="O585">
        <v>0</v>
      </c>
      <c r="P585" t="s">
        <v>5</v>
      </c>
      <c r="Q585">
        <v>0</v>
      </c>
      <c r="R585">
        <v>0</v>
      </c>
      <c r="S585" t="s">
        <v>6</v>
      </c>
      <c r="T585">
        <v>0</v>
      </c>
      <c r="U585">
        <v>0</v>
      </c>
      <c r="V585" t="s">
        <v>7</v>
      </c>
      <c r="W585">
        <v>0</v>
      </c>
      <c r="X585">
        <v>0</v>
      </c>
      <c r="Y585" t="s">
        <v>8</v>
      </c>
      <c r="Z585">
        <v>0</v>
      </c>
      <c r="AA585">
        <v>0</v>
      </c>
      <c r="AB585" t="s">
        <v>9</v>
      </c>
      <c r="AC585">
        <v>0</v>
      </c>
      <c r="AD585">
        <v>0</v>
      </c>
      <c r="AE585" t="s">
        <v>10</v>
      </c>
      <c r="AF585">
        <v>0</v>
      </c>
      <c r="AG585">
        <v>0</v>
      </c>
      <c r="AH585" t="s">
        <v>11</v>
      </c>
      <c r="AI585">
        <v>0</v>
      </c>
      <c r="AJ585">
        <v>0</v>
      </c>
      <c r="AK585" t="s">
        <v>12</v>
      </c>
      <c r="AL585">
        <v>0</v>
      </c>
      <c r="AM585">
        <v>0</v>
      </c>
    </row>
    <row r="586" spans="1:39" x14ac:dyDescent="0.25">
      <c r="A586" t="s">
        <v>175</v>
      </c>
      <c r="B586">
        <v>5</v>
      </c>
      <c r="C586">
        <v>125</v>
      </c>
      <c r="D586" t="s">
        <v>1</v>
      </c>
      <c r="E586">
        <v>0</v>
      </c>
      <c r="F586">
        <v>0</v>
      </c>
      <c r="G586" t="s">
        <v>2</v>
      </c>
      <c r="H586">
        <v>0</v>
      </c>
      <c r="I586">
        <v>0</v>
      </c>
      <c r="J586" t="s">
        <v>3</v>
      </c>
      <c r="K586">
        <v>0</v>
      </c>
      <c r="L586">
        <v>0</v>
      </c>
      <c r="M586" t="s">
        <v>4</v>
      </c>
      <c r="N586">
        <v>0</v>
      </c>
      <c r="O586">
        <v>0</v>
      </c>
      <c r="P586" t="s">
        <v>5</v>
      </c>
      <c r="Q586">
        <v>0</v>
      </c>
      <c r="R586">
        <v>0</v>
      </c>
      <c r="S586" t="s">
        <v>6</v>
      </c>
      <c r="T586">
        <v>0</v>
      </c>
      <c r="U586">
        <v>0</v>
      </c>
      <c r="V586" t="s">
        <v>7</v>
      </c>
      <c r="W586">
        <v>0</v>
      </c>
      <c r="X586">
        <v>0</v>
      </c>
      <c r="Y586" t="s">
        <v>8</v>
      </c>
      <c r="Z586">
        <v>0</v>
      </c>
      <c r="AA586">
        <v>0</v>
      </c>
      <c r="AB586" t="s">
        <v>9</v>
      </c>
      <c r="AC586">
        <v>0</v>
      </c>
      <c r="AD586">
        <v>0</v>
      </c>
      <c r="AE586" t="s">
        <v>10</v>
      </c>
      <c r="AF586">
        <v>0</v>
      </c>
      <c r="AG586">
        <v>0</v>
      </c>
      <c r="AH586" t="s">
        <v>11</v>
      </c>
      <c r="AI586">
        <v>0</v>
      </c>
      <c r="AJ586">
        <v>0</v>
      </c>
      <c r="AK586" t="s">
        <v>12</v>
      </c>
      <c r="AL586">
        <v>0</v>
      </c>
      <c r="AM586">
        <v>0</v>
      </c>
    </row>
    <row r="587" spans="1:39" x14ac:dyDescent="0.25">
      <c r="A587" t="s">
        <v>175</v>
      </c>
      <c r="B587">
        <v>6</v>
      </c>
      <c r="C587">
        <v>150</v>
      </c>
      <c r="D587" t="s">
        <v>1</v>
      </c>
      <c r="E587">
        <v>0</v>
      </c>
      <c r="F587">
        <v>0</v>
      </c>
      <c r="G587" t="s">
        <v>2</v>
      </c>
      <c r="H587">
        <v>0</v>
      </c>
      <c r="I587">
        <v>0</v>
      </c>
      <c r="J587" t="s">
        <v>3</v>
      </c>
      <c r="K587">
        <v>0</v>
      </c>
      <c r="L587">
        <v>0</v>
      </c>
      <c r="M587" t="s">
        <v>4</v>
      </c>
      <c r="N587">
        <v>0</v>
      </c>
      <c r="O587">
        <v>0</v>
      </c>
      <c r="P587" t="s">
        <v>5</v>
      </c>
      <c r="Q587">
        <v>0</v>
      </c>
      <c r="R587">
        <v>0</v>
      </c>
      <c r="S587" t="s">
        <v>6</v>
      </c>
      <c r="T587">
        <v>0</v>
      </c>
      <c r="U587">
        <v>0</v>
      </c>
      <c r="V587" t="s">
        <v>7</v>
      </c>
      <c r="W587">
        <v>0</v>
      </c>
      <c r="X587">
        <v>0</v>
      </c>
      <c r="Y587" t="s">
        <v>8</v>
      </c>
      <c r="Z587">
        <v>0</v>
      </c>
      <c r="AA587">
        <v>0</v>
      </c>
      <c r="AB587" t="s">
        <v>9</v>
      </c>
      <c r="AC587">
        <v>0</v>
      </c>
      <c r="AD587">
        <v>0</v>
      </c>
      <c r="AE587" t="s">
        <v>10</v>
      </c>
      <c r="AF587">
        <v>0</v>
      </c>
      <c r="AG587">
        <v>0</v>
      </c>
      <c r="AH587" t="s">
        <v>11</v>
      </c>
      <c r="AI587">
        <v>0</v>
      </c>
      <c r="AJ587">
        <v>0</v>
      </c>
      <c r="AK587" t="s">
        <v>12</v>
      </c>
      <c r="AL587">
        <v>0</v>
      </c>
      <c r="AM587">
        <v>0</v>
      </c>
    </row>
    <row r="588" spans="1:39" x14ac:dyDescent="0.25">
      <c r="A588" t="s">
        <v>175</v>
      </c>
      <c r="B588">
        <v>7</v>
      </c>
      <c r="C588">
        <v>175</v>
      </c>
      <c r="D588" t="s">
        <v>1</v>
      </c>
      <c r="E588">
        <v>0</v>
      </c>
      <c r="F588">
        <v>0</v>
      </c>
      <c r="G588" t="s">
        <v>2</v>
      </c>
      <c r="H588">
        <v>0</v>
      </c>
      <c r="I588">
        <v>0</v>
      </c>
      <c r="J588" t="s">
        <v>3</v>
      </c>
      <c r="K588">
        <v>0</v>
      </c>
      <c r="L588">
        <v>0</v>
      </c>
      <c r="M588" t="s">
        <v>4</v>
      </c>
      <c r="N588">
        <v>0</v>
      </c>
      <c r="O588">
        <v>0</v>
      </c>
      <c r="P588" t="s">
        <v>5</v>
      </c>
      <c r="Q588">
        <v>0</v>
      </c>
      <c r="R588">
        <v>0</v>
      </c>
      <c r="S588" t="s">
        <v>6</v>
      </c>
      <c r="T588">
        <v>0</v>
      </c>
      <c r="U588">
        <v>0</v>
      </c>
      <c r="V588" t="s">
        <v>7</v>
      </c>
      <c r="W588">
        <v>0</v>
      </c>
      <c r="X588">
        <v>0</v>
      </c>
      <c r="Y588" t="s">
        <v>8</v>
      </c>
      <c r="Z588">
        <v>0</v>
      </c>
      <c r="AA588">
        <v>0</v>
      </c>
      <c r="AB588" t="s">
        <v>9</v>
      </c>
      <c r="AC588">
        <v>0</v>
      </c>
      <c r="AD588">
        <v>0</v>
      </c>
      <c r="AE588" t="s">
        <v>10</v>
      </c>
      <c r="AF588">
        <v>0</v>
      </c>
      <c r="AG588">
        <v>0</v>
      </c>
      <c r="AH588" t="s">
        <v>11</v>
      </c>
      <c r="AI588">
        <v>0</v>
      </c>
      <c r="AJ588">
        <v>0</v>
      </c>
      <c r="AK588" t="s">
        <v>12</v>
      </c>
      <c r="AL588">
        <v>0</v>
      </c>
      <c r="AM588">
        <v>0</v>
      </c>
    </row>
    <row r="589" spans="1:39" x14ac:dyDescent="0.25">
      <c r="A589" t="s">
        <v>175</v>
      </c>
      <c r="B589">
        <v>8</v>
      </c>
      <c r="C589">
        <v>200</v>
      </c>
      <c r="D589" t="s">
        <v>1</v>
      </c>
      <c r="E589">
        <v>0</v>
      </c>
      <c r="F589">
        <v>0</v>
      </c>
      <c r="G589" t="s">
        <v>2</v>
      </c>
      <c r="H589">
        <v>0</v>
      </c>
      <c r="I589">
        <v>0</v>
      </c>
      <c r="J589" t="s">
        <v>3</v>
      </c>
      <c r="K589">
        <v>0</v>
      </c>
      <c r="L589">
        <v>0</v>
      </c>
      <c r="M589" t="s">
        <v>4</v>
      </c>
      <c r="N589">
        <v>0</v>
      </c>
      <c r="O589">
        <v>0</v>
      </c>
      <c r="P589" t="s">
        <v>5</v>
      </c>
      <c r="Q589">
        <v>0</v>
      </c>
      <c r="R589">
        <v>0</v>
      </c>
      <c r="S589" t="s">
        <v>6</v>
      </c>
      <c r="T589">
        <v>0</v>
      </c>
      <c r="U589">
        <v>0</v>
      </c>
      <c r="V589" t="s">
        <v>7</v>
      </c>
      <c r="W589">
        <v>0</v>
      </c>
      <c r="X589">
        <v>0</v>
      </c>
      <c r="Y589" t="s">
        <v>8</v>
      </c>
      <c r="Z589">
        <v>0</v>
      </c>
      <c r="AA589">
        <v>0</v>
      </c>
      <c r="AB589" t="s">
        <v>9</v>
      </c>
      <c r="AC589">
        <v>0</v>
      </c>
      <c r="AD589">
        <v>0</v>
      </c>
      <c r="AE589" t="s">
        <v>10</v>
      </c>
      <c r="AF589">
        <v>0</v>
      </c>
      <c r="AG589">
        <v>0</v>
      </c>
      <c r="AH589" t="s">
        <v>11</v>
      </c>
      <c r="AI589">
        <v>0</v>
      </c>
      <c r="AJ589">
        <v>0</v>
      </c>
      <c r="AK589" t="s">
        <v>12</v>
      </c>
      <c r="AL589">
        <v>0</v>
      </c>
      <c r="AM589">
        <v>0</v>
      </c>
    </row>
    <row r="590" spans="1:39" x14ac:dyDescent="0.25">
      <c r="A590" t="s">
        <v>175</v>
      </c>
      <c r="B590">
        <v>9</v>
      </c>
      <c r="C590">
        <v>225</v>
      </c>
      <c r="D590" t="s">
        <v>1</v>
      </c>
      <c r="E590">
        <v>0</v>
      </c>
      <c r="F590">
        <v>0</v>
      </c>
      <c r="G590" t="s">
        <v>2</v>
      </c>
      <c r="H590">
        <v>0</v>
      </c>
      <c r="I590">
        <v>0</v>
      </c>
      <c r="J590" t="s">
        <v>3</v>
      </c>
      <c r="K590">
        <v>0</v>
      </c>
      <c r="L590">
        <v>0</v>
      </c>
      <c r="M590" t="s">
        <v>4</v>
      </c>
      <c r="N590">
        <v>0</v>
      </c>
      <c r="O590">
        <v>0</v>
      </c>
      <c r="P590" t="s">
        <v>5</v>
      </c>
      <c r="Q590">
        <v>0</v>
      </c>
      <c r="R590">
        <v>0</v>
      </c>
      <c r="S590" t="s">
        <v>6</v>
      </c>
      <c r="T590">
        <v>0</v>
      </c>
      <c r="U590">
        <v>0</v>
      </c>
      <c r="V590" t="s">
        <v>7</v>
      </c>
      <c r="W590">
        <v>0</v>
      </c>
      <c r="X590">
        <v>0</v>
      </c>
      <c r="Y590" t="s">
        <v>8</v>
      </c>
      <c r="Z590">
        <v>0</v>
      </c>
      <c r="AA590">
        <v>0</v>
      </c>
      <c r="AB590" t="s">
        <v>9</v>
      </c>
      <c r="AC590">
        <v>0</v>
      </c>
      <c r="AD590">
        <v>0</v>
      </c>
      <c r="AE590" t="s">
        <v>10</v>
      </c>
      <c r="AF590">
        <v>0</v>
      </c>
      <c r="AG590">
        <v>0</v>
      </c>
      <c r="AH590" t="s">
        <v>11</v>
      </c>
      <c r="AI590">
        <v>0</v>
      </c>
      <c r="AJ590">
        <v>0</v>
      </c>
      <c r="AK590" t="s">
        <v>12</v>
      </c>
      <c r="AL590">
        <v>0</v>
      </c>
      <c r="AM590">
        <v>0</v>
      </c>
    </row>
    <row r="591" spans="1:39" x14ac:dyDescent="0.25">
      <c r="A591" t="s">
        <v>175</v>
      </c>
      <c r="B591">
        <v>10</v>
      </c>
      <c r="C591">
        <v>250</v>
      </c>
      <c r="D591" t="s">
        <v>1</v>
      </c>
      <c r="E591">
        <v>0</v>
      </c>
      <c r="F591">
        <v>0</v>
      </c>
      <c r="G591" t="s">
        <v>2</v>
      </c>
      <c r="H591">
        <v>0</v>
      </c>
      <c r="I591">
        <v>0</v>
      </c>
      <c r="J591" t="s">
        <v>3</v>
      </c>
      <c r="K591">
        <v>0</v>
      </c>
      <c r="L591">
        <v>0</v>
      </c>
      <c r="M591" t="s">
        <v>4</v>
      </c>
      <c r="N591">
        <v>0</v>
      </c>
      <c r="O591">
        <v>0</v>
      </c>
      <c r="P591" t="s">
        <v>5</v>
      </c>
      <c r="Q591">
        <v>0</v>
      </c>
      <c r="R591">
        <v>0</v>
      </c>
      <c r="S591" t="s">
        <v>6</v>
      </c>
      <c r="T591">
        <v>0</v>
      </c>
      <c r="U591">
        <v>0</v>
      </c>
      <c r="V591" t="s">
        <v>7</v>
      </c>
      <c r="W591">
        <v>0</v>
      </c>
      <c r="X591">
        <v>0</v>
      </c>
      <c r="Y591" t="s">
        <v>8</v>
      </c>
      <c r="Z591">
        <v>0</v>
      </c>
      <c r="AA591">
        <v>0</v>
      </c>
      <c r="AB591" t="s">
        <v>9</v>
      </c>
      <c r="AC591">
        <v>0</v>
      </c>
      <c r="AD591">
        <v>0</v>
      </c>
      <c r="AE591" t="s">
        <v>10</v>
      </c>
      <c r="AF591">
        <v>0</v>
      </c>
      <c r="AG591">
        <v>0</v>
      </c>
      <c r="AH591" t="s">
        <v>11</v>
      </c>
      <c r="AI591">
        <v>0</v>
      </c>
      <c r="AJ591">
        <v>0</v>
      </c>
      <c r="AK591" t="s">
        <v>12</v>
      </c>
      <c r="AL591">
        <v>0</v>
      </c>
      <c r="AM591">
        <v>0</v>
      </c>
    </row>
    <row r="592" spans="1:39" x14ac:dyDescent="0.25">
      <c r="A592" t="s">
        <v>175</v>
      </c>
      <c r="B592">
        <v>11</v>
      </c>
      <c r="C592">
        <v>275</v>
      </c>
      <c r="D592" t="s">
        <v>1</v>
      </c>
      <c r="E592">
        <v>0</v>
      </c>
      <c r="F592">
        <v>0</v>
      </c>
      <c r="G592" t="s">
        <v>2</v>
      </c>
      <c r="H592">
        <v>0</v>
      </c>
      <c r="I592">
        <v>0</v>
      </c>
      <c r="J592" t="s">
        <v>3</v>
      </c>
      <c r="K592">
        <v>0</v>
      </c>
      <c r="L592">
        <v>0</v>
      </c>
      <c r="M592" t="s">
        <v>4</v>
      </c>
      <c r="N592">
        <v>0</v>
      </c>
      <c r="O592">
        <v>0</v>
      </c>
      <c r="P592" t="s">
        <v>5</v>
      </c>
      <c r="Q592">
        <v>0</v>
      </c>
      <c r="R592">
        <v>0</v>
      </c>
      <c r="S592" t="s">
        <v>6</v>
      </c>
      <c r="T592">
        <v>0</v>
      </c>
      <c r="U592">
        <v>0</v>
      </c>
      <c r="V592" t="s">
        <v>7</v>
      </c>
      <c r="W592">
        <v>0</v>
      </c>
      <c r="X592">
        <v>0</v>
      </c>
      <c r="Y592" t="s">
        <v>8</v>
      </c>
      <c r="Z592">
        <v>0</v>
      </c>
      <c r="AA592">
        <v>0</v>
      </c>
      <c r="AB592" t="s">
        <v>9</v>
      </c>
      <c r="AC592">
        <v>0</v>
      </c>
      <c r="AD592">
        <v>0</v>
      </c>
      <c r="AE592" t="s">
        <v>10</v>
      </c>
      <c r="AF592">
        <v>0</v>
      </c>
      <c r="AG592">
        <v>0</v>
      </c>
      <c r="AH592" t="s">
        <v>11</v>
      </c>
      <c r="AI592">
        <v>0</v>
      </c>
      <c r="AJ592">
        <v>0</v>
      </c>
      <c r="AK592" t="s">
        <v>12</v>
      </c>
      <c r="AL592">
        <v>0</v>
      </c>
      <c r="AM592">
        <v>0</v>
      </c>
    </row>
    <row r="593" spans="1:39" x14ac:dyDescent="0.25">
      <c r="A593" t="s">
        <v>175</v>
      </c>
      <c r="B593">
        <v>12</v>
      </c>
      <c r="C593">
        <v>300</v>
      </c>
      <c r="D593" t="s">
        <v>1</v>
      </c>
      <c r="E593">
        <v>0</v>
      </c>
      <c r="F593">
        <v>0</v>
      </c>
      <c r="G593" t="s">
        <v>2</v>
      </c>
      <c r="H593">
        <v>0</v>
      </c>
      <c r="I593">
        <v>0</v>
      </c>
      <c r="J593" t="s">
        <v>3</v>
      </c>
      <c r="K593">
        <v>0</v>
      </c>
      <c r="L593">
        <v>0</v>
      </c>
      <c r="M593" t="s">
        <v>4</v>
      </c>
      <c r="N593">
        <v>0</v>
      </c>
      <c r="O593">
        <v>0</v>
      </c>
      <c r="P593" t="s">
        <v>5</v>
      </c>
      <c r="Q593">
        <v>0</v>
      </c>
      <c r="R593">
        <v>0</v>
      </c>
      <c r="S593" t="s">
        <v>6</v>
      </c>
      <c r="T593">
        <v>0</v>
      </c>
      <c r="U593">
        <v>0</v>
      </c>
      <c r="V593" t="s">
        <v>7</v>
      </c>
      <c r="W593">
        <v>0</v>
      </c>
      <c r="X593">
        <v>0</v>
      </c>
      <c r="Y593" t="s">
        <v>8</v>
      </c>
      <c r="Z593">
        <v>0</v>
      </c>
      <c r="AA593">
        <v>0</v>
      </c>
      <c r="AB593" t="s">
        <v>9</v>
      </c>
      <c r="AC593">
        <v>0</v>
      </c>
      <c r="AD593">
        <v>0</v>
      </c>
      <c r="AE593" t="s">
        <v>10</v>
      </c>
      <c r="AF593">
        <v>0</v>
      </c>
      <c r="AG593">
        <v>0</v>
      </c>
      <c r="AH593" t="s">
        <v>11</v>
      </c>
      <c r="AI593">
        <v>0</v>
      </c>
      <c r="AJ593">
        <v>0</v>
      </c>
      <c r="AK593" t="s">
        <v>12</v>
      </c>
      <c r="AL593">
        <v>0</v>
      </c>
      <c r="AM593">
        <v>0</v>
      </c>
    </row>
    <row r="594" spans="1:39" x14ac:dyDescent="0.25">
      <c r="A594" t="s">
        <v>175</v>
      </c>
      <c r="B594">
        <v>13</v>
      </c>
      <c r="C594">
        <v>325</v>
      </c>
      <c r="D594" t="s">
        <v>1</v>
      </c>
      <c r="E594">
        <v>0</v>
      </c>
      <c r="F594">
        <v>0</v>
      </c>
      <c r="G594" t="s">
        <v>2</v>
      </c>
      <c r="H594">
        <v>0</v>
      </c>
      <c r="I594">
        <v>0</v>
      </c>
      <c r="J594" t="s">
        <v>3</v>
      </c>
      <c r="K594">
        <v>0</v>
      </c>
      <c r="L594">
        <v>0</v>
      </c>
      <c r="M594" t="s">
        <v>4</v>
      </c>
      <c r="N594">
        <v>0</v>
      </c>
      <c r="O594">
        <v>0</v>
      </c>
      <c r="P594" t="s">
        <v>5</v>
      </c>
      <c r="Q594">
        <v>0</v>
      </c>
      <c r="R594">
        <v>0</v>
      </c>
      <c r="S594" t="s">
        <v>6</v>
      </c>
      <c r="T594">
        <v>0</v>
      </c>
      <c r="U594">
        <v>0</v>
      </c>
      <c r="V594" t="s">
        <v>7</v>
      </c>
      <c r="W594">
        <v>0</v>
      </c>
      <c r="X594">
        <v>0</v>
      </c>
      <c r="Y594" t="s">
        <v>8</v>
      </c>
      <c r="Z594">
        <v>0</v>
      </c>
      <c r="AA594">
        <v>0</v>
      </c>
      <c r="AB594" t="s">
        <v>9</v>
      </c>
      <c r="AC594">
        <v>0</v>
      </c>
      <c r="AD594">
        <v>0</v>
      </c>
      <c r="AE594" t="s">
        <v>10</v>
      </c>
      <c r="AF594">
        <v>0</v>
      </c>
      <c r="AG594">
        <v>0</v>
      </c>
      <c r="AH594" t="s">
        <v>11</v>
      </c>
      <c r="AI594">
        <v>0</v>
      </c>
      <c r="AJ594">
        <v>0</v>
      </c>
      <c r="AK594" t="s">
        <v>12</v>
      </c>
      <c r="AL594">
        <v>0</v>
      </c>
      <c r="AM594">
        <v>0</v>
      </c>
    </row>
    <row r="595" spans="1:39" x14ac:dyDescent="0.25">
      <c r="A595" t="s">
        <v>175</v>
      </c>
      <c r="B595">
        <v>14</v>
      </c>
      <c r="C595">
        <v>350</v>
      </c>
      <c r="D595" t="s">
        <v>1</v>
      </c>
      <c r="E595">
        <v>0</v>
      </c>
      <c r="F595">
        <v>0</v>
      </c>
      <c r="G595" t="s">
        <v>2</v>
      </c>
      <c r="H595">
        <v>0</v>
      </c>
      <c r="I595">
        <v>0</v>
      </c>
      <c r="J595" t="s">
        <v>3</v>
      </c>
      <c r="K595">
        <v>0</v>
      </c>
      <c r="L595">
        <v>0</v>
      </c>
      <c r="M595" t="s">
        <v>4</v>
      </c>
      <c r="N595">
        <v>0</v>
      </c>
      <c r="O595">
        <v>0</v>
      </c>
      <c r="P595" t="s">
        <v>5</v>
      </c>
      <c r="Q595">
        <v>0</v>
      </c>
      <c r="R595">
        <v>0</v>
      </c>
      <c r="S595" t="s">
        <v>6</v>
      </c>
      <c r="T595">
        <v>0</v>
      </c>
      <c r="U595">
        <v>0</v>
      </c>
      <c r="V595" t="s">
        <v>7</v>
      </c>
      <c r="W595">
        <v>0</v>
      </c>
      <c r="X595">
        <v>0</v>
      </c>
      <c r="Y595" t="s">
        <v>8</v>
      </c>
      <c r="Z595">
        <v>0</v>
      </c>
      <c r="AA595">
        <v>0</v>
      </c>
      <c r="AB595" t="s">
        <v>9</v>
      </c>
      <c r="AC595">
        <v>0</v>
      </c>
      <c r="AD595">
        <v>0</v>
      </c>
      <c r="AE595" t="s">
        <v>10</v>
      </c>
      <c r="AF595">
        <v>0</v>
      </c>
      <c r="AG595">
        <v>0</v>
      </c>
      <c r="AH595" t="s">
        <v>11</v>
      </c>
      <c r="AI595">
        <v>0</v>
      </c>
      <c r="AJ595">
        <v>0</v>
      </c>
      <c r="AK595" t="s">
        <v>12</v>
      </c>
      <c r="AL595">
        <v>0</v>
      </c>
      <c r="AM595">
        <v>0</v>
      </c>
    </row>
    <row r="596" spans="1:39" x14ac:dyDescent="0.25">
      <c r="A596" t="s">
        <v>175</v>
      </c>
      <c r="B596">
        <v>15</v>
      </c>
      <c r="C596">
        <v>375</v>
      </c>
      <c r="D596" t="s">
        <v>1</v>
      </c>
      <c r="E596">
        <v>0</v>
      </c>
      <c r="F596">
        <v>0</v>
      </c>
      <c r="G596" t="s">
        <v>2</v>
      </c>
      <c r="H596">
        <v>0</v>
      </c>
      <c r="I596">
        <v>0</v>
      </c>
      <c r="J596" t="s">
        <v>3</v>
      </c>
      <c r="K596">
        <v>0</v>
      </c>
      <c r="L596">
        <v>0</v>
      </c>
      <c r="M596" t="s">
        <v>4</v>
      </c>
      <c r="N596">
        <v>0</v>
      </c>
      <c r="O596">
        <v>0</v>
      </c>
      <c r="P596" t="s">
        <v>5</v>
      </c>
      <c r="Q596">
        <v>0</v>
      </c>
      <c r="R596">
        <v>0</v>
      </c>
      <c r="S596" t="s">
        <v>6</v>
      </c>
      <c r="T596">
        <v>0</v>
      </c>
      <c r="U596">
        <v>0</v>
      </c>
      <c r="V596" t="s">
        <v>7</v>
      </c>
      <c r="W596">
        <v>0</v>
      </c>
      <c r="X596">
        <v>0</v>
      </c>
      <c r="Y596" t="s">
        <v>8</v>
      </c>
      <c r="Z596">
        <v>0</v>
      </c>
      <c r="AA596">
        <v>0</v>
      </c>
      <c r="AB596" t="s">
        <v>9</v>
      </c>
      <c r="AC596">
        <v>0</v>
      </c>
      <c r="AD596">
        <v>0</v>
      </c>
      <c r="AE596" t="s">
        <v>10</v>
      </c>
      <c r="AF596">
        <v>0</v>
      </c>
      <c r="AG596">
        <v>0</v>
      </c>
      <c r="AH596" t="s">
        <v>11</v>
      </c>
      <c r="AI596">
        <v>0</v>
      </c>
      <c r="AJ596">
        <v>0</v>
      </c>
      <c r="AK596" t="s">
        <v>12</v>
      </c>
      <c r="AL596">
        <v>0</v>
      </c>
      <c r="AM596">
        <v>0</v>
      </c>
    </row>
    <row r="597" spans="1:39" x14ac:dyDescent="0.25">
      <c r="A597" t="s">
        <v>175</v>
      </c>
      <c r="B597">
        <v>16</v>
      </c>
      <c r="C597">
        <v>400</v>
      </c>
      <c r="D597" t="s">
        <v>1</v>
      </c>
      <c r="E597">
        <v>0</v>
      </c>
      <c r="F597">
        <v>0</v>
      </c>
      <c r="G597" t="s">
        <v>2</v>
      </c>
      <c r="H597">
        <v>0</v>
      </c>
      <c r="I597">
        <v>0</v>
      </c>
      <c r="J597" t="s">
        <v>3</v>
      </c>
      <c r="K597">
        <v>0</v>
      </c>
      <c r="L597">
        <v>0</v>
      </c>
      <c r="M597" t="s">
        <v>4</v>
      </c>
      <c r="N597">
        <v>0</v>
      </c>
      <c r="O597">
        <v>0</v>
      </c>
      <c r="P597" t="s">
        <v>5</v>
      </c>
      <c r="Q597">
        <v>0</v>
      </c>
      <c r="R597">
        <v>0</v>
      </c>
      <c r="S597" t="s">
        <v>6</v>
      </c>
      <c r="T597">
        <v>0</v>
      </c>
      <c r="U597">
        <v>0</v>
      </c>
      <c r="V597" t="s">
        <v>7</v>
      </c>
      <c r="W597">
        <v>0</v>
      </c>
      <c r="X597">
        <v>0</v>
      </c>
      <c r="Y597" t="s">
        <v>8</v>
      </c>
      <c r="Z597">
        <v>0</v>
      </c>
      <c r="AA597">
        <v>0</v>
      </c>
      <c r="AB597" t="s">
        <v>9</v>
      </c>
      <c r="AC597">
        <v>0</v>
      </c>
      <c r="AD597">
        <v>0</v>
      </c>
      <c r="AE597" t="s">
        <v>10</v>
      </c>
      <c r="AF597">
        <v>0</v>
      </c>
      <c r="AG597">
        <v>0</v>
      </c>
      <c r="AH597" t="s">
        <v>11</v>
      </c>
      <c r="AI597">
        <v>0</v>
      </c>
      <c r="AJ597">
        <v>0</v>
      </c>
      <c r="AK597" t="s">
        <v>12</v>
      </c>
      <c r="AL597">
        <v>0</v>
      </c>
      <c r="AM597">
        <v>0</v>
      </c>
    </row>
    <row r="598" spans="1:39" x14ac:dyDescent="0.25">
      <c r="A598" t="s">
        <v>175</v>
      </c>
      <c r="B598">
        <v>17</v>
      </c>
      <c r="C598">
        <v>425</v>
      </c>
      <c r="D598" t="s">
        <v>1</v>
      </c>
      <c r="E598">
        <v>0</v>
      </c>
      <c r="F598">
        <v>0</v>
      </c>
      <c r="G598" t="s">
        <v>2</v>
      </c>
      <c r="H598">
        <v>0</v>
      </c>
      <c r="I598">
        <v>0</v>
      </c>
      <c r="J598" t="s">
        <v>3</v>
      </c>
      <c r="K598">
        <v>0</v>
      </c>
      <c r="L598">
        <v>0</v>
      </c>
      <c r="M598" t="s">
        <v>4</v>
      </c>
      <c r="N598">
        <v>0</v>
      </c>
      <c r="O598">
        <v>0</v>
      </c>
      <c r="P598" t="s">
        <v>5</v>
      </c>
      <c r="Q598">
        <v>0</v>
      </c>
      <c r="R598">
        <v>0</v>
      </c>
      <c r="S598" t="s">
        <v>6</v>
      </c>
      <c r="T598">
        <v>0</v>
      </c>
      <c r="U598">
        <v>0</v>
      </c>
      <c r="V598" t="s">
        <v>7</v>
      </c>
      <c r="W598">
        <v>0</v>
      </c>
      <c r="X598">
        <v>0</v>
      </c>
      <c r="Y598" t="s">
        <v>8</v>
      </c>
      <c r="Z598">
        <v>0</v>
      </c>
      <c r="AA598">
        <v>0</v>
      </c>
      <c r="AB598" t="s">
        <v>9</v>
      </c>
      <c r="AC598">
        <v>0</v>
      </c>
      <c r="AD598">
        <v>0</v>
      </c>
      <c r="AE598" t="s">
        <v>10</v>
      </c>
      <c r="AF598">
        <v>0</v>
      </c>
      <c r="AG598">
        <v>0</v>
      </c>
      <c r="AH598" t="s">
        <v>11</v>
      </c>
      <c r="AI598">
        <v>0</v>
      </c>
      <c r="AJ598">
        <v>0</v>
      </c>
      <c r="AK598" t="s">
        <v>12</v>
      </c>
      <c r="AL598">
        <v>0</v>
      </c>
      <c r="AM598">
        <v>0</v>
      </c>
    </row>
    <row r="599" spans="1:39" x14ac:dyDescent="0.25">
      <c r="A599" t="s">
        <v>175</v>
      </c>
      <c r="B599">
        <v>18</v>
      </c>
      <c r="C599">
        <v>450</v>
      </c>
      <c r="D599" t="s">
        <v>1</v>
      </c>
      <c r="E599">
        <v>0</v>
      </c>
      <c r="F599">
        <v>0</v>
      </c>
      <c r="G599" t="s">
        <v>2</v>
      </c>
      <c r="H599">
        <v>0</v>
      </c>
      <c r="I599">
        <v>0</v>
      </c>
      <c r="J599" t="s">
        <v>3</v>
      </c>
      <c r="K599">
        <v>0</v>
      </c>
      <c r="L599">
        <v>0</v>
      </c>
      <c r="M599" t="s">
        <v>4</v>
      </c>
      <c r="N599">
        <v>0</v>
      </c>
      <c r="O599">
        <v>0</v>
      </c>
      <c r="P599" t="s">
        <v>5</v>
      </c>
      <c r="Q599">
        <v>0</v>
      </c>
      <c r="R599">
        <v>0</v>
      </c>
      <c r="S599" t="s">
        <v>6</v>
      </c>
      <c r="T599">
        <v>0</v>
      </c>
      <c r="U599">
        <v>0</v>
      </c>
      <c r="V599" t="s">
        <v>7</v>
      </c>
      <c r="W599">
        <v>0</v>
      </c>
      <c r="X599">
        <v>0</v>
      </c>
      <c r="Y599" t="s">
        <v>8</v>
      </c>
      <c r="Z599">
        <v>0</v>
      </c>
      <c r="AA599">
        <v>0</v>
      </c>
      <c r="AB599" t="s">
        <v>9</v>
      </c>
      <c r="AC599">
        <v>0</v>
      </c>
      <c r="AD599">
        <v>0</v>
      </c>
      <c r="AE599" t="s">
        <v>10</v>
      </c>
      <c r="AF599">
        <v>0</v>
      </c>
      <c r="AG599">
        <v>0</v>
      </c>
      <c r="AH599" t="s">
        <v>11</v>
      </c>
      <c r="AI599">
        <v>0</v>
      </c>
      <c r="AJ599">
        <v>0</v>
      </c>
      <c r="AK599" t="s">
        <v>12</v>
      </c>
      <c r="AL599">
        <v>0</v>
      </c>
      <c r="AM599">
        <v>0</v>
      </c>
    </row>
    <row r="600" spans="1:39" x14ac:dyDescent="0.25">
      <c r="A600" t="s">
        <v>175</v>
      </c>
      <c r="B600">
        <v>19</v>
      </c>
      <c r="C600">
        <v>475</v>
      </c>
      <c r="D600" t="s">
        <v>1</v>
      </c>
      <c r="E600">
        <v>0</v>
      </c>
      <c r="F600">
        <v>0</v>
      </c>
      <c r="G600" t="s">
        <v>2</v>
      </c>
      <c r="H600">
        <v>0</v>
      </c>
      <c r="I600">
        <v>0</v>
      </c>
      <c r="J600" t="s">
        <v>3</v>
      </c>
      <c r="K600">
        <v>0</v>
      </c>
      <c r="L600">
        <v>0</v>
      </c>
      <c r="M600" t="s">
        <v>4</v>
      </c>
      <c r="N600">
        <v>0</v>
      </c>
      <c r="O600">
        <v>0</v>
      </c>
      <c r="P600" t="s">
        <v>5</v>
      </c>
      <c r="Q600">
        <v>0</v>
      </c>
      <c r="R600">
        <v>0</v>
      </c>
      <c r="S600" t="s">
        <v>6</v>
      </c>
      <c r="T600">
        <v>0</v>
      </c>
      <c r="U600">
        <v>0</v>
      </c>
      <c r="V600" t="s">
        <v>7</v>
      </c>
      <c r="W600">
        <v>0</v>
      </c>
      <c r="X600">
        <v>0</v>
      </c>
      <c r="Y600" t="s">
        <v>8</v>
      </c>
      <c r="Z600">
        <v>0</v>
      </c>
      <c r="AA600">
        <v>0</v>
      </c>
      <c r="AB600" t="s">
        <v>9</v>
      </c>
      <c r="AC600">
        <v>0</v>
      </c>
      <c r="AD600">
        <v>0</v>
      </c>
      <c r="AE600" t="s">
        <v>10</v>
      </c>
      <c r="AF600">
        <v>0</v>
      </c>
      <c r="AG600">
        <v>0</v>
      </c>
      <c r="AH600" t="s">
        <v>11</v>
      </c>
      <c r="AI600">
        <v>0</v>
      </c>
      <c r="AJ600">
        <v>0</v>
      </c>
      <c r="AK600" t="s">
        <v>12</v>
      </c>
      <c r="AL600">
        <v>0</v>
      </c>
      <c r="AM600">
        <v>0</v>
      </c>
    </row>
    <row r="601" spans="1:39" x14ac:dyDescent="0.25">
      <c r="A601" t="s">
        <v>175</v>
      </c>
      <c r="B601">
        <v>20</v>
      </c>
      <c r="C601">
        <v>500</v>
      </c>
      <c r="D601" t="s">
        <v>1</v>
      </c>
      <c r="E601">
        <v>0</v>
      </c>
      <c r="F601">
        <v>0</v>
      </c>
      <c r="G601" t="s">
        <v>2</v>
      </c>
      <c r="H601">
        <v>0</v>
      </c>
      <c r="I601">
        <v>0</v>
      </c>
      <c r="J601" t="s">
        <v>3</v>
      </c>
      <c r="K601">
        <v>0</v>
      </c>
      <c r="L601">
        <v>0</v>
      </c>
      <c r="M601" t="s">
        <v>4</v>
      </c>
      <c r="N601">
        <v>0</v>
      </c>
      <c r="O601">
        <v>0</v>
      </c>
      <c r="P601" t="s">
        <v>5</v>
      </c>
      <c r="Q601">
        <v>0</v>
      </c>
      <c r="R601">
        <v>0</v>
      </c>
      <c r="S601" t="s">
        <v>6</v>
      </c>
      <c r="T601">
        <v>0</v>
      </c>
      <c r="U601">
        <v>0</v>
      </c>
      <c r="V601" t="s">
        <v>7</v>
      </c>
      <c r="W601">
        <v>0</v>
      </c>
      <c r="X601">
        <v>0</v>
      </c>
      <c r="Y601" t="s">
        <v>8</v>
      </c>
      <c r="Z601">
        <v>0</v>
      </c>
      <c r="AA601">
        <v>0</v>
      </c>
      <c r="AB601" t="s">
        <v>9</v>
      </c>
      <c r="AC601">
        <v>0</v>
      </c>
      <c r="AD601">
        <v>0</v>
      </c>
      <c r="AE601" t="s">
        <v>10</v>
      </c>
      <c r="AF601">
        <v>0</v>
      </c>
      <c r="AG601">
        <v>0</v>
      </c>
      <c r="AH601" t="s">
        <v>11</v>
      </c>
      <c r="AI601">
        <v>0</v>
      </c>
      <c r="AJ601">
        <v>0</v>
      </c>
      <c r="AK601" t="s">
        <v>12</v>
      </c>
      <c r="AL601">
        <v>0</v>
      </c>
      <c r="AM601">
        <v>0</v>
      </c>
    </row>
    <row r="602" spans="1:39" x14ac:dyDescent="0.25">
      <c r="A602" t="s">
        <v>176</v>
      </c>
      <c r="B602">
        <v>1</v>
      </c>
      <c r="C602">
        <v>25</v>
      </c>
      <c r="D602" t="s">
        <v>1</v>
      </c>
      <c r="E602">
        <v>0</v>
      </c>
      <c r="F602">
        <v>0</v>
      </c>
      <c r="G602" t="s">
        <v>2</v>
      </c>
      <c r="H602">
        <v>574.04724499999998</v>
      </c>
      <c r="I602">
        <v>2.820071</v>
      </c>
      <c r="J602" t="s">
        <v>3</v>
      </c>
      <c r="K602">
        <v>556.15856799999995</v>
      </c>
      <c r="L602">
        <v>2.8130799999999998</v>
      </c>
      <c r="M602" t="s">
        <v>4</v>
      </c>
      <c r="N602">
        <v>336.08478600000001</v>
      </c>
      <c r="O602">
        <v>0.172903</v>
      </c>
      <c r="P602" t="s">
        <v>5</v>
      </c>
      <c r="Q602">
        <v>0</v>
      </c>
      <c r="R602">
        <v>0</v>
      </c>
      <c r="S602" t="s">
        <v>6</v>
      </c>
      <c r="T602">
        <v>0</v>
      </c>
      <c r="U602">
        <v>0</v>
      </c>
      <c r="V602" t="s">
        <v>7</v>
      </c>
      <c r="W602">
        <v>0</v>
      </c>
      <c r="X602">
        <v>0</v>
      </c>
      <c r="Y602" t="s">
        <v>8</v>
      </c>
      <c r="Z602">
        <v>0</v>
      </c>
      <c r="AA602">
        <v>0</v>
      </c>
      <c r="AB602" t="s">
        <v>9</v>
      </c>
      <c r="AC602">
        <v>0</v>
      </c>
      <c r="AD602">
        <v>0</v>
      </c>
      <c r="AE602" t="s">
        <v>10</v>
      </c>
      <c r="AF602">
        <v>32767</v>
      </c>
      <c r="AG602">
        <v>0</v>
      </c>
      <c r="AH602" t="s">
        <v>11</v>
      </c>
      <c r="AI602">
        <v>-32767</v>
      </c>
      <c r="AJ602">
        <v>0</v>
      </c>
      <c r="AK602" t="s">
        <v>12</v>
      </c>
      <c r="AL602">
        <v>0</v>
      </c>
      <c r="AM602">
        <v>0</v>
      </c>
    </row>
    <row r="603" spans="1:39" x14ac:dyDescent="0.25">
      <c r="A603" t="s">
        <v>176</v>
      </c>
      <c r="B603">
        <v>2</v>
      </c>
      <c r="C603">
        <v>50</v>
      </c>
      <c r="D603" t="s">
        <v>1</v>
      </c>
      <c r="E603">
        <v>0</v>
      </c>
      <c r="F603">
        <v>0</v>
      </c>
      <c r="G603" t="s">
        <v>2</v>
      </c>
      <c r="H603">
        <v>1150.742939</v>
      </c>
      <c r="I603">
        <v>10.828256</v>
      </c>
      <c r="J603" t="s">
        <v>3</v>
      </c>
      <c r="K603">
        <v>1114.9711990000001</v>
      </c>
      <c r="L603">
        <v>10.789902</v>
      </c>
      <c r="M603" t="s">
        <v>4</v>
      </c>
      <c r="N603">
        <v>672.21859900000004</v>
      </c>
      <c r="O603">
        <v>0.457482</v>
      </c>
      <c r="P603" t="s">
        <v>5</v>
      </c>
      <c r="Q603">
        <v>0</v>
      </c>
      <c r="R603">
        <v>0</v>
      </c>
      <c r="S603" t="s">
        <v>6</v>
      </c>
      <c r="T603">
        <v>0</v>
      </c>
      <c r="U603">
        <v>0</v>
      </c>
      <c r="V603" t="s">
        <v>7</v>
      </c>
      <c r="W603">
        <v>0</v>
      </c>
      <c r="X603">
        <v>0</v>
      </c>
      <c r="Y603" t="s">
        <v>8</v>
      </c>
      <c r="Z603">
        <v>0</v>
      </c>
      <c r="AA603">
        <v>0</v>
      </c>
      <c r="AB603" t="s">
        <v>9</v>
      </c>
      <c r="AC603">
        <v>0</v>
      </c>
      <c r="AD603">
        <v>0</v>
      </c>
      <c r="AE603" t="s">
        <v>10</v>
      </c>
      <c r="AF603">
        <v>32767</v>
      </c>
      <c r="AG603">
        <v>0</v>
      </c>
      <c r="AH603" t="s">
        <v>11</v>
      </c>
      <c r="AI603">
        <v>-32767</v>
      </c>
      <c r="AJ603">
        <v>0</v>
      </c>
      <c r="AK603" t="s">
        <v>12</v>
      </c>
      <c r="AL603">
        <v>0</v>
      </c>
      <c r="AM603">
        <v>0</v>
      </c>
    </row>
    <row r="604" spans="1:39" x14ac:dyDescent="0.25">
      <c r="A604" t="s">
        <v>176</v>
      </c>
      <c r="B604">
        <v>3</v>
      </c>
      <c r="C604">
        <v>75</v>
      </c>
      <c r="D604" t="s">
        <v>1</v>
      </c>
      <c r="E604">
        <v>0</v>
      </c>
      <c r="F604">
        <v>0</v>
      </c>
      <c r="G604" t="s">
        <v>2</v>
      </c>
      <c r="H604">
        <v>1728.6724979999999</v>
      </c>
      <c r="I604">
        <v>23.408625000000001</v>
      </c>
      <c r="J604" t="s">
        <v>3</v>
      </c>
      <c r="K604">
        <v>1675.01668</v>
      </c>
      <c r="L604">
        <v>23.332225999999999</v>
      </c>
      <c r="M604" t="s">
        <v>4</v>
      </c>
      <c r="N604">
        <v>1008.545494</v>
      </c>
      <c r="O604">
        <v>0.84990299999999996</v>
      </c>
      <c r="P604" t="s">
        <v>5</v>
      </c>
      <c r="Q604">
        <v>0</v>
      </c>
      <c r="R604">
        <v>0</v>
      </c>
      <c r="S604" t="s">
        <v>6</v>
      </c>
      <c r="T604">
        <v>0</v>
      </c>
      <c r="U604">
        <v>0</v>
      </c>
      <c r="V604" t="s">
        <v>7</v>
      </c>
      <c r="W604">
        <v>0</v>
      </c>
      <c r="X604">
        <v>0</v>
      </c>
      <c r="Y604" t="s">
        <v>8</v>
      </c>
      <c r="Z604">
        <v>0</v>
      </c>
      <c r="AA604">
        <v>0</v>
      </c>
      <c r="AB604" t="s">
        <v>9</v>
      </c>
      <c r="AC604">
        <v>0</v>
      </c>
      <c r="AD604">
        <v>0</v>
      </c>
      <c r="AE604" t="s">
        <v>10</v>
      </c>
      <c r="AF604">
        <v>32767</v>
      </c>
      <c r="AG604">
        <v>0</v>
      </c>
      <c r="AH604" t="s">
        <v>11</v>
      </c>
      <c r="AI604">
        <v>-32767</v>
      </c>
      <c r="AJ604">
        <v>0</v>
      </c>
      <c r="AK604" t="s">
        <v>12</v>
      </c>
      <c r="AL604">
        <v>0</v>
      </c>
      <c r="AM604">
        <v>0</v>
      </c>
    </row>
    <row r="605" spans="1:39" x14ac:dyDescent="0.25">
      <c r="A605" t="s">
        <v>176</v>
      </c>
      <c r="B605">
        <v>4</v>
      </c>
      <c r="C605">
        <v>100</v>
      </c>
      <c r="D605" t="s">
        <v>1</v>
      </c>
      <c r="E605">
        <v>0</v>
      </c>
      <c r="F605">
        <v>0</v>
      </c>
      <c r="G605" t="s">
        <v>2</v>
      </c>
      <c r="H605">
        <v>2307.0254490000002</v>
      </c>
      <c r="I605">
        <v>40.990602000000003</v>
      </c>
      <c r="J605" t="s">
        <v>3</v>
      </c>
      <c r="K605">
        <v>2235.4876119999999</v>
      </c>
      <c r="L605">
        <v>40.876187999999999</v>
      </c>
      <c r="M605" t="s">
        <v>4</v>
      </c>
      <c r="N605">
        <v>1344.9963279999999</v>
      </c>
      <c r="O605">
        <v>1.3346020000000001</v>
      </c>
      <c r="P605" t="s">
        <v>5</v>
      </c>
      <c r="Q605">
        <v>0</v>
      </c>
      <c r="R605">
        <v>0</v>
      </c>
      <c r="S605" t="s">
        <v>6</v>
      </c>
      <c r="T605">
        <v>0</v>
      </c>
      <c r="U605">
        <v>0</v>
      </c>
      <c r="V605" t="s">
        <v>7</v>
      </c>
      <c r="W605">
        <v>0</v>
      </c>
      <c r="X605">
        <v>0</v>
      </c>
      <c r="Y605" t="s">
        <v>8</v>
      </c>
      <c r="Z605">
        <v>0</v>
      </c>
      <c r="AA605">
        <v>0</v>
      </c>
      <c r="AB605" t="s">
        <v>9</v>
      </c>
      <c r="AC605">
        <v>0</v>
      </c>
      <c r="AD605">
        <v>0</v>
      </c>
      <c r="AE605" t="s">
        <v>10</v>
      </c>
      <c r="AF605">
        <v>32767</v>
      </c>
      <c r="AG605">
        <v>0</v>
      </c>
      <c r="AH605" t="s">
        <v>11</v>
      </c>
      <c r="AI605">
        <v>-32767</v>
      </c>
      <c r="AJ605">
        <v>0</v>
      </c>
      <c r="AK605" t="s">
        <v>12</v>
      </c>
      <c r="AL605">
        <v>0</v>
      </c>
      <c r="AM605">
        <v>0</v>
      </c>
    </row>
    <row r="606" spans="1:39" x14ac:dyDescent="0.25">
      <c r="A606" t="s">
        <v>176</v>
      </c>
      <c r="B606">
        <v>5</v>
      </c>
      <c r="C606">
        <v>125</v>
      </c>
      <c r="D606" t="s">
        <v>1</v>
      </c>
      <c r="E606">
        <v>0</v>
      </c>
      <c r="F606">
        <v>0</v>
      </c>
      <c r="G606" t="s">
        <v>2</v>
      </c>
      <c r="H606">
        <v>2885.5489699999998</v>
      </c>
      <c r="I606">
        <v>61.380901000000001</v>
      </c>
      <c r="J606" t="s">
        <v>3</v>
      </c>
      <c r="K606">
        <v>2796.1324410000002</v>
      </c>
      <c r="L606">
        <v>61.227722</v>
      </c>
      <c r="M606" t="s">
        <v>4</v>
      </c>
      <c r="N606">
        <v>1681.4330419999999</v>
      </c>
      <c r="O606">
        <v>1.7392049999999999</v>
      </c>
      <c r="P606" t="s">
        <v>5</v>
      </c>
      <c r="Q606">
        <v>0</v>
      </c>
      <c r="R606">
        <v>0</v>
      </c>
      <c r="S606" t="s">
        <v>6</v>
      </c>
      <c r="T606">
        <v>0</v>
      </c>
      <c r="U606">
        <v>0</v>
      </c>
      <c r="V606" t="s">
        <v>7</v>
      </c>
      <c r="W606">
        <v>0</v>
      </c>
      <c r="X606">
        <v>0</v>
      </c>
      <c r="Y606" t="s">
        <v>8</v>
      </c>
      <c r="Z606">
        <v>0</v>
      </c>
      <c r="AA606">
        <v>0</v>
      </c>
      <c r="AB606" t="s">
        <v>9</v>
      </c>
      <c r="AC606">
        <v>0</v>
      </c>
      <c r="AD606">
        <v>0</v>
      </c>
      <c r="AE606" t="s">
        <v>10</v>
      </c>
      <c r="AF606">
        <v>32767</v>
      </c>
      <c r="AG606">
        <v>0</v>
      </c>
      <c r="AH606" t="s">
        <v>11</v>
      </c>
      <c r="AI606">
        <v>-32767</v>
      </c>
      <c r="AJ606">
        <v>0</v>
      </c>
      <c r="AK606" t="s">
        <v>12</v>
      </c>
      <c r="AL606">
        <v>0</v>
      </c>
      <c r="AM606">
        <v>0</v>
      </c>
    </row>
    <row r="607" spans="1:39" x14ac:dyDescent="0.25">
      <c r="A607" t="s">
        <v>176</v>
      </c>
      <c r="B607">
        <v>6</v>
      </c>
      <c r="C607">
        <v>150</v>
      </c>
      <c r="D607" t="s">
        <v>1</v>
      </c>
      <c r="E607">
        <v>0</v>
      </c>
      <c r="F607">
        <v>0</v>
      </c>
      <c r="G607" t="s">
        <v>2</v>
      </c>
      <c r="H607">
        <v>3464.058184</v>
      </c>
      <c r="I607">
        <v>88.655233999999993</v>
      </c>
      <c r="J607" t="s">
        <v>3</v>
      </c>
      <c r="K607">
        <v>3356.7627830000001</v>
      </c>
      <c r="L607">
        <v>88.374114000000006</v>
      </c>
      <c r="M607" t="s">
        <v>4</v>
      </c>
      <c r="N607">
        <v>2017.9467139999999</v>
      </c>
      <c r="O607">
        <v>2.1870980000000002</v>
      </c>
      <c r="P607" t="s">
        <v>5</v>
      </c>
      <c r="Q607">
        <v>0</v>
      </c>
      <c r="R607">
        <v>0</v>
      </c>
      <c r="S607" t="s">
        <v>6</v>
      </c>
      <c r="T607">
        <v>0</v>
      </c>
      <c r="U607">
        <v>0</v>
      </c>
      <c r="V607" t="s">
        <v>7</v>
      </c>
      <c r="W607">
        <v>0</v>
      </c>
      <c r="X607">
        <v>0</v>
      </c>
      <c r="Y607" t="s">
        <v>8</v>
      </c>
      <c r="Z607">
        <v>0</v>
      </c>
      <c r="AA607">
        <v>0</v>
      </c>
      <c r="AB607" t="s">
        <v>9</v>
      </c>
      <c r="AC607">
        <v>0</v>
      </c>
      <c r="AD607">
        <v>0</v>
      </c>
      <c r="AE607" t="s">
        <v>10</v>
      </c>
      <c r="AF607">
        <v>32767</v>
      </c>
      <c r="AG607">
        <v>0</v>
      </c>
      <c r="AH607" t="s">
        <v>11</v>
      </c>
      <c r="AI607">
        <v>-32767</v>
      </c>
      <c r="AJ607">
        <v>0</v>
      </c>
      <c r="AK607" t="s">
        <v>12</v>
      </c>
      <c r="AL607">
        <v>0</v>
      </c>
      <c r="AM607">
        <v>0</v>
      </c>
    </row>
    <row r="608" spans="1:39" x14ac:dyDescent="0.25">
      <c r="A608" t="s">
        <v>176</v>
      </c>
      <c r="B608">
        <v>7</v>
      </c>
      <c r="C608">
        <v>175</v>
      </c>
      <c r="D608" t="s">
        <v>1</v>
      </c>
      <c r="E608">
        <v>0</v>
      </c>
      <c r="F608">
        <v>0</v>
      </c>
      <c r="G608" t="s">
        <v>2</v>
      </c>
      <c r="H608">
        <v>4042.7742629999998</v>
      </c>
      <c r="I608">
        <v>118.69847300000001</v>
      </c>
      <c r="J608" t="s">
        <v>3</v>
      </c>
      <c r="K608">
        <v>3917.5933009999999</v>
      </c>
      <c r="L608">
        <v>118.414078</v>
      </c>
      <c r="M608" t="s">
        <v>4</v>
      </c>
      <c r="N608">
        <v>2354.5858109999999</v>
      </c>
      <c r="O608">
        <v>2.561267</v>
      </c>
      <c r="P608" t="s">
        <v>5</v>
      </c>
      <c r="Q608">
        <v>0</v>
      </c>
      <c r="R608">
        <v>0</v>
      </c>
      <c r="S608" t="s">
        <v>6</v>
      </c>
      <c r="T608">
        <v>0</v>
      </c>
      <c r="U608">
        <v>0</v>
      </c>
      <c r="V608" t="s">
        <v>7</v>
      </c>
      <c r="W608">
        <v>0</v>
      </c>
      <c r="X608">
        <v>0</v>
      </c>
      <c r="Y608" t="s">
        <v>8</v>
      </c>
      <c r="Z608">
        <v>0</v>
      </c>
      <c r="AA608">
        <v>0</v>
      </c>
      <c r="AB608" t="s">
        <v>9</v>
      </c>
      <c r="AC608">
        <v>0</v>
      </c>
      <c r="AD608">
        <v>0</v>
      </c>
      <c r="AE608" t="s">
        <v>10</v>
      </c>
      <c r="AF608">
        <v>32767</v>
      </c>
      <c r="AG608">
        <v>0</v>
      </c>
      <c r="AH608" t="s">
        <v>11</v>
      </c>
      <c r="AI608">
        <v>-32767</v>
      </c>
      <c r="AJ608">
        <v>0</v>
      </c>
      <c r="AK608" t="s">
        <v>12</v>
      </c>
      <c r="AL608">
        <v>0</v>
      </c>
      <c r="AM608">
        <v>0</v>
      </c>
    </row>
    <row r="609" spans="1:39" x14ac:dyDescent="0.25">
      <c r="A609" t="s">
        <v>176</v>
      </c>
      <c r="B609">
        <v>8</v>
      </c>
      <c r="C609">
        <v>200</v>
      </c>
      <c r="D609" t="s">
        <v>1</v>
      </c>
      <c r="E609">
        <v>0</v>
      </c>
      <c r="F609">
        <v>0</v>
      </c>
      <c r="G609" t="s">
        <v>2</v>
      </c>
      <c r="H609">
        <v>4621.6582230000004</v>
      </c>
      <c r="I609">
        <v>153.27319800000001</v>
      </c>
      <c r="J609" t="s">
        <v>3</v>
      </c>
      <c r="K609">
        <v>4478.5987299999997</v>
      </c>
      <c r="L609">
        <v>152.97511900000001</v>
      </c>
      <c r="M609" t="s">
        <v>4</v>
      </c>
      <c r="N609">
        <v>2691.3865329999999</v>
      </c>
      <c r="O609">
        <v>3.3781680000000001</v>
      </c>
      <c r="P609" t="s">
        <v>5</v>
      </c>
      <c r="Q609">
        <v>0</v>
      </c>
      <c r="R609">
        <v>0</v>
      </c>
      <c r="S609" t="s">
        <v>6</v>
      </c>
      <c r="T609">
        <v>0</v>
      </c>
      <c r="U609">
        <v>0</v>
      </c>
      <c r="V609" t="s">
        <v>7</v>
      </c>
      <c r="W609">
        <v>0</v>
      </c>
      <c r="X609">
        <v>0</v>
      </c>
      <c r="Y609" t="s">
        <v>8</v>
      </c>
      <c r="Z609">
        <v>0</v>
      </c>
      <c r="AA609">
        <v>0</v>
      </c>
      <c r="AB609" t="s">
        <v>9</v>
      </c>
      <c r="AC609">
        <v>0</v>
      </c>
      <c r="AD609">
        <v>0</v>
      </c>
      <c r="AE609" t="s">
        <v>10</v>
      </c>
      <c r="AF609">
        <v>32767</v>
      </c>
      <c r="AG609">
        <v>0</v>
      </c>
      <c r="AH609" t="s">
        <v>11</v>
      </c>
      <c r="AI609">
        <v>-32767</v>
      </c>
      <c r="AJ609">
        <v>0</v>
      </c>
      <c r="AK609" t="s">
        <v>12</v>
      </c>
      <c r="AL609">
        <v>0</v>
      </c>
      <c r="AM609">
        <v>0</v>
      </c>
    </row>
    <row r="610" spans="1:39" x14ac:dyDescent="0.25">
      <c r="A610" t="s">
        <v>176</v>
      </c>
      <c r="B610">
        <v>9</v>
      </c>
      <c r="C610">
        <v>225</v>
      </c>
      <c r="D610" t="s">
        <v>1</v>
      </c>
      <c r="E610">
        <v>0</v>
      </c>
      <c r="F610">
        <v>0</v>
      </c>
      <c r="G610" t="s">
        <v>2</v>
      </c>
      <c r="H610">
        <v>5200.7620800000004</v>
      </c>
      <c r="I610">
        <v>190.19562199999999</v>
      </c>
      <c r="J610" t="s">
        <v>3</v>
      </c>
      <c r="K610">
        <v>5039.8234670000002</v>
      </c>
      <c r="L610">
        <v>189.869394</v>
      </c>
      <c r="M610" t="s">
        <v>4</v>
      </c>
      <c r="N610">
        <v>3028.2587739999999</v>
      </c>
      <c r="O610">
        <v>4.315086</v>
      </c>
      <c r="P610" t="s">
        <v>5</v>
      </c>
      <c r="Q610">
        <v>0</v>
      </c>
      <c r="R610">
        <v>0</v>
      </c>
      <c r="S610" t="s">
        <v>6</v>
      </c>
      <c r="T610">
        <v>0</v>
      </c>
      <c r="U610">
        <v>0</v>
      </c>
      <c r="V610" t="s">
        <v>7</v>
      </c>
      <c r="W610">
        <v>0</v>
      </c>
      <c r="X610">
        <v>0</v>
      </c>
      <c r="Y610" t="s">
        <v>8</v>
      </c>
      <c r="Z610">
        <v>0</v>
      </c>
      <c r="AA610">
        <v>0</v>
      </c>
      <c r="AB610" t="s">
        <v>9</v>
      </c>
      <c r="AC610">
        <v>0</v>
      </c>
      <c r="AD610">
        <v>0</v>
      </c>
      <c r="AE610" t="s">
        <v>10</v>
      </c>
      <c r="AF610">
        <v>32767</v>
      </c>
      <c r="AG610">
        <v>0</v>
      </c>
      <c r="AH610" t="s">
        <v>11</v>
      </c>
      <c r="AI610">
        <v>-32767</v>
      </c>
      <c r="AJ610">
        <v>0</v>
      </c>
      <c r="AK610" t="s">
        <v>12</v>
      </c>
      <c r="AL610">
        <v>0</v>
      </c>
      <c r="AM610">
        <v>0</v>
      </c>
    </row>
    <row r="611" spans="1:39" x14ac:dyDescent="0.25">
      <c r="A611" t="s">
        <v>176</v>
      </c>
      <c r="B611">
        <v>10</v>
      </c>
      <c r="C611">
        <v>250</v>
      </c>
      <c r="D611" t="s">
        <v>1</v>
      </c>
      <c r="E611">
        <v>0</v>
      </c>
      <c r="F611">
        <v>0</v>
      </c>
      <c r="G611" t="s">
        <v>2</v>
      </c>
      <c r="H611">
        <v>5780.49082</v>
      </c>
      <c r="I611">
        <v>231.17075800000001</v>
      </c>
      <c r="J611" t="s">
        <v>3</v>
      </c>
      <c r="K611">
        <v>5601.6726269999999</v>
      </c>
      <c r="L611">
        <v>230.838123</v>
      </c>
      <c r="M611" t="s">
        <v>4</v>
      </c>
      <c r="N611">
        <v>3365.4252099999999</v>
      </c>
      <c r="O611">
        <v>4.9548180000000004</v>
      </c>
      <c r="P611" t="s">
        <v>5</v>
      </c>
      <c r="Q611">
        <v>0</v>
      </c>
      <c r="R611">
        <v>0</v>
      </c>
      <c r="S611" t="s">
        <v>6</v>
      </c>
      <c r="T611">
        <v>0</v>
      </c>
      <c r="U611">
        <v>0</v>
      </c>
      <c r="V611" t="s">
        <v>7</v>
      </c>
      <c r="W611">
        <v>0</v>
      </c>
      <c r="X611">
        <v>0</v>
      </c>
      <c r="Y611" t="s">
        <v>8</v>
      </c>
      <c r="Z611">
        <v>0</v>
      </c>
      <c r="AA611">
        <v>0</v>
      </c>
      <c r="AB611" t="s">
        <v>9</v>
      </c>
      <c r="AC611">
        <v>0</v>
      </c>
      <c r="AD611">
        <v>0</v>
      </c>
      <c r="AE611" t="s">
        <v>10</v>
      </c>
      <c r="AF611">
        <v>32767</v>
      </c>
      <c r="AG611">
        <v>0</v>
      </c>
      <c r="AH611" t="s">
        <v>11</v>
      </c>
      <c r="AI611">
        <v>-32767</v>
      </c>
      <c r="AJ611">
        <v>0</v>
      </c>
      <c r="AK611" t="s">
        <v>12</v>
      </c>
      <c r="AL611">
        <v>0</v>
      </c>
      <c r="AM611">
        <v>0</v>
      </c>
    </row>
    <row r="612" spans="1:39" x14ac:dyDescent="0.25">
      <c r="A612" t="s">
        <v>176</v>
      </c>
      <c r="B612">
        <v>11</v>
      </c>
      <c r="C612">
        <v>275</v>
      </c>
      <c r="D612" t="s">
        <v>1</v>
      </c>
      <c r="E612">
        <v>0</v>
      </c>
      <c r="F612">
        <v>0</v>
      </c>
      <c r="G612" t="s">
        <v>2</v>
      </c>
      <c r="H612">
        <v>6360.5426660000003</v>
      </c>
      <c r="I612">
        <v>279.42519199999998</v>
      </c>
      <c r="J612" t="s">
        <v>3</v>
      </c>
      <c r="K612">
        <v>6163.8474020000003</v>
      </c>
      <c r="L612">
        <v>278.95117699999997</v>
      </c>
      <c r="M612" t="s">
        <v>4</v>
      </c>
      <c r="N612">
        <v>3702.7274459999999</v>
      </c>
      <c r="O612">
        <v>6.0438080000000003</v>
      </c>
      <c r="P612" t="s">
        <v>5</v>
      </c>
      <c r="Q612">
        <v>0</v>
      </c>
      <c r="R612">
        <v>0</v>
      </c>
      <c r="S612" t="s">
        <v>6</v>
      </c>
      <c r="T612">
        <v>0</v>
      </c>
      <c r="U612">
        <v>0</v>
      </c>
      <c r="V612" t="s">
        <v>7</v>
      </c>
      <c r="W612">
        <v>0</v>
      </c>
      <c r="X612">
        <v>0</v>
      </c>
      <c r="Y612" t="s">
        <v>8</v>
      </c>
      <c r="Z612">
        <v>0</v>
      </c>
      <c r="AA612">
        <v>0</v>
      </c>
      <c r="AB612" t="s">
        <v>9</v>
      </c>
      <c r="AC612">
        <v>0</v>
      </c>
      <c r="AD612">
        <v>0</v>
      </c>
      <c r="AE612" t="s">
        <v>10</v>
      </c>
      <c r="AF612">
        <v>32767</v>
      </c>
      <c r="AG612">
        <v>0</v>
      </c>
      <c r="AH612" t="s">
        <v>11</v>
      </c>
      <c r="AI612">
        <v>-32767</v>
      </c>
      <c r="AJ612">
        <v>0</v>
      </c>
      <c r="AK612" t="s">
        <v>12</v>
      </c>
      <c r="AL612">
        <v>0</v>
      </c>
      <c r="AM612">
        <v>0</v>
      </c>
    </row>
    <row r="613" spans="1:39" x14ac:dyDescent="0.25">
      <c r="A613" t="s">
        <v>176</v>
      </c>
      <c r="B613">
        <v>12</v>
      </c>
      <c r="C613">
        <v>300</v>
      </c>
      <c r="D613" t="s">
        <v>1</v>
      </c>
      <c r="E613">
        <v>0</v>
      </c>
      <c r="F613">
        <v>0</v>
      </c>
      <c r="G613" t="s">
        <v>2</v>
      </c>
      <c r="H613">
        <v>6941.0142770000002</v>
      </c>
      <c r="I613">
        <v>334.05432999999999</v>
      </c>
      <c r="J613" t="s">
        <v>3</v>
      </c>
      <c r="K613">
        <v>6726.4425199999996</v>
      </c>
      <c r="L613">
        <v>333.56351999999998</v>
      </c>
      <c r="M613" t="s">
        <v>4</v>
      </c>
      <c r="N613">
        <v>4040.2257909999998</v>
      </c>
      <c r="O613">
        <v>7.1525020000000001</v>
      </c>
      <c r="P613" t="s">
        <v>5</v>
      </c>
      <c r="Q613">
        <v>0</v>
      </c>
      <c r="R613">
        <v>0</v>
      </c>
      <c r="S613" t="s">
        <v>6</v>
      </c>
      <c r="T613">
        <v>0</v>
      </c>
      <c r="U613">
        <v>0</v>
      </c>
      <c r="V613" t="s">
        <v>7</v>
      </c>
      <c r="W613">
        <v>0</v>
      </c>
      <c r="X613">
        <v>0</v>
      </c>
      <c r="Y613" t="s">
        <v>8</v>
      </c>
      <c r="Z613">
        <v>0</v>
      </c>
      <c r="AA613">
        <v>0</v>
      </c>
      <c r="AB613" t="s">
        <v>9</v>
      </c>
      <c r="AC613">
        <v>0</v>
      </c>
      <c r="AD613">
        <v>0</v>
      </c>
      <c r="AE613" t="s">
        <v>10</v>
      </c>
      <c r="AF613">
        <v>32767</v>
      </c>
      <c r="AG613">
        <v>0</v>
      </c>
      <c r="AH613" t="s">
        <v>11</v>
      </c>
      <c r="AI613">
        <v>-32767</v>
      </c>
      <c r="AJ613">
        <v>0</v>
      </c>
      <c r="AK613" t="s">
        <v>12</v>
      </c>
      <c r="AL613">
        <v>0</v>
      </c>
      <c r="AM613">
        <v>0</v>
      </c>
    </row>
    <row r="614" spans="1:39" x14ac:dyDescent="0.25">
      <c r="A614" t="s">
        <v>176</v>
      </c>
      <c r="B614">
        <v>13</v>
      </c>
      <c r="C614">
        <v>325</v>
      </c>
      <c r="D614" t="s">
        <v>1</v>
      </c>
      <c r="E614">
        <v>0</v>
      </c>
      <c r="F614">
        <v>0</v>
      </c>
      <c r="G614" t="s">
        <v>2</v>
      </c>
      <c r="H614">
        <v>7521.6809380000004</v>
      </c>
      <c r="I614">
        <v>393.75297</v>
      </c>
      <c r="J614" t="s">
        <v>3</v>
      </c>
      <c r="K614">
        <v>7289.2316799999999</v>
      </c>
      <c r="L614">
        <v>393.27943900000002</v>
      </c>
      <c r="M614" t="s">
        <v>4</v>
      </c>
      <c r="N614">
        <v>4377.7500289999998</v>
      </c>
      <c r="O614">
        <v>8.5969920000000002</v>
      </c>
      <c r="P614" t="s">
        <v>5</v>
      </c>
      <c r="Q614">
        <v>0</v>
      </c>
      <c r="R614">
        <v>0</v>
      </c>
      <c r="S614" t="s">
        <v>6</v>
      </c>
      <c r="T614">
        <v>0</v>
      </c>
      <c r="U614">
        <v>0</v>
      </c>
      <c r="V614" t="s">
        <v>7</v>
      </c>
      <c r="W614">
        <v>0</v>
      </c>
      <c r="X614">
        <v>0</v>
      </c>
      <c r="Y614" t="s">
        <v>8</v>
      </c>
      <c r="Z614">
        <v>0</v>
      </c>
      <c r="AA614">
        <v>0</v>
      </c>
      <c r="AB614" t="s">
        <v>9</v>
      </c>
      <c r="AC614">
        <v>0</v>
      </c>
      <c r="AD614">
        <v>0</v>
      </c>
      <c r="AE614" t="s">
        <v>10</v>
      </c>
      <c r="AF614">
        <v>32767</v>
      </c>
      <c r="AG614">
        <v>0</v>
      </c>
      <c r="AH614" t="s">
        <v>11</v>
      </c>
      <c r="AI614">
        <v>-32767</v>
      </c>
      <c r="AJ614">
        <v>0</v>
      </c>
      <c r="AK614" t="s">
        <v>12</v>
      </c>
      <c r="AL614">
        <v>0</v>
      </c>
      <c r="AM614">
        <v>0</v>
      </c>
    </row>
    <row r="615" spans="1:39" x14ac:dyDescent="0.25">
      <c r="A615" t="s">
        <v>176</v>
      </c>
      <c r="B615">
        <v>14</v>
      </c>
      <c r="C615">
        <v>350</v>
      </c>
      <c r="D615" t="s">
        <v>1</v>
      </c>
      <c r="E615">
        <v>0</v>
      </c>
      <c r="F615">
        <v>0</v>
      </c>
      <c r="G615" t="s">
        <v>2</v>
      </c>
      <c r="H615">
        <v>8102.8896880000002</v>
      </c>
      <c r="I615">
        <v>457.54414000000003</v>
      </c>
      <c r="J615" t="s">
        <v>3</v>
      </c>
      <c r="K615">
        <v>7852.5658009999997</v>
      </c>
      <c r="L615">
        <v>457.00163199999997</v>
      </c>
      <c r="M615" t="s">
        <v>4</v>
      </c>
      <c r="N615">
        <v>4715.4129300000004</v>
      </c>
      <c r="O615">
        <v>10.135230999999999</v>
      </c>
      <c r="P615" t="s">
        <v>5</v>
      </c>
      <c r="Q615">
        <v>0</v>
      </c>
      <c r="R615">
        <v>0</v>
      </c>
      <c r="S615" t="s">
        <v>6</v>
      </c>
      <c r="T615">
        <v>0</v>
      </c>
      <c r="U615">
        <v>0</v>
      </c>
      <c r="V615" t="s">
        <v>7</v>
      </c>
      <c r="W615">
        <v>0</v>
      </c>
      <c r="X615">
        <v>0</v>
      </c>
      <c r="Y615" t="s">
        <v>8</v>
      </c>
      <c r="Z615">
        <v>0</v>
      </c>
      <c r="AA615">
        <v>0</v>
      </c>
      <c r="AB615" t="s">
        <v>9</v>
      </c>
      <c r="AC615">
        <v>0</v>
      </c>
      <c r="AD615">
        <v>0</v>
      </c>
      <c r="AE615" t="s">
        <v>10</v>
      </c>
      <c r="AF615">
        <v>32767</v>
      </c>
      <c r="AG615">
        <v>0</v>
      </c>
      <c r="AH615" t="s">
        <v>11</v>
      </c>
      <c r="AI615">
        <v>-32767</v>
      </c>
      <c r="AJ615">
        <v>0</v>
      </c>
      <c r="AK615" t="s">
        <v>12</v>
      </c>
      <c r="AL615">
        <v>0</v>
      </c>
      <c r="AM615">
        <v>0</v>
      </c>
    </row>
    <row r="616" spans="1:39" x14ac:dyDescent="0.25">
      <c r="A616" t="s">
        <v>176</v>
      </c>
      <c r="B616">
        <v>15</v>
      </c>
      <c r="C616">
        <v>375</v>
      </c>
      <c r="D616" t="s">
        <v>1</v>
      </c>
      <c r="E616">
        <v>0</v>
      </c>
      <c r="F616">
        <v>0</v>
      </c>
      <c r="G616" t="s">
        <v>2</v>
      </c>
      <c r="H616">
        <v>8684.4893749999992</v>
      </c>
      <c r="I616">
        <v>526.84829400000001</v>
      </c>
      <c r="J616" t="s">
        <v>3</v>
      </c>
      <c r="K616">
        <v>8416.2879690000009</v>
      </c>
      <c r="L616">
        <v>526.28887499999996</v>
      </c>
      <c r="M616" t="s">
        <v>4</v>
      </c>
      <c r="N616">
        <v>5053.1977729999999</v>
      </c>
      <c r="O616">
        <v>11.368501999999999</v>
      </c>
      <c r="P616" t="s">
        <v>5</v>
      </c>
      <c r="Q616">
        <v>0</v>
      </c>
      <c r="R616">
        <v>0</v>
      </c>
      <c r="S616" t="s">
        <v>6</v>
      </c>
      <c r="T616">
        <v>0</v>
      </c>
      <c r="U616">
        <v>0</v>
      </c>
      <c r="V616" t="s">
        <v>7</v>
      </c>
      <c r="W616">
        <v>0</v>
      </c>
      <c r="X616">
        <v>0</v>
      </c>
      <c r="Y616" t="s">
        <v>8</v>
      </c>
      <c r="Z616">
        <v>0</v>
      </c>
      <c r="AA616">
        <v>0</v>
      </c>
      <c r="AB616" t="s">
        <v>9</v>
      </c>
      <c r="AC616">
        <v>0</v>
      </c>
      <c r="AD616">
        <v>0</v>
      </c>
      <c r="AE616" t="s">
        <v>10</v>
      </c>
      <c r="AF616">
        <v>32767</v>
      </c>
      <c r="AG616">
        <v>0</v>
      </c>
      <c r="AH616" t="s">
        <v>11</v>
      </c>
      <c r="AI616">
        <v>-32767</v>
      </c>
      <c r="AJ616">
        <v>0</v>
      </c>
      <c r="AK616" t="s">
        <v>12</v>
      </c>
      <c r="AL616">
        <v>0</v>
      </c>
      <c r="AM616">
        <v>0</v>
      </c>
    </row>
    <row r="617" spans="1:39" x14ac:dyDescent="0.25">
      <c r="A617" t="s">
        <v>176</v>
      </c>
      <c r="B617">
        <v>16</v>
      </c>
      <c r="C617">
        <v>400</v>
      </c>
      <c r="D617" t="s">
        <v>1</v>
      </c>
      <c r="E617">
        <v>0</v>
      </c>
      <c r="F617">
        <v>0</v>
      </c>
      <c r="G617" t="s">
        <v>2</v>
      </c>
      <c r="H617">
        <v>9266.7197070000002</v>
      </c>
      <c r="I617">
        <v>602.605187</v>
      </c>
      <c r="J617" t="s">
        <v>3</v>
      </c>
      <c r="K617">
        <v>8980.6415629999992</v>
      </c>
      <c r="L617">
        <v>602.15988200000004</v>
      </c>
      <c r="M617" t="s">
        <v>4</v>
      </c>
      <c r="N617">
        <v>5391.0148140000001</v>
      </c>
      <c r="O617">
        <v>13.488970999999999</v>
      </c>
      <c r="P617" t="s">
        <v>5</v>
      </c>
      <c r="Q617">
        <v>0</v>
      </c>
      <c r="R617">
        <v>0</v>
      </c>
      <c r="S617" t="s">
        <v>6</v>
      </c>
      <c r="T617">
        <v>0</v>
      </c>
      <c r="U617">
        <v>0</v>
      </c>
      <c r="V617" t="s">
        <v>7</v>
      </c>
      <c r="W617">
        <v>0</v>
      </c>
      <c r="X617">
        <v>0</v>
      </c>
      <c r="Y617" t="s">
        <v>8</v>
      </c>
      <c r="Z617">
        <v>0</v>
      </c>
      <c r="AA617">
        <v>0</v>
      </c>
      <c r="AB617" t="s">
        <v>9</v>
      </c>
      <c r="AC617">
        <v>0</v>
      </c>
      <c r="AD617">
        <v>0</v>
      </c>
      <c r="AE617" t="s">
        <v>10</v>
      </c>
      <c r="AF617">
        <v>32767</v>
      </c>
      <c r="AG617">
        <v>0</v>
      </c>
      <c r="AH617" t="s">
        <v>11</v>
      </c>
      <c r="AI617">
        <v>-32767</v>
      </c>
      <c r="AJ617">
        <v>0</v>
      </c>
      <c r="AK617" t="s">
        <v>12</v>
      </c>
      <c r="AL617">
        <v>0.02</v>
      </c>
      <c r="AM617">
        <v>1.9599999999999999E-2</v>
      </c>
    </row>
    <row r="618" spans="1:39" x14ac:dyDescent="0.25">
      <c r="A618" t="s">
        <v>176</v>
      </c>
      <c r="B618">
        <v>17</v>
      </c>
      <c r="C618">
        <v>425</v>
      </c>
      <c r="D618" t="s">
        <v>1</v>
      </c>
      <c r="E618">
        <v>0</v>
      </c>
      <c r="F618">
        <v>0</v>
      </c>
      <c r="G618" t="s">
        <v>2</v>
      </c>
      <c r="H618">
        <v>9849.102578</v>
      </c>
      <c r="I618">
        <v>680.29120799999998</v>
      </c>
      <c r="J618" t="s">
        <v>3</v>
      </c>
      <c r="K618">
        <v>9545.1465430000007</v>
      </c>
      <c r="L618">
        <v>679.77594899999997</v>
      </c>
      <c r="M618" t="s">
        <v>4</v>
      </c>
      <c r="N618">
        <v>5728.8193160000001</v>
      </c>
      <c r="O618">
        <v>15.4213</v>
      </c>
      <c r="P618" t="s">
        <v>5</v>
      </c>
      <c r="Q618">
        <v>0</v>
      </c>
      <c r="R618">
        <v>0</v>
      </c>
      <c r="S618" t="s">
        <v>6</v>
      </c>
      <c r="T618">
        <v>0</v>
      </c>
      <c r="U618">
        <v>0</v>
      </c>
      <c r="V618" t="s">
        <v>7</v>
      </c>
      <c r="W618">
        <v>0</v>
      </c>
      <c r="X618">
        <v>0</v>
      </c>
      <c r="Y618" t="s">
        <v>8</v>
      </c>
      <c r="Z618">
        <v>0</v>
      </c>
      <c r="AA618">
        <v>0</v>
      </c>
      <c r="AB618" t="s">
        <v>9</v>
      </c>
      <c r="AC618">
        <v>0</v>
      </c>
      <c r="AD618">
        <v>0</v>
      </c>
      <c r="AE618" t="s">
        <v>10</v>
      </c>
      <c r="AF618">
        <v>32767</v>
      </c>
      <c r="AG618">
        <v>0</v>
      </c>
      <c r="AH618" t="s">
        <v>11</v>
      </c>
      <c r="AI618">
        <v>-32767</v>
      </c>
      <c r="AJ618">
        <v>0</v>
      </c>
      <c r="AK618" t="s">
        <v>12</v>
      </c>
      <c r="AL618">
        <v>0.02</v>
      </c>
      <c r="AM618">
        <v>1.9599999999999999E-2</v>
      </c>
    </row>
    <row r="619" spans="1:39" x14ac:dyDescent="0.25">
      <c r="A619" t="s">
        <v>176</v>
      </c>
      <c r="B619">
        <v>18</v>
      </c>
      <c r="C619">
        <v>450</v>
      </c>
      <c r="D619" t="s">
        <v>1</v>
      </c>
      <c r="E619">
        <v>0</v>
      </c>
      <c r="F619">
        <v>0</v>
      </c>
      <c r="G619" t="s">
        <v>2</v>
      </c>
      <c r="H619">
        <v>10431.808730000001</v>
      </c>
      <c r="I619">
        <v>767.79026399999998</v>
      </c>
      <c r="J619" t="s">
        <v>3</v>
      </c>
      <c r="K619">
        <v>10109.97457</v>
      </c>
      <c r="L619">
        <v>767.07428900000002</v>
      </c>
      <c r="M619" t="s">
        <v>4</v>
      </c>
      <c r="N619">
        <v>6066.5956249999999</v>
      </c>
      <c r="O619">
        <v>18.194953999999999</v>
      </c>
      <c r="P619" t="s">
        <v>5</v>
      </c>
      <c r="Q619">
        <v>0</v>
      </c>
      <c r="R619">
        <v>0</v>
      </c>
      <c r="S619" t="s">
        <v>6</v>
      </c>
      <c r="T619">
        <v>0</v>
      </c>
      <c r="U619">
        <v>0</v>
      </c>
      <c r="V619" t="s">
        <v>7</v>
      </c>
      <c r="W619">
        <v>0</v>
      </c>
      <c r="X619">
        <v>0</v>
      </c>
      <c r="Y619" t="s">
        <v>8</v>
      </c>
      <c r="Z619">
        <v>0</v>
      </c>
      <c r="AA619">
        <v>0</v>
      </c>
      <c r="AB619" t="s">
        <v>9</v>
      </c>
      <c r="AC619">
        <v>0</v>
      </c>
      <c r="AD619">
        <v>0</v>
      </c>
      <c r="AE619" t="s">
        <v>10</v>
      </c>
      <c r="AF619">
        <v>32767</v>
      </c>
      <c r="AG619">
        <v>0</v>
      </c>
      <c r="AH619" t="s">
        <v>11</v>
      </c>
      <c r="AI619">
        <v>-32767</v>
      </c>
      <c r="AJ619">
        <v>0</v>
      </c>
      <c r="AK619" t="s">
        <v>12</v>
      </c>
      <c r="AL619">
        <v>0.02</v>
      </c>
      <c r="AM619">
        <v>1.9599999999999999E-2</v>
      </c>
    </row>
    <row r="620" spans="1:39" x14ac:dyDescent="0.25">
      <c r="A620" t="s">
        <v>176</v>
      </c>
      <c r="B620">
        <v>19</v>
      </c>
      <c r="C620">
        <v>475</v>
      </c>
      <c r="D620" t="s">
        <v>1</v>
      </c>
      <c r="E620">
        <v>0</v>
      </c>
      <c r="F620">
        <v>0</v>
      </c>
      <c r="G620" t="s">
        <v>2</v>
      </c>
      <c r="H620">
        <v>11014.845117000001</v>
      </c>
      <c r="I620">
        <v>859.77993000000004</v>
      </c>
      <c r="J620" t="s">
        <v>3</v>
      </c>
      <c r="K620">
        <v>10675.139472999999</v>
      </c>
      <c r="L620">
        <v>859.12757099999999</v>
      </c>
      <c r="M620" t="s">
        <v>4</v>
      </c>
      <c r="N620">
        <v>6404.3308109999998</v>
      </c>
      <c r="O620">
        <v>21.094639000000001</v>
      </c>
      <c r="P620" t="s">
        <v>5</v>
      </c>
      <c r="Q620">
        <v>0</v>
      </c>
      <c r="R620">
        <v>0</v>
      </c>
      <c r="S620" t="s">
        <v>6</v>
      </c>
      <c r="T620">
        <v>0</v>
      </c>
      <c r="U620">
        <v>0</v>
      </c>
      <c r="V620" t="s">
        <v>7</v>
      </c>
      <c r="W620">
        <v>0</v>
      </c>
      <c r="X620">
        <v>0</v>
      </c>
      <c r="Y620" t="s">
        <v>8</v>
      </c>
      <c r="Z620">
        <v>0</v>
      </c>
      <c r="AA620">
        <v>0</v>
      </c>
      <c r="AB620" t="s">
        <v>9</v>
      </c>
      <c r="AC620">
        <v>0</v>
      </c>
      <c r="AD620">
        <v>0</v>
      </c>
      <c r="AE620" t="s">
        <v>10</v>
      </c>
      <c r="AF620">
        <v>32767</v>
      </c>
      <c r="AG620">
        <v>0</v>
      </c>
      <c r="AH620" t="s">
        <v>11</v>
      </c>
      <c r="AI620">
        <v>-32767</v>
      </c>
      <c r="AJ620">
        <v>0</v>
      </c>
      <c r="AK620" t="s">
        <v>12</v>
      </c>
      <c r="AL620">
        <v>0.02</v>
      </c>
      <c r="AM620">
        <v>1.9599999999999999E-2</v>
      </c>
    </row>
    <row r="621" spans="1:39" x14ac:dyDescent="0.25">
      <c r="A621" t="s">
        <v>176</v>
      </c>
      <c r="B621">
        <v>20</v>
      </c>
      <c r="C621">
        <v>500</v>
      </c>
      <c r="D621" t="s">
        <v>1</v>
      </c>
      <c r="E621">
        <v>0</v>
      </c>
      <c r="F621">
        <v>0</v>
      </c>
      <c r="G621" t="s">
        <v>2</v>
      </c>
      <c r="H621">
        <v>11598.216367000001</v>
      </c>
      <c r="I621">
        <v>958.21022500000004</v>
      </c>
      <c r="J621" t="s">
        <v>3</v>
      </c>
      <c r="K621">
        <v>11240.634335999999</v>
      </c>
      <c r="L621">
        <v>957.220595</v>
      </c>
      <c r="M621" t="s">
        <v>4</v>
      </c>
      <c r="N621">
        <v>6741.9786329999997</v>
      </c>
      <c r="O621">
        <v>24.564316999999999</v>
      </c>
      <c r="P621" t="s">
        <v>5</v>
      </c>
      <c r="Q621">
        <v>0</v>
      </c>
      <c r="R621">
        <v>0</v>
      </c>
      <c r="S621" t="s">
        <v>6</v>
      </c>
      <c r="T621">
        <v>0</v>
      </c>
      <c r="U621">
        <v>0</v>
      </c>
      <c r="V621" t="s">
        <v>7</v>
      </c>
      <c r="W621">
        <v>0</v>
      </c>
      <c r="X621">
        <v>0</v>
      </c>
      <c r="Y621" t="s">
        <v>8</v>
      </c>
      <c r="Z621">
        <v>0</v>
      </c>
      <c r="AA621">
        <v>0</v>
      </c>
      <c r="AB621" t="s">
        <v>9</v>
      </c>
      <c r="AC621">
        <v>0</v>
      </c>
      <c r="AD621">
        <v>0</v>
      </c>
      <c r="AE621" t="s">
        <v>10</v>
      </c>
      <c r="AF621">
        <v>32767</v>
      </c>
      <c r="AG621">
        <v>0</v>
      </c>
      <c r="AH621" t="s">
        <v>11</v>
      </c>
      <c r="AI621">
        <v>-32767</v>
      </c>
      <c r="AJ621">
        <v>0</v>
      </c>
      <c r="AK621" t="s">
        <v>12</v>
      </c>
      <c r="AL621">
        <v>0.02</v>
      </c>
      <c r="AM621">
        <v>1.9599999999999999E-2</v>
      </c>
    </row>
    <row r="622" spans="1:39" x14ac:dyDescent="0.25">
      <c r="A622" t="s">
        <v>177</v>
      </c>
      <c r="B622">
        <v>1</v>
      </c>
      <c r="C622">
        <v>25</v>
      </c>
      <c r="D622" t="s">
        <v>1</v>
      </c>
      <c r="E622">
        <v>0</v>
      </c>
      <c r="F622">
        <v>0</v>
      </c>
      <c r="G622" t="s">
        <v>2</v>
      </c>
      <c r="H622">
        <v>254.21605700000001</v>
      </c>
      <c r="I622">
        <v>3.4020769999999998</v>
      </c>
      <c r="J622" t="s">
        <v>3</v>
      </c>
      <c r="K622">
        <v>251.718964</v>
      </c>
      <c r="L622">
        <v>3.4018899999999999</v>
      </c>
      <c r="M622" t="s">
        <v>4</v>
      </c>
      <c r="N622">
        <v>31.898928000000002</v>
      </c>
      <c r="O622">
        <v>5.44E-4</v>
      </c>
      <c r="P622" t="s">
        <v>5</v>
      </c>
      <c r="Q622">
        <v>0</v>
      </c>
      <c r="R622">
        <v>0</v>
      </c>
      <c r="S622" t="s">
        <v>6</v>
      </c>
      <c r="T622">
        <v>0</v>
      </c>
      <c r="U622">
        <v>0</v>
      </c>
      <c r="V622" t="s">
        <v>7</v>
      </c>
      <c r="W622">
        <v>0</v>
      </c>
      <c r="X622">
        <v>0</v>
      </c>
      <c r="Y622" t="s">
        <v>8</v>
      </c>
      <c r="Z622">
        <v>0</v>
      </c>
      <c r="AA622">
        <v>0</v>
      </c>
      <c r="AB622" t="s">
        <v>9</v>
      </c>
      <c r="AC622">
        <v>0</v>
      </c>
      <c r="AD622">
        <v>0</v>
      </c>
      <c r="AE622" t="s">
        <v>10</v>
      </c>
      <c r="AF622">
        <v>32767</v>
      </c>
      <c r="AG622">
        <v>0</v>
      </c>
      <c r="AH622" t="s">
        <v>11</v>
      </c>
      <c r="AI622">
        <v>-32767</v>
      </c>
      <c r="AJ622">
        <v>0</v>
      </c>
      <c r="AK622" t="s">
        <v>12</v>
      </c>
      <c r="AL622">
        <v>0</v>
      </c>
      <c r="AM622">
        <v>0</v>
      </c>
    </row>
    <row r="623" spans="1:39" x14ac:dyDescent="0.25">
      <c r="A623" t="s">
        <v>177</v>
      </c>
      <c r="B623">
        <v>2</v>
      </c>
      <c r="C623">
        <v>50</v>
      </c>
      <c r="D623" t="s">
        <v>1</v>
      </c>
      <c r="E623">
        <v>0</v>
      </c>
      <c r="F623">
        <v>0</v>
      </c>
      <c r="G623" t="s">
        <v>2</v>
      </c>
      <c r="H623">
        <v>510.92937599999999</v>
      </c>
      <c r="I623">
        <v>13.511187</v>
      </c>
      <c r="J623" t="s">
        <v>3</v>
      </c>
      <c r="K623">
        <v>505.942229</v>
      </c>
      <c r="L623">
        <v>13.516520999999999</v>
      </c>
      <c r="M623" t="s">
        <v>4</v>
      </c>
      <c r="N623">
        <v>63.804707000000001</v>
      </c>
      <c r="O623">
        <v>1.6199999999999999E-3</v>
      </c>
      <c r="P623" t="s">
        <v>5</v>
      </c>
      <c r="Q623">
        <v>0</v>
      </c>
      <c r="R623">
        <v>0</v>
      </c>
      <c r="S623" t="s">
        <v>6</v>
      </c>
      <c r="T623">
        <v>0</v>
      </c>
      <c r="U623">
        <v>0</v>
      </c>
      <c r="V623" t="s">
        <v>7</v>
      </c>
      <c r="W623">
        <v>0</v>
      </c>
      <c r="X623">
        <v>0</v>
      </c>
      <c r="Y623" t="s">
        <v>8</v>
      </c>
      <c r="Z623">
        <v>0</v>
      </c>
      <c r="AA623">
        <v>0</v>
      </c>
      <c r="AB623" t="s">
        <v>9</v>
      </c>
      <c r="AC623">
        <v>0</v>
      </c>
      <c r="AD623">
        <v>0</v>
      </c>
      <c r="AE623" t="s">
        <v>10</v>
      </c>
      <c r="AF623">
        <v>32767</v>
      </c>
      <c r="AG623">
        <v>0</v>
      </c>
      <c r="AH623" t="s">
        <v>11</v>
      </c>
      <c r="AI623">
        <v>-32767</v>
      </c>
      <c r="AJ623">
        <v>0</v>
      </c>
      <c r="AK623" t="s">
        <v>12</v>
      </c>
      <c r="AL623">
        <v>0</v>
      </c>
      <c r="AM623">
        <v>0</v>
      </c>
    </row>
    <row r="624" spans="1:39" x14ac:dyDescent="0.25">
      <c r="A624" t="s">
        <v>177</v>
      </c>
      <c r="B624">
        <v>3</v>
      </c>
      <c r="C624">
        <v>75</v>
      </c>
      <c r="D624" t="s">
        <v>1</v>
      </c>
      <c r="E624">
        <v>0</v>
      </c>
      <c r="F624">
        <v>0</v>
      </c>
      <c r="G624" t="s">
        <v>2</v>
      </c>
      <c r="H624">
        <v>768.75408000000004</v>
      </c>
      <c r="I624">
        <v>29.877960999999999</v>
      </c>
      <c r="J624" t="s">
        <v>3</v>
      </c>
      <c r="K624">
        <v>761.27800999999999</v>
      </c>
      <c r="L624">
        <v>29.887941999999999</v>
      </c>
      <c r="M624" t="s">
        <v>4</v>
      </c>
      <c r="N624">
        <v>95.726033000000001</v>
      </c>
      <c r="O624">
        <v>3.7230000000000002E-3</v>
      </c>
      <c r="P624" t="s">
        <v>5</v>
      </c>
      <c r="Q624">
        <v>0</v>
      </c>
      <c r="R624">
        <v>0</v>
      </c>
      <c r="S624" t="s">
        <v>6</v>
      </c>
      <c r="T624">
        <v>0</v>
      </c>
      <c r="U624">
        <v>0</v>
      </c>
      <c r="V624" t="s">
        <v>7</v>
      </c>
      <c r="W624">
        <v>0</v>
      </c>
      <c r="X624">
        <v>0</v>
      </c>
      <c r="Y624" t="s">
        <v>8</v>
      </c>
      <c r="Z624">
        <v>0</v>
      </c>
      <c r="AA624">
        <v>0</v>
      </c>
      <c r="AB624" t="s">
        <v>9</v>
      </c>
      <c r="AC624">
        <v>0</v>
      </c>
      <c r="AD624">
        <v>0</v>
      </c>
      <c r="AE624" t="s">
        <v>10</v>
      </c>
      <c r="AF624">
        <v>32767</v>
      </c>
      <c r="AG624">
        <v>0</v>
      </c>
      <c r="AH624" t="s">
        <v>11</v>
      </c>
      <c r="AI624">
        <v>-32767</v>
      </c>
      <c r="AJ624">
        <v>0</v>
      </c>
      <c r="AK624" t="s">
        <v>12</v>
      </c>
      <c r="AL624">
        <v>0</v>
      </c>
      <c r="AM624">
        <v>0</v>
      </c>
    </row>
    <row r="625" spans="1:39" x14ac:dyDescent="0.25">
      <c r="A625" t="s">
        <v>177</v>
      </c>
      <c r="B625">
        <v>4</v>
      </c>
      <c r="C625">
        <v>100</v>
      </c>
      <c r="D625" t="s">
        <v>1</v>
      </c>
      <c r="E625">
        <v>0</v>
      </c>
      <c r="F625">
        <v>0</v>
      </c>
      <c r="G625" t="s">
        <v>2</v>
      </c>
      <c r="H625">
        <v>1026.93281</v>
      </c>
      <c r="I625">
        <v>51.560510999999998</v>
      </c>
      <c r="J625" t="s">
        <v>3</v>
      </c>
      <c r="K625">
        <v>1016.967979</v>
      </c>
      <c r="L625">
        <v>51.588622999999998</v>
      </c>
      <c r="M625" t="s">
        <v>4</v>
      </c>
      <c r="N625">
        <v>127.681968</v>
      </c>
      <c r="O625">
        <v>7.45E-3</v>
      </c>
      <c r="P625" t="s">
        <v>5</v>
      </c>
      <c r="Q625">
        <v>0</v>
      </c>
      <c r="R625">
        <v>0</v>
      </c>
      <c r="S625" t="s">
        <v>6</v>
      </c>
      <c r="T625">
        <v>0</v>
      </c>
      <c r="U625">
        <v>0</v>
      </c>
      <c r="V625" t="s">
        <v>7</v>
      </c>
      <c r="W625">
        <v>0</v>
      </c>
      <c r="X625">
        <v>0</v>
      </c>
      <c r="Y625" t="s">
        <v>8</v>
      </c>
      <c r="Z625">
        <v>0</v>
      </c>
      <c r="AA625">
        <v>0</v>
      </c>
      <c r="AB625" t="s">
        <v>9</v>
      </c>
      <c r="AC625">
        <v>0</v>
      </c>
      <c r="AD625">
        <v>0</v>
      </c>
      <c r="AE625" t="s">
        <v>10</v>
      </c>
      <c r="AF625">
        <v>32767</v>
      </c>
      <c r="AG625">
        <v>0</v>
      </c>
      <c r="AH625" t="s">
        <v>11</v>
      </c>
      <c r="AI625">
        <v>-32767</v>
      </c>
      <c r="AJ625">
        <v>0</v>
      </c>
      <c r="AK625" t="s">
        <v>12</v>
      </c>
      <c r="AL625">
        <v>0</v>
      </c>
      <c r="AM625">
        <v>0</v>
      </c>
    </row>
    <row r="626" spans="1:39" x14ac:dyDescent="0.25">
      <c r="A626" t="s">
        <v>177</v>
      </c>
      <c r="B626">
        <v>5</v>
      </c>
      <c r="C626">
        <v>125</v>
      </c>
      <c r="D626" t="s">
        <v>1</v>
      </c>
      <c r="E626">
        <v>0</v>
      </c>
      <c r="F626">
        <v>0</v>
      </c>
      <c r="G626" t="s">
        <v>2</v>
      </c>
      <c r="H626">
        <v>1285.188318</v>
      </c>
      <c r="I626">
        <v>78.629664000000005</v>
      </c>
      <c r="J626" t="s">
        <v>3</v>
      </c>
      <c r="K626">
        <v>1272.7344189999999</v>
      </c>
      <c r="L626">
        <v>78.664272999999994</v>
      </c>
      <c r="M626" t="s">
        <v>4</v>
      </c>
      <c r="N626">
        <v>159.67498499999999</v>
      </c>
      <c r="O626">
        <v>1.3353E-2</v>
      </c>
      <c r="P626" t="s">
        <v>5</v>
      </c>
      <c r="Q626">
        <v>0</v>
      </c>
      <c r="R626">
        <v>0</v>
      </c>
      <c r="S626" t="s">
        <v>6</v>
      </c>
      <c r="T626">
        <v>0</v>
      </c>
      <c r="U626">
        <v>0</v>
      </c>
      <c r="V626" t="s">
        <v>7</v>
      </c>
      <c r="W626">
        <v>0</v>
      </c>
      <c r="X626">
        <v>0</v>
      </c>
      <c r="Y626" t="s">
        <v>8</v>
      </c>
      <c r="Z626">
        <v>0</v>
      </c>
      <c r="AA626">
        <v>0</v>
      </c>
      <c r="AB626" t="s">
        <v>9</v>
      </c>
      <c r="AC626">
        <v>0</v>
      </c>
      <c r="AD626">
        <v>0</v>
      </c>
      <c r="AE626" t="s">
        <v>10</v>
      </c>
      <c r="AF626">
        <v>32767</v>
      </c>
      <c r="AG626">
        <v>0</v>
      </c>
      <c r="AH626" t="s">
        <v>11</v>
      </c>
      <c r="AI626">
        <v>-32767</v>
      </c>
      <c r="AJ626">
        <v>0</v>
      </c>
      <c r="AK626" t="s">
        <v>12</v>
      </c>
      <c r="AL626">
        <v>0</v>
      </c>
      <c r="AM626">
        <v>0</v>
      </c>
    </row>
    <row r="627" spans="1:39" x14ac:dyDescent="0.25">
      <c r="A627" t="s">
        <v>177</v>
      </c>
      <c r="B627">
        <v>6</v>
      </c>
      <c r="C627">
        <v>150</v>
      </c>
      <c r="D627" t="s">
        <v>1</v>
      </c>
      <c r="E627">
        <v>0</v>
      </c>
      <c r="F627">
        <v>0</v>
      </c>
      <c r="G627" t="s">
        <v>2</v>
      </c>
      <c r="H627">
        <v>1543.6373679999999</v>
      </c>
      <c r="I627">
        <v>111.898903</v>
      </c>
      <c r="J627" t="s">
        <v>3</v>
      </c>
      <c r="K627">
        <v>1528.694602</v>
      </c>
      <c r="L627">
        <v>111.95367</v>
      </c>
      <c r="M627" t="s">
        <v>4</v>
      </c>
      <c r="N627">
        <v>191.69831300000001</v>
      </c>
      <c r="O627">
        <v>2.0538000000000001E-2</v>
      </c>
      <c r="P627" t="s">
        <v>5</v>
      </c>
      <c r="Q627">
        <v>0</v>
      </c>
      <c r="R627">
        <v>0</v>
      </c>
      <c r="S627" t="s">
        <v>6</v>
      </c>
      <c r="T627">
        <v>0</v>
      </c>
      <c r="U627">
        <v>0</v>
      </c>
      <c r="V627" t="s">
        <v>7</v>
      </c>
      <c r="W627">
        <v>0</v>
      </c>
      <c r="X627">
        <v>0</v>
      </c>
      <c r="Y627" t="s">
        <v>8</v>
      </c>
      <c r="Z627">
        <v>0</v>
      </c>
      <c r="AA627">
        <v>0</v>
      </c>
      <c r="AB627" t="s">
        <v>9</v>
      </c>
      <c r="AC627">
        <v>0</v>
      </c>
      <c r="AD627">
        <v>0</v>
      </c>
      <c r="AE627" t="s">
        <v>10</v>
      </c>
      <c r="AF627">
        <v>32767</v>
      </c>
      <c r="AG627">
        <v>0</v>
      </c>
      <c r="AH627" t="s">
        <v>11</v>
      </c>
      <c r="AI627">
        <v>-32767</v>
      </c>
      <c r="AJ627">
        <v>0</v>
      </c>
      <c r="AK627" t="s">
        <v>12</v>
      </c>
      <c r="AL627">
        <v>0</v>
      </c>
      <c r="AM627">
        <v>0</v>
      </c>
    </row>
    <row r="628" spans="1:39" x14ac:dyDescent="0.25">
      <c r="A628" t="s">
        <v>177</v>
      </c>
      <c r="B628">
        <v>7</v>
      </c>
      <c r="C628">
        <v>175</v>
      </c>
      <c r="D628" t="s">
        <v>1</v>
      </c>
      <c r="E628">
        <v>0</v>
      </c>
      <c r="F628">
        <v>0</v>
      </c>
      <c r="G628" t="s">
        <v>2</v>
      </c>
      <c r="H628">
        <v>1802.1379959999999</v>
      </c>
      <c r="I628">
        <v>150.54499899999999</v>
      </c>
      <c r="J628" t="s">
        <v>3</v>
      </c>
      <c r="K628">
        <v>1784.7058199999999</v>
      </c>
      <c r="L628">
        <v>150.61032599999999</v>
      </c>
      <c r="M628" t="s">
        <v>4</v>
      </c>
      <c r="N628">
        <v>223.75535400000001</v>
      </c>
      <c r="O628">
        <v>2.7876000000000001E-2</v>
      </c>
      <c r="P628" t="s">
        <v>5</v>
      </c>
      <c r="Q628">
        <v>0</v>
      </c>
      <c r="R628">
        <v>0</v>
      </c>
      <c r="S628" t="s">
        <v>6</v>
      </c>
      <c r="T628">
        <v>0</v>
      </c>
      <c r="U628">
        <v>0</v>
      </c>
      <c r="V628" t="s">
        <v>7</v>
      </c>
      <c r="W628">
        <v>0</v>
      </c>
      <c r="X628">
        <v>0</v>
      </c>
      <c r="Y628" t="s">
        <v>8</v>
      </c>
      <c r="Z628">
        <v>0</v>
      </c>
      <c r="AA628">
        <v>0</v>
      </c>
      <c r="AB628" t="s">
        <v>9</v>
      </c>
      <c r="AC628">
        <v>0</v>
      </c>
      <c r="AD628">
        <v>0</v>
      </c>
      <c r="AE628" t="s">
        <v>10</v>
      </c>
      <c r="AF628">
        <v>32767</v>
      </c>
      <c r="AG628">
        <v>0</v>
      </c>
      <c r="AH628" t="s">
        <v>11</v>
      </c>
      <c r="AI628">
        <v>-32767</v>
      </c>
      <c r="AJ628">
        <v>0</v>
      </c>
      <c r="AK628" t="s">
        <v>12</v>
      </c>
      <c r="AL628">
        <v>0</v>
      </c>
      <c r="AM628">
        <v>0</v>
      </c>
    </row>
    <row r="629" spans="1:39" x14ac:dyDescent="0.25">
      <c r="A629" t="s">
        <v>177</v>
      </c>
      <c r="B629">
        <v>8</v>
      </c>
      <c r="C629">
        <v>200</v>
      </c>
      <c r="D629" t="s">
        <v>1</v>
      </c>
      <c r="E629">
        <v>0</v>
      </c>
      <c r="F629">
        <v>0</v>
      </c>
      <c r="G629" t="s">
        <v>2</v>
      </c>
      <c r="H629">
        <v>2060.673538</v>
      </c>
      <c r="I629">
        <v>194.9358</v>
      </c>
      <c r="J629" t="s">
        <v>3</v>
      </c>
      <c r="K629">
        <v>2040.7517600000001</v>
      </c>
      <c r="L629">
        <v>195.006429</v>
      </c>
      <c r="M629" t="s">
        <v>4</v>
      </c>
      <c r="N629">
        <v>255.836004</v>
      </c>
      <c r="O629">
        <v>3.8434999999999997E-2</v>
      </c>
      <c r="P629" t="s">
        <v>5</v>
      </c>
      <c r="Q629">
        <v>0</v>
      </c>
      <c r="R629">
        <v>0</v>
      </c>
      <c r="S629" t="s">
        <v>6</v>
      </c>
      <c r="T629">
        <v>0</v>
      </c>
      <c r="U629">
        <v>0</v>
      </c>
      <c r="V629" t="s">
        <v>7</v>
      </c>
      <c r="W629">
        <v>0</v>
      </c>
      <c r="X629">
        <v>0</v>
      </c>
      <c r="Y629" t="s">
        <v>8</v>
      </c>
      <c r="Z629">
        <v>0</v>
      </c>
      <c r="AA629">
        <v>0</v>
      </c>
      <c r="AB629" t="s">
        <v>9</v>
      </c>
      <c r="AC629">
        <v>0</v>
      </c>
      <c r="AD629">
        <v>0</v>
      </c>
      <c r="AE629" t="s">
        <v>10</v>
      </c>
      <c r="AF629">
        <v>32767</v>
      </c>
      <c r="AG629">
        <v>0</v>
      </c>
      <c r="AH629" t="s">
        <v>11</v>
      </c>
      <c r="AI629">
        <v>-32767</v>
      </c>
      <c r="AJ629">
        <v>0</v>
      </c>
      <c r="AK629" t="s">
        <v>12</v>
      </c>
      <c r="AL629">
        <v>0</v>
      </c>
      <c r="AM629">
        <v>0</v>
      </c>
    </row>
    <row r="630" spans="1:39" x14ac:dyDescent="0.25">
      <c r="A630" t="s">
        <v>177</v>
      </c>
      <c r="B630">
        <v>9</v>
      </c>
      <c r="C630">
        <v>225</v>
      </c>
      <c r="D630" t="s">
        <v>1</v>
      </c>
      <c r="E630">
        <v>0</v>
      </c>
      <c r="F630">
        <v>0</v>
      </c>
      <c r="G630" t="s">
        <v>2</v>
      </c>
      <c r="H630">
        <v>2319.3787349999998</v>
      </c>
      <c r="I630">
        <v>247.503311</v>
      </c>
      <c r="J630" t="s">
        <v>3</v>
      </c>
      <c r="K630">
        <v>2296.9674660000001</v>
      </c>
      <c r="L630">
        <v>247.59984399999999</v>
      </c>
      <c r="M630" t="s">
        <v>4</v>
      </c>
      <c r="N630">
        <v>287.924532</v>
      </c>
      <c r="O630">
        <v>4.7639000000000001E-2</v>
      </c>
      <c r="P630" t="s">
        <v>5</v>
      </c>
      <c r="Q630">
        <v>0</v>
      </c>
      <c r="R630">
        <v>0</v>
      </c>
      <c r="S630" t="s">
        <v>6</v>
      </c>
      <c r="T630">
        <v>0</v>
      </c>
      <c r="U630">
        <v>0</v>
      </c>
      <c r="V630" t="s">
        <v>7</v>
      </c>
      <c r="W630">
        <v>0</v>
      </c>
      <c r="X630">
        <v>0</v>
      </c>
      <c r="Y630" t="s">
        <v>8</v>
      </c>
      <c r="Z630">
        <v>0</v>
      </c>
      <c r="AA630">
        <v>0</v>
      </c>
      <c r="AB630" t="s">
        <v>9</v>
      </c>
      <c r="AC630">
        <v>0</v>
      </c>
      <c r="AD630">
        <v>0</v>
      </c>
      <c r="AE630" t="s">
        <v>10</v>
      </c>
      <c r="AF630">
        <v>32767</v>
      </c>
      <c r="AG630">
        <v>0</v>
      </c>
      <c r="AH630" t="s">
        <v>11</v>
      </c>
      <c r="AI630">
        <v>-32767</v>
      </c>
      <c r="AJ630">
        <v>0</v>
      </c>
      <c r="AK630" t="s">
        <v>12</v>
      </c>
      <c r="AL630">
        <v>0</v>
      </c>
      <c r="AM630">
        <v>0</v>
      </c>
    </row>
    <row r="631" spans="1:39" x14ac:dyDescent="0.25">
      <c r="A631" t="s">
        <v>177</v>
      </c>
      <c r="B631">
        <v>10</v>
      </c>
      <c r="C631">
        <v>250</v>
      </c>
      <c r="D631" t="s">
        <v>1</v>
      </c>
      <c r="E631">
        <v>0</v>
      </c>
      <c r="F631">
        <v>0</v>
      </c>
      <c r="G631" t="s">
        <v>2</v>
      </c>
      <c r="H631">
        <v>2578.3582179999999</v>
      </c>
      <c r="I631">
        <v>304.09934600000003</v>
      </c>
      <c r="J631" t="s">
        <v>3</v>
      </c>
      <c r="K631">
        <v>2553.456631</v>
      </c>
      <c r="L631">
        <v>304.22123699999997</v>
      </c>
      <c r="M631" t="s">
        <v>4</v>
      </c>
      <c r="N631">
        <v>320.01913500000001</v>
      </c>
      <c r="O631">
        <v>5.3164000000000003E-2</v>
      </c>
      <c r="P631" t="s">
        <v>5</v>
      </c>
      <c r="Q631">
        <v>0</v>
      </c>
      <c r="R631">
        <v>0</v>
      </c>
      <c r="S631" t="s">
        <v>6</v>
      </c>
      <c r="T631">
        <v>0</v>
      </c>
      <c r="U631">
        <v>0</v>
      </c>
      <c r="V631" t="s">
        <v>7</v>
      </c>
      <c r="W631">
        <v>0</v>
      </c>
      <c r="X631">
        <v>0</v>
      </c>
      <c r="Y631" t="s">
        <v>8</v>
      </c>
      <c r="Z631">
        <v>0</v>
      </c>
      <c r="AA631">
        <v>0</v>
      </c>
      <c r="AB631" t="s">
        <v>9</v>
      </c>
      <c r="AC631">
        <v>0</v>
      </c>
      <c r="AD631">
        <v>0</v>
      </c>
      <c r="AE631" t="s">
        <v>10</v>
      </c>
      <c r="AF631">
        <v>32767</v>
      </c>
      <c r="AG631">
        <v>0</v>
      </c>
      <c r="AH631" t="s">
        <v>11</v>
      </c>
      <c r="AI631">
        <v>-32767</v>
      </c>
      <c r="AJ631">
        <v>0</v>
      </c>
      <c r="AK631" t="s">
        <v>12</v>
      </c>
      <c r="AL631">
        <v>0</v>
      </c>
      <c r="AM631">
        <v>0</v>
      </c>
    </row>
    <row r="632" spans="1:39" x14ac:dyDescent="0.25">
      <c r="A632" t="s">
        <v>177</v>
      </c>
      <c r="B632">
        <v>11</v>
      </c>
      <c r="C632">
        <v>275</v>
      </c>
      <c r="D632" t="s">
        <v>1</v>
      </c>
      <c r="E632">
        <v>0</v>
      </c>
      <c r="F632">
        <v>0</v>
      </c>
      <c r="G632" t="s">
        <v>2</v>
      </c>
      <c r="H632">
        <v>2837.418823</v>
      </c>
      <c r="I632">
        <v>367.42053600000003</v>
      </c>
      <c r="J632" t="s">
        <v>3</v>
      </c>
      <c r="K632">
        <v>2810.0285250000002</v>
      </c>
      <c r="L632">
        <v>367.59106100000002</v>
      </c>
      <c r="M632" t="s">
        <v>4</v>
      </c>
      <c r="N632">
        <v>352.115185</v>
      </c>
      <c r="O632">
        <v>6.6960000000000006E-2</v>
      </c>
      <c r="P632" t="s">
        <v>5</v>
      </c>
      <c r="Q632">
        <v>0</v>
      </c>
      <c r="R632">
        <v>0</v>
      </c>
      <c r="S632" t="s">
        <v>6</v>
      </c>
      <c r="T632">
        <v>0</v>
      </c>
      <c r="U632">
        <v>0</v>
      </c>
      <c r="V632" t="s">
        <v>7</v>
      </c>
      <c r="W632">
        <v>0</v>
      </c>
      <c r="X632">
        <v>0</v>
      </c>
      <c r="Y632" t="s">
        <v>8</v>
      </c>
      <c r="Z632">
        <v>0</v>
      </c>
      <c r="AA632">
        <v>0</v>
      </c>
      <c r="AB632" t="s">
        <v>9</v>
      </c>
      <c r="AC632">
        <v>0</v>
      </c>
      <c r="AD632">
        <v>0</v>
      </c>
      <c r="AE632" t="s">
        <v>10</v>
      </c>
      <c r="AF632">
        <v>32767</v>
      </c>
      <c r="AG632">
        <v>0</v>
      </c>
      <c r="AH632" t="s">
        <v>11</v>
      </c>
      <c r="AI632">
        <v>-32767</v>
      </c>
      <c r="AJ632">
        <v>0</v>
      </c>
      <c r="AK632" t="s">
        <v>12</v>
      </c>
      <c r="AL632">
        <v>0</v>
      </c>
      <c r="AM632">
        <v>0</v>
      </c>
    </row>
    <row r="633" spans="1:39" x14ac:dyDescent="0.25">
      <c r="A633" t="s">
        <v>177</v>
      </c>
      <c r="B633">
        <v>12</v>
      </c>
      <c r="C633">
        <v>300</v>
      </c>
      <c r="D633" t="s">
        <v>1</v>
      </c>
      <c r="E633">
        <v>0</v>
      </c>
      <c r="F633">
        <v>0</v>
      </c>
      <c r="G633" t="s">
        <v>2</v>
      </c>
      <c r="H633">
        <v>3096.8395850000002</v>
      </c>
      <c r="I633">
        <v>434.47258199999999</v>
      </c>
      <c r="J633" t="s">
        <v>3</v>
      </c>
      <c r="K633">
        <v>3066.9609959999998</v>
      </c>
      <c r="L633">
        <v>434.66547200000002</v>
      </c>
      <c r="M633" t="s">
        <v>4</v>
      </c>
      <c r="N633">
        <v>384.21364599999998</v>
      </c>
      <c r="O633">
        <v>7.6233999999999996E-2</v>
      </c>
      <c r="P633" t="s">
        <v>5</v>
      </c>
      <c r="Q633">
        <v>0</v>
      </c>
      <c r="R633">
        <v>0</v>
      </c>
      <c r="S633" t="s">
        <v>6</v>
      </c>
      <c r="T633">
        <v>0</v>
      </c>
      <c r="U633">
        <v>0</v>
      </c>
      <c r="V633" t="s">
        <v>7</v>
      </c>
      <c r="W633">
        <v>0</v>
      </c>
      <c r="X633">
        <v>0</v>
      </c>
      <c r="Y633" t="s">
        <v>8</v>
      </c>
      <c r="Z633">
        <v>0</v>
      </c>
      <c r="AA633">
        <v>0</v>
      </c>
      <c r="AB633" t="s">
        <v>9</v>
      </c>
      <c r="AC633">
        <v>0</v>
      </c>
      <c r="AD633">
        <v>0</v>
      </c>
      <c r="AE633" t="s">
        <v>10</v>
      </c>
      <c r="AF633">
        <v>32767</v>
      </c>
      <c r="AG633">
        <v>0</v>
      </c>
      <c r="AH633" t="s">
        <v>11</v>
      </c>
      <c r="AI633">
        <v>-32767</v>
      </c>
      <c r="AJ633">
        <v>0</v>
      </c>
      <c r="AK633" t="s">
        <v>12</v>
      </c>
      <c r="AL633">
        <v>0</v>
      </c>
      <c r="AM633">
        <v>0</v>
      </c>
    </row>
    <row r="634" spans="1:39" x14ac:dyDescent="0.25">
      <c r="A634" t="s">
        <v>177</v>
      </c>
      <c r="B634">
        <v>13</v>
      </c>
      <c r="C634">
        <v>325</v>
      </c>
      <c r="D634" t="s">
        <v>1</v>
      </c>
      <c r="E634">
        <v>0</v>
      </c>
      <c r="F634">
        <v>0</v>
      </c>
      <c r="G634" t="s">
        <v>2</v>
      </c>
      <c r="H634">
        <v>3356.4750779999999</v>
      </c>
      <c r="I634">
        <v>505.679372</v>
      </c>
      <c r="J634" t="s">
        <v>3</v>
      </c>
      <c r="K634">
        <v>3324.107031</v>
      </c>
      <c r="L634">
        <v>505.91164199999997</v>
      </c>
      <c r="M634" t="s">
        <v>4</v>
      </c>
      <c r="N634">
        <v>416.30350800000002</v>
      </c>
      <c r="O634">
        <v>9.1118000000000005E-2</v>
      </c>
      <c r="P634" t="s">
        <v>5</v>
      </c>
      <c r="Q634">
        <v>0</v>
      </c>
      <c r="R634">
        <v>0</v>
      </c>
      <c r="S634" t="s">
        <v>6</v>
      </c>
      <c r="T634">
        <v>0</v>
      </c>
      <c r="U634">
        <v>0</v>
      </c>
      <c r="V634" t="s">
        <v>7</v>
      </c>
      <c r="W634">
        <v>0</v>
      </c>
      <c r="X634">
        <v>0</v>
      </c>
      <c r="Y634" t="s">
        <v>8</v>
      </c>
      <c r="Z634">
        <v>0</v>
      </c>
      <c r="AA634">
        <v>0</v>
      </c>
      <c r="AB634" t="s">
        <v>9</v>
      </c>
      <c r="AC634">
        <v>0</v>
      </c>
      <c r="AD634">
        <v>0</v>
      </c>
      <c r="AE634" t="s">
        <v>10</v>
      </c>
      <c r="AF634">
        <v>32767</v>
      </c>
      <c r="AG634">
        <v>0</v>
      </c>
      <c r="AH634" t="s">
        <v>11</v>
      </c>
      <c r="AI634">
        <v>-32767</v>
      </c>
      <c r="AJ634">
        <v>0</v>
      </c>
      <c r="AK634" t="s">
        <v>12</v>
      </c>
      <c r="AL634">
        <v>0</v>
      </c>
      <c r="AM634">
        <v>0</v>
      </c>
    </row>
    <row r="635" spans="1:39" x14ac:dyDescent="0.25">
      <c r="A635" t="s">
        <v>177</v>
      </c>
      <c r="B635">
        <v>14</v>
      </c>
      <c r="C635">
        <v>350</v>
      </c>
      <c r="D635" t="s">
        <v>1</v>
      </c>
      <c r="E635">
        <v>0</v>
      </c>
      <c r="F635">
        <v>0</v>
      </c>
      <c r="G635" t="s">
        <v>2</v>
      </c>
      <c r="H635">
        <v>3616.3309129999998</v>
      </c>
      <c r="I635">
        <v>588.40717900000004</v>
      </c>
      <c r="J635" t="s">
        <v>3</v>
      </c>
      <c r="K635">
        <v>3581.4743360000002</v>
      </c>
      <c r="L635">
        <v>588.67865800000004</v>
      </c>
      <c r="M635" t="s">
        <v>4</v>
      </c>
      <c r="N635">
        <v>448.385356</v>
      </c>
      <c r="O635">
        <v>0.104059</v>
      </c>
      <c r="P635" t="s">
        <v>5</v>
      </c>
      <c r="Q635">
        <v>0</v>
      </c>
      <c r="R635">
        <v>0</v>
      </c>
      <c r="S635" t="s">
        <v>6</v>
      </c>
      <c r="T635">
        <v>0</v>
      </c>
      <c r="U635">
        <v>0</v>
      </c>
      <c r="V635" t="s">
        <v>7</v>
      </c>
      <c r="W635">
        <v>0</v>
      </c>
      <c r="X635">
        <v>0</v>
      </c>
      <c r="Y635" t="s">
        <v>8</v>
      </c>
      <c r="Z635">
        <v>0</v>
      </c>
      <c r="AA635">
        <v>0</v>
      </c>
      <c r="AB635" t="s">
        <v>9</v>
      </c>
      <c r="AC635">
        <v>0</v>
      </c>
      <c r="AD635">
        <v>0</v>
      </c>
      <c r="AE635" t="s">
        <v>10</v>
      </c>
      <c r="AF635">
        <v>32767</v>
      </c>
      <c r="AG635">
        <v>0</v>
      </c>
      <c r="AH635" t="s">
        <v>11</v>
      </c>
      <c r="AI635">
        <v>-32767</v>
      </c>
      <c r="AJ635">
        <v>0</v>
      </c>
      <c r="AK635" t="s">
        <v>12</v>
      </c>
      <c r="AL635">
        <v>0</v>
      </c>
      <c r="AM635">
        <v>0</v>
      </c>
    </row>
    <row r="636" spans="1:39" x14ac:dyDescent="0.25">
      <c r="A636" t="s">
        <v>177</v>
      </c>
      <c r="B636">
        <v>15</v>
      </c>
      <c r="C636">
        <v>375</v>
      </c>
      <c r="D636" t="s">
        <v>1</v>
      </c>
      <c r="E636">
        <v>0</v>
      </c>
      <c r="F636">
        <v>0</v>
      </c>
      <c r="G636" t="s">
        <v>2</v>
      </c>
      <c r="H636">
        <v>3876.5600589999999</v>
      </c>
      <c r="I636">
        <v>677.20756900000003</v>
      </c>
      <c r="J636" t="s">
        <v>3</v>
      </c>
      <c r="K636">
        <v>3839.2147660000001</v>
      </c>
      <c r="L636">
        <v>677.53878799999995</v>
      </c>
      <c r="M636" t="s">
        <v>4</v>
      </c>
      <c r="N636">
        <v>480.46099800000002</v>
      </c>
      <c r="O636">
        <v>0.116284</v>
      </c>
      <c r="P636" t="s">
        <v>5</v>
      </c>
      <c r="Q636">
        <v>0</v>
      </c>
      <c r="R636">
        <v>0</v>
      </c>
      <c r="S636" t="s">
        <v>6</v>
      </c>
      <c r="T636">
        <v>0</v>
      </c>
      <c r="U636">
        <v>0</v>
      </c>
      <c r="V636" t="s">
        <v>7</v>
      </c>
      <c r="W636">
        <v>0</v>
      </c>
      <c r="X636">
        <v>0</v>
      </c>
      <c r="Y636" t="s">
        <v>8</v>
      </c>
      <c r="Z636">
        <v>0</v>
      </c>
      <c r="AA636">
        <v>0</v>
      </c>
      <c r="AB636" t="s">
        <v>9</v>
      </c>
      <c r="AC636">
        <v>0</v>
      </c>
      <c r="AD636">
        <v>0</v>
      </c>
      <c r="AE636" t="s">
        <v>10</v>
      </c>
      <c r="AF636">
        <v>32767</v>
      </c>
      <c r="AG636">
        <v>0</v>
      </c>
      <c r="AH636" t="s">
        <v>11</v>
      </c>
      <c r="AI636">
        <v>-32767</v>
      </c>
      <c r="AJ636">
        <v>0</v>
      </c>
      <c r="AK636" t="s">
        <v>12</v>
      </c>
      <c r="AL636">
        <v>0</v>
      </c>
      <c r="AM636">
        <v>0</v>
      </c>
    </row>
    <row r="637" spans="1:39" x14ac:dyDescent="0.25">
      <c r="A637" t="s">
        <v>177</v>
      </c>
      <c r="B637">
        <v>16</v>
      </c>
      <c r="C637">
        <v>400</v>
      </c>
      <c r="D637" t="s">
        <v>1</v>
      </c>
      <c r="E637">
        <v>0</v>
      </c>
      <c r="F637">
        <v>0</v>
      </c>
      <c r="G637" t="s">
        <v>2</v>
      </c>
      <c r="H637">
        <v>4137.2019970000001</v>
      </c>
      <c r="I637">
        <v>760.003737</v>
      </c>
      <c r="J637" t="s">
        <v>3</v>
      </c>
      <c r="K637">
        <v>4097.3681880000004</v>
      </c>
      <c r="L637">
        <v>760.36847799999998</v>
      </c>
      <c r="M637" t="s">
        <v>4</v>
      </c>
      <c r="N637">
        <v>512.52603199999999</v>
      </c>
      <c r="O637">
        <v>0.13056899999999999</v>
      </c>
      <c r="P637" t="s">
        <v>5</v>
      </c>
      <c r="Q637">
        <v>0</v>
      </c>
      <c r="R637">
        <v>0</v>
      </c>
      <c r="S637" t="s">
        <v>6</v>
      </c>
      <c r="T637">
        <v>0</v>
      </c>
      <c r="U637">
        <v>0</v>
      </c>
      <c r="V637" t="s">
        <v>7</v>
      </c>
      <c r="W637">
        <v>0</v>
      </c>
      <c r="X637">
        <v>0</v>
      </c>
      <c r="Y637" t="s">
        <v>8</v>
      </c>
      <c r="Z637">
        <v>0</v>
      </c>
      <c r="AA637">
        <v>0</v>
      </c>
      <c r="AB637" t="s">
        <v>9</v>
      </c>
      <c r="AC637">
        <v>0</v>
      </c>
      <c r="AD637">
        <v>0</v>
      </c>
      <c r="AE637" t="s">
        <v>10</v>
      </c>
      <c r="AF637">
        <v>32767</v>
      </c>
      <c r="AG637">
        <v>0</v>
      </c>
      <c r="AH637" t="s">
        <v>11</v>
      </c>
      <c r="AI637">
        <v>-32767</v>
      </c>
      <c r="AJ637">
        <v>0</v>
      </c>
      <c r="AK637" t="s">
        <v>12</v>
      </c>
      <c r="AL637">
        <v>0</v>
      </c>
      <c r="AM637">
        <v>0</v>
      </c>
    </row>
    <row r="638" spans="1:39" x14ac:dyDescent="0.25">
      <c r="A638" t="s">
        <v>177</v>
      </c>
      <c r="B638">
        <v>17</v>
      </c>
      <c r="C638">
        <v>425</v>
      </c>
      <c r="D638" t="s">
        <v>1</v>
      </c>
      <c r="E638">
        <v>0</v>
      </c>
      <c r="F638">
        <v>0</v>
      </c>
      <c r="G638" t="s">
        <v>2</v>
      </c>
      <c r="H638">
        <v>4398.0614839999998</v>
      </c>
      <c r="I638">
        <v>850.59426599999995</v>
      </c>
      <c r="J638" t="s">
        <v>3</v>
      </c>
      <c r="K638">
        <v>4355.739004</v>
      </c>
      <c r="L638">
        <v>851.00687200000004</v>
      </c>
      <c r="M638" t="s">
        <v>4</v>
      </c>
      <c r="N638">
        <v>544.57880499999999</v>
      </c>
      <c r="O638">
        <v>0.14135500000000001</v>
      </c>
      <c r="P638" t="s">
        <v>5</v>
      </c>
      <c r="Q638">
        <v>0</v>
      </c>
      <c r="R638">
        <v>0</v>
      </c>
      <c r="S638" t="s">
        <v>6</v>
      </c>
      <c r="T638">
        <v>0</v>
      </c>
      <c r="U638">
        <v>0</v>
      </c>
      <c r="V638" t="s">
        <v>7</v>
      </c>
      <c r="W638">
        <v>0</v>
      </c>
      <c r="X638">
        <v>0</v>
      </c>
      <c r="Y638" t="s">
        <v>8</v>
      </c>
      <c r="Z638">
        <v>0</v>
      </c>
      <c r="AA638">
        <v>0</v>
      </c>
      <c r="AB638" t="s">
        <v>9</v>
      </c>
      <c r="AC638">
        <v>0</v>
      </c>
      <c r="AD638">
        <v>0</v>
      </c>
      <c r="AE638" t="s">
        <v>10</v>
      </c>
      <c r="AF638">
        <v>32767</v>
      </c>
      <c r="AG638">
        <v>0</v>
      </c>
      <c r="AH638" t="s">
        <v>11</v>
      </c>
      <c r="AI638">
        <v>-32767</v>
      </c>
      <c r="AJ638">
        <v>0</v>
      </c>
      <c r="AK638" t="s">
        <v>12</v>
      </c>
      <c r="AL638">
        <v>0</v>
      </c>
      <c r="AM638">
        <v>0</v>
      </c>
    </row>
    <row r="639" spans="1:39" x14ac:dyDescent="0.25">
      <c r="A639" t="s">
        <v>177</v>
      </c>
      <c r="B639">
        <v>18</v>
      </c>
      <c r="C639">
        <v>450</v>
      </c>
      <c r="D639" t="s">
        <v>1</v>
      </c>
      <c r="E639">
        <v>0</v>
      </c>
      <c r="F639">
        <v>0</v>
      </c>
      <c r="G639" t="s">
        <v>2</v>
      </c>
      <c r="H639">
        <v>4659.5493070000002</v>
      </c>
      <c r="I639">
        <v>949.98022900000001</v>
      </c>
      <c r="J639" t="s">
        <v>3</v>
      </c>
      <c r="K639">
        <v>4614.7383399999999</v>
      </c>
      <c r="L639">
        <v>950.45124999999996</v>
      </c>
      <c r="M639" t="s">
        <v>4</v>
      </c>
      <c r="N639">
        <v>576.62929399999996</v>
      </c>
      <c r="O639">
        <v>0.15135699999999999</v>
      </c>
      <c r="P639" t="s">
        <v>5</v>
      </c>
      <c r="Q639">
        <v>0</v>
      </c>
      <c r="R639">
        <v>0</v>
      </c>
      <c r="S639" t="s">
        <v>6</v>
      </c>
      <c r="T639">
        <v>0</v>
      </c>
      <c r="U639">
        <v>0</v>
      </c>
      <c r="V639" t="s">
        <v>7</v>
      </c>
      <c r="W639">
        <v>0</v>
      </c>
      <c r="X639">
        <v>0</v>
      </c>
      <c r="Y639" t="s">
        <v>8</v>
      </c>
      <c r="Z639">
        <v>0</v>
      </c>
      <c r="AA639">
        <v>0</v>
      </c>
      <c r="AB639" t="s">
        <v>9</v>
      </c>
      <c r="AC639">
        <v>0</v>
      </c>
      <c r="AD639">
        <v>0</v>
      </c>
      <c r="AE639" t="s">
        <v>10</v>
      </c>
      <c r="AF639">
        <v>32767</v>
      </c>
      <c r="AG639">
        <v>0</v>
      </c>
      <c r="AH639" t="s">
        <v>11</v>
      </c>
      <c r="AI639">
        <v>-32767</v>
      </c>
      <c r="AJ639">
        <v>0</v>
      </c>
      <c r="AK639" t="s">
        <v>12</v>
      </c>
      <c r="AL639">
        <v>0</v>
      </c>
      <c r="AM639">
        <v>0</v>
      </c>
    </row>
    <row r="640" spans="1:39" x14ac:dyDescent="0.25">
      <c r="A640" t="s">
        <v>177</v>
      </c>
      <c r="B640">
        <v>19</v>
      </c>
      <c r="C640">
        <v>475</v>
      </c>
      <c r="D640" t="s">
        <v>1</v>
      </c>
      <c r="E640">
        <v>0</v>
      </c>
      <c r="F640">
        <v>0</v>
      </c>
      <c r="G640" t="s">
        <v>2</v>
      </c>
      <c r="H640">
        <v>4921.3093070000004</v>
      </c>
      <c r="I640">
        <v>1062.0868519999999</v>
      </c>
      <c r="J640" t="s">
        <v>3</v>
      </c>
      <c r="K640">
        <v>4874.0097949999999</v>
      </c>
      <c r="L640">
        <v>1062.5970110000001</v>
      </c>
      <c r="M640" t="s">
        <v>4</v>
      </c>
      <c r="N640">
        <v>608.67443800000001</v>
      </c>
      <c r="O640">
        <v>0.15987199999999999</v>
      </c>
      <c r="P640" t="s">
        <v>5</v>
      </c>
      <c r="Q640">
        <v>0</v>
      </c>
      <c r="R640">
        <v>0</v>
      </c>
      <c r="S640" t="s">
        <v>6</v>
      </c>
      <c r="T640">
        <v>0</v>
      </c>
      <c r="U640">
        <v>0</v>
      </c>
      <c r="V640" t="s">
        <v>7</v>
      </c>
      <c r="W640">
        <v>0</v>
      </c>
      <c r="X640">
        <v>0</v>
      </c>
      <c r="Y640" t="s">
        <v>8</v>
      </c>
      <c r="Z640">
        <v>0</v>
      </c>
      <c r="AA640">
        <v>0</v>
      </c>
      <c r="AB640" t="s">
        <v>9</v>
      </c>
      <c r="AC640">
        <v>0</v>
      </c>
      <c r="AD640">
        <v>0</v>
      </c>
      <c r="AE640" t="s">
        <v>10</v>
      </c>
      <c r="AF640">
        <v>32767</v>
      </c>
      <c r="AG640">
        <v>0</v>
      </c>
      <c r="AH640" t="s">
        <v>11</v>
      </c>
      <c r="AI640">
        <v>-32767</v>
      </c>
      <c r="AJ640">
        <v>0</v>
      </c>
      <c r="AK640" t="s">
        <v>12</v>
      </c>
      <c r="AL640">
        <v>0</v>
      </c>
      <c r="AM640">
        <v>0</v>
      </c>
    </row>
    <row r="641" spans="1:39" x14ac:dyDescent="0.25">
      <c r="A641" t="s">
        <v>177</v>
      </c>
      <c r="B641">
        <v>20</v>
      </c>
      <c r="C641">
        <v>500</v>
      </c>
      <c r="D641" t="s">
        <v>1</v>
      </c>
      <c r="E641">
        <v>0</v>
      </c>
      <c r="F641">
        <v>0</v>
      </c>
      <c r="G641" t="s">
        <v>2</v>
      </c>
      <c r="H641">
        <v>5183.2789549999998</v>
      </c>
      <c r="I641">
        <v>1162.0396760000001</v>
      </c>
      <c r="J641" t="s">
        <v>3</v>
      </c>
      <c r="K641">
        <v>5133.48999</v>
      </c>
      <c r="L641">
        <v>1162.6535180000001</v>
      </c>
      <c r="M641" t="s">
        <v>4</v>
      </c>
      <c r="N641">
        <v>640.71369100000004</v>
      </c>
      <c r="O641">
        <v>0.165295</v>
      </c>
      <c r="P641" t="s">
        <v>5</v>
      </c>
      <c r="Q641">
        <v>0</v>
      </c>
      <c r="R641">
        <v>0</v>
      </c>
      <c r="S641" t="s">
        <v>6</v>
      </c>
      <c r="T641">
        <v>0</v>
      </c>
      <c r="U641">
        <v>0</v>
      </c>
      <c r="V641" t="s">
        <v>7</v>
      </c>
      <c r="W641">
        <v>0</v>
      </c>
      <c r="X641">
        <v>0</v>
      </c>
      <c r="Y641" t="s">
        <v>8</v>
      </c>
      <c r="Z641">
        <v>0</v>
      </c>
      <c r="AA641">
        <v>0</v>
      </c>
      <c r="AB641" t="s">
        <v>9</v>
      </c>
      <c r="AC641">
        <v>0</v>
      </c>
      <c r="AD641">
        <v>0</v>
      </c>
      <c r="AE641" t="s">
        <v>10</v>
      </c>
      <c r="AF641">
        <v>32767</v>
      </c>
      <c r="AG641">
        <v>0</v>
      </c>
      <c r="AH641" t="s">
        <v>11</v>
      </c>
      <c r="AI641">
        <v>-32767</v>
      </c>
      <c r="AJ641">
        <v>0</v>
      </c>
      <c r="AK641" t="s">
        <v>12</v>
      </c>
      <c r="AL641">
        <v>0</v>
      </c>
      <c r="AM641">
        <v>0</v>
      </c>
    </row>
    <row r="642" spans="1:39" x14ac:dyDescent="0.25">
      <c r="A642" t="s">
        <v>178</v>
      </c>
      <c r="B642">
        <v>1</v>
      </c>
      <c r="C642">
        <v>25</v>
      </c>
      <c r="D642" t="s">
        <v>1</v>
      </c>
      <c r="E642">
        <v>0</v>
      </c>
      <c r="F642">
        <v>0</v>
      </c>
      <c r="G642" t="s">
        <v>2</v>
      </c>
      <c r="H642">
        <v>450.69211999999999</v>
      </c>
      <c r="I642">
        <v>2.3060299999999998</v>
      </c>
      <c r="J642" t="s">
        <v>3</v>
      </c>
      <c r="K642">
        <v>446.850886</v>
      </c>
      <c r="L642">
        <v>2.296964</v>
      </c>
      <c r="M642" t="s">
        <v>4</v>
      </c>
      <c r="N642">
        <v>193.51356799999999</v>
      </c>
      <c r="O642">
        <v>0.17366100000000001</v>
      </c>
      <c r="P642" t="s">
        <v>5</v>
      </c>
      <c r="Q642">
        <v>3.6731419999999999</v>
      </c>
      <c r="R642">
        <v>2.04E-4</v>
      </c>
      <c r="S642" t="s">
        <v>6</v>
      </c>
      <c r="T642">
        <v>219.83035799999999</v>
      </c>
      <c r="U642">
        <v>2.3311600000000001</v>
      </c>
      <c r="V642" t="s">
        <v>7</v>
      </c>
      <c r="W642">
        <v>0.37063299999999999</v>
      </c>
      <c r="X642">
        <v>8.0000000000000007E-5</v>
      </c>
      <c r="Y642" t="s">
        <v>8</v>
      </c>
      <c r="Z642">
        <v>0</v>
      </c>
      <c r="AA642">
        <v>0</v>
      </c>
      <c r="AB642" t="s">
        <v>9</v>
      </c>
      <c r="AC642">
        <v>0</v>
      </c>
      <c r="AD642">
        <v>0</v>
      </c>
      <c r="AE642" t="s">
        <v>10</v>
      </c>
      <c r="AF642">
        <v>0.29507699999999998</v>
      </c>
      <c r="AG642">
        <v>6.7000000000000002E-5</v>
      </c>
      <c r="AH642" t="s">
        <v>11</v>
      </c>
      <c r="AI642">
        <v>0.70753699999999997</v>
      </c>
      <c r="AJ642">
        <v>3.8000000000000002E-5</v>
      </c>
      <c r="AK642" t="s">
        <v>12</v>
      </c>
      <c r="AL642">
        <v>0</v>
      </c>
      <c r="AM642">
        <v>0</v>
      </c>
    </row>
    <row r="643" spans="1:39" x14ac:dyDescent="0.25">
      <c r="A643" t="s">
        <v>178</v>
      </c>
      <c r="B643">
        <v>2</v>
      </c>
      <c r="C643">
        <v>50</v>
      </c>
      <c r="D643" t="s">
        <v>1</v>
      </c>
      <c r="E643">
        <v>0</v>
      </c>
      <c r="F643">
        <v>0</v>
      </c>
      <c r="G643" t="s">
        <v>2</v>
      </c>
      <c r="H643">
        <v>901.051558</v>
      </c>
      <c r="I643">
        <v>9.6174949999999999</v>
      </c>
      <c r="J643" t="s">
        <v>3</v>
      </c>
      <c r="K643">
        <v>893.60830699999997</v>
      </c>
      <c r="L643">
        <v>9.6216399999999993</v>
      </c>
      <c r="M643" t="s">
        <v>4</v>
      </c>
      <c r="N643">
        <v>384.393844</v>
      </c>
      <c r="O643">
        <v>0.24965399999999999</v>
      </c>
      <c r="P643" t="s">
        <v>5</v>
      </c>
      <c r="Q643">
        <v>7.3462690000000004</v>
      </c>
      <c r="R643">
        <v>3.01E-4</v>
      </c>
      <c r="S643" t="s">
        <v>6</v>
      </c>
      <c r="T643">
        <v>442.06302099999999</v>
      </c>
      <c r="U643">
        <v>8.5267610000000005</v>
      </c>
      <c r="V643" t="s">
        <v>7</v>
      </c>
      <c r="W643">
        <v>0.702519</v>
      </c>
      <c r="X643">
        <v>1.07E-4</v>
      </c>
      <c r="Y643" t="s">
        <v>8</v>
      </c>
      <c r="Z643">
        <v>0</v>
      </c>
      <c r="AA643">
        <v>0</v>
      </c>
      <c r="AB643" t="s">
        <v>9</v>
      </c>
      <c r="AC643">
        <v>0</v>
      </c>
      <c r="AD643">
        <v>0</v>
      </c>
      <c r="AE643" t="s">
        <v>10</v>
      </c>
      <c r="AF643">
        <v>0.28924899999999998</v>
      </c>
      <c r="AG643">
        <v>6.7999999999999999E-5</v>
      </c>
      <c r="AH643" t="s">
        <v>11</v>
      </c>
      <c r="AI643">
        <v>0.71044300000000005</v>
      </c>
      <c r="AJ643">
        <v>6.3E-5</v>
      </c>
      <c r="AK643" t="s">
        <v>12</v>
      </c>
      <c r="AL643">
        <v>0.02</v>
      </c>
      <c r="AM643">
        <v>1.9599999999999999E-2</v>
      </c>
    </row>
    <row r="644" spans="1:39" x14ac:dyDescent="0.25">
      <c r="A644" t="s">
        <v>178</v>
      </c>
      <c r="B644">
        <v>3</v>
      </c>
      <c r="C644">
        <v>75</v>
      </c>
      <c r="D644" t="s">
        <v>1</v>
      </c>
      <c r="E644">
        <v>0</v>
      </c>
      <c r="F644">
        <v>0</v>
      </c>
      <c r="G644" t="s">
        <v>2</v>
      </c>
      <c r="H644">
        <v>1352.7492239999999</v>
      </c>
      <c r="I644">
        <v>18.468239000000001</v>
      </c>
      <c r="J644" t="s">
        <v>3</v>
      </c>
      <c r="K644">
        <v>1341.7054760000001</v>
      </c>
      <c r="L644">
        <v>18.427564</v>
      </c>
      <c r="M644" t="s">
        <v>4</v>
      </c>
      <c r="N644">
        <v>575.35601099999997</v>
      </c>
      <c r="O644">
        <v>0.42837900000000001</v>
      </c>
      <c r="P644" t="s">
        <v>5</v>
      </c>
      <c r="Q644">
        <v>11.017611</v>
      </c>
      <c r="R644">
        <v>4.5800000000000002E-4</v>
      </c>
      <c r="S644" t="s">
        <v>6</v>
      </c>
      <c r="T644">
        <v>665.44774700000005</v>
      </c>
      <c r="U644">
        <v>16.192354999999999</v>
      </c>
      <c r="V644" t="s">
        <v>7</v>
      </c>
      <c r="W644">
        <v>1.033534</v>
      </c>
      <c r="X644">
        <v>1.5200000000000001E-4</v>
      </c>
      <c r="Y644" t="s">
        <v>8</v>
      </c>
      <c r="Z644">
        <v>0</v>
      </c>
      <c r="AA644">
        <v>0</v>
      </c>
      <c r="AB644" t="s">
        <v>9</v>
      </c>
      <c r="AC644">
        <v>0</v>
      </c>
      <c r="AD644">
        <v>0</v>
      </c>
      <c r="AE644" t="s">
        <v>10</v>
      </c>
      <c r="AF644">
        <v>0.28758299999999998</v>
      </c>
      <c r="AG644">
        <v>5.7000000000000003E-5</v>
      </c>
      <c r="AH644" t="s">
        <v>11</v>
      </c>
      <c r="AI644">
        <v>0.71109299999999998</v>
      </c>
      <c r="AJ644">
        <v>6.2000000000000003E-5</v>
      </c>
      <c r="AK644" t="s">
        <v>12</v>
      </c>
      <c r="AL644">
        <v>0.02</v>
      </c>
      <c r="AM644">
        <v>1.9599999999999999E-2</v>
      </c>
    </row>
    <row r="645" spans="1:39" x14ac:dyDescent="0.25">
      <c r="A645" t="s">
        <v>178</v>
      </c>
      <c r="B645">
        <v>4</v>
      </c>
      <c r="C645">
        <v>100</v>
      </c>
      <c r="D645" t="s">
        <v>1</v>
      </c>
      <c r="E645">
        <v>0</v>
      </c>
      <c r="F645">
        <v>0</v>
      </c>
      <c r="G645" t="s">
        <v>2</v>
      </c>
      <c r="H645">
        <v>1804.564854</v>
      </c>
      <c r="I645">
        <v>29.267405</v>
      </c>
      <c r="J645" t="s">
        <v>3</v>
      </c>
      <c r="K645">
        <v>1789.922603</v>
      </c>
      <c r="L645">
        <v>29.208731</v>
      </c>
      <c r="M645" t="s">
        <v>4</v>
      </c>
      <c r="N645">
        <v>766.339336</v>
      </c>
      <c r="O645">
        <v>0.65195400000000003</v>
      </c>
      <c r="P645" t="s">
        <v>5</v>
      </c>
      <c r="Q645">
        <v>14.687673</v>
      </c>
      <c r="R645">
        <v>5.1900000000000004E-4</v>
      </c>
      <c r="S645" t="s">
        <v>6</v>
      </c>
      <c r="T645">
        <v>889.06191200000001</v>
      </c>
      <c r="U645">
        <v>26.188835999999998</v>
      </c>
      <c r="V645" t="s">
        <v>7</v>
      </c>
      <c r="W645">
        <v>1.365046</v>
      </c>
      <c r="X645">
        <v>2.23E-4</v>
      </c>
      <c r="Y645" t="s">
        <v>8</v>
      </c>
      <c r="Z645">
        <v>0</v>
      </c>
      <c r="AA645">
        <v>0</v>
      </c>
      <c r="AB645" t="s">
        <v>9</v>
      </c>
      <c r="AC645">
        <v>0</v>
      </c>
      <c r="AD645">
        <v>0</v>
      </c>
      <c r="AE645" t="s">
        <v>10</v>
      </c>
      <c r="AF645">
        <v>0.285076</v>
      </c>
      <c r="AG645">
        <v>5.0000000000000002E-5</v>
      </c>
      <c r="AH645" t="s">
        <v>11</v>
      </c>
      <c r="AI645">
        <v>0.71201499999999995</v>
      </c>
      <c r="AJ645">
        <v>6.7000000000000002E-5</v>
      </c>
      <c r="AK645" t="s">
        <v>12</v>
      </c>
      <c r="AL645">
        <v>0.1</v>
      </c>
      <c r="AM645">
        <v>0.09</v>
      </c>
    </row>
    <row r="646" spans="1:39" x14ac:dyDescent="0.25">
      <c r="A646" t="s">
        <v>178</v>
      </c>
      <c r="B646">
        <v>5</v>
      </c>
      <c r="C646">
        <v>125</v>
      </c>
      <c r="D646" t="s">
        <v>1</v>
      </c>
      <c r="E646">
        <v>0</v>
      </c>
      <c r="F646">
        <v>0</v>
      </c>
      <c r="G646" t="s">
        <v>2</v>
      </c>
      <c r="H646">
        <v>2256.8266020000001</v>
      </c>
      <c r="I646">
        <v>43.761470000000003</v>
      </c>
      <c r="J646" t="s">
        <v>3</v>
      </c>
      <c r="K646">
        <v>2238.5839550000001</v>
      </c>
      <c r="L646">
        <v>43.690409000000002</v>
      </c>
      <c r="M646" t="s">
        <v>4</v>
      </c>
      <c r="N646">
        <v>957.26943700000004</v>
      </c>
      <c r="O646">
        <v>0.84377199999999997</v>
      </c>
      <c r="P646" t="s">
        <v>5</v>
      </c>
      <c r="Q646">
        <v>18.360033000000001</v>
      </c>
      <c r="R646">
        <v>5.7300000000000005E-4</v>
      </c>
      <c r="S646" t="s">
        <v>6</v>
      </c>
      <c r="T646">
        <v>1112.9721</v>
      </c>
      <c r="U646">
        <v>39.927289000000002</v>
      </c>
      <c r="V646" t="s">
        <v>7</v>
      </c>
      <c r="W646">
        <v>1.697756</v>
      </c>
      <c r="X646">
        <v>3.5100000000000002E-4</v>
      </c>
      <c r="Y646" t="s">
        <v>8</v>
      </c>
      <c r="Z646">
        <v>0</v>
      </c>
      <c r="AA646">
        <v>0</v>
      </c>
      <c r="AB646" t="s">
        <v>9</v>
      </c>
      <c r="AC646">
        <v>0</v>
      </c>
      <c r="AD646">
        <v>0</v>
      </c>
      <c r="AE646" t="s">
        <v>10</v>
      </c>
      <c r="AF646">
        <v>0.284167</v>
      </c>
      <c r="AG646">
        <v>4.1E-5</v>
      </c>
      <c r="AH646" t="s">
        <v>11</v>
      </c>
      <c r="AI646">
        <v>0.71206000000000003</v>
      </c>
      <c r="AJ646">
        <v>6.6000000000000005E-5</v>
      </c>
      <c r="AK646" t="s">
        <v>12</v>
      </c>
      <c r="AL646">
        <v>0.12</v>
      </c>
      <c r="AM646">
        <v>0.1056</v>
      </c>
    </row>
    <row r="647" spans="1:39" x14ac:dyDescent="0.25">
      <c r="A647" t="s">
        <v>178</v>
      </c>
      <c r="B647">
        <v>6</v>
      </c>
      <c r="C647">
        <v>150</v>
      </c>
      <c r="D647" t="s">
        <v>1</v>
      </c>
      <c r="E647">
        <v>0</v>
      </c>
      <c r="F647">
        <v>0</v>
      </c>
      <c r="G647" t="s">
        <v>2</v>
      </c>
      <c r="H647">
        <v>2708.8831839999998</v>
      </c>
      <c r="I647">
        <v>64.334750999999997</v>
      </c>
      <c r="J647" t="s">
        <v>3</v>
      </c>
      <c r="K647">
        <v>2687.041162</v>
      </c>
      <c r="L647">
        <v>64.262227999999993</v>
      </c>
      <c r="M647" t="s">
        <v>4</v>
      </c>
      <c r="N647">
        <v>1148.168369</v>
      </c>
      <c r="O647">
        <v>0.91876500000000005</v>
      </c>
      <c r="P647" t="s">
        <v>5</v>
      </c>
      <c r="Q647">
        <v>22.031126</v>
      </c>
      <c r="R647">
        <v>6.0300000000000002E-4</v>
      </c>
      <c r="S647" t="s">
        <v>6</v>
      </c>
      <c r="T647">
        <v>1336.847227</v>
      </c>
      <c r="U647">
        <v>56.497973000000002</v>
      </c>
      <c r="V647" t="s">
        <v>7</v>
      </c>
      <c r="W647">
        <v>2.0284990000000001</v>
      </c>
      <c r="X647">
        <v>4.2200000000000001E-4</v>
      </c>
      <c r="Y647" t="s">
        <v>8</v>
      </c>
      <c r="Z647">
        <v>0</v>
      </c>
      <c r="AA647">
        <v>0</v>
      </c>
      <c r="AB647" t="s">
        <v>9</v>
      </c>
      <c r="AC647">
        <v>0</v>
      </c>
      <c r="AD647">
        <v>0</v>
      </c>
      <c r="AE647" t="s">
        <v>10</v>
      </c>
      <c r="AF647">
        <v>0.28363100000000002</v>
      </c>
      <c r="AG647">
        <v>3.4E-5</v>
      </c>
      <c r="AH647" t="s">
        <v>11</v>
      </c>
      <c r="AI647">
        <v>0.71294500000000005</v>
      </c>
      <c r="AJ647">
        <v>7.2999999999999999E-5</v>
      </c>
      <c r="AK647" t="s">
        <v>12</v>
      </c>
      <c r="AL647">
        <v>0.28000000000000003</v>
      </c>
      <c r="AM647">
        <v>0.24160000000000001</v>
      </c>
    </row>
    <row r="648" spans="1:39" x14ac:dyDescent="0.25">
      <c r="A648" t="s">
        <v>178</v>
      </c>
      <c r="B648">
        <v>7</v>
      </c>
      <c r="C648">
        <v>175</v>
      </c>
      <c r="D648" t="s">
        <v>1</v>
      </c>
      <c r="E648">
        <v>0</v>
      </c>
      <c r="F648">
        <v>0</v>
      </c>
      <c r="G648" t="s">
        <v>2</v>
      </c>
      <c r="H648">
        <v>3161.1504100000002</v>
      </c>
      <c r="I648">
        <v>84.135423000000003</v>
      </c>
      <c r="J648" t="s">
        <v>3</v>
      </c>
      <c r="K648">
        <v>3135.7073970000001</v>
      </c>
      <c r="L648">
        <v>84.059025000000005</v>
      </c>
      <c r="M648" t="s">
        <v>4</v>
      </c>
      <c r="N648">
        <v>1339.134043</v>
      </c>
      <c r="O648">
        <v>1.19075</v>
      </c>
      <c r="P648" t="s">
        <v>5</v>
      </c>
      <c r="Q648">
        <v>25.703057000000001</v>
      </c>
      <c r="R648">
        <v>6.9200000000000002E-4</v>
      </c>
      <c r="S648" t="s">
        <v>6</v>
      </c>
      <c r="T648">
        <v>1560.773938</v>
      </c>
      <c r="U648">
        <v>75.164199999999994</v>
      </c>
      <c r="V648" t="s">
        <v>7</v>
      </c>
      <c r="W648">
        <v>2.3607930000000001</v>
      </c>
      <c r="X648">
        <v>6.1200000000000002E-4</v>
      </c>
      <c r="Y648" t="s">
        <v>8</v>
      </c>
      <c r="Z648">
        <v>0</v>
      </c>
      <c r="AA648">
        <v>0</v>
      </c>
      <c r="AB648" t="s">
        <v>9</v>
      </c>
      <c r="AC648">
        <v>0</v>
      </c>
      <c r="AD648">
        <v>0</v>
      </c>
      <c r="AE648" t="s">
        <v>10</v>
      </c>
      <c r="AF648">
        <v>0.28271600000000002</v>
      </c>
      <c r="AG648">
        <v>2.6999999999999999E-5</v>
      </c>
      <c r="AH648" t="s">
        <v>11</v>
      </c>
      <c r="AI648">
        <v>0.71327600000000002</v>
      </c>
      <c r="AJ648">
        <v>7.3999999999999996E-5</v>
      </c>
      <c r="AK648" t="s">
        <v>12</v>
      </c>
      <c r="AL648">
        <v>0.62</v>
      </c>
      <c r="AM648">
        <v>0.55559999999999998</v>
      </c>
    </row>
    <row r="649" spans="1:39" x14ac:dyDescent="0.25">
      <c r="A649" t="s">
        <v>178</v>
      </c>
      <c r="B649">
        <v>8</v>
      </c>
      <c r="C649">
        <v>200</v>
      </c>
      <c r="D649" t="s">
        <v>1</v>
      </c>
      <c r="E649">
        <v>0</v>
      </c>
      <c r="F649">
        <v>0</v>
      </c>
      <c r="G649" t="s">
        <v>2</v>
      </c>
      <c r="H649">
        <v>3613.1539939999998</v>
      </c>
      <c r="I649">
        <v>106.844848</v>
      </c>
      <c r="J649" t="s">
        <v>3</v>
      </c>
      <c r="K649">
        <v>3584.1103760000001</v>
      </c>
      <c r="L649">
        <v>106.807199</v>
      </c>
      <c r="M649" t="s">
        <v>4</v>
      </c>
      <c r="N649">
        <v>1530.0460840000001</v>
      </c>
      <c r="O649">
        <v>1.6174249999999999</v>
      </c>
      <c r="P649" t="s">
        <v>5</v>
      </c>
      <c r="Q649">
        <v>29.375983999999999</v>
      </c>
      <c r="R649">
        <v>9.5200000000000005E-4</v>
      </c>
      <c r="S649" t="s">
        <v>6</v>
      </c>
      <c r="T649">
        <v>1784.6539700000001</v>
      </c>
      <c r="U649">
        <v>96.248835999999997</v>
      </c>
      <c r="V649" t="s">
        <v>7</v>
      </c>
      <c r="W649">
        <v>2.6924739999999998</v>
      </c>
      <c r="X649">
        <v>7.4700000000000005E-4</v>
      </c>
      <c r="Y649" t="s">
        <v>8</v>
      </c>
      <c r="Z649">
        <v>0</v>
      </c>
      <c r="AA649">
        <v>0</v>
      </c>
      <c r="AB649" t="s">
        <v>9</v>
      </c>
      <c r="AC649">
        <v>0</v>
      </c>
      <c r="AD649">
        <v>0</v>
      </c>
      <c r="AE649" t="s">
        <v>10</v>
      </c>
      <c r="AF649">
        <v>0.28259499999999999</v>
      </c>
      <c r="AG649">
        <v>2.6999999999999999E-5</v>
      </c>
      <c r="AH649" t="s">
        <v>11</v>
      </c>
      <c r="AI649">
        <v>0.71377299999999999</v>
      </c>
      <c r="AJ649">
        <v>7.4999999999999993E-5</v>
      </c>
      <c r="AK649" t="s">
        <v>12</v>
      </c>
      <c r="AL649">
        <v>0.94</v>
      </c>
      <c r="AM649">
        <v>0.89639999999999997</v>
      </c>
    </row>
    <row r="650" spans="1:39" x14ac:dyDescent="0.25">
      <c r="A650" t="s">
        <v>178</v>
      </c>
      <c r="B650">
        <v>9</v>
      </c>
      <c r="C650">
        <v>225</v>
      </c>
      <c r="D650" t="s">
        <v>1</v>
      </c>
      <c r="E650">
        <v>0</v>
      </c>
      <c r="F650">
        <v>0</v>
      </c>
      <c r="G650" t="s">
        <v>2</v>
      </c>
      <c r="H650">
        <v>4065.5740380000002</v>
      </c>
      <c r="I650">
        <v>132.85440299999999</v>
      </c>
      <c r="J650" t="s">
        <v>3</v>
      </c>
      <c r="K650">
        <v>4032.9289939999999</v>
      </c>
      <c r="L650">
        <v>132.799869</v>
      </c>
      <c r="M650" t="s">
        <v>4</v>
      </c>
      <c r="N650">
        <v>1721.087632</v>
      </c>
      <c r="O650">
        <v>1.9799040000000001</v>
      </c>
      <c r="P650" t="s">
        <v>5</v>
      </c>
      <c r="Q650">
        <v>33.04806</v>
      </c>
      <c r="R650">
        <v>1.0820000000000001E-3</v>
      </c>
      <c r="S650" t="s">
        <v>6</v>
      </c>
      <c r="T650">
        <v>2008.6564499999999</v>
      </c>
      <c r="U650">
        <v>120.09381500000001</v>
      </c>
      <c r="V650" t="s">
        <v>7</v>
      </c>
      <c r="W650">
        <v>3.0236130000000001</v>
      </c>
      <c r="X650">
        <v>9.6199999999999996E-4</v>
      </c>
      <c r="Y650" t="s">
        <v>8</v>
      </c>
      <c r="Z650">
        <v>0</v>
      </c>
      <c r="AA650">
        <v>0</v>
      </c>
      <c r="AB650" t="s">
        <v>9</v>
      </c>
      <c r="AC650">
        <v>0</v>
      </c>
      <c r="AD650">
        <v>0</v>
      </c>
      <c r="AE650" t="s">
        <v>10</v>
      </c>
      <c r="AF650">
        <v>0.28234799999999999</v>
      </c>
      <c r="AG650">
        <v>2.4000000000000001E-5</v>
      </c>
      <c r="AH650" t="s">
        <v>11</v>
      </c>
      <c r="AI650">
        <v>0.71408400000000005</v>
      </c>
      <c r="AJ650">
        <v>7.4999999999999993E-5</v>
      </c>
      <c r="AK650" t="s">
        <v>12</v>
      </c>
      <c r="AL650">
        <v>1.3</v>
      </c>
      <c r="AM650">
        <v>1.41</v>
      </c>
    </row>
    <row r="651" spans="1:39" x14ac:dyDescent="0.25">
      <c r="A651" t="s">
        <v>178</v>
      </c>
      <c r="B651">
        <v>10</v>
      </c>
      <c r="C651">
        <v>250</v>
      </c>
      <c r="D651" t="s">
        <v>1</v>
      </c>
      <c r="E651">
        <v>0</v>
      </c>
      <c r="F651">
        <v>0</v>
      </c>
      <c r="G651" t="s">
        <v>2</v>
      </c>
      <c r="H651">
        <v>4518.1459180000002</v>
      </c>
      <c r="I651">
        <v>161.87626499999999</v>
      </c>
      <c r="J651" t="s">
        <v>3</v>
      </c>
      <c r="K651">
        <v>4481.9006740000004</v>
      </c>
      <c r="L651">
        <v>161.748423</v>
      </c>
      <c r="M651" t="s">
        <v>4</v>
      </c>
      <c r="N651">
        <v>1912.0500999999999</v>
      </c>
      <c r="O651">
        <v>2.5321859999999998</v>
      </c>
      <c r="P651" t="s">
        <v>5</v>
      </c>
      <c r="Q651">
        <v>36.720823000000003</v>
      </c>
      <c r="R651">
        <v>1.168E-3</v>
      </c>
      <c r="S651" t="s">
        <v>6</v>
      </c>
      <c r="T651">
        <v>2232.9235789999998</v>
      </c>
      <c r="U651">
        <v>147.78214600000001</v>
      </c>
      <c r="V651" t="s">
        <v>7</v>
      </c>
      <c r="W651">
        <v>3.3558859999999999</v>
      </c>
      <c r="X651">
        <v>1.312E-3</v>
      </c>
      <c r="Y651" t="s">
        <v>8</v>
      </c>
      <c r="Z651">
        <v>0</v>
      </c>
      <c r="AA651">
        <v>0</v>
      </c>
      <c r="AB651" t="s">
        <v>9</v>
      </c>
      <c r="AC651">
        <v>0</v>
      </c>
      <c r="AD651">
        <v>0</v>
      </c>
      <c r="AE651" t="s">
        <v>10</v>
      </c>
      <c r="AF651">
        <v>0.282252</v>
      </c>
      <c r="AG651">
        <v>2.4000000000000001E-5</v>
      </c>
      <c r="AH651" t="s">
        <v>11</v>
      </c>
      <c r="AI651">
        <v>0.71478399999999997</v>
      </c>
      <c r="AJ651">
        <v>7.7999999999999999E-5</v>
      </c>
      <c r="AK651" t="s">
        <v>12</v>
      </c>
      <c r="AL651">
        <v>1.6</v>
      </c>
      <c r="AM651">
        <v>1.44</v>
      </c>
    </row>
    <row r="652" spans="1:39" x14ac:dyDescent="0.25">
      <c r="A652" t="s">
        <v>178</v>
      </c>
      <c r="B652">
        <v>11</v>
      </c>
      <c r="C652">
        <v>275</v>
      </c>
      <c r="D652" t="s">
        <v>1</v>
      </c>
      <c r="E652">
        <v>0</v>
      </c>
      <c r="F652">
        <v>0</v>
      </c>
      <c r="G652" t="s">
        <v>2</v>
      </c>
      <c r="H652">
        <v>4970.7701660000002</v>
      </c>
      <c r="I652">
        <v>201.80585500000001</v>
      </c>
      <c r="J652" t="s">
        <v>3</v>
      </c>
      <c r="K652">
        <v>4930.923965</v>
      </c>
      <c r="L652">
        <v>201.74589900000001</v>
      </c>
      <c r="M652" t="s">
        <v>4</v>
      </c>
      <c r="N652">
        <v>2103.0195410000001</v>
      </c>
      <c r="O652">
        <v>2.7910300000000001</v>
      </c>
      <c r="P652" t="s">
        <v>5</v>
      </c>
      <c r="Q652">
        <v>40.393709000000001</v>
      </c>
      <c r="R652">
        <v>1.132E-3</v>
      </c>
      <c r="S652" t="s">
        <v>6</v>
      </c>
      <c r="T652">
        <v>2457.3534420000001</v>
      </c>
      <c r="U652">
        <v>179.838266</v>
      </c>
      <c r="V652" t="s">
        <v>7</v>
      </c>
      <c r="W652">
        <v>3.6864720000000002</v>
      </c>
      <c r="X652">
        <v>1.513E-3</v>
      </c>
      <c r="Y652" t="s">
        <v>8</v>
      </c>
      <c r="Z652">
        <v>0</v>
      </c>
      <c r="AA652">
        <v>0</v>
      </c>
      <c r="AB652" t="s">
        <v>9</v>
      </c>
      <c r="AC652">
        <v>0</v>
      </c>
      <c r="AD652">
        <v>0</v>
      </c>
      <c r="AE652" t="s">
        <v>10</v>
      </c>
      <c r="AF652">
        <v>0.281999</v>
      </c>
      <c r="AG652">
        <v>2.5000000000000001E-5</v>
      </c>
      <c r="AH652" t="s">
        <v>11</v>
      </c>
      <c r="AI652">
        <v>0.71539399999999997</v>
      </c>
      <c r="AJ652">
        <v>8.2000000000000001E-5</v>
      </c>
      <c r="AK652" t="s">
        <v>12</v>
      </c>
      <c r="AL652">
        <v>2.12</v>
      </c>
      <c r="AM652">
        <v>1.5056</v>
      </c>
    </row>
    <row r="653" spans="1:39" x14ac:dyDescent="0.25">
      <c r="A653" t="s">
        <v>178</v>
      </c>
      <c r="B653">
        <v>12</v>
      </c>
      <c r="C653">
        <v>300</v>
      </c>
      <c r="D653" t="s">
        <v>1</v>
      </c>
      <c r="E653">
        <v>0</v>
      </c>
      <c r="F653">
        <v>0</v>
      </c>
      <c r="G653" t="s">
        <v>2</v>
      </c>
      <c r="H653">
        <v>5423.6234860000004</v>
      </c>
      <c r="I653">
        <v>235.11459600000001</v>
      </c>
      <c r="J653" t="s">
        <v>3</v>
      </c>
      <c r="K653">
        <v>5380.1781739999997</v>
      </c>
      <c r="L653">
        <v>234.99547699999999</v>
      </c>
      <c r="M653" t="s">
        <v>4</v>
      </c>
      <c r="N653">
        <v>2293.9580219999998</v>
      </c>
      <c r="O653">
        <v>2.9151449999999999</v>
      </c>
      <c r="P653" t="s">
        <v>5</v>
      </c>
      <c r="Q653">
        <v>44.064539000000003</v>
      </c>
      <c r="R653">
        <v>1.24E-3</v>
      </c>
      <c r="S653" t="s">
        <v>6</v>
      </c>
      <c r="T653">
        <v>2682.1349559999999</v>
      </c>
      <c r="U653">
        <v>213.30492899999999</v>
      </c>
      <c r="V653" t="s">
        <v>7</v>
      </c>
      <c r="W653">
        <v>4.0176869999999996</v>
      </c>
      <c r="X653">
        <v>1.704E-3</v>
      </c>
      <c r="Y653" t="s">
        <v>8</v>
      </c>
      <c r="Z653">
        <v>0</v>
      </c>
      <c r="AA653">
        <v>0</v>
      </c>
      <c r="AB653" t="s">
        <v>9</v>
      </c>
      <c r="AC653">
        <v>0</v>
      </c>
      <c r="AD653">
        <v>0</v>
      </c>
      <c r="AE653" t="s">
        <v>10</v>
      </c>
      <c r="AF653">
        <v>0.28192899999999999</v>
      </c>
      <c r="AG653">
        <v>2.4000000000000001E-5</v>
      </c>
      <c r="AH653" t="s">
        <v>11</v>
      </c>
      <c r="AI653">
        <v>0.71595699999999995</v>
      </c>
      <c r="AJ653">
        <v>8.2000000000000001E-5</v>
      </c>
      <c r="AK653" t="s">
        <v>12</v>
      </c>
      <c r="AL653">
        <v>2.9</v>
      </c>
      <c r="AM653">
        <v>2.73</v>
      </c>
    </row>
    <row r="654" spans="1:39" x14ac:dyDescent="0.25">
      <c r="A654" t="s">
        <v>178</v>
      </c>
      <c r="B654">
        <v>13</v>
      </c>
      <c r="C654">
        <v>325</v>
      </c>
      <c r="D654" t="s">
        <v>1</v>
      </c>
      <c r="E654">
        <v>0</v>
      </c>
      <c r="F654">
        <v>0</v>
      </c>
      <c r="G654" t="s">
        <v>2</v>
      </c>
      <c r="H654">
        <v>5876.6574410000003</v>
      </c>
      <c r="I654">
        <v>281.117977</v>
      </c>
      <c r="J654" t="s">
        <v>3</v>
      </c>
      <c r="K654">
        <v>5829.6124120000004</v>
      </c>
      <c r="L654">
        <v>281.086949</v>
      </c>
      <c r="M654" t="s">
        <v>4</v>
      </c>
      <c r="N654">
        <v>2484.8028420000001</v>
      </c>
      <c r="O654">
        <v>3.1961490000000001</v>
      </c>
      <c r="P654" t="s">
        <v>5</v>
      </c>
      <c r="Q654">
        <v>47.735379000000002</v>
      </c>
      <c r="R654">
        <v>1.3960000000000001E-3</v>
      </c>
      <c r="S654" t="s">
        <v>6</v>
      </c>
      <c r="T654">
        <v>2907.1382760000001</v>
      </c>
      <c r="U654">
        <v>253.243617</v>
      </c>
      <c r="V654" t="s">
        <v>7</v>
      </c>
      <c r="W654">
        <v>4.3484540000000003</v>
      </c>
      <c r="X654">
        <v>1.9220000000000001E-3</v>
      </c>
      <c r="Y654" t="s">
        <v>8</v>
      </c>
      <c r="Z654">
        <v>0</v>
      </c>
      <c r="AA654">
        <v>0</v>
      </c>
      <c r="AB654" t="s">
        <v>9</v>
      </c>
      <c r="AC654">
        <v>0</v>
      </c>
      <c r="AD654">
        <v>0</v>
      </c>
      <c r="AE654" t="s">
        <v>10</v>
      </c>
      <c r="AF654">
        <v>0.28190799999999999</v>
      </c>
      <c r="AG654">
        <v>2.4000000000000001E-5</v>
      </c>
      <c r="AH654" t="s">
        <v>11</v>
      </c>
      <c r="AI654">
        <v>0.71772100000000005</v>
      </c>
      <c r="AJ654">
        <v>7.8999999999999996E-5</v>
      </c>
      <c r="AK654" t="s">
        <v>12</v>
      </c>
      <c r="AL654">
        <v>3.64</v>
      </c>
      <c r="AM654">
        <v>4.5903999999999998</v>
      </c>
    </row>
    <row r="655" spans="1:39" x14ac:dyDescent="0.25">
      <c r="A655" t="s">
        <v>178</v>
      </c>
      <c r="B655">
        <v>14</v>
      </c>
      <c r="C655">
        <v>350</v>
      </c>
      <c r="D655" t="s">
        <v>1</v>
      </c>
      <c r="E655">
        <v>0</v>
      </c>
      <c r="F655">
        <v>0</v>
      </c>
      <c r="G655" t="s">
        <v>2</v>
      </c>
      <c r="H655">
        <v>6330.2321679999995</v>
      </c>
      <c r="I655">
        <v>322.25523399999997</v>
      </c>
      <c r="J655" t="s">
        <v>3</v>
      </c>
      <c r="K655">
        <v>6279.5860549999998</v>
      </c>
      <c r="L655">
        <v>322.10098099999999</v>
      </c>
      <c r="M655" t="s">
        <v>4</v>
      </c>
      <c r="N655">
        <v>2675.718672</v>
      </c>
      <c r="O655">
        <v>3.390771</v>
      </c>
      <c r="P655" t="s">
        <v>5</v>
      </c>
      <c r="Q655">
        <v>51.408085</v>
      </c>
      <c r="R655">
        <v>1.4790000000000001E-3</v>
      </c>
      <c r="S655" t="s">
        <v>6</v>
      </c>
      <c r="T655">
        <v>3132.5491360000001</v>
      </c>
      <c r="U655">
        <v>292.23157200000003</v>
      </c>
      <c r="V655" t="s">
        <v>7</v>
      </c>
      <c r="W655">
        <v>4.6800740000000003</v>
      </c>
      <c r="X655">
        <v>2.1549999999999998E-3</v>
      </c>
      <c r="Y655" t="s">
        <v>8</v>
      </c>
      <c r="Z655">
        <v>0</v>
      </c>
      <c r="AA655">
        <v>0</v>
      </c>
      <c r="AB655" t="s">
        <v>9</v>
      </c>
      <c r="AC655">
        <v>0</v>
      </c>
      <c r="AD655">
        <v>0</v>
      </c>
      <c r="AE655" t="s">
        <v>10</v>
      </c>
      <c r="AF655">
        <v>0.28146900000000002</v>
      </c>
      <c r="AG655">
        <v>2.9E-5</v>
      </c>
      <c r="AH655" t="s">
        <v>11</v>
      </c>
      <c r="AI655">
        <v>0.719333</v>
      </c>
      <c r="AJ655">
        <v>7.7000000000000001E-5</v>
      </c>
      <c r="AK655" t="s">
        <v>12</v>
      </c>
      <c r="AL655">
        <v>4.32</v>
      </c>
      <c r="AM655">
        <v>5.2976000000000001</v>
      </c>
    </row>
    <row r="656" spans="1:39" x14ac:dyDescent="0.25">
      <c r="A656" t="s">
        <v>178</v>
      </c>
      <c r="B656">
        <v>15</v>
      </c>
      <c r="C656">
        <v>375</v>
      </c>
      <c r="D656" t="s">
        <v>1</v>
      </c>
      <c r="E656">
        <v>0</v>
      </c>
      <c r="F656">
        <v>0</v>
      </c>
      <c r="G656" t="s">
        <v>2</v>
      </c>
      <c r="H656">
        <v>6784.0558590000001</v>
      </c>
      <c r="I656">
        <v>371.48560500000002</v>
      </c>
      <c r="J656" t="s">
        <v>3</v>
      </c>
      <c r="K656">
        <v>6729.8097559999997</v>
      </c>
      <c r="L656">
        <v>371.288027</v>
      </c>
      <c r="M656" t="s">
        <v>4</v>
      </c>
      <c r="N656">
        <v>2866.674888</v>
      </c>
      <c r="O656">
        <v>3.7955480000000001</v>
      </c>
      <c r="P656" t="s">
        <v>5</v>
      </c>
      <c r="Q656">
        <v>55.079864000000001</v>
      </c>
      <c r="R656">
        <v>1.5740000000000001E-3</v>
      </c>
      <c r="S656" t="s">
        <v>6</v>
      </c>
      <c r="T656">
        <v>3358.078242</v>
      </c>
      <c r="U656">
        <v>335.09663999999998</v>
      </c>
      <c r="V656" t="s">
        <v>7</v>
      </c>
      <c r="W656">
        <v>5.0110640000000002</v>
      </c>
      <c r="X656">
        <v>2.601E-3</v>
      </c>
      <c r="Y656" t="s">
        <v>8</v>
      </c>
      <c r="Z656">
        <v>0</v>
      </c>
      <c r="AA656">
        <v>0</v>
      </c>
      <c r="AB656" t="s">
        <v>9</v>
      </c>
      <c r="AC656">
        <v>0</v>
      </c>
      <c r="AD656">
        <v>0</v>
      </c>
      <c r="AE656" t="s">
        <v>10</v>
      </c>
      <c r="AF656">
        <v>0.28146399999999999</v>
      </c>
      <c r="AG656">
        <v>2.9E-5</v>
      </c>
      <c r="AH656" t="s">
        <v>11</v>
      </c>
      <c r="AI656">
        <v>0.71982299999999999</v>
      </c>
      <c r="AJ656">
        <v>7.2999999999999999E-5</v>
      </c>
      <c r="AK656" t="s">
        <v>12</v>
      </c>
      <c r="AL656">
        <v>5.3</v>
      </c>
      <c r="AM656">
        <v>5.13</v>
      </c>
    </row>
    <row r="657" spans="1:39" x14ac:dyDescent="0.25">
      <c r="A657" t="s">
        <v>178</v>
      </c>
      <c r="B657">
        <v>16</v>
      </c>
      <c r="C657">
        <v>400</v>
      </c>
      <c r="D657" t="s">
        <v>1</v>
      </c>
      <c r="E657">
        <v>0</v>
      </c>
      <c r="F657">
        <v>0</v>
      </c>
      <c r="G657" t="s">
        <v>2</v>
      </c>
      <c r="H657">
        <v>7238.287139</v>
      </c>
      <c r="I657">
        <v>415.916652</v>
      </c>
      <c r="J657" t="s">
        <v>3</v>
      </c>
      <c r="K657">
        <v>7180.4418850000002</v>
      </c>
      <c r="L657">
        <v>415.76261899999997</v>
      </c>
      <c r="M657" t="s">
        <v>4</v>
      </c>
      <c r="N657">
        <v>3057.5237699999998</v>
      </c>
      <c r="O657">
        <v>4.2378960000000001</v>
      </c>
      <c r="P657" t="s">
        <v>5</v>
      </c>
      <c r="Q657">
        <v>58.750208000000001</v>
      </c>
      <c r="R657">
        <v>1.6689999999999999E-3</v>
      </c>
      <c r="S657" t="s">
        <v>6</v>
      </c>
      <c r="T657">
        <v>3584.0820359999998</v>
      </c>
      <c r="U657">
        <v>385.62377400000003</v>
      </c>
      <c r="V657" t="s">
        <v>7</v>
      </c>
      <c r="W657">
        <v>5.3420240000000003</v>
      </c>
      <c r="X657">
        <v>2.7880000000000001E-3</v>
      </c>
      <c r="Y657" t="s">
        <v>8</v>
      </c>
      <c r="Z657">
        <v>0</v>
      </c>
      <c r="AA657">
        <v>0</v>
      </c>
      <c r="AB657" t="s">
        <v>9</v>
      </c>
      <c r="AC657">
        <v>0</v>
      </c>
      <c r="AD657">
        <v>0</v>
      </c>
      <c r="AE657" t="s">
        <v>10</v>
      </c>
      <c r="AF657">
        <v>0.281447</v>
      </c>
      <c r="AG657">
        <v>2.9E-5</v>
      </c>
      <c r="AH657" t="s">
        <v>11</v>
      </c>
      <c r="AI657">
        <v>0.72023800000000004</v>
      </c>
      <c r="AJ657">
        <v>6.9999999999999994E-5</v>
      </c>
      <c r="AK657" t="s">
        <v>12</v>
      </c>
      <c r="AL657">
        <v>6.24</v>
      </c>
      <c r="AM657">
        <v>6.0224000000000002</v>
      </c>
    </row>
    <row r="658" spans="1:39" x14ac:dyDescent="0.25">
      <c r="A658" t="s">
        <v>178</v>
      </c>
      <c r="B658">
        <v>17</v>
      </c>
      <c r="C658">
        <v>425</v>
      </c>
      <c r="D658" t="s">
        <v>1</v>
      </c>
      <c r="E658">
        <v>0</v>
      </c>
      <c r="F658">
        <v>0</v>
      </c>
      <c r="G658" t="s">
        <v>2</v>
      </c>
      <c r="H658">
        <v>7692.9116800000002</v>
      </c>
      <c r="I658">
        <v>471.60645499999998</v>
      </c>
      <c r="J658" t="s">
        <v>3</v>
      </c>
      <c r="K658">
        <v>7631.4647750000004</v>
      </c>
      <c r="L658">
        <v>471.32396399999999</v>
      </c>
      <c r="M658" t="s">
        <v>4</v>
      </c>
      <c r="N658">
        <v>3248.4249759999998</v>
      </c>
      <c r="O658">
        <v>4.4178839999999999</v>
      </c>
      <c r="P658" t="s">
        <v>5</v>
      </c>
      <c r="Q658">
        <v>62.422896999999999</v>
      </c>
      <c r="R658">
        <v>1.9070000000000001E-3</v>
      </c>
      <c r="S658" t="s">
        <v>6</v>
      </c>
      <c r="T658">
        <v>3810.5759520000001</v>
      </c>
      <c r="U658">
        <v>432.392854</v>
      </c>
      <c r="V658" t="s">
        <v>7</v>
      </c>
      <c r="W658">
        <v>5.6731170000000004</v>
      </c>
      <c r="X658">
        <v>3.0769999999999999E-3</v>
      </c>
      <c r="Y658" t="s">
        <v>8</v>
      </c>
      <c r="Z658">
        <v>0</v>
      </c>
      <c r="AA658">
        <v>0</v>
      </c>
      <c r="AB658" t="s">
        <v>9</v>
      </c>
      <c r="AC658">
        <v>0</v>
      </c>
      <c r="AD658">
        <v>0</v>
      </c>
      <c r="AE658" t="s">
        <v>10</v>
      </c>
      <c r="AF658">
        <v>0.28143200000000002</v>
      </c>
      <c r="AG658">
        <v>2.9E-5</v>
      </c>
      <c r="AH658" t="s">
        <v>11</v>
      </c>
      <c r="AI658">
        <v>0.72028400000000004</v>
      </c>
      <c r="AJ658">
        <v>6.9999999999999994E-5</v>
      </c>
      <c r="AK658" t="s">
        <v>12</v>
      </c>
      <c r="AL658">
        <v>7.56</v>
      </c>
      <c r="AM658">
        <v>6.2064000000000004</v>
      </c>
    </row>
    <row r="659" spans="1:39" x14ac:dyDescent="0.25">
      <c r="A659" t="s">
        <v>178</v>
      </c>
      <c r="B659">
        <v>18</v>
      </c>
      <c r="C659">
        <v>450</v>
      </c>
      <c r="D659" t="s">
        <v>1</v>
      </c>
      <c r="E659">
        <v>0</v>
      </c>
      <c r="F659">
        <v>0</v>
      </c>
      <c r="G659" t="s">
        <v>2</v>
      </c>
      <c r="H659">
        <v>8147.7274610000004</v>
      </c>
      <c r="I659">
        <v>516.20112500000005</v>
      </c>
      <c r="J659" t="s">
        <v>3</v>
      </c>
      <c r="K659">
        <v>8082.6791309999999</v>
      </c>
      <c r="L659">
        <v>515.89455699999996</v>
      </c>
      <c r="M659" t="s">
        <v>4</v>
      </c>
      <c r="N659">
        <v>3439.2680759999998</v>
      </c>
      <c r="O659">
        <v>4.6398219999999997</v>
      </c>
      <c r="P659" t="s">
        <v>5</v>
      </c>
      <c r="Q659">
        <v>66.095580999999996</v>
      </c>
      <c r="R659">
        <v>1.867E-3</v>
      </c>
      <c r="S659" t="s">
        <v>6</v>
      </c>
      <c r="T659">
        <v>4037.246987</v>
      </c>
      <c r="U659">
        <v>477.53410500000001</v>
      </c>
      <c r="V659" t="s">
        <v>7</v>
      </c>
      <c r="W659">
        <v>6.0042689999999999</v>
      </c>
      <c r="X659">
        <v>3.346E-3</v>
      </c>
      <c r="Y659" t="s">
        <v>8</v>
      </c>
      <c r="Z659">
        <v>0</v>
      </c>
      <c r="AA659">
        <v>0</v>
      </c>
      <c r="AB659" t="s">
        <v>9</v>
      </c>
      <c r="AC659">
        <v>0</v>
      </c>
      <c r="AD659">
        <v>0</v>
      </c>
      <c r="AE659" t="s">
        <v>10</v>
      </c>
      <c r="AF659">
        <v>0.28136100000000003</v>
      </c>
      <c r="AG659">
        <v>2.9E-5</v>
      </c>
      <c r="AH659" t="s">
        <v>11</v>
      </c>
      <c r="AI659">
        <v>0.72028400000000004</v>
      </c>
      <c r="AJ659">
        <v>6.9999999999999994E-5</v>
      </c>
      <c r="AK659" t="s">
        <v>12</v>
      </c>
      <c r="AL659">
        <v>8.92</v>
      </c>
      <c r="AM659">
        <v>6.6336000000000004</v>
      </c>
    </row>
    <row r="660" spans="1:39" x14ac:dyDescent="0.25">
      <c r="A660" t="s">
        <v>178</v>
      </c>
      <c r="B660">
        <v>19</v>
      </c>
      <c r="C660">
        <v>475</v>
      </c>
      <c r="D660" t="s">
        <v>1</v>
      </c>
      <c r="E660">
        <v>0</v>
      </c>
      <c r="F660">
        <v>0</v>
      </c>
      <c r="G660" t="s">
        <v>2</v>
      </c>
      <c r="H660">
        <v>8602.9705470000008</v>
      </c>
      <c r="I660">
        <v>577.45290499999999</v>
      </c>
      <c r="J660" t="s">
        <v>3</v>
      </c>
      <c r="K660">
        <v>8534.3250590000007</v>
      </c>
      <c r="L660">
        <v>577.19016099999999</v>
      </c>
      <c r="M660" t="s">
        <v>4</v>
      </c>
      <c r="N660">
        <v>3630.1048970000002</v>
      </c>
      <c r="O660">
        <v>4.7112040000000004</v>
      </c>
      <c r="P660" t="s">
        <v>5</v>
      </c>
      <c r="Q660">
        <v>69.765940999999998</v>
      </c>
      <c r="R660">
        <v>2.16E-3</v>
      </c>
      <c r="S660" t="s">
        <v>6</v>
      </c>
      <c r="T660">
        <v>4264.241113</v>
      </c>
      <c r="U660">
        <v>535.13447299999996</v>
      </c>
      <c r="V660" t="s">
        <v>7</v>
      </c>
      <c r="W660">
        <v>6.335877</v>
      </c>
      <c r="X660">
        <v>3.7160000000000001E-3</v>
      </c>
      <c r="Y660" t="s">
        <v>8</v>
      </c>
      <c r="Z660">
        <v>0</v>
      </c>
      <c r="AA660">
        <v>0</v>
      </c>
      <c r="AB660" t="s">
        <v>9</v>
      </c>
      <c r="AC660">
        <v>0</v>
      </c>
      <c r="AD660">
        <v>0</v>
      </c>
      <c r="AE660" t="s">
        <v>10</v>
      </c>
      <c r="AF660">
        <v>0.28092099999999998</v>
      </c>
      <c r="AG660">
        <v>3.6000000000000001E-5</v>
      </c>
      <c r="AH660" t="s">
        <v>11</v>
      </c>
      <c r="AI660">
        <v>0.72121500000000005</v>
      </c>
      <c r="AJ660">
        <v>6.4999999999999994E-5</v>
      </c>
      <c r="AK660" t="s">
        <v>12</v>
      </c>
      <c r="AL660">
        <v>10.199999999999999</v>
      </c>
      <c r="AM660">
        <v>9.24</v>
      </c>
    </row>
    <row r="661" spans="1:39" x14ac:dyDescent="0.25">
      <c r="A661" t="s">
        <v>178</v>
      </c>
      <c r="B661">
        <v>20</v>
      </c>
      <c r="C661">
        <v>500</v>
      </c>
      <c r="D661" t="s">
        <v>1</v>
      </c>
      <c r="E661">
        <v>0</v>
      </c>
      <c r="F661">
        <v>0</v>
      </c>
      <c r="G661" t="s">
        <v>2</v>
      </c>
      <c r="H661">
        <v>9058.4094339999992</v>
      </c>
      <c r="I661">
        <v>638.69394399999999</v>
      </c>
      <c r="J661" t="s">
        <v>3</v>
      </c>
      <c r="K661">
        <v>8986.165293</v>
      </c>
      <c r="L661">
        <v>638.45707700000003</v>
      </c>
      <c r="M661" t="s">
        <v>4</v>
      </c>
      <c r="N661">
        <v>3820.9540280000001</v>
      </c>
      <c r="O661">
        <v>4.7388830000000004</v>
      </c>
      <c r="P661" t="s">
        <v>5</v>
      </c>
      <c r="Q661">
        <v>73.436434000000006</v>
      </c>
      <c r="R661">
        <v>2.2560000000000002E-3</v>
      </c>
      <c r="S661" t="s">
        <v>6</v>
      </c>
      <c r="T661">
        <v>4491.5995700000003</v>
      </c>
      <c r="U661">
        <v>593.04736500000001</v>
      </c>
      <c r="V661" t="s">
        <v>7</v>
      </c>
      <c r="W661">
        <v>6.667942</v>
      </c>
      <c r="X661">
        <v>4.0280000000000003E-3</v>
      </c>
      <c r="Y661" t="s">
        <v>8</v>
      </c>
      <c r="Z661">
        <v>0</v>
      </c>
      <c r="AA661">
        <v>0</v>
      </c>
      <c r="AB661" t="s">
        <v>9</v>
      </c>
      <c r="AC661">
        <v>0</v>
      </c>
      <c r="AD661">
        <v>0</v>
      </c>
      <c r="AE661" t="s">
        <v>10</v>
      </c>
      <c r="AF661">
        <v>0.28089399999999998</v>
      </c>
      <c r="AG661">
        <v>3.6000000000000001E-5</v>
      </c>
      <c r="AH661" t="s">
        <v>11</v>
      </c>
      <c r="AI661">
        <v>0.72173299999999996</v>
      </c>
      <c r="AJ661">
        <v>5.8E-5</v>
      </c>
      <c r="AK661" t="s">
        <v>12</v>
      </c>
      <c r="AL661">
        <v>11.72</v>
      </c>
      <c r="AM661">
        <v>10.7216</v>
      </c>
    </row>
    <row r="662" spans="1:39" x14ac:dyDescent="0.25">
      <c r="A662" t="s">
        <v>179</v>
      </c>
      <c r="B662">
        <v>1</v>
      </c>
      <c r="C662">
        <v>25</v>
      </c>
      <c r="D662" t="s">
        <v>1</v>
      </c>
      <c r="E662">
        <v>0</v>
      </c>
      <c r="F662">
        <v>0</v>
      </c>
      <c r="G662" t="s">
        <v>2</v>
      </c>
      <c r="H662">
        <v>0</v>
      </c>
      <c r="I662">
        <v>0</v>
      </c>
      <c r="J662" t="s">
        <v>3</v>
      </c>
      <c r="K662">
        <v>0</v>
      </c>
      <c r="L662">
        <v>0</v>
      </c>
      <c r="M662" t="s">
        <v>4</v>
      </c>
      <c r="N662">
        <v>0</v>
      </c>
      <c r="O662">
        <v>0</v>
      </c>
      <c r="P662" t="s">
        <v>5</v>
      </c>
      <c r="Q662">
        <v>0</v>
      </c>
      <c r="R662">
        <v>0</v>
      </c>
      <c r="S662" t="s">
        <v>6</v>
      </c>
      <c r="T662">
        <v>0</v>
      </c>
      <c r="U662">
        <v>0</v>
      </c>
      <c r="V662" t="s">
        <v>7</v>
      </c>
      <c r="W662">
        <v>0</v>
      </c>
      <c r="X662">
        <v>0</v>
      </c>
      <c r="Y662" t="s">
        <v>8</v>
      </c>
      <c r="Z662">
        <v>0</v>
      </c>
      <c r="AA662">
        <v>0</v>
      </c>
      <c r="AB662" t="s">
        <v>9</v>
      </c>
      <c r="AC662">
        <v>0</v>
      </c>
      <c r="AD662">
        <v>0</v>
      </c>
      <c r="AE662" t="s">
        <v>10</v>
      </c>
      <c r="AF662">
        <v>0</v>
      </c>
      <c r="AG662">
        <v>0</v>
      </c>
      <c r="AH662" t="s">
        <v>11</v>
      </c>
      <c r="AI662">
        <v>0</v>
      </c>
      <c r="AJ662">
        <v>0</v>
      </c>
      <c r="AK662" t="s">
        <v>12</v>
      </c>
      <c r="AL662">
        <v>0</v>
      </c>
      <c r="AM662">
        <v>0</v>
      </c>
    </row>
    <row r="663" spans="1:39" x14ac:dyDescent="0.25">
      <c r="A663" t="s">
        <v>179</v>
      </c>
      <c r="B663">
        <v>2</v>
      </c>
      <c r="C663">
        <v>50</v>
      </c>
      <c r="D663" t="s">
        <v>1</v>
      </c>
      <c r="E663">
        <v>0</v>
      </c>
      <c r="F663">
        <v>0</v>
      </c>
      <c r="G663" t="s">
        <v>2</v>
      </c>
      <c r="H663">
        <v>0</v>
      </c>
      <c r="I663">
        <v>0</v>
      </c>
      <c r="J663" t="s">
        <v>3</v>
      </c>
      <c r="K663">
        <v>0</v>
      </c>
      <c r="L663">
        <v>0</v>
      </c>
      <c r="M663" t="s">
        <v>4</v>
      </c>
      <c r="N663">
        <v>0</v>
      </c>
      <c r="O663">
        <v>0</v>
      </c>
      <c r="P663" t="s">
        <v>5</v>
      </c>
      <c r="Q663">
        <v>0</v>
      </c>
      <c r="R663">
        <v>0</v>
      </c>
      <c r="S663" t="s">
        <v>6</v>
      </c>
      <c r="T663">
        <v>0</v>
      </c>
      <c r="U663">
        <v>0</v>
      </c>
      <c r="V663" t="s">
        <v>7</v>
      </c>
      <c r="W663">
        <v>0</v>
      </c>
      <c r="X663">
        <v>0</v>
      </c>
      <c r="Y663" t="s">
        <v>8</v>
      </c>
      <c r="Z663">
        <v>0</v>
      </c>
      <c r="AA663">
        <v>0</v>
      </c>
      <c r="AB663" t="s">
        <v>9</v>
      </c>
      <c r="AC663">
        <v>0</v>
      </c>
      <c r="AD663">
        <v>0</v>
      </c>
      <c r="AE663" t="s">
        <v>10</v>
      </c>
      <c r="AF663">
        <v>0</v>
      </c>
      <c r="AG663">
        <v>0</v>
      </c>
      <c r="AH663" t="s">
        <v>11</v>
      </c>
      <c r="AI663">
        <v>0</v>
      </c>
      <c r="AJ663">
        <v>0</v>
      </c>
      <c r="AK663" t="s">
        <v>12</v>
      </c>
      <c r="AL663">
        <v>0</v>
      </c>
      <c r="AM663">
        <v>0</v>
      </c>
    </row>
    <row r="664" spans="1:39" x14ac:dyDescent="0.25">
      <c r="A664" t="s">
        <v>179</v>
      </c>
      <c r="B664">
        <v>3</v>
      </c>
      <c r="C664">
        <v>75</v>
      </c>
      <c r="D664" t="s">
        <v>1</v>
      </c>
      <c r="E664">
        <v>0</v>
      </c>
      <c r="F664">
        <v>0</v>
      </c>
      <c r="G664" t="s">
        <v>2</v>
      </c>
      <c r="H664">
        <v>0</v>
      </c>
      <c r="I664">
        <v>0</v>
      </c>
      <c r="J664" t="s">
        <v>3</v>
      </c>
      <c r="K664">
        <v>0</v>
      </c>
      <c r="L664">
        <v>0</v>
      </c>
      <c r="M664" t="s">
        <v>4</v>
      </c>
      <c r="N664">
        <v>0</v>
      </c>
      <c r="O664">
        <v>0</v>
      </c>
      <c r="P664" t="s">
        <v>5</v>
      </c>
      <c r="Q664">
        <v>0</v>
      </c>
      <c r="R664">
        <v>0</v>
      </c>
      <c r="S664" t="s">
        <v>6</v>
      </c>
      <c r="T664">
        <v>0</v>
      </c>
      <c r="U664">
        <v>0</v>
      </c>
      <c r="V664" t="s">
        <v>7</v>
      </c>
      <c r="W664">
        <v>0</v>
      </c>
      <c r="X664">
        <v>0</v>
      </c>
      <c r="Y664" t="s">
        <v>8</v>
      </c>
      <c r="Z664">
        <v>0</v>
      </c>
      <c r="AA664">
        <v>0</v>
      </c>
      <c r="AB664" t="s">
        <v>9</v>
      </c>
      <c r="AC664">
        <v>0</v>
      </c>
      <c r="AD664">
        <v>0</v>
      </c>
      <c r="AE664" t="s">
        <v>10</v>
      </c>
      <c r="AF664">
        <v>0</v>
      </c>
      <c r="AG664">
        <v>0</v>
      </c>
      <c r="AH664" t="s">
        <v>11</v>
      </c>
      <c r="AI664">
        <v>0</v>
      </c>
      <c r="AJ664">
        <v>0</v>
      </c>
      <c r="AK664" t="s">
        <v>12</v>
      </c>
      <c r="AL664">
        <v>0</v>
      </c>
      <c r="AM664">
        <v>0</v>
      </c>
    </row>
    <row r="665" spans="1:39" x14ac:dyDescent="0.25">
      <c r="A665" t="s">
        <v>179</v>
      </c>
      <c r="B665">
        <v>4</v>
      </c>
      <c r="C665">
        <v>100</v>
      </c>
      <c r="D665" t="s">
        <v>1</v>
      </c>
      <c r="E665">
        <v>0</v>
      </c>
      <c r="F665">
        <v>0</v>
      </c>
      <c r="G665" t="s">
        <v>2</v>
      </c>
      <c r="H665">
        <v>0</v>
      </c>
      <c r="I665">
        <v>0</v>
      </c>
      <c r="J665" t="s">
        <v>3</v>
      </c>
      <c r="K665">
        <v>0</v>
      </c>
      <c r="L665">
        <v>0</v>
      </c>
      <c r="M665" t="s">
        <v>4</v>
      </c>
      <c r="N665">
        <v>0</v>
      </c>
      <c r="O665">
        <v>0</v>
      </c>
      <c r="P665" t="s">
        <v>5</v>
      </c>
      <c r="Q665">
        <v>0</v>
      </c>
      <c r="R665">
        <v>0</v>
      </c>
      <c r="S665" t="s">
        <v>6</v>
      </c>
      <c r="T665">
        <v>0</v>
      </c>
      <c r="U665">
        <v>0</v>
      </c>
      <c r="V665" t="s">
        <v>7</v>
      </c>
      <c r="W665">
        <v>0</v>
      </c>
      <c r="X665">
        <v>0</v>
      </c>
      <c r="Y665" t="s">
        <v>8</v>
      </c>
      <c r="Z665">
        <v>0</v>
      </c>
      <c r="AA665">
        <v>0</v>
      </c>
      <c r="AB665" t="s">
        <v>9</v>
      </c>
      <c r="AC665">
        <v>0</v>
      </c>
      <c r="AD665">
        <v>0</v>
      </c>
      <c r="AE665" t="s">
        <v>10</v>
      </c>
      <c r="AF665">
        <v>0</v>
      </c>
      <c r="AG665">
        <v>0</v>
      </c>
      <c r="AH665" t="s">
        <v>11</v>
      </c>
      <c r="AI665">
        <v>0</v>
      </c>
      <c r="AJ665">
        <v>0</v>
      </c>
      <c r="AK665" t="s">
        <v>12</v>
      </c>
      <c r="AL665">
        <v>0</v>
      </c>
      <c r="AM665">
        <v>0</v>
      </c>
    </row>
    <row r="666" spans="1:39" x14ac:dyDescent="0.25">
      <c r="A666" t="s">
        <v>179</v>
      </c>
      <c r="B666">
        <v>5</v>
      </c>
      <c r="C666">
        <v>125</v>
      </c>
      <c r="D666" t="s">
        <v>1</v>
      </c>
      <c r="E666">
        <v>0</v>
      </c>
      <c r="F666">
        <v>0</v>
      </c>
      <c r="G666" t="s">
        <v>2</v>
      </c>
      <c r="H666">
        <v>0</v>
      </c>
      <c r="I666">
        <v>0</v>
      </c>
      <c r="J666" t="s">
        <v>3</v>
      </c>
      <c r="K666">
        <v>0</v>
      </c>
      <c r="L666">
        <v>0</v>
      </c>
      <c r="M666" t="s">
        <v>4</v>
      </c>
      <c r="N666">
        <v>0</v>
      </c>
      <c r="O666">
        <v>0</v>
      </c>
      <c r="P666" t="s">
        <v>5</v>
      </c>
      <c r="Q666">
        <v>0</v>
      </c>
      <c r="R666">
        <v>0</v>
      </c>
      <c r="S666" t="s">
        <v>6</v>
      </c>
      <c r="T666">
        <v>0</v>
      </c>
      <c r="U666">
        <v>0</v>
      </c>
      <c r="V666" t="s">
        <v>7</v>
      </c>
      <c r="W666">
        <v>0</v>
      </c>
      <c r="X666">
        <v>0</v>
      </c>
      <c r="Y666" t="s">
        <v>8</v>
      </c>
      <c r="Z666">
        <v>0</v>
      </c>
      <c r="AA666">
        <v>0</v>
      </c>
      <c r="AB666" t="s">
        <v>9</v>
      </c>
      <c r="AC666">
        <v>0</v>
      </c>
      <c r="AD666">
        <v>0</v>
      </c>
      <c r="AE666" t="s">
        <v>10</v>
      </c>
      <c r="AF666">
        <v>0</v>
      </c>
      <c r="AG666">
        <v>0</v>
      </c>
      <c r="AH666" t="s">
        <v>11</v>
      </c>
      <c r="AI666">
        <v>0</v>
      </c>
      <c r="AJ666">
        <v>0</v>
      </c>
      <c r="AK666" t="s">
        <v>12</v>
      </c>
      <c r="AL666">
        <v>0</v>
      </c>
      <c r="AM666">
        <v>0</v>
      </c>
    </row>
    <row r="667" spans="1:39" x14ac:dyDescent="0.25">
      <c r="A667" t="s">
        <v>179</v>
      </c>
      <c r="B667">
        <v>6</v>
      </c>
      <c r="C667">
        <v>150</v>
      </c>
      <c r="D667" t="s">
        <v>1</v>
      </c>
      <c r="E667">
        <v>0</v>
      </c>
      <c r="F667">
        <v>0</v>
      </c>
      <c r="G667" t="s">
        <v>2</v>
      </c>
      <c r="H667">
        <v>0</v>
      </c>
      <c r="I667">
        <v>0</v>
      </c>
      <c r="J667" t="s">
        <v>3</v>
      </c>
      <c r="K667">
        <v>0</v>
      </c>
      <c r="L667">
        <v>0</v>
      </c>
      <c r="M667" t="s">
        <v>4</v>
      </c>
      <c r="N667">
        <v>0</v>
      </c>
      <c r="O667">
        <v>0</v>
      </c>
      <c r="P667" t="s">
        <v>5</v>
      </c>
      <c r="Q667">
        <v>0</v>
      </c>
      <c r="R667">
        <v>0</v>
      </c>
      <c r="S667" t="s">
        <v>6</v>
      </c>
      <c r="T667">
        <v>0</v>
      </c>
      <c r="U667">
        <v>0</v>
      </c>
      <c r="V667" t="s">
        <v>7</v>
      </c>
      <c r="W667">
        <v>0</v>
      </c>
      <c r="X667">
        <v>0</v>
      </c>
      <c r="Y667" t="s">
        <v>8</v>
      </c>
      <c r="Z667">
        <v>0</v>
      </c>
      <c r="AA667">
        <v>0</v>
      </c>
      <c r="AB667" t="s">
        <v>9</v>
      </c>
      <c r="AC667">
        <v>0</v>
      </c>
      <c r="AD667">
        <v>0</v>
      </c>
      <c r="AE667" t="s">
        <v>10</v>
      </c>
      <c r="AF667">
        <v>0</v>
      </c>
      <c r="AG667">
        <v>0</v>
      </c>
      <c r="AH667" t="s">
        <v>11</v>
      </c>
      <c r="AI667">
        <v>0</v>
      </c>
      <c r="AJ667">
        <v>0</v>
      </c>
      <c r="AK667" t="s">
        <v>12</v>
      </c>
      <c r="AL667">
        <v>0</v>
      </c>
      <c r="AM667">
        <v>0</v>
      </c>
    </row>
    <row r="668" spans="1:39" x14ac:dyDescent="0.25">
      <c r="A668" t="s">
        <v>179</v>
      </c>
      <c r="B668">
        <v>7</v>
      </c>
      <c r="C668">
        <v>175</v>
      </c>
      <c r="D668" t="s">
        <v>1</v>
      </c>
      <c r="E668">
        <v>0</v>
      </c>
      <c r="F668">
        <v>0</v>
      </c>
      <c r="G668" t="s">
        <v>2</v>
      </c>
      <c r="H668">
        <v>0</v>
      </c>
      <c r="I668">
        <v>0</v>
      </c>
      <c r="J668" t="s">
        <v>3</v>
      </c>
      <c r="K668">
        <v>0</v>
      </c>
      <c r="L668">
        <v>0</v>
      </c>
      <c r="M668" t="s">
        <v>4</v>
      </c>
      <c r="N668">
        <v>0</v>
      </c>
      <c r="O668">
        <v>0</v>
      </c>
      <c r="P668" t="s">
        <v>5</v>
      </c>
      <c r="Q668">
        <v>0</v>
      </c>
      <c r="R668">
        <v>0</v>
      </c>
      <c r="S668" t="s">
        <v>6</v>
      </c>
      <c r="T668">
        <v>0</v>
      </c>
      <c r="U668">
        <v>0</v>
      </c>
      <c r="V668" t="s">
        <v>7</v>
      </c>
      <c r="W668">
        <v>0</v>
      </c>
      <c r="X668">
        <v>0</v>
      </c>
      <c r="Y668" t="s">
        <v>8</v>
      </c>
      <c r="Z668">
        <v>0</v>
      </c>
      <c r="AA668">
        <v>0</v>
      </c>
      <c r="AB668" t="s">
        <v>9</v>
      </c>
      <c r="AC668">
        <v>0</v>
      </c>
      <c r="AD668">
        <v>0</v>
      </c>
      <c r="AE668" t="s">
        <v>10</v>
      </c>
      <c r="AF668">
        <v>0</v>
      </c>
      <c r="AG668">
        <v>0</v>
      </c>
      <c r="AH668" t="s">
        <v>11</v>
      </c>
      <c r="AI668">
        <v>0</v>
      </c>
      <c r="AJ668">
        <v>0</v>
      </c>
      <c r="AK668" t="s">
        <v>12</v>
      </c>
      <c r="AL668">
        <v>0</v>
      </c>
      <c r="AM668">
        <v>0</v>
      </c>
    </row>
    <row r="669" spans="1:39" x14ac:dyDescent="0.25">
      <c r="A669" t="s">
        <v>179</v>
      </c>
      <c r="B669">
        <v>8</v>
      </c>
      <c r="C669">
        <v>200</v>
      </c>
      <c r="D669" t="s">
        <v>1</v>
      </c>
      <c r="E669">
        <v>0</v>
      </c>
      <c r="F669">
        <v>0</v>
      </c>
      <c r="G669" t="s">
        <v>2</v>
      </c>
      <c r="H669">
        <v>0</v>
      </c>
      <c r="I669">
        <v>0</v>
      </c>
      <c r="J669" t="s">
        <v>3</v>
      </c>
      <c r="K669">
        <v>0</v>
      </c>
      <c r="L669">
        <v>0</v>
      </c>
      <c r="M669" t="s">
        <v>4</v>
      </c>
      <c r="N669">
        <v>0</v>
      </c>
      <c r="O669">
        <v>0</v>
      </c>
      <c r="P669" t="s">
        <v>5</v>
      </c>
      <c r="Q669">
        <v>0</v>
      </c>
      <c r="R669">
        <v>0</v>
      </c>
      <c r="S669" t="s">
        <v>6</v>
      </c>
      <c r="T669">
        <v>0</v>
      </c>
      <c r="U669">
        <v>0</v>
      </c>
      <c r="V669" t="s">
        <v>7</v>
      </c>
      <c r="W669">
        <v>0</v>
      </c>
      <c r="X669">
        <v>0</v>
      </c>
      <c r="Y669" t="s">
        <v>8</v>
      </c>
      <c r="Z669">
        <v>0</v>
      </c>
      <c r="AA669">
        <v>0</v>
      </c>
      <c r="AB669" t="s">
        <v>9</v>
      </c>
      <c r="AC669">
        <v>0</v>
      </c>
      <c r="AD669">
        <v>0</v>
      </c>
      <c r="AE669" t="s">
        <v>10</v>
      </c>
      <c r="AF669">
        <v>0</v>
      </c>
      <c r="AG669">
        <v>0</v>
      </c>
      <c r="AH669" t="s">
        <v>11</v>
      </c>
      <c r="AI669">
        <v>0</v>
      </c>
      <c r="AJ669">
        <v>0</v>
      </c>
      <c r="AK669" t="s">
        <v>12</v>
      </c>
      <c r="AL669">
        <v>0</v>
      </c>
      <c r="AM669">
        <v>0</v>
      </c>
    </row>
    <row r="670" spans="1:39" x14ac:dyDescent="0.25">
      <c r="A670" t="s">
        <v>179</v>
      </c>
      <c r="B670">
        <v>9</v>
      </c>
      <c r="C670">
        <v>225</v>
      </c>
      <c r="D670" t="s">
        <v>1</v>
      </c>
      <c r="E670">
        <v>0</v>
      </c>
      <c r="F670">
        <v>0</v>
      </c>
      <c r="G670" t="s">
        <v>2</v>
      </c>
      <c r="H670">
        <v>0</v>
      </c>
      <c r="I670">
        <v>0</v>
      </c>
      <c r="J670" t="s">
        <v>3</v>
      </c>
      <c r="K670">
        <v>0</v>
      </c>
      <c r="L670">
        <v>0</v>
      </c>
      <c r="M670" t="s">
        <v>4</v>
      </c>
      <c r="N670">
        <v>0</v>
      </c>
      <c r="O670">
        <v>0</v>
      </c>
      <c r="P670" t="s">
        <v>5</v>
      </c>
      <c r="Q670">
        <v>0</v>
      </c>
      <c r="R670">
        <v>0</v>
      </c>
      <c r="S670" t="s">
        <v>6</v>
      </c>
      <c r="T670">
        <v>0</v>
      </c>
      <c r="U670">
        <v>0</v>
      </c>
      <c r="V670" t="s">
        <v>7</v>
      </c>
      <c r="W670">
        <v>0</v>
      </c>
      <c r="X670">
        <v>0</v>
      </c>
      <c r="Y670" t="s">
        <v>8</v>
      </c>
      <c r="Z670">
        <v>0</v>
      </c>
      <c r="AA670">
        <v>0</v>
      </c>
      <c r="AB670" t="s">
        <v>9</v>
      </c>
      <c r="AC670">
        <v>0</v>
      </c>
      <c r="AD670">
        <v>0</v>
      </c>
      <c r="AE670" t="s">
        <v>10</v>
      </c>
      <c r="AF670">
        <v>0</v>
      </c>
      <c r="AG670">
        <v>0</v>
      </c>
      <c r="AH670" t="s">
        <v>11</v>
      </c>
      <c r="AI670">
        <v>0</v>
      </c>
      <c r="AJ670">
        <v>0</v>
      </c>
      <c r="AK670" t="s">
        <v>12</v>
      </c>
      <c r="AL670">
        <v>0</v>
      </c>
      <c r="AM670">
        <v>0</v>
      </c>
    </row>
    <row r="671" spans="1:39" x14ac:dyDescent="0.25">
      <c r="A671" t="s">
        <v>179</v>
      </c>
      <c r="B671">
        <v>10</v>
      </c>
      <c r="C671">
        <v>250</v>
      </c>
      <c r="D671" t="s">
        <v>1</v>
      </c>
      <c r="E671">
        <v>0</v>
      </c>
      <c r="F671">
        <v>0</v>
      </c>
      <c r="G671" t="s">
        <v>2</v>
      </c>
      <c r="H671">
        <v>0</v>
      </c>
      <c r="I671">
        <v>0</v>
      </c>
      <c r="J671" t="s">
        <v>3</v>
      </c>
      <c r="K671">
        <v>0</v>
      </c>
      <c r="L671">
        <v>0</v>
      </c>
      <c r="M671" t="s">
        <v>4</v>
      </c>
      <c r="N671">
        <v>0</v>
      </c>
      <c r="O671">
        <v>0</v>
      </c>
      <c r="P671" t="s">
        <v>5</v>
      </c>
      <c r="Q671">
        <v>0</v>
      </c>
      <c r="R671">
        <v>0</v>
      </c>
      <c r="S671" t="s">
        <v>6</v>
      </c>
      <c r="T671">
        <v>0</v>
      </c>
      <c r="U671">
        <v>0</v>
      </c>
      <c r="V671" t="s">
        <v>7</v>
      </c>
      <c r="W671">
        <v>0</v>
      </c>
      <c r="X671">
        <v>0</v>
      </c>
      <c r="Y671" t="s">
        <v>8</v>
      </c>
      <c r="Z671">
        <v>0</v>
      </c>
      <c r="AA671">
        <v>0</v>
      </c>
      <c r="AB671" t="s">
        <v>9</v>
      </c>
      <c r="AC671">
        <v>0</v>
      </c>
      <c r="AD671">
        <v>0</v>
      </c>
      <c r="AE671" t="s">
        <v>10</v>
      </c>
      <c r="AF671">
        <v>0</v>
      </c>
      <c r="AG671">
        <v>0</v>
      </c>
      <c r="AH671" t="s">
        <v>11</v>
      </c>
      <c r="AI671">
        <v>0</v>
      </c>
      <c r="AJ671">
        <v>0</v>
      </c>
      <c r="AK671" t="s">
        <v>12</v>
      </c>
      <c r="AL671">
        <v>0</v>
      </c>
      <c r="AM671">
        <v>0</v>
      </c>
    </row>
    <row r="672" spans="1:39" x14ac:dyDescent="0.25">
      <c r="A672" t="s">
        <v>179</v>
      </c>
      <c r="B672">
        <v>11</v>
      </c>
      <c r="C672">
        <v>275</v>
      </c>
      <c r="D672" t="s">
        <v>1</v>
      </c>
      <c r="E672">
        <v>0</v>
      </c>
      <c r="F672">
        <v>0</v>
      </c>
      <c r="G672" t="s">
        <v>2</v>
      </c>
      <c r="H672">
        <v>0</v>
      </c>
      <c r="I672">
        <v>0</v>
      </c>
      <c r="J672" t="s">
        <v>3</v>
      </c>
      <c r="K672">
        <v>0</v>
      </c>
      <c r="L672">
        <v>0</v>
      </c>
      <c r="M672" t="s">
        <v>4</v>
      </c>
      <c r="N672">
        <v>0</v>
      </c>
      <c r="O672">
        <v>0</v>
      </c>
      <c r="P672" t="s">
        <v>5</v>
      </c>
      <c r="Q672">
        <v>0</v>
      </c>
      <c r="R672">
        <v>0</v>
      </c>
      <c r="S672" t="s">
        <v>6</v>
      </c>
      <c r="T672">
        <v>0</v>
      </c>
      <c r="U672">
        <v>0</v>
      </c>
      <c r="V672" t="s">
        <v>7</v>
      </c>
      <c r="W672">
        <v>0</v>
      </c>
      <c r="X672">
        <v>0</v>
      </c>
      <c r="Y672" t="s">
        <v>8</v>
      </c>
      <c r="Z672">
        <v>0</v>
      </c>
      <c r="AA672">
        <v>0</v>
      </c>
      <c r="AB672" t="s">
        <v>9</v>
      </c>
      <c r="AC672">
        <v>0</v>
      </c>
      <c r="AD672">
        <v>0</v>
      </c>
      <c r="AE672" t="s">
        <v>10</v>
      </c>
      <c r="AF672">
        <v>0</v>
      </c>
      <c r="AG672">
        <v>0</v>
      </c>
      <c r="AH672" t="s">
        <v>11</v>
      </c>
      <c r="AI672">
        <v>0</v>
      </c>
      <c r="AJ672">
        <v>0</v>
      </c>
      <c r="AK672" t="s">
        <v>12</v>
      </c>
      <c r="AL672">
        <v>0</v>
      </c>
      <c r="AM672">
        <v>0</v>
      </c>
    </row>
    <row r="673" spans="1:39" x14ac:dyDescent="0.25">
      <c r="A673" t="s">
        <v>179</v>
      </c>
      <c r="B673">
        <v>12</v>
      </c>
      <c r="C673">
        <v>300</v>
      </c>
      <c r="D673" t="s">
        <v>1</v>
      </c>
      <c r="E673">
        <v>0</v>
      </c>
      <c r="F673">
        <v>0</v>
      </c>
      <c r="G673" t="s">
        <v>2</v>
      </c>
      <c r="H673">
        <v>0</v>
      </c>
      <c r="I673">
        <v>0</v>
      </c>
      <c r="J673" t="s">
        <v>3</v>
      </c>
      <c r="K673">
        <v>0</v>
      </c>
      <c r="L673">
        <v>0</v>
      </c>
      <c r="M673" t="s">
        <v>4</v>
      </c>
      <c r="N673">
        <v>0</v>
      </c>
      <c r="O673">
        <v>0</v>
      </c>
      <c r="P673" t="s">
        <v>5</v>
      </c>
      <c r="Q673">
        <v>0</v>
      </c>
      <c r="R673">
        <v>0</v>
      </c>
      <c r="S673" t="s">
        <v>6</v>
      </c>
      <c r="T673">
        <v>0</v>
      </c>
      <c r="U673">
        <v>0</v>
      </c>
      <c r="V673" t="s">
        <v>7</v>
      </c>
      <c r="W673">
        <v>0</v>
      </c>
      <c r="X673">
        <v>0</v>
      </c>
      <c r="Y673" t="s">
        <v>8</v>
      </c>
      <c r="Z673">
        <v>0</v>
      </c>
      <c r="AA673">
        <v>0</v>
      </c>
      <c r="AB673" t="s">
        <v>9</v>
      </c>
      <c r="AC673">
        <v>0</v>
      </c>
      <c r="AD673">
        <v>0</v>
      </c>
      <c r="AE673" t="s">
        <v>10</v>
      </c>
      <c r="AF673">
        <v>0</v>
      </c>
      <c r="AG673">
        <v>0</v>
      </c>
      <c r="AH673" t="s">
        <v>11</v>
      </c>
      <c r="AI673">
        <v>0</v>
      </c>
      <c r="AJ673">
        <v>0</v>
      </c>
      <c r="AK673" t="s">
        <v>12</v>
      </c>
      <c r="AL673">
        <v>0</v>
      </c>
      <c r="AM673">
        <v>0</v>
      </c>
    </row>
    <row r="674" spans="1:39" x14ac:dyDescent="0.25">
      <c r="A674" t="s">
        <v>179</v>
      </c>
      <c r="B674">
        <v>13</v>
      </c>
      <c r="C674">
        <v>325</v>
      </c>
      <c r="D674" t="s">
        <v>1</v>
      </c>
      <c r="E674">
        <v>0</v>
      </c>
      <c r="F674">
        <v>0</v>
      </c>
      <c r="G674" t="s">
        <v>2</v>
      </c>
      <c r="H674">
        <v>0</v>
      </c>
      <c r="I674">
        <v>0</v>
      </c>
      <c r="J674" t="s">
        <v>3</v>
      </c>
      <c r="K674">
        <v>0</v>
      </c>
      <c r="L674">
        <v>0</v>
      </c>
      <c r="M674" t="s">
        <v>4</v>
      </c>
      <c r="N674">
        <v>0</v>
      </c>
      <c r="O674">
        <v>0</v>
      </c>
      <c r="P674" t="s">
        <v>5</v>
      </c>
      <c r="Q674">
        <v>0</v>
      </c>
      <c r="R674">
        <v>0</v>
      </c>
      <c r="S674" t="s">
        <v>6</v>
      </c>
      <c r="T674">
        <v>0</v>
      </c>
      <c r="U674">
        <v>0</v>
      </c>
      <c r="V674" t="s">
        <v>7</v>
      </c>
      <c r="W674">
        <v>0</v>
      </c>
      <c r="X674">
        <v>0</v>
      </c>
      <c r="Y674" t="s">
        <v>8</v>
      </c>
      <c r="Z674">
        <v>0</v>
      </c>
      <c r="AA674">
        <v>0</v>
      </c>
      <c r="AB674" t="s">
        <v>9</v>
      </c>
      <c r="AC674">
        <v>0</v>
      </c>
      <c r="AD674">
        <v>0</v>
      </c>
      <c r="AE674" t="s">
        <v>10</v>
      </c>
      <c r="AF674">
        <v>0</v>
      </c>
      <c r="AG674">
        <v>0</v>
      </c>
      <c r="AH674" t="s">
        <v>11</v>
      </c>
      <c r="AI674">
        <v>0</v>
      </c>
      <c r="AJ674">
        <v>0</v>
      </c>
      <c r="AK674" t="s">
        <v>12</v>
      </c>
      <c r="AL674">
        <v>0</v>
      </c>
      <c r="AM674">
        <v>0</v>
      </c>
    </row>
    <row r="675" spans="1:39" x14ac:dyDescent="0.25">
      <c r="A675" t="s">
        <v>179</v>
      </c>
      <c r="B675">
        <v>14</v>
      </c>
      <c r="C675">
        <v>350</v>
      </c>
      <c r="D675" t="s">
        <v>1</v>
      </c>
      <c r="E675">
        <v>0</v>
      </c>
      <c r="F675">
        <v>0</v>
      </c>
      <c r="G675" t="s">
        <v>2</v>
      </c>
      <c r="H675">
        <v>0</v>
      </c>
      <c r="I675">
        <v>0</v>
      </c>
      <c r="J675" t="s">
        <v>3</v>
      </c>
      <c r="K675">
        <v>0</v>
      </c>
      <c r="L675">
        <v>0</v>
      </c>
      <c r="M675" t="s">
        <v>4</v>
      </c>
      <c r="N675">
        <v>0</v>
      </c>
      <c r="O675">
        <v>0</v>
      </c>
      <c r="P675" t="s">
        <v>5</v>
      </c>
      <c r="Q675">
        <v>0</v>
      </c>
      <c r="R675">
        <v>0</v>
      </c>
      <c r="S675" t="s">
        <v>6</v>
      </c>
      <c r="T675">
        <v>0</v>
      </c>
      <c r="U675">
        <v>0</v>
      </c>
      <c r="V675" t="s">
        <v>7</v>
      </c>
      <c r="W675">
        <v>0</v>
      </c>
      <c r="X675">
        <v>0</v>
      </c>
      <c r="Y675" t="s">
        <v>8</v>
      </c>
      <c r="Z675">
        <v>0</v>
      </c>
      <c r="AA675">
        <v>0</v>
      </c>
      <c r="AB675" t="s">
        <v>9</v>
      </c>
      <c r="AC675">
        <v>0</v>
      </c>
      <c r="AD675">
        <v>0</v>
      </c>
      <c r="AE675" t="s">
        <v>10</v>
      </c>
      <c r="AF675">
        <v>0</v>
      </c>
      <c r="AG675">
        <v>0</v>
      </c>
      <c r="AH675" t="s">
        <v>11</v>
      </c>
      <c r="AI675">
        <v>0</v>
      </c>
      <c r="AJ675">
        <v>0</v>
      </c>
      <c r="AK675" t="s">
        <v>12</v>
      </c>
      <c r="AL675">
        <v>0</v>
      </c>
      <c r="AM675">
        <v>0</v>
      </c>
    </row>
    <row r="676" spans="1:39" x14ac:dyDescent="0.25">
      <c r="A676" t="s">
        <v>179</v>
      </c>
      <c r="B676">
        <v>15</v>
      </c>
      <c r="C676">
        <v>375</v>
      </c>
      <c r="D676" t="s">
        <v>1</v>
      </c>
      <c r="E676">
        <v>0</v>
      </c>
      <c r="F676">
        <v>0</v>
      </c>
      <c r="G676" t="s">
        <v>2</v>
      </c>
      <c r="H676">
        <v>0</v>
      </c>
      <c r="I676">
        <v>0</v>
      </c>
      <c r="J676" t="s">
        <v>3</v>
      </c>
      <c r="K676">
        <v>0</v>
      </c>
      <c r="L676">
        <v>0</v>
      </c>
      <c r="M676" t="s">
        <v>4</v>
      </c>
      <c r="N676">
        <v>0</v>
      </c>
      <c r="O676">
        <v>0</v>
      </c>
      <c r="P676" t="s">
        <v>5</v>
      </c>
      <c r="Q676">
        <v>0</v>
      </c>
      <c r="R676">
        <v>0</v>
      </c>
      <c r="S676" t="s">
        <v>6</v>
      </c>
      <c r="T676">
        <v>0</v>
      </c>
      <c r="U676">
        <v>0</v>
      </c>
      <c r="V676" t="s">
        <v>7</v>
      </c>
      <c r="W676">
        <v>0</v>
      </c>
      <c r="X676">
        <v>0</v>
      </c>
      <c r="Y676" t="s">
        <v>8</v>
      </c>
      <c r="Z676">
        <v>0</v>
      </c>
      <c r="AA676">
        <v>0</v>
      </c>
      <c r="AB676" t="s">
        <v>9</v>
      </c>
      <c r="AC676">
        <v>0</v>
      </c>
      <c r="AD676">
        <v>0</v>
      </c>
      <c r="AE676" t="s">
        <v>10</v>
      </c>
      <c r="AF676">
        <v>0</v>
      </c>
      <c r="AG676">
        <v>0</v>
      </c>
      <c r="AH676" t="s">
        <v>11</v>
      </c>
      <c r="AI676">
        <v>0</v>
      </c>
      <c r="AJ676">
        <v>0</v>
      </c>
      <c r="AK676" t="s">
        <v>12</v>
      </c>
      <c r="AL676">
        <v>0</v>
      </c>
      <c r="AM676">
        <v>0</v>
      </c>
    </row>
    <row r="677" spans="1:39" x14ac:dyDescent="0.25">
      <c r="A677" t="s">
        <v>179</v>
      </c>
      <c r="B677">
        <v>16</v>
      </c>
      <c r="C677">
        <v>400</v>
      </c>
      <c r="D677" t="s">
        <v>1</v>
      </c>
      <c r="E677">
        <v>0</v>
      </c>
      <c r="F677">
        <v>0</v>
      </c>
      <c r="G677" t="s">
        <v>2</v>
      </c>
      <c r="H677">
        <v>0</v>
      </c>
      <c r="I677">
        <v>0</v>
      </c>
      <c r="J677" t="s">
        <v>3</v>
      </c>
      <c r="K677">
        <v>0</v>
      </c>
      <c r="L677">
        <v>0</v>
      </c>
      <c r="M677" t="s">
        <v>4</v>
      </c>
      <c r="N677">
        <v>0</v>
      </c>
      <c r="O677">
        <v>0</v>
      </c>
      <c r="P677" t="s">
        <v>5</v>
      </c>
      <c r="Q677">
        <v>0</v>
      </c>
      <c r="R677">
        <v>0</v>
      </c>
      <c r="S677" t="s">
        <v>6</v>
      </c>
      <c r="T677">
        <v>0</v>
      </c>
      <c r="U677">
        <v>0</v>
      </c>
      <c r="V677" t="s">
        <v>7</v>
      </c>
      <c r="W677">
        <v>0</v>
      </c>
      <c r="X677">
        <v>0</v>
      </c>
      <c r="Y677" t="s">
        <v>8</v>
      </c>
      <c r="Z677">
        <v>0</v>
      </c>
      <c r="AA677">
        <v>0</v>
      </c>
      <c r="AB677" t="s">
        <v>9</v>
      </c>
      <c r="AC677">
        <v>0</v>
      </c>
      <c r="AD677">
        <v>0</v>
      </c>
      <c r="AE677" t="s">
        <v>10</v>
      </c>
      <c r="AF677">
        <v>0</v>
      </c>
      <c r="AG677">
        <v>0</v>
      </c>
      <c r="AH677" t="s">
        <v>11</v>
      </c>
      <c r="AI677">
        <v>0</v>
      </c>
      <c r="AJ677">
        <v>0</v>
      </c>
      <c r="AK677" t="s">
        <v>12</v>
      </c>
      <c r="AL677">
        <v>0</v>
      </c>
      <c r="AM677">
        <v>0</v>
      </c>
    </row>
    <row r="678" spans="1:39" x14ac:dyDescent="0.25">
      <c r="A678" t="s">
        <v>179</v>
      </c>
      <c r="B678">
        <v>17</v>
      </c>
      <c r="C678">
        <v>425</v>
      </c>
      <c r="D678" t="s">
        <v>1</v>
      </c>
      <c r="E678">
        <v>0</v>
      </c>
      <c r="F678">
        <v>0</v>
      </c>
      <c r="G678" t="s">
        <v>2</v>
      </c>
      <c r="H678">
        <v>0</v>
      </c>
      <c r="I678">
        <v>0</v>
      </c>
      <c r="J678" t="s">
        <v>3</v>
      </c>
      <c r="K678">
        <v>0</v>
      </c>
      <c r="L678">
        <v>0</v>
      </c>
      <c r="M678" t="s">
        <v>4</v>
      </c>
      <c r="N678">
        <v>0</v>
      </c>
      <c r="O678">
        <v>0</v>
      </c>
      <c r="P678" t="s">
        <v>5</v>
      </c>
      <c r="Q678">
        <v>0</v>
      </c>
      <c r="R678">
        <v>0</v>
      </c>
      <c r="S678" t="s">
        <v>6</v>
      </c>
      <c r="T678">
        <v>0</v>
      </c>
      <c r="U678">
        <v>0</v>
      </c>
      <c r="V678" t="s">
        <v>7</v>
      </c>
      <c r="W678">
        <v>0</v>
      </c>
      <c r="X678">
        <v>0</v>
      </c>
      <c r="Y678" t="s">
        <v>8</v>
      </c>
      <c r="Z678">
        <v>0</v>
      </c>
      <c r="AA678">
        <v>0</v>
      </c>
      <c r="AB678" t="s">
        <v>9</v>
      </c>
      <c r="AC678">
        <v>0</v>
      </c>
      <c r="AD678">
        <v>0</v>
      </c>
      <c r="AE678" t="s">
        <v>10</v>
      </c>
      <c r="AF678">
        <v>0</v>
      </c>
      <c r="AG678">
        <v>0</v>
      </c>
      <c r="AH678" t="s">
        <v>11</v>
      </c>
      <c r="AI678">
        <v>0</v>
      </c>
      <c r="AJ678">
        <v>0</v>
      </c>
      <c r="AK678" t="s">
        <v>12</v>
      </c>
      <c r="AL678">
        <v>0</v>
      </c>
      <c r="AM678">
        <v>0</v>
      </c>
    </row>
    <row r="679" spans="1:39" x14ac:dyDescent="0.25">
      <c r="A679" t="s">
        <v>179</v>
      </c>
      <c r="B679">
        <v>18</v>
      </c>
      <c r="C679">
        <v>450</v>
      </c>
      <c r="D679" t="s">
        <v>1</v>
      </c>
      <c r="E679">
        <v>0</v>
      </c>
      <c r="F679">
        <v>0</v>
      </c>
      <c r="G679" t="s">
        <v>2</v>
      </c>
      <c r="H679">
        <v>0</v>
      </c>
      <c r="I679">
        <v>0</v>
      </c>
      <c r="J679" t="s">
        <v>3</v>
      </c>
      <c r="K679">
        <v>0</v>
      </c>
      <c r="L679">
        <v>0</v>
      </c>
      <c r="M679" t="s">
        <v>4</v>
      </c>
      <c r="N679">
        <v>0</v>
      </c>
      <c r="O679">
        <v>0</v>
      </c>
      <c r="P679" t="s">
        <v>5</v>
      </c>
      <c r="Q679">
        <v>0</v>
      </c>
      <c r="R679">
        <v>0</v>
      </c>
      <c r="S679" t="s">
        <v>6</v>
      </c>
      <c r="T679">
        <v>0</v>
      </c>
      <c r="U679">
        <v>0</v>
      </c>
      <c r="V679" t="s">
        <v>7</v>
      </c>
      <c r="W679">
        <v>0</v>
      </c>
      <c r="X679">
        <v>0</v>
      </c>
      <c r="Y679" t="s">
        <v>8</v>
      </c>
      <c r="Z679">
        <v>0</v>
      </c>
      <c r="AA679">
        <v>0</v>
      </c>
      <c r="AB679" t="s">
        <v>9</v>
      </c>
      <c r="AC679">
        <v>0</v>
      </c>
      <c r="AD679">
        <v>0</v>
      </c>
      <c r="AE679" t="s">
        <v>10</v>
      </c>
      <c r="AF679">
        <v>0</v>
      </c>
      <c r="AG679">
        <v>0</v>
      </c>
      <c r="AH679" t="s">
        <v>11</v>
      </c>
      <c r="AI679">
        <v>0</v>
      </c>
      <c r="AJ679">
        <v>0</v>
      </c>
      <c r="AK679" t="s">
        <v>12</v>
      </c>
      <c r="AL679">
        <v>0</v>
      </c>
      <c r="AM679">
        <v>0</v>
      </c>
    </row>
    <row r="680" spans="1:39" x14ac:dyDescent="0.25">
      <c r="A680" t="s">
        <v>179</v>
      </c>
      <c r="B680">
        <v>19</v>
      </c>
      <c r="C680">
        <v>475</v>
      </c>
      <c r="D680" t="s">
        <v>1</v>
      </c>
      <c r="E680">
        <v>0</v>
      </c>
      <c r="F680">
        <v>0</v>
      </c>
      <c r="G680" t="s">
        <v>2</v>
      </c>
      <c r="H680">
        <v>0</v>
      </c>
      <c r="I680">
        <v>0</v>
      </c>
      <c r="J680" t="s">
        <v>3</v>
      </c>
      <c r="K680">
        <v>0</v>
      </c>
      <c r="L680">
        <v>0</v>
      </c>
      <c r="M680" t="s">
        <v>4</v>
      </c>
      <c r="N680">
        <v>0</v>
      </c>
      <c r="O680">
        <v>0</v>
      </c>
      <c r="P680" t="s">
        <v>5</v>
      </c>
      <c r="Q680">
        <v>0</v>
      </c>
      <c r="R680">
        <v>0</v>
      </c>
      <c r="S680" t="s">
        <v>6</v>
      </c>
      <c r="T680">
        <v>0</v>
      </c>
      <c r="U680">
        <v>0</v>
      </c>
      <c r="V680" t="s">
        <v>7</v>
      </c>
      <c r="W680">
        <v>0</v>
      </c>
      <c r="X680">
        <v>0</v>
      </c>
      <c r="Y680" t="s">
        <v>8</v>
      </c>
      <c r="Z680">
        <v>0</v>
      </c>
      <c r="AA680">
        <v>0</v>
      </c>
      <c r="AB680" t="s">
        <v>9</v>
      </c>
      <c r="AC680">
        <v>0</v>
      </c>
      <c r="AD680">
        <v>0</v>
      </c>
      <c r="AE680" t="s">
        <v>10</v>
      </c>
      <c r="AF680">
        <v>0</v>
      </c>
      <c r="AG680">
        <v>0</v>
      </c>
      <c r="AH680" t="s">
        <v>11</v>
      </c>
      <c r="AI680">
        <v>0</v>
      </c>
      <c r="AJ680">
        <v>0</v>
      </c>
      <c r="AK680" t="s">
        <v>12</v>
      </c>
      <c r="AL680">
        <v>0</v>
      </c>
      <c r="AM680">
        <v>0</v>
      </c>
    </row>
    <row r="681" spans="1:39" x14ac:dyDescent="0.25">
      <c r="A681" t="s">
        <v>179</v>
      </c>
      <c r="B681">
        <v>20</v>
      </c>
      <c r="C681">
        <v>500</v>
      </c>
      <c r="D681" t="s">
        <v>1</v>
      </c>
      <c r="E681">
        <v>0</v>
      </c>
      <c r="F681">
        <v>0</v>
      </c>
      <c r="G681" t="s">
        <v>2</v>
      </c>
      <c r="H681">
        <v>0</v>
      </c>
      <c r="I681">
        <v>0</v>
      </c>
      <c r="J681" t="s">
        <v>3</v>
      </c>
      <c r="K681">
        <v>0</v>
      </c>
      <c r="L681">
        <v>0</v>
      </c>
      <c r="M681" t="s">
        <v>4</v>
      </c>
      <c r="N681">
        <v>0</v>
      </c>
      <c r="O681">
        <v>0</v>
      </c>
      <c r="P681" t="s">
        <v>5</v>
      </c>
      <c r="Q681">
        <v>0</v>
      </c>
      <c r="R681">
        <v>0</v>
      </c>
      <c r="S681" t="s">
        <v>6</v>
      </c>
      <c r="T681">
        <v>0</v>
      </c>
      <c r="U681">
        <v>0</v>
      </c>
      <c r="V681" t="s">
        <v>7</v>
      </c>
      <c r="W681">
        <v>0</v>
      </c>
      <c r="X681">
        <v>0</v>
      </c>
      <c r="Y681" t="s">
        <v>8</v>
      </c>
      <c r="Z681">
        <v>0</v>
      </c>
      <c r="AA681">
        <v>0</v>
      </c>
      <c r="AB681" t="s">
        <v>9</v>
      </c>
      <c r="AC681">
        <v>0</v>
      </c>
      <c r="AD681">
        <v>0</v>
      </c>
      <c r="AE681" t="s">
        <v>10</v>
      </c>
      <c r="AF681">
        <v>0</v>
      </c>
      <c r="AG681">
        <v>0</v>
      </c>
      <c r="AH681" t="s">
        <v>11</v>
      </c>
      <c r="AI681">
        <v>0</v>
      </c>
      <c r="AJ681">
        <v>0</v>
      </c>
      <c r="AK681" t="s">
        <v>12</v>
      </c>
      <c r="AL681">
        <v>0</v>
      </c>
      <c r="AM681">
        <v>0</v>
      </c>
    </row>
    <row r="682" spans="1:39" x14ac:dyDescent="0.25">
      <c r="A682" t="s">
        <v>180</v>
      </c>
      <c r="B682">
        <v>1</v>
      </c>
      <c r="C682">
        <v>25</v>
      </c>
      <c r="D682" t="s">
        <v>1</v>
      </c>
      <c r="E682">
        <v>0</v>
      </c>
      <c r="F682">
        <v>0</v>
      </c>
      <c r="G682" t="s">
        <v>2</v>
      </c>
      <c r="H682">
        <v>577.65110800000002</v>
      </c>
      <c r="I682">
        <v>4.9341369999999998</v>
      </c>
      <c r="J682" t="s">
        <v>3</v>
      </c>
      <c r="K682">
        <v>225.705997</v>
      </c>
      <c r="L682">
        <v>4.9233969999999996</v>
      </c>
      <c r="M682" t="s">
        <v>4</v>
      </c>
      <c r="N682">
        <v>0</v>
      </c>
      <c r="O682">
        <v>0</v>
      </c>
      <c r="P682" t="s">
        <v>5</v>
      </c>
      <c r="Q682">
        <v>0</v>
      </c>
      <c r="R682">
        <v>0</v>
      </c>
      <c r="S682" t="s">
        <v>6</v>
      </c>
      <c r="T682">
        <v>0</v>
      </c>
      <c r="U682">
        <v>0</v>
      </c>
      <c r="V682" t="s">
        <v>7</v>
      </c>
      <c r="W682">
        <v>0</v>
      </c>
      <c r="X682">
        <v>0</v>
      </c>
      <c r="Y682" t="s">
        <v>8</v>
      </c>
      <c r="Z682">
        <v>0</v>
      </c>
      <c r="AA682">
        <v>0</v>
      </c>
      <c r="AB682" t="s">
        <v>9</v>
      </c>
      <c r="AC682">
        <v>0</v>
      </c>
      <c r="AD682">
        <v>0</v>
      </c>
      <c r="AE682" t="s">
        <v>10</v>
      </c>
      <c r="AF682">
        <v>32767</v>
      </c>
      <c r="AG682">
        <v>0</v>
      </c>
      <c r="AH682" t="s">
        <v>11</v>
      </c>
      <c r="AI682">
        <v>-32767</v>
      </c>
      <c r="AJ682">
        <v>0</v>
      </c>
      <c r="AK682" t="s">
        <v>12</v>
      </c>
      <c r="AL682">
        <v>0</v>
      </c>
      <c r="AM682">
        <v>0</v>
      </c>
    </row>
    <row r="683" spans="1:39" x14ac:dyDescent="0.25">
      <c r="A683" t="s">
        <v>180</v>
      </c>
      <c r="B683">
        <v>2</v>
      </c>
      <c r="C683">
        <v>50</v>
      </c>
      <c r="D683" t="s">
        <v>1</v>
      </c>
      <c r="E683">
        <v>0</v>
      </c>
      <c r="F683">
        <v>0</v>
      </c>
      <c r="G683" t="s">
        <v>2</v>
      </c>
      <c r="H683">
        <v>1158.6471389999999</v>
      </c>
      <c r="I683">
        <v>20.530919999999998</v>
      </c>
      <c r="J683" t="s">
        <v>3</v>
      </c>
      <c r="K683">
        <v>454.00786199999999</v>
      </c>
      <c r="L683">
        <v>20.689202999999999</v>
      </c>
      <c r="M683" t="s">
        <v>4</v>
      </c>
      <c r="N683">
        <v>0</v>
      </c>
      <c r="O683">
        <v>0</v>
      </c>
      <c r="P683" t="s">
        <v>5</v>
      </c>
      <c r="Q683">
        <v>0</v>
      </c>
      <c r="R683">
        <v>0</v>
      </c>
      <c r="S683" t="s">
        <v>6</v>
      </c>
      <c r="T683">
        <v>0</v>
      </c>
      <c r="U683">
        <v>0</v>
      </c>
      <c r="V683" t="s">
        <v>7</v>
      </c>
      <c r="W683">
        <v>0</v>
      </c>
      <c r="X683">
        <v>0</v>
      </c>
      <c r="Y683" t="s">
        <v>8</v>
      </c>
      <c r="Z683">
        <v>0</v>
      </c>
      <c r="AA683">
        <v>0</v>
      </c>
      <c r="AB683" t="s">
        <v>9</v>
      </c>
      <c r="AC683">
        <v>0</v>
      </c>
      <c r="AD683">
        <v>0</v>
      </c>
      <c r="AE683" t="s">
        <v>10</v>
      </c>
      <c r="AF683">
        <v>32767</v>
      </c>
      <c r="AG683">
        <v>0</v>
      </c>
      <c r="AH683" t="s">
        <v>11</v>
      </c>
      <c r="AI683">
        <v>-32767</v>
      </c>
      <c r="AJ683">
        <v>0</v>
      </c>
      <c r="AK683" t="s">
        <v>12</v>
      </c>
      <c r="AL683">
        <v>0</v>
      </c>
      <c r="AM683">
        <v>0</v>
      </c>
    </row>
    <row r="684" spans="1:39" x14ac:dyDescent="0.25">
      <c r="A684" t="s">
        <v>180</v>
      </c>
      <c r="B684">
        <v>3</v>
      </c>
      <c r="C684">
        <v>75</v>
      </c>
      <c r="D684" t="s">
        <v>1</v>
      </c>
      <c r="E684">
        <v>0</v>
      </c>
      <c r="F684">
        <v>0</v>
      </c>
      <c r="G684" t="s">
        <v>2</v>
      </c>
      <c r="H684">
        <v>1740.9714160000001</v>
      </c>
      <c r="I684">
        <v>48.028244999999998</v>
      </c>
      <c r="J684" t="s">
        <v>3</v>
      </c>
      <c r="K684">
        <v>683.35516399999995</v>
      </c>
      <c r="L684">
        <v>47.709885</v>
      </c>
      <c r="M684" t="s">
        <v>4</v>
      </c>
      <c r="N684">
        <v>0</v>
      </c>
      <c r="O684">
        <v>0</v>
      </c>
      <c r="P684" t="s">
        <v>5</v>
      </c>
      <c r="Q684">
        <v>0</v>
      </c>
      <c r="R684">
        <v>0</v>
      </c>
      <c r="S684" t="s">
        <v>6</v>
      </c>
      <c r="T684">
        <v>0</v>
      </c>
      <c r="U684">
        <v>0</v>
      </c>
      <c r="V684" t="s">
        <v>7</v>
      </c>
      <c r="W684">
        <v>0</v>
      </c>
      <c r="X684">
        <v>0</v>
      </c>
      <c r="Y684" t="s">
        <v>8</v>
      </c>
      <c r="Z684">
        <v>0</v>
      </c>
      <c r="AA684">
        <v>0</v>
      </c>
      <c r="AB684" t="s">
        <v>9</v>
      </c>
      <c r="AC684">
        <v>0</v>
      </c>
      <c r="AD684">
        <v>0</v>
      </c>
      <c r="AE684" t="s">
        <v>10</v>
      </c>
      <c r="AF684">
        <v>32767</v>
      </c>
      <c r="AG684">
        <v>0</v>
      </c>
      <c r="AH684" t="s">
        <v>11</v>
      </c>
      <c r="AI684">
        <v>-32767</v>
      </c>
      <c r="AJ684">
        <v>0</v>
      </c>
      <c r="AK684" t="s">
        <v>12</v>
      </c>
      <c r="AL684">
        <v>0</v>
      </c>
      <c r="AM684">
        <v>0</v>
      </c>
    </row>
    <row r="685" spans="1:39" x14ac:dyDescent="0.25">
      <c r="A685" t="s">
        <v>180</v>
      </c>
      <c r="B685">
        <v>4</v>
      </c>
      <c r="C685">
        <v>100</v>
      </c>
      <c r="D685" t="s">
        <v>1</v>
      </c>
      <c r="E685">
        <v>0</v>
      </c>
      <c r="F685">
        <v>0</v>
      </c>
      <c r="G685" t="s">
        <v>2</v>
      </c>
      <c r="H685">
        <v>2323.9118210000001</v>
      </c>
      <c r="I685">
        <v>83.811333000000005</v>
      </c>
      <c r="J685" t="s">
        <v>3</v>
      </c>
      <c r="K685">
        <v>913.02940699999999</v>
      </c>
      <c r="L685">
        <v>82.019643000000002</v>
      </c>
      <c r="M685" t="s">
        <v>4</v>
      </c>
      <c r="N685">
        <v>0</v>
      </c>
      <c r="O685">
        <v>0</v>
      </c>
      <c r="P685" t="s">
        <v>5</v>
      </c>
      <c r="Q685">
        <v>0</v>
      </c>
      <c r="R685">
        <v>0</v>
      </c>
      <c r="S685" t="s">
        <v>6</v>
      </c>
      <c r="T685">
        <v>0</v>
      </c>
      <c r="U685">
        <v>0</v>
      </c>
      <c r="V685" t="s">
        <v>7</v>
      </c>
      <c r="W685">
        <v>0</v>
      </c>
      <c r="X685">
        <v>0</v>
      </c>
      <c r="Y685" t="s">
        <v>8</v>
      </c>
      <c r="Z685">
        <v>0</v>
      </c>
      <c r="AA685">
        <v>0</v>
      </c>
      <c r="AB685" t="s">
        <v>9</v>
      </c>
      <c r="AC685">
        <v>0</v>
      </c>
      <c r="AD685">
        <v>0</v>
      </c>
      <c r="AE685" t="s">
        <v>10</v>
      </c>
      <c r="AF685">
        <v>32767</v>
      </c>
      <c r="AG685">
        <v>0</v>
      </c>
      <c r="AH685" t="s">
        <v>11</v>
      </c>
      <c r="AI685">
        <v>-32767</v>
      </c>
      <c r="AJ685">
        <v>0</v>
      </c>
      <c r="AK685" t="s">
        <v>12</v>
      </c>
      <c r="AL685">
        <v>0</v>
      </c>
      <c r="AM685">
        <v>0</v>
      </c>
    </row>
    <row r="686" spans="1:39" x14ac:dyDescent="0.25">
      <c r="A686" t="s">
        <v>180</v>
      </c>
      <c r="B686">
        <v>5</v>
      </c>
      <c r="C686">
        <v>125</v>
      </c>
      <c r="D686" t="s">
        <v>1</v>
      </c>
      <c r="E686">
        <v>0</v>
      </c>
      <c r="F686">
        <v>0</v>
      </c>
      <c r="G686" t="s">
        <v>2</v>
      </c>
      <c r="H686">
        <v>2907.0075780000002</v>
      </c>
      <c r="I686">
        <v>130.37024600000001</v>
      </c>
      <c r="J686" t="s">
        <v>3</v>
      </c>
      <c r="K686">
        <v>1142.723596</v>
      </c>
      <c r="L686">
        <v>127.94410499999999</v>
      </c>
      <c r="M686" t="s">
        <v>4</v>
      </c>
      <c r="N686">
        <v>0</v>
      </c>
      <c r="O686">
        <v>0</v>
      </c>
      <c r="P686" t="s">
        <v>5</v>
      </c>
      <c r="Q686">
        <v>0</v>
      </c>
      <c r="R686">
        <v>0</v>
      </c>
      <c r="S686" t="s">
        <v>6</v>
      </c>
      <c r="T686">
        <v>0</v>
      </c>
      <c r="U686">
        <v>0</v>
      </c>
      <c r="V686" t="s">
        <v>7</v>
      </c>
      <c r="W686">
        <v>0</v>
      </c>
      <c r="X686">
        <v>0</v>
      </c>
      <c r="Y686" t="s">
        <v>8</v>
      </c>
      <c r="Z686">
        <v>0</v>
      </c>
      <c r="AA686">
        <v>0</v>
      </c>
      <c r="AB686" t="s">
        <v>9</v>
      </c>
      <c r="AC686">
        <v>0</v>
      </c>
      <c r="AD686">
        <v>0</v>
      </c>
      <c r="AE686" t="s">
        <v>10</v>
      </c>
      <c r="AF686">
        <v>32767</v>
      </c>
      <c r="AG686">
        <v>0</v>
      </c>
      <c r="AH686" t="s">
        <v>11</v>
      </c>
      <c r="AI686">
        <v>-32767</v>
      </c>
      <c r="AJ686">
        <v>0</v>
      </c>
      <c r="AK686" t="s">
        <v>12</v>
      </c>
      <c r="AL686">
        <v>0</v>
      </c>
      <c r="AM686">
        <v>0</v>
      </c>
    </row>
    <row r="687" spans="1:39" x14ac:dyDescent="0.25">
      <c r="A687" t="s">
        <v>180</v>
      </c>
      <c r="B687">
        <v>6</v>
      </c>
      <c r="C687">
        <v>150</v>
      </c>
      <c r="D687" t="s">
        <v>1</v>
      </c>
      <c r="E687">
        <v>0</v>
      </c>
      <c r="F687">
        <v>0</v>
      </c>
      <c r="G687" t="s">
        <v>2</v>
      </c>
      <c r="H687">
        <v>3490.3696970000001</v>
      </c>
      <c r="I687">
        <v>189.32563200000001</v>
      </c>
      <c r="J687" t="s">
        <v>3</v>
      </c>
      <c r="K687">
        <v>1372.402141</v>
      </c>
      <c r="L687">
        <v>185.29487700000001</v>
      </c>
      <c r="M687" t="s">
        <v>4</v>
      </c>
      <c r="N687">
        <v>0</v>
      </c>
      <c r="O687">
        <v>0</v>
      </c>
      <c r="P687" t="s">
        <v>5</v>
      </c>
      <c r="Q687">
        <v>0</v>
      </c>
      <c r="R687">
        <v>0</v>
      </c>
      <c r="S687" t="s">
        <v>6</v>
      </c>
      <c r="T687">
        <v>0</v>
      </c>
      <c r="U687">
        <v>0</v>
      </c>
      <c r="V687" t="s">
        <v>7</v>
      </c>
      <c r="W687">
        <v>0</v>
      </c>
      <c r="X687">
        <v>0</v>
      </c>
      <c r="Y687" t="s">
        <v>8</v>
      </c>
      <c r="Z687">
        <v>0</v>
      </c>
      <c r="AA687">
        <v>0</v>
      </c>
      <c r="AB687" t="s">
        <v>9</v>
      </c>
      <c r="AC687">
        <v>0</v>
      </c>
      <c r="AD687">
        <v>0</v>
      </c>
      <c r="AE687" t="s">
        <v>10</v>
      </c>
      <c r="AF687">
        <v>32767</v>
      </c>
      <c r="AG687">
        <v>0</v>
      </c>
      <c r="AH687" t="s">
        <v>11</v>
      </c>
      <c r="AI687">
        <v>-32767</v>
      </c>
      <c r="AJ687">
        <v>0</v>
      </c>
      <c r="AK687" t="s">
        <v>12</v>
      </c>
      <c r="AL687">
        <v>0</v>
      </c>
      <c r="AM687">
        <v>0</v>
      </c>
    </row>
    <row r="688" spans="1:39" x14ac:dyDescent="0.25">
      <c r="A688" t="s">
        <v>180</v>
      </c>
      <c r="B688">
        <v>7</v>
      </c>
      <c r="C688">
        <v>175</v>
      </c>
      <c r="D688" t="s">
        <v>1</v>
      </c>
      <c r="E688">
        <v>0</v>
      </c>
      <c r="F688">
        <v>0</v>
      </c>
      <c r="G688" t="s">
        <v>2</v>
      </c>
      <c r="H688">
        <v>4074.186655</v>
      </c>
      <c r="I688">
        <v>259.533434</v>
      </c>
      <c r="J688" t="s">
        <v>3</v>
      </c>
      <c r="K688">
        <v>1602.326096</v>
      </c>
      <c r="L688">
        <v>251.364791</v>
      </c>
      <c r="M688" t="s">
        <v>4</v>
      </c>
      <c r="N688">
        <v>0</v>
      </c>
      <c r="O688">
        <v>0</v>
      </c>
      <c r="P688" t="s">
        <v>5</v>
      </c>
      <c r="Q688">
        <v>0</v>
      </c>
      <c r="R688">
        <v>0</v>
      </c>
      <c r="S688" t="s">
        <v>6</v>
      </c>
      <c r="T688">
        <v>0</v>
      </c>
      <c r="U688">
        <v>0</v>
      </c>
      <c r="V688" t="s">
        <v>7</v>
      </c>
      <c r="W688">
        <v>0</v>
      </c>
      <c r="X688">
        <v>0</v>
      </c>
      <c r="Y688" t="s">
        <v>8</v>
      </c>
      <c r="Z688">
        <v>0</v>
      </c>
      <c r="AA688">
        <v>0</v>
      </c>
      <c r="AB688" t="s">
        <v>9</v>
      </c>
      <c r="AC688">
        <v>0</v>
      </c>
      <c r="AD688">
        <v>0</v>
      </c>
      <c r="AE688" t="s">
        <v>10</v>
      </c>
      <c r="AF688">
        <v>32767</v>
      </c>
      <c r="AG688">
        <v>0</v>
      </c>
      <c r="AH688" t="s">
        <v>11</v>
      </c>
      <c r="AI688">
        <v>-32767</v>
      </c>
      <c r="AJ688">
        <v>0</v>
      </c>
      <c r="AK688" t="s">
        <v>12</v>
      </c>
      <c r="AL688">
        <v>0</v>
      </c>
      <c r="AM688">
        <v>0</v>
      </c>
    </row>
    <row r="689" spans="1:39" x14ac:dyDescent="0.25">
      <c r="A689" t="s">
        <v>180</v>
      </c>
      <c r="B689">
        <v>8</v>
      </c>
      <c r="C689">
        <v>200</v>
      </c>
      <c r="D689" t="s">
        <v>1</v>
      </c>
      <c r="E689">
        <v>0</v>
      </c>
      <c r="F689">
        <v>0</v>
      </c>
      <c r="G689" t="s">
        <v>2</v>
      </c>
      <c r="H689">
        <v>4658.0192580000003</v>
      </c>
      <c r="I689">
        <v>343.71854100000002</v>
      </c>
      <c r="J689" t="s">
        <v>3</v>
      </c>
      <c r="K689">
        <v>1832.1450709999999</v>
      </c>
      <c r="L689">
        <v>328.712402</v>
      </c>
      <c r="M689" t="s">
        <v>4</v>
      </c>
      <c r="N689">
        <v>0</v>
      </c>
      <c r="O689">
        <v>0</v>
      </c>
      <c r="P689" t="s">
        <v>5</v>
      </c>
      <c r="Q689">
        <v>0</v>
      </c>
      <c r="R689">
        <v>0</v>
      </c>
      <c r="S689" t="s">
        <v>6</v>
      </c>
      <c r="T689">
        <v>0</v>
      </c>
      <c r="U689">
        <v>0</v>
      </c>
      <c r="V689" t="s">
        <v>7</v>
      </c>
      <c r="W689">
        <v>0</v>
      </c>
      <c r="X689">
        <v>0</v>
      </c>
      <c r="Y689" t="s">
        <v>8</v>
      </c>
      <c r="Z689">
        <v>0</v>
      </c>
      <c r="AA689">
        <v>0</v>
      </c>
      <c r="AB689" t="s">
        <v>9</v>
      </c>
      <c r="AC689">
        <v>0</v>
      </c>
      <c r="AD689">
        <v>0</v>
      </c>
      <c r="AE689" t="s">
        <v>10</v>
      </c>
      <c r="AF689">
        <v>32767</v>
      </c>
      <c r="AG689">
        <v>0</v>
      </c>
      <c r="AH689" t="s">
        <v>11</v>
      </c>
      <c r="AI689">
        <v>-32767</v>
      </c>
      <c r="AJ689">
        <v>0</v>
      </c>
      <c r="AK689" t="s">
        <v>12</v>
      </c>
      <c r="AL689">
        <v>0</v>
      </c>
      <c r="AM689">
        <v>0</v>
      </c>
    </row>
    <row r="690" spans="1:39" x14ac:dyDescent="0.25">
      <c r="A690" t="s">
        <v>180</v>
      </c>
      <c r="B690">
        <v>9</v>
      </c>
      <c r="C690">
        <v>225</v>
      </c>
      <c r="D690" t="s">
        <v>1</v>
      </c>
      <c r="E690">
        <v>0</v>
      </c>
      <c r="F690">
        <v>0</v>
      </c>
      <c r="G690" t="s">
        <v>2</v>
      </c>
      <c r="H690">
        <v>5242.1879589999999</v>
      </c>
      <c r="I690">
        <v>433.16360200000003</v>
      </c>
      <c r="J690" t="s">
        <v>3</v>
      </c>
      <c r="K690">
        <v>2062.1552369999999</v>
      </c>
      <c r="L690">
        <v>414.06158799999997</v>
      </c>
      <c r="M690" t="s">
        <v>4</v>
      </c>
      <c r="N690">
        <v>0</v>
      </c>
      <c r="O690">
        <v>0</v>
      </c>
      <c r="P690" t="s">
        <v>5</v>
      </c>
      <c r="Q690">
        <v>0</v>
      </c>
      <c r="R690">
        <v>0</v>
      </c>
      <c r="S690" t="s">
        <v>6</v>
      </c>
      <c r="T690">
        <v>0</v>
      </c>
      <c r="U690">
        <v>0</v>
      </c>
      <c r="V690" t="s">
        <v>7</v>
      </c>
      <c r="W690">
        <v>0</v>
      </c>
      <c r="X690">
        <v>0</v>
      </c>
      <c r="Y690" t="s">
        <v>8</v>
      </c>
      <c r="Z690">
        <v>0</v>
      </c>
      <c r="AA690">
        <v>0</v>
      </c>
      <c r="AB690" t="s">
        <v>9</v>
      </c>
      <c r="AC690">
        <v>0</v>
      </c>
      <c r="AD690">
        <v>0</v>
      </c>
      <c r="AE690" t="s">
        <v>10</v>
      </c>
      <c r="AF690">
        <v>32767</v>
      </c>
      <c r="AG690">
        <v>0</v>
      </c>
      <c r="AH690" t="s">
        <v>11</v>
      </c>
      <c r="AI690">
        <v>-32767</v>
      </c>
      <c r="AJ690">
        <v>0</v>
      </c>
      <c r="AK690" t="s">
        <v>12</v>
      </c>
      <c r="AL690">
        <v>0</v>
      </c>
      <c r="AM690">
        <v>0</v>
      </c>
    </row>
    <row r="691" spans="1:39" x14ac:dyDescent="0.25">
      <c r="A691" t="s">
        <v>180</v>
      </c>
      <c r="B691">
        <v>10</v>
      </c>
      <c r="C691">
        <v>250</v>
      </c>
      <c r="D691" t="s">
        <v>1</v>
      </c>
      <c r="E691">
        <v>0</v>
      </c>
      <c r="F691">
        <v>0</v>
      </c>
      <c r="G691" t="s">
        <v>2</v>
      </c>
      <c r="H691">
        <v>5826.6875200000004</v>
      </c>
      <c r="I691">
        <v>535.03313400000002</v>
      </c>
      <c r="J691" t="s">
        <v>3</v>
      </c>
      <c r="K691">
        <v>2292.3293650000001</v>
      </c>
      <c r="L691">
        <v>514.54939999999999</v>
      </c>
      <c r="M691" t="s">
        <v>4</v>
      </c>
      <c r="N691">
        <v>0</v>
      </c>
      <c r="O691">
        <v>0</v>
      </c>
      <c r="P691" t="s">
        <v>5</v>
      </c>
      <c r="Q691">
        <v>0</v>
      </c>
      <c r="R691">
        <v>0</v>
      </c>
      <c r="S691" t="s">
        <v>6</v>
      </c>
      <c r="T691">
        <v>0</v>
      </c>
      <c r="U691">
        <v>0</v>
      </c>
      <c r="V691" t="s">
        <v>7</v>
      </c>
      <c r="W691">
        <v>0</v>
      </c>
      <c r="X691">
        <v>0</v>
      </c>
      <c r="Y691" t="s">
        <v>8</v>
      </c>
      <c r="Z691">
        <v>0</v>
      </c>
      <c r="AA691">
        <v>0</v>
      </c>
      <c r="AB691" t="s">
        <v>9</v>
      </c>
      <c r="AC691">
        <v>0</v>
      </c>
      <c r="AD691">
        <v>0</v>
      </c>
      <c r="AE691" t="s">
        <v>10</v>
      </c>
      <c r="AF691">
        <v>32767</v>
      </c>
      <c r="AG691">
        <v>0</v>
      </c>
      <c r="AH691" t="s">
        <v>11</v>
      </c>
      <c r="AI691">
        <v>-32767</v>
      </c>
      <c r="AJ691">
        <v>0</v>
      </c>
      <c r="AK691" t="s">
        <v>12</v>
      </c>
      <c r="AL691">
        <v>0</v>
      </c>
      <c r="AM691">
        <v>0</v>
      </c>
    </row>
    <row r="692" spans="1:39" x14ac:dyDescent="0.25">
      <c r="A692" t="s">
        <v>180</v>
      </c>
      <c r="B692">
        <v>11</v>
      </c>
      <c r="C692">
        <v>275</v>
      </c>
      <c r="D692" t="s">
        <v>1</v>
      </c>
      <c r="E692">
        <v>0</v>
      </c>
      <c r="F692">
        <v>0</v>
      </c>
      <c r="G692" t="s">
        <v>2</v>
      </c>
      <c r="H692">
        <v>6411.4461229999997</v>
      </c>
      <c r="I692">
        <v>642.33998799999995</v>
      </c>
      <c r="J692" t="s">
        <v>3</v>
      </c>
      <c r="K692">
        <v>2522.771968</v>
      </c>
      <c r="L692">
        <v>620.84482000000003</v>
      </c>
      <c r="M692" t="s">
        <v>4</v>
      </c>
      <c r="N692">
        <v>0</v>
      </c>
      <c r="O692">
        <v>0</v>
      </c>
      <c r="P692" t="s">
        <v>5</v>
      </c>
      <c r="Q692">
        <v>0</v>
      </c>
      <c r="R692">
        <v>0</v>
      </c>
      <c r="S692" t="s">
        <v>6</v>
      </c>
      <c r="T692">
        <v>0</v>
      </c>
      <c r="U692">
        <v>0</v>
      </c>
      <c r="V692" t="s">
        <v>7</v>
      </c>
      <c r="W692">
        <v>0</v>
      </c>
      <c r="X692">
        <v>0</v>
      </c>
      <c r="Y692" t="s">
        <v>8</v>
      </c>
      <c r="Z692">
        <v>0</v>
      </c>
      <c r="AA692">
        <v>0</v>
      </c>
      <c r="AB692" t="s">
        <v>9</v>
      </c>
      <c r="AC692">
        <v>0</v>
      </c>
      <c r="AD692">
        <v>0</v>
      </c>
      <c r="AE692" t="s">
        <v>10</v>
      </c>
      <c r="AF692">
        <v>32767</v>
      </c>
      <c r="AG692">
        <v>0</v>
      </c>
      <c r="AH692" t="s">
        <v>11</v>
      </c>
      <c r="AI692">
        <v>-32767</v>
      </c>
      <c r="AJ692">
        <v>0</v>
      </c>
      <c r="AK692" t="s">
        <v>12</v>
      </c>
      <c r="AL692">
        <v>0</v>
      </c>
      <c r="AM692">
        <v>0</v>
      </c>
    </row>
    <row r="693" spans="1:39" x14ac:dyDescent="0.25">
      <c r="A693" t="s">
        <v>180</v>
      </c>
      <c r="B693">
        <v>12</v>
      </c>
      <c r="C693">
        <v>300</v>
      </c>
      <c r="D693" t="s">
        <v>1</v>
      </c>
      <c r="E693">
        <v>0</v>
      </c>
      <c r="F693">
        <v>0</v>
      </c>
      <c r="G693" t="s">
        <v>2</v>
      </c>
      <c r="H693">
        <v>6996.531943</v>
      </c>
      <c r="I693">
        <v>757.61736299999995</v>
      </c>
      <c r="J693" t="s">
        <v>3</v>
      </c>
      <c r="K693">
        <v>2753.5256979999999</v>
      </c>
      <c r="L693">
        <v>738.19740100000001</v>
      </c>
      <c r="M693" t="s">
        <v>4</v>
      </c>
      <c r="N693">
        <v>0</v>
      </c>
      <c r="O693">
        <v>0</v>
      </c>
      <c r="P693" t="s">
        <v>5</v>
      </c>
      <c r="Q693">
        <v>0</v>
      </c>
      <c r="R693">
        <v>0</v>
      </c>
      <c r="S693" t="s">
        <v>6</v>
      </c>
      <c r="T693">
        <v>0</v>
      </c>
      <c r="U693">
        <v>0</v>
      </c>
      <c r="V693" t="s">
        <v>7</v>
      </c>
      <c r="W693">
        <v>0</v>
      </c>
      <c r="X693">
        <v>0</v>
      </c>
      <c r="Y693" t="s">
        <v>8</v>
      </c>
      <c r="Z693">
        <v>0</v>
      </c>
      <c r="AA693">
        <v>0</v>
      </c>
      <c r="AB693" t="s">
        <v>9</v>
      </c>
      <c r="AC693">
        <v>0</v>
      </c>
      <c r="AD693">
        <v>0</v>
      </c>
      <c r="AE693" t="s">
        <v>10</v>
      </c>
      <c r="AF693">
        <v>32767</v>
      </c>
      <c r="AG693">
        <v>0</v>
      </c>
      <c r="AH693" t="s">
        <v>11</v>
      </c>
      <c r="AI693">
        <v>-32767</v>
      </c>
      <c r="AJ693">
        <v>0</v>
      </c>
      <c r="AK693" t="s">
        <v>12</v>
      </c>
      <c r="AL693">
        <v>0</v>
      </c>
      <c r="AM693">
        <v>0</v>
      </c>
    </row>
    <row r="694" spans="1:39" x14ac:dyDescent="0.25">
      <c r="A694" t="s">
        <v>180</v>
      </c>
      <c r="B694">
        <v>13</v>
      </c>
      <c r="C694">
        <v>325</v>
      </c>
      <c r="D694" t="s">
        <v>1</v>
      </c>
      <c r="E694">
        <v>0</v>
      </c>
      <c r="F694">
        <v>0</v>
      </c>
      <c r="G694" t="s">
        <v>2</v>
      </c>
      <c r="H694">
        <v>7581.999941</v>
      </c>
      <c r="I694">
        <v>895.61578499999996</v>
      </c>
      <c r="J694" t="s">
        <v>3</v>
      </c>
      <c r="K694">
        <v>2984.5564159999999</v>
      </c>
      <c r="L694">
        <v>867.89076799999998</v>
      </c>
      <c r="M694" t="s">
        <v>4</v>
      </c>
      <c r="N694">
        <v>0</v>
      </c>
      <c r="O694">
        <v>0</v>
      </c>
      <c r="P694" t="s">
        <v>5</v>
      </c>
      <c r="Q694">
        <v>0</v>
      </c>
      <c r="R694">
        <v>0</v>
      </c>
      <c r="S694" t="s">
        <v>6</v>
      </c>
      <c r="T694">
        <v>0</v>
      </c>
      <c r="U694">
        <v>0</v>
      </c>
      <c r="V694" t="s">
        <v>7</v>
      </c>
      <c r="W694">
        <v>0</v>
      </c>
      <c r="X694">
        <v>0</v>
      </c>
      <c r="Y694" t="s">
        <v>8</v>
      </c>
      <c r="Z694">
        <v>0</v>
      </c>
      <c r="AA694">
        <v>0</v>
      </c>
      <c r="AB694" t="s">
        <v>9</v>
      </c>
      <c r="AC694">
        <v>0</v>
      </c>
      <c r="AD694">
        <v>0</v>
      </c>
      <c r="AE694" t="s">
        <v>10</v>
      </c>
      <c r="AF694">
        <v>32767</v>
      </c>
      <c r="AG694">
        <v>0</v>
      </c>
      <c r="AH694" t="s">
        <v>11</v>
      </c>
      <c r="AI694">
        <v>-32767</v>
      </c>
      <c r="AJ694">
        <v>0</v>
      </c>
      <c r="AK694" t="s">
        <v>12</v>
      </c>
      <c r="AL694">
        <v>0</v>
      </c>
      <c r="AM694">
        <v>0</v>
      </c>
    </row>
    <row r="695" spans="1:39" x14ac:dyDescent="0.25">
      <c r="A695" t="s">
        <v>180</v>
      </c>
      <c r="B695">
        <v>14</v>
      </c>
      <c r="C695">
        <v>350</v>
      </c>
      <c r="D695" t="s">
        <v>1</v>
      </c>
      <c r="E695">
        <v>0</v>
      </c>
      <c r="F695">
        <v>0</v>
      </c>
      <c r="G695" t="s">
        <v>2</v>
      </c>
      <c r="H695">
        <v>8167.6819820000001</v>
      </c>
      <c r="I695">
        <v>1039.623398</v>
      </c>
      <c r="J695" t="s">
        <v>3</v>
      </c>
      <c r="K695">
        <v>3215.804717</v>
      </c>
      <c r="L695">
        <v>1004.770702</v>
      </c>
      <c r="M695" t="s">
        <v>4</v>
      </c>
      <c r="N695">
        <v>0</v>
      </c>
      <c r="O695">
        <v>0</v>
      </c>
      <c r="P695" t="s">
        <v>5</v>
      </c>
      <c r="Q695">
        <v>0</v>
      </c>
      <c r="R695">
        <v>0</v>
      </c>
      <c r="S695" t="s">
        <v>6</v>
      </c>
      <c r="T695">
        <v>0</v>
      </c>
      <c r="U695">
        <v>0</v>
      </c>
      <c r="V695" t="s">
        <v>7</v>
      </c>
      <c r="W695">
        <v>0</v>
      </c>
      <c r="X695">
        <v>0</v>
      </c>
      <c r="Y695" t="s">
        <v>8</v>
      </c>
      <c r="Z695">
        <v>0</v>
      </c>
      <c r="AA695">
        <v>0</v>
      </c>
      <c r="AB695" t="s">
        <v>9</v>
      </c>
      <c r="AC695">
        <v>0</v>
      </c>
      <c r="AD695">
        <v>0</v>
      </c>
      <c r="AE695" t="s">
        <v>10</v>
      </c>
      <c r="AF695">
        <v>32767</v>
      </c>
      <c r="AG695">
        <v>0</v>
      </c>
      <c r="AH695" t="s">
        <v>11</v>
      </c>
      <c r="AI695">
        <v>-32767</v>
      </c>
      <c r="AJ695">
        <v>0</v>
      </c>
      <c r="AK695" t="s">
        <v>12</v>
      </c>
      <c r="AL695">
        <v>0</v>
      </c>
      <c r="AM695">
        <v>0</v>
      </c>
    </row>
    <row r="696" spans="1:39" x14ac:dyDescent="0.25">
      <c r="A696" t="s">
        <v>180</v>
      </c>
      <c r="B696">
        <v>15</v>
      </c>
      <c r="C696">
        <v>375</v>
      </c>
      <c r="D696" t="s">
        <v>1</v>
      </c>
      <c r="E696">
        <v>0</v>
      </c>
      <c r="F696">
        <v>0</v>
      </c>
      <c r="G696" t="s">
        <v>2</v>
      </c>
      <c r="H696">
        <v>8753.6585739999991</v>
      </c>
      <c r="I696">
        <v>1195.3017990000001</v>
      </c>
      <c r="J696" t="s">
        <v>3</v>
      </c>
      <c r="K696">
        <v>3447.4223830000001</v>
      </c>
      <c r="L696">
        <v>1148.5204530000001</v>
      </c>
      <c r="M696" t="s">
        <v>4</v>
      </c>
      <c r="N696">
        <v>0</v>
      </c>
      <c r="O696">
        <v>0</v>
      </c>
      <c r="P696" t="s">
        <v>5</v>
      </c>
      <c r="Q696">
        <v>0</v>
      </c>
      <c r="R696">
        <v>0</v>
      </c>
      <c r="S696" t="s">
        <v>6</v>
      </c>
      <c r="T696">
        <v>0</v>
      </c>
      <c r="U696">
        <v>0</v>
      </c>
      <c r="V696" t="s">
        <v>7</v>
      </c>
      <c r="W696">
        <v>0</v>
      </c>
      <c r="X696">
        <v>0</v>
      </c>
      <c r="Y696" t="s">
        <v>8</v>
      </c>
      <c r="Z696">
        <v>0</v>
      </c>
      <c r="AA696">
        <v>0</v>
      </c>
      <c r="AB696" t="s">
        <v>9</v>
      </c>
      <c r="AC696">
        <v>0</v>
      </c>
      <c r="AD696">
        <v>0</v>
      </c>
      <c r="AE696" t="s">
        <v>10</v>
      </c>
      <c r="AF696">
        <v>32767</v>
      </c>
      <c r="AG696">
        <v>0</v>
      </c>
      <c r="AH696" t="s">
        <v>11</v>
      </c>
      <c r="AI696">
        <v>-32767</v>
      </c>
      <c r="AJ696">
        <v>0</v>
      </c>
      <c r="AK696" t="s">
        <v>12</v>
      </c>
      <c r="AL696">
        <v>0</v>
      </c>
      <c r="AM696">
        <v>0</v>
      </c>
    </row>
    <row r="697" spans="1:39" x14ac:dyDescent="0.25">
      <c r="A697" t="s">
        <v>180</v>
      </c>
      <c r="B697">
        <v>16</v>
      </c>
      <c r="C697">
        <v>400</v>
      </c>
      <c r="D697" t="s">
        <v>1</v>
      </c>
      <c r="E697">
        <v>0</v>
      </c>
      <c r="F697">
        <v>0</v>
      </c>
      <c r="G697" t="s">
        <v>2</v>
      </c>
      <c r="H697">
        <v>9340.0936519999996</v>
      </c>
      <c r="I697">
        <v>1349.9524140000001</v>
      </c>
      <c r="J697" t="s">
        <v>3</v>
      </c>
      <c r="K697">
        <v>3679.4155569999998</v>
      </c>
      <c r="L697">
        <v>1295.502776</v>
      </c>
      <c r="M697" t="s">
        <v>4</v>
      </c>
      <c r="N697">
        <v>0</v>
      </c>
      <c r="O697">
        <v>0</v>
      </c>
      <c r="P697" t="s">
        <v>5</v>
      </c>
      <c r="Q697">
        <v>0</v>
      </c>
      <c r="R697">
        <v>0</v>
      </c>
      <c r="S697" t="s">
        <v>6</v>
      </c>
      <c r="T697">
        <v>0</v>
      </c>
      <c r="U697">
        <v>0</v>
      </c>
      <c r="V697" t="s">
        <v>7</v>
      </c>
      <c r="W697">
        <v>0</v>
      </c>
      <c r="X697">
        <v>0</v>
      </c>
      <c r="Y697" t="s">
        <v>8</v>
      </c>
      <c r="Z697">
        <v>0</v>
      </c>
      <c r="AA697">
        <v>0</v>
      </c>
      <c r="AB697" t="s">
        <v>9</v>
      </c>
      <c r="AC697">
        <v>0</v>
      </c>
      <c r="AD697">
        <v>0</v>
      </c>
      <c r="AE697" t="s">
        <v>10</v>
      </c>
      <c r="AF697">
        <v>32767</v>
      </c>
      <c r="AG697">
        <v>0</v>
      </c>
      <c r="AH697" t="s">
        <v>11</v>
      </c>
      <c r="AI697">
        <v>-32767</v>
      </c>
      <c r="AJ697">
        <v>0</v>
      </c>
      <c r="AK697" t="s">
        <v>12</v>
      </c>
      <c r="AL697">
        <v>0</v>
      </c>
      <c r="AM697">
        <v>0</v>
      </c>
    </row>
    <row r="698" spans="1:39" x14ac:dyDescent="0.25">
      <c r="A698" t="s">
        <v>180</v>
      </c>
      <c r="B698">
        <v>17</v>
      </c>
      <c r="C698">
        <v>425</v>
      </c>
      <c r="D698" t="s">
        <v>1</v>
      </c>
      <c r="E698">
        <v>0</v>
      </c>
      <c r="F698">
        <v>0</v>
      </c>
      <c r="G698" t="s">
        <v>2</v>
      </c>
      <c r="H698">
        <v>9926.8208589999995</v>
      </c>
      <c r="I698">
        <v>1510.329964</v>
      </c>
      <c r="J698" t="s">
        <v>3</v>
      </c>
      <c r="K698">
        <v>3911.7119379999999</v>
      </c>
      <c r="L698">
        <v>1454.8560970000001</v>
      </c>
      <c r="M698" t="s">
        <v>4</v>
      </c>
      <c r="N698">
        <v>0</v>
      </c>
      <c r="O698">
        <v>0</v>
      </c>
      <c r="P698" t="s">
        <v>5</v>
      </c>
      <c r="Q698">
        <v>0</v>
      </c>
      <c r="R698">
        <v>0</v>
      </c>
      <c r="S698" t="s">
        <v>6</v>
      </c>
      <c r="T698">
        <v>0</v>
      </c>
      <c r="U698">
        <v>0</v>
      </c>
      <c r="V698" t="s">
        <v>7</v>
      </c>
      <c r="W698">
        <v>0</v>
      </c>
      <c r="X698">
        <v>0</v>
      </c>
      <c r="Y698" t="s">
        <v>8</v>
      </c>
      <c r="Z698">
        <v>0</v>
      </c>
      <c r="AA698">
        <v>0</v>
      </c>
      <c r="AB698" t="s">
        <v>9</v>
      </c>
      <c r="AC698">
        <v>0</v>
      </c>
      <c r="AD698">
        <v>0</v>
      </c>
      <c r="AE698" t="s">
        <v>10</v>
      </c>
      <c r="AF698">
        <v>32767</v>
      </c>
      <c r="AG698">
        <v>0</v>
      </c>
      <c r="AH698" t="s">
        <v>11</v>
      </c>
      <c r="AI698">
        <v>-32767</v>
      </c>
      <c r="AJ698">
        <v>0</v>
      </c>
      <c r="AK698" t="s">
        <v>12</v>
      </c>
      <c r="AL698">
        <v>0</v>
      </c>
      <c r="AM698">
        <v>0</v>
      </c>
    </row>
    <row r="699" spans="1:39" x14ac:dyDescent="0.25">
      <c r="A699" t="s">
        <v>180</v>
      </c>
      <c r="B699">
        <v>18</v>
      </c>
      <c r="C699">
        <v>450</v>
      </c>
      <c r="D699" t="s">
        <v>1</v>
      </c>
      <c r="E699">
        <v>0</v>
      </c>
      <c r="F699">
        <v>0</v>
      </c>
      <c r="G699" t="s">
        <v>2</v>
      </c>
      <c r="H699">
        <v>10513.926309</v>
      </c>
      <c r="I699">
        <v>1690.0645469999999</v>
      </c>
      <c r="J699" t="s">
        <v>3</v>
      </c>
      <c r="K699">
        <v>4144.3339210000004</v>
      </c>
      <c r="L699">
        <v>1627.8657270000001</v>
      </c>
      <c r="M699" t="s">
        <v>4</v>
      </c>
      <c r="N699">
        <v>0</v>
      </c>
      <c r="O699">
        <v>0</v>
      </c>
      <c r="P699" t="s">
        <v>5</v>
      </c>
      <c r="Q699">
        <v>0</v>
      </c>
      <c r="R699">
        <v>0</v>
      </c>
      <c r="S699" t="s">
        <v>6</v>
      </c>
      <c r="T699">
        <v>0</v>
      </c>
      <c r="U699">
        <v>0</v>
      </c>
      <c r="V699" t="s">
        <v>7</v>
      </c>
      <c r="W699">
        <v>0</v>
      </c>
      <c r="X699">
        <v>0</v>
      </c>
      <c r="Y699" t="s">
        <v>8</v>
      </c>
      <c r="Z699">
        <v>0</v>
      </c>
      <c r="AA699">
        <v>0</v>
      </c>
      <c r="AB699" t="s">
        <v>9</v>
      </c>
      <c r="AC699">
        <v>0</v>
      </c>
      <c r="AD699">
        <v>0</v>
      </c>
      <c r="AE699" t="s">
        <v>10</v>
      </c>
      <c r="AF699">
        <v>32767</v>
      </c>
      <c r="AG699">
        <v>0</v>
      </c>
      <c r="AH699" t="s">
        <v>11</v>
      </c>
      <c r="AI699">
        <v>-32767</v>
      </c>
      <c r="AJ699">
        <v>0</v>
      </c>
      <c r="AK699" t="s">
        <v>12</v>
      </c>
      <c r="AL699">
        <v>0</v>
      </c>
      <c r="AM699">
        <v>0</v>
      </c>
    </row>
    <row r="700" spans="1:39" x14ac:dyDescent="0.25">
      <c r="A700" t="s">
        <v>180</v>
      </c>
      <c r="B700">
        <v>19</v>
      </c>
      <c r="C700">
        <v>475</v>
      </c>
      <c r="D700" t="s">
        <v>1</v>
      </c>
      <c r="E700">
        <v>0</v>
      </c>
      <c r="F700">
        <v>0</v>
      </c>
      <c r="G700" t="s">
        <v>2</v>
      </c>
      <c r="H700">
        <v>11101.348223000001</v>
      </c>
      <c r="I700">
        <v>1898.2785879999999</v>
      </c>
      <c r="J700" t="s">
        <v>3</v>
      </c>
      <c r="K700">
        <v>4377.2716989999999</v>
      </c>
      <c r="L700">
        <v>1828.303457</v>
      </c>
      <c r="M700" t="s">
        <v>4</v>
      </c>
      <c r="N700">
        <v>0</v>
      </c>
      <c r="O700">
        <v>0</v>
      </c>
      <c r="P700" t="s">
        <v>5</v>
      </c>
      <c r="Q700">
        <v>0</v>
      </c>
      <c r="R700">
        <v>0</v>
      </c>
      <c r="S700" t="s">
        <v>6</v>
      </c>
      <c r="T700">
        <v>0</v>
      </c>
      <c r="U700">
        <v>0</v>
      </c>
      <c r="V700" t="s">
        <v>7</v>
      </c>
      <c r="W700">
        <v>0</v>
      </c>
      <c r="X700">
        <v>0</v>
      </c>
      <c r="Y700" t="s">
        <v>8</v>
      </c>
      <c r="Z700">
        <v>0</v>
      </c>
      <c r="AA700">
        <v>0</v>
      </c>
      <c r="AB700" t="s">
        <v>9</v>
      </c>
      <c r="AC700">
        <v>0</v>
      </c>
      <c r="AD700">
        <v>0</v>
      </c>
      <c r="AE700" t="s">
        <v>10</v>
      </c>
      <c r="AF700">
        <v>32767</v>
      </c>
      <c r="AG700">
        <v>0</v>
      </c>
      <c r="AH700" t="s">
        <v>11</v>
      </c>
      <c r="AI700">
        <v>-32767</v>
      </c>
      <c r="AJ700">
        <v>0</v>
      </c>
      <c r="AK700" t="s">
        <v>12</v>
      </c>
      <c r="AL700">
        <v>0</v>
      </c>
      <c r="AM700">
        <v>0</v>
      </c>
    </row>
    <row r="701" spans="1:39" x14ac:dyDescent="0.25">
      <c r="A701" t="s">
        <v>180</v>
      </c>
      <c r="B701">
        <v>20</v>
      </c>
      <c r="C701">
        <v>500</v>
      </c>
      <c r="D701" t="s">
        <v>1</v>
      </c>
      <c r="E701">
        <v>0</v>
      </c>
      <c r="F701">
        <v>0</v>
      </c>
      <c r="G701" t="s">
        <v>2</v>
      </c>
      <c r="H701">
        <v>11689.245918000001</v>
      </c>
      <c r="I701">
        <v>2110.8587269999998</v>
      </c>
      <c r="J701" t="s">
        <v>3</v>
      </c>
      <c r="K701">
        <v>4610.7304880000002</v>
      </c>
      <c r="L701">
        <v>2027.927371</v>
      </c>
      <c r="M701" t="s">
        <v>4</v>
      </c>
      <c r="N701">
        <v>0</v>
      </c>
      <c r="O701">
        <v>0</v>
      </c>
      <c r="P701" t="s">
        <v>5</v>
      </c>
      <c r="Q701">
        <v>0</v>
      </c>
      <c r="R701">
        <v>0</v>
      </c>
      <c r="S701" t="s">
        <v>6</v>
      </c>
      <c r="T701">
        <v>0</v>
      </c>
      <c r="U701">
        <v>0</v>
      </c>
      <c r="V701" t="s">
        <v>7</v>
      </c>
      <c r="W701">
        <v>0</v>
      </c>
      <c r="X701">
        <v>0</v>
      </c>
      <c r="Y701" t="s">
        <v>8</v>
      </c>
      <c r="Z701">
        <v>0</v>
      </c>
      <c r="AA701">
        <v>0</v>
      </c>
      <c r="AB701" t="s">
        <v>9</v>
      </c>
      <c r="AC701">
        <v>0</v>
      </c>
      <c r="AD701">
        <v>0</v>
      </c>
      <c r="AE701" t="s">
        <v>10</v>
      </c>
      <c r="AF701">
        <v>32767</v>
      </c>
      <c r="AG701">
        <v>0</v>
      </c>
      <c r="AH701" t="s">
        <v>11</v>
      </c>
      <c r="AI701">
        <v>-32767</v>
      </c>
      <c r="AJ701">
        <v>0</v>
      </c>
      <c r="AK701" t="s">
        <v>12</v>
      </c>
      <c r="AL701">
        <v>0</v>
      </c>
      <c r="AM701">
        <v>0</v>
      </c>
    </row>
    <row r="702" spans="1:39" x14ac:dyDescent="0.25">
      <c r="A702" t="s">
        <v>181</v>
      </c>
      <c r="B702">
        <v>1</v>
      </c>
      <c r="C702">
        <v>25</v>
      </c>
      <c r="D702" t="s">
        <v>1</v>
      </c>
      <c r="E702">
        <v>0</v>
      </c>
      <c r="F702">
        <v>0</v>
      </c>
      <c r="G702" t="s">
        <v>2</v>
      </c>
      <c r="H702">
        <v>253.37401500000001</v>
      </c>
      <c r="I702">
        <v>2.1583130000000001</v>
      </c>
      <c r="J702" t="s">
        <v>3</v>
      </c>
      <c r="K702">
        <v>219.31245799999999</v>
      </c>
      <c r="L702">
        <v>2.1456170000000001</v>
      </c>
      <c r="M702" t="s">
        <v>4</v>
      </c>
      <c r="N702">
        <v>0</v>
      </c>
      <c r="O702">
        <v>0</v>
      </c>
      <c r="P702" t="s">
        <v>5</v>
      </c>
      <c r="Q702">
        <v>0</v>
      </c>
      <c r="R702">
        <v>0</v>
      </c>
      <c r="S702" t="s">
        <v>6</v>
      </c>
      <c r="T702">
        <v>0</v>
      </c>
      <c r="U702">
        <v>0</v>
      </c>
      <c r="V702" t="s">
        <v>7</v>
      </c>
      <c r="W702">
        <v>0</v>
      </c>
      <c r="X702">
        <v>0</v>
      </c>
      <c r="Y702" t="s">
        <v>8</v>
      </c>
      <c r="Z702">
        <v>0</v>
      </c>
      <c r="AA702">
        <v>0</v>
      </c>
      <c r="AB702" t="s">
        <v>9</v>
      </c>
      <c r="AC702">
        <v>0</v>
      </c>
      <c r="AD702">
        <v>0</v>
      </c>
      <c r="AE702" t="s">
        <v>10</v>
      </c>
      <c r="AF702">
        <v>32767</v>
      </c>
      <c r="AG702">
        <v>0</v>
      </c>
      <c r="AH702" t="s">
        <v>11</v>
      </c>
      <c r="AI702">
        <v>-32767</v>
      </c>
      <c r="AJ702">
        <v>0</v>
      </c>
      <c r="AK702" t="s">
        <v>12</v>
      </c>
      <c r="AL702">
        <v>0</v>
      </c>
      <c r="AM702">
        <v>0</v>
      </c>
    </row>
    <row r="703" spans="1:39" x14ac:dyDescent="0.25">
      <c r="A703" t="s">
        <v>181</v>
      </c>
      <c r="B703">
        <v>2</v>
      </c>
      <c r="C703">
        <v>50</v>
      </c>
      <c r="D703" t="s">
        <v>1</v>
      </c>
      <c r="E703">
        <v>0</v>
      </c>
      <c r="F703">
        <v>0</v>
      </c>
      <c r="G703" t="s">
        <v>2</v>
      </c>
      <c r="H703">
        <v>509.10066699999999</v>
      </c>
      <c r="I703">
        <v>8.8587039999999995</v>
      </c>
      <c r="J703" t="s">
        <v>3</v>
      </c>
      <c r="K703">
        <v>440.91795000000002</v>
      </c>
      <c r="L703">
        <v>8.8217540000000003</v>
      </c>
      <c r="M703" t="s">
        <v>4</v>
      </c>
      <c r="N703">
        <v>0</v>
      </c>
      <c r="O703">
        <v>0</v>
      </c>
      <c r="P703" t="s">
        <v>5</v>
      </c>
      <c r="Q703">
        <v>0</v>
      </c>
      <c r="R703">
        <v>0</v>
      </c>
      <c r="S703" t="s">
        <v>6</v>
      </c>
      <c r="T703">
        <v>0</v>
      </c>
      <c r="U703">
        <v>0</v>
      </c>
      <c r="V703" t="s">
        <v>7</v>
      </c>
      <c r="W703">
        <v>0</v>
      </c>
      <c r="X703">
        <v>0</v>
      </c>
      <c r="Y703" t="s">
        <v>8</v>
      </c>
      <c r="Z703">
        <v>0</v>
      </c>
      <c r="AA703">
        <v>0</v>
      </c>
      <c r="AB703" t="s">
        <v>9</v>
      </c>
      <c r="AC703">
        <v>0</v>
      </c>
      <c r="AD703">
        <v>0</v>
      </c>
      <c r="AE703" t="s">
        <v>10</v>
      </c>
      <c r="AF703">
        <v>32767</v>
      </c>
      <c r="AG703">
        <v>0</v>
      </c>
      <c r="AH703" t="s">
        <v>11</v>
      </c>
      <c r="AI703">
        <v>-32767</v>
      </c>
      <c r="AJ703">
        <v>0</v>
      </c>
      <c r="AK703" t="s">
        <v>12</v>
      </c>
      <c r="AL703">
        <v>0</v>
      </c>
      <c r="AM703">
        <v>0</v>
      </c>
    </row>
    <row r="704" spans="1:39" x14ac:dyDescent="0.25">
      <c r="A704" t="s">
        <v>181</v>
      </c>
      <c r="B704">
        <v>3</v>
      </c>
      <c r="C704">
        <v>75</v>
      </c>
      <c r="D704" t="s">
        <v>1</v>
      </c>
      <c r="E704">
        <v>0</v>
      </c>
      <c r="F704">
        <v>0</v>
      </c>
      <c r="G704" t="s">
        <v>2</v>
      </c>
      <c r="H704">
        <v>765.86466700000005</v>
      </c>
      <c r="I704">
        <v>19.077107999999999</v>
      </c>
      <c r="J704" t="s">
        <v>3</v>
      </c>
      <c r="K704">
        <v>663.55459199999996</v>
      </c>
      <c r="L704">
        <v>18.945098999999999</v>
      </c>
      <c r="M704" t="s">
        <v>4</v>
      </c>
      <c r="N704">
        <v>0</v>
      </c>
      <c r="O704">
        <v>0</v>
      </c>
      <c r="P704" t="s">
        <v>5</v>
      </c>
      <c r="Q704">
        <v>0</v>
      </c>
      <c r="R704">
        <v>0</v>
      </c>
      <c r="S704" t="s">
        <v>6</v>
      </c>
      <c r="T704">
        <v>0</v>
      </c>
      <c r="U704">
        <v>0</v>
      </c>
      <c r="V704" t="s">
        <v>7</v>
      </c>
      <c r="W704">
        <v>0</v>
      </c>
      <c r="X704">
        <v>0</v>
      </c>
      <c r="Y704" t="s">
        <v>8</v>
      </c>
      <c r="Z704">
        <v>0</v>
      </c>
      <c r="AA704">
        <v>0</v>
      </c>
      <c r="AB704" t="s">
        <v>9</v>
      </c>
      <c r="AC704">
        <v>0</v>
      </c>
      <c r="AD704">
        <v>0</v>
      </c>
      <c r="AE704" t="s">
        <v>10</v>
      </c>
      <c r="AF704">
        <v>32767</v>
      </c>
      <c r="AG704">
        <v>0</v>
      </c>
      <c r="AH704" t="s">
        <v>11</v>
      </c>
      <c r="AI704">
        <v>-32767</v>
      </c>
      <c r="AJ704">
        <v>0</v>
      </c>
      <c r="AK704" t="s">
        <v>12</v>
      </c>
      <c r="AL704">
        <v>0</v>
      </c>
      <c r="AM704">
        <v>0</v>
      </c>
    </row>
    <row r="705" spans="1:39" x14ac:dyDescent="0.25">
      <c r="A705" t="s">
        <v>181</v>
      </c>
      <c r="B705">
        <v>4</v>
      </c>
      <c r="C705">
        <v>100</v>
      </c>
      <c r="D705" t="s">
        <v>1</v>
      </c>
      <c r="E705">
        <v>0</v>
      </c>
      <c r="F705">
        <v>0</v>
      </c>
      <c r="G705" t="s">
        <v>2</v>
      </c>
      <c r="H705">
        <v>1023.097219</v>
      </c>
      <c r="I705">
        <v>33.264941999999998</v>
      </c>
      <c r="J705" t="s">
        <v>3</v>
      </c>
      <c r="K705">
        <v>886.64916100000005</v>
      </c>
      <c r="L705">
        <v>33.055771</v>
      </c>
      <c r="M705" t="s">
        <v>4</v>
      </c>
      <c r="N705">
        <v>0</v>
      </c>
      <c r="O705">
        <v>0</v>
      </c>
      <c r="P705" t="s">
        <v>5</v>
      </c>
      <c r="Q705">
        <v>0</v>
      </c>
      <c r="R705">
        <v>0</v>
      </c>
      <c r="S705" t="s">
        <v>6</v>
      </c>
      <c r="T705">
        <v>0</v>
      </c>
      <c r="U705">
        <v>0</v>
      </c>
      <c r="V705" t="s">
        <v>7</v>
      </c>
      <c r="W705">
        <v>0</v>
      </c>
      <c r="X705">
        <v>0</v>
      </c>
      <c r="Y705" t="s">
        <v>8</v>
      </c>
      <c r="Z705">
        <v>0</v>
      </c>
      <c r="AA705">
        <v>0</v>
      </c>
      <c r="AB705" t="s">
        <v>9</v>
      </c>
      <c r="AC705">
        <v>0</v>
      </c>
      <c r="AD705">
        <v>0</v>
      </c>
      <c r="AE705" t="s">
        <v>10</v>
      </c>
      <c r="AF705">
        <v>32767</v>
      </c>
      <c r="AG705">
        <v>0</v>
      </c>
      <c r="AH705" t="s">
        <v>11</v>
      </c>
      <c r="AI705">
        <v>-32767</v>
      </c>
      <c r="AJ705">
        <v>0</v>
      </c>
      <c r="AK705" t="s">
        <v>12</v>
      </c>
      <c r="AL705">
        <v>0</v>
      </c>
      <c r="AM705">
        <v>0</v>
      </c>
    </row>
    <row r="706" spans="1:39" x14ac:dyDescent="0.25">
      <c r="A706" t="s">
        <v>181</v>
      </c>
      <c r="B706">
        <v>5</v>
      </c>
      <c r="C706">
        <v>125</v>
      </c>
      <c r="D706" t="s">
        <v>1</v>
      </c>
      <c r="E706">
        <v>0</v>
      </c>
      <c r="F706">
        <v>0</v>
      </c>
      <c r="G706" t="s">
        <v>2</v>
      </c>
      <c r="H706">
        <v>1280.5230349999999</v>
      </c>
      <c r="I706">
        <v>53.764738999999999</v>
      </c>
      <c r="J706" t="s">
        <v>3</v>
      </c>
      <c r="K706">
        <v>1109.930891</v>
      </c>
      <c r="L706">
        <v>53.409896000000003</v>
      </c>
      <c r="M706" t="s">
        <v>4</v>
      </c>
      <c r="N706">
        <v>0</v>
      </c>
      <c r="O706">
        <v>0</v>
      </c>
      <c r="P706" t="s">
        <v>5</v>
      </c>
      <c r="Q706">
        <v>0</v>
      </c>
      <c r="R706">
        <v>0</v>
      </c>
      <c r="S706" t="s">
        <v>6</v>
      </c>
      <c r="T706">
        <v>0</v>
      </c>
      <c r="U706">
        <v>0</v>
      </c>
      <c r="V706" t="s">
        <v>7</v>
      </c>
      <c r="W706">
        <v>0</v>
      </c>
      <c r="X706">
        <v>0</v>
      </c>
      <c r="Y706" t="s">
        <v>8</v>
      </c>
      <c r="Z706">
        <v>0</v>
      </c>
      <c r="AA706">
        <v>0</v>
      </c>
      <c r="AB706" t="s">
        <v>9</v>
      </c>
      <c r="AC706">
        <v>0</v>
      </c>
      <c r="AD706">
        <v>0</v>
      </c>
      <c r="AE706" t="s">
        <v>10</v>
      </c>
      <c r="AF706">
        <v>32767</v>
      </c>
      <c r="AG706">
        <v>0</v>
      </c>
      <c r="AH706" t="s">
        <v>11</v>
      </c>
      <c r="AI706">
        <v>-32767</v>
      </c>
      <c r="AJ706">
        <v>0</v>
      </c>
      <c r="AK706" t="s">
        <v>12</v>
      </c>
      <c r="AL706">
        <v>0</v>
      </c>
      <c r="AM706">
        <v>0</v>
      </c>
    </row>
    <row r="707" spans="1:39" x14ac:dyDescent="0.25">
      <c r="A707" t="s">
        <v>181</v>
      </c>
      <c r="B707">
        <v>6</v>
      </c>
      <c r="C707">
        <v>150</v>
      </c>
      <c r="D707" t="s">
        <v>1</v>
      </c>
      <c r="E707">
        <v>0</v>
      </c>
      <c r="F707">
        <v>0</v>
      </c>
      <c r="G707" t="s">
        <v>2</v>
      </c>
      <c r="H707">
        <v>1537.9548580000001</v>
      </c>
      <c r="I707">
        <v>78.516532999999995</v>
      </c>
      <c r="J707" t="s">
        <v>3</v>
      </c>
      <c r="K707">
        <v>1333.2085910000001</v>
      </c>
      <c r="L707">
        <v>78.090545000000006</v>
      </c>
      <c r="M707" t="s">
        <v>4</v>
      </c>
      <c r="N707">
        <v>0</v>
      </c>
      <c r="O707">
        <v>0</v>
      </c>
      <c r="P707" t="s">
        <v>5</v>
      </c>
      <c r="Q707">
        <v>0</v>
      </c>
      <c r="R707">
        <v>0</v>
      </c>
      <c r="S707" t="s">
        <v>6</v>
      </c>
      <c r="T707">
        <v>0</v>
      </c>
      <c r="U707">
        <v>0</v>
      </c>
      <c r="V707" t="s">
        <v>7</v>
      </c>
      <c r="W707">
        <v>0</v>
      </c>
      <c r="X707">
        <v>0</v>
      </c>
      <c r="Y707" t="s">
        <v>8</v>
      </c>
      <c r="Z707">
        <v>0</v>
      </c>
      <c r="AA707">
        <v>0</v>
      </c>
      <c r="AB707" t="s">
        <v>9</v>
      </c>
      <c r="AC707">
        <v>0</v>
      </c>
      <c r="AD707">
        <v>0</v>
      </c>
      <c r="AE707" t="s">
        <v>10</v>
      </c>
      <c r="AF707">
        <v>32767</v>
      </c>
      <c r="AG707">
        <v>0</v>
      </c>
      <c r="AH707" t="s">
        <v>11</v>
      </c>
      <c r="AI707">
        <v>-32767</v>
      </c>
      <c r="AJ707">
        <v>0</v>
      </c>
      <c r="AK707" t="s">
        <v>12</v>
      </c>
      <c r="AL707">
        <v>0</v>
      </c>
      <c r="AM707">
        <v>0</v>
      </c>
    </row>
    <row r="708" spans="1:39" x14ac:dyDescent="0.25">
      <c r="A708" t="s">
        <v>181</v>
      </c>
      <c r="B708">
        <v>7</v>
      </c>
      <c r="C708">
        <v>175</v>
      </c>
      <c r="D708" t="s">
        <v>1</v>
      </c>
      <c r="E708">
        <v>0</v>
      </c>
      <c r="F708">
        <v>0</v>
      </c>
      <c r="G708" t="s">
        <v>2</v>
      </c>
      <c r="H708">
        <v>1795.3865040000001</v>
      </c>
      <c r="I708">
        <v>105.85809</v>
      </c>
      <c r="J708" t="s">
        <v>3</v>
      </c>
      <c r="K708">
        <v>1556.479951</v>
      </c>
      <c r="L708">
        <v>105.278171</v>
      </c>
      <c r="M708" t="s">
        <v>4</v>
      </c>
      <c r="N708">
        <v>0</v>
      </c>
      <c r="O708">
        <v>0</v>
      </c>
      <c r="P708" t="s">
        <v>5</v>
      </c>
      <c r="Q708">
        <v>0</v>
      </c>
      <c r="R708">
        <v>0</v>
      </c>
      <c r="S708" t="s">
        <v>6</v>
      </c>
      <c r="T708">
        <v>0</v>
      </c>
      <c r="U708">
        <v>0</v>
      </c>
      <c r="V708" t="s">
        <v>7</v>
      </c>
      <c r="W708">
        <v>0</v>
      </c>
      <c r="X708">
        <v>0</v>
      </c>
      <c r="Y708" t="s">
        <v>8</v>
      </c>
      <c r="Z708">
        <v>0</v>
      </c>
      <c r="AA708">
        <v>0</v>
      </c>
      <c r="AB708" t="s">
        <v>9</v>
      </c>
      <c r="AC708">
        <v>0</v>
      </c>
      <c r="AD708">
        <v>0</v>
      </c>
      <c r="AE708" t="s">
        <v>10</v>
      </c>
      <c r="AF708">
        <v>32767</v>
      </c>
      <c r="AG708">
        <v>0</v>
      </c>
      <c r="AH708" t="s">
        <v>11</v>
      </c>
      <c r="AI708">
        <v>-32767</v>
      </c>
      <c r="AJ708">
        <v>0</v>
      </c>
      <c r="AK708" t="s">
        <v>12</v>
      </c>
      <c r="AL708">
        <v>0</v>
      </c>
      <c r="AM708">
        <v>0</v>
      </c>
    </row>
    <row r="709" spans="1:39" x14ac:dyDescent="0.25">
      <c r="A709" t="s">
        <v>181</v>
      </c>
      <c r="B709">
        <v>8</v>
      </c>
      <c r="C709">
        <v>200</v>
      </c>
      <c r="D709" t="s">
        <v>1</v>
      </c>
      <c r="E709">
        <v>0</v>
      </c>
      <c r="F709">
        <v>0</v>
      </c>
      <c r="G709" t="s">
        <v>2</v>
      </c>
      <c r="H709">
        <v>2052.972229</v>
      </c>
      <c r="I709">
        <v>136.76451700000001</v>
      </c>
      <c r="J709" t="s">
        <v>3</v>
      </c>
      <c r="K709">
        <v>1779.8912600000001</v>
      </c>
      <c r="L709">
        <v>136.06661099999999</v>
      </c>
      <c r="M709" t="s">
        <v>4</v>
      </c>
      <c r="N709">
        <v>0</v>
      </c>
      <c r="O709">
        <v>0</v>
      </c>
      <c r="P709" t="s">
        <v>5</v>
      </c>
      <c r="Q709">
        <v>0</v>
      </c>
      <c r="R709">
        <v>0</v>
      </c>
      <c r="S709" t="s">
        <v>6</v>
      </c>
      <c r="T709">
        <v>0</v>
      </c>
      <c r="U709">
        <v>0</v>
      </c>
      <c r="V709" t="s">
        <v>7</v>
      </c>
      <c r="W709">
        <v>0</v>
      </c>
      <c r="X709">
        <v>0</v>
      </c>
      <c r="Y709" t="s">
        <v>8</v>
      </c>
      <c r="Z709">
        <v>0</v>
      </c>
      <c r="AA709">
        <v>0</v>
      </c>
      <c r="AB709" t="s">
        <v>9</v>
      </c>
      <c r="AC709">
        <v>0</v>
      </c>
      <c r="AD709">
        <v>0</v>
      </c>
      <c r="AE709" t="s">
        <v>10</v>
      </c>
      <c r="AF709">
        <v>32767</v>
      </c>
      <c r="AG709">
        <v>0</v>
      </c>
      <c r="AH709" t="s">
        <v>11</v>
      </c>
      <c r="AI709">
        <v>-32767</v>
      </c>
      <c r="AJ709">
        <v>0</v>
      </c>
      <c r="AK709" t="s">
        <v>12</v>
      </c>
      <c r="AL709">
        <v>0</v>
      </c>
      <c r="AM709">
        <v>0</v>
      </c>
    </row>
    <row r="710" spans="1:39" x14ac:dyDescent="0.25">
      <c r="A710" t="s">
        <v>181</v>
      </c>
      <c r="B710">
        <v>9</v>
      </c>
      <c r="C710">
        <v>225</v>
      </c>
      <c r="D710" t="s">
        <v>1</v>
      </c>
      <c r="E710">
        <v>0</v>
      </c>
      <c r="F710">
        <v>0</v>
      </c>
      <c r="G710" t="s">
        <v>2</v>
      </c>
      <c r="H710">
        <v>2310.7318749999999</v>
      </c>
      <c r="I710">
        <v>176.71262200000001</v>
      </c>
      <c r="J710" t="s">
        <v>3</v>
      </c>
      <c r="K710">
        <v>2003.4743289999999</v>
      </c>
      <c r="L710">
        <v>175.82604000000001</v>
      </c>
      <c r="M710" t="s">
        <v>4</v>
      </c>
      <c r="N710">
        <v>0</v>
      </c>
      <c r="O710">
        <v>0</v>
      </c>
      <c r="P710" t="s">
        <v>5</v>
      </c>
      <c r="Q710">
        <v>0</v>
      </c>
      <c r="R710">
        <v>0</v>
      </c>
      <c r="S710" t="s">
        <v>6</v>
      </c>
      <c r="T710">
        <v>0</v>
      </c>
      <c r="U710">
        <v>0</v>
      </c>
      <c r="V710" t="s">
        <v>7</v>
      </c>
      <c r="W710">
        <v>0</v>
      </c>
      <c r="X710">
        <v>0</v>
      </c>
      <c r="Y710" t="s">
        <v>8</v>
      </c>
      <c r="Z710">
        <v>0</v>
      </c>
      <c r="AA710">
        <v>0</v>
      </c>
      <c r="AB710" t="s">
        <v>9</v>
      </c>
      <c r="AC710">
        <v>0</v>
      </c>
      <c r="AD710">
        <v>0</v>
      </c>
      <c r="AE710" t="s">
        <v>10</v>
      </c>
      <c r="AF710">
        <v>32767</v>
      </c>
      <c r="AG710">
        <v>0</v>
      </c>
      <c r="AH710" t="s">
        <v>11</v>
      </c>
      <c r="AI710">
        <v>-32767</v>
      </c>
      <c r="AJ710">
        <v>0</v>
      </c>
      <c r="AK710" t="s">
        <v>12</v>
      </c>
      <c r="AL710">
        <v>0</v>
      </c>
      <c r="AM710">
        <v>0</v>
      </c>
    </row>
    <row r="711" spans="1:39" x14ac:dyDescent="0.25">
      <c r="A711" t="s">
        <v>181</v>
      </c>
      <c r="B711">
        <v>10</v>
      </c>
      <c r="C711">
        <v>250</v>
      </c>
      <c r="D711" t="s">
        <v>1</v>
      </c>
      <c r="E711">
        <v>0</v>
      </c>
      <c r="F711">
        <v>0</v>
      </c>
      <c r="G711" t="s">
        <v>2</v>
      </c>
      <c r="H711">
        <v>2568.5571970000001</v>
      </c>
      <c r="I711">
        <v>221.29528500000001</v>
      </c>
      <c r="J711" t="s">
        <v>3</v>
      </c>
      <c r="K711">
        <v>2227.1143459999998</v>
      </c>
      <c r="L711">
        <v>220.16046900000001</v>
      </c>
      <c r="M711" t="s">
        <v>4</v>
      </c>
      <c r="N711">
        <v>0</v>
      </c>
      <c r="O711">
        <v>0</v>
      </c>
      <c r="P711" t="s">
        <v>5</v>
      </c>
      <c r="Q711">
        <v>0</v>
      </c>
      <c r="R711">
        <v>0</v>
      </c>
      <c r="S711" t="s">
        <v>6</v>
      </c>
      <c r="T711">
        <v>0</v>
      </c>
      <c r="U711">
        <v>0</v>
      </c>
      <c r="V711" t="s">
        <v>7</v>
      </c>
      <c r="W711">
        <v>0</v>
      </c>
      <c r="X711">
        <v>0</v>
      </c>
      <c r="Y711" t="s">
        <v>8</v>
      </c>
      <c r="Z711">
        <v>0</v>
      </c>
      <c r="AA711">
        <v>0</v>
      </c>
      <c r="AB711" t="s">
        <v>9</v>
      </c>
      <c r="AC711">
        <v>0</v>
      </c>
      <c r="AD711">
        <v>0</v>
      </c>
      <c r="AE711" t="s">
        <v>10</v>
      </c>
      <c r="AF711">
        <v>32767</v>
      </c>
      <c r="AG711">
        <v>0</v>
      </c>
      <c r="AH711" t="s">
        <v>11</v>
      </c>
      <c r="AI711">
        <v>-32767</v>
      </c>
      <c r="AJ711">
        <v>0</v>
      </c>
      <c r="AK711" t="s">
        <v>12</v>
      </c>
      <c r="AL711">
        <v>0</v>
      </c>
      <c r="AM711">
        <v>0</v>
      </c>
    </row>
    <row r="712" spans="1:39" x14ac:dyDescent="0.25">
      <c r="A712" t="s">
        <v>181</v>
      </c>
      <c r="B712">
        <v>11</v>
      </c>
      <c r="C712">
        <v>275</v>
      </c>
      <c r="D712" t="s">
        <v>1</v>
      </c>
      <c r="E712">
        <v>0</v>
      </c>
      <c r="F712">
        <v>0</v>
      </c>
      <c r="G712" t="s">
        <v>2</v>
      </c>
      <c r="H712">
        <v>2826.5962450000002</v>
      </c>
      <c r="I712">
        <v>267.688716</v>
      </c>
      <c r="J712" t="s">
        <v>3</v>
      </c>
      <c r="K712">
        <v>2450.964551</v>
      </c>
      <c r="L712">
        <v>266.34629000000001</v>
      </c>
      <c r="M712" t="s">
        <v>4</v>
      </c>
      <c r="N712">
        <v>0</v>
      </c>
      <c r="O712">
        <v>0</v>
      </c>
      <c r="P712" t="s">
        <v>5</v>
      </c>
      <c r="Q712">
        <v>0</v>
      </c>
      <c r="R712">
        <v>0</v>
      </c>
      <c r="S712" t="s">
        <v>6</v>
      </c>
      <c r="T712">
        <v>0</v>
      </c>
      <c r="U712">
        <v>0</v>
      </c>
      <c r="V712" t="s">
        <v>7</v>
      </c>
      <c r="W712">
        <v>0</v>
      </c>
      <c r="X712">
        <v>0</v>
      </c>
      <c r="Y712" t="s">
        <v>8</v>
      </c>
      <c r="Z712">
        <v>0</v>
      </c>
      <c r="AA712">
        <v>0</v>
      </c>
      <c r="AB712" t="s">
        <v>9</v>
      </c>
      <c r="AC712">
        <v>0</v>
      </c>
      <c r="AD712">
        <v>0</v>
      </c>
      <c r="AE712" t="s">
        <v>10</v>
      </c>
      <c r="AF712">
        <v>32767</v>
      </c>
      <c r="AG712">
        <v>0</v>
      </c>
      <c r="AH712" t="s">
        <v>11</v>
      </c>
      <c r="AI712">
        <v>-32767</v>
      </c>
      <c r="AJ712">
        <v>0</v>
      </c>
      <c r="AK712" t="s">
        <v>12</v>
      </c>
      <c r="AL712">
        <v>0</v>
      </c>
      <c r="AM712">
        <v>0</v>
      </c>
    </row>
    <row r="713" spans="1:39" x14ac:dyDescent="0.25">
      <c r="A713" t="s">
        <v>181</v>
      </c>
      <c r="B713">
        <v>12</v>
      </c>
      <c r="C713">
        <v>300</v>
      </c>
      <c r="D713" t="s">
        <v>1</v>
      </c>
      <c r="E713">
        <v>0</v>
      </c>
      <c r="F713">
        <v>0</v>
      </c>
      <c r="G713" t="s">
        <v>2</v>
      </c>
      <c r="H713">
        <v>3084.965776</v>
      </c>
      <c r="I713">
        <v>316.96914900000002</v>
      </c>
      <c r="J713" t="s">
        <v>3</v>
      </c>
      <c r="K713">
        <v>2675.140723</v>
      </c>
      <c r="L713">
        <v>315.392178</v>
      </c>
      <c r="M713" t="s">
        <v>4</v>
      </c>
      <c r="N713">
        <v>0</v>
      </c>
      <c r="O713">
        <v>0</v>
      </c>
      <c r="P713" t="s">
        <v>5</v>
      </c>
      <c r="Q713">
        <v>0</v>
      </c>
      <c r="R713">
        <v>0</v>
      </c>
      <c r="S713" t="s">
        <v>6</v>
      </c>
      <c r="T713">
        <v>0</v>
      </c>
      <c r="U713">
        <v>0</v>
      </c>
      <c r="V713" t="s">
        <v>7</v>
      </c>
      <c r="W713">
        <v>0</v>
      </c>
      <c r="X713">
        <v>0</v>
      </c>
      <c r="Y713" t="s">
        <v>8</v>
      </c>
      <c r="Z713">
        <v>0</v>
      </c>
      <c r="AA713">
        <v>0</v>
      </c>
      <c r="AB713" t="s">
        <v>9</v>
      </c>
      <c r="AC713">
        <v>0</v>
      </c>
      <c r="AD713">
        <v>0</v>
      </c>
      <c r="AE713" t="s">
        <v>10</v>
      </c>
      <c r="AF713">
        <v>32767</v>
      </c>
      <c r="AG713">
        <v>0</v>
      </c>
      <c r="AH713" t="s">
        <v>11</v>
      </c>
      <c r="AI713">
        <v>-32767</v>
      </c>
      <c r="AJ713">
        <v>0</v>
      </c>
      <c r="AK713" t="s">
        <v>12</v>
      </c>
      <c r="AL713">
        <v>0</v>
      </c>
      <c r="AM713">
        <v>0</v>
      </c>
    </row>
    <row r="714" spans="1:39" x14ac:dyDescent="0.25">
      <c r="A714" t="s">
        <v>181</v>
      </c>
      <c r="B714">
        <v>13</v>
      </c>
      <c r="C714">
        <v>325</v>
      </c>
      <c r="D714" t="s">
        <v>1</v>
      </c>
      <c r="E714">
        <v>0</v>
      </c>
      <c r="F714">
        <v>0</v>
      </c>
      <c r="G714" t="s">
        <v>2</v>
      </c>
      <c r="H714">
        <v>3343.5751169999999</v>
      </c>
      <c r="I714">
        <v>371.41289599999999</v>
      </c>
      <c r="J714" t="s">
        <v>3</v>
      </c>
      <c r="K714">
        <v>2899.5494090000002</v>
      </c>
      <c r="L714">
        <v>369.636439</v>
      </c>
      <c r="M714" t="s">
        <v>4</v>
      </c>
      <c r="N714">
        <v>0</v>
      </c>
      <c r="O714">
        <v>0</v>
      </c>
      <c r="P714" t="s">
        <v>5</v>
      </c>
      <c r="Q714">
        <v>0</v>
      </c>
      <c r="R714">
        <v>0</v>
      </c>
      <c r="S714" t="s">
        <v>6</v>
      </c>
      <c r="T714">
        <v>0</v>
      </c>
      <c r="U714">
        <v>0</v>
      </c>
      <c r="V714" t="s">
        <v>7</v>
      </c>
      <c r="W714">
        <v>0</v>
      </c>
      <c r="X714">
        <v>0</v>
      </c>
      <c r="Y714" t="s">
        <v>8</v>
      </c>
      <c r="Z714">
        <v>0</v>
      </c>
      <c r="AA714">
        <v>0</v>
      </c>
      <c r="AB714" t="s">
        <v>9</v>
      </c>
      <c r="AC714">
        <v>0</v>
      </c>
      <c r="AD714">
        <v>0</v>
      </c>
      <c r="AE714" t="s">
        <v>10</v>
      </c>
      <c r="AF714">
        <v>32767</v>
      </c>
      <c r="AG714">
        <v>0</v>
      </c>
      <c r="AH714" t="s">
        <v>11</v>
      </c>
      <c r="AI714">
        <v>-32767</v>
      </c>
      <c r="AJ714">
        <v>0</v>
      </c>
      <c r="AK714" t="s">
        <v>12</v>
      </c>
      <c r="AL714">
        <v>0</v>
      </c>
      <c r="AM714">
        <v>0</v>
      </c>
    </row>
    <row r="715" spans="1:39" x14ac:dyDescent="0.25">
      <c r="A715" t="s">
        <v>181</v>
      </c>
      <c r="B715">
        <v>14</v>
      </c>
      <c r="C715">
        <v>350</v>
      </c>
      <c r="D715" t="s">
        <v>1</v>
      </c>
      <c r="E715">
        <v>0</v>
      </c>
      <c r="F715">
        <v>0</v>
      </c>
      <c r="G715" t="s">
        <v>2</v>
      </c>
      <c r="H715">
        <v>3602.5401219999999</v>
      </c>
      <c r="I715">
        <v>427.54989</v>
      </c>
      <c r="J715" t="s">
        <v>3</v>
      </c>
      <c r="K715">
        <v>3124.3055760000002</v>
      </c>
      <c r="L715">
        <v>425.73823599999997</v>
      </c>
      <c r="M715" t="s">
        <v>4</v>
      </c>
      <c r="N715">
        <v>0</v>
      </c>
      <c r="O715">
        <v>0</v>
      </c>
      <c r="P715" t="s">
        <v>5</v>
      </c>
      <c r="Q715">
        <v>0</v>
      </c>
      <c r="R715">
        <v>0</v>
      </c>
      <c r="S715" t="s">
        <v>6</v>
      </c>
      <c r="T715">
        <v>0</v>
      </c>
      <c r="U715">
        <v>0</v>
      </c>
      <c r="V715" t="s">
        <v>7</v>
      </c>
      <c r="W715">
        <v>0</v>
      </c>
      <c r="X715">
        <v>0</v>
      </c>
      <c r="Y715" t="s">
        <v>8</v>
      </c>
      <c r="Z715">
        <v>0</v>
      </c>
      <c r="AA715">
        <v>0</v>
      </c>
      <c r="AB715" t="s">
        <v>9</v>
      </c>
      <c r="AC715">
        <v>0</v>
      </c>
      <c r="AD715">
        <v>0</v>
      </c>
      <c r="AE715" t="s">
        <v>10</v>
      </c>
      <c r="AF715">
        <v>32767</v>
      </c>
      <c r="AG715">
        <v>0</v>
      </c>
      <c r="AH715" t="s">
        <v>11</v>
      </c>
      <c r="AI715">
        <v>-32767</v>
      </c>
      <c r="AJ715">
        <v>0</v>
      </c>
      <c r="AK715" t="s">
        <v>12</v>
      </c>
      <c r="AL715">
        <v>0</v>
      </c>
      <c r="AM715">
        <v>0</v>
      </c>
    </row>
    <row r="716" spans="1:39" x14ac:dyDescent="0.25">
      <c r="A716" t="s">
        <v>181</v>
      </c>
      <c r="B716">
        <v>15</v>
      </c>
      <c r="C716">
        <v>375</v>
      </c>
      <c r="D716" t="s">
        <v>1</v>
      </c>
      <c r="E716">
        <v>0</v>
      </c>
      <c r="F716">
        <v>0</v>
      </c>
      <c r="G716" t="s">
        <v>2</v>
      </c>
      <c r="H716">
        <v>3861.9416700000002</v>
      </c>
      <c r="I716">
        <v>488.96598899999998</v>
      </c>
      <c r="J716" t="s">
        <v>3</v>
      </c>
      <c r="K716">
        <v>3349.4970360000002</v>
      </c>
      <c r="L716">
        <v>486.92516899999998</v>
      </c>
      <c r="M716" t="s">
        <v>4</v>
      </c>
      <c r="N716">
        <v>0</v>
      </c>
      <c r="O716">
        <v>0</v>
      </c>
      <c r="P716" t="s">
        <v>5</v>
      </c>
      <c r="Q716">
        <v>0</v>
      </c>
      <c r="R716">
        <v>0</v>
      </c>
      <c r="S716" t="s">
        <v>6</v>
      </c>
      <c r="T716">
        <v>0</v>
      </c>
      <c r="U716">
        <v>0</v>
      </c>
      <c r="V716" t="s">
        <v>7</v>
      </c>
      <c r="W716">
        <v>0</v>
      </c>
      <c r="X716">
        <v>0</v>
      </c>
      <c r="Y716" t="s">
        <v>8</v>
      </c>
      <c r="Z716">
        <v>0</v>
      </c>
      <c r="AA716">
        <v>0</v>
      </c>
      <c r="AB716" t="s">
        <v>9</v>
      </c>
      <c r="AC716">
        <v>0</v>
      </c>
      <c r="AD716">
        <v>0</v>
      </c>
      <c r="AE716" t="s">
        <v>10</v>
      </c>
      <c r="AF716">
        <v>32767</v>
      </c>
      <c r="AG716">
        <v>0</v>
      </c>
      <c r="AH716" t="s">
        <v>11</v>
      </c>
      <c r="AI716">
        <v>-32767</v>
      </c>
      <c r="AJ716">
        <v>0</v>
      </c>
      <c r="AK716" t="s">
        <v>12</v>
      </c>
      <c r="AL716">
        <v>0</v>
      </c>
      <c r="AM716">
        <v>0</v>
      </c>
    </row>
    <row r="717" spans="1:39" x14ac:dyDescent="0.25">
      <c r="A717" t="s">
        <v>181</v>
      </c>
      <c r="B717">
        <v>16</v>
      </c>
      <c r="C717">
        <v>400</v>
      </c>
      <c r="D717" t="s">
        <v>1</v>
      </c>
      <c r="E717">
        <v>0</v>
      </c>
      <c r="F717">
        <v>0</v>
      </c>
      <c r="G717" t="s">
        <v>2</v>
      </c>
      <c r="H717">
        <v>4121.6001319999996</v>
      </c>
      <c r="I717">
        <v>554.613562</v>
      </c>
      <c r="J717" t="s">
        <v>3</v>
      </c>
      <c r="K717">
        <v>3574.9418260000002</v>
      </c>
      <c r="L717">
        <v>552.52368899999999</v>
      </c>
      <c r="M717" t="s">
        <v>4</v>
      </c>
      <c r="N717">
        <v>0</v>
      </c>
      <c r="O717">
        <v>0</v>
      </c>
      <c r="P717" t="s">
        <v>5</v>
      </c>
      <c r="Q717">
        <v>0</v>
      </c>
      <c r="R717">
        <v>0</v>
      </c>
      <c r="S717" t="s">
        <v>6</v>
      </c>
      <c r="T717">
        <v>0</v>
      </c>
      <c r="U717">
        <v>0</v>
      </c>
      <c r="V717" t="s">
        <v>7</v>
      </c>
      <c r="W717">
        <v>0</v>
      </c>
      <c r="X717">
        <v>0</v>
      </c>
      <c r="Y717" t="s">
        <v>8</v>
      </c>
      <c r="Z717">
        <v>0</v>
      </c>
      <c r="AA717">
        <v>0</v>
      </c>
      <c r="AB717" t="s">
        <v>9</v>
      </c>
      <c r="AC717">
        <v>0</v>
      </c>
      <c r="AD717">
        <v>0</v>
      </c>
      <c r="AE717" t="s">
        <v>10</v>
      </c>
      <c r="AF717">
        <v>32767</v>
      </c>
      <c r="AG717">
        <v>0</v>
      </c>
      <c r="AH717" t="s">
        <v>11</v>
      </c>
      <c r="AI717">
        <v>-32767</v>
      </c>
      <c r="AJ717">
        <v>0</v>
      </c>
      <c r="AK717" t="s">
        <v>12</v>
      </c>
      <c r="AL717">
        <v>0</v>
      </c>
      <c r="AM717">
        <v>0</v>
      </c>
    </row>
    <row r="718" spans="1:39" x14ac:dyDescent="0.25">
      <c r="A718" t="s">
        <v>181</v>
      </c>
      <c r="B718">
        <v>17</v>
      </c>
      <c r="C718">
        <v>425</v>
      </c>
      <c r="D718" t="s">
        <v>1</v>
      </c>
      <c r="E718">
        <v>0</v>
      </c>
      <c r="F718">
        <v>0</v>
      </c>
      <c r="G718" t="s">
        <v>2</v>
      </c>
      <c r="H718">
        <v>4381.704307</v>
      </c>
      <c r="I718">
        <v>628.53484200000003</v>
      </c>
      <c r="J718" t="s">
        <v>3</v>
      </c>
      <c r="K718">
        <v>3800.8269190000001</v>
      </c>
      <c r="L718">
        <v>626.14612199999999</v>
      </c>
      <c r="M718" t="s">
        <v>4</v>
      </c>
      <c r="N718">
        <v>0</v>
      </c>
      <c r="O718">
        <v>0</v>
      </c>
      <c r="P718" t="s">
        <v>5</v>
      </c>
      <c r="Q718">
        <v>0</v>
      </c>
      <c r="R718">
        <v>0</v>
      </c>
      <c r="S718" t="s">
        <v>6</v>
      </c>
      <c r="T718">
        <v>0</v>
      </c>
      <c r="U718">
        <v>0</v>
      </c>
      <c r="V718" t="s">
        <v>7</v>
      </c>
      <c r="W718">
        <v>0</v>
      </c>
      <c r="X718">
        <v>0</v>
      </c>
      <c r="Y718" t="s">
        <v>8</v>
      </c>
      <c r="Z718">
        <v>0</v>
      </c>
      <c r="AA718">
        <v>0</v>
      </c>
      <c r="AB718" t="s">
        <v>9</v>
      </c>
      <c r="AC718">
        <v>0</v>
      </c>
      <c r="AD718">
        <v>0</v>
      </c>
      <c r="AE718" t="s">
        <v>10</v>
      </c>
      <c r="AF718">
        <v>32767</v>
      </c>
      <c r="AG718">
        <v>0</v>
      </c>
      <c r="AH718" t="s">
        <v>11</v>
      </c>
      <c r="AI718">
        <v>-32767</v>
      </c>
      <c r="AJ718">
        <v>0</v>
      </c>
      <c r="AK718" t="s">
        <v>12</v>
      </c>
      <c r="AL718">
        <v>0</v>
      </c>
      <c r="AM718">
        <v>0</v>
      </c>
    </row>
    <row r="719" spans="1:39" x14ac:dyDescent="0.25">
      <c r="A719" t="s">
        <v>181</v>
      </c>
      <c r="B719">
        <v>18</v>
      </c>
      <c r="C719">
        <v>450</v>
      </c>
      <c r="D719" t="s">
        <v>1</v>
      </c>
      <c r="E719">
        <v>0</v>
      </c>
      <c r="F719">
        <v>0</v>
      </c>
      <c r="G719" t="s">
        <v>2</v>
      </c>
      <c r="H719">
        <v>4642.0542969999997</v>
      </c>
      <c r="I719">
        <v>700.33218699999998</v>
      </c>
      <c r="J719" t="s">
        <v>3</v>
      </c>
      <c r="K719">
        <v>4026.9581199999998</v>
      </c>
      <c r="L719">
        <v>697.69144700000004</v>
      </c>
      <c r="M719" t="s">
        <v>4</v>
      </c>
      <c r="N719">
        <v>0</v>
      </c>
      <c r="O719">
        <v>0</v>
      </c>
      <c r="P719" t="s">
        <v>5</v>
      </c>
      <c r="Q719">
        <v>0</v>
      </c>
      <c r="R719">
        <v>0</v>
      </c>
      <c r="S719" t="s">
        <v>6</v>
      </c>
      <c r="T719">
        <v>0</v>
      </c>
      <c r="U719">
        <v>0</v>
      </c>
      <c r="V719" t="s">
        <v>7</v>
      </c>
      <c r="W719">
        <v>0</v>
      </c>
      <c r="X719">
        <v>0</v>
      </c>
      <c r="Y719" t="s">
        <v>8</v>
      </c>
      <c r="Z719">
        <v>0</v>
      </c>
      <c r="AA719">
        <v>0</v>
      </c>
      <c r="AB719" t="s">
        <v>9</v>
      </c>
      <c r="AC719">
        <v>0</v>
      </c>
      <c r="AD719">
        <v>0</v>
      </c>
      <c r="AE719" t="s">
        <v>10</v>
      </c>
      <c r="AF719">
        <v>32767</v>
      </c>
      <c r="AG719">
        <v>0</v>
      </c>
      <c r="AH719" t="s">
        <v>11</v>
      </c>
      <c r="AI719">
        <v>-32767</v>
      </c>
      <c r="AJ719">
        <v>0</v>
      </c>
      <c r="AK719" t="s">
        <v>12</v>
      </c>
      <c r="AL719">
        <v>0</v>
      </c>
      <c r="AM719">
        <v>0</v>
      </c>
    </row>
    <row r="720" spans="1:39" x14ac:dyDescent="0.25">
      <c r="A720" t="s">
        <v>181</v>
      </c>
      <c r="B720">
        <v>19</v>
      </c>
      <c r="C720">
        <v>475</v>
      </c>
      <c r="D720" t="s">
        <v>1</v>
      </c>
      <c r="E720">
        <v>0</v>
      </c>
      <c r="F720">
        <v>0</v>
      </c>
      <c r="G720" t="s">
        <v>2</v>
      </c>
      <c r="H720">
        <v>4902.9653319999998</v>
      </c>
      <c r="I720">
        <v>779.44307500000002</v>
      </c>
      <c r="J720" t="s">
        <v>3</v>
      </c>
      <c r="K720">
        <v>4253.647344</v>
      </c>
      <c r="L720">
        <v>776.54238999999995</v>
      </c>
      <c r="M720" t="s">
        <v>4</v>
      </c>
      <c r="N720">
        <v>0</v>
      </c>
      <c r="O720">
        <v>0</v>
      </c>
      <c r="P720" t="s">
        <v>5</v>
      </c>
      <c r="Q720">
        <v>0</v>
      </c>
      <c r="R720">
        <v>0</v>
      </c>
      <c r="S720" t="s">
        <v>6</v>
      </c>
      <c r="T720">
        <v>0</v>
      </c>
      <c r="U720">
        <v>0</v>
      </c>
      <c r="V720" t="s">
        <v>7</v>
      </c>
      <c r="W720">
        <v>0</v>
      </c>
      <c r="X720">
        <v>0</v>
      </c>
      <c r="Y720" t="s">
        <v>8</v>
      </c>
      <c r="Z720">
        <v>0</v>
      </c>
      <c r="AA720">
        <v>0</v>
      </c>
      <c r="AB720" t="s">
        <v>9</v>
      </c>
      <c r="AC720">
        <v>0</v>
      </c>
      <c r="AD720">
        <v>0</v>
      </c>
      <c r="AE720" t="s">
        <v>10</v>
      </c>
      <c r="AF720">
        <v>32767</v>
      </c>
      <c r="AG720">
        <v>0</v>
      </c>
      <c r="AH720" t="s">
        <v>11</v>
      </c>
      <c r="AI720">
        <v>-32767</v>
      </c>
      <c r="AJ720">
        <v>0</v>
      </c>
      <c r="AK720" t="s">
        <v>12</v>
      </c>
      <c r="AL720">
        <v>0</v>
      </c>
      <c r="AM720">
        <v>0</v>
      </c>
    </row>
    <row r="721" spans="1:39" x14ac:dyDescent="0.25">
      <c r="A721" t="s">
        <v>181</v>
      </c>
      <c r="B721">
        <v>20</v>
      </c>
      <c r="C721">
        <v>500</v>
      </c>
      <c r="D721" t="s">
        <v>1</v>
      </c>
      <c r="E721">
        <v>0</v>
      </c>
      <c r="F721">
        <v>0</v>
      </c>
      <c r="G721" t="s">
        <v>2</v>
      </c>
      <c r="H721">
        <v>5164.187422</v>
      </c>
      <c r="I721">
        <v>869.98418600000002</v>
      </c>
      <c r="J721" t="s">
        <v>3</v>
      </c>
      <c r="K721">
        <v>4480.6474120000003</v>
      </c>
      <c r="L721">
        <v>866.72201900000005</v>
      </c>
      <c r="M721" t="s">
        <v>4</v>
      </c>
      <c r="N721">
        <v>0</v>
      </c>
      <c r="O721">
        <v>0</v>
      </c>
      <c r="P721" t="s">
        <v>5</v>
      </c>
      <c r="Q721">
        <v>0</v>
      </c>
      <c r="R721">
        <v>0</v>
      </c>
      <c r="S721" t="s">
        <v>6</v>
      </c>
      <c r="T721">
        <v>0</v>
      </c>
      <c r="U721">
        <v>0</v>
      </c>
      <c r="V721" t="s">
        <v>7</v>
      </c>
      <c r="W721">
        <v>0</v>
      </c>
      <c r="X721">
        <v>0</v>
      </c>
      <c r="Y721" t="s">
        <v>8</v>
      </c>
      <c r="Z721">
        <v>0</v>
      </c>
      <c r="AA721">
        <v>0</v>
      </c>
      <c r="AB721" t="s">
        <v>9</v>
      </c>
      <c r="AC721">
        <v>0</v>
      </c>
      <c r="AD721">
        <v>0</v>
      </c>
      <c r="AE721" t="s">
        <v>10</v>
      </c>
      <c r="AF721">
        <v>32767</v>
      </c>
      <c r="AG721">
        <v>0</v>
      </c>
      <c r="AH721" t="s">
        <v>11</v>
      </c>
      <c r="AI721">
        <v>-32767</v>
      </c>
      <c r="AJ721">
        <v>0</v>
      </c>
      <c r="AK721" t="s">
        <v>12</v>
      </c>
      <c r="AL721">
        <v>0</v>
      </c>
      <c r="AM721">
        <v>0</v>
      </c>
    </row>
    <row r="722" spans="1:39" x14ac:dyDescent="0.25">
      <c r="A722" t="s">
        <v>185</v>
      </c>
      <c r="B722">
        <v>1</v>
      </c>
      <c r="C722">
        <v>25</v>
      </c>
      <c r="D722" t="s">
        <v>1</v>
      </c>
      <c r="E722">
        <v>0</v>
      </c>
      <c r="F722">
        <v>0</v>
      </c>
      <c r="G722" t="s">
        <v>2</v>
      </c>
      <c r="H722">
        <v>315.831793</v>
      </c>
      <c r="I722">
        <v>0.66273599999999999</v>
      </c>
      <c r="J722" t="s">
        <v>3</v>
      </c>
      <c r="K722">
        <v>313.33632399999999</v>
      </c>
      <c r="L722">
        <v>0.66214700000000004</v>
      </c>
      <c r="M722" t="s">
        <v>4</v>
      </c>
      <c r="N722">
        <v>31.852440000000001</v>
      </c>
      <c r="O722">
        <v>6.02E-4</v>
      </c>
      <c r="P722" t="s">
        <v>5</v>
      </c>
      <c r="Q722">
        <v>0</v>
      </c>
      <c r="R722">
        <v>0</v>
      </c>
      <c r="S722" t="s">
        <v>6</v>
      </c>
      <c r="T722">
        <v>0</v>
      </c>
      <c r="U722">
        <v>0</v>
      </c>
      <c r="V722" t="s">
        <v>7</v>
      </c>
      <c r="W722">
        <v>0</v>
      </c>
      <c r="X722">
        <v>0</v>
      </c>
      <c r="Y722" t="s">
        <v>8</v>
      </c>
      <c r="Z722">
        <v>0</v>
      </c>
      <c r="AA722">
        <v>0</v>
      </c>
      <c r="AB722" t="s">
        <v>9</v>
      </c>
      <c r="AC722">
        <v>0</v>
      </c>
      <c r="AD722">
        <v>0</v>
      </c>
      <c r="AE722" t="s">
        <v>10</v>
      </c>
      <c r="AF722">
        <v>32767</v>
      </c>
      <c r="AG722">
        <v>0</v>
      </c>
      <c r="AH722" t="s">
        <v>11</v>
      </c>
      <c r="AI722">
        <v>-32767</v>
      </c>
      <c r="AJ722">
        <v>0</v>
      </c>
      <c r="AK722" t="s">
        <v>12</v>
      </c>
      <c r="AL722">
        <v>0</v>
      </c>
      <c r="AM722">
        <v>0</v>
      </c>
    </row>
    <row r="723" spans="1:39" x14ac:dyDescent="0.25">
      <c r="A723" t="s">
        <v>185</v>
      </c>
      <c r="B723">
        <v>2</v>
      </c>
      <c r="C723">
        <v>50</v>
      </c>
      <c r="D723" t="s">
        <v>1</v>
      </c>
      <c r="E723">
        <v>0</v>
      </c>
      <c r="F723">
        <v>0</v>
      </c>
      <c r="G723" t="s">
        <v>2</v>
      </c>
      <c r="H723">
        <v>633.60289699999998</v>
      </c>
      <c r="I723">
        <v>2.5405730000000002</v>
      </c>
      <c r="J723" t="s">
        <v>3</v>
      </c>
      <c r="K723">
        <v>628.62003300000003</v>
      </c>
      <c r="L723">
        <v>2.5407030000000002</v>
      </c>
      <c r="M723" t="s">
        <v>4</v>
      </c>
      <c r="N723">
        <v>63.725574000000002</v>
      </c>
      <c r="O723">
        <v>1.7030000000000001E-3</v>
      </c>
      <c r="P723" t="s">
        <v>5</v>
      </c>
      <c r="Q723">
        <v>0</v>
      </c>
      <c r="R723">
        <v>0</v>
      </c>
      <c r="S723" t="s">
        <v>6</v>
      </c>
      <c r="T723">
        <v>0</v>
      </c>
      <c r="U723">
        <v>0</v>
      </c>
      <c r="V723" t="s">
        <v>7</v>
      </c>
      <c r="W723">
        <v>0</v>
      </c>
      <c r="X723">
        <v>0</v>
      </c>
      <c r="Y723" t="s">
        <v>8</v>
      </c>
      <c r="Z723">
        <v>0</v>
      </c>
      <c r="AA723">
        <v>0</v>
      </c>
      <c r="AB723" t="s">
        <v>9</v>
      </c>
      <c r="AC723">
        <v>0</v>
      </c>
      <c r="AD723">
        <v>0</v>
      </c>
      <c r="AE723" t="s">
        <v>10</v>
      </c>
      <c r="AF723">
        <v>32767</v>
      </c>
      <c r="AG723">
        <v>0</v>
      </c>
      <c r="AH723" t="s">
        <v>11</v>
      </c>
      <c r="AI723">
        <v>-32767</v>
      </c>
      <c r="AJ723">
        <v>0</v>
      </c>
      <c r="AK723" t="s">
        <v>12</v>
      </c>
      <c r="AL723">
        <v>0</v>
      </c>
      <c r="AM723">
        <v>0</v>
      </c>
    </row>
    <row r="724" spans="1:39" x14ac:dyDescent="0.25">
      <c r="A724" t="s">
        <v>185</v>
      </c>
      <c r="B724">
        <v>3</v>
      </c>
      <c r="C724">
        <v>75</v>
      </c>
      <c r="D724" t="s">
        <v>1</v>
      </c>
      <c r="E724">
        <v>0</v>
      </c>
      <c r="F724">
        <v>0</v>
      </c>
      <c r="G724" t="s">
        <v>2</v>
      </c>
      <c r="H724">
        <v>951.68415000000005</v>
      </c>
      <c r="I724">
        <v>5.2549700000000001</v>
      </c>
      <c r="J724" t="s">
        <v>3</v>
      </c>
      <c r="K724">
        <v>944.21329300000002</v>
      </c>
      <c r="L724">
        <v>5.257441</v>
      </c>
      <c r="M724" t="s">
        <v>4</v>
      </c>
      <c r="N724">
        <v>95.638914</v>
      </c>
      <c r="O724">
        <v>5.5620000000000001E-3</v>
      </c>
      <c r="P724" t="s">
        <v>5</v>
      </c>
      <c r="Q724">
        <v>0</v>
      </c>
      <c r="R724">
        <v>0</v>
      </c>
      <c r="S724" t="s">
        <v>6</v>
      </c>
      <c r="T724">
        <v>0</v>
      </c>
      <c r="U724">
        <v>0</v>
      </c>
      <c r="V724" t="s">
        <v>7</v>
      </c>
      <c r="W724">
        <v>0</v>
      </c>
      <c r="X724">
        <v>0</v>
      </c>
      <c r="Y724" t="s">
        <v>8</v>
      </c>
      <c r="Z724">
        <v>0</v>
      </c>
      <c r="AA724">
        <v>0</v>
      </c>
      <c r="AB724" t="s">
        <v>9</v>
      </c>
      <c r="AC724">
        <v>0</v>
      </c>
      <c r="AD724">
        <v>0</v>
      </c>
      <c r="AE724" t="s">
        <v>10</v>
      </c>
      <c r="AF724">
        <v>32767</v>
      </c>
      <c r="AG724">
        <v>0</v>
      </c>
      <c r="AH724" t="s">
        <v>11</v>
      </c>
      <c r="AI724">
        <v>-32767</v>
      </c>
      <c r="AJ724">
        <v>0</v>
      </c>
      <c r="AK724" t="s">
        <v>12</v>
      </c>
      <c r="AL724">
        <v>0</v>
      </c>
      <c r="AM724">
        <v>0</v>
      </c>
    </row>
    <row r="725" spans="1:39" x14ac:dyDescent="0.25">
      <c r="A725" t="s">
        <v>185</v>
      </c>
      <c r="B725">
        <v>4</v>
      </c>
      <c r="C725">
        <v>100</v>
      </c>
      <c r="D725" t="s">
        <v>1</v>
      </c>
      <c r="E725">
        <v>0</v>
      </c>
      <c r="F725">
        <v>0</v>
      </c>
      <c r="G725" t="s">
        <v>2</v>
      </c>
      <c r="H725">
        <v>1269.5612229999999</v>
      </c>
      <c r="I725">
        <v>8.3713099999999994</v>
      </c>
      <c r="J725" t="s">
        <v>3</v>
      </c>
      <c r="K725">
        <v>1259.6028200000001</v>
      </c>
      <c r="L725">
        <v>8.3712990000000005</v>
      </c>
      <c r="M725" t="s">
        <v>4</v>
      </c>
      <c r="N725">
        <v>127.581537</v>
      </c>
      <c r="O725">
        <v>1.1225000000000001E-2</v>
      </c>
      <c r="P725" t="s">
        <v>5</v>
      </c>
      <c r="Q725">
        <v>0</v>
      </c>
      <c r="R725">
        <v>0</v>
      </c>
      <c r="S725" t="s">
        <v>6</v>
      </c>
      <c r="T725">
        <v>0</v>
      </c>
      <c r="U725">
        <v>0</v>
      </c>
      <c r="V725" t="s">
        <v>7</v>
      </c>
      <c r="W725">
        <v>0</v>
      </c>
      <c r="X725">
        <v>0</v>
      </c>
      <c r="Y725" t="s">
        <v>8</v>
      </c>
      <c r="Z725">
        <v>0</v>
      </c>
      <c r="AA725">
        <v>0</v>
      </c>
      <c r="AB725" t="s">
        <v>9</v>
      </c>
      <c r="AC725">
        <v>0</v>
      </c>
      <c r="AD725">
        <v>0</v>
      </c>
      <c r="AE725" t="s">
        <v>10</v>
      </c>
      <c r="AF725">
        <v>32767</v>
      </c>
      <c r="AG725">
        <v>0</v>
      </c>
      <c r="AH725" t="s">
        <v>11</v>
      </c>
      <c r="AI725">
        <v>-32767</v>
      </c>
      <c r="AJ725">
        <v>0</v>
      </c>
      <c r="AK725" t="s">
        <v>12</v>
      </c>
      <c r="AL725">
        <v>0</v>
      </c>
      <c r="AM725">
        <v>0</v>
      </c>
    </row>
    <row r="726" spans="1:39" x14ac:dyDescent="0.25">
      <c r="A726" t="s">
        <v>185</v>
      </c>
      <c r="B726">
        <v>5</v>
      </c>
      <c r="C726">
        <v>125</v>
      </c>
      <c r="D726" t="s">
        <v>1</v>
      </c>
      <c r="E726">
        <v>0</v>
      </c>
      <c r="F726">
        <v>0</v>
      </c>
      <c r="G726" t="s">
        <v>2</v>
      </c>
      <c r="H726">
        <v>1587.1073490000001</v>
      </c>
      <c r="I726">
        <v>11.544435</v>
      </c>
      <c r="J726" t="s">
        <v>3</v>
      </c>
      <c r="K726">
        <v>1574.661499</v>
      </c>
      <c r="L726">
        <v>11.542078</v>
      </c>
      <c r="M726" t="s">
        <v>4</v>
      </c>
      <c r="N726">
        <v>159.56723700000001</v>
      </c>
      <c r="O726">
        <v>1.9251000000000001E-2</v>
      </c>
      <c r="P726" t="s">
        <v>5</v>
      </c>
      <c r="Q726">
        <v>0</v>
      </c>
      <c r="R726">
        <v>0</v>
      </c>
      <c r="S726" t="s">
        <v>6</v>
      </c>
      <c r="T726">
        <v>0</v>
      </c>
      <c r="U726">
        <v>0</v>
      </c>
      <c r="V726" t="s">
        <v>7</v>
      </c>
      <c r="W726">
        <v>0</v>
      </c>
      <c r="X726">
        <v>0</v>
      </c>
      <c r="Y726" t="s">
        <v>8</v>
      </c>
      <c r="Z726">
        <v>0</v>
      </c>
      <c r="AA726">
        <v>0</v>
      </c>
      <c r="AB726" t="s">
        <v>9</v>
      </c>
      <c r="AC726">
        <v>0</v>
      </c>
      <c r="AD726">
        <v>0</v>
      </c>
      <c r="AE726" t="s">
        <v>10</v>
      </c>
      <c r="AF726">
        <v>32767</v>
      </c>
      <c r="AG726">
        <v>0</v>
      </c>
      <c r="AH726" t="s">
        <v>11</v>
      </c>
      <c r="AI726">
        <v>-32767</v>
      </c>
      <c r="AJ726">
        <v>0</v>
      </c>
      <c r="AK726" t="s">
        <v>12</v>
      </c>
      <c r="AL726">
        <v>0</v>
      </c>
      <c r="AM726">
        <v>0</v>
      </c>
    </row>
    <row r="727" spans="1:39" x14ac:dyDescent="0.25">
      <c r="A727" t="s">
        <v>185</v>
      </c>
      <c r="B727">
        <v>6</v>
      </c>
      <c r="C727">
        <v>150</v>
      </c>
      <c r="D727" t="s">
        <v>1</v>
      </c>
      <c r="E727">
        <v>0</v>
      </c>
      <c r="F727">
        <v>0</v>
      </c>
      <c r="G727" t="s">
        <v>2</v>
      </c>
      <c r="H727">
        <v>1904.297329</v>
      </c>
      <c r="I727">
        <v>16.407117</v>
      </c>
      <c r="J727" t="s">
        <v>3</v>
      </c>
      <c r="K727">
        <v>1889.36429</v>
      </c>
      <c r="L727">
        <v>16.401733</v>
      </c>
      <c r="M727" t="s">
        <v>4</v>
      </c>
      <c r="N727">
        <v>191.60011499999999</v>
      </c>
      <c r="O727">
        <v>2.7888E-2</v>
      </c>
      <c r="P727" t="s">
        <v>5</v>
      </c>
      <c r="Q727">
        <v>0</v>
      </c>
      <c r="R727">
        <v>0</v>
      </c>
      <c r="S727" t="s">
        <v>6</v>
      </c>
      <c r="T727">
        <v>0</v>
      </c>
      <c r="U727">
        <v>0</v>
      </c>
      <c r="V727" t="s">
        <v>7</v>
      </c>
      <c r="W727">
        <v>0</v>
      </c>
      <c r="X727">
        <v>0</v>
      </c>
      <c r="Y727" t="s">
        <v>8</v>
      </c>
      <c r="Z727">
        <v>0</v>
      </c>
      <c r="AA727">
        <v>0</v>
      </c>
      <c r="AB727" t="s">
        <v>9</v>
      </c>
      <c r="AC727">
        <v>0</v>
      </c>
      <c r="AD727">
        <v>0</v>
      </c>
      <c r="AE727" t="s">
        <v>10</v>
      </c>
      <c r="AF727">
        <v>32767</v>
      </c>
      <c r="AG727">
        <v>0</v>
      </c>
      <c r="AH727" t="s">
        <v>11</v>
      </c>
      <c r="AI727">
        <v>-32767</v>
      </c>
      <c r="AJ727">
        <v>0</v>
      </c>
      <c r="AK727" t="s">
        <v>12</v>
      </c>
      <c r="AL727">
        <v>0</v>
      </c>
      <c r="AM727">
        <v>0</v>
      </c>
    </row>
    <row r="728" spans="1:39" x14ac:dyDescent="0.25">
      <c r="A728" t="s">
        <v>185</v>
      </c>
      <c r="B728">
        <v>7</v>
      </c>
      <c r="C728">
        <v>175</v>
      </c>
      <c r="D728" t="s">
        <v>1</v>
      </c>
      <c r="E728">
        <v>0</v>
      </c>
      <c r="F728">
        <v>0</v>
      </c>
      <c r="G728" t="s">
        <v>2</v>
      </c>
      <c r="H728">
        <v>2221.242495</v>
      </c>
      <c r="I728">
        <v>21.136327999999999</v>
      </c>
      <c r="J728" t="s">
        <v>3</v>
      </c>
      <c r="K728">
        <v>2203.8215970000001</v>
      </c>
      <c r="L728">
        <v>21.136210999999999</v>
      </c>
      <c r="M728" t="s">
        <v>4</v>
      </c>
      <c r="N728">
        <v>223.64220299999999</v>
      </c>
      <c r="O728">
        <v>3.7830000000000003E-2</v>
      </c>
      <c r="P728" t="s">
        <v>5</v>
      </c>
      <c r="Q728">
        <v>0</v>
      </c>
      <c r="R728">
        <v>0</v>
      </c>
      <c r="S728" t="s">
        <v>6</v>
      </c>
      <c r="T728">
        <v>0</v>
      </c>
      <c r="U728">
        <v>0</v>
      </c>
      <c r="V728" t="s">
        <v>7</v>
      </c>
      <c r="W728">
        <v>0</v>
      </c>
      <c r="X728">
        <v>0</v>
      </c>
      <c r="Y728" t="s">
        <v>8</v>
      </c>
      <c r="Z728">
        <v>0</v>
      </c>
      <c r="AA728">
        <v>0</v>
      </c>
      <c r="AB728" t="s">
        <v>9</v>
      </c>
      <c r="AC728">
        <v>0</v>
      </c>
      <c r="AD728">
        <v>0</v>
      </c>
      <c r="AE728" t="s">
        <v>10</v>
      </c>
      <c r="AF728">
        <v>32767</v>
      </c>
      <c r="AG728">
        <v>0</v>
      </c>
      <c r="AH728" t="s">
        <v>11</v>
      </c>
      <c r="AI728">
        <v>-32767</v>
      </c>
      <c r="AJ728">
        <v>0</v>
      </c>
      <c r="AK728" t="s">
        <v>12</v>
      </c>
      <c r="AL728">
        <v>0</v>
      </c>
      <c r="AM728">
        <v>0</v>
      </c>
    </row>
    <row r="729" spans="1:39" x14ac:dyDescent="0.25">
      <c r="A729" t="s">
        <v>185</v>
      </c>
      <c r="B729">
        <v>8</v>
      </c>
      <c r="C729">
        <v>200</v>
      </c>
      <c r="D729" t="s">
        <v>1</v>
      </c>
      <c r="E729">
        <v>0</v>
      </c>
      <c r="F729">
        <v>0</v>
      </c>
      <c r="G729" t="s">
        <v>2</v>
      </c>
      <c r="H729">
        <v>2538.0551169999999</v>
      </c>
      <c r="I729">
        <v>26.658058</v>
      </c>
      <c r="J729" t="s">
        <v>3</v>
      </c>
      <c r="K729">
        <v>2518.1466059999998</v>
      </c>
      <c r="L729">
        <v>26.655940000000001</v>
      </c>
      <c r="M729" t="s">
        <v>4</v>
      </c>
      <c r="N729">
        <v>255.72008199999999</v>
      </c>
      <c r="O729">
        <v>4.9397000000000003E-2</v>
      </c>
      <c r="P729" t="s">
        <v>5</v>
      </c>
      <c r="Q729">
        <v>0</v>
      </c>
      <c r="R729">
        <v>0</v>
      </c>
      <c r="S729" t="s">
        <v>6</v>
      </c>
      <c r="T729">
        <v>0</v>
      </c>
      <c r="U729">
        <v>0</v>
      </c>
      <c r="V729" t="s">
        <v>7</v>
      </c>
      <c r="W729">
        <v>0</v>
      </c>
      <c r="X729">
        <v>0</v>
      </c>
      <c r="Y729" t="s">
        <v>8</v>
      </c>
      <c r="Z729">
        <v>0</v>
      </c>
      <c r="AA729">
        <v>0</v>
      </c>
      <c r="AB729" t="s">
        <v>9</v>
      </c>
      <c r="AC729">
        <v>0</v>
      </c>
      <c r="AD729">
        <v>0</v>
      </c>
      <c r="AE729" t="s">
        <v>10</v>
      </c>
      <c r="AF729">
        <v>32767</v>
      </c>
      <c r="AG729">
        <v>0</v>
      </c>
      <c r="AH729" t="s">
        <v>11</v>
      </c>
      <c r="AI729">
        <v>-32767</v>
      </c>
      <c r="AJ729">
        <v>0</v>
      </c>
      <c r="AK729" t="s">
        <v>12</v>
      </c>
      <c r="AL729">
        <v>0</v>
      </c>
      <c r="AM729">
        <v>0</v>
      </c>
    </row>
    <row r="730" spans="1:39" x14ac:dyDescent="0.25">
      <c r="A730" t="s">
        <v>185</v>
      </c>
      <c r="B730">
        <v>9</v>
      </c>
      <c r="C730">
        <v>225</v>
      </c>
      <c r="D730" t="s">
        <v>1</v>
      </c>
      <c r="E730">
        <v>0</v>
      </c>
      <c r="F730">
        <v>0</v>
      </c>
      <c r="G730" t="s">
        <v>2</v>
      </c>
      <c r="H730">
        <v>2854.8193070000002</v>
      </c>
      <c r="I730">
        <v>32.280031999999999</v>
      </c>
      <c r="J730" t="s">
        <v>3</v>
      </c>
      <c r="K730">
        <v>2832.4237450000001</v>
      </c>
      <c r="L730">
        <v>32.274653000000001</v>
      </c>
      <c r="M730" t="s">
        <v>4</v>
      </c>
      <c r="N730">
        <v>287.79376999999999</v>
      </c>
      <c r="O730">
        <v>5.9872000000000002E-2</v>
      </c>
      <c r="P730" t="s">
        <v>5</v>
      </c>
      <c r="Q730">
        <v>0</v>
      </c>
      <c r="R730">
        <v>0</v>
      </c>
      <c r="S730" t="s">
        <v>6</v>
      </c>
      <c r="T730">
        <v>0</v>
      </c>
      <c r="U730">
        <v>0</v>
      </c>
      <c r="V730" t="s">
        <v>7</v>
      </c>
      <c r="W730">
        <v>0</v>
      </c>
      <c r="X730">
        <v>0</v>
      </c>
      <c r="Y730" t="s">
        <v>8</v>
      </c>
      <c r="Z730">
        <v>0</v>
      </c>
      <c r="AA730">
        <v>0</v>
      </c>
      <c r="AB730" t="s">
        <v>9</v>
      </c>
      <c r="AC730">
        <v>0</v>
      </c>
      <c r="AD730">
        <v>0</v>
      </c>
      <c r="AE730" t="s">
        <v>10</v>
      </c>
      <c r="AF730">
        <v>32767</v>
      </c>
      <c r="AG730">
        <v>0</v>
      </c>
      <c r="AH730" t="s">
        <v>11</v>
      </c>
      <c r="AI730">
        <v>-32767</v>
      </c>
      <c r="AJ730">
        <v>0</v>
      </c>
      <c r="AK730" t="s">
        <v>12</v>
      </c>
      <c r="AL730">
        <v>0</v>
      </c>
      <c r="AM730">
        <v>0</v>
      </c>
    </row>
    <row r="731" spans="1:39" x14ac:dyDescent="0.25">
      <c r="A731" t="s">
        <v>185</v>
      </c>
      <c r="B731">
        <v>10</v>
      </c>
      <c r="C731">
        <v>250</v>
      </c>
      <c r="D731" t="s">
        <v>1</v>
      </c>
      <c r="E731">
        <v>0</v>
      </c>
      <c r="F731">
        <v>0</v>
      </c>
      <c r="G731" t="s">
        <v>2</v>
      </c>
      <c r="H731">
        <v>3171.532021</v>
      </c>
      <c r="I731">
        <v>39.7209</v>
      </c>
      <c r="J731" t="s">
        <v>3</v>
      </c>
      <c r="K731">
        <v>3146.6489649999999</v>
      </c>
      <c r="L731">
        <v>39.711534999999998</v>
      </c>
      <c r="M731" t="s">
        <v>4</v>
      </c>
      <c r="N731">
        <v>319.891187</v>
      </c>
      <c r="O731">
        <v>6.8250000000000005E-2</v>
      </c>
      <c r="P731" t="s">
        <v>5</v>
      </c>
      <c r="Q731">
        <v>0</v>
      </c>
      <c r="R731">
        <v>0</v>
      </c>
      <c r="S731" t="s">
        <v>6</v>
      </c>
      <c r="T731">
        <v>0</v>
      </c>
      <c r="U731">
        <v>0</v>
      </c>
      <c r="V731" t="s">
        <v>7</v>
      </c>
      <c r="W731">
        <v>0</v>
      </c>
      <c r="X731">
        <v>0</v>
      </c>
      <c r="Y731" t="s">
        <v>8</v>
      </c>
      <c r="Z731">
        <v>0</v>
      </c>
      <c r="AA731">
        <v>0</v>
      </c>
      <c r="AB731" t="s">
        <v>9</v>
      </c>
      <c r="AC731">
        <v>0</v>
      </c>
      <c r="AD731">
        <v>0</v>
      </c>
      <c r="AE731" t="s">
        <v>10</v>
      </c>
      <c r="AF731">
        <v>32767</v>
      </c>
      <c r="AG731">
        <v>0</v>
      </c>
      <c r="AH731" t="s">
        <v>11</v>
      </c>
      <c r="AI731">
        <v>-32767</v>
      </c>
      <c r="AJ731">
        <v>0</v>
      </c>
      <c r="AK731" t="s">
        <v>12</v>
      </c>
      <c r="AL731">
        <v>0</v>
      </c>
      <c r="AM731">
        <v>0</v>
      </c>
    </row>
    <row r="732" spans="1:39" x14ac:dyDescent="0.25">
      <c r="A732" t="s">
        <v>185</v>
      </c>
      <c r="B732">
        <v>11</v>
      </c>
      <c r="C732">
        <v>275</v>
      </c>
      <c r="D732" t="s">
        <v>1</v>
      </c>
      <c r="E732">
        <v>0</v>
      </c>
      <c r="F732">
        <v>0</v>
      </c>
      <c r="G732" t="s">
        <v>2</v>
      </c>
      <c r="H732">
        <v>3488.2754</v>
      </c>
      <c r="I732">
        <v>47.530617999999997</v>
      </c>
      <c r="J732" t="s">
        <v>3</v>
      </c>
      <c r="K732">
        <v>3460.9040089999999</v>
      </c>
      <c r="L732">
        <v>47.519767999999999</v>
      </c>
      <c r="M732" t="s">
        <v>4</v>
      </c>
      <c r="N732">
        <v>351.97769199999999</v>
      </c>
      <c r="O732">
        <v>8.0702999999999997E-2</v>
      </c>
      <c r="P732" t="s">
        <v>5</v>
      </c>
      <c r="Q732">
        <v>0</v>
      </c>
      <c r="R732">
        <v>0</v>
      </c>
      <c r="S732" t="s">
        <v>6</v>
      </c>
      <c r="T732">
        <v>0</v>
      </c>
      <c r="U732">
        <v>0</v>
      </c>
      <c r="V732" t="s">
        <v>7</v>
      </c>
      <c r="W732">
        <v>0</v>
      </c>
      <c r="X732">
        <v>0</v>
      </c>
      <c r="Y732" t="s">
        <v>8</v>
      </c>
      <c r="Z732">
        <v>0</v>
      </c>
      <c r="AA732">
        <v>0</v>
      </c>
      <c r="AB732" t="s">
        <v>9</v>
      </c>
      <c r="AC732">
        <v>0</v>
      </c>
      <c r="AD732">
        <v>0</v>
      </c>
      <c r="AE732" t="s">
        <v>10</v>
      </c>
      <c r="AF732">
        <v>32767</v>
      </c>
      <c r="AG732">
        <v>0</v>
      </c>
      <c r="AH732" t="s">
        <v>11</v>
      </c>
      <c r="AI732">
        <v>-32767</v>
      </c>
      <c r="AJ732">
        <v>0</v>
      </c>
      <c r="AK732" t="s">
        <v>12</v>
      </c>
      <c r="AL732">
        <v>0</v>
      </c>
      <c r="AM732">
        <v>0</v>
      </c>
    </row>
    <row r="733" spans="1:39" x14ac:dyDescent="0.25">
      <c r="A733" t="s">
        <v>185</v>
      </c>
      <c r="B733">
        <v>12</v>
      </c>
      <c r="C733">
        <v>300</v>
      </c>
      <c r="D733" t="s">
        <v>1</v>
      </c>
      <c r="E733">
        <v>0</v>
      </c>
      <c r="F733">
        <v>0</v>
      </c>
      <c r="G733" t="s">
        <v>2</v>
      </c>
      <c r="H733">
        <v>3805.3072120000002</v>
      </c>
      <c r="I733">
        <v>56.031827999999997</v>
      </c>
      <c r="J733" t="s">
        <v>3</v>
      </c>
      <c r="K733">
        <v>3775.4486870000001</v>
      </c>
      <c r="L733">
        <v>56.005276000000002</v>
      </c>
      <c r="M733" t="s">
        <v>4</v>
      </c>
      <c r="N733">
        <v>384.05065999999999</v>
      </c>
      <c r="O733">
        <v>9.4088000000000005E-2</v>
      </c>
      <c r="P733" t="s">
        <v>5</v>
      </c>
      <c r="Q733">
        <v>0</v>
      </c>
      <c r="R733">
        <v>0</v>
      </c>
      <c r="S733" t="s">
        <v>6</v>
      </c>
      <c r="T733">
        <v>0</v>
      </c>
      <c r="U733">
        <v>0</v>
      </c>
      <c r="V733" t="s">
        <v>7</v>
      </c>
      <c r="W733">
        <v>0</v>
      </c>
      <c r="X733">
        <v>0</v>
      </c>
      <c r="Y733" t="s">
        <v>8</v>
      </c>
      <c r="Z733">
        <v>0</v>
      </c>
      <c r="AA733">
        <v>0</v>
      </c>
      <c r="AB733" t="s">
        <v>9</v>
      </c>
      <c r="AC733">
        <v>0</v>
      </c>
      <c r="AD733">
        <v>0</v>
      </c>
      <c r="AE733" t="s">
        <v>10</v>
      </c>
      <c r="AF733">
        <v>32767</v>
      </c>
      <c r="AG733">
        <v>0</v>
      </c>
      <c r="AH733" t="s">
        <v>11</v>
      </c>
      <c r="AI733">
        <v>-32767</v>
      </c>
      <c r="AJ733">
        <v>0</v>
      </c>
      <c r="AK733" t="s">
        <v>12</v>
      </c>
      <c r="AL733">
        <v>0</v>
      </c>
      <c r="AM733">
        <v>0</v>
      </c>
    </row>
    <row r="734" spans="1:39" x14ac:dyDescent="0.25">
      <c r="A734" t="s">
        <v>185</v>
      </c>
      <c r="B734">
        <v>13</v>
      </c>
      <c r="C734">
        <v>325</v>
      </c>
      <c r="D734" t="s">
        <v>1</v>
      </c>
      <c r="E734">
        <v>0</v>
      </c>
      <c r="F734">
        <v>0</v>
      </c>
      <c r="G734" t="s">
        <v>2</v>
      </c>
      <c r="H734">
        <v>4122.6964449999996</v>
      </c>
      <c r="I734">
        <v>65.596536999999998</v>
      </c>
      <c r="J734" t="s">
        <v>3</v>
      </c>
      <c r="K734">
        <v>4090.3508059999999</v>
      </c>
      <c r="L734">
        <v>65.561592000000005</v>
      </c>
      <c r="M734" t="s">
        <v>4</v>
      </c>
      <c r="N734">
        <v>416.11229200000002</v>
      </c>
      <c r="O734">
        <v>0.10276</v>
      </c>
      <c r="P734" t="s">
        <v>5</v>
      </c>
      <c r="Q734">
        <v>0</v>
      </c>
      <c r="R734">
        <v>0</v>
      </c>
      <c r="S734" t="s">
        <v>6</v>
      </c>
      <c r="T734">
        <v>0</v>
      </c>
      <c r="U734">
        <v>0</v>
      </c>
      <c r="V734" t="s">
        <v>7</v>
      </c>
      <c r="W734">
        <v>0</v>
      </c>
      <c r="X734">
        <v>0</v>
      </c>
      <c r="Y734" t="s">
        <v>8</v>
      </c>
      <c r="Z734">
        <v>0</v>
      </c>
      <c r="AA734">
        <v>0</v>
      </c>
      <c r="AB734" t="s">
        <v>9</v>
      </c>
      <c r="AC734">
        <v>0</v>
      </c>
      <c r="AD734">
        <v>0</v>
      </c>
      <c r="AE734" t="s">
        <v>10</v>
      </c>
      <c r="AF734">
        <v>32767</v>
      </c>
      <c r="AG734">
        <v>0</v>
      </c>
      <c r="AH734" t="s">
        <v>11</v>
      </c>
      <c r="AI734">
        <v>-32767</v>
      </c>
      <c r="AJ734">
        <v>0</v>
      </c>
      <c r="AK734" t="s">
        <v>12</v>
      </c>
      <c r="AL734">
        <v>0</v>
      </c>
      <c r="AM734">
        <v>0</v>
      </c>
    </row>
    <row r="735" spans="1:39" x14ac:dyDescent="0.25">
      <c r="A735" t="s">
        <v>185</v>
      </c>
      <c r="B735">
        <v>14</v>
      </c>
      <c r="C735">
        <v>350</v>
      </c>
      <c r="D735" t="s">
        <v>1</v>
      </c>
      <c r="E735">
        <v>0</v>
      </c>
      <c r="F735">
        <v>0</v>
      </c>
      <c r="G735" t="s">
        <v>2</v>
      </c>
      <c r="H735">
        <v>4440.4520409999996</v>
      </c>
      <c r="I735">
        <v>76.134949000000006</v>
      </c>
      <c r="J735" t="s">
        <v>3</v>
      </c>
      <c r="K735">
        <v>4405.6179389999998</v>
      </c>
      <c r="L735">
        <v>76.085265000000007</v>
      </c>
      <c r="M735" t="s">
        <v>4</v>
      </c>
      <c r="N735">
        <v>448.17561499999999</v>
      </c>
      <c r="O735">
        <v>0.116956</v>
      </c>
      <c r="P735" t="s">
        <v>5</v>
      </c>
      <c r="Q735">
        <v>0</v>
      </c>
      <c r="R735">
        <v>0</v>
      </c>
      <c r="S735" t="s">
        <v>6</v>
      </c>
      <c r="T735">
        <v>0</v>
      </c>
      <c r="U735">
        <v>0</v>
      </c>
      <c r="V735" t="s">
        <v>7</v>
      </c>
      <c r="W735">
        <v>0</v>
      </c>
      <c r="X735">
        <v>0</v>
      </c>
      <c r="Y735" t="s">
        <v>8</v>
      </c>
      <c r="Z735">
        <v>0</v>
      </c>
      <c r="AA735">
        <v>0</v>
      </c>
      <c r="AB735" t="s">
        <v>9</v>
      </c>
      <c r="AC735">
        <v>0</v>
      </c>
      <c r="AD735">
        <v>0</v>
      </c>
      <c r="AE735" t="s">
        <v>10</v>
      </c>
      <c r="AF735">
        <v>32767</v>
      </c>
      <c r="AG735">
        <v>0</v>
      </c>
      <c r="AH735" t="s">
        <v>11</v>
      </c>
      <c r="AI735">
        <v>-32767</v>
      </c>
      <c r="AJ735">
        <v>0</v>
      </c>
      <c r="AK735" t="s">
        <v>12</v>
      </c>
      <c r="AL735">
        <v>0</v>
      </c>
      <c r="AM735">
        <v>0</v>
      </c>
    </row>
    <row r="736" spans="1:39" x14ac:dyDescent="0.25">
      <c r="A736" t="s">
        <v>185</v>
      </c>
      <c r="B736">
        <v>15</v>
      </c>
      <c r="C736">
        <v>375</v>
      </c>
      <c r="D736" t="s">
        <v>1</v>
      </c>
      <c r="E736">
        <v>0</v>
      </c>
      <c r="F736">
        <v>0</v>
      </c>
      <c r="G736" t="s">
        <v>2</v>
      </c>
      <c r="H736">
        <v>4758.7036520000001</v>
      </c>
      <c r="I736">
        <v>89.430248000000006</v>
      </c>
      <c r="J736" t="s">
        <v>3</v>
      </c>
      <c r="K736">
        <v>4721.3804200000004</v>
      </c>
      <c r="L736">
        <v>89.363123999999999</v>
      </c>
      <c r="M736" t="s">
        <v>4</v>
      </c>
      <c r="N736">
        <v>480.22176100000001</v>
      </c>
      <c r="O736">
        <v>0.125079</v>
      </c>
      <c r="P736" t="s">
        <v>5</v>
      </c>
      <c r="Q736">
        <v>0</v>
      </c>
      <c r="R736">
        <v>0</v>
      </c>
      <c r="S736" t="s">
        <v>6</v>
      </c>
      <c r="T736">
        <v>0</v>
      </c>
      <c r="U736">
        <v>0</v>
      </c>
      <c r="V736" t="s">
        <v>7</v>
      </c>
      <c r="W736">
        <v>0</v>
      </c>
      <c r="X736">
        <v>0</v>
      </c>
      <c r="Y736" t="s">
        <v>8</v>
      </c>
      <c r="Z736">
        <v>0</v>
      </c>
      <c r="AA736">
        <v>0</v>
      </c>
      <c r="AB736" t="s">
        <v>9</v>
      </c>
      <c r="AC736">
        <v>0</v>
      </c>
      <c r="AD736">
        <v>0</v>
      </c>
      <c r="AE736" t="s">
        <v>10</v>
      </c>
      <c r="AF736">
        <v>32767</v>
      </c>
      <c r="AG736">
        <v>0</v>
      </c>
      <c r="AH736" t="s">
        <v>11</v>
      </c>
      <c r="AI736">
        <v>-32767</v>
      </c>
      <c r="AJ736">
        <v>0</v>
      </c>
      <c r="AK736" t="s">
        <v>12</v>
      </c>
      <c r="AL736">
        <v>0</v>
      </c>
      <c r="AM736">
        <v>0</v>
      </c>
    </row>
    <row r="737" spans="1:39" x14ac:dyDescent="0.25">
      <c r="A737" t="s">
        <v>185</v>
      </c>
      <c r="B737">
        <v>16</v>
      </c>
      <c r="C737">
        <v>400</v>
      </c>
      <c r="D737" t="s">
        <v>1</v>
      </c>
      <c r="E737">
        <v>0</v>
      </c>
      <c r="F737">
        <v>0</v>
      </c>
      <c r="G737" t="s">
        <v>2</v>
      </c>
      <c r="H737">
        <v>5077.571758</v>
      </c>
      <c r="I737">
        <v>100.320841</v>
      </c>
      <c r="J737" t="s">
        <v>3</v>
      </c>
      <c r="K737">
        <v>5037.759951</v>
      </c>
      <c r="L737">
        <v>100.25327299999999</v>
      </c>
      <c r="M737" t="s">
        <v>4</v>
      </c>
      <c r="N737">
        <v>512.250629</v>
      </c>
      <c r="O737">
        <v>0.13856399999999999</v>
      </c>
      <c r="P737" t="s">
        <v>5</v>
      </c>
      <c r="Q737">
        <v>0</v>
      </c>
      <c r="R737">
        <v>0</v>
      </c>
      <c r="S737" t="s">
        <v>6</v>
      </c>
      <c r="T737">
        <v>0</v>
      </c>
      <c r="U737">
        <v>0</v>
      </c>
      <c r="V737" t="s">
        <v>7</v>
      </c>
      <c r="W737">
        <v>0</v>
      </c>
      <c r="X737">
        <v>0</v>
      </c>
      <c r="Y737" t="s">
        <v>8</v>
      </c>
      <c r="Z737">
        <v>0</v>
      </c>
      <c r="AA737">
        <v>0</v>
      </c>
      <c r="AB737" t="s">
        <v>9</v>
      </c>
      <c r="AC737">
        <v>0</v>
      </c>
      <c r="AD737">
        <v>0</v>
      </c>
      <c r="AE737" t="s">
        <v>10</v>
      </c>
      <c r="AF737">
        <v>32767</v>
      </c>
      <c r="AG737">
        <v>0</v>
      </c>
      <c r="AH737" t="s">
        <v>11</v>
      </c>
      <c r="AI737">
        <v>-32767</v>
      </c>
      <c r="AJ737">
        <v>0</v>
      </c>
      <c r="AK737" t="s">
        <v>12</v>
      </c>
      <c r="AL737">
        <v>0</v>
      </c>
      <c r="AM737">
        <v>0</v>
      </c>
    </row>
    <row r="738" spans="1:39" x14ac:dyDescent="0.25">
      <c r="A738" t="s">
        <v>185</v>
      </c>
      <c r="B738">
        <v>17</v>
      </c>
      <c r="C738">
        <v>425</v>
      </c>
      <c r="D738" t="s">
        <v>1</v>
      </c>
      <c r="E738">
        <v>0</v>
      </c>
      <c r="F738">
        <v>0</v>
      </c>
      <c r="G738" t="s">
        <v>2</v>
      </c>
      <c r="H738">
        <v>5396.9228910000002</v>
      </c>
      <c r="I738">
        <v>112.028391</v>
      </c>
      <c r="J738" t="s">
        <v>3</v>
      </c>
      <c r="K738">
        <v>5354.6245120000003</v>
      </c>
      <c r="L738">
        <v>111.95552600000001</v>
      </c>
      <c r="M738" t="s">
        <v>4</v>
      </c>
      <c r="N738">
        <v>544.26855</v>
      </c>
      <c r="O738">
        <v>0.152778</v>
      </c>
      <c r="P738" t="s">
        <v>5</v>
      </c>
      <c r="Q738">
        <v>0</v>
      </c>
      <c r="R738">
        <v>0</v>
      </c>
      <c r="S738" t="s">
        <v>6</v>
      </c>
      <c r="T738">
        <v>0</v>
      </c>
      <c r="U738">
        <v>0</v>
      </c>
      <c r="V738" t="s">
        <v>7</v>
      </c>
      <c r="W738">
        <v>0</v>
      </c>
      <c r="X738">
        <v>0</v>
      </c>
      <c r="Y738" t="s">
        <v>8</v>
      </c>
      <c r="Z738">
        <v>0</v>
      </c>
      <c r="AA738">
        <v>0</v>
      </c>
      <c r="AB738" t="s">
        <v>9</v>
      </c>
      <c r="AC738">
        <v>0</v>
      </c>
      <c r="AD738">
        <v>0</v>
      </c>
      <c r="AE738" t="s">
        <v>10</v>
      </c>
      <c r="AF738">
        <v>32767</v>
      </c>
      <c r="AG738">
        <v>0</v>
      </c>
      <c r="AH738" t="s">
        <v>11</v>
      </c>
      <c r="AI738">
        <v>-32767</v>
      </c>
      <c r="AJ738">
        <v>0</v>
      </c>
      <c r="AK738" t="s">
        <v>12</v>
      </c>
      <c r="AL738">
        <v>0</v>
      </c>
      <c r="AM738">
        <v>0</v>
      </c>
    </row>
    <row r="739" spans="1:39" x14ac:dyDescent="0.25">
      <c r="A739" t="s">
        <v>185</v>
      </c>
      <c r="B739">
        <v>18</v>
      </c>
      <c r="C739">
        <v>450</v>
      </c>
      <c r="D739" t="s">
        <v>1</v>
      </c>
      <c r="E739">
        <v>0</v>
      </c>
      <c r="F739">
        <v>0</v>
      </c>
      <c r="G739" t="s">
        <v>2</v>
      </c>
      <c r="H739">
        <v>5716.6511520000004</v>
      </c>
      <c r="I739">
        <v>129.438783</v>
      </c>
      <c r="J739" t="s">
        <v>3</v>
      </c>
      <c r="K739">
        <v>5671.8646879999997</v>
      </c>
      <c r="L739">
        <v>129.36430999999999</v>
      </c>
      <c r="M739" t="s">
        <v>4</v>
      </c>
      <c r="N739">
        <v>576.27713300000005</v>
      </c>
      <c r="O739">
        <v>0.163442</v>
      </c>
      <c r="P739" t="s">
        <v>5</v>
      </c>
      <c r="Q739">
        <v>0</v>
      </c>
      <c r="R739">
        <v>0</v>
      </c>
      <c r="S739" t="s">
        <v>6</v>
      </c>
      <c r="T739">
        <v>0</v>
      </c>
      <c r="U739">
        <v>0</v>
      </c>
      <c r="V739" t="s">
        <v>7</v>
      </c>
      <c r="W739">
        <v>0</v>
      </c>
      <c r="X739">
        <v>0</v>
      </c>
      <c r="Y739" t="s">
        <v>8</v>
      </c>
      <c r="Z739">
        <v>0</v>
      </c>
      <c r="AA739">
        <v>0</v>
      </c>
      <c r="AB739" t="s">
        <v>9</v>
      </c>
      <c r="AC739">
        <v>0</v>
      </c>
      <c r="AD739">
        <v>0</v>
      </c>
      <c r="AE739" t="s">
        <v>10</v>
      </c>
      <c r="AF739">
        <v>32767</v>
      </c>
      <c r="AG739">
        <v>0</v>
      </c>
      <c r="AH739" t="s">
        <v>11</v>
      </c>
      <c r="AI739">
        <v>-32767</v>
      </c>
      <c r="AJ739">
        <v>0</v>
      </c>
      <c r="AK739" t="s">
        <v>12</v>
      </c>
      <c r="AL739">
        <v>0</v>
      </c>
      <c r="AM739">
        <v>0</v>
      </c>
    </row>
    <row r="740" spans="1:39" x14ac:dyDescent="0.25">
      <c r="A740" t="s">
        <v>185</v>
      </c>
      <c r="B740">
        <v>19</v>
      </c>
      <c r="C740">
        <v>475</v>
      </c>
      <c r="D740" t="s">
        <v>1</v>
      </c>
      <c r="E740">
        <v>0</v>
      </c>
      <c r="F740">
        <v>0</v>
      </c>
      <c r="G740" t="s">
        <v>2</v>
      </c>
      <c r="H740">
        <v>6036.7795900000001</v>
      </c>
      <c r="I740">
        <v>147.041843</v>
      </c>
      <c r="J740" t="s">
        <v>3</v>
      </c>
      <c r="K740">
        <v>5989.5053129999997</v>
      </c>
      <c r="L740">
        <v>146.95024900000001</v>
      </c>
      <c r="M740" t="s">
        <v>4</v>
      </c>
      <c r="N740">
        <v>608.28282100000001</v>
      </c>
      <c r="O740">
        <v>0.17417199999999999</v>
      </c>
      <c r="P740" t="s">
        <v>5</v>
      </c>
      <c r="Q740">
        <v>0</v>
      </c>
      <c r="R740">
        <v>0</v>
      </c>
      <c r="S740" t="s">
        <v>6</v>
      </c>
      <c r="T740">
        <v>0</v>
      </c>
      <c r="U740">
        <v>0</v>
      </c>
      <c r="V740" t="s">
        <v>7</v>
      </c>
      <c r="W740">
        <v>0</v>
      </c>
      <c r="X740">
        <v>0</v>
      </c>
      <c r="Y740" t="s">
        <v>8</v>
      </c>
      <c r="Z740">
        <v>0</v>
      </c>
      <c r="AA740">
        <v>0</v>
      </c>
      <c r="AB740" t="s">
        <v>9</v>
      </c>
      <c r="AC740">
        <v>0</v>
      </c>
      <c r="AD740">
        <v>0</v>
      </c>
      <c r="AE740" t="s">
        <v>10</v>
      </c>
      <c r="AF740">
        <v>32767</v>
      </c>
      <c r="AG740">
        <v>0</v>
      </c>
      <c r="AH740" t="s">
        <v>11</v>
      </c>
      <c r="AI740">
        <v>-32767</v>
      </c>
      <c r="AJ740">
        <v>0</v>
      </c>
      <c r="AK740" t="s">
        <v>12</v>
      </c>
      <c r="AL740">
        <v>0</v>
      </c>
      <c r="AM740">
        <v>0</v>
      </c>
    </row>
    <row r="741" spans="1:39" x14ac:dyDescent="0.25">
      <c r="A741" t="s">
        <v>185</v>
      </c>
      <c r="B741">
        <v>20</v>
      </c>
      <c r="C741">
        <v>500</v>
      </c>
      <c r="D741" t="s">
        <v>1</v>
      </c>
      <c r="E741">
        <v>0</v>
      </c>
      <c r="F741">
        <v>0</v>
      </c>
      <c r="G741" t="s">
        <v>2</v>
      </c>
      <c r="H741">
        <v>6357.4422850000001</v>
      </c>
      <c r="I741">
        <v>162.316124</v>
      </c>
      <c r="J741" t="s">
        <v>3</v>
      </c>
      <c r="K741">
        <v>6307.6805569999997</v>
      </c>
      <c r="L741">
        <v>162.24395999999999</v>
      </c>
      <c r="M741" t="s">
        <v>4</v>
      </c>
      <c r="N741">
        <v>640.283231</v>
      </c>
      <c r="O741">
        <v>0.18207999999999999</v>
      </c>
      <c r="P741" t="s">
        <v>5</v>
      </c>
      <c r="Q741">
        <v>0</v>
      </c>
      <c r="R741">
        <v>0</v>
      </c>
      <c r="S741" t="s">
        <v>6</v>
      </c>
      <c r="T741">
        <v>0</v>
      </c>
      <c r="U741">
        <v>0</v>
      </c>
      <c r="V741" t="s">
        <v>7</v>
      </c>
      <c r="W741">
        <v>0</v>
      </c>
      <c r="X741">
        <v>0</v>
      </c>
      <c r="Y741" t="s">
        <v>8</v>
      </c>
      <c r="Z741">
        <v>0</v>
      </c>
      <c r="AA741">
        <v>0</v>
      </c>
      <c r="AB741" t="s">
        <v>9</v>
      </c>
      <c r="AC741">
        <v>0</v>
      </c>
      <c r="AD741">
        <v>0</v>
      </c>
      <c r="AE741" t="s">
        <v>10</v>
      </c>
      <c r="AF741">
        <v>32767</v>
      </c>
      <c r="AG741">
        <v>0</v>
      </c>
      <c r="AH741" t="s">
        <v>11</v>
      </c>
      <c r="AI741">
        <v>-32767</v>
      </c>
      <c r="AJ741">
        <v>0</v>
      </c>
      <c r="AK741" t="s">
        <v>12</v>
      </c>
      <c r="AL741">
        <v>0</v>
      </c>
      <c r="AM741">
        <v>0</v>
      </c>
    </row>
    <row r="742" spans="1:39" x14ac:dyDescent="0.25">
      <c r="A742" t="s">
        <v>233</v>
      </c>
      <c r="B742">
        <v>1</v>
      </c>
      <c r="C742">
        <v>25</v>
      </c>
      <c r="D742" t="s">
        <v>1</v>
      </c>
      <c r="E742">
        <v>0</v>
      </c>
      <c r="F742">
        <v>0</v>
      </c>
      <c r="G742" t="s">
        <v>2</v>
      </c>
      <c r="H742">
        <v>506.25196799999998</v>
      </c>
      <c r="I742">
        <v>0.85205200000000003</v>
      </c>
      <c r="J742" t="s">
        <v>3</v>
      </c>
      <c r="K742">
        <v>502.51540299999999</v>
      </c>
      <c r="L742">
        <v>0.80919300000000005</v>
      </c>
      <c r="M742" t="s">
        <v>4</v>
      </c>
      <c r="N742">
        <v>187.12185299999999</v>
      </c>
      <c r="O742">
        <v>4.8550000000000003E-2</v>
      </c>
      <c r="P742" t="s">
        <v>5</v>
      </c>
      <c r="Q742">
        <v>3.601102</v>
      </c>
      <c r="R742">
        <v>5.1699999999999999E-4</v>
      </c>
      <c r="S742" t="s">
        <v>6</v>
      </c>
      <c r="T742">
        <v>281.78002099999998</v>
      </c>
      <c r="U742">
        <v>0.66122099999999995</v>
      </c>
      <c r="V742" t="s">
        <v>7</v>
      </c>
      <c r="W742">
        <v>0.33931499999999998</v>
      </c>
      <c r="X742">
        <v>6.2000000000000003E-5</v>
      </c>
      <c r="Y742" t="s">
        <v>8</v>
      </c>
      <c r="Z742">
        <v>0</v>
      </c>
      <c r="AA742">
        <v>0</v>
      </c>
      <c r="AB742" t="s">
        <v>9</v>
      </c>
      <c r="AC742">
        <v>0</v>
      </c>
      <c r="AD742">
        <v>0</v>
      </c>
      <c r="AE742" t="s">
        <v>10</v>
      </c>
      <c r="AF742">
        <v>0.295041</v>
      </c>
      <c r="AG742">
        <v>7.4999999999999993E-5</v>
      </c>
      <c r="AH742" t="s">
        <v>11</v>
      </c>
      <c r="AI742">
        <v>0.70860299999999998</v>
      </c>
      <c r="AJ742">
        <v>5.8E-5</v>
      </c>
      <c r="AK742" t="s">
        <v>12</v>
      </c>
      <c r="AL742">
        <v>0</v>
      </c>
      <c r="AM742">
        <v>0</v>
      </c>
    </row>
    <row r="743" spans="1:39" x14ac:dyDescent="0.25">
      <c r="A743" t="s">
        <v>186</v>
      </c>
      <c r="B743">
        <v>2</v>
      </c>
      <c r="C743">
        <v>50</v>
      </c>
      <c r="D743" t="s">
        <v>1</v>
      </c>
      <c r="E743">
        <v>0</v>
      </c>
      <c r="F743">
        <v>0</v>
      </c>
      <c r="G743" t="s">
        <v>2</v>
      </c>
      <c r="H743">
        <v>1013.107548</v>
      </c>
      <c r="I743">
        <v>2.705152</v>
      </c>
      <c r="J743" t="s">
        <v>3</v>
      </c>
      <c r="K743">
        <v>1005.841517</v>
      </c>
      <c r="L743">
        <v>2.6933699999999998</v>
      </c>
      <c r="M743" t="s">
        <v>4</v>
      </c>
      <c r="N743">
        <v>373.04647199999999</v>
      </c>
      <c r="O743">
        <v>8.2354999999999998E-2</v>
      </c>
      <c r="P743" t="s">
        <v>5</v>
      </c>
      <c r="Q743">
        <v>7.1985229999999998</v>
      </c>
      <c r="R743">
        <v>5.3200000000000003E-4</v>
      </c>
      <c r="S743" t="s">
        <v>6</v>
      </c>
      <c r="T743">
        <v>565.37411499999996</v>
      </c>
      <c r="U743">
        <v>2.3745189999999998</v>
      </c>
      <c r="V743" t="s">
        <v>7</v>
      </c>
      <c r="W743">
        <v>0.65082499999999999</v>
      </c>
      <c r="X743">
        <v>7.1000000000000005E-5</v>
      </c>
      <c r="Y743" t="s">
        <v>8</v>
      </c>
      <c r="Z743">
        <v>0</v>
      </c>
      <c r="AA743">
        <v>0</v>
      </c>
      <c r="AB743" t="s">
        <v>9</v>
      </c>
      <c r="AC743">
        <v>0</v>
      </c>
      <c r="AD743">
        <v>0</v>
      </c>
      <c r="AE743" t="s">
        <v>10</v>
      </c>
      <c r="AF743">
        <v>0.29063299999999997</v>
      </c>
      <c r="AG743">
        <v>8.3999999999999995E-5</v>
      </c>
      <c r="AH743" t="s">
        <v>11</v>
      </c>
      <c r="AI743">
        <v>0.71105200000000002</v>
      </c>
      <c r="AJ743">
        <v>6.0999999999999999E-5</v>
      </c>
      <c r="AK743" t="s">
        <v>12</v>
      </c>
      <c r="AL743">
        <v>0</v>
      </c>
      <c r="AM743">
        <v>0</v>
      </c>
    </row>
    <row r="744" spans="1:39" x14ac:dyDescent="0.25">
      <c r="A744" t="s">
        <v>186</v>
      </c>
      <c r="B744">
        <v>3</v>
      </c>
      <c r="C744">
        <v>75</v>
      </c>
      <c r="D744" t="s">
        <v>1</v>
      </c>
      <c r="E744">
        <v>0</v>
      </c>
      <c r="F744">
        <v>0</v>
      </c>
      <c r="G744" t="s">
        <v>2</v>
      </c>
      <c r="H744">
        <v>1520.5851319999999</v>
      </c>
      <c r="I744">
        <v>6.8968069999999999</v>
      </c>
      <c r="J744" t="s">
        <v>3</v>
      </c>
      <c r="K744">
        <v>1509.7900979999999</v>
      </c>
      <c r="L744">
        <v>6.8937920000000004</v>
      </c>
      <c r="M744" t="s">
        <v>4</v>
      </c>
      <c r="N744">
        <v>559.02510299999994</v>
      </c>
      <c r="O744">
        <v>0.12547800000000001</v>
      </c>
      <c r="P744" t="s">
        <v>5</v>
      </c>
      <c r="Q744">
        <v>10.794795000000001</v>
      </c>
      <c r="R744">
        <v>5.6800000000000004E-4</v>
      </c>
      <c r="S744" t="s">
        <v>6</v>
      </c>
      <c r="T744">
        <v>849.30505900000003</v>
      </c>
      <c r="U744">
        <v>5.6181539999999996</v>
      </c>
      <c r="V744" t="s">
        <v>7</v>
      </c>
      <c r="W744">
        <v>0.96151799999999998</v>
      </c>
      <c r="X744">
        <v>8.6000000000000003E-5</v>
      </c>
      <c r="Y744" t="s">
        <v>8</v>
      </c>
      <c r="Z744">
        <v>0</v>
      </c>
      <c r="AA744">
        <v>0</v>
      </c>
      <c r="AB744" t="s">
        <v>9</v>
      </c>
      <c r="AC744">
        <v>0</v>
      </c>
      <c r="AD744">
        <v>0</v>
      </c>
      <c r="AE744" t="s">
        <v>10</v>
      </c>
      <c r="AF744">
        <v>0.28811799999999999</v>
      </c>
      <c r="AG744">
        <v>6.2000000000000003E-5</v>
      </c>
      <c r="AH744" t="s">
        <v>11</v>
      </c>
      <c r="AI744">
        <v>0.71161700000000006</v>
      </c>
      <c r="AJ744">
        <v>6.0000000000000002E-5</v>
      </c>
      <c r="AK744" t="s">
        <v>12</v>
      </c>
      <c r="AL744">
        <v>0.06</v>
      </c>
      <c r="AM744">
        <v>5.6399999999999999E-2</v>
      </c>
    </row>
    <row r="745" spans="1:39" x14ac:dyDescent="0.25">
      <c r="A745" t="s">
        <v>186</v>
      </c>
      <c r="B745">
        <v>4</v>
      </c>
      <c r="C745">
        <v>100</v>
      </c>
      <c r="D745" t="s">
        <v>1</v>
      </c>
      <c r="E745">
        <v>0</v>
      </c>
      <c r="F745">
        <v>0</v>
      </c>
      <c r="G745" t="s">
        <v>2</v>
      </c>
      <c r="H745">
        <v>2027.6004390000001</v>
      </c>
      <c r="I745">
        <v>11.306535</v>
      </c>
      <c r="J745" t="s">
        <v>3</v>
      </c>
      <c r="K745">
        <v>2013.274641</v>
      </c>
      <c r="L745">
        <v>11.307809000000001</v>
      </c>
      <c r="M745" t="s">
        <v>4</v>
      </c>
      <c r="N745">
        <v>744.94749100000001</v>
      </c>
      <c r="O745">
        <v>0.17837800000000001</v>
      </c>
      <c r="P745" t="s">
        <v>5</v>
      </c>
      <c r="Q745">
        <v>14.392794</v>
      </c>
      <c r="R745">
        <v>6.4899999999999995E-4</v>
      </c>
      <c r="S745" t="s">
        <v>6</v>
      </c>
      <c r="T745">
        <v>1132.9661430000001</v>
      </c>
      <c r="U745">
        <v>9.5958159999999992</v>
      </c>
      <c r="V745" t="s">
        <v>7</v>
      </c>
      <c r="W745">
        <v>1.271523</v>
      </c>
      <c r="X745">
        <v>1.5100000000000001E-4</v>
      </c>
      <c r="Y745" t="s">
        <v>8</v>
      </c>
      <c r="Z745">
        <v>0</v>
      </c>
      <c r="AA745">
        <v>0</v>
      </c>
      <c r="AB745" t="s">
        <v>9</v>
      </c>
      <c r="AC745">
        <v>0</v>
      </c>
      <c r="AD745">
        <v>0</v>
      </c>
      <c r="AE745" t="s">
        <v>10</v>
      </c>
      <c r="AF745">
        <v>0.28645300000000001</v>
      </c>
      <c r="AG745">
        <v>4.6999999999999997E-5</v>
      </c>
      <c r="AH745" t="s">
        <v>11</v>
      </c>
      <c r="AI745">
        <v>0.71172899999999995</v>
      </c>
      <c r="AJ745">
        <v>6.0000000000000002E-5</v>
      </c>
      <c r="AK745" t="s">
        <v>12</v>
      </c>
      <c r="AL745">
        <v>0.12</v>
      </c>
      <c r="AM745">
        <v>0.1056</v>
      </c>
    </row>
    <row r="746" spans="1:39" x14ac:dyDescent="0.25">
      <c r="A746" t="s">
        <v>186</v>
      </c>
      <c r="B746">
        <v>5</v>
      </c>
      <c r="C746">
        <v>125</v>
      </c>
      <c r="D746" t="s">
        <v>1</v>
      </c>
      <c r="E746">
        <v>0</v>
      </c>
      <c r="F746">
        <v>0</v>
      </c>
      <c r="G746" t="s">
        <v>2</v>
      </c>
      <c r="H746">
        <v>2534.4537009999999</v>
      </c>
      <c r="I746">
        <v>18.278462999999999</v>
      </c>
      <c r="J746" t="s">
        <v>3</v>
      </c>
      <c r="K746">
        <v>2516.5968509999998</v>
      </c>
      <c r="L746">
        <v>18.244046000000001</v>
      </c>
      <c r="M746" t="s">
        <v>4</v>
      </c>
      <c r="N746">
        <v>930.92654100000004</v>
      </c>
      <c r="O746">
        <v>0.22022700000000001</v>
      </c>
      <c r="P746" t="s">
        <v>5</v>
      </c>
      <c r="Q746">
        <v>17.990722000000002</v>
      </c>
      <c r="R746">
        <v>7.0299999999999996E-4</v>
      </c>
      <c r="S746" t="s">
        <v>6</v>
      </c>
      <c r="T746">
        <v>1416.2100069999999</v>
      </c>
      <c r="U746">
        <v>14.315504000000001</v>
      </c>
      <c r="V746" t="s">
        <v>7</v>
      </c>
      <c r="W746">
        <v>1.5822510000000001</v>
      </c>
      <c r="X746">
        <v>1.9599999999999999E-4</v>
      </c>
      <c r="Y746" t="s">
        <v>8</v>
      </c>
      <c r="Z746">
        <v>0</v>
      </c>
      <c r="AA746">
        <v>0</v>
      </c>
      <c r="AB746" t="s">
        <v>9</v>
      </c>
      <c r="AC746">
        <v>0</v>
      </c>
      <c r="AD746">
        <v>0</v>
      </c>
      <c r="AE746" t="s">
        <v>10</v>
      </c>
      <c r="AF746">
        <v>0.285082</v>
      </c>
      <c r="AG746">
        <v>3.1000000000000001E-5</v>
      </c>
      <c r="AH746" t="s">
        <v>11</v>
      </c>
      <c r="AI746">
        <v>0.71334900000000001</v>
      </c>
      <c r="AJ746">
        <v>6.7999999999999999E-5</v>
      </c>
      <c r="AK746" t="s">
        <v>12</v>
      </c>
      <c r="AL746">
        <v>0.28000000000000003</v>
      </c>
      <c r="AM746">
        <v>0.2016</v>
      </c>
    </row>
    <row r="747" spans="1:39" x14ac:dyDescent="0.25">
      <c r="A747" t="s">
        <v>186</v>
      </c>
      <c r="B747">
        <v>6</v>
      </c>
      <c r="C747">
        <v>150</v>
      </c>
      <c r="D747" t="s">
        <v>1</v>
      </c>
      <c r="E747">
        <v>0</v>
      </c>
      <c r="F747">
        <v>0</v>
      </c>
      <c r="G747" t="s">
        <v>2</v>
      </c>
      <c r="H747">
        <v>3040.7111329999998</v>
      </c>
      <c r="I747">
        <v>25.210903999999999</v>
      </c>
      <c r="J747" t="s">
        <v>3</v>
      </c>
      <c r="K747">
        <v>3019.3250050000001</v>
      </c>
      <c r="L747">
        <v>25.241275000000002</v>
      </c>
      <c r="M747" t="s">
        <v>4</v>
      </c>
      <c r="N747">
        <v>1116.8763180000001</v>
      </c>
      <c r="O747">
        <v>0.33047300000000002</v>
      </c>
      <c r="P747" t="s">
        <v>5</v>
      </c>
      <c r="Q747">
        <v>21.587367</v>
      </c>
      <c r="R747">
        <v>7.2400000000000003E-4</v>
      </c>
      <c r="S747" t="s">
        <v>6</v>
      </c>
      <c r="T747">
        <v>1699.0014430000001</v>
      </c>
      <c r="U747">
        <v>20.021204000000001</v>
      </c>
      <c r="V747" t="s">
        <v>7</v>
      </c>
      <c r="W747">
        <v>1.893238</v>
      </c>
      <c r="X747">
        <v>2.7599999999999999E-4</v>
      </c>
      <c r="Y747" t="s">
        <v>8</v>
      </c>
      <c r="Z747">
        <v>0</v>
      </c>
      <c r="AA747">
        <v>0</v>
      </c>
      <c r="AB747" t="s">
        <v>9</v>
      </c>
      <c r="AC747">
        <v>0</v>
      </c>
      <c r="AD747">
        <v>0</v>
      </c>
      <c r="AE747" t="s">
        <v>10</v>
      </c>
      <c r="AF747">
        <v>0.28443499999999999</v>
      </c>
      <c r="AG747">
        <v>2.3E-5</v>
      </c>
      <c r="AH747" t="s">
        <v>11</v>
      </c>
      <c r="AI747">
        <v>0.71362099999999995</v>
      </c>
      <c r="AJ747">
        <v>7.2999999999999999E-5</v>
      </c>
      <c r="AK747" t="s">
        <v>12</v>
      </c>
      <c r="AL747">
        <v>0.48</v>
      </c>
      <c r="AM747">
        <v>0.4496</v>
      </c>
    </row>
    <row r="748" spans="1:39" x14ac:dyDescent="0.25">
      <c r="A748" t="s">
        <v>186</v>
      </c>
      <c r="B748">
        <v>7</v>
      </c>
      <c r="C748">
        <v>175</v>
      </c>
      <c r="D748" t="s">
        <v>1</v>
      </c>
      <c r="E748">
        <v>0</v>
      </c>
      <c r="F748">
        <v>0</v>
      </c>
      <c r="G748" t="s">
        <v>2</v>
      </c>
      <c r="H748">
        <v>3546.5707910000001</v>
      </c>
      <c r="I748">
        <v>35.088948000000002</v>
      </c>
      <c r="J748" t="s">
        <v>3</v>
      </c>
      <c r="K748">
        <v>3521.6573680000001</v>
      </c>
      <c r="L748">
        <v>35.132835999999998</v>
      </c>
      <c r="M748" t="s">
        <v>4</v>
      </c>
      <c r="N748">
        <v>1302.7692649999999</v>
      </c>
      <c r="O748">
        <v>0.42882599999999998</v>
      </c>
      <c r="P748" t="s">
        <v>5</v>
      </c>
      <c r="Q748">
        <v>25.182345000000002</v>
      </c>
      <c r="R748">
        <v>8.6799999999999996E-4</v>
      </c>
      <c r="S748" t="s">
        <v>6</v>
      </c>
      <c r="T748">
        <v>1981.5090720000001</v>
      </c>
      <c r="U748">
        <v>27.626432999999999</v>
      </c>
      <c r="V748" t="s">
        <v>7</v>
      </c>
      <c r="W748">
        <v>2.203246</v>
      </c>
      <c r="X748">
        <v>3.0499999999999999E-4</v>
      </c>
      <c r="Y748" t="s">
        <v>8</v>
      </c>
      <c r="Z748">
        <v>0</v>
      </c>
      <c r="AA748">
        <v>0</v>
      </c>
      <c r="AB748" t="s">
        <v>9</v>
      </c>
      <c r="AC748">
        <v>0</v>
      </c>
      <c r="AD748">
        <v>0</v>
      </c>
      <c r="AE748" t="s">
        <v>10</v>
      </c>
      <c r="AF748">
        <v>0.28391499999999997</v>
      </c>
      <c r="AG748">
        <v>1.7E-5</v>
      </c>
      <c r="AH748" t="s">
        <v>11</v>
      </c>
      <c r="AI748">
        <v>0.71435400000000004</v>
      </c>
      <c r="AJ748">
        <v>7.7000000000000001E-5</v>
      </c>
      <c r="AK748" t="s">
        <v>12</v>
      </c>
      <c r="AL748">
        <v>0.72</v>
      </c>
      <c r="AM748">
        <v>0.52159999999999995</v>
      </c>
    </row>
    <row r="749" spans="1:39" x14ac:dyDescent="0.25">
      <c r="A749" t="s">
        <v>186</v>
      </c>
      <c r="B749">
        <v>8</v>
      </c>
      <c r="C749">
        <v>200</v>
      </c>
      <c r="D749" t="s">
        <v>1</v>
      </c>
      <c r="E749">
        <v>0</v>
      </c>
      <c r="F749">
        <v>0</v>
      </c>
      <c r="G749" t="s">
        <v>2</v>
      </c>
      <c r="H749">
        <v>4052.1418549999999</v>
      </c>
      <c r="I749">
        <v>46.930512</v>
      </c>
      <c r="J749" t="s">
        <v>3</v>
      </c>
      <c r="K749">
        <v>4023.6973579999999</v>
      </c>
      <c r="L749">
        <v>46.988484</v>
      </c>
      <c r="M749" t="s">
        <v>4</v>
      </c>
      <c r="N749">
        <v>1488.697017</v>
      </c>
      <c r="O749">
        <v>0.52180899999999997</v>
      </c>
      <c r="P749" t="s">
        <v>5</v>
      </c>
      <c r="Q749">
        <v>28.780545</v>
      </c>
      <c r="R749">
        <v>1.0070000000000001E-3</v>
      </c>
      <c r="S749" t="s">
        <v>6</v>
      </c>
      <c r="T749">
        <v>2263.7253030000002</v>
      </c>
      <c r="U749">
        <v>36.256379000000003</v>
      </c>
      <c r="V749" t="s">
        <v>7</v>
      </c>
      <c r="W749">
        <v>2.5128729999999999</v>
      </c>
      <c r="X749">
        <v>3.9100000000000002E-4</v>
      </c>
      <c r="Y749" t="s">
        <v>8</v>
      </c>
      <c r="Z749">
        <v>0</v>
      </c>
      <c r="AA749">
        <v>0</v>
      </c>
      <c r="AB749" t="s">
        <v>9</v>
      </c>
      <c r="AC749">
        <v>0</v>
      </c>
      <c r="AD749">
        <v>0</v>
      </c>
      <c r="AE749" t="s">
        <v>10</v>
      </c>
      <c r="AF749">
        <v>0.28377000000000002</v>
      </c>
      <c r="AG749">
        <v>1.7E-5</v>
      </c>
      <c r="AH749" t="s">
        <v>11</v>
      </c>
      <c r="AI749">
        <v>0.71498499999999998</v>
      </c>
      <c r="AJ749">
        <v>7.7999999999999999E-5</v>
      </c>
      <c r="AK749" t="s">
        <v>12</v>
      </c>
      <c r="AL749">
        <v>0.96</v>
      </c>
      <c r="AM749">
        <v>0.7984</v>
      </c>
    </row>
    <row r="750" spans="1:39" x14ac:dyDescent="0.25">
      <c r="A750" t="s">
        <v>186</v>
      </c>
      <c r="B750">
        <v>9</v>
      </c>
      <c r="C750">
        <v>225</v>
      </c>
      <c r="D750" t="s">
        <v>1</v>
      </c>
      <c r="E750">
        <v>0</v>
      </c>
      <c r="F750">
        <v>0</v>
      </c>
      <c r="G750" t="s">
        <v>2</v>
      </c>
      <c r="H750">
        <v>4557.7981449999997</v>
      </c>
      <c r="I750">
        <v>59.268096</v>
      </c>
      <c r="J750" t="s">
        <v>3</v>
      </c>
      <c r="K750">
        <v>4525.8220119999996</v>
      </c>
      <c r="L750">
        <v>59.323576000000003</v>
      </c>
      <c r="M750" t="s">
        <v>4</v>
      </c>
      <c r="N750">
        <v>1674.617178</v>
      </c>
      <c r="O750">
        <v>0.61489099999999997</v>
      </c>
      <c r="P750" t="s">
        <v>5</v>
      </c>
      <c r="Q750">
        <v>32.379632999999998</v>
      </c>
      <c r="R750">
        <v>1.2329999999999999E-3</v>
      </c>
      <c r="S750" t="s">
        <v>6</v>
      </c>
      <c r="T750">
        <v>2545.9931150000002</v>
      </c>
      <c r="U750">
        <v>45.801968000000002</v>
      </c>
      <c r="V750" t="s">
        <v>7</v>
      </c>
      <c r="W750">
        <v>2.8228409999999999</v>
      </c>
      <c r="X750">
        <v>4.7600000000000002E-4</v>
      </c>
      <c r="Y750" t="s">
        <v>8</v>
      </c>
      <c r="Z750">
        <v>0</v>
      </c>
      <c r="AA750">
        <v>0</v>
      </c>
      <c r="AB750" t="s">
        <v>9</v>
      </c>
      <c r="AC750">
        <v>0</v>
      </c>
      <c r="AD750">
        <v>0</v>
      </c>
      <c r="AE750" t="s">
        <v>10</v>
      </c>
      <c r="AF750">
        <v>0.28364699999999998</v>
      </c>
      <c r="AG750">
        <v>1.7E-5</v>
      </c>
      <c r="AH750" t="s">
        <v>11</v>
      </c>
      <c r="AI750">
        <v>0.71528999999999998</v>
      </c>
      <c r="AJ750">
        <v>8.2000000000000001E-5</v>
      </c>
      <c r="AK750" t="s">
        <v>12</v>
      </c>
      <c r="AL750">
        <v>1.3</v>
      </c>
      <c r="AM750">
        <v>1.17</v>
      </c>
    </row>
    <row r="751" spans="1:39" x14ac:dyDescent="0.25">
      <c r="A751" t="s">
        <v>186</v>
      </c>
      <c r="B751">
        <v>10</v>
      </c>
      <c r="C751">
        <v>250</v>
      </c>
      <c r="D751" t="s">
        <v>1</v>
      </c>
      <c r="E751">
        <v>0</v>
      </c>
      <c r="F751">
        <v>0</v>
      </c>
      <c r="G751" t="s">
        <v>2</v>
      </c>
      <c r="H751">
        <v>5063.6102149999997</v>
      </c>
      <c r="I751">
        <v>75.995689999999996</v>
      </c>
      <c r="J751" t="s">
        <v>3</v>
      </c>
      <c r="K751">
        <v>5028.102715</v>
      </c>
      <c r="L751">
        <v>76.077409000000003</v>
      </c>
      <c r="M751" t="s">
        <v>4</v>
      </c>
      <c r="N751">
        <v>1860.548569</v>
      </c>
      <c r="O751">
        <v>0.80261899999999997</v>
      </c>
      <c r="P751" t="s">
        <v>5</v>
      </c>
      <c r="Q751">
        <v>35.977575000000002</v>
      </c>
      <c r="R751">
        <v>1.346E-3</v>
      </c>
      <c r="S751" t="s">
        <v>6</v>
      </c>
      <c r="T751">
        <v>2828.2787210000001</v>
      </c>
      <c r="U751">
        <v>57.407874999999997</v>
      </c>
      <c r="V751" t="s">
        <v>7</v>
      </c>
      <c r="W751">
        <v>3.1321349999999999</v>
      </c>
      <c r="X751">
        <v>5.8200000000000005E-4</v>
      </c>
      <c r="Y751" t="s">
        <v>8</v>
      </c>
      <c r="Z751">
        <v>0</v>
      </c>
      <c r="AA751">
        <v>0</v>
      </c>
      <c r="AB751" t="s">
        <v>9</v>
      </c>
      <c r="AC751">
        <v>0</v>
      </c>
      <c r="AD751">
        <v>0</v>
      </c>
      <c r="AE751" t="s">
        <v>10</v>
      </c>
      <c r="AF751">
        <v>0.28352899999999998</v>
      </c>
      <c r="AG751">
        <v>1.5999999999999999E-5</v>
      </c>
      <c r="AH751" t="s">
        <v>11</v>
      </c>
      <c r="AI751">
        <v>0.71635400000000005</v>
      </c>
      <c r="AJ751">
        <v>8.5000000000000006E-5</v>
      </c>
      <c r="AK751" t="s">
        <v>12</v>
      </c>
      <c r="AL751">
        <v>1.72</v>
      </c>
      <c r="AM751">
        <v>1.2416</v>
      </c>
    </row>
    <row r="752" spans="1:39" x14ac:dyDescent="0.25">
      <c r="A752" t="s">
        <v>186</v>
      </c>
      <c r="B752">
        <v>11</v>
      </c>
      <c r="C752">
        <v>275</v>
      </c>
      <c r="D752" t="s">
        <v>1</v>
      </c>
      <c r="E752">
        <v>0</v>
      </c>
      <c r="F752">
        <v>0</v>
      </c>
      <c r="G752" t="s">
        <v>2</v>
      </c>
      <c r="H752">
        <v>5569.6586129999996</v>
      </c>
      <c r="I752">
        <v>90.115330999999998</v>
      </c>
      <c r="J752" t="s">
        <v>3</v>
      </c>
      <c r="K752">
        <v>5530.6190820000002</v>
      </c>
      <c r="L752">
        <v>90.224152000000004</v>
      </c>
      <c r="M752" t="s">
        <v>4</v>
      </c>
      <c r="N752">
        <v>2046.495645</v>
      </c>
      <c r="O752">
        <v>0.97028099999999995</v>
      </c>
      <c r="P752" t="s">
        <v>5</v>
      </c>
      <c r="Q752">
        <v>39.575654</v>
      </c>
      <c r="R752">
        <v>1.225E-3</v>
      </c>
      <c r="S752" t="s">
        <v>6</v>
      </c>
      <c r="T752">
        <v>3110.7791309999998</v>
      </c>
      <c r="U752">
        <v>69.476284000000007</v>
      </c>
      <c r="V752" t="s">
        <v>7</v>
      </c>
      <c r="W752">
        <v>3.442285</v>
      </c>
      <c r="X752">
        <v>6.4499999999999996E-4</v>
      </c>
      <c r="Y752" t="s">
        <v>8</v>
      </c>
      <c r="Z752">
        <v>0</v>
      </c>
      <c r="AA752">
        <v>0</v>
      </c>
      <c r="AB752" t="s">
        <v>9</v>
      </c>
      <c r="AC752">
        <v>0</v>
      </c>
      <c r="AD752">
        <v>0</v>
      </c>
      <c r="AE752" t="s">
        <v>10</v>
      </c>
      <c r="AF752">
        <v>0.28277099999999999</v>
      </c>
      <c r="AG752">
        <v>2.6999999999999999E-5</v>
      </c>
      <c r="AH752" t="s">
        <v>11</v>
      </c>
      <c r="AI752">
        <v>0.71774700000000002</v>
      </c>
      <c r="AJ752">
        <v>8.2999999999999998E-5</v>
      </c>
      <c r="AK752" t="s">
        <v>12</v>
      </c>
      <c r="AL752">
        <v>2.2599999999999998</v>
      </c>
      <c r="AM752">
        <v>1.7123999999999999</v>
      </c>
    </row>
    <row r="753" spans="1:39" x14ac:dyDescent="0.25">
      <c r="A753" t="s">
        <v>186</v>
      </c>
      <c r="B753">
        <v>12</v>
      </c>
      <c r="C753">
        <v>300</v>
      </c>
      <c r="D753" t="s">
        <v>1</v>
      </c>
      <c r="E753">
        <v>0</v>
      </c>
      <c r="F753">
        <v>0</v>
      </c>
      <c r="G753" t="s">
        <v>2</v>
      </c>
      <c r="H753">
        <v>6075.792383</v>
      </c>
      <c r="I753">
        <v>105.51612799999999</v>
      </c>
      <c r="J753" t="s">
        <v>3</v>
      </c>
      <c r="K753">
        <v>6033.2233690000003</v>
      </c>
      <c r="L753">
        <v>105.625721</v>
      </c>
      <c r="M753" t="s">
        <v>4</v>
      </c>
      <c r="N753">
        <v>2232.416084</v>
      </c>
      <c r="O753">
        <v>1.1150230000000001</v>
      </c>
      <c r="P753" t="s">
        <v>5</v>
      </c>
      <c r="Q753">
        <v>43.173332000000002</v>
      </c>
      <c r="R753">
        <v>1.273E-3</v>
      </c>
      <c r="S753" t="s">
        <v>6</v>
      </c>
      <c r="T753">
        <v>3393.5573049999998</v>
      </c>
      <c r="U753">
        <v>81.844819999999999</v>
      </c>
      <c r="V753" t="s">
        <v>7</v>
      </c>
      <c r="W753">
        <v>3.7511019999999999</v>
      </c>
      <c r="X753">
        <v>7.2199999999999999E-4</v>
      </c>
      <c r="Y753" t="s">
        <v>8</v>
      </c>
      <c r="Z753">
        <v>0</v>
      </c>
      <c r="AA753">
        <v>0</v>
      </c>
      <c r="AB753" t="s">
        <v>9</v>
      </c>
      <c r="AC753">
        <v>0</v>
      </c>
      <c r="AD753">
        <v>0</v>
      </c>
      <c r="AE753" t="s">
        <v>10</v>
      </c>
      <c r="AF753">
        <v>0.28248600000000001</v>
      </c>
      <c r="AG753">
        <v>2.0000000000000002E-5</v>
      </c>
      <c r="AH753" t="s">
        <v>11</v>
      </c>
      <c r="AI753">
        <v>0.71838199999999997</v>
      </c>
      <c r="AJ753">
        <v>8.2999999999999998E-5</v>
      </c>
      <c r="AK753" t="s">
        <v>12</v>
      </c>
      <c r="AL753">
        <v>2.86</v>
      </c>
      <c r="AM753">
        <v>1.9204000000000001</v>
      </c>
    </row>
    <row r="754" spans="1:39" x14ac:dyDescent="0.25">
      <c r="A754" t="s">
        <v>186</v>
      </c>
      <c r="B754">
        <v>13</v>
      </c>
      <c r="C754">
        <v>325</v>
      </c>
      <c r="D754" t="s">
        <v>1</v>
      </c>
      <c r="E754">
        <v>0</v>
      </c>
      <c r="F754">
        <v>0</v>
      </c>
      <c r="G754" t="s">
        <v>2</v>
      </c>
      <c r="H754">
        <v>6582.0766309999999</v>
      </c>
      <c r="I754">
        <v>121.332385</v>
      </c>
      <c r="J754" t="s">
        <v>3</v>
      </c>
      <c r="K754">
        <v>6535.9802440000003</v>
      </c>
      <c r="L754">
        <v>121.496763</v>
      </c>
      <c r="M754" t="s">
        <v>4</v>
      </c>
      <c r="N754">
        <v>2418.3208500000001</v>
      </c>
      <c r="O754">
        <v>1.233957</v>
      </c>
      <c r="P754" t="s">
        <v>5</v>
      </c>
      <c r="Q754">
        <v>46.769387999999999</v>
      </c>
      <c r="R754">
        <v>1.3649999999999999E-3</v>
      </c>
      <c r="S754" t="s">
        <v>6</v>
      </c>
      <c r="T754">
        <v>3676.487271</v>
      </c>
      <c r="U754">
        <v>95.521871000000004</v>
      </c>
      <c r="V754" t="s">
        <v>7</v>
      </c>
      <c r="W754">
        <v>4.0606970000000002</v>
      </c>
      <c r="X754">
        <v>8.4900000000000004E-4</v>
      </c>
      <c r="Y754" t="s">
        <v>8</v>
      </c>
      <c r="Z754">
        <v>0</v>
      </c>
      <c r="AA754">
        <v>0</v>
      </c>
      <c r="AB754" t="s">
        <v>9</v>
      </c>
      <c r="AC754">
        <v>0</v>
      </c>
      <c r="AD754">
        <v>0</v>
      </c>
      <c r="AE754" t="s">
        <v>10</v>
      </c>
      <c r="AF754">
        <v>0.28246500000000002</v>
      </c>
      <c r="AG754">
        <v>2.0000000000000002E-5</v>
      </c>
      <c r="AH754" t="s">
        <v>11</v>
      </c>
      <c r="AI754">
        <v>0.71862099999999995</v>
      </c>
      <c r="AJ754">
        <v>8.2999999999999998E-5</v>
      </c>
      <c r="AK754" t="s">
        <v>12</v>
      </c>
      <c r="AL754">
        <v>3.56</v>
      </c>
      <c r="AM754">
        <v>3.4464000000000001</v>
      </c>
    </row>
    <row r="755" spans="1:39" x14ac:dyDescent="0.25">
      <c r="A755" t="s">
        <v>186</v>
      </c>
      <c r="B755">
        <v>14</v>
      </c>
      <c r="C755">
        <v>350</v>
      </c>
      <c r="D755" t="s">
        <v>1</v>
      </c>
      <c r="E755">
        <v>0</v>
      </c>
      <c r="F755">
        <v>0</v>
      </c>
      <c r="G755" t="s">
        <v>2</v>
      </c>
      <c r="H755">
        <v>7088.8164360000001</v>
      </c>
      <c r="I755">
        <v>133.717501</v>
      </c>
      <c r="J755" t="s">
        <v>3</v>
      </c>
      <c r="K755">
        <v>7039.1908979999998</v>
      </c>
      <c r="L755">
        <v>133.916357</v>
      </c>
      <c r="M755" t="s">
        <v>4</v>
      </c>
      <c r="N755">
        <v>2604.2524950000002</v>
      </c>
      <c r="O755">
        <v>1.426671</v>
      </c>
      <c r="P755" t="s">
        <v>5</v>
      </c>
      <c r="Q755">
        <v>50.365915000000001</v>
      </c>
      <c r="R755">
        <v>1.485E-3</v>
      </c>
      <c r="S755" t="s">
        <v>6</v>
      </c>
      <c r="T755">
        <v>3959.9037699999999</v>
      </c>
      <c r="U755">
        <v>108.87030900000001</v>
      </c>
      <c r="V755" t="s">
        <v>7</v>
      </c>
      <c r="W755">
        <v>4.3706129999999996</v>
      </c>
      <c r="X755">
        <v>9.3099999999999997E-4</v>
      </c>
      <c r="Y755" t="s">
        <v>8</v>
      </c>
      <c r="Z755">
        <v>0</v>
      </c>
      <c r="AA755">
        <v>0</v>
      </c>
      <c r="AB755" t="s">
        <v>9</v>
      </c>
      <c r="AC755">
        <v>0</v>
      </c>
      <c r="AD755">
        <v>0</v>
      </c>
      <c r="AE755" t="s">
        <v>10</v>
      </c>
      <c r="AF755">
        <v>0.28228700000000001</v>
      </c>
      <c r="AG755">
        <v>1.8E-5</v>
      </c>
      <c r="AH755" t="s">
        <v>11</v>
      </c>
      <c r="AI755">
        <v>0.71917699999999996</v>
      </c>
      <c r="AJ755">
        <v>8.2000000000000001E-5</v>
      </c>
      <c r="AK755" t="s">
        <v>12</v>
      </c>
      <c r="AL755">
        <v>4.42</v>
      </c>
      <c r="AM755">
        <v>4.6036000000000001</v>
      </c>
    </row>
    <row r="756" spans="1:39" x14ac:dyDescent="0.25">
      <c r="A756" t="s">
        <v>186</v>
      </c>
      <c r="B756">
        <v>15</v>
      </c>
      <c r="C756">
        <v>375</v>
      </c>
      <c r="D756" t="s">
        <v>1</v>
      </c>
      <c r="E756">
        <v>0</v>
      </c>
      <c r="F756">
        <v>0</v>
      </c>
      <c r="G756" t="s">
        <v>2</v>
      </c>
      <c r="H756">
        <v>7596.106221</v>
      </c>
      <c r="I756">
        <v>155.551581</v>
      </c>
      <c r="J756" t="s">
        <v>3</v>
      </c>
      <c r="K756">
        <v>7542.9514650000001</v>
      </c>
      <c r="L756">
        <v>155.81292199999999</v>
      </c>
      <c r="M756" t="s">
        <v>4</v>
      </c>
      <c r="N756">
        <v>2790.1168699999998</v>
      </c>
      <c r="O756">
        <v>1.618479</v>
      </c>
      <c r="P756" t="s">
        <v>5</v>
      </c>
      <c r="Q756">
        <v>53.962439000000003</v>
      </c>
      <c r="R756">
        <v>1.7309999999999999E-3</v>
      </c>
      <c r="S756" t="s">
        <v>6</v>
      </c>
      <c r="T756">
        <v>4243.8156740000004</v>
      </c>
      <c r="U756">
        <v>126.84398899999999</v>
      </c>
      <c r="V756" t="s">
        <v>7</v>
      </c>
      <c r="W756">
        <v>4.6801510000000004</v>
      </c>
      <c r="X756">
        <v>9.9799999999999997E-4</v>
      </c>
      <c r="Y756" t="s">
        <v>8</v>
      </c>
      <c r="Z756">
        <v>0</v>
      </c>
      <c r="AA756">
        <v>0</v>
      </c>
      <c r="AB756" t="s">
        <v>9</v>
      </c>
      <c r="AC756">
        <v>0</v>
      </c>
      <c r="AD756">
        <v>0</v>
      </c>
      <c r="AE756" t="s">
        <v>10</v>
      </c>
      <c r="AF756">
        <v>0.28228399999999998</v>
      </c>
      <c r="AG756">
        <v>1.8E-5</v>
      </c>
      <c r="AH756" t="s">
        <v>11</v>
      </c>
      <c r="AI756">
        <v>0.71959499999999998</v>
      </c>
      <c r="AJ756">
        <v>8.0000000000000007E-5</v>
      </c>
      <c r="AK756" t="s">
        <v>12</v>
      </c>
      <c r="AL756">
        <v>5.18</v>
      </c>
      <c r="AM756">
        <v>5.9875999999999996</v>
      </c>
    </row>
    <row r="757" spans="1:39" x14ac:dyDescent="0.25">
      <c r="A757" t="s">
        <v>186</v>
      </c>
      <c r="B757">
        <v>16</v>
      </c>
      <c r="C757">
        <v>400</v>
      </c>
      <c r="D757" t="s">
        <v>1</v>
      </c>
      <c r="E757">
        <v>0</v>
      </c>
      <c r="F757">
        <v>0</v>
      </c>
      <c r="G757" t="s">
        <v>2</v>
      </c>
      <c r="H757">
        <v>8103.7211820000002</v>
      </c>
      <c r="I757">
        <v>175.13739100000001</v>
      </c>
      <c r="J757" t="s">
        <v>3</v>
      </c>
      <c r="K757">
        <v>8047.0350779999999</v>
      </c>
      <c r="L757">
        <v>175.416651</v>
      </c>
      <c r="M757" t="s">
        <v>4</v>
      </c>
      <c r="N757">
        <v>2976.0411180000001</v>
      </c>
      <c r="O757">
        <v>1.892668</v>
      </c>
      <c r="P757" t="s">
        <v>5</v>
      </c>
      <c r="Q757">
        <v>57.560986</v>
      </c>
      <c r="R757">
        <v>1.8760000000000001E-3</v>
      </c>
      <c r="S757" t="s">
        <v>6</v>
      </c>
      <c r="T757">
        <v>4528.0961429999998</v>
      </c>
      <c r="U757">
        <v>143.04027300000001</v>
      </c>
      <c r="V757" t="s">
        <v>7</v>
      </c>
      <c r="W757">
        <v>4.9886229999999996</v>
      </c>
      <c r="X757">
        <v>1.127E-3</v>
      </c>
      <c r="Y757" t="s">
        <v>8</v>
      </c>
      <c r="Z757">
        <v>0</v>
      </c>
      <c r="AA757">
        <v>0</v>
      </c>
      <c r="AB757" t="s">
        <v>9</v>
      </c>
      <c r="AC757">
        <v>0</v>
      </c>
      <c r="AD757">
        <v>0</v>
      </c>
      <c r="AE757" t="s">
        <v>10</v>
      </c>
      <c r="AF757">
        <v>0.28212799999999999</v>
      </c>
      <c r="AG757">
        <v>1.8E-5</v>
      </c>
      <c r="AH757" t="s">
        <v>11</v>
      </c>
      <c r="AI757">
        <v>0.72055599999999997</v>
      </c>
      <c r="AJ757">
        <v>7.4999999999999993E-5</v>
      </c>
      <c r="AK757" t="s">
        <v>12</v>
      </c>
      <c r="AL757">
        <v>6.06</v>
      </c>
      <c r="AM757">
        <v>7.0564</v>
      </c>
    </row>
    <row r="758" spans="1:39" x14ac:dyDescent="0.25">
      <c r="A758" t="s">
        <v>186</v>
      </c>
      <c r="B758">
        <v>17</v>
      </c>
      <c r="C758">
        <v>425</v>
      </c>
      <c r="D758" t="s">
        <v>1</v>
      </c>
      <c r="E758">
        <v>0</v>
      </c>
      <c r="F758">
        <v>0</v>
      </c>
      <c r="G758" t="s">
        <v>2</v>
      </c>
      <c r="H758">
        <v>8611.9283009999999</v>
      </c>
      <c r="I758">
        <v>196.266401</v>
      </c>
      <c r="J758" t="s">
        <v>3</v>
      </c>
      <c r="K758">
        <v>8551.7116409999999</v>
      </c>
      <c r="L758">
        <v>196.502118</v>
      </c>
      <c r="M758" t="s">
        <v>4</v>
      </c>
      <c r="N758">
        <v>3161.9550389999999</v>
      </c>
      <c r="O758">
        <v>2.0312039999999998</v>
      </c>
      <c r="P758" t="s">
        <v>5</v>
      </c>
      <c r="Q758">
        <v>61.158830999999999</v>
      </c>
      <c r="R758">
        <v>1.8400000000000001E-3</v>
      </c>
      <c r="S758" t="s">
        <v>6</v>
      </c>
      <c r="T758">
        <v>4812.9557809999997</v>
      </c>
      <c r="U758">
        <v>162.00886700000001</v>
      </c>
      <c r="V758" t="s">
        <v>7</v>
      </c>
      <c r="W758">
        <v>5.296767</v>
      </c>
      <c r="X758">
        <v>1.348E-3</v>
      </c>
      <c r="Y758" t="s">
        <v>8</v>
      </c>
      <c r="Z758">
        <v>0</v>
      </c>
      <c r="AA758">
        <v>0</v>
      </c>
      <c r="AB758" t="s">
        <v>9</v>
      </c>
      <c r="AC758">
        <v>0</v>
      </c>
      <c r="AD758">
        <v>0</v>
      </c>
      <c r="AE758" t="s">
        <v>10</v>
      </c>
      <c r="AF758">
        <v>0.28166600000000003</v>
      </c>
      <c r="AG758">
        <v>2.6999999999999999E-5</v>
      </c>
      <c r="AH758" t="s">
        <v>11</v>
      </c>
      <c r="AI758">
        <v>0.72057000000000004</v>
      </c>
      <c r="AJ758">
        <v>7.4999999999999993E-5</v>
      </c>
      <c r="AK758" t="s">
        <v>12</v>
      </c>
      <c r="AL758">
        <v>6.94</v>
      </c>
      <c r="AM758">
        <v>6.3764000000000003</v>
      </c>
    </row>
    <row r="759" spans="1:39" x14ac:dyDescent="0.25">
      <c r="A759" t="s">
        <v>186</v>
      </c>
      <c r="B759">
        <v>18</v>
      </c>
      <c r="C759">
        <v>450</v>
      </c>
      <c r="D759" t="s">
        <v>1</v>
      </c>
      <c r="E759">
        <v>0</v>
      </c>
      <c r="F759">
        <v>0</v>
      </c>
      <c r="G759" t="s">
        <v>2</v>
      </c>
      <c r="H759">
        <v>9120.8413280000004</v>
      </c>
      <c r="I759">
        <v>227.27229199999999</v>
      </c>
      <c r="J759" t="s">
        <v>3</v>
      </c>
      <c r="K759">
        <v>9057.0942379999997</v>
      </c>
      <c r="L759">
        <v>227.46068199999999</v>
      </c>
      <c r="M759" t="s">
        <v>4</v>
      </c>
      <c r="N759">
        <v>3347.8530219999998</v>
      </c>
      <c r="O759">
        <v>2.2447409999999999</v>
      </c>
      <c r="P759" t="s">
        <v>5</v>
      </c>
      <c r="Q759">
        <v>64.756748000000002</v>
      </c>
      <c r="R759">
        <v>1.9789999999999999E-3</v>
      </c>
      <c r="S759" t="s">
        <v>6</v>
      </c>
      <c r="T759">
        <v>5098.3478709999999</v>
      </c>
      <c r="U759">
        <v>183.60322300000001</v>
      </c>
      <c r="V759" t="s">
        <v>7</v>
      </c>
      <c r="W759">
        <v>5.6061449999999997</v>
      </c>
      <c r="X759">
        <v>1.49E-3</v>
      </c>
      <c r="Y759" t="s">
        <v>8</v>
      </c>
      <c r="Z759">
        <v>0</v>
      </c>
      <c r="AA759">
        <v>0</v>
      </c>
      <c r="AB759" t="s">
        <v>9</v>
      </c>
      <c r="AC759">
        <v>0</v>
      </c>
      <c r="AD759">
        <v>0</v>
      </c>
      <c r="AE759" t="s">
        <v>10</v>
      </c>
      <c r="AF759">
        <v>0.28125600000000001</v>
      </c>
      <c r="AG759">
        <v>3.4E-5</v>
      </c>
      <c r="AH759" t="s">
        <v>11</v>
      </c>
      <c r="AI759">
        <v>0.720688</v>
      </c>
      <c r="AJ759">
        <v>7.2000000000000002E-5</v>
      </c>
      <c r="AK759" t="s">
        <v>12</v>
      </c>
      <c r="AL759">
        <v>8.16</v>
      </c>
      <c r="AM759">
        <v>8.7744</v>
      </c>
    </row>
    <row r="760" spans="1:39" x14ac:dyDescent="0.25">
      <c r="A760" t="s">
        <v>186</v>
      </c>
      <c r="B760">
        <v>19</v>
      </c>
      <c r="C760">
        <v>475</v>
      </c>
      <c r="D760" t="s">
        <v>1</v>
      </c>
      <c r="E760">
        <v>0</v>
      </c>
      <c r="F760">
        <v>0</v>
      </c>
      <c r="G760" t="s">
        <v>2</v>
      </c>
      <c r="H760">
        <v>9630.2186330000004</v>
      </c>
      <c r="I760">
        <v>245.79192900000001</v>
      </c>
      <c r="J760" t="s">
        <v>3</v>
      </c>
      <c r="K760">
        <v>9562.942266</v>
      </c>
      <c r="L760">
        <v>245.88292200000001</v>
      </c>
      <c r="M760" t="s">
        <v>4</v>
      </c>
      <c r="N760">
        <v>3533.785449</v>
      </c>
      <c r="O760">
        <v>2.4193910000000001</v>
      </c>
      <c r="P760" t="s">
        <v>5</v>
      </c>
      <c r="Q760">
        <v>68.353264999999993</v>
      </c>
      <c r="R760">
        <v>2.1640000000000001E-3</v>
      </c>
      <c r="S760" t="s">
        <v>6</v>
      </c>
      <c r="T760">
        <v>5384.2062889999997</v>
      </c>
      <c r="U760">
        <v>203.69993600000001</v>
      </c>
      <c r="V760" t="s">
        <v>7</v>
      </c>
      <c r="W760">
        <v>5.9150869999999998</v>
      </c>
      <c r="X760">
        <v>1.7060000000000001E-3</v>
      </c>
      <c r="Y760" t="s">
        <v>8</v>
      </c>
      <c r="Z760">
        <v>0</v>
      </c>
      <c r="AA760">
        <v>0</v>
      </c>
      <c r="AB760" t="s">
        <v>9</v>
      </c>
      <c r="AC760">
        <v>0</v>
      </c>
      <c r="AD760">
        <v>0</v>
      </c>
      <c r="AE760" t="s">
        <v>10</v>
      </c>
      <c r="AF760">
        <v>0.28121800000000002</v>
      </c>
      <c r="AG760">
        <v>3.3000000000000003E-5</v>
      </c>
      <c r="AH760" t="s">
        <v>11</v>
      </c>
      <c r="AI760">
        <v>0.72071799999999997</v>
      </c>
      <c r="AJ760">
        <v>7.2999999999999999E-5</v>
      </c>
      <c r="AK760" t="s">
        <v>12</v>
      </c>
      <c r="AL760">
        <v>9.68</v>
      </c>
      <c r="AM760">
        <v>10.057600000000001</v>
      </c>
    </row>
    <row r="761" spans="1:39" x14ac:dyDescent="0.25">
      <c r="A761" t="s">
        <v>186</v>
      </c>
      <c r="B761">
        <v>20</v>
      </c>
      <c r="C761">
        <v>500</v>
      </c>
      <c r="D761" t="s">
        <v>1</v>
      </c>
      <c r="E761">
        <v>0</v>
      </c>
      <c r="F761">
        <v>0</v>
      </c>
      <c r="G761" t="s">
        <v>2</v>
      </c>
      <c r="H761">
        <v>10140.255605</v>
      </c>
      <c r="I761">
        <v>274.23899</v>
      </c>
      <c r="J761" t="s">
        <v>3</v>
      </c>
      <c r="K761">
        <v>10069.449062</v>
      </c>
      <c r="L761">
        <v>274.493472</v>
      </c>
      <c r="M761" t="s">
        <v>4</v>
      </c>
      <c r="N761">
        <v>3719.7283640000001</v>
      </c>
      <c r="O761">
        <v>2.602535</v>
      </c>
      <c r="P761" t="s">
        <v>5</v>
      </c>
      <c r="Q761">
        <v>71.950734999999995</v>
      </c>
      <c r="R761">
        <v>2.3270000000000001E-3</v>
      </c>
      <c r="S761" t="s">
        <v>6</v>
      </c>
      <c r="T761">
        <v>5670.597178</v>
      </c>
      <c r="U761">
        <v>228.390367</v>
      </c>
      <c r="V761" t="s">
        <v>7</v>
      </c>
      <c r="W761">
        <v>6.2254370000000003</v>
      </c>
      <c r="X761">
        <v>1.926E-3</v>
      </c>
      <c r="Y761" t="s">
        <v>8</v>
      </c>
      <c r="Z761">
        <v>0</v>
      </c>
      <c r="AA761">
        <v>0</v>
      </c>
      <c r="AB761" t="s">
        <v>9</v>
      </c>
      <c r="AC761">
        <v>0</v>
      </c>
      <c r="AD761">
        <v>0</v>
      </c>
      <c r="AE761" t="s">
        <v>10</v>
      </c>
      <c r="AF761">
        <v>0.28121699999999999</v>
      </c>
      <c r="AG761">
        <v>3.3000000000000003E-5</v>
      </c>
      <c r="AH761" t="s">
        <v>11</v>
      </c>
      <c r="AI761">
        <v>0.72150099999999995</v>
      </c>
      <c r="AJ761">
        <v>6.4999999999999994E-5</v>
      </c>
      <c r="AK761" t="s">
        <v>12</v>
      </c>
      <c r="AL761">
        <v>11.02</v>
      </c>
      <c r="AM761">
        <v>12.7796</v>
      </c>
    </row>
    <row r="762" spans="1:39" x14ac:dyDescent="0.25">
      <c r="A762" t="s">
        <v>187</v>
      </c>
      <c r="B762">
        <v>1</v>
      </c>
      <c r="C762">
        <v>25</v>
      </c>
      <c r="D762" t="s">
        <v>1</v>
      </c>
      <c r="E762">
        <v>0</v>
      </c>
      <c r="F762">
        <v>0</v>
      </c>
      <c r="G762" t="s">
        <v>2</v>
      </c>
      <c r="H762">
        <v>315.123424</v>
      </c>
      <c r="I762">
        <v>0.73116199999999998</v>
      </c>
      <c r="J762" t="s">
        <v>3</v>
      </c>
      <c r="K762">
        <v>281.067162</v>
      </c>
      <c r="L762">
        <v>0.72405600000000003</v>
      </c>
      <c r="M762" t="s">
        <v>4</v>
      </c>
      <c r="N762">
        <v>0</v>
      </c>
      <c r="O762">
        <v>0</v>
      </c>
      <c r="P762" t="s">
        <v>5</v>
      </c>
      <c r="Q762">
        <v>0</v>
      </c>
      <c r="R762">
        <v>0</v>
      </c>
      <c r="S762" t="s">
        <v>6</v>
      </c>
      <c r="T762">
        <v>0</v>
      </c>
      <c r="U762">
        <v>0</v>
      </c>
      <c r="V762" t="s">
        <v>7</v>
      </c>
      <c r="W762">
        <v>0</v>
      </c>
      <c r="X762">
        <v>0</v>
      </c>
      <c r="Y762" t="s">
        <v>8</v>
      </c>
      <c r="Z762">
        <v>0</v>
      </c>
      <c r="AA762">
        <v>0</v>
      </c>
      <c r="AB762" t="s">
        <v>9</v>
      </c>
      <c r="AC762">
        <v>0</v>
      </c>
      <c r="AD762">
        <v>0</v>
      </c>
      <c r="AE762" t="s">
        <v>10</v>
      </c>
      <c r="AF762">
        <v>32767</v>
      </c>
      <c r="AG762">
        <v>0</v>
      </c>
      <c r="AH762" t="s">
        <v>11</v>
      </c>
      <c r="AI762">
        <v>-32767</v>
      </c>
      <c r="AJ762">
        <v>0</v>
      </c>
      <c r="AK762" t="s">
        <v>12</v>
      </c>
      <c r="AL762">
        <v>0</v>
      </c>
      <c r="AM762">
        <v>0</v>
      </c>
    </row>
    <row r="763" spans="1:39" x14ac:dyDescent="0.25">
      <c r="A763" t="s">
        <v>187</v>
      </c>
      <c r="B763">
        <v>2</v>
      </c>
      <c r="C763">
        <v>50</v>
      </c>
      <c r="D763" t="s">
        <v>1</v>
      </c>
      <c r="E763">
        <v>0</v>
      </c>
      <c r="F763">
        <v>0</v>
      </c>
      <c r="G763" t="s">
        <v>2</v>
      </c>
      <c r="H763">
        <v>632.10375499999998</v>
      </c>
      <c r="I763">
        <v>2.863969</v>
      </c>
      <c r="J763" t="s">
        <v>3</v>
      </c>
      <c r="K763">
        <v>563.92761499999995</v>
      </c>
      <c r="L763">
        <v>2.8151920000000001</v>
      </c>
      <c r="M763" t="s">
        <v>4</v>
      </c>
      <c r="N763">
        <v>0</v>
      </c>
      <c r="O763">
        <v>0</v>
      </c>
      <c r="P763" t="s">
        <v>5</v>
      </c>
      <c r="Q763">
        <v>0</v>
      </c>
      <c r="R763">
        <v>0</v>
      </c>
      <c r="S763" t="s">
        <v>6</v>
      </c>
      <c r="T763">
        <v>0</v>
      </c>
      <c r="U763">
        <v>0</v>
      </c>
      <c r="V763" t="s">
        <v>7</v>
      </c>
      <c r="W763">
        <v>0</v>
      </c>
      <c r="X763">
        <v>0</v>
      </c>
      <c r="Y763" t="s">
        <v>8</v>
      </c>
      <c r="Z763">
        <v>0</v>
      </c>
      <c r="AA763">
        <v>0</v>
      </c>
      <c r="AB763" t="s">
        <v>9</v>
      </c>
      <c r="AC763">
        <v>0</v>
      </c>
      <c r="AD763">
        <v>0</v>
      </c>
      <c r="AE763" t="s">
        <v>10</v>
      </c>
      <c r="AF763">
        <v>32767</v>
      </c>
      <c r="AG763">
        <v>0</v>
      </c>
      <c r="AH763" t="s">
        <v>11</v>
      </c>
      <c r="AI763">
        <v>-32767</v>
      </c>
      <c r="AJ763">
        <v>0</v>
      </c>
      <c r="AK763" t="s">
        <v>12</v>
      </c>
      <c r="AL763">
        <v>0</v>
      </c>
      <c r="AM763">
        <v>0</v>
      </c>
    </row>
    <row r="764" spans="1:39" x14ac:dyDescent="0.25">
      <c r="A764" t="s">
        <v>187</v>
      </c>
      <c r="B764">
        <v>3</v>
      </c>
      <c r="C764">
        <v>75</v>
      </c>
      <c r="D764" t="s">
        <v>1</v>
      </c>
      <c r="E764">
        <v>0</v>
      </c>
      <c r="F764">
        <v>0</v>
      </c>
      <c r="G764" t="s">
        <v>2</v>
      </c>
      <c r="H764">
        <v>949.36179100000004</v>
      </c>
      <c r="I764">
        <v>5.911187</v>
      </c>
      <c r="J764" t="s">
        <v>3</v>
      </c>
      <c r="K764">
        <v>847.05036700000005</v>
      </c>
      <c r="L764">
        <v>5.7872269999999997</v>
      </c>
      <c r="M764" t="s">
        <v>4</v>
      </c>
      <c r="N764">
        <v>0</v>
      </c>
      <c r="O764">
        <v>0</v>
      </c>
      <c r="P764" t="s">
        <v>5</v>
      </c>
      <c r="Q764">
        <v>0</v>
      </c>
      <c r="R764">
        <v>0</v>
      </c>
      <c r="S764" t="s">
        <v>6</v>
      </c>
      <c r="T764">
        <v>0</v>
      </c>
      <c r="U764">
        <v>0</v>
      </c>
      <c r="V764" t="s">
        <v>7</v>
      </c>
      <c r="W764">
        <v>0</v>
      </c>
      <c r="X764">
        <v>0</v>
      </c>
      <c r="Y764" t="s">
        <v>8</v>
      </c>
      <c r="Z764">
        <v>0</v>
      </c>
      <c r="AA764">
        <v>0</v>
      </c>
      <c r="AB764" t="s">
        <v>9</v>
      </c>
      <c r="AC764">
        <v>0</v>
      </c>
      <c r="AD764">
        <v>0</v>
      </c>
      <c r="AE764" t="s">
        <v>10</v>
      </c>
      <c r="AF764">
        <v>32767</v>
      </c>
      <c r="AG764">
        <v>0</v>
      </c>
      <c r="AH764" t="s">
        <v>11</v>
      </c>
      <c r="AI764">
        <v>-32767</v>
      </c>
      <c r="AJ764">
        <v>0</v>
      </c>
      <c r="AK764" t="s">
        <v>12</v>
      </c>
      <c r="AL764">
        <v>0</v>
      </c>
      <c r="AM764">
        <v>0</v>
      </c>
    </row>
    <row r="765" spans="1:39" x14ac:dyDescent="0.25">
      <c r="A765" t="s">
        <v>187</v>
      </c>
      <c r="B765">
        <v>4</v>
      </c>
      <c r="C765">
        <v>100</v>
      </c>
      <c r="D765" t="s">
        <v>1</v>
      </c>
      <c r="E765">
        <v>0</v>
      </c>
      <c r="F765">
        <v>0</v>
      </c>
      <c r="G765" t="s">
        <v>2</v>
      </c>
      <c r="H765">
        <v>1266.3602980000001</v>
      </c>
      <c r="I765">
        <v>10.380165999999999</v>
      </c>
      <c r="J765" t="s">
        <v>3</v>
      </c>
      <c r="K765">
        <v>1129.908369</v>
      </c>
      <c r="L765">
        <v>10.155041000000001</v>
      </c>
      <c r="M765" t="s">
        <v>4</v>
      </c>
      <c r="N765">
        <v>0</v>
      </c>
      <c r="O765">
        <v>0</v>
      </c>
      <c r="P765" t="s">
        <v>5</v>
      </c>
      <c r="Q765">
        <v>0</v>
      </c>
      <c r="R765">
        <v>0</v>
      </c>
      <c r="S765" t="s">
        <v>6</v>
      </c>
      <c r="T765">
        <v>0</v>
      </c>
      <c r="U765">
        <v>0</v>
      </c>
      <c r="V765" t="s">
        <v>7</v>
      </c>
      <c r="W765">
        <v>0</v>
      </c>
      <c r="X765">
        <v>0</v>
      </c>
      <c r="Y765" t="s">
        <v>8</v>
      </c>
      <c r="Z765">
        <v>0</v>
      </c>
      <c r="AA765">
        <v>0</v>
      </c>
      <c r="AB765" t="s">
        <v>9</v>
      </c>
      <c r="AC765">
        <v>0</v>
      </c>
      <c r="AD765">
        <v>0</v>
      </c>
      <c r="AE765" t="s">
        <v>10</v>
      </c>
      <c r="AF765">
        <v>32767</v>
      </c>
      <c r="AG765">
        <v>0</v>
      </c>
      <c r="AH765" t="s">
        <v>11</v>
      </c>
      <c r="AI765">
        <v>-32767</v>
      </c>
      <c r="AJ765">
        <v>0</v>
      </c>
      <c r="AK765" t="s">
        <v>12</v>
      </c>
      <c r="AL765">
        <v>0</v>
      </c>
      <c r="AM765">
        <v>0</v>
      </c>
    </row>
    <row r="766" spans="1:39" x14ac:dyDescent="0.25">
      <c r="A766" t="s">
        <v>187</v>
      </c>
      <c r="B766">
        <v>5</v>
      </c>
      <c r="C766">
        <v>125</v>
      </c>
      <c r="D766" t="s">
        <v>1</v>
      </c>
      <c r="E766">
        <v>0</v>
      </c>
      <c r="F766">
        <v>0</v>
      </c>
      <c r="G766" t="s">
        <v>2</v>
      </c>
      <c r="H766">
        <v>1583.033643</v>
      </c>
      <c r="I766">
        <v>16.041046999999999</v>
      </c>
      <c r="J766" t="s">
        <v>3</v>
      </c>
      <c r="K766">
        <v>1412.4325240000001</v>
      </c>
      <c r="L766">
        <v>15.724615999999999</v>
      </c>
      <c r="M766" t="s">
        <v>4</v>
      </c>
      <c r="N766">
        <v>0</v>
      </c>
      <c r="O766">
        <v>0</v>
      </c>
      <c r="P766" t="s">
        <v>5</v>
      </c>
      <c r="Q766">
        <v>0</v>
      </c>
      <c r="R766">
        <v>0</v>
      </c>
      <c r="S766" t="s">
        <v>6</v>
      </c>
      <c r="T766">
        <v>0</v>
      </c>
      <c r="U766">
        <v>0</v>
      </c>
      <c r="V766" t="s">
        <v>7</v>
      </c>
      <c r="W766">
        <v>0</v>
      </c>
      <c r="X766">
        <v>0</v>
      </c>
      <c r="Y766" t="s">
        <v>8</v>
      </c>
      <c r="Z766">
        <v>0</v>
      </c>
      <c r="AA766">
        <v>0</v>
      </c>
      <c r="AB766" t="s">
        <v>9</v>
      </c>
      <c r="AC766">
        <v>0</v>
      </c>
      <c r="AD766">
        <v>0</v>
      </c>
      <c r="AE766" t="s">
        <v>10</v>
      </c>
      <c r="AF766">
        <v>32767</v>
      </c>
      <c r="AG766">
        <v>0</v>
      </c>
      <c r="AH766" t="s">
        <v>11</v>
      </c>
      <c r="AI766">
        <v>-32767</v>
      </c>
      <c r="AJ766">
        <v>0</v>
      </c>
      <c r="AK766" t="s">
        <v>12</v>
      </c>
      <c r="AL766">
        <v>0</v>
      </c>
      <c r="AM766">
        <v>0</v>
      </c>
    </row>
    <row r="767" spans="1:39" x14ac:dyDescent="0.25">
      <c r="A767" t="s">
        <v>187</v>
      </c>
      <c r="B767">
        <v>6</v>
      </c>
      <c r="C767">
        <v>150</v>
      </c>
      <c r="D767" t="s">
        <v>1</v>
      </c>
      <c r="E767">
        <v>0</v>
      </c>
      <c r="F767">
        <v>0</v>
      </c>
      <c r="G767" t="s">
        <v>2</v>
      </c>
      <c r="H767">
        <v>1899.3768729999999</v>
      </c>
      <c r="I767">
        <v>22.334743</v>
      </c>
      <c r="J767" t="s">
        <v>3</v>
      </c>
      <c r="K767">
        <v>1694.617571</v>
      </c>
      <c r="L767">
        <v>21.917248000000001</v>
      </c>
      <c r="M767" t="s">
        <v>4</v>
      </c>
      <c r="N767">
        <v>0</v>
      </c>
      <c r="O767">
        <v>0</v>
      </c>
      <c r="P767" t="s">
        <v>5</v>
      </c>
      <c r="Q767">
        <v>0</v>
      </c>
      <c r="R767">
        <v>0</v>
      </c>
      <c r="S767" t="s">
        <v>6</v>
      </c>
      <c r="T767">
        <v>0</v>
      </c>
      <c r="U767">
        <v>0</v>
      </c>
      <c r="V767" t="s">
        <v>7</v>
      </c>
      <c r="W767">
        <v>0</v>
      </c>
      <c r="X767">
        <v>0</v>
      </c>
      <c r="Y767" t="s">
        <v>8</v>
      </c>
      <c r="Z767">
        <v>0</v>
      </c>
      <c r="AA767">
        <v>0</v>
      </c>
      <c r="AB767" t="s">
        <v>9</v>
      </c>
      <c r="AC767">
        <v>0</v>
      </c>
      <c r="AD767">
        <v>0</v>
      </c>
      <c r="AE767" t="s">
        <v>10</v>
      </c>
      <c r="AF767">
        <v>32767</v>
      </c>
      <c r="AG767">
        <v>0</v>
      </c>
      <c r="AH767" t="s">
        <v>11</v>
      </c>
      <c r="AI767">
        <v>-32767</v>
      </c>
      <c r="AJ767">
        <v>0</v>
      </c>
      <c r="AK767" t="s">
        <v>12</v>
      </c>
      <c r="AL767">
        <v>0</v>
      </c>
      <c r="AM767">
        <v>0</v>
      </c>
    </row>
    <row r="768" spans="1:39" x14ac:dyDescent="0.25">
      <c r="A768" t="s">
        <v>187</v>
      </c>
      <c r="B768">
        <v>7</v>
      </c>
      <c r="C768">
        <v>175</v>
      </c>
      <c r="D768" t="s">
        <v>1</v>
      </c>
      <c r="E768">
        <v>0</v>
      </c>
      <c r="F768">
        <v>0</v>
      </c>
      <c r="G768" t="s">
        <v>2</v>
      </c>
      <c r="H768">
        <v>2215.2846970000001</v>
      </c>
      <c r="I768">
        <v>28.945087999999998</v>
      </c>
      <c r="J768" t="s">
        <v>3</v>
      </c>
      <c r="K768">
        <v>1976.3593989999999</v>
      </c>
      <c r="L768">
        <v>28.445549</v>
      </c>
      <c r="M768" t="s">
        <v>4</v>
      </c>
      <c r="N768">
        <v>0</v>
      </c>
      <c r="O768">
        <v>0</v>
      </c>
      <c r="P768" t="s">
        <v>5</v>
      </c>
      <c r="Q768">
        <v>0</v>
      </c>
      <c r="R768">
        <v>0</v>
      </c>
      <c r="S768" t="s">
        <v>6</v>
      </c>
      <c r="T768">
        <v>0</v>
      </c>
      <c r="U768">
        <v>0</v>
      </c>
      <c r="V768" t="s">
        <v>7</v>
      </c>
      <c r="W768">
        <v>0</v>
      </c>
      <c r="X768">
        <v>0</v>
      </c>
      <c r="Y768" t="s">
        <v>8</v>
      </c>
      <c r="Z768">
        <v>0</v>
      </c>
      <c r="AA768">
        <v>0</v>
      </c>
      <c r="AB768" t="s">
        <v>9</v>
      </c>
      <c r="AC768">
        <v>0</v>
      </c>
      <c r="AD768">
        <v>0</v>
      </c>
      <c r="AE768" t="s">
        <v>10</v>
      </c>
      <c r="AF768">
        <v>32767</v>
      </c>
      <c r="AG768">
        <v>0</v>
      </c>
      <c r="AH768" t="s">
        <v>11</v>
      </c>
      <c r="AI768">
        <v>-32767</v>
      </c>
      <c r="AJ768">
        <v>0</v>
      </c>
      <c r="AK768" t="s">
        <v>12</v>
      </c>
      <c r="AL768">
        <v>0</v>
      </c>
      <c r="AM768">
        <v>0</v>
      </c>
    </row>
    <row r="769" spans="1:39" x14ac:dyDescent="0.25">
      <c r="A769" t="s">
        <v>187</v>
      </c>
      <c r="B769">
        <v>8</v>
      </c>
      <c r="C769">
        <v>200</v>
      </c>
      <c r="D769" t="s">
        <v>1</v>
      </c>
      <c r="E769">
        <v>0</v>
      </c>
      <c r="F769">
        <v>0</v>
      </c>
      <c r="G769" t="s">
        <v>2</v>
      </c>
      <c r="H769">
        <v>2530.9914450000001</v>
      </c>
      <c r="I769">
        <v>36.879494000000001</v>
      </c>
      <c r="J769" t="s">
        <v>3</v>
      </c>
      <c r="K769">
        <v>2257.891118</v>
      </c>
      <c r="L769">
        <v>36.334735999999999</v>
      </c>
      <c r="M769" t="s">
        <v>4</v>
      </c>
      <c r="N769">
        <v>0</v>
      </c>
      <c r="O769">
        <v>0</v>
      </c>
      <c r="P769" t="s">
        <v>5</v>
      </c>
      <c r="Q769">
        <v>0</v>
      </c>
      <c r="R769">
        <v>0</v>
      </c>
      <c r="S769" t="s">
        <v>6</v>
      </c>
      <c r="T769">
        <v>0</v>
      </c>
      <c r="U769">
        <v>0</v>
      </c>
      <c r="V769" t="s">
        <v>7</v>
      </c>
      <c r="W769">
        <v>0</v>
      </c>
      <c r="X769">
        <v>0</v>
      </c>
      <c r="Y769" t="s">
        <v>8</v>
      </c>
      <c r="Z769">
        <v>0</v>
      </c>
      <c r="AA769">
        <v>0</v>
      </c>
      <c r="AB769" t="s">
        <v>9</v>
      </c>
      <c r="AC769">
        <v>0</v>
      </c>
      <c r="AD769">
        <v>0</v>
      </c>
      <c r="AE769" t="s">
        <v>10</v>
      </c>
      <c r="AF769">
        <v>32767</v>
      </c>
      <c r="AG769">
        <v>0</v>
      </c>
      <c r="AH769" t="s">
        <v>11</v>
      </c>
      <c r="AI769">
        <v>-32767</v>
      </c>
      <c r="AJ769">
        <v>0</v>
      </c>
      <c r="AK769" t="s">
        <v>12</v>
      </c>
      <c r="AL769">
        <v>0</v>
      </c>
      <c r="AM769">
        <v>0</v>
      </c>
    </row>
    <row r="770" spans="1:39" x14ac:dyDescent="0.25">
      <c r="A770" t="s">
        <v>187</v>
      </c>
      <c r="B770">
        <v>9</v>
      </c>
      <c r="C770">
        <v>225</v>
      </c>
      <c r="D770" t="s">
        <v>1</v>
      </c>
      <c r="E770">
        <v>0</v>
      </c>
      <c r="F770">
        <v>0</v>
      </c>
      <c r="G770" t="s">
        <v>2</v>
      </c>
      <c r="H770">
        <v>2846.7988570000002</v>
      </c>
      <c r="I770">
        <v>45.783155000000001</v>
      </c>
      <c r="J770" t="s">
        <v>3</v>
      </c>
      <c r="K770">
        <v>2539.5223289999999</v>
      </c>
      <c r="L770">
        <v>45.093141000000003</v>
      </c>
      <c r="M770" t="s">
        <v>4</v>
      </c>
      <c r="N770">
        <v>0</v>
      </c>
      <c r="O770">
        <v>0</v>
      </c>
      <c r="P770" t="s">
        <v>5</v>
      </c>
      <c r="Q770">
        <v>0</v>
      </c>
      <c r="R770">
        <v>0</v>
      </c>
      <c r="S770" t="s">
        <v>6</v>
      </c>
      <c r="T770">
        <v>0</v>
      </c>
      <c r="U770">
        <v>0</v>
      </c>
      <c r="V770" t="s">
        <v>7</v>
      </c>
      <c r="W770">
        <v>0</v>
      </c>
      <c r="X770">
        <v>0</v>
      </c>
      <c r="Y770" t="s">
        <v>8</v>
      </c>
      <c r="Z770">
        <v>0</v>
      </c>
      <c r="AA770">
        <v>0</v>
      </c>
      <c r="AB770" t="s">
        <v>9</v>
      </c>
      <c r="AC770">
        <v>0</v>
      </c>
      <c r="AD770">
        <v>0</v>
      </c>
      <c r="AE770" t="s">
        <v>10</v>
      </c>
      <c r="AF770">
        <v>32767</v>
      </c>
      <c r="AG770">
        <v>0</v>
      </c>
      <c r="AH770" t="s">
        <v>11</v>
      </c>
      <c r="AI770">
        <v>-32767</v>
      </c>
      <c r="AJ770">
        <v>0</v>
      </c>
      <c r="AK770" t="s">
        <v>12</v>
      </c>
      <c r="AL770">
        <v>0</v>
      </c>
      <c r="AM770">
        <v>0</v>
      </c>
    </row>
    <row r="771" spans="1:39" x14ac:dyDescent="0.25">
      <c r="A771" t="s">
        <v>187</v>
      </c>
      <c r="B771">
        <v>10</v>
      </c>
      <c r="C771">
        <v>250</v>
      </c>
      <c r="D771" t="s">
        <v>1</v>
      </c>
      <c r="E771">
        <v>0</v>
      </c>
      <c r="F771">
        <v>0</v>
      </c>
      <c r="G771" t="s">
        <v>2</v>
      </c>
      <c r="H771">
        <v>3162.4443849999998</v>
      </c>
      <c r="I771">
        <v>55.206645000000002</v>
      </c>
      <c r="J771" t="s">
        <v>3</v>
      </c>
      <c r="K771">
        <v>2820.9826320000002</v>
      </c>
      <c r="L771">
        <v>54.552869999999999</v>
      </c>
      <c r="M771" t="s">
        <v>4</v>
      </c>
      <c r="N771">
        <v>0</v>
      </c>
      <c r="O771">
        <v>0</v>
      </c>
      <c r="P771" t="s">
        <v>5</v>
      </c>
      <c r="Q771">
        <v>0</v>
      </c>
      <c r="R771">
        <v>0</v>
      </c>
      <c r="S771" t="s">
        <v>6</v>
      </c>
      <c r="T771">
        <v>0</v>
      </c>
      <c r="U771">
        <v>0</v>
      </c>
      <c r="V771" t="s">
        <v>7</v>
      </c>
      <c r="W771">
        <v>0</v>
      </c>
      <c r="X771">
        <v>0</v>
      </c>
      <c r="Y771" t="s">
        <v>8</v>
      </c>
      <c r="Z771">
        <v>0</v>
      </c>
      <c r="AA771">
        <v>0</v>
      </c>
      <c r="AB771" t="s">
        <v>9</v>
      </c>
      <c r="AC771">
        <v>0</v>
      </c>
      <c r="AD771">
        <v>0</v>
      </c>
      <c r="AE771" t="s">
        <v>10</v>
      </c>
      <c r="AF771">
        <v>32767</v>
      </c>
      <c r="AG771">
        <v>0</v>
      </c>
      <c r="AH771" t="s">
        <v>11</v>
      </c>
      <c r="AI771">
        <v>-32767</v>
      </c>
      <c r="AJ771">
        <v>0</v>
      </c>
      <c r="AK771" t="s">
        <v>12</v>
      </c>
      <c r="AL771">
        <v>0</v>
      </c>
      <c r="AM771">
        <v>0</v>
      </c>
    </row>
    <row r="772" spans="1:39" x14ac:dyDescent="0.25">
      <c r="A772" t="s">
        <v>187</v>
      </c>
      <c r="B772">
        <v>11</v>
      </c>
      <c r="C772">
        <v>275</v>
      </c>
      <c r="D772" t="s">
        <v>1</v>
      </c>
      <c r="E772">
        <v>0</v>
      </c>
      <c r="F772">
        <v>0</v>
      </c>
      <c r="G772" t="s">
        <v>2</v>
      </c>
      <c r="H772">
        <v>3478.3199949999998</v>
      </c>
      <c r="I772">
        <v>65.740331999999995</v>
      </c>
      <c r="J772" t="s">
        <v>3</v>
      </c>
      <c r="K772">
        <v>3102.6666850000001</v>
      </c>
      <c r="L772">
        <v>65.122776000000002</v>
      </c>
      <c r="M772" t="s">
        <v>4</v>
      </c>
      <c r="N772">
        <v>0</v>
      </c>
      <c r="O772">
        <v>0</v>
      </c>
      <c r="P772" t="s">
        <v>5</v>
      </c>
      <c r="Q772">
        <v>0</v>
      </c>
      <c r="R772">
        <v>0</v>
      </c>
      <c r="S772" t="s">
        <v>6</v>
      </c>
      <c r="T772">
        <v>0</v>
      </c>
      <c r="U772">
        <v>0</v>
      </c>
      <c r="V772" t="s">
        <v>7</v>
      </c>
      <c r="W772">
        <v>0</v>
      </c>
      <c r="X772">
        <v>0</v>
      </c>
      <c r="Y772" t="s">
        <v>8</v>
      </c>
      <c r="Z772">
        <v>0</v>
      </c>
      <c r="AA772">
        <v>0</v>
      </c>
      <c r="AB772" t="s">
        <v>9</v>
      </c>
      <c r="AC772">
        <v>0</v>
      </c>
      <c r="AD772">
        <v>0</v>
      </c>
      <c r="AE772" t="s">
        <v>10</v>
      </c>
      <c r="AF772">
        <v>32767</v>
      </c>
      <c r="AG772">
        <v>0</v>
      </c>
      <c r="AH772" t="s">
        <v>11</v>
      </c>
      <c r="AI772">
        <v>-32767</v>
      </c>
      <c r="AJ772">
        <v>0</v>
      </c>
      <c r="AK772" t="s">
        <v>12</v>
      </c>
      <c r="AL772">
        <v>0</v>
      </c>
      <c r="AM772">
        <v>0</v>
      </c>
    </row>
    <row r="773" spans="1:39" x14ac:dyDescent="0.25">
      <c r="A773" t="s">
        <v>187</v>
      </c>
      <c r="B773">
        <v>12</v>
      </c>
      <c r="C773">
        <v>300</v>
      </c>
      <c r="D773" t="s">
        <v>1</v>
      </c>
      <c r="E773">
        <v>0</v>
      </c>
      <c r="F773">
        <v>0</v>
      </c>
      <c r="G773" t="s">
        <v>2</v>
      </c>
      <c r="H773">
        <v>3794.3270849999999</v>
      </c>
      <c r="I773">
        <v>77.504317999999998</v>
      </c>
      <c r="J773" t="s">
        <v>3</v>
      </c>
      <c r="K773">
        <v>3384.4841500000002</v>
      </c>
      <c r="L773">
        <v>76.843379999999996</v>
      </c>
      <c r="M773" t="s">
        <v>4</v>
      </c>
      <c r="N773">
        <v>0</v>
      </c>
      <c r="O773">
        <v>0</v>
      </c>
      <c r="P773" t="s">
        <v>5</v>
      </c>
      <c r="Q773">
        <v>0</v>
      </c>
      <c r="R773">
        <v>0</v>
      </c>
      <c r="S773" t="s">
        <v>6</v>
      </c>
      <c r="T773">
        <v>0</v>
      </c>
      <c r="U773">
        <v>0</v>
      </c>
      <c r="V773" t="s">
        <v>7</v>
      </c>
      <c r="W773">
        <v>0</v>
      </c>
      <c r="X773">
        <v>0</v>
      </c>
      <c r="Y773" t="s">
        <v>8</v>
      </c>
      <c r="Z773">
        <v>0</v>
      </c>
      <c r="AA773">
        <v>0</v>
      </c>
      <c r="AB773" t="s">
        <v>9</v>
      </c>
      <c r="AC773">
        <v>0</v>
      </c>
      <c r="AD773">
        <v>0</v>
      </c>
      <c r="AE773" t="s">
        <v>10</v>
      </c>
      <c r="AF773">
        <v>32767</v>
      </c>
      <c r="AG773">
        <v>0</v>
      </c>
      <c r="AH773" t="s">
        <v>11</v>
      </c>
      <c r="AI773">
        <v>-32767</v>
      </c>
      <c r="AJ773">
        <v>0</v>
      </c>
      <c r="AK773" t="s">
        <v>12</v>
      </c>
      <c r="AL773">
        <v>0</v>
      </c>
      <c r="AM773">
        <v>0</v>
      </c>
    </row>
    <row r="774" spans="1:39" x14ac:dyDescent="0.25">
      <c r="A774" t="s">
        <v>187</v>
      </c>
      <c r="B774">
        <v>13</v>
      </c>
      <c r="C774">
        <v>325</v>
      </c>
      <c r="D774" t="s">
        <v>1</v>
      </c>
      <c r="E774">
        <v>0</v>
      </c>
      <c r="F774">
        <v>0</v>
      </c>
      <c r="G774" t="s">
        <v>2</v>
      </c>
      <c r="H774">
        <v>4110.8450590000002</v>
      </c>
      <c r="I774">
        <v>92.424137999999999</v>
      </c>
      <c r="J774" t="s">
        <v>3</v>
      </c>
      <c r="K774">
        <v>3666.8066800000001</v>
      </c>
      <c r="L774">
        <v>91.642099000000002</v>
      </c>
      <c r="M774" t="s">
        <v>4</v>
      </c>
      <c r="N774">
        <v>0</v>
      </c>
      <c r="O774">
        <v>0</v>
      </c>
      <c r="P774" t="s">
        <v>5</v>
      </c>
      <c r="Q774">
        <v>0</v>
      </c>
      <c r="R774">
        <v>0</v>
      </c>
      <c r="S774" t="s">
        <v>6</v>
      </c>
      <c r="T774">
        <v>0</v>
      </c>
      <c r="U774">
        <v>0</v>
      </c>
      <c r="V774" t="s">
        <v>7</v>
      </c>
      <c r="W774">
        <v>0</v>
      </c>
      <c r="X774">
        <v>0</v>
      </c>
      <c r="Y774" t="s">
        <v>8</v>
      </c>
      <c r="Z774">
        <v>0</v>
      </c>
      <c r="AA774">
        <v>0</v>
      </c>
      <c r="AB774" t="s">
        <v>9</v>
      </c>
      <c r="AC774">
        <v>0</v>
      </c>
      <c r="AD774">
        <v>0</v>
      </c>
      <c r="AE774" t="s">
        <v>10</v>
      </c>
      <c r="AF774">
        <v>32767</v>
      </c>
      <c r="AG774">
        <v>0</v>
      </c>
      <c r="AH774" t="s">
        <v>11</v>
      </c>
      <c r="AI774">
        <v>-32767</v>
      </c>
      <c r="AJ774">
        <v>0</v>
      </c>
      <c r="AK774" t="s">
        <v>12</v>
      </c>
      <c r="AL774">
        <v>0</v>
      </c>
      <c r="AM774">
        <v>0</v>
      </c>
    </row>
    <row r="775" spans="1:39" x14ac:dyDescent="0.25">
      <c r="A775" t="s">
        <v>187</v>
      </c>
      <c r="B775">
        <v>14</v>
      </c>
      <c r="C775">
        <v>350</v>
      </c>
      <c r="D775" t="s">
        <v>1</v>
      </c>
      <c r="E775">
        <v>0</v>
      </c>
      <c r="F775">
        <v>0</v>
      </c>
      <c r="G775" t="s">
        <v>2</v>
      </c>
      <c r="H775">
        <v>4427.6304099999998</v>
      </c>
      <c r="I775">
        <v>105.466088</v>
      </c>
      <c r="J775" t="s">
        <v>3</v>
      </c>
      <c r="K775">
        <v>3949.3928169999999</v>
      </c>
      <c r="L775">
        <v>104.53249700000001</v>
      </c>
      <c r="M775" t="s">
        <v>4</v>
      </c>
      <c r="N775">
        <v>0</v>
      </c>
      <c r="O775">
        <v>0</v>
      </c>
      <c r="P775" t="s">
        <v>5</v>
      </c>
      <c r="Q775">
        <v>0</v>
      </c>
      <c r="R775">
        <v>0</v>
      </c>
      <c r="S775" t="s">
        <v>6</v>
      </c>
      <c r="T775">
        <v>0</v>
      </c>
      <c r="U775">
        <v>0</v>
      </c>
      <c r="V775" t="s">
        <v>7</v>
      </c>
      <c r="W775">
        <v>0</v>
      </c>
      <c r="X775">
        <v>0</v>
      </c>
      <c r="Y775" t="s">
        <v>8</v>
      </c>
      <c r="Z775">
        <v>0</v>
      </c>
      <c r="AA775">
        <v>0</v>
      </c>
      <c r="AB775" t="s">
        <v>9</v>
      </c>
      <c r="AC775">
        <v>0</v>
      </c>
      <c r="AD775">
        <v>0</v>
      </c>
      <c r="AE775" t="s">
        <v>10</v>
      </c>
      <c r="AF775">
        <v>32767</v>
      </c>
      <c r="AG775">
        <v>0</v>
      </c>
      <c r="AH775" t="s">
        <v>11</v>
      </c>
      <c r="AI775">
        <v>-32767</v>
      </c>
      <c r="AJ775">
        <v>0</v>
      </c>
      <c r="AK775" t="s">
        <v>12</v>
      </c>
      <c r="AL775">
        <v>0</v>
      </c>
      <c r="AM775">
        <v>0</v>
      </c>
    </row>
    <row r="776" spans="1:39" x14ac:dyDescent="0.25">
      <c r="A776" t="s">
        <v>187</v>
      </c>
      <c r="B776">
        <v>15</v>
      </c>
      <c r="C776">
        <v>375</v>
      </c>
      <c r="D776" t="s">
        <v>1</v>
      </c>
      <c r="E776">
        <v>0</v>
      </c>
      <c r="F776">
        <v>0</v>
      </c>
      <c r="G776" t="s">
        <v>2</v>
      </c>
      <c r="H776">
        <v>4745.160879</v>
      </c>
      <c r="I776">
        <v>120.83634600000001</v>
      </c>
      <c r="J776" t="s">
        <v>3</v>
      </c>
      <c r="K776">
        <v>4232.7273050000003</v>
      </c>
      <c r="L776">
        <v>119.839799</v>
      </c>
      <c r="M776" t="s">
        <v>4</v>
      </c>
      <c r="N776">
        <v>0</v>
      </c>
      <c r="O776">
        <v>0</v>
      </c>
      <c r="P776" t="s">
        <v>5</v>
      </c>
      <c r="Q776">
        <v>0</v>
      </c>
      <c r="R776">
        <v>0</v>
      </c>
      <c r="S776" t="s">
        <v>6</v>
      </c>
      <c r="T776">
        <v>0</v>
      </c>
      <c r="U776">
        <v>0</v>
      </c>
      <c r="V776" t="s">
        <v>7</v>
      </c>
      <c r="W776">
        <v>0</v>
      </c>
      <c r="X776">
        <v>0</v>
      </c>
      <c r="Y776" t="s">
        <v>8</v>
      </c>
      <c r="Z776">
        <v>0</v>
      </c>
      <c r="AA776">
        <v>0</v>
      </c>
      <c r="AB776" t="s">
        <v>9</v>
      </c>
      <c r="AC776">
        <v>0</v>
      </c>
      <c r="AD776">
        <v>0</v>
      </c>
      <c r="AE776" t="s">
        <v>10</v>
      </c>
      <c r="AF776">
        <v>32767</v>
      </c>
      <c r="AG776">
        <v>0</v>
      </c>
      <c r="AH776" t="s">
        <v>11</v>
      </c>
      <c r="AI776">
        <v>-32767</v>
      </c>
      <c r="AJ776">
        <v>0</v>
      </c>
      <c r="AK776" t="s">
        <v>12</v>
      </c>
      <c r="AL776">
        <v>0</v>
      </c>
      <c r="AM776">
        <v>0</v>
      </c>
    </row>
    <row r="777" spans="1:39" x14ac:dyDescent="0.25">
      <c r="A777" t="s">
        <v>187</v>
      </c>
      <c r="B777">
        <v>16</v>
      </c>
      <c r="C777">
        <v>400</v>
      </c>
      <c r="D777" t="s">
        <v>1</v>
      </c>
      <c r="E777">
        <v>0</v>
      </c>
      <c r="F777">
        <v>0</v>
      </c>
      <c r="G777" t="s">
        <v>2</v>
      </c>
      <c r="H777">
        <v>5063.0076559999998</v>
      </c>
      <c r="I777">
        <v>139.90276499999999</v>
      </c>
      <c r="J777" t="s">
        <v>3</v>
      </c>
      <c r="K777">
        <v>4516.3756350000003</v>
      </c>
      <c r="L777">
        <v>138.76922099999999</v>
      </c>
      <c r="M777" t="s">
        <v>4</v>
      </c>
      <c r="N777">
        <v>0</v>
      </c>
      <c r="O777">
        <v>0</v>
      </c>
      <c r="P777" t="s">
        <v>5</v>
      </c>
      <c r="Q777">
        <v>0</v>
      </c>
      <c r="R777">
        <v>0</v>
      </c>
      <c r="S777" t="s">
        <v>6</v>
      </c>
      <c r="T777">
        <v>0</v>
      </c>
      <c r="U777">
        <v>0</v>
      </c>
      <c r="V777" t="s">
        <v>7</v>
      </c>
      <c r="W777">
        <v>0</v>
      </c>
      <c r="X777">
        <v>0</v>
      </c>
      <c r="Y777" t="s">
        <v>8</v>
      </c>
      <c r="Z777">
        <v>0</v>
      </c>
      <c r="AA777">
        <v>0</v>
      </c>
      <c r="AB777" t="s">
        <v>9</v>
      </c>
      <c r="AC777">
        <v>0</v>
      </c>
      <c r="AD777">
        <v>0</v>
      </c>
      <c r="AE777" t="s">
        <v>10</v>
      </c>
      <c r="AF777">
        <v>32767</v>
      </c>
      <c r="AG777">
        <v>0</v>
      </c>
      <c r="AH777" t="s">
        <v>11</v>
      </c>
      <c r="AI777">
        <v>-32767</v>
      </c>
      <c r="AJ777">
        <v>0</v>
      </c>
      <c r="AK777" t="s">
        <v>12</v>
      </c>
      <c r="AL777">
        <v>0</v>
      </c>
      <c r="AM777">
        <v>0</v>
      </c>
    </row>
    <row r="778" spans="1:39" x14ac:dyDescent="0.25">
      <c r="A778" t="s">
        <v>187</v>
      </c>
      <c r="B778">
        <v>17</v>
      </c>
      <c r="C778">
        <v>425</v>
      </c>
      <c r="D778" t="s">
        <v>1</v>
      </c>
      <c r="E778">
        <v>0</v>
      </c>
      <c r="F778">
        <v>0</v>
      </c>
      <c r="G778" t="s">
        <v>2</v>
      </c>
      <c r="H778">
        <v>5381.4228810000004</v>
      </c>
      <c r="I778">
        <v>156.353239</v>
      </c>
      <c r="J778" t="s">
        <v>3</v>
      </c>
      <c r="K778">
        <v>4800.5879789999999</v>
      </c>
      <c r="L778">
        <v>155.22136</v>
      </c>
      <c r="M778" t="s">
        <v>4</v>
      </c>
      <c r="N778">
        <v>0</v>
      </c>
      <c r="O778">
        <v>0</v>
      </c>
      <c r="P778" t="s">
        <v>5</v>
      </c>
      <c r="Q778">
        <v>0</v>
      </c>
      <c r="R778">
        <v>0</v>
      </c>
      <c r="S778" t="s">
        <v>6</v>
      </c>
      <c r="T778">
        <v>0</v>
      </c>
      <c r="U778">
        <v>0</v>
      </c>
      <c r="V778" t="s">
        <v>7</v>
      </c>
      <c r="W778">
        <v>0</v>
      </c>
      <c r="X778">
        <v>0</v>
      </c>
      <c r="Y778" t="s">
        <v>8</v>
      </c>
      <c r="Z778">
        <v>0</v>
      </c>
      <c r="AA778">
        <v>0</v>
      </c>
      <c r="AB778" t="s">
        <v>9</v>
      </c>
      <c r="AC778">
        <v>0</v>
      </c>
      <c r="AD778">
        <v>0</v>
      </c>
      <c r="AE778" t="s">
        <v>10</v>
      </c>
      <c r="AF778">
        <v>32767</v>
      </c>
      <c r="AG778">
        <v>0</v>
      </c>
      <c r="AH778" t="s">
        <v>11</v>
      </c>
      <c r="AI778">
        <v>-32767</v>
      </c>
      <c r="AJ778">
        <v>0</v>
      </c>
      <c r="AK778" t="s">
        <v>12</v>
      </c>
      <c r="AL778">
        <v>0</v>
      </c>
      <c r="AM778">
        <v>0</v>
      </c>
    </row>
    <row r="779" spans="1:39" x14ac:dyDescent="0.25">
      <c r="A779" t="s">
        <v>187</v>
      </c>
      <c r="B779">
        <v>18</v>
      </c>
      <c r="C779">
        <v>450</v>
      </c>
      <c r="D779" t="s">
        <v>1</v>
      </c>
      <c r="E779">
        <v>0</v>
      </c>
      <c r="F779">
        <v>0</v>
      </c>
      <c r="G779" t="s">
        <v>2</v>
      </c>
      <c r="H779">
        <v>5700.3676169999999</v>
      </c>
      <c r="I779">
        <v>175.24546699999999</v>
      </c>
      <c r="J779" t="s">
        <v>3</v>
      </c>
      <c r="K779">
        <v>5085.3269339999997</v>
      </c>
      <c r="L779">
        <v>174.22170499999999</v>
      </c>
      <c r="M779" t="s">
        <v>4</v>
      </c>
      <c r="N779">
        <v>0</v>
      </c>
      <c r="O779">
        <v>0</v>
      </c>
      <c r="P779" t="s">
        <v>5</v>
      </c>
      <c r="Q779">
        <v>0</v>
      </c>
      <c r="R779">
        <v>0</v>
      </c>
      <c r="S779" t="s">
        <v>6</v>
      </c>
      <c r="T779">
        <v>0</v>
      </c>
      <c r="U779">
        <v>0</v>
      </c>
      <c r="V779" t="s">
        <v>7</v>
      </c>
      <c r="W779">
        <v>0</v>
      </c>
      <c r="X779">
        <v>0</v>
      </c>
      <c r="Y779" t="s">
        <v>8</v>
      </c>
      <c r="Z779">
        <v>0</v>
      </c>
      <c r="AA779">
        <v>0</v>
      </c>
      <c r="AB779" t="s">
        <v>9</v>
      </c>
      <c r="AC779">
        <v>0</v>
      </c>
      <c r="AD779">
        <v>0</v>
      </c>
      <c r="AE779" t="s">
        <v>10</v>
      </c>
      <c r="AF779">
        <v>32767</v>
      </c>
      <c r="AG779">
        <v>0</v>
      </c>
      <c r="AH779" t="s">
        <v>11</v>
      </c>
      <c r="AI779">
        <v>-32767</v>
      </c>
      <c r="AJ779">
        <v>0</v>
      </c>
      <c r="AK779" t="s">
        <v>12</v>
      </c>
      <c r="AL779">
        <v>0</v>
      </c>
      <c r="AM779">
        <v>0</v>
      </c>
    </row>
    <row r="780" spans="1:39" x14ac:dyDescent="0.25">
      <c r="A780" t="s">
        <v>187</v>
      </c>
      <c r="B780">
        <v>19</v>
      </c>
      <c r="C780">
        <v>475</v>
      </c>
      <c r="D780" t="s">
        <v>1</v>
      </c>
      <c r="E780">
        <v>0</v>
      </c>
      <c r="F780">
        <v>0</v>
      </c>
      <c r="G780" t="s">
        <v>2</v>
      </c>
      <c r="H780">
        <v>6019.7999799999998</v>
      </c>
      <c r="I780">
        <v>197.99779100000001</v>
      </c>
      <c r="J780" t="s">
        <v>3</v>
      </c>
      <c r="K780">
        <v>5370.5521479999998</v>
      </c>
      <c r="L780">
        <v>196.95627300000001</v>
      </c>
      <c r="M780" t="s">
        <v>4</v>
      </c>
      <c r="N780">
        <v>0</v>
      </c>
      <c r="O780">
        <v>0</v>
      </c>
      <c r="P780" t="s">
        <v>5</v>
      </c>
      <c r="Q780">
        <v>0</v>
      </c>
      <c r="R780">
        <v>0</v>
      </c>
      <c r="S780" t="s">
        <v>6</v>
      </c>
      <c r="T780">
        <v>0</v>
      </c>
      <c r="U780">
        <v>0</v>
      </c>
      <c r="V780" t="s">
        <v>7</v>
      </c>
      <c r="W780">
        <v>0</v>
      </c>
      <c r="X780">
        <v>0</v>
      </c>
      <c r="Y780" t="s">
        <v>8</v>
      </c>
      <c r="Z780">
        <v>0</v>
      </c>
      <c r="AA780">
        <v>0</v>
      </c>
      <c r="AB780" t="s">
        <v>9</v>
      </c>
      <c r="AC780">
        <v>0</v>
      </c>
      <c r="AD780">
        <v>0</v>
      </c>
      <c r="AE780" t="s">
        <v>10</v>
      </c>
      <c r="AF780">
        <v>32767</v>
      </c>
      <c r="AG780">
        <v>0</v>
      </c>
      <c r="AH780" t="s">
        <v>11</v>
      </c>
      <c r="AI780">
        <v>-32767</v>
      </c>
      <c r="AJ780">
        <v>0</v>
      </c>
      <c r="AK780" t="s">
        <v>12</v>
      </c>
      <c r="AL780">
        <v>0</v>
      </c>
      <c r="AM780">
        <v>0</v>
      </c>
    </row>
    <row r="781" spans="1:39" x14ac:dyDescent="0.25">
      <c r="A781" t="s">
        <v>187</v>
      </c>
      <c r="B781">
        <v>20</v>
      </c>
      <c r="C781">
        <v>500</v>
      </c>
      <c r="D781" t="s">
        <v>1</v>
      </c>
      <c r="E781">
        <v>0</v>
      </c>
      <c r="F781">
        <v>0</v>
      </c>
      <c r="G781" t="s">
        <v>2</v>
      </c>
      <c r="H781">
        <v>6339.6362209999998</v>
      </c>
      <c r="I781">
        <v>220.06317000000001</v>
      </c>
      <c r="J781" t="s">
        <v>3</v>
      </c>
      <c r="K781">
        <v>5656.1796089999998</v>
      </c>
      <c r="L781">
        <v>219.036359</v>
      </c>
      <c r="M781" t="s">
        <v>4</v>
      </c>
      <c r="N781">
        <v>0</v>
      </c>
      <c r="O781">
        <v>0</v>
      </c>
      <c r="P781" t="s">
        <v>5</v>
      </c>
      <c r="Q781">
        <v>0</v>
      </c>
      <c r="R781">
        <v>0</v>
      </c>
      <c r="S781" t="s">
        <v>6</v>
      </c>
      <c r="T781">
        <v>0</v>
      </c>
      <c r="U781">
        <v>0</v>
      </c>
      <c r="V781" t="s">
        <v>7</v>
      </c>
      <c r="W781">
        <v>0</v>
      </c>
      <c r="X781">
        <v>0</v>
      </c>
      <c r="Y781" t="s">
        <v>8</v>
      </c>
      <c r="Z781">
        <v>0</v>
      </c>
      <c r="AA781">
        <v>0</v>
      </c>
      <c r="AB781" t="s">
        <v>9</v>
      </c>
      <c r="AC781">
        <v>0</v>
      </c>
      <c r="AD781">
        <v>0</v>
      </c>
      <c r="AE781" t="s">
        <v>10</v>
      </c>
      <c r="AF781">
        <v>32767</v>
      </c>
      <c r="AG781">
        <v>0</v>
      </c>
      <c r="AH781" t="s">
        <v>11</v>
      </c>
      <c r="AI781">
        <v>-32767</v>
      </c>
      <c r="AJ781">
        <v>0</v>
      </c>
      <c r="AK781" t="s">
        <v>12</v>
      </c>
      <c r="AL781">
        <v>0</v>
      </c>
      <c r="AM78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08"/>
  <sheetViews>
    <sheetView topLeftCell="A1999" workbookViewId="0">
      <selection activeCell="A1289" sqref="A1234:XFD1289"/>
    </sheetView>
  </sheetViews>
  <sheetFormatPr defaultRowHeight="15" x14ac:dyDescent="0.25"/>
  <cols>
    <col min="1" max="1" width="34" bestFit="1" customWidth="1"/>
  </cols>
  <sheetData>
    <row r="1" spans="1:17" x14ac:dyDescent="0.25">
      <c r="A1" t="s">
        <v>153</v>
      </c>
      <c r="B1" t="s">
        <v>172</v>
      </c>
      <c r="C1" t="s">
        <v>108</v>
      </c>
      <c r="D1" t="s">
        <v>109</v>
      </c>
      <c r="E1" t="s">
        <v>196</v>
      </c>
      <c r="F1" t="s">
        <v>25</v>
      </c>
      <c r="G1" t="s">
        <v>197</v>
      </c>
      <c r="H1" t="s">
        <v>26</v>
      </c>
      <c r="I1" t="s">
        <v>27</v>
      </c>
      <c r="J1" t="s">
        <v>28</v>
      </c>
      <c r="K1" t="s">
        <v>29</v>
      </c>
      <c r="L1" t="s">
        <v>54</v>
      </c>
      <c r="M1" t="s">
        <v>30</v>
      </c>
      <c r="N1" t="s">
        <v>31</v>
      </c>
      <c r="O1" t="s">
        <v>154</v>
      </c>
      <c r="P1" t="s">
        <v>32</v>
      </c>
      <c r="Q1" t="s">
        <v>33</v>
      </c>
    </row>
    <row r="2" spans="1:17" x14ac:dyDescent="0.25">
      <c r="A2" t="s">
        <v>34</v>
      </c>
      <c r="B2">
        <v>65.683700000000002</v>
      </c>
      <c r="C2">
        <v>2.5920000000000001E-3</v>
      </c>
      <c r="D2">
        <v>0</v>
      </c>
      <c r="E2">
        <v>0</v>
      </c>
      <c r="F2">
        <v>0</v>
      </c>
      <c r="G2">
        <v>0</v>
      </c>
      <c r="H2">
        <v>0</v>
      </c>
      <c r="I2">
        <v>32767</v>
      </c>
      <c r="J2">
        <v>-32767</v>
      </c>
      <c r="K2">
        <v>0</v>
      </c>
    </row>
    <row r="3" spans="1:17" x14ac:dyDescent="0.25">
      <c r="A3" t="s">
        <v>34</v>
      </c>
      <c r="B3">
        <v>76.5732</v>
      </c>
      <c r="C3">
        <v>2.9120000000000001E-3</v>
      </c>
      <c r="D3">
        <v>0</v>
      </c>
      <c r="E3">
        <v>0</v>
      </c>
      <c r="F3">
        <v>0</v>
      </c>
      <c r="G3">
        <v>0</v>
      </c>
      <c r="H3" s="11" t="s">
        <v>198</v>
      </c>
      <c r="I3">
        <v>32767</v>
      </c>
      <c r="J3">
        <v>-32767</v>
      </c>
      <c r="K3">
        <v>0</v>
      </c>
    </row>
    <row r="4" spans="1:17" x14ac:dyDescent="0.25">
      <c r="A4" t="s">
        <v>34</v>
      </c>
      <c r="B4">
        <v>26.685500000000001</v>
      </c>
      <c r="C4">
        <v>2.5279999999999999E-3</v>
      </c>
      <c r="D4">
        <v>0</v>
      </c>
      <c r="E4">
        <v>0</v>
      </c>
      <c r="F4">
        <v>0</v>
      </c>
      <c r="G4">
        <v>0</v>
      </c>
      <c r="H4">
        <v>0</v>
      </c>
      <c r="I4">
        <v>32767</v>
      </c>
      <c r="J4">
        <v>-32767</v>
      </c>
      <c r="K4">
        <v>0</v>
      </c>
    </row>
    <row r="5" spans="1:17" x14ac:dyDescent="0.25">
      <c r="A5" t="s">
        <v>34</v>
      </c>
      <c r="B5">
        <v>57.379800000000003</v>
      </c>
      <c r="C5">
        <v>2.624E-3</v>
      </c>
      <c r="D5">
        <v>0</v>
      </c>
      <c r="E5">
        <v>0</v>
      </c>
      <c r="F5">
        <v>0</v>
      </c>
      <c r="G5">
        <v>0</v>
      </c>
      <c r="H5">
        <v>0</v>
      </c>
      <c r="I5">
        <v>32767</v>
      </c>
      <c r="J5">
        <v>-32767</v>
      </c>
      <c r="K5">
        <v>0</v>
      </c>
    </row>
    <row r="6" spans="1:17" x14ac:dyDescent="0.25">
      <c r="A6" t="s">
        <v>34</v>
      </c>
      <c r="B6">
        <v>40.223399999999998</v>
      </c>
      <c r="C6">
        <v>2.624E-3</v>
      </c>
      <c r="D6">
        <v>0</v>
      </c>
      <c r="E6">
        <v>0</v>
      </c>
      <c r="F6">
        <v>0</v>
      </c>
      <c r="G6">
        <v>0</v>
      </c>
      <c r="H6">
        <v>0</v>
      </c>
      <c r="I6">
        <v>32767</v>
      </c>
      <c r="J6">
        <v>-32767</v>
      </c>
      <c r="K6">
        <v>0</v>
      </c>
    </row>
    <row r="7" spans="1:17" x14ac:dyDescent="0.25">
      <c r="A7" t="s">
        <v>34</v>
      </c>
      <c r="B7">
        <v>49.169800000000002</v>
      </c>
      <c r="C7">
        <v>2.624E-3</v>
      </c>
      <c r="D7">
        <v>0</v>
      </c>
      <c r="E7">
        <v>0</v>
      </c>
      <c r="F7">
        <v>0</v>
      </c>
      <c r="G7">
        <v>0</v>
      </c>
      <c r="H7">
        <v>0</v>
      </c>
      <c r="I7">
        <v>32767</v>
      </c>
      <c r="J7">
        <v>-32767</v>
      </c>
      <c r="K7">
        <v>0</v>
      </c>
    </row>
    <row r="8" spans="1:17" x14ac:dyDescent="0.25">
      <c r="A8" t="s">
        <v>34</v>
      </c>
      <c r="B8">
        <v>43.643000000000001</v>
      </c>
      <c r="C8">
        <v>2.5600000000000002E-3</v>
      </c>
      <c r="D8">
        <v>0</v>
      </c>
      <c r="E8">
        <v>0</v>
      </c>
      <c r="F8">
        <v>0</v>
      </c>
      <c r="G8">
        <v>0</v>
      </c>
      <c r="H8">
        <v>0</v>
      </c>
      <c r="I8">
        <v>32767</v>
      </c>
      <c r="J8">
        <v>-32767</v>
      </c>
      <c r="K8">
        <v>0</v>
      </c>
    </row>
    <row r="9" spans="1:17" x14ac:dyDescent="0.25">
      <c r="A9" t="s">
        <v>34</v>
      </c>
      <c r="B9">
        <v>46.849800000000002</v>
      </c>
      <c r="C9">
        <v>2.8159999999999999E-3</v>
      </c>
      <c r="D9">
        <v>0</v>
      </c>
      <c r="E9">
        <v>0</v>
      </c>
      <c r="F9">
        <v>0</v>
      </c>
      <c r="G9">
        <v>0</v>
      </c>
      <c r="H9">
        <v>0</v>
      </c>
      <c r="I9">
        <v>32767</v>
      </c>
      <c r="J9">
        <v>-32767</v>
      </c>
      <c r="K9">
        <v>0</v>
      </c>
    </row>
    <row r="10" spans="1:17" x14ac:dyDescent="0.25">
      <c r="A10" t="s">
        <v>34</v>
      </c>
      <c r="B10">
        <v>45.052199999999999</v>
      </c>
      <c r="C10">
        <v>2.5600000000000002E-3</v>
      </c>
      <c r="D10">
        <v>0</v>
      </c>
      <c r="E10">
        <v>0</v>
      </c>
      <c r="F10">
        <v>0</v>
      </c>
      <c r="G10">
        <v>0</v>
      </c>
      <c r="H10">
        <v>0</v>
      </c>
      <c r="I10">
        <v>32767</v>
      </c>
      <c r="J10">
        <v>-32767</v>
      </c>
      <c r="K10">
        <v>0</v>
      </c>
    </row>
    <row r="11" spans="1:17" x14ac:dyDescent="0.25">
      <c r="A11" t="s">
        <v>34</v>
      </c>
      <c r="B11">
        <v>45.714399999999998</v>
      </c>
      <c r="C11">
        <v>2.5920000000000001E-3</v>
      </c>
      <c r="D11">
        <v>0</v>
      </c>
      <c r="E11">
        <v>0</v>
      </c>
      <c r="F11">
        <v>0</v>
      </c>
      <c r="G11">
        <v>0</v>
      </c>
      <c r="H11" s="11" t="s">
        <v>198</v>
      </c>
      <c r="I11">
        <v>32767</v>
      </c>
      <c r="J11">
        <v>-32767</v>
      </c>
      <c r="K11">
        <v>0</v>
      </c>
    </row>
    <row r="12" spans="1:17" x14ac:dyDescent="0.25">
      <c r="A12" t="s">
        <v>34</v>
      </c>
      <c r="B12">
        <v>45.679200000000002</v>
      </c>
      <c r="C12">
        <v>2.624E-3</v>
      </c>
      <c r="D12">
        <v>0</v>
      </c>
      <c r="E12">
        <v>0</v>
      </c>
      <c r="F12">
        <v>0</v>
      </c>
      <c r="G12">
        <v>0</v>
      </c>
      <c r="H12">
        <v>0</v>
      </c>
      <c r="I12">
        <v>32767</v>
      </c>
      <c r="J12">
        <v>-32767</v>
      </c>
      <c r="K12">
        <v>0</v>
      </c>
    </row>
    <row r="13" spans="1:17" x14ac:dyDescent="0.25">
      <c r="A13" t="s">
        <v>34</v>
      </c>
      <c r="B13">
        <v>47.440899999999999</v>
      </c>
      <c r="C13">
        <v>2.5279999999999999E-3</v>
      </c>
      <c r="D13">
        <v>0</v>
      </c>
      <c r="E13">
        <v>0</v>
      </c>
      <c r="F13">
        <v>0</v>
      </c>
      <c r="G13">
        <v>0</v>
      </c>
      <c r="H13" s="11" t="s">
        <v>198</v>
      </c>
      <c r="I13">
        <v>32767</v>
      </c>
      <c r="J13">
        <v>-32767</v>
      </c>
      <c r="K13">
        <v>0</v>
      </c>
    </row>
    <row r="14" spans="1:17" x14ac:dyDescent="0.25">
      <c r="A14" t="s">
        <v>34</v>
      </c>
      <c r="B14">
        <v>44.854300000000002</v>
      </c>
      <c r="C14">
        <v>2.5600000000000002E-3</v>
      </c>
      <c r="D14">
        <v>0</v>
      </c>
      <c r="E14">
        <v>0</v>
      </c>
      <c r="F14">
        <v>0</v>
      </c>
      <c r="G14">
        <v>0</v>
      </c>
      <c r="H14">
        <v>0</v>
      </c>
      <c r="I14">
        <v>32767</v>
      </c>
      <c r="J14">
        <v>-32767</v>
      </c>
      <c r="K14">
        <v>0</v>
      </c>
    </row>
    <row r="15" spans="1:17" x14ac:dyDescent="0.25">
      <c r="A15" t="s">
        <v>34</v>
      </c>
      <c r="B15">
        <v>46.535800000000002</v>
      </c>
      <c r="C15">
        <v>2.5279999999999999E-3</v>
      </c>
      <c r="D15">
        <v>0</v>
      </c>
      <c r="E15">
        <v>0</v>
      </c>
      <c r="F15">
        <v>0</v>
      </c>
      <c r="G15">
        <v>0</v>
      </c>
      <c r="H15">
        <v>0</v>
      </c>
      <c r="I15">
        <v>32767</v>
      </c>
      <c r="J15">
        <v>-32767</v>
      </c>
      <c r="K15">
        <v>0</v>
      </c>
    </row>
    <row r="16" spans="1:17" x14ac:dyDescent="0.25">
      <c r="A16" t="s">
        <v>34</v>
      </c>
      <c r="B16">
        <v>44.8538</v>
      </c>
      <c r="C16">
        <v>2.496E-3</v>
      </c>
      <c r="D16">
        <v>0</v>
      </c>
      <c r="E16">
        <v>0</v>
      </c>
      <c r="F16">
        <v>0</v>
      </c>
      <c r="G16">
        <v>0</v>
      </c>
      <c r="H16">
        <v>0</v>
      </c>
      <c r="I16">
        <v>32767</v>
      </c>
      <c r="J16">
        <v>-32767</v>
      </c>
      <c r="K16">
        <v>0</v>
      </c>
    </row>
    <row r="17" spans="1:11" x14ac:dyDescent="0.25">
      <c r="A17" t="s">
        <v>34</v>
      </c>
      <c r="B17">
        <v>46.502699999999997</v>
      </c>
      <c r="C17">
        <v>2.5600000000000002E-3</v>
      </c>
      <c r="D17">
        <v>0</v>
      </c>
      <c r="E17">
        <v>0</v>
      </c>
      <c r="F17">
        <v>0</v>
      </c>
      <c r="G17">
        <v>0</v>
      </c>
      <c r="H17" s="11" t="s">
        <v>198</v>
      </c>
      <c r="I17">
        <v>32767</v>
      </c>
      <c r="J17">
        <v>-32767</v>
      </c>
      <c r="K17">
        <v>0</v>
      </c>
    </row>
    <row r="18" spans="1:11" x14ac:dyDescent="0.25">
      <c r="A18" t="s">
        <v>34</v>
      </c>
      <c r="B18">
        <v>44.941899999999997</v>
      </c>
      <c r="C18">
        <v>2.496E-3</v>
      </c>
      <c r="D18">
        <v>0</v>
      </c>
      <c r="E18">
        <v>0</v>
      </c>
      <c r="F18">
        <v>0</v>
      </c>
      <c r="G18">
        <v>0</v>
      </c>
      <c r="H18">
        <v>0</v>
      </c>
      <c r="I18">
        <v>32767</v>
      </c>
      <c r="J18">
        <v>-32767</v>
      </c>
      <c r="K18">
        <v>0</v>
      </c>
    </row>
    <row r="19" spans="1:11" x14ac:dyDescent="0.25">
      <c r="A19" t="s">
        <v>34</v>
      </c>
      <c r="B19">
        <v>47.264699999999998</v>
      </c>
      <c r="C19">
        <v>2.5279999999999999E-3</v>
      </c>
      <c r="D19">
        <v>0</v>
      </c>
      <c r="E19">
        <v>0</v>
      </c>
      <c r="F19">
        <v>0</v>
      </c>
      <c r="G19">
        <v>0</v>
      </c>
      <c r="H19">
        <v>0</v>
      </c>
      <c r="I19">
        <v>32767</v>
      </c>
      <c r="J19">
        <v>-32767</v>
      </c>
      <c r="K19">
        <v>0</v>
      </c>
    </row>
    <row r="20" spans="1:11" x14ac:dyDescent="0.25">
      <c r="A20" t="s">
        <v>34</v>
      </c>
      <c r="B20">
        <v>44.196800000000003</v>
      </c>
      <c r="C20">
        <v>2.5600000000000002E-3</v>
      </c>
      <c r="D20">
        <v>0</v>
      </c>
      <c r="E20">
        <v>0</v>
      </c>
      <c r="F20">
        <v>0</v>
      </c>
      <c r="G20">
        <v>0</v>
      </c>
      <c r="H20">
        <v>0</v>
      </c>
      <c r="I20">
        <v>32767</v>
      </c>
      <c r="J20">
        <v>-32767</v>
      </c>
      <c r="K20">
        <v>0</v>
      </c>
    </row>
    <row r="21" spans="1:11" x14ac:dyDescent="0.25">
      <c r="A21" t="s">
        <v>34</v>
      </c>
      <c r="B21">
        <v>46.766800000000003</v>
      </c>
      <c r="C21">
        <v>2.5279999999999999E-3</v>
      </c>
      <c r="D21">
        <v>0</v>
      </c>
      <c r="E21">
        <v>0</v>
      </c>
      <c r="F21">
        <v>0</v>
      </c>
      <c r="G21">
        <v>0</v>
      </c>
      <c r="H21">
        <v>0</v>
      </c>
      <c r="I21">
        <v>32767</v>
      </c>
      <c r="J21">
        <v>-32767</v>
      </c>
      <c r="K21">
        <v>0</v>
      </c>
    </row>
    <row r="22" spans="1:11" x14ac:dyDescent="0.25">
      <c r="A22" t="s">
        <v>34</v>
      </c>
      <c r="B22">
        <v>49.282600000000002</v>
      </c>
      <c r="C22">
        <v>2.5600000000000002E-3</v>
      </c>
      <c r="D22">
        <v>0</v>
      </c>
      <c r="E22">
        <v>0</v>
      </c>
      <c r="F22">
        <v>0</v>
      </c>
      <c r="G22">
        <v>0</v>
      </c>
      <c r="H22">
        <v>0</v>
      </c>
      <c r="I22">
        <v>32767</v>
      </c>
      <c r="J22">
        <v>-32767</v>
      </c>
      <c r="K22">
        <v>0</v>
      </c>
    </row>
    <row r="23" spans="1:11" x14ac:dyDescent="0.25">
      <c r="A23" t="s">
        <v>34</v>
      </c>
      <c r="B23">
        <v>43.908799999999999</v>
      </c>
      <c r="C23">
        <v>2.5600000000000002E-3</v>
      </c>
      <c r="D23">
        <v>0</v>
      </c>
      <c r="E23">
        <v>0</v>
      </c>
      <c r="F23">
        <v>0</v>
      </c>
      <c r="G23">
        <v>0</v>
      </c>
      <c r="H23">
        <v>0</v>
      </c>
      <c r="I23">
        <v>32767</v>
      </c>
      <c r="J23">
        <v>-32767</v>
      </c>
      <c r="K23">
        <v>0</v>
      </c>
    </row>
    <row r="24" spans="1:11" x14ac:dyDescent="0.25">
      <c r="A24" t="s">
        <v>34</v>
      </c>
      <c r="B24">
        <v>46.936</v>
      </c>
      <c r="C24">
        <v>2.5600000000000002E-3</v>
      </c>
      <c r="D24">
        <v>0</v>
      </c>
      <c r="E24">
        <v>0</v>
      </c>
      <c r="F24">
        <v>0</v>
      </c>
      <c r="G24">
        <v>0</v>
      </c>
      <c r="H24">
        <v>0</v>
      </c>
      <c r="I24">
        <v>32767</v>
      </c>
      <c r="J24">
        <v>-32767</v>
      </c>
      <c r="K24">
        <v>0</v>
      </c>
    </row>
    <row r="25" spans="1:11" x14ac:dyDescent="0.25">
      <c r="A25" t="s">
        <v>34</v>
      </c>
      <c r="B25">
        <v>44.6023</v>
      </c>
      <c r="C25">
        <v>2.496E-3</v>
      </c>
      <c r="D25">
        <v>0</v>
      </c>
      <c r="E25">
        <v>0</v>
      </c>
      <c r="F25">
        <v>0</v>
      </c>
      <c r="G25">
        <v>0</v>
      </c>
      <c r="H25">
        <v>0</v>
      </c>
      <c r="I25">
        <v>32767</v>
      </c>
      <c r="J25">
        <v>-32767</v>
      </c>
      <c r="K25">
        <v>0</v>
      </c>
    </row>
    <row r="26" spans="1:11" x14ac:dyDescent="0.25">
      <c r="A26" t="s">
        <v>34</v>
      </c>
      <c r="B26">
        <v>45.7699</v>
      </c>
      <c r="C26">
        <v>2.5600000000000002E-3</v>
      </c>
      <c r="D26">
        <v>0</v>
      </c>
      <c r="E26">
        <v>0</v>
      </c>
      <c r="F26">
        <v>0</v>
      </c>
      <c r="G26">
        <v>0</v>
      </c>
      <c r="H26">
        <v>0</v>
      </c>
      <c r="I26">
        <v>32767</v>
      </c>
      <c r="J26">
        <v>-32767</v>
      </c>
      <c r="K26">
        <v>0</v>
      </c>
    </row>
    <row r="27" spans="1:11" x14ac:dyDescent="0.25">
      <c r="A27" t="s">
        <v>34</v>
      </c>
      <c r="B27">
        <v>44.616199999999999</v>
      </c>
      <c r="C27">
        <v>2.5279999999999999E-3</v>
      </c>
      <c r="D27">
        <v>0</v>
      </c>
      <c r="E27">
        <v>0</v>
      </c>
      <c r="F27">
        <v>0</v>
      </c>
      <c r="G27">
        <v>0</v>
      </c>
      <c r="H27">
        <v>0</v>
      </c>
      <c r="I27">
        <v>32767</v>
      </c>
      <c r="J27">
        <v>-32767</v>
      </c>
      <c r="K27">
        <v>0</v>
      </c>
    </row>
    <row r="28" spans="1:11" x14ac:dyDescent="0.25">
      <c r="A28" t="s">
        <v>34</v>
      </c>
      <c r="B28">
        <v>45.437600000000003</v>
      </c>
      <c r="C28">
        <v>2.496E-3</v>
      </c>
      <c r="D28">
        <v>0</v>
      </c>
      <c r="E28">
        <v>0</v>
      </c>
      <c r="F28">
        <v>0</v>
      </c>
      <c r="G28">
        <v>0</v>
      </c>
      <c r="H28">
        <v>0</v>
      </c>
      <c r="I28">
        <v>32767</v>
      </c>
      <c r="J28">
        <v>-32767</v>
      </c>
      <c r="K28">
        <v>0</v>
      </c>
    </row>
    <row r="29" spans="1:11" x14ac:dyDescent="0.25">
      <c r="A29" t="s">
        <v>34</v>
      </c>
      <c r="B29">
        <v>45.962200000000003</v>
      </c>
      <c r="C29">
        <v>2.5920000000000001E-3</v>
      </c>
      <c r="D29">
        <v>0</v>
      </c>
      <c r="E29">
        <v>0</v>
      </c>
      <c r="F29">
        <v>0</v>
      </c>
      <c r="G29">
        <v>0</v>
      </c>
      <c r="H29">
        <v>0</v>
      </c>
      <c r="I29">
        <v>32767</v>
      </c>
      <c r="J29">
        <v>-32767</v>
      </c>
      <c r="K29">
        <v>0</v>
      </c>
    </row>
    <row r="30" spans="1:11" x14ac:dyDescent="0.25">
      <c r="A30" t="s">
        <v>34</v>
      </c>
      <c r="B30">
        <v>44.730200000000004</v>
      </c>
      <c r="C30">
        <v>2.624E-3</v>
      </c>
      <c r="D30">
        <v>0</v>
      </c>
      <c r="E30">
        <v>0</v>
      </c>
      <c r="F30">
        <v>0</v>
      </c>
      <c r="G30">
        <v>0</v>
      </c>
      <c r="H30">
        <v>0</v>
      </c>
      <c r="I30">
        <v>32767</v>
      </c>
      <c r="J30">
        <v>-32767</v>
      </c>
      <c r="K30">
        <v>0</v>
      </c>
    </row>
    <row r="31" spans="1:11" x14ac:dyDescent="0.25">
      <c r="A31" t="s">
        <v>34</v>
      </c>
      <c r="B31">
        <v>46.898400000000002</v>
      </c>
      <c r="C31">
        <v>2.5920000000000001E-3</v>
      </c>
      <c r="D31">
        <v>0</v>
      </c>
      <c r="E31">
        <v>0</v>
      </c>
      <c r="F31">
        <v>0</v>
      </c>
      <c r="G31">
        <v>0</v>
      </c>
      <c r="H31">
        <v>0</v>
      </c>
      <c r="I31">
        <v>32767</v>
      </c>
      <c r="J31">
        <v>-32767</v>
      </c>
      <c r="K31">
        <v>0</v>
      </c>
    </row>
    <row r="32" spans="1:11" x14ac:dyDescent="0.25">
      <c r="A32" t="s">
        <v>34</v>
      </c>
      <c r="B32">
        <v>43.957799999999999</v>
      </c>
      <c r="C32">
        <v>2.9759999999999999E-3</v>
      </c>
      <c r="D32">
        <v>0</v>
      </c>
      <c r="E32">
        <v>0</v>
      </c>
      <c r="F32">
        <v>0</v>
      </c>
      <c r="G32">
        <v>0</v>
      </c>
      <c r="H32">
        <v>0</v>
      </c>
      <c r="I32">
        <v>32767</v>
      </c>
      <c r="J32">
        <v>-32767</v>
      </c>
      <c r="K32">
        <v>0</v>
      </c>
    </row>
    <row r="33" spans="1:11" x14ac:dyDescent="0.25">
      <c r="A33" t="s">
        <v>34</v>
      </c>
      <c r="B33">
        <v>50.734299999999998</v>
      </c>
      <c r="C33">
        <v>2.624E-3</v>
      </c>
      <c r="D33">
        <v>0</v>
      </c>
      <c r="E33">
        <v>0</v>
      </c>
      <c r="F33">
        <v>0</v>
      </c>
      <c r="G33">
        <v>0</v>
      </c>
      <c r="H33">
        <v>0</v>
      </c>
      <c r="I33">
        <v>32767</v>
      </c>
      <c r="J33">
        <v>-32767</v>
      </c>
      <c r="K33">
        <v>0</v>
      </c>
    </row>
    <row r="34" spans="1:11" x14ac:dyDescent="0.25">
      <c r="A34" t="s">
        <v>34</v>
      </c>
      <c r="B34">
        <v>42.791499999999999</v>
      </c>
      <c r="C34">
        <v>2.5920000000000001E-3</v>
      </c>
      <c r="D34">
        <v>0</v>
      </c>
      <c r="E34">
        <v>0</v>
      </c>
      <c r="F34">
        <v>0</v>
      </c>
      <c r="G34">
        <v>0</v>
      </c>
      <c r="H34">
        <v>0</v>
      </c>
      <c r="I34">
        <v>32767</v>
      </c>
      <c r="J34">
        <v>-32767</v>
      </c>
      <c r="K34">
        <v>0</v>
      </c>
    </row>
    <row r="35" spans="1:11" x14ac:dyDescent="0.25">
      <c r="A35" t="s">
        <v>34</v>
      </c>
      <c r="B35">
        <v>48.034199999999998</v>
      </c>
      <c r="C35">
        <v>2.5600000000000002E-3</v>
      </c>
      <c r="D35">
        <v>0</v>
      </c>
      <c r="E35">
        <v>0</v>
      </c>
      <c r="F35">
        <v>0</v>
      </c>
      <c r="G35">
        <v>0</v>
      </c>
      <c r="H35">
        <v>0</v>
      </c>
      <c r="I35">
        <v>32767</v>
      </c>
      <c r="J35">
        <v>-32767</v>
      </c>
      <c r="K35">
        <v>0</v>
      </c>
    </row>
    <row r="36" spans="1:11" x14ac:dyDescent="0.25">
      <c r="A36" t="s">
        <v>34</v>
      </c>
      <c r="B36">
        <v>43.420200000000001</v>
      </c>
      <c r="C36">
        <v>2.5600000000000002E-3</v>
      </c>
      <c r="D36">
        <v>0</v>
      </c>
      <c r="E36">
        <v>0</v>
      </c>
      <c r="F36">
        <v>0</v>
      </c>
      <c r="G36">
        <v>0</v>
      </c>
      <c r="H36">
        <v>0</v>
      </c>
      <c r="I36">
        <v>32767</v>
      </c>
      <c r="J36">
        <v>-32767</v>
      </c>
      <c r="K36">
        <v>0</v>
      </c>
    </row>
    <row r="37" spans="1:11" x14ac:dyDescent="0.25">
      <c r="A37" t="s">
        <v>34</v>
      </c>
      <c r="B37">
        <v>46.782200000000003</v>
      </c>
      <c r="C37">
        <v>2.5920000000000001E-3</v>
      </c>
      <c r="D37">
        <v>0</v>
      </c>
      <c r="E37">
        <v>0</v>
      </c>
      <c r="F37">
        <v>0</v>
      </c>
      <c r="G37">
        <v>0</v>
      </c>
      <c r="H37">
        <v>0</v>
      </c>
      <c r="I37">
        <v>32767</v>
      </c>
      <c r="J37">
        <v>-32767</v>
      </c>
      <c r="K37">
        <v>0</v>
      </c>
    </row>
    <row r="38" spans="1:11" x14ac:dyDescent="0.25">
      <c r="A38" t="s">
        <v>34</v>
      </c>
      <c r="B38">
        <v>45.1751</v>
      </c>
      <c r="C38">
        <v>2.5920000000000001E-3</v>
      </c>
      <c r="D38">
        <v>0</v>
      </c>
      <c r="E38">
        <v>0</v>
      </c>
      <c r="F38">
        <v>0</v>
      </c>
      <c r="G38">
        <v>0</v>
      </c>
      <c r="H38" s="11" t="s">
        <v>198</v>
      </c>
      <c r="I38">
        <v>32767</v>
      </c>
      <c r="J38">
        <v>-32767</v>
      </c>
      <c r="K38">
        <v>0</v>
      </c>
    </row>
    <row r="39" spans="1:11" x14ac:dyDescent="0.25">
      <c r="A39" t="s">
        <v>34</v>
      </c>
      <c r="B39">
        <v>45.617400000000004</v>
      </c>
      <c r="C39">
        <v>2.624E-3</v>
      </c>
      <c r="D39">
        <v>0</v>
      </c>
      <c r="E39">
        <v>0</v>
      </c>
      <c r="F39">
        <v>0</v>
      </c>
      <c r="G39">
        <v>0</v>
      </c>
      <c r="H39">
        <v>0</v>
      </c>
      <c r="I39">
        <v>32767</v>
      </c>
      <c r="J39">
        <v>-32767</v>
      </c>
      <c r="K39">
        <v>0</v>
      </c>
    </row>
    <row r="40" spans="1:11" x14ac:dyDescent="0.25">
      <c r="A40" t="s">
        <v>34</v>
      </c>
      <c r="B40">
        <v>44.608499999999999</v>
      </c>
      <c r="C40">
        <v>2.5920000000000001E-3</v>
      </c>
      <c r="D40">
        <v>0</v>
      </c>
      <c r="E40">
        <v>0</v>
      </c>
      <c r="F40">
        <v>0</v>
      </c>
      <c r="G40">
        <v>0</v>
      </c>
      <c r="H40">
        <v>0</v>
      </c>
      <c r="I40">
        <v>32767</v>
      </c>
      <c r="J40">
        <v>-32767</v>
      </c>
      <c r="K40">
        <v>0</v>
      </c>
    </row>
    <row r="41" spans="1:11" x14ac:dyDescent="0.25">
      <c r="A41" t="s">
        <v>34</v>
      </c>
      <c r="B41">
        <v>49.561100000000003</v>
      </c>
      <c r="C41">
        <v>2.5600000000000002E-3</v>
      </c>
      <c r="D41">
        <v>0</v>
      </c>
      <c r="E41">
        <v>0</v>
      </c>
      <c r="F41">
        <v>0</v>
      </c>
      <c r="G41">
        <v>0</v>
      </c>
      <c r="H41">
        <v>0</v>
      </c>
      <c r="I41">
        <v>32767</v>
      </c>
      <c r="J41">
        <v>-32767</v>
      </c>
      <c r="K41">
        <v>0</v>
      </c>
    </row>
    <row r="42" spans="1:11" x14ac:dyDescent="0.25">
      <c r="A42" t="s">
        <v>34</v>
      </c>
      <c r="B42">
        <v>42.533700000000003</v>
      </c>
      <c r="C42">
        <v>2.7520000000000001E-3</v>
      </c>
      <c r="D42">
        <v>0</v>
      </c>
      <c r="E42">
        <v>0</v>
      </c>
      <c r="F42">
        <v>0</v>
      </c>
      <c r="G42">
        <v>0</v>
      </c>
      <c r="H42" s="11" t="s">
        <v>198</v>
      </c>
      <c r="I42">
        <v>32767</v>
      </c>
      <c r="J42">
        <v>-32767</v>
      </c>
      <c r="K42">
        <v>0</v>
      </c>
    </row>
    <row r="43" spans="1:11" x14ac:dyDescent="0.25">
      <c r="A43" t="s">
        <v>34</v>
      </c>
      <c r="B43">
        <v>51.366599999999998</v>
      </c>
      <c r="C43">
        <v>2.5600000000000002E-3</v>
      </c>
      <c r="D43">
        <v>0</v>
      </c>
      <c r="E43">
        <v>0</v>
      </c>
      <c r="F43">
        <v>0</v>
      </c>
      <c r="G43">
        <v>0</v>
      </c>
      <c r="H43">
        <v>0</v>
      </c>
      <c r="I43">
        <v>32767</v>
      </c>
      <c r="J43">
        <v>-32767</v>
      </c>
      <c r="K43">
        <v>0</v>
      </c>
    </row>
    <row r="44" spans="1:11" x14ac:dyDescent="0.25">
      <c r="A44" t="s">
        <v>34</v>
      </c>
      <c r="B44">
        <v>42.275100000000002</v>
      </c>
      <c r="C44">
        <v>2.624E-3</v>
      </c>
      <c r="D44">
        <v>0</v>
      </c>
      <c r="E44">
        <v>0</v>
      </c>
      <c r="F44">
        <v>0</v>
      </c>
      <c r="G44">
        <v>0</v>
      </c>
      <c r="H44">
        <v>0</v>
      </c>
      <c r="I44">
        <v>32767</v>
      </c>
      <c r="J44">
        <v>-32767</v>
      </c>
      <c r="K44">
        <v>0</v>
      </c>
    </row>
    <row r="45" spans="1:11" x14ac:dyDescent="0.25">
      <c r="A45" t="s">
        <v>34</v>
      </c>
      <c r="B45">
        <v>48.429200000000002</v>
      </c>
      <c r="C45">
        <v>2.5920000000000001E-3</v>
      </c>
      <c r="D45">
        <v>0</v>
      </c>
      <c r="E45">
        <v>0</v>
      </c>
      <c r="F45">
        <v>0</v>
      </c>
      <c r="G45">
        <v>0</v>
      </c>
      <c r="H45" s="11" t="s">
        <v>198</v>
      </c>
      <c r="I45">
        <v>32767</v>
      </c>
      <c r="J45">
        <v>-32767</v>
      </c>
      <c r="K45">
        <v>0</v>
      </c>
    </row>
    <row r="46" spans="1:11" x14ac:dyDescent="0.25">
      <c r="A46" t="s">
        <v>34</v>
      </c>
      <c r="B46">
        <v>44.189399999999999</v>
      </c>
      <c r="C46">
        <v>2.5920000000000001E-3</v>
      </c>
      <c r="D46">
        <v>0</v>
      </c>
      <c r="E46">
        <v>0</v>
      </c>
      <c r="F46">
        <v>0</v>
      </c>
      <c r="G46">
        <v>0</v>
      </c>
      <c r="H46" s="11" t="s">
        <v>198</v>
      </c>
      <c r="I46">
        <v>32767</v>
      </c>
      <c r="J46">
        <v>-32767</v>
      </c>
      <c r="K46">
        <v>0</v>
      </c>
    </row>
    <row r="47" spans="1:11" x14ac:dyDescent="0.25">
      <c r="A47" t="s">
        <v>34</v>
      </c>
      <c r="B47">
        <v>46.722000000000001</v>
      </c>
      <c r="C47">
        <v>2.5279999999999999E-3</v>
      </c>
      <c r="D47">
        <v>0</v>
      </c>
      <c r="E47">
        <v>0</v>
      </c>
      <c r="F47">
        <v>0</v>
      </c>
      <c r="G47">
        <v>0</v>
      </c>
      <c r="H47">
        <v>0</v>
      </c>
      <c r="I47">
        <v>32767</v>
      </c>
      <c r="J47">
        <v>-32767</v>
      </c>
      <c r="K47">
        <v>0</v>
      </c>
    </row>
    <row r="48" spans="1:11" x14ac:dyDescent="0.25">
      <c r="A48" t="s">
        <v>34</v>
      </c>
      <c r="B48">
        <v>43.991399999999999</v>
      </c>
      <c r="C48">
        <v>2.5600000000000002E-3</v>
      </c>
      <c r="D48">
        <v>0</v>
      </c>
      <c r="E48">
        <v>0</v>
      </c>
      <c r="F48">
        <v>0</v>
      </c>
      <c r="G48">
        <v>0</v>
      </c>
      <c r="H48" s="11" t="s">
        <v>198</v>
      </c>
      <c r="I48">
        <v>32767</v>
      </c>
      <c r="J48">
        <v>-32767</v>
      </c>
      <c r="K48">
        <v>0</v>
      </c>
    </row>
    <row r="49" spans="1:25" x14ac:dyDescent="0.25">
      <c r="A49" t="s">
        <v>34</v>
      </c>
      <c r="B49">
        <v>46.662999999999997</v>
      </c>
      <c r="C49">
        <v>2.624E-3</v>
      </c>
      <c r="D49">
        <v>0</v>
      </c>
      <c r="E49">
        <v>0</v>
      </c>
      <c r="F49">
        <v>0</v>
      </c>
      <c r="G49">
        <v>0</v>
      </c>
      <c r="H49">
        <v>0</v>
      </c>
      <c r="I49">
        <v>32767</v>
      </c>
      <c r="J49">
        <v>-32767</v>
      </c>
      <c r="K49">
        <v>0</v>
      </c>
    </row>
    <row r="50" spans="1:25" x14ac:dyDescent="0.25">
      <c r="A50" t="s">
        <v>34</v>
      </c>
      <c r="B50">
        <v>45.002699999999997</v>
      </c>
      <c r="C50">
        <v>2.5920000000000001E-3</v>
      </c>
      <c r="D50">
        <v>0</v>
      </c>
      <c r="E50">
        <v>0</v>
      </c>
      <c r="F50">
        <v>0</v>
      </c>
      <c r="G50">
        <v>0</v>
      </c>
      <c r="H50">
        <v>0</v>
      </c>
      <c r="I50">
        <v>32767</v>
      </c>
      <c r="J50">
        <v>-32767</v>
      </c>
      <c r="K50">
        <v>0</v>
      </c>
    </row>
    <row r="51" spans="1:25" x14ac:dyDescent="0.25">
      <c r="A51" t="s">
        <v>34</v>
      </c>
      <c r="B51">
        <v>46.436</v>
      </c>
      <c r="C51">
        <v>2.5920000000000001E-3</v>
      </c>
      <c r="D51">
        <v>0</v>
      </c>
      <c r="E51">
        <v>0</v>
      </c>
      <c r="F51">
        <v>0</v>
      </c>
      <c r="G51">
        <v>0</v>
      </c>
      <c r="H51">
        <v>0</v>
      </c>
      <c r="I51">
        <v>32767</v>
      </c>
      <c r="J51">
        <v>-32767</v>
      </c>
      <c r="K51">
        <v>0</v>
      </c>
    </row>
    <row r="52" spans="1:25" x14ac:dyDescent="0.25">
      <c r="A52" t="s">
        <v>34</v>
      </c>
      <c r="B52">
        <v>45.464300000000001</v>
      </c>
      <c r="C52">
        <v>2.5920000000000001E-3</v>
      </c>
      <c r="D52">
        <v>0</v>
      </c>
      <c r="E52">
        <v>0</v>
      </c>
      <c r="F52">
        <v>0</v>
      </c>
      <c r="G52">
        <v>0</v>
      </c>
      <c r="H52">
        <v>0</v>
      </c>
      <c r="I52">
        <v>32767</v>
      </c>
      <c r="J52">
        <v>-32767</v>
      </c>
      <c r="K52">
        <v>0</v>
      </c>
    </row>
    <row r="53" spans="1:25" x14ac:dyDescent="0.25">
      <c r="A53" t="s">
        <v>34</v>
      </c>
      <c r="B53">
        <v>45.737699999999997</v>
      </c>
      <c r="C53">
        <v>2.5920000000000001E-3</v>
      </c>
      <c r="D53">
        <v>0</v>
      </c>
      <c r="E53">
        <v>0</v>
      </c>
      <c r="F53">
        <v>0</v>
      </c>
      <c r="G53">
        <v>0</v>
      </c>
      <c r="H53" s="11" t="s">
        <v>198</v>
      </c>
      <c r="I53">
        <v>32767</v>
      </c>
      <c r="J53">
        <v>-32767</v>
      </c>
      <c r="K53">
        <v>0</v>
      </c>
    </row>
    <row r="54" spans="1:25" x14ac:dyDescent="0.25">
      <c r="A54" t="s">
        <v>34</v>
      </c>
      <c r="B54">
        <v>44.59</v>
      </c>
      <c r="C54">
        <v>2.5600000000000002E-3</v>
      </c>
      <c r="D54">
        <v>0</v>
      </c>
      <c r="E54">
        <v>0</v>
      </c>
      <c r="F54">
        <v>0</v>
      </c>
      <c r="G54">
        <v>0</v>
      </c>
      <c r="H54">
        <v>0</v>
      </c>
      <c r="I54">
        <v>32767</v>
      </c>
      <c r="J54">
        <v>-32767</v>
      </c>
      <c r="K54">
        <v>0</v>
      </c>
    </row>
    <row r="55" spans="1:25" x14ac:dyDescent="0.25">
      <c r="A55" t="s">
        <v>34</v>
      </c>
      <c r="B55">
        <v>45.200400000000002</v>
      </c>
      <c r="C55">
        <v>2.5920000000000001E-3</v>
      </c>
      <c r="D55">
        <v>0</v>
      </c>
      <c r="E55">
        <v>0</v>
      </c>
      <c r="F55">
        <v>0</v>
      </c>
      <c r="G55">
        <v>0</v>
      </c>
      <c r="H55">
        <v>0</v>
      </c>
      <c r="I55">
        <v>32767</v>
      </c>
      <c r="J55">
        <v>-32767</v>
      </c>
      <c r="K55">
        <v>0</v>
      </c>
      <c r="R55" t="s">
        <v>69</v>
      </c>
      <c r="U55" t="s">
        <v>68</v>
      </c>
      <c r="X55" t="s">
        <v>66</v>
      </c>
    </row>
    <row r="56" spans="1:25" x14ac:dyDescent="0.25">
      <c r="A56" t="s">
        <v>34</v>
      </c>
      <c r="B56">
        <v>44.832999999999998</v>
      </c>
      <c r="C56">
        <v>2.5920000000000001E-3</v>
      </c>
      <c r="D56">
        <v>0</v>
      </c>
      <c r="E56">
        <v>0</v>
      </c>
      <c r="F56">
        <v>0</v>
      </c>
      <c r="G56">
        <v>0</v>
      </c>
      <c r="H56">
        <v>0</v>
      </c>
      <c r="I56">
        <v>32767</v>
      </c>
      <c r="J56">
        <v>-32767</v>
      </c>
      <c r="K56">
        <v>0</v>
      </c>
      <c r="R56">
        <f>AVERAGE(B7:B56)</f>
        <v>45.83454200000002</v>
      </c>
      <c r="S56">
        <f>AVERAGE(C7:C56)</f>
        <v>2.586880000000001E-3</v>
      </c>
      <c r="U56">
        <f>_xlfn.VAR.P(B7:B56)</f>
        <v>3.7729363640359987</v>
      </c>
      <c r="V56">
        <f>_xlfn.VAR.P(C7:C56)</f>
        <v>6.1177855999999984E-9</v>
      </c>
      <c r="X56">
        <f>1.96*SQRT(U56)/50</f>
        <v>7.6142267725831991E-2</v>
      </c>
      <c r="Y56">
        <f>1.96*SQRT(V56)/50</f>
        <v>3.0660779612371241E-6</v>
      </c>
    </row>
    <row r="57" spans="1:25" x14ac:dyDescent="0.25">
      <c r="A57" t="s">
        <v>110</v>
      </c>
      <c r="B57">
        <v>2303.7438560000001</v>
      </c>
      <c r="C57" t="s">
        <v>36</v>
      </c>
    </row>
    <row r="58" spans="1:25" x14ac:dyDescent="0.25">
      <c r="A58" t="s">
        <v>35</v>
      </c>
      <c r="B58">
        <v>44.598199999999999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32767</v>
      </c>
      <c r="J58">
        <v>-32767</v>
      </c>
      <c r="K58">
        <v>0</v>
      </c>
    </row>
    <row r="59" spans="1:25" x14ac:dyDescent="0.25">
      <c r="A59" t="s">
        <v>35</v>
      </c>
      <c r="B59">
        <v>45.123899999999999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32767</v>
      </c>
      <c r="J59">
        <v>-32767</v>
      </c>
      <c r="K59">
        <v>0</v>
      </c>
    </row>
    <row r="60" spans="1:25" x14ac:dyDescent="0.25">
      <c r="A60" t="s">
        <v>35</v>
      </c>
      <c r="B60">
        <v>45.802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32767</v>
      </c>
      <c r="J60">
        <v>-32767</v>
      </c>
      <c r="K60">
        <v>0</v>
      </c>
    </row>
    <row r="61" spans="1:25" x14ac:dyDescent="0.25">
      <c r="A61" t="s">
        <v>35</v>
      </c>
      <c r="B61">
        <v>44.306199999999997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32767</v>
      </c>
      <c r="J61">
        <v>-32767</v>
      </c>
      <c r="K61">
        <v>0</v>
      </c>
    </row>
    <row r="62" spans="1:25" x14ac:dyDescent="0.25">
      <c r="A62" t="s">
        <v>35</v>
      </c>
      <c r="B62">
        <v>45.368699999999997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32767</v>
      </c>
      <c r="J62">
        <v>-32767</v>
      </c>
      <c r="K62">
        <v>0</v>
      </c>
    </row>
    <row r="63" spans="1:25" x14ac:dyDescent="0.25">
      <c r="A63" t="s">
        <v>35</v>
      </c>
      <c r="B63">
        <v>44.561399999999999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32767</v>
      </c>
      <c r="J63">
        <v>-32767</v>
      </c>
      <c r="K63">
        <v>0</v>
      </c>
    </row>
    <row r="64" spans="1:25" x14ac:dyDescent="0.25">
      <c r="A64" t="s">
        <v>35</v>
      </c>
      <c r="B64">
        <v>44.988599999999998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32767</v>
      </c>
      <c r="J64">
        <v>-32767</v>
      </c>
      <c r="K64">
        <v>0</v>
      </c>
    </row>
    <row r="65" spans="1:11" x14ac:dyDescent="0.25">
      <c r="A65" t="s">
        <v>35</v>
      </c>
      <c r="B65">
        <v>44.496499999999997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32767</v>
      </c>
      <c r="J65">
        <v>-32767</v>
      </c>
      <c r="K65">
        <v>0</v>
      </c>
    </row>
    <row r="66" spans="1:11" x14ac:dyDescent="0.25">
      <c r="A66" t="s">
        <v>35</v>
      </c>
      <c r="B66">
        <v>45.154000000000003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32767</v>
      </c>
      <c r="J66">
        <v>-32767</v>
      </c>
      <c r="K66">
        <v>0</v>
      </c>
    </row>
    <row r="67" spans="1:11" x14ac:dyDescent="0.25">
      <c r="A67" t="s">
        <v>35</v>
      </c>
      <c r="B67">
        <v>44.590899999999998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32767</v>
      </c>
      <c r="J67">
        <v>-32767</v>
      </c>
      <c r="K67">
        <v>0</v>
      </c>
    </row>
    <row r="68" spans="1:11" x14ac:dyDescent="0.25">
      <c r="A68" t="s">
        <v>35</v>
      </c>
      <c r="B68">
        <v>45.009700000000002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32767</v>
      </c>
      <c r="J68">
        <v>-32767</v>
      </c>
      <c r="K68">
        <v>0</v>
      </c>
    </row>
    <row r="69" spans="1:11" x14ac:dyDescent="0.25">
      <c r="A69" t="s">
        <v>35</v>
      </c>
      <c r="B69">
        <v>44.748600000000003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32767</v>
      </c>
      <c r="J69">
        <v>-32767</v>
      </c>
      <c r="K69">
        <v>0</v>
      </c>
    </row>
    <row r="70" spans="1:11" x14ac:dyDescent="0.25">
      <c r="A70" t="s">
        <v>35</v>
      </c>
      <c r="B70">
        <v>45.6051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32767</v>
      </c>
      <c r="J70">
        <v>-32767</v>
      </c>
      <c r="K70">
        <v>0</v>
      </c>
    </row>
    <row r="71" spans="1:11" x14ac:dyDescent="0.25">
      <c r="A71" t="s">
        <v>35</v>
      </c>
      <c r="B71">
        <v>44.547699999999999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32767</v>
      </c>
      <c r="J71">
        <v>-32767</v>
      </c>
      <c r="K71">
        <v>0</v>
      </c>
    </row>
    <row r="72" spans="1:11" x14ac:dyDescent="0.25">
      <c r="A72" t="s">
        <v>35</v>
      </c>
      <c r="B72">
        <v>44.790100000000002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32767</v>
      </c>
      <c r="J72">
        <v>-32767</v>
      </c>
      <c r="K72">
        <v>0</v>
      </c>
    </row>
    <row r="73" spans="1:11" x14ac:dyDescent="0.25">
      <c r="A73" t="s">
        <v>35</v>
      </c>
      <c r="B73">
        <v>44.971600000000002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32767</v>
      </c>
      <c r="J73">
        <v>-32767</v>
      </c>
      <c r="K73">
        <v>0</v>
      </c>
    </row>
    <row r="74" spans="1:11" x14ac:dyDescent="0.25">
      <c r="A74" t="s">
        <v>35</v>
      </c>
      <c r="B74">
        <v>44.673699999999997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32767</v>
      </c>
      <c r="J74">
        <v>-32767</v>
      </c>
      <c r="K74">
        <v>0</v>
      </c>
    </row>
    <row r="75" spans="1:11" x14ac:dyDescent="0.25">
      <c r="A75" t="s">
        <v>35</v>
      </c>
      <c r="B75">
        <v>45.004100000000001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32767</v>
      </c>
      <c r="J75">
        <v>-32767</v>
      </c>
      <c r="K75">
        <v>0</v>
      </c>
    </row>
    <row r="76" spans="1:11" x14ac:dyDescent="0.25">
      <c r="A76" t="s">
        <v>35</v>
      </c>
      <c r="B76">
        <v>44.468899999999998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32767</v>
      </c>
      <c r="J76">
        <v>-32767</v>
      </c>
      <c r="K76">
        <v>0</v>
      </c>
    </row>
    <row r="77" spans="1:11" x14ac:dyDescent="0.25">
      <c r="A77" t="s">
        <v>35</v>
      </c>
      <c r="B77">
        <v>45.203699999999998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32767</v>
      </c>
      <c r="J77">
        <v>-32767</v>
      </c>
      <c r="K77">
        <v>0</v>
      </c>
    </row>
    <row r="78" spans="1:11" x14ac:dyDescent="0.25">
      <c r="A78" t="s">
        <v>35</v>
      </c>
      <c r="B78">
        <v>44.911999999999999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32767</v>
      </c>
      <c r="J78">
        <v>-32767</v>
      </c>
      <c r="K78">
        <v>0</v>
      </c>
    </row>
    <row r="79" spans="1:11" x14ac:dyDescent="0.25">
      <c r="A79" t="s">
        <v>35</v>
      </c>
      <c r="B79">
        <v>44.76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32767</v>
      </c>
      <c r="J79">
        <v>-32767</v>
      </c>
      <c r="K79">
        <v>0</v>
      </c>
    </row>
    <row r="80" spans="1:11" x14ac:dyDescent="0.25">
      <c r="A80" t="s">
        <v>35</v>
      </c>
      <c r="B80">
        <v>45.096600000000002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32767</v>
      </c>
      <c r="J80">
        <v>-32767</v>
      </c>
      <c r="K80">
        <v>0</v>
      </c>
    </row>
    <row r="81" spans="1:11" x14ac:dyDescent="0.25">
      <c r="A81" t="s">
        <v>35</v>
      </c>
      <c r="B81">
        <v>44.546799999999998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32767</v>
      </c>
      <c r="J81">
        <v>-32767</v>
      </c>
      <c r="K81">
        <v>0</v>
      </c>
    </row>
    <row r="82" spans="1:11" x14ac:dyDescent="0.25">
      <c r="A82" t="s">
        <v>35</v>
      </c>
      <c r="B82">
        <v>44.973700000000001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32767</v>
      </c>
      <c r="J82">
        <v>-32767</v>
      </c>
      <c r="K82">
        <v>0</v>
      </c>
    </row>
    <row r="83" spans="1:11" x14ac:dyDescent="0.25">
      <c r="A83" t="s">
        <v>35</v>
      </c>
      <c r="B83">
        <v>44.901499999999999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32767</v>
      </c>
      <c r="J83">
        <v>-32767</v>
      </c>
      <c r="K83">
        <v>0</v>
      </c>
    </row>
    <row r="84" spans="1:11" x14ac:dyDescent="0.25">
      <c r="A84" t="s">
        <v>35</v>
      </c>
      <c r="B84">
        <v>44.741799999999998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32767</v>
      </c>
      <c r="J84">
        <v>-32767</v>
      </c>
      <c r="K84">
        <v>0</v>
      </c>
    </row>
    <row r="85" spans="1:11" x14ac:dyDescent="0.25">
      <c r="A85" t="s">
        <v>35</v>
      </c>
      <c r="B85">
        <v>44.895600000000002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32767</v>
      </c>
      <c r="J85">
        <v>-32767</v>
      </c>
      <c r="K85">
        <v>0</v>
      </c>
    </row>
    <row r="86" spans="1:11" x14ac:dyDescent="0.25">
      <c r="A86" t="s">
        <v>35</v>
      </c>
      <c r="B86">
        <v>44.696599999999997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32767</v>
      </c>
      <c r="J86">
        <v>-32767</v>
      </c>
      <c r="K86">
        <v>0</v>
      </c>
    </row>
    <row r="87" spans="1:11" x14ac:dyDescent="0.25">
      <c r="A87" t="s">
        <v>35</v>
      </c>
      <c r="B87">
        <v>45.101999999999997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32767</v>
      </c>
      <c r="J87">
        <v>-32767</v>
      </c>
      <c r="K87">
        <v>0</v>
      </c>
    </row>
    <row r="88" spans="1:11" x14ac:dyDescent="0.25">
      <c r="A88" t="s">
        <v>35</v>
      </c>
      <c r="B88">
        <v>45.009900000000002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32767</v>
      </c>
      <c r="J88">
        <v>-32767</v>
      </c>
      <c r="K88">
        <v>0</v>
      </c>
    </row>
    <row r="89" spans="1:11" x14ac:dyDescent="0.25">
      <c r="A89" t="s">
        <v>35</v>
      </c>
      <c r="B89">
        <v>44.484000000000002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32767</v>
      </c>
      <c r="J89">
        <v>-32767</v>
      </c>
      <c r="K89">
        <v>0</v>
      </c>
    </row>
    <row r="90" spans="1:11" x14ac:dyDescent="0.25">
      <c r="A90" t="s">
        <v>35</v>
      </c>
      <c r="B90">
        <v>44.834800000000001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32767</v>
      </c>
      <c r="J90">
        <v>-32767</v>
      </c>
      <c r="K90">
        <v>0</v>
      </c>
    </row>
    <row r="91" spans="1:11" x14ac:dyDescent="0.25">
      <c r="A91" t="s">
        <v>35</v>
      </c>
      <c r="B91">
        <v>44.929699999999997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32767</v>
      </c>
      <c r="J91">
        <v>-32767</v>
      </c>
      <c r="K91">
        <v>0</v>
      </c>
    </row>
    <row r="92" spans="1:11" x14ac:dyDescent="0.25">
      <c r="A92" t="s">
        <v>35</v>
      </c>
      <c r="B92">
        <v>44.842599999999997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32767</v>
      </c>
      <c r="J92">
        <v>-32767</v>
      </c>
      <c r="K92">
        <v>0</v>
      </c>
    </row>
    <row r="93" spans="1:11" x14ac:dyDescent="0.25">
      <c r="A93" t="s">
        <v>35</v>
      </c>
      <c r="B93">
        <v>44.881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32767</v>
      </c>
      <c r="J93">
        <v>-32767</v>
      </c>
      <c r="K93">
        <v>0</v>
      </c>
    </row>
    <row r="94" spans="1:11" x14ac:dyDescent="0.25">
      <c r="A94" t="s">
        <v>35</v>
      </c>
      <c r="B94">
        <v>44.927799999999998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32767</v>
      </c>
      <c r="J94">
        <v>-32767</v>
      </c>
      <c r="K94">
        <v>0</v>
      </c>
    </row>
    <row r="95" spans="1:11" x14ac:dyDescent="0.25">
      <c r="A95" t="s">
        <v>35</v>
      </c>
      <c r="B95">
        <v>44.498899999999999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32767</v>
      </c>
      <c r="J95">
        <v>-32767</v>
      </c>
      <c r="K95">
        <v>0</v>
      </c>
    </row>
    <row r="96" spans="1:11" x14ac:dyDescent="0.25">
      <c r="A96" t="s">
        <v>35</v>
      </c>
      <c r="B96">
        <v>45.4711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32767</v>
      </c>
      <c r="J96">
        <v>-32767</v>
      </c>
      <c r="K96">
        <v>0</v>
      </c>
    </row>
    <row r="97" spans="1:25" x14ac:dyDescent="0.25">
      <c r="A97" t="s">
        <v>35</v>
      </c>
      <c r="B97">
        <v>44.254100000000001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32767</v>
      </c>
      <c r="J97">
        <v>-32767</v>
      </c>
      <c r="K97">
        <v>0</v>
      </c>
    </row>
    <row r="98" spans="1:25" x14ac:dyDescent="0.25">
      <c r="A98" t="s">
        <v>35</v>
      </c>
      <c r="B98">
        <v>44.877099999999999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32767</v>
      </c>
      <c r="J98">
        <v>-32767</v>
      </c>
      <c r="K98">
        <v>0</v>
      </c>
    </row>
    <row r="99" spans="1:25" x14ac:dyDescent="0.25">
      <c r="A99" t="s">
        <v>35</v>
      </c>
      <c r="B99">
        <v>44.876399999999997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32767</v>
      </c>
      <c r="J99">
        <v>-32767</v>
      </c>
      <c r="K99">
        <v>0</v>
      </c>
    </row>
    <row r="100" spans="1:25" x14ac:dyDescent="0.25">
      <c r="A100" t="s">
        <v>35</v>
      </c>
      <c r="B100">
        <v>44.519799999999996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32767</v>
      </c>
      <c r="J100">
        <v>-32767</v>
      </c>
      <c r="K100">
        <v>0</v>
      </c>
    </row>
    <row r="101" spans="1:25" x14ac:dyDescent="0.25">
      <c r="A101" t="s">
        <v>35</v>
      </c>
      <c r="B101">
        <v>44.851700000000001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32767</v>
      </c>
      <c r="J101">
        <v>-32767</v>
      </c>
      <c r="K101">
        <v>0</v>
      </c>
    </row>
    <row r="102" spans="1:25" x14ac:dyDescent="0.25">
      <c r="A102" t="s">
        <v>35</v>
      </c>
      <c r="B102">
        <v>44.583399999999997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32767</v>
      </c>
      <c r="J102">
        <v>-32767</v>
      </c>
      <c r="K102">
        <v>0</v>
      </c>
    </row>
    <row r="103" spans="1:25" x14ac:dyDescent="0.25">
      <c r="A103" t="s">
        <v>35</v>
      </c>
      <c r="B103">
        <v>45.150100000000002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32767</v>
      </c>
      <c r="J103">
        <v>-32767</v>
      </c>
      <c r="K103">
        <v>0</v>
      </c>
    </row>
    <row r="104" spans="1:25" x14ac:dyDescent="0.25">
      <c r="A104" t="s">
        <v>35</v>
      </c>
      <c r="B104">
        <v>44.378300000000003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32767</v>
      </c>
      <c r="J104">
        <v>-32767</v>
      </c>
      <c r="K104">
        <v>0</v>
      </c>
    </row>
    <row r="105" spans="1:25" x14ac:dyDescent="0.25">
      <c r="A105" t="s">
        <v>35</v>
      </c>
      <c r="B105">
        <v>45.273299999999999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32767</v>
      </c>
      <c r="J105">
        <v>-32767</v>
      </c>
      <c r="K105">
        <v>0</v>
      </c>
    </row>
    <row r="106" spans="1:25" x14ac:dyDescent="0.25">
      <c r="A106" t="s">
        <v>35</v>
      </c>
      <c r="B106">
        <v>44.457000000000001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32767</v>
      </c>
      <c r="J106">
        <v>-32767</v>
      </c>
      <c r="K106">
        <v>0</v>
      </c>
    </row>
    <row r="107" spans="1:25" x14ac:dyDescent="0.25">
      <c r="A107" t="s">
        <v>35</v>
      </c>
      <c r="B107">
        <v>44.993200000000002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32767</v>
      </c>
      <c r="J107">
        <v>-32767</v>
      </c>
      <c r="K107">
        <v>0</v>
      </c>
    </row>
    <row r="108" spans="1:25" x14ac:dyDescent="0.25">
      <c r="A108" t="s">
        <v>35</v>
      </c>
      <c r="B108">
        <v>46.716700000000003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32767</v>
      </c>
      <c r="J108">
        <v>-32767</v>
      </c>
      <c r="K108">
        <v>0</v>
      </c>
    </row>
    <row r="109" spans="1:25" x14ac:dyDescent="0.25">
      <c r="A109" t="s">
        <v>35</v>
      </c>
      <c r="B109">
        <v>46.560699999999997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32767</v>
      </c>
      <c r="J109">
        <v>-32767</v>
      </c>
      <c r="K109">
        <v>0</v>
      </c>
    </row>
    <row r="110" spans="1:25" x14ac:dyDescent="0.25">
      <c r="A110" t="s">
        <v>35</v>
      </c>
      <c r="B110">
        <v>46.882199999999997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32767</v>
      </c>
      <c r="J110">
        <v>-32767</v>
      </c>
      <c r="K110">
        <v>0</v>
      </c>
    </row>
    <row r="111" spans="1:25" x14ac:dyDescent="0.25">
      <c r="A111" t="s">
        <v>35</v>
      </c>
      <c r="B111">
        <v>46.297899999999998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32767</v>
      </c>
      <c r="J111">
        <v>-32767</v>
      </c>
      <c r="K111">
        <v>0</v>
      </c>
      <c r="R111" t="s">
        <v>69</v>
      </c>
      <c r="U111" t="s">
        <v>68</v>
      </c>
      <c r="X111" t="s">
        <v>66</v>
      </c>
    </row>
    <row r="112" spans="1:25" x14ac:dyDescent="0.25">
      <c r="A112" t="s">
        <v>35</v>
      </c>
      <c r="B112">
        <v>47.153100000000002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32767</v>
      </c>
      <c r="J112">
        <v>-32767</v>
      </c>
      <c r="K112">
        <v>0</v>
      </c>
      <c r="R112">
        <f>AVERAGE(B63:B112)</f>
        <v>45.022920000000006</v>
      </c>
      <c r="S112">
        <f>AVERAGE(C63:C112)</f>
        <v>0</v>
      </c>
      <c r="U112">
        <f>_xlfn.VAR.P(B63:B112)</f>
        <v>0.40086863960000024</v>
      </c>
      <c r="V112">
        <f>_xlfn.VAR.P(C63:C112)</f>
        <v>0</v>
      </c>
      <c r="X112">
        <f>1.96*SQRT(U112)/50</f>
        <v>2.4819161677118437E-2</v>
      </c>
      <c r="Y112">
        <f>1.96*SQRT(V112)/50</f>
        <v>0</v>
      </c>
    </row>
    <row r="113" spans="1:9" x14ac:dyDescent="0.25">
      <c r="A113" t="s">
        <v>35</v>
      </c>
      <c r="B113">
        <v>2262.5403449999999</v>
      </c>
      <c r="C113" t="s">
        <v>36</v>
      </c>
    </row>
    <row r="114" spans="1:9" x14ac:dyDescent="0.25">
      <c r="A114" t="s">
        <v>37</v>
      </c>
      <c r="B114" s="11" t="s">
        <v>199</v>
      </c>
      <c r="C114">
        <v>4.0000000000000001E-3</v>
      </c>
      <c r="D114">
        <v>0</v>
      </c>
      <c r="E114">
        <v>0</v>
      </c>
      <c r="F114">
        <v>0</v>
      </c>
      <c r="G114">
        <v>32767</v>
      </c>
      <c r="H114">
        <v>-32767</v>
      </c>
      <c r="I114">
        <v>0</v>
      </c>
    </row>
    <row r="115" spans="1:9" x14ac:dyDescent="0.25">
      <c r="A115" t="s">
        <v>37</v>
      </c>
      <c r="B115">
        <v>3.9230700000000001</v>
      </c>
      <c r="C115">
        <v>4.0959999999999998E-3</v>
      </c>
      <c r="D115">
        <v>0</v>
      </c>
      <c r="E115">
        <v>0</v>
      </c>
      <c r="F115">
        <v>0</v>
      </c>
      <c r="G115">
        <v>32767</v>
      </c>
      <c r="H115">
        <v>-32767</v>
      </c>
      <c r="I115">
        <v>0</v>
      </c>
    </row>
    <row r="116" spans="1:9" x14ac:dyDescent="0.25">
      <c r="A116" t="s">
        <v>37</v>
      </c>
      <c r="B116" s="11" t="s">
        <v>200</v>
      </c>
      <c r="C116">
        <v>4.0000000000000001E-3</v>
      </c>
      <c r="D116">
        <v>0</v>
      </c>
      <c r="E116">
        <v>0</v>
      </c>
      <c r="F116">
        <v>0</v>
      </c>
      <c r="G116">
        <v>32767</v>
      </c>
      <c r="H116">
        <v>-32767</v>
      </c>
      <c r="I116">
        <v>0</v>
      </c>
    </row>
    <row r="117" spans="1:9" x14ac:dyDescent="0.25">
      <c r="A117" t="s">
        <v>37</v>
      </c>
      <c r="B117">
        <v>3.8450600000000001</v>
      </c>
      <c r="C117">
        <v>4.1599999999999996E-3</v>
      </c>
      <c r="D117">
        <v>0</v>
      </c>
      <c r="E117">
        <v>0</v>
      </c>
      <c r="F117">
        <v>0</v>
      </c>
      <c r="G117">
        <v>32767</v>
      </c>
      <c r="H117">
        <v>-32767</v>
      </c>
      <c r="I117">
        <v>0</v>
      </c>
    </row>
    <row r="118" spans="1:9" x14ac:dyDescent="0.25">
      <c r="A118" t="s">
        <v>37</v>
      </c>
      <c r="B118">
        <v>3.7975400000000001</v>
      </c>
      <c r="C118">
        <v>4.0000000000000001E-3</v>
      </c>
      <c r="D118">
        <v>0</v>
      </c>
      <c r="E118">
        <v>0</v>
      </c>
      <c r="F118">
        <v>0</v>
      </c>
      <c r="G118">
        <v>32767</v>
      </c>
      <c r="H118">
        <v>-32767</v>
      </c>
      <c r="I118">
        <v>0</v>
      </c>
    </row>
    <row r="119" spans="1:9" x14ac:dyDescent="0.25">
      <c r="A119" t="s">
        <v>37</v>
      </c>
      <c r="B119">
        <v>3.7924799999999999</v>
      </c>
      <c r="C119">
        <v>4.1279999999999997E-3</v>
      </c>
      <c r="D119">
        <v>0</v>
      </c>
      <c r="E119">
        <v>0</v>
      </c>
      <c r="F119">
        <v>0</v>
      </c>
      <c r="G119">
        <v>32767</v>
      </c>
      <c r="H119">
        <v>-32767</v>
      </c>
      <c r="I119">
        <v>0</v>
      </c>
    </row>
    <row r="120" spans="1:9" x14ac:dyDescent="0.25">
      <c r="A120" t="s">
        <v>37</v>
      </c>
      <c r="B120">
        <v>3.78816</v>
      </c>
      <c r="C120">
        <v>3.9680000000000002E-3</v>
      </c>
      <c r="D120">
        <v>0</v>
      </c>
      <c r="E120">
        <v>0</v>
      </c>
      <c r="F120">
        <v>0</v>
      </c>
      <c r="G120">
        <v>32767</v>
      </c>
      <c r="H120">
        <v>-32767</v>
      </c>
      <c r="I120">
        <v>0</v>
      </c>
    </row>
    <row r="121" spans="1:9" x14ac:dyDescent="0.25">
      <c r="A121" t="s">
        <v>37</v>
      </c>
      <c r="B121">
        <v>3.7941400000000001</v>
      </c>
      <c r="C121">
        <v>4.0000000000000001E-3</v>
      </c>
      <c r="D121">
        <v>0</v>
      </c>
      <c r="E121">
        <v>0</v>
      </c>
      <c r="F121">
        <v>0</v>
      </c>
      <c r="G121">
        <v>32767</v>
      </c>
      <c r="H121">
        <v>-32767</v>
      </c>
      <c r="I121">
        <v>0</v>
      </c>
    </row>
    <row r="122" spans="1:9" x14ac:dyDescent="0.25">
      <c r="A122" t="s">
        <v>37</v>
      </c>
      <c r="B122">
        <v>3.8251200000000001</v>
      </c>
      <c r="C122">
        <v>3.9680000000000002E-3</v>
      </c>
      <c r="D122">
        <v>0</v>
      </c>
      <c r="E122">
        <v>0</v>
      </c>
      <c r="F122">
        <v>0</v>
      </c>
      <c r="G122">
        <v>32767</v>
      </c>
      <c r="H122">
        <v>-32767</v>
      </c>
      <c r="I122">
        <v>0</v>
      </c>
    </row>
    <row r="123" spans="1:9" x14ac:dyDescent="0.25">
      <c r="A123" t="s">
        <v>37</v>
      </c>
      <c r="B123">
        <v>3.8367399999999998</v>
      </c>
      <c r="C123">
        <v>3.9360000000000003E-3</v>
      </c>
      <c r="D123">
        <v>0</v>
      </c>
      <c r="E123">
        <v>0</v>
      </c>
      <c r="F123">
        <v>0</v>
      </c>
      <c r="G123">
        <v>32767</v>
      </c>
      <c r="H123">
        <v>-32767</v>
      </c>
      <c r="I123">
        <v>0</v>
      </c>
    </row>
    <row r="124" spans="1:9" x14ac:dyDescent="0.25">
      <c r="A124" t="s">
        <v>37</v>
      </c>
      <c r="B124">
        <v>3.8550399999999998</v>
      </c>
      <c r="C124">
        <v>3.9680000000000002E-3</v>
      </c>
      <c r="D124">
        <v>0</v>
      </c>
      <c r="E124">
        <v>0</v>
      </c>
      <c r="F124">
        <v>0</v>
      </c>
      <c r="G124">
        <v>32767</v>
      </c>
      <c r="H124">
        <v>-32767</v>
      </c>
      <c r="I124">
        <v>0</v>
      </c>
    </row>
    <row r="125" spans="1:9" x14ac:dyDescent="0.25">
      <c r="A125" t="s">
        <v>37</v>
      </c>
      <c r="B125">
        <v>3.7989099999999998</v>
      </c>
      <c r="C125">
        <v>4.1599999999999996E-3</v>
      </c>
      <c r="D125">
        <v>0</v>
      </c>
      <c r="E125">
        <v>0</v>
      </c>
      <c r="F125">
        <v>0</v>
      </c>
      <c r="G125">
        <v>32767</v>
      </c>
      <c r="H125">
        <v>-32767</v>
      </c>
      <c r="I125">
        <v>0</v>
      </c>
    </row>
    <row r="126" spans="1:9" x14ac:dyDescent="0.25">
      <c r="A126" t="s">
        <v>37</v>
      </c>
      <c r="B126">
        <v>3.8254100000000002</v>
      </c>
      <c r="C126">
        <v>4.0000000000000001E-3</v>
      </c>
      <c r="D126">
        <v>0</v>
      </c>
      <c r="E126">
        <v>0</v>
      </c>
      <c r="F126">
        <v>0</v>
      </c>
      <c r="G126">
        <v>32767</v>
      </c>
      <c r="H126">
        <v>-32767</v>
      </c>
      <c r="I126">
        <v>0</v>
      </c>
    </row>
    <row r="127" spans="1:9" x14ac:dyDescent="0.25">
      <c r="A127" t="s">
        <v>37</v>
      </c>
      <c r="B127">
        <v>3.82138</v>
      </c>
      <c r="C127">
        <v>4.1279999999999997E-3</v>
      </c>
      <c r="D127">
        <v>0</v>
      </c>
      <c r="E127">
        <v>0</v>
      </c>
      <c r="F127">
        <v>0</v>
      </c>
      <c r="G127">
        <v>32767</v>
      </c>
      <c r="H127">
        <v>-32767</v>
      </c>
      <c r="I127">
        <v>0</v>
      </c>
    </row>
    <row r="128" spans="1:9" x14ac:dyDescent="0.25">
      <c r="A128" t="s">
        <v>37</v>
      </c>
      <c r="B128">
        <v>3.7878699999999998</v>
      </c>
      <c r="C128">
        <v>4.2560000000000002E-3</v>
      </c>
      <c r="D128">
        <v>0</v>
      </c>
      <c r="E128">
        <v>0</v>
      </c>
      <c r="F128">
        <v>0</v>
      </c>
      <c r="G128">
        <v>32767</v>
      </c>
      <c r="H128">
        <v>-32767</v>
      </c>
      <c r="I128">
        <v>0</v>
      </c>
    </row>
    <row r="129" spans="1:9" x14ac:dyDescent="0.25">
      <c r="A129" t="s">
        <v>37</v>
      </c>
      <c r="B129" s="11" t="s">
        <v>201</v>
      </c>
      <c r="C129">
        <v>4.0000000000000001E-3</v>
      </c>
      <c r="D129">
        <v>0</v>
      </c>
      <c r="E129">
        <v>0</v>
      </c>
      <c r="F129">
        <v>0</v>
      </c>
      <c r="G129">
        <v>32767</v>
      </c>
      <c r="H129">
        <v>-32767</v>
      </c>
      <c r="I129">
        <v>0</v>
      </c>
    </row>
    <row r="130" spans="1:9" x14ac:dyDescent="0.25">
      <c r="A130" t="s">
        <v>37</v>
      </c>
      <c r="B130">
        <v>3.7766099999999998</v>
      </c>
      <c r="C130">
        <v>4.352E-3</v>
      </c>
      <c r="D130">
        <v>0</v>
      </c>
      <c r="E130">
        <v>0</v>
      </c>
      <c r="F130">
        <v>0</v>
      </c>
      <c r="G130">
        <v>32767</v>
      </c>
      <c r="H130">
        <v>-32767</v>
      </c>
      <c r="I130">
        <v>0</v>
      </c>
    </row>
    <row r="131" spans="1:9" x14ac:dyDescent="0.25">
      <c r="A131" t="s">
        <v>37</v>
      </c>
      <c r="B131">
        <v>3.7950400000000002</v>
      </c>
      <c r="C131">
        <v>4.1279999999999997E-3</v>
      </c>
      <c r="D131">
        <v>0</v>
      </c>
      <c r="E131">
        <v>0</v>
      </c>
      <c r="F131">
        <v>0</v>
      </c>
      <c r="G131">
        <v>32767</v>
      </c>
      <c r="H131">
        <v>-32767</v>
      </c>
      <c r="I131">
        <v>0</v>
      </c>
    </row>
    <row r="132" spans="1:9" x14ac:dyDescent="0.25">
      <c r="A132" t="s">
        <v>37</v>
      </c>
      <c r="B132">
        <v>3.8519399999999999</v>
      </c>
      <c r="C132">
        <v>4.0000000000000001E-3</v>
      </c>
      <c r="D132">
        <v>0</v>
      </c>
      <c r="E132">
        <v>0</v>
      </c>
      <c r="F132">
        <v>0</v>
      </c>
      <c r="G132">
        <v>32767</v>
      </c>
      <c r="H132">
        <v>-32767</v>
      </c>
      <c r="I132">
        <v>0</v>
      </c>
    </row>
    <row r="133" spans="1:9" x14ac:dyDescent="0.25">
      <c r="A133" t="s">
        <v>37</v>
      </c>
      <c r="B133" s="11" t="s">
        <v>202</v>
      </c>
      <c r="C133">
        <v>4.032E-3</v>
      </c>
      <c r="D133">
        <v>0</v>
      </c>
      <c r="E133">
        <v>0</v>
      </c>
      <c r="F133">
        <v>0</v>
      </c>
      <c r="G133">
        <v>32767</v>
      </c>
      <c r="H133">
        <v>-32767</v>
      </c>
      <c r="I133">
        <v>0</v>
      </c>
    </row>
    <row r="134" spans="1:9" x14ac:dyDescent="0.25">
      <c r="A134" t="s">
        <v>37</v>
      </c>
      <c r="B134">
        <v>3.8092800000000002</v>
      </c>
      <c r="C134">
        <v>4.0000000000000001E-3</v>
      </c>
      <c r="D134">
        <v>0</v>
      </c>
      <c r="E134">
        <v>0</v>
      </c>
      <c r="F134">
        <v>0</v>
      </c>
      <c r="G134">
        <v>32767</v>
      </c>
      <c r="H134">
        <v>-32767</v>
      </c>
      <c r="I134">
        <v>0</v>
      </c>
    </row>
    <row r="135" spans="1:9" x14ac:dyDescent="0.25">
      <c r="A135" t="s">
        <v>37</v>
      </c>
      <c r="B135" s="11" t="s">
        <v>203</v>
      </c>
      <c r="C135">
        <v>4.032E-3</v>
      </c>
      <c r="D135">
        <v>0</v>
      </c>
      <c r="E135">
        <v>0</v>
      </c>
      <c r="F135">
        <v>0</v>
      </c>
      <c r="G135">
        <v>32767</v>
      </c>
      <c r="H135">
        <v>-32767</v>
      </c>
      <c r="I135">
        <v>0</v>
      </c>
    </row>
    <row r="136" spans="1:9" x14ac:dyDescent="0.25">
      <c r="A136" t="s">
        <v>37</v>
      </c>
      <c r="B136">
        <v>3.8354200000000001</v>
      </c>
      <c r="C136">
        <v>3.9680000000000002E-3</v>
      </c>
      <c r="D136">
        <v>0</v>
      </c>
      <c r="E136">
        <v>0</v>
      </c>
      <c r="F136">
        <v>0</v>
      </c>
      <c r="G136">
        <v>32767</v>
      </c>
      <c r="H136">
        <v>-32767</v>
      </c>
      <c r="I136">
        <v>0</v>
      </c>
    </row>
    <row r="137" spans="1:9" x14ac:dyDescent="0.25">
      <c r="A137" t="s">
        <v>37</v>
      </c>
      <c r="B137">
        <v>3.8329900000000001</v>
      </c>
      <c r="C137">
        <v>4.0000000000000001E-3</v>
      </c>
      <c r="D137">
        <v>0</v>
      </c>
      <c r="E137">
        <v>0</v>
      </c>
      <c r="F137">
        <v>0</v>
      </c>
      <c r="G137">
        <v>32767</v>
      </c>
      <c r="H137">
        <v>-32767</v>
      </c>
      <c r="I137">
        <v>0</v>
      </c>
    </row>
    <row r="138" spans="1:9" x14ac:dyDescent="0.25">
      <c r="A138" t="s">
        <v>37</v>
      </c>
      <c r="B138">
        <v>3.7965399999999998</v>
      </c>
      <c r="C138">
        <v>4.0000000000000001E-3</v>
      </c>
      <c r="D138">
        <v>0</v>
      </c>
      <c r="E138">
        <v>0</v>
      </c>
      <c r="F138">
        <v>0</v>
      </c>
      <c r="G138">
        <v>32767</v>
      </c>
      <c r="H138">
        <v>-32767</v>
      </c>
      <c r="I138">
        <v>0</v>
      </c>
    </row>
    <row r="139" spans="1:9" x14ac:dyDescent="0.25">
      <c r="A139" t="s">
        <v>37</v>
      </c>
      <c r="B139">
        <v>3.7795800000000002</v>
      </c>
      <c r="C139">
        <v>3.9680000000000002E-3</v>
      </c>
      <c r="D139">
        <v>0</v>
      </c>
      <c r="E139">
        <v>0</v>
      </c>
      <c r="F139">
        <v>0</v>
      </c>
      <c r="G139">
        <v>32767</v>
      </c>
      <c r="H139">
        <v>-32767</v>
      </c>
      <c r="I139">
        <v>0</v>
      </c>
    </row>
    <row r="140" spans="1:9" x14ac:dyDescent="0.25">
      <c r="A140" t="s">
        <v>37</v>
      </c>
      <c r="B140" s="11" t="s">
        <v>204</v>
      </c>
      <c r="C140">
        <v>4.0000000000000001E-3</v>
      </c>
      <c r="D140">
        <v>0</v>
      </c>
      <c r="E140">
        <v>0</v>
      </c>
      <c r="F140">
        <v>0</v>
      </c>
      <c r="G140">
        <v>32767</v>
      </c>
      <c r="H140">
        <v>-32767</v>
      </c>
      <c r="I140">
        <v>0</v>
      </c>
    </row>
    <row r="141" spans="1:9" x14ac:dyDescent="0.25">
      <c r="A141" t="s">
        <v>37</v>
      </c>
      <c r="B141">
        <v>3.7437399999999998</v>
      </c>
      <c r="C141">
        <v>3.9680000000000002E-3</v>
      </c>
      <c r="D141">
        <v>0</v>
      </c>
      <c r="E141">
        <v>0</v>
      </c>
      <c r="F141">
        <v>0</v>
      </c>
      <c r="G141">
        <v>32767</v>
      </c>
      <c r="H141">
        <v>-32767</v>
      </c>
      <c r="I141">
        <v>0</v>
      </c>
    </row>
    <row r="142" spans="1:9" x14ac:dyDescent="0.25">
      <c r="A142" t="s">
        <v>37</v>
      </c>
      <c r="B142">
        <v>3.78742</v>
      </c>
      <c r="C142">
        <v>3.9680000000000002E-3</v>
      </c>
      <c r="D142">
        <v>0</v>
      </c>
      <c r="E142">
        <v>0</v>
      </c>
      <c r="F142">
        <v>0</v>
      </c>
      <c r="G142">
        <v>32767</v>
      </c>
      <c r="H142">
        <v>-32767</v>
      </c>
      <c r="I142">
        <v>0</v>
      </c>
    </row>
    <row r="143" spans="1:9" x14ac:dyDescent="0.25">
      <c r="A143" t="s">
        <v>37</v>
      </c>
      <c r="B143">
        <v>3.7844500000000001</v>
      </c>
      <c r="C143">
        <v>3.9680000000000002E-3</v>
      </c>
      <c r="D143">
        <v>0</v>
      </c>
      <c r="E143">
        <v>0</v>
      </c>
      <c r="F143">
        <v>0</v>
      </c>
      <c r="G143">
        <v>32767</v>
      </c>
      <c r="H143">
        <v>-32767</v>
      </c>
      <c r="I143">
        <v>0</v>
      </c>
    </row>
    <row r="144" spans="1:9" x14ac:dyDescent="0.25">
      <c r="A144" t="s">
        <v>37</v>
      </c>
      <c r="B144">
        <v>3.78234</v>
      </c>
      <c r="C144">
        <v>4.0000000000000001E-3</v>
      </c>
      <c r="D144">
        <v>0</v>
      </c>
      <c r="E144">
        <v>0</v>
      </c>
      <c r="F144">
        <v>0</v>
      </c>
      <c r="G144">
        <v>32767</v>
      </c>
      <c r="H144">
        <v>-32767</v>
      </c>
      <c r="I144">
        <v>0</v>
      </c>
    </row>
    <row r="145" spans="1:9" x14ac:dyDescent="0.25">
      <c r="A145" t="s">
        <v>37</v>
      </c>
      <c r="B145">
        <v>3.7848299999999999</v>
      </c>
      <c r="C145">
        <v>4.0000000000000001E-3</v>
      </c>
      <c r="D145">
        <v>0</v>
      </c>
      <c r="E145">
        <v>0</v>
      </c>
      <c r="F145">
        <v>0</v>
      </c>
      <c r="G145">
        <v>32767</v>
      </c>
      <c r="H145">
        <v>-32767</v>
      </c>
      <c r="I145">
        <v>0</v>
      </c>
    </row>
    <row r="146" spans="1:9" x14ac:dyDescent="0.25">
      <c r="A146" t="s">
        <v>37</v>
      </c>
      <c r="B146">
        <v>3.7610899999999998</v>
      </c>
      <c r="C146">
        <v>4.0000000000000001E-3</v>
      </c>
      <c r="D146">
        <v>0</v>
      </c>
      <c r="E146">
        <v>0</v>
      </c>
      <c r="F146">
        <v>0</v>
      </c>
      <c r="G146">
        <v>32767</v>
      </c>
      <c r="H146">
        <v>-32767</v>
      </c>
      <c r="I146">
        <v>0</v>
      </c>
    </row>
    <row r="147" spans="1:9" x14ac:dyDescent="0.25">
      <c r="A147" t="s">
        <v>37</v>
      </c>
      <c r="B147">
        <v>3.7573799999999999</v>
      </c>
      <c r="C147">
        <v>3.9360000000000003E-3</v>
      </c>
      <c r="D147">
        <v>0</v>
      </c>
      <c r="E147">
        <v>0</v>
      </c>
      <c r="F147">
        <v>0</v>
      </c>
      <c r="G147">
        <v>32767</v>
      </c>
      <c r="H147">
        <v>-32767</v>
      </c>
      <c r="I147">
        <v>0</v>
      </c>
    </row>
    <row r="148" spans="1:9" x14ac:dyDescent="0.25">
      <c r="A148" t="s">
        <v>37</v>
      </c>
      <c r="B148" s="11" t="s">
        <v>205</v>
      </c>
      <c r="C148">
        <v>4.0000000000000001E-3</v>
      </c>
      <c r="D148">
        <v>0</v>
      </c>
      <c r="E148">
        <v>0</v>
      </c>
      <c r="F148">
        <v>0</v>
      </c>
      <c r="G148">
        <v>32767</v>
      </c>
      <c r="H148">
        <v>-32767</v>
      </c>
      <c r="I148">
        <v>0</v>
      </c>
    </row>
    <row r="149" spans="1:9" x14ac:dyDescent="0.25">
      <c r="A149" t="s">
        <v>37</v>
      </c>
      <c r="B149">
        <v>3.8071700000000002</v>
      </c>
      <c r="C149">
        <v>4.0000000000000001E-3</v>
      </c>
      <c r="D149">
        <v>0</v>
      </c>
      <c r="E149">
        <v>0</v>
      </c>
      <c r="F149">
        <v>0</v>
      </c>
      <c r="G149">
        <v>32767</v>
      </c>
      <c r="H149">
        <v>-32767</v>
      </c>
      <c r="I149">
        <v>0</v>
      </c>
    </row>
    <row r="150" spans="1:9" x14ac:dyDescent="0.25">
      <c r="A150" t="s">
        <v>37</v>
      </c>
      <c r="B150">
        <v>3.7704300000000002</v>
      </c>
      <c r="C150">
        <v>4.0000000000000001E-3</v>
      </c>
      <c r="D150">
        <v>0</v>
      </c>
      <c r="E150">
        <v>0</v>
      </c>
      <c r="F150">
        <v>0</v>
      </c>
      <c r="G150">
        <v>32767</v>
      </c>
      <c r="H150">
        <v>-32767</v>
      </c>
      <c r="I150">
        <v>0</v>
      </c>
    </row>
    <row r="151" spans="1:9" x14ac:dyDescent="0.25">
      <c r="A151" t="s">
        <v>37</v>
      </c>
      <c r="B151">
        <v>3.7890600000000001</v>
      </c>
      <c r="C151">
        <v>4.0000000000000001E-3</v>
      </c>
      <c r="D151">
        <v>0</v>
      </c>
      <c r="E151">
        <v>0</v>
      </c>
      <c r="F151">
        <v>0</v>
      </c>
      <c r="G151">
        <v>32767</v>
      </c>
      <c r="H151">
        <v>-32767</v>
      </c>
      <c r="I151">
        <v>0</v>
      </c>
    </row>
    <row r="152" spans="1:9" x14ac:dyDescent="0.25">
      <c r="A152" t="s">
        <v>37</v>
      </c>
      <c r="B152">
        <v>3.7842199999999999</v>
      </c>
      <c r="C152">
        <v>3.9680000000000002E-3</v>
      </c>
      <c r="D152">
        <v>0</v>
      </c>
      <c r="E152">
        <v>0</v>
      </c>
      <c r="F152">
        <v>0</v>
      </c>
      <c r="G152">
        <v>32767</v>
      </c>
      <c r="H152">
        <v>-32767</v>
      </c>
      <c r="I152">
        <v>0</v>
      </c>
    </row>
    <row r="153" spans="1:9" x14ac:dyDescent="0.25">
      <c r="A153" t="s">
        <v>37</v>
      </c>
      <c r="B153">
        <v>3.8433600000000001</v>
      </c>
      <c r="C153">
        <v>4.2560000000000002E-3</v>
      </c>
      <c r="D153">
        <v>0</v>
      </c>
      <c r="E153">
        <v>0</v>
      </c>
      <c r="F153">
        <v>0</v>
      </c>
      <c r="G153">
        <v>32767</v>
      </c>
      <c r="H153">
        <v>-32767</v>
      </c>
      <c r="I153">
        <v>0</v>
      </c>
    </row>
    <row r="154" spans="1:9" x14ac:dyDescent="0.25">
      <c r="A154" t="s">
        <v>37</v>
      </c>
      <c r="B154">
        <v>3.7897599999999998</v>
      </c>
      <c r="C154">
        <v>4.0000000000000001E-3</v>
      </c>
      <c r="D154">
        <v>0</v>
      </c>
      <c r="E154">
        <v>0</v>
      </c>
      <c r="F154">
        <v>0</v>
      </c>
      <c r="G154">
        <v>32767</v>
      </c>
      <c r="H154">
        <v>-32767</v>
      </c>
      <c r="I154">
        <v>0</v>
      </c>
    </row>
    <row r="155" spans="1:9" x14ac:dyDescent="0.25">
      <c r="A155" t="s">
        <v>37</v>
      </c>
      <c r="B155">
        <v>3.7896299999999998</v>
      </c>
      <c r="C155">
        <v>3.9680000000000002E-3</v>
      </c>
      <c r="D155">
        <v>0</v>
      </c>
      <c r="E155">
        <v>0</v>
      </c>
      <c r="F155">
        <v>0</v>
      </c>
      <c r="G155">
        <v>32767</v>
      </c>
      <c r="H155">
        <v>-32767</v>
      </c>
      <c r="I155">
        <v>0</v>
      </c>
    </row>
    <row r="156" spans="1:9" x14ac:dyDescent="0.25">
      <c r="A156" t="s">
        <v>37</v>
      </c>
      <c r="B156">
        <v>3.7919999999999998</v>
      </c>
      <c r="C156">
        <v>4.0000000000000001E-3</v>
      </c>
      <c r="D156">
        <v>0</v>
      </c>
      <c r="E156">
        <v>0</v>
      </c>
      <c r="F156">
        <v>0</v>
      </c>
      <c r="G156">
        <v>32767</v>
      </c>
      <c r="H156">
        <v>-32767</v>
      </c>
      <c r="I156">
        <v>0</v>
      </c>
    </row>
    <row r="157" spans="1:9" x14ac:dyDescent="0.25">
      <c r="A157" t="s">
        <v>37</v>
      </c>
      <c r="B157">
        <v>3.7908200000000001</v>
      </c>
      <c r="C157">
        <v>3.9680000000000002E-3</v>
      </c>
      <c r="D157">
        <v>0</v>
      </c>
      <c r="E157">
        <v>0</v>
      </c>
      <c r="F157">
        <v>0</v>
      </c>
      <c r="G157">
        <v>32767</v>
      </c>
      <c r="H157">
        <v>-32767</v>
      </c>
      <c r="I157">
        <v>0</v>
      </c>
    </row>
    <row r="158" spans="1:9" x14ac:dyDescent="0.25">
      <c r="A158" t="s">
        <v>37</v>
      </c>
      <c r="B158">
        <v>3.8275800000000002</v>
      </c>
      <c r="C158">
        <v>4.0000000000000001E-3</v>
      </c>
      <c r="D158">
        <v>0</v>
      </c>
      <c r="E158">
        <v>0</v>
      </c>
      <c r="F158">
        <v>0</v>
      </c>
      <c r="G158">
        <v>32767</v>
      </c>
      <c r="H158">
        <v>-32767</v>
      </c>
      <c r="I158">
        <v>0</v>
      </c>
    </row>
    <row r="159" spans="1:9" x14ac:dyDescent="0.25">
      <c r="A159" t="s">
        <v>37</v>
      </c>
      <c r="B159">
        <v>3.8464299999999998</v>
      </c>
      <c r="C159">
        <v>4.0000000000000001E-3</v>
      </c>
      <c r="D159">
        <v>0</v>
      </c>
      <c r="E159">
        <v>0</v>
      </c>
      <c r="F159">
        <v>0</v>
      </c>
      <c r="G159">
        <v>32767</v>
      </c>
      <c r="H159">
        <v>-32767</v>
      </c>
      <c r="I159">
        <v>0</v>
      </c>
    </row>
    <row r="160" spans="1:9" x14ac:dyDescent="0.25">
      <c r="A160" t="s">
        <v>37</v>
      </c>
      <c r="B160">
        <v>3.8263699999999998</v>
      </c>
      <c r="C160">
        <v>3.9680000000000002E-3</v>
      </c>
      <c r="D160">
        <v>0</v>
      </c>
      <c r="E160">
        <v>0</v>
      </c>
      <c r="F160">
        <v>0</v>
      </c>
      <c r="G160">
        <v>32767</v>
      </c>
      <c r="H160">
        <v>-32767</v>
      </c>
      <c r="I160">
        <v>0</v>
      </c>
    </row>
    <row r="161" spans="1:25" x14ac:dyDescent="0.25">
      <c r="A161" t="s">
        <v>37</v>
      </c>
      <c r="B161">
        <v>3.8443800000000001</v>
      </c>
      <c r="C161">
        <v>3.9680000000000002E-3</v>
      </c>
      <c r="D161">
        <v>0</v>
      </c>
      <c r="E161">
        <v>0</v>
      </c>
      <c r="F161">
        <v>0</v>
      </c>
      <c r="G161">
        <v>32767</v>
      </c>
      <c r="H161">
        <v>-32767</v>
      </c>
      <c r="I161">
        <v>0</v>
      </c>
    </row>
    <row r="162" spans="1:25" x14ac:dyDescent="0.25">
      <c r="A162" t="s">
        <v>37</v>
      </c>
      <c r="B162">
        <v>3.8474900000000001</v>
      </c>
      <c r="C162">
        <v>3.9680000000000002E-3</v>
      </c>
      <c r="D162">
        <v>0</v>
      </c>
      <c r="E162">
        <v>0</v>
      </c>
      <c r="F162">
        <v>0</v>
      </c>
      <c r="G162">
        <v>32767</v>
      </c>
      <c r="H162">
        <v>-32767</v>
      </c>
      <c r="I162">
        <v>0</v>
      </c>
    </row>
    <row r="163" spans="1:25" x14ac:dyDescent="0.25">
      <c r="A163" t="s">
        <v>37</v>
      </c>
      <c r="B163">
        <v>3.8019500000000002</v>
      </c>
      <c r="C163">
        <v>3.9680000000000002E-3</v>
      </c>
      <c r="D163">
        <v>0</v>
      </c>
      <c r="E163">
        <v>0</v>
      </c>
      <c r="F163">
        <v>0</v>
      </c>
      <c r="G163">
        <v>32767</v>
      </c>
      <c r="H163">
        <v>-32767</v>
      </c>
      <c r="I163">
        <v>0</v>
      </c>
    </row>
    <row r="164" spans="1:25" x14ac:dyDescent="0.25">
      <c r="A164" t="s">
        <v>37</v>
      </c>
      <c r="B164" s="11" t="s">
        <v>206</v>
      </c>
      <c r="C164">
        <v>4.0000000000000001E-3</v>
      </c>
      <c r="D164">
        <v>0</v>
      </c>
      <c r="E164">
        <v>0</v>
      </c>
      <c r="F164">
        <v>0</v>
      </c>
      <c r="G164">
        <v>32767</v>
      </c>
      <c r="H164">
        <v>-32767</v>
      </c>
      <c r="I164">
        <v>0</v>
      </c>
    </row>
    <row r="165" spans="1:25" x14ac:dyDescent="0.25">
      <c r="A165" t="s">
        <v>37</v>
      </c>
      <c r="B165" s="11" t="s">
        <v>207</v>
      </c>
      <c r="C165">
        <v>4.0000000000000001E-3</v>
      </c>
      <c r="D165">
        <v>0</v>
      </c>
      <c r="E165">
        <v>0</v>
      </c>
      <c r="F165">
        <v>0</v>
      </c>
      <c r="G165">
        <v>32767</v>
      </c>
      <c r="H165">
        <v>-32767</v>
      </c>
      <c r="I165">
        <v>0</v>
      </c>
    </row>
    <row r="166" spans="1:25" x14ac:dyDescent="0.25">
      <c r="A166" t="s">
        <v>37</v>
      </c>
      <c r="B166">
        <v>3.81629</v>
      </c>
      <c r="C166">
        <v>4.0000000000000001E-3</v>
      </c>
      <c r="D166">
        <v>0</v>
      </c>
      <c r="E166">
        <v>0</v>
      </c>
      <c r="F166">
        <v>0</v>
      </c>
      <c r="G166">
        <v>32767</v>
      </c>
      <c r="H166">
        <v>-32767</v>
      </c>
      <c r="I166">
        <v>0</v>
      </c>
    </row>
    <row r="167" spans="1:25" x14ac:dyDescent="0.25">
      <c r="A167" t="s">
        <v>37</v>
      </c>
      <c r="B167" s="11" t="s">
        <v>208</v>
      </c>
      <c r="C167">
        <v>3.9680000000000002E-3</v>
      </c>
      <c r="D167">
        <v>0</v>
      </c>
      <c r="E167">
        <v>0</v>
      </c>
      <c r="F167">
        <v>0</v>
      </c>
      <c r="G167">
        <v>32767</v>
      </c>
      <c r="H167">
        <v>-32767</v>
      </c>
      <c r="I167">
        <v>0</v>
      </c>
      <c r="R167" t="s">
        <v>69</v>
      </c>
      <c r="U167" t="s">
        <v>68</v>
      </c>
      <c r="X167" t="s">
        <v>66</v>
      </c>
    </row>
    <row r="168" spans="1:25" x14ac:dyDescent="0.25">
      <c r="A168" t="s">
        <v>37</v>
      </c>
      <c r="B168">
        <v>3.8228800000000001</v>
      </c>
      <c r="C168">
        <v>4.0000000000000001E-3</v>
      </c>
      <c r="D168">
        <v>0</v>
      </c>
      <c r="E168">
        <v>0</v>
      </c>
      <c r="F168">
        <v>0</v>
      </c>
      <c r="G168">
        <v>32767</v>
      </c>
      <c r="H168">
        <v>-32767</v>
      </c>
      <c r="I168">
        <v>0</v>
      </c>
      <c r="R168">
        <f>AVERAGE(B119:B168)</f>
        <v>3.8046123809523817</v>
      </c>
      <c r="S168">
        <f>AVERAGE(C119:C168)</f>
        <v>4.016640000000001E-3</v>
      </c>
      <c r="U168">
        <f>_xlfn.VAR.P(B119:B168)</f>
        <v>7.4591942766440004E-4</v>
      </c>
      <c r="V168">
        <f>_xlfn.VAR.P(C119:C168)</f>
        <v>6.8501503999999877E-9</v>
      </c>
      <c r="X168">
        <f>1.96*SQRT(U168)/50</f>
        <v>1.07061180141367E-3</v>
      </c>
      <c r="Y168">
        <f>1.96*SQRT(V168)/50</f>
        <v>3.2444129069303097E-6</v>
      </c>
    </row>
    <row r="169" spans="1:25" x14ac:dyDescent="0.25">
      <c r="A169" t="s">
        <v>37</v>
      </c>
      <c r="B169">
        <v>193.12958399999999</v>
      </c>
      <c r="C169" t="s">
        <v>36</v>
      </c>
    </row>
    <row r="170" spans="1:25" x14ac:dyDescent="0.25">
      <c r="A170" t="s">
        <v>96</v>
      </c>
      <c r="B170">
        <v>11944.1</v>
      </c>
      <c r="C170">
        <v>11923.5</v>
      </c>
      <c r="D170">
        <v>11885.3</v>
      </c>
      <c r="E170">
        <v>11525.8</v>
      </c>
      <c r="F170">
        <v>6754.37</v>
      </c>
      <c r="G170">
        <v>0.28340300000000002</v>
      </c>
      <c r="H170">
        <v>0.72756699999999996</v>
      </c>
      <c r="I170">
        <v>0</v>
      </c>
    </row>
    <row r="171" spans="1:25" x14ac:dyDescent="0.25">
      <c r="A171" t="s">
        <v>96</v>
      </c>
      <c r="B171">
        <v>11891</v>
      </c>
      <c r="C171">
        <v>11872.9</v>
      </c>
      <c r="D171">
        <v>11835.4</v>
      </c>
      <c r="E171">
        <v>11478.1</v>
      </c>
      <c r="F171">
        <v>6735.49</v>
      </c>
      <c r="G171">
        <v>0.28314600000000001</v>
      </c>
      <c r="H171">
        <v>0.727881</v>
      </c>
      <c r="I171">
        <v>0</v>
      </c>
    </row>
    <row r="172" spans="1:25" x14ac:dyDescent="0.25">
      <c r="A172" t="s">
        <v>96</v>
      </c>
      <c r="B172">
        <v>11924.2</v>
      </c>
      <c r="C172">
        <v>11906.4</v>
      </c>
      <c r="D172">
        <v>11868.7</v>
      </c>
      <c r="E172">
        <v>11511.4</v>
      </c>
      <c r="F172">
        <v>6731.75</v>
      </c>
      <c r="G172">
        <v>0.28308100000000003</v>
      </c>
      <c r="H172">
        <v>0.72707999999999995</v>
      </c>
      <c r="I172">
        <v>0</v>
      </c>
    </row>
    <row r="173" spans="1:25" x14ac:dyDescent="0.25">
      <c r="A173" t="s">
        <v>96</v>
      </c>
      <c r="B173">
        <v>11923</v>
      </c>
      <c r="C173">
        <v>11905.4</v>
      </c>
      <c r="D173">
        <v>11868.1</v>
      </c>
      <c r="E173">
        <v>11510.4</v>
      </c>
      <c r="F173">
        <v>6743.52</v>
      </c>
      <c r="G173">
        <v>0.28308299999999997</v>
      </c>
      <c r="H173">
        <v>0.724912</v>
      </c>
      <c r="I173">
        <v>0</v>
      </c>
    </row>
    <row r="174" spans="1:25" x14ac:dyDescent="0.25">
      <c r="A174" t="s">
        <v>96</v>
      </c>
      <c r="B174">
        <v>11893.6</v>
      </c>
      <c r="C174">
        <v>11876.1</v>
      </c>
      <c r="D174">
        <v>11839.1</v>
      </c>
      <c r="E174">
        <v>11481.4</v>
      </c>
      <c r="F174">
        <v>6734</v>
      </c>
      <c r="G174">
        <v>0.28312100000000001</v>
      </c>
      <c r="H174">
        <v>0.72057400000000005</v>
      </c>
      <c r="I174">
        <v>0</v>
      </c>
    </row>
    <row r="175" spans="1:25" x14ac:dyDescent="0.25">
      <c r="A175" t="s">
        <v>96</v>
      </c>
      <c r="B175">
        <v>11911.2</v>
      </c>
      <c r="C175">
        <v>11892</v>
      </c>
      <c r="D175">
        <v>11854.7</v>
      </c>
      <c r="E175">
        <v>11497.2</v>
      </c>
      <c r="F175">
        <v>6731.23</v>
      </c>
      <c r="G175">
        <v>0.28312700000000002</v>
      </c>
      <c r="H175">
        <v>0.70653200000000005</v>
      </c>
      <c r="I175">
        <v>0</v>
      </c>
    </row>
    <row r="176" spans="1:25" x14ac:dyDescent="0.25">
      <c r="A176" t="s">
        <v>96</v>
      </c>
      <c r="B176">
        <v>11896.6</v>
      </c>
      <c r="C176">
        <v>11878.7</v>
      </c>
      <c r="D176">
        <v>11841.6</v>
      </c>
      <c r="E176">
        <v>11484.3</v>
      </c>
      <c r="F176">
        <v>6735.07</v>
      </c>
      <c r="G176">
        <v>0.283078</v>
      </c>
      <c r="H176">
        <v>0.72767099999999996</v>
      </c>
      <c r="I176">
        <v>0</v>
      </c>
    </row>
    <row r="177" spans="1:9" x14ac:dyDescent="0.25">
      <c r="A177" t="s">
        <v>96</v>
      </c>
      <c r="B177">
        <v>11888.3</v>
      </c>
      <c r="C177">
        <v>11870.9</v>
      </c>
      <c r="D177">
        <v>11833.5</v>
      </c>
      <c r="E177">
        <v>11476.3</v>
      </c>
      <c r="F177">
        <v>6738.77</v>
      </c>
      <c r="G177">
        <v>0.28323599999999999</v>
      </c>
      <c r="H177">
        <v>0.72785500000000003</v>
      </c>
      <c r="I177">
        <v>0</v>
      </c>
    </row>
    <row r="178" spans="1:9" x14ac:dyDescent="0.25">
      <c r="A178" t="s">
        <v>96</v>
      </c>
      <c r="B178">
        <v>11917.9</v>
      </c>
      <c r="C178">
        <v>11899.7</v>
      </c>
      <c r="D178">
        <v>11862.3</v>
      </c>
      <c r="E178">
        <v>11505.1</v>
      </c>
      <c r="F178">
        <v>6737.79</v>
      </c>
      <c r="G178">
        <v>0.28307900000000003</v>
      </c>
      <c r="H178">
        <v>0.72646500000000003</v>
      </c>
      <c r="I178">
        <v>0</v>
      </c>
    </row>
    <row r="179" spans="1:9" x14ac:dyDescent="0.25">
      <c r="A179" t="s">
        <v>96</v>
      </c>
      <c r="B179">
        <v>11868.6</v>
      </c>
      <c r="C179">
        <v>11850.8</v>
      </c>
      <c r="D179">
        <v>11813.4</v>
      </c>
      <c r="E179">
        <v>11456.3</v>
      </c>
      <c r="F179">
        <v>6727.66</v>
      </c>
      <c r="G179">
        <v>0.28312799999999999</v>
      </c>
      <c r="H179">
        <v>0.71007100000000001</v>
      </c>
      <c r="I179">
        <v>0</v>
      </c>
    </row>
    <row r="180" spans="1:9" x14ac:dyDescent="0.25">
      <c r="A180" t="s">
        <v>96</v>
      </c>
      <c r="B180">
        <v>11890.4</v>
      </c>
      <c r="C180">
        <v>11873</v>
      </c>
      <c r="D180">
        <v>11835.6</v>
      </c>
      <c r="E180">
        <v>11478.6</v>
      </c>
      <c r="F180">
        <v>6728.83</v>
      </c>
      <c r="G180">
        <v>0.28310400000000002</v>
      </c>
      <c r="H180">
        <v>0.70653200000000005</v>
      </c>
      <c r="I180">
        <v>0</v>
      </c>
    </row>
    <row r="181" spans="1:9" x14ac:dyDescent="0.25">
      <c r="A181" t="s">
        <v>96</v>
      </c>
      <c r="B181">
        <v>11947.4</v>
      </c>
      <c r="C181">
        <v>11929.7</v>
      </c>
      <c r="D181">
        <v>11892.3</v>
      </c>
      <c r="E181">
        <v>11535.2</v>
      </c>
      <c r="F181">
        <v>6730.92</v>
      </c>
      <c r="G181">
        <v>0.28312799999999999</v>
      </c>
      <c r="H181">
        <v>0.720773</v>
      </c>
      <c r="I181">
        <v>0</v>
      </c>
    </row>
    <row r="182" spans="1:9" x14ac:dyDescent="0.25">
      <c r="A182" t="s">
        <v>96</v>
      </c>
      <c r="B182">
        <v>11895</v>
      </c>
      <c r="C182">
        <v>11876.4</v>
      </c>
      <c r="D182">
        <v>11839.2</v>
      </c>
      <c r="E182">
        <v>11482</v>
      </c>
      <c r="F182">
        <v>6723.32</v>
      </c>
      <c r="G182">
        <v>0.28311599999999998</v>
      </c>
      <c r="H182">
        <v>0.72489700000000001</v>
      </c>
      <c r="I182">
        <v>0</v>
      </c>
    </row>
    <row r="183" spans="1:9" x14ac:dyDescent="0.25">
      <c r="A183" t="s">
        <v>96</v>
      </c>
      <c r="B183">
        <v>11924.3</v>
      </c>
      <c r="C183">
        <v>11906.5</v>
      </c>
      <c r="D183">
        <v>11869.2</v>
      </c>
      <c r="E183">
        <v>11512</v>
      </c>
      <c r="F183">
        <v>6731.52</v>
      </c>
      <c r="G183">
        <v>0.283078</v>
      </c>
      <c r="H183">
        <v>0.72739699999999996</v>
      </c>
      <c r="I183">
        <v>0</v>
      </c>
    </row>
    <row r="184" spans="1:9" x14ac:dyDescent="0.25">
      <c r="A184" t="s">
        <v>96</v>
      </c>
      <c r="B184">
        <v>11853.3</v>
      </c>
      <c r="C184">
        <v>11835.6</v>
      </c>
      <c r="D184">
        <v>11798.1</v>
      </c>
      <c r="E184">
        <v>11440.8</v>
      </c>
      <c r="F184">
        <v>6730.5</v>
      </c>
      <c r="G184">
        <v>0.283302</v>
      </c>
      <c r="H184">
        <v>0.71955100000000005</v>
      </c>
      <c r="I184">
        <v>0</v>
      </c>
    </row>
    <row r="185" spans="1:9" x14ac:dyDescent="0.25">
      <c r="A185" t="s">
        <v>96</v>
      </c>
      <c r="B185">
        <v>11883.1</v>
      </c>
      <c r="C185">
        <v>11865.3</v>
      </c>
      <c r="D185">
        <v>11828.1</v>
      </c>
      <c r="E185">
        <v>11471</v>
      </c>
      <c r="F185">
        <v>6732.13</v>
      </c>
      <c r="G185">
        <v>0.28308800000000001</v>
      </c>
      <c r="H185">
        <v>0.72779400000000005</v>
      </c>
      <c r="I185">
        <v>0</v>
      </c>
    </row>
    <row r="186" spans="1:9" x14ac:dyDescent="0.25">
      <c r="A186" t="s">
        <v>96</v>
      </c>
      <c r="B186">
        <v>11910.7</v>
      </c>
      <c r="C186">
        <v>11893</v>
      </c>
      <c r="D186">
        <v>11855.9</v>
      </c>
      <c r="E186">
        <v>11498.7</v>
      </c>
      <c r="F186">
        <v>6730.48</v>
      </c>
      <c r="G186">
        <v>0.283078</v>
      </c>
      <c r="H186">
        <v>0.72779099999999997</v>
      </c>
      <c r="I186">
        <v>0</v>
      </c>
    </row>
    <row r="187" spans="1:9" x14ac:dyDescent="0.25">
      <c r="A187" t="s">
        <v>96</v>
      </c>
      <c r="B187">
        <v>11938.2</v>
      </c>
      <c r="C187">
        <v>11920.8</v>
      </c>
      <c r="D187">
        <v>11883.6</v>
      </c>
      <c r="E187">
        <v>11526.4</v>
      </c>
      <c r="F187">
        <v>6739.04</v>
      </c>
      <c r="G187">
        <v>0.28308299999999997</v>
      </c>
      <c r="H187">
        <v>0.72407500000000002</v>
      </c>
      <c r="I187">
        <v>0</v>
      </c>
    </row>
    <row r="188" spans="1:9" x14ac:dyDescent="0.25">
      <c r="A188" t="s">
        <v>96</v>
      </c>
      <c r="B188">
        <v>11892.1</v>
      </c>
      <c r="C188">
        <v>11874.2</v>
      </c>
      <c r="D188">
        <v>11836.8</v>
      </c>
      <c r="E188">
        <v>11479.5</v>
      </c>
      <c r="F188">
        <v>6731.94</v>
      </c>
      <c r="G188">
        <v>0.28308100000000003</v>
      </c>
      <c r="H188">
        <v>0.723912</v>
      </c>
      <c r="I188">
        <v>0</v>
      </c>
    </row>
    <row r="189" spans="1:9" x14ac:dyDescent="0.25">
      <c r="A189" t="s">
        <v>96</v>
      </c>
      <c r="B189">
        <v>11897.2</v>
      </c>
      <c r="C189">
        <v>11879.5</v>
      </c>
      <c r="D189">
        <v>11842.3</v>
      </c>
      <c r="E189">
        <v>11484.6</v>
      </c>
      <c r="F189">
        <v>6738.54</v>
      </c>
      <c r="G189">
        <v>0.28367799999999999</v>
      </c>
      <c r="H189">
        <v>0.72489700000000001</v>
      </c>
      <c r="I189">
        <v>0</v>
      </c>
    </row>
    <row r="190" spans="1:9" x14ac:dyDescent="0.25">
      <c r="A190" t="s">
        <v>96</v>
      </c>
      <c r="B190">
        <v>11902.7</v>
      </c>
      <c r="C190">
        <v>11884.9</v>
      </c>
      <c r="D190">
        <v>11847.6</v>
      </c>
      <c r="E190">
        <v>11489.9</v>
      </c>
      <c r="F190">
        <v>6738.95</v>
      </c>
      <c r="G190">
        <v>0.28423700000000002</v>
      </c>
      <c r="H190">
        <v>0.72092199999999995</v>
      </c>
      <c r="I190">
        <v>0</v>
      </c>
    </row>
    <row r="191" spans="1:9" x14ac:dyDescent="0.25">
      <c r="A191" t="s">
        <v>96</v>
      </c>
      <c r="B191">
        <v>11902.7</v>
      </c>
      <c r="C191">
        <v>11885.4</v>
      </c>
      <c r="D191">
        <v>11848</v>
      </c>
      <c r="E191">
        <v>11490.4</v>
      </c>
      <c r="F191">
        <v>6738.4</v>
      </c>
      <c r="G191">
        <v>0.283192</v>
      </c>
      <c r="H191">
        <v>0.72683399999999998</v>
      </c>
      <c r="I191">
        <v>0</v>
      </c>
    </row>
    <row r="192" spans="1:9" x14ac:dyDescent="0.25">
      <c r="A192" t="s">
        <v>96</v>
      </c>
      <c r="B192">
        <v>11937.5</v>
      </c>
      <c r="C192">
        <v>11919.8</v>
      </c>
      <c r="D192">
        <v>11882.6</v>
      </c>
      <c r="E192">
        <v>11525.2</v>
      </c>
      <c r="F192">
        <v>6740.86</v>
      </c>
      <c r="G192">
        <v>0.26999899999999999</v>
      </c>
      <c r="H192">
        <v>0.72251200000000004</v>
      </c>
      <c r="I192">
        <v>0</v>
      </c>
    </row>
    <row r="193" spans="1:9" x14ac:dyDescent="0.25">
      <c r="A193" t="s">
        <v>96</v>
      </c>
      <c r="B193">
        <v>11880.2</v>
      </c>
      <c r="C193">
        <v>11862.4</v>
      </c>
      <c r="D193">
        <v>11825.1</v>
      </c>
      <c r="E193">
        <v>11467.7</v>
      </c>
      <c r="F193">
        <v>6732.35</v>
      </c>
      <c r="G193">
        <v>0.28345100000000001</v>
      </c>
      <c r="H193">
        <v>0.72707500000000003</v>
      </c>
      <c r="I193">
        <v>0</v>
      </c>
    </row>
    <row r="194" spans="1:9" x14ac:dyDescent="0.25">
      <c r="A194" t="s">
        <v>96</v>
      </c>
      <c r="B194">
        <v>11921.1</v>
      </c>
      <c r="C194">
        <v>11903.5</v>
      </c>
      <c r="D194">
        <v>11866.2</v>
      </c>
      <c r="E194">
        <v>11509</v>
      </c>
      <c r="F194">
        <v>6731.92</v>
      </c>
      <c r="G194">
        <v>0.28308</v>
      </c>
      <c r="H194">
        <v>0.72553599999999996</v>
      </c>
      <c r="I194">
        <v>0</v>
      </c>
    </row>
    <row r="195" spans="1:9" x14ac:dyDescent="0.25">
      <c r="A195" t="s">
        <v>96</v>
      </c>
      <c r="B195">
        <v>11894.5</v>
      </c>
      <c r="C195">
        <v>11877.2</v>
      </c>
      <c r="D195">
        <v>11840.1</v>
      </c>
      <c r="E195">
        <v>11482.6</v>
      </c>
      <c r="F195">
        <v>6738.11</v>
      </c>
      <c r="G195">
        <v>0.27240199999999998</v>
      </c>
      <c r="H195">
        <v>0.71847300000000003</v>
      </c>
      <c r="I195">
        <v>0</v>
      </c>
    </row>
    <row r="196" spans="1:9" x14ac:dyDescent="0.25">
      <c r="A196" t="s">
        <v>96</v>
      </c>
      <c r="B196">
        <v>11887.5</v>
      </c>
      <c r="C196">
        <v>11870.1</v>
      </c>
      <c r="D196">
        <v>11832.7</v>
      </c>
      <c r="E196">
        <v>11475.7</v>
      </c>
      <c r="F196">
        <v>6728.67</v>
      </c>
      <c r="G196">
        <v>0.26219100000000001</v>
      </c>
      <c r="H196">
        <v>0.72006499999999996</v>
      </c>
      <c r="I196">
        <v>0</v>
      </c>
    </row>
    <row r="197" spans="1:9" x14ac:dyDescent="0.25">
      <c r="A197" t="s">
        <v>96</v>
      </c>
      <c r="B197">
        <v>11909.5</v>
      </c>
      <c r="C197">
        <v>11891.6</v>
      </c>
      <c r="D197">
        <v>11854.4</v>
      </c>
      <c r="E197">
        <v>11497.2</v>
      </c>
      <c r="F197">
        <v>6728.48</v>
      </c>
      <c r="G197">
        <v>0.28324500000000002</v>
      </c>
      <c r="H197">
        <v>0.74874300000000005</v>
      </c>
      <c r="I197">
        <v>0</v>
      </c>
    </row>
    <row r="198" spans="1:9" x14ac:dyDescent="0.25">
      <c r="A198" t="s">
        <v>96</v>
      </c>
      <c r="B198">
        <v>11916.7</v>
      </c>
      <c r="C198">
        <v>11899</v>
      </c>
      <c r="D198">
        <v>11861.8</v>
      </c>
      <c r="E198">
        <v>11504.4</v>
      </c>
      <c r="F198">
        <v>6733.53</v>
      </c>
      <c r="G198">
        <v>0.283078</v>
      </c>
      <c r="H198">
        <v>0.72776700000000005</v>
      </c>
      <c r="I198">
        <v>0</v>
      </c>
    </row>
    <row r="199" spans="1:9" x14ac:dyDescent="0.25">
      <c r="A199" t="s">
        <v>96</v>
      </c>
      <c r="B199">
        <v>11917.9</v>
      </c>
      <c r="C199">
        <v>11900.5</v>
      </c>
      <c r="D199">
        <v>11863.2</v>
      </c>
      <c r="E199">
        <v>11505.7</v>
      </c>
      <c r="F199">
        <v>6734.59</v>
      </c>
      <c r="G199">
        <v>0.28314299999999998</v>
      </c>
      <c r="H199">
        <v>0.70653200000000005</v>
      </c>
      <c r="I199">
        <v>0</v>
      </c>
    </row>
    <row r="200" spans="1:9" x14ac:dyDescent="0.25">
      <c r="A200" t="s">
        <v>96</v>
      </c>
      <c r="B200">
        <v>11918.6</v>
      </c>
      <c r="C200">
        <v>11900.8</v>
      </c>
      <c r="D200">
        <v>11863.4</v>
      </c>
      <c r="E200">
        <v>11505.9</v>
      </c>
      <c r="F200">
        <v>6740.37</v>
      </c>
      <c r="G200">
        <v>0.283078</v>
      </c>
      <c r="H200">
        <v>0.71836999999999995</v>
      </c>
      <c r="I200">
        <v>0</v>
      </c>
    </row>
    <row r="201" spans="1:9" x14ac:dyDescent="0.25">
      <c r="A201" t="s">
        <v>96</v>
      </c>
      <c r="B201">
        <v>11923.1</v>
      </c>
      <c r="C201">
        <v>11905.4</v>
      </c>
      <c r="D201">
        <v>11867.9</v>
      </c>
      <c r="E201">
        <v>11510.4</v>
      </c>
      <c r="F201">
        <v>6736.79</v>
      </c>
      <c r="G201">
        <v>0.283362</v>
      </c>
      <c r="H201">
        <v>0.72684099999999996</v>
      </c>
      <c r="I201">
        <v>0</v>
      </c>
    </row>
    <row r="202" spans="1:9" x14ac:dyDescent="0.25">
      <c r="A202" t="s">
        <v>96</v>
      </c>
      <c r="B202">
        <v>11890.3</v>
      </c>
      <c r="C202">
        <v>11872.6</v>
      </c>
      <c r="D202">
        <v>11835.1</v>
      </c>
      <c r="E202">
        <v>11477.5</v>
      </c>
      <c r="F202">
        <v>6738.98</v>
      </c>
      <c r="G202">
        <v>0.28369699999999998</v>
      </c>
      <c r="H202">
        <v>0.72785999999999995</v>
      </c>
      <c r="I202">
        <v>0</v>
      </c>
    </row>
    <row r="203" spans="1:9" x14ac:dyDescent="0.25">
      <c r="A203" t="s">
        <v>96</v>
      </c>
      <c r="B203">
        <v>11887.3</v>
      </c>
      <c r="C203">
        <v>11869.5</v>
      </c>
      <c r="D203">
        <v>11832.3</v>
      </c>
      <c r="E203">
        <v>11474.7</v>
      </c>
      <c r="F203">
        <v>6742.25</v>
      </c>
      <c r="G203">
        <v>0.28310200000000002</v>
      </c>
      <c r="H203">
        <v>0.72055100000000005</v>
      </c>
      <c r="I203">
        <v>0</v>
      </c>
    </row>
    <row r="204" spans="1:9" x14ac:dyDescent="0.25">
      <c r="A204" t="s">
        <v>96</v>
      </c>
      <c r="B204">
        <v>11908.8</v>
      </c>
      <c r="C204">
        <v>11891.2</v>
      </c>
      <c r="D204">
        <v>11853.9</v>
      </c>
      <c r="E204">
        <v>11496.5</v>
      </c>
      <c r="F204">
        <v>6736.25</v>
      </c>
      <c r="G204">
        <v>0.28324300000000002</v>
      </c>
      <c r="H204">
        <v>0.72741999999999996</v>
      </c>
      <c r="I204">
        <v>0</v>
      </c>
    </row>
    <row r="205" spans="1:9" x14ac:dyDescent="0.25">
      <c r="A205" t="s">
        <v>96</v>
      </c>
      <c r="B205">
        <v>11948.7</v>
      </c>
      <c r="C205">
        <v>11931.3</v>
      </c>
      <c r="D205">
        <v>11894</v>
      </c>
      <c r="E205">
        <v>11536.6</v>
      </c>
      <c r="F205">
        <v>6738.09</v>
      </c>
      <c r="G205">
        <v>0.28309000000000001</v>
      </c>
      <c r="H205">
        <v>0.71449799999999997</v>
      </c>
      <c r="I205">
        <v>0</v>
      </c>
    </row>
    <row r="206" spans="1:9" x14ac:dyDescent="0.25">
      <c r="A206" t="s">
        <v>96</v>
      </c>
      <c r="B206">
        <v>11890.7</v>
      </c>
      <c r="C206">
        <v>11873.2</v>
      </c>
      <c r="D206">
        <v>11835.9</v>
      </c>
      <c r="E206">
        <v>11478.2</v>
      </c>
      <c r="F206">
        <v>6746.41</v>
      </c>
      <c r="G206">
        <v>0.283078</v>
      </c>
      <c r="H206">
        <v>0.70652599999999999</v>
      </c>
      <c r="I206">
        <v>0</v>
      </c>
    </row>
    <row r="207" spans="1:9" x14ac:dyDescent="0.25">
      <c r="A207" t="s">
        <v>96</v>
      </c>
      <c r="B207">
        <v>11957.7</v>
      </c>
      <c r="C207">
        <v>11940.4</v>
      </c>
      <c r="D207">
        <v>11903.3</v>
      </c>
      <c r="E207">
        <v>11545.9</v>
      </c>
      <c r="F207">
        <v>6732.14</v>
      </c>
      <c r="G207">
        <v>0.283084</v>
      </c>
      <c r="H207">
        <v>0.72233199999999997</v>
      </c>
      <c r="I207">
        <v>0</v>
      </c>
    </row>
    <row r="208" spans="1:9" x14ac:dyDescent="0.25">
      <c r="A208" t="s">
        <v>96</v>
      </c>
      <c r="B208">
        <v>11925</v>
      </c>
      <c r="C208">
        <v>11906.9</v>
      </c>
      <c r="D208">
        <v>11869.7</v>
      </c>
      <c r="E208">
        <v>11512.3</v>
      </c>
      <c r="F208">
        <v>6739.66</v>
      </c>
      <c r="G208">
        <v>0.27277800000000002</v>
      </c>
      <c r="H208">
        <v>0.727495</v>
      </c>
      <c r="I208">
        <v>0</v>
      </c>
    </row>
    <row r="209" spans="1:25" x14ac:dyDescent="0.25">
      <c r="A209" t="s">
        <v>96</v>
      </c>
      <c r="B209">
        <v>11901.5</v>
      </c>
      <c r="C209">
        <v>11883.6</v>
      </c>
      <c r="D209">
        <v>11846.7</v>
      </c>
      <c r="E209">
        <v>11489.4</v>
      </c>
      <c r="F209">
        <v>6733.3</v>
      </c>
      <c r="G209">
        <v>0.283078</v>
      </c>
      <c r="H209">
        <v>0.72668100000000002</v>
      </c>
      <c r="I209">
        <v>0</v>
      </c>
    </row>
    <row r="210" spans="1:25" x14ac:dyDescent="0.25">
      <c r="A210" t="s">
        <v>96</v>
      </c>
      <c r="B210">
        <v>11918</v>
      </c>
      <c r="C210">
        <v>11900.6</v>
      </c>
      <c r="D210">
        <v>11863.2</v>
      </c>
      <c r="E210">
        <v>11505.9</v>
      </c>
      <c r="F210">
        <v>6733.51</v>
      </c>
      <c r="G210">
        <v>0.28341300000000003</v>
      </c>
      <c r="H210">
        <v>0.72969799999999996</v>
      </c>
      <c r="I210">
        <v>0</v>
      </c>
    </row>
    <row r="211" spans="1:25" x14ac:dyDescent="0.25">
      <c r="A211" t="s">
        <v>96</v>
      </c>
      <c r="B211">
        <v>11917.6</v>
      </c>
      <c r="C211">
        <v>11899.5</v>
      </c>
      <c r="D211">
        <v>11862</v>
      </c>
      <c r="E211">
        <v>11504.7</v>
      </c>
      <c r="F211">
        <v>6736.29</v>
      </c>
      <c r="G211">
        <v>0.28308299999999997</v>
      </c>
      <c r="H211">
        <v>0.72557799999999995</v>
      </c>
      <c r="I211">
        <v>0</v>
      </c>
    </row>
    <row r="212" spans="1:25" x14ac:dyDescent="0.25">
      <c r="A212" t="s">
        <v>96</v>
      </c>
      <c r="B212">
        <v>11918</v>
      </c>
      <c r="C212">
        <v>11900.1</v>
      </c>
      <c r="D212">
        <v>11862.7</v>
      </c>
      <c r="E212">
        <v>11505.5</v>
      </c>
      <c r="F212">
        <v>6734.43</v>
      </c>
      <c r="G212">
        <v>0.283086</v>
      </c>
      <c r="H212">
        <v>0.72740499999999997</v>
      </c>
      <c r="I212">
        <v>0</v>
      </c>
    </row>
    <row r="213" spans="1:25" x14ac:dyDescent="0.25">
      <c r="A213" t="s">
        <v>96</v>
      </c>
      <c r="B213">
        <v>11885.3</v>
      </c>
      <c r="C213">
        <v>11867.5</v>
      </c>
      <c r="D213">
        <v>11830.3</v>
      </c>
      <c r="E213">
        <v>11473</v>
      </c>
      <c r="F213">
        <v>6737.41</v>
      </c>
      <c r="G213">
        <v>0.28320400000000001</v>
      </c>
      <c r="H213">
        <v>0.72789000000000004</v>
      </c>
      <c r="I213">
        <v>0</v>
      </c>
    </row>
    <row r="214" spans="1:25" x14ac:dyDescent="0.25">
      <c r="A214" t="s">
        <v>96</v>
      </c>
      <c r="B214">
        <v>11891.6</v>
      </c>
      <c r="C214">
        <v>11873.7</v>
      </c>
      <c r="D214">
        <v>11836.3</v>
      </c>
      <c r="E214">
        <v>11478.8</v>
      </c>
      <c r="F214">
        <v>6732.93</v>
      </c>
      <c r="G214">
        <v>0.283084</v>
      </c>
      <c r="H214">
        <v>0.72163200000000005</v>
      </c>
      <c r="I214">
        <v>0</v>
      </c>
    </row>
    <row r="215" spans="1:25" x14ac:dyDescent="0.25">
      <c r="A215" t="s">
        <v>96</v>
      </c>
      <c r="B215">
        <v>11934.7</v>
      </c>
      <c r="C215">
        <v>11917</v>
      </c>
      <c r="D215">
        <v>11880.1</v>
      </c>
      <c r="E215">
        <v>11522.5</v>
      </c>
      <c r="F215">
        <v>6744.61</v>
      </c>
      <c r="G215">
        <v>0.283078</v>
      </c>
      <c r="H215">
        <v>0.70652700000000002</v>
      </c>
      <c r="I215">
        <v>0</v>
      </c>
    </row>
    <row r="216" spans="1:25" x14ac:dyDescent="0.25">
      <c r="A216" t="s">
        <v>96</v>
      </c>
      <c r="B216">
        <v>11884.6</v>
      </c>
      <c r="C216">
        <v>11866.6</v>
      </c>
      <c r="D216">
        <v>11829.8</v>
      </c>
      <c r="E216">
        <v>11472.2</v>
      </c>
      <c r="F216">
        <v>6735.47</v>
      </c>
      <c r="G216">
        <v>0.28307900000000003</v>
      </c>
      <c r="H216">
        <v>0.72496700000000003</v>
      </c>
      <c r="I216">
        <v>0</v>
      </c>
    </row>
    <row r="217" spans="1:25" x14ac:dyDescent="0.25">
      <c r="A217" t="s">
        <v>96</v>
      </c>
      <c r="B217">
        <v>11922.9</v>
      </c>
      <c r="C217">
        <v>11905.2</v>
      </c>
      <c r="D217">
        <v>11867.8</v>
      </c>
      <c r="E217">
        <v>11510.5</v>
      </c>
      <c r="F217">
        <v>6734.92</v>
      </c>
      <c r="G217">
        <v>0.28310299999999999</v>
      </c>
      <c r="H217">
        <v>0.72786899999999999</v>
      </c>
      <c r="I217">
        <v>0</v>
      </c>
    </row>
    <row r="218" spans="1:25" x14ac:dyDescent="0.25">
      <c r="A218" t="s">
        <v>96</v>
      </c>
      <c r="B218">
        <v>11904.1</v>
      </c>
      <c r="C218">
        <v>11886.3</v>
      </c>
      <c r="D218">
        <v>11849.1</v>
      </c>
      <c r="E218">
        <v>11491.6</v>
      </c>
      <c r="F218">
        <v>6743.36</v>
      </c>
      <c r="G218">
        <v>0.28309299999999998</v>
      </c>
      <c r="H218">
        <v>0.72318499999999997</v>
      </c>
      <c r="I218">
        <v>0</v>
      </c>
    </row>
    <row r="219" spans="1:25" x14ac:dyDescent="0.25">
      <c r="A219" t="s">
        <v>96</v>
      </c>
      <c r="B219">
        <v>11888.6</v>
      </c>
      <c r="C219">
        <v>11870.7</v>
      </c>
      <c r="D219">
        <v>11833.7</v>
      </c>
      <c r="E219">
        <v>11476.5</v>
      </c>
      <c r="F219">
        <v>6733.33</v>
      </c>
      <c r="G219">
        <v>0.283084</v>
      </c>
      <c r="H219">
        <v>0.72780699999999998</v>
      </c>
      <c r="I219">
        <v>0</v>
      </c>
    </row>
    <row r="220" spans="1:25" x14ac:dyDescent="0.25">
      <c r="A220" t="s">
        <v>96</v>
      </c>
      <c r="B220">
        <v>11893.9</v>
      </c>
      <c r="C220">
        <v>11876.9</v>
      </c>
      <c r="D220">
        <v>11839.6</v>
      </c>
      <c r="E220">
        <v>11482.4</v>
      </c>
      <c r="F220">
        <v>6722.76</v>
      </c>
      <c r="G220">
        <v>0.28436299999999998</v>
      </c>
      <c r="H220">
        <v>0.71553</v>
      </c>
      <c r="I220">
        <v>0</v>
      </c>
    </row>
    <row r="221" spans="1:25" x14ac:dyDescent="0.25">
      <c r="A221" t="s">
        <v>96</v>
      </c>
      <c r="B221">
        <v>11880.3</v>
      </c>
      <c r="C221">
        <v>11863</v>
      </c>
      <c r="D221">
        <v>11825.5</v>
      </c>
      <c r="E221">
        <v>11468</v>
      </c>
      <c r="F221">
        <v>6735.78</v>
      </c>
      <c r="G221">
        <v>0.28309800000000002</v>
      </c>
      <c r="H221">
        <v>0.72317900000000002</v>
      </c>
      <c r="I221">
        <v>0</v>
      </c>
    </row>
    <row r="222" spans="1:25" x14ac:dyDescent="0.25">
      <c r="A222" t="s">
        <v>96</v>
      </c>
      <c r="B222">
        <v>11916</v>
      </c>
      <c r="C222">
        <v>11898.1</v>
      </c>
      <c r="D222">
        <v>11860.8</v>
      </c>
      <c r="E222">
        <v>11503.4</v>
      </c>
      <c r="F222">
        <v>6735.41</v>
      </c>
      <c r="G222">
        <v>0.28308299999999997</v>
      </c>
      <c r="H222">
        <v>0.72759700000000005</v>
      </c>
      <c r="I222">
        <v>0</v>
      </c>
    </row>
    <row r="223" spans="1:25" x14ac:dyDescent="0.25">
      <c r="A223" t="s">
        <v>96</v>
      </c>
      <c r="B223">
        <v>11920</v>
      </c>
      <c r="C223">
        <v>11902.8</v>
      </c>
      <c r="D223">
        <v>11840.7</v>
      </c>
      <c r="E223">
        <v>11483.1</v>
      </c>
      <c r="F223">
        <v>6731.89</v>
      </c>
      <c r="G223">
        <v>0.26388099999999998</v>
      </c>
      <c r="H223">
        <v>0.72724900000000003</v>
      </c>
      <c r="I223">
        <v>0</v>
      </c>
      <c r="R223" t="s">
        <v>69</v>
      </c>
      <c r="U223" t="s">
        <v>68</v>
      </c>
      <c r="X223" t="s">
        <v>66</v>
      </c>
    </row>
    <row r="224" spans="1:25" x14ac:dyDescent="0.25">
      <c r="A224" t="s">
        <v>96</v>
      </c>
      <c r="B224">
        <v>11961.7</v>
      </c>
      <c r="C224">
        <v>11944.1</v>
      </c>
      <c r="D224">
        <v>11881.9</v>
      </c>
      <c r="E224">
        <v>11524.3</v>
      </c>
      <c r="F224">
        <v>6736.92</v>
      </c>
      <c r="G224">
        <v>0.28307900000000003</v>
      </c>
      <c r="H224">
        <v>0.71834699999999996</v>
      </c>
      <c r="I224">
        <v>0</v>
      </c>
      <c r="R224">
        <f>AVERAGE(B175:B224)</f>
        <v>11907.472000000002</v>
      </c>
      <c r="S224">
        <f>AVERAGE(C175:C224)</f>
        <v>11889.75</v>
      </c>
      <c r="U224">
        <f>_xlfn.VAR.P(B175:B224)</f>
        <v>497.19761600000641</v>
      </c>
      <c r="V224">
        <f>_xlfn.VAR.P(C175:C224)</f>
        <v>498.52769999999686</v>
      </c>
      <c r="X224">
        <f>1.96*SQRT(U224)/50</f>
        <v>0.87407879773522112</v>
      </c>
      <c r="Y224">
        <f>1.96*SQRT(V224)/50</f>
        <v>0.87524716790629786</v>
      </c>
    </row>
    <row r="225" spans="1:9" x14ac:dyDescent="0.25">
      <c r="A225" t="s">
        <v>96</v>
      </c>
      <c r="B225">
        <v>595384.29251299996</v>
      </c>
      <c r="C225" t="s">
        <v>36</v>
      </c>
    </row>
    <row r="226" spans="1:9" x14ac:dyDescent="0.25">
      <c r="A226" t="s">
        <v>111</v>
      </c>
      <c r="B226">
        <v>5524.54</v>
      </c>
      <c r="C226">
        <v>5506.9</v>
      </c>
      <c r="D226">
        <v>5445.35</v>
      </c>
      <c r="E226">
        <v>5395.33</v>
      </c>
      <c r="F226">
        <v>640.85500000000002</v>
      </c>
      <c r="G226">
        <v>0.28310000000000002</v>
      </c>
      <c r="H226">
        <v>0.70653100000000002</v>
      </c>
      <c r="I226">
        <v>0</v>
      </c>
    </row>
    <row r="227" spans="1:9" x14ac:dyDescent="0.25">
      <c r="A227" t="s">
        <v>111</v>
      </c>
      <c r="B227">
        <v>5519.6</v>
      </c>
      <c r="C227">
        <v>5502.09</v>
      </c>
      <c r="D227">
        <v>5440.33</v>
      </c>
      <c r="E227">
        <v>5390.33</v>
      </c>
      <c r="F227">
        <v>639.70500000000004</v>
      </c>
      <c r="G227">
        <v>0.26366400000000001</v>
      </c>
      <c r="H227">
        <v>0.72072599999999998</v>
      </c>
      <c r="I227">
        <v>0</v>
      </c>
    </row>
    <row r="228" spans="1:9" x14ac:dyDescent="0.25">
      <c r="A228" t="s">
        <v>111</v>
      </c>
      <c r="B228">
        <v>5502.55</v>
      </c>
      <c r="C228">
        <v>5484.92</v>
      </c>
      <c r="D228">
        <v>5423.44</v>
      </c>
      <c r="E228">
        <v>5373.44</v>
      </c>
      <c r="F228">
        <v>640.46500000000003</v>
      </c>
      <c r="G228">
        <v>0.28312300000000001</v>
      </c>
      <c r="H228">
        <v>0.72595200000000004</v>
      </c>
      <c r="I228">
        <v>0</v>
      </c>
    </row>
    <row r="229" spans="1:9" x14ac:dyDescent="0.25">
      <c r="A229" t="s">
        <v>111</v>
      </c>
      <c r="B229">
        <v>5540.54</v>
      </c>
      <c r="C229">
        <v>5523.04</v>
      </c>
      <c r="D229">
        <v>5461.64</v>
      </c>
      <c r="E229">
        <v>5411.7</v>
      </c>
      <c r="F229">
        <v>639.54399999999998</v>
      </c>
      <c r="G229">
        <v>0.28257199999999999</v>
      </c>
      <c r="H229">
        <v>0.71799800000000003</v>
      </c>
      <c r="I229">
        <v>0</v>
      </c>
    </row>
    <row r="230" spans="1:9" x14ac:dyDescent="0.25">
      <c r="A230" t="s">
        <v>111</v>
      </c>
      <c r="B230">
        <v>5560.62</v>
      </c>
      <c r="C230">
        <v>5543.05</v>
      </c>
      <c r="D230">
        <v>5481.46</v>
      </c>
      <c r="E230">
        <v>5431.48</v>
      </c>
      <c r="F230">
        <v>640.072</v>
      </c>
      <c r="G230">
        <v>0.283161</v>
      </c>
      <c r="H230">
        <v>0.70936600000000005</v>
      </c>
      <c r="I230">
        <v>0</v>
      </c>
    </row>
    <row r="231" spans="1:9" x14ac:dyDescent="0.25">
      <c r="A231" t="s">
        <v>111</v>
      </c>
      <c r="B231">
        <v>5528.32</v>
      </c>
      <c r="C231">
        <v>5510.83</v>
      </c>
      <c r="D231">
        <v>5449.21</v>
      </c>
      <c r="E231">
        <v>5399.25</v>
      </c>
      <c r="F231">
        <v>640.07500000000005</v>
      </c>
      <c r="G231">
        <v>0.28339300000000001</v>
      </c>
      <c r="H231">
        <v>0.72740800000000005</v>
      </c>
      <c r="I231">
        <v>0</v>
      </c>
    </row>
    <row r="232" spans="1:9" x14ac:dyDescent="0.25">
      <c r="A232" t="s">
        <v>111</v>
      </c>
      <c r="B232">
        <v>5550.35</v>
      </c>
      <c r="C232">
        <v>5532.71</v>
      </c>
      <c r="D232">
        <v>5470.77</v>
      </c>
      <c r="E232">
        <v>5420.77</v>
      </c>
      <c r="F232">
        <v>639.50099999999998</v>
      </c>
      <c r="G232">
        <v>0.26933699999999999</v>
      </c>
      <c r="H232">
        <v>0.72535099999999997</v>
      </c>
      <c r="I232">
        <v>0</v>
      </c>
    </row>
    <row r="233" spans="1:9" x14ac:dyDescent="0.25">
      <c r="A233" t="s">
        <v>111</v>
      </c>
      <c r="B233">
        <v>5524.72</v>
      </c>
      <c r="C233">
        <v>5507.16</v>
      </c>
      <c r="D233">
        <v>5445.41</v>
      </c>
      <c r="E233">
        <v>5395.42</v>
      </c>
      <c r="F233">
        <v>640.37900000000002</v>
      </c>
      <c r="G233">
        <v>0.28308</v>
      </c>
      <c r="H233">
        <v>0.71347799999999995</v>
      </c>
      <c r="I233">
        <v>0</v>
      </c>
    </row>
    <row r="234" spans="1:9" x14ac:dyDescent="0.25">
      <c r="A234" t="s">
        <v>111</v>
      </c>
      <c r="B234">
        <v>5531.3</v>
      </c>
      <c r="C234">
        <v>5513.75</v>
      </c>
      <c r="D234">
        <v>5452.22</v>
      </c>
      <c r="E234">
        <v>5402.23</v>
      </c>
      <c r="F234">
        <v>639.57000000000005</v>
      </c>
      <c r="G234">
        <v>0.26110299999999997</v>
      </c>
      <c r="H234">
        <v>0.72789000000000004</v>
      </c>
      <c r="I234">
        <v>0</v>
      </c>
    </row>
    <row r="235" spans="1:9" x14ac:dyDescent="0.25">
      <c r="A235" t="s">
        <v>111</v>
      </c>
      <c r="B235">
        <v>5511.57</v>
      </c>
      <c r="C235">
        <v>5493.92</v>
      </c>
      <c r="D235">
        <v>5432.36</v>
      </c>
      <c r="E235">
        <v>5382.38</v>
      </c>
      <c r="F235">
        <v>639.78700000000003</v>
      </c>
      <c r="G235">
        <v>0.27584199999999998</v>
      </c>
      <c r="H235">
        <v>0.72257300000000002</v>
      </c>
      <c r="I235">
        <v>0</v>
      </c>
    </row>
    <row r="236" spans="1:9" x14ac:dyDescent="0.25">
      <c r="A236" t="s">
        <v>111</v>
      </c>
      <c r="B236">
        <v>5525.31</v>
      </c>
      <c r="C236">
        <v>5507.96</v>
      </c>
      <c r="D236">
        <v>5446.3</v>
      </c>
      <c r="E236">
        <v>5396.33</v>
      </c>
      <c r="F236">
        <v>639.55600000000004</v>
      </c>
      <c r="G236">
        <v>0.28332099999999999</v>
      </c>
      <c r="H236">
        <v>0.72584599999999999</v>
      </c>
      <c r="I236">
        <v>0</v>
      </c>
    </row>
    <row r="237" spans="1:9" x14ac:dyDescent="0.25">
      <c r="A237" t="s">
        <v>111</v>
      </c>
      <c r="B237">
        <v>5583</v>
      </c>
      <c r="C237">
        <v>5565.26</v>
      </c>
      <c r="D237">
        <v>5503.56</v>
      </c>
      <c r="E237">
        <v>5453.63</v>
      </c>
      <c r="F237">
        <v>639.78700000000003</v>
      </c>
      <c r="G237">
        <v>0.26973599999999998</v>
      </c>
      <c r="H237">
        <v>0.72767599999999999</v>
      </c>
      <c r="I237">
        <v>0</v>
      </c>
    </row>
    <row r="238" spans="1:9" x14ac:dyDescent="0.25">
      <c r="A238" t="s">
        <v>111</v>
      </c>
      <c r="B238">
        <v>5532.6</v>
      </c>
      <c r="C238">
        <v>5515.13</v>
      </c>
      <c r="D238">
        <v>5453.65</v>
      </c>
      <c r="E238">
        <v>5403.7</v>
      </c>
      <c r="F238">
        <v>640.01300000000003</v>
      </c>
      <c r="G238">
        <v>0.28308299999999997</v>
      </c>
      <c r="H238">
        <v>0.70653200000000005</v>
      </c>
      <c r="I238">
        <v>0</v>
      </c>
    </row>
    <row r="239" spans="1:9" x14ac:dyDescent="0.25">
      <c r="A239" t="s">
        <v>111</v>
      </c>
      <c r="B239">
        <v>5500.1</v>
      </c>
      <c r="C239">
        <v>5482.59</v>
      </c>
      <c r="D239">
        <v>5421.1</v>
      </c>
      <c r="E239">
        <v>5371.09</v>
      </c>
      <c r="F239">
        <v>639.89099999999996</v>
      </c>
      <c r="G239">
        <v>0.28500300000000001</v>
      </c>
      <c r="H239">
        <v>0.72658500000000004</v>
      </c>
      <c r="I239">
        <v>0</v>
      </c>
    </row>
    <row r="240" spans="1:9" x14ac:dyDescent="0.25">
      <c r="A240" t="s">
        <v>111</v>
      </c>
      <c r="B240">
        <v>5538.01</v>
      </c>
      <c r="C240">
        <v>5520.4</v>
      </c>
      <c r="D240">
        <v>5458.91</v>
      </c>
      <c r="E240">
        <v>5408.88</v>
      </c>
      <c r="F240">
        <v>640.23299999999995</v>
      </c>
      <c r="G240">
        <v>0.283078</v>
      </c>
      <c r="H240">
        <v>0.72553000000000001</v>
      </c>
      <c r="I240">
        <v>0</v>
      </c>
    </row>
    <row r="241" spans="1:9" x14ac:dyDescent="0.25">
      <c r="A241" t="s">
        <v>111</v>
      </c>
      <c r="B241">
        <v>5545.47</v>
      </c>
      <c r="C241">
        <v>5527.94</v>
      </c>
      <c r="D241">
        <v>5466.23</v>
      </c>
      <c r="E241">
        <v>5416.21</v>
      </c>
      <c r="F241">
        <v>640.23900000000003</v>
      </c>
      <c r="G241">
        <v>0.28308</v>
      </c>
      <c r="H241">
        <v>0.72465900000000005</v>
      </c>
      <c r="I241">
        <v>0</v>
      </c>
    </row>
    <row r="242" spans="1:9" x14ac:dyDescent="0.25">
      <c r="A242" t="s">
        <v>111</v>
      </c>
      <c r="B242">
        <v>5510.33</v>
      </c>
      <c r="C242">
        <v>5492.49</v>
      </c>
      <c r="D242">
        <v>5430.83</v>
      </c>
      <c r="E242">
        <v>5380.83</v>
      </c>
      <c r="F242">
        <v>640.05799999999999</v>
      </c>
      <c r="G242">
        <v>0.263909</v>
      </c>
      <c r="H242">
        <v>0.72739900000000002</v>
      </c>
      <c r="I242">
        <v>0</v>
      </c>
    </row>
    <row r="243" spans="1:9" x14ac:dyDescent="0.25">
      <c r="A243" t="s">
        <v>111</v>
      </c>
      <c r="B243">
        <v>5561.01</v>
      </c>
      <c r="C243">
        <v>5543.5</v>
      </c>
      <c r="D243">
        <v>5487.59</v>
      </c>
      <c r="E243">
        <v>5437.63</v>
      </c>
      <c r="F243">
        <v>640.423</v>
      </c>
      <c r="G243">
        <v>0.28308</v>
      </c>
      <c r="H243">
        <v>0.71706400000000003</v>
      </c>
      <c r="I243">
        <v>0</v>
      </c>
    </row>
    <row r="244" spans="1:9" x14ac:dyDescent="0.25">
      <c r="A244" t="s">
        <v>111</v>
      </c>
      <c r="B244">
        <v>5473.6</v>
      </c>
      <c r="C244">
        <v>5455.67</v>
      </c>
      <c r="D244">
        <v>5418.27</v>
      </c>
      <c r="E244">
        <v>5368.41</v>
      </c>
      <c r="F244">
        <v>640.17600000000004</v>
      </c>
      <c r="G244">
        <v>0.26060299999999997</v>
      </c>
      <c r="H244">
        <v>0.72718499999999997</v>
      </c>
      <c r="I244">
        <v>0</v>
      </c>
    </row>
    <row r="245" spans="1:9" x14ac:dyDescent="0.25">
      <c r="A245" t="s">
        <v>111</v>
      </c>
      <c r="B245">
        <v>5526.27</v>
      </c>
      <c r="C245">
        <v>5508.92</v>
      </c>
      <c r="D245">
        <v>5471.99</v>
      </c>
      <c r="E245">
        <v>5422.19</v>
      </c>
      <c r="F245">
        <v>639.82299999999998</v>
      </c>
      <c r="G245">
        <v>0.28319800000000001</v>
      </c>
      <c r="H245">
        <v>0.72064899999999998</v>
      </c>
      <c r="I245">
        <v>0</v>
      </c>
    </row>
    <row r="246" spans="1:9" x14ac:dyDescent="0.25">
      <c r="A246" t="s">
        <v>111</v>
      </c>
      <c r="B246">
        <v>5516.19</v>
      </c>
      <c r="C246">
        <v>5498.9</v>
      </c>
      <c r="D246">
        <v>5461.86</v>
      </c>
      <c r="E246">
        <v>5412.02</v>
      </c>
      <c r="F246">
        <v>639.92700000000002</v>
      </c>
      <c r="G246">
        <v>0.28214699999999998</v>
      </c>
      <c r="H246">
        <v>0.71882400000000002</v>
      </c>
      <c r="I246">
        <v>0</v>
      </c>
    </row>
    <row r="247" spans="1:9" x14ac:dyDescent="0.25">
      <c r="A247" t="s">
        <v>111</v>
      </c>
      <c r="B247">
        <v>5501.36</v>
      </c>
      <c r="C247">
        <v>5484</v>
      </c>
      <c r="D247">
        <v>5446.86</v>
      </c>
      <c r="E247">
        <v>5397.1</v>
      </c>
      <c r="F247">
        <v>640.31700000000001</v>
      </c>
      <c r="G247">
        <v>0.283165</v>
      </c>
      <c r="H247">
        <v>0.72395399999999999</v>
      </c>
      <c r="I247">
        <v>0</v>
      </c>
    </row>
    <row r="248" spans="1:9" x14ac:dyDescent="0.25">
      <c r="A248" t="s">
        <v>111</v>
      </c>
      <c r="B248">
        <v>5497.82</v>
      </c>
      <c r="C248">
        <v>5480.57</v>
      </c>
      <c r="D248">
        <v>5443.33</v>
      </c>
      <c r="E248">
        <v>5393.54</v>
      </c>
      <c r="F248">
        <v>640.46900000000005</v>
      </c>
      <c r="G248">
        <v>0.26224399999999998</v>
      </c>
      <c r="H248">
        <v>0.70653200000000005</v>
      </c>
      <c r="I248">
        <v>0</v>
      </c>
    </row>
    <row r="249" spans="1:9" x14ac:dyDescent="0.25">
      <c r="A249" t="s">
        <v>111</v>
      </c>
      <c r="B249">
        <v>5506.37</v>
      </c>
      <c r="C249">
        <v>5488.39</v>
      </c>
      <c r="D249">
        <v>5451.18</v>
      </c>
      <c r="E249">
        <v>5401.35</v>
      </c>
      <c r="F249">
        <v>640.61500000000001</v>
      </c>
      <c r="G249">
        <v>0.28309400000000001</v>
      </c>
      <c r="H249">
        <v>0.70653100000000002</v>
      </c>
      <c r="I249">
        <v>0</v>
      </c>
    </row>
    <row r="250" spans="1:9" x14ac:dyDescent="0.25">
      <c r="A250" t="s">
        <v>111</v>
      </c>
      <c r="B250">
        <v>5525.6</v>
      </c>
      <c r="C250">
        <v>5508.38</v>
      </c>
      <c r="D250">
        <v>5471.46</v>
      </c>
      <c r="E250">
        <v>5421.65</v>
      </c>
      <c r="F250">
        <v>640.44899999999996</v>
      </c>
      <c r="G250">
        <v>0.28311199999999997</v>
      </c>
      <c r="H250">
        <v>0.72575699999999999</v>
      </c>
      <c r="I250">
        <v>0</v>
      </c>
    </row>
    <row r="251" spans="1:9" x14ac:dyDescent="0.25">
      <c r="A251" t="s">
        <v>111</v>
      </c>
      <c r="B251">
        <v>5506.04</v>
      </c>
      <c r="C251">
        <v>5488.79</v>
      </c>
      <c r="D251">
        <v>5427.18</v>
      </c>
      <c r="E251">
        <v>5377.14</v>
      </c>
      <c r="F251">
        <v>640.31200000000001</v>
      </c>
      <c r="G251">
        <v>0.28310099999999999</v>
      </c>
      <c r="H251">
        <v>0.716638</v>
      </c>
      <c r="I251">
        <v>0</v>
      </c>
    </row>
    <row r="252" spans="1:9" x14ac:dyDescent="0.25">
      <c r="A252" t="s">
        <v>111</v>
      </c>
      <c r="B252">
        <v>5554.35</v>
      </c>
      <c r="C252">
        <v>5536.59</v>
      </c>
      <c r="D252">
        <v>5475.01</v>
      </c>
      <c r="E252">
        <v>5424.94</v>
      </c>
      <c r="F252">
        <v>640.60500000000002</v>
      </c>
      <c r="G252">
        <v>0.28351599999999999</v>
      </c>
      <c r="H252">
        <v>0.72777599999999998</v>
      </c>
      <c r="I252">
        <v>0</v>
      </c>
    </row>
    <row r="253" spans="1:9" x14ac:dyDescent="0.25">
      <c r="A253" t="s">
        <v>111</v>
      </c>
      <c r="B253">
        <v>5525.62</v>
      </c>
      <c r="C253">
        <v>5507.79</v>
      </c>
      <c r="D253">
        <v>5446.28</v>
      </c>
      <c r="E253">
        <v>5396.3</v>
      </c>
      <c r="F253">
        <v>640.16300000000001</v>
      </c>
      <c r="G253">
        <v>0.28313300000000002</v>
      </c>
      <c r="H253">
        <v>0.72765899999999994</v>
      </c>
      <c r="I253">
        <v>0</v>
      </c>
    </row>
    <row r="254" spans="1:9" x14ac:dyDescent="0.25">
      <c r="A254" t="s">
        <v>111</v>
      </c>
      <c r="B254">
        <v>5577.35</v>
      </c>
      <c r="C254">
        <v>5559.55</v>
      </c>
      <c r="D254">
        <v>5497.94</v>
      </c>
      <c r="E254">
        <v>5447.92</v>
      </c>
      <c r="F254">
        <v>640.50800000000004</v>
      </c>
      <c r="G254">
        <v>0.28460400000000002</v>
      </c>
      <c r="H254">
        <v>0.72709900000000005</v>
      </c>
      <c r="I254">
        <v>0</v>
      </c>
    </row>
    <row r="255" spans="1:9" x14ac:dyDescent="0.25">
      <c r="A255" t="s">
        <v>111</v>
      </c>
      <c r="B255">
        <v>5504.64</v>
      </c>
      <c r="C255">
        <v>5486.67</v>
      </c>
      <c r="D255">
        <v>5424.52</v>
      </c>
      <c r="E255">
        <v>5374.48</v>
      </c>
      <c r="F255">
        <v>639.58000000000004</v>
      </c>
      <c r="G255">
        <v>0.28311999999999998</v>
      </c>
      <c r="H255">
        <v>0.70653200000000005</v>
      </c>
      <c r="I255">
        <v>0</v>
      </c>
    </row>
    <row r="256" spans="1:9" x14ac:dyDescent="0.25">
      <c r="A256" t="s">
        <v>111</v>
      </c>
      <c r="B256">
        <v>5562.26</v>
      </c>
      <c r="C256">
        <v>5544.32</v>
      </c>
      <c r="D256">
        <v>5482.93</v>
      </c>
      <c r="E256">
        <v>5432.94</v>
      </c>
      <c r="F256">
        <v>640.32500000000005</v>
      </c>
      <c r="G256">
        <v>0.28310999999999997</v>
      </c>
      <c r="H256">
        <v>0.72789899999999996</v>
      </c>
      <c r="I256">
        <v>0</v>
      </c>
    </row>
    <row r="257" spans="1:9" x14ac:dyDescent="0.25">
      <c r="A257" t="s">
        <v>111</v>
      </c>
      <c r="B257">
        <v>5523</v>
      </c>
      <c r="C257">
        <v>5505.46</v>
      </c>
      <c r="D257">
        <v>5443.88</v>
      </c>
      <c r="E257">
        <v>5393.86</v>
      </c>
      <c r="F257">
        <v>640.02</v>
      </c>
      <c r="G257">
        <v>0.28311700000000001</v>
      </c>
      <c r="H257">
        <v>0.72786399999999996</v>
      </c>
      <c r="I257">
        <v>0</v>
      </c>
    </row>
    <row r="258" spans="1:9" x14ac:dyDescent="0.25">
      <c r="A258" t="s">
        <v>111</v>
      </c>
      <c r="B258">
        <v>5553.87</v>
      </c>
      <c r="C258">
        <v>5536.22</v>
      </c>
      <c r="D258">
        <v>5474.63</v>
      </c>
      <c r="E258">
        <v>5424.54</v>
      </c>
      <c r="F258">
        <v>640.21400000000006</v>
      </c>
      <c r="G258">
        <v>0.28312399999999999</v>
      </c>
      <c r="H258">
        <v>0.72739900000000002</v>
      </c>
      <c r="I258">
        <v>0</v>
      </c>
    </row>
    <row r="259" spans="1:9" x14ac:dyDescent="0.25">
      <c r="A259" t="s">
        <v>111</v>
      </c>
      <c r="B259">
        <v>5496.73</v>
      </c>
      <c r="C259">
        <v>5479.13</v>
      </c>
      <c r="D259">
        <v>5417.54</v>
      </c>
      <c r="E259">
        <v>5367.53</v>
      </c>
      <c r="F259">
        <v>640.09100000000001</v>
      </c>
      <c r="G259">
        <v>0.283273</v>
      </c>
      <c r="H259">
        <v>0.72295900000000002</v>
      </c>
      <c r="I259">
        <v>0</v>
      </c>
    </row>
    <row r="260" spans="1:9" x14ac:dyDescent="0.25">
      <c r="A260" t="s">
        <v>111</v>
      </c>
      <c r="B260">
        <v>5525.67</v>
      </c>
      <c r="C260">
        <v>5508.1</v>
      </c>
      <c r="D260">
        <v>5446.28</v>
      </c>
      <c r="E260">
        <v>5396.27</v>
      </c>
      <c r="F260">
        <v>639.99699999999996</v>
      </c>
      <c r="G260">
        <v>0.28308499999999998</v>
      </c>
      <c r="H260">
        <v>0.72109199999999996</v>
      </c>
      <c r="I260">
        <v>0</v>
      </c>
    </row>
    <row r="261" spans="1:9" x14ac:dyDescent="0.25">
      <c r="A261" t="s">
        <v>111</v>
      </c>
      <c r="B261">
        <v>5532.53</v>
      </c>
      <c r="C261">
        <v>5514.91</v>
      </c>
      <c r="D261">
        <v>5453.14</v>
      </c>
      <c r="E261">
        <v>5403.12</v>
      </c>
      <c r="F261">
        <v>640.52</v>
      </c>
      <c r="G261">
        <v>0.28319100000000003</v>
      </c>
      <c r="H261">
        <v>0.72789899999999996</v>
      </c>
      <c r="I261">
        <v>0</v>
      </c>
    </row>
    <row r="262" spans="1:9" x14ac:dyDescent="0.25">
      <c r="A262" t="s">
        <v>111</v>
      </c>
      <c r="B262">
        <v>5553.01</v>
      </c>
      <c r="C262">
        <v>5535.34</v>
      </c>
      <c r="D262">
        <v>5473.57</v>
      </c>
      <c r="E262">
        <v>5423.6</v>
      </c>
      <c r="F262">
        <v>640.00599999999997</v>
      </c>
      <c r="G262">
        <v>0.28311700000000001</v>
      </c>
      <c r="H262">
        <v>0.72107100000000002</v>
      </c>
      <c r="I262">
        <v>0</v>
      </c>
    </row>
    <row r="263" spans="1:9" x14ac:dyDescent="0.25">
      <c r="A263" t="s">
        <v>111</v>
      </c>
      <c r="B263">
        <v>5531.15</v>
      </c>
      <c r="C263">
        <v>5513.64</v>
      </c>
      <c r="D263">
        <v>5452.14</v>
      </c>
      <c r="E263">
        <v>5402.17</v>
      </c>
      <c r="F263">
        <v>639.53700000000003</v>
      </c>
      <c r="G263">
        <v>0.28307900000000003</v>
      </c>
      <c r="H263">
        <v>0.70651299999999995</v>
      </c>
      <c r="I263">
        <v>0</v>
      </c>
    </row>
    <row r="264" spans="1:9" x14ac:dyDescent="0.25">
      <c r="A264" t="s">
        <v>111</v>
      </c>
      <c r="B264">
        <v>5553.91</v>
      </c>
      <c r="C264">
        <v>5536.32</v>
      </c>
      <c r="D264">
        <v>5474.86</v>
      </c>
      <c r="E264">
        <v>5424.91</v>
      </c>
      <c r="F264">
        <v>640.05399999999997</v>
      </c>
      <c r="G264">
        <v>0.28311799999999998</v>
      </c>
      <c r="H264">
        <v>0.72779700000000003</v>
      </c>
      <c r="I264">
        <v>0</v>
      </c>
    </row>
    <row r="265" spans="1:9" x14ac:dyDescent="0.25">
      <c r="A265" t="s">
        <v>111</v>
      </c>
      <c r="B265">
        <v>5507.89</v>
      </c>
      <c r="C265">
        <v>5490.47</v>
      </c>
      <c r="D265">
        <v>5429.02</v>
      </c>
      <c r="E265">
        <v>5379.05</v>
      </c>
      <c r="F265">
        <v>639.58399999999995</v>
      </c>
      <c r="G265">
        <v>0.26848100000000003</v>
      </c>
      <c r="H265">
        <v>0.727213</v>
      </c>
      <c r="I265">
        <v>0</v>
      </c>
    </row>
    <row r="266" spans="1:9" x14ac:dyDescent="0.25">
      <c r="A266" t="s">
        <v>111</v>
      </c>
      <c r="B266">
        <v>5516.11</v>
      </c>
      <c r="C266">
        <v>5498.54</v>
      </c>
      <c r="D266">
        <v>5446.54</v>
      </c>
      <c r="E266">
        <v>5396.7</v>
      </c>
      <c r="F266">
        <v>640.02300000000002</v>
      </c>
      <c r="G266">
        <v>0.28314400000000001</v>
      </c>
      <c r="H266">
        <v>0.70652999999999999</v>
      </c>
      <c r="I266">
        <v>0</v>
      </c>
    </row>
    <row r="267" spans="1:9" x14ac:dyDescent="0.25">
      <c r="A267" t="s">
        <v>111</v>
      </c>
      <c r="B267">
        <v>5477.39</v>
      </c>
      <c r="C267">
        <v>5460.25</v>
      </c>
      <c r="D267">
        <v>5423.46</v>
      </c>
      <c r="E267">
        <v>5373.72</v>
      </c>
      <c r="F267">
        <v>640.23699999999997</v>
      </c>
      <c r="G267">
        <v>0.26120300000000002</v>
      </c>
      <c r="H267">
        <v>0.706515</v>
      </c>
      <c r="I267">
        <v>0</v>
      </c>
    </row>
    <row r="268" spans="1:9" x14ac:dyDescent="0.25">
      <c r="A268" t="s">
        <v>111</v>
      </c>
      <c r="B268">
        <v>5478.86</v>
      </c>
      <c r="C268">
        <v>5460.82</v>
      </c>
      <c r="D268">
        <v>5423.92</v>
      </c>
      <c r="E268">
        <v>5374.18</v>
      </c>
      <c r="F268">
        <v>640.298</v>
      </c>
      <c r="G268">
        <v>0.283086</v>
      </c>
      <c r="H268">
        <v>0.70652899999999996</v>
      </c>
      <c r="I268">
        <v>0</v>
      </c>
    </row>
    <row r="269" spans="1:9" x14ac:dyDescent="0.25">
      <c r="A269" t="s">
        <v>111</v>
      </c>
      <c r="B269">
        <v>5511.18</v>
      </c>
      <c r="C269">
        <v>5493.86</v>
      </c>
      <c r="D269">
        <v>5432.05</v>
      </c>
      <c r="E269">
        <v>5382.05</v>
      </c>
      <c r="F269">
        <v>639.64599999999996</v>
      </c>
      <c r="G269">
        <v>0.28345999999999999</v>
      </c>
      <c r="H269">
        <v>0.72175699999999998</v>
      </c>
      <c r="I269">
        <v>0</v>
      </c>
    </row>
    <row r="270" spans="1:9" x14ac:dyDescent="0.25">
      <c r="A270" t="s">
        <v>111</v>
      </c>
      <c r="B270">
        <v>5532.52</v>
      </c>
      <c r="C270">
        <v>5514.9</v>
      </c>
      <c r="D270">
        <v>5453.24</v>
      </c>
      <c r="E270">
        <v>5403.29</v>
      </c>
      <c r="F270">
        <v>640.13099999999997</v>
      </c>
      <c r="G270">
        <v>0.28310200000000002</v>
      </c>
      <c r="H270">
        <v>0.72194000000000003</v>
      </c>
      <c r="I270">
        <v>0</v>
      </c>
    </row>
    <row r="271" spans="1:9" x14ac:dyDescent="0.25">
      <c r="A271" t="s">
        <v>111</v>
      </c>
      <c r="B271">
        <v>5537.44</v>
      </c>
      <c r="C271">
        <v>5519.7</v>
      </c>
      <c r="D271">
        <v>5457.86</v>
      </c>
      <c r="E271">
        <v>5407.91</v>
      </c>
      <c r="F271">
        <v>638.87800000000004</v>
      </c>
      <c r="G271">
        <v>0.26749699999999998</v>
      </c>
      <c r="H271">
        <v>0.71010099999999998</v>
      </c>
      <c r="I271">
        <v>0</v>
      </c>
    </row>
    <row r="272" spans="1:9" x14ac:dyDescent="0.25">
      <c r="A272" t="s">
        <v>111</v>
      </c>
      <c r="B272">
        <v>5559.48</v>
      </c>
      <c r="C272">
        <v>5542.11</v>
      </c>
      <c r="D272">
        <v>5480.4</v>
      </c>
      <c r="E272">
        <v>5430.46</v>
      </c>
      <c r="F272">
        <v>639.97</v>
      </c>
      <c r="G272">
        <v>0.26312400000000002</v>
      </c>
      <c r="H272">
        <v>0.72782800000000003</v>
      </c>
      <c r="I272">
        <v>0</v>
      </c>
    </row>
    <row r="273" spans="1:25" x14ac:dyDescent="0.25">
      <c r="A273" t="s">
        <v>111</v>
      </c>
      <c r="B273">
        <v>5511.18</v>
      </c>
      <c r="C273">
        <v>5493.48</v>
      </c>
      <c r="D273">
        <v>5431.93</v>
      </c>
      <c r="E273">
        <v>5381.94</v>
      </c>
      <c r="F273">
        <v>640.42999999999995</v>
      </c>
      <c r="G273">
        <v>0.28329399999999999</v>
      </c>
      <c r="H273">
        <v>0.74670000000000003</v>
      </c>
      <c r="I273">
        <v>0</v>
      </c>
    </row>
    <row r="274" spans="1:25" x14ac:dyDescent="0.25">
      <c r="A274" t="s">
        <v>111</v>
      </c>
      <c r="B274">
        <v>5540.29</v>
      </c>
      <c r="C274">
        <v>5522.67</v>
      </c>
      <c r="D274">
        <v>5461.02</v>
      </c>
      <c r="E274">
        <v>5411.01</v>
      </c>
      <c r="F274">
        <v>640.26700000000005</v>
      </c>
      <c r="G274">
        <v>0.26329799999999998</v>
      </c>
      <c r="H274">
        <v>0.71953500000000004</v>
      </c>
      <c r="I274">
        <v>0</v>
      </c>
    </row>
    <row r="275" spans="1:25" x14ac:dyDescent="0.25">
      <c r="A275" t="s">
        <v>111</v>
      </c>
      <c r="B275">
        <v>5537.9</v>
      </c>
      <c r="C275">
        <v>5520.35</v>
      </c>
      <c r="D275">
        <v>5458.68</v>
      </c>
      <c r="E275">
        <v>5408.72</v>
      </c>
      <c r="F275">
        <v>639.41300000000001</v>
      </c>
      <c r="G275">
        <v>0.28328300000000001</v>
      </c>
      <c r="H275">
        <v>0.706511</v>
      </c>
      <c r="I275">
        <v>0</v>
      </c>
    </row>
    <row r="276" spans="1:25" x14ac:dyDescent="0.25">
      <c r="A276" t="s">
        <v>111</v>
      </c>
      <c r="B276">
        <v>5526.53</v>
      </c>
      <c r="C276">
        <v>5508.87</v>
      </c>
      <c r="D276">
        <v>5447.17</v>
      </c>
      <c r="E276">
        <v>5397.25</v>
      </c>
      <c r="F276">
        <v>639.66800000000001</v>
      </c>
      <c r="G276">
        <v>0.28308</v>
      </c>
      <c r="H276">
        <v>0.727746</v>
      </c>
      <c r="I276">
        <v>0</v>
      </c>
    </row>
    <row r="277" spans="1:25" x14ac:dyDescent="0.25">
      <c r="A277" t="s">
        <v>111</v>
      </c>
      <c r="B277">
        <v>5532.73</v>
      </c>
      <c r="C277">
        <v>5515.16</v>
      </c>
      <c r="D277">
        <v>5453.62</v>
      </c>
      <c r="E277">
        <v>5403.62</v>
      </c>
      <c r="F277">
        <v>640.41</v>
      </c>
      <c r="G277">
        <v>0.283169</v>
      </c>
      <c r="H277">
        <v>0.70881700000000003</v>
      </c>
      <c r="I277">
        <v>0</v>
      </c>
    </row>
    <row r="278" spans="1:25" x14ac:dyDescent="0.25">
      <c r="A278" t="s">
        <v>111</v>
      </c>
      <c r="B278">
        <v>5528.07</v>
      </c>
      <c r="C278">
        <v>5510.65</v>
      </c>
      <c r="D278">
        <v>5448.56</v>
      </c>
      <c r="E278">
        <v>5398.59</v>
      </c>
      <c r="F278">
        <v>639.74300000000005</v>
      </c>
      <c r="G278">
        <v>0.28391300000000003</v>
      </c>
      <c r="H278">
        <v>0.72719400000000001</v>
      </c>
      <c r="I278">
        <v>0</v>
      </c>
    </row>
    <row r="279" spans="1:25" x14ac:dyDescent="0.25">
      <c r="A279" t="s">
        <v>111</v>
      </c>
      <c r="B279">
        <v>5526.06</v>
      </c>
      <c r="C279">
        <v>5508.38</v>
      </c>
      <c r="D279">
        <v>5446.81</v>
      </c>
      <c r="E279">
        <v>5396.81</v>
      </c>
      <c r="F279">
        <v>639.73500000000001</v>
      </c>
      <c r="G279">
        <v>0.28321800000000003</v>
      </c>
      <c r="H279">
        <v>0.72447700000000004</v>
      </c>
      <c r="I279">
        <v>0</v>
      </c>
      <c r="R279" t="s">
        <v>69</v>
      </c>
      <c r="U279" t="s">
        <v>68</v>
      </c>
      <c r="X279" t="s">
        <v>66</v>
      </c>
    </row>
    <row r="280" spans="1:25" x14ac:dyDescent="0.25">
      <c r="A280" t="s">
        <v>111</v>
      </c>
      <c r="B280">
        <v>5513.77</v>
      </c>
      <c r="C280">
        <v>5496.3</v>
      </c>
      <c r="D280">
        <v>5434.88</v>
      </c>
      <c r="E280">
        <v>5384.9</v>
      </c>
      <c r="F280">
        <v>640.11300000000006</v>
      </c>
      <c r="G280">
        <v>0.26063999999999998</v>
      </c>
      <c r="H280">
        <v>0.72133000000000003</v>
      </c>
      <c r="I280">
        <v>0</v>
      </c>
      <c r="R280">
        <f>AVERAGE(B231:B280)</f>
        <v>5526.5366000000013</v>
      </c>
      <c r="S280">
        <f>AVERAGE(C231:C280)</f>
        <v>5508.9562000000014</v>
      </c>
      <c r="U280">
        <f>_xlfn.VAR.P(B231:B280)</f>
        <v>550.58336244000088</v>
      </c>
      <c r="V280">
        <f>_xlfn.VAR.P(C231:C280)</f>
        <v>549.52358356000036</v>
      </c>
      <c r="X280">
        <f>1.96*SQRT(U280)/50</f>
        <v>0.9198089030118175</v>
      </c>
      <c r="Y280">
        <f>1.96*SQRT(V280)/50</f>
        <v>0.91892323914548968</v>
      </c>
    </row>
    <row r="281" spans="1:25" x14ac:dyDescent="0.25">
      <c r="A281" t="s">
        <v>111</v>
      </c>
      <c r="B281">
        <v>276337.61856700003</v>
      </c>
      <c r="C281" t="s">
        <v>36</v>
      </c>
    </row>
    <row r="282" spans="1:25" x14ac:dyDescent="0.25">
      <c r="A282" t="s">
        <v>97</v>
      </c>
      <c r="B282">
        <v>10777.3</v>
      </c>
      <c r="C282">
        <v>10773.2</v>
      </c>
      <c r="D282">
        <v>10736.1</v>
      </c>
      <c r="E282">
        <v>10378.9</v>
      </c>
      <c r="F282">
        <v>6854.82</v>
      </c>
      <c r="G282">
        <v>0.26891900000000002</v>
      </c>
      <c r="H282">
        <v>0.72507999999999995</v>
      </c>
      <c r="I282">
        <v>0</v>
      </c>
    </row>
    <row r="283" spans="1:25" x14ac:dyDescent="0.25">
      <c r="A283" t="s">
        <v>97</v>
      </c>
      <c r="B283">
        <v>10793.5</v>
      </c>
      <c r="C283">
        <v>10789.7</v>
      </c>
      <c r="D283">
        <v>10752.7</v>
      </c>
      <c r="E283">
        <v>10395.1</v>
      </c>
      <c r="F283">
        <v>6859.71</v>
      </c>
      <c r="G283">
        <v>0.28308</v>
      </c>
      <c r="H283">
        <v>0.72402200000000005</v>
      </c>
      <c r="I283">
        <v>0</v>
      </c>
    </row>
    <row r="284" spans="1:25" x14ac:dyDescent="0.25">
      <c r="A284" t="s">
        <v>97</v>
      </c>
      <c r="B284">
        <v>10798.2</v>
      </c>
      <c r="C284">
        <v>10793.8</v>
      </c>
      <c r="D284">
        <v>10756.6</v>
      </c>
      <c r="E284">
        <v>10399.1</v>
      </c>
      <c r="F284">
        <v>6858.11</v>
      </c>
      <c r="G284">
        <v>0.28320400000000001</v>
      </c>
      <c r="H284">
        <v>0.72292500000000004</v>
      </c>
      <c r="I284">
        <v>0</v>
      </c>
    </row>
    <row r="285" spans="1:25" x14ac:dyDescent="0.25">
      <c r="A285" t="s">
        <v>97</v>
      </c>
      <c r="B285">
        <v>10810.8</v>
      </c>
      <c r="C285">
        <v>10807.3</v>
      </c>
      <c r="D285">
        <v>10769.6</v>
      </c>
      <c r="E285">
        <v>10412.1</v>
      </c>
      <c r="F285">
        <v>6866.15</v>
      </c>
      <c r="G285">
        <v>0.28316200000000002</v>
      </c>
      <c r="H285">
        <v>0.72272899999999995</v>
      </c>
      <c r="I285">
        <v>0</v>
      </c>
    </row>
    <row r="286" spans="1:25" x14ac:dyDescent="0.25">
      <c r="A286" t="s">
        <v>97</v>
      </c>
      <c r="B286">
        <v>10746.9</v>
      </c>
      <c r="C286">
        <v>10743.4</v>
      </c>
      <c r="D286">
        <v>10706.1</v>
      </c>
      <c r="E286">
        <v>10348.700000000001</v>
      </c>
      <c r="F286">
        <v>6866.16</v>
      </c>
      <c r="G286">
        <v>0.26094899999999999</v>
      </c>
      <c r="H286">
        <v>0.72399000000000002</v>
      </c>
      <c r="I286">
        <v>0</v>
      </c>
    </row>
    <row r="287" spans="1:25" x14ac:dyDescent="0.25">
      <c r="A287" t="s">
        <v>97</v>
      </c>
      <c r="B287">
        <v>10779.7</v>
      </c>
      <c r="C287">
        <v>10773.7</v>
      </c>
      <c r="D287">
        <v>10736.6</v>
      </c>
      <c r="E287">
        <v>10379.200000000001</v>
      </c>
      <c r="F287">
        <v>6859.72</v>
      </c>
      <c r="G287">
        <v>0.28369100000000003</v>
      </c>
      <c r="H287">
        <v>0.70652899999999996</v>
      </c>
      <c r="I287">
        <v>0</v>
      </c>
    </row>
    <row r="288" spans="1:25" x14ac:dyDescent="0.25">
      <c r="A288" t="s">
        <v>97</v>
      </c>
      <c r="B288">
        <v>10806.6</v>
      </c>
      <c r="C288">
        <v>10802.3</v>
      </c>
      <c r="D288">
        <v>10765.1</v>
      </c>
      <c r="E288">
        <v>10407.799999999999</v>
      </c>
      <c r="F288">
        <v>6861.64</v>
      </c>
      <c r="G288">
        <v>0.27913900000000003</v>
      </c>
      <c r="H288">
        <v>0.72766200000000003</v>
      </c>
      <c r="I288">
        <v>0</v>
      </c>
    </row>
    <row r="289" spans="1:9" x14ac:dyDescent="0.25">
      <c r="A289" t="s">
        <v>97</v>
      </c>
      <c r="B289">
        <v>10767.8</v>
      </c>
      <c r="C289">
        <v>10764.1</v>
      </c>
      <c r="D289">
        <v>10726.8</v>
      </c>
      <c r="E289">
        <v>10369.299999999999</v>
      </c>
      <c r="F289">
        <v>6863.01</v>
      </c>
      <c r="G289">
        <v>0.283078</v>
      </c>
      <c r="H289">
        <v>0.72789400000000004</v>
      </c>
      <c r="I289">
        <v>0</v>
      </c>
    </row>
    <row r="290" spans="1:9" x14ac:dyDescent="0.25">
      <c r="A290" t="s">
        <v>97</v>
      </c>
      <c r="B290">
        <v>10817.9</v>
      </c>
      <c r="C290">
        <v>10814.2</v>
      </c>
      <c r="D290">
        <v>10776.4</v>
      </c>
      <c r="E290">
        <v>10419</v>
      </c>
      <c r="F290">
        <v>6847.52</v>
      </c>
      <c r="G290">
        <v>0.283078</v>
      </c>
      <c r="H290">
        <v>0.72319500000000003</v>
      </c>
      <c r="I290">
        <v>0</v>
      </c>
    </row>
    <row r="291" spans="1:9" x14ac:dyDescent="0.25">
      <c r="A291" t="s">
        <v>97</v>
      </c>
      <c r="B291">
        <v>10800.6</v>
      </c>
      <c r="C291">
        <v>10796.2</v>
      </c>
      <c r="D291">
        <v>10758.5</v>
      </c>
      <c r="E291">
        <v>10401.1</v>
      </c>
      <c r="F291">
        <v>6863.88</v>
      </c>
      <c r="G291">
        <v>0.283082</v>
      </c>
      <c r="H291">
        <v>0.72666299999999995</v>
      </c>
      <c r="I291">
        <v>0</v>
      </c>
    </row>
    <row r="292" spans="1:9" x14ac:dyDescent="0.25">
      <c r="A292" t="s">
        <v>97</v>
      </c>
      <c r="B292">
        <v>10798.5</v>
      </c>
      <c r="C292">
        <v>10795</v>
      </c>
      <c r="D292">
        <v>10757.8</v>
      </c>
      <c r="E292">
        <v>10400.1</v>
      </c>
      <c r="F292">
        <v>6859.58</v>
      </c>
      <c r="G292">
        <v>0.28321600000000002</v>
      </c>
      <c r="H292">
        <v>0.72578900000000002</v>
      </c>
      <c r="I292">
        <v>0</v>
      </c>
    </row>
    <row r="293" spans="1:9" x14ac:dyDescent="0.25">
      <c r="A293" t="s">
        <v>97</v>
      </c>
      <c r="B293">
        <v>10756.6</v>
      </c>
      <c r="C293">
        <v>10752.3</v>
      </c>
      <c r="D293">
        <v>10715</v>
      </c>
      <c r="E293">
        <v>10357.6</v>
      </c>
      <c r="F293">
        <v>6862.61</v>
      </c>
      <c r="G293">
        <v>0.283078</v>
      </c>
      <c r="H293">
        <v>0.72632399999999997</v>
      </c>
      <c r="I293">
        <v>0</v>
      </c>
    </row>
    <row r="294" spans="1:9" x14ac:dyDescent="0.25">
      <c r="A294" t="s">
        <v>97</v>
      </c>
      <c r="B294">
        <v>10740.9</v>
      </c>
      <c r="C294">
        <v>10736.5</v>
      </c>
      <c r="D294">
        <v>10699.2</v>
      </c>
      <c r="E294">
        <v>10341.700000000001</v>
      </c>
      <c r="F294">
        <v>6861.45</v>
      </c>
      <c r="G294">
        <v>0.28312399999999999</v>
      </c>
      <c r="H294">
        <v>0.72115600000000002</v>
      </c>
      <c r="I294">
        <v>0</v>
      </c>
    </row>
    <row r="295" spans="1:9" x14ac:dyDescent="0.25">
      <c r="A295" t="s">
        <v>97</v>
      </c>
      <c r="B295">
        <v>10762.6</v>
      </c>
      <c r="C295">
        <v>10758.5</v>
      </c>
      <c r="D295">
        <v>10721.6</v>
      </c>
      <c r="E295">
        <v>10364.299999999999</v>
      </c>
      <c r="F295">
        <v>6864.17</v>
      </c>
      <c r="G295">
        <v>0.26416299999999998</v>
      </c>
      <c r="H295">
        <v>0.72168900000000002</v>
      </c>
      <c r="I295">
        <v>0</v>
      </c>
    </row>
    <row r="296" spans="1:9" x14ac:dyDescent="0.25">
      <c r="A296" t="s">
        <v>97</v>
      </c>
      <c r="B296">
        <v>10744.9</v>
      </c>
      <c r="C296">
        <v>10740.5</v>
      </c>
      <c r="D296">
        <v>10703.3</v>
      </c>
      <c r="E296">
        <v>10346.200000000001</v>
      </c>
      <c r="F296">
        <v>6848.31</v>
      </c>
      <c r="G296">
        <v>0.260683</v>
      </c>
      <c r="H296">
        <v>0.72789599999999999</v>
      </c>
      <c r="I296">
        <v>0</v>
      </c>
    </row>
    <row r="297" spans="1:9" x14ac:dyDescent="0.25">
      <c r="A297" t="s">
        <v>97</v>
      </c>
      <c r="B297">
        <v>10762.8</v>
      </c>
      <c r="C297">
        <v>10758.9</v>
      </c>
      <c r="D297">
        <v>10721.6</v>
      </c>
      <c r="E297">
        <v>10364.299999999999</v>
      </c>
      <c r="F297">
        <v>6859.14</v>
      </c>
      <c r="G297">
        <v>0.28308299999999997</v>
      </c>
      <c r="H297">
        <v>0.70653200000000005</v>
      </c>
      <c r="I297">
        <v>0</v>
      </c>
    </row>
    <row r="298" spans="1:9" x14ac:dyDescent="0.25">
      <c r="A298" t="s">
        <v>97</v>
      </c>
      <c r="B298">
        <v>10763.3</v>
      </c>
      <c r="C298">
        <v>10759.3</v>
      </c>
      <c r="D298">
        <v>10721.9</v>
      </c>
      <c r="E298">
        <v>10364.299999999999</v>
      </c>
      <c r="F298">
        <v>6853.54</v>
      </c>
      <c r="G298">
        <v>0.28313700000000003</v>
      </c>
      <c r="H298">
        <v>0.70653200000000005</v>
      </c>
      <c r="I298">
        <v>0</v>
      </c>
    </row>
    <row r="299" spans="1:9" x14ac:dyDescent="0.25">
      <c r="A299" t="s">
        <v>97</v>
      </c>
      <c r="B299">
        <v>10775.6</v>
      </c>
      <c r="C299">
        <v>10772.1</v>
      </c>
      <c r="D299">
        <v>10734.4</v>
      </c>
      <c r="E299">
        <v>10377.1</v>
      </c>
      <c r="F299">
        <v>6855.88</v>
      </c>
      <c r="G299">
        <v>0.28312700000000002</v>
      </c>
      <c r="H299">
        <v>0.72149600000000003</v>
      </c>
      <c r="I299">
        <v>0</v>
      </c>
    </row>
    <row r="300" spans="1:9" x14ac:dyDescent="0.25">
      <c r="A300" t="s">
        <v>97</v>
      </c>
      <c r="B300">
        <v>10782.6</v>
      </c>
      <c r="C300">
        <v>10779</v>
      </c>
      <c r="D300">
        <v>10741.9</v>
      </c>
      <c r="E300">
        <v>10384.4</v>
      </c>
      <c r="F300">
        <v>6862.42</v>
      </c>
      <c r="G300">
        <v>0.28309299999999998</v>
      </c>
      <c r="H300">
        <v>0.72742799999999996</v>
      </c>
      <c r="I300">
        <v>0</v>
      </c>
    </row>
    <row r="301" spans="1:9" x14ac:dyDescent="0.25">
      <c r="A301" t="s">
        <v>97</v>
      </c>
      <c r="B301">
        <v>10779</v>
      </c>
      <c r="C301">
        <v>10775.4</v>
      </c>
      <c r="D301">
        <v>10738</v>
      </c>
      <c r="E301">
        <v>10380.5</v>
      </c>
      <c r="F301">
        <v>6862.7</v>
      </c>
      <c r="G301">
        <v>0.26098399999999999</v>
      </c>
      <c r="H301">
        <v>0.70652499999999996</v>
      </c>
      <c r="I301">
        <v>0</v>
      </c>
    </row>
    <row r="302" spans="1:9" x14ac:dyDescent="0.25">
      <c r="A302" t="s">
        <v>97</v>
      </c>
      <c r="B302">
        <v>10808</v>
      </c>
      <c r="C302">
        <v>10803.6</v>
      </c>
      <c r="D302">
        <v>10766.5</v>
      </c>
      <c r="E302">
        <v>10409.1</v>
      </c>
      <c r="F302">
        <v>6866.48</v>
      </c>
      <c r="G302">
        <v>0.28308299999999997</v>
      </c>
      <c r="H302">
        <v>0.72786799999999996</v>
      </c>
      <c r="I302">
        <v>0</v>
      </c>
    </row>
    <row r="303" spans="1:9" x14ac:dyDescent="0.25">
      <c r="A303" t="s">
        <v>97</v>
      </c>
      <c r="B303">
        <v>10778</v>
      </c>
      <c r="C303">
        <v>10773.6</v>
      </c>
      <c r="D303">
        <v>10736.2</v>
      </c>
      <c r="E303">
        <v>10378.700000000001</v>
      </c>
      <c r="F303">
        <v>6856.95</v>
      </c>
      <c r="G303">
        <v>0.283084</v>
      </c>
      <c r="H303">
        <v>0.721221</v>
      </c>
      <c r="I303">
        <v>0</v>
      </c>
    </row>
    <row r="304" spans="1:9" x14ac:dyDescent="0.25">
      <c r="A304" t="s">
        <v>97</v>
      </c>
      <c r="B304">
        <v>10812.1</v>
      </c>
      <c r="C304">
        <v>10807.8</v>
      </c>
      <c r="D304">
        <v>10770.7</v>
      </c>
      <c r="E304">
        <v>10413.4</v>
      </c>
      <c r="F304">
        <v>6859.06</v>
      </c>
      <c r="G304">
        <v>0.283134</v>
      </c>
      <c r="H304">
        <v>0.72114</v>
      </c>
      <c r="I304">
        <v>0</v>
      </c>
    </row>
    <row r="305" spans="1:9" x14ac:dyDescent="0.25">
      <c r="A305" t="s">
        <v>97</v>
      </c>
      <c r="B305">
        <v>10754.6</v>
      </c>
      <c r="C305">
        <v>10749.8</v>
      </c>
      <c r="D305">
        <v>10712.4</v>
      </c>
      <c r="E305">
        <v>10355</v>
      </c>
      <c r="F305">
        <v>6851.15</v>
      </c>
      <c r="G305">
        <v>0.28320400000000001</v>
      </c>
      <c r="H305">
        <v>0.74543599999999999</v>
      </c>
      <c r="I305">
        <v>0</v>
      </c>
    </row>
    <row r="306" spans="1:9" x14ac:dyDescent="0.25">
      <c r="A306" t="s">
        <v>97</v>
      </c>
      <c r="B306">
        <v>10800.2</v>
      </c>
      <c r="C306">
        <v>10796.2</v>
      </c>
      <c r="D306">
        <v>10759.1</v>
      </c>
      <c r="E306">
        <v>10401.700000000001</v>
      </c>
      <c r="F306">
        <v>6857.01</v>
      </c>
      <c r="G306">
        <v>0.28311199999999997</v>
      </c>
      <c r="H306">
        <v>0.72788200000000003</v>
      </c>
      <c r="I306">
        <v>0</v>
      </c>
    </row>
    <row r="307" spans="1:9" x14ac:dyDescent="0.25">
      <c r="A307" t="s">
        <v>97</v>
      </c>
      <c r="B307">
        <v>10781.2</v>
      </c>
      <c r="C307">
        <v>10777.7</v>
      </c>
      <c r="D307">
        <v>10739.8</v>
      </c>
      <c r="E307">
        <v>10382.200000000001</v>
      </c>
      <c r="F307">
        <v>6859.4</v>
      </c>
      <c r="G307">
        <v>0.27153500000000003</v>
      </c>
      <c r="H307">
        <v>0.71789099999999995</v>
      </c>
      <c r="I307">
        <v>0</v>
      </c>
    </row>
    <row r="308" spans="1:9" x14ac:dyDescent="0.25">
      <c r="A308" t="s">
        <v>97</v>
      </c>
      <c r="B308">
        <v>10757.8</v>
      </c>
      <c r="C308">
        <v>10754.3</v>
      </c>
      <c r="D308">
        <v>10716.9</v>
      </c>
      <c r="E308">
        <v>10359.200000000001</v>
      </c>
      <c r="F308">
        <v>6856.32</v>
      </c>
      <c r="G308">
        <v>0.264656</v>
      </c>
      <c r="H308">
        <v>0.72154399999999996</v>
      </c>
      <c r="I308">
        <v>0</v>
      </c>
    </row>
    <row r="309" spans="1:9" x14ac:dyDescent="0.25">
      <c r="A309" t="s">
        <v>97</v>
      </c>
      <c r="B309">
        <v>10781.3</v>
      </c>
      <c r="C309">
        <v>10777.1</v>
      </c>
      <c r="D309">
        <v>10740.1</v>
      </c>
      <c r="E309">
        <v>10382.700000000001</v>
      </c>
      <c r="F309">
        <v>6857.17</v>
      </c>
      <c r="G309">
        <v>0.28330499999999997</v>
      </c>
      <c r="H309">
        <v>0.72778799999999999</v>
      </c>
      <c r="I309">
        <v>0</v>
      </c>
    </row>
    <row r="310" spans="1:9" x14ac:dyDescent="0.25">
      <c r="A310" t="s">
        <v>97</v>
      </c>
      <c r="B310">
        <v>10771.8</v>
      </c>
      <c r="C310">
        <v>10768.3</v>
      </c>
      <c r="D310">
        <v>10731.3</v>
      </c>
      <c r="E310">
        <v>10373.9</v>
      </c>
      <c r="F310">
        <v>6861.17</v>
      </c>
      <c r="G310">
        <v>0.28313500000000003</v>
      </c>
      <c r="H310">
        <v>0.72183200000000003</v>
      </c>
      <c r="I310">
        <v>0</v>
      </c>
    </row>
    <row r="311" spans="1:9" x14ac:dyDescent="0.25">
      <c r="A311" t="s">
        <v>97</v>
      </c>
      <c r="B311">
        <v>10788.6</v>
      </c>
      <c r="C311">
        <v>10784.2</v>
      </c>
      <c r="D311">
        <v>10746.6</v>
      </c>
      <c r="E311">
        <v>10389.5</v>
      </c>
      <c r="F311">
        <v>6859.53</v>
      </c>
      <c r="G311">
        <v>0.28365200000000002</v>
      </c>
      <c r="H311">
        <v>0.72768100000000002</v>
      </c>
      <c r="I311">
        <v>0</v>
      </c>
    </row>
    <row r="312" spans="1:9" x14ac:dyDescent="0.25">
      <c r="A312" t="s">
        <v>97</v>
      </c>
      <c r="B312">
        <v>10750.2</v>
      </c>
      <c r="C312">
        <v>10746.6</v>
      </c>
      <c r="D312">
        <v>10709.5</v>
      </c>
      <c r="E312">
        <v>10352.5</v>
      </c>
      <c r="F312">
        <v>6857.92</v>
      </c>
      <c r="G312">
        <v>0.28322900000000001</v>
      </c>
      <c r="H312">
        <v>0.72536699999999998</v>
      </c>
      <c r="I312">
        <v>0</v>
      </c>
    </row>
    <row r="313" spans="1:9" x14ac:dyDescent="0.25">
      <c r="A313" t="s">
        <v>97</v>
      </c>
      <c r="B313">
        <v>10765.9</v>
      </c>
      <c r="C313">
        <v>10761.6</v>
      </c>
      <c r="D313">
        <v>10724.6</v>
      </c>
      <c r="E313">
        <v>10367.299999999999</v>
      </c>
      <c r="F313">
        <v>6862.31</v>
      </c>
      <c r="G313">
        <v>0.28310200000000002</v>
      </c>
      <c r="H313">
        <v>0.71900299999999995</v>
      </c>
      <c r="I313">
        <v>0</v>
      </c>
    </row>
    <row r="314" spans="1:9" x14ac:dyDescent="0.25">
      <c r="A314" t="s">
        <v>97</v>
      </c>
      <c r="B314">
        <v>10781.6</v>
      </c>
      <c r="C314">
        <v>10777.3</v>
      </c>
      <c r="D314">
        <v>10739.6</v>
      </c>
      <c r="E314">
        <v>10382.1</v>
      </c>
      <c r="F314">
        <v>6856.25</v>
      </c>
      <c r="G314">
        <v>0.28308</v>
      </c>
      <c r="H314">
        <v>0.72777999999999998</v>
      </c>
      <c r="I314">
        <v>0</v>
      </c>
    </row>
    <row r="315" spans="1:9" x14ac:dyDescent="0.25">
      <c r="A315" t="s">
        <v>97</v>
      </c>
      <c r="B315">
        <v>10788.3</v>
      </c>
      <c r="C315">
        <v>10784.8</v>
      </c>
      <c r="D315">
        <v>10747.6</v>
      </c>
      <c r="E315">
        <v>10390</v>
      </c>
      <c r="F315">
        <v>6857.62</v>
      </c>
      <c r="G315">
        <v>0.28024700000000002</v>
      </c>
      <c r="H315">
        <v>0.70653200000000005</v>
      </c>
      <c r="I315">
        <v>0</v>
      </c>
    </row>
    <row r="316" spans="1:9" x14ac:dyDescent="0.25">
      <c r="A316" t="s">
        <v>97</v>
      </c>
      <c r="B316">
        <v>10775.7</v>
      </c>
      <c r="C316">
        <v>10771.3</v>
      </c>
      <c r="D316">
        <v>10733.9</v>
      </c>
      <c r="E316">
        <v>10376.6</v>
      </c>
      <c r="F316">
        <v>6853.55</v>
      </c>
      <c r="G316">
        <v>0.283138</v>
      </c>
      <c r="H316">
        <v>0.72601000000000004</v>
      </c>
      <c r="I316">
        <v>0</v>
      </c>
    </row>
    <row r="317" spans="1:9" x14ac:dyDescent="0.25">
      <c r="A317" t="s">
        <v>97</v>
      </c>
      <c r="B317">
        <v>10776.7</v>
      </c>
      <c r="C317">
        <v>10772.2</v>
      </c>
      <c r="D317">
        <v>10735</v>
      </c>
      <c r="E317">
        <v>10377.9</v>
      </c>
      <c r="F317">
        <v>6864.3</v>
      </c>
      <c r="G317">
        <v>0.28317100000000001</v>
      </c>
      <c r="H317">
        <v>0.72675800000000002</v>
      </c>
      <c r="I317">
        <v>0</v>
      </c>
    </row>
    <row r="318" spans="1:9" x14ac:dyDescent="0.25">
      <c r="A318" t="s">
        <v>97</v>
      </c>
      <c r="B318">
        <v>10756.1</v>
      </c>
      <c r="C318">
        <v>10751.7</v>
      </c>
      <c r="D318">
        <v>10714.8</v>
      </c>
      <c r="E318">
        <v>10357.299999999999</v>
      </c>
      <c r="F318">
        <v>6862.05</v>
      </c>
      <c r="G318">
        <v>0.283078</v>
      </c>
      <c r="H318">
        <v>0.72620499999999999</v>
      </c>
      <c r="I318">
        <v>0</v>
      </c>
    </row>
    <row r="319" spans="1:9" x14ac:dyDescent="0.25">
      <c r="A319" t="s">
        <v>97</v>
      </c>
      <c r="B319">
        <v>10766.5</v>
      </c>
      <c r="C319">
        <v>10762.9</v>
      </c>
      <c r="D319">
        <v>10726</v>
      </c>
      <c r="E319">
        <v>10368.700000000001</v>
      </c>
      <c r="F319">
        <v>6861.5</v>
      </c>
      <c r="G319">
        <v>0.28310099999999999</v>
      </c>
      <c r="H319">
        <v>0.72656799999999999</v>
      </c>
      <c r="I319">
        <v>0</v>
      </c>
    </row>
    <row r="320" spans="1:9" x14ac:dyDescent="0.25">
      <c r="A320" t="s">
        <v>97</v>
      </c>
      <c r="B320">
        <v>10759.4</v>
      </c>
      <c r="C320">
        <v>10755</v>
      </c>
      <c r="D320">
        <v>10717.7</v>
      </c>
      <c r="E320">
        <v>10360.1</v>
      </c>
      <c r="F320">
        <v>6866.66</v>
      </c>
      <c r="G320">
        <v>0.28308</v>
      </c>
      <c r="H320">
        <v>0.72775999999999996</v>
      </c>
      <c r="I320">
        <v>0</v>
      </c>
    </row>
    <row r="321" spans="1:25" x14ac:dyDescent="0.25">
      <c r="A321" t="s">
        <v>97</v>
      </c>
      <c r="B321">
        <v>10800.3</v>
      </c>
      <c r="C321">
        <v>10796.8</v>
      </c>
      <c r="D321">
        <v>10759.2</v>
      </c>
      <c r="E321">
        <v>10401.700000000001</v>
      </c>
      <c r="F321">
        <v>6869.16</v>
      </c>
      <c r="G321">
        <v>0.28318900000000002</v>
      </c>
      <c r="H321">
        <v>0.74862600000000001</v>
      </c>
      <c r="I321">
        <v>0</v>
      </c>
    </row>
    <row r="322" spans="1:25" x14ac:dyDescent="0.25">
      <c r="A322" t="s">
        <v>97</v>
      </c>
      <c r="B322">
        <v>10774.4</v>
      </c>
      <c r="C322">
        <v>10770.8</v>
      </c>
      <c r="D322">
        <v>10733.2</v>
      </c>
      <c r="E322">
        <v>10376</v>
      </c>
      <c r="F322">
        <v>6858.76</v>
      </c>
      <c r="G322">
        <v>0.28308</v>
      </c>
      <c r="H322">
        <v>0.70653200000000005</v>
      </c>
      <c r="I322">
        <v>0</v>
      </c>
    </row>
    <row r="323" spans="1:25" x14ac:dyDescent="0.25">
      <c r="A323" t="s">
        <v>97</v>
      </c>
      <c r="B323">
        <v>10763.8</v>
      </c>
      <c r="C323">
        <v>10760.2</v>
      </c>
      <c r="D323">
        <v>10722.9</v>
      </c>
      <c r="E323">
        <v>10365.799999999999</v>
      </c>
      <c r="F323">
        <v>6856.43</v>
      </c>
      <c r="G323">
        <v>0.26459199999999999</v>
      </c>
      <c r="H323">
        <v>0.72695399999999999</v>
      </c>
      <c r="I323">
        <v>0</v>
      </c>
    </row>
    <row r="324" spans="1:25" x14ac:dyDescent="0.25">
      <c r="A324" t="s">
        <v>97</v>
      </c>
      <c r="B324">
        <v>10828</v>
      </c>
      <c r="C324">
        <v>10823.7</v>
      </c>
      <c r="D324">
        <v>10786.6</v>
      </c>
      <c r="E324">
        <v>10429.700000000001</v>
      </c>
      <c r="F324">
        <v>6860.15</v>
      </c>
      <c r="G324">
        <v>0.283306</v>
      </c>
      <c r="H324">
        <v>0.71506400000000003</v>
      </c>
      <c r="I324">
        <v>0</v>
      </c>
    </row>
    <row r="325" spans="1:25" x14ac:dyDescent="0.25">
      <c r="A325" t="s">
        <v>97</v>
      </c>
      <c r="B325">
        <v>10785.3</v>
      </c>
      <c r="C325">
        <v>10781</v>
      </c>
      <c r="D325">
        <v>10744.1</v>
      </c>
      <c r="E325">
        <v>10387.200000000001</v>
      </c>
      <c r="F325">
        <v>6856.94</v>
      </c>
      <c r="G325">
        <v>0.28317599999999998</v>
      </c>
      <c r="H325">
        <v>0.72370699999999999</v>
      </c>
      <c r="I325">
        <v>0</v>
      </c>
    </row>
    <row r="326" spans="1:25" x14ac:dyDescent="0.25">
      <c r="A326" t="s">
        <v>97</v>
      </c>
      <c r="B326">
        <v>10786.6</v>
      </c>
      <c r="C326">
        <v>10782.1</v>
      </c>
      <c r="D326">
        <v>10744.9</v>
      </c>
      <c r="E326">
        <v>10387.799999999999</v>
      </c>
      <c r="F326">
        <v>6859.23</v>
      </c>
      <c r="G326">
        <v>0.28336800000000001</v>
      </c>
      <c r="H326">
        <v>0.72757899999999998</v>
      </c>
      <c r="I326">
        <v>0</v>
      </c>
    </row>
    <row r="327" spans="1:25" x14ac:dyDescent="0.25">
      <c r="A327" t="s">
        <v>97</v>
      </c>
      <c r="B327">
        <v>10804.5</v>
      </c>
      <c r="C327">
        <v>10800.5</v>
      </c>
      <c r="D327">
        <v>10762.9</v>
      </c>
      <c r="E327">
        <v>10405.700000000001</v>
      </c>
      <c r="F327">
        <v>6857.02</v>
      </c>
      <c r="G327">
        <v>0.28382400000000002</v>
      </c>
      <c r="H327">
        <v>0.72706099999999996</v>
      </c>
      <c r="I327">
        <v>0</v>
      </c>
    </row>
    <row r="328" spans="1:25" x14ac:dyDescent="0.25">
      <c r="A328" t="s">
        <v>97</v>
      </c>
      <c r="B328">
        <v>10762.6</v>
      </c>
      <c r="C328">
        <v>10758.2</v>
      </c>
      <c r="D328">
        <v>10720.5</v>
      </c>
      <c r="E328">
        <v>10363.200000000001</v>
      </c>
      <c r="F328">
        <v>6853.58</v>
      </c>
      <c r="G328">
        <v>0.28321299999999999</v>
      </c>
      <c r="H328">
        <v>0.72702</v>
      </c>
      <c r="I328">
        <v>0</v>
      </c>
    </row>
    <row r="329" spans="1:25" x14ac:dyDescent="0.25">
      <c r="A329" t="s">
        <v>97</v>
      </c>
      <c r="B329">
        <v>10814.2</v>
      </c>
      <c r="C329">
        <v>10810.5</v>
      </c>
      <c r="D329">
        <v>10772.8</v>
      </c>
      <c r="E329">
        <v>10415.4</v>
      </c>
      <c r="F329">
        <v>6858.92</v>
      </c>
      <c r="G329">
        <v>0.28403800000000001</v>
      </c>
      <c r="H329">
        <v>0.70653200000000005</v>
      </c>
      <c r="I329">
        <v>0</v>
      </c>
    </row>
    <row r="330" spans="1:25" x14ac:dyDescent="0.25">
      <c r="A330" t="s">
        <v>97</v>
      </c>
      <c r="B330">
        <v>10745</v>
      </c>
      <c r="C330">
        <v>10741.4</v>
      </c>
      <c r="D330">
        <v>10704.1</v>
      </c>
      <c r="E330">
        <v>10346.799999999999</v>
      </c>
      <c r="F330">
        <v>6857.08</v>
      </c>
      <c r="G330">
        <v>0.28310299999999999</v>
      </c>
      <c r="H330">
        <v>0.70650800000000002</v>
      </c>
      <c r="I330">
        <v>0</v>
      </c>
    </row>
    <row r="331" spans="1:25" x14ac:dyDescent="0.25">
      <c r="A331" t="s">
        <v>97</v>
      </c>
      <c r="B331">
        <v>10791.5</v>
      </c>
      <c r="C331">
        <v>10787.1</v>
      </c>
      <c r="D331">
        <v>10750.2</v>
      </c>
      <c r="E331">
        <v>10393.1</v>
      </c>
      <c r="F331">
        <v>6849.56</v>
      </c>
      <c r="G331">
        <v>0.28434399999999999</v>
      </c>
      <c r="H331">
        <v>0.72276099999999999</v>
      </c>
      <c r="I331">
        <v>0</v>
      </c>
    </row>
    <row r="332" spans="1:25" x14ac:dyDescent="0.25">
      <c r="A332" t="s">
        <v>97</v>
      </c>
      <c r="B332">
        <v>10805.6</v>
      </c>
      <c r="C332">
        <v>10802</v>
      </c>
      <c r="D332">
        <v>10764.7</v>
      </c>
      <c r="E332">
        <v>10407.5</v>
      </c>
      <c r="F332">
        <v>6854.66</v>
      </c>
      <c r="G332">
        <v>0.283078</v>
      </c>
      <c r="H332">
        <v>0.72581600000000002</v>
      </c>
      <c r="I332">
        <v>0</v>
      </c>
    </row>
    <row r="333" spans="1:25" x14ac:dyDescent="0.25">
      <c r="A333" t="s">
        <v>97</v>
      </c>
      <c r="B333">
        <v>10724.4</v>
      </c>
      <c r="C333">
        <v>10720.8</v>
      </c>
      <c r="D333">
        <v>10683</v>
      </c>
      <c r="E333">
        <v>10325.9</v>
      </c>
      <c r="F333">
        <v>6852.13</v>
      </c>
      <c r="G333">
        <v>0.28308800000000001</v>
      </c>
      <c r="H333">
        <v>0.72777099999999995</v>
      </c>
      <c r="I333">
        <v>0</v>
      </c>
    </row>
    <row r="334" spans="1:25" x14ac:dyDescent="0.25">
      <c r="A334" t="s">
        <v>97</v>
      </c>
      <c r="B334">
        <v>10806</v>
      </c>
      <c r="C334">
        <v>10802.3</v>
      </c>
      <c r="D334">
        <v>10765</v>
      </c>
      <c r="E334">
        <v>10407.799999999999</v>
      </c>
      <c r="F334">
        <v>6860.62</v>
      </c>
      <c r="G334">
        <v>0.28310299999999999</v>
      </c>
      <c r="H334">
        <v>0.72733199999999998</v>
      </c>
      <c r="I334">
        <v>0</v>
      </c>
    </row>
    <row r="335" spans="1:25" x14ac:dyDescent="0.25">
      <c r="A335" t="s">
        <v>97</v>
      </c>
      <c r="B335">
        <v>10784.2</v>
      </c>
      <c r="C335">
        <v>10780.6</v>
      </c>
      <c r="D335">
        <v>10743.3</v>
      </c>
      <c r="E335">
        <v>10386.200000000001</v>
      </c>
      <c r="F335">
        <v>6857.81</v>
      </c>
      <c r="G335">
        <v>0.261818</v>
      </c>
      <c r="H335">
        <v>0.70652800000000004</v>
      </c>
      <c r="I335">
        <v>0</v>
      </c>
      <c r="R335" t="s">
        <v>69</v>
      </c>
      <c r="U335" t="s">
        <v>68</v>
      </c>
      <c r="X335" t="s">
        <v>66</v>
      </c>
    </row>
    <row r="336" spans="1:25" x14ac:dyDescent="0.25">
      <c r="A336" t="s">
        <v>97</v>
      </c>
      <c r="B336">
        <v>10764.2</v>
      </c>
      <c r="C336">
        <v>10759.8</v>
      </c>
      <c r="D336">
        <v>10722.5</v>
      </c>
      <c r="E336">
        <v>10365.200000000001</v>
      </c>
      <c r="F336">
        <v>6855.41</v>
      </c>
      <c r="G336">
        <v>0.28311700000000001</v>
      </c>
      <c r="H336">
        <v>0.71907799999999999</v>
      </c>
      <c r="I336">
        <v>0</v>
      </c>
      <c r="R336">
        <f>AVERAGE(B287:B336)</f>
        <v>10778.679999999998</v>
      </c>
      <c r="S336">
        <f>AVERAGE(C287:C336)</f>
        <v>10774.635999999999</v>
      </c>
      <c r="U336">
        <f>_xlfn.VAR.P(B287:B336)</f>
        <v>485.2220000000039</v>
      </c>
      <c r="V336">
        <f>_xlfn.VAR.P(C287:C336)</f>
        <v>485.92510400000452</v>
      </c>
      <c r="X336">
        <f>1.96*SQRT(U336)/50</f>
        <v>0.86348800459531916</v>
      </c>
      <c r="Y336">
        <f>1.96*SQRT(V336)/50</f>
        <v>0.8641133905978815</v>
      </c>
    </row>
    <row r="337" spans="1:9" x14ac:dyDescent="0.25">
      <c r="A337" t="s">
        <v>97</v>
      </c>
      <c r="B337">
        <v>538943.68529399997</v>
      </c>
      <c r="C337" t="s">
        <v>36</v>
      </c>
    </row>
    <row r="338" spans="1:9" x14ac:dyDescent="0.25">
      <c r="A338" t="s">
        <v>112</v>
      </c>
      <c r="B338">
        <v>9568.02</v>
      </c>
      <c r="C338">
        <v>9550.1299999999992</v>
      </c>
      <c r="D338">
        <v>9253.26</v>
      </c>
      <c r="E338">
        <v>9182.2900000000009</v>
      </c>
      <c r="F338">
        <v>3722.84</v>
      </c>
      <c r="G338">
        <v>0.261932</v>
      </c>
      <c r="H338">
        <v>0.72537300000000005</v>
      </c>
      <c r="I338">
        <v>5</v>
      </c>
    </row>
    <row r="339" spans="1:9" x14ac:dyDescent="0.25">
      <c r="A339" t="s">
        <v>112</v>
      </c>
      <c r="B339">
        <v>9552.42</v>
      </c>
      <c r="C339">
        <v>9534.86</v>
      </c>
      <c r="D339">
        <v>9233.2099999999991</v>
      </c>
      <c r="E339">
        <v>9162.1</v>
      </c>
      <c r="F339">
        <v>3718.16</v>
      </c>
      <c r="G339">
        <v>0.26715800000000001</v>
      </c>
      <c r="H339">
        <v>0.72789400000000004</v>
      </c>
      <c r="I339">
        <v>15</v>
      </c>
    </row>
    <row r="340" spans="1:9" x14ac:dyDescent="0.25">
      <c r="A340" t="s">
        <v>112</v>
      </c>
      <c r="B340">
        <v>9556.24</v>
      </c>
      <c r="C340">
        <v>9538.64</v>
      </c>
      <c r="D340">
        <v>9241.48</v>
      </c>
      <c r="E340">
        <v>9170.42</v>
      </c>
      <c r="F340">
        <v>3722.91</v>
      </c>
      <c r="G340">
        <v>0.28331800000000001</v>
      </c>
      <c r="H340">
        <v>0.72638999999999998</v>
      </c>
      <c r="I340">
        <v>9</v>
      </c>
    </row>
    <row r="341" spans="1:9" x14ac:dyDescent="0.25">
      <c r="A341" t="s">
        <v>112</v>
      </c>
      <c r="B341">
        <v>9555.4500000000007</v>
      </c>
      <c r="C341">
        <v>9537.7199999999993</v>
      </c>
      <c r="D341">
        <v>9242.0400000000009</v>
      </c>
      <c r="E341">
        <v>9170.85</v>
      </c>
      <c r="F341">
        <v>3718.39</v>
      </c>
      <c r="G341">
        <v>0.28309899999999999</v>
      </c>
      <c r="H341">
        <v>0.71028899999999995</v>
      </c>
      <c r="I341">
        <v>5</v>
      </c>
    </row>
    <row r="342" spans="1:9" x14ac:dyDescent="0.25">
      <c r="A342" t="s">
        <v>112</v>
      </c>
      <c r="B342">
        <v>9531.7000000000007</v>
      </c>
      <c r="C342">
        <v>9514.2199999999993</v>
      </c>
      <c r="D342">
        <v>9217.58</v>
      </c>
      <c r="E342">
        <v>9146.4599999999991</v>
      </c>
      <c r="F342">
        <v>3720.55</v>
      </c>
      <c r="G342">
        <v>0.283084</v>
      </c>
      <c r="H342">
        <v>0.72766699999999995</v>
      </c>
      <c r="I342">
        <v>8</v>
      </c>
    </row>
    <row r="343" spans="1:9" x14ac:dyDescent="0.25">
      <c r="A343" t="s">
        <v>112</v>
      </c>
      <c r="B343">
        <v>9553.81</v>
      </c>
      <c r="C343">
        <v>9536.1299999999992</v>
      </c>
      <c r="D343">
        <v>9235.91</v>
      </c>
      <c r="E343">
        <v>9164.82</v>
      </c>
      <c r="F343">
        <v>3720.64</v>
      </c>
      <c r="G343">
        <v>0.28337800000000002</v>
      </c>
      <c r="H343">
        <v>0.72652600000000001</v>
      </c>
      <c r="I343">
        <v>14</v>
      </c>
    </row>
    <row r="344" spans="1:9" x14ac:dyDescent="0.25">
      <c r="A344" t="s">
        <v>112</v>
      </c>
      <c r="B344">
        <v>9575.0499999999993</v>
      </c>
      <c r="C344">
        <v>9557.6200000000008</v>
      </c>
      <c r="D344">
        <v>9261.2000000000007</v>
      </c>
      <c r="E344">
        <v>9190.1</v>
      </c>
      <c r="F344">
        <v>3722.41</v>
      </c>
      <c r="G344">
        <v>0.28309099999999998</v>
      </c>
      <c r="H344">
        <v>0.72403300000000004</v>
      </c>
      <c r="I344">
        <v>11</v>
      </c>
    </row>
    <row r="345" spans="1:9" x14ac:dyDescent="0.25">
      <c r="A345" t="s">
        <v>112</v>
      </c>
      <c r="B345">
        <v>9552.9500000000007</v>
      </c>
      <c r="C345">
        <v>9535.4599999999991</v>
      </c>
      <c r="D345">
        <v>9231.27</v>
      </c>
      <c r="E345">
        <v>9160.2000000000007</v>
      </c>
      <c r="F345">
        <v>3720.39</v>
      </c>
      <c r="G345">
        <v>0.28328999999999999</v>
      </c>
      <c r="H345">
        <v>0.70653200000000005</v>
      </c>
      <c r="I345">
        <v>10</v>
      </c>
    </row>
    <row r="346" spans="1:9" x14ac:dyDescent="0.25">
      <c r="A346" t="s">
        <v>112</v>
      </c>
      <c r="B346">
        <v>9546.5</v>
      </c>
      <c r="C346">
        <v>9528.8700000000008</v>
      </c>
      <c r="D346">
        <v>9225.58</v>
      </c>
      <c r="E346">
        <v>9154.56</v>
      </c>
      <c r="F346">
        <v>3722.05</v>
      </c>
      <c r="G346">
        <v>0.28342699999999998</v>
      </c>
      <c r="H346">
        <v>0.70653200000000005</v>
      </c>
      <c r="I346">
        <v>13</v>
      </c>
    </row>
    <row r="347" spans="1:9" x14ac:dyDescent="0.25">
      <c r="A347" t="s">
        <v>112</v>
      </c>
      <c r="B347">
        <v>9508.86</v>
      </c>
      <c r="C347">
        <v>9491.17</v>
      </c>
      <c r="D347">
        <v>9187.48</v>
      </c>
      <c r="E347">
        <v>9116.5</v>
      </c>
      <c r="F347">
        <v>3718.11</v>
      </c>
      <c r="G347">
        <v>0.283084</v>
      </c>
      <c r="H347">
        <v>0.71496499999999996</v>
      </c>
      <c r="I347">
        <v>7</v>
      </c>
    </row>
    <row r="348" spans="1:9" x14ac:dyDescent="0.25">
      <c r="A348" t="s">
        <v>112</v>
      </c>
      <c r="B348">
        <v>9519.5300000000007</v>
      </c>
      <c r="C348">
        <v>9501.81</v>
      </c>
      <c r="D348">
        <v>9204.9500000000007</v>
      </c>
      <c r="E348">
        <v>9133.92</v>
      </c>
      <c r="F348">
        <v>3722.21</v>
      </c>
      <c r="G348">
        <v>0.28307900000000003</v>
      </c>
      <c r="H348">
        <v>0.72788600000000003</v>
      </c>
      <c r="I348">
        <v>19</v>
      </c>
    </row>
    <row r="349" spans="1:9" x14ac:dyDescent="0.25">
      <c r="A349" t="s">
        <v>112</v>
      </c>
      <c r="B349">
        <v>9569.98</v>
      </c>
      <c r="C349">
        <v>9552.3799999999992</v>
      </c>
      <c r="D349">
        <v>9259.92</v>
      </c>
      <c r="E349">
        <v>9188.86</v>
      </c>
      <c r="F349">
        <v>3722.81</v>
      </c>
      <c r="G349">
        <v>0.283078</v>
      </c>
      <c r="H349">
        <v>0.72387999999999997</v>
      </c>
      <c r="I349">
        <v>6</v>
      </c>
    </row>
    <row r="350" spans="1:9" x14ac:dyDescent="0.25">
      <c r="A350" t="s">
        <v>112</v>
      </c>
      <c r="B350">
        <v>9469.2900000000009</v>
      </c>
      <c r="C350">
        <v>9451.75</v>
      </c>
      <c r="D350">
        <v>9175.39</v>
      </c>
      <c r="E350">
        <v>9104.58</v>
      </c>
      <c r="F350">
        <v>3725.66</v>
      </c>
      <c r="G350">
        <v>0.28308800000000001</v>
      </c>
      <c r="H350">
        <v>0.72668699999999997</v>
      </c>
      <c r="I350">
        <v>9</v>
      </c>
    </row>
    <row r="351" spans="1:9" x14ac:dyDescent="0.25">
      <c r="A351" t="s">
        <v>112</v>
      </c>
      <c r="B351">
        <v>9548.27</v>
      </c>
      <c r="C351">
        <v>9530.35</v>
      </c>
      <c r="D351">
        <v>9237.0300000000007</v>
      </c>
      <c r="E351">
        <v>9166.2000000000007</v>
      </c>
      <c r="F351">
        <v>3725.44</v>
      </c>
      <c r="G351">
        <v>0.26131199999999999</v>
      </c>
      <c r="H351">
        <v>0.72218700000000002</v>
      </c>
      <c r="I351">
        <v>8</v>
      </c>
    </row>
    <row r="352" spans="1:9" x14ac:dyDescent="0.25">
      <c r="A352" t="s">
        <v>112</v>
      </c>
      <c r="B352">
        <v>9518.7000000000007</v>
      </c>
      <c r="C352">
        <v>9500.9699999999993</v>
      </c>
      <c r="D352">
        <v>9206.08</v>
      </c>
      <c r="E352">
        <v>9135.23</v>
      </c>
      <c r="F352">
        <v>3722.28</v>
      </c>
      <c r="G352">
        <v>0.279275</v>
      </c>
      <c r="H352">
        <v>0.70653100000000002</v>
      </c>
      <c r="I352">
        <v>13</v>
      </c>
    </row>
    <row r="353" spans="1:9" x14ac:dyDescent="0.25">
      <c r="A353" t="s">
        <v>112</v>
      </c>
      <c r="B353">
        <v>9545.4500000000007</v>
      </c>
      <c r="C353">
        <v>9526.48</v>
      </c>
      <c r="D353">
        <v>9226.08</v>
      </c>
      <c r="E353">
        <v>9155.39</v>
      </c>
      <c r="F353">
        <v>3720.86</v>
      </c>
      <c r="G353">
        <v>0.28347</v>
      </c>
      <c r="H353">
        <v>0.72627799999999998</v>
      </c>
      <c r="I353">
        <v>12</v>
      </c>
    </row>
    <row r="354" spans="1:9" x14ac:dyDescent="0.25">
      <c r="A354" t="s">
        <v>112</v>
      </c>
      <c r="B354">
        <v>9529.17</v>
      </c>
      <c r="C354">
        <v>9510.23</v>
      </c>
      <c r="D354">
        <v>9207.23</v>
      </c>
      <c r="E354">
        <v>9136.33</v>
      </c>
      <c r="F354">
        <v>3720.13</v>
      </c>
      <c r="G354">
        <v>0.28328900000000001</v>
      </c>
      <c r="H354">
        <v>0.71701999999999999</v>
      </c>
      <c r="I354">
        <v>11</v>
      </c>
    </row>
    <row r="355" spans="1:9" x14ac:dyDescent="0.25">
      <c r="A355" t="s">
        <v>112</v>
      </c>
      <c r="B355">
        <v>9515.66</v>
      </c>
      <c r="C355">
        <v>9497.6200000000008</v>
      </c>
      <c r="D355">
        <v>9206.5300000000007</v>
      </c>
      <c r="E355">
        <v>9135.69</v>
      </c>
      <c r="F355">
        <v>3718.27</v>
      </c>
      <c r="G355">
        <v>0.28308299999999997</v>
      </c>
      <c r="H355">
        <v>0.72440800000000005</v>
      </c>
      <c r="I355">
        <v>12</v>
      </c>
    </row>
    <row r="356" spans="1:9" x14ac:dyDescent="0.25">
      <c r="A356" t="s">
        <v>112</v>
      </c>
      <c r="B356">
        <v>9476.18</v>
      </c>
      <c r="C356">
        <v>9458.5400000000009</v>
      </c>
      <c r="D356">
        <v>9184.77</v>
      </c>
      <c r="E356">
        <v>9113.8799999999992</v>
      </c>
      <c r="F356">
        <v>3720.83</v>
      </c>
      <c r="G356">
        <v>0.28307900000000003</v>
      </c>
      <c r="H356">
        <v>0.72789300000000001</v>
      </c>
      <c r="I356">
        <v>13</v>
      </c>
    </row>
    <row r="357" spans="1:9" x14ac:dyDescent="0.25">
      <c r="A357" t="s">
        <v>112</v>
      </c>
      <c r="B357">
        <v>9552.0499999999993</v>
      </c>
      <c r="C357">
        <v>9534.4500000000007</v>
      </c>
      <c r="D357">
        <v>9244.65</v>
      </c>
      <c r="E357">
        <v>9173.9699999999993</v>
      </c>
      <c r="F357">
        <v>3718.89</v>
      </c>
      <c r="G357">
        <v>0.283138</v>
      </c>
      <c r="H357">
        <v>0.72785100000000003</v>
      </c>
      <c r="I357">
        <v>20</v>
      </c>
    </row>
    <row r="358" spans="1:9" x14ac:dyDescent="0.25">
      <c r="A358" t="s">
        <v>112</v>
      </c>
      <c r="B358">
        <v>9601.01</v>
      </c>
      <c r="C358">
        <v>9583.2900000000009</v>
      </c>
      <c r="D358">
        <v>9278.2000000000007</v>
      </c>
      <c r="E358">
        <v>9207.59</v>
      </c>
      <c r="F358">
        <v>3720.7</v>
      </c>
      <c r="G358">
        <v>0.28452100000000002</v>
      </c>
      <c r="H358">
        <v>0.70652999999999999</v>
      </c>
      <c r="I358">
        <v>18</v>
      </c>
    </row>
    <row r="359" spans="1:9" x14ac:dyDescent="0.25">
      <c r="A359" t="s">
        <v>112</v>
      </c>
      <c r="B359">
        <v>9537.31</v>
      </c>
      <c r="C359">
        <v>9519.7800000000007</v>
      </c>
      <c r="D359">
        <v>9216.64</v>
      </c>
      <c r="E359">
        <v>9145.6299999999992</v>
      </c>
      <c r="F359">
        <v>3719.19</v>
      </c>
      <c r="G359">
        <v>0.283078</v>
      </c>
      <c r="H359">
        <v>0.72512600000000005</v>
      </c>
      <c r="I359">
        <v>11</v>
      </c>
    </row>
    <row r="360" spans="1:9" x14ac:dyDescent="0.25">
      <c r="A360" t="s">
        <v>112</v>
      </c>
      <c r="B360">
        <v>9552.2000000000007</v>
      </c>
      <c r="C360">
        <v>9534.58</v>
      </c>
      <c r="D360">
        <v>9242.2900000000009</v>
      </c>
      <c r="E360">
        <v>9171.42</v>
      </c>
      <c r="F360">
        <v>3722.77</v>
      </c>
      <c r="G360">
        <v>0.26149099999999997</v>
      </c>
      <c r="H360">
        <v>0.72343400000000002</v>
      </c>
      <c r="I360">
        <v>11</v>
      </c>
    </row>
    <row r="361" spans="1:9" x14ac:dyDescent="0.25">
      <c r="A361" t="s">
        <v>112</v>
      </c>
      <c r="B361">
        <v>9531.84</v>
      </c>
      <c r="C361">
        <v>9514.2099999999991</v>
      </c>
      <c r="D361">
        <v>9236.25</v>
      </c>
      <c r="E361">
        <v>9165.2800000000007</v>
      </c>
      <c r="F361">
        <v>3719.38</v>
      </c>
      <c r="G361">
        <v>0.283161</v>
      </c>
      <c r="H361">
        <v>0.71682299999999999</v>
      </c>
      <c r="I361">
        <v>14</v>
      </c>
    </row>
    <row r="362" spans="1:9" x14ac:dyDescent="0.25">
      <c r="A362" t="s">
        <v>112</v>
      </c>
      <c r="B362">
        <v>9467.34</v>
      </c>
      <c r="C362">
        <v>9449.76</v>
      </c>
      <c r="D362">
        <v>9168.68</v>
      </c>
      <c r="E362">
        <v>9098.02</v>
      </c>
      <c r="F362">
        <v>3718.52</v>
      </c>
      <c r="G362">
        <v>0.28311199999999997</v>
      </c>
      <c r="H362">
        <v>0.72739200000000004</v>
      </c>
      <c r="I362">
        <v>10</v>
      </c>
    </row>
    <row r="363" spans="1:9" x14ac:dyDescent="0.25">
      <c r="A363" t="s">
        <v>112</v>
      </c>
      <c r="B363">
        <v>9524.6</v>
      </c>
      <c r="C363">
        <v>9506.83</v>
      </c>
      <c r="D363">
        <v>9218.36</v>
      </c>
      <c r="E363">
        <v>9147.7199999999993</v>
      </c>
      <c r="F363">
        <v>3719.26</v>
      </c>
      <c r="G363">
        <v>0.26840399999999998</v>
      </c>
      <c r="H363">
        <v>0.72667400000000004</v>
      </c>
      <c r="I363">
        <v>12</v>
      </c>
    </row>
    <row r="364" spans="1:9" x14ac:dyDescent="0.25">
      <c r="A364" t="s">
        <v>112</v>
      </c>
      <c r="B364">
        <v>9535.64</v>
      </c>
      <c r="C364">
        <v>9518.01</v>
      </c>
      <c r="D364">
        <v>9211.8700000000008</v>
      </c>
      <c r="E364">
        <v>9140.8700000000008</v>
      </c>
      <c r="F364">
        <v>3719.39</v>
      </c>
      <c r="G364">
        <v>0.28308899999999998</v>
      </c>
      <c r="H364">
        <v>0.70942899999999998</v>
      </c>
      <c r="I364">
        <v>5</v>
      </c>
    </row>
    <row r="365" spans="1:9" x14ac:dyDescent="0.25">
      <c r="A365" t="s">
        <v>112</v>
      </c>
      <c r="B365">
        <v>9528.84</v>
      </c>
      <c r="C365">
        <v>9511.2199999999993</v>
      </c>
      <c r="D365">
        <v>9210.4500000000007</v>
      </c>
      <c r="E365">
        <v>9139.4500000000007</v>
      </c>
      <c r="F365">
        <v>3723.37</v>
      </c>
      <c r="G365">
        <v>0.283275</v>
      </c>
      <c r="H365">
        <v>0.72377000000000002</v>
      </c>
      <c r="I365">
        <v>9</v>
      </c>
    </row>
    <row r="366" spans="1:9" x14ac:dyDescent="0.25">
      <c r="A366" t="s">
        <v>112</v>
      </c>
      <c r="B366">
        <v>9522.64</v>
      </c>
      <c r="C366">
        <v>9504.7000000000007</v>
      </c>
      <c r="D366">
        <v>9223.4699999999993</v>
      </c>
      <c r="E366">
        <v>9152.5</v>
      </c>
      <c r="F366">
        <v>3719.07</v>
      </c>
      <c r="G366">
        <v>0.28161599999999998</v>
      </c>
      <c r="H366">
        <v>0.70653100000000002</v>
      </c>
      <c r="I366">
        <v>19</v>
      </c>
    </row>
    <row r="367" spans="1:9" x14ac:dyDescent="0.25">
      <c r="A367" t="s">
        <v>112</v>
      </c>
      <c r="B367">
        <v>9479.9699999999993</v>
      </c>
      <c r="C367">
        <v>9461.99</v>
      </c>
      <c r="D367">
        <v>9181.5300000000007</v>
      </c>
      <c r="E367">
        <v>9110.5499999999993</v>
      </c>
      <c r="F367">
        <v>3716.98</v>
      </c>
      <c r="G367">
        <v>0.26069399999999998</v>
      </c>
      <c r="H367">
        <v>0.70653100000000002</v>
      </c>
      <c r="I367">
        <v>11</v>
      </c>
    </row>
    <row r="368" spans="1:9" x14ac:dyDescent="0.25">
      <c r="A368" t="s">
        <v>112</v>
      </c>
      <c r="B368">
        <v>9522.1299999999992</v>
      </c>
      <c r="C368">
        <v>9504.5</v>
      </c>
      <c r="D368">
        <v>9226.0400000000009</v>
      </c>
      <c r="E368">
        <v>9155.36</v>
      </c>
      <c r="F368">
        <v>3720.21</v>
      </c>
      <c r="G368">
        <v>0.283109</v>
      </c>
      <c r="H368">
        <v>0.71293700000000004</v>
      </c>
      <c r="I368">
        <v>5</v>
      </c>
    </row>
    <row r="369" spans="1:9" x14ac:dyDescent="0.25">
      <c r="A369" t="s">
        <v>112</v>
      </c>
      <c r="B369">
        <v>9534.7800000000007</v>
      </c>
      <c r="C369">
        <v>9517.1299999999992</v>
      </c>
      <c r="D369">
        <v>9237.7199999999993</v>
      </c>
      <c r="E369">
        <v>9167.0300000000007</v>
      </c>
      <c r="F369">
        <v>3718.63</v>
      </c>
      <c r="G369">
        <v>0.28312700000000002</v>
      </c>
      <c r="H369">
        <v>0.72577800000000003</v>
      </c>
      <c r="I369">
        <v>18</v>
      </c>
    </row>
    <row r="370" spans="1:9" x14ac:dyDescent="0.25">
      <c r="A370" t="s">
        <v>112</v>
      </c>
      <c r="B370">
        <v>9472.59</v>
      </c>
      <c r="C370">
        <v>9454.9500000000007</v>
      </c>
      <c r="D370">
        <v>9173.6</v>
      </c>
      <c r="E370">
        <v>9102.67</v>
      </c>
      <c r="F370">
        <v>3719.05</v>
      </c>
      <c r="G370">
        <v>0.283082</v>
      </c>
      <c r="H370">
        <v>0.70653200000000005</v>
      </c>
      <c r="I370">
        <v>18</v>
      </c>
    </row>
    <row r="371" spans="1:9" x14ac:dyDescent="0.25">
      <c r="A371" t="s">
        <v>112</v>
      </c>
      <c r="B371">
        <v>9495.36</v>
      </c>
      <c r="C371">
        <v>9477.65</v>
      </c>
      <c r="D371">
        <v>9199.1299999999992</v>
      </c>
      <c r="E371">
        <v>9128.4699999999993</v>
      </c>
      <c r="F371">
        <v>3721.25</v>
      </c>
      <c r="G371">
        <v>0.28314499999999998</v>
      </c>
      <c r="H371">
        <v>0.72762000000000004</v>
      </c>
      <c r="I371">
        <v>8</v>
      </c>
    </row>
    <row r="372" spans="1:9" x14ac:dyDescent="0.25">
      <c r="A372" t="s">
        <v>112</v>
      </c>
      <c r="B372">
        <v>9480.26</v>
      </c>
      <c r="C372">
        <v>9462.64</v>
      </c>
      <c r="D372">
        <v>9180.5</v>
      </c>
      <c r="E372">
        <v>9109.5400000000009</v>
      </c>
      <c r="F372">
        <v>3720.1</v>
      </c>
      <c r="G372">
        <v>0.28310200000000002</v>
      </c>
      <c r="H372">
        <v>0.72319900000000004</v>
      </c>
      <c r="I372">
        <v>12</v>
      </c>
    </row>
    <row r="373" spans="1:9" x14ac:dyDescent="0.25">
      <c r="A373" t="s">
        <v>112</v>
      </c>
      <c r="B373">
        <v>9505.89</v>
      </c>
      <c r="C373">
        <v>9488.18</v>
      </c>
      <c r="D373">
        <v>9210.83</v>
      </c>
      <c r="E373">
        <v>9140.18</v>
      </c>
      <c r="F373">
        <v>3716.46</v>
      </c>
      <c r="G373">
        <v>0.28328799999999998</v>
      </c>
      <c r="H373">
        <v>0.70825000000000005</v>
      </c>
      <c r="I373">
        <v>10</v>
      </c>
    </row>
    <row r="374" spans="1:9" x14ac:dyDescent="0.25">
      <c r="A374" t="s">
        <v>112</v>
      </c>
      <c r="B374">
        <v>9540.58</v>
      </c>
      <c r="C374">
        <v>9523.0499999999993</v>
      </c>
      <c r="D374">
        <v>9226.2199999999993</v>
      </c>
      <c r="E374">
        <v>9155.2999999999993</v>
      </c>
      <c r="F374">
        <v>3717.8</v>
      </c>
      <c r="G374">
        <v>0.283082</v>
      </c>
      <c r="H374">
        <v>0.72768500000000003</v>
      </c>
      <c r="I374">
        <v>17</v>
      </c>
    </row>
    <row r="375" spans="1:9" x14ac:dyDescent="0.25">
      <c r="A375" t="s">
        <v>112</v>
      </c>
      <c r="B375">
        <v>9557.4</v>
      </c>
      <c r="C375">
        <v>9539.7099999999991</v>
      </c>
      <c r="D375">
        <v>9236.69</v>
      </c>
      <c r="E375">
        <v>9166.07</v>
      </c>
      <c r="F375">
        <v>3717.4</v>
      </c>
      <c r="G375">
        <v>0.283078</v>
      </c>
      <c r="H375">
        <v>0.70653200000000005</v>
      </c>
      <c r="I375">
        <v>19</v>
      </c>
    </row>
    <row r="376" spans="1:9" x14ac:dyDescent="0.25">
      <c r="A376" t="s">
        <v>112</v>
      </c>
      <c r="B376">
        <v>9517.1299999999992</v>
      </c>
      <c r="C376">
        <v>9499.43</v>
      </c>
      <c r="D376">
        <v>9206.8700000000008</v>
      </c>
      <c r="E376">
        <v>9135.8799999999992</v>
      </c>
      <c r="F376">
        <v>3716.73</v>
      </c>
      <c r="G376">
        <v>0.28307900000000003</v>
      </c>
      <c r="H376">
        <v>0.71454200000000001</v>
      </c>
      <c r="I376">
        <v>10</v>
      </c>
    </row>
    <row r="377" spans="1:9" x14ac:dyDescent="0.25">
      <c r="A377" t="s">
        <v>112</v>
      </c>
      <c r="B377">
        <v>9531.39</v>
      </c>
      <c r="C377">
        <v>9513.7800000000007</v>
      </c>
      <c r="D377">
        <v>9220.7900000000009</v>
      </c>
      <c r="E377">
        <v>9149.98</v>
      </c>
      <c r="F377">
        <v>3718.01</v>
      </c>
      <c r="G377">
        <v>0.28309499999999999</v>
      </c>
      <c r="H377">
        <v>0.70653200000000005</v>
      </c>
      <c r="I377">
        <v>8</v>
      </c>
    </row>
    <row r="378" spans="1:9" x14ac:dyDescent="0.25">
      <c r="A378" t="s">
        <v>112</v>
      </c>
      <c r="B378">
        <v>9562.5</v>
      </c>
      <c r="C378">
        <v>9544.66</v>
      </c>
      <c r="D378">
        <v>9238.23</v>
      </c>
      <c r="E378">
        <v>9167.64</v>
      </c>
      <c r="F378">
        <v>3720.14</v>
      </c>
      <c r="G378">
        <v>0.28370099999999998</v>
      </c>
      <c r="H378">
        <v>0.70652400000000004</v>
      </c>
      <c r="I378">
        <v>13</v>
      </c>
    </row>
    <row r="379" spans="1:9" x14ac:dyDescent="0.25">
      <c r="A379" t="s">
        <v>112</v>
      </c>
      <c r="B379">
        <v>9604.5499999999993</v>
      </c>
      <c r="C379">
        <v>9586.52</v>
      </c>
      <c r="D379">
        <v>9283.14</v>
      </c>
      <c r="E379">
        <v>9212.49</v>
      </c>
      <c r="F379">
        <v>3717.4</v>
      </c>
      <c r="G379">
        <v>0.26668599999999998</v>
      </c>
      <c r="H379">
        <v>0.72297800000000001</v>
      </c>
      <c r="I379">
        <v>7</v>
      </c>
    </row>
    <row r="380" spans="1:9" x14ac:dyDescent="0.25">
      <c r="A380" t="s">
        <v>112</v>
      </c>
      <c r="B380">
        <v>9498.26</v>
      </c>
      <c r="C380">
        <v>9480.24</v>
      </c>
      <c r="D380">
        <v>9183.2099999999991</v>
      </c>
      <c r="E380">
        <v>9112.25</v>
      </c>
      <c r="F380">
        <v>3718.99</v>
      </c>
      <c r="G380">
        <v>0.28309099999999998</v>
      </c>
      <c r="H380">
        <v>0.71778699999999995</v>
      </c>
      <c r="I380">
        <v>17</v>
      </c>
    </row>
    <row r="381" spans="1:9" x14ac:dyDescent="0.25">
      <c r="A381" t="s">
        <v>112</v>
      </c>
      <c r="B381">
        <v>9499.58</v>
      </c>
      <c r="C381">
        <v>9481.58</v>
      </c>
      <c r="D381">
        <v>9178.1</v>
      </c>
      <c r="E381">
        <v>9107.18</v>
      </c>
      <c r="F381">
        <v>3721.21</v>
      </c>
      <c r="G381">
        <v>0.26150499999999999</v>
      </c>
      <c r="H381">
        <v>0.71248900000000004</v>
      </c>
      <c r="I381">
        <v>14</v>
      </c>
    </row>
    <row r="382" spans="1:9" x14ac:dyDescent="0.25">
      <c r="A382" t="s">
        <v>112</v>
      </c>
      <c r="B382">
        <v>9520.73</v>
      </c>
      <c r="C382">
        <v>9503.17</v>
      </c>
      <c r="D382">
        <v>9204.77</v>
      </c>
      <c r="E382">
        <v>9133.76</v>
      </c>
      <c r="F382">
        <v>3719.42</v>
      </c>
      <c r="G382">
        <v>0.28320600000000001</v>
      </c>
      <c r="H382">
        <v>0.72672700000000001</v>
      </c>
      <c r="I382">
        <v>13</v>
      </c>
    </row>
    <row r="383" spans="1:9" x14ac:dyDescent="0.25">
      <c r="A383" t="s">
        <v>112</v>
      </c>
      <c r="B383">
        <v>9517.49</v>
      </c>
      <c r="C383">
        <v>9499.81</v>
      </c>
      <c r="D383">
        <v>9203.98</v>
      </c>
      <c r="E383">
        <v>9133.0499999999993</v>
      </c>
      <c r="F383">
        <v>3721.84</v>
      </c>
      <c r="G383">
        <v>0.27720299999999998</v>
      </c>
      <c r="H383">
        <v>0.70650599999999997</v>
      </c>
      <c r="I383">
        <v>11</v>
      </c>
    </row>
    <row r="384" spans="1:9" x14ac:dyDescent="0.25">
      <c r="A384" t="s">
        <v>112</v>
      </c>
      <c r="B384">
        <v>9507.33</v>
      </c>
      <c r="C384">
        <v>9489.7199999999993</v>
      </c>
      <c r="D384">
        <v>9208.51</v>
      </c>
      <c r="E384">
        <v>9137.6200000000008</v>
      </c>
      <c r="F384">
        <v>3719.96</v>
      </c>
      <c r="G384">
        <v>0.26547700000000002</v>
      </c>
      <c r="H384">
        <v>0.72773500000000002</v>
      </c>
      <c r="I384">
        <v>14</v>
      </c>
    </row>
    <row r="385" spans="1:25" x14ac:dyDescent="0.25">
      <c r="A385" t="s">
        <v>112</v>
      </c>
      <c r="B385">
        <v>9508.2800000000007</v>
      </c>
      <c r="C385">
        <v>9490.49</v>
      </c>
      <c r="D385">
        <v>9207.59</v>
      </c>
      <c r="E385">
        <v>9136.6299999999992</v>
      </c>
      <c r="F385">
        <v>3721.58</v>
      </c>
      <c r="G385">
        <v>0.283084</v>
      </c>
      <c r="H385">
        <v>0.70813400000000004</v>
      </c>
      <c r="I385">
        <v>11</v>
      </c>
    </row>
    <row r="386" spans="1:25" x14ac:dyDescent="0.25">
      <c r="A386" t="s">
        <v>112</v>
      </c>
      <c r="B386">
        <v>9581.44</v>
      </c>
      <c r="C386">
        <v>9563.83</v>
      </c>
      <c r="D386">
        <v>9267.33</v>
      </c>
      <c r="E386">
        <v>9196.43</v>
      </c>
      <c r="F386">
        <v>3720.03</v>
      </c>
      <c r="G386">
        <v>0.283138</v>
      </c>
      <c r="H386">
        <v>0.71529600000000004</v>
      </c>
      <c r="I386">
        <v>6</v>
      </c>
    </row>
    <row r="387" spans="1:25" x14ac:dyDescent="0.25">
      <c r="A387" t="s">
        <v>112</v>
      </c>
      <c r="B387">
        <v>9585.52</v>
      </c>
      <c r="C387">
        <v>9567.86</v>
      </c>
      <c r="D387">
        <v>9263.91</v>
      </c>
      <c r="E387">
        <v>9193.08</v>
      </c>
      <c r="F387">
        <v>3717.16</v>
      </c>
      <c r="G387">
        <v>0.28320299999999998</v>
      </c>
      <c r="H387">
        <v>0.70653200000000005</v>
      </c>
      <c r="I387">
        <v>9</v>
      </c>
    </row>
    <row r="388" spans="1:25" x14ac:dyDescent="0.25">
      <c r="A388" t="s">
        <v>112</v>
      </c>
      <c r="B388">
        <v>9527.3799999999992</v>
      </c>
      <c r="C388">
        <v>9509.65</v>
      </c>
      <c r="D388">
        <v>9203.48</v>
      </c>
      <c r="E388">
        <v>9132.7099999999991</v>
      </c>
      <c r="F388">
        <v>3718.39</v>
      </c>
      <c r="G388">
        <v>0.28307900000000003</v>
      </c>
      <c r="H388">
        <v>0.72780800000000001</v>
      </c>
      <c r="I388">
        <v>12</v>
      </c>
    </row>
    <row r="389" spans="1:25" x14ac:dyDescent="0.25">
      <c r="A389" t="s">
        <v>112</v>
      </c>
      <c r="B389">
        <v>9527.83</v>
      </c>
      <c r="C389">
        <v>9510.2000000000007</v>
      </c>
      <c r="D389">
        <v>9211</v>
      </c>
      <c r="E389">
        <v>9140.44</v>
      </c>
      <c r="F389">
        <v>3721.7</v>
      </c>
      <c r="G389">
        <v>0.28310299999999999</v>
      </c>
      <c r="H389">
        <v>0.71829200000000004</v>
      </c>
      <c r="I389">
        <v>11</v>
      </c>
    </row>
    <row r="390" spans="1:25" x14ac:dyDescent="0.25">
      <c r="A390" t="s">
        <v>112</v>
      </c>
      <c r="B390">
        <v>9567.1</v>
      </c>
      <c r="C390">
        <v>9548.09</v>
      </c>
      <c r="D390">
        <v>9254.2800000000007</v>
      </c>
      <c r="E390">
        <v>9183.33</v>
      </c>
      <c r="F390">
        <v>3717.86</v>
      </c>
      <c r="G390">
        <v>0.28376800000000002</v>
      </c>
      <c r="H390">
        <v>0.72175599999999995</v>
      </c>
      <c r="I390">
        <v>8</v>
      </c>
    </row>
    <row r="391" spans="1:25" x14ac:dyDescent="0.25">
      <c r="A391" t="s">
        <v>112</v>
      </c>
      <c r="B391">
        <v>9546.66</v>
      </c>
      <c r="C391">
        <v>9528.6</v>
      </c>
      <c r="D391">
        <v>9228.9599999999991</v>
      </c>
      <c r="E391">
        <v>9158.08</v>
      </c>
      <c r="F391">
        <v>3719.52</v>
      </c>
      <c r="G391">
        <v>0.28311900000000001</v>
      </c>
      <c r="H391">
        <v>0.71648299999999998</v>
      </c>
      <c r="I391">
        <v>14</v>
      </c>
      <c r="R391" t="s">
        <v>69</v>
      </c>
      <c r="U391" t="s">
        <v>68</v>
      </c>
      <c r="X391" t="s">
        <v>66</v>
      </c>
    </row>
    <row r="392" spans="1:25" x14ac:dyDescent="0.25">
      <c r="A392" t="s">
        <v>112</v>
      </c>
      <c r="B392">
        <v>9569.73</v>
      </c>
      <c r="C392">
        <v>9551.9599999999991</v>
      </c>
      <c r="D392">
        <v>9257.2099999999991</v>
      </c>
      <c r="E392">
        <v>9186.24</v>
      </c>
      <c r="F392">
        <v>3722.19</v>
      </c>
      <c r="G392">
        <v>0.283078</v>
      </c>
      <c r="H392">
        <v>0.70650400000000002</v>
      </c>
      <c r="I392">
        <v>11</v>
      </c>
      <c r="R392">
        <f>AVERAGE(B343:B392)</f>
        <v>9530.8946000000014</v>
      </c>
      <c r="S392">
        <f>AVERAGE(C343:C392)</f>
        <v>9513.112000000001</v>
      </c>
      <c r="U392">
        <f>_xlfn.VAR.P(B343:B392)</f>
        <v>1060.7361848399953</v>
      </c>
      <c r="V392">
        <f>_xlfn.VAR.P(C343:C392)</f>
        <v>1058.5199160000009</v>
      </c>
      <c r="X392">
        <f>1.96*SQRT(U392)/50</f>
        <v>1.2767026478677526</v>
      </c>
      <c r="Y392">
        <f>1.96*SQRT(V392)/50</f>
        <v>1.2753681992751118</v>
      </c>
    </row>
    <row r="393" spans="1:25" x14ac:dyDescent="0.25">
      <c r="A393" t="s">
        <v>112</v>
      </c>
      <c r="B393">
        <v>476560.11998000002</v>
      </c>
      <c r="C393" t="s">
        <v>36</v>
      </c>
    </row>
    <row r="394" spans="1:25" x14ac:dyDescent="0.25">
      <c r="A394" t="s">
        <v>113</v>
      </c>
      <c r="B394">
        <v>9901.4599999999991</v>
      </c>
      <c r="C394">
        <v>0</v>
      </c>
      <c r="D394">
        <v>0</v>
      </c>
      <c r="E394">
        <v>0</v>
      </c>
      <c r="F394">
        <v>0</v>
      </c>
      <c r="G394">
        <v>0.28309200000000001</v>
      </c>
      <c r="H394">
        <v>0.72785</v>
      </c>
      <c r="I394">
        <v>20</v>
      </c>
    </row>
    <row r="395" spans="1:25" x14ac:dyDescent="0.25">
      <c r="A395" t="s">
        <v>113</v>
      </c>
      <c r="B395">
        <v>9759.58</v>
      </c>
      <c r="C395">
        <v>0</v>
      </c>
      <c r="D395">
        <v>0</v>
      </c>
      <c r="E395">
        <v>0</v>
      </c>
      <c r="F395">
        <v>0</v>
      </c>
      <c r="G395">
        <v>0.28310999999999997</v>
      </c>
      <c r="H395">
        <v>0.72574099999999997</v>
      </c>
      <c r="I395">
        <v>30</v>
      </c>
    </row>
    <row r="396" spans="1:25" x14ac:dyDescent="0.25">
      <c r="A396" t="s">
        <v>113</v>
      </c>
      <c r="B396">
        <v>9799.8799999999992</v>
      </c>
      <c r="C396">
        <v>0</v>
      </c>
      <c r="D396">
        <v>0</v>
      </c>
      <c r="E396">
        <v>0</v>
      </c>
      <c r="F396">
        <v>0</v>
      </c>
      <c r="G396">
        <v>0.283244</v>
      </c>
      <c r="H396">
        <v>0.70653200000000005</v>
      </c>
      <c r="I396">
        <v>37</v>
      </c>
    </row>
    <row r="397" spans="1:25" x14ac:dyDescent="0.25">
      <c r="A397" t="s">
        <v>113</v>
      </c>
      <c r="B397">
        <v>9935.8700000000008</v>
      </c>
      <c r="C397">
        <v>0</v>
      </c>
      <c r="D397">
        <v>0</v>
      </c>
      <c r="E397">
        <v>0</v>
      </c>
      <c r="F397">
        <v>0</v>
      </c>
      <c r="G397">
        <v>0.28346300000000002</v>
      </c>
      <c r="H397">
        <v>0.70653100000000002</v>
      </c>
      <c r="I397">
        <v>23</v>
      </c>
    </row>
    <row r="398" spans="1:25" x14ac:dyDescent="0.25">
      <c r="A398" t="s">
        <v>113</v>
      </c>
      <c r="B398">
        <v>9951.7800000000007</v>
      </c>
      <c r="C398">
        <v>0</v>
      </c>
      <c r="D398">
        <v>0</v>
      </c>
      <c r="E398">
        <v>0</v>
      </c>
      <c r="F398">
        <v>0</v>
      </c>
      <c r="G398">
        <v>0.28309299999999998</v>
      </c>
      <c r="H398">
        <v>0.70932799999999996</v>
      </c>
      <c r="I398">
        <v>26</v>
      </c>
    </row>
    <row r="399" spans="1:25" x14ac:dyDescent="0.25">
      <c r="A399" t="s">
        <v>113</v>
      </c>
      <c r="B399">
        <v>9867.94</v>
      </c>
      <c r="C399">
        <v>0</v>
      </c>
      <c r="D399">
        <v>0</v>
      </c>
      <c r="E399">
        <v>0</v>
      </c>
      <c r="F399">
        <v>0</v>
      </c>
      <c r="G399">
        <v>0.28309699999999999</v>
      </c>
      <c r="H399">
        <v>0.71730799999999995</v>
      </c>
      <c r="I399">
        <v>23</v>
      </c>
    </row>
    <row r="400" spans="1:25" x14ac:dyDescent="0.25">
      <c r="A400" t="s">
        <v>113</v>
      </c>
      <c r="B400">
        <v>9903.9599999999991</v>
      </c>
      <c r="C400">
        <v>0</v>
      </c>
      <c r="D400">
        <v>0</v>
      </c>
      <c r="E400">
        <v>0</v>
      </c>
      <c r="F400">
        <v>0</v>
      </c>
      <c r="G400">
        <v>0.283084</v>
      </c>
      <c r="H400">
        <v>0.72788600000000003</v>
      </c>
      <c r="I400">
        <v>24</v>
      </c>
    </row>
    <row r="401" spans="1:9" x14ac:dyDescent="0.25">
      <c r="A401" t="s">
        <v>113</v>
      </c>
      <c r="B401">
        <v>9931.2800000000007</v>
      </c>
      <c r="C401">
        <v>0</v>
      </c>
      <c r="D401">
        <v>0</v>
      </c>
      <c r="E401">
        <v>0</v>
      </c>
      <c r="F401">
        <v>0</v>
      </c>
      <c r="G401">
        <v>0.28314800000000001</v>
      </c>
      <c r="H401">
        <v>0.72450099999999995</v>
      </c>
      <c r="I401">
        <v>22</v>
      </c>
    </row>
    <row r="402" spans="1:9" x14ac:dyDescent="0.25">
      <c r="A402" t="s">
        <v>113</v>
      </c>
      <c r="B402">
        <v>9800.36</v>
      </c>
      <c r="C402">
        <v>0</v>
      </c>
      <c r="D402">
        <v>0</v>
      </c>
      <c r="E402">
        <v>0</v>
      </c>
      <c r="F402">
        <v>0</v>
      </c>
      <c r="G402">
        <v>0.283169</v>
      </c>
      <c r="H402">
        <v>0.72779799999999994</v>
      </c>
      <c r="I402">
        <v>24</v>
      </c>
    </row>
    <row r="403" spans="1:9" x14ac:dyDescent="0.25">
      <c r="A403" t="s">
        <v>113</v>
      </c>
      <c r="B403">
        <v>9839.32</v>
      </c>
      <c r="C403">
        <v>0</v>
      </c>
      <c r="D403">
        <v>0</v>
      </c>
      <c r="E403">
        <v>0</v>
      </c>
      <c r="F403">
        <v>0</v>
      </c>
      <c r="G403">
        <v>0.28356199999999998</v>
      </c>
      <c r="H403">
        <v>0.72731000000000001</v>
      </c>
      <c r="I403">
        <v>24</v>
      </c>
    </row>
    <row r="404" spans="1:9" x14ac:dyDescent="0.25">
      <c r="A404" t="s">
        <v>113</v>
      </c>
      <c r="B404">
        <v>9899.7999999999993</v>
      </c>
      <c r="C404">
        <v>0</v>
      </c>
      <c r="D404">
        <v>0</v>
      </c>
      <c r="E404">
        <v>0</v>
      </c>
      <c r="F404">
        <v>0</v>
      </c>
      <c r="G404">
        <v>0.283142</v>
      </c>
      <c r="H404">
        <v>0.72743599999999997</v>
      </c>
      <c r="I404">
        <v>24</v>
      </c>
    </row>
    <row r="405" spans="1:9" x14ac:dyDescent="0.25">
      <c r="A405" t="s">
        <v>113</v>
      </c>
      <c r="B405">
        <v>9939.61</v>
      </c>
      <c r="C405">
        <v>0</v>
      </c>
      <c r="D405">
        <v>0</v>
      </c>
      <c r="E405">
        <v>0</v>
      </c>
      <c r="F405">
        <v>0</v>
      </c>
      <c r="G405">
        <v>0.28309400000000001</v>
      </c>
      <c r="H405">
        <v>0.70653200000000005</v>
      </c>
      <c r="I405">
        <v>27</v>
      </c>
    </row>
    <row r="406" spans="1:9" x14ac:dyDescent="0.25">
      <c r="A406" t="s">
        <v>113</v>
      </c>
      <c r="B406">
        <v>9911.7900000000009</v>
      </c>
      <c r="C406">
        <v>0</v>
      </c>
      <c r="D406">
        <v>0</v>
      </c>
      <c r="E406">
        <v>0</v>
      </c>
      <c r="F406">
        <v>0</v>
      </c>
      <c r="G406">
        <v>0.26955400000000002</v>
      </c>
      <c r="H406">
        <v>0.72784499999999996</v>
      </c>
      <c r="I406">
        <v>30</v>
      </c>
    </row>
    <row r="407" spans="1:9" x14ac:dyDescent="0.25">
      <c r="A407" t="s">
        <v>113</v>
      </c>
      <c r="B407">
        <v>9947.7000000000007</v>
      </c>
      <c r="C407">
        <v>0</v>
      </c>
      <c r="D407">
        <v>0</v>
      </c>
      <c r="E407">
        <v>0</v>
      </c>
      <c r="F407">
        <v>0</v>
      </c>
      <c r="G407">
        <v>0.28313199999999999</v>
      </c>
      <c r="H407">
        <v>0.70653200000000005</v>
      </c>
      <c r="I407">
        <v>28</v>
      </c>
    </row>
    <row r="408" spans="1:9" x14ac:dyDescent="0.25">
      <c r="A408" t="s">
        <v>113</v>
      </c>
      <c r="B408">
        <v>9767.9699999999993</v>
      </c>
      <c r="C408">
        <v>0</v>
      </c>
      <c r="D408">
        <v>0</v>
      </c>
      <c r="E408">
        <v>0</v>
      </c>
      <c r="F408">
        <v>0</v>
      </c>
      <c r="G408">
        <v>0.283078</v>
      </c>
      <c r="H408">
        <v>0.70653200000000005</v>
      </c>
      <c r="I408">
        <v>26</v>
      </c>
    </row>
    <row r="409" spans="1:9" x14ac:dyDescent="0.25">
      <c r="A409" t="s">
        <v>113</v>
      </c>
      <c r="B409">
        <v>9691.15</v>
      </c>
      <c r="C409">
        <v>0</v>
      </c>
      <c r="D409">
        <v>0</v>
      </c>
      <c r="E409">
        <v>0</v>
      </c>
      <c r="F409">
        <v>0</v>
      </c>
      <c r="G409">
        <v>0.28309899999999999</v>
      </c>
      <c r="H409">
        <v>0.70653200000000005</v>
      </c>
      <c r="I409">
        <v>30</v>
      </c>
    </row>
    <row r="410" spans="1:9" x14ac:dyDescent="0.25">
      <c r="A410" t="s">
        <v>113</v>
      </c>
      <c r="B410">
        <v>9896.19</v>
      </c>
      <c r="C410">
        <v>0</v>
      </c>
      <c r="D410">
        <v>0</v>
      </c>
      <c r="E410">
        <v>0</v>
      </c>
      <c r="F410">
        <v>0</v>
      </c>
      <c r="G410">
        <v>0.28311999999999998</v>
      </c>
      <c r="H410">
        <v>0.70653100000000002</v>
      </c>
      <c r="I410">
        <v>25</v>
      </c>
    </row>
    <row r="411" spans="1:9" x14ac:dyDescent="0.25">
      <c r="A411" t="s">
        <v>113</v>
      </c>
      <c r="B411">
        <v>9911.48</v>
      </c>
      <c r="C411">
        <v>0</v>
      </c>
      <c r="D411">
        <v>0</v>
      </c>
      <c r="E411">
        <v>0</v>
      </c>
      <c r="F411">
        <v>0</v>
      </c>
      <c r="G411">
        <v>0.28352699999999997</v>
      </c>
      <c r="H411">
        <v>0.72784800000000005</v>
      </c>
      <c r="I411">
        <v>18</v>
      </c>
    </row>
    <row r="412" spans="1:9" x14ac:dyDescent="0.25">
      <c r="A412" t="s">
        <v>113</v>
      </c>
      <c r="B412">
        <v>9954.34</v>
      </c>
      <c r="C412">
        <v>0</v>
      </c>
      <c r="D412">
        <v>0</v>
      </c>
      <c r="E412">
        <v>0</v>
      </c>
      <c r="F412">
        <v>0</v>
      </c>
      <c r="G412">
        <v>0.28409000000000001</v>
      </c>
      <c r="H412">
        <v>0.72285299999999997</v>
      </c>
      <c r="I412">
        <v>28</v>
      </c>
    </row>
    <row r="413" spans="1:9" x14ac:dyDescent="0.25">
      <c r="A413" t="s">
        <v>113</v>
      </c>
      <c r="B413">
        <v>9957.16</v>
      </c>
      <c r="C413">
        <v>0</v>
      </c>
      <c r="D413">
        <v>0</v>
      </c>
      <c r="E413">
        <v>0</v>
      </c>
      <c r="F413">
        <v>0</v>
      </c>
      <c r="G413">
        <v>0.28309800000000002</v>
      </c>
      <c r="H413">
        <v>0.72599999999999998</v>
      </c>
      <c r="I413">
        <v>37</v>
      </c>
    </row>
    <row r="414" spans="1:9" x14ac:dyDescent="0.25">
      <c r="A414" t="s">
        <v>113</v>
      </c>
      <c r="B414">
        <v>9763.84</v>
      </c>
      <c r="C414">
        <v>0</v>
      </c>
      <c r="D414">
        <v>0</v>
      </c>
      <c r="E414">
        <v>0</v>
      </c>
      <c r="F414">
        <v>0</v>
      </c>
      <c r="G414">
        <v>0.28321800000000003</v>
      </c>
      <c r="H414">
        <v>0.70653200000000005</v>
      </c>
      <c r="I414">
        <v>28</v>
      </c>
    </row>
    <row r="415" spans="1:9" x14ac:dyDescent="0.25">
      <c r="A415" t="s">
        <v>113</v>
      </c>
      <c r="B415">
        <v>9793.4599999999991</v>
      </c>
      <c r="C415">
        <v>0</v>
      </c>
      <c r="D415">
        <v>0</v>
      </c>
      <c r="E415">
        <v>0</v>
      </c>
      <c r="F415">
        <v>0</v>
      </c>
      <c r="G415">
        <v>0.28308</v>
      </c>
      <c r="H415">
        <v>0.72174000000000005</v>
      </c>
      <c r="I415">
        <v>25</v>
      </c>
    </row>
    <row r="416" spans="1:9" x14ac:dyDescent="0.25">
      <c r="A416" t="s">
        <v>113</v>
      </c>
      <c r="B416">
        <v>9846.3700000000008</v>
      </c>
      <c r="C416">
        <v>0</v>
      </c>
      <c r="D416">
        <v>0</v>
      </c>
      <c r="E416">
        <v>0</v>
      </c>
      <c r="F416">
        <v>0</v>
      </c>
      <c r="G416">
        <v>0.28307900000000003</v>
      </c>
      <c r="H416">
        <v>0.72785</v>
      </c>
      <c r="I416">
        <v>24</v>
      </c>
    </row>
    <row r="417" spans="1:9" x14ac:dyDescent="0.25">
      <c r="A417" t="s">
        <v>113</v>
      </c>
      <c r="B417">
        <v>9920.06</v>
      </c>
      <c r="C417">
        <v>0</v>
      </c>
      <c r="D417">
        <v>0</v>
      </c>
      <c r="E417">
        <v>0</v>
      </c>
      <c r="F417">
        <v>0</v>
      </c>
      <c r="G417">
        <v>0.28331299999999998</v>
      </c>
      <c r="H417">
        <v>0.72514800000000001</v>
      </c>
      <c r="I417">
        <v>33</v>
      </c>
    </row>
    <row r="418" spans="1:9" x14ac:dyDescent="0.25">
      <c r="A418" t="s">
        <v>113</v>
      </c>
      <c r="B418">
        <v>9827.44</v>
      </c>
      <c r="C418">
        <v>0</v>
      </c>
      <c r="D418">
        <v>0</v>
      </c>
      <c r="E418">
        <v>0</v>
      </c>
      <c r="F418">
        <v>0</v>
      </c>
      <c r="G418">
        <v>0.28309499999999999</v>
      </c>
      <c r="H418">
        <v>0.72665000000000002</v>
      </c>
      <c r="I418">
        <v>33</v>
      </c>
    </row>
    <row r="419" spans="1:9" x14ac:dyDescent="0.25">
      <c r="A419" t="s">
        <v>113</v>
      </c>
      <c r="B419">
        <v>9822.9599999999991</v>
      </c>
      <c r="C419">
        <v>0</v>
      </c>
      <c r="D419">
        <v>0</v>
      </c>
      <c r="E419">
        <v>0</v>
      </c>
      <c r="F419">
        <v>0</v>
      </c>
      <c r="G419">
        <v>0.28308</v>
      </c>
      <c r="H419">
        <v>0.72325399999999995</v>
      </c>
      <c r="I419">
        <v>34</v>
      </c>
    </row>
    <row r="420" spans="1:9" x14ac:dyDescent="0.25">
      <c r="A420" t="s">
        <v>113</v>
      </c>
      <c r="B420">
        <v>9807.84</v>
      </c>
      <c r="C420">
        <v>0</v>
      </c>
      <c r="D420">
        <v>0</v>
      </c>
      <c r="E420">
        <v>0</v>
      </c>
      <c r="F420">
        <v>0</v>
      </c>
      <c r="G420">
        <v>0.28316999999999998</v>
      </c>
      <c r="H420">
        <v>0.72167599999999998</v>
      </c>
      <c r="I420">
        <v>26</v>
      </c>
    </row>
    <row r="421" spans="1:9" x14ac:dyDescent="0.25">
      <c r="A421" t="s">
        <v>113</v>
      </c>
      <c r="B421">
        <v>9864.4</v>
      </c>
      <c r="C421">
        <v>0</v>
      </c>
      <c r="D421">
        <v>0</v>
      </c>
      <c r="E421">
        <v>0</v>
      </c>
      <c r="F421">
        <v>0</v>
      </c>
      <c r="G421">
        <v>0.28308100000000003</v>
      </c>
      <c r="H421">
        <v>0.71996199999999999</v>
      </c>
      <c r="I421">
        <v>30</v>
      </c>
    </row>
    <row r="422" spans="1:9" x14ac:dyDescent="0.25">
      <c r="A422" t="s">
        <v>113</v>
      </c>
      <c r="B422">
        <v>9900.27</v>
      </c>
      <c r="C422">
        <v>0</v>
      </c>
      <c r="D422">
        <v>0</v>
      </c>
      <c r="E422">
        <v>0</v>
      </c>
      <c r="F422">
        <v>0</v>
      </c>
      <c r="G422">
        <v>0.27542800000000001</v>
      </c>
      <c r="H422">
        <v>0.72289700000000001</v>
      </c>
      <c r="I422">
        <v>32</v>
      </c>
    </row>
    <row r="423" spans="1:9" x14ac:dyDescent="0.25">
      <c r="A423" t="s">
        <v>113</v>
      </c>
      <c r="B423">
        <v>9942.58</v>
      </c>
      <c r="C423">
        <v>0</v>
      </c>
      <c r="D423">
        <v>0</v>
      </c>
      <c r="E423">
        <v>0</v>
      </c>
      <c r="F423">
        <v>0</v>
      </c>
      <c r="G423">
        <v>0.28312700000000002</v>
      </c>
      <c r="H423">
        <v>0.72258199999999995</v>
      </c>
      <c r="I423">
        <v>34</v>
      </c>
    </row>
    <row r="424" spans="1:9" x14ac:dyDescent="0.25">
      <c r="A424" t="s">
        <v>113</v>
      </c>
      <c r="B424">
        <v>9923.68</v>
      </c>
      <c r="C424">
        <v>0</v>
      </c>
      <c r="D424">
        <v>0</v>
      </c>
      <c r="E424">
        <v>0</v>
      </c>
      <c r="F424">
        <v>0</v>
      </c>
      <c r="G424">
        <v>0.283078</v>
      </c>
      <c r="H424">
        <v>0.70649099999999998</v>
      </c>
      <c r="I424">
        <v>29</v>
      </c>
    </row>
    <row r="425" spans="1:9" x14ac:dyDescent="0.25">
      <c r="A425" t="s">
        <v>113</v>
      </c>
      <c r="B425">
        <v>9868.34</v>
      </c>
      <c r="C425">
        <v>0</v>
      </c>
      <c r="D425">
        <v>0</v>
      </c>
      <c r="E425">
        <v>0</v>
      </c>
      <c r="F425">
        <v>0</v>
      </c>
      <c r="G425">
        <v>0.28307900000000003</v>
      </c>
      <c r="H425">
        <v>0.70653200000000005</v>
      </c>
      <c r="I425">
        <v>21</v>
      </c>
    </row>
    <row r="426" spans="1:9" x14ac:dyDescent="0.25">
      <c r="A426" t="s">
        <v>113</v>
      </c>
      <c r="B426">
        <v>9883.68</v>
      </c>
      <c r="C426">
        <v>0</v>
      </c>
      <c r="D426">
        <v>0</v>
      </c>
      <c r="E426">
        <v>0</v>
      </c>
      <c r="F426">
        <v>0</v>
      </c>
      <c r="G426">
        <v>0.283111</v>
      </c>
      <c r="H426">
        <v>0.70651200000000003</v>
      </c>
      <c r="I426">
        <v>29</v>
      </c>
    </row>
    <row r="427" spans="1:9" x14ac:dyDescent="0.25">
      <c r="A427" t="s">
        <v>113</v>
      </c>
      <c r="B427">
        <v>9775.41</v>
      </c>
      <c r="C427">
        <v>0</v>
      </c>
      <c r="D427">
        <v>0</v>
      </c>
      <c r="E427">
        <v>0</v>
      </c>
      <c r="F427">
        <v>0</v>
      </c>
      <c r="G427">
        <v>0.28329500000000002</v>
      </c>
      <c r="H427">
        <v>0.71372800000000003</v>
      </c>
      <c r="I427">
        <v>32</v>
      </c>
    </row>
    <row r="428" spans="1:9" x14ac:dyDescent="0.25">
      <c r="A428" t="s">
        <v>113</v>
      </c>
      <c r="B428">
        <v>9928.86</v>
      </c>
      <c r="C428">
        <v>0</v>
      </c>
      <c r="D428">
        <v>0</v>
      </c>
      <c r="E428">
        <v>0</v>
      </c>
      <c r="F428">
        <v>0</v>
      </c>
      <c r="G428">
        <v>0.28309800000000002</v>
      </c>
      <c r="H428">
        <v>0.71964399999999995</v>
      </c>
      <c r="I428">
        <v>23</v>
      </c>
    </row>
    <row r="429" spans="1:9" x14ac:dyDescent="0.25">
      <c r="A429" t="s">
        <v>113</v>
      </c>
      <c r="B429">
        <v>9939.3799999999992</v>
      </c>
      <c r="C429">
        <v>0</v>
      </c>
      <c r="D429">
        <v>0</v>
      </c>
      <c r="E429">
        <v>0</v>
      </c>
      <c r="F429">
        <v>0</v>
      </c>
      <c r="G429">
        <v>0.28308100000000003</v>
      </c>
      <c r="H429">
        <v>0.72555000000000003</v>
      </c>
      <c r="I429">
        <v>31</v>
      </c>
    </row>
    <row r="430" spans="1:9" x14ac:dyDescent="0.25">
      <c r="A430" t="s">
        <v>113</v>
      </c>
      <c r="B430">
        <v>9863.4599999999991</v>
      </c>
      <c r="C430">
        <v>0</v>
      </c>
      <c r="D430">
        <v>0</v>
      </c>
      <c r="E430">
        <v>0</v>
      </c>
      <c r="F430">
        <v>0</v>
      </c>
      <c r="G430">
        <v>0.28309299999999998</v>
      </c>
      <c r="H430">
        <v>0.72572700000000001</v>
      </c>
      <c r="I430">
        <v>32</v>
      </c>
    </row>
    <row r="431" spans="1:9" x14ac:dyDescent="0.25">
      <c r="A431" t="s">
        <v>113</v>
      </c>
      <c r="B431">
        <v>9895.3799999999992</v>
      </c>
      <c r="C431">
        <v>0</v>
      </c>
      <c r="D431">
        <v>0</v>
      </c>
      <c r="E431">
        <v>0</v>
      </c>
      <c r="F431">
        <v>0</v>
      </c>
      <c r="G431">
        <v>0.26253500000000002</v>
      </c>
      <c r="H431">
        <v>0.72694700000000001</v>
      </c>
      <c r="I431">
        <v>24</v>
      </c>
    </row>
    <row r="432" spans="1:9" x14ac:dyDescent="0.25">
      <c r="A432" t="s">
        <v>113</v>
      </c>
      <c r="B432">
        <v>9928.2199999999993</v>
      </c>
      <c r="C432">
        <v>0</v>
      </c>
      <c r="D432">
        <v>0</v>
      </c>
      <c r="E432">
        <v>0</v>
      </c>
      <c r="F432">
        <v>0</v>
      </c>
      <c r="G432">
        <v>0.283078</v>
      </c>
      <c r="H432">
        <v>0.70651799999999998</v>
      </c>
      <c r="I432">
        <v>36</v>
      </c>
    </row>
    <row r="433" spans="1:25" x14ac:dyDescent="0.25">
      <c r="A433" t="s">
        <v>113</v>
      </c>
      <c r="B433">
        <v>9771</v>
      </c>
      <c r="C433">
        <v>0</v>
      </c>
      <c r="D433">
        <v>0</v>
      </c>
      <c r="E433">
        <v>0</v>
      </c>
      <c r="F433">
        <v>0</v>
      </c>
      <c r="G433">
        <v>0.28308299999999997</v>
      </c>
      <c r="H433">
        <v>0.72753900000000005</v>
      </c>
      <c r="I433">
        <v>26</v>
      </c>
    </row>
    <row r="434" spans="1:25" x14ac:dyDescent="0.25">
      <c r="A434" t="s">
        <v>113</v>
      </c>
      <c r="B434">
        <v>9776.74</v>
      </c>
      <c r="C434">
        <v>0</v>
      </c>
      <c r="D434">
        <v>0</v>
      </c>
      <c r="E434">
        <v>0</v>
      </c>
      <c r="F434">
        <v>0</v>
      </c>
      <c r="G434">
        <v>0.26069599999999998</v>
      </c>
      <c r="H434">
        <v>0.72740499999999997</v>
      </c>
      <c r="I434">
        <v>25</v>
      </c>
    </row>
    <row r="435" spans="1:25" x14ac:dyDescent="0.25">
      <c r="A435" t="s">
        <v>113</v>
      </c>
      <c r="B435">
        <v>9895.09</v>
      </c>
      <c r="C435">
        <v>0</v>
      </c>
      <c r="D435">
        <v>0</v>
      </c>
      <c r="E435">
        <v>0</v>
      </c>
      <c r="F435">
        <v>0</v>
      </c>
      <c r="G435">
        <v>0.28308800000000001</v>
      </c>
      <c r="H435">
        <v>0.72146900000000003</v>
      </c>
      <c r="I435">
        <v>18</v>
      </c>
    </row>
    <row r="436" spans="1:25" x14ac:dyDescent="0.25">
      <c r="A436" t="s">
        <v>113</v>
      </c>
      <c r="B436">
        <v>9911.4500000000007</v>
      </c>
      <c r="C436">
        <v>0</v>
      </c>
      <c r="D436">
        <v>0</v>
      </c>
      <c r="E436">
        <v>0</v>
      </c>
      <c r="F436">
        <v>0</v>
      </c>
      <c r="G436">
        <v>0.283161</v>
      </c>
      <c r="H436">
        <v>0.72153</v>
      </c>
      <c r="I436">
        <v>26</v>
      </c>
    </row>
    <row r="437" spans="1:25" x14ac:dyDescent="0.25">
      <c r="A437" t="s">
        <v>113</v>
      </c>
      <c r="B437">
        <v>9840.2999999999993</v>
      </c>
      <c r="C437">
        <v>0</v>
      </c>
      <c r="D437">
        <v>0</v>
      </c>
      <c r="E437">
        <v>0</v>
      </c>
      <c r="F437">
        <v>0</v>
      </c>
      <c r="G437">
        <v>0.28208100000000003</v>
      </c>
      <c r="H437">
        <v>0.71091599999999999</v>
      </c>
      <c r="I437">
        <v>28</v>
      </c>
    </row>
    <row r="438" spans="1:25" x14ac:dyDescent="0.25">
      <c r="A438" t="s">
        <v>113</v>
      </c>
      <c r="B438">
        <v>9892.32</v>
      </c>
      <c r="C438">
        <v>0</v>
      </c>
      <c r="D438">
        <v>0</v>
      </c>
      <c r="E438">
        <v>0</v>
      </c>
      <c r="F438">
        <v>0</v>
      </c>
      <c r="G438">
        <v>0.28309400000000001</v>
      </c>
      <c r="H438">
        <v>0.72770699999999999</v>
      </c>
      <c r="I438">
        <v>43</v>
      </c>
    </row>
    <row r="439" spans="1:25" x14ac:dyDescent="0.25">
      <c r="A439" t="s">
        <v>113</v>
      </c>
      <c r="B439">
        <v>9881.4699999999993</v>
      </c>
      <c r="C439">
        <v>0</v>
      </c>
      <c r="D439">
        <v>0</v>
      </c>
      <c r="E439">
        <v>0</v>
      </c>
      <c r="F439">
        <v>0</v>
      </c>
      <c r="G439">
        <v>0.28308800000000001</v>
      </c>
      <c r="H439">
        <v>0.70746900000000001</v>
      </c>
      <c r="I439">
        <v>28</v>
      </c>
    </row>
    <row r="440" spans="1:25" x14ac:dyDescent="0.25">
      <c r="A440" t="s">
        <v>113</v>
      </c>
      <c r="B440">
        <v>9938.17</v>
      </c>
      <c r="C440">
        <v>0</v>
      </c>
      <c r="D440">
        <v>0</v>
      </c>
      <c r="E440">
        <v>0</v>
      </c>
      <c r="F440">
        <v>0</v>
      </c>
      <c r="G440">
        <v>0.28395199999999998</v>
      </c>
      <c r="H440">
        <v>0.72770900000000005</v>
      </c>
      <c r="I440">
        <v>27</v>
      </c>
    </row>
    <row r="441" spans="1:25" x14ac:dyDescent="0.25">
      <c r="A441" t="s">
        <v>113</v>
      </c>
      <c r="B441">
        <v>9916.6</v>
      </c>
      <c r="C441">
        <v>0</v>
      </c>
      <c r="D441">
        <v>0</v>
      </c>
      <c r="E441">
        <v>0</v>
      </c>
      <c r="F441">
        <v>0</v>
      </c>
      <c r="G441">
        <v>0.283078</v>
      </c>
      <c r="H441">
        <v>0.72788799999999998</v>
      </c>
      <c r="I441">
        <v>20</v>
      </c>
    </row>
    <row r="442" spans="1:25" x14ac:dyDescent="0.25">
      <c r="A442" t="s">
        <v>113</v>
      </c>
      <c r="B442">
        <v>9891.25</v>
      </c>
      <c r="C442">
        <v>0</v>
      </c>
      <c r="D442">
        <v>0</v>
      </c>
      <c r="E442">
        <v>0</v>
      </c>
      <c r="F442">
        <v>0</v>
      </c>
      <c r="G442">
        <v>0.283107</v>
      </c>
      <c r="H442">
        <v>0.727881</v>
      </c>
      <c r="I442">
        <v>24</v>
      </c>
    </row>
    <row r="443" spans="1:25" x14ac:dyDescent="0.25">
      <c r="A443" t="s">
        <v>113</v>
      </c>
      <c r="B443">
        <v>9991.76</v>
      </c>
      <c r="C443">
        <v>0</v>
      </c>
      <c r="D443">
        <v>0</v>
      </c>
      <c r="E443">
        <v>0</v>
      </c>
      <c r="F443">
        <v>0</v>
      </c>
      <c r="G443">
        <v>0.283084</v>
      </c>
      <c r="H443">
        <v>0.72788799999999998</v>
      </c>
      <c r="I443">
        <v>22</v>
      </c>
    </row>
    <row r="444" spans="1:25" x14ac:dyDescent="0.25">
      <c r="A444" t="s">
        <v>113</v>
      </c>
      <c r="B444">
        <v>9952.1299999999992</v>
      </c>
      <c r="C444">
        <v>0</v>
      </c>
      <c r="D444">
        <v>0</v>
      </c>
      <c r="E444">
        <v>0</v>
      </c>
      <c r="F444">
        <v>0</v>
      </c>
      <c r="G444">
        <v>0.28335199999999999</v>
      </c>
      <c r="H444">
        <v>0.71575900000000003</v>
      </c>
      <c r="I444">
        <v>26</v>
      </c>
    </row>
    <row r="445" spans="1:25" x14ac:dyDescent="0.25">
      <c r="A445" t="s">
        <v>113</v>
      </c>
      <c r="B445">
        <v>9939.1200000000008</v>
      </c>
      <c r="C445">
        <v>0</v>
      </c>
      <c r="D445">
        <v>0</v>
      </c>
      <c r="E445">
        <v>0</v>
      </c>
      <c r="F445">
        <v>0</v>
      </c>
      <c r="G445">
        <v>0.28309600000000001</v>
      </c>
      <c r="H445">
        <v>0.71937799999999996</v>
      </c>
      <c r="I445">
        <v>29</v>
      </c>
    </row>
    <row r="446" spans="1:25" x14ac:dyDescent="0.25">
      <c r="A446" t="s">
        <v>113</v>
      </c>
      <c r="B446">
        <v>9858.92</v>
      </c>
      <c r="C446">
        <v>0</v>
      </c>
      <c r="D446">
        <v>0</v>
      </c>
      <c r="E446">
        <v>0</v>
      </c>
      <c r="F446">
        <v>0</v>
      </c>
      <c r="G446">
        <v>0.28307900000000003</v>
      </c>
      <c r="H446">
        <v>0.70652999999999999</v>
      </c>
      <c r="I446">
        <v>31</v>
      </c>
    </row>
    <row r="447" spans="1:25" x14ac:dyDescent="0.25">
      <c r="A447" t="s">
        <v>113</v>
      </c>
      <c r="B447">
        <v>9936.56</v>
      </c>
      <c r="C447">
        <v>0</v>
      </c>
      <c r="D447">
        <v>0</v>
      </c>
      <c r="E447">
        <v>0</v>
      </c>
      <c r="F447">
        <v>0</v>
      </c>
      <c r="G447">
        <v>0.28308</v>
      </c>
      <c r="H447">
        <v>0.71338999999999997</v>
      </c>
      <c r="I447">
        <v>29</v>
      </c>
      <c r="R447" t="s">
        <v>69</v>
      </c>
      <c r="U447" t="s">
        <v>68</v>
      </c>
      <c r="X447" t="s">
        <v>66</v>
      </c>
    </row>
    <row r="448" spans="1:25" x14ac:dyDescent="0.25">
      <c r="A448" t="s">
        <v>113</v>
      </c>
      <c r="B448">
        <v>9957.07</v>
      </c>
      <c r="C448">
        <v>0</v>
      </c>
      <c r="D448">
        <v>0</v>
      </c>
      <c r="E448">
        <v>0</v>
      </c>
      <c r="F448">
        <v>0</v>
      </c>
      <c r="G448">
        <v>0.28311999999999998</v>
      </c>
      <c r="H448">
        <v>0.72442899999999999</v>
      </c>
      <c r="I448">
        <v>28</v>
      </c>
      <c r="R448">
        <f>AVERAGE(B399:B448)</f>
        <v>9881.3125999999975</v>
      </c>
      <c r="S448">
        <f>AVERAGE(C399:C448)</f>
        <v>0</v>
      </c>
      <c r="U448">
        <f>_xlfn.VAR.P(B399:B448)</f>
        <v>4082.3305672400102</v>
      </c>
      <c r="V448">
        <f>_xlfn.VAR.P(C399:C448)</f>
        <v>0</v>
      </c>
      <c r="X448">
        <f>1.96*SQRT(U448)/50</f>
        <v>2.5046102377103883</v>
      </c>
      <c r="Y448">
        <f>1.96*SQRT(V448)/50</f>
        <v>0</v>
      </c>
    </row>
    <row r="449" spans="1:9" x14ac:dyDescent="0.25">
      <c r="A449" t="s">
        <v>113</v>
      </c>
      <c r="B449">
        <v>494078.10475599999</v>
      </c>
      <c r="C449" t="s">
        <v>36</v>
      </c>
    </row>
    <row r="450" spans="1:9" x14ac:dyDescent="0.25">
      <c r="A450" t="s">
        <v>114</v>
      </c>
      <c r="B450">
        <v>8700.2900000000009</v>
      </c>
      <c r="C450">
        <v>8696.27</v>
      </c>
      <c r="D450">
        <v>8382.48</v>
      </c>
      <c r="E450">
        <v>8310.07</v>
      </c>
      <c r="F450">
        <v>3730.01</v>
      </c>
      <c r="G450">
        <v>0.26424799999999998</v>
      </c>
      <c r="H450">
        <v>0.72259499999999999</v>
      </c>
      <c r="I450">
        <v>0</v>
      </c>
    </row>
    <row r="451" spans="1:9" x14ac:dyDescent="0.25">
      <c r="A451" t="s">
        <v>114</v>
      </c>
      <c r="B451">
        <v>8936.24</v>
      </c>
      <c r="C451">
        <v>8932.34</v>
      </c>
      <c r="D451">
        <v>8622.92</v>
      </c>
      <c r="E451">
        <v>8550.89</v>
      </c>
      <c r="F451">
        <v>3724.65</v>
      </c>
      <c r="G451">
        <v>0.26052599999999998</v>
      </c>
      <c r="H451">
        <v>0.72748500000000005</v>
      </c>
      <c r="I451">
        <v>0</v>
      </c>
    </row>
    <row r="452" spans="1:9" x14ac:dyDescent="0.25">
      <c r="A452" t="s">
        <v>114</v>
      </c>
      <c r="B452">
        <v>8931.66</v>
      </c>
      <c r="C452">
        <v>8927.84</v>
      </c>
      <c r="D452">
        <v>8613.84</v>
      </c>
      <c r="E452">
        <v>8541.64</v>
      </c>
      <c r="F452">
        <v>3719.77</v>
      </c>
      <c r="G452">
        <v>0.28374300000000002</v>
      </c>
      <c r="H452">
        <v>0.72099199999999997</v>
      </c>
      <c r="I452">
        <v>0</v>
      </c>
    </row>
    <row r="453" spans="1:9" x14ac:dyDescent="0.25">
      <c r="A453" t="s">
        <v>114</v>
      </c>
      <c r="B453">
        <v>8956.98</v>
      </c>
      <c r="C453">
        <v>8953.09</v>
      </c>
      <c r="D453">
        <v>8628.74</v>
      </c>
      <c r="E453">
        <v>8556.85</v>
      </c>
      <c r="F453">
        <v>3721.12</v>
      </c>
      <c r="G453">
        <v>0.283078</v>
      </c>
      <c r="H453">
        <v>0.72450300000000001</v>
      </c>
      <c r="I453">
        <v>0</v>
      </c>
    </row>
    <row r="454" spans="1:9" x14ac:dyDescent="0.25">
      <c r="A454" t="s">
        <v>114</v>
      </c>
      <c r="B454">
        <v>8952.9699999999993</v>
      </c>
      <c r="C454">
        <v>8949.14</v>
      </c>
      <c r="D454">
        <v>8629.92</v>
      </c>
      <c r="E454">
        <v>8557.7199999999993</v>
      </c>
      <c r="F454">
        <v>3720.86</v>
      </c>
      <c r="G454">
        <v>0.28342800000000001</v>
      </c>
      <c r="H454">
        <v>0.72720300000000004</v>
      </c>
      <c r="I454">
        <v>0</v>
      </c>
    </row>
    <row r="455" spans="1:9" x14ac:dyDescent="0.25">
      <c r="A455" t="s">
        <v>114</v>
      </c>
      <c r="B455">
        <v>8987.67</v>
      </c>
      <c r="C455">
        <v>8983.7800000000007</v>
      </c>
      <c r="D455">
        <v>8666.42</v>
      </c>
      <c r="E455">
        <v>8594.15</v>
      </c>
      <c r="F455">
        <v>3720.32</v>
      </c>
      <c r="G455">
        <v>0.28323700000000002</v>
      </c>
      <c r="H455">
        <v>0.72789899999999996</v>
      </c>
      <c r="I455">
        <v>0</v>
      </c>
    </row>
    <row r="456" spans="1:9" x14ac:dyDescent="0.25">
      <c r="A456" t="s">
        <v>114</v>
      </c>
      <c r="B456">
        <v>8988.2999999999993</v>
      </c>
      <c r="C456">
        <v>8984.42</v>
      </c>
      <c r="D456">
        <v>8664.11</v>
      </c>
      <c r="E456">
        <v>8592.2199999999993</v>
      </c>
      <c r="F456">
        <v>3721.25</v>
      </c>
      <c r="G456">
        <v>0.26619599999999999</v>
      </c>
      <c r="H456">
        <v>0.72787500000000005</v>
      </c>
      <c r="I456">
        <v>0</v>
      </c>
    </row>
    <row r="457" spans="1:9" x14ac:dyDescent="0.25">
      <c r="A457" t="s">
        <v>114</v>
      </c>
      <c r="B457">
        <v>8975.1299999999992</v>
      </c>
      <c r="C457">
        <v>8971.23</v>
      </c>
      <c r="D457">
        <v>8659.0499999999993</v>
      </c>
      <c r="E457">
        <v>8586.73</v>
      </c>
      <c r="F457">
        <v>3720.11</v>
      </c>
      <c r="G457">
        <v>0.28314099999999998</v>
      </c>
      <c r="H457">
        <v>0.70653200000000005</v>
      </c>
      <c r="I457">
        <v>0</v>
      </c>
    </row>
    <row r="458" spans="1:9" x14ac:dyDescent="0.25">
      <c r="A458" t="s">
        <v>114</v>
      </c>
      <c r="B458">
        <v>8927.7800000000007</v>
      </c>
      <c r="C458">
        <v>8923.94</v>
      </c>
      <c r="D458">
        <v>8612.9500000000007</v>
      </c>
      <c r="E458">
        <v>8540.7000000000007</v>
      </c>
      <c r="F458">
        <v>3721.2</v>
      </c>
      <c r="G458">
        <v>0.28326800000000002</v>
      </c>
      <c r="H458">
        <v>0.72782000000000002</v>
      </c>
      <c r="I458">
        <v>0</v>
      </c>
    </row>
    <row r="459" spans="1:9" x14ac:dyDescent="0.25">
      <c r="A459" t="s">
        <v>114</v>
      </c>
      <c r="B459">
        <v>8955.0300000000007</v>
      </c>
      <c r="C459">
        <v>8951.23</v>
      </c>
      <c r="D459">
        <v>8640.2900000000009</v>
      </c>
      <c r="E459">
        <v>8568.39</v>
      </c>
      <c r="F459">
        <v>3721.97</v>
      </c>
      <c r="G459">
        <v>0.26188099999999997</v>
      </c>
      <c r="H459">
        <v>0.723638</v>
      </c>
      <c r="I459">
        <v>0</v>
      </c>
    </row>
    <row r="460" spans="1:9" x14ac:dyDescent="0.25">
      <c r="A460" t="s">
        <v>114</v>
      </c>
      <c r="B460">
        <v>8996.08</v>
      </c>
      <c r="C460">
        <v>8992.2800000000007</v>
      </c>
      <c r="D460">
        <v>8667.8700000000008</v>
      </c>
      <c r="E460">
        <v>8595.91</v>
      </c>
      <c r="F460">
        <v>3721.99</v>
      </c>
      <c r="G460">
        <v>0.28308</v>
      </c>
      <c r="H460">
        <v>0.72784000000000004</v>
      </c>
      <c r="I460">
        <v>0</v>
      </c>
    </row>
    <row r="461" spans="1:9" x14ac:dyDescent="0.25">
      <c r="A461" t="s">
        <v>114</v>
      </c>
      <c r="B461">
        <v>8927.2199999999993</v>
      </c>
      <c r="C461">
        <v>8923.25</v>
      </c>
      <c r="D461">
        <v>8606.7099999999991</v>
      </c>
      <c r="E461">
        <v>8534.75</v>
      </c>
      <c r="F461">
        <v>3722.4</v>
      </c>
      <c r="G461">
        <v>0.283078</v>
      </c>
      <c r="H461">
        <v>0.71810600000000002</v>
      </c>
      <c r="I461">
        <v>0</v>
      </c>
    </row>
    <row r="462" spans="1:9" x14ac:dyDescent="0.25">
      <c r="A462" t="s">
        <v>114</v>
      </c>
      <c r="B462">
        <v>8986.86</v>
      </c>
      <c r="C462">
        <v>8983.02</v>
      </c>
      <c r="D462">
        <v>8660.84</v>
      </c>
      <c r="E462">
        <v>8588.56</v>
      </c>
      <c r="F462">
        <v>3719.38</v>
      </c>
      <c r="G462">
        <v>0.26976299999999998</v>
      </c>
      <c r="H462">
        <v>0.723105</v>
      </c>
      <c r="I462">
        <v>0</v>
      </c>
    </row>
    <row r="463" spans="1:9" x14ac:dyDescent="0.25">
      <c r="A463" t="s">
        <v>114</v>
      </c>
      <c r="B463">
        <v>8998</v>
      </c>
      <c r="C463">
        <v>8994.1</v>
      </c>
      <c r="D463">
        <v>8677.1200000000008</v>
      </c>
      <c r="E463">
        <v>8605.27</v>
      </c>
      <c r="F463">
        <v>3722.14</v>
      </c>
      <c r="G463">
        <v>0.283142</v>
      </c>
      <c r="H463">
        <v>0.72763199999999995</v>
      </c>
      <c r="I463">
        <v>0</v>
      </c>
    </row>
    <row r="464" spans="1:9" x14ac:dyDescent="0.25">
      <c r="A464" t="s">
        <v>114</v>
      </c>
      <c r="B464">
        <v>8945.67</v>
      </c>
      <c r="C464">
        <v>8941.81</v>
      </c>
      <c r="D464">
        <v>8634.36</v>
      </c>
      <c r="E464">
        <v>8562.14</v>
      </c>
      <c r="F464">
        <v>3721.93</v>
      </c>
      <c r="G464">
        <v>0.28310400000000002</v>
      </c>
      <c r="H464">
        <v>0.72779000000000005</v>
      </c>
      <c r="I464">
        <v>0</v>
      </c>
    </row>
    <row r="465" spans="1:9" x14ac:dyDescent="0.25">
      <c r="A465" t="s">
        <v>114</v>
      </c>
      <c r="B465">
        <v>8930.99</v>
      </c>
      <c r="C465">
        <v>8927.17</v>
      </c>
      <c r="D465">
        <v>8622.42</v>
      </c>
      <c r="E465">
        <v>8550.17</v>
      </c>
      <c r="F465">
        <v>3721.64</v>
      </c>
      <c r="G465">
        <v>0.28380499999999997</v>
      </c>
      <c r="H465">
        <v>0.71660599999999997</v>
      </c>
      <c r="I465">
        <v>0</v>
      </c>
    </row>
    <row r="466" spans="1:9" x14ac:dyDescent="0.25">
      <c r="A466" t="s">
        <v>114</v>
      </c>
      <c r="B466">
        <v>8941.58</v>
      </c>
      <c r="C466">
        <v>8937.7000000000007</v>
      </c>
      <c r="D466">
        <v>8620.02</v>
      </c>
      <c r="E466">
        <v>8547.7999999999993</v>
      </c>
      <c r="F466">
        <v>3720.52</v>
      </c>
      <c r="G466">
        <v>0.28311599999999998</v>
      </c>
      <c r="H466">
        <v>0.72789199999999998</v>
      </c>
      <c r="I466">
        <v>0</v>
      </c>
    </row>
    <row r="467" spans="1:9" x14ac:dyDescent="0.25">
      <c r="A467" t="s">
        <v>114</v>
      </c>
      <c r="B467">
        <v>8922.56</v>
      </c>
      <c r="C467">
        <v>8918.76</v>
      </c>
      <c r="D467">
        <v>8605.0499999999993</v>
      </c>
      <c r="E467">
        <v>8533.16</v>
      </c>
      <c r="F467">
        <v>3720.14</v>
      </c>
      <c r="G467">
        <v>0.28309000000000001</v>
      </c>
      <c r="H467">
        <v>0.70653100000000002</v>
      </c>
      <c r="I467">
        <v>0</v>
      </c>
    </row>
    <row r="468" spans="1:9" x14ac:dyDescent="0.25">
      <c r="A468" t="s">
        <v>114</v>
      </c>
      <c r="B468">
        <v>8933.74</v>
      </c>
      <c r="C468">
        <v>8929.9</v>
      </c>
      <c r="D468">
        <v>8621.0499999999993</v>
      </c>
      <c r="E468">
        <v>8548.82</v>
      </c>
      <c r="F468">
        <v>3721.49</v>
      </c>
      <c r="G468">
        <v>0.28312199999999998</v>
      </c>
      <c r="H468">
        <v>0.72789700000000002</v>
      </c>
      <c r="I468">
        <v>0</v>
      </c>
    </row>
    <row r="469" spans="1:9" x14ac:dyDescent="0.25">
      <c r="A469" t="s">
        <v>114</v>
      </c>
      <c r="B469">
        <v>8932.7099999999991</v>
      </c>
      <c r="C469">
        <v>8928.8799999999992</v>
      </c>
      <c r="D469">
        <v>8623.7900000000009</v>
      </c>
      <c r="E469">
        <v>8551.92</v>
      </c>
      <c r="F469">
        <v>3721.43</v>
      </c>
      <c r="G469">
        <v>0.28307900000000003</v>
      </c>
      <c r="H469">
        <v>0.71731199999999995</v>
      </c>
      <c r="I469">
        <v>0</v>
      </c>
    </row>
    <row r="470" spans="1:9" x14ac:dyDescent="0.25">
      <c r="A470" t="s">
        <v>114</v>
      </c>
      <c r="B470">
        <v>8978.92</v>
      </c>
      <c r="C470">
        <v>8974.99</v>
      </c>
      <c r="D470">
        <v>8656.58</v>
      </c>
      <c r="E470">
        <v>8584.31</v>
      </c>
      <c r="F470">
        <v>3722.79</v>
      </c>
      <c r="G470">
        <v>0.283078</v>
      </c>
      <c r="H470">
        <v>0.72748999999999997</v>
      </c>
      <c r="I470">
        <v>0</v>
      </c>
    </row>
    <row r="471" spans="1:9" x14ac:dyDescent="0.25">
      <c r="A471" t="s">
        <v>114</v>
      </c>
      <c r="B471">
        <v>8919.9</v>
      </c>
      <c r="C471">
        <v>8916.07</v>
      </c>
      <c r="D471">
        <v>8604.59</v>
      </c>
      <c r="E471">
        <v>8532.36</v>
      </c>
      <c r="F471">
        <v>3721.78</v>
      </c>
      <c r="G471">
        <v>0.26663399999999998</v>
      </c>
      <c r="H471">
        <v>0.72725700000000004</v>
      </c>
      <c r="I471">
        <v>0</v>
      </c>
    </row>
    <row r="472" spans="1:9" x14ac:dyDescent="0.25">
      <c r="A472" t="s">
        <v>114</v>
      </c>
      <c r="B472">
        <v>8952.6</v>
      </c>
      <c r="C472">
        <v>8948.7999999999993</v>
      </c>
      <c r="D472">
        <v>8631.33</v>
      </c>
      <c r="E472">
        <v>8559.36</v>
      </c>
      <c r="F472">
        <v>3721.69</v>
      </c>
      <c r="G472">
        <v>0.27113599999999999</v>
      </c>
      <c r="H472">
        <v>0.72702599999999995</v>
      </c>
      <c r="I472">
        <v>0</v>
      </c>
    </row>
    <row r="473" spans="1:9" x14ac:dyDescent="0.25">
      <c r="A473" t="s">
        <v>114</v>
      </c>
      <c r="B473">
        <v>8938.93</v>
      </c>
      <c r="C473">
        <v>8935.06</v>
      </c>
      <c r="D473">
        <v>8620.5499999999993</v>
      </c>
      <c r="E473">
        <v>8548.16</v>
      </c>
      <c r="F473">
        <v>3721.62</v>
      </c>
      <c r="G473">
        <v>0.28318599999999999</v>
      </c>
      <c r="H473">
        <v>0.72373299999999996</v>
      </c>
      <c r="I473">
        <v>0</v>
      </c>
    </row>
    <row r="474" spans="1:9" x14ac:dyDescent="0.25">
      <c r="A474" t="s">
        <v>114</v>
      </c>
      <c r="B474">
        <v>8990.25</v>
      </c>
      <c r="C474">
        <v>8986.4599999999991</v>
      </c>
      <c r="D474">
        <v>8675.52</v>
      </c>
      <c r="E474">
        <v>8603.2099999999991</v>
      </c>
      <c r="F474">
        <v>3720.58</v>
      </c>
      <c r="G474">
        <v>0.28311500000000001</v>
      </c>
      <c r="H474">
        <v>0.71942300000000003</v>
      </c>
      <c r="I474">
        <v>0</v>
      </c>
    </row>
    <row r="475" spans="1:9" x14ac:dyDescent="0.25">
      <c r="A475" t="s">
        <v>114</v>
      </c>
      <c r="B475">
        <v>8984.8799999999992</v>
      </c>
      <c r="C475">
        <v>8981.01</v>
      </c>
      <c r="D475">
        <v>8658.24</v>
      </c>
      <c r="E475">
        <v>8585.92</v>
      </c>
      <c r="F475">
        <v>3721.46</v>
      </c>
      <c r="G475">
        <v>0.283086</v>
      </c>
      <c r="H475">
        <v>0.71901599999999999</v>
      </c>
      <c r="I475">
        <v>0</v>
      </c>
    </row>
    <row r="476" spans="1:9" x14ac:dyDescent="0.25">
      <c r="A476" t="s">
        <v>114</v>
      </c>
      <c r="B476">
        <v>8947.82</v>
      </c>
      <c r="C476">
        <v>8943.82</v>
      </c>
      <c r="D476">
        <v>8627.8700000000008</v>
      </c>
      <c r="E476">
        <v>8555.93</v>
      </c>
      <c r="F476">
        <v>3722.55</v>
      </c>
      <c r="G476">
        <v>0.28330100000000003</v>
      </c>
      <c r="H476">
        <v>0.72695100000000001</v>
      </c>
      <c r="I476">
        <v>0</v>
      </c>
    </row>
    <row r="477" spans="1:9" x14ac:dyDescent="0.25">
      <c r="A477" t="s">
        <v>114</v>
      </c>
      <c r="B477">
        <v>8943.51</v>
      </c>
      <c r="C477">
        <v>8939.65</v>
      </c>
      <c r="D477">
        <v>8617.67</v>
      </c>
      <c r="E477">
        <v>8545.31</v>
      </c>
      <c r="F477">
        <v>3720.99</v>
      </c>
      <c r="G477">
        <v>0.28046500000000002</v>
      </c>
      <c r="H477">
        <v>0.717831</v>
      </c>
      <c r="I477">
        <v>0</v>
      </c>
    </row>
    <row r="478" spans="1:9" x14ac:dyDescent="0.25">
      <c r="A478" t="s">
        <v>114</v>
      </c>
      <c r="B478">
        <v>8967</v>
      </c>
      <c r="C478">
        <v>8963.1</v>
      </c>
      <c r="D478">
        <v>8643.7800000000007</v>
      </c>
      <c r="E478">
        <v>8571.7800000000007</v>
      </c>
      <c r="F478">
        <v>3721.24</v>
      </c>
      <c r="G478">
        <v>0.28308</v>
      </c>
      <c r="H478">
        <v>0.70653200000000005</v>
      </c>
      <c r="I478">
        <v>0</v>
      </c>
    </row>
    <row r="479" spans="1:9" x14ac:dyDescent="0.25">
      <c r="A479" t="s">
        <v>114</v>
      </c>
      <c r="B479">
        <v>8968.0300000000007</v>
      </c>
      <c r="C479">
        <v>8962.69</v>
      </c>
      <c r="D479">
        <v>8646.7099999999991</v>
      </c>
      <c r="E479">
        <v>8574.7199999999993</v>
      </c>
      <c r="F479">
        <v>3720.69</v>
      </c>
      <c r="G479">
        <v>0.27236500000000002</v>
      </c>
      <c r="H479">
        <v>0.72582500000000005</v>
      </c>
      <c r="I479">
        <v>0</v>
      </c>
    </row>
    <row r="480" spans="1:9" x14ac:dyDescent="0.25">
      <c r="A480" t="s">
        <v>114</v>
      </c>
      <c r="B480">
        <v>8949.35</v>
      </c>
      <c r="C480">
        <v>8945.0400000000009</v>
      </c>
      <c r="D480">
        <v>8626.91</v>
      </c>
      <c r="E480">
        <v>8554.7199999999993</v>
      </c>
      <c r="F480">
        <v>3721.34</v>
      </c>
      <c r="G480">
        <v>0.27169599999999999</v>
      </c>
      <c r="H480">
        <v>0.72789800000000004</v>
      </c>
      <c r="I480">
        <v>0</v>
      </c>
    </row>
    <row r="481" spans="1:9" x14ac:dyDescent="0.25">
      <c r="A481" t="s">
        <v>114</v>
      </c>
      <c r="B481">
        <v>8975.3700000000008</v>
      </c>
      <c r="C481">
        <v>8971.5400000000009</v>
      </c>
      <c r="D481">
        <v>8665.5499999999993</v>
      </c>
      <c r="E481">
        <v>8593.31</v>
      </c>
      <c r="F481">
        <v>3724.51</v>
      </c>
      <c r="G481">
        <v>0.28342099999999998</v>
      </c>
      <c r="H481">
        <v>0.70645500000000006</v>
      </c>
      <c r="I481">
        <v>0</v>
      </c>
    </row>
    <row r="482" spans="1:9" x14ac:dyDescent="0.25">
      <c r="A482" t="s">
        <v>114</v>
      </c>
      <c r="B482">
        <v>8926.86</v>
      </c>
      <c r="C482">
        <v>8923.02</v>
      </c>
      <c r="D482">
        <v>8614.51</v>
      </c>
      <c r="E482">
        <v>8542.67</v>
      </c>
      <c r="F482">
        <v>3720.26</v>
      </c>
      <c r="G482">
        <v>0.26080799999999998</v>
      </c>
      <c r="H482">
        <v>0.72781300000000004</v>
      </c>
      <c r="I482">
        <v>0</v>
      </c>
    </row>
    <row r="483" spans="1:9" x14ac:dyDescent="0.25">
      <c r="A483" t="s">
        <v>114</v>
      </c>
      <c r="B483">
        <v>9002.84</v>
      </c>
      <c r="C483">
        <v>8998.92</v>
      </c>
      <c r="D483">
        <v>8681.51</v>
      </c>
      <c r="E483">
        <v>8609.57</v>
      </c>
      <c r="F483">
        <v>3722.63</v>
      </c>
      <c r="G483">
        <v>0.28056500000000001</v>
      </c>
      <c r="H483">
        <v>0.72789300000000001</v>
      </c>
      <c r="I483">
        <v>0</v>
      </c>
    </row>
    <row r="484" spans="1:9" x14ac:dyDescent="0.25">
      <c r="A484" t="s">
        <v>114</v>
      </c>
      <c r="B484">
        <v>8974.7199999999993</v>
      </c>
      <c r="C484">
        <v>8970.83</v>
      </c>
      <c r="D484">
        <v>8655.32</v>
      </c>
      <c r="E484">
        <v>8583.39</v>
      </c>
      <c r="F484">
        <v>3719.68</v>
      </c>
      <c r="G484">
        <v>0.283078</v>
      </c>
      <c r="H484">
        <v>0.72186899999999998</v>
      </c>
      <c r="I484">
        <v>0</v>
      </c>
    </row>
    <row r="485" spans="1:9" x14ac:dyDescent="0.25">
      <c r="A485" t="s">
        <v>114</v>
      </c>
      <c r="B485">
        <v>8959.18</v>
      </c>
      <c r="C485">
        <v>8955.2999999999993</v>
      </c>
      <c r="D485">
        <v>8636.07</v>
      </c>
      <c r="E485">
        <v>8564.1299999999992</v>
      </c>
      <c r="F485">
        <v>3720.31</v>
      </c>
      <c r="G485">
        <v>0.28349299999999999</v>
      </c>
      <c r="H485">
        <v>0.72749699999999995</v>
      </c>
      <c r="I485">
        <v>0</v>
      </c>
    </row>
    <row r="486" spans="1:9" x14ac:dyDescent="0.25">
      <c r="A486" t="s">
        <v>114</v>
      </c>
      <c r="B486">
        <v>8954.9500000000007</v>
      </c>
      <c r="C486">
        <v>8951.14</v>
      </c>
      <c r="D486">
        <v>8628.02</v>
      </c>
      <c r="E486">
        <v>8556.1299999999992</v>
      </c>
      <c r="F486">
        <v>3720.81</v>
      </c>
      <c r="G486">
        <v>0.28310299999999999</v>
      </c>
      <c r="H486">
        <v>0.72765599999999997</v>
      </c>
      <c r="I486">
        <v>0</v>
      </c>
    </row>
    <row r="487" spans="1:9" x14ac:dyDescent="0.25">
      <c r="A487" t="s">
        <v>114</v>
      </c>
      <c r="B487">
        <v>8992.32</v>
      </c>
      <c r="C487">
        <v>8988.5400000000009</v>
      </c>
      <c r="D487">
        <v>8666.5</v>
      </c>
      <c r="E487">
        <v>8594.58</v>
      </c>
      <c r="F487">
        <v>3722.02</v>
      </c>
      <c r="G487">
        <v>0.28313100000000002</v>
      </c>
      <c r="H487">
        <v>0.72274099999999997</v>
      </c>
      <c r="I487">
        <v>0</v>
      </c>
    </row>
    <row r="488" spans="1:9" x14ac:dyDescent="0.25">
      <c r="A488" t="s">
        <v>114</v>
      </c>
      <c r="B488">
        <v>8989.3700000000008</v>
      </c>
      <c r="C488">
        <v>8985.5400000000009</v>
      </c>
      <c r="D488">
        <v>8677.01</v>
      </c>
      <c r="E488">
        <v>8605.14</v>
      </c>
      <c r="F488">
        <v>3720.23</v>
      </c>
      <c r="G488">
        <v>0.280694</v>
      </c>
      <c r="H488">
        <v>0.72618000000000005</v>
      </c>
      <c r="I488">
        <v>0</v>
      </c>
    </row>
    <row r="489" spans="1:9" x14ac:dyDescent="0.25">
      <c r="A489" t="s">
        <v>114</v>
      </c>
      <c r="B489">
        <v>8963.67</v>
      </c>
      <c r="C489">
        <v>8959.7999999999993</v>
      </c>
      <c r="D489">
        <v>8646.2800000000007</v>
      </c>
      <c r="E489">
        <v>8574.0499999999993</v>
      </c>
      <c r="F489">
        <v>3720.93</v>
      </c>
      <c r="G489">
        <v>0.28314299999999998</v>
      </c>
      <c r="H489">
        <v>0.71339300000000005</v>
      </c>
      <c r="I489">
        <v>0</v>
      </c>
    </row>
    <row r="490" spans="1:9" x14ac:dyDescent="0.25">
      <c r="A490" t="s">
        <v>114</v>
      </c>
      <c r="B490">
        <v>8924.39</v>
      </c>
      <c r="C490">
        <v>8920.4699999999993</v>
      </c>
      <c r="D490">
        <v>8613.94</v>
      </c>
      <c r="E490">
        <v>8542.09</v>
      </c>
      <c r="F490">
        <v>3721.55</v>
      </c>
      <c r="G490">
        <v>0.28315600000000002</v>
      </c>
      <c r="H490">
        <v>0.72777400000000003</v>
      </c>
      <c r="I490">
        <v>0</v>
      </c>
    </row>
    <row r="491" spans="1:9" x14ac:dyDescent="0.25">
      <c r="A491" t="s">
        <v>114</v>
      </c>
      <c r="B491">
        <v>8974.59</v>
      </c>
      <c r="C491">
        <v>8970.68</v>
      </c>
      <c r="D491">
        <v>8664.01</v>
      </c>
      <c r="E491">
        <v>8591.84</v>
      </c>
      <c r="F491">
        <v>3722.32</v>
      </c>
      <c r="G491">
        <v>0.28308100000000003</v>
      </c>
      <c r="H491">
        <v>0.72742200000000001</v>
      </c>
      <c r="I491">
        <v>0</v>
      </c>
    </row>
    <row r="492" spans="1:9" x14ac:dyDescent="0.25">
      <c r="A492" t="s">
        <v>114</v>
      </c>
      <c r="B492">
        <v>8930.39</v>
      </c>
      <c r="C492">
        <v>8926.5400000000009</v>
      </c>
      <c r="D492">
        <v>8617.07</v>
      </c>
      <c r="E492">
        <v>8545.11</v>
      </c>
      <c r="F492">
        <v>3721.85</v>
      </c>
      <c r="G492">
        <v>0.26634400000000003</v>
      </c>
      <c r="H492">
        <v>0.72773200000000005</v>
      </c>
      <c r="I492">
        <v>0</v>
      </c>
    </row>
    <row r="493" spans="1:9" x14ac:dyDescent="0.25">
      <c r="A493" t="s">
        <v>114</v>
      </c>
      <c r="B493">
        <v>8936.9699999999993</v>
      </c>
      <c r="C493">
        <v>8933.1200000000008</v>
      </c>
      <c r="D493">
        <v>8628.23</v>
      </c>
      <c r="E493">
        <v>8556.06</v>
      </c>
      <c r="F493">
        <v>3721.27</v>
      </c>
      <c r="G493">
        <v>0.28356700000000001</v>
      </c>
      <c r="H493">
        <v>0.71832399999999996</v>
      </c>
      <c r="I493">
        <v>0</v>
      </c>
    </row>
    <row r="494" spans="1:9" x14ac:dyDescent="0.25">
      <c r="A494" t="s">
        <v>114</v>
      </c>
      <c r="B494">
        <v>8951.5</v>
      </c>
      <c r="C494">
        <v>8947.4599999999991</v>
      </c>
      <c r="D494">
        <v>8630.2800000000007</v>
      </c>
      <c r="E494">
        <v>8558.4</v>
      </c>
      <c r="F494">
        <v>3720.07</v>
      </c>
      <c r="G494">
        <v>0.283078</v>
      </c>
      <c r="H494">
        <v>0.727823</v>
      </c>
      <c r="I494">
        <v>0</v>
      </c>
    </row>
    <row r="495" spans="1:9" x14ac:dyDescent="0.25">
      <c r="A495" t="s">
        <v>114</v>
      </c>
      <c r="B495">
        <v>8982.2800000000007</v>
      </c>
      <c r="C495">
        <v>8978.42</v>
      </c>
      <c r="D495">
        <v>8667.11</v>
      </c>
      <c r="E495">
        <v>8595.26</v>
      </c>
      <c r="F495">
        <v>3721.98</v>
      </c>
      <c r="G495">
        <v>0.28308100000000003</v>
      </c>
      <c r="H495">
        <v>0.72759099999999999</v>
      </c>
      <c r="I495">
        <v>0</v>
      </c>
    </row>
    <row r="496" spans="1:9" x14ac:dyDescent="0.25">
      <c r="A496" t="s">
        <v>114</v>
      </c>
      <c r="B496">
        <v>8983.64</v>
      </c>
      <c r="C496">
        <v>8979.76</v>
      </c>
      <c r="D496">
        <v>8670.2000000000007</v>
      </c>
      <c r="E496">
        <v>8597.9</v>
      </c>
      <c r="F496">
        <v>3721.05</v>
      </c>
      <c r="G496">
        <v>0.28308100000000003</v>
      </c>
      <c r="H496">
        <v>0.72789199999999998</v>
      </c>
      <c r="I496">
        <v>0</v>
      </c>
    </row>
    <row r="497" spans="1:25" x14ac:dyDescent="0.25">
      <c r="A497" t="s">
        <v>114</v>
      </c>
      <c r="B497">
        <v>8992.49</v>
      </c>
      <c r="C497">
        <v>8988.61</v>
      </c>
      <c r="D497">
        <v>8663.6200000000008</v>
      </c>
      <c r="E497">
        <v>8591.36</v>
      </c>
      <c r="F497">
        <v>3722.38</v>
      </c>
      <c r="G497">
        <v>0.26083800000000001</v>
      </c>
      <c r="H497">
        <v>0.70653200000000005</v>
      </c>
      <c r="I497">
        <v>0</v>
      </c>
    </row>
    <row r="498" spans="1:25" x14ac:dyDescent="0.25">
      <c r="A498" t="s">
        <v>114</v>
      </c>
      <c r="B498">
        <v>8951.2800000000007</v>
      </c>
      <c r="C498">
        <v>8947.39</v>
      </c>
      <c r="D498">
        <v>8633.09</v>
      </c>
      <c r="E498">
        <v>8560.7999999999993</v>
      </c>
      <c r="F498">
        <v>3719.46</v>
      </c>
      <c r="G498">
        <v>0.283078</v>
      </c>
      <c r="H498">
        <v>0.72650599999999999</v>
      </c>
      <c r="I498">
        <v>0</v>
      </c>
    </row>
    <row r="499" spans="1:25" x14ac:dyDescent="0.25">
      <c r="A499" t="s">
        <v>114</v>
      </c>
      <c r="B499">
        <v>8935.44</v>
      </c>
      <c r="C499">
        <v>8931.49</v>
      </c>
      <c r="D499">
        <v>8621.89</v>
      </c>
      <c r="E499">
        <v>8549.59</v>
      </c>
      <c r="F499">
        <v>3721.73</v>
      </c>
      <c r="G499">
        <v>0.283134</v>
      </c>
      <c r="H499">
        <v>0.72785500000000003</v>
      </c>
      <c r="I499">
        <v>0</v>
      </c>
    </row>
    <row r="500" spans="1:25" x14ac:dyDescent="0.25">
      <c r="A500" t="s">
        <v>114</v>
      </c>
      <c r="B500">
        <v>8965.0499999999993</v>
      </c>
      <c r="C500">
        <v>8961.23</v>
      </c>
      <c r="D500">
        <v>8644.77</v>
      </c>
      <c r="E500">
        <v>8572.93</v>
      </c>
      <c r="F500">
        <v>3719.79</v>
      </c>
      <c r="G500">
        <v>0.283634</v>
      </c>
      <c r="H500">
        <v>0.72734699999999997</v>
      </c>
      <c r="I500">
        <v>0</v>
      </c>
    </row>
    <row r="501" spans="1:25" x14ac:dyDescent="0.25">
      <c r="A501" t="s">
        <v>114</v>
      </c>
      <c r="B501">
        <v>8962.15</v>
      </c>
      <c r="C501">
        <v>8958.34</v>
      </c>
      <c r="D501">
        <v>8632.9599999999991</v>
      </c>
      <c r="E501">
        <v>8560.6299999999992</v>
      </c>
      <c r="F501">
        <v>3721.1</v>
      </c>
      <c r="G501">
        <v>0.283225</v>
      </c>
      <c r="H501">
        <v>0.72748800000000002</v>
      </c>
      <c r="I501">
        <v>0</v>
      </c>
    </row>
    <row r="502" spans="1:25" x14ac:dyDescent="0.25">
      <c r="A502" t="s">
        <v>114</v>
      </c>
      <c r="B502">
        <v>8947.57</v>
      </c>
      <c r="C502">
        <v>8943.75</v>
      </c>
      <c r="D502">
        <v>8631.27</v>
      </c>
      <c r="E502">
        <v>8559.3799999999992</v>
      </c>
      <c r="F502">
        <v>3721.34</v>
      </c>
      <c r="G502">
        <v>0.27255299999999999</v>
      </c>
      <c r="H502">
        <v>0.72506099999999996</v>
      </c>
      <c r="I502">
        <v>0</v>
      </c>
    </row>
    <row r="503" spans="1:25" x14ac:dyDescent="0.25">
      <c r="A503" t="s">
        <v>114</v>
      </c>
      <c r="B503">
        <v>8979.02</v>
      </c>
      <c r="C503">
        <v>8975.08</v>
      </c>
      <c r="D503">
        <v>8659.69</v>
      </c>
      <c r="E503">
        <v>8587.51</v>
      </c>
      <c r="F503">
        <v>3722.37</v>
      </c>
      <c r="G503">
        <v>0.28308100000000003</v>
      </c>
      <c r="H503">
        <v>0.727078</v>
      </c>
      <c r="I503">
        <v>0</v>
      </c>
      <c r="R503" t="s">
        <v>69</v>
      </c>
      <c r="U503" t="s">
        <v>68</v>
      </c>
      <c r="X503" t="s">
        <v>66</v>
      </c>
    </row>
    <row r="504" spans="1:25" x14ac:dyDescent="0.25">
      <c r="A504" t="s">
        <v>114</v>
      </c>
      <c r="B504">
        <v>8953.09</v>
      </c>
      <c r="C504">
        <v>8949.2099999999991</v>
      </c>
      <c r="D504">
        <v>8631.91</v>
      </c>
      <c r="E504">
        <v>8559.69</v>
      </c>
      <c r="F504">
        <v>3721.69</v>
      </c>
      <c r="G504">
        <v>0.28312999999999999</v>
      </c>
      <c r="H504">
        <v>0.70653200000000005</v>
      </c>
      <c r="I504">
        <v>0</v>
      </c>
      <c r="R504">
        <f>AVERAGE(B455:B504)</f>
        <v>8959.9928000000036</v>
      </c>
      <c r="S504">
        <f>AVERAGE(C455:C504)</f>
        <v>8956.0867999999991</v>
      </c>
      <c r="U504">
        <f>_xlfn.VAR.P(B455:B504)</f>
        <v>558.92134016000239</v>
      </c>
      <c r="V504">
        <f>_xlfn.VAR.P(C455:C504)</f>
        <v>558.69218976000616</v>
      </c>
      <c r="X504">
        <f>1.96*SQRT(U504)/50</f>
        <v>0.92674747808853841</v>
      </c>
      <c r="Y504">
        <f>1.96*SQRT(V504)/50</f>
        <v>0.92655748147258299</v>
      </c>
    </row>
    <row r="505" spans="1:25" x14ac:dyDescent="0.25">
      <c r="A505" t="s">
        <v>114</v>
      </c>
      <c r="B505">
        <v>448010.97178899997</v>
      </c>
      <c r="C505" t="s">
        <v>36</v>
      </c>
    </row>
    <row r="562" spans="1:9" x14ac:dyDescent="0.25">
      <c r="A562" t="s">
        <v>38</v>
      </c>
      <c r="B562">
        <v>18.9956</v>
      </c>
      <c r="C562">
        <v>0</v>
      </c>
      <c r="D562">
        <v>0</v>
      </c>
      <c r="E562">
        <v>0</v>
      </c>
      <c r="F562">
        <v>0</v>
      </c>
      <c r="G562">
        <v>32767</v>
      </c>
      <c r="H562">
        <v>-32767</v>
      </c>
      <c r="I562">
        <v>0</v>
      </c>
    </row>
    <row r="563" spans="1:9" x14ac:dyDescent="0.25">
      <c r="A563" t="s">
        <v>38</v>
      </c>
      <c r="B563">
        <v>19.0457</v>
      </c>
      <c r="C563">
        <v>0</v>
      </c>
      <c r="D563">
        <v>0</v>
      </c>
      <c r="E563">
        <v>0</v>
      </c>
      <c r="F563">
        <v>0</v>
      </c>
      <c r="G563">
        <v>32767</v>
      </c>
      <c r="H563">
        <v>-32767</v>
      </c>
      <c r="I563">
        <v>0</v>
      </c>
    </row>
    <row r="564" spans="1:9" x14ac:dyDescent="0.25">
      <c r="A564" t="s">
        <v>38</v>
      </c>
      <c r="B564">
        <v>18.6614</v>
      </c>
      <c r="C564">
        <v>0</v>
      </c>
      <c r="D564">
        <v>0</v>
      </c>
      <c r="E564">
        <v>0</v>
      </c>
      <c r="F564">
        <v>0</v>
      </c>
      <c r="G564">
        <v>32767</v>
      </c>
      <c r="H564">
        <v>-32767</v>
      </c>
      <c r="I564">
        <v>0</v>
      </c>
    </row>
    <row r="565" spans="1:9" x14ac:dyDescent="0.25">
      <c r="A565" t="s">
        <v>38</v>
      </c>
      <c r="B565">
        <v>20.484400000000001</v>
      </c>
      <c r="C565">
        <v>0</v>
      </c>
      <c r="D565">
        <v>0</v>
      </c>
      <c r="E565">
        <v>0</v>
      </c>
      <c r="F565">
        <v>0</v>
      </c>
      <c r="G565">
        <v>32767</v>
      </c>
      <c r="H565">
        <v>-32767</v>
      </c>
      <c r="I565">
        <v>0</v>
      </c>
    </row>
    <row r="566" spans="1:9" x14ac:dyDescent="0.25">
      <c r="A566" t="s">
        <v>38</v>
      </c>
      <c r="B566">
        <v>18.520499999999998</v>
      </c>
      <c r="C566">
        <v>0</v>
      </c>
      <c r="D566">
        <v>0</v>
      </c>
      <c r="E566">
        <v>0</v>
      </c>
      <c r="F566">
        <v>0</v>
      </c>
      <c r="G566">
        <v>32767</v>
      </c>
      <c r="H566">
        <v>-32767</v>
      </c>
      <c r="I566">
        <v>0</v>
      </c>
    </row>
    <row r="567" spans="1:9" x14ac:dyDescent="0.25">
      <c r="A567" t="s">
        <v>38</v>
      </c>
      <c r="B567">
        <v>18.3141</v>
      </c>
      <c r="C567">
        <v>0</v>
      </c>
      <c r="D567">
        <v>0</v>
      </c>
      <c r="E567">
        <v>0</v>
      </c>
      <c r="F567">
        <v>0</v>
      </c>
      <c r="G567">
        <v>32767</v>
      </c>
      <c r="H567">
        <v>-32767</v>
      </c>
      <c r="I567">
        <v>0</v>
      </c>
    </row>
    <row r="568" spans="1:9" x14ac:dyDescent="0.25">
      <c r="A568" t="s">
        <v>38</v>
      </c>
      <c r="B568">
        <v>18.185700000000001</v>
      </c>
      <c r="C568">
        <v>0</v>
      </c>
      <c r="D568">
        <v>0</v>
      </c>
      <c r="E568">
        <v>0</v>
      </c>
      <c r="F568">
        <v>0</v>
      </c>
      <c r="G568">
        <v>32767</v>
      </c>
      <c r="H568">
        <v>-32767</v>
      </c>
      <c r="I568">
        <v>0</v>
      </c>
    </row>
    <row r="569" spans="1:9" x14ac:dyDescent="0.25">
      <c r="A569" t="s">
        <v>38</v>
      </c>
      <c r="B569">
        <v>18.287199999999999</v>
      </c>
      <c r="C569">
        <v>0</v>
      </c>
      <c r="D569">
        <v>0</v>
      </c>
      <c r="E569">
        <v>0</v>
      </c>
      <c r="F569">
        <v>0</v>
      </c>
      <c r="G569">
        <v>32767</v>
      </c>
      <c r="H569">
        <v>-32767</v>
      </c>
      <c r="I569">
        <v>0</v>
      </c>
    </row>
    <row r="570" spans="1:9" x14ac:dyDescent="0.25">
      <c r="A570" t="s">
        <v>38</v>
      </c>
      <c r="B570">
        <v>18.316400000000002</v>
      </c>
      <c r="C570">
        <v>0</v>
      </c>
      <c r="D570">
        <v>0</v>
      </c>
      <c r="E570">
        <v>0</v>
      </c>
      <c r="F570">
        <v>0</v>
      </c>
      <c r="G570">
        <v>32767</v>
      </c>
      <c r="H570">
        <v>-32767</v>
      </c>
      <c r="I570">
        <v>0</v>
      </c>
    </row>
    <row r="571" spans="1:9" x14ac:dyDescent="0.25">
      <c r="A571" t="s">
        <v>38</v>
      </c>
      <c r="B571">
        <v>18.211400000000001</v>
      </c>
      <c r="C571">
        <v>0</v>
      </c>
      <c r="D571">
        <v>0</v>
      </c>
      <c r="E571">
        <v>0</v>
      </c>
      <c r="F571">
        <v>0</v>
      </c>
      <c r="G571">
        <v>32767</v>
      </c>
      <c r="H571">
        <v>-32767</v>
      </c>
      <c r="I571">
        <v>0</v>
      </c>
    </row>
    <row r="572" spans="1:9" x14ac:dyDescent="0.25">
      <c r="A572" t="s">
        <v>38</v>
      </c>
      <c r="B572">
        <v>18.346699999999998</v>
      </c>
      <c r="C572">
        <v>0</v>
      </c>
      <c r="D572">
        <v>0</v>
      </c>
      <c r="E572">
        <v>0</v>
      </c>
      <c r="F572">
        <v>0</v>
      </c>
      <c r="G572">
        <v>32767</v>
      </c>
      <c r="H572">
        <v>-32767</v>
      </c>
      <c r="I572">
        <v>0</v>
      </c>
    </row>
    <row r="573" spans="1:9" x14ac:dyDescent="0.25">
      <c r="A573" t="s">
        <v>38</v>
      </c>
      <c r="B573">
        <v>18.137699999999999</v>
      </c>
      <c r="C573">
        <v>0</v>
      </c>
      <c r="D573">
        <v>0</v>
      </c>
      <c r="E573">
        <v>0</v>
      </c>
      <c r="F573">
        <v>0</v>
      </c>
      <c r="G573">
        <v>32767</v>
      </c>
      <c r="H573">
        <v>-32767</v>
      </c>
      <c r="I573">
        <v>0</v>
      </c>
    </row>
    <row r="574" spans="1:9" x14ac:dyDescent="0.25">
      <c r="A574" t="s">
        <v>38</v>
      </c>
      <c r="B574">
        <v>18.218499999999999</v>
      </c>
      <c r="C574">
        <v>0</v>
      </c>
      <c r="D574">
        <v>0</v>
      </c>
      <c r="E574">
        <v>0</v>
      </c>
      <c r="F574">
        <v>0</v>
      </c>
      <c r="G574">
        <v>32767</v>
      </c>
      <c r="H574">
        <v>-32767</v>
      </c>
      <c r="I574">
        <v>0</v>
      </c>
    </row>
    <row r="575" spans="1:9" x14ac:dyDescent="0.25">
      <c r="A575" t="s">
        <v>38</v>
      </c>
      <c r="B575">
        <v>18.187899999999999</v>
      </c>
      <c r="C575">
        <v>0</v>
      </c>
      <c r="D575">
        <v>0</v>
      </c>
      <c r="E575">
        <v>0</v>
      </c>
      <c r="F575">
        <v>0</v>
      </c>
      <c r="G575">
        <v>32767</v>
      </c>
      <c r="H575">
        <v>-32767</v>
      </c>
      <c r="I575">
        <v>0</v>
      </c>
    </row>
    <row r="576" spans="1:9" x14ac:dyDescent="0.25">
      <c r="A576" t="s">
        <v>38</v>
      </c>
      <c r="B576">
        <v>18.213899999999999</v>
      </c>
      <c r="C576">
        <v>0</v>
      </c>
      <c r="D576">
        <v>0</v>
      </c>
      <c r="E576">
        <v>0</v>
      </c>
      <c r="F576">
        <v>0</v>
      </c>
      <c r="G576">
        <v>32767</v>
      </c>
      <c r="H576">
        <v>-32767</v>
      </c>
      <c r="I576">
        <v>0</v>
      </c>
    </row>
    <row r="577" spans="1:9" x14ac:dyDescent="0.25">
      <c r="A577" t="s">
        <v>38</v>
      </c>
      <c r="B577">
        <v>18.232099999999999</v>
      </c>
      <c r="C577">
        <v>0</v>
      </c>
      <c r="D577">
        <v>0</v>
      </c>
      <c r="E577">
        <v>0</v>
      </c>
      <c r="F577">
        <v>0</v>
      </c>
      <c r="G577">
        <v>32767</v>
      </c>
      <c r="H577">
        <v>-32767</v>
      </c>
      <c r="I577">
        <v>0</v>
      </c>
    </row>
    <row r="578" spans="1:9" x14ac:dyDescent="0.25">
      <c r="A578" t="s">
        <v>38</v>
      </c>
      <c r="B578">
        <v>18.146899999999999</v>
      </c>
      <c r="C578">
        <v>0</v>
      </c>
      <c r="D578">
        <v>0</v>
      </c>
      <c r="E578">
        <v>0</v>
      </c>
      <c r="F578">
        <v>0</v>
      </c>
      <c r="G578">
        <v>32767</v>
      </c>
      <c r="H578">
        <v>-32767</v>
      </c>
      <c r="I578">
        <v>0</v>
      </c>
    </row>
    <row r="579" spans="1:9" x14ac:dyDescent="0.25">
      <c r="A579" t="s">
        <v>38</v>
      </c>
      <c r="B579">
        <v>18.2484</v>
      </c>
      <c r="C579">
        <v>0</v>
      </c>
      <c r="D579">
        <v>0</v>
      </c>
      <c r="E579">
        <v>0</v>
      </c>
      <c r="F579">
        <v>0</v>
      </c>
      <c r="G579">
        <v>32767</v>
      </c>
      <c r="H579">
        <v>-32767</v>
      </c>
      <c r="I579">
        <v>0</v>
      </c>
    </row>
    <row r="580" spans="1:9" x14ac:dyDescent="0.25">
      <c r="A580" t="s">
        <v>38</v>
      </c>
      <c r="B580">
        <v>18.116399999999999</v>
      </c>
      <c r="C580">
        <v>0</v>
      </c>
      <c r="D580">
        <v>0</v>
      </c>
      <c r="E580">
        <v>0</v>
      </c>
      <c r="F580">
        <v>0</v>
      </c>
      <c r="G580">
        <v>32767</v>
      </c>
      <c r="H580">
        <v>-32767</v>
      </c>
      <c r="I580">
        <v>0</v>
      </c>
    </row>
    <row r="581" spans="1:9" x14ac:dyDescent="0.25">
      <c r="A581" t="s">
        <v>38</v>
      </c>
      <c r="B581">
        <v>18.155200000000001</v>
      </c>
      <c r="C581">
        <v>0</v>
      </c>
      <c r="D581">
        <v>0</v>
      </c>
      <c r="E581">
        <v>0</v>
      </c>
      <c r="F581">
        <v>0</v>
      </c>
      <c r="G581">
        <v>32767</v>
      </c>
      <c r="H581">
        <v>-32767</v>
      </c>
      <c r="I581">
        <v>0</v>
      </c>
    </row>
    <row r="582" spans="1:9" x14ac:dyDescent="0.25">
      <c r="A582" t="s">
        <v>38</v>
      </c>
      <c r="B582">
        <v>18.222100000000001</v>
      </c>
      <c r="C582">
        <v>0</v>
      </c>
      <c r="D582">
        <v>0</v>
      </c>
      <c r="E582">
        <v>0</v>
      </c>
      <c r="F582">
        <v>0</v>
      </c>
      <c r="G582">
        <v>32767</v>
      </c>
      <c r="H582">
        <v>-32767</v>
      </c>
      <c r="I582">
        <v>0</v>
      </c>
    </row>
    <row r="583" spans="1:9" x14ac:dyDescent="0.25">
      <c r="A583" t="s">
        <v>38</v>
      </c>
      <c r="B583">
        <v>18.0199</v>
      </c>
      <c r="C583">
        <v>0</v>
      </c>
      <c r="D583">
        <v>0</v>
      </c>
      <c r="E583">
        <v>0</v>
      </c>
      <c r="F583">
        <v>0</v>
      </c>
      <c r="G583">
        <v>32767</v>
      </c>
      <c r="H583">
        <v>-32767</v>
      </c>
      <c r="I583">
        <v>0</v>
      </c>
    </row>
    <row r="584" spans="1:9" x14ac:dyDescent="0.25">
      <c r="A584" t="s">
        <v>38</v>
      </c>
      <c r="B584">
        <v>18.082999999999998</v>
      </c>
      <c r="C584">
        <v>0</v>
      </c>
      <c r="D584">
        <v>0</v>
      </c>
      <c r="E584">
        <v>0</v>
      </c>
      <c r="F584">
        <v>0</v>
      </c>
      <c r="G584">
        <v>32767</v>
      </c>
      <c r="H584">
        <v>-32767</v>
      </c>
      <c r="I584">
        <v>0</v>
      </c>
    </row>
    <row r="585" spans="1:9" x14ac:dyDescent="0.25">
      <c r="A585" t="s">
        <v>38</v>
      </c>
      <c r="B585">
        <v>18.032499999999999</v>
      </c>
      <c r="C585">
        <v>0</v>
      </c>
      <c r="D585">
        <v>0</v>
      </c>
      <c r="E585">
        <v>0</v>
      </c>
      <c r="F585">
        <v>0</v>
      </c>
      <c r="G585">
        <v>32767</v>
      </c>
      <c r="H585">
        <v>-32767</v>
      </c>
      <c r="I585">
        <v>0</v>
      </c>
    </row>
    <row r="586" spans="1:9" x14ac:dyDescent="0.25">
      <c r="A586" t="s">
        <v>38</v>
      </c>
      <c r="B586">
        <v>18.0488</v>
      </c>
      <c r="C586">
        <v>0</v>
      </c>
      <c r="D586">
        <v>0</v>
      </c>
      <c r="E586">
        <v>0</v>
      </c>
      <c r="F586">
        <v>0</v>
      </c>
      <c r="G586">
        <v>32767</v>
      </c>
      <c r="H586">
        <v>-32767</v>
      </c>
      <c r="I586">
        <v>0</v>
      </c>
    </row>
    <row r="587" spans="1:9" x14ac:dyDescent="0.25">
      <c r="A587" t="s">
        <v>38</v>
      </c>
      <c r="B587">
        <v>18.1313</v>
      </c>
      <c r="C587">
        <v>0</v>
      </c>
      <c r="D587">
        <v>0</v>
      </c>
      <c r="E587">
        <v>0</v>
      </c>
      <c r="F587">
        <v>0</v>
      </c>
      <c r="G587">
        <v>32767</v>
      </c>
      <c r="H587">
        <v>-32767</v>
      </c>
      <c r="I587">
        <v>0</v>
      </c>
    </row>
    <row r="588" spans="1:9" x14ac:dyDescent="0.25">
      <c r="A588" t="s">
        <v>38</v>
      </c>
      <c r="B588">
        <v>17.986899999999999</v>
      </c>
      <c r="C588">
        <v>0</v>
      </c>
      <c r="D588">
        <v>0</v>
      </c>
      <c r="E588">
        <v>0</v>
      </c>
      <c r="F588">
        <v>0</v>
      </c>
      <c r="G588">
        <v>32767</v>
      </c>
      <c r="H588">
        <v>-32767</v>
      </c>
      <c r="I588">
        <v>0</v>
      </c>
    </row>
    <row r="589" spans="1:9" x14ac:dyDescent="0.25">
      <c r="A589" t="s">
        <v>38</v>
      </c>
      <c r="B589">
        <v>18.052099999999999</v>
      </c>
      <c r="C589">
        <v>0</v>
      </c>
      <c r="D589">
        <v>0</v>
      </c>
      <c r="E589">
        <v>0</v>
      </c>
      <c r="F589">
        <v>0</v>
      </c>
      <c r="G589">
        <v>32767</v>
      </c>
      <c r="H589">
        <v>-32767</v>
      </c>
      <c r="I589">
        <v>0</v>
      </c>
    </row>
    <row r="590" spans="1:9" x14ac:dyDescent="0.25">
      <c r="A590" t="s">
        <v>38</v>
      </c>
      <c r="B590">
        <v>17.959900000000001</v>
      </c>
      <c r="C590">
        <v>0</v>
      </c>
      <c r="D590">
        <v>0</v>
      </c>
      <c r="E590">
        <v>0</v>
      </c>
      <c r="F590">
        <v>0</v>
      </c>
      <c r="G590">
        <v>32767</v>
      </c>
      <c r="H590">
        <v>-32767</v>
      </c>
      <c r="I590">
        <v>0</v>
      </c>
    </row>
    <row r="591" spans="1:9" x14ac:dyDescent="0.25">
      <c r="A591" t="s">
        <v>38</v>
      </c>
      <c r="B591">
        <v>18.232399999999998</v>
      </c>
      <c r="C591">
        <v>0</v>
      </c>
      <c r="D591">
        <v>0</v>
      </c>
      <c r="E591">
        <v>0</v>
      </c>
      <c r="F591">
        <v>0</v>
      </c>
      <c r="G591">
        <v>32767</v>
      </c>
      <c r="H591">
        <v>-32767</v>
      </c>
      <c r="I591">
        <v>0</v>
      </c>
    </row>
    <row r="592" spans="1:9" x14ac:dyDescent="0.25">
      <c r="A592" t="s">
        <v>38</v>
      </c>
      <c r="B592">
        <v>18.0166</v>
      </c>
      <c r="C592">
        <v>0</v>
      </c>
      <c r="D592">
        <v>0</v>
      </c>
      <c r="E592">
        <v>0</v>
      </c>
      <c r="F592">
        <v>0</v>
      </c>
      <c r="G592">
        <v>32767</v>
      </c>
      <c r="H592">
        <v>-32767</v>
      </c>
      <c r="I592">
        <v>0</v>
      </c>
    </row>
    <row r="593" spans="1:9" x14ac:dyDescent="0.25">
      <c r="A593" t="s">
        <v>38</v>
      </c>
      <c r="B593">
        <v>17.9621</v>
      </c>
      <c r="C593">
        <v>0</v>
      </c>
      <c r="D593">
        <v>0</v>
      </c>
      <c r="E593">
        <v>0</v>
      </c>
      <c r="F593">
        <v>0</v>
      </c>
      <c r="G593">
        <v>32767</v>
      </c>
      <c r="H593">
        <v>-32767</v>
      </c>
      <c r="I593">
        <v>0</v>
      </c>
    </row>
    <row r="594" spans="1:9" x14ac:dyDescent="0.25">
      <c r="A594" t="s">
        <v>38</v>
      </c>
      <c r="B594">
        <v>17.991900000000001</v>
      </c>
      <c r="C594">
        <v>0</v>
      </c>
      <c r="D594">
        <v>0</v>
      </c>
      <c r="E594">
        <v>0</v>
      </c>
      <c r="F594">
        <v>0</v>
      </c>
      <c r="G594">
        <v>32767</v>
      </c>
      <c r="H594">
        <v>-32767</v>
      </c>
      <c r="I594">
        <v>0</v>
      </c>
    </row>
    <row r="595" spans="1:9" x14ac:dyDescent="0.25">
      <c r="A595" t="s">
        <v>38</v>
      </c>
      <c r="B595">
        <v>18.078900000000001</v>
      </c>
      <c r="C595">
        <v>0</v>
      </c>
      <c r="D595">
        <v>0</v>
      </c>
      <c r="E595">
        <v>0</v>
      </c>
      <c r="F595">
        <v>0</v>
      </c>
      <c r="G595">
        <v>32767</v>
      </c>
      <c r="H595">
        <v>-32767</v>
      </c>
      <c r="I595">
        <v>0</v>
      </c>
    </row>
    <row r="596" spans="1:9" x14ac:dyDescent="0.25">
      <c r="A596" t="s">
        <v>38</v>
      </c>
      <c r="B596">
        <v>18.015799999999999</v>
      </c>
      <c r="C596">
        <v>0</v>
      </c>
      <c r="D596">
        <v>0</v>
      </c>
      <c r="E596">
        <v>0</v>
      </c>
      <c r="F596">
        <v>0</v>
      </c>
      <c r="G596">
        <v>32767</v>
      </c>
      <c r="H596">
        <v>-32767</v>
      </c>
      <c r="I596">
        <v>0</v>
      </c>
    </row>
    <row r="597" spans="1:9" x14ac:dyDescent="0.25">
      <c r="A597" t="s">
        <v>38</v>
      </c>
      <c r="B597">
        <v>18.146799999999999</v>
      </c>
      <c r="C597">
        <v>0</v>
      </c>
      <c r="D597">
        <v>0</v>
      </c>
      <c r="E597">
        <v>0</v>
      </c>
      <c r="F597">
        <v>0</v>
      </c>
      <c r="G597">
        <v>32767</v>
      </c>
      <c r="H597">
        <v>-32767</v>
      </c>
      <c r="I597">
        <v>0</v>
      </c>
    </row>
    <row r="598" spans="1:9" x14ac:dyDescent="0.25">
      <c r="A598" t="s">
        <v>38</v>
      </c>
      <c r="B598">
        <v>17.987300000000001</v>
      </c>
      <c r="C598">
        <v>0</v>
      </c>
      <c r="D598">
        <v>0</v>
      </c>
      <c r="E598">
        <v>0</v>
      </c>
      <c r="F598">
        <v>0</v>
      </c>
      <c r="G598">
        <v>32767</v>
      </c>
      <c r="H598">
        <v>-32767</v>
      </c>
      <c r="I598">
        <v>0</v>
      </c>
    </row>
    <row r="599" spans="1:9" x14ac:dyDescent="0.25">
      <c r="A599" t="s">
        <v>38</v>
      </c>
      <c r="B599">
        <v>17.985700000000001</v>
      </c>
      <c r="C599">
        <v>0</v>
      </c>
      <c r="D599">
        <v>0</v>
      </c>
      <c r="E599">
        <v>0</v>
      </c>
      <c r="F599">
        <v>0</v>
      </c>
      <c r="G599">
        <v>32767</v>
      </c>
      <c r="H599">
        <v>-32767</v>
      </c>
      <c r="I599">
        <v>0</v>
      </c>
    </row>
    <row r="600" spans="1:9" x14ac:dyDescent="0.25">
      <c r="A600" t="s">
        <v>38</v>
      </c>
      <c r="B600">
        <v>17.951799999999999</v>
      </c>
      <c r="C600">
        <v>0</v>
      </c>
      <c r="D600">
        <v>0</v>
      </c>
      <c r="E600">
        <v>0</v>
      </c>
      <c r="F600">
        <v>0</v>
      </c>
      <c r="G600">
        <v>32767</v>
      </c>
      <c r="H600">
        <v>-32767</v>
      </c>
      <c r="I600">
        <v>0</v>
      </c>
    </row>
    <row r="601" spans="1:9" x14ac:dyDescent="0.25">
      <c r="A601" t="s">
        <v>38</v>
      </c>
      <c r="B601">
        <v>17.9346</v>
      </c>
      <c r="C601">
        <v>0</v>
      </c>
      <c r="D601">
        <v>0</v>
      </c>
      <c r="E601">
        <v>0</v>
      </c>
      <c r="F601">
        <v>0</v>
      </c>
      <c r="G601">
        <v>32767</v>
      </c>
      <c r="H601">
        <v>-32767</v>
      </c>
      <c r="I601">
        <v>0</v>
      </c>
    </row>
    <row r="602" spans="1:9" x14ac:dyDescent="0.25">
      <c r="A602" t="s">
        <v>38</v>
      </c>
      <c r="B602">
        <v>18.202000000000002</v>
      </c>
      <c r="C602">
        <v>0</v>
      </c>
      <c r="D602">
        <v>0</v>
      </c>
      <c r="E602">
        <v>0</v>
      </c>
      <c r="F602">
        <v>0</v>
      </c>
      <c r="G602">
        <v>32767</v>
      </c>
      <c r="H602">
        <v>-32767</v>
      </c>
      <c r="I602">
        <v>0</v>
      </c>
    </row>
    <row r="603" spans="1:9" x14ac:dyDescent="0.25">
      <c r="A603" t="s">
        <v>38</v>
      </c>
      <c r="B603">
        <v>18.3779</v>
      </c>
      <c r="C603">
        <v>0</v>
      </c>
      <c r="D603">
        <v>0</v>
      </c>
      <c r="E603">
        <v>0</v>
      </c>
      <c r="F603">
        <v>0</v>
      </c>
      <c r="G603">
        <v>32767</v>
      </c>
      <c r="H603">
        <v>-32767</v>
      </c>
      <c r="I603">
        <v>0</v>
      </c>
    </row>
    <row r="604" spans="1:9" x14ac:dyDescent="0.25">
      <c r="A604" t="s">
        <v>38</v>
      </c>
      <c r="B604">
        <v>18.284300000000002</v>
      </c>
      <c r="C604">
        <v>0</v>
      </c>
      <c r="D604">
        <v>0</v>
      </c>
      <c r="E604">
        <v>0</v>
      </c>
      <c r="F604">
        <v>0</v>
      </c>
      <c r="G604">
        <v>32767</v>
      </c>
      <c r="H604">
        <v>-32767</v>
      </c>
      <c r="I604">
        <v>0</v>
      </c>
    </row>
    <row r="605" spans="1:9" x14ac:dyDescent="0.25">
      <c r="A605" t="s">
        <v>38</v>
      </c>
      <c r="B605">
        <v>18.466999999999999</v>
      </c>
      <c r="C605">
        <v>0</v>
      </c>
      <c r="D605">
        <v>0</v>
      </c>
      <c r="E605">
        <v>0</v>
      </c>
      <c r="F605">
        <v>0</v>
      </c>
      <c r="G605">
        <v>32767</v>
      </c>
      <c r="H605">
        <v>-32767</v>
      </c>
      <c r="I605">
        <v>0</v>
      </c>
    </row>
    <row r="606" spans="1:9" x14ac:dyDescent="0.25">
      <c r="A606" t="s">
        <v>38</v>
      </c>
      <c r="B606">
        <v>17.9177</v>
      </c>
      <c r="C606">
        <v>0</v>
      </c>
      <c r="D606">
        <v>0</v>
      </c>
      <c r="E606">
        <v>0</v>
      </c>
      <c r="F606">
        <v>0</v>
      </c>
      <c r="G606">
        <v>32767</v>
      </c>
      <c r="H606">
        <v>-32767</v>
      </c>
      <c r="I606">
        <v>0</v>
      </c>
    </row>
    <row r="607" spans="1:9" x14ac:dyDescent="0.25">
      <c r="A607" t="s">
        <v>38</v>
      </c>
      <c r="B607">
        <v>18.182600000000001</v>
      </c>
      <c r="C607">
        <v>0</v>
      </c>
      <c r="D607">
        <v>0</v>
      </c>
      <c r="E607">
        <v>0</v>
      </c>
      <c r="F607">
        <v>0</v>
      </c>
      <c r="G607">
        <v>32767</v>
      </c>
      <c r="H607">
        <v>-32767</v>
      </c>
      <c r="I607">
        <v>0</v>
      </c>
    </row>
    <row r="608" spans="1:9" x14ac:dyDescent="0.25">
      <c r="A608" t="s">
        <v>38</v>
      </c>
      <c r="B608">
        <v>17.921900000000001</v>
      </c>
      <c r="C608">
        <v>0</v>
      </c>
      <c r="D608">
        <v>0</v>
      </c>
      <c r="E608">
        <v>0</v>
      </c>
      <c r="F608">
        <v>0</v>
      </c>
      <c r="G608">
        <v>32767</v>
      </c>
      <c r="H608">
        <v>-32767</v>
      </c>
      <c r="I608">
        <v>0</v>
      </c>
    </row>
    <row r="609" spans="1:25" x14ac:dyDescent="0.25">
      <c r="A609" t="s">
        <v>38</v>
      </c>
      <c r="B609">
        <v>18.240400000000001</v>
      </c>
      <c r="C609">
        <v>0</v>
      </c>
      <c r="D609">
        <v>0</v>
      </c>
      <c r="E609">
        <v>0</v>
      </c>
      <c r="F609">
        <v>0</v>
      </c>
      <c r="G609">
        <v>32767</v>
      </c>
      <c r="H609">
        <v>-32767</v>
      </c>
      <c r="I609">
        <v>0</v>
      </c>
    </row>
    <row r="610" spans="1:25" x14ac:dyDescent="0.25">
      <c r="A610" t="s">
        <v>38</v>
      </c>
      <c r="B610">
        <v>17.9255</v>
      </c>
      <c r="C610">
        <v>0</v>
      </c>
      <c r="D610">
        <v>0</v>
      </c>
      <c r="E610">
        <v>0</v>
      </c>
      <c r="F610">
        <v>0</v>
      </c>
      <c r="G610">
        <v>32767</v>
      </c>
      <c r="H610">
        <v>-32767</v>
      </c>
      <c r="I610">
        <v>0</v>
      </c>
    </row>
    <row r="611" spans="1:25" x14ac:dyDescent="0.25">
      <c r="A611" t="s">
        <v>38</v>
      </c>
      <c r="B611">
        <v>18.004799999999999</v>
      </c>
      <c r="C611">
        <v>0</v>
      </c>
      <c r="D611">
        <v>0</v>
      </c>
      <c r="E611">
        <v>0</v>
      </c>
      <c r="F611">
        <v>0</v>
      </c>
      <c r="G611">
        <v>32767</v>
      </c>
      <c r="H611">
        <v>-32767</v>
      </c>
      <c r="I611">
        <v>0</v>
      </c>
    </row>
    <row r="612" spans="1:25" x14ac:dyDescent="0.25">
      <c r="A612" t="s">
        <v>38</v>
      </c>
      <c r="B612">
        <v>18.047799999999999</v>
      </c>
      <c r="C612">
        <v>0</v>
      </c>
      <c r="D612">
        <v>0</v>
      </c>
      <c r="E612">
        <v>0</v>
      </c>
      <c r="F612">
        <v>0</v>
      </c>
      <c r="G612">
        <v>32767</v>
      </c>
      <c r="H612">
        <v>-32767</v>
      </c>
      <c r="I612">
        <v>0</v>
      </c>
    </row>
    <row r="613" spans="1:25" x14ac:dyDescent="0.25">
      <c r="A613" t="s">
        <v>38</v>
      </c>
      <c r="B613">
        <v>18.123100000000001</v>
      </c>
      <c r="C613">
        <v>0</v>
      </c>
      <c r="D613">
        <v>0</v>
      </c>
      <c r="E613">
        <v>0</v>
      </c>
      <c r="F613">
        <v>0</v>
      </c>
      <c r="G613">
        <v>32767</v>
      </c>
      <c r="H613">
        <v>-32767</v>
      </c>
      <c r="I613">
        <v>0</v>
      </c>
    </row>
    <row r="614" spans="1:25" x14ac:dyDescent="0.25">
      <c r="A614" t="s">
        <v>38</v>
      </c>
      <c r="B614">
        <v>18.068300000000001</v>
      </c>
      <c r="C614">
        <v>0</v>
      </c>
      <c r="D614">
        <v>0</v>
      </c>
      <c r="E614">
        <v>0</v>
      </c>
      <c r="F614">
        <v>0</v>
      </c>
      <c r="G614">
        <v>32767</v>
      </c>
      <c r="H614">
        <v>-32767</v>
      </c>
      <c r="I614">
        <v>0</v>
      </c>
    </row>
    <row r="615" spans="1:25" x14ac:dyDescent="0.25">
      <c r="A615" t="s">
        <v>38</v>
      </c>
      <c r="B615">
        <v>18.056899999999999</v>
      </c>
      <c r="C615">
        <v>0</v>
      </c>
      <c r="D615">
        <v>0</v>
      </c>
      <c r="E615">
        <v>0</v>
      </c>
      <c r="F615">
        <v>0</v>
      </c>
      <c r="G615">
        <v>32767</v>
      </c>
      <c r="H615">
        <v>-32767</v>
      </c>
      <c r="I615">
        <v>0</v>
      </c>
      <c r="R615" t="s">
        <v>69</v>
      </c>
      <c r="U615" t="s">
        <v>68</v>
      </c>
      <c r="X615" t="s">
        <v>66</v>
      </c>
    </row>
    <row r="616" spans="1:25" x14ac:dyDescent="0.25">
      <c r="A616" t="s">
        <v>38</v>
      </c>
      <c r="B616" s="17" t="s">
        <v>209</v>
      </c>
      <c r="C616">
        <v>0</v>
      </c>
      <c r="D616">
        <v>0</v>
      </c>
      <c r="E616">
        <v>0</v>
      </c>
      <c r="F616">
        <v>0</v>
      </c>
      <c r="G616">
        <v>32767</v>
      </c>
      <c r="H616">
        <v>-32767</v>
      </c>
      <c r="I616">
        <v>0</v>
      </c>
      <c r="R616">
        <f>AVERAGE(B567:B616)</f>
        <v>18.122022448979596</v>
      </c>
      <c r="S616">
        <f>AVERAGE(C567:C616)</f>
        <v>0</v>
      </c>
      <c r="U616">
        <f>_xlfn.VAR.P(B567:B616)</f>
        <v>1.7624646230737191E-2</v>
      </c>
      <c r="V616">
        <f>_xlfn.VAR.P(C567:C616)</f>
        <v>0</v>
      </c>
      <c r="X616">
        <f>1.96*SQRT(U616)/50</f>
        <v>5.2041076453124982E-3</v>
      </c>
      <c r="Y616">
        <f>1.96*SQRT(V616)/50</f>
        <v>0</v>
      </c>
    </row>
    <row r="617" spans="1:25" x14ac:dyDescent="0.25">
      <c r="A617" t="s">
        <v>38</v>
      </c>
      <c r="B617">
        <v>912.475639</v>
      </c>
      <c r="C617" t="s">
        <v>36</v>
      </c>
    </row>
    <row r="618" spans="1:25" x14ac:dyDescent="0.25">
      <c r="A618" t="s">
        <v>39</v>
      </c>
      <c r="B618">
        <v>18.2606</v>
      </c>
      <c r="C618">
        <v>1.92E-3</v>
      </c>
      <c r="D618">
        <v>0</v>
      </c>
      <c r="E618">
        <v>0</v>
      </c>
      <c r="F618">
        <v>0</v>
      </c>
      <c r="G618">
        <v>32767</v>
      </c>
      <c r="H618">
        <v>-32767</v>
      </c>
      <c r="I618">
        <v>0</v>
      </c>
    </row>
    <row r="619" spans="1:25" x14ac:dyDescent="0.25">
      <c r="A619" t="s">
        <v>39</v>
      </c>
      <c r="B619">
        <v>18.1435</v>
      </c>
      <c r="C619">
        <v>1.696E-3</v>
      </c>
      <c r="D619">
        <v>0</v>
      </c>
      <c r="E619">
        <v>0</v>
      </c>
      <c r="F619">
        <v>0</v>
      </c>
      <c r="G619">
        <v>32767</v>
      </c>
      <c r="H619">
        <v>-32767</v>
      </c>
      <c r="I619">
        <v>0</v>
      </c>
    </row>
    <row r="620" spans="1:25" x14ac:dyDescent="0.25">
      <c r="A620" t="s">
        <v>39</v>
      </c>
      <c r="B620">
        <v>18.062200000000001</v>
      </c>
      <c r="C620">
        <v>1.696E-3</v>
      </c>
      <c r="D620">
        <v>0</v>
      </c>
      <c r="E620">
        <v>0</v>
      </c>
      <c r="F620">
        <v>0</v>
      </c>
      <c r="G620">
        <v>32767</v>
      </c>
      <c r="H620">
        <v>-32767</v>
      </c>
      <c r="I620">
        <v>0</v>
      </c>
    </row>
    <row r="621" spans="1:25" x14ac:dyDescent="0.25">
      <c r="A621" t="s">
        <v>39</v>
      </c>
      <c r="B621">
        <v>18.0703</v>
      </c>
      <c r="C621">
        <v>1.7279999999999999E-3</v>
      </c>
      <c r="D621">
        <v>0</v>
      </c>
      <c r="E621">
        <v>0</v>
      </c>
      <c r="F621">
        <v>0</v>
      </c>
      <c r="G621">
        <v>32767</v>
      </c>
      <c r="H621">
        <v>-32767</v>
      </c>
      <c r="I621">
        <v>0</v>
      </c>
    </row>
    <row r="622" spans="1:25" x14ac:dyDescent="0.25">
      <c r="A622" t="s">
        <v>39</v>
      </c>
      <c r="B622">
        <v>18.033300000000001</v>
      </c>
      <c r="C622">
        <v>1.7600000000000001E-3</v>
      </c>
      <c r="D622">
        <v>0</v>
      </c>
      <c r="E622">
        <v>0</v>
      </c>
      <c r="F622">
        <v>0</v>
      </c>
      <c r="G622">
        <v>32767</v>
      </c>
      <c r="H622">
        <v>-32767</v>
      </c>
      <c r="I622">
        <v>0</v>
      </c>
    </row>
    <row r="623" spans="1:25" x14ac:dyDescent="0.25">
      <c r="A623" t="s">
        <v>39</v>
      </c>
      <c r="B623">
        <v>18.135400000000001</v>
      </c>
      <c r="C623">
        <v>1.696E-3</v>
      </c>
      <c r="D623">
        <v>0</v>
      </c>
      <c r="E623">
        <v>0</v>
      </c>
      <c r="F623">
        <v>0</v>
      </c>
      <c r="G623">
        <v>32767</v>
      </c>
      <c r="H623">
        <v>-32767</v>
      </c>
      <c r="I623">
        <v>0</v>
      </c>
    </row>
    <row r="624" spans="1:25" x14ac:dyDescent="0.25">
      <c r="A624" t="s">
        <v>39</v>
      </c>
      <c r="B624">
        <v>18.0593</v>
      </c>
      <c r="C624">
        <v>1.9840000000000001E-3</v>
      </c>
      <c r="D624">
        <v>0</v>
      </c>
      <c r="E624">
        <v>0</v>
      </c>
      <c r="F624">
        <v>0</v>
      </c>
      <c r="G624">
        <v>32767</v>
      </c>
      <c r="H624">
        <v>-32767</v>
      </c>
      <c r="I624">
        <v>0</v>
      </c>
    </row>
    <row r="625" spans="1:9" x14ac:dyDescent="0.25">
      <c r="A625" t="s">
        <v>39</v>
      </c>
      <c r="B625">
        <v>18.240100000000002</v>
      </c>
      <c r="C625">
        <v>1.696E-3</v>
      </c>
      <c r="D625">
        <v>0</v>
      </c>
      <c r="E625">
        <v>0</v>
      </c>
      <c r="F625">
        <v>0</v>
      </c>
      <c r="G625">
        <v>32767</v>
      </c>
      <c r="H625">
        <v>-32767</v>
      </c>
      <c r="I625">
        <v>0</v>
      </c>
    </row>
    <row r="626" spans="1:9" x14ac:dyDescent="0.25">
      <c r="A626" t="s">
        <v>39</v>
      </c>
      <c r="B626">
        <v>18.034800000000001</v>
      </c>
      <c r="C626">
        <v>1.7279999999999999E-3</v>
      </c>
      <c r="D626">
        <v>0</v>
      </c>
      <c r="E626">
        <v>0</v>
      </c>
      <c r="F626">
        <v>0</v>
      </c>
      <c r="G626">
        <v>32767</v>
      </c>
      <c r="H626">
        <v>-32767</v>
      </c>
      <c r="I626">
        <v>0</v>
      </c>
    </row>
    <row r="627" spans="1:9" x14ac:dyDescent="0.25">
      <c r="A627" t="s">
        <v>39</v>
      </c>
      <c r="B627">
        <v>18.1005</v>
      </c>
      <c r="C627">
        <v>1.792E-3</v>
      </c>
      <c r="D627">
        <v>0</v>
      </c>
      <c r="E627">
        <v>0</v>
      </c>
      <c r="F627">
        <v>0</v>
      </c>
      <c r="G627">
        <v>32767</v>
      </c>
      <c r="H627">
        <v>-32767</v>
      </c>
      <c r="I627">
        <v>0</v>
      </c>
    </row>
    <row r="628" spans="1:9" x14ac:dyDescent="0.25">
      <c r="A628" t="s">
        <v>39</v>
      </c>
      <c r="B628">
        <v>18.0181</v>
      </c>
      <c r="C628">
        <v>1.7600000000000001E-3</v>
      </c>
      <c r="D628">
        <v>0</v>
      </c>
      <c r="E628">
        <v>0</v>
      </c>
      <c r="F628">
        <v>0</v>
      </c>
      <c r="G628">
        <v>32767</v>
      </c>
      <c r="H628">
        <v>-32767</v>
      </c>
      <c r="I628">
        <v>0</v>
      </c>
    </row>
    <row r="629" spans="1:9" x14ac:dyDescent="0.25">
      <c r="A629" t="s">
        <v>39</v>
      </c>
      <c r="B629">
        <v>18.131699999999999</v>
      </c>
      <c r="C629">
        <v>1.696E-3</v>
      </c>
      <c r="D629">
        <v>0</v>
      </c>
      <c r="E629">
        <v>0</v>
      </c>
      <c r="F629">
        <v>0</v>
      </c>
      <c r="G629">
        <v>32767</v>
      </c>
      <c r="H629">
        <v>-32767</v>
      </c>
      <c r="I629">
        <v>0</v>
      </c>
    </row>
    <row r="630" spans="1:9" x14ac:dyDescent="0.25">
      <c r="A630" t="s">
        <v>39</v>
      </c>
      <c r="B630">
        <v>39.701599999999999</v>
      </c>
      <c r="C630">
        <v>1.856E-3</v>
      </c>
      <c r="D630">
        <v>0</v>
      </c>
      <c r="E630">
        <v>0</v>
      </c>
      <c r="F630">
        <v>0</v>
      </c>
      <c r="G630">
        <v>32767</v>
      </c>
      <c r="H630">
        <v>-32767</v>
      </c>
      <c r="I630">
        <v>0</v>
      </c>
    </row>
    <row r="631" spans="1:9" x14ac:dyDescent="0.25">
      <c r="A631" t="s">
        <v>39</v>
      </c>
      <c r="B631">
        <v>23.272200000000002</v>
      </c>
      <c r="C631">
        <v>1.7600000000000001E-3</v>
      </c>
      <c r="D631">
        <v>0</v>
      </c>
      <c r="E631">
        <v>0</v>
      </c>
      <c r="F631">
        <v>0</v>
      </c>
      <c r="G631">
        <v>32767</v>
      </c>
      <c r="H631">
        <v>-32767</v>
      </c>
      <c r="I631">
        <v>0</v>
      </c>
    </row>
    <row r="632" spans="1:9" x14ac:dyDescent="0.25">
      <c r="A632" t="s">
        <v>39</v>
      </c>
      <c r="B632">
        <v>41.117100000000001</v>
      </c>
      <c r="C632">
        <v>1.792E-3</v>
      </c>
      <c r="D632">
        <v>0</v>
      </c>
      <c r="E632">
        <v>0</v>
      </c>
      <c r="F632">
        <v>0</v>
      </c>
      <c r="G632">
        <v>32767</v>
      </c>
      <c r="H632">
        <v>-32767</v>
      </c>
      <c r="I632">
        <v>0</v>
      </c>
    </row>
    <row r="633" spans="1:9" x14ac:dyDescent="0.25">
      <c r="A633" t="s">
        <v>39</v>
      </c>
      <c r="B633">
        <v>23.010899999999999</v>
      </c>
      <c r="C633">
        <v>1.792E-3</v>
      </c>
      <c r="D633">
        <v>0</v>
      </c>
      <c r="E633">
        <v>0</v>
      </c>
      <c r="F633">
        <v>0</v>
      </c>
      <c r="G633">
        <v>32767</v>
      </c>
      <c r="H633">
        <v>-32767</v>
      </c>
      <c r="I633">
        <v>0</v>
      </c>
    </row>
    <row r="634" spans="1:9" x14ac:dyDescent="0.25">
      <c r="A634" t="s">
        <v>39</v>
      </c>
      <c r="B634">
        <v>40.223999999999997</v>
      </c>
      <c r="C634">
        <v>1.792E-3</v>
      </c>
      <c r="D634">
        <v>0</v>
      </c>
      <c r="E634">
        <v>0</v>
      </c>
      <c r="F634">
        <v>0</v>
      </c>
      <c r="G634">
        <v>32767</v>
      </c>
      <c r="H634">
        <v>-32767</v>
      </c>
      <c r="I634">
        <v>0</v>
      </c>
    </row>
    <row r="635" spans="1:9" x14ac:dyDescent="0.25">
      <c r="A635" t="s">
        <v>39</v>
      </c>
      <c r="B635">
        <v>25.341999999999999</v>
      </c>
      <c r="C635">
        <v>1.7279999999999999E-3</v>
      </c>
      <c r="D635">
        <v>0</v>
      </c>
      <c r="E635">
        <v>0</v>
      </c>
      <c r="F635">
        <v>0</v>
      </c>
      <c r="G635">
        <v>32767</v>
      </c>
      <c r="H635">
        <v>-32767</v>
      </c>
      <c r="I635">
        <v>0</v>
      </c>
    </row>
    <row r="636" spans="1:9" x14ac:dyDescent="0.25">
      <c r="A636" t="s">
        <v>39</v>
      </c>
      <c r="B636">
        <v>37.6616</v>
      </c>
      <c r="C636">
        <v>1.8879999999999999E-3</v>
      </c>
      <c r="D636">
        <v>0</v>
      </c>
      <c r="E636">
        <v>0</v>
      </c>
      <c r="F636">
        <v>0</v>
      </c>
      <c r="G636">
        <v>32767</v>
      </c>
      <c r="H636">
        <v>-32767</v>
      </c>
      <c r="I636">
        <v>0</v>
      </c>
    </row>
    <row r="637" spans="1:9" x14ac:dyDescent="0.25">
      <c r="A637" t="s">
        <v>39</v>
      </c>
      <c r="B637">
        <v>26.6785</v>
      </c>
      <c r="C637">
        <v>1.792E-3</v>
      </c>
      <c r="D637">
        <v>0</v>
      </c>
      <c r="E637">
        <v>0</v>
      </c>
      <c r="F637">
        <v>0</v>
      </c>
      <c r="G637">
        <v>32767</v>
      </c>
      <c r="H637">
        <v>-32767</v>
      </c>
      <c r="I637">
        <v>0</v>
      </c>
    </row>
    <row r="638" spans="1:9" x14ac:dyDescent="0.25">
      <c r="A638" t="s">
        <v>39</v>
      </c>
      <c r="B638">
        <v>38.104799999999997</v>
      </c>
      <c r="C638">
        <v>1.8240000000000001E-3</v>
      </c>
      <c r="D638">
        <v>0</v>
      </c>
      <c r="E638">
        <v>0</v>
      </c>
      <c r="F638">
        <v>0</v>
      </c>
      <c r="G638">
        <v>32767</v>
      </c>
      <c r="H638">
        <v>-32767</v>
      </c>
      <c r="I638">
        <v>0</v>
      </c>
    </row>
    <row r="639" spans="1:9" x14ac:dyDescent="0.25">
      <c r="A639" t="s">
        <v>39</v>
      </c>
      <c r="B639">
        <v>24.742799999999999</v>
      </c>
      <c r="C639">
        <v>1.7600000000000001E-3</v>
      </c>
      <c r="D639">
        <v>0</v>
      </c>
      <c r="E639">
        <v>0</v>
      </c>
      <c r="F639">
        <v>0</v>
      </c>
      <c r="G639">
        <v>32767</v>
      </c>
      <c r="H639">
        <v>-32767</v>
      </c>
      <c r="I639">
        <v>0</v>
      </c>
    </row>
    <row r="640" spans="1:9" x14ac:dyDescent="0.25">
      <c r="A640" t="s">
        <v>39</v>
      </c>
      <c r="B640">
        <v>39.398699999999998</v>
      </c>
      <c r="C640">
        <v>1.792E-3</v>
      </c>
      <c r="D640">
        <v>0</v>
      </c>
      <c r="E640">
        <v>0</v>
      </c>
      <c r="F640">
        <v>0</v>
      </c>
      <c r="G640">
        <v>32767</v>
      </c>
      <c r="H640">
        <v>-32767</v>
      </c>
      <c r="I640">
        <v>0</v>
      </c>
    </row>
    <row r="641" spans="1:9" x14ac:dyDescent="0.25">
      <c r="A641" t="s">
        <v>39</v>
      </c>
      <c r="B641">
        <v>25.462</v>
      </c>
      <c r="C641">
        <v>1.792E-3</v>
      </c>
      <c r="D641">
        <v>0</v>
      </c>
      <c r="E641">
        <v>0</v>
      </c>
      <c r="F641">
        <v>0</v>
      </c>
      <c r="G641">
        <v>32767</v>
      </c>
      <c r="H641">
        <v>-32767</v>
      </c>
      <c r="I641">
        <v>0</v>
      </c>
    </row>
    <row r="642" spans="1:9" x14ac:dyDescent="0.25">
      <c r="A642" t="s">
        <v>39</v>
      </c>
      <c r="B642">
        <v>37.691800000000001</v>
      </c>
      <c r="C642">
        <v>1.792E-3</v>
      </c>
      <c r="D642">
        <v>0</v>
      </c>
      <c r="E642">
        <v>0</v>
      </c>
      <c r="F642">
        <v>0</v>
      </c>
      <c r="G642">
        <v>32767</v>
      </c>
      <c r="H642">
        <v>-32767</v>
      </c>
      <c r="I642">
        <v>0</v>
      </c>
    </row>
    <row r="643" spans="1:9" x14ac:dyDescent="0.25">
      <c r="A643" t="s">
        <v>39</v>
      </c>
      <c r="B643">
        <v>27.288799999999998</v>
      </c>
      <c r="C643">
        <v>1.696E-3</v>
      </c>
      <c r="D643">
        <v>0</v>
      </c>
      <c r="E643">
        <v>0</v>
      </c>
      <c r="F643">
        <v>0</v>
      </c>
      <c r="G643">
        <v>32767</v>
      </c>
      <c r="H643">
        <v>-32767</v>
      </c>
      <c r="I643">
        <v>0</v>
      </c>
    </row>
    <row r="644" spans="1:9" x14ac:dyDescent="0.25">
      <c r="A644" t="s">
        <v>39</v>
      </c>
      <c r="B644">
        <v>36.481499999999997</v>
      </c>
      <c r="C644">
        <v>1.7600000000000001E-3</v>
      </c>
      <c r="D644">
        <v>0</v>
      </c>
      <c r="E644">
        <v>0</v>
      </c>
      <c r="F644">
        <v>0</v>
      </c>
      <c r="G644">
        <v>32767</v>
      </c>
      <c r="H644">
        <v>-32767</v>
      </c>
      <c r="I644">
        <v>0</v>
      </c>
    </row>
    <row r="645" spans="1:9" x14ac:dyDescent="0.25">
      <c r="A645" t="s">
        <v>39</v>
      </c>
      <c r="B645">
        <v>26.832100000000001</v>
      </c>
      <c r="C645">
        <v>1.7600000000000001E-3</v>
      </c>
      <c r="D645">
        <v>0</v>
      </c>
      <c r="E645">
        <v>0</v>
      </c>
      <c r="F645">
        <v>0</v>
      </c>
      <c r="G645">
        <v>32767</v>
      </c>
      <c r="H645">
        <v>-32767</v>
      </c>
      <c r="I645">
        <v>0</v>
      </c>
    </row>
    <row r="646" spans="1:9" x14ac:dyDescent="0.25">
      <c r="A646" t="s">
        <v>39</v>
      </c>
      <c r="B646">
        <v>38.1081</v>
      </c>
      <c r="C646">
        <v>1.7600000000000001E-3</v>
      </c>
      <c r="D646">
        <v>0</v>
      </c>
      <c r="E646">
        <v>0</v>
      </c>
      <c r="F646">
        <v>0</v>
      </c>
      <c r="G646">
        <v>32767</v>
      </c>
      <c r="H646">
        <v>-32767</v>
      </c>
      <c r="I646">
        <v>0</v>
      </c>
    </row>
    <row r="647" spans="1:9" x14ac:dyDescent="0.25">
      <c r="A647" t="s">
        <v>39</v>
      </c>
      <c r="B647">
        <v>25.846699999999998</v>
      </c>
      <c r="C647">
        <v>1.696E-3</v>
      </c>
      <c r="D647">
        <v>0</v>
      </c>
      <c r="E647">
        <v>0</v>
      </c>
      <c r="F647">
        <v>0</v>
      </c>
      <c r="G647">
        <v>32767</v>
      </c>
      <c r="H647">
        <v>-32767</v>
      </c>
      <c r="I647">
        <v>0</v>
      </c>
    </row>
    <row r="648" spans="1:9" x14ac:dyDescent="0.25">
      <c r="A648" t="s">
        <v>39</v>
      </c>
      <c r="B648">
        <v>37.431199999999997</v>
      </c>
      <c r="C648">
        <v>1.7279999999999999E-3</v>
      </c>
      <c r="D648">
        <v>0</v>
      </c>
      <c r="E648">
        <v>0</v>
      </c>
      <c r="F648">
        <v>0</v>
      </c>
      <c r="G648">
        <v>32767</v>
      </c>
      <c r="H648">
        <v>-32767</v>
      </c>
      <c r="I648">
        <v>0</v>
      </c>
    </row>
    <row r="649" spans="1:9" x14ac:dyDescent="0.25">
      <c r="A649" t="s">
        <v>39</v>
      </c>
      <c r="B649">
        <v>27.875299999999999</v>
      </c>
      <c r="C649">
        <v>1.6639999999999999E-3</v>
      </c>
      <c r="D649">
        <v>0</v>
      </c>
      <c r="E649">
        <v>0</v>
      </c>
      <c r="F649">
        <v>0</v>
      </c>
      <c r="G649">
        <v>32767</v>
      </c>
      <c r="H649">
        <v>-32767</v>
      </c>
      <c r="I649">
        <v>0</v>
      </c>
    </row>
    <row r="650" spans="1:9" x14ac:dyDescent="0.25">
      <c r="A650" t="s">
        <v>39</v>
      </c>
      <c r="B650">
        <v>35.646799999999999</v>
      </c>
      <c r="C650">
        <v>1.7600000000000001E-3</v>
      </c>
      <c r="D650">
        <v>0</v>
      </c>
      <c r="E650">
        <v>0</v>
      </c>
      <c r="F650">
        <v>0</v>
      </c>
      <c r="G650">
        <v>32767</v>
      </c>
      <c r="H650">
        <v>-32767</v>
      </c>
      <c r="I650">
        <v>0</v>
      </c>
    </row>
    <row r="651" spans="1:9" x14ac:dyDescent="0.25">
      <c r="A651" t="s">
        <v>39</v>
      </c>
      <c r="B651">
        <v>28.5794</v>
      </c>
      <c r="C651">
        <v>1.7279999999999999E-3</v>
      </c>
      <c r="D651">
        <v>0</v>
      </c>
      <c r="E651">
        <v>0</v>
      </c>
      <c r="F651">
        <v>0</v>
      </c>
      <c r="G651">
        <v>32767</v>
      </c>
      <c r="H651">
        <v>-32767</v>
      </c>
      <c r="I651">
        <v>0</v>
      </c>
    </row>
    <row r="652" spans="1:9" x14ac:dyDescent="0.25">
      <c r="A652" t="s">
        <v>39</v>
      </c>
      <c r="B652">
        <v>36.604500000000002</v>
      </c>
      <c r="C652">
        <v>1.792E-3</v>
      </c>
      <c r="D652">
        <v>0</v>
      </c>
      <c r="E652">
        <v>0</v>
      </c>
      <c r="F652">
        <v>0</v>
      </c>
      <c r="G652">
        <v>32767</v>
      </c>
      <c r="H652">
        <v>-32767</v>
      </c>
      <c r="I652">
        <v>0</v>
      </c>
    </row>
    <row r="653" spans="1:9" x14ac:dyDescent="0.25">
      <c r="A653" t="s">
        <v>39</v>
      </c>
      <c r="B653">
        <v>26.694199999999999</v>
      </c>
      <c r="C653">
        <v>1.792E-3</v>
      </c>
      <c r="D653">
        <v>0</v>
      </c>
      <c r="E653">
        <v>0</v>
      </c>
      <c r="F653">
        <v>0</v>
      </c>
      <c r="G653">
        <v>32767</v>
      </c>
      <c r="H653">
        <v>-32767</v>
      </c>
      <c r="I653">
        <v>0</v>
      </c>
    </row>
    <row r="654" spans="1:9" x14ac:dyDescent="0.25">
      <c r="A654" t="s">
        <v>39</v>
      </c>
      <c r="B654">
        <v>38.197099999999999</v>
      </c>
      <c r="C654">
        <v>1.7600000000000001E-3</v>
      </c>
      <c r="D654">
        <v>0</v>
      </c>
      <c r="E654">
        <v>0</v>
      </c>
      <c r="F654">
        <v>0</v>
      </c>
      <c r="G654">
        <v>32767</v>
      </c>
      <c r="H654">
        <v>-32767</v>
      </c>
      <c r="I654">
        <v>0</v>
      </c>
    </row>
    <row r="655" spans="1:9" x14ac:dyDescent="0.25">
      <c r="A655" t="s">
        <v>39</v>
      </c>
      <c r="B655">
        <v>26.5914</v>
      </c>
      <c r="C655">
        <v>1.8240000000000001E-3</v>
      </c>
      <c r="D655">
        <v>0</v>
      </c>
      <c r="E655">
        <v>0</v>
      </c>
      <c r="F655">
        <v>0</v>
      </c>
      <c r="G655">
        <v>32767</v>
      </c>
      <c r="H655">
        <v>-32767</v>
      </c>
      <c r="I655">
        <v>0</v>
      </c>
    </row>
    <row r="656" spans="1:9" x14ac:dyDescent="0.25">
      <c r="A656" t="s">
        <v>39</v>
      </c>
      <c r="B656">
        <v>36.456400000000002</v>
      </c>
      <c r="C656">
        <v>1.7600000000000001E-3</v>
      </c>
      <c r="D656">
        <v>0</v>
      </c>
      <c r="E656">
        <v>0</v>
      </c>
      <c r="F656">
        <v>0</v>
      </c>
      <c r="G656">
        <v>32767</v>
      </c>
      <c r="H656">
        <v>-32767</v>
      </c>
      <c r="I656">
        <v>0</v>
      </c>
    </row>
    <row r="657" spans="1:25" x14ac:dyDescent="0.25">
      <c r="A657" t="s">
        <v>39</v>
      </c>
      <c r="B657">
        <v>28.479600000000001</v>
      </c>
      <c r="C657">
        <v>1.7600000000000001E-3</v>
      </c>
      <c r="D657">
        <v>0</v>
      </c>
      <c r="E657">
        <v>0</v>
      </c>
      <c r="F657">
        <v>0</v>
      </c>
      <c r="G657">
        <v>32767</v>
      </c>
      <c r="H657">
        <v>-32767</v>
      </c>
      <c r="I657">
        <v>0</v>
      </c>
    </row>
    <row r="658" spans="1:25" x14ac:dyDescent="0.25">
      <c r="A658" t="s">
        <v>39</v>
      </c>
      <c r="B658">
        <v>35.798099999999998</v>
      </c>
      <c r="C658">
        <v>1.7600000000000001E-3</v>
      </c>
      <c r="D658">
        <v>0</v>
      </c>
      <c r="E658">
        <v>0</v>
      </c>
      <c r="F658">
        <v>0</v>
      </c>
      <c r="G658">
        <v>32767</v>
      </c>
      <c r="H658">
        <v>-32767</v>
      </c>
      <c r="I658">
        <v>0</v>
      </c>
    </row>
    <row r="659" spans="1:25" x14ac:dyDescent="0.25">
      <c r="A659" t="s">
        <v>39</v>
      </c>
      <c r="B659">
        <v>27.367599999999999</v>
      </c>
      <c r="C659">
        <v>1.792E-3</v>
      </c>
      <c r="D659">
        <v>0</v>
      </c>
      <c r="E659">
        <v>0</v>
      </c>
      <c r="F659">
        <v>0</v>
      </c>
      <c r="G659">
        <v>32767</v>
      </c>
      <c r="H659">
        <v>-32767</v>
      </c>
      <c r="I659">
        <v>0</v>
      </c>
    </row>
    <row r="660" spans="1:25" x14ac:dyDescent="0.25">
      <c r="A660" t="s">
        <v>39</v>
      </c>
      <c r="B660">
        <v>37.338200000000001</v>
      </c>
      <c r="C660">
        <v>2.8800000000000002E-3</v>
      </c>
      <c r="D660">
        <v>0</v>
      </c>
      <c r="E660">
        <v>0</v>
      </c>
      <c r="F660">
        <v>0</v>
      </c>
      <c r="G660">
        <v>32767</v>
      </c>
      <c r="H660">
        <v>-32767</v>
      </c>
      <c r="I660">
        <v>0</v>
      </c>
    </row>
    <row r="661" spans="1:25" x14ac:dyDescent="0.25">
      <c r="A661" t="s">
        <v>39</v>
      </c>
      <c r="B661">
        <v>26.664200000000001</v>
      </c>
      <c r="C661">
        <v>1.7600000000000001E-3</v>
      </c>
      <c r="D661">
        <v>0</v>
      </c>
      <c r="E661">
        <v>0</v>
      </c>
      <c r="F661">
        <v>0</v>
      </c>
      <c r="G661">
        <v>32767</v>
      </c>
      <c r="H661">
        <v>-32767</v>
      </c>
      <c r="I661">
        <v>0</v>
      </c>
    </row>
    <row r="662" spans="1:25" x14ac:dyDescent="0.25">
      <c r="A662" t="s">
        <v>39</v>
      </c>
      <c r="B662">
        <v>36.8611</v>
      </c>
      <c r="C662">
        <v>1.7600000000000001E-3</v>
      </c>
      <c r="D662">
        <v>0</v>
      </c>
      <c r="E662">
        <v>0</v>
      </c>
      <c r="F662">
        <v>0</v>
      </c>
      <c r="G662">
        <v>32767</v>
      </c>
      <c r="H662">
        <v>-32767</v>
      </c>
      <c r="I662">
        <v>0</v>
      </c>
    </row>
    <row r="663" spans="1:25" x14ac:dyDescent="0.25">
      <c r="A663" t="s">
        <v>39</v>
      </c>
      <c r="B663">
        <v>28.4802</v>
      </c>
      <c r="C663">
        <v>1.792E-3</v>
      </c>
      <c r="D663">
        <v>0</v>
      </c>
      <c r="E663">
        <v>0</v>
      </c>
      <c r="F663">
        <v>0</v>
      </c>
      <c r="G663">
        <v>32767</v>
      </c>
      <c r="H663">
        <v>-32767</v>
      </c>
      <c r="I663">
        <v>0</v>
      </c>
    </row>
    <row r="664" spans="1:25" x14ac:dyDescent="0.25">
      <c r="A664" t="s">
        <v>39</v>
      </c>
      <c r="B664">
        <v>34.8367</v>
      </c>
      <c r="C664">
        <v>1.7600000000000001E-3</v>
      </c>
      <c r="D664">
        <v>0</v>
      </c>
      <c r="E664">
        <v>0</v>
      </c>
      <c r="F664">
        <v>0</v>
      </c>
      <c r="G664">
        <v>32767</v>
      </c>
      <c r="H664">
        <v>-32767</v>
      </c>
      <c r="I664">
        <v>0</v>
      </c>
    </row>
    <row r="665" spans="1:25" x14ac:dyDescent="0.25">
      <c r="A665" t="s">
        <v>39</v>
      </c>
      <c r="B665">
        <v>29.1873</v>
      </c>
      <c r="C665">
        <v>1.5424E-2</v>
      </c>
      <c r="D665">
        <v>0</v>
      </c>
      <c r="E665">
        <v>0</v>
      </c>
      <c r="F665">
        <v>0</v>
      </c>
      <c r="G665">
        <v>32767</v>
      </c>
      <c r="H665">
        <v>-32767</v>
      </c>
      <c r="I665">
        <v>0</v>
      </c>
    </row>
    <row r="666" spans="1:25" x14ac:dyDescent="0.25">
      <c r="A666" t="s">
        <v>39</v>
      </c>
      <c r="B666">
        <v>35.713999999999999</v>
      </c>
      <c r="C666">
        <v>1.7600000000000001E-3</v>
      </c>
      <c r="D666">
        <v>0</v>
      </c>
      <c r="E666">
        <v>0</v>
      </c>
      <c r="F666">
        <v>0</v>
      </c>
      <c r="G666">
        <v>32767</v>
      </c>
      <c r="H666">
        <v>-32767</v>
      </c>
      <c r="I666">
        <v>0</v>
      </c>
    </row>
    <row r="667" spans="1:25" x14ac:dyDescent="0.25">
      <c r="A667" t="s">
        <v>39</v>
      </c>
      <c r="B667">
        <v>27.470600000000001</v>
      </c>
      <c r="C667">
        <v>1.7279999999999999E-3</v>
      </c>
      <c r="D667">
        <v>0</v>
      </c>
      <c r="E667">
        <v>0</v>
      </c>
      <c r="F667">
        <v>0</v>
      </c>
      <c r="G667">
        <v>32767</v>
      </c>
      <c r="H667">
        <v>-32767</v>
      </c>
      <c r="I667">
        <v>0</v>
      </c>
    </row>
    <row r="668" spans="1:25" x14ac:dyDescent="0.25">
      <c r="A668" t="s">
        <v>39</v>
      </c>
      <c r="B668">
        <v>36.766500000000001</v>
      </c>
      <c r="C668">
        <v>1.7600000000000001E-3</v>
      </c>
      <c r="D668">
        <v>0</v>
      </c>
      <c r="E668">
        <v>0</v>
      </c>
      <c r="F668">
        <v>0</v>
      </c>
      <c r="G668">
        <v>32767</v>
      </c>
      <c r="H668">
        <v>-32767</v>
      </c>
      <c r="I668">
        <v>0</v>
      </c>
    </row>
    <row r="669" spans="1:25" x14ac:dyDescent="0.25">
      <c r="A669" t="s">
        <v>39</v>
      </c>
      <c r="B669">
        <v>28.058599999999998</v>
      </c>
      <c r="C669">
        <v>1.7279999999999999E-3</v>
      </c>
      <c r="D669">
        <v>0</v>
      </c>
      <c r="E669">
        <v>0</v>
      </c>
      <c r="F669">
        <v>0</v>
      </c>
      <c r="G669">
        <v>32767</v>
      </c>
      <c r="H669">
        <v>-32767</v>
      </c>
      <c r="I669">
        <v>0</v>
      </c>
    </row>
    <row r="670" spans="1:25" x14ac:dyDescent="0.25">
      <c r="A670" t="s">
        <v>39</v>
      </c>
      <c r="B670">
        <v>34.899500000000003</v>
      </c>
      <c r="C670">
        <v>1.7279999999999999E-3</v>
      </c>
      <c r="D670">
        <v>0</v>
      </c>
      <c r="E670">
        <v>0</v>
      </c>
      <c r="F670">
        <v>0</v>
      </c>
      <c r="G670">
        <v>32767</v>
      </c>
      <c r="H670">
        <v>-32767</v>
      </c>
      <c r="I670">
        <v>0</v>
      </c>
    </row>
    <row r="671" spans="1:25" x14ac:dyDescent="0.25">
      <c r="A671" t="s">
        <v>39</v>
      </c>
      <c r="B671">
        <v>29.983899999999998</v>
      </c>
      <c r="C671">
        <v>1.7600000000000001E-3</v>
      </c>
      <c r="D671">
        <v>0</v>
      </c>
      <c r="E671">
        <v>0</v>
      </c>
      <c r="F671">
        <v>0</v>
      </c>
      <c r="G671">
        <v>32767</v>
      </c>
      <c r="H671">
        <v>-32767</v>
      </c>
      <c r="I671">
        <v>0</v>
      </c>
      <c r="R671" t="s">
        <v>69</v>
      </c>
      <c r="U671" t="s">
        <v>68</v>
      </c>
      <c r="X671" t="s">
        <v>66</v>
      </c>
    </row>
    <row r="672" spans="1:25" x14ac:dyDescent="0.25">
      <c r="A672" t="s">
        <v>39</v>
      </c>
      <c r="B672">
        <v>34.084299999999999</v>
      </c>
      <c r="C672">
        <v>1.7279999999999999E-3</v>
      </c>
      <c r="D672">
        <v>0</v>
      </c>
      <c r="E672">
        <v>0</v>
      </c>
      <c r="F672">
        <v>0</v>
      </c>
      <c r="G672">
        <v>32767</v>
      </c>
      <c r="H672">
        <v>-32767</v>
      </c>
      <c r="I672">
        <v>0</v>
      </c>
      <c r="R672">
        <f>AVERAGE(B623:B672)</f>
        <v>30.195036000000002</v>
      </c>
      <c r="S672">
        <f>AVERAGE(C623:C672)</f>
        <v>2.061439999999999E-3</v>
      </c>
      <c r="U672">
        <f>_xlfn.VAR.P(B623:B672)</f>
        <v>49.595304138704016</v>
      </c>
      <c r="V672">
        <f>_xlfn.VAR.P(C623:C672)</f>
        <v>3.6710027264000058E-6</v>
      </c>
      <c r="X672">
        <f>1.96*SQRT(U672)/50</f>
        <v>0.27606181943850572</v>
      </c>
      <c r="Y672">
        <f>1.96*SQRT(V672)/50</f>
        <v>7.5106655028002049E-5</v>
      </c>
    </row>
    <row r="673" spans="1:22" x14ac:dyDescent="0.25">
      <c r="A673" t="s">
        <v>38</v>
      </c>
      <c r="B673">
        <v>1517.0300179999999</v>
      </c>
      <c r="C673" t="s">
        <v>36</v>
      </c>
      <c r="U673" t="s">
        <v>82</v>
      </c>
    </row>
    <row r="674" spans="1:22" x14ac:dyDescent="0.25">
      <c r="A674" t="s">
        <v>40</v>
      </c>
      <c r="B674">
        <v>7.2557099999999997</v>
      </c>
      <c r="C674">
        <v>2.624E-3</v>
      </c>
      <c r="D674">
        <v>0</v>
      </c>
      <c r="E674">
        <v>0</v>
      </c>
      <c r="F674">
        <v>0</v>
      </c>
      <c r="G674">
        <v>32767</v>
      </c>
      <c r="H674">
        <v>-32767</v>
      </c>
      <c r="I674">
        <v>0</v>
      </c>
      <c r="U674">
        <f>_xlfn.STDEV.P(B623:B672)</f>
        <v>7.0423933530231055</v>
      </c>
      <c r="V674">
        <f>_xlfn.STDEV.P(C623:C672)</f>
        <v>1.9159860976531134E-3</v>
      </c>
    </row>
    <row r="675" spans="1:22" x14ac:dyDescent="0.25">
      <c r="A675" t="s">
        <v>40</v>
      </c>
      <c r="B675">
        <v>7.1091499999999996</v>
      </c>
      <c r="C675">
        <v>2.624E-3</v>
      </c>
      <c r="D675">
        <v>0</v>
      </c>
      <c r="E675">
        <v>0</v>
      </c>
      <c r="F675">
        <v>0</v>
      </c>
      <c r="G675">
        <v>32767</v>
      </c>
      <c r="H675">
        <v>-32767</v>
      </c>
      <c r="I675">
        <v>0</v>
      </c>
    </row>
    <row r="676" spans="1:22" x14ac:dyDescent="0.25">
      <c r="A676" t="s">
        <v>40</v>
      </c>
      <c r="B676">
        <v>7.1056299999999997</v>
      </c>
      <c r="C676">
        <v>2.624E-3</v>
      </c>
      <c r="D676">
        <v>0</v>
      </c>
      <c r="E676">
        <v>0</v>
      </c>
      <c r="F676">
        <v>0</v>
      </c>
      <c r="G676">
        <v>32767</v>
      </c>
      <c r="H676">
        <v>-32767</v>
      </c>
      <c r="I676">
        <v>0</v>
      </c>
    </row>
    <row r="677" spans="1:22" x14ac:dyDescent="0.25">
      <c r="A677" t="s">
        <v>40</v>
      </c>
      <c r="B677">
        <v>7.0765799999999999</v>
      </c>
      <c r="C677">
        <v>2.5600000000000002E-3</v>
      </c>
      <c r="D677">
        <v>0</v>
      </c>
      <c r="E677">
        <v>0</v>
      </c>
      <c r="F677">
        <v>0</v>
      </c>
      <c r="G677">
        <v>32767</v>
      </c>
      <c r="H677">
        <v>-32767</v>
      </c>
      <c r="I677">
        <v>0</v>
      </c>
    </row>
    <row r="678" spans="1:22" x14ac:dyDescent="0.25">
      <c r="A678" t="s">
        <v>40</v>
      </c>
      <c r="B678">
        <v>7.1531200000000004</v>
      </c>
      <c r="C678">
        <v>2.624E-3</v>
      </c>
      <c r="D678">
        <v>0</v>
      </c>
      <c r="E678">
        <v>0</v>
      </c>
      <c r="F678">
        <v>0</v>
      </c>
      <c r="G678">
        <v>32767</v>
      </c>
      <c r="H678">
        <v>-32767</v>
      </c>
      <c r="I678">
        <v>0</v>
      </c>
    </row>
    <row r="679" spans="1:22" x14ac:dyDescent="0.25">
      <c r="A679" t="s">
        <v>40</v>
      </c>
      <c r="B679">
        <v>7.14032</v>
      </c>
      <c r="C679">
        <v>2.7200000000000002E-3</v>
      </c>
      <c r="D679">
        <v>0</v>
      </c>
      <c r="E679">
        <v>0</v>
      </c>
      <c r="F679">
        <v>0</v>
      </c>
      <c r="G679">
        <v>32767</v>
      </c>
      <c r="H679">
        <v>-32767</v>
      </c>
      <c r="I679">
        <v>0</v>
      </c>
    </row>
    <row r="680" spans="1:22" x14ac:dyDescent="0.25">
      <c r="A680" t="s">
        <v>40</v>
      </c>
      <c r="B680">
        <v>7.0926099999999996</v>
      </c>
      <c r="C680">
        <v>2.6559999999999999E-3</v>
      </c>
      <c r="D680">
        <v>0</v>
      </c>
      <c r="E680">
        <v>0</v>
      </c>
      <c r="F680">
        <v>0</v>
      </c>
      <c r="G680">
        <v>32767</v>
      </c>
      <c r="H680">
        <v>-32767</v>
      </c>
      <c r="I680">
        <v>0</v>
      </c>
    </row>
    <row r="681" spans="1:22" x14ac:dyDescent="0.25">
      <c r="A681" t="s">
        <v>40</v>
      </c>
      <c r="B681">
        <v>7.0871399999999998</v>
      </c>
      <c r="C681">
        <v>2.624E-3</v>
      </c>
      <c r="D681">
        <v>0</v>
      </c>
      <c r="E681">
        <v>0</v>
      </c>
      <c r="F681">
        <v>0</v>
      </c>
      <c r="G681">
        <v>32767</v>
      </c>
      <c r="H681">
        <v>-32767</v>
      </c>
      <c r="I681">
        <v>0</v>
      </c>
    </row>
    <row r="682" spans="1:22" x14ac:dyDescent="0.25">
      <c r="A682" t="s">
        <v>40</v>
      </c>
      <c r="B682">
        <v>7.0768000000000004</v>
      </c>
      <c r="C682">
        <v>2.6559999999999999E-3</v>
      </c>
      <c r="D682">
        <v>0</v>
      </c>
      <c r="E682">
        <v>0</v>
      </c>
      <c r="F682">
        <v>0</v>
      </c>
      <c r="G682">
        <v>32767</v>
      </c>
      <c r="H682">
        <v>-32767</v>
      </c>
      <c r="I682">
        <v>0</v>
      </c>
    </row>
    <row r="683" spans="1:22" x14ac:dyDescent="0.25">
      <c r="A683" t="s">
        <v>40</v>
      </c>
      <c r="B683">
        <v>7.1378899999999996</v>
      </c>
      <c r="C683">
        <v>2.6559999999999999E-3</v>
      </c>
      <c r="D683">
        <v>0</v>
      </c>
      <c r="E683">
        <v>0</v>
      </c>
      <c r="F683">
        <v>0</v>
      </c>
      <c r="G683">
        <v>32767</v>
      </c>
      <c r="H683">
        <v>-32767</v>
      </c>
      <c r="I683">
        <v>0</v>
      </c>
    </row>
    <row r="684" spans="1:22" x14ac:dyDescent="0.25">
      <c r="A684" t="s">
        <v>40</v>
      </c>
      <c r="B684">
        <v>7.0733100000000002</v>
      </c>
      <c r="C684">
        <v>2.6559999999999999E-3</v>
      </c>
      <c r="D684">
        <v>0</v>
      </c>
      <c r="E684">
        <v>0</v>
      </c>
      <c r="F684">
        <v>0</v>
      </c>
      <c r="G684">
        <v>32767</v>
      </c>
      <c r="H684">
        <v>-32767</v>
      </c>
      <c r="I684">
        <v>0</v>
      </c>
    </row>
    <row r="685" spans="1:22" x14ac:dyDescent="0.25">
      <c r="A685" t="s">
        <v>40</v>
      </c>
      <c r="B685">
        <v>7.0863699999999996</v>
      </c>
      <c r="C685">
        <v>2.624E-3</v>
      </c>
      <c r="D685">
        <v>0</v>
      </c>
      <c r="E685">
        <v>0</v>
      </c>
      <c r="F685">
        <v>0</v>
      </c>
      <c r="G685">
        <v>32767</v>
      </c>
      <c r="H685">
        <v>-32767</v>
      </c>
      <c r="I685">
        <v>0</v>
      </c>
    </row>
    <row r="686" spans="1:22" x14ac:dyDescent="0.25">
      <c r="A686" t="s">
        <v>40</v>
      </c>
      <c r="B686">
        <v>7.0793600000000003</v>
      </c>
      <c r="C686">
        <v>2.5920000000000001E-3</v>
      </c>
      <c r="D686">
        <v>0</v>
      </c>
      <c r="E686">
        <v>0</v>
      </c>
      <c r="F686">
        <v>0</v>
      </c>
      <c r="G686">
        <v>32767</v>
      </c>
      <c r="H686">
        <v>-32767</v>
      </c>
      <c r="I686">
        <v>0</v>
      </c>
    </row>
    <row r="687" spans="1:22" x14ac:dyDescent="0.25">
      <c r="A687" t="s">
        <v>40</v>
      </c>
      <c r="B687">
        <v>7.0755499999999998</v>
      </c>
      <c r="C687">
        <v>2.624E-3</v>
      </c>
      <c r="D687">
        <v>0</v>
      </c>
      <c r="E687">
        <v>0</v>
      </c>
      <c r="F687">
        <v>0</v>
      </c>
      <c r="G687">
        <v>32767</v>
      </c>
      <c r="H687">
        <v>-32767</v>
      </c>
      <c r="I687">
        <v>0</v>
      </c>
    </row>
    <row r="688" spans="1:22" x14ac:dyDescent="0.25">
      <c r="A688" t="s">
        <v>40</v>
      </c>
      <c r="B688">
        <v>7.0934699999999999</v>
      </c>
      <c r="C688">
        <v>2.624E-3</v>
      </c>
      <c r="D688">
        <v>0</v>
      </c>
      <c r="E688">
        <v>0</v>
      </c>
      <c r="F688">
        <v>0</v>
      </c>
      <c r="G688">
        <v>32767</v>
      </c>
      <c r="H688">
        <v>-32767</v>
      </c>
      <c r="I688">
        <v>0</v>
      </c>
    </row>
    <row r="689" spans="1:9" x14ac:dyDescent="0.25">
      <c r="A689" t="s">
        <v>40</v>
      </c>
      <c r="B689">
        <v>7.1399400000000002</v>
      </c>
      <c r="C689">
        <v>2.5920000000000001E-3</v>
      </c>
      <c r="D689">
        <v>0</v>
      </c>
      <c r="E689">
        <v>0</v>
      </c>
      <c r="F689">
        <v>0</v>
      </c>
      <c r="G689">
        <v>32767</v>
      </c>
      <c r="H689">
        <v>-32767</v>
      </c>
      <c r="I689">
        <v>0</v>
      </c>
    </row>
    <row r="690" spans="1:9" x14ac:dyDescent="0.25">
      <c r="A690" t="s">
        <v>40</v>
      </c>
      <c r="B690">
        <v>7.1154200000000003</v>
      </c>
      <c r="C690">
        <v>2.5920000000000001E-3</v>
      </c>
      <c r="D690">
        <v>0</v>
      </c>
      <c r="E690">
        <v>0</v>
      </c>
      <c r="F690">
        <v>0</v>
      </c>
      <c r="G690">
        <v>32767</v>
      </c>
      <c r="H690">
        <v>-32767</v>
      </c>
      <c r="I690">
        <v>0</v>
      </c>
    </row>
    <row r="691" spans="1:9" x14ac:dyDescent="0.25">
      <c r="A691" t="s">
        <v>40</v>
      </c>
      <c r="B691">
        <v>7.0753899999999996</v>
      </c>
      <c r="C691">
        <v>2.624E-3</v>
      </c>
      <c r="D691">
        <v>0</v>
      </c>
      <c r="E691">
        <v>0</v>
      </c>
      <c r="F691">
        <v>0</v>
      </c>
      <c r="G691">
        <v>32767</v>
      </c>
      <c r="H691">
        <v>-32767</v>
      </c>
      <c r="I691">
        <v>0</v>
      </c>
    </row>
    <row r="692" spans="1:9" x14ac:dyDescent="0.25">
      <c r="A692" t="s">
        <v>40</v>
      </c>
      <c r="B692">
        <v>7.0777299999999999</v>
      </c>
      <c r="C692">
        <v>2.624E-3</v>
      </c>
      <c r="D692">
        <v>0</v>
      </c>
      <c r="E692">
        <v>0</v>
      </c>
      <c r="F692">
        <v>0</v>
      </c>
      <c r="G692">
        <v>32767</v>
      </c>
      <c r="H692">
        <v>-32767</v>
      </c>
      <c r="I692">
        <v>0</v>
      </c>
    </row>
    <row r="693" spans="1:9" x14ac:dyDescent="0.25">
      <c r="A693" t="s">
        <v>40</v>
      </c>
      <c r="B693">
        <v>7.1227200000000002</v>
      </c>
      <c r="C693">
        <v>2.6559999999999999E-3</v>
      </c>
      <c r="D693">
        <v>0</v>
      </c>
      <c r="E693">
        <v>0</v>
      </c>
      <c r="F693">
        <v>0</v>
      </c>
      <c r="G693">
        <v>32767</v>
      </c>
      <c r="H693">
        <v>-32767</v>
      </c>
      <c r="I693">
        <v>0</v>
      </c>
    </row>
    <row r="694" spans="1:9" x14ac:dyDescent="0.25">
      <c r="A694" t="s">
        <v>40</v>
      </c>
      <c r="B694">
        <v>7.1119000000000003</v>
      </c>
      <c r="C694">
        <v>2.624E-3</v>
      </c>
      <c r="D694">
        <v>0</v>
      </c>
      <c r="E694">
        <v>0</v>
      </c>
      <c r="F694">
        <v>0</v>
      </c>
      <c r="G694">
        <v>32767</v>
      </c>
      <c r="H694">
        <v>-32767</v>
      </c>
      <c r="I694">
        <v>0</v>
      </c>
    </row>
    <row r="695" spans="1:9" x14ac:dyDescent="0.25">
      <c r="A695" t="s">
        <v>40</v>
      </c>
      <c r="B695">
        <v>7.1641899999999996</v>
      </c>
      <c r="C695">
        <v>2.7200000000000002E-3</v>
      </c>
      <c r="D695">
        <v>0</v>
      </c>
      <c r="E695">
        <v>0</v>
      </c>
      <c r="F695">
        <v>0</v>
      </c>
      <c r="G695">
        <v>32767</v>
      </c>
      <c r="H695">
        <v>-32767</v>
      </c>
      <c r="I695">
        <v>0</v>
      </c>
    </row>
    <row r="696" spans="1:9" x14ac:dyDescent="0.25">
      <c r="A696" t="s">
        <v>40</v>
      </c>
      <c r="B696">
        <v>7.1010600000000004</v>
      </c>
      <c r="C696">
        <v>2.624E-3</v>
      </c>
      <c r="D696">
        <v>0</v>
      </c>
      <c r="E696">
        <v>0</v>
      </c>
      <c r="F696">
        <v>0</v>
      </c>
      <c r="G696">
        <v>32767</v>
      </c>
      <c r="H696">
        <v>-32767</v>
      </c>
      <c r="I696">
        <v>0</v>
      </c>
    </row>
    <row r="697" spans="1:9" x14ac:dyDescent="0.25">
      <c r="A697" t="s">
        <v>40</v>
      </c>
      <c r="B697">
        <v>7.04237</v>
      </c>
      <c r="C697">
        <v>2.5920000000000001E-3</v>
      </c>
      <c r="D697">
        <v>0</v>
      </c>
      <c r="E697">
        <v>0</v>
      </c>
      <c r="F697">
        <v>0</v>
      </c>
      <c r="G697">
        <v>32767</v>
      </c>
      <c r="H697">
        <v>-32767</v>
      </c>
      <c r="I697">
        <v>0</v>
      </c>
    </row>
    <row r="698" spans="1:9" x14ac:dyDescent="0.25">
      <c r="A698" t="s">
        <v>40</v>
      </c>
      <c r="B698">
        <v>7.0531499999999996</v>
      </c>
      <c r="C698">
        <v>2.624E-3</v>
      </c>
      <c r="D698">
        <v>0</v>
      </c>
      <c r="E698">
        <v>0</v>
      </c>
      <c r="F698">
        <v>0</v>
      </c>
      <c r="G698">
        <v>32767</v>
      </c>
      <c r="H698">
        <v>-32767</v>
      </c>
      <c r="I698">
        <v>0</v>
      </c>
    </row>
    <row r="699" spans="1:9" x14ac:dyDescent="0.25">
      <c r="A699" t="s">
        <v>40</v>
      </c>
      <c r="B699">
        <v>7.1045400000000001</v>
      </c>
      <c r="C699">
        <v>2.5920000000000001E-3</v>
      </c>
      <c r="D699">
        <v>0</v>
      </c>
      <c r="E699">
        <v>0</v>
      </c>
      <c r="F699">
        <v>0</v>
      </c>
      <c r="G699">
        <v>32767</v>
      </c>
      <c r="H699">
        <v>-32767</v>
      </c>
      <c r="I699">
        <v>0</v>
      </c>
    </row>
    <row r="700" spans="1:9" x14ac:dyDescent="0.25">
      <c r="A700" t="s">
        <v>40</v>
      </c>
      <c r="B700">
        <v>7.0453099999999997</v>
      </c>
      <c r="C700">
        <v>2.624E-3</v>
      </c>
      <c r="D700">
        <v>0</v>
      </c>
      <c r="E700">
        <v>0</v>
      </c>
      <c r="F700">
        <v>0</v>
      </c>
      <c r="G700">
        <v>32767</v>
      </c>
      <c r="H700">
        <v>-32767</v>
      </c>
      <c r="I700">
        <v>0</v>
      </c>
    </row>
    <row r="701" spans="1:9" x14ac:dyDescent="0.25">
      <c r="A701" t="s">
        <v>40</v>
      </c>
      <c r="B701">
        <v>7.0841000000000003</v>
      </c>
      <c r="C701">
        <v>2.6559999999999999E-3</v>
      </c>
      <c r="D701">
        <v>0</v>
      </c>
      <c r="E701">
        <v>0</v>
      </c>
      <c r="F701">
        <v>0</v>
      </c>
      <c r="G701">
        <v>32767</v>
      </c>
      <c r="H701">
        <v>-32767</v>
      </c>
      <c r="I701">
        <v>0</v>
      </c>
    </row>
    <row r="702" spans="1:9" x14ac:dyDescent="0.25">
      <c r="A702" t="s">
        <v>40</v>
      </c>
      <c r="B702">
        <v>7.0523199999999999</v>
      </c>
      <c r="C702">
        <v>2.6559999999999999E-3</v>
      </c>
      <c r="D702">
        <v>0</v>
      </c>
      <c r="E702">
        <v>0</v>
      </c>
      <c r="F702">
        <v>0</v>
      </c>
      <c r="G702">
        <v>32767</v>
      </c>
      <c r="H702">
        <v>-32767</v>
      </c>
      <c r="I702">
        <v>0</v>
      </c>
    </row>
    <row r="703" spans="1:9" x14ac:dyDescent="0.25">
      <c r="A703" t="s">
        <v>40</v>
      </c>
      <c r="B703">
        <v>7.0271999999999997</v>
      </c>
      <c r="C703">
        <v>2.624E-3</v>
      </c>
      <c r="D703">
        <v>0</v>
      </c>
      <c r="E703">
        <v>0</v>
      </c>
      <c r="F703">
        <v>0</v>
      </c>
      <c r="G703">
        <v>32767</v>
      </c>
      <c r="H703">
        <v>-32767</v>
      </c>
      <c r="I703">
        <v>0</v>
      </c>
    </row>
    <row r="704" spans="1:9" x14ac:dyDescent="0.25">
      <c r="A704" t="s">
        <v>40</v>
      </c>
      <c r="B704">
        <v>7.0762600000000004</v>
      </c>
      <c r="C704">
        <v>2.6559999999999999E-3</v>
      </c>
      <c r="D704">
        <v>0</v>
      </c>
      <c r="E704">
        <v>0</v>
      </c>
      <c r="F704">
        <v>0</v>
      </c>
      <c r="G704">
        <v>32767</v>
      </c>
      <c r="H704">
        <v>-32767</v>
      </c>
      <c r="I704">
        <v>0</v>
      </c>
    </row>
    <row r="705" spans="1:9" x14ac:dyDescent="0.25">
      <c r="A705" t="s">
        <v>40</v>
      </c>
      <c r="B705">
        <v>7.0317800000000004</v>
      </c>
      <c r="C705">
        <v>2.624E-3</v>
      </c>
      <c r="D705">
        <v>0</v>
      </c>
      <c r="E705">
        <v>0</v>
      </c>
      <c r="F705">
        <v>0</v>
      </c>
      <c r="G705">
        <v>32767</v>
      </c>
      <c r="H705">
        <v>-32767</v>
      </c>
      <c r="I705">
        <v>0</v>
      </c>
    </row>
    <row r="706" spans="1:9" x14ac:dyDescent="0.25">
      <c r="A706" t="s">
        <v>40</v>
      </c>
      <c r="B706">
        <v>7.0433300000000001</v>
      </c>
      <c r="C706">
        <v>2.624E-3</v>
      </c>
      <c r="D706">
        <v>0</v>
      </c>
      <c r="E706">
        <v>0</v>
      </c>
      <c r="F706">
        <v>0</v>
      </c>
      <c r="G706">
        <v>32767</v>
      </c>
      <c r="H706">
        <v>-32767</v>
      </c>
      <c r="I706">
        <v>0</v>
      </c>
    </row>
    <row r="707" spans="1:9" x14ac:dyDescent="0.25">
      <c r="A707" t="s">
        <v>40</v>
      </c>
      <c r="B707">
        <v>7.0279400000000001</v>
      </c>
      <c r="C707">
        <v>2.624E-3</v>
      </c>
      <c r="D707">
        <v>0</v>
      </c>
      <c r="E707">
        <v>0</v>
      </c>
      <c r="F707">
        <v>0</v>
      </c>
      <c r="G707">
        <v>32767</v>
      </c>
      <c r="H707">
        <v>-32767</v>
      </c>
      <c r="I707">
        <v>0</v>
      </c>
    </row>
    <row r="708" spans="1:9" x14ac:dyDescent="0.25">
      <c r="A708" t="s">
        <v>40</v>
      </c>
      <c r="B708">
        <v>7.09293</v>
      </c>
      <c r="C708">
        <v>2.624E-3</v>
      </c>
      <c r="D708">
        <v>0</v>
      </c>
      <c r="E708">
        <v>0</v>
      </c>
      <c r="F708">
        <v>0</v>
      </c>
      <c r="G708">
        <v>32767</v>
      </c>
      <c r="H708">
        <v>-32767</v>
      </c>
      <c r="I708">
        <v>0</v>
      </c>
    </row>
    <row r="709" spans="1:9" x14ac:dyDescent="0.25">
      <c r="A709" t="s">
        <v>40</v>
      </c>
      <c r="B709">
        <v>7.0683499999999997</v>
      </c>
      <c r="C709">
        <v>2.5920000000000001E-3</v>
      </c>
      <c r="D709">
        <v>0</v>
      </c>
      <c r="E709">
        <v>0</v>
      </c>
      <c r="F709">
        <v>0</v>
      </c>
      <c r="G709">
        <v>32767</v>
      </c>
      <c r="H709">
        <v>-32767</v>
      </c>
      <c r="I709">
        <v>0</v>
      </c>
    </row>
    <row r="710" spans="1:9" x14ac:dyDescent="0.25">
      <c r="A710" t="s">
        <v>40</v>
      </c>
      <c r="B710">
        <v>7.0679699999999999</v>
      </c>
      <c r="C710">
        <v>2.624E-3</v>
      </c>
      <c r="D710">
        <v>0</v>
      </c>
      <c r="E710">
        <v>0</v>
      </c>
      <c r="F710">
        <v>0</v>
      </c>
      <c r="G710">
        <v>32767</v>
      </c>
      <c r="H710">
        <v>-32767</v>
      </c>
      <c r="I710">
        <v>0</v>
      </c>
    </row>
    <row r="711" spans="1:9" x14ac:dyDescent="0.25">
      <c r="A711" t="s">
        <v>40</v>
      </c>
      <c r="B711">
        <v>7.0250899999999996</v>
      </c>
      <c r="C711">
        <v>2.624E-3</v>
      </c>
      <c r="D711">
        <v>0</v>
      </c>
      <c r="E711">
        <v>0</v>
      </c>
      <c r="F711">
        <v>0</v>
      </c>
      <c r="G711">
        <v>32767</v>
      </c>
      <c r="H711">
        <v>-32767</v>
      </c>
      <c r="I711">
        <v>0</v>
      </c>
    </row>
    <row r="712" spans="1:9" x14ac:dyDescent="0.25">
      <c r="A712" t="s">
        <v>40</v>
      </c>
      <c r="B712">
        <v>7.0493800000000002</v>
      </c>
      <c r="C712">
        <v>2.6559999999999999E-3</v>
      </c>
      <c r="D712">
        <v>0</v>
      </c>
      <c r="E712">
        <v>0</v>
      </c>
      <c r="F712">
        <v>0</v>
      </c>
      <c r="G712">
        <v>32767</v>
      </c>
      <c r="H712">
        <v>-32767</v>
      </c>
      <c r="I712">
        <v>0</v>
      </c>
    </row>
    <row r="713" spans="1:9" x14ac:dyDescent="0.25">
      <c r="A713" t="s">
        <v>40</v>
      </c>
      <c r="B713">
        <v>7.1019199999999998</v>
      </c>
      <c r="C713">
        <v>2.5920000000000001E-3</v>
      </c>
      <c r="D713">
        <v>0</v>
      </c>
      <c r="E713">
        <v>0</v>
      </c>
      <c r="F713">
        <v>0</v>
      </c>
      <c r="G713">
        <v>32767</v>
      </c>
      <c r="H713">
        <v>-32767</v>
      </c>
      <c r="I713">
        <v>0</v>
      </c>
    </row>
    <row r="714" spans="1:9" x14ac:dyDescent="0.25">
      <c r="A714" t="s">
        <v>40</v>
      </c>
      <c r="B714">
        <v>7.0208599999999999</v>
      </c>
      <c r="C714">
        <v>2.624E-3</v>
      </c>
      <c r="D714">
        <v>0</v>
      </c>
      <c r="E714">
        <v>0</v>
      </c>
      <c r="F714">
        <v>0</v>
      </c>
      <c r="G714">
        <v>32767</v>
      </c>
      <c r="H714">
        <v>-32767</v>
      </c>
      <c r="I714">
        <v>0</v>
      </c>
    </row>
    <row r="715" spans="1:9" x14ac:dyDescent="0.25">
      <c r="A715" t="s">
        <v>40</v>
      </c>
      <c r="B715">
        <v>7.0462400000000001</v>
      </c>
      <c r="C715">
        <v>2.5920000000000001E-3</v>
      </c>
      <c r="D715">
        <v>0</v>
      </c>
      <c r="E715">
        <v>0</v>
      </c>
      <c r="F715">
        <v>0</v>
      </c>
      <c r="G715">
        <v>32767</v>
      </c>
      <c r="H715">
        <v>-32767</v>
      </c>
      <c r="I715">
        <v>0</v>
      </c>
    </row>
    <row r="716" spans="1:9" x14ac:dyDescent="0.25">
      <c r="A716" t="s">
        <v>40</v>
      </c>
      <c r="B716">
        <v>7.0243799999999998</v>
      </c>
      <c r="C716">
        <v>2.624E-3</v>
      </c>
      <c r="D716">
        <v>0</v>
      </c>
      <c r="E716">
        <v>0</v>
      </c>
      <c r="F716">
        <v>0</v>
      </c>
      <c r="G716">
        <v>32767</v>
      </c>
      <c r="H716">
        <v>-32767</v>
      </c>
      <c r="I716">
        <v>0</v>
      </c>
    </row>
    <row r="717" spans="1:9" x14ac:dyDescent="0.25">
      <c r="A717" t="s">
        <v>40</v>
      </c>
      <c r="B717">
        <v>7.0867500000000003</v>
      </c>
      <c r="C717">
        <v>2.624E-3</v>
      </c>
      <c r="D717">
        <v>0</v>
      </c>
      <c r="E717">
        <v>0</v>
      </c>
      <c r="F717">
        <v>0</v>
      </c>
      <c r="G717">
        <v>32767</v>
      </c>
      <c r="H717">
        <v>-32767</v>
      </c>
      <c r="I717">
        <v>0</v>
      </c>
    </row>
    <row r="718" spans="1:9" x14ac:dyDescent="0.25">
      <c r="A718" t="s">
        <v>40</v>
      </c>
      <c r="B718">
        <v>7.0446400000000002</v>
      </c>
      <c r="C718">
        <v>2.6559999999999999E-3</v>
      </c>
      <c r="D718">
        <v>0</v>
      </c>
      <c r="E718">
        <v>0</v>
      </c>
      <c r="F718">
        <v>0</v>
      </c>
      <c r="G718">
        <v>32767</v>
      </c>
      <c r="H718">
        <v>-32767</v>
      </c>
      <c r="I718">
        <v>0</v>
      </c>
    </row>
    <row r="719" spans="1:9" x14ac:dyDescent="0.25">
      <c r="A719" t="s">
        <v>40</v>
      </c>
      <c r="B719">
        <v>7.0560999999999998</v>
      </c>
      <c r="C719">
        <v>2.5920000000000001E-3</v>
      </c>
      <c r="D719">
        <v>0</v>
      </c>
      <c r="E719">
        <v>0</v>
      </c>
      <c r="F719">
        <v>0</v>
      </c>
      <c r="G719">
        <v>32767</v>
      </c>
      <c r="H719">
        <v>-32767</v>
      </c>
      <c r="I719">
        <v>0</v>
      </c>
    </row>
    <row r="720" spans="1:9" x14ac:dyDescent="0.25">
      <c r="A720" t="s">
        <v>40</v>
      </c>
      <c r="B720">
        <v>7.0487700000000002</v>
      </c>
      <c r="C720">
        <v>2.624E-3</v>
      </c>
      <c r="D720">
        <v>0</v>
      </c>
      <c r="E720">
        <v>0</v>
      </c>
      <c r="F720">
        <v>0</v>
      </c>
      <c r="G720">
        <v>32767</v>
      </c>
      <c r="H720">
        <v>-32767</v>
      </c>
      <c r="I720">
        <v>0</v>
      </c>
    </row>
    <row r="721" spans="1:25" x14ac:dyDescent="0.25">
      <c r="A721" t="s">
        <v>40</v>
      </c>
      <c r="B721">
        <v>7.0518400000000003</v>
      </c>
      <c r="C721">
        <v>2.624E-3</v>
      </c>
      <c r="D721">
        <v>0</v>
      </c>
      <c r="E721">
        <v>0</v>
      </c>
      <c r="F721">
        <v>0</v>
      </c>
      <c r="G721">
        <v>32767</v>
      </c>
      <c r="H721">
        <v>-32767</v>
      </c>
      <c r="I721">
        <v>0</v>
      </c>
    </row>
    <row r="722" spans="1:25" x14ac:dyDescent="0.25">
      <c r="A722" t="s">
        <v>40</v>
      </c>
      <c r="B722">
        <v>7.0919999999999996</v>
      </c>
      <c r="C722">
        <v>2.6879999999999999E-3</v>
      </c>
      <c r="D722">
        <v>0</v>
      </c>
      <c r="E722">
        <v>0</v>
      </c>
      <c r="F722">
        <v>0</v>
      </c>
      <c r="G722">
        <v>32767</v>
      </c>
      <c r="H722">
        <v>-32767</v>
      </c>
      <c r="I722">
        <v>0</v>
      </c>
    </row>
    <row r="723" spans="1:25" x14ac:dyDescent="0.25">
      <c r="A723" t="s">
        <v>40</v>
      </c>
      <c r="B723">
        <v>7.0488</v>
      </c>
      <c r="C723">
        <v>2.624E-3</v>
      </c>
      <c r="D723">
        <v>0</v>
      </c>
      <c r="E723">
        <v>0</v>
      </c>
      <c r="F723">
        <v>0</v>
      </c>
      <c r="G723">
        <v>32767</v>
      </c>
      <c r="H723">
        <v>-32767</v>
      </c>
      <c r="I723">
        <v>0</v>
      </c>
    </row>
    <row r="724" spans="1:25" x14ac:dyDescent="0.25">
      <c r="A724" t="s">
        <v>40</v>
      </c>
      <c r="B724">
        <v>7.0301799999999997</v>
      </c>
      <c r="C724">
        <v>2.624E-3</v>
      </c>
      <c r="D724">
        <v>0</v>
      </c>
      <c r="E724">
        <v>0</v>
      </c>
      <c r="F724">
        <v>0</v>
      </c>
      <c r="G724">
        <v>32767</v>
      </c>
      <c r="H724">
        <v>-32767</v>
      </c>
      <c r="I724">
        <v>0</v>
      </c>
    </row>
    <row r="725" spans="1:25" x14ac:dyDescent="0.25">
      <c r="A725" t="s">
        <v>40</v>
      </c>
      <c r="B725">
        <v>7.0078399999999998</v>
      </c>
      <c r="C725">
        <v>2.624E-3</v>
      </c>
      <c r="D725">
        <v>0</v>
      </c>
      <c r="E725">
        <v>0</v>
      </c>
      <c r="F725">
        <v>0</v>
      </c>
      <c r="G725">
        <v>32767</v>
      </c>
      <c r="H725">
        <v>-32767</v>
      </c>
      <c r="I725">
        <v>0</v>
      </c>
    </row>
    <row r="726" spans="1:25" x14ac:dyDescent="0.25">
      <c r="A726" t="s">
        <v>40</v>
      </c>
      <c r="B726">
        <v>7.0115800000000004</v>
      </c>
      <c r="C726">
        <v>2.5920000000000001E-3</v>
      </c>
      <c r="D726">
        <v>0</v>
      </c>
      <c r="E726">
        <v>0</v>
      </c>
      <c r="F726">
        <v>0</v>
      </c>
      <c r="G726">
        <v>32767</v>
      </c>
      <c r="H726">
        <v>-32767</v>
      </c>
      <c r="I726">
        <v>0</v>
      </c>
    </row>
    <row r="727" spans="1:25" x14ac:dyDescent="0.25">
      <c r="A727" t="s">
        <v>40</v>
      </c>
      <c r="B727">
        <v>7.0635500000000002</v>
      </c>
      <c r="C727">
        <v>2.7520000000000001E-3</v>
      </c>
      <c r="D727">
        <v>0</v>
      </c>
      <c r="E727">
        <v>0</v>
      </c>
      <c r="F727">
        <v>0</v>
      </c>
      <c r="G727">
        <v>32767</v>
      </c>
      <c r="H727">
        <v>-32767</v>
      </c>
      <c r="I727">
        <v>0</v>
      </c>
      <c r="R727" t="s">
        <v>69</v>
      </c>
      <c r="U727" t="s">
        <v>68</v>
      </c>
      <c r="X727" t="s">
        <v>66</v>
      </c>
    </row>
    <row r="728" spans="1:25" x14ac:dyDescent="0.25">
      <c r="A728" t="s">
        <v>40</v>
      </c>
      <c r="B728">
        <v>7.0283499999999997</v>
      </c>
      <c r="C728">
        <v>2.6559999999999999E-3</v>
      </c>
      <c r="D728">
        <v>0</v>
      </c>
      <c r="E728">
        <v>0</v>
      </c>
      <c r="F728">
        <v>0</v>
      </c>
      <c r="G728">
        <v>32767</v>
      </c>
      <c r="H728">
        <v>-32767</v>
      </c>
      <c r="I728">
        <v>0</v>
      </c>
      <c r="R728">
        <f>AVERAGE(B679:B728)</f>
        <v>7.0701397999999998</v>
      </c>
      <c r="S728">
        <f>AVERAGE(C679:C728)</f>
        <v>2.6323200000000009E-3</v>
      </c>
      <c r="U728">
        <f>_xlfn.VAR.P(B679:B728)</f>
        <v>1.2892872979600011E-3</v>
      </c>
      <c r="V728">
        <f>_xlfn.VAR.P(C679:C728)</f>
        <v>1.139097599999999E-9</v>
      </c>
      <c r="X728">
        <f>1.96*SQRT(U728)/50</f>
        <v>1.4075405619509713E-3</v>
      </c>
      <c r="Y728">
        <f>1.96*SQRT(V728)/50</f>
        <v>1.3230203838429695E-6</v>
      </c>
    </row>
    <row r="729" spans="1:25" x14ac:dyDescent="0.25">
      <c r="A729" t="s">
        <v>40</v>
      </c>
      <c r="B729">
        <v>358.42784999999998</v>
      </c>
      <c r="C729" t="s">
        <v>36</v>
      </c>
    </row>
    <row r="730" spans="1:25" x14ac:dyDescent="0.25">
      <c r="A730" t="s">
        <v>98</v>
      </c>
      <c r="B730">
        <v>12007.9</v>
      </c>
      <c r="C730">
        <v>11989.5</v>
      </c>
      <c r="D730">
        <v>11952.6</v>
      </c>
      <c r="E730">
        <v>4878.08</v>
      </c>
      <c r="F730">
        <v>0</v>
      </c>
      <c r="G730">
        <v>0.32278899999999999</v>
      </c>
      <c r="H730">
        <v>0.67040900000000003</v>
      </c>
      <c r="I730">
        <v>0</v>
      </c>
    </row>
    <row r="731" spans="1:25" x14ac:dyDescent="0.25">
      <c r="A731" t="s">
        <v>98</v>
      </c>
      <c r="B731">
        <v>11965.6</v>
      </c>
      <c r="C731">
        <v>11947.3</v>
      </c>
      <c r="D731">
        <v>11910.3</v>
      </c>
      <c r="E731">
        <v>4839.93</v>
      </c>
      <c r="F731">
        <v>0</v>
      </c>
      <c r="G731">
        <v>0.32142300000000001</v>
      </c>
      <c r="H731">
        <v>0.67038799999999998</v>
      </c>
      <c r="I731">
        <v>0</v>
      </c>
    </row>
    <row r="732" spans="1:25" x14ac:dyDescent="0.25">
      <c r="A732" t="s">
        <v>98</v>
      </c>
      <c r="B732">
        <v>11963.2</v>
      </c>
      <c r="C732">
        <v>11945</v>
      </c>
      <c r="D732">
        <v>11907.8</v>
      </c>
      <c r="E732">
        <v>4836.8100000000004</v>
      </c>
      <c r="F732">
        <v>0</v>
      </c>
      <c r="G732">
        <v>0.32151000000000002</v>
      </c>
      <c r="H732">
        <v>0.67040900000000003</v>
      </c>
      <c r="I732">
        <v>0</v>
      </c>
    </row>
    <row r="733" spans="1:25" x14ac:dyDescent="0.25">
      <c r="A733" t="s">
        <v>98</v>
      </c>
      <c r="B733">
        <v>11920.4</v>
      </c>
      <c r="C733">
        <v>11902</v>
      </c>
      <c r="D733">
        <v>11865</v>
      </c>
      <c r="E733">
        <v>4797.57</v>
      </c>
      <c r="F733">
        <v>0</v>
      </c>
      <c r="G733">
        <v>0.32133099999999998</v>
      </c>
      <c r="H733">
        <v>0.68438100000000002</v>
      </c>
      <c r="I733">
        <v>0</v>
      </c>
    </row>
    <row r="734" spans="1:25" x14ac:dyDescent="0.25">
      <c r="A734" t="s">
        <v>98</v>
      </c>
      <c r="B734">
        <v>11934</v>
      </c>
      <c r="C734">
        <v>11915.7</v>
      </c>
      <c r="D734">
        <v>11878.5</v>
      </c>
      <c r="E734">
        <v>4815.1400000000003</v>
      </c>
      <c r="F734">
        <v>0</v>
      </c>
      <c r="G734">
        <v>0.32898699999999997</v>
      </c>
      <c r="H734">
        <v>0.67040900000000003</v>
      </c>
      <c r="I734">
        <v>0</v>
      </c>
    </row>
    <row r="735" spans="1:25" x14ac:dyDescent="0.25">
      <c r="A735" t="s">
        <v>98</v>
      </c>
      <c r="B735">
        <v>11991.6</v>
      </c>
      <c r="C735">
        <v>11973.4</v>
      </c>
      <c r="D735">
        <v>11935.9</v>
      </c>
      <c r="E735">
        <v>4871.55</v>
      </c>
      <c r="F735">
        <v>0</v>
      </c>
      <c r="G735">
        <v>0.32415500000000003</v>
      </c>
      <c r="H735">
        <v>0.67035299999999998</v>
      </c>
      <c r="I735">
        <v>0</v>
      </c>
    </row>
    <row r="736" spans="1:25" x14ac:dyDescent="0.25">
      <c r="A736" t="s">
        <v>98</v>
      </c>
      <c r="B736">
        <v>11974.5</v>
      </c>
      <c r="C736">
        <v>11956.2</v>
      </c>
      <c r="D736">
        <v>11918.5</v>
      </c>
      <c r="E736">
        <v>4850.3100000000004</v>
      </c>
      <c r="F736">
        <v>0</v>
      </c>
      <c r="G736">
        <v>0.32814199999999999</v>
      </c>
      <c r="H736">
        <v>0.67007399999999995</v>
      </c>
      <c r="I736">
        <v>0</v>
      </c>
    </row>
    <row r="737" spans="1:9" x14ac:dyDescent="0.25">
      <c r="A737" t="s">
        <v>98</v>
      </c>
      <c r="B737">
        <v>12005.5</v>
      </c>
      <c r="C737">
        <v>11987.5</v>
      </c>
      <c r="D737">
        <v>11950.3</v>
      </c>
      <c r="E737">
        <v>4885.8900000000003</v>
      </c>
      <c r="F737">
        <v>0</v>
      </c>
      <c r="G737">
        <v>0.321801</v>
      </c>
      <c r="H737">
        <v>0.670408</v>
      </c>
      <c r="I737">
        <v>0</v>
      </c>
    </row>
    <row r="738" spans="1:9" x14ac:dyDescent="0.25">
      <c r="A738" t="s">
        <v>98</v>
      </c>
      <c r="B738">
        <v>11980.5</v>
      </c>
      <c r="C738">
        <v>11962.2</v>
      </c>
      <c r="D738">
        <v>11925</v>
      </c>
      <c r="E738">
        <v>4858.04</v>
      </c>
      <c r="F738">
        <v>0</v>
      </c>
      <c r="G738">
        <v>0.323077</v>
      </c>
      <c r="H738">
        <v>0.67039199999999999</v>
      </c>
      <c r="I738">
        <v>0</v>
      </c>
    </row>
    <row r="739" spans="1:9" x14ac:dyDescent="0.25">
      <c r="A739" t="s">
        <v>98</v>
      </c>
      <c r="B739">
        <v>11919.6</v>
      </c>
      <c r="C739">
        <v>11901.7</v>
      </c>
      <c r="D739">
        <v>11864.5</v>
      </c>
      <c r="E739">
        <v>4796.4799999999996</v>
      </c>
      <c r="F739">
        <v>0</v>
      </c>
      <c r="G739">
        <v>0.32159900000000002</v>
      </c>
      <c r="H739">
        <v>0.67038699999999996</v>
      </c>
      <c r="I739">
        <v>0</v>
      </c>
    </row>
    <row r="740" spans="1:9" x14ac:dyDescent="0.25">
      <c r="A740" t="s">
        <v>98</v>
      </c>
      <c r="B740">
        <v>11985.1</v>
      </c>
      <c r="C740">
        <v>11966.9</v>
      </c>
      <c r="D740">
        <v>11929.7</v>
      </c>
      <c r="E740">
        <v>4864.01</v>
      </c>
      <c r="F740">
        <v>0</v>
      </c>
      <c r="G740">
        <v>0.330932</v>
      </c>
      <c r="H740">
        <v>0.67040900000000003</v>
      </c>
      <c r="I740">
        <v>0</v>
      </c>
    </row>
    <row r="741" spans="1:9" x14ac:dyDescent="0.25">
      <c r="A741" t="s">
        <v>98</v>
      </c>
      <c r="B741">
        <v>11996.1</v>
      </c>
      <c r="C741">
        <v>11977.9</v>
      </c>
      <c r="D741">
        <v>11940.5</v>
      </c>
      <c r="E741">
        <v>4873.8100000000004</v>
      </c>
      <c r="F741">
        <v>0</v>
      </c>
      <c r="G741">
        <v>0.321328</v>
      </c>
      <c r="H741">
        <v>0.67022400000000004</v>
      </c>
      <c r="I741">
        <v>0</v>
      </c>
    </row>
    <row r="742" spans="1:9" x14ac:dyDescent="0.25">
      <c r="A742" t="s">
        <v>98</v>
      </c>
      <c r="B742">
        <v>11971.3</v>
      </c>
      <c r="C742">
        <v>11953</v>
      </c>
      <c r="D742">
        <v>11915.7</v>
      </c>
      <c r="E742">
        <v>4850.5</v>
      </c>
      <c r="F742">
        <v>0</v>
      </c>
      <c r="G742">
        <v>0.32192500000000002</v>
      </c>
      <c r="H742">
        <v>0.67014899999999999</v>
      </c>
      <c r="I742">
        <v>0</v>
      </c>
    </row>
    <row r="743" spans="1:9" x14ac:dyDescent="0.25">
      <c r="A743" t="s">
        <v>98</v>
      </c>
      <c r="B743">
        <v>11967.1</v>
      </c>
      <c r="C743">
        <v>11949</v>
      </c>
      <c r="D743">
        <v>11911.5</v>
      </c>
      <c r="E743">
        <v>4847.55</v>
      </c>
      <c r="F743">
        <v>0</v>
      </c>
      <c r="G743">
        <v>0.32512099999999999</v>
      </c>
      <c r="H743">
        <v>0.67026799999999997</v>
      </c>
      <c r="I743">
        <v>0</v>
      </c>
    </row>
    <row r="744" spans="1:9" x14ac:dyDescent="0.25">
      <c r="A744" t="s">
        <v>98</v>
      </c>
      <c r="B744">
        <v>11965</v>
      </c>
      <c r="C744">
        <v>11946.8</v>
      </c>
      <c r="D744">
        <v>11909.7</v>
      </c>
      <c r="E744">
        <v>4838.28</v>
      </c>
      <c r="F744">
        <v>0</v>
      </c>
      <c r="G744">
        <v>0.32402700000000001</v>
      </c>
      <c r="H744">
        <v>0.67040299999999997</v>
      </c>
      <c r="I744">
        <v>0</v>
      </c>
    </row>
    <row r="745" spans="1:9" x14ac:dyDescent="0.25">
      <c r="A745" t="s">
        <v>98</v>
      </c>
      <c r="B745">
        <v>11944.1</v>
      </c>
      <c r="C745">
        <v>11926</v>
      </c>
      <c r="D745">
        <v>11888.9</v>
      </c>
      <c r="E745">
        <v>4816.6099999999997</v>
      </c>
      <c r="F745">
        <v>0</v>
      </c>
      <c r="G745">
        <v>0.33018399999999998</v>
      </c>
      <c r="H745">
        <v>0.67033799999999999</v>
      </c>
      <c r="I745">
        <v>0</v>
      </c>
    </row>
    <row r="746" spans="1:9" x14ac:dyDescent="0.25">
      <c r="A746" t="s">
        <v>98</v>
      </c>
      <c r="B746">
        <v>12043.4</v>
      </c>
      <c r="C746">
        <v>12024.5</v>
      </c>
      <c r="D746">
        <v>11988</v>
      </c>
      <c r="E746">
        <v>4919.3900000000003</v>
      </c>
      <c r="F746">
        <v>0</v>
      </c>
      <c r="G746">
        <v>0.323154</v>
      </c>
      <c r="H746">
        <v>0.67035400000000001</v>
      </c>
      <c r="I746">
        <v>0</v>
      </c>
    </row>
    <row r="747" spans="1:9" x14ac:dyDescent="0.25">
      <c r="A747" t="s">
        <v>98</v>
      </c>
      <c r="B747">
        <v>11958.4</v>
      </c>
      <c r="C747">
        <v>11940.2</v>
      </c>
      <c r="D747">
        <v>11903.6</v>
      </c>
      <c r="E747">
        <v>4842.16</v>
      </c>
      <c r="F747">
        <v>0</v>
      </c>
      <c r="G747">
        <v>0.32803700000000002</v>
      </c>
      <c r="H747">
        <v>0.68661499999999998</v>
      </c>
      <c r="I747">
        <v>0</v>
      </c>
    </row>
    <row r="748" spans="1:9" x14ac:dyDescent="0.25">
      <c r="A748" t="s">
        <v>98</v>
      </c>
      <c r="B748">
        <v>11960.9</v>
      </c>
      <c r="C748">
        <v>11942.4</v>
      </c>
      <c r="D748">
        <v>11905.5</v>
      </c>
      <c r="E748">
        <v>4844.3599999999997</v>
      </c>
      <c r="F748">
        <v>0</v>
      </c>
      <c r="G748">
        <v>0.326353</v>
      </c>
      <c r="H748">
        <v>0.670408</v>
      </c>
      <c r="I748">
        <v>0</v>
      </c>
    </row>
    <row r="749" spans="1:9" x14ac:dyDescent="0.25">
      <c r="A749" t="s">
        <v>98</v>
      </c>
      <c r="B749">
        <v>11963.9</v>
      </c>
      <c r="C749">
        <v>11945.9</v>
      </c>
      <c r="D749">
        <v>11909.1</v>
      </c>
      <c r="E749">
        <v>4836.63</v>
      </c>
      <c r="F749">
        <v>0</v>
      </c>
      <c r="G749">
        <v>0.322015</v>
      </c>
      <c r="H749">
        <v>0.67037999999999998</v>
      </c>
      <c r="I749">
        <v>0</v>
      </c>
    </row>
    <row r="750" spans="1:9" x14ac:dyDescent="0.25">
      <c r="A750" t="s">
        <v>98</v>
      </c>
      <c r="B750">
        <v>11952.3</v>
      </c>
      <c r="C750">
        <v>11934.2</v>
      </c>
      <c r="D750">
        <v>11897</v>
      </c>
      <c r="E750">
        <v>4834.03</v>
      </c>
      <c r="F750">
        <v>0</v>
      </c>
      <c r="G750">
        <v>0.32262200000000002</v>
      </c>
      <c r="H750">
        <v>0.67038799999999998</v>
      </c>
      <c r="I750">
        <v>0</v>
      </c>
    </row>
    <row r="751" spans="1:9" x14ac:dyDescent="0.25">
      <c r="A751" t="s">
        <v>98</v>
      </c>
      <c r="B751">
        <v>11978.3</v>
      </c>
      <c r="C751">
        <v>11960.1</v>
      </c>
      <c r="D751">
        <v>11922.6</v>
      </c>
      <c r="E751">
        <v>4854.17</v>
      </c>
      <c r="F751">
        <v>0</v>
      </c>
      <c r="G751">
        <v>0.32143699999999997</v>
      </c>
      <c r="H751">
        <v>0.67022199999999998</v>
      </c>
      <c r="I751">
        <v>0</v>
      </c>
    </row>
    <row r="752" spans="1:9" x14ac:dyDescent="0.25">
      <c r="A752" t="s">
        <v>98</v>
      </c>
      <c r="B752">
        <v>11951.8</v>
      </c>
      <c r="C752">
        <v>11933.6</v>
      </c>
      <c r="D752">
        <v>11896.4</v>
      </c>
      <c r="E752">
        <v>4832.1899999999996</v>
      </c>
      <c r="F752">
        <v>0</v>
      </c>
      <c r="G752">
        <v>0.32740599999999997</v>
      </c>
      <c r="H752">
        <v>0.67039499999999996</v>
      </c>
      <c r="I752">
        <v>0</v>
      </c>
    </row>
    <row r="753" spans="1:9" x14ac:dyDescent="0.25">
      <c r="A753" t="s">
        <v>98</v>
      </c>
      <c r="B753">
        <v>11976.2</v>
      </c>
      <c r="C753">
        <v>11957.8</v>
      </c>
      <c r="D753">
        <v>11920.7</v>
      </c>
      <c r="E753">
        <v>4853.1000000000004</v>
      </c>
      <c r="F753">
        <v>0</v>
      </c>
      <c r="G753">
        <v>0.32681199999999999</v>
      </c>
      <c r="H753">
        <v>0.670408</v>
      </c>
      <c r="I753">
        <v>0</v>
      </c>
    </row>
    <row r="754" spans="1:9" x14ac:dyDescent="0.25">
      <c r="A754" t="s">
        <v>98</v>
      </c>
      <c r="B754">
        <v>11988.8</v>
      </c>
      <c r="C754">
        <v>11970.2</v>
      </c>
      <c r="D754">
        <v>11933.1</v>
      </c>
      <c r="E754">
        <v>4861.78</v>
      </c>
      <c r="F754">
        <v>0</v>
      </c>
      <c r="G754">
        <v>0.321517</v>
      </c>
      <c r="H754">
        <v>0.67040900000000003</v>
      </c>
      <c r="I754">
        <v>0</v>
      </c>
    </row>
    <row r="755" spans="1:9" x14ac:dyDescent="0.25">
      <c r="A755" t="s">
        <v>98</v>
      </c>
      <c r="B755">
        <v>11936.1</v>
      </c>
      <c r="C755">
        <v>11917.6</v>
      </c>
      <c r="D755">
        <v>11880.3</v>
      </c>
      <c r="E755">
        <v>4802.5600000000004</v>
      </c>
      <c r="F755">
        <v>0</v>
      </c>
      <c r="G755">
        <v>0.32650099999999999</v>
      </c>
      <c r="H755">
        <v>0.67038799999999998</v>
      </c>
      <c r="I755">
        <v>0</v>
      </c>
    </row>
    <row r="756" spans="1:9" x14ac:dyDescent="0.25">
      <c r="A756" t="s">
        <v>98</v>
      </c>
      <c r="B756">
        <v>11972.3</v>
      </c>
      <c r="C756">
        <v>11953.9</v>
      </c>
      <c r="D756">
        <v>11916.7</v>
      </c>
      <c r="E756">
        <v>4846.93</v>
      </c>
      <c r="F756">
        <v>0</v>
      </c>
      <c r="G756">
        <v>0.33618999999999999</v>
      </c>
      <c r="H756">
        <v>0.66963099999999998</v>
      </c>
      <c r="I756">
        <v>0</v>
      </c>
    </row>
    <row r="757" spans="1:9" x14ac:dyDescent="0.25">
      <c r="A757" t="s">
        <v>98</v>
      </c>
      <c r="B757">
        <v>11982.3</v>
      </c>
      <c r="C757">
        <v>11964.2</v>
      </c>
      <c r="D757">
        <v>11926.9</v>
      </c>
      <c r="E757">
        <v>4856.17</v>
      </c>
      <c r="F757">
        <v>0</v>
      </c>
      <c r="G757">
        <v>0.32162200000000002</v>
      </c>
      <c r="H757">
        <v>0.66997399999999996</v>
      </c>
      <c r="I757">
        <v>0</v>
      </c>
    </row>
    <row r="758" spans="1:9" x14ac:dyDescent="0.25">
      <c r="A758" t="s">
        <v>98</v>
      </c>
      <c r="B758">
        <v>11970.6</v>
      </c>
      <c r="C758">
        <v>11952.3</v>
      </c>
      <c r="D758">
        <v>11915</v>
      </c>
      <c r="E758">
        <v>4843.33</v>
      </c>
      <c r="F758">
        <v>0</v>
      </c>
      <c r="G758">
        <v>0.33738600000000002</v>
      </c>
      <c r="H758">
        <v>0.67033500000000001</v>
      </c>
      <c r="I758">
        <v>0</v>
      </c>
    </row>
    <row r="759" spans="1:9" x14ac:dyDescent="0.25">
      <c r="A759" t="s">
        <v>98</v>
      </c>
      <c r="B759">
        <v>11999.6</v>
      </c>
      <c r="C759">
        <v>11981.3</v>
      </c>
      <c r="D759">
        <v>11944.1</v>
      </c>
      <c r="E759">
        <v>4871.3999999999996</v>
      </c>
      <c r="F759">
        <v>0</v>
      </c>
      <c r="G759">
        <v>0.325548</v>
      </c>
      <c r="H759">
        <v>0.67038600000000004</v>
      </c>
      <c r="I759">
        <v>0</v>
      </c>
    </row>
    <row r="760" spans="1:9" x14ac:dyDescent="0.25">
      <c r="A760" t="s">
        <v>98</v>
      </c>
      <c r="B760">
        <v>11973.9</v>
      </c>
      <c r="C760">
        <v>11955.8</v>
      </c>
      <c r="D760">
        <v>11918.4</v>
      </c>
      <c r="E760">
        <v>4848.66</v>
      </c>
      <c r="F760">
        <v>0</v>
      </c>
      <c r="G760">
        <v>0.328762</v>
      </c>
      <c r="H760">
        <v>0.67038299999999995</v>
      </c>
      <c r="I760">
        <v>0</v>
      </c>
    </row>
    <row r="761" spans="1:9" x14ac:dyDescent="0.25">
      <c r="A761" t="s">
        <v>98</v>
      </c>
      <c r="B761">
        <v>11994.1</v>
      </c>
      <c r="C761">
        <v>11975.6</v>
      </c>
      <c r="D761">
        <v>11938.2</v>
      </c>
      <c r="E761">
        <v>4865.16</v>
      </c>
      <c r="F761">
        <v>0</v>
      </c>
      <c r="G761">
        <v>0.32180300000000001</v>
      </c>
      <c r="H761">
        <v>0.67040900000000003</v>
      </c>
      <c r="I761">
        <v>0</v>
      </c>
    </row>
    <row r="762" spans="1:9" x14ac:dyDescent="0.25">
      <c r="A762" t="s">
        <v>98</v>
      </c>
      <c r="B762">
        <v>11955.1</v>
      </c>
      <c r="C762">
        <v>11936.8</v>
      </c>
      <c r="D762">
        <v>11899.7</v>
      </c>
      <c r="E762">
        <v>4827.3900000000003</v>
      </c>
      <c r="F762">
        <v>0</v>
      </c>
      <c r="G762">
        <v>0.32169900000000001</v>
      </c>
      <c r="H762">
        <v>0.670381</v>
      </c>
      <c r="I762">
        <v>0</v>
      </c>
    </row>
    <row r="763" spans="1:9" x14ac:dyDescent="0.25">
      <c r="A763" t="s">
        <v>98</v>
      </c>
      <c r="B763">
        <v>11927.6</v>
      </c>
      <c r="C763">
        <v>11909.1</v>
      </c>
      <c r="D763">
        <v>11872</v>
      </c>
      <c r="E763">
        <v>4802.99</v>
      </c>
      <c r="F763">
        <v>0</v>
      </c>
      <c r="G763">
        <v>0.337204</v>
      </c>
      <c r="H763">
        <v>0.67040900000000003</v>
      </c>
      <c r="I763">
        <v>0</v>
      </c>
    </row>
    <row r="764" spans="1:9" x14ac:dyDescent="0.25">
      <c r="A764" t="s">
        <v>98</v>
      </c>
      <c r="B764">
        <v>11972</v>
      </c>
      <c r="C764">
        <v>11953.8</v>
      </c>
      <c r="D764">
        <v>11916</v>
      </c>
      <c r="E764">
        <v>4842.41</v>
      </c>
      <c r="F764">
        <v>0</v>
      </c>
      <c r="G764">
        <v>0.33106099999999999</v>
      </c>
      <c r="H764">
        <v>0.67018699999999998</v>
      </c>
      <c r="I764">
        <v>0</v>
      </c>
    </row>
    <row r="765" spans="1:9" x14ac:dyDescent="0.25">
      <c r="A765" t="s">
        <v>98</v>
      </c>
      <c r="B765">
        <v>11937.1</v>
      </c>
      <c r="C765">
        <v>11918.7</v>
      </c>
      <c r="D765">
        <v>11881.6</v>
      </c>
      <c r="E765">
        <v>4807.5600000000004</v>
      </c>
      <c r="F765">
        <v>0</v>
      </c>
      <c r="G765">
        <v>0.33738600000000002</v>
      </c>
      <c r="H765">
        <v>0.67039199999999999</v>
      </c>
      <c r="I765">
        <v>0</v>
      </c>
    </row>
    <row r="766" spans="1:9" x14ac:dyDescent="0.25">
      <c r="A766" t="s">
        <v>98</v>
      </c>
      <c r="B766">
        <v>11998.4</v>
      </c>
      <c r="C766">
        <v>11980.2</v>
      </c>
      <c r="D766">
        <v>11943.1</v>
      </c>
      <c r="E766">
        <v>4872.24</v>
      </c>
      <c r="F766">
        <v>0</v>
      </c>
      <c r="G766">
        <v>0.32133600000000001</v>
      </c>
      <c r="H766">
        <v>0.67039899999999997</v>
      </c>
      <c r="I766">
        <v>0</v>
      </c>
    </row>
    <row r="767" spans="1:9" x14ac:dyDescent="0.25">
      <c r="A767" t="s">
        <v>98</v>
      </c>
      <c r="B767">
        <v>11992.9</v>
      </c>
      <c r="C767">
        <v>11974.5</v>
      </c>
      <c r="D767">
        <v>11937.4</v>
      </c>
      <c r="E767">
        <v>4871.45</v>
      </c>
      <c r="F767">
        <v>0</v>
      </c>
      <c r="G767">
        <v>0.33632800000000002</v>
      </c>
      <c r="H767">
        <v>0.6704</v>
      </c>
      <c r="I767">
        <v>0</v>
      </c>
    </row>
    <row r="768" spans="1:9" x14ac:dyDescent="0.25">
      <c r="A768" t="s">
        <v>98</v>
      </c>
      <c r="B768">
        <v>11981.5</v>
      </c>
      <c r="C768">
        <v>11963.1</v>
      </c>
      <c r="D768">
        <v>11926.1</v>
      </c>
      <c r="E768">
        <v>4855.66</v>
      </c>
      <c r="F768">
        <v>0</v>
      </c>
      <c r="G768">
        <v>0.33738499999999999</v>
      </c>
      <c r="H768">
        <v>0.67038699999999996</v>
      </c>
      <c r="I768">
        <v>0</v>
      </c>
    </row>
    <row r="769" spans="1:25" x14ac:dyDescent="0.25">
      <c r="A769" t="s">
        <v>98</v>
      </c>
      <c r="B769">
        <v>11986.2</v>
      </c>
      <c r="C769">
        <v>11967.6</v>
      </c>
      <c r="D769">
        <v>11930.1</v>
      </c>
      <c r="E769">
        <v>4861.92</v>
      </c>
      <c r="F769">
        <v>0</v>
      </c>
      <c r="G769">
        <v>0.33136599999999999</v>
      </c>
      <c r="H769">
        <v>0.67040599999999995</v>
      </c>
      <c r="I769">
        <v>0</v>
      </c>
    </row>
    <row r="770" spans="1:25" x14ac:dyDescent="0.25">
      <c r="A770" t="s">
        <v>98</v>
      </c>
      <c r="B770">
        <v>11958</v>
      </c>
      <c r="C770">
        <v>11939.7</v>
      </c>
      <c r="D770">
        <v>11902.7</v>
      </c>
      <c r="E770">
        <v>4831.6499999999996</v>
      </c>
      <c r="F770">
        <v>0</v>
      </c>
      <c r="G770">
        <v>0.33483299999999999</v>
      </c>
      <c r="H770">
        <v>0.67006500000000002</v>
      </c>
      <c r="I770">
        <v>0</v>
      </c>
    </row>
    <row r="771" spans="1:25" x14ac:dyDescent="0.25">
      <c r="A771" t="s">
        <v>98</v>
      </c>
      <c r="B771">
        <v>12010</v>
      </c>
      <c r="C771">
        <v>11991.9</v>
      </c>
      <c r="D771">
        <v>11954.9</v>
      </c>
      <c r="E771">
        <v>4881.41</v>
      </c>
      <c r="F771">
        <v>0</v>
      </c>
      <c r="G771">
        <v>0.32142500000000002</v>
      </c>
      <c r="H771">
        <v>0.67040599999999995</v>
      </c>
      <c r="I771">
        <v>0</v>
      </c>
    </row>
    <row r="772" spans="1:25" x14ac:dyDescent="0.25">
      <c r="A772" t="s">
        <v>98</v>
      </c>
      <c r="B772">
        <v>11975.2</v>
      </c>
      <c r="C772">
        <v>11956.9</v>
      </c>
      <c r="D772">
        <v>11920.1</v>
      </c>
      <c r="E772">
        <v>4854.1400000000003</v>
      </c>
      <c r="F772">
        <v>0</v>
      </c>
      <c r="G772">
        <v>0.32942199999999999</v>
      </c>
      <c r="H772">
        <v>0.67037599999999997</v>
      </c>
      <c r="I772">
        <v>0</v>
      </c>
    </row>
    <row r="773" spans="1:25" x14ac:dyDescent="0.25">
      <c r="A773" t="s">
        <v>98</v>
      </c>
      <c r="B773">
        <v>11989.6</v>
      </c>
      <c r="C773">
        <v>11971.5</v>
      </c>
      <c r="D773">
        <v>11934.4</v>
      </c>
      <c r="E773">
        <v>4866.25</v>
      </c>
      <c r="F773">
        <v>0</v>
      </c>
      <c r="G773">
        <v>0.33738499999999999</v>
      </c>
      <c r="H773">
        <v>0.67040100000000002</v>
      </c>
      <c r="I773">
        <v>0</v>
      </c>
    </row>
    <row r="774" spans="1:25" x14ac:dyDescent="0.25">
      <c r="A774" t="s">
        <v>98</v>
      </c>
      <c r="B774">
        <v>12011.7</v>
      </c>
      <c r="C774">
        <v>11993.6</v>
      </c>
      <c r="D774">
        <v>11956.6</v>
      </c>
      <c r="E774">
        <v>4884.28</v>
      </c>
      <c r="F774">
        <v>0</v>
      </c>
      <c r="G774">
        <v>0.33738600000000002</v>
      </c>
      <c r="H774">
        <v>0.67040900000000003</v>
      </c>
      <c r="I774">
        <v>0</v>
      </c>
    </row>
    <row r="775" spans="1:25" x14ac:dyDescent="0.25">
      <c r="A775" t="s">
        <v>98</v>
      </c>
      <c r="B775">
        <v>12001.5</v>
      </c>
      <c r="C775">
        <v>11983.5</v>
      </c>
      <c r="D775">
        <v>11946.6</v>
      </c>
      <c r="E775">
        <v>4880.47</v>
      </c>
      <c r="F775">
        <v>0</v>
      </c>
      <c r="G775">
        <v>0.321766</v>
      </c>
      <c r="H775">
        <v>0.67035</v>
      </c>
      <c r="I775">
        <v>0</v>
      </c>
    </row>
    <row r="776" spans="1:25" x14ac:dyDescent="0.25">
      <c r="A776" t="s">
        <v>98</v>
      </c>
      <c r="B776">
        <v>11961.2</v>
      </c>
      <c r="C776">
        <v>11943</v>
      </c>
      <c r="D776">
        <v>11906.3</v>
      </c>
      <c r="E776">
        <v>4845.63</v>
      </c>
      <c r="F776">
        <v>0</v>
      </c>
      <c r="G776">
        <v>0.32162200000000002</v>
      </c>
      <c r="H776">
        <v>0.67023500000000003</v>
      </c>
      <c r="I776">
        <v>0</v>
      </c>
    </row>
    <row r="777" spans="1:25" x14ac:dyDescent="0.25">
      <c r="A777" t="s">
        <v>98</v>
      </c>
      <c r="B777">
        <v>11946.3</v>
      </c>
      <c r="C777">
        <v>11928.3</v>
      </c>
      <c r="D777">
        <v>11891.5</v>
      </c>
      <c r="E777">
        <v>4827.01</v>
      </c>
      <c r="F777">
        <v>0</v>
      </c>
      <c r="G777">
        <v>0.32311400000000001</v>
      </c>
      <c r="H777">
        <v>0.67803000000000002</v>
      </c>
      <c r="I777">
        <v>0</v>
      </c>
    </row>
    <row r="778" spans="1:25" x14ac:dyDescent="0.25">
      <c r="A778" t="s">
        <v>98</v>
      </c>
      <c r="B778">
        <v>11991.6</v>
      </c>
      <c r="C778">
        <v>11973.3</v>
      </c>
      <c r="D778">
        <v>11936.6</v>
      </c>
      <c r="E778">
        <v>4870.87</v>
      </c>
      <c r="F778">
        <v>0</v>
      </c>
      <c r="G778">
        <v>0.33738600000000002</v>
      </c>
      <c r="H778">
        <v>0.67035699999999998</v>
      </c>
      <c r="I778">
        <v>0</v>
      </c>
    </row>
    <row r="779" spans="1:25" x14ac:dyDescent="0.25">
      <c r="A779" t="s">
        <v>98</v>
      </c>
      <c r="B779">
        <v>12000.1</v>
      </c>
      <c r="C779">
        <v>11981.5</v>
      </c>
      <c r="D779">
        <v>11944.4</v>
      </c>
      <c r="E779">
        <v>4874.51</v>
      </c>
      <c r="F779">
        <v>0</v>
      </c>
      <c r="G779">
        <v>0.32133699999999998</v>
      </c>
      <c r="H779">
        <v>0.67035500000000003</v>
      </c>
      <c r="I779">
        <v>0</v>
      </c>
    </row>
    <row r="780" spans="1:25" x14ac:dyDescent="0.25">
      <c r="A780" t="s">
        <v>98</v>
      </c>
      <c r="B780">
        <v>11946.3</v>
      </c>
      <c r="C780">
        <v>11928.1</v>
      </c>
      <c r="D780">
        <v>11890.9</v>
      </c>
      <c r="E780">
        <v>4825.93</v>
      </c>
      <c r="F780">
        <v>0</v>
      </c>
      <c r="G780">
        <v>0.324048</v>
      </c>
      <c r="H780">
        <v>0.67038500000000001</v>
      </c>
      <c r="I780">
        <v>0</v>
      </c>
    </row>
    <row r="781" spans="1:25" x14ac:dyDescent="0.25">
      <c r="A781" t="s">
        <v>98</v>
      </c>
      <c r="B781">
        <v>11975.3</v>
      </c>
      <c r="C781">
        <v>11957.2</v>
      </c>
      <c r="D781">
        <v>11919.9</v>
      </c>
      <c r="E781">
        <v>4858.22</v>
      </c>
      <c r="F781">
        <v>0</v>
      </c>
      <c r="G781">
        <v>0.33738499999999999</v>
      </c>
      <c r="H781">
        <v>0.68482100000000001</v>
      </c>
      <c r="I781">
        <v>0</v>
      </c>
    </row>
    <row r="782" spans="1:25" x14ac:dyDescent="0.25">
      <c r="A782" t="s">
        <v>98</v>
      </c>
      <c r="B782">
        <v>11927</v>
      </c>
      <c r="C782">
        <v>11908.6</v>
      </c>
      <c r="D782">
        <v>11871.7</v>
      </c>
      <c r="E782">
        <v>4811.2299999999996</v>
      </c>
      <c r="F782">
        <v>0</v>
      </c>
      <c r="G782">
        <v>0.32364399999999999</v>
      </c>
      <c r="H782">
        <v>0.67033200000000004</v>
      </c>
      <c r="I782">
        <v>0</v>
      </c>
    </row>
    <row r="783" spans="1:25" x14ac:dyDescent="0.25">
      <c r="A783" t="s">
        <v>98</v>
      </c>
      <c r="B783">
        <v>11923</v>
      </c>
      <c r="C783">
        <v>11904.8</v>
      </c>
      <c r="D783">
        <v>11867.4</v>
      </c>
      <c r="E783">
        <v>4800.7</v>
      </c>
      <c r="F783">
        <v>0</v>
      </c>
      <c r="G783">
        <v>0.32485700000000001</v>
      </c>
      <c r="H783">
        <v>0.68732899999999997</v>
      </c>
      <c r="I783">
        <v>0</v>
      </c>
      <c r="R783" t="s">
        <v>69</v>
      </c>
      <c r="U783" t="s">
        <v>68</v>
      </c>
      <c r="X783" t="s">
        <v>66</v>
      </c>
    </row>
    <row r="784" spans="1:25" x14ac:dyDescent="0.25">
      <c r="A784" t="s">
        <v>98</v>
      </c>
      <c r="B784">
        <v>11997.6</v>
      </c>
      <c r="C784">
        <v>11979.4</v>
      </c>
      <c r="D784">
        <v>11942.3</v>
      </c>
      <c r="E784">
        <v>4870.9799999999996</v>
      </c>
      <c r="F784">
        <v>0</v>
      </c>
      <c r="G784">
        <v>0.33738499999999999</v>
      </c>
      <c r="H784">
        <v>0.67039499999999996</v>
      </c>
      <c r="I784">
        <v>0</v>
      </c>
      <c r="R784">
        <f>AVERAGE(B735:B784)</f>
        <v>11973.37</v>
      </c>
      <c r="S784">
        <f>AVERAGE(C735:C784)</f>
        <v>11955.105999999998</v>
      </c>
      <c r="U784">
        <f>_xlfn.VAR.P(B735:B784)</f>
        <v>642.19890000000134</v>
      </c>
      <c r="V784">
        <f>_xlfn.VAR.P(C735:C784)</f>
        <v>640.38136399999678</v>
      </c>
      <c r="X784">
        <f>1.96*SQRT(U784)/50</f>
        <v>0.99339242884974821</v>
      </c>
      <c r="Y784">
        <f>1.96*SQRT(V784)/50</f>
        <v>0.99198569504653389</v>
      </c>
    </row>
    <row r="785" spans="1:9" x14ac:dyDescent="0.25">
      <c r="A785" t="s">
        <v>98</v>
      </c>
      <c r="B785">
        <v>598680.54385699995</v>
      </c>
      <c r="C785" t="s">
        <v>36</v>
      </c>
    </row>
    <row r="786" spans="1:9" x14ac:dyDescent="0.25">
      <c r="A786" t="s">
        <v>99</v>
      </c>
      <c r="B786">
        <v>10727.7</v>
      </c>
      <c r="C786">
        <v>10720.5</v>
      </c>
      <c r="D786">
        <v>10683.5</v>
      </c>
      <c r="E786">
        <v>3559.17</v>
      </c>
      <c r="F786">
        <v>0</v>
      </c>
      <c r="G786">
        <v>0.32203399999999999</v>
      </c>
      <c r="H786">
        <v>0.67040599999999995</v>
      </c>
      <c r="I786">
        <v>0</v>
      </c>
    </row>
    <row r="787" spans="1:9" x14ac:dyDescent="0.25">
      <c r="A787" t="s">
        <v>99</v>
      </c>
      <c r="B787">
        <v>10745.5</v>
      </c>
      <c r="C787">
        <v>10738.5</v>
      </c>
      <c r="D787">
        <v>10701.6</v>
      </c>
      <c r="E787">
        <v>3571.22</v>
      </c>
      <c r="F787">
        <v>0</v>
      </c>
      <c r="G787">
        <v>0.33738600000000002</v>
      </c>
      <c r="H787">
        <v>0.67034000000000005</v>
      </c>
      <c r="I787">
        <v>0</v>
      </c>
    </row>
    <row r="788" spans="1:9" x14ac:dyDescent="0.25">
      <c r="A788" t="s">
        <v>99</v>
      </c>
      <c r="B788">
        <v>10764.4</v>
      </c>
      <c r="C788">
        <v>10757.3</v>
      </c>
      <c r="D788">
        <v>10719.6</v>
      </c>
      <c r="E788">
        <v>3594.59</v>
      </c>
      <c r="F788">
        <v>0</v>
      </c>
      <c r="G788">
        <v>0.33738899999999999</v>
      </c>
      <c r="H788">
        <v>0.68720300000000001</v>
      </c>
      <c r="I788">
        <v>0</v>
      </c>
    </row>
    <row r="789" spans="1:9" x14ac:dyDescent="0.25">
      <c r="A789" t="s">
        <v>99</v>
      </c>
      <c r="B789">
        <v>10738.8</v>
      </c>
      <c r="C789">
        <v>10731.8</v>
      </c>
      <c r="D789">
        <v>10694.9</v>
      </c>
      <c r="E789">
        <v>3571.67</v>
      </c>
      <c r="F789">
        <v>0</v>
      </c>
      <c r="G789">
        <v>0.32666800000000001</v>
      </c>
      <c r="H789">
        <v>0.670261</v>
      </c>
      <c r="I789">
        <v>0</v>
      </c>
    </row>
    <row r="790" spans="1:9" x14ac:dyDescent="0.25">
      <c r="A790" t="s">
        <v>99</v>
      </c>
      <c r="B790">
        <v>10750.2</v>
      </c>
      <c r="C790">
        <v>10743.1</v>
      </c>
      <c r="D790">
        <v>10706.2</v>
      </c>
      <c r="E790">
        <v>3584.72</v>
      </c>
      <c r="F790">
        <v>0</v>
      </c>
      <c r="G790">
        <v>0.32195099999999999</v>
      </c>
      <c r="H790">
        <v>0.67040500000000003</v>
      </c>
      <c r="I790">
        <v>0</v>
      </c>
    </row>
    <row r="791" spans="1:9" x14ac:dyDescent="0.25">
      <c r="A791" t="s">
        <v>99</v>
      </c>
      <c r="B791">
        <v>10786.6</v>
      </c>
      <c r="C791">
        <v>10779.4</v>
      </c>
      <c r="D791">
        <v>10742.4</v>
      </c>
      <c r="E791">
        <v>3620.48</v>
      </c>
      <c r="F791">
        <v>0</v>
      </c>
      <c r="G791">
        <v>0.32134200000000002</v>
      </c>
      <c r="H791">
        <v>0.670404</v>
      </c>
      <c r="I791">
        <v>0</v>
      </c>
    </row>
    <row r="792" spans="1:9" x14ac:dyDescent="0.25">
      <c r="A792" t="s">
        <v>99</v>
      </c>
      <c r="B792">
        <v>10798.1</v>
      </c>
      <c r="C792">
        <v>10790.8</v>
      </c>
      <c r="D792">
        <v>10754.1</v>
      </c>
      <c r="E792">
        <v>3634.21</v>
      </c>
      <c r="F792">
        <v>0</v>
      </c>
      <c r="G792">
        <v>0.32150200000000001</v>
      </c>
      <c r="H792">
        <v>0.67035800000000001</v>
      </c>
      <c r="I792">
        <v>0</v>
      </c>
    </row>
    <row r="793" spans="1:9" x14ac:dyDescent="0.25">
      <c r="A793" t="s">
        <v>99</v>
      </c>
      <c r="B793">
        <v>10780.3</v>
      </c>
      <c r="C793">
        <v>10773</v>
      </c>
      <c r="D793">
        <v>10736</v>
      </c>
      <c r="E793">
        <v>3608.34</v>
      </c>
      <c r="F793">
        <v>0</v>
      </c>
      <c r="G793">
        <v>0.33738800000000002</v>
      </c>
      <c r="H793">
        <v>0.67039700000000002</v>
      </c>
      <c r="I793">
        <v>0</v>
      </c>
    </row>
    <row r="794" spans="1:9" x14ac:dyDescent="0.25">
      <c r="A794" t="s">
        <v>99</v>
      </c>
      <c r="B794">
        <v>10797.2</v>
      </c>
      <c r="C794">
        <v>10790.1</v>
      </c>
      <c r="D794">
        <v>10753</v>
      </c>
      <c r="E794">
        <v>3626.41</v>
      </c>
      <c r="F794">
        <v>0</v>
      </c>
      <c r="G794">
        <v>0.33738499999999999</v>
      </c>
      <c r="H794">
        <v>0.67036099999999998</v>
      </c>
      <c r="I794">
        <v>0</v>
      </c>
    </row>
    <row r="795" spans="1:9" x14ac:dyDescent="0.25">
      <c r="A795" t="s">
        <v>99</v>
      </c>
      <c r="B795">
        <v>10800</v>
      </c>
      <c r="C795">
        <v>10792.9</v>
      </c>
      <c r="D795">
        <v>10756.3</v>
      </c>
      <c r="E795">
        <v>3632.38</v>
      </c>
      <c r="F795">
        <v>0</v>
      </c>
      <c r="G795">
        <v>0.32133400000000001</v>
      </c>
      <c r="H795">
        <v>0.68015199999999998</v>
      </c>
      <c r="I795">
        <v>0</v>
      </c>
    </row>
    <row r="796" spans="1:9" x14ac:dyDescent="0.25">
      <c r="A796" t="s">
        <v>99</v>
      </c>
      <c r="B796">
        <v>10791.6</v>
      </c>
      <c r="C796">
        <v>10784.3</v>
      </c>
      <c r="D796">
        <v>10747.6</v>
      </c>
      <c r="E796">
        <v>3622.44</v>
      </c>
      <c r="F796">
        <v>0</v>
      </c>
      <c r="G796">
        <v>0.33738600000000002</v>
      </c>
      <c r="H796">
        <v>0.67018900000000003</v>
      </c>
      <c r="I796">
        <v>0</v>
      </c>
    </row>
    <row r="797" spans="1:9" x14ac:dyDescent="0.25">
      <c r="A797" t="s">
        <v>99</v>
      </c>
      <c r="B797">
        <v>10768.9</v>
      </c>
      <c r="C797">
        <v>10761.9</v>
      </c>
      <c r="D797">
        <v>10725.2</v>
      </c>
      <c r="E797">
        <v>3602.98</v>
      </c>
      <c r="F797">
        <v>0</v>
      </c>
      <c r="G797">
        <v>0.33154699999999998</v>
      </c>
      <c r="H797">
        <v>0.67039199999999999</v>
      </c>
      <c r="I797">
        <v>0</v>
      </c>
    </row>
    <row r="798" spans="1:9" x14ac:dyDescent="0.25">
      <c r="A798" t="s">
        <v>99</v>
      </c>
      <c r="B798">
        <v>10782.8</v>
      </c>
      <c r="C798">
        <v>10775.6</v>
      </c>
      <c r="D798">
        <v>10738.3</v>
      </c>
      <c r="E798">
        <v>3609.22</v>
      </c>
      <c r="F798">
        <v>0</v>
      </c>
      <c r="G798">
        <v>0.32682299999999997</v>
      </c>
      <c r="H798">
        <v>0.67040299999999997</v>
      </c>
      <c r="I798">
        <v>0</v>
      </c>
    </row>
    <row r="799" spans="1:9" x14ac:dyDescent="0.25">
      <c r="A799" t="s">
        <v>99</v>
      </c>
      <c r="B799">
        <v>10783.3</v>
      </c>
      <c r="C799">
        <v>10776.2</v>
      </c>
      <c r="D799">
        <v>10739.2</v>
      </c>
      <c r="E799">
        <v>3611.06</v>
      </c>
      <c r="F799">
        <v>0</v>
      </c>
      <c r="G799">
        <v>0.33193600000000001</v>
      </c>
      <c r="H799">
        <v>0.67040599999999995</v>
      </c>
      <c r="I799">
        <v>0</v>
      </c>
    </row>
    <row r="800" spans="1:9" x14ac:dyDescent="0.25">
      <c r="A800" t="s">
        <v>99</v>
      </c>
      <c r="B800">
        <v>10742.9</v>
      </c>
      <c r="C800">
        <v>10735.6</v>
      </c>
      <c r="D800">
        <v>10698.7</v>
      </c>
      <c r="E800">
        <v>3569.34</v>
      </c>
      <c r="F800">
        <v>0</v>
      </c>
      <c r="G800">
        <v>0.33738499999999999</v>
      </c>
      <c r="H800">
        <v>0.67040900000000003</v>
      </c>
      <c r="I800">
        <v>0</v>
      </c>
    </row>
    <row r="801" spans="1:9" x14ac:dyDescent="0.25">
      <c r="A801" t="s">
        <v>99</v>
      </c>
      <c r="B801">
        <v>10759</v>
      </c>
      <c r="C801">
        <v>10751.9</v>
      </c>
      <c r="D801">
        <v>10714.9</v>
      </c>
      <c r="E801">
        <v>3590.43</v>
      </c>
      <c r="F801">
        <v>0</v>
      </c>
      <c r="G801">
        <v>0.322322</v>
      </c>
      <c r="H801">
        <v>0.66943699999999995</v>
      </c>
      <c r="I801">
        <v>0</v>
      </c>
    </row>
    <row r="802" spans="1:9" x14ac:dyDescent="0.25">
      <c r="A802" t="s">
        <v>99</v>
      </c>
      <c r="B802">
        <v>10772</v>
      </c>
      <c r="C802">
        <v>10764.7</v>
      </c>
      <c r="D802">
        <v>10727.4</v>
      </c>
      <c r="E802">
        <v>3610.47</v>
      </c>
      <c r="F802">
        <v>0</v>
      </c>
      <c r="G802">
        <v>0.32222400000000001</v>
      </c>
      <c r="H802">
        <v>0.67031700000000005</v>
      </c>
      <c r="I802">
        <v>0</v>
      </c>
    </row>
    <row r="803" spans="1:9" x14ac:dyDescent="0.25">
      <c r="A803" t="s">
        <v>99</v>
      </c>
      <c r="B803">
        <v>10760.5</v>
      </c>
      <c r="C803">
        <v>10753.4</v>
      </c>
      <c r="D803">
        <v>10716.3</v>
      </c>
      <c r="E803">
        <v>3593.95</v>
      </c>
      <c r="F803">
        <v>0</v>
      </c>
      <c r="G803">
        <v>0.33738499999999999</v>
      </c>
      <c r="H803">
        <v>0.67030999999999996</v>
      </c>
      <c r="I803">
        <v>0</v>
      </c>
    </row>
    <row r="804" spans="1:9" x14ac:dyDescent="0.25">
      <c r="A804" t="s">
        <v>99</v>
      </c>
      <c r="B804">
        <v>10817</v>
      </c>
      <c r="C804">
        <v>10809.9</v>
      </c>
      <c r="D804">
        <v>10772.7</v>
      </c>
      <c r="E804">
        <v>3651.83</v>
      </c>
      <c r="F804">
        <v>0</v>
      </c>
      <c r="G804">
        <v>0.32660400000000001</v>
      </c>
      <c r="H804">
        <v>0.67033299999999996</v>
      </c>
      <c r="I804">
        <v>0</v>
      </c>
    </row>
    <row r="805" spans="1:9" x14ac:dyDescent="0.25">
      <c r="A805" t="s">
        <v>99</v>
      </c>
      <c r="B805">
        <v>10755.5</v>
      </c>
      <c r="C805">
        <v>10748.4</v>
      </c>
      <c r="D805">
        <v>10711.2</v>
      </c>
      <c r="E805">
        <v>3581.86</v>
      </c>
      <c r="F805">
        <v>0</v>
      </c>
      <c r="G805">
        <v>0.33156000000000002</v>
      </c>
      <c r="H805">
        <v>0.67040200000000005</v>
      </c>
      <c r="I805">
        <v>0</v>
      </c>
    </row>
    <row r="806" spans="1:9" x14ac:dyDescent="0.25">
      <c r="A806" t="s">
        <v>99</v>
      </c>
      <c r="B806">
        <v>10800.9</v>
      </c>
      <c r="C806">
        <v>10793.7</v>
      </c>
      <c r="D806">
        <v>10756.7</v>
      </c>
      <c r="E806">
        <v>3630.68</v>
      </c>
      <c r="F806">
        <v>0</v>
      </c>
      <c r="G806">
        <v>0.33738499999999999</v>
      </c>
      <c r="H806">
        <v>0.67039099999999996</v>
      </c>
      <c r="I806">
        <v>0</v>
      </c>
    </row>
    <row r="807" spans="1:9" x14ac:dyDescent="0.25">
      <c r="A807" t="s">
        <v>99</v>
      </c>
      <c r="B807">
        <v>10776.5</v>
      </c>
      <c r="C807">
        <v>10769.4</v>
      </c>
      <c r="D807">
        <v>10732.6</v>
      </c>
      <c r="E807">
        <v>3603.31</v>
      </c>
      <c r="F807">
        <v>0</v>
      </c>
      <c r="G807">
        <v>0.32210899999999998</v>
      </c>
      <c r="H807">
        <v>0.67039199999999999</v>
      </c>
      <c r="I807">
        <v>0</v>
      </c>
    </row>
    <row r="808" spans="1:9" x14ac:dyDescent="0.25">
      <c r="A808" t="s">
        <v>99</v>
      </c>
      <c r="B808">
        <v>10768.9</v>
      </c>
      <c r="C808">
        <v>10761.9</v>
      </c>
      <c r="D808">
        <v>10724.6</v>
      </c>
      <c r="E808">
        <v>3594.56</v>
      </c>
      <c r="F808">
        <v>0</v>
      </c>
      <c r="G808">
        <v>0.33738600000000002</v>
      </c>
      <c r="H808">
        <v>0.67029499999999997</v>
      </c>
      <c r="I808">
        <v>0</v>
      </c>
    </row>
    <row r="809" spans="1:9" x14ac:dyDescent="0.25">
      <c r="A809" t="s">
        <v>99</v>
      </c>
      <c r="B809">
        <v>10774</v>
      </c>
      <c r="C809">
        <v>10767</v>
      </c>
      <c r="D809">
        <v>10730.1</v>
      </c>
      <c r="E809">
        <v>3596.54</v>
      </c>
      <c r="F809">
        <v>0</v>
      </c>
      <c r="G809">
        <v>0.32147500000000001</v>
      </c>
      <c r="H809">
        <v>0.670408</v>
      </c>
      <c r="I809">
        <v>0</v>
      </c>
    </row>
    <row r="810" spans="1:9" x14ac:dyDescent="0.25">
      <c r="A810" t="s">
        <v>99</v>
      </c>
      <c r="B810">
        <v>10835.2</v>
      </c>
      <c r="C810">
        <v>10828</v>
      </c>
      <c r="D810">
        <v>10791.3</v>
      </c>
      <c r="E810">
        <v>3662.24</v>
      </c>
      <c r="F810">
        <v>0</v>
      </c>
      <c r="G810">
        <v>0.33738499999999999</v>
      </c>
      <c r="H810">
        <v>0.67038399999999998</v>
      </c>
      <c r="I810">
        <v>0</v>
      </c>
    </row>
    <row r="811" spans="1:9" x14ac:dyDescent="0.25">
      <c r="A811" t="s">
        <v>99</v>
      </c>
      <c r="B811">
        <v>10825.6</v>
      </c>
      <c r="C811">
        <v>10818.3</v>
      </c>
      <c r="D811">
        <v>10781.4</v>
      </c>
      <c r="E811">
        <v>3649.78</v>
      </c>
      <c r="F811">
        <v>0</v>
      </c>
      <c r="G811">
        <v>0.333625</v>
      </c>
      <c r="H811">
        <v>0.67037199999999997</v>
      </c>
      <c r="I811">
        <v>0</v>
      </c>
    </row>
    <row r="812" spans="1:9" x14ac:dyDescent="0.25">
      <c r="A812" t="s">
        <v>99</v>
      </c>
      <c r="B812">
        <v>10781.2</v>
      </c>
      <c r="C812">
        <v>10773.9</v>
      </c>
      <c r="D812">
        <v>10737.1</v>
      </c>
      <c r="E812">
        <v>3609.75</v>
      </c>
      <c r="F812">
        <v>0</v>
      </c>
      <c r="G812">
        <v>0.322488</v>
      </c>
      <c r="H812">
        <v>0.68733599999999995</v>
      </c>
      <c r="I812">
        <v>0</v>
      </c>
    </row>
    <row r="813" spans="1:9" x14ac:dyDescent="0.25">
      <c r="A813" t="s">
        <v>99</v>
      </c>
      <c r="B813">
        <v>10782.6</v>
      </c>
      <c r="C813">
        <v>10775.5</v>
      </c>
      <c r="D813">
        <v>10738.3</v>
      </c>
      <c r="E813">
        <v>3600.34</v>
      </c>
      <c r="F813">
        <v>0</v>
      </c>
      <c r="G813">
        <v>0.335926</v>
      </c>
      <c r="H813">
        <v>0.67024099999999998</v>
      </c>
      <c r="I813">
        <v>0</v>
      </c>
    </row>
    <row r="814" spans="1:9" x14ac:dyDescent="0.25">
      <c r="A814" t="s">
        <v>99</v>
      </c>
      <c r="B814">
        <v>10790.6</v>
      </c>
      <c r="C814">
        <v>10783.4</v>
      </c>
      <c r="D814">
        <v>10746</v>
      </c>
      <c r="E814">
        <v>3614.59</v>
      </c>
      <c r="F814">
        <v>0</v>
      </c>
      <c r="G814">
        <v>0.32944299999999999</v>
      </c>
      <c r="H814">
        <v>0.67032700000000001</v>
      </c>
      <c r="I814">
        <v>0</v>
      </c>
    </row>
    <row r="815" spans="1:9" x14ac:dyDescent="0.25">
      <c r="A815" t="s">
        <v>99</v>
      </c>
      <c r="B815">
        <v>10750</v>
      </c>
      <c r="C815">
        <v>10742.9</v>
      </c>
      <c r="D815">
        <v>10705.8</v>
      </c>
      <c r="E815">
        <v>3575.86</v>
      </c>
      <c r="F815">
        <v>0</v>
      </c>
      <c r="G815">
        <v>0.32682</v>
      </c>
      <c r="H815">
        <v>0.67022700000000002</v>
      </c>
      <c r="I815">
        <v>0</v>
      </c>
    </row>
    <row r="816" spans="1:9" x14ac:dyDescent="0.25">
      <c r="A816" t="s">
        <v>99</v>
      </c>
      <c r="B816">
        <v>10812.3</v>
      </c>
      <c r="C816">
        <v>10805.1</v>
      </c>
      <c r="D816">
        <v>10768.1</v>
      </c>
      <c r="E816">
        <v>3637.47</v>
      </c>
      <c r="F816">
        <v>0</v>
      </c>
      <c r="G816">
        <v>0.33738499999999999</v>
      </c>
      <c r="H816">
        <v>0.67031799999999997</v>
      </c>
      <c r="I816">
        <v>0</v>
      </c>
    </row>
    <row r="817" spans="1:9" x14ac:dyDescent="0.25">
      <c r="A817" t="s">
        <v>99</v>
      </c>
      <c r="B817">
        <v>10801.9</v>
      </c>
      <c r="C817">
        <v>10794.8</v>
      </c>
      <c r="D817">
        <v>10757.9</v>
      </c>
      <c r="E817">
        <v>3628.91</v>
      </c>
      <c r="F817">
        <v>0</v>
      </c>
      <c r="G817">
        <v>0.32513399999999998</v>
      </c>
      <c r="H817">
        <v>0.67035100000000003</v>
      </c>
      <c r="I817">
        <v>0</v>
      </c>
    </row>
    <row r="818" spans="1:9" x14ac:dyDescent="0.25">
      <c r="A818" t="s">
        <v>99</v>
      </c>
      <c r="B818">
        <v>10754.1</v>
      </c>
      <c r="C818">
        <v>10746.8</v>
      </c>
      <c r="D818">
        <v>10710</v>
      </c>
      <c r="E818">
        <v>3577.38</v>
      </c>
      <c r="F818">
        <v>0</v>
      </c>
      <c r="G818">
        <v>0.32225300000000001</v>
      </c>
      <c r="H818">
        <v>0.67015100000000005</v>
      </c>
      <c r="I818">
        <v>0</v>
      </c>
    </row>
    <row r="819" spans="1:9" x14ac:dyDescent="0.25">
      <c r="A819" t="s">
        <v>99</v>
      </c>
      <c r="B819">
        <v>10770.1</v>
      </c>
      <c r="C819">
        <v>10762.8</v>
      </c>
      <c r="D819">
        <v>10725.8</v>
      </c>
      <c r="E819">
        <v>3594.71</v>
      </c>
      <c r="F819">
        <v>0</v>
      </c>
      <c r="G819">
        <v>0.32811299999999999</v>
      </c>
      <c r="H819">
        <v>0.670408</v>
      </c>
      <c r="I819">
        <v>0</v>
      </c>
    </row>
    <row r="820" spans="1:9" x14ac:dyDescent="0.25">
      <c r="A820" t="s">
        <v>99</v>
      </c>
      <c r="B820">
        <v>10796.9</v>
      </c>
      <c r="C820">
        <v>10789.9</v>
      </c>
      <c r="D820">
        <v>10752.8</v>
      </c>
      <c r="E820">
        <v>3626.52</v>
      </c>
      <c r="F820">
        <v>0</v>
      </c>
      <c r="G820">
        <v>0.333538</v>
      </c>
      <c r="H820">
        <v>0.67039800000000005</v>
      </c>
      <c r="I820">
        <v>0</v>
      </c>
    </row>
    <row r="821" spans="1:9" x14ac:dyDescent="0.25">
      <c r="A821" t="s">
        <v>99</v>
      </c>
      <c r="B821">
        <v>10785.6</v>
      </c>
      <c r="C821">
        <v>10778.4</v>
      </c>
      <c r="D821">
        <v>10741.4</v>
      </c>
      <c r="E821">
        <v>3614.05</v>
      </c>
      <c r="F821">
        <v>0</v>
      </c>
      <c r="G821">
        <v>0.33518199999999998</v>
      </c>
      <c r="H821">
        <v>0.67710899999999996</v>
      </c>
      <c r="I821">
        <v>0</v>
      </c>
    </row>
    <row r="822" spans="1:9" x14ac:dyDescent="0.25">
      <c r="A822" t="s">
        <v>99</v>
      </c>
      <c r="B822">
        <v>10748.7</v>
      </c>
      <c r="C822">
        <v>10741.7</v>
      </c>
      <c r="D822">
        <v>10703.9</v>
      </c>
      <c r="E822">
        <v>3569.13</v>
      </c>
      <c r="F822">
        <v>0</v>
      </c>
      <c r="G822">
        <v>0.322212</v>
      </c>
      <c r="H822">
        <v>0.67040900000000003</v>
      </c>
      <c r="I822">
        <v>0</v>
      </c>
    </row>
    <row r="823" spans="1:9" x14ac:dyDescent="0.25">
      <c r="A823" t="s">
        <v>99</v>
      </c>
      <c r="B823">
        <v>10738.1</v>
      </c>
      <c r="C823">
        <v>10730.9</v>
      </c>
      <c r="D823">
        <v>10693.6</v>
      </c>
      <c r="E823">
        <v>3565.83</v>
      </c>
      <c r="F823">
        <v>0</v>
      </c>
      <c r="G823">
        <v>0.33738499999999999</v>
      </c>
      <c r="H823">
        <v>0.67025400000000002</v>
      </c>
      <c r="I823">
        <v>0</v>
      </c>
    </row>
    <row r="824" spans="1:9" x14ac:dyDescent="0.25">
      <c r="A824" t="s">
        <v>99</v>
      </c>
      <c r="B824">
        <v>10812.1</v>
      </c>
      <c r="C824">
        <v>10805.1</v>
      </c>
      <c r="D824">
        <v>10768.2</v>
      </c>
      <c r="E824">
        <v>3639.46</v>
      </c>
      <c r="F824">
        <v>0</v>
      </c>
      <c r="G824">
        <v>0.32362000000000002</v>
      </c>
      <c r="H824">
        <v>0.67039800000000005</v>
      </c>
      <c r="I824">
        <v>0</v>
      </c>
    </row>
    <row r="825" spans="1:9" x14ac:dyDescent="0.25">
      <c r="A825" t="s">
        <v>99</v>
      </c>
      <c r="B825">
        <v>10798.9</v>
      </c>
      <c r="C825">
        <v>10791.9</v>
      </c>
      <c r="D825">
        <v>10755.1</v>
      </c>
      <c r="E825">
        <v>3622.53</v>
      </c>
      <c r="F825">
        <v>0</v>
      </c>
      <c r="G825">
        <v>0.33203899999999997</v>
      </c>
      <c r="H825">
        <v>0.67040699999999998</v>
      </c>
      <c r="I825">
        <v>0</v>
      </c>
    </row>
    <row r="826" spans="1:9" x14ac:dyDescent="0.25">
      <c r="A826" t="s">
        <v>99</v>
      </c>
      <c r="B826">
        <v>10721.5</v>
      </c>
      <c r="C826">
        <v>10714.4</v>
      </c>
      <c r="D826">
        <v>10677.7</v>
      </c>
      <c r="E826">
        <v>3536.12</v>
      </c>
      <c r="F826">
        <v>0</v>
      </c>
      <c r="G826">
        <v>0.32133899999999999</v>
      </c>
      <c r="H826">
        <v>0.67776000000000003</v>
      </c>
      <c r="I826">
        <v>0</v>
      </c>
    </row>
    <row r="827" spans="1:9" x14ac:dyDescent="0.25">
      <c r="A827" t="s">
        <v>99</v>
      </c>
      <c r="B827">
        <v>10756.9</v>
      </c>
      <c r="C827">
        <v>10749.5</v>
      </c>
      <c r="D827">
        <v>10712.6</v>
      </c>
      <c r="E827">
        <v>3575.54</v>
      </c>
      <c r="F827">
        <v>0</v>
      </c>
      <c r="G827">
        <v>0.322295</v>
      </c>
      <c r="H827">
        <v>0.67040200000000005</v>
      </c>
      <c r="I827">
        <v>0</v>
      </c>
    </row>
    <row r="828" spans="1:9" x14ac:dyDescent="0.25">
      <c r="A828" t="s">
        <v>99</v>
      </c>
      <c r="B828">
        <v>10733.1</v>
      </c>
      <c r="C828">
        <v>10726</v>
      </c>
      <c r="D828">
        <v>10688.4</v>
      </c>
      <c r="E828">
        <v>3556.76</v>
      </c>
      <c r="F828">
        <v>0</v>
      </c>
      <c r="G828">
        <v>0.33738499999999999</v>
      </c>
      <c r="H828">
        <v>0.67039400000000005</v>
      </c>
      <c r="I828">
        <v>0</v>
      </c>
    </row>
    <row r="829" spans="1:9" x14ac:dyDescent="0.25">
      <c r="A829" t="s">
        <v>99</v>
      </c>
      <c r="B829">
        <v>10818.9</v>
      </c>
      <c r="C829">
        <v>10810.4</v>
      </c>
      <c r="D829">
        <v>10773.1</v>
      </c>
      <c r="E829">
        <v>3647.83</v>
      </c>
      <c r="F829">
        <v>0</v>
      </c>
      <c r="G829">
        <v>0.32164199999999998</v>
      </c>
      <c r="H829">
        <v>0.67040500000000003</v>
      </c>
      <c r="I829">
        <v>0</v>
      </c>
    </row>
    <row r="830" spans="1:9" x14ac:dyDescent="0.25">
      <c r="A830" t="s">
        <v>99</v>
      </c>
      <c r="B830">
        <v>10746.4</v>
      </c>
      <c r="C830">
        <v>10739.3</v>
      </c>
      <c r="D830">
        <v>10702.1</v>
      </c>
      <c r="E830">
        <v>3570.73</v>
      </c>
      <c r="F830">
        <v>0</v>
      </c>
      <c r="G830">
        <v>0.33738499999999999</v>
      </c>
      <c r="H830">
        <v>0.68474199999999996</v>
      </c>
      <c r="I830">
        <v>0</v>
      </c>
    </row>
    <row r="831" spans="1:9" x14ac:dyDescent="0.25">
      <c r="A831" t="s">
        <v>99</v>
      </c>
      <c r="B831">
        <v>10786.3</v>
      </c>
      <c r="C831">
        <v>10779.2</v>
      </c>
      <c r="D831">
        <v>10742</v>
      </c>
      <c r="E831">
        <v>3613.09</v>
      </c>
      <c r="F831">
        <v>0</v>
      </c>
      <c r="G831">
        <v>0.32273200000000002</v>
      </c>
      <c r="H831">
        <v>0.67039599999999999</v>
      </c>
      <c r="I831">
        <v>0</v>
      </c>
    </row>
    <row r="832" spans="1:9" x14ac:dyDescent="0.25">
      <c r="A832" t="s">
        <v>99</v>
      </c>
      <c r="B832">
        <v>10745.4</v>
      </c>
      <c r="C832">
        <v>10738.2</v>
      </c>
      <c r="D832">
        <v>10701.2</v>
      </c>
      <c r="E832">
        <v>3566.01</v>
      </c>
      <c r="F832">
        <v>0</v>
      </c>
      <c r="G832">
        <v>0.32559700000000003</v>
      </c>
      <c r="H832">
        <v>0.67040299999999997</v>
      </c>
      <c r="I832">
        <v>0</v>
      </c>
    </row>
    <row r="833" spans="1:25" x14ac:dyDescent="0.25">
      <c r="A833" t="s">
        <v>99</v>
      </c>
      <c r="B833">
        <v>10754.3</v>
      </c>
      <c r="C833">
        <v>10747.2</v>
      </c>
      <c r="D833">
        <v>10709.8</v>
      </c>
      <c r="E833">
        <v>3576.38</v>
      </c>
      <c r="F833">
        <v>0</v>
      </c>
      <c r="G833">
        <v>0.32711800000000002</v>
      </c>
      <c r="H833">
        <v>0.67038399999999998</v>
      </c>
      <c r="I833">
        <v>0</v>
      </c>
    </row>
    <row r="834" spans="1:25" x14ac:dyDescent="0.25">
      <c r="A834" t="s">
        <v>99</v>
      </c>
      <c r="B834">
        <v>10830.8</v>
      </c>
      <c r="C834">
        <v>10823.7</v>
      </c>
      <c r="D834">
        <v>10786.6</v>
      </c>
      <c r="E834">
        <v>3656.03</v>
      </c>
      <c r="F834">
        <v>0</v>
      </c>
      <c r="G834">
        <v>0.33258799999999999</v>
      </c>
      <c r="H834">
        <v>0.67018900000000003</v>
      </c>
      <c r="I834">
        <v>0</v>
      </c>
    </row>
    <row r="835" spans="1:25" x14ac:dyDescent="0.25">
      <c r="A835" t="s">
        <v>99</v>
      </c>
      <c r="B835">
        <v>10786.6</v>
      </c>
      <c r="C835">
        <v>10779.6</v>
      </c>
      <c r="D835">
        <v>10742.9</v>
      </c>
      <c r="E835">
        <v>3609.33</v>
      </c>
      <c r="F835">
        <v>0</v>
      </c>
      <c r="G835">
        <v>0.32492599999999999</v>
      </c>
      <c r="H835">
        <v>0.67039300000000002</v>
      </c>
      <c r="I835">
        <v>0</v>
      </c>
    </row>
    <row r="836" spans="1:25" x14ac:dyDescent="0.25">
      <c r="A836" t="s">
        <v>99</v>
      </c>
      <c r="B836">
        <v>10780.7</v>
      </c>
      <c r="C836">
        <v>10773.4</v>
      </c>
      <c r="D836">
        <v>10736.7</v>
      </c>
      <c r="E836">
        <v>3602.95</v>
      </c>
      <c r="F836">
        <v>0</v>
      </c>
      <c r="G836">
        <v>0.32210800000000001</v>
      </c>
      <c r="H836">
        <v>0.67037899999999995</v>
      </c>
      <c r="I836">
        <v>0</v>
      </c>
    </row>
    <row r="837" spans="1:25" x14ac:dyDescent="0.25">
      <c r="A837" t="s">
        <v>99</v>
      </c>
      <c r="B837">
        <v>10741.5</v>
      </c>
      <c r="C837">
        <v>10734.4</v>
      </c>
      <c r="D837">
        <v>10697.1</v>
      </c>
      <c r="E837">
        <v>3565.03</v>
      </c>
      <c r="F837">
        <v>0</v>
      </c>
      <c r="G837">
        <v>0.321382</v>
      </c>
      <c r="H837">
        <v>0.67040299999999997</v>
      </c>
      <c r="I837">
        <v>0</v>
      </c>
    </row>
    <row r="838" spans="1:25" x14ac:dyDescent="0.25">
      <c r="A838" t="s">
        <v>99</v>
      </c>
      <c r="B838">
        <v>10833.6</v>
      </c>
      <c r="C838">
        <v>10826.5</v>
      </c>
      <c r="D838">
        <v>10789.7</v>
      </c>
      <c r="E838">
        <v>3657.52</v>
      </c>
      <c r="F838">
        <v>0</v>
      </c>
      <c r="G838">
        <v>0.33450200000000002</v>
      </c>
      <c r="H838">
        <v>0.67000499999999996</v>
      </c>
      <c r="I838">
        <v>0</v>
      </c>
    </row>
    <row r="839" spans="1:25" x14ac:dyDescent="0.25">
      <c r="A839" t="s">
        <v>99</v>
      </c>
      <c r="B839">
        <v>10779.5</v>
      </c>
      <c r="C839">
        <v>10772.4</v>
      </c>
      <c r="D839">
        <v>10735.4</v>
      </c>
      <c r="E839">
        <v>3604.67</v>
      </c>
      <c r="F839">
        <v>0</v>
      </c>
      <c r="G839">
        <v>0.32887300000000003</v>
      </c>
      <c r="H839">
        <v>0.67037599999999997</v>
      </c>
      <c r="I839">
        <v>0</v>
      </c>
      <c r="R839" t="s">
        <v>69</v>
      </c>
      <c r="U839" t="s">
        <v>68</v>
      </c>
      <c r="X839" t="s">
        <v>66</v>
      </c>
    </row>
    <row r="840" spans="1:25" x14ac:dyDescent="0.25">
      <c r="A840" t="s">
        <v>99</v>
      </c>
      <c r="B840">
        <v>10781.7</v>
      </c>
      <c r="C840">
        <v>10774.4</v>
      </c>
      <c r="D840">
        <v>10737.2</v>
      </c>
      <c r="E840">
        <v>3599.89</v>
      </c>
      <c r="F840">
        <v>0</v>
      </c>
      <c r="G840">
        <v>0.32373000000000002</v>
      </c>
      <c r="H840">
        <v>0.670346</v>
      </c>
      <c r="I840">
        <v>0</v>
      </c>
      <c r="R840">
        <f>AVERAGE(B791:B840)</f>
        <v>10779.941999999999</v>
      </c>
      <c r="S840">
        <f>AVERAGE(C791:C840)</f>
        <v>10772.762000000002</v>
      </c>
      <c r="U840">
        <f>_xlfn.VAR.P(B791:B840)</f>
        <v>734.78403600000081</v>
      </c>
      <c r="V840">
        <f>_xlfn.VAR.P(C791:C840)</f>
        <v>732.76395600000092</v>
      </c>
      <c r="X840">
        <f>1.96*SQRT(U840)/50</f>
        <v>1.0625904860665003</v>
      </c>
      <c r="Y840">
        <f>1.96*SQRT(V840)/50</f>
        <v>1.0611288354143626</v>
      </c>
    </row>
    <row r="841" spans="1:25" x14ac:dyDescent="0.25">
      <c r="A841" t="s">
        <v>99</v>
      </c>
      <c r="B841">
        <v>539007.25436499994</v>
      </c>
      <c r="C841" t="s">
        <v>36</v>
      </c>
    </row>
    <row r="842" spans="1:25" x14ac:dyDescent="0.25">
      <c r="A842" t="s">
        <v>117</v>
      </c>
      <c r="B842">
        <v>5481.48</v>
      </c>
      <c r="C842">
        <v>5463.13</v>
      </c>
      <c r="D842">
        <v>5426.34</v>
      </c>
      <c r="E842">
        <v>4743.0600000000004</v>
      </c>
      <c r="F842">
        <v>0</v>
      </c>
      <c r="G842">
        <v>0.32137399999999999</v>
      </c>
      <c r="H842">
        <v>0.6704</v>
      </c>
      <c r="I842">
        <v>0</v>
      </c>
    </row>
    <row r="843" spans="1:25" x14ac:dyDescent="0.25">
      <c r="A843" t="s">
        <v>117</v>
      </c>
      <c r="B843">
        <v>5487.79</v>
      </c>
      <c r="C843">
        <v>5469.51</v>
      </c>
      <c r="D843">
        <v>5432.9</v>
      </c>
      <c r="E843">
        <v>4749.8900000000003</v>
      </c>
      <c r="F843">
        <v>0</v>
      </c>
      <c r="G843">
        <v>0.32827499999999998</v>
      </c>
      <c r="H843">
        <v>0.67040900000000003</v>
      </c>
      <c r="I843">
        <v>0</v>
      </c>
    </row>
    <row r="844" spans="1:25" x14ac:dyDescent="0.25">
      <c r="A844" t="s">
        <v>117</v>
      </c>
      <c r="B844">
        <v>5504.35</v>
      </c>
      <c r="C844">
        <v>5486.46</v>
      </c>
      <c r="D844">
        <v>5449.53</v>
      </c>
      <c r="E844">
        <v>4766.25</v>
      </c>
      <c r="F844">
        <v>0</v>
      </c>
      <c r="G844">
        <v>0.32380300000000001</v>
      </c>
      <c r="H844">
        <v>0.67037899999999995</v>
      </c>
      <c r="I844">
        <v>0</v>
      </c>
    </row>
    <row r="845" spans="1:25" x14ac:dyDescent="0.25">
      <c r="A845" t="s">
        <v>117</v>
      </c>
      <c r="B845">
        <v>5485.56</v>
      </c>
      <c r="C845">
        <v>5467.39</v>
      </c>
      <c r="D845">
        <v>5430.65</v>
      </c>
      <c r="E845">
        <v>4747.29</v>
      </c>
      <c r="F845">
        <v>0</v>
      </c>
      <c r="G845">
        <v>0.32367400000000002</v>
      </c>
      <c r="H845">
        <v>0.68095600000000001</v>
      </c>
      <c r="I845">
        <v>0</v>
      </c>
    </row>
    <row r="846" spans="1:25" x14ac:dyDescent="0.25">
      <c r="A846" t="s">
        <v>117</v>
      </c>
      <c r="B846">
        <v>5485.68</v>
      </c>
      <c r="C846">
        <v>5467.67</v>
      </c>
      <c r="D846">
        <v>5431.15</v>
      </c>
      <c r="E846">
        <v>4748.08</v>
      </c>
      <c r="F846">
        <v>0</v>
      </c>
      <c r="G846">
        <v>0.33722999999999997</v>
      </c>
      <c r="H846">
        <v>0.670076</v>
      </c>
      <c r="I846">
        <v>0</v>
      </c>
    </row>
    <row r="847" spans="1:25" x14ac:dyDescent="0.25">
      <c r="A847" t="s">
        <v>117</v>
      </c>
      <c r="B847">
        <v>5461.83</v>
      </c>
      <c r="C847">
        <v>5443.75</v>
      </c>
      <c r="D847">
        <v>5407.07</v>
      </c>
      <c r="E847">
        <v>4723.74</v>
      </c>
      <c r="F847">
        <v>0</v>
      </c>
      <c r="G847">
        <v>0.33738499999999999</v>
      </c>
      <c r="H847">
        <v>0.67033799999999999</v>
      </c>
      <c r="I847">
        <v>0</v>
      </c>
    </row>
    <row r="848" spans="1:25" x14ac:dyDescent="0.25">
      <c r="A848" t="s">
        <v>117</v>
      </c>
      <c r="B848">
        <v>5512.8</v>
      </c>
      <c r="C848">
        <v>5494.57</v>
      </c>
      <c r="D848">
        <v>5458.05</v>
      </c>
      <c r="E848">
        <v>4774.78</v>
      </c>
      <c r="F848">
        <v>0</v>
      </c>
      <c r="G848">
        <v>0.33738600000000002</v>
      </c>
      <c r="H848">
        <v>0.67035</v>
      </c>
      <c r="I848">
        <v>0</v>
      </c>
    </row>
    <row r="849" spans="1:9" x14ac:dyDescent="0.25">
      <c r="A849" t="s">
        <v>117</v>
      </c>
      <c r="B849">
        <v>5501.9</v>
      </c>
      <c r="C849">
        <v>5483.34</v>
      </c>
      <c r="D849">
        <v>5446.83</v>
      </c>
      <c r="E849">
        <v>4763.34</v>
      </c>
      <c r="F849">
        <v>0</v>
      </c>
      <c r="G849">
        <v>0.33185100000000001</v>
      </c>
      <c r="H849">
        <v>0.67034400000000005</v>
      </c>
      <c r="I849">
        <v>0</v>
      </c>
    </row>
    <row r="850" spans="1:9" x14ac:dyDescent="0.25">
      <c r="A850" t="s">
        <v>117</v>
      </c>
      <c r="B850">
        <v>5505.69</v>
      </c>
      <c r="C850">
        <v>5487.33</v>
      </c>
      <c r="D850">
        <v>5450.76</v>
      </c>
      <c r="E850">
        <v>4767.05</v>
      </c>
      <c r="F850">
        <v>0</v>
      </c>
      <c r="G850">
        <v>0.33738499999999999</v>
      </c>
      <c r="H850">
        <v>0.68541200000000002</v>
      </c>
      <c r="I850">
        <v>0</v>
      </c>
    </row>
    <row r="851" spans="1:9" x14ac:dyDescent="0.25">
      <c r="A851" t="s">
        <v>117</v>
      </c>
      <c r="B851">
        <v>5518.05</v>
      </c>
      <c r="C851">
        <v>5499.76</v>
      </c>
      <c r="D851">
        <v>5463.18</v>
      </c>
      <c r="E851">
        <v>4779.38</v>
      </c>
      <c r="F851">
        <v>0</v>
      </c>
      <c r="G851">
        <v>0.33738499999999999</v>
      </c>
      <c r="H851">
        <v>0.670408</v>
      </c>
      <c r="I851">
        <v>0</v>
      </c>
    </row>
    <row r="852" spans="1:9" x14ac:dyDescent="0.25">
      <c r="A852" t="s">
        <v>117</v>
      </c>
      <c r="B852">
        <v>5461.43</v>
      </c>
      <c r="C852">
        <v>5443.26</v>
      </c>
      <c r="D852">
        <v>5406.37</v>
      </c>
      <c r="E852">
        <v>4723.1000000000004</v>
      </c>
      <c r="F852">
        <v>0</v>
      </c>
      <c r="G852">
        <v>0.32335700000000001</v>
      </c>
      <c r="H852">
        <v>0.67038200000000003</v>
      </c>
      <c r="I852">
        <v>0</v>
      </c>
    </row>
    <row r="853" spans="1:9" x14ac:dyDescent="0.25">
      <c r="A853" t="s">
        <v>117</v>
      </c>
      <c r="B853">
        <v>5468.22</v>
      </c>
      <c r="C853">
        <v>5450.06</v>
      </c>
      <c r="D853">
        <v>5413.34</v>
      </c>
      <c r="E853">
        <v>4730.5</v>
      </c>
      <c r="F853">
        <v>0</v>
      </c>
      <c r="G853">
        <v>0.33738499999999999</v>
      </c>
      <c r="H853">
        <v>0.670404</v>
      </c>
      <c r="I853">
        <v>0</v>
      </c>
    </row>
    <row r="854" spans="1:9" x14ac:dyDescent="0.25">
      <c r="A854" t="s">
        <v>117</v>
      </c>
      <c r="B854">
        <v>5448.82</v>
      </c>
      <c r="C854">
        <v>5430.58</v>
      </c>
      <c r="D854">
        <v>5393.95</v>
      </c>
      <c r="E854">
        <v>4711.03</v>
      </c>
      <c r="F854">
        <v>0</v>
      </c>
      <c r="G854">
        <v>0.32133499999999998</v>
      </c>
      <c r="H854">
        <v>0.67032899999999995</v>
      </c>
      <c r="I854">
        <v>0</v>
      </c>
    </row>
    <row r="855" spans="1:9" x14ac:dyDescent="0.25">
      <c r="A855" t="s">
        <v>117</v>
      </c>
      <c r="B855">
        <v>5460.96</v>
      </c>
      <c r="C855">
        <v>5442.98</v>
      </c>
      <c r="D855">
        <v>5406.56</v>
      </c>
      <c r="E855">
        <v>4723.3100000000004</v>
      </c>
      <c r="F855">
        <v>0</v>
      </c>
      <c r="G855">
        <v>0.324876</v>
      </c>
      <c r="H855">
        <v>0.67040200000000005</v>
      </c>
      <c r="I855">
        <v>0</v>
      </c>
    </row>
    <row r="856" spans="1:9" x14ac:dyDescent="0.25">
      <c r="A856" t="s">
        <v>117</v>
      </c>
      <c r="B856">
        <v>5465.88</v>
      </c>
      <c r="C856">
        <v>5447.66</v>
      </c>
      <c r="D856">
        <v>5411.11</v>
      </c>
      <c r="E856">
        <v>4728.1400000000003</v>
      </c>
      <c r="F856">
        <v>0</v>
      </c>
      <c r="G856">
        <v>0.32950400000000002</v>
      </c>
      <c r="H856">
        <v>0.67034000000000005</v>
      </c>
      <c r="I856">
        <v>0</v>
      </c>
    </row>
    <row r="857" spans="1:9" x14ac:dyDescent="0.25">
      <c r="A857" t="s">
        <v>117</v>
      </c>
      <c r="B857">
        <v>5494.23</v>
      </c>
      <c r="C857">
        <v>5476.08</v>
      </c>
      <c r="D857">
        <v>5439.6</v>
      </c>
      <c r="E857">
        <v>4756.8999999999996</v>
      </c>
      <c r="F857">
        <v>0</v>
      </c>
      <c r="G857">
        <v>0.32135200000000003</v>
      </c>
      <c r="H857">
        <v>0.67029300000000003</v>
      </c>
      <c r="I857">
        <v>0</v>
      </c>
    </row>
    <row r="858" spans="1:9" x14ac:dyDescent="0.25">
      <c r="A858" t="s">
        <v>117</v>
      </c>
      <c r="B858">
        <v>5455.83</v>
      </c>
      <c r="C858">
        <v>5437.65</v>
      </c>
      <c r="D858">
        <v>5401.27</v>
      </c>
      <c r="E858">
        <v>4718.2700000000004</v>
      </c>
      <c r="F858">
        <v>0</v>
      </c>
      <c r="G858">
        <v>0.325208</v>
      </c>
      <c r="H858">
        <v>0.67038799999999998</v>
      </c>
      <c r="I858">
        <v>0</v>
      </c>
    </row>
    <row r="859" spans="1:9" x14ac:dyDescent="0.25">
      <c r="A859" t="s">
        <v>117</v>
      </c>
      <c r="B859">
        <v>5491.47</v>
      </c>
      <c r="C859">
        <v>5473.44</v>
      </c>
      <c r="D859">
        <v>5436.84</v>
      </c>
      <c r="E859">
        <v>4753.55</v>
      </c>
      <c r="F859">
        <v>0</v>
      </c>
      <c r="G859">
        <v>0.33738499999999999</v>
      </c>
      <c r="H859">
        <v>0.67025400000000002</v>
      </c>
      <c r="I859">
        <v>0</v>
      </c>
    </row>
    <row r="860" spans="1:9" x14ac:dyDescent="0.25">
      <c r="A860" t="s">
        <v>117</v>
      </c>
      <c r="B860">
        <v>5480.19</v>
      </c>
      <c r="C860">
        <v>5461.95</v>
      </c>
      <c r="D860">
        <v>5425.4</v>
      </c>
      <c r="E860">
        <v>4742.1499999999996</v>
      </c>
      <c r="F860">
        <v>0</v>
      </c>
      <c r="G860">
        <v>0.33738600000000002</v>
      </c>
      <c r="H860">
        <v>0.67039899999999997</v>
      </c>
      <c r="I860">
        <v>0</v>
      </c>
    </row>
    <row r="861" spans="1:9" x14ac:dyDescent="0.25">
      <c r="A861" t="s">
        <v>117</v>
      </c>
      <c r="B861">
        <v>5455.92</v>
      </c>
      <c r="C861">
        <v>5437.82</v>
      </c>
      <c r="D861">
        <v>5401.25</v>
      </c>
      <c r="E861">
        <v>4718.2</v>
      </c>
      <c r="F861">
        <v>0</v>
      </c>
      <c r="G861">
        <v>0.33738499999999999</v>
      </c>
      <c r="H861">
        <v>0.67032899999999995</v>
      </c>
      <c r="I861">
        <v>0</v>
      </c>
    </row>
    <row r="862" spans="1:9" x14ac:dyDescent="0.25">
      <c r="A862" t="s">
        <v>117</v>
      </c>
      <c r="B862">
        <v>5468.12</v>
      </c>
      <c r="C862">
        <v>5449.77</v>
      </c>
      <c r="D862">
        <v>5413.16</v>
      </c>
      <c r="E862">
        <v>4730.32</v>
      </c>
      <c r="F862">
        <v>0</v>
      </c>
      <c r="G862">
        <v>0.33215499999999998</v>
      </c>
      <c r="H862">
        <v>0.67039599999999999</v>
      </c>
      <c r="I862">
        <v>0</v>
      </c>
    </row>
    <row r="863" spans="1:9" x14ac:dyDescent="0.25">
      <c r="A863" t="s">
        <v>117</v>
      </c>
      <c r="B863">
        <v>5471.27</v>
      </c>
      <c r="C863">
        <v>5452.98</v>
      </c>
      <c r="D863">
        <v>5416.48</v>
      </c>
      <c r="E863">
        <v>4733.4799999999996</v>
      </c>
      <c r="F863">
        <v>0</v>
      </c>
      <c r="G863">
        <v>0.321353</v>
      </c>
      <c r="H863">
        <v>0.67024399999999995</v>
      </c>
      <c r="I863">
        <v>0</v>
      </c>
    </row>
    <row r="864" spans="1:9" x14ac:dyDescent="0.25">
      <c r="A864" t="s">
        <v>117</v>
      </c>
      <c r="B864">
        <v>5487.71</v>
      </c>
      <c r="C864">
        <v>5469.69</v>
      </c>
      <c r="D864">
        <v>5433.01</v>
      </c>
      <c r="E864">
        <v>4749.97</v>
      </c>
      <c r="F864">
        <v>0</v>
      </c>
      <c r="G864">
        <v>0.32189299999999998</v>
      </c>
      <c r="H864">
        <v>0.67008800000000002</v>
      </c>
      <c r="I864">
        <v>0</v>
      </c>
    </row>
    <row r="865" spans="1:9" x14ac:dyDescent="0.25">
      <c r="A865" t="s">
        <v>117</v>
      </c>
      <c r="B865">
        <v>5448.34</v>
      </c>
      <c r="C865">
        <v>5430.15</v>
      </c>
      <c r="D865">
        <v>5393.26</v>
      </c>
      <c r="E865">
        <v>4710.33</v>
      </c>
      <c r="F865">
        <v>0</v>
      </c>
      <c r="G865">
        <v>0.33738499999999999</v>
      </c>
      <c r="H865">
        <v>0.67039400000000005</v>
      </c>
      <c r="I865">
        <v>0</v>
      </c>
    </row>
    <row r="866" spans="1:9" x14ac:dyDescent="0.25">
      <c r="A866" t="s">
        <v>117</v>
      </c>
      <c r="B866">
        <v>5486.17</v>
      </c>
      <c r="C866">
        <v>5468.27</v>
      </c>
      <c r="D866">
        <v>5431.67</v>
      </c>
      <c r="E866">
        <v>4748.72</v>
      </c>
      <c r="F866">
        <v>0</v>
      </c>
      <c r="G866">
        <v>0.32352799999999998</v>
      </c>
      <c r="H866">
        <v>0.670408</v>
      </c>
      <c r="I866">
        <v>0</v>
      </c>
    </row>
    <row r="867" spans="1:9" x14ac:dyDescent="0.25">
      <c r="A867" t="s">
        <v>117</v>
      </c>
      <c r="B867">
        <v>5478.18</v>
      </c>
      <c r="C867">
        <v>5459.98</v>
      </c>
      <c r="D867">
        <v>5423.36</v>
      </c>
      <c r="E867">
        <v>4740.5600000000004</v>
      </c>
      <c r="F867">
        <v>0</v>
      </c>
      <c r="G867">
        <v>0.32162299999999999</v>
      </c>
      <c r="H867">
        <v>0.67040299999999997</v>
      </c>
      <c r="I867">
        <v>1</v>
      </c>
    </row>
    <row r="868" spans="1:9" x14ac:dyDescent="0.25">
      <c r="A868" t="s">
        <v>117</v>
      </c>
      <c r="B868">
        <v>5519.88</v>
      </c>
      <c r="C868">
        <v>5501.85</v>
      </c>
      <c r="D868">
        <v>5465.28</v>
      </c>
      <c r="E868">
        <v>4782.37</v>
      </c>
      <c r="F868">
        <v>0</v>
      </c>
      <c r="G868">
        <v>0.32361000000000001</v>
      </c>
      <c r="H868">
        <v>0.67039899999999997</v>
      </c>
      <c r="I868">
        <v>0</v>
      </c>
    </row>
    <row r="869" spans="1:9" x14ac:dyDescent="0.25">
      <c r="A869" t="s">
        <v>117</v>
      </c>
      <c r="B869">
        <v>5463.32</v>
      </c>
      <c r="C869">
        <v>5445.11</v>
      </c>
      <c r="D869">
        <v>5408.61</v>
      </c>
      <c r="E869">
        <v>4725.82</v>
      </c>
      <c r="F869">
        <v>0</v>
      </c>
      <c r="G869">
        <v>0.32210499999999997</v>
      </c>
      <c r="H869">
        <v>0.67030199999999995</v>
      </c>
      <c r="I869">
        <v>0</v>
      </c>
    </row>
    <row r="870" spans="1:9" x14ac:dyDescent="0.25">
      <c r="A870" t="s">
        <v>117</v>
      </c>
      <c r="B870">
        <v>5504.57</v>
      </c>
      <c r="C870">
        <v>5486.63</v>
      </c>
      <c r="D870">
        <v>5450.05</v>
      </c>
      <c r="E870">
        <v>4766.8500000000004</v>
      </c>
      <c r="F870">
        <v>0</v>
      </c>
      <c r="G870">
        <v>0.321627</v>
      </c>
      <c r="H870">
        <v>0.67027400000000004</v>
      </c>
      <c r="I870">
        <v>0</v>
      </c>
    </row>
    <row r="871" spans="1:9" x14ac:dyDescent="0.25">
      <c r="A871" t="s">
        <v>117</v>
      </c>
      <c r="B871">
        <v>5463.47</v>
      </c>
      <c r="C871">
        <v>5445.4</v>
      </c>
      <c r="D871">
        <v>5408.82</v>
      </c>
      <c r="E871">
        <v>4726.3500000000004</v>
      </c>
      <c r="F871">
        <v>0</v>
      </c>
      <c r="G871">
        <v>0.33738499999999999</v>
      </c>
      <c r="H871">
        <v>0.67036799999999996</v>
      </c>
      <c r="I871">
        <v>0</v>
      </c>
    </row>
    <row r="872" spans="1:9" x14ac:dyDescent="0.25">
      <c r="A872" t="s">
        <v>117</v>
      </c>
      <c r="B872">
        <v>5513.83</v>
      </c>
      <c r="C872">
        <v>5496.03</v>
      </c>
      <c r="D872">
        <v>5459.5</v>
      </c>
      <c r="E872">
        <v>4776.34</v>
      </c>
      <c r="F872">
        <v>0</v>
      </c>
      <c r="G872">
        <v>0.325299</v>
      </c>
      <c r="H872">
        <v>0.67032800000000003</v>
      </c>
      <c r="I872">
        <v>0</v>
      </c>
    </row>
    <row r="873" spans="1:9" x14ac:dyDescent="0.25">
      <c r="A873" t="s">
        <v>117</v>
      </c>
      <c r="B873">
        <v>5459.84</v>
      </c>
      <c r="C873">
        <v>5441.81</v>
      </c>
      <c r="D873">
        <v>5405.11</v>
      </c>
      <c r="E873">
        <v>4722.1499999999996</v>
      </c>
      <c r="F873">
        <v>0</v>
      </c>
      <c r="G873">
        <v>0.33738600000000002</v>
      </c>
      <c r="H873">
        <v>0.670404</v>
      </c>
      <c r="I873">
        <v>0</v>
      </c>
    </row>
    <row r="874" spans="1:9" x14ac:dyDescent="0.25">
      <c r="A874" t="s">
        <v>117</v>
      </c>
      <c r="B874">
        <v>5469.1</v>
      </c>
      <c r="C874">
        <v>5451.38</v>
      </c>
      <c r="D874">
        <v>5414.23</v>
      </c>
      <c r="E874">
        <v>4730.9399999999996</v>
      </c>
      <c r="F874">
        <v>0</v>
      </c>
      <c r="G874">
        <v>0.32444499999999998</v>
      </c>
      <c r="H874">
        <v>0.67028799999999999</v>
      </c>
      <c r="I874">
        <v>0</v>
      </c>
    </row>
    <row r="875" spans="1:9" x14ac:dyDescent="0.25">
      <c r="A875" t="s">
        <v>117</v>
      </c>
      <c r="B875">
        <v>5431.01</v>
      </c>
      <c r="C875">
        <v>5412.97</v>
      </c>
      <c r="D875">
        <v>5376.05</v>
      </c>
      <c r="E875">
        <v>4693.33</v>
      </c>
      <c r="F875">
        <v>0</v>
      </c>
      <c r="G875">
        <v>0.32141999999999998</v>
      </c>
      <c r="H875">
        <v>0.670404</v>
      </c>
      <c r="I875">
        <v>0</v>
      </c>
    </row>
    <row r="876" spans="1:9" x14ac:dyDescent="0.25">
      <c r="A876" t="s">
        <v>117</v>
      </c>
      <c r="B876">
        <v>5498.13</v>
      </c>
      <c r="C876">
        <v>5480.22</v>
      </c>
      <c r="D876">
        <v>5443.64</v>
      </c>
      <c r="E876">
        <v>4761.05</v>
      </c>
      <c r="F876">
        <v>0</v>
      </c>
      <c r="G876">
        <v>0.32137300000000002</v>
      </c>
      <c r="H876">
        <v>0.67039499999999996</v>
      </c>
      <c r="I876">
        <v>0</v>
      </c>
    </row>
    <row r="877" spans="1:9" x14ac:dyDescent="0.25">
      <c r="A877" t="s">
        <v>117</v>
      </c>
      <c r="B877">
        <v>5463.19</v>
      </c>
      <c r="C877">
        <v>5444.92</v>
      </c>
      <c r="D877">
        <v>5408.38</v>
      </c>
      <c r="E877">
        <v>4725.3900000000003</v>
      </c>
      <c r="F877">
        <v>0</v>
      </c>
      <c r="G877">
        <v>0.33032699999999998</v>
      </c>
      <c r="H877">
        <v>0.67014700000000005</v>
      </c>
      <c r="I877">
        <v>0</v>
      </c>
    </row>
    <row r="878" spans="1:9" x14ac:dyDescent="0.25">
      <c r="A878" t="s">
        <v>117</v>
      </c>
      <c r="B878">
        <v>5485.16</v>
      </c>
      <c r="C878">
        <v>5467.19</v>
      </c>
      <c r="D878">
        <v>5430.4</v>
      </c>
      <c r="E878">
        <v>4747.33</v>
      </c>
      <c r="F878">
        <v>0</v>
      </c>
      <c r="G878">
        <v>0.321882</v>
      </c>
      <c r="H878">
        <v>0.67040900000000003</v>
      </c>
      <c r="I878">
        <v>0</v>
      </c>
    </row>
    <row r="879" spans="1:9" x14ac:dyDescent="0.25">
      <c r="A879" t="s">
        <v>117</v>
      </c>
      <c r="B879">
        <v>5495.66</v>
      </c>
      <c r="C879">
        <v>5477.45</v>
      </c>
      <c r="D879">
        <v>5441.02</v>
      </c>
      <c r="E879">
        <v>4757.54</v>
      </c>
      <c r="F879">
        <v>0</v>
      </c>
      <c r="G879">
        <v>0.33013300000000001</v>
      </c>
      <c r="H879">
        <v>0.67039300000000002</v>
      </c>
      <c r="I879">
        <v>0</v>
      </c>
    </row>
    <row r="880" spans="1:9" x14ac:dyDescent="0.25">
      <c r="A880" t="s">
        <v>117</v>
      </c>
      <c r="B880">
        <v>5473.81</v>
      </c>
      <c r="C880">
        <v>5455.72</v>
      </c>
      <c r="D880">
        <v>5419.12</v>
      </c>
      <c r="E880">
        <v>4736.01</v>
      </c>
      <c r="F880">
        <v>0</v>
      </c>
      <c r="G880">
        <v>0.32290200000000002</v>
      </c>
      <c r="H880">
        <v>0.67040200000000005</v>
      </c>
      <c r="I880">
        <v>0</v>
      </c>
    </row>
    <row r="881" spans="1:25" x14ac:dyDescent="0.25">
      <c r="A881" t="s">
        <v>117</v>
      </c>
      <c r="B881">
        <v>5475.64</v>
      </c>
      <c r="C881">
        <v>5457.48</v>
      </c>
      <c r="D881">
        <v>5420.79</v>
      </c>
      <c r="E881">
        <v>4737.57</v>
      </c>
      <c r="F881">
        <v>0</v>
      </c>
      <c r="G881">
        <v>0.32195299999999999</v>
      </c>
      <c r="H881">
        <v>0.68741799999999997</v>
      </c>
      <c r="I881">
        <v>0</v>
      </c>
    </row>
    <row r="882" spans="1:25" x14ac:dyDescent="0.25">
      <c r="A882" t="s">
        <v>117</v>
      </c>
      <c r="B882">
        <v>5522.79</v>
      </c>
      <c r="C882">
        <v>5504.74</v>
      </c>
      <c r="D882">
        <v>5467.85</v>
      </c>
      <c r="E882">
        <v>4784.4799999999996</v>
      </c>
      <c r="F882">
        <v>0</v>
      </c>
      <c r="G882">
        <v>0.33149600000000001</v>
      </c>
      <c r="H882">
        <v>0.670408</v>
      </c>
      <c r="I882">
        <v>0</v>
      </c>
    </row>
    <row r="883" spans="1:25" x14ac:dyDescent="0.25">
      <c r="A883" t="s">
        <v>117</v>
      </c>
      <c r="B883">
        <v>5471.92</v>
      </c>
      <c r="C883">
        <v>5453.77</v>
      </c>
      <c r="D883">
        <v>5416.88</v>
      </c>
      <c r="E883">
        <v>4733.68</v>
      </c>
      <c r="F883">
        <v>0</v>
      </c>
      <c r="G883">
        <v>0.32134499999999999</v>
      </c>
      <c r="H883">
        <v>0.67040900000000003</v>
      </c>
      <c r="I883">
        <v>0</v>
      </c>
    </row>
    <row r="884" spans="1:25" x14ac:dyDescent="0.25">
      <c r="A884" t="s">
        <v>117</v>
      </c>
      <c r="B884">
        <v>5500.8</v>
      </c>
      <c r="C884">
        <v>5482.74</v>
      </c>
      <c r="D884">
        <v>5445.55</v>
      </c>
      <c r="E884">
        <v>4762.3100000000004</v>
      </c>
      <c r="F884">
        <v>0</v>
      </c>
      <c r="G884">
        <v>0.33738499999999999</v>
      </c>
      <c r="H884">
        <v>0.67016600000000004</v>
      </c>
      <c r="I884">
        <v>0</v>
      </c>
    </row>
    <row r="885" spans="1:25" x14ac:dyDescent="0.25">
      <c r="A885" t="s">
        <v>117</v>
      </c>
      <c r="B885">
        <v>5482.73</v>
      </c>
      <c r="C885">
        <v>5464.68</v>
      </c>
      <c r="D885">
        <v>5428.02</v>
      </c>
      <c r="E885">
        <v>4744.8500000000004</v>
      </c>
      <c r="F885">
        <v>0</v>
      </c>
      <c r="G885">
        <v>0.33738499999999999</v>
      </c>
      <c r="H885">
        <v>0.67037999999999998</v>
      </c>
      <c r="I885">
        <v>0</v>
      </c>
    </row>
    <row r="886" spans="1:25" x14ac:dyDescent="0.25">
      <c r="A886" t="s">
        <v>117</v>
      </c>
      <c r="B886">
        <v>5502.68</v>
      </c>
      <c r="C886">
        <v>5484.65</v>
      </c>
      <c r="D886">
        <v>5447.55</v>
      </c>
      <c r="E886">
        <v>4764.24</v>
      </c>
      <c r="F886">
        <v>0</v>
      </c>
      <c r="G886">
        <v>0.32228099999999998</v>
      </c>
      <c r="H886">
        <v>0.67039300000000002</v>
      </c>
      <c r="I886">
        <v>0</v>
      </c>
    </row>
    <row r="887" spans="1:25" x14ac:dyDescent="0.25">
      <c r="A887" t="s">
        <v>117</v>
      </c>
      <c r="B887">
        <v>5497.18</v>
      </c>
      <c r="C887">
        <v>5478.96</v>
      </c>
      <c r="D887">
        <v>5442.45</v>
      </c>
      <c r="E887">
        <v>4759</v>
      </c>
      <c r="F887">
        <v>0</v>
      </c>
      <c r="G887">
        <v>0.322299</v>
      </c>
      <c r="H887">
        <v>0.67034700000000003</v>
      </c>
      <c r="I887">
        <v>0</v>
      </c>
    </row>
    <row r="888" spans="1:25" x14ac:dyDescent="0.25">
      <c r="A888" t="s">
        <v>117</v>
      </c>
      <c r="B888">
        <v>5489.65</v>
      </c>
      <c r="C888">
        <v>5471.28</v>
      </c>
      <c r="D888">
        <v>5434.71</v>
      </c>
      <c r="E888">
        <v>4751.32</v>
      </c>
      <c r="F888">
        <v>0</v>
      </c>
      <c r="G888">
        <v>0.32162600000000002</v>
      </c>
      <c r="H888">
        <v>0.67038600000000004</v>
      </c>
      <c r="I888">
        <v>0</v>
      </c>
    </row>
    <row r="889" spans="1:25" x14ac:dyDescent="0.25">
      <c r="A889" t="s">
        <v>117</v>
      </c>
      <c r="B889">
        <v>5516.76</v>
      </c>
      <c r="C889">
        <v>5498.4</v>
      </c>
      <c r="D889">
        <v>5461.88</v>
      </c>
      <c r="E889">
        <v>4778.6000000000004</v>
      </c>
      <c r="F889">
        <v>0</v>
      </c>
      <c r="G889">
        <v>0.33738600000000002</v>
      </c>
      <c r="H889">
        <v>0.67037199999999997</v>
      </c>
      <c r="I889">
        <v>0</v>
      </c>
    </row>
    <row r="890" spans="1:25" x14ac:dyDescent="0.25">
      <c r="A890" t="s">
        <v>117</v>
      </c>
      <c r="B890">
        <v>5504.04</v>
      </c>
      <c r="C890">
        <v>5485.43</v>
      </c>
      <c r="D890">
        <v>5448.45</v>
      </c>
      <c r="E890">
        <v>4764.71</v>
      </c>
      <c r="F890">
        <v>0</v>
      </c>
      <c r="G890">
        <v>0.33738600000000002</v>
      </c>
      <c r="H890">
        <v>0.67036700000000005</v>
      </c>
      <c r="I890">
        <v>0</v>
      </c>
    </row>
    <row r="891" spans="1:25" x14ac:dyDescent="0.25">
      <c r="A891" t="s">
        <v>117</v>
      </c>
      <c r="B891">
        <v>5482.11</v>
      </c>
      <c r="C891">
        <v>5464.04</v>
      </c>
      <c r="D891">
        <v>5426.78</v>
      </c>
      <c r="E891">
        <v>4743.24</v>
      </c>
      <c r="F891">
        <v>0</v>
      </c>
      <c r="G891">
        <v>0.321411</v>
      </c>
      <c r="H891">
        <v>0.66980600000000001</v>
      </c>
      <c r="I891">
        <v>0</v>
      </c>
    </row>
    <row r="892" spans="1:25" x14ac:dyDescent="0.25">
      <c r="A892" t="s">
        <v>117</v>
      </c>
      <c r="B892">
        <v>5471.59</v>
      </c>
      <c r="C892">
        <v>5453.32</v>
      </c>
      <c r="D892">
        <v>5416.44</v>
      </c>
      <c r="E892">
        <v>4732.18</v>
      </c>
      <c r="F892">
        <v>0</v>
      </c>
      <c r="G892">
        <v>0.32200499999999999</v>
      </c>
      <c r="H892">
        <v>0.67036499999999999</v>
      </c>
      <c r="I892">
        <v>0</v>
      </c>
    </row>
    <row r="893" spans="1:25" x14ac:dyDescent="0.25">
      <c r="A893" t="s">
        <v>117</v>
      </c>
      <c r="B893">
        <v>5466.38</v>
      </c>
      <c r="C893">
        <v>5448.39</v>
      </c>
      <c r="D893">
        <v>5411.31</v>
      </c>
      <c r="E893">
        <v>4727.92</v>
      </c>
      <c r="F893">
        <v>0</v>
      </c>
      <c r="G893">
        <v>0.321353</v>
      </c>
      <c r="H893">
        <v>0.67387900000000001</v>
      </c>
      <c r="I893">
        <v>0</v>
      </c>
    </row>
    <row r="894" spans="1:25" x14ac:dyDescent="0.25">
      <c r="A894" t="s">
        <v>117</v>
      </c>
      <c r="B894">
        <v>5480.65</v>
      </c>
      <c r="C894">
        <v>5462.46</v>
      </c>
      <c r="D894">
        <v>5425.15</v>
      </c>
      <c r="E894">
        <v>4741.78</v>
      </c>
      <c r="F894">
        <v>0</v>
      </c>
      <c r="G894">
        <v>0.33738499999999999</v>
      </c>
      <c r="H894">
        <v>0.67035299999999998</v>
      </c>
      <c r="I894">
        <v>0</v>
      </c>
    </row>
    <row r="895" spans="1:25" x14ac:dyDescent="0.25">
      <c r="A895" t="s">
        <v>117</v>
      </c>
      <c r="B895">
        <v>5523.41</v>
      </c>
      <c r="C895">
        <v>5505.35</v>
      </c>
      <c r="D895">
        <v>5468.68</v>
      </c>
      <c r="E895">
        <v>4785.3599999999997</v>
      </c>
      <c r="F895">
        <v>0</v>
      </c>
      <c r="G895">
        <v>0.32168000000000002</v>
      </c>
      <c r="H895">
        <v>0.67037800000000003</v>
      </c>
      <c r="I895">
        <v>0</v>
      </c>
      <c r="R895" t="s">
        <v>69</v>
      </c>
      <c r="U895" t="s">
        <v>68</v>
      </c>
      <c r="X895" t="s">
        <v>66</v>
      </c>
    </row>
    <row r="896" spans="1:25" x14ac:dyDescent="0.25">
      <c r="A896" t="s">
        <v>117</v>
      </c>
      <c r="B896">
        <v>5494.17</v>
      </c>
      <c r="C896">
        <v>5476.15</v>
      </c>
      <c r="D896">
        <v>5439.72</v>
      </c>
      <c r="E896">
        <v>4756.57</v>
      </c>
      <c r="F896">
        <v>0</v>
      </c>
      <c r="G896">
        <v>0.32382899999999998</v>
      </c>
      <c r="H896">
        <v>0.67039899999999997</v>
      </c>
      <c r="I896">
        <v>0</v>
      </c>
      <c r="R896">
        <f>AVERAGE(B847:B896)</f>
        <v>5482.9296000000004</v>
      </c>
      <c r="S896">
        <f>AVERAGE(C847:C896)</f>
        <v>5464.7918000000009</v>
      </c>
      <c r="U896">
        <f>_xlfn.VAR.P(B847:B896)</f>
        <v>473.41831983999873</v>
      </c>
      <c r="V896">
        <f>_xlfn.VAR.P(C847:C896)</f>
        <v>473.07829876000028</v>
      </c>
      <c r="X896">
        <f>1.96*SQRT(U896)/50</f>
        <v>0.85292058657235814</v>
      </c>
      <c r="Y896">
        <f>1.96*SQRT(V896)/50</f>
        <v>0.85261423692462868</v>
      </c>
    </row>
    <row r="897" spans="1:3" x14ac:dyDescent="0.25">
      <c r="A897" t="s">
        <v>117</v>
      </c>
      <c r="B897">
        <v>274155.90472699999</v>
      </c>
      <c r="C897" t="s">
        <v>36</v>
      </c>
    </row>
    <row r="1066" spans="1:15" x14ac:dyDescent="0.25">
      <c r="A1066" t="s">
        <v>41</v>
      </c>
      <c r="B1066">
        <v>65724.899999999994</v>
      </c>
      <c r="C1066">
        <v>65676.5</v>
      </c>
      <c r="D1066">
        <v>65675.7</v>
      </c>
      <c r="E1066">
        <v>65600</v>
      </c>
      <c r="F1066">
        <v>3131.25</v>
      </c>
      <c r="G1066">
        <v>2944.14</v>
      </c>
      <c r="H1066">
        <v>452.98</v>
      </c>
      <c r="I1066">
        <v>528.36800000000005</v>
      </c>
      <c r="J1066">
        <v>1900.37</v>
      </c>
      <c r="K1066">
        <v>59461.4</v>
      </c>
      <c r="L1066">
        <v>0.284611</v>
      </c>
      <c r="M1066">
        <v>0.70653200000000005</v>
      </c>
      <c r="N1066">
        <v>171095</v>
      </c>
      <c r="O1066" t="s">
        <v>42</v>
      </c>
    </row>
    <row r="1067" spans="1:15" x14ac:dyDescent="0.25">
      <c r="A1067" t="s">
        <v>41</v>
      </c>
      <c r="B1067">
        <v>65728.399999999994</v>
      </c>
      <c r="C1067">
        <v>65677.100000000006</v>
      </c>
      <c r="D1067">
        <v>65676</v>
      </c>
      <c r="E1067">
        <v>65600.100000000006</v>
      </c>
      <c r="F1067">
        <v>3128.95</v>
      </c>
      <c r="G1067">
        <v>2953.01</v>
      </c>
      <c r="H1067">
        <v>453.61099999999999</v>
      </c>
      <c r="I1067">
        <v>528.976</v>
      </c>
      <c r="J1067">
        <v>1907.94</v>
      </c>
      <c r="K1067">
        <v>59454.9</v>
      </c>
      <c r="L1067">
        <v>0.28634500000000002</v>
      </c>
      <c r="M1067">
        <v>0.71952099999999997</v>
      </c>
      <c r="N1067">
        <v>170999</v>
      </c>
      <c r="O1067" t="s">
        <v>42</v>
      </c>
    </row>
    <row r="1068" spans="1:15" x14ac:dyDescent="0.25">
      <c r="A1068" t="s">
        <v>41</v>
      </c>
      <c r="B1068">
        <v>65734.100000000006</v>
      </c>
      <c r="C1068">
        <v>65682.899999999994</v>
      </c>
      <c r="D1068">
        <v>65682.100000000006</v>
      </c>
      <c r="E1068">
        <v>65606.3</v>
      </c>
      <c r="F1068">
        <v>3138.23</v>
      </c>
      <c r="G1068">
        <v>2947.71</v>
      </c>
      <c r="H1068">
        <v>453.714</v>
      </c>
      <c r="I1068">
        <v>528.69100000000003</v>
      </c>
      <c r="J1068">
        <v>1902.78</v>
      </c>
      <c r="K1068">
        <v>59457.1</v>
      </c>
      <c r="L1068">
        <v>0.28567199999999998</v>
      </c>
      <c r="M1068">
        <v>0.706484</v>
      </c>
      <c r="N1068">
        <v>171049</v>
      </c>
      <c r="O1068" t="s">
        <v>42</v>
      </c>
    </row>
    <row r="1069" spans="1:15" x14ac:dyDescent="0.25">
      <c r="A1069" t="s">
        <v>41</v>
      </c>
      <c r="B1069">
        <v>65728.800000000003</v>
      </c>
      <c r="C1069">
        <v>65677.2</v>
      </c>
      <c r="D1069">
        <v>65676.5</v>
      </c>
      <c r="E1069">
        <v>65600.600000000006</v>
      </c>
      <c r="F1069">
        <v>3151.28</v>
      </c>
      <c r="G1069">
        <v>2948.64</v>
      </c>
      <c r="H1069">
        <v>453.16899999999998</v>
      </c>
      <c r="I1069">
        <v>528.40899999999999</v>
      </c>
      <c r="J1069">
        <v>1904.58</v>
      </c>
      <c r="K1069">
        <v>59437.599999999999</v>
      </c>
      <c r="L1069">
        <v>0.28337600000000002</v>
      </c>
      <c r="M1069">
        <v>0.72178699999999996</v>
      </c>
      <c r="N1069">
        <v>171101</v>
      </c>
      <c r="O1069" t="s">
        <v>42</v>
      </c>
    </row>
    <row r="1070" spans="1:15" x14ac:dyDescent="0.25">
      <c r="A1070" t="s">
        <v>41</v>
      </c>
      <c r="B1070">
        <v>65743.600000000006</v>
      </c>
      <c r="C1070">
        <v>65692.600000000006</v>
      </c>
      <c r="D1070">
        <v>65691.8</v>
      </c>
      <c r="E1070">
        <v>65615.899999999994</v>
      </c>
      <c r="F1070">
        <v>3142.9</v>
      </c>
      <c r="G1070">
        <v>2949.85</v>
      </c>
      <c r="H1070">
        <v>454.024</v>
      </c>
      <c r="I1070">
        <v>529.28599999999994</v>
      </c>
      <c r="J1070">
        <v>1904.03</v>
      </c>
      <c r="K1070">
        <v>59460</v>
      </c>
      <c r="L1070">
        <v>0.28519699999999998</v>
      </c>
      <c r="M1070">
        <v>0.71322099999999999</v>
      </c>
      <c r="N1070">
        <v>170955</v>
      </c>
      <c r="O1070" t="s">
        <v>42</v>
      </c>
    </row>
    <row r="1071" spans="1:15" x14ac:dyDescent="0.25">
      <c r="A1071" t="s">
        <v>41</v>
      </c>
      <c r="B1071">
        <v>65735.3</v>
      </c>
      <c r="C1071">
        <v>65684</v>
      </c>
      <c r="D1071">
        <v>65683.199999999997</v>
      </c>
      <c r="E1071">
        <v>65607.399999999994</v>
      </c>
      <c r="F1071">
        <v>3143.86</v>
      </c>
      <c r="G1071">
        <v>2948.21</v>
      </c>
      <c r="H1071">
        <v>453.29899999999998</v>
      </c>
      <c r="I1071">
        <v>528.58399999999995</v>
      </c>
      <c r="J1071">
        <v>1903.83</v>
      </c>
      <c r="K1071">
        <v>59452.2</v>
      </c>
      <c r="L1071">
        <v>0.28311500000000001</v>
      </c>
      <c r="M1071">
        <v>0.72567700000000002</v>
      </c>
      <c r="N1071">
        <v>171054</v>
      </c>
      <c r="O1071" t="s">
        <v>42</v>
      </c>
    </row>
    <row r="1072" spans="1:15" x14ac:dyDescent="0.25">
      <c r="A1072" t="s">
        <v>41</v>
      </c>
      <c r="B1072">
        <v>65762.899999999994</v>
      </c>
      <c r="C1072">
        <v>65711.7</v>
      </c>
      <c r="D1072">
        <v>65711</v>
      </c>
      <c r="E1072">
        <v>65635.199999999997</v>
      </c>
      <c r="F1072">
        <v>3145.07</v>
      </c>
      <c r="G1072">
        <v>2948.64</v>
      </c>
      <c r="H1072">
        <v>453.22399999999999</v>
      </c>
      <c r="I1072">
        <v>528.39300000000003</v>
      </c>
      <c r="J1072">
        <v>1904.5</v>
      </c>
      <c r="K1072">
        <v>59478.400000000001</v>
      </c>
      <c r="L1072">
        <v>0.28380100000000003</v>
      </c>
      <c r="M1072">
        <v>0.70652899999999996</v>
      </c>
      <c r="N1072">
        <v>171092</v>
      </c>
      <c r="O1072" t="s">
        <v>42</v>
      </c>
    </row>
    <row r="1073" spans="1:15" x14ac:dyDescent="0.25">
      <c r="A1073" t="s">
        <v>41</v>
      </c>
      <c r="B1073">
        <v>65732.100000000006</v>
      </c>
      <c r="C1073">
        <v>65681</v>
      </c>
      <c r="D1073">
        <v>65680.2</v>
      </c>
      <c r="E1073">
        <v>65604.5</v>
      </c>
      <c r="F1073">
        <v>3142.96</v>
      </c>
      <c r="G1073">
        <v>2945.38</v>
      </c>
      <c r="H1073">
        <v>453.11099999999999</v>
      </c>
      <c r="I1073">
        <v>528.36199999999997</v>
      </c>
      <c r="J1073">
        <v>1901.24</v>
      </c>
      <c r="K1073">
        <v>59453.3</v>
      </c>
      <c r="L1073">
        <v>0.28490900000000002</v>
      </c>
      <c r="M1073">
        <v>0.72745400000000005</v>
      </c>
      <c r="N1073">
        <v>171088</v>
      </c>
      <c r="O1073" t="s">
        <v>42</v>
      </c>
    </row>
    <row r="1074" spans="1:15" x14ac:dyDescent="0.25">
      <c r="A1074" t="s">
        <v>41</v>
      </c>
      <c r="B1074">
        <v>65742.8</v>
      </c>
      <c r="C1074">
        <v>65691.8</v>
      </c>
      <c r="D1074">
        <v>65691</v>
      </c>
      <c r="E1074">
        <v>65615.399999999994</v>
      </c>
      <c r="F1074">
        <v>3150</v>
      </c>
      <c r="G1074">
        <v>2950.57</v>
      </c>
      <c r="H1074">
        <v>453.51100000000002</v>
      </c>
      <c r="I1074">
        <v>528.71500000000003</v>
      </c>
      <c r="J1074">
        <v>1905.76</v>
      </c>
      <c r="K1074">
        <v>59451.7</v>
      </c>
      <c r="L1074">
        <v>0.29098600000000002</v>
      </c>
      <c r="M1074">
        <v>0.72622100000000001</v>
      </c>
      <c r="N1074">
        <v>171042</v>
      </c>
      <c r="O1074" t="s">
        <v>42</v>
      </c>
    </row>
    <row r="1075" spans="1:15" x14ac:dyDescent="0.25">
      <c r="A1075" t="s">
        <v>41</v>
      </c>
      <c r="B1075">
        <v>65744.600000000006</v>
      </c>
      <c r="C1075">
        <v>65693.5</v>
      </c>
      <c r="D1075">
        <v>65692.7</v>
      </c>
      <c r="E1075">
        <v>65617</v>
      </c>
      <c r="F1075">
        <v>3144.78</v>
      </c>
      <c r="G1075">
        <v>2950.03</v>
      </c>
      <c r="H1075">
        <v>452.98899999999998</v>
      </c>
      <c r="I1075">
        <v>528.35599999999999</v>
      </c>
      <c r="J1075">
        <v>1906.21</v>
      </c>
      <c r="K1075">
        <v>59459.199999999997</v>
      </c>
      <c r="L1075">
        <v>0.283084</v>
      </c>
      <c r="M1075">
        <v>0.70653200000000005</v>
      </c>
      <c r="N1075">
        <v>171101</v>
      </c>
      <c r="O1075" t="s">
        <v>42</v>
      </c>
    </row>
    <row r="1076" spans="1:15" x14ac:dyDescent="0.25">
      <c r="A1076" t="s">
        <v>41</v>
      </c>
      <c r="B1076">
        <v>65777.100000000006</v>
      </c>
      <c r="C1076">
        <v>65726.100000000006</v>
      </c>
      <c r="D1076">
        <v>65725.2</v>
      </c>
      <c r="E1076">
        <v>65649.2</v>
      </c>
      <c r="F1076">
        <v>3146.97</v>
      </c>
      <c r="G1076">
        <v>2950.79</v>
      </c>
      <c r="H1076">
        <v>454.46300000000002</v>
      </c>
      <c r="I1076">
        <v>529.70399999999995</v>
      </c>
      <c r="J1076">
        <v>1903.99</v>
      </c>
      <c r="K1076">
        <v>59488.5</v>
      </c>
      <c r="L1076">
        <v>0.28825699999999999</v>
      </c>
      <c r="M1076">
        <v>0.706511</v>
      </c>
      <c r="N1076">
        <v>170931</v>
      </c>
      <c r="O1076" t="s">
        <v>42</v>
      </c>
    </row>
    <row r="1077" spans="1:15" x14ac:dyDescent="0.25">
      <c r="A1077" t="s">
        <v>41</v>
      </c>
      <c r="B1077">
        <v>65736.7</v>
      </c>
      <c r="C1077">
        <v>65685.399999999994</v>
      </c>
      <c r="D1077">
        <v>65684.600000000006</v>
      </c>
      <c r="E1077">
        <v>65608.7</v>
      </c>
      <c r="F1077">
        <v>3140.79</v>
      </c>
      <c r="G1077">
        <v>2954.21</v>
      </c>
      <c r="H1077">
        <v>453.77800000000002</v>
      </c>
      <c r="I1077">
        <v>529.06399999999996</v>
      </c>
      <c r="J1077">
        <v>1908.82</v>
      </c>
      <c r="K1077">
        <v>59450.8</v>
      </c>
      <c r="L1077">
        <v>0.26404899999999998</v>
      </c>
      <c r="M1077">
        <v>0.70652400000000004</v>
      </c>
      <c r="N1077">
        <v>170979</v>
      </c>
      <c r="O1077" t="s">
        <v>42</v>
      </c>
    </row>
    <row r="1078" spans="1:15" x14ac:dyDescent="0.25">
      <c r="A1078" t="s">
        <v>41</v>
      </c>
      <c r="B1078">
        <v>65759.600000000006</v>
      </c>
      <c r="C1078">
        <v>65708.5</v>
      </c>
      <c r="D1078">
        <v>65707.8</v>
      </c>
      <c r="E1078">
        <v>65632</v>
      </c>
      <c r="F1078">
        <v>3146.71</v>
      </c>
      <c r="G1078">
        <v>2948.5</v>
      </c>
      <c r="H1078">
        <v>453.68599999999998</v>
      </c>
      <c r="I1078">
        <v>528.83500000000004</v>
      </c>
      <c r="J1078">
        <v>1903.48</v>
      </c>
      <c r="K1078">
        <v>59473.7</v>
      </c>
      <c r="L1078">
        <v>0.288412</v>
      </c>
      <c r="M1078">
        <v>0.72765999999999997</v>
      </c>
      <c r="N1078">
        <v>171043</v>
      </c>
      <c r="O1078" t="s">
        <v>42</v>
      </c>
    </row>
    <row r="1079" spans="1:15" x14ac:dyDescent="0.25">
      <c r="A1079" t="s">
        <v>41</v>
      </c>
      <c r="B1079">
        <v>65772.800000000003</v>
      </c>
      <c r="C1079">
        <v>65721.600000000006</v>
      </c>
      <c r="D1079">
        <v>65720.899999999994</v>
      </c>
      <c r="E1079">
        <v>65645.2</v>
      </c>
      <c r="F1079">
        <v>3152.71</v>
      </c>
      <c r="G1079">
        <v>2952.72</v>
      </c>
      <c r="H1079">
        <v>453.58199999999999</v>
      </c>
      <c r="I1079">
        <v>528.79100000000005</v>
      </c>
      <c r="J1079">
        <v>1907.76</v>
      </c>
      <c r="K1079">
        <v>59476.6</v>
      </c>
      <c r="L1079">
        <v>0.283078</v>
      </c>
      <c r="M1079">
        <v>0.70653200000000005</v>
      </c>
      <c r="N1079">
        <v>171050</v>
      </c>
      <c r="O1079" t="s">
        <v>42</v>
      </c>
    </row>
    <row r="1080" spans="1:15" x14ac:dyDescent="0.25">
      <c r="A1080" t="s">
        <v>41</v>
      </c>
      <c r="B1080">
        <v>65758.100000000006</v>
      </c>
      <c r="C1080">
        <v>65707</v>
      </c>
      <c r="D1080">
        <v>65706.2</v>
      </c>
      <c r="E1080">
        <v>65630.5</v>
      </c>
      <c r="F1080">
        <v>3146.41</v>
      </c>
      <c r="G1080">
        <v>2947.74</v>
      </c>
      <c r="H1080">
        <v>453.69600000000003</v>
      </c>
      <c r="I1080">
        <v>528.745</v>
      </c>
      <c r="J1080">
        <v>1902.62</v>
      </c>
      <c r="K1080">
        <v>59473.3</v>
      </c>
      <c r="L1080">
        <v>0.28317799999999999</v>
      </c>
      <c r="M1080">
        <v>0.70640700000000001</v>
      </c>
      <c r="N1080">
        <v>171042</v>
      </c>
      <c r="O1080" t="s">
        <v>42</v>
      </c>
    </row>
    <row r="1081" spans="1:15" x14ac:dyDescent="0.25">
      <c r="A1081" t="s">
        <v>41</v>
      </c>
      <c r="B1081">
        <v>65744.800000000003</v>
      </c>
      <c r="C1081">
        <v>65693.600000000006</v>
      </c>
      <c r="D1081">
        <v>65692.800000000003</v>
      </c>
      <c r="E1081">
        <v>65617</v>
      </c>
      <c r="F1081">
        <v>3145.86</v>
      </c>
      <c r="G1081">
        <v>2950.55</v>
      </c>
      <c r="H1081">
        <v>453.41300000000001</v>
      </c>
      <c r="I1081">
        <v>528.72500000000002</v>
      </c>
      <c r="J1081">
        <v>1905.94</v>
      </c>
      <c r="K1081">
        <v>59457.5</v>
      </c>
      <c r="L1081">
        <v>0.284356</v>
      </c>
      <c r="M1081">
        <v>0.70653200000000005</v>
      </c>
      <c r="N1081">
        <v>171063</v>
      </c>
      <c r="O1081" t="s">
        <v>42</v>
      </c>
    </row>
    <row r="1082" spans="1:15" x14ac:dyDescent="0.25">
      <c r="A1082" t="s">
        <v>41</v>
      </c>
      <c r="B1082">
        <v>65756.7</v>
      </c>
      <c r="C1082">
        <v>65705.2</v>
      </c>
      <c r="D1082">
        <v>65704.5</v>
      </c>
      <c r="E1082">
        <v>65628.7</v>
      </c>
      <c r="F1082">
        <v>3148.98</v>
      </c>
      <c r="G1082">
        <v>2947.44</v>
      </c>
      <c r="H1082">
        <v>453.166</v>
      </c>
      <c r="I1082">
        <v>528.49</v>
      </c>
      <c r="J1082">
        <v>1903.24</v>
      </c>
      <c r="K1082">
        <v>59469.2</v>
      </c>
      <c r="L1082">
        <v>0.28320400000000001</v>
      </c>
      <c r="M1082">
        <v>0.71748400000000001</v>
      </c>
      <c r="N1082">
        <v>171101</v>
      </c>
      <c r="O1082" t="s">
        <v>42</v>
      </c>
    </row>
    <row r="1083" spans="1:15" x14ac:dyDescent="0.25">
      <c r="A1083" t="s">
        <v>41</v>
      </c>
      <c r="B1083">
        <v>65751.399999999994</v>
      </c>
      <c r="C1083">
        <v>65700.100000000006</v>
      </c>
      <c r="D1083">
        <v>65699.399999999994</v>
      </c>
      <c r="E1083">
        <v>65623.399999999994</v>
      </c>
      <c r="F1083">
        <v>3151.98</v>
      </c>
      <c r="G1083">
        <v>2948.85</v>
      </c>
      <c r="H1083">
        <v>453.411</v>
      </c>
      <c r="I1083">
        <v>528.65300000000002</v>
      </c>
      <c r="J1083">
        <v>1904.15</v>
      </c>
      <c r="K1083">
        <v>59459.5</v>
      </c>
      <c r="L1083">
        <v>0.285966</v>
      </c>
      <c r="M1083">
        <v>0.70653200000000005</v>
      </c>
      <c r="N1083">
        <v>171053</v>
      </c>
      <c r="O1083" t="s">
        <v>42</v>
      </c>
    </row>
    <row r="1084" spans="1:15" x14ac:dyDescent="0.25">
      <c r="A1084" t="s">
        <v>41</v>
      </c>
      <c r="B1084">
        <v>65734.399999999994</v>
      </c>
      <c r="C1084">
        <v>65683.600000000006</v>
      </c>
      <c r="D1084">
        <v>65682.7</v>
      </c>
      <c r="E1084">
        <v>65607.100000000006</v>
      </c>
      <c r="F1084">
        <v>3146.56</v>
      </c>
      <c r="G1084">
        <v>2947.02</v>
      </c>
      <c r="H1084">
        <v>453.31599999999997</v>
      </c>
      <c r="I1084">
        <v>528.61500000000001</v>
      </c>
      <c r="J1084">
        <v>1902.59</v>
      </c>
      <c r="K1084">
        <v>59450.400000000001</v>
      </c>
      <c r="L1084">
        <v>0.285972</v>
      </c>
      <c r="M1084">
        <v>0.725742</v>
      </c>
      <c r="N1084">
        <v>171079</v>
      </c>
      <c r="O1084" t="s">
        <v>42</v>
      </c>
    </row>
    <row r="1085" spans="1:15" x14ac:dyDescent="0.25">
      <c r="A1085" t="s">
        <v>41</v>
      </c>
      <c r="B1085">
        <v>65771.199999999997</v>
      </c>
      <c r="C1085">
        <v>65719.899999999994</v>
      </c>
      <c r="D1085">
        <v>65719.100000000006</v>
      </c>
      <c r="E1085">
        <v>65643.399999999994</v>
      </c>
      <c r="F1085">
        <v>3147.83</v>
      </c>
      <c r="G1085">
        <v>2950.26</v>
      </c>
      <c r="H1085">
        <v>453.05</v>
      </c>
      <c r="I1085">
        <v>528.38800000000003</v>
      </c>
      <c r="J1085">
        <v>1906.23</v>
      </c>
      <c r="K1085">
        <v>59482.1</v>
      </c>
      <c r="L1085">
        <v>0.261212</v>
      </c>
      <c r="M1085">
        <v>0.72260000000000002</v>
      </c>
      <c r="N1085">
        <v>171114</v>
      </c>
      <c r="O1085" t="s">
        <v>42</v>
      </c>
    </row>
    <row r="1086" spans="1:15" x14ac:dyDescent="0.25">
      <c r="A1086" t="s">
        <v>41</v>
      </c>
      <c r="B1086">
        <v>65772.800000000003</v>
      </c>
      <c r="C1086">
        <v>65721.899999999994</v>
      </c>
      <c r="D1086">
        <v>65721.2</v>
      </c>
      <c r="E1086">
        <v>65645.2</v>
      </c>
      <c r="F1086">
        <v>3153.65</v>
      </c>
      <c r="G1086">
        <v>2952.96</v>
      </c>
      <c r="H1086">
        <v>455.11099999999999</v>
      </c>
      <c r="I1086">
        <v>530.33600000000001</v>
      </c>
      <c r="J1086">
        <v>1904.83</v>
      </c>
      <c r="K1086">
        <v>59475.6</v>
      </c>
      <c r="L1086">
        <v>0.28344599999999998</v>
      </c>
      <c r="M1086">
        <v>0.72536299999999998</v>
      </c>
      <c r="N1086">
        <v>170804</v>
      </c>
      <c r="O1086" t="s">
        <v>42</v>
      </c>
    </row>
    <row r="1087" spans="1:15" x14ac:dyDescent="0.25">
      <c r="A1087" t="s">
        <v>41</v>
      </c>
      <c r="B1087">
        <v>65746.7</v>
      </c>
      <c r="C1087">
        <v>65694.600000000006</v>
      </c>
      <c r="D1087">
        <v>65693.8</v>
      </c>
      <c r="E1087">
        <v>65617.8</v>
      </c>
      <c r="F1087">
        <v>3143.45</v>
      </c>
      <c r="G1087">
        <v>2950.65</v>
      </c>
      <c r="H1087">
        <v>453.64499999999998</v>
      </c>
      <c r="I1087">
        <v>528.82299999999998</v>
      </c>
      <c r="J1087">
        <v>1905.72</v>
      </c>
      <c r="K1087">
        <v>59460.6</v>
      </c>
      <c r="L1087">
        <v>0.28312399999999999</v>
      </c>
      <c r="M1087">
        <v>0.72612299999999996</v>
      </c>
      <c r="N1087">
        <v>171038</v>
      </c>
      <c r="O1087" t="s">
        <v>42</v>
      </c>
    </row>
    <row r="1088" spans="1:15" x14ac:dyDescent="0.25">
      <c r="A1088" t="s">
        <v>41</v>
      </c>
      <c r="B1088">
        <v>65767.899999999994</v>
      </c>
      <c r="C1088">
        <v>65716.7</v>
      </c>
      <c r="D1088">
        <v>65715.899999999994</v>
      </c>
      <c r="E1088">
        <v>65639.899999999994</v>
      </c>
      <c r="F1088">
        <v>3158.23</v>
      </c>
      <c r="G1088">
        <v>2944.88</v>
      </c>
      <c r="H1088">
        <v>454.25799999999998</v>
      </c>
      <c r="I1088">
        <v>528.66999999999996</v>
      </c>
      <c r="J1088">
        <v>1899.41</v>
      </c>
      <c r="K1088">
        <v>59473.599999999999</v>
      </c>
      <c r="L1088">
        <v>0.28311999999999998</v>
      </c>
      <c r="M1088">
        <v>0.72754700000000005</v>
      </c>
      <c r="N1088">
        <v>171111</v>
      </c>
      <c r="O1088" t="s">
        <v>42</v>
      </c>
    </row>
    <row r="1089" spans="1:15" x14ac:dyDescent="0.25">
      <c r="A1089" t="s">
        <v>41</v>
      </c>
      <c r="B1089">
        <v>65766.899999999994</v>
      </c>
      <c r="C1089">
        <v>65715.600000000006</v>
      </c>
      <c r="D1089">
        <v>65714.8</v>
      </c>
      <c r="E1089">
        <v>65639.100000000006</v>
      </c>
      <c r="F1089">
        <v>3150.04</v>
      </c>
      <c r="G1089">
        <v>2951</v>
      </c>
      <c r="H1089">
        <v>453.596</v>
      </c>
      <c r="I1089">
        <v>528.80700000000002</v>
      </c>
      <c r="J1089">
        <v>1906.08</v>
      </c>
      <c r="K1089">
        <v>59475.1</v>
      </c>
      <c r="L1089">
        <v>0.28628599999999998</v>
      </c>
      <c r="M1089">
        <v>0.72653699999999999</v>
      </c>
      <c r="N1089">
        <v>171041</v>
      </c>
      <c r="O1089" t="s">
        <v>42</v>
      </c>
    </row>
    <row r="1090" spans="1:15" x14ac:dyDescent="0.25">
      <c r="A1090" t="s">
        <v>41</v>
      </c>
      <c r="B1090">
        <v>65776.899999999994</v>
      </c>
      <c r="C1090">
        <v>65725.899999999994</v>
      </c>
      <c r="D1090">
        <v>65725</v>
      </c>
      <c r="E1090">
        <v>65649.3</v>
      </c>
      <c r="F1090">
        <v>3152.37</v>
      </c>
      <c r="G1090">
        <v>2950.25</v>
      </c>
      <c r="H1090">
        <v>453.78699999999998</v>
      </c>
      <c r="I1090">
        <v>529.08100000000002</v>
      </c>
      <c r="J1090">
        <v>1904.9</v>
      </c>
      <c r="K1090">
        <v>59483.6</v>
      </c>
      <c r="L1090">
        <v>0.28617300000000001</v>
      </c>
      <c r="M1090">
        <v>0.70652999999999999</v>
      </c>
      <c r="N1090">
        <v>170985</v>
      </c>
      <c r="O1090" t="s">
        <v>42</v>
      </c>
    </row>
    <row r="1091" spans="1:15" x14ac:dyDescent="0.25">
      <c r="A1091" t="s">
        <v>41</v>
      </c>
      <c r="B1091">
        <v>65735.100000000006</v>
      </c>
      <c r="C1091">
        <v>65683.8</v>
      </c>
      <c r="D1091">
        <v>65683</v>
      </c>
      <c r="E1091">
        <v>65607.399999999994</v>
      </c>
      <c r="F1091">
        <v>3143.42</v>
      </c>
      <c r="G1091">
        <v>2950.36</v>
      </c>
      <c r="H1091">
        <v>453.99200000000002</v>
      </c>
      <c r="I1091">
        <v>529.33199999999999</v>
      </c>
      <c r="J1091">
        <v>1904.4</v>
      </c>
      <c r="K1091">
        <v>59450.5</v>
      </c>
      <c r="L1091">
        <v>0.28311500000000001</v>
      </c>
      <c r="M1091">
        <v>0.72167199999999998</v>
      </c>
      <c r="N1091">
        <v>170970</v>
      </c>
      <c r="O1091" t="s">
        <v>42</v>
      </c>
    </row>
    <row r="1092" spans="1:15" x14ac:dyDescent="0.25">
      <c r="A1092" t="s">
        <v>41</v>
      </c>
      <c r="B1092">
        <v>65720.100000000006</v>
      </c>
      <c r="C1092">
        <v>65669.100000000006</v>
      </c>
      <c r="D1092">
        <v>65668.399999999994</v>
      </c>
      <c r="E1092">
        <v>65592.600000000006</v>
      </c>
      <c r="F1092">
        <v>3151.81</v>
      </c>
      <c r="G1092">
        <v>2948.18</v>
      </c>
      <c r="H1092">
        <v>453.178</v>
      </c>
      <c r="I1092">
        <v>528.58500000000004</v>
      </c>
      <c r="J1092">
        <v>1903.89</v>
      </c>
      <c r="K1092">
        <v>59429.5</v>
      </c>
      <c r="L1092">
        <v>0.28308</v>
      </c>
      <c r="M1092">
        <v>0.72673399999999999</v>
      </c>
      <c r="N1092">
        <v>171071</v>
      </c>
      <c r="O1092" t="s">
        <v>42</v>
      </c>
    </row>
    <row r="1093" spans="1:15" x14ac:dyDescent="0.25">
      <c r="A1093" t="s">
        <v>41</v>
      </c>
      <c r="B1093">
        <v>65754.399999999994</v>
      </c>
      <c r="C1093">
        <v>65703.199999999997</v>
      </c>
      <c r="D1093">
        <v>65702.399999999994</v>
      </c>
      <c r="E1093">
        <v>65626.5</v>
      </c>
      <c r="F1093">
        <v>3149.14</v>
      </c>
      <c r="G1093">
        <v>2951.87</v>
      </c>
      <c r="H1093">
        <v>454.98899999999998</v>
      </c>
      <c r="I1093">
        <v>530.35699999999997</v>
      </c>
      <c r="J1093">
        <v>1904</v>
      </c>
      <c r="K1093">
        <v>59462.400000000001</v>
      </c>
      <c r="L1093">
        <v>0.283277</v>
      </c>
      <c r="M1093">
        <v>0.70653100000000002</v>
      </c>
      <c r="N1093">
        <v>170815</v>
      </c>
      <c r="O1093" t="s">
        <v>42</v>
      </c>
    </row>
    <row r="1094" spans="1:15" x14ac:dyDescent="0.25">
      <c r="A1094" t="s">
        <v>41</v>
      </c>
      <c r="B1094">
        <v>65751.7</v>
      </c>
      <c r="C1094">
        <v>65700.600000000006</v>
      </c>
      <c r="D1094">
        <v>65699.8</v>
      </c>
      <c r="E1094">
        <v>65624.100000000006</v>
      </c>
      <c r="F1094">
        <v>3142.45</v>
      </c>
      <c r="G1094">
        <v>2948.25</v>
      </c>
      <c r="H1094">
        <v>453.471</v>
      </c>
      <c r="I1094">
        <v>528.59400000000005</v>
      </c>
      <c r="J1094">
        <v>1903.71</v>
      </c>
      <c r="K1094">
        <v>59470.2</v>
      </c>
      <c r="L1094">
        <v>0.283248</v>
      </c>
      <c r="M1094">
        <v>0.70653200000000005</v>
      </c>
      <c r="N1094">
        <v>171050</v>
      </c>
      <c r="O1094" t="s">
        <v>42</v>
      </c>
    </row>
    <row r="1095" spans="1:15" x14ac:dyDescent="0.25">
      <c r="A1095" t="s">
        <v>41</v>
      </c>
      <c r="B1095">
        <v>65739.3</v>
      </c>
      <c r="C1095">
        <v>65688.2</v>
      </c>
      <c r="D1095">
        <v>65687.399999999994</v>
      </c>
      <c r="E1095">
        <v>65611.600000000006</v>
      </c>
      <c r="F1095">
        <v>3149.01</v>
      </c>
      <c r="G1095">
        <v>2949.27</v>
      </c>
      <c r="H1095">
        <v>453.846</v>
      </c>
      <c r="I1095">
        <v>529.05899999999997</v>
      </c>
      <c r="J1095">
        <v>1903.9</v>
      </c>
      <c r="K1095">
        <v>59450.3</v>
      </c>
      <c r="L1095">
        <v>0.27235900000000002</v>
      </c>
      <c r="M1095">
        <v>0.72749799999999998</v>
      </c>
      <c r="N1095">
        <v>170996</v>
      </c>
      <c r="O1095" t="s">
        <v>42</v>
      </c>
    </row>
    <row r="1096" spans="1:15" x14ac:dyDescent="0.25">
      <c r="A1096" t="s">
        <v>41</v>
      </c>
      <c r="B1096">
        <v>65727.899999999994</v>
      </c>
      <c r="C1096">
        <v>65676.800000000003</v>
      </c>
      <c r="D1096">
        <v>65676</v>
      </c>
      <c r="E1096">
        <v>65600.3</v>
      </c>
      <c r="F1096">
        <v>3142.5</v>
      </c>
      <c r="G1096">
        <v>2949.66</v>
      </c>
      <c r="H1096">
        <v>453.28100000000001</v>
      </c>
      <c r="I1096">
        <v>528.56399999999996</v>
      </c>
      <c r="J1096">
        <v>1905.33</v>
      </c>
      <c r="K1096">
        <v>59445.1</v>
      </c>
      <c r="L1096">
        <v>0.28378399999999998</v>
      </c>
      <c r="M1096">
        <v>0.70652099999999995</v>
      </c>
      <c r="N1096">
        <v>171067</v>
      </c>
      <c r="O1096" t="s">
        <v>42</v>
      </c>
    </row>
    <row r="1097" spans="1:15" x14ac:dyDescent="0.25">
      <c r="A1097" t="s">
        <v>41</v>
      </c>
      <c r="B1097">
        <v>65762.7</v>
      </c>
      <c r="C1097">
        <v>65711.5</v>
      </c>
      <c r="D1097">
        <v>65710.7</v>
      </c>
      <c r="E1097">
        <v>65634.899999999994</v>
      </c>
      <c r="F1097">
        <v>3152.05</v>
      </c>
      <c r="G1097">
        <v>2948.49</v>
      </c>
      <c r="H1097">
        <v>453.88600000000002</v>
      </c>
      <c r="I1097">
        <v>529.29499999999996</v>
      </c>
      <c r="J1097">
        <v>1902.86</v>
      </c>
      <c r="K1097">
        <v>59471.1</v>
      </c>
      <c r="L1097">
        <v>0.28349200000000002</v>
      </c>
      <c r="M1097">
        <v>0.71924699999999997</v>
      </c>
      <c r="N1097">
        <v>170961</v>
      </c>
      <c r="O1097" t="s">
        <v>42</v>
      </c>
    </row>
    <row r="1098" spans="1:15" x14ac:dyDescent="0.25">
      <c r="A1098" t="s">
        <v>41</v>
      </c>
      <c r="B1098">
        <v>65755.7</v>
      </c>
      <c r="C1098">
        <v>65704.600000000006</v>
      </c>
      <c r="D1098">
        <v>65703.8</v>
      </c>
      <c r="E1098">
        <v>65628</v>
      </c>
      <c r="F1098">
        <v>3145.2</v>
      </c>
      <c r="G1098">
        <v>2951.33</v>
      </c>
      <c r="H1098">
        <v>453.49700000000001</v>
      </c>
      <c r="I1098">
        <v>528.78200000000004</v>
      </c>
      <c r="J1098">
        <v>1906.6</v>
      </c>
      <c r="K1098">
        <v>59468.3</v>
      </c>
      <c r="L1098">
        <v>0.28341699999999997</v>
      </c>
      <c r="M1098">
        <v>0.70651799999999998</v>
      </c>
      <c r="N1098">
        <v>171036</v>
      </c>
      <c r="O1098" t="s">
        <v>42</v>
      </c>
    </row>
    <row r="1099" spans="1:15" x14ac:dyDescent="0.25">
      <c r="A1099" t="s">
        <v>41</v>
      </c>
      <c r="B1099">
        <v>65728.7</v>
      </c>
      <c r="C1099">
        <v>65677.399999999994</v>
      </c>
      <c r="D1099">
        <v>65676.5</v>
      </c>
      <c r="E1099">
        <v>65600.5</v>
      </c>
      <c r="F1099">
        <v>3141.95</v>
      </c>
      <c r="G1099">
        <v>2949.29</v>
      </c>
      <c r="H1099">
        <v>453.32499999999999</v>
      </c>
      <c r="I1099">
        <v>528.49199999999996</v>
      </c>
      <c r="J1099">
        <v>1905.04</v>
      </c>
      <c r="K1099">
        <v>59446.1</v>
      </c>
      <c r="L1099">
        <v>0.28402699999999997</v>
      </c>
      <c r="M1099">
        <v>0.71699900000000005</v>
      </c>
      <c r="N1099">
        <v>171065</v>
      </c>
      <c r="O1099" t="s">
        <v>42</v>
      </c>
    </row>
    <row r="1100" spans="1:15" x14ac:dyDescent="0.25">
      <c r="A1100" t="s">
        <v>41</v>
      </c>
      <c r="B1100">
        <v>65720.7</v>
      </c>
      <c r="C1100">
        <v>65669.600000000006</v>
      </c>
      <c r="D1100">
        <v>65668.800000000003</v>
      </c>
      <c r="E1100">
        <v>65593.100000000006</v>
      </c>
      <c r="F1100">
        <v>3150.25</v>
      </c>
      <c r="G1100">
        <v>2949.1</v>
      </c>
      <c r="H1100">
        <v>453.96</v>
      </c>
      <c r="I1100">
        <v>529.31799999999998</v>
      </c>
      <c r="J1100">
        <v>1903.32</v>
      </c>
      <c r="K1100">
        <v>59430.7</v>
      </c>
      <c r="L1100">
        <v>0.28387200000000001</v>
      </c>
      <c r="M1100">
        <v>0.70652300000000001</v>
      </c>
      <c r="N1100">
        <v>170983</v>
      </c>
      <c r="O1100" t="s">
        <v>42</v>
      </c>
    </row>
    <row r="1101" spans="1:15" x14ac:dyDescent="0.25">
      <c r="A1101" t="s">
        <v>41</v>
      </c>
      <c r="B1101">
        <v>65744.2</v>
      </c>
      <c r="C1101">
        <v>65693.100000000006</v>
      </c>
      <c r="D1101">
        <v>65692.2</v>
      </c>
      <c r="E1101">
        <v>65616.2</v>
      </c>
      <c r="F1101">
        <v>3148.22</v>
      </c>
      <c r="G1101">
        <v>2948.96</v>
      </c>
      <c r="H1101">
        <v>453.00400000000002</v>
      </c>
      <c r="I1101">
        <v>528.31500000000005</v>
      </c>
      <c r="J1101">
        <v>1905</v>
      </c>
      <c r="K1101">
        <v>59456</v>
      </c>
      <c r="L1101">
        <v>0.283107</v>
      </c>
      <c r="M1101">
        <v>0.71961299999999995</v>
      </c>
      <c r="N1101">
        <v>171093</v>
      </c>
      <c r="O1101" t="s">
        <v>42</v>
      </c>
    </row>
    <row r="1102" spans="1:15" x14ac:dyDescent="0.25">
      <c r="A1102" t="s">
        <v>41</v>
      </c>
      <c r="B1102">
        <v>65739.199999999997</v>
      </c>
      <c r="C1102">
        <v>65688</v>
      </c>
      <c r="D1102">
        <v>65687.199999999997</v>
      </c>
      <c r="E1102">
        <v>65611.5</v>
      </c>
      <c r="F1102">
        <v>3142.99</v>
      </c>
      <c r="G1102">
        <v>2948.71</v>
      </c>
      <c r="H1102">
        <v>453.07</v>
      </c>
      <c r="I1102">
        <v>528.31899999999996</v>
      </c>
      <c r="J1102">
        <v>1904.81</v>
      </c>
      <c r="K1102">
        <v>59456.7</v>
      </c>
      <c r="L1102">
        <v>0.28487000000000001</v>
      </c>
      <c r="M1102">
        <v>0.72789499999999996</v>
      </c>
      <c r="N1102">
        <v>171116</v>
      </c>
      <c r="O1102" t="s">
        <v>42</v>
      </c>
    </row>
    <row r="1103" spans="1:15" x14ac:dyDescent="0.25">
      <c r="A1103" t="s">
        <v>41</v>
      </c>
      <c r="B1103">
        <v>65774.2</v>
      </c>
      <c r="C1103">
        <v>65722.8</v>
      </c>
      <c r="D1103">
        <v>65721.899999999994</v>
      </c>
      <c r="E1103">
        <v>65646.3</v>
      </c>
      <c r="F1103">
        <v>3140.39</v>
      </c>
      <c r="G1103">
        <v>2952.03</v>
      </c>
      <c r="H1103">
        <v>453.51900000000001</v>
      </c>
      <c r="I1103">
        <v>528.94500000000005</v>
      </c>
      <c r="J1103">
        <v>1906.92</v>
      </c>
      <c r="K1103">
        <v>59490.8</v>
      </c>
      <c r="L1103">
        <v>0.28339599999999998</v>
      </c>
      <c r="M1103">
        <v>0.70646699999999996</v>
      </c>
      <c r="N1103">
        <v>171024</v>
      </c>
      <c r="O1103" t="s">
        <v>42</v>
      </c>
    </row>
    <row r="1104" spans="1:15" x14ac:dyDescent="0.25">
      <c r="A1104" t="s">
        <v>41</v>
      </c>
      <c r="B1104">
        <v>65738.600000000006</v>
      </c>
      <c r="C1104">
        <v>65687.600000000006</v>
      </c>
      <c r="D1104">
        <v>65686.7</v>
      </c>
      <c r="E1104">
        <v>65611</v>
      </c>
      <c r="F1104">
        <v>3139.65</v>
      </c>
      <c r="G1104">
        <v>2948.94</v>
      </c>
      <c r="H1104">
        <v>453.75700000000001</v>
      </c>
      <c r="I1104">
        <v>529.072</v>
      </c>
      <c r="J1104">
        <v>1903.39</v>
      </c>
      <c r="K1104">
        <v>59459.4</v>
      </c>
      <c r="L1104">
        <v>0.28309200000000001</v>
      </c>
      <c r="M1104">
        <v>0.72722600000000004</v>
      </c>
      <c r="N1104">
        <v>171016</v>
      </c>
      <c r="O1104" t="s">
        <v>42</v>
      </c>
    </row>
    <row r="1105" spans="1:25" x14ac:dyDescent="0.25">
      <c r="A1105" t="s">
        <v>41</v>
      </c>
      <c r="B1105">
        <v>65723.899999999994</v>
      </c>
      <c r="C1105">
        <v>65672.7</v>
      </c>
      <c r="D1105">
        <v>65671.899999999994</v>
      </c>
      <c r="E1105">
        <v>65596.2</v>
      </c>
      <c r="F1105">
        <v>3143.08</v>
      </c>
      <c r="G1105">
        <v>2945.51</v>
      </c>
      <c r="H1105">
        <v>452.91399999999999</v>
      </c>
      <c r="I1105">
        <v>528.08000000000004</v>
      </c>
      <c r="J1105">
        <v>1902.06</v>
      </c>
      <c r="K1105">
        <v>59444.5</v>
      </c>
      <c r="L1105">
        <v>0.28338400000000002</v>
      </c>
      <c r="M1105">
        <v>0.70648299999999997</v>
      </c>
      <c r="N1105">
        <v>171125</v>
      </c>
      <c r="O1105" t="s">
        <v>42</v>
      </c>
    </row>
    <row r="1106" spans="1:25" x14ac:dyDescent="0.25">
      <c r="A1106" t="s">
        <v>41</v>
      </c>
      <c r="B1106">
        <v>65742.399999999994</v>
      </c>
      <c r="C1106">
        <v>65691.199999999997</v>
      </c>
      <c r="D1106">
        <v>65690.399999999994</v>
      </c>
      <c r="E1106">
        <v>65614.600000000006</v>
      </c>
      <c r="F1106">
        <v>3140.71</v>
      </c>
      <c r="G1106">
        <v>2948.15</v>
      </c>
      <c r="H1106">
        <v>454.03300000000002</v>
      </c>
      <c r="I1106">
        <v>529.37699999999995</v>
      </c>
      <c r="J1106">
        <v>1902.11</v>
      </c>
      <c r="K1106">
        <v>59462.8</v>
      </c>
      <c r="L1106">
        <v>0.28318100000000002</v>
      </c>
      <c r="M1106">
        <v>0.71059700000000003</v>
      </c>
      <c r="N1106">
        <v>170957</v>
      </c>
      <c r="O1106" t="s">
        <v>42</v>
      </c>
    </row>
    <row r="1107" spans="1:25" x14ac:dyDescent="0.25">
      <c r="A1107" t="s">
        <v>41</v>
      </c>
      <c r="B1107">
        <v>65738.2</v>
      </c>
      <c r="C1107">
        <v>65687</v>
      </c>
      <c r="D1107">
        <v>65686.2</v>
      </c>
      <c r="E1107">
        <v>65610.399999999994</v>
      </c>
      <c r="F1107">
        <v>3141.34</v>
      </c>
      <c r="G1107">
        <v>2948.09</v>
      </c>
      <c r="H1107">
        <v>453.23700000000002</v>
      </c>
      <c r="I1107">
        <v>528.39200000000005</v>
      </c>
      <c r="J1107">
        <v>1903.87</v>
      </c>
      <c r="K1107">
        <v>59457.9</v>
      </c>
      <c r="L1107">
        <v>0.29153200000000001</v>
      </c>
      <c r="M1107">
        <v>0.71403899999999998</v>
      </c>
      <c r="N1107">
        <v>171072</v>
      </c>
      <c r="O1107" t="s">
        <v>42</v>
      </c>
    </row>
    <row r="1108" spans="1:25" x14ac:dyDescent="0.25">
      <c r="A1108" t="s">
        <v>41</v>
      </c>
      <c r="B1108">
        <v>65754.2</v>
      </c>
      <c r="C1108">
        <v>65703</v>
      </c>
      <c r="D1108">
        <v>65702.2</v>
      </c>
      <c r="E1108">
        <v>65626.399999999994</v>
      </c>
      <c r="F1108">
        <v>3143.66</v>
      </c>
      <c r="G1108">
        <v>2952.23</v>
      </c>
      <c r="H1108">
        <v>453.68599999999998</v>
      </c>
      <c r="I1108">
        <v>528.72799999999995</v>
      </c>
      <c r="J1108">
        <v>1907.31</v>
      </c>
      <c r="K1108">
        <v>59467.5</v>
      </c>
      <c r="L1108">
        <v>0.284385</v>
      </c>
      <c r="M1108">
        <v>0.71621800000000002</v>
      </c>
      <c r="N1108">
        <v>171045</v>
      </c>
      <c r="O1108" t="s">
        <v>42</v>
      </c>
    </row>
    <row r="1109" spans="1:25" x14ac:dyDescent="0.25">
      <c r="A1109" t="s">
        <v>41</v>
      </c>
      <c r="B1109">
        <v>65750.8</v>
      </c>
      <c r="C1109">
        <v>65699.399999999994</v>
      </c>
      <c r="D1109">
        <v>65698.7</v>
      </c>
      <c r="E1109">
        <v>65622.8</v>
      </c>
      <c r="F1109">
        <v>3149.14</v>
      </c>
      <c r="G1109">
        <v>2953.52</v>
      </c>
      <c r="H1109">
        <v>453.98899999999998</v>
      </c>
      <c r="I1109">
        <v>529.28800000000001</v>
      </c>
      <c r="J1109">
        <v>1907.68</v>
      </c>
      <c r="K1109">
        <v>59457.2</v>
      </c>
      <c r="L1109">
        <v>0.29003099999999998</v>
      </c>
      <c r="M1109">
        <v>0.70648999999999995</v>
      </c>
      <c r="N1109">
        <v>170987</v>
      </c>
      <c r="O1109" t="s">
        <v>42</v>
      </c>
    </row>
    <row r="1110" spans="1:25" x14ac:dyDescent="0.25">
      <c r="A1110" t="s">
        <v>41</v>
      </c>
      <c r="B1110">
        <v>65757.7</v>
      </c>
      <c r="C1110">
        <v>65706.7</v>
      </c>
      <c r="D1110">
        <v>65705.899999999994</v>
      </c>
      <c r="E1110">
        <v>65629.899999999994</v>
      </c>
      <c r="F1110">
        <v>3144.3</v>
      </c>
      <c r="G1110">
        <v>2946.81</v>
      </c>
      <c r="H1110">
        <v>453.21</v>
      </c>
      <c r="I1110">
        <v>528.33000000000004</v>
      </c>
      <c r="J1110">
        <v>1902.67</v>
      </c>
      <c r="K1110">
        <v>59475.8</v>
      </c>
      <c r="L1110">
        <v>0.28310099999999999</v>
      </c>
      <c r="M1110">
        <v>0.70625499999999997</v>
      </c>
      <c r="N1110">
        <v>171101</v>
      </c>
      <c r="O1110" t="s">
        <v>42</v>
      </c>
    </row>
    <row r="1111" spans="1:25" x14ac:dyDescent="0.25">
      <c r="A1111" t="s">
        <v>41</v>
      </c>
      <c r="B1111">
        <v>65760.3</v>
      </c>
      <c r="C1111">
        <v>65709.100000000006</v>
      </c>
      <c r="D1111">
        <v>65708.399999999994</v>
      </c>
      <c r="E1111">
        <v>65632.5</v>
      </c>
      <c r="F1111">
        <v>3150.08</v>
      </c>
      <c r="G1111">
        <v>2951.18</v>
      </c>
      <c r="H1111">
        <v>453.71800000000002</v>
      </c>
      <c r="I1111">
        <v>528.90499999999997</v>
      </c>
      <c r="J1111">
        <v>1906.04</v>
      </c>
      <c r="K1111">
        <v>59468.3</v>
      </c>
      <c r="L1111">
        <v>0.28342600000000001</v>
      </c>
      <c r="M1111">
        <v>0.72769399999999995</v>
      </c>
      <c r="N1111">
        <v>171024</v>
      </c>
      <c r="O1111" t="s">
        <v>42</v>
      </c>
    </row>
    <row r="1112" spans="1:25" x14ac:dyDescent="0.25">
      <c r="A1112" t="s">
        <v>41</v>
      </c>
      <c r="B1112">
        <v>65752.399999999994</v>
      </c>
      <c r="C1112">
        <v>65701.2</v>
      </c>
      <c r="D1112">
        <v>65700.399999999994</v>
      </c>
      <c r="E1112">
        <v>65624.600000000006</v>
      </c>
      <c r="F1112">
        <v>3150.05</v>
      </c>
      <c r="G1112">
        <v>2951.84</v>
      </c>
      <c r="H1112">
        <v>454.30599999999998</v>
      </c>
      <c r="I1112">
        <v>529.64400000000001</v>
      </c>
      <c r="J1112">
        <v>1905.34</v>
      </c>
      <c r="K1112">
        <v>59459.7</v>
      </c>
      <c r="L1112">
        <v>0.28804999999999997</v>
      </c>
      <c r="M1112">
        <v>0.70650400000000002</v>
      </c>
      <c r="N1112">
        <v>170927</v>
      </c>
      <c r="O1112" t="s">
        <v>42</v>
      </c>
    </row>
    <row r="1113" spans="1:25" x14ac:dyDescent="0.25">
      <c r="A1113" t="s">
        <v>41</v>
      </c>
      <c r="B1113">
        <v>65724.600000000006</v>
      </c>
      <c r="C1113">
        <v>65673.3</v>
      </c>
      <c r="D1113">
        <v>65672.5</v>
      </c>
      <c r="E1113">
        <v>65596.800000000003</v>
      </c>
      <c r="F1113">
        <v>3137.04</v>
      </c>
      <c r="G1113">
        <v>2950.31</v>
      </c>
      <c r="H1113">
        <v>453.56200000000001</v>
      </c>
      <c r="I1113">
        <v>528.79300000000001</v>
      </c>
      <c r="J1113">
        <v>1905.35</v>
      </c>
      <c r="K1113">
        <v>59446.400000000001</v>
      </c>
      <c r="L1113">
        <v>0.28469</v>
      </c>
      <c r="M1113">
        <v>0.70646100000000001</v>
      </c>
      <c r="N1113">
        <v>171025</v>
      </c>
      <c r="O1113" t="s">
        <v>42</v>
      </c>
    </row>
    <row r="1114" spans="1:25" x14ac:dyDescent="0.25">
      <c r="A1114" t="s">
        <v>41</v>
      </c>
      <c r="B1114">
        <v>65725.2</v>
      </c>
      <c r="C1114">
        <v>65673.899999999994</v>
      </c>
      <c r="D1114">
        <v>65673.100000000006</v>
      </c>
      <c r="E1114">
        <v>65597.399999999994</v>
      </c>
      <c r="F1114">
        <v>3140.82</v>
      </c>
      <c r="G1114">
        <v>2945.96</v>
      </c>
      <c r="H1114">
        <v>452.91800000000001</v>
      </c>
      <c r="I1114">
        <v>528.01599999999996</v>
      </c>
      <c r="J1114">
        <v>1902.58</v>
      </c>
      <c r="K1114">
        <v>59447.5</v>
      </c>
      <c r="L1114">
        <v>0.28936499999999998</v>
      </c>
      <c r="M1114">
        <v>0.70653100000000002</v>
      </c>
      <c r="N1114">
        <v>171115</v>
      </c>
      <c r="O1114" t="s">
        <v>42</v>
      </c>
    </row>
    <row r="1115" spans="1:25" x14ac:dyDescent="0.25">
      <c r="A1115" t="s">
        <v>41</v>
      </c>
      <c r="B1115">
        <v>65716.3</v>
      </c>
      <c r="C1115">
        <v>65665.100000000006</v>
      </c>
      <c r="D1115">
        <v>65664.3</v>
      </c>
      <c r="E1115">
        <v>65588.600000000006</v>
      </c>
      <c r="F1115">
        <v>3133.49</v>
      </c>
      <c r="G1115">
        <v>2955.54</v>
      </c>
      <c r="H1115">
        <v>453.99299999999999</v>
      </c>
      <c r="I1115">
        <v>529.14400000000001</v>
      </c>
      <c r="J1115">
        <v>1909.91</v>
      </c>
      <c r="K1115">
        <v>59436.4</v>
      </c>
      <c r="L1115">
        <v>0.28441499999999997</v>
      </c>
      <c r="M1115">
        <v>0.72784099999999996</v>
      </c>
      <c r="N1115">
        <v>170978</v>
      </c>
      <c r="O1115" t="s">
        <v>42</v>
      </c>
    </row>
    <row r="1116" spans="1:25" x14ac:dyDescent="0.25">
      <c r="A1116" t="s">
        <v>41</v>
      </c>
      <c r="B1116">
        <v>65733.2</v>
      </c>
      <c r="C1116">
        <v>65682.2</v>
      </c>
      <c r="D1116">
        <v>65681.399999999994</v>
      </c>
      <c r="E1116">
        <v>65605.600000000006</v>
      </c>
      <c r="F1116">
        <v>3140.36</v>
      </c>
      <c r="G1116">
        <v>2945.12</v>
      </c>
      <c r="H1116">
        <v>452.71100000000001</v>
      </c>
      <c r="I1116">
        <v>527.88900000000001</v>
      </c>
      <c r="J1116">
        <v>1901.95</v>
      </c>
      <c r="K1116">
        <v>59457</v>
      </c>
      <c r="L1116">
        <v>0.28307900000000003</v>
      </c>
      <c r="M1116">
        <v>0.70649099999999998</v>
      </c>
      <c r="N1116">
        <v>171149</v>
      </c>
      <c r="O1116" t="s">
        <v>42</v>
      </c>
    </row>
    <row r="1117" spans="1:25" x14ac:dyDescent="0.25">
      <c r="A1117" t="s">
        <v>41</v>
      </c>
      <c r="B1117">
        <v>65735.8</v>
      </c>
      <c r="C1117">
        <v>65684.7</v>
      </c>
      <c r="D1117">
        <v>65683.8</v>
      </c>
      <c r="E1117">
        <v>65608</v>
      </c>
      <c r="F1117">
        <v>3145.29</v>
      </c>
      <c r="G1117">
        <v>2952.29</v>
      </c>
      <c r="H1117">
        <v>454.11099999999999</v>
      </c>
      <c r="I1117">
        <v>529.31399999999996</v>
      </c>
      <c r="J1117">
        <v>1906.26</v>
      </c>
      <c r="K1117">
        <v>59447.3</v>
      </c>
      <c r="L1117">
        <v>0.28436699999999998</v>
      </c>
      <c r="M1117">
        <v>0.70652700000000002</v>
      </c>
      <c r="N1117">
        <v>170949</v>
      </c>
      <c r="O1117" t="s">
        <v>42</v>
      </c>
    </row>
    <row r="1118" spans="1:25" x14ac:dyDescent="0.25">
      <c r="A1118" t="s">
        <v>41</v>
      </c>
      <c r="B1118">
        <v>65750.7</v>
      </c>
      <c r="C1118">
        <v>65699.5</v>
      </c>
      <c r="D1118">
        <v>65698.899999999994</v>
      </c>
      <c r="E1118">
        <v>65623</v>
      </c>
      <c r="F1118">
        <v>3148.39</v>
      </c>
      <c r="G1118">
        <v>2949.06</v>
      </c>
      <c r="H1118">
        <v>453.42700000000002</v>
      </c>
      <c r="I1118">
        <v>528.71699999999998</v>
      </c>
      <c r="J1118">
        <v>1904.46</v>
      </c>
      <c r="K1118">
        <v>59462.400000000001</v>
      </c>
      <c r="L1118">
        <v>0.28326099999999999</v>
      </c>
      <c r="M1118">
        <v>0.74547200000000002</v>
      </c>
      <c r="N1118">
        <v>171050</v>
      </c>
      <c r="O1118" t="s">
        <v>42</v>
      </c>
    </row>
    <row r="1119" spans="1:25" x14ac:dyDescent="0.25">
      <c r="A1119" t="s">
        <v>41</v>
      </c>
      <c r="B1119">
        <v>65742.5</v>
      </c>
      <c r="C1119">
        <v>65691.5</v>
      </c>
      <c r="D1119">
        <v>65690.7</v>
      </c>
      <c r="E1119">
        <v>65614.899999999994</v>
      </c>
      <c r="F1119">
        <v>3142.94</v>
      </c>
      <c r="G1119">
        <v>2948.46</v>
      </c>
      <c r="H1119">
        <v>453.12</v>
      </c>
      <c r="I1119">
        <v>528.65300000000002</v>
      </c>
      <c r="J1119">
        <v>1904.21</v>
      </c>
      <c r="K1119">
        <v>59460.4</v>
      </c>
      <c r="L1119">
        <v>0.28402300000000003</v>
      </c>
      <c r="M1119">
        <v>0.71455999999999997</v>
      </c>
      <c r="N1119">
        <v>171082</v>
      </c>
      <c r="O1119" t="s">
        <v>42</v>
      </c>
      <c r="R1119" t="s">
        <v>69</v>
      </c>
      <c r="U1119" t="s">
        <v>68</v>
      </c>
      <c r="X1119" t="s">
        <v>66</v>
      </c>
    </row>
    <row r="1120" spans="1:25" x14ac:dyDescent="0.25">
      <c r="A1120" t="s">
        <v>41</v>
      </c>
      <c r="B1120">
        <v>65755.8</v>
      </c>
      <c r="C1120">
        <v>65704.600000000006</v>
      </c>
      <c r="D1120">
        <v>65703.8</v>
      </c>
      <c r="E1120">
        <v>65628</v>
      </c>
      <c r="F1120">
        <v>3141.5</v>
      </c>
      <c r="G1120">
        <v>2948.02</v>
      </c>
      <c r="H1120">
        <v>453.4</v>
      </c>
      <c r="I1120">
        <v>528.96</v>
      </c>
      <c r="J1120">
        <v>1903.14</v>
      </c>
      <c r="K1120">
        <v>59475.4</v>
      </c>
      <c r="L1120">
        <v>0.28759200000000001</v>
      </c>
      <c r="M1120">
        <v>0.727464</v>
      </c>
      <c r="N1120">
        <v>171025</v>
      </c>
      <c r="O1120" t="s">
        <v>42</v>
      </c>
      <c r="R1120">
        <f>AVERAGE(B1071:B1120)</f>
        <v>65747.364000000001</v>
      </c>
      <c r="S1120">
        <f>AVERAGE(C1071:C1120)</f>
        <v>65696.18200000003</v>
      </c>
      <c r="U1120">
        <f>_xlfn.VAR.P(B1071:B1120)</f>
        <v>256.06470399998341</v>
      </c>
      <c r="V1120">
        <f>_xlfn.VAR.P(C1071:C1120)</f>
        <v>255.94627599998836</v>
      </c>
      <c r="X1120">
        <f>1.96*SQRT(U1120)/50</f>
        <v>0.62727925739221968</v>
      </c>
      <c r="Y1120">
        <f>1.96*SQRT(V1120)/50</f>
        <v>0.62713418464681236</v>
      </c>
    </row>
    <row r="1121" spans="1:14" x14ac:dyDescent="0.25">
      <c r="A1121" t="s">
        <v>43</v>
      </c>
      <c r="B1121">
        <v>3287380.9075560002</v>
      </c>
      <c r="C1121" t="s">
        <v>36</v>
      </c>
    </row>
    <row r="1122" spans="1:14" x14ac:dyDescent="0.25">
      <c r="A1122" t="s">
        <v>44</v>
      </c>
      <c r="B1122">
        <v>67763.100000000006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0.28308699999999998</v>
      </c>
      <c r="L1122">
        <v>0.72776099999999999</v>
      </c>
      <c r="M1122">
        <v>173501</v>
      </c>
      <c r="N1122" t="s">
        <v>42</v>
      </c>
    </row>
    <row r="1123" spans="1:14" x14ac:dyDescent="0.25">
      <c r="A1123" t="s">
        <v>44</v>
      </c>
      <c r="B1123">
        <v>67741.3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0.283078</v>
      </c>
      <c r="L1123">
        <v>0.70651900000000001</v>
      </c>
      <c r="M1123">
        <v>173491</v>
      </c>
      <c r="N1123" t="s">
        <v>42</v>
      </c>
    </row>
    <row r="1124" spans="1:14" x14ac:dyDescent="0.25">
      <c r="A1124" t="s">
        <v>44</v>
      </c>
      <c r="B1124">
        <v>67747.600000000006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0.28339700000000001</v>
      </c>
      <c r="L1124">
        <v>0.727765</v>
      </c>
      <c r="M1124">
        <v>173453</v>
      </c>
      <c r="N1124" t="s">
        <v>42</v>
      </c>
    </row>
    <row r="1125" spans="1:14" x14ac:dyDescent="0.25">
      <c r="A1125" t="s">
        <v>44</v>
      </c>
      <c r="B1125">
        <v>67744.7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0.28308800000000001</v>
      </c>
      <c r="L1125">
        <v>0.70652099999999995</v>
      </c>
      <c r="M1125">
        <v>173574</v>
      </c>
      <c r="N1125" t="s">
        <v>42</v>
      </c>
    </row>
    <row r="1126" spans="1:14" x14ac:dyDescent="0.25">
      <c r="A1126" t="s">
        <v>44</v>
      </c>
      <c r="B1126">
        <v>67753.2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0.283136</v>
      </c>
      <c r="L1126">
        <v>0.70652899999999996</v>
      </c>
      <c r="M1126">
        <v>173517</v>
      </c>
      <c r="N1126" t="s">
        <v>42</v>
      </c>
    </row>
    <row r="1127" spans="1:14" x14ac:dyDescent="0.25">
      <c r="A1127" t="s">
        <v>44</v>
      </c>
      <c r="B1127">
        <v>67749.600000000006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0.28353400000000001</v>
      </c>
      <c r="L1127">
        <v>0.70651200000000003</v>
      </c>
      <c r="M1127">
        <v>173598</v>
      </c>
      <c r="N1127" t="s">
        <v>42</v>
      </c>
    </row>
    <row r="1128" spans="1:14" x14ac:dyDescent="0.25">
      <c r="A1128" t="s">
        <v>44</v>
      </c>
      <c r="B1128">
        <v>67758.8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0.286111</v>
      </c>
      <c r="L1128">
        <v>0.706345</v>
      </c>
      <c r="M1128">
        <v>173478</v>
      </c>
      <c r="N1128" t="s">
        <v>42</v>
      </c>
    </row>
    <row r="1129" spans="1:14" x14ac:dyDescent="0.25">
      <c r="A1129" t="s">
        <v>44</v>
      </c>
      <c r="B1129">
        <v>67761.3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0.28419800000000001</v>
      </c>
      <c r="L1129">
        <v>0.723495</v>
      </c>
      <c r="M1129">
        <v>173554</v>
      </c>
      <c r="N1129" t="s">
        <v>42</v>
      </c>
    </row>
    <row r="1130" spans="1:14" x14ac:dyDescent="0.25">
      <c r="A1130" t="s">
        <v>44</v>
      </c>
      <c r="B1130">
        <v>67757.2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0.283194</v>
      </c>
      <c r="L1130">
        <v>0.72237499999999999</v>
      </c>
      <c r="M1130">
        <v>173522</v>
      </c>
      <c r="N1130" t="s">
        <v>42</v>
      </c>
    </row>
    <row r="1131" spans="1:14" x14ac:dyDescent="0.25">
      <c r="A1131" t="s">
        <v>44</v>
      </c>
      <c r="B1131">
        <v>67754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0.28312199999999998</v>
      </c>
      <c r="L1131">
        <v>0.72341800000000001</v>
      </c>
      <c r="M1131">
        <v>173512</v>
      </c>
      <c r="N1131" t="s">
        <v>42</v>
      </c>
    </row>
    <row r="1132" spans="1:14" x14ac:dyDescent="0.25">
      <c r="A1132" t="s">
        <v>44</v>
      </c>
      <c r="B1132">
        <v>67779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0.28336800000000001</v>
      </c>
      <c r="L1132">
        <v>0.706403</v>
      </c>
      <c r="M1132">
        <v>173286</v>
      </c>
      <c r="N1132" t="s">
        <v>42</v>
      </c>
    </row>
    <row r="1133" spans="1:14" x14ac:dyDescent="0.25">
      <c r="A1133" t="s">
        <v>44</v>
      </c>
      <c r="B1133">
        <v>67790.8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0.28315800000000002</v>
      </c>
      <c r="L1133">
        <v>0.72691300000000003</v>
      </c>
      <c r="M1133">
        <v>173548</v>
      </c>
      <c r="N1133" t="s">
        <v>42</v>
      </c>
    </row>
    <row r="1134" spans="1:14" x14ac:dyDescent="0.25">
      <c r="A1134" t="s">
        <v>44</v>
      </c>
      <c r="B1134">
        <v>67798.100000000006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0.260654</v>
      </c>
      <c r="L1134">
        <v>0.70651399999999998</v>
      </c>
      <c r="M1134">
        <v>173519</v>
      </c>
      <c r="N1134" t="s">
        <v>42</v>
      </c>
    </row>
    <row r="1135" spans="1:14" x14ac:dyDescent="0.25">
      <c r="A1135" t="s">
        <v>44</v>
      </c>
      <c r="B1135">
        <v>67783.899999999994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0.283501</v>
      </c>
      <c r="L1135">
        <v>0.70866700000000005</v>
      </c>
      <c r="M1135">
        <v>173342</v>
      </c>
      <c r="N1135" t="s">
        <v>42</v>
      </c>
    </row>
    <row r="1136" spans="1:14" x14ac:dyDescent="0.25">
      <c r="A1136" t="s">
        <v>44</v>
      </c>
      <c r="B1136">
        <v>67776.7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0.28310099999999999</v>
      </c>
      <c r="L1136">
        <v>0.70918800000000004</v>
      </c>
      <c r="M1136">
        <v>173624</v>
      </c>
      <c r="N1136" t="s">
        <v>42</v>
      </c>
    </row>
    <row r="1137" spans="1:14" x14ac:dyDescent="0.25">
      <c r="A1137" t="s">
        <v>44</v>
      </c>
      <c r="B1137">
        <v>67781.100000000006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0.28319299999999997</v>
      </c>
      <c r="L1137">
        <v>0.70653200000000005</v>
      </c>
      <c r="M1137">
        <v>173415</v>
      </c>
      <c r="N1137" t="s">
        <v>42</v>
      </c>
    </row>
    <row r="1138" spans="1:14" x14ac:dyDescent="0.25">
      <c r="A1138" t="s">
        <v>44</v>
      </c>
      <c r="B1138">
        <v>67743.899999999994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0.28434399999999999</v>
      </c>
      <c r="L1138">
        <v>0.72461699999999996</v>
      </c>
      <c r="M1138">
        <v>173490</v>
      </c>
      <c r="N1138" t="s">
        <v>42</v>
      </c>
    </row>
    <row r="1139" spans="1:14" x14ac:dyDescent="0.25">
      <c r="A1139" t="s">
        <v>44</v>
      </c>
      <c r="B1139">
        <v>67765.100000000006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0.28338099999999999</v>
      </c>
      <c r="L1139">
        <v>0.70649700000000004</v>
      </c>
      <c r="M1139">
        <v>173550</v>
      </c>
      <c r="N1139" t="s">
        <v>42</v>
      </c>
    </row>
    <row r="1140" spans="1:14" x14ac:dyDescent="0.25">
      <c r="A1140" t="s">
        <v>44</v>
      </c>
      <c r="B1140">
        <v>67757.5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0.28345500000000001</v>
      </c>
      <c r="L1140">
        <v>0.72755400000000003</v>
      </c>
      <c r="M1140">
        <v>173495</v>
      </c>
      <c r="N1140" t="s">
        <v>42</v>
      </c>
    </row>
    <row r="1141" spans="1:14" x14ac:dyDescent="0.25">
      <c r="A1141" t="s">
        <v>44</v>
      </c>
      <c r="B1141">
        <v>67773.7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0.28551500000000002</v>
      </c>
      <c r="L1141">
        <v>0.70651900000000001</v>
      </c>
      <c r="M1141">
        <v>173490</v>
      </c>
      <c r="N1141" t="s">
        <v>42</v>
      </c>
    </row>
    <row r="1142" spans="1:14" x14ac:dyDescent="0.25">
      <c r="A1142" t="s">
        <v>44</v>
      </c>
      <c r="B1142">
        <v>67768.3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0.29159200000000002</v>
      </c>
      <c r="L1142">
        <v>0.70653200000000005</v>
      </c>
      <c r="M1142">
        <v>173347</v>
      </c>
      <c r="N1142" t="s">
        <v>42</v>
      </c>
    </row>
    <row r="1143" spans="1:14" x14ac:dyDescent="0.25">
      <c r="A1143" t="s">
        <v>44</v>
      </c>
      <c r="B1143">
        <v>67817.2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0.283188</v>
      </c>
      <c r="L1143">
        <v>0.70653200000000005</v>
      </c>
      <c r="M1143">
        <v>172855</v>
      </c>
      <c r="N1143" t="s">
        <v>42</v>
      </c>
    </row>
    <row r="1144" spans="1:14" x14ac:dyDescent="0.25">
      <c r="A1144" t="s">
        <v>44</v>
      </c>
      <c r="B1144">
        <v>67747.399999999994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0.283169</v>
      </c>
      <c r="L1144">
        <v>0.72555400000000003</v>
      </c>
      <c r="M1144">
        <v>173514</v>
      </c>
      <c r="N1144" t="s">
        <v>42</v>
      </c>
    </row>
    <row r="1145" spans="1:14" x14ac:dyDescent="0.25">
      <c r="A1145" t="s">
        <v>44</v>
      </c>
      <c r="B1145">
        <v>67782.7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0.28410200000000002</v>
      </c>
      <c r="L1145">
        <v>0.70653200000000005</v>
      </c>
      <c r="M1145">
        <v>173476</v>
      </c>
      <c r="N1145" t="s">
        <v>42</v>
      </c>
    </row>
    <row r="1146" spans="1:14" x14ac:dyDescent="0.25">
      <c r="A1146" t="s">
        <v>44</v>
      </c>
      <c r="B1146">
        <v>67780.2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0.28332800000000002</v>
      </c>
      <c r="L1146">
        <v>0.726715</v>
      </c>
      <c r="M1146">
        <v>173423</v>
      </c>
      <c r="N1146" t="s">
        <v>42</v>
      </c>
    </row>
    <row r="1147" spans="1:14" x14ac:dyDescent="0.25">
      <c r="A1147" t="s">
        <v>44</v>
      </c>
      <c r="B1147">
        <v>67767.7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0.28314099999999998</v>
      </c>
      <c r="L1147">
        <v>0.72182000000000002</v>
      </c>
      <c r="M1147">
        <v>173482</v>
      </c>
      <c r="N1147" t="s">
        <v>42</v>
      </c>
    </row>
    <row r="1148" spans="1:14" x14ac:dyDescent="0.25">
      <c r="A1148" t="s">
        <v>44</v>
      </c>
      <c r="B1148">
        <v>67770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0.28342200000000001</v>
      </c>
      <c r="L1148">
        <v>0.706507</v>
      </c>
      <c r="M1148">
        <v>173483</v>
      </c>
      <c r="N1148" t="s">
        <v>42</v>
      </c>
    </row>
    <row r="1149" spans="1:14" x14ac:dyDescent="0.25">
      <c r="A1149" t="s">
        <v>44</v>
      </c>
      <c r="B1149">
        <v>67779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0.283862</v>
      </c>
      <c r="L1149">
        <v>0.70626599999999995</v>
      </c>
      <c r="M1149">
        <v>173388</v>
      </c>
      <c r="N1149" t="s">
        <v>42</v>
      </c>
    </row>
    <row r="1150" spans="1:14" x14ac:dyDescent="0.25">
      <c r="A1150" t="s">
        <v>44</v>
      </c>
      <c r="B1150">
        <v>67759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0.283779</v>
      </c>
      <c r="L1150">
        <v>0.72481200000000001</v>
      </c>
      <c r="M1150">
        <v>173615</v>
      </c>
      <c r="N1150" t="s">
        <v>42</v>
      </c>
    </row>
    <row r="1151" spans="1:14" x14ac:dyDescent="0.25">
      <c r="A1151" t="s">
        <v>44</v>
      </c>
      <c r="B1151">
        <v>67766.5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0.28391100000000002</v>
      </c>
      <c r="L1151">
        <v>0.70648999999999995</v>
      </c>
      <c r="M1151">
        <v>173513</v>
      </c>
      <c r="N1151" t="s">
        <v>42</v>
      </c>
    </row>
    <row r="1152" spans="1:14" x14ac:dyDescent="0.25">
      <c r="A1152" t="s">
        <v>44</v>
      </c>
      <c r="B1152">
        <v>67758.7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0.28313700000000003</v>
      </c>
      <c r="L1152">
        <v>0.70648299999999997</v>
      </c>
      <c r="M1152">
        <v>173478</v>
      </c>
      <c r="N1152" t="s">
        <v>42</v>
      </c>
    </row>
    <row r="1153" spans="1:14" x14ac:dyDescent="0.25">
      <c r="A1153" t="s">
        <v>44</v>
      </c>
      <c r="B1153">
        <v>67757.100000000006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0.28372999999999998</v>
      </c>
      <c r="L1153">
        <v>0.72452799999999995</v>
      </c>
      <c r="M1153">
        <v>173556</v>
      </c>
      <c r="N1153" t="s">
        <v>42</v>
      </c>
    </row>
    <row r="1154" spans="1:14" x14ac:dyDescent="0.25">
      <c r="A1154" t="s">
        <v>44</v>
      </c>
      <c r="B1154">
        <v>67798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0.28914000000000001</v>
      </c>
      <c r="L1154">
        <v>0.72786600000000001</v>
      </c>
      <c r="M1154">
        <v>173380</v>
      </c>
      <c r="N1154" t="s">
        <v>42</v>
      </c>
    </row>
    <row r="1155" spans="1:14" x14ac:dyDescent="0.25">
      <c r="A1155" t="s">
        <v>44</v>
      </c>
      <c r="B1155">
        <v>67779.399999999994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0.28451900000000002</v>
      </c>
      <c r="L1155">
        <v>0.70652599999999999</v>
      </c>
      <c r="M1155">
        <v>173579</v>
      </c>
      <c r="N1155" t="s">
        <v>42</v>
      </c>
    </row>
    <row r="1156" spans="1:14" x14ac:dyDescent="0.25">
      <c r="A1156" t="s">
        <v>44</v>
      </c>
      <c r="B1156">
        <v>67786.3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0.28808400000000001</v>
      </c>
      <c r="L1156">
        <v>0.71483300000000005</v>
      </c>
      <c r="M1156">
        <v>173543</v>
      </c>
      <c r="N1156" t="s">
        <v>42</v>
      </c>
    </row>
    <row r="1157" spans="1:14" x14ac:dyDescent="0.25">
      <c r="A1157" t="s">
        <v>44</v>
      </c>
      <c r="B1157">
        <v>67783.7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0.28327599999999997</v>
      </c>
      <c r="L1157">
        <v>0.72371099999999999</v>
      </c>
      <c r="M1157">
        <v>173480</v>
      </c>
      <c r="N1157" t="s">
        <v>42</v>
      </c>
    </row>
    <row r="1158" spans="1:14" x14ac:dyDescent="0.25">
      <c r="A1158" t="s">
        <v>44</v>
      </c>
      <c r="B1158">
        <v>67757.8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0.28722900000000001</v>
      </c>
      <c r="L1158">
        <v>0.72179499999999996</v>
      </c>
      <c r="M1158">
        <v>173522</v>
      </c>
      <c r="N1158" t="s">
        <v>42</v>
      </c>
    </row>
    <row r="1159" spans="1:14" x14ac:dyDescent="0.25">
      <c r="A1159" t="s">
        <v>44</v>
      </c>
      <c r="B1159">
        <v>67789.899999999994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0.28372999999999998</v>
      </c>
      <c r="L1159">
        <v>0.70653200000000005</v>
      </c>
      <c r="M1159">
        <v>173468</v>
      </c>
      <c r="N1159" t="s">
        <v>42</v>
      </c>
    </row>
    <row r="1160" spans="1:14" x14ac:dyDescent="0.25">
      <c r="A1160" t="s">
        <v>44</v>
      </c>
      <c r="B1160">
        <v>67799.399999999994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0.28313199999999999</v>
      </c>
      <c r="L1160">
        <v>0.70890699999999995</v>
      </c>
      <c r="M1160">
        <v>173561</v>
      </c>
      <c r="N1160" t="s">
        <v>42</v>
      </c>
    </row>
    <row r="1161" spans="1:14" x14ac:dyDescent="0.25">
      <c r="A1161" t="s">
        <v>44</v>
      </c>
      <c r="B1161">
        <v>67804.399999999994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0.28312300000000001</v>
      </c>
      <c r="L1161">
        <v>0.70653200000000005</v>
      </c>
      <c r="M1161">
        <v>173403</v>
      </c>
      <c r="N1161" t="s">
        <v>42</v>
      </c>
    </row>
    <row r="1162" spans="1:14" x14ac:dyDescent="0.25">
      <c r="A1162" t="s">
        <v>44</v>
      </c>
      <c r="B1162">
        <v>67774.100000000006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0.284277</v>
      </c>
      <c r="L1162">
        <v>0.72788299999999995</v>
      </c>
      <c r="M1162">
        <v>173526</v>
      </c>
      <c r="N1162" t="s">
        <v>42</v>
      </c>
    </row>
    <row r="1163" spans="1:14" x14ac:dyDescent="0.25">
      <c r="A1163" t="s">
        <v>44</v>
      </c>
      <c r="B1163">
        <v>67813.899999999994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0.26512400000000003</v>
      </c>
      <c r="L1163">
        <v>0.70652099999999995</v>
      </c>
      <c r="M1163">
        <v>173565</v>
      </c>
      <c r="N1163" t="s">
        <v>42</v>
      </c>
    </row>
    <row r="1164" spans="1:14" x14ac:dyDescent="0.25">
      <c r="A1164" t="s">
        <v>44</v>
      </c>
      <c r="B1164">
        <v>67806.7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0.28399999999999997</v>
      </c>
      <c r="L1164">
        <v>0.70652999999999999</v>
      </c>
      <c r="M1164">
        <v>173522</v>
      </c>
      <c r="N1164" t="s">
        <v>42</v>
      </c>
    </row>
    <row r="1165" spans="1:14" x14ac:dyDescent="0.25">
      <c r="A1165" t="s">
        <v>44</v>
      </c>
      <c r="B1165">
        <v>67822.399999999994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0.28389500000000001</v>
      </c>
      <c r="L1165">
        <v>0.70652899999999996</v>
      </c>
      <c r="M1165">
        <v>173006</v>
      </c>
      <c r="N1165" t="s">
        <v>42</v>
      </c>
    </row>
    <row r="1166" spans="1:14" x14ac:dyDescent="0.25">
      <c r="A1166" t="s">
        <v>44</v>
      </c>
      <c r="B1166">
        <v>67802.3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0.28309299999999998</v>
      </c>
      <c r="L1166">
        <v>0.70652000000000004</v>
      </c>
      <c r="M1166">
        <v>173501</v>
      </c>
      <c r="N1166" t="s">
        <v>42</v>
      </c>
    </row>
    <row r="1167" spans="1:14" x14ac:dyDescent="0.25">
      <c r="A1167" t="s">
        <v>44</v>
      </c>
      <c r="B1167">
        <v>67785.5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0.28330100000000003</v>
      </c>
      <c r="L1167">
        <v>0.70651399999999998</v>
      </c>
      <c r="M1167">
        <v>173541</v>
      </c>
      <c r="N1167" t="s">
        <v>42</v>
      </c>
    </row>
    <row r="1168" spans="1:14" x14ac:dyDescent="0.25">
      <c r="A1168" t="s">
        <v>44</v>
      </c>
      <c r="B1168">
        <v>67791.8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0.28311799999999998</v>
      </c>
      <c r="L1168">
        <v>0.70636699999999997</v>
      </c>
      <c r="M1168">
        <v>173468</v>
      </c>
      <c r="N1168" t="s">
        <v>42</v>
      </c>
    </row>
    <row r="1169" spans="1:25" x14ac:dyDescent="0.25">
      <c r="A1169" t="s">
        <v>44</v>
      </c>
      <c r="B1169">
        <v>67769.3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0.27212399999999998</v>
      </c>
      <c r="L1169">
        <v>0.70643699999999998</v>
      </c>
      <c r="M1169">
        <v>173368</v>
      </c>
      <c r="N1169" t="s">
        <v>42</v>
      </c>
    </row>
    <row r="1170" spans="1:25" x14ac:dyDescent="0.25">
      <c r="A1170" t="s">
        <v>44</v>
      </c>
      <c r="B1170">
        <v>67799.600000000006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0.29492600000000002</v>
      </c>
      <c r="L1170">
        <v>0.70651200000000003</v>
      </c>
      <c r="M1170">
        <v>173575</v>
      </c>
      <c r="N1170" t="s">
        <v>42</v>
      </c>
    </row>
    <row r="1171" spans="1:25" x14ac:dyDescent="0.25">
      <c r="A1171" t="s">
        <v>44</v>
      </c>
      <c r="B1171">
        <v>67806.2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0.28364299999999998</v>
      </c>
      <c r="L1171">
        <v>0.70653200000000005</v>
      </c>
      <c r="M1171">
        <v>173557</v>
      </c>
      <c r="N1171" t="s">
        <v>42</v>
      </c>
    </row>
    <row r="1172" spans="1:25" x14ac:dyDescent="0.25">
      <c r="A1172" t="s">
        <v>44</v>
      </c>
      <c r="B1172">
        <v>67788.600000000006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0.28535500000000003</v>
      </c>
      <c r="L1172">
        <v>0.70653200000000005</v>
      </c>
      <c r="M1172">
        <v>173566</v>
      </c>
      <c r="N1172" t="s">
        <v>42</v>
      </c>
    </row>
    <row r="1173" spans="1:25" x14ac:dyDescent="0.25">
      <c r="A1173" t="s">
        <v>44</v>
      </c>
      <c r="B1173">
        <v>67775.7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0.28324700000000003</v>
      </c>
      <c r="L1173">
        <v>0.70648599999999995</v>
      </c>
      <c r="M1173">
        <v>173535</v>
      </c>
      <c r="N1173" t="s">
        <v>42</v>
      </c>
    </row>
    <row r="1174" spans="1:25" x14ac:dyDescent="0.25">
      <c r="A1174" t="s">
        <v>44</v>
      </c>
      <c r="B1174">
        <v>67770.399999999994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0.28357500000000002</v>
      </c>
      <c r="L1174">
        <v>0.706511</v>
      </c>
      <c r="M1174">
        <v>173524</v>
      </c>
      <c r="N1174" t="s">
        <v>42</v>
      </c>
    </row>
    <row r="1175" spans="1:25" x14ac:dyDescent="0.25">
      <c r="A1175" t="s">
        <v>44</v>
      </c>
      <c r="B1175">
        <v>67810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0.262845</v>
      </c>
      <c r="L1175">
        <v>0.70643999999999996</v>
      </c>
      <c r="M1175">
        <v>173378</v>
      </c>
      <c r="N1175" t="s">
        <v>42</v>
      </c>
      <c r="R1175" t="s">
        <v>69</v>
      </c>
      <c r="U1175" t="s">
        <v>68</v>
      </c>
      <c r="X1175" t="s">
        <v>66</v>
      </c>
    </row>
    <row r="1176" spans="1:25" x14ac:dyDescent="0.25">
      <c r="A1176" t="s">
        <v>44</v>
      </c>
      <c r="B1176">
        <v>67772.399999999994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0.28307900000000003</v>
      </c>
      <c r="L1176">
        <v>0.71984599999999999</v>
      </c>
      <c r="M1176">
        <v>173489</v>
      </c>
      <c r="N1176" t="s">
        <v>42</v>
      </c>
      <c r="R1176">
        <f>AVERAGE(B1127:B1176)</f>
        <v>67779.445999999982</v>
      </c>
      <c r="S1176">
        <f>AVERAGE(C1127:C1176)</f>
        <v>0</v>
      </c>
      <c r="U1176">
        <f>_xlfn.VAR.P(B1127:B1176)</f>
        <v>370.4236839999752</v>
      </c>
      <c r="V1176">
        <f>_xlfn.VAR.P(C1127:C1176)</f>
        <v>0</v>
      </c>
      <c r="X1176">
        <f>1.96*SQRT(U1176)/50</f>
        <v>0.75445864683342434</v>
      </c>
      <c r="Y1176">
        <f>1.96*SQRT(V1176)/50</f>
        <v>0</v>
      </c>
    </row>
    <row r="1177" spans="1:25" x14ac:dyDescent="0.25">
      <c r="A1177" t="s">
        <v>45</v>
      </c>
      <c r="B1177">
        <v>3388985.6332720001</v>
      </c>
      <c r="C1177" t="s">
        <v>36</v>
      </c>
    </row>
    <row r="1178" spans="1:25" x14ac:dyDescent="0.25">
      <c r="A1178" t="s">
        <v>46</v>
      </c>
      <c r="B1178">
        <v>67452.100000000006</v>
      </c>
      <c r="C1178">
        <v>67449.899999999994</v>
      </c>
      <c r="D1178">
        <v>67449.3</v>
      </c>
      <c r="E1178">
        <v>67376.800000000003</v>
      </c>
      <c r="F1178">
        <v>4148.6000000000004</v>
      </c>
      <c r="G1178">
        <v>0</v>
      </c>
      <c r="H1178">
        <v>1431.12</v>
      </c>
      <c r="I1178">
        <v>0</v>
      </c>
      <c r="J1178">
        <v>0.28376699999999999</v>
      </c>
      <c r="K1178">
        <v>0.72632399999999997</v>
      </c>
      <c r="L1178">
        <v>0</v>
      </c>
      <c r="M1178" t="s">
        <v>42</v>
      </c>
    </row>
    <row r="1179" spans="1:25" x14ac:dyDescent="0.25">
      <c r="A1179" t="s">
        <v>46</v>
      </c>
      <c r="B1179">
        <v>67430.7</v>
      </c>
      <c r="C1179">
        <v>67428.5</v>
      </c>
      <c r="D1179">
        <v>67428</v>
      </c>
      <c r="E1179">
        <v>67355.7</v>
      </c>
      <c r="F1179">
        <v>4148.82</v>
      </c>
      <c r="G1179">
        <v>0</v>
      </c>
      <c r="H1179">
        <v>1430.98</v>
      </c>
      <c r="I1179">
        <v>0</v>
      </c>
      <c r="J1179">
        <v>0.283078</v>
      </c>
      <c r="K1179">
        <v>0.71845099999999995</v>
      </c>
      <c r="L1179">
        <v>0</v>
      </c>
      <c r="M1179" t="s">
        <v>42</v>
      </c>
    </row>
    <row r="1180" spans="1:25" x14ac:dyDescent="0.25">
      <c r="A1180" t="s">
        <v>46</v>
      </c>
      <c r="B1180">
        <v>67412</v>
      </c>
      <c r="C1180">
        <v>67409.7</v>
      </c>
      <c r="D1180">
        <v>67409.2</v>
      </c>
      <c r="E1180">
        <v>67336.800000000003</v>
      </c>
      <c r="F1180">
        <v>4150.8100000000004</v>
      </c>
      <c r="G1180">
        <v>0</v>
      </c>
      <c r="H1180">
        <v>1431.23</v>
      </c>
      <c r="I1180">
        <v>0</v>
      </c>
      <c r="J1180">
        <v>0.28308100000000003</v>
      </c>
      <c r="K1180">
        <v>0.70652400000000004</v>
      </c>
      <c r="L1180">
        <v>0</v>
      </c>
      <c r="M1180" t="s">
        <v>42</v>
      </c>
    </row>
    <row r="1181" spans="1:25" x14ac:dyDescent="0.25">
      <c r="A1181" t="s">
        <v>46</v>
      </c>
      <c r="B1181">
        <v>67411</v>
      </c>
      <c r="C1181">
        <v>67408.800000000003</v>
      </c>
      <c r="D1181">
        <v>67408.3</v>
      </c>
      <c r="E1181">
        <v>67336.100000000006</v>
      </c>
      <c r="F1181">
        <v>4146.2</v>
      </c>
      <c r="G1181">
        <v>0</v>
      </c>
      <c r="H1181">
        <v>1430.92</v>
      </c>
      <c r="I1181">
        <v>0</v>
      </c>
      <c r="J1181">
        <v>0.28409000000000001</v>
      </c>
      <c r="K1181">
        <v>0.70618599999999998</v>
      </c>
      <c r="L1181">
        <v>0</v>
      </c>
      <c r="M1181" t="s">
        <v>42</v>
      </c>
    </row>
    <row r="1182" spans="1:25" x14ac:dyDescent="0.25">
      <c r="A1182" t="s">
        <v>46</v>
      </c>
      <c r="B1182">
        <v>67413.3</v>
      </c>
      <c r="C1182">
        <v>67411.100000000006</v>
      </c>
      <c r="D1182">
        <v>67410.600000000006</v>
      </c>
      <c r="E1182">
        <v>67338.3</v>
      </c>
      <c r="F1182">
        <v>4146.34</v>
      </c>
      <c r="G1182">
        <v>0</v>
      </c>
      <c r="H1182">
        <v>1430.87</v>
      </c>
      <c r="I1182">
        <v>0</v>
      </c>
      <c r="J1182">
        <v>0.28312700000000002</v>
      </c>
      <c r="K1182">
        <v>0.70644499999999999</v>
      </c>
      <c r="L1182">
        <v>0</v>
      </c>
      <c r="M1182" t="s">
        <v>42</v>
      </c>
    </row>
    <row r="1183" spans="1:25" x14ac:dyDescent="0.25">
      <c r="A1183" t="s">
        <v>46</v>
      </c>
      <c r="B1183">
        <v>67426.7</v>
      </c>
      <c r="C1183">
        <v>67424.5</v>
      </c>
      <c r="D1183">
        <v>67424</v>
      </c>
      <c r="E1183">
        <v>67351.600000000006</v>
      </c>
      <c r="F1183">
        <v>4147.78</v>
      </c>
      <c r="G1183">
        <v>0</v>
      </c>
      <c r="H1183">
        <v>1430.9</v>
      </c>
      <c r="I1183">
        <v>0</v>
      </c>
      <c r="J1183">
        <v>0.285356</v>
      </c>
      <c r="K1183">
        <v>0.72526299999999999</v>
      </c>
      <c r="L1183">
        <v>0</v>
      </c>
      <c r="M1183" t="s">
        <v>42</v>
      </c>
    </row>
    <row r="1184" spans="1:25" x14ac:dyDescent="0.25">
      <c r="A1184" t="s">
        <v>46</v>
      </c>
      <c r="B1184">
        <v>67436.899999999994</v>
      </c>
      <c r="C1184">
        <v>67434.600000000006</v>
      </c>
      <c r="D1184">
        <v>67434.2</v>
      </c>
      <c r="E1184">
        <v>67362</v>
      </c>
      <c r="F1184">
        <v>4147.6000000000004</v>
      </c>
      <c r="G1184">
        <v>0</v>
      </c>
      <c r="H1184">
        <v>1431.12</v>
      </c>
      <c r="I1184">
        <v>0</v>
      </c>
      <c r="J1184">
        <v>0.28476200000000002</v>
      </c>
      <c r="K1184">
        <v>0.71197100000000002</v>
      </c>
      <c r="L1184">
        <v>0</v>
      </c>
      <c r="M1184" t="s">
        <v>42</v>
      </c>
    </row>
    <row r="1185" spans="1:13" x14ac:dyDescent="0.25">
      <c r="A1185" t="s">
        <v>46</v>
      </c>
      <c r="B1185">
        <v>67430.3</v>
      </c>
      <c r="C1185">
        <v>67428</v>
      </c>
      <c r="D1185">
        <v>67427.600000000006</v>
      </c>
      <c r="E1185">
        <v>67355.399999999994</v>
      </c>
      <c r="F1185">
        <v>4151.8100000000004</v>
      </c>
      <c r="G1185">
        <v>0</v>
      </c>
      <c r="H1185">
        <v>1431.24</v>
      </c>
      <c r="I1185">
        <v>0</v>
      </c>
      <c r="J1185">
        <v>0.28416200000000003</v>
      </c>
      <c r="K1185">
        <v>0.706488</v>
      </c>
      <c r="L1185">
        <v>0</v>
      </c>
      <c r="M1185" t="s">
        <v>42</v>
      </c>
    </row>
    <row r="1186" spans="1:13" x14ac:dyDescent="0.25">
      <c r="A1186" t="s">
        <v>46</v>
      </c>
      <c r="B1186">
        <v>67435.8</v>
      </c>
      <c r="C1186">
        <v>67433.5</v>
      </c>
      <c r="D1186">
        <v>67433</v>
      </c>
      <c r="E1186">
        <v>67360.800000000003</v>
      </c>
      <c r="F1186">
        <v>4151.8100000000004</v>
      </c>
      <c r="G1186">
        <v>0</v>
      </c>
      <c r="H1186">
        <v>1431.33</v>
      </c>
      <c r="I1186">
        <v>0</v>
      </c>
      <c r="J1186">
        <v>0.28359499999999999</v>
      </c>
      <c r="K1186">
        <v>0.70653100000000002</v>
      </c>
      <c r="L1186">
        <v>0</v>
      </c>
      <c r="M1186" t="s">
        <v>42</v>
      </c>
    </row>
    <row r="1187" spans="1:13" x14ac:dyDescent="0.25">
      <c r="A1187" t="s">
        <v>46</v>
      </c>
      <c r="B1187">
        <v>67465.5</v>
      </c>
      <c r="C1187">
        <v>67463.3</v>
      </c>
      <c r="D1187">
        <v>67462.8</v>
      </c>
      <c r="E1187">
        <v>67390.600000000006</v>
      </c>
      <c r="F1187">
        <v>4151.83</v>
      </c>
      <c r="G1187">
        <v>0</v>
      </c>
      <c r="H1187">
        <v>1431.66</v>
      </c>
      <c r="I1187">
        <v>0</v>
      </c>
      <c r="J1187">
        <v>0.28308299999999997</v>
      </c>
      <c r="K1187">
        <v>0.70633000000000001</v>
      </c>
      <c r="L1187">
        <v>0</v>
      </c>
      <c r="M1187" t="s">
        <v>42</v>
      </c>
    </row>
    <row r="1188" spans="1:13" x14ac:dyDescent="0.25">
      <c r="A1188" t="s">
        <v>46</v>
      </c>
      <c r="B1188">
        <v>67450.8</v>
      </c>
      <c r="C1188">
        <v>67448.600000000006</v>
      </c>
      <c r="D1188">
        <v>67448.2</v>
      </c>
      <c r="E1188">
        <v>67376</v>
      </c>
      <c r="F1188">
        <v>4151.6499999999996</v>
      </c>
      <c r="G1188">
        <v>0</v>
      </c>
      <c r="H1188">
        <v>1431.27</v>
      </c>
      <c r="I1188">
        <v>0</v>
      </c>
      <c r="J1188">
        <v>0.283078</v>
      </c>
      <c r="K1188">
        <v>0.70652999999999999</v>
      </c>
      <c r="L1188">
        <v>0</v>
      </c>
      <c r="M1188" t="s">
        <v>42</v>
      </c>
    </row>
    <row r="1189" spans="1:13" x14ac:dyDescent="0.25">
      <c r="A1189" t="s">
        <v>46</v>
      </c>
      <c r="B1189">
        <v>67421.5</v>
      </c>
      <c r="C1189">
        <v>67419.3</v>
      </c>
      <c r="D1189">
        <v>67418.7</v>
      </c>
      <c r="E1189">
        <v>67346.399999999994</v>
      </c>
      <c r="F1189">
        <v>4149.9399999999996</v>
      </c>
      <c r="G1189">
        <v>0</v>
      </c>
      <c r="H1189">
        <v>1431.03</v>
      </c>
      <c r="I1189">
        <v>0</v>
      </c>
      <c r="J1189">
        <v>0.28340500000000002</v>
      </c>
      <c r="K1189">
        <v>0.70650800000000002</v>
      </c>
      <c r="L1189">
        <v>0</v>
      </c>
      <c r="M1189" t="s">
        <v>42</v>
      </c>
    </row>
    <row r="1190" spans="1:13" x14ac:dyDescent="0.25">
      <c r="A1190" t="s">
        <v>46</v>
      </c>
      <c r="B1190">
        <v>67419.5</v>
      </c>
      <c r="C1190">
        <v>67417.2</v>
      </c>
      <c r="D1190">
        <v>67416.600000000006</v>
      </c>
      <c r="E1190">
        <v>67344.399999999994</v>
      </c>
      <c r="F1190">
        <v>4149.93</v>
      </c>
      <c r="G1190">
        <v>0</v>
      </c>
      <c r="H1190">
        <v>1430.82</v>
      </c>
      <c r="I1190">
        <v>0</v>
      </c>
      <c r="J1190">
        <v>0.28307900000000003</v>
      </c>
      <c r="K1190">
        <v>0.70621</v>
      </c>
      <c r="L1190">
        <v>0</v>
      </c>
      <c r="M1190" t="s">
        <v>42</v>
      </c>
    </row>
    <row r="1191" spans="1:13" x14ac:dyDescent="0.25">
      <c r="A1191" t="s">
        <v>46</v>
      </c>
      <c r="B1191">
        <v>67464.600000000006</v>
      </c>
      <c r="C1191">
        <v>67462.399999999994</v>
      </c>
      <c r="D1191">
        <v>67461.8</v>
      </c>
      <c r="E1191">
        <v>67389.399999999994</v>
      </c>
      <c r="F1191">
        <v>4151.8900000000003</v>
      </c>
      <c r="G1191">
        <v>0</v>
      </c>
      <c r="H1191">
        <v>1431.72</v>
      </c>
      <c r="I1191">
        <v>0</v>
      </c>
      <c r="J1191">
        <v>0.286825</v>
      </c>
      <c r="K1191">
        <v>0.70652899999999996</v>
      </c>
      <c r="L1191">
        <v>0</v>
      </c>
      <c r="M1191" t="s">
        <v>42</v>
      </c>
    </row>
    <row r="1192" spans="1:13" x14ac:dyDescent="0.25">
      <c r="A1192" t="s">
        <v>46</v>
      </c>
      <c r="B1192">
        <v>67465.899999999994</v>
      </c>
      <c r="C1192">
        <v>67463.7</v>
      </c>
      <c r="D1192">
        <v>67463.100000000006</v>
      </c>
      <c r="E1192">
        <v>67390.7</v>
      </c>
      <c r="F1192">
        <v>4151.67</v>
      </c>
      <c r="G1192">
        <v>0</v>
      </c>
      <c r="H1192">
        <v>1431.96</v>
      </c>
      <c r="I1192">
        <v>0</v>
      </c>
      <c r="J1192">
        <v>0.28466399999999997</v>
      </c>
      <c r="K1192">
        <v>0.706507</v>
      </c>
      <c r="L1192">
        <v>0</v>
      </c>
      <c r="M1192" t="s">
        <v>42</v>
      </c>
    </row>
    <row r="1193" spans="1:13" x14ac:dyDescent="0.25">
      <c r="A1193" t="s">
        <v>46</v>
      </c>
      <c r="B1193">
        <v>67452.100000000006</v>
      </c>
      <c r="C1193">
        <v>67449.8</v>
      </c>
      <c r="D1193">
        <v>67449.399999999994</v>
      </c>
      <c r="E1193">
        <v>67377</v>
      </c>
      <c r="F1193">
        <v>4152.5600000000004</v>
      </c>
      <c r="G1193">
        <v>0</v>
      </c>
      <c r="H1193">
        <v>1431.53</v>
      </c>
      <c r="I1193">
        <v>0</v>
      </c>
      <c r="J1193">
        <v>0.28378300000000001</v>
      </c>
      <c r="K1193">
        <v>0.725074</v>
      </c>
      <c r="L1193">
        <v>0</v>
      </c>
      <c r="M1193" t="s">
        <v>42</v>
      </c>
    </row>
    <row r="1194" spans="1:13" x14ac:dyDescent="0.25">
      <c r="A1194" t="s">
        <v>46</v>
      </c>
      <c r="B1194">
        <v>67467.3</v>
      </c>
      <c r="C1194">
        <v>67465.100000000006</v>
      </c>
      <c r="D1194">
        <v>67464.7</v>
      </c>
      <c r="E1194">
        <v>67392.399999999994</v>
      </c>
      <c r="F1194">
        <v>4154.22</v>
      </c>
      <c r="G1194">
        <v>0</v>
      </c>
      <c r="H1194">
        <v>1431.53</v>
      </c>
      <c r="I1194">
        <v>0</v>
      </c>
      <c r="J1194">
        <v>0.283167</v>
      </c>
      <c r="K1194">
        <v>0.70649899999999999</v>
      </c>
      <c r="L1194">
        <v>0</v>
      </c>
      <c r="M1194" t="s">
        <v>42</v>
      </c>
    </row>
    <row r="1195" spans="1:13" x14ac:dyDescent="0.25">
      <c r="A1195" t="s">
        <v>46</v>
      </c>
      <c r="B1195">
        <v>67422.5</v>
      </c>
      <c r="C1195">
        <v>67420.3</v>
      </c>
      <c r="D1195">
        <v>67419.899999999994</v>
      </c>
      <c r="E1195">
        <v>67347.7</v>
      </c>
      <c r="F1195">
        <v>4149.3599999999997</v>
      </c>
      <c r="G1195">
        <v>0</v>
      </c>
      <c r="H1195">
        <v>1431.1</v>
      </c>
      <c r="I1195">
        <v>0</v>
      </c>
      <c r="J1195">
        <v>0.26513100000000001</v>
      </c>
      <c r="K1195">
        <v>0.72680400000000001</v>
      </c>
      <c r="L1195">
        <v>0</v>
      </c>
      <c r="M1195" t="s">
        <v>42</v>
      </c>
    </row>
    <row r="1196" spans="1:13" x14ac:dyDescent="0.25">
      <c r="A1196" t="s">
        <v>46</v>
      </c>
      <c r="B1196">
        <v>67449.7</v>
      </c>
      <c r="C1196">
        <v>67447.399999999994</v>
      </c>
      <c r="D1196">
        <v>67447</v>
      </c>
      <c r="E1196">
        <v>67374.8</v>
      </c>
      <c r="F1196">
        <v>4151.88</v>
      </c>
      <c r="G1196">
        <v>0</v>
      </c>
      <c r="H1196">
        <v>1431.15</v>
      </c>
      <c r="I1196">
        <v>0</v>
      </c>
      <c r="J1196">
        <v>0.28309400000000001</v>
      </c>
      <c r="K1196">
        <v>0.727885</v>
      </c>
      <c r="L1196">
        <v>0</v>
      </c>
      <c r="M1196" t="s">
        <v>42</v>
      </c>
    </row>
    <row r="1197" spans="1:13" x14ac:dyDescent="0.25">
      <c r="A1197" t="s">
        <v>46</v>
      </c>
      <c r="B1197">
        <v>67437.8</v>
      </c>
      <c r="C1197">
        <v>67435.600000000006</v>
      </c>
      <c r="D1197">
        <v>67435.199999999997</v>
      </c>
      <c r="E1197">
        <v>67362.899999999994</v>
      </c>
      <c r="F1197">
        <v>4150.88</v>
      </c>
      <c r="G1197">
        <v>0</v>
      </c>
      <c r="H1197">
        <v>1431</v>
      </c>
      <c r="I1197">
        <v>0</v>
      </c>
      <c r="J1197">
        <v>0.30329099999999998</v>
      </c>
      <c r="K1197">
        <v>0.706511</v>
      </c>
      <c r="L1197">
        <v>0</v>
      </c>
      <c r="M1197" t="s">
        <v>42</v>
      </c>
    </row>
    <row r="1198" spans="1:13" x14ac:dyDescent="0.25">
      <c r="A1198" t="s">
        <v>46</v>
      </c>
      <c r="B1198">
        <v>67416.2</v>
      </c>
      <c r="C1198">
        <v>67413.899999999994</v>
      </c>
      <c r="D1198">
        <v>67413.5</v>
      </c>
      <c r="E1198">
        <v>67341.2</v>
      </c>
      <c r="F1198">
        <v>4145.01</v>
      </c>
      <c r="G1198">
        <v>0</v>
      </c>
      <c r="H1198">
        <v>1431.09</v>
      </c>
      <c r="I1198">
        <v>0</v>
      </c>
      <c r="J1198">
        <v>0.301425</v>
      </c>
      <c r="K1198">
        <v>0.706515</v>
      </c>
      <c r="L1198">
        <v>0</v>
      </c>
      <c r="M1198" t="s">
        <v>42</v>
      </c>
    </row>
    <row r="1199" spans="1:13" x14ac:dyDescent="0.25">
      <c r="A1199" t="s">
        <v>46</v>
      </c>
      <c r="B1199">
        <v>67433.600000000006</v>
      </c>
      <c r="C1199">
        <v>67431.3</v>
      </c>
      <c r="D1199">
        <v>67430.8</v>
      </c>
      <c r="E1199">
        <v>67358.5</v>
      </c>
      <c r="F1199">
        <v>4146.57</v>
      </c>
      <c r="G1199">
        <v>0</v>
      </c>
      <c r="H1199">
        <v>1430.77</v>
      </c>
      <c r="I1199">
        <v>0</v>
      </c>
      <c r="J1199">
        <v>0.28307900000000003</v>
      </c>
      <c r="K1199">
        <v>0.72210300000000005</v>
      </c>
      <c r="L1199">
        <v>0</v>
      </c>
      <c r="M1199" t="s">
        <v>42</v>
      </c>
    </row>
    <row r="1200" spans="1:13" x14ac:dyDescent="0.25">
      <c r="A1200" t="s">
        <v>46</v>
      </c>
      <c r="B1200">
        <v>67417.3</v>
      </c>
      <c r="C1200">
        <v>67415</v>
      </c>
      <c r="D1200">
        <v>67414.5</v>
      </c>
      <c r="E1200">
        <v>67342.2</v>
      </c>
      <c r="F1200">
        <v>4149.2299999999996</v>
      </c>
      <c r="G1200">
        <v>0</v>
      </c>
      <c r="H1200">
        <v>1431.16</v>
      </c>
      <c r="I1200">
        <v>0</v>
      </c>
      <c r="J1200">
        <v>0.28492000000000001</v>
      </c>
      <c r="K1200">
        <v>0.71609599999999995</v>
      </c>
      <c r="L1200">
        <v>0</v>
      </c>
      <c r="M1200" t="s">
        <v>42</v>
      </c>
    </row>
    <row r="1201" spans="1:13" x14ac:dyDescent="0.25">
      <c r="A1201" t="s">
        <v>46</v>
      </c>
      <c r="B1201">
        <v>67445.3</v>
      </c>
      <c r="C1201">
        <v>67443.100000000006</v>
      </c>
      <c r="D1201">
        <v>67442.600000000006</v>
      </c>
      <c r="E1201">
        <v>67370.399999999994</v>
      </c>
      <c r="F1201">
        <v>4151.3900000000003</v>
      </c>
      <c r="G1201">
        <v>0</v>
      </c>
      <c r="H1201">
        <v>1431.08</v>
      </c>
      <c r="I1201">
        <v>0</v>
      </c>
      <c r="J1201">
        <v>0.28309200000000001</v>
      </c>
      <c r="K1201">
        <v>0.70653100000000002</v>
      </c>
      <c r="L1201">
        <v>0</v>
      </c>
      <c r="M1201" t="s">
        <v>42</v>
      </c>
    </row>
    <row r="1202" spans="1:13" x14ac:dyDescent="0.25">
      <c r="A1202" t="s">
        <v>46</v>
      </c>
      <c r="B1202">
        <v>67432.800000000003</v>
      </c>
      <c r="C1202">
        <v>67430.600000000006</v>
      </c>
      <c r="D1202">
        <v>67430</v>
      </c>
      <c r="E1202">
        <v>67357.7</v>
      </c>
      <c r="F1202">
        <v>4150.17</v>
      </c>
      <c r="G1202">
        <v>0</v>
      </c>
      <c r="H1202">
        <v>1430.8</v>
      </c>
      <c r="I1202">
        <v>0</v>
      </c>
      <c r="J1202">
        <v>0.28331699999999999</v>
      </c>
      <c r="K1202">
        <v>0.70653200000000005</v>
      </c>
      <c r="L1202">
        <v>0</v>
      </c>
      <c r="M1202" t="s">
        <v>42</v>
      </c>
    </row>
    <row r="1203" spans="1:13" x14ac:dyDescent="0.25">
      <c r="A1203" t="s">
        <v>46</v>
      </c>
      <c r="B1203">
        <v>67424.899999999994</v>
      </c>
      <c r="C1203">
        <v>67422.600000000006</v>
      </c>
      <c r="D1203">
        <v>67422.2</v>
      </c>
      <c r="E1203">
        <v>67349.899999999994</v>
      </c>
      <c r="F1203">
        <v>4153.9399999999996</v>
      </c>
      <c r="G1203">
        <v>0</v>
      </c>
      <c r="H1203">
        <v>1430.48</v>
      </c>
      <c r="I1203">
        <v>0</v>
      </c>
      <c r="J1203">
        <v>0.28308299999999997</v>
      </c>
      <c r="K1203">
        <v>0.72788699999999995</v>
      </c>
      <c r="L1203">
        <v>0</v>
      </c>
      <c r="M1203" t="s">
        <v>42</v>
      </c>
    </row>
    <row r="1204" spans="1:13" x14ac:dyDescent="0.25">
      <c r="A1204" t="s">
        <v>46</v>
      </c>
      <c r="B1204">
        <v>67414.2</v>
      </c>
      <c r="C1204">
        <v>67411.899999999994</v>
      </c>
      <c r="D1204">
        <v>67411.399999999994</v>
      </c>
      <c r="E1204">
        <v>67339.100000000006</v>
      </c>
      <c r="F1204">
        <v>4148.8900000000003</v>
      </c>
      <c r="G1204">
        <v>0</v>
      </c>
      <c r="H1204">
        <v>1431.02</v>
      </c>
      <c r="I1204">
        <v>0</v>
      </c>
      <c r="J1204">
        <v>0.28415099999999999</v>
      </c>
      <c r="K1204">
        <v>0.70653200000000005</v>
      </c>
      <c r="L1204">
        <v>0</v>
      </c>
      <c r="M1204" t="s">
        <v>42</v>
      </c>
    </row>
    <row r="1205" spans="1:13" x14ac:dyDescent="0.25">
      <c r="A1205" t="s">
        <v>46</v>
      </c>
      <c r="B1205">
        <v>67442.100000000006</v>
      </c>
      <c r="C1205">
        <v>67439.8</v>
      </c>
      <c r="D1205">
        <v>67439.3</v>
      </c>
      <c r="E1205">
        <v>67367</v>
      </c>
      <c r="F1205">
        <v>4151.83</v>
      </c>
      <c r="G1205">
        <v>0</v>
      </c>
      <c r="H1205">
        <v>1431.07</v>
      </c>
      <c r="I1205">
        <v>0</v>
      </c>
      <c r="J1205">
        <v>0.28308</v>
      </c>
      <c r="K1205">
        <v>0.72789499999999996</v>
      </c>
      <c r="L1205">
        <v>0</v>
      </c>
      <c r="M1205" t="s">
        <v>42</v>
      </c>
    </row>
    <row r="1206" spans="1:13" x14ac:dyDescent="0.25">
      <c r="A1206" t="s">
        <v>46</v>
      </c>
      <c r="B1206">
        <v>67452.5</v>
      </c>
      <c r="C1206">
        <v>67450.2</v>
      </c>
      <c r="D1206">
        <v>67449.600000000006</v>
      </c>
      <c r="E1206">
        <v>67377.2</v>
      </c>
      <c r="F1206">
        <v>4150.22</v>
      </c>
      <c r="G1206">
        <v>0</v>
      </c>
      <c r="H1206">
        <v>1431.4</v>
      </c>
      <c r="I1206">
        <v>0</v>
      </c>
      <c r="J1206">
        <v>0.28308100000000003</v>
      </c>
      <c r="K1206">
        <v>0.70636600000000005</v>
      </c>
      <c r="L1206">
        <v>0</v>
      </c>
      <c r="M1206" t="s">
        <v>42</v>
      </c>
    </row>
    <row r="1207" spans="1:13" x14ac:dyDescent="0.25">
      <c r="A1207" t="s">
        <v>46</v>
      </c>
      <c r="B1207">
        <v>67449.7</v>
      </c>
      <c r="C1207">
        <v>67447.5</v>
      </c>
      <c r="D1207">
        <v>67447.100000000006</v>
      </c>
      <c r="E1207">
        <v>67374.899999999994</v>
      </c>
      <c r="F1207">
        <v>4151.49</v>
      </c>
      <c r="G1207">
        <v>0</v>
      </c>
      <c r="H1207">
        <v>1431.24</v>
      </c>
      <c r="I1207">
        <v>0</v>
      </c>
      <c r="J1207">
        <v>0.26133499999999998</v>
      </c>
      <c r="K1207">
        <v>0.70676899999999998</v>
      </c>
      <c r="L1207">
        <v>0</v>
      </c>
      <c r="M1207" t="s">
        <v>42</v>
      </c>
    </row>
    <row r="1208" spans="1:13" x14ac:dyDescent="0.25">
      <c r="A1208" t="s">
        <v>46</v>
      </c>
      <c r="B1208">
        <v>67429.5</v>
      </c>
      <c r="C1208">
        <v>67427.3</v>
      </c>
      <c r="D1208">
        <v>67426.8</v>
      </c>
      <c r="E1208">
        <v>67354.399999999994</v>
      </c>
      <c r="F1208">
        <v>4145.97</v>
      </c>
      <c r="G1208">
        <v>0</v>
      </c>
      <c r="H1208">
        <v>1431.2</v>
      </c>
      <c r="I1208">
        <v>0</v>
      </c>
      <c r="J1208">
        <v>0.28495700000000002</v>
      </c>
      <c r="K1208">
        <v>0.71513300000000002</v>
      </c>
      <c r="L1208">
        <v>0</v>
      </c>
      <c r="M1208" t="s">
        <v>42</v>
      </c>
    </row>
    <row r="1209" spans="1:13" x14ac:dyDescent="0.25">
      <c r="A1209" t="s">
        <v>46</v>
      </c>
      <c r="B1209">
        <v>67422.100000000006</v>
      </c>
      <c r="C1209">
        <v>67419.899999999994</v>
      </c>
      <c r="D1209">
        <v>67419.3</v>
      </c>
      <c r="E1209">
        <v>67347.199999999997</v>
      </c>
      <c r="F1209">
        <v>4149.57</v>
      </c>
      <c r="G1209">
        <v>0</v>
      </c>
      <c r="H1209">
        <v>1430.73</v>
      </c>
      <c r="I1209">
        <v>0</v>
      </c>
      <c r="J1209">
        <v>0.28432200000000002</v>
      </c>
      <c r="K1209">
        <v>0.70716000000000001</v>
      </c>
      <c r="L1209">
        <v>0</v>
      </c>
      <c r="M1209" t="s">
        <v>42</v>
      </c>
    </row>
    <row r="1210" spans="1:13" x14ac:dyDescent="0.25">
      <c r="A1210" t="s">
        <v>46</v>
      </c>
      <c r="B1210">
        <v>67398.3</v>
      </c>
      <c r="C1210">
        <v>67396</v>
      </c>
      <c r="D1210">
        <v>67395.600000000006</v>
      </c>
      <c r="E1210">
        <v>67323.3</v>
      </c>
      <c r="F1210">
        <v>4137.1099999999997</v>
      </c>
      <c r="G1210">
        <v>0</v>
      </c>
      <c r="H1210">
        <v>1430.44</v>
      </c>
      <c r="I1210">
        <v>0</v>
      </c>
      <c r="J1210">
        <v>0.28395300000000001</v>
      </c>
      <c r="K1210">
        <v>0.72743800000000003</v>
      </c>
      <c r="L1210">
        <v>0</v>
      </c>
      <c r="M1210" t="s">
        <v>42</v>
      </c>
    </row>
    <row r="1211" spans="1:13" x14ac:dyDescent="0.25">
      <c r="A1211" t="s">
        <v>46</v>
      </c>
      <c r="B1211">
        <v>67406.100000000006</v>
      </c>
      <c r="C1211">
        <v>67403.899999999994</v>
      </c>
      <c r="D1211">
        <v>67403.3</v>
      </c>
      <c r="E1211">
        <v>67331.100000000006</v>
      </c>
      <c r="F1211">
        <v>4129.83</v>
      </c>
      <c r="G1211">
        <v>0</v>
      </c>
      <c r="H1211">
        <v>1430.69</v>
      </c>
      <c r="I1211">
        <v>0</v>
      </c>
      <c r="J1211">
        <v>0.28854400000000002</v>
      </c>
      <c r="K1211">
        <v>0.70648</v>
      </c>
      <c r="L1211">
        <v>0</v>
      </c>
      <c r="M1211" t="s">
        <v>42</v>
      </c>
    </row>
    <row r="1212" spans="1:13" x14ac:dyDescent="0.25">
      <c r="A1212" t="s">
        <v>46</v>
      </c>
      <c r="B1212">
        <v>67398.3</v>
      </c>
      <c r="C1212">
        <v>67396</v>
      </c>
      <c r="D1212">
        <v>67395.600000000006</v>
      </c>
      <c r="E1212">
        <v>67323.399999999994</v>
      </c>
      <c r="F1212">
        <v>4132.1400000000003</v>
      </c>
      <c r="G1212">
        <v>0</v>
      </c>
      <c r="H1212">
        <v>1430.95</v>
      </c>
      <c r="I1212">
        <v>0</v>
      </c>
      <c r="J1212">
        <v>0.29025099999999998</v>
      </c>
      <c r="K1212">
        <v>0.70652800000000004</v>
      </c>
      <c r="L1212">
        <v>0</v>
      </c>
      <c r="M1212" t="s">
        <v>42</v>
      </c>
    </row>
    <row r="1213" spans="1:13" x14ac:dyDescent="0.25">
      <c r="A1213" t="s">
        <v>46</v>
      </c>
      <c r="B1213">
        <v>67402.399999999994</v>
      </c>
      <c r="C1213">
        <v>67400.2</v>
      </c>
      <c r="D1213">
        <v>67399.8</v>
      </c>
      <c r="E1213">
        <v>67327.5</v>
      </c>
      <c r="F1213">
        <v>4130.5600000000004</v>
      </c>
      <c r="G1213">
        <v>0</v>
      </c>
      <c r="H1213">
        <v>1430.84</v>
      </c>
      <c r="I1213">
        <v>0</v>
      </c>
      <c r="J1213">
        <v>0.28332299999999999</v>
      </c>
      <c r="K1213">
        <v>0.71138400000000002</v>
      </c>
      <c r="L1213">
        <v>0</v>
      </c>
      <c r="M1213" t="s">
        <v>42</v>
      </c>
    </row>
    <row r="1214" spans="1:13" x14ac:dyDescent="0.25">
      <c r="A1214" t="s">
        <v>46</v>
      </c>
      <c r="B1214">
        <v>67409.2</v>
      </c>
      <c r="C1214">
        <v>67407</v>
      </c>
      <c r="D1214">
        <v>67406.5</v>
      </c>
      <c r="E1214">
        <v>67334.3</v>
      </c>
      <c r="F1214">
        <v>4128.42</v>
      </c>
      <c r="G1214">
        <v>0</v>
      </c>
      <c r="H1214">
        <v>1430.97</v>
      </c>
      <c r="I1214">
        <v>0</v>
      </c>
      <c r="J1214">
        <v>0.28825899999999999</v>
      </c>
      <c r="K1214">
        <v>0.71848299999999998</v>
      </c>
      <c r="L1214">
        <v>0</v>
      </c>
      <c r="M1214" t="s">
        <v>42</v>
      </c>
    </row>
    <row r="1215" spans="1:13" x14ac:dyDescent="0.25">
      <c r="A1215" t="s">
        <v>46</v>
      </c>
      <c r="B1215">
        <v>67421.2</v>
      </c>
      <c r="C1215">
        <v>67418.899999999994</v>
      </c>
      <c r="D1215">
        <v>67418.399999999994</v>
      </c>
      <c r="E1215">
        <v>67346.100000000006</v>
      </c>
      <c r="F1215">
        <v>4132.9799999999996</v>
      </c>
      <c r="G1215">
        <v>0</v>
      </c>
      <c r="H1215">
        <v>1430.78</v>
      </c>
      <c r="I1215">
        <v>0</v>
      </c>
      <c r="J1215">
        <v>0.28323700000000002</v>
      </c>
      <c r="K1215">
        <v>0.70653100000000002</v>
      </c>
      <c r="L1215">
        <v>0</v>
      </c>
      <c r="M1215" t="s">
        <v>42</v>
      </c>
    </row>
    <row r="1216" spans="1:13" x14ac:dyDescent="0.25">
      <c r="A1216" t="s">
        <v>46</v>
      </c>
      <c r="B1216">
        <v>67430.3</v>
      </c>
      <c r="C1216">
        <v>67428</v>
      </c>
      <c r="D1216">
        <v>67427.5</v>
      </c>
      <c r="E1216">
        <v>67355.3</v>
      </c>
      <c r="F1216">
        <v>4125</v>
      </c>
      <c r="G1216">
        <v>0</v>
      </c>
      <c r="H1216">
        <v>1431.09</v>
      </c>
      <c r="I1216">
        <v>0</v>
      </c>
      <c r="J1216">
        <v>0.283078</v>
      </c>
      <c r="K1216">
        <v>0.70651299999999995</v>
      </c>
      <c r="L1216">
        <v>0</v>
      </c>
      <c r="M1216" t="s">
        <v>42</v>
      </c>
    </row>
    <row r="1217" spans="1:25" x14ac:dyDescent="0.25">
      <c r="A1217" t="s">
        <v>46</v>
      </c>
      <c r="B1217">
        <v>67416.2</v>
      </c>
      <c r="C1217">
        <v>67413.899999999994</v>
      </c>
      <c r="D1217">
        <v>67413.5</v>
      </c>
      <c r="E1217">
        <v>67341.2</v>
      </c>
      <c r="F1217">
        <v>4132.91</v>
      </c>
      <c r="G1217">
        <v>0</v>
      </c>
      <c r="H1217">
        <v>1430.6</v>
      </c>
      <c r="I1217">
        <v>0</v>
      </c>
      <c r="J1217">
        <v>0.28308</v>
      </c>
      <c r="K1217">
        <v>0.70652499999999996</v>
      </c>
      <c r="L1217">
        <v>0</v>
      </c>
      <c r="M1217" t="s">
        <v>42</v>
      </c>
    </row>
    <row r="1218" spans="1:25" x14ac:dyDescent="0.25">
      <c r="A1218" t="s">
        <v>46</v>
      </c>
      <c r="B1218">
        <v>67411</v>
      </c>
      <c r="C1218">
        <v>67408.7</v>
      </c>
      <c r="D1218">
        <v>67408.3</v>
      </c>
      <c r="E1218">
        <v>67336</v>
      </c>
      <c r="F1218">
        <v>4131.1899999999996</v>
      </c>
      <c r="G1218">
        <v>0</v>
      </c>
      <c r="H1218">
        <v>1430.65</v>
      </c>
      <c r="I1218">
        <v>0</v>
      </c>
      <c r="J1218">
        <v>0.28310400000000002</v>
      </c>
      <c r="K1218">
        <v>0.70649600000000001</v>
      </c>
      <c r="L1218">
        <v>0</v>
      </c>
      <c r="M1218" t="s">
        <v>42</v>
      </c>
    </row>
    <row r="1219" spans="1:25" x14ac:dyDescent="0.25">
      <c r="A1219" t="s">
        <v>46</v>
      </c>
      <c r="B1219">
        <v>67422.2</v>
      </c>
      <c r="C1219">
        <v>67419.899999999994</v>
      </c>
      <c r="D1219">
        <v>67419.5</v>
      </c>
      <c r="E1219">
        <v>67347.199999999997</v>
      </c>
      <c r="F1219">
        <v>4131.76</v>
      </c>
      <c r="G1219">
        <v>0</v>
      </c>
      <c r="H1219">
        <v>1430.94</v>
      </c>
      <c r="I1219">
        <v>0</v>
      </c>
      <c r="J1219">
        <v>0.28312199999999998</v>
      </c>
      <c r="K1219">
        <v>0.72656100000000001</v>
      </c>
      <c r="L1219">
        <v>0</v>
      </c>
      <c r="M1219" t="s">
        <v>42</v>
      </c>
    </row>
    <row r="1220" spans="1:25" x14ac:dyDescent="0.25">
      <c r="A1220" t="s">
        <v>46</v>
      </c>
      <c r="B1220">
        <v>67423.600000000006</v>
      </c>
      <c r="C1220">
        <v>67421.399999999994</v>
      </c>
      <c r="D1220">
        <v>67421</v>
      </c>
      <c r="E1220">
        <v>67348.600000000006</v>
      </c>
      <c r="F1220">
        <v>4132.66</v>
      </c>
      <c r="G1220">
        <v>0</v>
      </c>
      <c r="H1220">
        <v>1431.34</v>
      </c>
      <c r="I1220">
        <v>0</v>
      </c>
      <c r="J1220">
        <v>0.287879</v>
      </c>
      <c r="K1220">
        <v>0.71858100000000003</v>
      </c>
      <c r="L1220">
        <v>0</v>
      </c>
      <c r="M1220" t="s">
        <v>42</v>
      </c>
    </row>
    <row r="1221" spans="1:25" x14ac:dyDescent="0.25">
      <c r="A1221" t="s">
        <v>46</v>
      </c>
      <c r="B1221">
        <v>67439.5</v>
      </c>
      <c r="C1221">
        <v>67437.2</v>
      </c>
      <c r="D1221">
        <v>67436.800000000003</v>
      </c>
      <c r="E1221">
        <v>67364.5</v>
      </c>
      <c r="F1221">
        <v>4133.9399999999996</v>
      </c>
      <c r="G1221">
        <v>0</v>
      </c>
      <c r="H1221">
        <v>1431.03</v>
      </c>
      <c r="I1221">
        <v>0</v>
      </c>
      <c r="J1221">
        <v>0.28364800000000001</v>
      </c>
      <c r="K1221">
        <v>0.72740499999999997</v>
      </c>
      <c r="L1221">
        <v>0</v>
      </c>
      <c r="M1221" t="s">
        <v>42</v>
      </c>
    </row>
    <row r="1222" spans="1:25" x14ac:dyDescent="0.25">
      <c r="A1222" t="s">
        <v>46</v>
      </c>
      <c r="B1222">
        <v>67434.8</v>
      </c>
      <c r="C1222">
        <v>67432.600000000006</v>
      </c>
      <c r="D1222">
        <v>67432.100000000006</v>
      </c>
      <c r="E1222">
        <v>67359.7</v>
      </c>
      <c r="F1222">
        <v>4131.22</v>
      </c>
      <c r="G1222">
        <v>0</v>
      </c>
      <c r="H1222">
        <v>1431.03</v>
      </c>
      <c r="I1222">
        <v>0</v>
      </c>
      <c r="J1222">
        <v>0.283082</v>
      </c>
      <c r="K1222">
        <v>0.72653500000000004</v>
      </c>
      <c r="L1222">
        <v>0</v>
      </c>
      <c r="M1222" t="s">
        <v>42</v>
      </c>
    </row>
    <row r="1223" spans="1:25" x14ac:dyDescent="0.25">
      <c r="A1223" t="s">
        <v>46</v>
      </c>
      <c r="B1223">
        <v>67427.5</v>
      </c>
      <c r="C1223">
        <v>67425.3</v>
      </c>
      <c r="D1223">
        <v>67424.899999999994</v>
      </c>
      <c r="E1223">
        <v>67352.5</v>
      </c>
      <c r="F1223">
        <v>4134.8500000000004</v>
      </c>
      <c r="G1223">
        <v>0</v>
      </c>
      <c r="H1223">
        <v>1431.27</v>
      </c>
      <c r="I1223">
        <v>0</v>
      </c>
      <c r="J1223">
        <v>0.28550599999999998</v>
      </c>
      <c r="K1223">
        <v>0.71595900000000001</v>
      </c>
      <c r="L1223">
        <v>0</v>
      </c>
      <c r="M1223" t="s">
        <v>42</v>
      </c>
    </row>
    <row r="1224" spans="1:25" x14ac:dyDescent="0.25">
      <c r="A1224" t="s">
        <v>46</v>
      </c>
      <c r="B1224">
        <v>67431.7</v>
      </c>
      <c r="C1224">
        <v>67429.399999999994</v>
      </c>
      <c r="D1224">
        <v>67429</v>
      </c>
      <c r="E1224">
        <v>67356.7</v>
      </c>
      <c r="F1224">
        <v>4129.87</v>
      </c>
      <c r="G1224">
        <v>0</v>
      </c>
      <c r="H1224">
        <v>1431.12</v>
      </c>
      <c r="I1224">
        <v>0</v>
      </c>
      <c r="J1224">
        <v>0.28438600000000003</v>
      </c>
      <c r="K1224">
        <v>0.72745099999999996</v>
      </c>
      <c r="L1224">
        <v>0</v>
      </c>
      <c r="M1224" t="s">
        <v>42</v>
      </c>
    </row>
    <row r="1225" spans="1:25" x14ac:dyDescent="0.25">
      <c r="A1225" t="s">
        <v>46</v>
      </c>
      <c r="B1225">
        <v>67425.899999999994</v>
      </c>
      <c r="C1225">
        <v>67423.7</v>
      </c>
      <c r="D1225">
        <v>67423.3</v>
      </c>
      <c r="E1225">
        <v>67351.100000000006</v>
      </c>
      <c r="F1225">
        <v>4133.07</v>
      </c>
      <c r="G1225">
        <v>0</v>
      </c>
      <c r="H1225">
        <v>1430.79</v>
      </c>
      <c r="I1225">
        <v>0</v>
      </c>
      <c r="J1225">
        <v>0.28313199999999999</v>
      </c>
      <c r="K1225">
        <v>0.72523599999999999</v>
      </c>
      <c r="L1225">
        <v>0</v>
      </c>
      <c r="M1225" t="s">
        <v>42</v>
      </c>
    </row>
    <row r="1226" spans="1:25" x14ac:dyDescent="0.25">
      <c r="A1226" t="s">
        <v>46</v>
      </c>
      <c r="B1226">
        <v>67417</v>
      </c>
      <c r="C1226">
        <v>67414.7</v>
      </c>
      <c r="D1226">
        <v>67414.2</v>
      </c>
      <c r="E1226">
        <v>67341.8</v>
      </c>
      <c r="F1226">
        <v>4129.33</v>
      </c>
      <c r="G1226">
        <v>0</v>
      </c>
      <c r="H1226">
        <v>1430.72</v>
      </c>
      <c r="I1226">
        <v>0</v>
      </c>
      <c r="J1226">
        <v>0.28311500000000001</v>
      </c>
      <c r="K1226">
        <v>0.71763100000000002</v>
      </c>
      <c r="L1226">
        <v>0</v>
      </c>
      <c r="M1226" t="s">
        <v>42</v>
      </c>
    </row>
    <row r="1227" spans="1:25" x14ac:dyDescent="0.25">
      <c r="A1227" t="s">
        <v>46</v>
      </c>
      <c r="B1227">
        <v>67426.3</v>
      </c>
      <c r="C1227">
        <v>67424.100000000006</v>
      </c>
      <c r="D1227">
        <v>67423.7</v>
      </c>
      <c r="E1227">
        <v>67351.399999999994</v>
      </c>
      <c r="F1227">
        <v>4131.91</v>
      </c>
      <c r="G1227">
        <v>0</v>
      </c>
      <c r="H1227">
        <v>1430.92</v>
      </c>
      <c r="I1227">
        <v>0</v>
      </c>
      <c r="J1227">
        <v>0.28404299999999999</v>
      </c>
      <c r="K1227">
        <v>0.72662199999999999</v>
      </c>
      <c r="L1227">
        <v>0</v>
      </c>
      <c r="M1227" t="s">
        <v>42</v>
      </c>
    </row>
    <row r="1228" spans="1:25" x14ac:dyDescent="0.25">
      <c r="A1228" t="s">
        <v>46</v>
      </c>
      <c r="B1228">
        <v>67436.5</v>
      </c>
      <c r="C1228">
        <v>67434.2</v>
      </c>
      <c r="D1228">
        <v>67433.8</v>
      </c>
      <c r="E1228">
        <v>67361.5</v>
      </c>
      <c r="F1228">
        <v>4130.72</v>
      </c>
      <c r="G1228">
        <v>0</v>
      </c>
      <c r="H1228">
        <v>1431.3</v>
      </c>
      <c r="I1228">
        <v>0</v>
      </c>
      <c r="J1228">
        <v>0.283084</v>
      </c>
      <c r="K1228">
        <v>0.72622500000000001</v>
      </c>
      <c r="L1228">
        <v>0</v>
      </c>
      <c r="M1228" t="s">
        <v>42</v>
      </c>
    </row>
    <row r="1229" spans="1:25" x14ac:dyDescent="0.25">
      <c r="A1229" t="s">
        <v>46</v>
      </c>
      <c r="B1229">
        <v>67436.800000000003</v>
      </c>
      <c r="C1229">
        <v>67434.600000000006</v>
      </c>
      <c r="D1229">
        <v>67434</v>
      </c>
      <c r="E1229">
        <v>67361.600000000006</v>
      </c>
      <c r="F1229">
        <v>4137.9399999999996</v>
      </c>
      <c r="G1229">
        <v>0</v>
      </c>
      <c r="H1229">
        <v>1431.06</v>
      </c>
      <c r="I1229">
        <v>0</v>
      </c>
      <c r="J1229">
        <v>0.28345700000000001</v>
      </c>
      <c r="K1229">
        <v>0.70653200000000005</v>
      </c>
      <c r="L1229">
        <v>0</v>
      </c>
      <c r="M1229" t="s">
        <v>42</v>
      </c>
    </row>
    <row r="1230" spans="1:25" x14ac:dyDescent="0.25">
      <c r="A1230" t="s">
        <v>46</v>
      </c>
      <c r="B1230">
        <v>67440.100000000006</v>
      </c>
      <c r="C1230">
        <v>67437.899999999994</v>
      </c>
      <c r="D1230">
        <v>67437.399999999994</v>
      </c>
      <c r="E1230">
        <v>67365.100000000006</v>
      </c>
      <c r="F1230">
        <v>4133.75</v>
      </c>
      <c r="G1230">
        <v>0</v>
      </c>
      <c r="H1230">
        <v>1431.19</v>
      </c>
      <c r="I1230">
        <v>0</v>
      </c>
      <c r="J1230">
        <v>0.28338099999999999</v>
      </c>
      <c r="K1230">
        <v>0.70653200000000005</v>
      </c>
      <c r="L1230">
        <v>0</v>
      </c>
      <c r="M1230" t="s">
        <v>42</v>
      </c>
    </row>
    <row r="1231" spans="1:25" x14ac:dyDescent="0.25">
      <c r="A1231" t="s">
        <v>46</v>
      </c>
      <c r="B1231">
        <v>67433.600000000006</v>
      </c>
      <c r="C1231">
        <v>67431.3</v>
      </c>
      <c r="D1231">
        <v>67430.899999999994</v>
      </c>
      <c r="E1231">
        <v>67358.600000000006</v>
      </c>
      <c r="F1231">
        <v>4132.3500000000004</v>
      </c>
      <c r="G1231">
        <v>0</v>
      </c>
      <c r="H1231">
        <v>1430.98</v>
      </c>
      <c r="I1231">
        <v>0</v>
      </c>
      <c r="J1231">
        <v>0.28890700000000002</v>
      </c>
      <c r="K1231">
        <v>0.70653200000000005</v>
      </c>
      <c r="L1231">
        <v>0</v>
      </c>
      <c r="M1231" t="s">
        <v>42</v>
      </c>
      <c r="R1231" t="s">
        <v>69</v>
      </c>
      <c r="U1231" t="s">
        <v>68</v>
      </c>
      <c r="X1231" t="s">
        <v>66</v>
      </c>
    </row>
    <row r="1232" spans="1:25" x14ac:dyDescent="0.25">
      <c r="A1232" t="s">
        <v>46</v>
      </c>
      <c r="B1232">
        <v>67434.899999999994</v>
      </c>
      <c r="C1232">
        <v>67432.600000000006</v>
      </c>
      <c r="D1232">
        <v>67432.100000000006</v>
      </c>
      <c r="E1232">
        <v>67359.8</v>
      </c>
      <c r="F1232">
        <v>4134.13</v>
      </c>
      <c r="G1232">
        <v>0</v>
      </c>
      <c r="H1232">
        <v>1431.07</v>
      </c>
      <c r="I1232">
        <v>0</v>
      </c>
      <c r="J1232">
        <v>0.28308499999999998</v>
      </c>
      <c r="K1232">
        <v>0.70653100000000002</v>
      </c>
      <c r="L1232">
        <v>0</v>
      </c>
      <c r="M1232" t="s">
        <v>42</v>
      </c>
      <c r="R1232">
        <f>AVERAGE(B1183:B1232)</f>
        <v>67431.010000000009</v>
      </c>
      <c r="S1232">
        <f>AVERAGE(C1183:C1232)</f>
        <v>67428.758000000002</v>
      </c>
      <c r="U1232">
        <f>_xlfn.VAR.P(B1183:B1232)</f>
        <v>276.57410000001505</v>
      </c>
      <c r="V1232">
        <f>_xlfn.VAR.P(C1183:C1232)</f>
        <v>276.93843600003743</v>
      </c>
      <c r="X1232">
        <f>1.96*SQRT(U1232)/50</f>
        <v>0.65191627148279041</v>
      </c>
      <c r="Y1232">
        <f>1.96*SQRT(V1232)/50</f>
        <v>0.65234552063695317</v>
      </c>
    </row>
    <row r="1233" spans="1:12" x14ac:dyDescent="0.25">
      <c r="A1233" t="s">
        <v>46</v>
      </c>
      <c r="B1233">
        <v>3371562.3474429999</v>
      </c>
      <c r="C1233" t="s">
        <v>36</v>
      </c>
    </row>
    <row r="1234" spans="1:12" x14ac:dyDescent="0.25">
      <c r="A1234" t="s">
        <v>47</v>
      </c>
      <c r="B1234">
        <v>216734</v>
      </c>
      <c r="C1234">
        <v>214090</v>
      </c>
      <c r="D1234">
        <v>214066</v>
      </c>
      <c r="E1234">
        <v>213952</v>
      </c>
      <c r="F1234">
        <v>6999.63</v>
      </c>
      <c r="G1234">
        <v>13329.1</v>
      </c>
      <c r="H1234">
        <v>5836.39</v>
      </c>
      <c r="I1234">
        <v>0.283113</v>
      </c>
      <c r="J1234">
        <v>0.72605200000000003</v>
      </c>
      <c r="K1234">
        <v>0</v>
      </c>
      <c r="L1234" t="s">
        <v>42</v>
      </c>
    </row>
    <row r="1235" spans="1:12" x14ac:dyDescent="0.25">
      <c r="A1235" t="s">
        <v>47</v>
      </c>
      <c r="B1235">
        <v>216226</v>
      </c>
      <c r="C1235">
        <v>213617</v>
      </c>
      <c r="D1235">
        <v>213549</v>
      </c>
      <c r="E1235">
        <v>213435</v>
      </c>
      <c r="F1235">
        <v>6963.28</v>
      </c>
      <c r="G1235">
        <v>13303.6</v>
      </c>
      <c r="H1235">
        <v>5829.76</v>
      </c>
      <c r="I1235">
        <v>0.28311900000000001</v>
      </c>
      <c r="J1235">
        <v>0.72319</v>
      </c>
      <c r="K1235">
        <v>0</v>
      </c>
      <c r="L1235" t="s">
        <v>42</v>
      </c>
    </row>
    <row r="1236" spans="1:12" x14ac:dyDescent="0.25">
      <c r="A1236" t="s">
        <v>47</v>
      </c>
      <c r="B1236">
        <v>216520</v>
      </c>
      <c r="C1236">
        <v>213899</v>
      </c>
      <c r="D1236">
        <v>213837</v>
      </c>
      <c r="E1236">
        <v>213723</v>
      </c>
      <c r="F1236">
        <v>6978.61</v>
      </c>
      <c r="G1236">
        <v>13326.4</v>
      </c>
      <c r="H1236">
        <v>5836.91</v>
      </c>
      <c r="I1236">
        <v>0.27451399999999998</v>
      </c>
      <c r="J1236">
        <v>0.72695799999999999</v>
      </c>
      <c r="K1236">
        <v>0</v>
      </c>
      <c r="L1236" t="s">
        <v>42</v>
      </c>
    </row>
    <row r="1237" spans="1:12" x14ac:dyDescent="0.25">
      <c r="A1237" t="s">
        <v>47</v>
      </c>
      <c r="B1237">
        <v>216324</v>
      </c>
      <c r="C1237">
        <v>213708</v>
      </c>
      <c r="D1237">
        <v>213648</v>
      </c>
      <c r="E1237">
        <v>213534</v>
      </c>
      <c r="F1237">
        <v>6995.05</v>
      </c>
      <c r="G1237">
        <v>13351.6</v>
      </c>
      <c r="H1237">
        <v>5849.83</v>
      </c>
      <c r="I1237">
        <v>0.28319</v>
      </c>
      <c r="J1237">
        <v>0.72431900000000005</v>
      </c>
      <c r="K1237">
        <v>0</v>
      </c>
      <c r="L1237" t="s">
        <v>42</v>
      </c>
    </row>
    <row r="1238" spans="1:12" x14ac:dyDescent="0.25">
      <c r="A1238" t="s">
        <v>47</v>
      </c>
      <c r="B1238">
        <v>216190</v>
      </c>
      <c r="C1238">
        <v>213604</v>
      </c>
      <c r="D1238">
        <v>213546</v>
      </c>
      <c r="E1238">
        <v>213432</v>
      </c>
      <c r="F1238">
        <v>6969.95</v>
      </c>
      <c r="G1238">
        <v>13332.9</v>
      </c>
      <c r="H1238">
        <v>5838.95</v>
      </c>
      <c r="I1238">
        <v>0.28312100000000001</v>
      </c>
      <c r="J1238">
        <v>0.73356399999999999</v>
      </c>
      <c r="K1238">
        <v>0</v>
      </c>
      <c r="L1238" t="s">
        <v>42</v>
      </c>
    </row>
    <row r="1239" spans="1:12" x14ac:dyDescent="0.25">
      <c r="A1239" t="s">
        <v>47</v>
      </c>
      <c r="B1239">
        <v>216205</v>
      </c>
      <c r="C1239">
        <v>213590</v>
      </c>
      <c r="D1239">
        <v>213525</v>
      </c>
      <c r="E1239">
        <v>213411</v>
      </c>
      <c r="F1239">
        <v>6999.56</v>
      </c>
      <c r="G1239">
        <v>13320.5</v>
      </c>
      <c r="H1239">
        <v>5840.51</v>
      </c>
      <c r="I1239">
        <v>0.28311399999999998</v>
      </c>
      <c r="J1239">
        <v>0.707534</v>
      </c>
      <c r="K1239">
        <v>0</v>
      </c>
      <c r="L1239" t="s">
        <v>42</v>
      </c>
    </row>
    <row r="1240" spans="1:12" x14ac:dyDescent="0.25">
      <c r="A1240" t="s">
        <v>47</v>
      </c>
      <c r="B1240">
        <v>216635</v>
      </c>
      <c r="C1240">
        <v>214006</v>
      </c>
      <c r="D1240">
        <v>213943</v>
      </c>
      <c r="E1240">
        <v>213829</v>
      </c>
      <c r="F1240">
        <v>6985.64</v>
      </c>
      <c r="G1240">
        <v>13333.6</v>
      </c>
      <c r="H1240">
        <v>5840.04</v>
      </c>
      <c r="I1240">
        <v>0.28325400000000001</v>
      </c>
      <c r="J1240">
        <v>0.70649799999999996</v>
      </c>
      <c r="K1240">
        <v>0</v>
      </c>
      <c r="L1240" t="s">
        <v>42</v>
      </c>
    </row>
    <row r="1241" spans="1:12" x14ac:dyDescent="0.25">
      <c r="A1241" t="s">
        <v>47</v>
      </c>
      <c r="B1241">
        <v>216232</v>
      </c>
      <c r="C1241">
        <v>213618</v>
      </c>
      <c r="D1241">
        <v>213555</v>
      </c>
      <c r="E1241">
        <v>213440</v>
      </c>
      <c r="F1241">
        <v>6999.22</v>
      </c>
      <c r="G1241">
        <v>13329.2</v>
      </c>
      <c r="H1241">
        <v>5845.36</v>
      </c>
      <c r="I1241">
        <v>0.28314299999999998</v>
      </c>
      <c r="J1241">
        <v>0.72353500000000004</v>
      </c>
      <c r="K1241">
        <v>0</v>
      </c>
      <c r="L1241" t="s">
        <v>42</v>
      </c>
    </row>
    <row r="1242" spans="1:12" x14ac:dyDescent="0.25">
      <c r="A1242" t="s">
        <v>47</v>
      </c>
      <c r="B1242">
        <v>216264</v>
      </c>
      <c r="C1242">
        <v>213647</v>
      </c>
      <c r="D1242">
        <v>213580</v>
      </c>
      <c r="E1242">
        <v>213466</v>
      </c>
      <c r="F1242">
        <v>6996.77</v>
      </c>
      <c r="G1242">
        <v>13343.2</v>
      </c>
      <c r="H1242">
        <v>5845.41</v>
      </c>
      <c r="I1242">
        <v>0.283161</v>
      </c>
      <c r="J1242">
        <v>0.72486099999999998</v>
      </c>
      <c r="K1242">
        <v>0</v>
      </c>
      <c r="L1242" t="s">
        <v>42</v>
      </c>
    </row>
    <row r="1243" spans="1:12" x14ac:dyDescent="0.25">
      <c r="A1243" t="s">
        <v>47</v>
      </c>
      <c r="B1243">
        <v>215992</v>
      </c>
      <c r="C1243">
        <v>213396</v>
      </c>
      <c r="D1243">
        <v>213326</v>
      </c>
      <c r="E1243">
        <v>213211</v>
      </c>
      <c r="F1243">
        <v>6960.61</v>
      </c>
      <c r="G1243">
        <v>13307.7</v>
      </c>
      <c r="H1243">
        <v>5833.8</v>
      </c>
      <c r="I1243">
        <v>0.283105</v>
      </c>
      <c r="J1243">
        <v>0.72743800000000003</v>
      </c>
      <c r="K1243">
        <v>0</v>
      </c>
      <c r="L1243" t="s">
        <v>42</v>
      </c>
    </row>
    <row r="1244" spans="1:12" x14ac:dyDescent="0.25">
      <c r="A1244" t="s">
        <v>47</v>
      </c>
      <c r="B1244">
        <v>216350</v>
      </c>
      <c r="C1244">
        <v>213725</v>
      </c>
      <c r="D1244">
        <v>213663</v>
      </c>
      <c r="E1244">
        <v>213549</v>
      </c>
      <c r="F1244">
        <v>6982.82</v>
      </c>
      <c r="G1244">
        <v>13319.5</v>
      </c>
      <c r="H1244">
        <v>5830.21</v>
      </c>
      <c r="I1244">
        <v>0.28326800000000002</v>
      </c>
      <c r="J1244">
        <v>0.70652999999999999</v>
      </c>
      <c r="K1244">
        <v>0</v>
      </c>
      <c r="L1244" t="s">
        <v>42</v>
      </c>
    </row>
    <row r="1245" spans="1:12" x14ac:dyDescent="0.25">
      <c r="A1245" t="s">
        <v>47</v>
      </c>
      <c r="B1245">
        <v>216665</v>
      </c>
      <c r="C1245">
        <v>214027</v>
      </c>
      <c r="D1245">
        <v>213970</v>
      </c>
      <c r="E1245">
        <v>213857</v>
      </c>
      <c r="F1245">
        <v>6999.36</v>
      </c>
      <c r="G1245">
        <v>13372.8</v>
      </c>
      <c r="H1245">
        <v>5840.12</v>
      </c>
      <c r="I1245">
        <v>0.28308</v>
      </c>
      <c r="J1245">
        <v>0.71495699999999995</v>
      </c>
      <c r="K1245">
        <v>0</v>
      </c>
      <c r="L1245" t="s">
        <v>42</v>
      </c>
    </row>
    <row r="1246" spans="1:12" x14ac:dyDescent="0.25">
      <c r="A1246" t="s">
        <v>47</v>
      </c>
      <c r="B1246">
        <v>216463</v>
      </c>
      <c r="C1246">
        <v>213835</v>
      </c>
      <c r="D1246">
        <v>213777</v>
      </c>
      <c r="E1246">
        <v>213664</v>
      </c>
      <c r="F1246">
        <v>6977.97</v>
      </c>
      <c r="G1246">
        <v>13376.8</v>
      </c>
      <c r="H1246">
        <v>5836.25</v>
      </c>
      <c r="I1246">
        <v>0.26371699999999998</v>
      </c>
      <c r="J1246">
        <v>0.72720200000000002</v>
      </c>
      <c r="K1246">
        <v>0</v>
      </c>
      <c r="L1246" t="s">
        <v>42</v>
      </c>
    </row>
    <row r="1247" spans="1:12" x14ac:dyDescent="0.25">
      <c r="A1247" t="s">
        <v>47</v>
      </c>
      <c r="B1247">
        <v>216525</v>
      </c>
      <c r="C1247">
        <v>213902</v>
      </c>
      <c r="D1247">
        <v>213844</v>
      </c>
      <c r="E1247">
        <v>213729</v>
      </c>
      <c r="F1247">
        <v>7004.5</v>
      </c>
      <c r="G1247">
        <v>13382</v>
      </c>
      <c r="H1247">
        <v>5857.34</v>
      </c>
      <c r="I1247">
        <v>0.28309400000000001</v>
      </c>
      <c r="J1247">
        <v>0.72723499999999996</v>
      </c>
      <c r="K1247">
        <v>0</v>
      </c>
      <c r="L1247" t="s">
        <v>42</v>
      </c>
    </row>
    <row r="1248" spans="1:12" x14ac:dyDescent="0.25">
      <c r="A1248" t="s">
        <v>47</v>
      </c>
      <c r="B1248">
        <v>216270</v>
      </c>
      <c r="C1248">
        <v>213654</v>
      </c>
      <c r="D1248">
        <v>213590</v>
      </c>
      <c r="E1248">
        <v>213476</v>
      </c>
      <c r="F1248">
        <v>6988.22</v>
      </c>
      <c r="G1248">
        <v>13294</v>
      </c>
      <c r="H1248">
        <v>5834.23</v>
      </c>
      <c r="I1248">
        <v>0.28347299999999997</v>
      </c>
      <c r="J1248">
        <v>0.72789800000000004</v>
      </c>
      <c r="K1248">
        <v>0</v>
      </c>
      <c r="L1248" t="s">
        <v>42</v>
      </c>
    </row>
    <row r="1249" spans="1:12" x14ac:dyDescent="0.25">
      <c r="A1249" t="s">
        <v>47</v>
      </c>
      <c r="B1249">
        <v>216063</v>
      </c>
      <c r="C1249">
        <v>213438</v>
      </c>
      <c r="D1249">
        <v>213376</v>
      </c>
      <c r="E1249">
        <v>213262</v>
      </c>
      <c r="F1249">
        <v>6978.77</v>
      </c>
      <c r="G1249">
        <v>13311.1</v>
      </c>
      <c r="H1249">
        <v>5822.62</v>
      </c>
      <c r="I1249">
        <v>0.283271</v>
      </c>
      <c r="J1249">
        <v>0.72639699999999996</v>
      </c>
      <c r="K1249">
        <v>0</v>
      </c>
      <c r="L1249" t="s">
        <v>42</v>
      </c>
    </row>
    <row r="1250" spans="1:12" x14ac:dyDescent="0.25">
      <c r="A1250" t="s">
        <v>47</v>
      </c>
      <c r="B1250">
        <v>216349</v>
      </c>
      <c r="C1250">
        <v>213711</v>
      </c>
      <c r="D1250">
        <v>213647</v>
      </c>
      <c r="E1250">
        <v>213535</v>
      </c>
      <c r="F1250">
        <v>7000.14</v>
      </c>
      <c r="G1250">
        <v>13328.9</v>
      </c>
      <c r="H1250">
        <v>5844.91</v>
      </c>
      <c r="I1250">
        <v>0.28323399999999999</v>
      </c>
      <c r="J1250">
        <v>0.72341200000000005</v>
      </c>
      <c r="K1250">
        <v>0</v>
      </c>
      <c r="L1250" t="s">
        <v>42</v>
      </c>
    </row>
    <row r="1251" spans="1:12" x14ac:dyDescent="0.25">
      <c r="A1251" t="s">
        <v>47</v>
      </c>
      <c r="B1251">
        <v>215979</v>
      </c>
      <c r="C1251">
        <v>213411</v>
      </c>
      <c r="D1251">
        <v>213350</v>
      </c>
      <c r="E1251">
        <v>213236</v>
      </c>
      <c r="F1251">
        <v>6967.14</v>
      </c>
      <c r="G1251">
        <v>13310</v>
      </c>
      <c r="H1251">
        <v>5836.43</v>
      </c>
      <c r="I1251">
        <v>0.28315099999999999</v>
      </c>
      <c r="J1251">
        <v>0.72715300000000005</v>
      </c>
      <c r="K1251">
        <v>0</v>
      </c>
      <c r="L1251" t="s">
        <v>42</v>
      </c>
    </row>
    <row r="1252" spans="1:12" x14ac:dyDescent="0.25">
      <c r="A1252" t="s">
        <v>47</v>
      </c>
      <c r="B1252">
        <v>216263</v>
      </c>
      <c r="C1252">
        <v>213645</v>
      </c>
      <c r="D1252">
        <v>213577</v>
      </c>
      <c r="E1252">
        <v>213463</v>
      </c>
      <c r="F1252">
        <v>6988.09</v>
      </c>
      <c r="G1252">
        <v>13336.8</v>
      </c>
      <c r="H1252">
        <v>5841.46</v>
      </c>
      <c r="I1252">
        <v>0.28308800000000001</v>
      </c>
      <c r="J1252">
        <v>0.70751900000000001</v>
      </c>
      <c r="K1252">
        <v>0</v>
      </c>
      <c r="L1252" t="s">
        <v>42</v>
      </c>
    </row>
    <row r="1253" spans="1:12" x14ac:dyDescent="0.25">
      <c r="A1253" t="s">
        <v>47</v>
      </c>
      <c r="B1253">
        <v>216790</v>
      </c>
      <c r="C1253">
        <v>214175</v>
      </c>
      <c r="D1253">
        <v>214111</v>
      </c>
      <c r="E1253">
        <v>213997</v>
      </c>
      <c r="F1253">
        <v>6989.29</v>
      </c>
      <c r="G1253">
        <v>13320.2</v>
      </c>
      <c r="H1253">
        <v>5832.42</v>
      </c>
      <c r="I1253">
        <v>0.28310600000000002</v>
      </c>
      <c r="J1253">
        <v>0.72292599999999996</v>
      </c>
      <c r="K1253">
        <v>0</v>
      </c>
      <c r="L1253" t="s">
        <v>42</v>
      </c>
    </row>
    <row r="1254" spans="1:12" x14ac:dyDescent="0.25">
      <c r="A1254" t="s">
        <v>47</v>
      </c>
      <c r="B1254">
        <v>216353</v>
      </c>
      <c r="C1254">
        <v>213739</v>
      </c>
      <c r="D1254">
        <v>213680</v>
      </c>
      <c r="E1254">
        <v>213566</v>
      </c>
      <c r="F1254">
        <v>7003.78</v>
      </c>
      <c r="G1254">
        <v>13337.7</v>
      </c>
      <c r="H1254">
        <v>5833.53</v>
      </c>
      <c r="I1254">
        <v>0.28311599999999998</v>
      </c>
      <c r="J1254">
        <v>0.72442200000000001</v>
      </c>
      <c r="K1254">
        <v>0</v>
      </c>
      <c r="L1254" t="s">
        <v>42</v>
      </c>
    </row>
    <row r="1255" spans="1:12" x14ac:dyDescent="0.25">
      <c r="A1255" t="s">
        <v>47</v>
      </c>
      <c r="B1255">
        <v>216315</v>
      </c>
      <c r="C1255">
        <v>213700</v>
      </c>
      <c r="D1255">
        <v>213637</v>
      </c>
      <c r="E1255">
        <v>213523</v>
      </c>
      <c r="F1255">
        <v>7016.38</v>
      </c>
      <c r="G1255">
        <v>13321.6</v>
      </c>
      <c r="H1255">
        <v>5837.36</v>
      </c>
      <c r="I1255">
        <v>0.26350699999999999</v>
      </c>
      <c r="J1255">
        <v>0.70653200000000005</v>
      </c>
      <c r="K1255">
        <v>0</v>
      </c>
      <c r="L1255" t="s">
        <v>42</v>
      </c>
    </row>
    <row r="1256" spans="1:12" x14ac:dyDescent="0.25">
      <c r="A1256" t="s">
        <v>47</v>
      </c>
      <c r="B1256">
        <v>216675</v>
      </c>
      <c r="C1256">
        <v>214073</v>
      </c>
      <c r="D1256">
        <v>214004</v>
      </c>
      <c r="E1256">
        <v>213890</v>
      </c>
      <c r="F1256">
        <v>6961.7</v>
      </c>
      <c r="G1256">
        <v>13345</v>
      </c>
      <c r="H1256">
        <v>5829.84</v>
      </c>
      <c r="I1256">
        <v>0.283078</v>
      </c>
      <c r="J1256">
        <v>0.71277100000000004</v>
      </c>
      <c r="K1256">
        <v>0</v>
      </c>
      <c r="L1256" t="s">
        <v>42</v>
      </c>
    </row>
    <row r="1257" spans="1:12" x14ac:dyDescent="0.25">
      <c r="A1257" t="s">
        <v>47</v>
      </c>
      <c r="B1257">
        <v>216714</v>
      </c>
      <c r="C1257">
        <v>214105</v>
      </c>
      <c r="D1257">
        <v>214041</v>
      </c>
      <c r="E1257">
        <v>213926</v>
      </c>
      <c r="F1257">
        <v>6983.82</v>
      </c>
      <c r="G1257">
        <v>13323.4</v>
      </c>
      <c r="H1257">
        <v>5834.37</v>
      </c>
      <c r="I1257">
        <v>0.28314699999999998</v>
      </c>
      <c r="J1257">
        <v>0.72723300000000002</v>
      </c>
      <c r="K1257">
        <v>0</v>
      </c>
      <c r="L1257" t="s">
        <v>42</v>
      </c>
    </row>
    <row r="1258" spans="1:12" x14ac:dyDescent="0.25">
      <c r="A1258" t="s">
        <v>47</v>
      </c>
      <c r="B1258">
        <v>216500</v>
      </c>
      <c r="C1258">
        <v>213891</v>
      </c>
      <c r="D1258">
        <v>213824</v>
      </c>
      <c r="E1258">
        <v>213709</v>
      </c>
      <c r="F1258">
        <v>6994.71</v>
      </c>
      <c r="G1258">
        <v>13317.6</v>
      </c>
      <c r="H1258">
        <v>5838.49</v>
      </c>
      <c r="I1258">
        <v>0.28309099999999998</v>
      </c>
      <c r="J1258">
        <v>0.72753999999999996</v>
      </c>
      <c r="K1258">
        <v>0</v>
      </c>
      <c r="L1258" t="s">
        <v>42</v>
      </c>
    </row>
    <row r="1259" spans="1:12" x14ac:dyDescent="0.25">
      <c r="A1259" t="s">
        <v>47</v>
      </c>
      <c r="B1259">
        <v>216284</v>
      </c>
      <c r="C1259">
        <v>213695</v>
      </c>
      <c r="D1259">
        <v>213627</v>
      </c>
      <c r="E1259">
        <v>213513</v>
      </c>
      <c r="F1259">
        <v>6984.6</v>
      </c>
      <c r="G1259">
        <v>13315.3</v>
      </c>
      <c r="H1259">
        <v>5838.52</v>
      </c>
      <c r="I1259">
        <v>0.28312399999999999</v>
      </c>
      <c r="J1259">
        <v>0.72542399999999996</v>
      </c>
      <c r="K1259">
        <v>0</v>
      </c>
      <c r="L1259" t="s">
        <v>42</v>
      </c>
    </row>
    <row r="1260" spans="1:12" x14ac:dyDescent="0.25">
      <c r="A1260" t="s">
        <v>47</v>
      </c>
      <c r="B1260">
        <v>216274</v>
      </c>
      <c r="C1260">
        <v>213649</v>
      </c>
      <c r="D1260">
        <v>213586</v>
      </c>
      <c r="E1260">
        <v>213471</v>
      </c>
      <c r="F1260">
        <v>6982.03</v>
      </c>
      <c r="G1260">
        <v>13315</v>
      </c>
      <c r="H1260">
        <v>5841.79</v>
      </c>
      <c r="I1260">
        <v>0.28323399999999999</v>
      </c>
      <c r="J1260">
        <v>0.72287299999999999</v>
      </c>
      <c r="K1260">
        <v>0</v>
      </c>
      <c r="L1260" t="s">
        <v>42</v>
      </c>
    </row>
    <row r="1261" spans="1:12" x14ac:dyDescent="0.25">
      <c r="A1261" t="s">
        <v>47</v>
      </c>
      <c r="B1261">
        <v>217130</v>
      </c>
      <c r="C1261">
        <v>214500</v>
      </c>
      <c r="D1261">
        <v>214440</v>
      </c>
      <c r="E1261">
        <v>214326</v>
      </c>
      <c r="F1261">
        <v>6999.43</v>
      </c>
      <c r="G1261">
        <v>13357.1</v>
      </c>
      <c r="H1261">
        <v>5844.06</v>
      </c>
      <c r="I1261">
        <v>0.28975600000000001</v>
      </c>
      <c r="J1261">
        <v>0.72330899999999998</v>
      </c>
      <c r="K1261">
        <v>0</v>
      </c>
      <c r="L1261" t="s">
        <v>42</v>
      </c>
    </row>
    <row r="1262" spans="1:12" x14ac:dyDescent="0.25">
      <c r="A1262" t="s">
        <v>47</v>
      </c>
      <c r="B1262">
        <v>216747</v>
      </c>
      <c r="C1262">
        <v>214122</v>
      </c>
      <c r="D1262">
        <v>214058</v>
      </c>
      <c r="E1262">
        <v>213943</v>
      </c>
      <c r="F1262">
        <v>6994.07</v>
      </c>
      <c r="G1262">
        <v>13323.6</v>
      </c>
      <c r="H1262">
        <v>5836.85</v>
      </c>
      <c r="I1262">
        <v>0.28317300000000001</v>
      </c>
      <c r="J1262">
        <v>0.72774899999999998</v>
      </c>
      <c r="K1262">
        <v>0</v>
      </c>
      <c r="L1262" t="s">
        <v>42</v>
      </c>
    </row>
    <row r="1263" spans="1:12" x14ac:dyDescent="0.25">
      <c r="A1263" t="s">
        <v>47</v>
      </c>
      <c r="B1263">
        <v>216445</v>
      </c>
      <c r="C1263">
        <v>213822</v>
      </c>
      <c r="D1263">
        <v>213764</v>
      </c>
      <c r="E1263">
        <v>213650</v>
      </c>
      <c r="F1263">
        <v>7004.46</v>
      </c>
      <c r="G1263">
        <v>13339.1</v>
      </c>
      <c r="H1263">
        <v>5838.87</v>
      </c>
      <c r="I1263">
        <v>0.28312500000000002</v>
      </c>
      <c r="J1263">
        <v>0.71448100000000003</v>
      </c>
      <c r="K1263">
        <v>0</v>
      </c>
      <c r="L1263" t="s">
        <v>42</v>
      </c>
    </row>
    <row r="1264" spans="1:12" x14ac:dyDescent="0.25">
      <c r="A1264" t="s">
        <v>47</v>
      </c>
      <c r="B1264">
        <v>216512</v>
      </c>
      <c r="C1264">
        <v>213920</v>
      </c>
      <c r="D1264">
        <v>213851</v>
      </c>
      <c r="E1264">
        <v>213738</v>
      </c>
      <c r="F1264">
        <v>6962.91</v>
      </c>
      <c r="G1264">
        <v>13337.9</v>
      </c>
      <c r="H1264">
        <v>5838.85</v>
      </c>
      <c r="I1264">
        <v>0.26915800000000001</v>
      </c>
      <c r="J1264">
        <v>0.72512200000000004</v>
      </c>
      <c r="K1264">
        <v>0</v>
      </c>
      <c r="L1264" t="s">
        <v>42</v>
      </c>
    </row>
    <row r="1265" spans="1:12" x14ac:dyDescent="0.25">
      <c r="A1265" t="s">
        <v>47</v>
      </c>
      <c r="B1265">
        <v>216888</v>
      </c>
      <c r="C1265">
        <v>214278</v>
      </c>
      <c r="D1265">
        <v>214213</v>
      </c>
      <c r="E1265">
        <v>214098</v>
      </c>
      <c r="F1265">
        <v>7002.54</v>
      </c>
      <c r="G1265">
        <v>13313.1</v>
      </c>
      <c r="H1265">
        <v>5849.69</v>
      </c>
      <c r="I1265">
        <v>0.283111</v>
      </c>
      <c r="J1265">
        <v>0.714951</v>
      </c>
      <c r="K1265">
        <v>0</v>
      </c>
      <c r="L1265" t="s">
        <v>42</v>
      </c>
    </row>
    <row r="1266" spans="1:12" x14ac:dyDescent="0.25">
      <c r="A1266" t="s">
        <v>47</v>
      </c>
      <c r="B1266">
        <v>216714</v>
      </c>
      <c r="C1266">
        <v>214078</v>
      </c>
      <c r="D1266">
        <v>214014</v>
      </c>
      <c r="E1266">
        <v>213900</v>
      </c>
      <c r="F1266">
        <v>6992.34</v>
      </c>
      <c r="G1266">
        <v>13348.3</v>
      </c>
      <c r="H1266">
        <v>5850.43</v>
      </c>
      <c r="I1266">
        <v>0.28311199999999997</v>
      </c>
      <c r="J1266">
        <v>0.72773299999999996</v>
      </c>
      <c r="K1266">
        <v>0</v>
      </c>
      <c r="L1266" t="s">
        <v>42</v>
      </c>
    </row>
    <row r="1267" spans="1:12" x14ac:dyDescent="0.25">
      <c r="A1267" t="s">
        <v>47</v>
      </c>
      <c r="B1267">
        <v>216819</v>
      </c>
      <c r="C1267">
        <v>214202</v>
      </c>
      <c r="D1267">
        <v>214140</v>
      </c>
      <c r="E1267">
        <v>214025</v>
      </c>
      <c r="F1267">
        <v>6984.71</v>
      </c>
      <c r="G1267">
        <v>13369</v>
      </c>
      <c r="H1267">
        <v>5846.46</v>
      </c>
      <c r="I1267">
        <v>0.28308499999999998</v>
      </c>
      <c r="J1267">
        <v>0.70652599999999999</v>
      </c>
      <c r="K1267">
        <v>0</v>
      </c>
      <c r="L1267" t="s">
        <v>42</v>
      </c>
    </row>
    <row r="1268" spans="1:12" x14ac:dyDescent="0.25">
      <c r="A1268" t="s">
        <v>47</v>
      </c>
      <c r="B1268">
        <v>216741</v>
      </c>
      <c r="C1268">
        <v>214115</v>
      </c>
      <c r="D1268">
        <v>214049</v>
      </c>
      <c r="E1268">
        <v>213935</v>
      </c>
      <c r="F1268">
        <v>6999.15</v>
      </c>
      <c r="G1268">
        <v>13325</v>
      </c>
      <c r="H1268">
        <v>5847.97</v>
      </c>
      <c r="I1268">
        <v>0.28309899999999999</v>
      </c>
      <c r="J1268">
        <v>0.72334600000000004</v>
      </c>
      <c r="K1268">
        <v>0</v>
      </c>
      <c r="L1268" t="s">
        <v>42</v>
      </c>
    </row>
    <row r="1269" spans="1:12" x14ac:dyDescent="0.25">
      <c r="A1269" t="s">
        <v>47</v>
      </c>
      <c r="B1269">
        <v>216881</v>
      </c>
      <c r="C1269">
        <v>214248</v>
      </c>
      <c r="D1269">
        <v>214186</v>
      </c>
      <c r="E1269">
        <v>214071</v>
      </c>
      <c r="F1269">
        <v>7017.32</v>
      </c>
      <c r="G1269">
        <v>13357.5</v>
      </c>
      <c r="H1269">
        <v>5849.46</v>
      </c>
      <c r="I1269">
        <v>0.28442299999999998</v>
      </c>
      <c r="J1269">
        <v>0.72657700000000003</v>
      </c>
      <c r="K1269">
        <v>0</v>
      </c>
      <c r="L1269" t="s">
        <v>42</v>
      </c>
    </row>
    <row r="1270" spans="1:12" x14ac:dyDescent="0.25">
      <c r="A1270" t="s">
        <v>47</v>
      </c>
      <c r="B1270">
        <v>216464</v>
      </c>
      <c r="C1270">
        <v>213822</v>
      </c>
      <c r="D1270">
        <v>213762</v>
      </c>
      <c r="E1270">
        <v>213648</v>
      </c>
      <c r="F1270">
        <v>7020.96</v>
      </c>
      <c r="G1270">
        <v>13349</v>
      </c>
      <c r="H1270">
        <v>5858.19</v>
      </c>
      <c r="I1270">
        <v>0.283827</v>
      </c>
      <c r="J1270">
        <v>0.70653100000000002</v>
      </c>
      <c r="K1270">
        <v>0</v>
      </c>
      <c r="L1270" t="s">
        <v>42</v>
      </c>
    </row>
    <row r="1271" spans="1:12" x14ac:dyDescent="0.25">
      <c r="A1271" t="s">
        <v>47</v>
      </c>
      <c r="B1271">
        <v>217018</v>
      </c>
      <c r="C1271">
        <v>214390</v>
      </c>
      <c r="D1271">
        <v>214331</v>
      </c>
      <c r="E1271">
        <v>214216</v>
      </c>
      <c r="F1271">
        <v>7023.99</v>
      </c>
      <c r="G1271">
        <v>13374.9</v>
      </c>
      <c r="H1271">
        <v>5854.32</v>
      </c>
      <c r="I1271">
        <v>0.26196900000000001</v>
      </c>
      <c r="J1271">
        <v>0.72450599999999998</v>
      </c>
      <c r="K1271">
        <v>0</v>
      </c>
      <c r="L1271" t="s">
        <v>42</v>
      </c>
    </row>
    <row r="1272" spans="1:12" x14ac:dyDescent="0.25">
      <c r="A1272" t="s">
        <v>47</v>
      </c>
      <c r="B1272">
        <v>216646</v>
      </c>
      <c r="C1272">
        <v>214077</v>
      </c>
      <c r="D1272">
        <v>214012</v>
      </c>
      <c r="E1272">
        <v>213898</v>
      </c>
      <c r="F1272">
        <v>6971.54</v>
      </c>
      <c r="G1272">
        <v>13385.8</v>
      </c>
      <c r="H1272">
        <v>5843.74</v>
      </c>
      <c r="I1272">
        <v>0.27672400000000003</v>
      </c>
      <c r="J1272">
        <v>0.72709599999999996</v>
      </c>
      <c r="K1272">
        <v>0</v>
      </c>
      <c r="L1272" t="s">
        <v>42</v>
      </c>
    </row>
    <row r="1273" spans="1:12" x14ac:dyDescent="0.25">
      <c r="A1273" t="s">
        <v>47</v>
      </c>
      <c r="B1273">
        <v>216833</v>
      </c>
      <c r="C1273">
        <v>214199</v>
      </c>
      <c r="D1273">
        <v>214135</v>
      </c>
      <c r="E1273">
        <v>214022</v>
      </c>
      <c r="F1273">
        <v>6998.97</v>
      </c>
      <c r="G1273">
        <v>13328.3</v>
      </c>
      <c r="H1273">
        <v>5852.1</v>
      </c>
      <c r="I1273">
        <v>0.28318900000000002</v>
      </c>
      <c r="J1273">
        <v>0.72681499999999999</v>
      </c>
      <c r="K1273">
        <v>0</v>
      </c>
      <c r="L1273" t="s">
        <v>42</v>
      </c>
    </row>
    <row r="1274" spans="1:12" x14ac:dyDescent="0.25">
      <c r="A1274" t="s">
        <v>47</v>
      </c>
      <c r="B1274">
        <v>216371</v>
      </c>
      <c r="C1274">
        <v>213745</v>
      </c>
      <c r="D1274">
        <v>213680</v>
      </c>
      <c r="E1274">
        <v>213566</v>
      </c>
      <c r="F1274">
        <v>7017.53</v>
      </c>
      <c r="G1274">
        <v>13328.9</v>
      </c>
      <c r="H1274">
        <v>5854.37</v>
      </c>
      <c r="I1274">
        <v>0.28309099999999998</v>
      </c>
      <c r="J1274">
        <v>0.72772099999999995</v>
      </c>
      <c r="K1274">
        <v>0</v>
      </c>
      <c r="L1274" t="s">
        <v>42</v>
      </c>
    </row>
    <row r="1275" spans="1:12" x14ac:dyDescent="0.25">
      <c r="A1275" t="s">
        <v>47</v>
      </c>
      <c r="B1275">
        <v>216497</v>
      </c>
      <c r="C1275">
        <v>213877</v>
      </c>
      <c r="D1275">
        <v>213817</v>
      </c>
      <c r="E1275">
        <v>213702</v>
      </c>
      <c r="F1275">
        <v>6991.55</v>
      </c>
      <c r="G1275">
        <v>13318.1</v>
      </c>
      <c r="H1275">
        <v>5834.42</v>
      </c>
      <c r="I1275">
        <v>0.28308800000000001</v>
      </c>
      <c r="J1275">
        <v>0.72771200000000003</v>
      </c>
      <c r="K1275">
        <v>0</v>
      </c>
      <c r="L1275" t="s">
        <v>42</v>
      </c>
    </row>
    <row r="1276" spans="1:12" x14ac:dyDescent="0.25">
      <c r="A1276" t="s">
        <v>47</v>
      </c>
      <c r="B1276">
        <v>216529</v>
      </c>
      <c r="C1276">
        <v>213918</v>
      </c>
      <c r="D1276">
        <v>213852</v>
      </c>
      <c r="E1276">
        <v>213737</v>
      </c>
      <c r="F1276">
        <v>6999.2</v>
      </c>
      <c r="G1276">
        <v>13307.4</v>
      </c>
      <c r="H1276">
        <v>5836.97</v>
      </c>
      <c r="I1276">
        <v>0.260523</v>
      </c>
      <c r="J1276">
        <v>0.72117200000000004</v>
      </c>
      <c r="K1276">
        <v>0</v>
      </c>
      <c r="L1276" t="s">
        <v>42</v>
      </c>
    </row>
    <row r="1277" spans="1:12" x14ac:dyDescent="0.25">
      <c r="A1277" t="s">
        <v>47</v>
      </c>
      <c r="B1277">
        <v>216800</v>
      </c>
      <c r="C1277">
        <v>214229</v>
      </c>
      <c r="D1277">
        <v>214163</v>
      </c>
      <c r="E1277">
        <v>214048</v>
      </c>
      <c r="F1277">
        <v>6969.38</v>
      </c>
      <c r="G1277">
        <v>13368.3</v>
      </c>
      <c r="H1277">
        <v>5840.59</v>
      </c>
      <c r="I1277">
        <v>0.283082</v>
      </c>
      <c r="J1277">
        <v>0.72751399999999999</v>
      </c>
      <c r="K1277">
        <v>0</v>
      </c>
      <c r="L1277" t="s">
        <v>42</v>
      </c>
    </row>
    <row r="1278" spans="1:12" x14ac:dyDescent="0.25">
      <c r="A1278" t="s">
        <v>47</v>
      </c>
      <c r="B1278">
        <v>216947</v>
      </c>
      <c r="C1278">
        <v>214316</v>
      </c>
      <c r="D1278">
        <v>214255</v>
      </c>
      <c r="E1278">
        <v>214141</v>
      </c>
      <c r="F1278">
        <v>7013.42</v>
      </c>
      <c r="G1278">
        <v>13380.9</v>
      </c>
      <c r="H1278">
        <v>5847.63</v>
      </c>
      <c r="I1278">
        <v>0.28315000000000001</v>
      </c>
      <c r="J1278">
        <v>0.72706400000000004</v>
      </c>
      <c r="K1278">
        <v>0</v>
      </c>
      <c r="L1278" t="s">
        <v>42</v>
      </c>
    </row>
    <row r="1279" spans="1:12" x14ac:dyDescent="0.25">
      <c r="A1279" t="s">
        <v>47</v>
      </c>
      <c r="B1279">
        <v>216504</v>
      </c>
      <c r="C1279">
        <v>213871</v>
      </c>
      <c r="D1279">
        <v>213811</v>
      </c>
      <c r="E1279">
        <v>213697</v>
      </c>
      <c r="F1279">
        <v>7015.29</v>
      </c>
      <c r="G1279">
        <v>13362.5</v>
      </c>
      <c r="H1279">
        <v>5847.14</v>
      </c>
      <c r="I1279">
        <v>0.28308</v>
      </c>
      <c r="J1279">
        <v>0.72775800000000002</v>
      </c>
      <c r="K1279">
        <v>0</v>
      </c>
      <c r="L1279" t="s">
        <v>42</v>
      </c>
    </row>
    <row r="1280" spans="1:12" x14ac:dyDescent="0.25">
      <c r="A1280" t="s">
        <v>47</v>
      </c>
      <c r="B1280">
        <v>216435</v>
      </c>
      <c r="C1280">
        <v>213811</v>
      </c>
      <c r="D1280">
        <v>213749</v>
      </c>
      <c r="E1280">
        <v>213634</v>
      </c>
      <c r="F1280">
        <v>6998.3</v>
      </c>
      <c r="G1280">
        <v>13331.2</v>
      </c>
      <c r="H1280">
        <v>5845.87</v>
      </c>
      <c r="I1280">
        <v>0.283078</v>
      </c>
      <c r="J1280">
        <v>0.72713300000000003</v>
      </c>
      <c r="K1280">
        <v>0</v>
      </c>
      <c r="L1280" t="s">
        <v>42</v>
      </c>
    </row>
    <row r="1281" spans="1:25" x14ac:dyDescent="0.25">
      <c r="A1281" t="s">
        <v>47</v>
      </c>
      <c r="B1281">
        <v>216555</v>
      </c>
      <c r="C1281">
        <v>213931</v>
      </c>
      <c r="D1281">
        <v>213872</v>
      </c>
      <c r="E1281">
        <v>213758</v>
      </c>
      <c r="F1281">
        <v>6997.43</v>
      </c>
      <c r="G1281">
        <v>13323.4</v>
      </c>
      <c r="H1281">
        <v>5838.69</v>
      </c>
      <c r="I1281">
        <v>0.28312900000000002</v>
      </c>
      <c r="J1281">
        <v>0.70653100000000002</v>
      </c>
      <c r="K1281">
        <v>0</v>
      </c>
      <c r="L1281" t="s">
        <v>42</v>
      </c>
    </row>
    <row r="1282" spans="1:25" x14ac:dyDescent="0.25">
      <c r="A1282" t="s">
        <v>47</v>
      </c>
      <c r="B1282">
        <v>216544</v>
      </c>
      <c r="C1282">
        <v>213975</v>
      </c>
      <c r="D1282">
        <v>213911</v>
      </c>
      <c r="E1282">
        <v>213796</v>
      </c>
      <c r="F1282">
        <v>6971.37</v>
      </c>
      <c r="G1282">
        <v>13390.3</v>
      </c>
      <c r="H1282">
        <v>5838.87</v>
      </c>
      <c r="I1282">
        <v>0.28312799999999999</v>
      </c>
      <c r="J1282">
        <v>0.70653200000000005</v>
      </c>
      <c r="K1282">
        <v>0</v>
      </c>
      <c r="L1282" t="s">
        <v>42</v>
      </c>
    </row>
    <row r="1283" spans="1:25" x14ac:dyDescent="0.25">
      <c r="A1283" t="s">
        <v>47</v>
      </c>
      <c r="B1283">
        <v>216667</v>
      </c>
      <c r="C1283">
        <v>214033</v>
      </c>
      <c r="D1283">
        <v>213973</v>
      </c>
      <c r="E1283">
        <v>213858</v>
      </c>
      <c r="F1283">
        <v>6996.03</v>
      </c>
      <c r="G1283">
        <v>13357.2</v>
      </c>
      <c r="H1283">
        <v>5843.12</v>
      </c>
      <c r="I1283">
        <v>0.26885500000000001</v>
      </c>
      <c r="J1283">
        <v>0.70653100000000002</v>
      </c>
      <c r="K1283">
        <v>0</v>
      </c>
      <c r="L1283" t="s">
        <v>42</v>
      </c>
    </row>
    <row r="1284" spans="1:25" x14ac:dyDescent="0.25">
      <c r="A1284" t="s">
        <v>47</v>
      </c>
      <c r="B1284">
        <v>216346</v>
      </c>
      <c r="C1284">
        <v>213729</v>
      </c>
      <c r="D1284">
        <v>213666</v>
      </c>
      <c r="E1284">
        <v>213553</v>
      </c>
      <c r="F1284">
        <v>7013.98</v>
      </c>
      <c r="G1284">
        <v>13383.8</v>
      </c>
      <c r="H1284">
        <v>5853.72</v>
      </c>
      <c r="I1284">
        <v>0.28308</v>
      </c>
      <c r="J1284">
        <v>0.72552799999999995</v>
      </c>
      <c r="K1284">
        <v>0</v>
      </c>
      <c r="L1284" t="s">
        <v>42</v>
      </c>
    </row>
    <row r="1285" spans="1:25" x14ac:dyDescent="0.25">
      <c r="A1285" t="s">
        <v>47</v>
      </c>
      <c r="B1285">
        <v>216641</v>
      </c>
      <c r="C1285">
        <v>214013</v>
      </c>
      <c r="D1285">
        <v>213954</v>
      </c>
      <c r="E1285">
        <v>213841</v>
      </c>
      <c r="F1285">
        <v>6987.55</v>
      </c>
      <c r="G1285">
        <v>13369.4</v>
      </c>
      <c r="H1285">
        <v>5853.71</v>
      </c>
      <c r="I1285">
        <v>0.28308299999999997</v>
      </c>
      <c r="J1285">
        <v>0.70653200000000005</v>
      </c>
      <c r="K1285">
        <v>0</v>
      </c>
      <c r="L1285" t="s">
        <v>42</v>
      </c>
    </row>
    <row r="1286" spans="1:25" x14ac:dyDescent="0.25">
      <c r="A1286" t="s">
        <v>47</v>
      </c>
      <c r="B1286">
        <v>216435</v>
      </c>
      <c r="C1286">
        <v>213809</v>
      </c>
      <c r="D1286">
        <v>213752</v>
      </c>
      <c r="E1286">
        <v>213638</v>
      </c>
      <c r="F1286">
        <v>6976.88</v>
      </c>
      <c r="G1286">
        <v>13346</v>
      </c>
      <c r="H1286">
        <v>5839.29</v>
      </c>
      <c r="I1286">
        <v>0.283078</v>
      </c>
      <c r="J1286">
        <v>0.726719</v>
      </c>
      <c r="K1286">
        <v>0</v>
      </c>
      <c r="L1286" t="s">
        <v>42</v>
      </c>
    </row>
    <row r="1287" spans="1:25" x14ac:dyDescent="0.25">
      <c r="A1287" t="s">
        <v>47</v>
      </c>
      <c r="B1287">
        <v>216773</v>
      </c>
      <c r="C1287">
        <v>214160</v>
      </c>
      <c r="D1287">
        <v>214109</v>
      </c>
      <c r="E1287">
        <v>213995</v>
      </c>
      <c r="F1287">
        <v>6963.43</v>
      </c>
      <c r="G1287">
        <v>13352.5</v>
      </c>
      <c r="H1287">
        <v>5835.47</v>
      </c>
      <c r="I1287">
        <v>0.283078</v>
      </c>
      <c r="J1287">
        <v>0.72625799999999996</v>
      </c>
      <c r="K1287">
        <v>0</v>
      </c>
      <c r="L1287" t="s">
        <v>42</v>
      </c>
      <c r="R1287" t="s">
        <v>69</v>
      </c>
      <c r="U1287" t="s">
        <v>68</v>
      </c>
      <c r="X1287" t="s">
        <v>66</v>
      </c>
    </row>
    <row r="1288" spans="1:25" x14ac:dyDescent="0.25">
      <c r="A1288" t="s">
        <v>47</v>
      </c>
      <c r="B1288">
        <v>216220</v>
      </c>
      <c r="C1288">
        <v>213602</v>
      </c>
      <c r="D1288">
        <v>213545</v>
      </c>
      <c r="E1288">
        <v>213432</v>
      </c>
      <c r="F1288">
        <v>6994.01</v>
      </c>
      <c r="G1288">
        <v>13345.4</v>
      </c>
      <c r="H1288">
        <v>5848</v>
      </c>
      <c r="I1288">
        <v>0.26684600000000003</v>
      </c>
      <c r="J1288">
        <v>0.70653200000000005</v>
      </c>
      <c r="K1288">
        <v>0</v>
      </c>
      <c r="L1288" t="s">
        <v>42</v>
      </c>
      <c r="R1288">
        <f>AVERAGE(B1239:B1288)</f>
        <v>216525.24</v>
      </c>
      <c r="S1288">
        <f>AVERAGE(C1239:C1288)</f>
        <v>213908.48000000001</v>
      </c>
      <c r="U1288">
        <f>_xlfn.VAR.P(B1239:B1288)</f>
        <v>66569.10239999996</v>
      </c>
      <c r="V1288">
        <f>_xlfn.VAR.P(C1239:C1288)</f>
        <v>64927.929599999989</v>
      </c>
      <c r="X1288">
        <f>1.96*SQRT(U1288)/50</f>
        <v>10.113987616758088</v>
      </c>
      <c r="Y1288">
        <f>1.96*SQRT(V1288)/50</f>
        <v>9.9885361159953749</v>
      </c>
    </row>
    <row r="1289" spans="1:25" x14ac:dyDescent="0.25">
      <c r="A1289" t="s">
        <v>48</v>
      </c>
      <c r="B1289">
        <v>10826289.153883999</v>
      </c>
      <c r="C1289" t="s">
        <v>36</v>
      </c>
    </row>
    <row r="1290" spans="1:25" x14ac:dyDescent="0.25">
      <c r="A1290" t="s">
        <v>49</v>
      </c>
      <c r="B1290">
        <v>205976</v>
      </c>
      <c r="C1290">
        <v>205971</v>
      </c>
      <c r="D1290">
        <v>205594</v>
      </c>
      <c r="E1290">
        <v>205479</v>
      </c>
      <c r="F1290">
        <v>6935.45</v>
      </c>
      <c r="G1290">
        <v>0</v>
      </c>
      <c r="H1290">
        <v>5824</v>
      </c>
      <c r="I1290">
        <v>0.283078</v>
      </c>
      <c r="J1290">
        <v>0.72431100000000004</v>
      </c>
      <c r="K1290">
        <v>0</v>
      </c>
      <c r="L1290" t="s">
        <v>42</v>
      </c>
    </row>
    <row r="1291" spans="1:25" x14ac:dyDescent="0.25">
      <c r="A1291" t="s">
        <v>49</v>
      </c>
      <c r="B1291">
        <v>205935</v>
      </c>
      <c r="C1291">
        <v>205930</v>
      </c>
      <c r="D1291">
        <v>205508</v>
      </c>
      <c r="E1291">
        <v>205393</v>
      </c>
      <c r="F1291">
        <v>6942.67</v>
      </c>
      <c r="G1291">
        <v>0</v>
      </c>
      <c r="H1291">
        <v>5827.31</v>
      </c>
      <c r="I1291">
        <v>0.283223</v>
      </c>
      <c r="J1291">
        <v>0.72750099999999995</v>
      </c>
      <c r="K1291">
        <v>0</v>
      </c>
      <c r="L1291" t="s">
        <v>42</v>
      </c>
    </row>
    <row r="1292" spans="1:25" x14ac:dyDescent="0.25">
      <c r="A1292" t="s">
        <v>49</v>
      </c>
      <c r="B1292">
        <v>206187</v>
      </c>
      <c r="C1292">
        <v>206182</v>
      </c>
      <c r="D1292">
        <v>205758</v>
      </c>
      <c r="E1292">
        <v>205644</v>
      </c>
      <c r="F1292">
        <v>6958.33</v>
      </c>
      <c r="G1292">
        <v>0</v>
      </c>
      <c r="H1292">
        <v>5832.31</v>
      </c>
      <c r="I1292">
        <v>0.28310299999999999</v>
      </c>
      <c r="J1292">
        <v>0.72154499999999999</v>
      </c>
      <c r="K1292">
        <v>0</v>
      </c>
      <c r="L1292" t="s">
        <v>42</v>
      </c>
    </row>
    <row r="1293" spans="1:25" x14ac:dyDescent="0.25">
      <c r="A1293" t="s">
        <v>49</v>
      </c>
      <c r="B1293">
        <v>205776</v>
      </c>
      <c r="C1293">
        <v>205770</v>
      </c>
      <c r="D1293">
        <v>205363</v>
      </c>
      <c r="E1293">
        <v>205248</v>
      </c>
      <c r="F1293">
        <v>6943.4</v>
      </c>
      <c r="G1293">
        <v>0</v>
      </c>
      <c r="H1293">
        <v>5826.55</v>
      </c>
      <c r="I1293">
        <v>0.28309800000000002</v>
      </c>
      <c r="J1293">
        <v>0.72726500000000005</v>
      </c>
      <c r="K1293">
        <v>0</v>
      </c>
      <c r="L1293" t="s">
        <v>42</v>
      </c>
    </row>
    <row r="1294" spans="1:25" x14ac:dyDescent="0.25">
      <c r="A1294" t="s">
        <v>49</v>
      </c>
      <c r="B1294">
        <v>206271</v>
      </c>
      <c r="C1294">
        <v>206266</v>
      </c>
      <c r="D1294">
        <v>205832</v>
      </c>
      <c r="E1294">
        <v>205717</v>
      </c>
      <c r="F1294">
        <v>6959.05</v>
      </c>
      <c r="G1294">
        <v>0</v>
      </c>
      <c r="H1294">
        <v>5834.74</v>
      </c>
      <c r="I1294">
        <v>0.28369699999999998</v>
      </c>
      <c r="J1294">
        <v>0.72220799999999996</v>
      </c>
      <c r="K1294">
        <v>0</v>
      </c>
      <c r="L1294" t="s">
        <v>42</v>
      </c>
    </row>
    <row r="1295" spans="1:25" x14ac:dyDescent="0.25">
      <c r="A1295" t="s">
        <v>49</v>
      </c>
      <c r="B1295">
        <v>205958</v>
      </c>
      <c r="C1295">
        <v>205953</v>
      </c>
      <c r="D1295">
        <v>205549</v>
      </c>
      <c r="E1295">
        <v>205434</v>
      </c>
      <c r="F1295">
        <v>6933.2</v>
      </c>
      <c r="G1295">
        <v>0</v>
      </c>
      <c r="H1295">
        <v>5817.35</v>
      </c>
      <c r="I1295">
        <v>0.283078</v>
      </c>
      <c r="J1295">
        <v>0.71817799999999998</v>
      </c>
      <c r="K1295">
        <v>0</v>
      </c>
      <c r="L1295" t="s">
        <v>42</v>
      </c>
    </row>
    <row r="1296" spans="1:25" x14ac:dyDescent="0.25">
      <c r="A1296" t="s">
        <v>49</v>
      </c>
      <c r="B1296">
        <v>206017</v>
      </c>
      <c r="C1296">
        <v>206012</v>
      </c>
      <c r="D1296">
        <v>205604</v>
      </c>
      <c r="E1296">
        <v>205490</v>
      </c>
      <c r="F1296">
        <v>6932.94</v>
      </c>
      <c r="G1296">
        <v>0</v>
      </c>
      <c r="H1296">
        <v>5815.53</v>
      </c>
      <c r="I1296">
        <v>0.28309099999999998</v>
      </c>
      <c r="J1296">
        <v>0.71652499999999997</v>
      </c>
      <c r="K1296">
        <v>0</v>
      </c>
      <c r="L1296" t="s">
        <v>42</v>
      </c>
    </row>
    <row r="1297" spans="1:12" x14ac:dyDescent="0.25">
      <c r="A1297" t="s">
        <v>49</v>
      </c>
      <c r="B1297">
        <v>205833</v>
      </c>
      <c r="C1297">
        <v>205828</v>
      </c>
      <c r="D1297">
        <v>205423</v>
      </c>
      <c r="E1297">
        <v>205310</v>
      </c>
      <c r="F1297">
        <v>6932.56</v>
      </c>
      <c r="G1297">
        <v>0</v>
      </c>
      <c r="H1297">
        <v>5816.92</v>
      </c>
      <c r="I1297">
        <v>0.28392299999999998</v>
      </c>
      <c r="J1297">
        <v>0.72789899999999996</v>
      </c>
      <c r="K1297">
        <v>0</v>
      </c>
      <c r="L1297" t="s">
        <v>42</v>
      </c>
    </row>
    <row r="1298" spans="1:12" x14ac:dyDescent="0.25">
      <c r="A1298" t="s">
        <v>49</v>
      </c>
      <c r="B1298">
        <v>205806</v>
      </c>
      <c r="C1298">
        <v>205801</v>
      </c>
      <c r="D1298">
        <v>205409</v>
      </c>
      <c r="E1298">
        <v>205295</v>
      </c>
      <c r="F1298">
        <v>6932.29</v>
      </c>
      <c r="G1298">
        <v>0</v>
      </c>
      <c r="H1298">
        <v>5813.71</v>
      </c>
      <c r="I1298">
        <v>0.284694</v>
      </c>
      <c r="J1298">
        <v>0.72275199999999995</v>
      </c>
      <c r="K1298">
        <v>0</v>
      </c>
      <c r="L1298" t="s">
        <v>42</v>
      </c>
    </row>
    <row r="1299" spans="1:12" x14ac:dyDescent="0.25">
      <c r="A1299" t="s">
        <v>49</v>
      </c>
      <c r="B1299">
        <v>205868</v>
      </c>
      <c r="C1299">
        <v>205863</v>
      </c>
      <c r="D1299">
        <v>205475</v>
      </c>
      <c r="E1299">
        <v>205361</v>
      </c>
      <c r="F1299">
        <v>6933.5</v>
      </c>
      <c r="G1299">
        <v>0</v>
      </c>
      <c r="H1299">
        <v>5823.95</v>
      </c>
      <c r="I1299">
        <v>0.28339599999999998</v>
      </c>
      <c r="J1299">
        <v>0.72716499999999995</v>
      </c>
      <c r="K1299">
        <v>0</v>
      </c>
      <c r="L1299" t="s">
        <v>42</v>
      </c>
    </row>
    <row r="1300" spans="1:12" x14ac:dyDescent="0.25">
      <c r="A1300" t="s">
        <v>49</v>
      </c>
      <c r="B1300">
        <v>205824</v>
      </c>
      <c r="C1300">
        <v>205820</v>
      </c>
      <c r="D1300">
        <v>205437</v>
      </c>
      <c r="E1300">
        <v>205323</v>
      </c>
      <c r="F1300">
        <v>6946.3</v>
      </c>
      <c r="G1300">
        <v>0</v>
      </c>
      <c r="H1300">
        <v>5828.45</v>
      </c>
      <c r="I1300">
        <v>0.283078</v>
      </c>
      <c r="J1300">
        <v>0.71769799999999995</v>
      </c>
      <c r="K1300">
        <v>0</v>
      </c>
      <c r="L1300" t="s">
        <v>42</v>
      </c>
    </row>
    <row r="1301" spans="1:12" x14ac:dyDescent="0.25">
      <c r="A1301" t="s">
        <v>49</v>
      </c>
      <c r="B1301">
        <v>205399</v>
      </c>
      <c r="C1301">
        <v>205395</v>
      </c>
      <c r="D1301">
        <v>205009</v>
      </c>
      <c r="E1301">
        <v>204894</v>
      </c>
      <c r="F1301">
        <v>6935.71</v>
      </c>
      <c r="G1301">
        <v>0</v>
      </c>
      <c r="H1301">
        <v>5831.45</v>
      </c>
      <c r="I1301">
        <v>0.28313500000000003</v>
      </c>
      <c r="J1301">
        <v>0.72741</v>
      </c>
      <c r="K1301">
        <v>0</v>
      </c>
      <c r="L1301" t="s">
        <v>42</v>
      </c>
    </row>
    <row r="1302" spans="1:12" x14ac:dyDescent="0.25">
      <c r="A1302" t="s">
        <v>49</v>
      </c>
      <c r="B1302">
        <v>206207</v>
      </c>
      <c r="C1302">
        <v>206202</v>
      </c>
      <c r="D1302">
        <v>205787</v>
      </c>
      <c r="E1302">
        <v>205673</v>
      </c>
      <c r="F1302">
        <v>6950.43</v>
      </c>
      <c r="G1302">
        <v>0</v>
      </c>
      <c r="H1302">
        <v>5825.21</v>
      </c>
      <c r="I1302">
        <v>0.283078</v>
      </c>
      <c r="J1302">
        <v>0.70652999999999999</v>
      </c>
      <c r="K1302">
        <v>0</v>
      </c>
      <c r="L1302" t="s">
        <v>42</v>
      </c>
    </row>
    <row r="1303" spans="1:12" x14ac:dyDescent="0.25">
      <c r="A1303" t="s">
        <v>49</v>
      </c>
      <c r="B1303">
        <v>206593</v>
      </c>
      <c r="C1303">
        <v>206588</v>
      </c>
      <c r="D1303">
        <v>206165</v>
      </c>
      <c r="E1303">
        <v>206051</v>
      </c>
      <c r="F1303">
        <v>6948.56</v>
      </c>
      <c r="G1303">
        <v>0</v>
      </c>
      <c r="H1303">
        <v>5821.03</v>
      </c>
      <c r="I1303">
        <v>0.28314499999999998</v>
      </c>
      <c r="J1303">
        <v>0.72519</v>
      </c>
      <c r="K1303">
        <v>0</v>
      </c>
      <c r="L1303" t="s">
        <v>42</v>
      </c>
    </row>
    <row r="1304" spans="1:12" x14ac:dyDescent="0.25">
      <c r="A1304" t="s">
        <v>49</v>
      </c>
      <c r="B1304">
        <v>206344</v>
      </c>
      <c r="C1304">
        <v>206339</v>
      </c>
      <c r="D1304">
        <v>205914</v>
      </c>
      <c r="E1304">
        <v>205800</v>
      </c>
      <c r="F1304">
        <v>6957.71</v>
      </c>
      <c r="G1304">
        <v>0</v>
      </c>
      <c r="H1304">
        <v>5819.77</v>
      </c>
      <c r="I1304">
        <v>0.283078</v>
      </c>
      <c r="J1304">
        <v>0.70652899999999996</v>
      </c>
      <c r="K1304">
        <v>0</v>
      </c>
      <c r="L1304" t="s">
        <v>42</v>
      </c>
    </row>
    <row r="1305" spans="1:12" x14ac:dyDescent="0.25">
      <c r="A1305" t="s">
        <v>49</v>
      </c>
      <c r="B1305">
        <v>206281</v>
      </c>
      <c r="C1305">
        <v>206275</v>
      </c>
      <c r="D1305">
        <v>205840</v>
      </c>
      <c r="E1305">
        <v>205727</v>
      </c>
      <c r="F1305">
        <v>6962.6</v>
      </c>
      <c r="G1305">
        <v>0</v>
      </c>
      <c r="H1305">
        <v>5835.44</v>
      </c>
      <c r="I1305">
        <v>0.260799</v>
      </c>
      <c r="J1305">
        <v>0.71921199999999996</v>
      </c>
      <c r="K1305">
        <v>0</v>
      </c>
      <c r="L1305" t="s">
        <v>42</v>
      </c>
    </row>
    <row r="1306" spans="1:12" x14ac:dyDescent="0.25">
      <c r="A1306" t="s">
        <v>49</v>
      </c>
      <c r="B1306">
        <v>205840</v>
      </c>
      <c r="C1306">
        <v>205835</v>
      </c>
      <c r="D1306">
        <v>205405</v>
      </c>
      <c r="E1306">
        <v>205290</v>
      </c>
      <c r="F1306">
        <v>6964.28</v>
      </c>
      <c r="G1306">
        <v>0</v>
      </c>
      <c r="H1306">
        <v>5817.54</v>
      </c>
      <c r="I1306">
        <v>0.28397</v>
      </c>
      <c r="J1306">
        <v>0.70652899999999996</v>
      </c>
      <c r="K1306">
        <v>0</v>
      </c>
      <c r="L1306" t="s">
        <v>42</v>
      </c>
    </row>
    <row r="1307" spans="1:12" x14ac:dyDescent="0.25">
      <c r="A1307" t="s">
        <v>49</v>
      </c>
      <c r="B1307">
        <v>206251</v>
      </c>
      <c r="C1307">
        <v>206246</v>
      </c>
      <c r="D1307">
        <v>205810</v>
      </c>
      <c r="E1307">
        <v>205696</v>
      </c>
      <c r="F1307">
        <v>6943.49</v>
      </c>
      <c r="G1307">
        <v>0</v>
      </c>
      <c r="H1307">
        <v>5815.22</v>
      </c>
      <c r="I1307">
        <v>0.27821499999999999</v>
      </c>
      <c r="J1307">
        <v>0.72745599999999999</v>
      </c>
      <c r="K1307">
        <v>0</v>
      </c>
      <c r="L1307" t="s">
        <v>42</v>
      </c>
    </row>
    <row r="1308" spans="1:12" x14ac:dyDescent="0.25">
      <c r="A1308" t="s">
        <v>49</v>
      </c>
      <c r="B1308">
        <v>206114</v>
      </c>
      <c r="C1308">
        <v>206109</v>
      </c>
      <c r="D1308">
        <v>205684</v>
      </c>
      <c r="E1308">
        <v>205569</v>
      </c>
      <c r="F1308">
        <v>6941.14</v>
      </c>
      <c r="G1308">
        <v>0</v>
      </c>
      <c r="H1308">
        <v>5821.56</v>
      </c>
      <c r="I1308">
        <v>0.28311900000000001</v>
      </c>
      <c r="J1308">
        <v>0.727159</v>
      </c>
      <c r="K1308">
        <v>0</v>
      </c>
      <c r="L1308" t="s">
        <v>42</v>
      </c>
    </row>
    <row r="1309" spans="1:12" x14ac:dyDescent="0.25">
      <c r="A1309" t="s">
        <v>49</v>
      </c>
      <c r="B1309">
        <v>205888</v>
      </c>
      <c r="C1309">
        <v>205883</v>
      </c>
      <c r="D1309">
        <v>205477</v>
      </c>
      <c r="E1309">
        <v>205364</v>
      </c>
      <c r="F1309">
        <v>6936.93</v>
      </c>
      <c r="G1309">
        <v>0</v>
      </c>
      <c r="H1309">
        <v>5823.89</v>
      </c>
      <c r="I1309">
        <v>0.28315299999999999</v>
      </c>
      <c r="J1309">
        <v>0.70652899999999996</v>
      </c>
      <c r="K1309">
        <v>0</v>
      </c>
      <c r="L1309" t="s">
        <v>42</v>
      </c>
    </row>
    <row r="1310" spans="1:12" x14ac:dyDescent="0.25">
      <c r="A1310" t="s">
        <v>49</v>
      </c>
      <c r="B1310">
        <v>206485</v>
      </c>
      <c r="C1310">
        <v>206480</v>
      </c>
      <c r="D1310">
        <v>206059</v>
      </c>
      <c r="E1310">
        <v>205944</v>
      </c>
      <c r="F1310">
        <v>6951.05</v>
      </c>
      <c r="G1310">
        <v>0</v>
      </c>
      <c r="H1310">
        <v>5839.17</v>
      </c>
      <c r="I1310">
        <v>0.28348200000000001</v>
      </c>
      <c r="J1310">
        <v>0.70653200000000005</v>
      </c>
      <c r="K1310">
        <v>0</v>
      </c>
      <c r="L1310" t="s">
        <v>42</v>
      </c>
    </row>
    <row r="1311" spans="1:12" x14ac:dyDescent="0.25">
      <c r="A1311" t="s">
        <v>49</v>
      </c>
      <c r="B1311">
        <v>205843</v>
      </c>
      <c r="C1311">
        <v>205838</v>
      </c>
      <c r="D1311">
        <v>205424</v>
      </c>
      <c r="E1311">
        <v>205310</v>
      </c>
      <c r="F1311">
        <v>6935.87</v>
      </c>
      <c r="G1311">
        <v>0</v>
      </c>
      <c r="H1311">
        <v>5819.78</v>
      </c>
      <c r="I1311">
        <v>0.283078</v>
      </c>
      <c r="J1311">
        <v>0.72534399999999999</v>
      </c>
      <c r="K1311">
        <v>0</v>
      </c>
      <c r="L1311" t="s">
        <v>42</v>
      </c>
    </row>
    <row r="1312" spans="1:12" x14ac:dyDescent="0.25">
      <c r="A1312" t="s">
        <v>49</v>
      </c>
      <c r="B1312">
        <v>206307</v>
      </c>
      <c r="C1312">
        <v>206303</v>
      </c>
      <c r="D1312">
        <v>205876</v>
      </c>
      <c r="E1312">
        <v>205763</v>
      </c>
      <c r="F1312">
        <v>6949.52</v>
      </c>
      <c r="G1312">
        <v>0</v>
      </c>
      <c r="H1312">
        <v>5829.31</v>
      </c>
      <c r="I1312">
        <v>0.28308</v>
      </c>
      <c r="J1312">
        <v>0.72665900000000005</v>
      </c>
      <c r="K1312">
        <v>0</v>
      </c>
      <c r="L1312" t="s">
        <v>42</v>
      </c>
    </row>
    <row r="1313" spans="1:12" x14ac:dyDescent="0.25">
      <c r="A1313" t="s">
        <v>49</v>
      </c>
      <c r="B1313">
        <v>206361</v>
      </c>
      <c r="C1313">
        <v>206356</v>
      </c>
      <c r="D1313">
        <v>205929</v>
      </c>
      <c r="E1313">
        <v>205816</v>
      </c>
      <c r="F1313">
        <v>6941.21</v>
      </c>
      <c r="G1313">
        <v>0</v>
      </c>
      <c r="H1313">
        <v>5828.58</v>
      </c>
      <c r="I1313">
        <v>0.28310299999999999</v>
      </c>
      <c r="J1313">
        <v>0.72184899999999996</v>
      </c>
      <c r="K1313">
        <v>0</v>
      </c>
      <c r="L1313" t="s">
        <v>42</v>
      </c>
    </row>
    <row r="1314" spans="1:12" x14ac:dyDescent="0.25">
      <c r="A1314" t="s">
        <v>49</v>
      </c>
      <c r="B1314">
        <v>206354</v>
      </c>
      <c r="C1314">
        <v>206349</v>
      </c>
      <c r="D1314">
        <v>205921</v>
      </c>
      <c r="E1314">
        <v>205807</v>
      </c>
      <c r="F1314">
        <v>6952.6</v>
      </c>
      <c r="G1314">
        <v>0</v>
      </c>
      <c r="H1314">
        <v>5826.93</v>
      </c>
      <c r="I1314">
        <v>0.28308899999999998</v>
      </c>
      <c r="J1314">
        <v>0.72538100000000005</v>
      </c>
      <c r="K1314">
        <v>0</v>
      </c>
      <c r="L1314" t="s">
        <v>42</v>
      </c>
    </row>
    <row r="1315" spans="1:12" x14ac:dyDescent="0.25">
      <c r="A1315" t="s">
        <v>49</v>
      </c>
      <c r="B1315">
        <v>206177</v>
      </c>
      <c r="C1315">
        <v>206172</v>
      </c>
      <c r="D1315">
        <v>205749</v>
      </c>
      <c r="E1315">
        <v>205636</v>
      </c>
      <c r="F1315">
        <v>6933.71</v>
      </c>
      <c r="G1315">
        <v>0</v>
      </c>
      <c r="H1315">
        <v>5821.47</v>
      </c>
      <c r="I1315">
        <v>0.28020200000000001</v>
      </c>
      <c r="J1315">
        <v>0.72788699999999995</v>
      </c>
      <c r="K1315">
        <v>0</v>
      </c>
      <c r="L1315" t="s">
        <v>42</v>
      </c>
    </row>
    <row r="1316" spans="1:12" x14ac:dyDescent="0.25">
      <c r="A1316" t="s">
        <v>49</v>
      </c>
      <c r="B1316">
        <v>206092</v>
      </c>
      <c r="C1316">
        <v>206087</v>
      </c>
      <c r="D1316">
        <v>205673</v>
      </c>
      <c r="E1316">
        <v>205559</v>
      </c>
      <c r="F1316">
        <v>6939.35</v>
      </c>
      <c r="G1316">
        <v>0</v>
      </c>
      <c r="H1316">
        <v>5824.16</v>
      </c>
      <c r="I1316">
        <v>0.274978</v>
      </c>
      <c r="J1316">
        <v>0.72336800000000001</v>
      </c>
      <c r="K1316">
        <v>0</v>
      </c>
      <c r="L1316" t="s">
        <v>42</v>
      </c>
    </row>
    <row r="1317" spans="1:12" x14ac:dyDescent="0.25">
      <c r="A1317" t="s">
        <v>49</v>
      </c>
      <c r="B1317">
        <v>205730</v>
      </c>
      <c r="C1317">
        <v>205725</v>
      </c>
      <c r="D1317">
        <v>205306</v>
      </c>
      <c r="E1317">
        <v>205192</v>
      </c>
      <c r="F1317">
        <v>6952.19</v>
      </c>
      <c r="G1317">
        <v>0</v>
      </c>
      <c r="H1317">
        <v>5818.34</v>
      </c>
      <c r="I1317">
        <v>0.28308899999999998</v>
      </c>
      <c r="J1317">
        <v>0.72078200000000003</v>
      </c>
      <c r="K1317">
        <v>0</v>
      </c>
      <c r="L1317" t="s">
        <v>42</v>
      </c>
    </row>
    <row r="1318" spans="1:12" x14ac:dyDescent="0.25">
      <c r="A1318" t="s">
        <v>49</v>
      </c>
      <c r="B1318">
        <v>205994</v>
      </c>
      <c r="C1318">
        <v>205989</v>
      </c>
      <c r="D1318">
        <v>205585</v>
      </c>
      <c r="E1318">
        <v>205471</v>
      </c>
      <c r="F1318">
        <v>6941.21</v>
      </c>
      <c r="G1318">
        <v>0</v>
      </c>
      <c r="H1318">
        <v>5816.99</v>
      </c>
      <c r="I1318">
        <v>0.28338200000000002</v>
      </c>
      <c r="J1318">
        <v>0.70652899999999996</v>
      </c>
      <c r="K1318">
        <v>0</v>
      </c>
      <c r="L1318" t="s">
        <v>42</v>
      </c>
    </row>
    <row r="1319" spans="1:12" x14ac:dyDescent="0.25">
      <c r="A1319" t="s">
        <v>49</v>
      </c>
      <c r="B1319">
        <v>206055</v>
      </c>
      <c r="C1319">
        <v>206050</v>
      </c>
      <c r="D1319">
        <v>205645</v>
      </c>
      <c r="E1319">
        <v>205530</v>
      </c>
      <c r="F1319">
        <v>6926.96</v>
      </c>
      <c r="G1319">
        <v>0</v>
      </c>
      <c r="H1319">
        <v>5814.55</v>
      </c>
      <c r="I1319">
        <v>0.28309000000000001</v>
      </c>
      <c r="J1319">
        <v>0.72650700000000001</v>
      </c>
      <c r="K1319">
        <v>0</v>
      </c>
      <c r="L1319" t="s">
        <v>42</v>
      </c>
    </row>
    <row r="1320" spans="1:12" x14ac:dyDescent="0.25">
      <c r="A1320" t="s">
        <v>49</v>
      </c>
      <c r="B1320">
        <v>205661</v>
      </c>
      <c r="C1320">
        <v>205656</v>
      </c>
      <c r="D1320">
        <v>205233</v>
      </c>
      <c r="E1320">
        <v>205119</v>
      </c>
      <c r="F1320">
        <v>6948.41</v>
      </c>
      <c r="G1320">
        <v>0</v>
      </c>
      <c r="H1320">
        <v>5822.58</v>
      </c>
      <c r="I1320">
        <v>0.28309200000000001</v>
      </c>
      <c r="J1320">
        <v>0.70653200000000005</v>
      </c>
      <c r="K1320">
        <v>0</v>
      </c>
      <c r="L1320" t="s">
        <v>42</v>
      </c>
    </row>
    <row r="1321" spans="1:12" x14ac:dyDescent="0.25">
      <c r="A1321" t="s">
        <v>49</v>
      </c>
      <c r="B1321">
        <v>205635</v>
      </c>
      <c r="C1321">
        <v>205630</v>
      </c>
      <c r="D1321">
        <v>205223</v>
      </c>
      <c r="E1321">
        <v>205109</v>
      </c>
      <c r="F1321">
        <v>6932.41</v>
      </c>
      <c r="G1321">
        <v>0</v>
      </c>
      <c r="H1321">
        <v>5808.42</v>
      </c>
      <c r="I1321">
        <v>0.28350399999999998</v>
      </c>
      <c r="J1321">
        <v>0.71240700000000001</v>
      </c>
      <c r="K1321">
        <v>0</v>
      </c>
      <c r="L1321" t="s">
        <v>42</v>
      </c>
    </row>
    <row r="1322" spans="1:12" x14ac:dyDescent="0.25">
      <c r="A1322" t="s">
        <v>49</v>
      </c>
      <c r="B1322">
        <v>205806</v>
      </c>
      <c r="C1322">
        <v>205801</v>
      </c>
      <c r="D1322">
        <v>205381</v>
      </c>
      <c r="E1322">
        <v>205267</v>
      </c>
      <c r="F1322">
        <v>6927.9</v>
      </c>
      <c r="G1322">
        <v>0</v>
      </c>
      <c r="H1322">
        <v>5809.16</v>
      </c>
      <c r="I1322">
        <v>0.28309000000000001</v>
      </c>
      <c r="J1322">
        <v>0.72553599999999996</v>
      </c>
      <c r="K1322">
        <v>0</v>
      </c>
      <c r="L1322" t="s">
        <v>42</v>
      </c>
    </row>
    <row r="1323" spans="1:12" x14ac:dyDescent="0.25">
      <c r="A1323" t="s">
        <v>49</v>
      </c>
      <c r="B1323">
        <v>205585</v>
      </c>
      <c r="C1323">
        <v>205580</v>
      </c>
      <c r="D1323">
        <v>205171</v>
      </c>
      <c r="E1323">
        <v>205057</v>
      </c>
      <c r="F1323">
        <v>6936.89</v>
      </c>
      <c r="G1323">
        <v>0</v>
      </c>
      <c r="H1323">
        <v>5828.03</v>
      </c>
      <c r="I1323">
        <v>0.283308</v>
      </c>
      <c r="J1323">
        <v>0.72773399999999999</v>
      </c>
      <c r="K1323">
        <v>0</v>
      </c>
      <c r="L1323" t="s">
        <v>42</v>
      </c>
    </row>
    <row r="1324" spans="1:12" x14ac:dyDescent="0.25">
      <c r="A1324" t="s">
        <v>49</v>
      </c>
      <c r="B1324">
        <v>205555</v>
      </c>
      <c r="C1324">
        <v>205551</v>
      </c>
      <c r="D1324">
        <v>205131</v>
      </c>
      <c r="E1324">
        <v>205016</v>
      </c>
      <c r="F1324">
        <v>6942.98</v>
      </c>
      <c r="G1324">
        <v>0</v>
      </c>
      <c r="H1324">
        <v>5826.62</v>
      </c>
      <c r="I1324">
        <v>0.28309299999999998</v>
      </c>
      <c r="J1324">
        <v>0.727854</v>
      </c>
      <c r="K1324">
        <v>0</v>
      </c>
      <c r="L1324" t="s">
        <v>42</v>
      </c>
    </row>
    <row r="1325" spans="1:12" x14ac:dyDescent="0.25">
      <c r="A1325" t="s">
        <v>49</v>
      </c>
      <c r="B1325">
        <v>206124</v>
      </c>
      <c r="C1325">
        <v>206119</v>
      </c>
      <c r="D1325">
        <v>205710</v>
      </c>
      <c r="E1325">
        <v>205596</v>
      </c>
      <c r="F1325">
        <v>6925.13</v>
      </c>
      <c r="G1325">
        <v>0</v>
      </c>
      <c r="H1325">
        <v>5820.19</v>
      </c>
      <c r="I1325">
        <v>0.28342200000000001</v>
      </c>
      <c r="J1325">
        <v>0.72778799999999999</v>
      </c>
      <c r="K1325">
        <v>0</v>
      </c>
      <c r="L1325" t="s">
        <v>42</v>
      </c>
    </row>
    <row r="1326" spans="1:12" x14ac:dyDescent="0.25">
      <c r="A1326" t="s">
        <v>49</v>
      </c>
      <c r="B1326">
        <v>206085</v>
      </c>
      <c r="C1326">
        <v>206080</v>
      </c>
      <c r="D1326">
        <v>205671</v>
      </c>
      <c r="E1326">
        <v>205558</v>
      </c>
      <c r="F1326">
        <v>6941.16</v>
      </c>
      <c r="G1326">
        <v>0</v>
      </c>
      <c r="H1326">
        <v>5829.17</v>
      </c>
      <c r="I1326">
        <v>0.27878799999999998</v>
      </c>
      <c r="J1326">
        <v>0.727495</v>
      </c>
      <c r="K1326">
        <v>0</v>
      </c>
      <c r="L1326" t="s">
        <v>42</v>
      </c>
    </row>
    <row r="1327" spans="1:12" x14ac:dyDescent="0.25">
      <c r="A1327" t="s">
        <v>49</v>
      </c>
      <c r="B1327">
        <v>205776</v>
      </c>
      <c r="C1327">
        <v>205771</v>
      </c>
      <c r="D1327">
        <v>205361</v>
      </c>
      <c r="E1327">
        <v>205248</v>
      </c>
      <c r="F1327">
        <v>6948.4</v>
      </c>
      <c r="G1327">
        <v>0</v>
      </c>
      <c r="H1327">
        <v>5828.36</v>
      </c>
      <c r="I1327">
        <v>0.28420400000000001</v>
      </c>
      <c r="J1327">
        <v>0.71856600000000004</v>
      </c>
      <c r="K1327">
        <v>0</v>
      </c>
      <c r="L1327" t="s">
        <v>42</v>
      </c>
    </row>
    <row r="1328" spans="1:12" x14ac:dyDescent="0.25">
      <c r="A1328" t="s">
        <v>49</v>
      </c>
      <c r="B1328">
        <v>205975</v>
      </c>
      <c r="C1328">
        <v>205970</v>
      </c>
      <c r="D1328">
        <v>205558</v>
      </c>
      <c r="E1328">
        <v>205444</v>
      </c>
      <c r="F1328">
        <v>6957.71</v>
      </c>
      <c r="G1328">
        <v>0</v>
      </c>
      <c r="H1328">
        <v>5833.05</v>
      </c>
      <c r="I1328">
        <v>0.28309299999999998</v>
      </c>
      <c r="J1328">
        <v>0.72665900000000005</v>
      </c>
      <c r="K1328">
        <v>0</v>
      </c>
      <c r="L1328" t="s">
        <v>42</v>
      </c>
    </row>
    <row r="1329" spans="1:25" x14ac:dyDescent="0.25">
      <c r="A1329" t="s">
        <v>49</v>
      </c>
      <c r="B1329">
        <v>206182</v>
      </c>
      <c r="C1329">
        <v>206177</v>
      </c>
      <c r="D1329">
        <v>205770</v>
      </c>
      <c r="E1329">
        <v>205656</v>
      </c>
      <c r="F1329">
        <v>6918.78</v>
      </c>
      <c r="G1329">
        <v>0</v>
      </c>
      <c r="H1329">
        <v>5818.67</v>
      </c>
      <c r="I1329">
        <v>0.283078</v>
      </c>
      <c r="J1329">
        <v>0.7228</v>
      </c>
      <c r="K1329">
        <v>0</v>
      </c>
      <c r="L1329" t="s">
        <v>42</v>
      </c>
    </row>
    <row r="1330" spans="1:25" x14ac:dyDescent="0.25">
      <c r="A1330" t="s">
        <v>49</v>
      </c>
      <c r="B1330">
        <v>205591</v>
      </c>
      <c r="C1330">
        <v>205586</v>
      </c>
      <c r="D1330">
        <v>205160</v>
      </c>
      <c r="E1330">
        <v>205046</v>
      </c>
      <c r="F1330">
        <v>6935.77</v>
      </c>
      <c r="G1330">
        <v>0</v>
      </c>
      <c r="H1330">
        <v>5831.13</v>
      </c>
      <c r="I1330">
        <v>0.27633400000000002</v>
      </c>
      <c r="J1330">
        <v>0.72604900000000006</v>
      </c>
      <c r="K1330">
        <v>0</v>
      </c>
      <c r="L1330" t="s">
        <v>42</v>
      </c>
    </row>
    <row r="1331" spans="1:25" x14ac:dyDescent="0.25">
      <c r="A1331" t="s">
        <v>49</v>
      </c>
      <c r="B1331">
        <v>205806</v>
      </c>
      <c r="C1331">
        <v>205801</v>
      </c>
      <c r="D1331">
        <v>205383</v>
      </c>
      <c r="E1331">
        <v>205268</v>
      </c>
      <c r="F1331">
        <v>6929.65</v>
      </c>
      <c r="G1331">
        <v>0</v>
      </c>
      <c r="H1331">
        <v>5820.66</v>
      </c>
      <c r="I1331">
        <v>0.28317100000000001</v>
      </c>
      <c r="J1331">
        <v>0.70837700000000003</v>
      </c>
      <c r="K1331">
        <v>0</v>
      </c>
      <c r="L1331" t="s">
        <v>42</v>
      </c>
    </row>
    <row r="1332" spans="1:25" x14ac:dyDescent="0.25">
      <c r="A1332" t="s">
        <v>49</v>
      </c>
      <c r="B1332">
        <v>206242</v>
      </c>
      <c r="C1332">
        <v>206236</v>
      </c>
      <c r="D1332">
        <v>205816</v>
      </c>
      <c r="E1332">
        <v>205703</v>
      </c>
      <c r="F1332">
        <v>6933.74</v>
      </c>
      <c r="G1332">
        <v>0</v>
      </c>
      <c r="H1332">
        <v>5824.52</v>
      </c>
      <c r="I1332">
        <v>0.28321000000000002</v>
      </c>
      <c r="J1332">
        <v>0.70653200000000005</v>
      </c>
      <c r="K1332">
        <v>0</v>
      </c>
      <c r="L1332" t="s">
        <v>42</v>
      </c>
    </row>
    <row r="1333" spans="1:25" x14ac:dyDescent="0.25">
      <c r="A1333" t="s">
        <v>49</v>
      </c>
      <c r="B1333">
        <v>205871</v>
      </c>
      <c r="C1333">
        <v>205866</v>
      </c>
      <c r="D1333">
        <v>205466</v>
      </c>
      <c r="E1333">
        <v>205352</v>
      </c>
      <c r="F1333">
        <v>6961.45</v>
      </c>
      <c r="G1333">
        <v>0</v>
      </c>
      <c r="H1333">
        <v>5838.5</v>
      </c>
      <c r="I1333">
        <v>0.283084</v>
      </c>
      <c r="J1333">
        <v>0.72580699999999998</v>
      </c>
      <c r="K1333">
        <v>0</v>
      </c>
      <c r="L1333" t="s">
        <v>42</v>
      </c>
    </row>
    <row r="1334" spans="1:25" x14ac:dyDescent="0.25">
      <c r="A1334" t="s">
        <v>49</v>
      </c>
      <c r="B1334">
        <v>206594</v>
      </c>
      <c r="C1334">
        <v>206589</v>
      </c>
      <c r="D1334">
        <v>206183</v>
      </c>
      <c r="E1334">
        <v>206069</v>
      </c>
      <c r="F1334">
        <v>6952.28</v>
      </c>
      <c r="G1334">
        <v>0</v>
      </c>
      <c r="H1334">
        <v>5827.42</v>
      </c>
      <c r="I1334">
        <v>0.28315200000000001</v>
      </c>
      <c r="J1334">
        <v>0.72261200000000003</v>
      </c>
      <c r="K1334">
        <v>0</v>
      </c>
      <c r="L1334" t="s">
        <v>42</v>
      </c>
    </row>
    <row r="1335" spans="1:25" x14ac:dyDescent="0.25">
      <c r="A1335" t="s">
        <v>49</v>
      </c>
      <c r="B1335">
        <v>205938</v>
      </c>
      <c r="C1335">
        <v>205933</v>
      </c>
      <c r="D1335">
        <v>205510</v>
      </c>
      <c r="E1335">
        <v>205396</v>
      </c>
      <c r="F1335">
        <v>6937.54</v>
      </c>
      <c r="G1335">
        <v>0</v>
      </c>
      <c r="H1335">
        <v>5814.93</v>
      </c>
      <c r="I1335">
        <v>0.28307900000000003</v>
      </c>
      <c r="J1335">
        <v>0.71714</v>
      </c>
      <c r="K1335">
        <v>0</v>
      </c>
      <c r="L1335" t="s">
        <v>42</v>
      </c>
    </row>
    <row r="1336" spans="1:25" x14ac:dyDescent="0.25">
      <c r="A1336" t="s">
        <v>49</v>
      </c>
      <c r="B1336">
        <v>205998</v>
      </c>
      <c r="C1336">
        <v>205993</v>
      </c>
      <c r="D1336">
        <v>205562</v>
      </c>
      <c r="E1336">
        <v>205448</v>
      </c>
      <c r="F1336">
        <v>6932.18</v>
      </c>
      <c r="G1336">
        <v>0</v>
      </c>
      <c r="H1336">
        <v>5820.45</v>
      </c>
      <c r="I1336">
        <v>0.28307900000000003</v>
      </c>
      <c r="J1336">
        <v>0.72102900000000003</v>
      </c>
      <c r="K1336">
        <v>0</v>
      </c>
      <c r="L1336" t="s">
        <v>42</v>
      </c>
    </row>
    <row r="1337" spans="1:25" x14ac:dyDescent="0.25">
      <c r="A1337" t="s">
        <v>49</v>
      </c>
      <c r="B1337">
        <v>205997</v>
      </c>
      <c r="C1337">
        <v>205992</v>
      </c>
      <c r="D1337">
        <v>205573</v>
      </c>
      <c r="E1337">
        <v>205459</v>
      </c>
      <c r="F1337">
        <v>6920.91</v>
      </c>
      <c r="G1337">
        <v>0</v>
      </c>
      <c r="H1337">
        <v>5814.48</v>
      </c>
      <c r="I1337">
        <v>0.28312100000000001</v>
      </c>
      <c r="J1337">
        <v>0.708175</v>
      </c>
      <c r="K1337">
        <v>0</v>
      </c>
      <c r="L1337" t="s">
        <v>42</v>
      </c>
    </row>
    <row r="1338" spans="1:25" x14ac:dyDescent="0.25">
      <c r="A1338" t="s">
        <v>49</v>
      </c>
      <c r="B1338">
        <v>206049</v>
      </c>
      <c r="C1338">
        <v>206044</v>
      </c>
      <c r="D1338">
        <v>205607</v>
      </c>
      <c r="E1338">
        <v>205493</v>
      </c>
      <c r="F1338">
        <v>6933.61</v>
      </c>
      <c r="G1338">
        <v>0</v>
      </c>
      <c r="H1338">
        <v>5824.66</v>
      </c>
      <c r="I1338">
        <v>0.28307900000000003</v>
      </c>
      <c r="J1338">
        <v>0.70653200000000005</v>
      </c>
      <c r="K1338">
        <v>0</v>
      </c>
      <c r="L1338" t="s">
        <v>42</v>
      </c>
    </row>
    <row r="1339" spans="1:25" x14ac:dyDescent="0.25">
      <c r="A1339" t="s">
        <v>49</v>
      </c>
      <c r="B1339">
        <v>205933</v>
      </c>
      <c r="C1339">
        <v>205928</v>
      </c>
      <c r="D1339">
        <v>205518</v>
      </c>
      <c r="E1339">
        <v>205404</v>
      </c>
      <c r="F1339">
        <v>6925.65</v>
      </c>
      <c r="G1339">
        <v>0</v>
      </c>
      <c r="H1339">
        <v>5820.54</v>
      </c>
      <c r="I1339">
        <v>0.28315499999999999</v>
      </c>
      <c r="J1339">
        <v>0.72520700000000005</v>
      </c>
      <c r="K1339">
        <v>0</v>
      </c>
      <c r="L1339" t="s">
        <v>42</v>
      </c>
    </row>
    <row r="1340" spans="1:25" x14ac:dyDescent="0.25">
      <c r="A1340" t="s">
        <v>49</v>
      </c>
      <c r="B1340">
        <v>206214</v>
      </c>
      <c r="C1340">
        <v>206209</v>
      </c>
      <c r="D1340">
        <v>205806</v>
      </c>
      <c r="E1340">
        <v>205691</v>
      </c>
      <c r="F1340">
        <v>6946.16</v>
      </c>
      <c r="G1340">
        <v>0</v>
      </c>
      <c r="H1340">
        <v>5829.79</v>
      </c>
      <c r="I1340">
        <v>0.28329599999999999</v>
      </c>
      <c r="J1340">
        <v>0.72783399999999998</v>
      </c>
      <c r="K1340">
        <v>0</v>
      </c>
      <c r="L1340" t="s">
        <v>42</v>
      </c>
    </row>
    <row r="1341" spans="1:25" x14ac:dyDescent="0.25">
      <c r="A1341" t="s">
        <v>49</v>
      </c>
      <c r="B1341">
        <v>205736</v>
      </c>
      <c r="C1341">
        <v>205731</v>
      </c>
      <c r="D1341">
        <v>205331</v>
      </c>
      <c r="E1341">
        <v>205216</v>
      </c>
      <c r="F1341">
        <v>6937.65</v>
      </c>
      <c r="G1341">
        <v>0</v>
      </c>
      <c r="H1341">
        <v>5824.22</v>
      </c>
      <c r="I1341">
        <v>0.283078</v>
      </c>
      <c r="J1341">
        <v>0.72726999999999997</v>
      </c>
      <c r="K1341">
        <v>0</v>
      </c>
      <c r="L1341" t="s">
        <v>42</v>
      </c>
    </row>
    <row r="1342" spans="1:25" x14ac:dyDescent="0.25">
      <c r="A1342" t="s">
        <v>49</v>
      </c>
      <c r="B1342">
        <v>206006</v>
      </c>
      <c r="C1342">
        <v>206001</v>
      </c>
      <c r="D1342">
        <v>205601</v>
      </c>
      <c r="E1342">
        <v>205487</v>
      </c>
      <c r="F1342">
        <v>6941.01</v>
      </c>
      <c r="G1342">
        <v>0</v>
      </c>
      <c r="H1342">
        <v>5822.75</v>
      </c>
      <c r="I1342">
        <v>0.28310200000000002</v>
      </c>
      <c r="J1342">
        <v>0.72513499999999997</v>
      </c>
      <c r="K1342">
        <v>0</v>
      </c>
      <c r="L1342" t="s">
        <v>42</v>
      </c>
    </row>
    <row r="1343" spans="1:25" x14ac:dyDescent="0.25">
      <c r="A1343" t="s">
        <v>49</v>
      </c>
      <c r="B1343">
        <v>205768</v>
      </c>
      <c r="C1343">
        <v>205763</v>
      </c>
      <c r="D1343">
        <v>205384</v>
      </c>
      <c r="E1343">
        <v>205270</v>
      </c>
      <c r="F1343">
        <v>6948.03</v>
      </c>
      <c r="G1343">
        <v>0</v>
      </c>
      <c r="H1343">
        <v>5820.36</v>
      </c>
      <c r="I1343">
        <v>0.28311700000000001</v>
      </c>
      <c r="J1343">
        <v>0.72200500000000001</v>
      </c>
      <c r="K1343">
        <v>0</v>
      </c>
      <c r="L1343" t="s">
        <v>42</v>
      </c>
      <c r="R1343" t="s">
        <v>69</v>
      </c>
      <c r="U1343" t="s">
        <v>68</v>
      </c>
      <c r="X1343" t="s">
        <v>66</v>
      </c>
    </row>
    <row r="1344" spans="1:25" x14ac:dyDescent="0.25">
      <c r="A1344" t="s">
        <v>49</v>
      </c>
      <c r="B1344">
        <v>205926</v>
      </c>
      <c r="C1344">
        <v>205921</v>
      </c>
      <c r="D1344">
        <v>205581</v>
      </c>
      <c r="E1344">
        <v>205468</v>
      </c>
      <c r="F1344">
        <v>6941.3</v>
      </c>
      <c r="G1344">
        <v>0</v>
      </c>
      <c r="H1344">
        <v>5832.27</v>
      </c>
      <c r="I1344">
        <v>0.28309699999999999</v>
      </c>
      <c r="J1344">
        <v>0.72419599999999995</v>
      </c>
      <c r="K1344">
        <v>0</v>
      </c>
      <c r="L1344" t="s">
        <v>42</v>
      </c>
      <c r="R1344">
        <f>AVERAGE(B1295:B1344)</f>
        <v>205993.48</v>
      </c>
      <c r="S1344">
        <f>AVERAGE(C1295:C1344)</f>
        <v>205988.52</v>
      </c>
      <c r="U1344">
        <f>_xlfn.VAR.P(B1295:B1344)</f>
        <v>69751.889600000024</v>
      </c>
      <c r="V1344">
        <f>_xlfn.VAR.P(C1295:C1344)</f>
        <v>69695.00959999999</v>
      </c>
      <c r="X1344">
        <f>1.96*SQRT(U1344)/50</f>
        <v>10.352948547874853</v>
      </c>
      <c r="Y1344">
        <f>1.96*SQRT(V1344)/50</f>
        <v>10.348726470041809</v>
      </c>
    </row>
    <row r="1345" spans="1:12" x14ac:dyDescent="0.25">
      <c r="A1345" t="s">
        <v>50</v>
      </c>
      <c r="B1345">
        <v>10299700.348964</v>
      </c>
      <c r="C1345" t="s">
        <v>36</v>
      </c>
    </row>
    <row r="1346" spans="1:12" x14ac:dyDescent="0.25">
      <c r="A1346" t="s">
        <v>51</v>
      </c>
      <c r="B1346">
        <v>66084.899999999994</v>
      </c>
      <c r="C1346">
        <v>66004.800000000003</v>
      </c>
      <c r="D1346">
        <v>66003.899999999994</v>
      </c>
      <c r="E1346">
        <v>65927.7</v>
      </c>
      <c r="F1346">
        <v>3442.7</v>
      </c>
      <c r="G1346">
        <v>2871.53</v>
      </c>
      <c r="H1346">
        <v>452.27</v>
      </c>
      <c r="I1346">
        <v>0.27454899999999999</v>
      </c>
      <c r="J1346">
        <v>0.70651900000000001</v>
      </c>
      <c r="K1346">
        <v>171661</v>
      </c>
      <c r="L1346" t="s">
        <v>42</v>
      </c>
    </row>
    <row r="1347" spans="1:12" x14ac:dyDescent="0.25">
      <c r="A1347" t="s">
        <v>51</v>
      </c>
      <c r="B1347">
        <v>65644.100000000006</v>
      </c>
      <c r="C1347">
        <v>65592.600000000006</v>
      </c>
      <c r="D1347">
        <v>65591.8</v>
      </c>
      <c r="E1347">
        <v>65515.1</v>
      </c>
      <c r="F1347">
        <v>3064.79</v>
      </c>
      <c r="G1347">
        <v>2866.02</v>
      </c>
      <c r="H1347">
        <v>456.13099999999997</v>
      </c>
      <c r="I1347">
        <v>0.28349400000000002</v>
      </c>
      <c r="J1347">
        <v>0.70649899999999999</v>
      </c>
      <c r="K1347">
        <v>171023</v>
      </c>
      <c r="L1347" t="s">
        <v>42</v>
      </c>
    </row>
    <row r="1348" spans="1:12" x14ac:dyDescent="0.25">
      <c r="A1348" t="s">
        <v>51</v>
      </c>
      <c r="B1348">
        <v>65528.6</v>
      </c>
      <c r="C1348">
        <v>65477.2</v>
      </c>
      <c r="D1348">
        <v>65476.7</v>
      </c>
      <c r="E1348">
        <v>65400.2</v>
      </c>
      <c r="F1348">
        <v>3039.52</v>
      </c>
      <c r="G1348">
        <v>2856.81</v>
      </c>
      <c r="H1348">
        <v>455.93599999999998</v>
      </c>
      <c r="I1348">
        <v>0.28362700000000002</v>
      </c>
      <c r="J1348">
        <v>0.716414</v>
      </c>
      <c r="K1348">
        <v>171004</v>
      </c>
      <c r="L1348" t="s">
        <v>42</v>
      </c>
    </row>
    <row r="1349" spans="1:12" x14ac:dyDescent="0.25">
      <c r="A1349" t="s">
        <v>51</v>
      </c>
      <c r="B1349">
        <v>65502.9</v>
      </c>
      <c r="C1349">
        <v>65451.8</v>
      </c>
      <c r="D1349">
        <v>65451.3</v>
      </c>
      <c r="E1349">
        <v>65374.8</v>
      </c>
      <c r="F1349">
        <v>3037</v>
      </c>
      <c r="G1349">
        <v>2854.79</v>
      </c>
      <c r="H1349">
        <v>454.73200000000003</v>
      </c>
      <c r="I1349">
        <v>0.28408299999999997</v>
      </c>
      <c r="J1349">
        <v>0.71762899999999996</v>
      </c>
      <c r="K1349">
        <v>171149</v>
      </c>
      <c r="L1349" t="s">
        <v>42</v>
      </c>
    </row>
    <row r="1350" spans="1:12" x14ac:dyDescent="0.25">
      <c r="A1350" t="s">
        <v>51</v>
      </c>
      <c r="B1350">
        <v>65632.2</v>
      </c>
      <c r="C1350">
        <v>65581</v>
      </c>
      <c r="D1350">
        <v>65580.100000000006</v>
      </c>
      <c r="E1350">
        <v>65503.199999999997</v>
      </c>
      <c r="F1350">
        <v>3058.8</v>
      </c>
      <c r="G1350">
        <v>2866.82</v>
      </c>
      <c r="H1350">
        <v>455.46100000000001</v>
      </c>
      <c r="I1350">
        <v>0.28312999999999999</v>
      </c>
      <c r="J1350">
        <v>0.70653200000000005</v>
      </c>
      <c r="K1350">
        <v>171040</v>
      </c>
      <c r="L1350" t="s">
        <v>42</v>
      </c>
    </row>
    <row r="1351" spans="1:12" x14ac:dyDescent="0.25">
      <c r="A1351" t="s">
        <v>51</v>
      </c>
      <c r="B1351">
        <v>65668.800000000003</v>
      </c>
      <c r="C1351">
        <v>65617.3</v>
      </c>
      <c r="D1351">
        <v>65616.3</v>
      </c>
      <c r="E1351">
        <v>65539.5</v>
      </c>
      <c r="F1351">
        <v>3075.39</v>
      </c>
      <c r="G1351">
        <v>2874.53</v>
      </c>
      <c r="H1351">
        <v>455.827</v>
      </c>
      <c r="I1351">
        <v>0.28319</v>
      </c>
      <c r="J1351">
        <v>0.72164799999999996</v>
      </c>
      <c r="K1351">
        <v>171098</v>
      </c>
      <c r="L1351" t="s">
        <v>42</v>
      </c>
    </row>
    <row r="1352" spans="1:12" x14ac:dyDescent="0.25">
      <c r="A1352" t="s">
        <v>51</v>
      </c>
      <c r="B1352">
        <v>65659.600000000006</v>
      </c>
      <c r="C1352">
        <v>65608.3</v>
      </c>
      <c r="D1352">
        <v>65607.199999999997</v>
      </c>
      <c r="E1352">
        <v>65530.6</v>
      </c>
      <c r="F1352">
        <v>3071.85</v>
      </c>
      <c r="G1352">
        <v>2874.07</v>
      </c>
      <c r="H1352">
        <v>456.178</v>
      </c>
      <c r="I1352">
        <v>0.28309400000000001</v>
      </c>
      <c r="J1352">
        <v>0.70643599999999995</v>
      </c>
      <c r="K1352">
        <v>171082</v>
      </c>
      <c r="L1352" t="s">
        <v>42</v>
      </c>
    </row>
    <row r="1353" spans="1:12" x14ac:dyDescent="0.25">
      <c r="A1353" t="s">
        <v>51</v>
      </c>
      <c r="B1353">
        <v>65694.2</v>
      </c>
      <c r="C1353">
        <v>65642.8</v>
      </c>
      <c r="D1353">
        <v>65641.8</v>
      </c>
      <c r="E1353">
        <v>65564.899999999994</v>
      </c>
      <c r="F1353">
        <v>3074.34</v>
      </c>
      <c r="G1353">
        <v>2877.25</v>
      </c>
      <c r="H1353">
        <v>456.44</v>
      </c>
      <c r="I1353">
        <v>0.28351799999999999</v>
      </c>
      <c r="J1353">
        <v>0.70653200000000005</v>
      </c>
      <c r="K1353">
        <v>171030</v>
      </c>
      <c r="L1353" t="s">
        <v>42</v>
      </c>
    </row>
    <row r="1354" spans="1:12" x14ac:dyDescent="0.25">
      <c r="A1354" t="s">
        <v>51</v>
      </c>
      <c r="B1354">
        <v>65667.5</v>
      </c>
      <c r="C1354">
        <v>65615.899999999994</v>
      </c>
      <c r="D1354">
        <v>65614.8</v>
      </c>
      <c r="E1354">
        <v>65538.100000000006</v>
      </c>
      <c r="F1354">
        <v>3069.69</v>
      </c>
      <c r="G1354">
        <v>2876.22</v>
      </c>
      <c r="H1354">
        <v>456.38799999999998</v>
      </c>
      <c r="I1354">
        <v>0.284632</v>
      </c>
      <c r="J1354">
        <v>0.71138199999999996</v>
      </c>
      <c r="K1354">
        <v>171060</v>
      </c>
      <c r="L1354" t="s">
        <v>42</v>
      </c>
    </row>
    <row r="1355" spans="1:12" x14ac:dyDescent="0.25">
      <c r="A1355" t="s">
        <v>51</v>
      </c>
      <c r="B1355">
        <v>65681.7</v>
      </c>
      <c r="C1355">
        <v>65630</v>
      </c>
      <c r="D1355">
        <v>65628.899999999994</v>
      </c>
      <c r="E1355">
        <v>65552.100000000006</v>
      </c>
      <c r="F1355">
        <v>3071.14</v>
      </c>
      <c r="G1355">
        <v>2876.04</v>
      </c>
      <c r="H1355">
        <v>456.20499999999998</v>
      </c>
      <c r="I1355">
        <v>0.28320299999999998</v>
      </c>
      <c r="J1355">
        <v>0.72417299999999996</v>
      </c>
      <c r="K1355">
        <v>171044</v>
      </c>
      <c r="L1355" t="s">
        <v>42</v>
      </c>
    </row>
    <row r="1356" spans="1:12" x14ac:dyDescent="0.25">
      <c r="A1356" t="s">
        <v>51</v>
      </c>
      <c r="B1356">
        <v>65653.399999999994</v>
      </c>
      <c r="C1356">
        <v>65602.100000000006</v>
      </c>
      <c r="D1356">
        <v>65601</v>
      </c>
      <c r="E1356">
        <v>65524.2</v>
      </c>
      <c r="F1356">
        <v>3057</v>
      </c>
      <c r="G1356">
        <v>2872.7</v>
      </c>
      <c r="H1356">
        <v>456.01799999999997</v>
      </c>
      <c r="I1356">
        <v>0.28373399999999999</v>
      </c>
      <c r="J1356">
        <v>0.72595100000000001</v>
      </c>
      <c r="K1356">
        <v>171114</v>
      </c>
      <c r="L1356" t="s">
        <v>42</v>
      </c>
    </row>
    <row r="1357" spans="1:12" x14ac:dyDescent="0.25">
      <c r="A1357" t="s">
        <v>51</v>
      </c>
      <c r="B1357">
        <v>65494.1</v>
      </c>
      <c r="C1357">
        <v>65441.1</v>
      </c>
      <c r="D1357">
        <v>65440</v>
      </c>
      <c r="E1357">
        <v>65363</v>
      </c>
      <c r="F1357">
        <v>2915.4</v>
      </c>
      <c r="G1357">
        <v>2861.36</v>
      </c>
      <c r="H1357">
        <v>455.78800000000001</v>
      </c>
      <c r="I1357">
        <v>0.283391</v>
      </c>
      <c r="J1357">
        <v>0.70653200000000005</v>
      </c>
      <c r="K1357">
        <v>171039</v>
      </c>
      <c r="L1357" t="s">
        <v>42</v>
      </c>
    </row>
    <row r="1358" spans="1:12" x14ac:dyDescent="0.25">
      <c r="A1358" t="s">
        <v>51</v>
      </c>
      <c r="B1358">
        <v>65452.9</v>
      </c>
      <c r="C1358">
        <v>65401.599999999999</v>
      </c>
      <c r="D1358">
        <v>65400.9</v>
      </c>
      <c r="E1358">
        <v>65323.5</v>
      </c>
      <c r="F1358">
        <v>2914.36</v>
      </c>
      <c r="G1358">
        <v>2853.11</v>
      </c>
      <c r="H1358">
        <v>456.24099999999999</v>
      </c>
      <c r="I1358">
        <v>0.29038199999999997</v>
      </c>
      <c r="J1358">
        <v>0.70650800000000002</v>
      </c>
      <c r="K1358">
        <v>170985</v>
      </c>
      <c r="L1358" t="s">
        <v>42</v>
      </c>
    </row>
    <row r="1359" spans="1:12" x14ac:dyDescent="0.25">
      <c r="A1359" t="s">
        <v>51</v>
      </c>
      <c r="B1359">
        <v>65384.5</v>
      </c>
      <c r="C1359">
        <v>65333.4</v>
      </c>
      <c r="D1359">
        <v>65332.9</v>
      </c>
      <c r="E1359">
        <v>65256.3</v>
      </c>
      <c r="F1359">
        <v>2900.67</v>
      </c>
      <c r="G1359">
        <v>2851.12</v>
      </c>
      <c r="H1359">
        <v>455.49900000000002</v>
      </c>
      <c r="I1359">
        <v>0.28361999999999998</v>
      </c>
      <c r="J1359">
        <v>0.70651699999999995</v>
      </c>
      <c r="K1359">
        <v>171042</v>
      </c>
      <c r="L1359" t="s">
        <v>42</v>
      </c>
    </row>
    <row r="1360" spans="1:12" x14ac:dyDescent="0.25">
      <c r="A1360" t="s">
        <v>51</v>
      </c>
      <c r="B1360">
        <v>65460.9</v>
      </c>
      <c r="C1360">
        <v>65409.599999999999</v>
      </c>
      <c r="D1360">
        <v>65408.800000000003</v>
      </c>
      <c r="E1360">
        <v>65331.4</v>
      </c>
      <c r="F1360">
        <v>2913.36</v>
      </c>
      <c r="G1360">
        <v>2855.04</v>
      </c>
      <c r="H1360">
        <v>455.16800000000001</v>
      </c>
      <c r="I1360">
        <v>0.28553899999999999</v>
      </c>
      <c r="J1360">
        <v>0.706515</v>
      </c>
      <c r="K1360">
        <v>171048</v>
      </c>
      <c r="L1360" t="s">
        <v>42</v>
      </c>
    </row>
    <row r="1361" spans="1:12" x14ac:dyDescent="0.25">
      <c r="A1361" t="s">
        <v>51</v>
      </c>
      <c r="B1361">
        <v>65452.3</v>
      </c>
      <c r="C1361">
        <v>65400.9</v>
      </c>
      <c r="D1361">
        <v>65399.9</v>
      </c>
      <c r="E1361">
        <v>65322.5</v>
      </c>
      <c r="F1361">
        <v>2921.68</v>
      </c>
      <c r="G1361">
        <v>2859.04</v>
      </c>
      <c r="H1361">
        <v>456.36</v>
      </c>
      <c r="I1361">
        <v>0.30162800000000001</v>
      </c>
      <c r="J1361">
        <v>0.70653200000000005</v>
      </c>
      <c r="K1361">
        <v>170948</v>
      </c>
      <c r="L1361" t="s">
        <v>42</v>
      </c>
    </row>
    <row r="1362" spans="1:12" x14ac:dyDescent="0.25">
      <c r="A1362" t="s">
        <v>51</v>
      </c>
      <c r="B1362">
        <v>65470.5</v>
      </c>
      <c r="C1362">
        <v>65419</v>
      </c>
      <c r="D1362">
        <v>65418</v>
      </c>
      <c r="E1362">
        <v>65341.2</v>
      </c>
      <c r="F1362">
        <v>2913.1</v>
      </c>
      <c r="G1362">
        <v>2861.99</v>
      </c>
      <c r="H1362">
        <v>456.28</v>
      </c>
      <c r="I1362">
        <v>0.28379599999999999</v>
      </c>
      <c r="J1362">
        <v>0.70653100000000002</v>
      </c>
      <c r="K1362">
        <v>170974</v>
      </c>
      <c r="L1362" t="s">
        <v>42</v>
      </c>
    </row>
    <row r="1363" spans="1:12" x14ac:dyDescent="0.25">
      <c r="A1363" t="s">
        <v>51</v>
      </c>
      <c r="B1363">
        <v>65500.4</v>
      </c>
      <c r="C1363">
        <v>65449</v>
      </c>
      <c r="D1363">
        <v>65448</v>
      </c>
      <c r="E1363">
        <v>65371.199999999997</v>
      </c>
      <c r="F1363">
        <v>2916.2</v>
      </c>
      <c r="G1363">
        <v>2862.92</v>
      </c>
      <c r="H1363">
        <v>456.29300000000001</v>
      </c>
      <c r="I1363">
        <v>0.28307900000000003</v>
      </c>
      <c r="J1363">
        <v>0.71900500000000001</v>
      </c>
      <c r="K1363">
        <v>170944</v>
      </c>
      <c r="L1363" t="s">
        <v>42</v>
      </c>
    </row>
    <row r="1364" spans="1:12" x14ac:dyDescent="0.25">
      <c r="A1364" t="s">
        <v>51</v>
      </c>
      <c r="B1364">
        <v>65476.4</v>
      </c>
      <c r="C1364">
        <v>65424.9</v>
      </c>
      <c r="D1364">
        <v>65424</v>
      </c>
      <c r="E1364">
        <v>65346.6</v>
      </c>
      <c r="F1364">
        <v>2914.52</v>
      </c>
      <c r="G1364">
        <v>2852.55</v>
      </c>
      <c r="H1364">
        <v>455.75700000000001</v>
      </c>
      <c r="I1364">
        <v>0.28361199999999998</v>
      </c>
      <c r="J1364">
        <v>0.72479199999999999</v>
      </c>
      <c r="K1364">
        <v>170990</v>
      </c>
      <c r="L1364" t="s">
        <v>42</v>
      </c>
    </row>
    <row r="1365" spans="1:12" x14ac:dyDescent="0.25">
      <c r="A1365" t="s">
        <v>51</v>
      </c>
      <c r="B1365">
        <v>65405.7</v>
      </c>
      <c r="C1365">
        <v>65354.5</v>
      </c>
      <c r="D1365">
        <v>65353.9</v>
      </c>
      <c r="E1365">
        <v>65276.6</v>
      </c>
      <c r="F1365">
        <v>2901.36</v>
      </c>
      <c r="G1365">
        <v>2845.57</v>
      </c>
      <c r="H1365">
        <v>455.29</v>
      </c>
      <c r="I1365">
        <v>0.29169400000000001</v>
      </c>
      <c r="J1365">
        <v>0.70652000000000004</v>
      </c>
      <c r="K1365">
        <v>171026</v>
      </c>
      <c r="L1365" t="s">
        <v>42</v>
      </c>
    </row>
    <row r="1366" spans="1:12" x14ac:dyDescent="0.25">
      <c r="A1366" t="s">
        <v>51</v>
      </c>
      <c r="B1366">
        <v>65515.4</v>
      </c>
      <c r="C1366">
        <v>65463.9</v>
      </c>
      <c r="D1366">
        <v>65462.9</v>
      </c>
      <c r="E1366">
        <v>65386.2</v>
      </c>
      <c r="F1366">
        <v>2920.61</v>
      </c>
      <c r="G1366">
        <v>2865.75</v>
      </c>
      <c r="H1366">
        <v>456.36900000000003</v>
      </c>
      <c r="I1366">
        <v>0.28309400000000001</v>
      </c>
      <c r="J1366">
        <v>0.72448000000000001</v>
      </c>
      <c r="K1366">
        <v>170960</v>
      </c>
      <c r="L1366" t="s">
        <v>42</v>
      </c>
    </row>
    <row r="1367" spans="1:12" x14ac:dyDescent="0.25">
      <c r="A1367" t="s">
        <v>51</v>
      </c>
      <c r="B1367">
        <v>65499</v>
      </c>
      <c r="C1367">
        <v>65447.5</v>
      </c>
      <c r="D1367">
        <v>65446.6</v>
      </c>
      <c r="E1367">
        <v>65369.3</v>
      </c>
      <c r="F1367">
        <v>2925.12</v>
      </c>
      <c r="G1367">
        <v>2862.9</v>
      </c>
      <c r="H1367">
        <v>457.65100000000001</v>
      </c>
      <c r="I1367">
        <v>0.28450300000000001</v>
      </c>
      <c r="J1367">
        <v>0.72277499999999995</v>
      </c>
      <c r="K1367">
        <v>170836</v>
      </c>
      <c r="L1367" t="s">
        <v>42</v>
      </c>
    </row>
    <row r="1368" spans="1:12" x14ac:dyDescent="0.25">
      <c r="A1368" t="s">
        <v>51</v>
      </c>
      <c r="B1368">
        <v>65450.7</v>
      </c>
      <c r="C1368">
        <v>65399.1</v>
      </c>
      <c r="D1368">
        <v>65398.3</v>
      </c>
      <c r="E1368">
        <v>65321.3</v>
      </c>
      <c r="F1368">
        <v>2911.01</v>
      </c>
      <c r="G1368">
        <v>2852.96</v>
      </c>
      <c r="H1368">
        <v>455.988</v>
      </c>
      <c r="I1368">
        <v>0.26060100000000003</v>
      </c>
      <c r="J1368">
        <v>0.718086</v>
      </c>
      <c r="K1368">
        <v>171029</v>
      </c>
      <c r="L1368" t="s">
        <v>42</v>
      </c>
    </row>
    <row r="1369" spans="1:12" x14ac:dyDescent="0.25">
      <c r="A1369" t="s">
        <v>51</v>
      </c>
      <c r="B1369">
        <v>65398.3</v>
      </c>
      <c r="C1369">
        <v>65347.1</v>
      </c>
      <c r="D1369">
        <v>65346.6</v>
      </c>
      <c r="E1369">
        <v>65269.9</v>
      </c>
      <c r="F1369">
        <v>2901.38</v>
      </c>
      <c r="G1369">
        <v>2854.04</v>
      </c>
      <c r="H1369">
        <v>455.72800000000001</v>
      </c>
      <c r="I1369">
        <v>0.28451199999999999</v>
      </c>
      <c r="J1369">
        <v>0.70653100000000002</v>
      </c>
      <c r="K1369">
        <v>170984</v>
      </c>
      <c r="L1369" t="s">
        <v>42</v>
      </c>
    </row>
    <row r="1370" spans="1:12" x14ac:dyDescent="0.25">
      <c r="A1370" t="s">
        <v>51</v>
      </c>
      <c r="B1370">
        <v>65377.8</v>
      </c>
      <c r="C1370">
        <v>65326.6</v>
      </c>
      <c r="D1370">
        <v>65326.1</v>
      </c>
      <c r="E1370">
        <v>65248.9</v>
      </c>
      <c r="F1370">
        <v>2896.54</v>
      </c>
      <c r="G1370">
        <v>2844.51</v>
      </c>
      <c r="H1370">
        <v>454.96499999999997</v>
      </c>
      <c r="I1370">
        <v>0.26794899999999999</v>
      </c>
      <c r="J1370">
        <v>0.70647099999999996</v>
      </c>
      <c r="K1370">
        <v>171102</v>
      </c>
      <c r="L1370" t="s">
        <v>42</v>
      </c>
    </row>
    <row r="1371" spans="1:12" x14ac:dyDescent="0.25">
      <c r="A1371" t="s">
        <v>51</v>
      </c>
      <c r="B1371">
        <v>65392</v>
      </c>
      <c r="C1371">
        <v>65340.9</v>
      </c>
      <c r="D1371">
        <v>65340.4</v>
      </c>
      <c r="E1371">
        <v>65263.6</v>
      </c>
      <c r="F1371">
        <v>2901.99</v>
      </c>
      <c r="G1371">
        <v>2856.2</v>
      </c>
      <c r="H1371">
        <v>457.55500000000001</v>
      </c>
      <c r="I1371">
        <v>0.28722399999999998</v>
      </c>
      <c r="J1371">
        <v>0.70650900000000005</v>
      </c>
      <c r="K1371">
        <v>170611</v>
      </c>
      <c r="L1371" t="s">
        <v>42</v>
      </c>
    </row>
    <row r="1372" spans="1:12" x14ac:dyDescent="0.25">
      <c r="A1372" t="s">
        <v>51</v>
      </c>
      <c r="B1372">
        <v>65406.7</v>
      </c>
      <c r="C1372">
        <v>65355.6</v>
      </c>
      <c r="D1372">
        <v>65355.1</v>
      </c>
      <c r="E1372">
        <v>65278.3</v>
      </c>
      <c r="F1372">
        <v>2914.06</v>
      </c>
      <c r="G1372">
        <v>2867.14</v>
      </c>
      <c r="H1372">
        <v>461.69400000000002</v>
      </c>
      <c r="I1372">
        <v>0.28314600000000001</v>
      </c>
      <c r="J1372">
        <v>0.70641900000000002</v>
      </c>
      <c r="K1372">
        <v>170001</v>
      </c>
      <c r="L1372" t="s">
        <v>42</v>
      </c>
    </row>
    <row r="1373" spans="1:12" x14ac:dyDescent="0.25">
      <c r="A1373" t="s">
        <v>51</v>
      </c>
      <c r="B1373">
        <v>65375.6</v>
      </c>
      <c r="C1373">
        <v>65324.5</v>
      </c>
      <c r="D1373">
        <v>65324</v>
      </c>
      <c r="E1373">
        <v>65246.8</v>
      </c>
      <c r="F1373">
        <v>2903.84</v>
      </c>
      <c r="G1373">
        <v>2852.28</v>
      </c>
      <c r="H1373">
        <v>457.91699999999997</v>
      </c>
      <c r="I1373">
        <v>0.284771</v>
      </c>
      <c r="J1373">
        <v>0.72774700000000003</v>
      </c>
      <c r="K1373">
        <v>170566</v>
      </c>
      <c r="L1373" t="s">
        <v>42</v>
      </c>
    </row>
    <row r="1374" spans="1:12" x14ac:dyDescent="0.25">
      <c r="A1374" t="s">
        <v>51</v>
      </c>
      <c r="B1374">
        <v>65375.7</v>
      </c>
      <c r="C1374">
        <v>65324.5</v>
      </c>
      <c r="D1374">
        <v>65324</v>
      </c>
      <c r="E1374">
        <v>65246.9</v>
      </c>
      <c r="F1374">
        <v>2911.33</v>
      </c>
      <c r="G1374">
        <v>2857.99</v>
      </c>
      <c r="H1374">
        <v>460.22500000000002</v>
      </c>
      <c r="I1374">
        <v>0.28307900000000003</v>
      </c>
      <c r="J1374">
        <v>0.71992100000000003</v>
      </c>
      <c r="K1374">
        <v>170234</v>
      </c>
      <c r="L1374" t="s">
        <v>42</v>
      </c>
    </row>
    <row r="1375" spans="1:12" x14ac:dyDescent="0.25">
      <c r="A1375" t="s">
        <v>51</v>
      </c>
      <c r="B1375">
        <v>65518.1</v>
      </c>
      <c r="C1375">
        <v>65466.8</v>
      </c>
      <c r="D1375">
        <v>65465.7</v>
      </c>
      <c r="E1375">
        <v>65388.9</v>
      </c>
      <c r="F1375">
        <v>2915.81</v>
      </c>
      <c r="G1375">
        <v>2859.41</v>
      </c>
      <c r="H1375">
        <v>455.33100000000002</v>
      </c>
      <c r="I1375">
        <v>0.28481299999999998</v>
      </c>
      <c r="J1375">
        <v>0.71631199999999995</v>
      </c>
      <c r="K1375">
        <v>171124</v>
      </c>
      <c r="L1375" t="s">
        <v>42</v>
      </c>
    </row>
    <row r="1376" spans="1:12" x14ac:dyDescent="0.25">
      <c r="A1376" t="s">
        <v>51</v>
      </c>
      <c r="B1376">
        <v>65486.9</v>
      </c>
      <c r="C1376">
        <v>65434.8</v>
      </c>
      <c r="D1376">
        <v>65433.7</v>
      </c>
      <c r="E1376">
        <v>65356.6</v>
      </c>
      <c r="F1376">
        <v>2916.93</v>
      </c>
      <c r="G1376">
        <v>2858.53</v>
      </c>
      <c r="H1376">
        <v>456.24200000000002</v>
      </c>
      <c r="I1376">
        <v>0.283086</v>
      </c>
      <c r="J1376">
        <v>0.70641100000000001</v>
      </c>
      <c r="K1376">
        <v>170999</v>
      </c>
      <c r="L1376" t="s">
        <v>42</v>
      </c>
    </row>
    <row r="1377" spans="1:12" x14ac:dyDescent="0.25">
      <c r="A1377" t="s">
        <v>51</v>
      </c>
      <c r="B1377">
        <v>65477.1</v>
      </c>
      <c r="C1377">
        <v>65425.599999999999</v>
      </c>
      <c r="D1377">
        <v>65424.6</v>
      </c>
      <c r="E1377">
        <v>65347.5</v>
      </c>
      <c r="F1377">
        <v>2910.36</v>
      </c>
      <c r="G1377">
        <v>2857.48</v>
      </c>
      <c r="H1377">
        <v>456.07</v>
      </c>
      <c r="I1377">
        <v>0.27740599999999999</v>
      </c>
      <c r="J1377">
        <v>0.70653100000000002</v>
      </c>
      <c r="K1377">
        <v>171033</v>
      </c>
      <c r="L1377" t="s">
        <v>42</v>
      </c>
    </row>
    <row r="1378" spans="1:12" x14ac:dyDescent="0.25">
      <c r="A1378" t="s">
        <v>51</v>
      </c>
      <c r="B1378">
        <v>65517</v>
      </c>
      <c r="C1378">
        <v>65465.2</v>
      </c>
      <c r="D1378">
        <v>65464.2</v>
      </c>
      <c r="E1378">
        <v>65387</v>
      </c>
      <c r="F1378">
        <v>2911.51</v>
      </c>
      <c r="G1378">
        <v>2857.51</v>
      </c>
      <c r="H1378">
        <v>455.33600000000001</v>
      </c>
      <c r="I1378">
        <v>0.28456500000000001</v>
      </c>
      <c r="J1378">
        <v>0.70653200000000005</v>
      </c>
      <c r="K1378">
        <v>171087</v>
      </c>
      <c r="L1378" t="s">
        <v>42</v>
      </c>
    </row>
    <row r="1379" spans="1:12" x14ac:dyDescent="0.25">
      <c r="A1379" t="s">
        <v>51</v>
      </c>
      <c r="B1379">
        <v>65519.6</v>
      </c>
      <c r="C1379">
        <v>65468</v>
      </c>
      <c r="D1379">
        <v>65467</v>
      </c>
      <c r="E1379">
        <v>65389.4</v>
      </c>
      <c r="F1379">
        <v>2911.01</v>
      </c>
      <c r="G1379">
        <v>2859.61</v>
      </c>
      <c r="H1379">
        <v>455.58499999999998</v>
      </c>
      <c r="I1379">
        <v>0.283078</v>
      </c>
      <c r="J1379">
        <v>0.70653200000000005</v>
      </c>
      <c r="K1379">
        <v>171101</v>
      </c>
      <c r="L1379" t="s">
        <v>42</v>
      </c>
    </row>
    <row r="1380" spans="1:12" x14ac:dyDescent="0.25">
      <c r="A1380" t="s">
        <v>51</v>
      </c>
      <c r="B1380">
        <v>65473.2</v>
      </c>
      <c r="C1380">
        <v>65421.599999999999</v>
      </c>
      <c r="D1380">
        <v>65420.800000000003</v>
      </c>
      <c r="E1380">
        <v>65343.6</v>
      </c>
      <c r="F1380">
        <v>2913.02</v>
      </c>
      <c r="G1380">
        <v>2854.05</v>
      </c>
      <c r="H1380">
        <v>455.98500000000001</v>
      </c>
      <c r="I1380">
        <v>0.283586</v>
      </c>
      <c r="J1380">
        <v>0.720217</v>
      </c>
      <c r="K1380">
        <v>171051</v>
      </c>
      <c r="L1380" t="s">
        <v>42</v>
      </c>
    </row>
    <row r="1381" spans="1:12" x14ac:dyDescent="0.25">
      <c r="A1381" t="s">
        <v>51</v>
      </c>
      <c r="B1381">
        <v>65490.5</v>
      </c>
      <c r="C1381">
        <v>65439.5</v>
      </c>
      <c r="D1381">
        <v>65438.400000000001</v>
      </c>
      <c r="E1381">
        <v>65361</v>
      </c>
      <c r="F1381">
        <v>2915.33</v>
      </c>
      <c r="G1381">
        <v>2858.68</v>
      </c>
      <c r="H1381">
        <v>455.98399999999998</v>
      </c>
      <c r="I1381">
        <v>0.28340100000000001</v>
      </c>
      <c r="J1381">
        <v>0.72659499999999999</v>
      </c>
      <c r="K1381">
        <v>171005</v>
      </c>
      <c r="L1381" t="s">
        <v>42</v>
      </c>
    </row>
    <row r="1382" spans="1:12" x14ac:dyDescent="0.25">
      <c r="A1382" t="s">
        <v>51</v>
      </c>
      <c r="B1382">
        <v>65455.8</v>
      </c>
      <c r="C1382">
        <v>65404.4</v>
      </c>
      <c r="D1382">
        <v>65403.4</v>
      </c>
      <c r="E1382">
        <v>65326.3</v>
      </c>
      <c r="F1382">
        <v>2909.92</v>
      </c>
      <c r="G1382">
        <v>2857.74</v>
      </c>
      <c r="H1382">
        <v>455.94600000000003</v>
      </c>
      <c r="I1382">
        <v>0.28315200000000001</v>
      </c>
      <c r="J1382">
        <v>0.71331800000000001</v>
      </c>
      <c r="K1382">
        <v>171082</v>
      </c>
      <c r="L1382" t="s">
        <v>42</v>
      </c>
    </row>
    <row r="1383" spans="1:12" x14ac:dyDescent="0.25">
      <c r="A1383" t="s">
        <v>51</v>
      </c>
      <c r="B1383">
        <v>65425.599999999999</v>
      </c>
      <c r="C1383">
        <v>65374.1</v>
      </c>
      <c r="D1383">
        <v>65373</v>
      </c>
      <c r="E1383">
        <v>65296.1</v>
      </c>
      <c r="F1383">
        <v>2909.17</v>
      </c>
      <c r="G1383">
        <v>2856.05</v>
      </c>
      <c r="H1383">
        <v>455.947</v>
      </c>
      <c r="I1383">
        <v>0.28326099999999999</v>
      </c>
      <c r="J1383">
        <v>0.70650599999999997</v>
      </c>
      <c r="K1383">
        <v>171039</v>
      </c>
      <c r="L1383" t="s">
        <v>42</v>
      </c>
    </row>
    <row r="1384" spans="1:12" x14ac:dyDescent="0.25">
      <c r="A1384" t="s">
        <v>51</v>
      </c>
      <c r="B1384">
        <v>65481.5</v>
      </c>
      <c r="C1384">
        <v>65430.1</v>
      </c>
      <c r="D1384">
        <v>65429</v>
      </c>
      <c r="E1384">
        <v>65352.2</v>
      </c>
      <c r="F1384">
        <v>2913.77</v>
      </c>
      <c r="G1384">
        <v>2858.17</v>
      </c>
      <c r="H1384">
        <v>455.923</v>
      </c>
      <c r="I1384">
        <v>0.28616799999999998</v>
      </c>
      <c r="J1384">
        <v>0.70649600000000001</v>
      </c>
      <c r="K1384">
        <v>171083</v>
      </c>
      <c r="L1384" t="s">
        <v>42</v>
      </c>
    </row>
    <row r="1385" spans="1:12" x14ac:dyDescent="0.25">
      <c r="A1385" t="s">
        <v>51</v>
      </c>
      <c r="B1385">
        <v>65464.5</v>
      </c>
      <c r="C1385">
        <v>65412.9</v>
      </c>
      <c r="D1385">
        <v>65411.9</v>
      </c>
      <c r="E1385">
        <v>65334.7</v>
      </c>
      <c r="F1385">
        <v>2913.32</v>
      </c>
      <c r="G1385">
        <v>2856.64</v>
      </c>
      <c r="H1385">
        <v>455.714</v>
      </c>
      <c r="I1385">
        <v>0.28653899999999999</v>
      </c>
      <c r="J1385">
        <v>0.72012200000000004</v>
      </c>
      <c r="K1385">
        <v>171069</v>
      </c>
      <c r="L1385" t="s">
        <v>42</v>
      </c>
    </row>
    <row r="1386" spans="1:12" x14ac:dyDescent="0.25">
      <c r="A1386" t="s">
        <v>51</v>
      </c>
      <c r="B1386">
        <v>65445</v>
      </c>
      <c r="C1386">
        <v>65393.3</v>
      </c>
      <c r="D1386">
        <v>65392.3</v>
      </c>
      <c r="E1386">
        <v>65315.4</v>
      </c>
      <c r="F1386">
        <v>2911.14</v>
      </c>
      <c r="G1386">
        <v>2861.3</v>
      </c>
      <c r="H1386">
        <v>455.90600000000001</v>
      </c>
      <c r="I1386">
        <v>0.28312900000000002</v>
      </c>
      <c r="J1386">
        <v>0.70652400000000004</v>
      </c>
      <c r="K1386">
        <v>171014</v>
      </c>
      <c r="L1386" t="s">
        <v>42</v>
      </c>
    </row>
    <row r="1387" spans="1:12" x14ac:dyDescent="0.25">
      <c r="A1387" t="s">
        <v>51</v>
      </c>
      <c r="B1387">
        <v>65445.4</v>
      </c>
      <c r="C1387">
        <v>65393.7</v>
      </c>
      <c r="D1387">
        <v>65392.7</v>
      </c>
      <c r="E1387">
        <v>65315.199999999997</v>
      </c>
      <c r="F1387">
        <v>2912.79</v>
      </c>
      <c r="G1387">
        <v>2855.32</v>
      </c>
      <c r="H1387">
        <v>455.81599999999997</v>
      </c>
      <c r="I1387">
        <v>0.28323300000000001</v>
      </c>
      <c r="J1387">
        <v>0.72744600000000004</v>
      </c>
      <c r="K1387">
        <v>171000</v>
      </c>
      <c r="L1387" t="s">
        <v>42</v>
      </c>
    </row>
    <row r="1388" spans="1:12" x14ac:dyDescent="0.25">
      <c r="A1388" t="s">
        <v>51</v>
      </c>
      <c r="B1388">
        <v>65441.9</v>
      </c>
      <c r="C1388">
        <v>65390.400000000001</v>
      </c>
      <c r="D1388">
        <v>65389.4</v>
      </c>
      <c r="E1388">
        <v>65312.6</v>
      </c>
      <c r="F1388">
        <v>2907.79</v>
      </c>
      <c r="G1388">
        <v>2857.8</v>
      </c>
      <c r="H1388">
        <v>455.322</v>
      </c>
      <c r="I1388">
        <v>0.28311799999999998</v>
      </c>
      <c r="J1388">
        <v>0.71910499999999999</v>
      </c>
      <c r="K1388">
        <v>171057</v>
      </c>
      <c r="L1388" t="s">
        <v>42</v>
      </c>
    </row>
    <row r="1389" spans="1:12" x14ac:dyDescent="0.25">
      <c r="A1389" t="s">
        <v>51</v>
      </c>
      <c r="B1389">
        <v>65450.9</v>
      </c>
      <c r="C1389">
        <v>65399.3</v>
      </c>
      <c r="D1389">
        <v>65398.3</v>
      </c>
      <c r="E1389">
        <v>65320.9</v>
      </c>
      <c r="F1389">
        <v>2910.63</v>
      </c>
      <c r="G1389">
        <v>2859.74</v>
      </c>
      <c r="H1389">
        <v>456.21100000000001</v>
      </c>
      <c r="I1389">
        <v>0.28594000000000003</v>
      </c>
      <c r="J1389">
        <v>0.71759899999999999</v>
      </c>
      <c r="K1389">
        <v>170944</v>
      </c>
      <c r="L1389" t="s">
        <v>42</v>
      </c>
    </row>
    <row r="1390" spans="1:12" x14ac:dyDescent="0.25">
      <c r="A1390" t="s">
        <v>51</v>
      </c>
      <c r="B1390">
        <v>65445.5</v>
      </c>
      <c r="C1390">
        <v>65394.1</v>
      </c>
      <c r="D1390">
        <v>65393.1</v>
      </c>
      <c r="E1390">
        <v>65315.8</v>
      </c>
      <c r="F1390">
        <v>2909.68</v>
      </c>
      <c r="G1390">
        <v>2851.87</v>
      </c>
      <c r="H1390">
        <v>455.21300000000002</v>
      </c>
      <c r="I1390">
        <v>0.28309800000000002</v>
      </c>
      <c r="J1390">
        <v>0.72710300000000005</v>
      </c>
      <c r="K1390">
        <v>171097</v>
      </c>
      <c r="L1390" t="s">
        <v>42</v>
      </c>
    </row>
    <row r="1391" spans="1:12" x14ac:dyDescent="0.25">
      <c r="A1391" t="s">
        <v>51</v>
      </c>
      <c r="B1391">
        <v>65445.1</v>
      </c>
      <c r="C1391">
        <v>65393.5</v>
      </c>
      <c r="D1391">
        <v>65392.5</v>
      </c>
      <c r="E1391">
        <v>65315.199999999997</v>
      </c>
      <c r="F1391">
        <v>2911.36</v>
      </c>
      <c r="G1391">
        <v>2856.34</v>
      </c>
      <c r="H1391">
        <v>455.661</v>
      </c>
      <c r="I1391">
        <v>0.28403</v>
      </c>
      <c r="J1391">
        <v>0.72316499999999995</v>
      </c>
      <c r="K1391">
        <v>171016</v>
      </c>
      <c r="L1391" t="s">
        <v>42</v>
      </c>
    </row>
    <row r="1392" spans="1:12" x14ac:dyDescent="0.25">
      <c r="A1392" t="s">
        <v>51</v>
      </c>
      <c r="B1392">
        <v>65445.7</v>
      </c>
      <c r="C1392">
        <v>65394</v>
      </c>
      <c r="D1392">
        <v>65393</v>
      </c>
      <c r="E1392">
        <v>65315.7</v>
      </c>
      <c r="F1392">
        <v>2917.1</v>
      </c>
      <c r="G1392">
        <v>2857.24</v>
      </c>
      <c r="H1392">
        <v>457.36700000000002</v>
      </c>
      <c r="I1392">
        <v>0.28317100000000001</v>
      </c>
      <c r="J1392">
        <v>0.70653200000000005</v>
      </c>
      <c r="K1392">
        <v>170854</v>
      </c>
      <c r="L1392" t="s">
        <v>42</v>
      </c>
    </row>
    <row r="1393" spans="1:25" x14ac:dyDescent="0.25">
      <c r="A1393" t="s">
        <v>51</v>
      </c>
      <c r="B1393">
        <v>65441.2</v>
      </c>
      <c r="C1393">
        <v>65389.3</v>
      </c>
      <c r="D1393">
        <v>65388.3</v>
      </c>
      <c r="E1393">
        <v>65311.7</v>
      </c>
      <c r="F1393">
        <v>2911.39</v>
      </c>
      <c r="G1393">
        <v>2859.93</v>
      </c>
      <c r="H1393">
        <v>455.62900000000002</v>
      </c>
      <c r="I1393">
        <v>0.28328599999999998</v>
      </c>
      <c r="J1393">
        <v>0.70904299999999998</v>
      </c>
      <c r="K1393">
        <v>171079</v>
      </c>
      <c r="L1393" t="s">
        <v>42</v>
      </c>
    </row>
    <row r="1394" spans="1:25" x14ac:dyDescent="0.25">
      <c r="A1394" t="s">
        <v>51</v>
      </c>
      <c r="B1394">
        <v>65438.9</v>
      </c>
      <c r="C1394">
        <v>65387.4</v>
      </c>
      <c r="D1394">
        <v>65386.400000000001</v>
      </c>
      <c r="E1394">
        <v>65308.9</v>
      </c>
      <c r="F1394">
        <v>2911.5</v>
      </c>
      <c r="G1394">
        <v>2854.46</v>
      </c>
      <c r="H1394">
        <v>455.697</v>
      </c>
      <c r="I1394">
        <v>0.28308100000000003</v>
      </c>
      <c r="J1394">
        <v>0.70653200000000005</v>
      </c>
      <c r="K1394">
        <v>171038</v>
      </c>
      <c r="L1394" t="s">
        <v>42</v>
      </c>
    </row>
    <row r="1395" spans="1:25" x14ac:dyDescent="0.25">
      <c r="A1395" t="s">
        <v>51</v>
      </c>
      <c r="B1395">
        <v>65446.6</v>
      </c>
      <c r="C1395">
        <v>65395.1</v>
      </c>
      <c r="D1395">
        <v>65394.2</v>
      </c>
      <c r="E1395">
        <v>65317.1</v>
      </c>
      <c r="F1395">
        <v>2912.58</v>
      </c>
      <c r="G1395">
        <v>2852.63</v>
      </c>
      <c r="H1395">
        <v>455.71800000000002</v>
      </c>
      <c r="I1395">
        <v>0.29088999999999998</v>
      </c>
      <c r="J1395">
        <v>0.70650900000000005</v>
      </c>
      <c r="K1395">
        <v>171043</v>
      </c>
      <c r="L1395" t="s">
        <v>42</v>
      </c>
    </row>
    <row r="1396" spans="1:25" x14ac:dyDescent="0.25">
      <c r="A1396" t="s">
        <v>51</v>
      </c>
      <c r="B1396">
        <v>65355.3</v>
      </c>
      <c r="C1396">
        <v>65303.8</v>
      </c>
      <c r="D1396">
        <v>65303.3</v>
      </c>
      <c r="E1396">
        <v>65226</v>
      </c>
      <c r="F1396">
        <v>2909.25</v>
      </c>
      <c r="G1396">
        <v>2853.97</v>
      </c>
      <c r="H1396">
        <v>458.00299999999999</v>
      </c>
      <c r="I1396">
        <v>0.283194</v>
      </c>
      <c r="J1396">
        <v>0.70652499999999996</v>
      </c>
      <c r="K1396">
        <v>170518</v>
      </c>
      <c r="L1396" t="s">
        <v>42</v>
      </c>
    </row>
    <row r="1397" spans="1:25" x14ac:dyDescent="0.25">
      <c r="A1397" t="s">
        <v>51</v>
      </c>
      <c r="B1397">
        <v>65442.3</v>
      </c>
      <c r="C1397">
        <v>65391.3</v>
      </c>
      <c r="D1397">
        <v>65390.5</v>
      </c>
      <c r="E1397">
        <v>65313.2</v>
      </c>
      <c r="F1397">
        <v>2916.8</v>
      </c>
      <c r="G1397">
        <v>2851.11</v>
      </c>
      <c r="H1397">
        <v>455.17</v>
      </c>
      <c r="I1397">
        <v>0.28312799999999999</v>
      </c>
      <c r="J1397">
        <v>0.706511</v>
      </c>
      <c r="K1397">
        <v>171041</v>
      </c>
      <c r="L1397" t="s">
        <v>42</v>
      </c>
    </row>
    <row r="1398" spans="1:25" x14ac:dyDescent="0.25">
      <c r="A1398" t="s">
        <v>51</v>
      </c>
      <c r="B1398">
        <v>65414.2</v>
      </c>
      <c r="C1398">
        <v>65362.6</v>
      </c>
      <c r="D1398">
        <v>65362.1</v>
      </c>
      <c r="E1398">
        <v>65284.9</v>
      </c>
      <c r="F1398">
        <v>2904.15</v>
      </c>
      <c r="G1398">
        <v>2848.48</v>
      </c>
      <c r="H1398">
        <v>455.15199999999999</v>
      </c>
      <c r="I1398">
        <v>0.26509199999999999</v>
      </c>
      <c r="J1398">
        <v>0.71949799999999997</v>
      </c>
      <c r="K1398">
        <v>171064</v>
      </c>
      <c r="L1398" t="s">
        <v>42</v>
      </c>
    </row>
    <row r="1399" spans="1:25" x14ac:dyDescent="0.25">
      <c r="A1399" t="s">
        <v>51</v>
      </c>
      <c r="B1399">
        <v>65381.5</v>
      </c>
      <c r="C1399">
        <v>65330</v>
      </c>
      <c r="D1399">
        <v>65329.5</v>
      </c>
      <c r="E1399">
        <v>65252.6</v>
      </c>
      <c r="F1399">
        <v>2906.25</v>
      </c>
      <c r="G1399">
        <v>2854.82</v>
      </c>
      <c r="H1399">
        <v>458.29399999999998</v>
      </c>
      <c r="I1399">
        <v>0.29114600000000002</v>
      </c>
      <c r="J1399">
        <v>0.71674700000000002</v>
      </c>
      <c r="K1399">
        <v>170502</v>
      </c>
      <c r="L1399" t="s">
        <v>42</v>
      </c>
      <c r="R1399" t="s">
        <v>69</v>
      </c>
      <c r="U1399" t="s">
        <v>68</v>
      </c>
      <c r="X1399" t="s">
        <v>66</v>
      </c>
    </row>
    <row r="1400" spans="1:25" x14ac:dyDescent="0.25">
      <c r="A1400" t="s">
        <v>51</v>
      </c>
      <c r="B1400">
        <v>65429.599999999999</v>
      </c>
      <c r="C1400">
        <v>65378.400000000001</v>
      </c>
      <c r="D1400">
        <v>65377.7</v>
      </c>
      <c r="E1400">
        <v>65300.4</v>
      </c>
      <c r="F1400">
        <v>2909.56</v>
      </c>
      <c r="G1400">
        <v>2857.01</v>
      </c>
      <c r="H1400">
        <v>458.50099999999998</v>
      </c>
      <c r="I1400">
        <v>0.30329099999999998</v>
      </c>
      <c r="J1400">
        <v>0.72597999999999996</v>
      </c>
      <c r="K1400">
        <v>170487</v>
      </c>
      <c r="L1400" t="s">
        <v>42</v>
      </c>
      <c r="R1400">
        <f>AVERAGE(B1351:B1400)</f>
        <v>65473.860000000008</v>
      </c>
      <c r="S1400">
        <f>AVERAGE(C1351:C1400)</f>
        <v>65422.385999999999</v>
      </c>
      <c r="U1400">
        <f>_xlfn.VAR.P(B1351:B1400)</f>
        <v>6881.3051999999807</v>
      </c>
      <c r="V1400">
        <f>_xlfn.VAR.P(C1351:C1400)</f>
        <v>6872.0028040000543</v>
      </c>
      <c r="X1400">
        <f>1.96*SQRT(U1400)/50</f>
        <v>3.2517824070081884</v>
      </c>
      <c r="Y1400">
        <f>1.96*SQRT(V1400)/50</f>
        <v>3.2495837254544835</v>
      </c>
    </row>
    <row r="1401" spans="1:25" x14ac:dyDescent="0.25">
      <c r="A1401" t="s">
        <v>51</v>
      </c>
      <c r="B1401">
        <v>3273706.225234</v>
      </c>
      <c r="C1401" t="s">
        <v>36</v>
      </c>
    </row>
    <row r="1402" spans="1:25" x14ac:dyDescent="0.25">
      <c r="A1402" t="s">
        <v>77</v>
      </c>
      <c r="B1402">
        <v>67378.899999999994</v>
      </c>
      <c r="C1402">
        <v>67376.600000000006</v>
      </c>
      <c r="D1402">
        <v>67375.3</v>
      </c>
      <c r="E1402">
        <v>67298.100000000006</v>
      </c>
      <c r="F1402">
        <v>3905.47</v>
      </c>
      <c r="G1402">
        <v>0</v>
      </c>
      <c r="H1402">
        <v>1438.19</v>
      </c>
      <c r="I1402">
        <v>0.28309600000000001</v>
      </c>
      <c r="J1402">
        <v>0.72260899999999995</v>
      </c>
      <c r="K1402">
        <v>0</v>
      </c>
      <c r="L1402" t="s">
        <v>42</v>
      </c>
    </row>
    <row r="1403" spans="1:25" x14ac:dyDescent="0.25">
      <c r="A1403" t="s">
        <v>77</v>
      </c>
      <c r="B1403">
        <v>67247.600000000006</v>
      </c>
      <c r="C1403">
        <v>67245.5</v>
      </c>
      <c r="D1403">
        <v>67244.2</v>
      </c>
      <c r="E1403">
        <v>67167.199999999997</v>
      </c>
      <c r="F1403">
        <v>3894.76</v>
      </c>
      <c r="G1403">
        <v>0</v>
      </c>
      <c r="H1403">
        <v>1436.16</v>
      </c>
      <c r="I1403">
        <v>0.29117700000000002</v>
      </c>
      <c r="J1403">
        <v>0.70652999999999999</v>
      </c>
      <c r="K1403">
        <v>0</v>
      </c>
      <c r="L1403" t="s">
        <v>42</v>
      </c>
    </row>
    <row r="1404" spans="1:25" x14ac:dyDescent="0.25">
      <c r="A1404" t="s">
        <v>77</v>
      </c>
      <c r="B1404">
        <v>67123.399999999994</v>
      </c>
      <c r="C1404">
        <v>67121.3</v>
      </c>
      <c r="D1404">
        <v>67120</v>
      </c>
      <c r="E1404">
        <v>67043.600000000006</v>
      </c>
      <c r="F1404">
        <v>3890.33</v>
      </c>
      <c r="G1404">
        <v>0</v>
      </c>
      <c r="H1404">
        <v>1435.72</v>
      </c>
      <c r="I1404">
        <v>0.28345300000000001</v>
      </c>
      <c r="J1404">
        <v>0.727518</v>
      </c>
      <c r="K1404">
        <v>0</v>
      </c>
      <c r="L1404" t="s">
        <v>42</v>
      </c>
    </row>
    <row r="1405" spans="1:25" x14ac:dyDescent="0.25">
      <c r="A1405" t="s">
        <v>77</v>
      </c>
      <c r="B1405">
        <v>67101</v>
      </c>
      <c r="C1405">
        <v>67098.8</v>
      </c>
      <c r="D1405">
        <v>67097.5</v>
      </c>
      <c r="E1405">
        <v>67021</v>
      </c>
      <c r="F1405">
        <v>3891.66</v>
      </c>
      <c r="G1405">
        <v>0</v>
      </c>
      <c r="H1405">
        <v>1436.24</v>
      </c>
      <c r="I1405">
        <v>0.28309800000000002</v>
      </c>
      <c r="J1405">
        <v>0.72709199999999996</v>
      </c>
      <c r="K1405">
        <v>0</v>
      </c>
      <c r="L1405" t="s">
        <v>42</v>
      </c>
    </row>
    <row r="1406" spans="1:25" x14ac:dyDescent="0.25">
      <c r="A1406" t="s">
        <v>77</v>
      </c>
      <c r="B1406">
        <v>67123.199999999997</v>
      </c>
      <c r="C1406">
        <v>67121.100000000006</v>
      </c>
      <c r="D1406">
        <v>67119.8</v>
      </c>
      <c r="E1406">
        <v>67043.3</v>
      </c>
      <c r="F1406">
        <v>3893.5</v>
      </c>
      <c r="G1406">
        <v>0</v>
      </c>
      <c r="H1406">
        <v>1435.83</v>
      </c>
      <c r="I1406">
        <v>0.28358699999999998</v>
      </c>
      <c r="J1406">
        <v>0.71589899999999995</v>
      </c>
      <c r="K1406">
        <v>0</v>
      </c>
      <c r="L1406" t="s">
        <v>42</v>
      </c>
    </row>
    <row r="1407" spans="1:25" x14ac:dyDescent="0.25">
      <c r="A1407" t="s">
        <v>77</v>
      </c>
      <c r="B1407">
        <v>67122.2</v>
      </c>
      <c r="C1407">
        <v>67120.100000000006</v>
      </c>
      <c r="D1407">
        <v>67118.8</v>
      </c>
      <c r="E1407">
        <v>67042.2</v>
      </c>
      <c r="F1407">
        <v>3892.74</v>
      </c>
      <c r="G1407">
        <v>0</v>
      </c>
      <c r="H1407">
        <v>1436.49</v>
      </c>
      <c r="I1407">
        <v>0.28450199999999998</v>
      </c>
      <c r="J1407">
        <v>0.72782400000000003</v>
      </c>
      <c r="K1407">
        <v>0</v>
      </c>
      <c r="L1407" t="s">
        <v>42</v>
      </c>
    </row>
    <row r="1408" spans="1:25" x14ac:dyDescent="0.25">
      <c r="A1408" t="s">
        <v>77</v>
      </c>
      <c r="B1408">
        <v>67187.199999999997</v>
      </c>
      <c r="C1408">
        <v>67185.100000000006</v>
      </c>
      <c r="D1408">
        <v>67183.8</v>
      </c>
      <c r="E1408">
        <v>67107.100000000006</v>
      </c>
      <c r="F1408">
        <v>3894.06</v>
      </c>
      <c r="G1408">
        <v>0</v>
      </c>
      <c r="H1408">
        <v>1436.55</v>
      </c>
      <c r="I1408">
        <v>0.28328799999999998</v>
      </c>
      <c r="J1408">
        <v>0.70653200000000005</v>
      </c>
      <c r="K1408">
        <v>0</v>
      </c>
      <c r="L1408" t="s">
        <v>42</v>
      </c>
    </row>
    <row r="1409" spans="1:12" x14ac:dyDescent="0.25">
      <c r="A1409" t="s">
        <v>77</v>
      </c>
      <c r="B1409">
        <v>67144.7</v>
      </c>
      <c r="C1409">
        <v>67142.600000000006</v>
      </c>
      <c r="D1409">
        <v>67141.3</v>
      </c>
      <c r="E1409">
        <v>67064.7</v>
      </c>
      <c r="F1409">
        <v>3892.86</v>
      </c>
      <c r="G1409">
        <v>0</v>
      </c>
      <c r="H1409">
        <v>1436.01</v>
      </c>
      <c r="I1409">
        <v>0.28378900000000001</v>
      </c>
      <c r="J1409">
        <v>0.70652199999999998</v>
      </c>
      <c r="K1409">
        <v>0</v>
      </c>
      <c r="L1409" t="s">
        <v>42</v>
      </c>
    </row>
    <row r="1410" spans="1:12" x14ac:dyDescent="0.25">
      <c r="A1410" t="s">
        <v>77</v>
      </c>
      <c r="B1410">
        <v>67122.899999999994</v>
      </c>
      <c r="C1410">
        <v>67120.800000000003</v>
      </c>
      <c r="D1410">
        <v>67119.5</v>
      </c>
      <c r="E1410">
        <v>67042.899999999994</v>
      </c>
      <c r="F1410">
        <v>3895.01</v>
      </c>
      <c r="G1410">
        <v>0</v>
      </c>
      <c r="H1410">
        <v>1436.31</v>
      </c>
      <c r="I1410">
        <v>0.283078</v>
      </c>
      <c r="J1410">
        <v>0.72261500000000001</v>
      </c>
      <c r="K1410">
        <v>0</v>
      </c>
      <c r="L1410" t="s">
        <v>42</v>
      </c>
    </row>
    <row r="1411" spans="1:12" x14ac:dyDescent="0.25">
      <c r="A1411" t="s">
        <v>77</v>
      </c>
      <c r="B1411">
        <v>67127.3</v>
      </c>
      <c r="C1411">
        <v>67125.100000000006</v>
      </c>
      <c r="D1411">
        <v>67123.8</v>
      </c>
      <c r="E1411">
        <v>67047.3</v>
      </c>
      <c r="F1411">
        <v>3892.22</v>
      </c>
      <c r="G1411">
        <v>0</v>
      </c>
      <c r="H1411">
        <v>1436.64</v>
      </c>
      <c r="I1411">
        <v>0.295207</v>
      </c>
      <c r="J1411">
        <v>0.70651299999999995</v>
      </c>
      <c r="K1411">
        <v>0</v>
      </c>
      <c r="L1411" t="s">
        <v>42</v>
      </c>
    </row>
    <row r="1412" spans="1:12" x14ac:dyDescent="0.25">
      <c r="A1412" t="s">
        <v>77</v>
      </c>
      <c r="B1412">
        <v>67152.800000000003</v>
      </c>
      <c r="C1412">
        <v>67150.7</v>
      </c>
      <c r="D1412">
        <v>67149.3</v>
      </c>
      <c r="E1412">
        <v>67072.899999999994</v>
      </c>
      <c r="F1412">
        <v>3898.18</v>
      </c>
      <c r="G1412">
        <v>0</v>
      </c>
      <c r="H1412">
        <v>1436.37</v>
      </c>
      <c r="I1412">
        <v>0.28472599999999998</v>
      </c>
      <c r="J1412">
        <v>0.72780800000000001</v>
      </c>
      <c r="K1412">
        <v>0</v>
      </c>
      <c r="L1412" t="s">
        <v>42</v>
      </c>
    </row>
    <row r="1413" spans="1:12" x14ac:dyDescent="0.25">
      <c r="A1413" t="s">
        <v>77</v>
      </c>
      <c r="B1413">
        <v>67104.2</v>
      </c>
      <c r="C1413">
        <v>67102</v>
      </c>
      <c r="D1413">
        <v>67100.7</v>
      </c>
      <c r="E1413">
        <v>67024.100000000006</v>
      </c>
      <c r="F1413">
        <v>3889.4</v>
      </c>
      <c r="G1413">
        <v>0</v>
      </c>
      <c r="H1413">
        <v>1435.91</v>
      </c>
      <c r="I1413">
        <v>0.283605</v>
      </c>
      <c r="J1413">
        <v>0.72407100000000002</v>
      </c>
      <c r="K1413">
        <v>0</v>
      </c>
      <c r="L1413" t="s">
        <v>42</v>
      </c>
    </row>
    <row r="1414" spans="1:12" x14ac:dyDescent="0.25">
      <c r="A1414" t="s">
        <v>77</v>
      </c>
      <c r="B1414">
        <v>67124.600000000006</v>
      </c>
      <c r="C1414">
        <v>67122.5</v>
      </c>
      <c r="D1414">
        <v>67121.2</v>
      </c>
      <c r="E1414">
        <v>67044.600000000006</v>
      </c>
      <c r="F1414">
        <v>3891.47</v>
      </c>
      <c r="G1414">
        <v>0</v>
      </c>
      <c r="H1414">
        <v>1436.08</v>
      </c>
      <c r="I1414">
        <v>0.28320699999999999</v>
      </c>
      <c r="J1414">
        <v>0.70653200000000005</v>
      </c>
      <c r="K1414">
        <v>0</v>
      </c>
      <c r="L1414" t="s">
        <v>42</v>
      </c>
    </row>
    <row r="1415" spans="1:12" x14ac:dyDescent="0.25">
      <c r="A1415" t="s">
        <v>77</v>
      </c>
      <c r="B1415">
        <v>67120.100000000006</v>
      </c>
      <c r="C1415">
        <v>67118</v>
      </c>
      <c r="D1415">
        <v>67116.7</v>
      </c>
      <c r="E1415">
        <v>67040.3</v>
      </c>
      <c r="F1415">
        <v>3896.72</v>
      </c>
      <c r="G1415">
        <v>0</v>
      </c>
      <c r="H1415">
        <v>1435.98</v>
      </c>
      <c r="I1415">
        <v>0.28312599999999999</v>
      </c>
      <c r="J1415">
        <v>0.72775900000000004</v>
      </c>
      <c r="K1415">
        <v>0</v>
      </c>
      <c r="L1415" t="s">
        <v>42</v>
      </c>
    </row>
    <row r="1416" spans="1:12" x14ac:dyDescent="0.25">
      <c r="A1416" t="s">
        <v>77</v>
      </c>
      <c r="B1416">
        <v>67130.8</v>
      </c>
      <c r="C1416">
        <v>67128.7</v>
      </c>
      <c r="D1416">
        <v>67127.3</v>
      </c>
      <c r="E1416">
        <v>67050.899999999994</v>
      </c>
      <c r="F1416">
        <v>3893.84</v>
      </c>
      <c r="G1416">
        <v>0</v>
      </c>
      <c r="H1416">
        <v>1435.87</v>
      </c>
      <c r="I1416">
        <v>0.26914500000000002</v>
      </c>
      <c r="J1416">
        <v>0.71918099999999996</v>
      </c>
      <c r="K1416">
        <v>0</v>
      </c>
      <c r="L1416" t="s">
        <v>42</v>
      </c>
    </row>
    <row r="1417" spans="1:12" x14ac:dyDescent="0.25">
      <c r="A1417" t="s">
        <v>77</v>
      </c>
      <c r="B1417">
        <v>67095.199999999997</v>
      </c>
      <c r="C1417">
        <v>67093.100000000006</v>
      </c>
      <c r="D1417">
        <v>67091.7</v>
      </c>
      <c r="E1417">
        <v>67015.100000000006</v>
      </c>
      <c r="F1417">
        <v>3890.67</v>
      </c>
      <c r="G1417">
        <v>0</v>
      </c>
      <c r="H1417">
        <v>1436</v>
      </c>
      <c r="I1417">
        <v>0.28307900000000003</v>
      </c>
      <c r="J1417">
        <v>0.70652700000000002</v>
      </c>
      <c r="K1417">
        <v>0</v>
      </c>
      <c r="L1417" t="s">
        <v>42</v>
      </c>
    </row>
    <row r="1418" spans="1:12" x14ac:dyDescent="0.25">
      <c r="A1418" t="s">
        <v>77</v>
      </c>
      <c r="B1418">
        <v>67089.7</v>
      </c>
      <c r="C1418">
        <v>67087.600000000006</v>
      </c>
      <c r="D1418">
        <v>67086.3</v>
      </c>
      <c r="E1418">
        <v>67009.7</v>
      </c>
      <c r="F1418">
        <v>3894.1</v>
      </c>
      <c r="G1418">
        <v>0</v>
      </c>
      <c r="H1418">
        <v>1435.82</v>
      </c>
      <c r="I1418">
        <v>0.28403699999999998</v>
      </c>
      <c r="J1418">
        <v>0.70652499999999996</v>
      </c>
      <c r="K1418">
        <v>0</v>
      </c>
      <c r="L1418" t="s">
        <v>42</v>
      </c>
    </row>
    <row r="1419" spans="1:12" x14ac:dyDescent="0.25">
      <c r="A1419" t="s">
        <v>77</v>
      </c>
      <c r="B1419">
        <v>67242.3</v>
      </c>
      <c r="C1419">
        <v>67240.100000000006</v>
      </c>
      <c r="D1419">
        <v>67238.8</v>
      </c>
      <c r="E1419">
        <v>67162</v>
      </c>
      <c r="F1419">
        <v>3896.22</v>
      </c>
      <c r="G1419">
        <v>0</v>
      </c>
      <c r="H1419">
        <v>1436.92</v>
      </c>
      <c r="I1419">
        <v>0.28339900000000001</v>
      </c>
      <c r="J1419">
        <v>0.72762000000000004</v>
      </c>
      <c r="K1419">
        <v>0</v>
      </c>
      <c r="L1419" t="s">
        <v>42</v>
      </c>
    </row>
    <row r="1420" spans="1:12" x14ac:dyDescent="0.25">
      <c r="A1420" t="s">
        <v>77</v>
      </c>
      <c r="B1420">
        <v>67249.3</v>
      </c>
      <c r="C1420">
        <v>67247</v>
      </c>
      <c r="D1420">
        <v>67245.7</v>
      </c>
      <c r="E1420">
        <v>67168.7</v>
      </c>
      <c r="F1420">
        <v>3895.05</v>
      </c>
      <c r="G1420">
        <v>0</v>
      </c>
      <c r="H1420">
        <v>1436.49</v>
      </c>
      <c r="I1420">
        <v>0.264378</v>
      </c>
      <c r="J1420">
        <v>0.72484700000000002</v>
      </c>
      <c r="K1420">
        <v>0</v>
      </c>
      <c r="L1420" t="s">
        <v>42</v>
      </c>
    </row>
    <row r="1421" spans="1:12" x14ac:dyDescent="0.25">
      <c r="A1421" t="s">
        <v>77</v>
      </c>
      <c r="B1421">
        <v>67133.100000000006</v>
      </c>
      <c r="C1421">
        <v>67131</v>
      </c>
      <c r="D1421">
        <v>67129.600000000006</v>
      </c>
      <c r="E1421">
        <v>67053</v>
      </c>
      <c r="F1421">
        <v>3895.76</v>
      </c>
      <c r="G1421">
        <v>0</v>
      </c>
      <c r="H1421">
        <v>1436.3</v>
      </c>
      <c r="I1421">
        <v>0.28327200000000002</v>
      </c>
      <c r="J1421">
        <v>0.70652899999999996</v>
      </c>
      <c r="K1421">
        <v>0</v>
      </c>
      <c r="L1421" t="s">
        <v>42</v>
      </c>
    </row>
    <row r="1422" spans="1:12" x14ac:dyDescent="0.25">
      <c r="A1422" t="s">
        <v>77</v>
      </c>
      <c r="B1422">
        <v>67164.2</v>
      </c>
      <c r="C1422">
        <v>67162.100000000006</v>
      </c>
      <c r="D1422">
        <v>67160.7</v>
      </c>
      <c r="E1422">
        <v>67084.399999999994</v>
      </c>
      <c r="F1422">
        <v>3894.18</v>
      </c>
      <c r="G1422">
        <v>0</v>
      </c>
      <c r="H1422">
        <v>1436.29</v>
      </c>
      <c r="I1422">
        <v>0.28585899999999997</v>
      </c>
      <c r="J1422">
        <v>0.70652700000000002</v>
      </c>
      <c r="K1422">
        <v>0</v>
      </c>
      <c r="L1422" t="s">
        <v>42</v>
      </c>
    </row>
    <row r="1423" spans="1:12" x14ac:dyDescent="0.25">
      <c r="A1423" t="s">
        <v>77</v>
      </c>
      <c r="B1423">
        <v>67298.399999999994</v>
      </c>
      <c r="C1423">
        <v>67296.2</v>
      </c>
      <c r="D1423">
        <v>67294.899999999994</v>
      </c>
      <c r="E1423">
        <v>67218</v>
      </c>
      <c r="F1423">
        <v>3902.78</v>
      </c>
      <c r="G1423">
        <v>0</v>
      </c>
      <c r="H1423">
        <v>1438.64</v>
      </c>
      <c r="I1423">
        <v>0.28327599999999997</v>
      </c>
      <c r="J1423">
        <v>0.70653100000000002</v>
      </c>
      <c r="K1423">
        <v>0</v>
      </c>
      <c r="L1423" t="s">
        <v>42</v>
      </c>
    </row>
    <row r="1424" spans="1:12" x14ac:dyDescent="0.25">
      <c r="A1424" t="s">
        <v>77</v>
      </c>
      <c r="B1424">
        <v>67261.8</v>
      </c>
      <c r="C1424">
        <v>67259.399999999994</v>
      </c>
      <c r="D1424">
        <v>67258.2</v>
      </c>
      <c r="E1424">
        <v>67181.899999999994</v>
      </c>
      <c r="F1424">
        <v>3900.8</v>
      </c>
      <c r="G1424">
        <v>0</v>
      </c>
      <c r="H1424">
        <v>1438.77</v>
      </c>
      <c r="I1424">
        <v>0.28377200000000002</v>
      </c>
      <c r="J1424">
        <v>0.70652599999999999</v>
      </c>
      <c r="K1424">
        <v>0</v>
      </c>
      <c r="L1424" t="s">
        <v>42</v>
      </c>
    </row>
    <row r="1425" spans="1:12" x14ac:dyDescent="0.25">
      <c r="A1425" t="s">
        <v>77</v>
      </c>
      <c r="B1425">
        <v>67299.5</v>
      </c>
      <c r="C1425">
        <v>67297.2</v>
      </c>
      <c r="D1425">
        <v>67295.899999999994</v>
      </c>
      <c r="E1425">
        <v>67219.399999999994</v>
      </c>
      <c r="F1425">
        <v>3901.3</v>
      </c>
      <c r="G1425">
        <v>0</v>
      </c>
      <c r="H1425">
        <v>1438.57</v>
      </c>
      <c r="I1425">
        <v>0.28401199999999999</v>
      </c>
      <c r="J1425">
        <v>0.72472000000000003</v>
      </c>
      <c r="K1425">
        <v>0</v>
      </c>
      <c r="L1425" t="s">
        <v>42</v>
      </c>
    </row>
    <row r="1426" spans="1:12" x14ac:dyDescent="0.25">
      <c r="A1426" t="s">
        <v>77</v>
      </c>
      <c r="B1426">
        <v>67236.5</v>
      </c>
      <c r="C1426">
        <v>67234.2</v>
      </c>
      <c r="D1426">
        <v>67233</v>
      </c>
      <c r="E1426">
        <v>67156.3</v>
      </c>
      <c r="F1426">
        <v>3900.91</v>
      </c>
      <c r="G1426">
        <v>0</v>
      </c>
      <c r="H1426">
        <v>1438.11</v>
      </c>
      <c r="I1426">
        <v>0.28309600000000001</v>
      </c>
      <c r="J1426">
        <v>0.70652300000000001</v>
      </c>
      <c r="K1426">
        <v>0</v>
      </c>
      <c r="L1426" t="s">
        <v>42</v>
      </c>
    </row>
    <row r="1427" spans="1:12" x14ac:dyDescent="0.25">
      <c r="A1427" t="s">
        <v>77</v>
      </c>
      <c r="B1427">
        <v>67245.3</v>
      </c>
      <c r="C1427">
        <v>67243</v>
      </c>
      <c r="D1427">
        <v>67241.7</v>
      </c>
      <c r="E1427">
        <v>67165</v>
      </c>
      <c r="F1427">
        <v>3900.67</v>
      </c>
      <c r="G1427">
        <v>0</v>
      </c>
      <c r="H1427">
        <v>1438.15</v>
      </c>
      <c r="I1427">
        <v>0.28338999999999998</v>
      </c>
      <c r="J1427">
        <v>0.70652899999999996</v>
      </c>
      <c r="K1427">
        <v>0</v>
      </c>
      <c r="L1427" t="s">
        <v>42</v>
      </c>
    </row>
    <row r="1428" spans="1:12" x14ac:dyDescent="0.25">
      <c r="A1428" t="s">
        <v>77</v>
      </c>
      <c r="B1428">
        <v>67219</v>
      </c>
      <c r="C1428">
        <v>67216.7</v>
      </c>
      <c r="D1428">
        <v>67215.399999999994</v>
      </c>
      <c r="E1428">
        <v>67138.7</v>
      </c>
      <c r="F1428">
        <v>3898.93</v>
      </c>
      <c r="G1428">
        <v>0</v>
      </c>
      <c r="H1428">
        <v>1438.34</v>
      </c>
      <c r="I1428">
        <v>0.283275</v>
      </c>
      <c r="J1428">
        <v>0.70646299999999995</v>
      </c>
      <c r="K1428">
        <v>0</v>
      </c>
      <c r="L1428" t="s">
        <v>42</v>
      </c>
    </row>
    <row r="1429" spans="1:12" x14ac:dyDescent="0.25">
      <c r="A1429" t="s">
        <v>77</v>
      </c>
      <c r="B1429">
        <v>67242.600000000006</v>
      </c>
      <c r="C1429">
        <v>67240.3</v>
      </c>
      <c r="D1429">
        <v>67239</v>
      </c>
      <c r="E1429">
        <v>67162.100000000006</v>
      </c>
      <c r="F1429">
        <v>3901.02</v>
      </c>
      <c r="G1429">
        <v>0</v>
      </c>
      <c r="H1429">
        <v>1438.56</v>
      </c>
      <c r="I1429">
        <v>0.28343499999999999</v>
      </c>
      <c r="J1429">
        <v>0.70652899999999996</v>
      </c>
      <c r="K1429">
        <v>0</v>
      </c>
      <c r="L1429" t="s">
        <v>42</v>
      </c>
    </row>
    <row r="1430" spans="1:12" x14ac:dyDescent="0.25">
      <c r="A1430" t="s">
        <v>77</v>
      </c>
      <c r="B1430">
        <v>67241.2</v>
      </c>
      <c r="C1430">
        <v>67239</v>
      </c>
      <c r="D1430">
        <v>67237.600000000006</v>
      </c>
      <c r="E1430">
        <v>67160.5</v>
      </c>
      <c r="F1430">
        <v>3903.17</v>
      </c>
      <c r="G1430">
        <v>0</v>
      </c>
      <c r="H1430">
        <v>1439.1</v>
      </c>
      <c r="I1430">
        <v>0.28308100000000003</v>
      </c>
      <c r="J1430">
        <v>0.72574700000000003</v>
      </c>
      <c r="K1430">
        <v>0</v>
      </c>
      <c r="L1430" t="s">
        <v>42</v>
      </c>
    </row>
    <row r="1431" spans="1:12" x14ac:dyDescent="0.25">
      <c r="A1431" t="s">
        <v>77</v>
      </c>
      <c r="B1431">
        <v>67301.399999999994</v>
      </c>
      <c r="C1431">
        <v>67299.100000000006</v>
      </c>
      <c r="D1431">
        <v>67297.8</v>
      </c>
      <c r="E1431">
        <v>67220.899999999994</v>
      </c>
      <c r="F1431">
        <v>3904</v>
      </c>
      <c r="G1431">
        <v>0</v>
      </c>
      <c r="H1431">
        <v>1439.24</v>
      </c>
      <c r="I1431">
        <v>0.283078</v>
      </c>
      <c r="J1431">
        <v>0.72746500000000003</v>
      </c>
      <c r="K1431">
        <v>0</v>
      </c>
      <c r="L1431" t="s">
        <v>42</v>
      </c>
    </row>
    <row r="1432" spans="1:12" x14ac:dyDescent="0.25">
      <c r="A1432" t="s">
        <v>77</v>
      </c>
      <c r="B1432">
        <v>67253.100000000006</v>
      </c>
      <c r="C1432">
        <v>67250.8</v>
      </c>
      <c r="D1432">
        <v>67249.5</v>
      </c>
      <c r="E1432">
        <v>67172.800000000003</v>
      </c>
      <c r="F1432">
        <v>3902.99</v>
      </c>
      <c r="G1432">
        <v>0</v>
      </c>
      <c r="H1432">
        <v>1438.74</v>
      </c>
      <c r="I1432">
        <v>0.28320800000000002</v>
      </c>
      <c r="J1432">
        <v>0.70651600000000003</v>
      </c>
      <c r="K1432">
        <v>0</v>
      </c>
      <c r="L1432" t="s">
        <v>42</v>
      </c>
    </row>
    <row r="1433" spans="1:12" x14ac:dyDescent="0.25">
      <c r="A1433" t="s">
        <v>77</v>
      </c>
      <c r="B1433">
        <v>67301.399999999994</v>
      </c>
      <c r="C1433">
        <v>67299.100000000006</v>
      </c>
      <c r="D1433">
        <v>67297.8</v>
      </c>
      <c r="E1433">
        <v>67220.800000000003</v>
      </c>
      <c r="F1433">
        <v>3903.71</v>
      </c>
      <c r="G1433">
        <v>0</v>
      </c>
      <c r="H1433">
        <v>1439.1</v>
      </c>
      <c r="I1433">
        <v>0.28308499999999998</v>
      </c>
      <c r="J1433">
        <v>0.72769499999999998</v>
      </c>
      <c r="K1433">
        <v>0</v>
      </c>
      <c r="L1433" t="s">
        <v>42</v>
      </c>
    </row>
    <row r="1434" spans="1:12" x14ac:dyDescent="0.25">
      <c r="A1434" t="s">
        <v>77</v>
      </c>
      <c r="B1434">
        <v>67238.899999999994</v>
      </c>
      <c r="C1434">
        <v>67236.7</v>
      </c>
      <c r="D1434">
        <v>67235.399999999994</v>
      </c>
      <c r="E1434">
        <v>67158.5</v>
      </c>
      <c r="F1434">
        <v>3898.5</v>
      </c>
      <c r="G1434">
        <v>0</v>
      </c>
      <c r="H1434">
        <v>1437.02</v>
      </c>
      <c r="I1434">
        <v>0.283078</v>
      </c>
      <c r="J1434">
        <v>0.70652899999999996</v>
      </c>
      <c r="K1434">
        <v>0</v>
      </c>
      <c r="L1434" t="s">
        <v>42</v>
      </c>
    </row>
    <row r="1435" spans="1:12" x14ac:dyDescent="0.25">
      <c r="A1435" t="s">
        <v>77</v>
      </c>
      <c r="B1435">
        <v>67223.399999999994</v>
      </c>
      <c r="C1435">
        <v>67221.3</v>
      </c>
      <c r="D1435">
        <v>67219.899999999994</v>
      </c>
      <c r="E1435">
        <v>67143.199999999997</v>
      </c>
      <c r="F1435">
        <v>3899.87</v>
      </c>
      <c r="G1435">
        <v>0</v>
      </c>
      <c r="H1435">
        <v>1437.37</v>
      </c>
      <c r="I1435">
        <v>0.28437099999999998</v>
      </c>
      <c r="J1435">
        <v>0.72585900000000003</v>
      </c>
      <c r="K1435">
        <v>0</v>
      </c>
      <c r="L1435" t="s">
        <v>42</v>
      </c>
    </row>
    <row r="1436" spans="1:12" x14ac:dyDescent="0.25">
      <c r="A1436" t="s">
        <v>77</v>
      </c>
      <c r="B1436">
        <v>67259.600000000006</v>
      </c>
      <c r="C1436">
        <v>67257.3</v>
      </c>
      <c r="D1436">
        <v>67256.100000000006</v>
      </c>
      <c r="E1436">
        <v>67179.199999999997</v>
      </c>
      <c r="F1436">
        <v>3901.3</v>
      </c>
      <c r="G1436">
        <v>0</v>
      </c>
      <c r="H1436">
        <v>1438.69</v>
      </c>
      <c r="I1436">
        <v>0.284217</v>
      </c>
      <c r="J1436">
        <v>0.713758</v>
      </c>
      <c r="K1436">
        <v>0</v>
      </c>
      <c r="L1436" t="s">
        <v>42</v>
      </c>
    </row>
    <row r="1437" spans="1:12" x14ac:dyDescent="0.25">
      <c r="A1437" t="s">
        <v>77</v>
      </c>
      <c r="B1437">
        <v>67317.2</v>
      </c>
      <c r="C1437">
        <v>67314.899999999994</v>
      </c>
      <c r="D1437">
        <v>67313.600000000006</v>
      </c>
      <c r="E1437">
        <v>67236.5</v>
      </c>
      <c r="F1437">
        <v>3902.11</v>
      </c>
      <c r="G1437">
        <v>0</v>
      </c>
      <c r="H1437">
        <v>1437.01</v>
      </c>
      <c r="I1437">
        <v>0.28486</v>
      </c>
      <c r="J1437">
        <v>0.71402299999999996</v>
      </c>
      <c r="K1437">
        <v>0</v>
      </c>
      <c r="L1437" t="s">
        <v>42</v>
      </c>
    </row>
    <row r="1438" spans="1:12" x14ac:dyDescent="0.25">
      <c r="A1438" t="s">
        <v>77</v>
      </c>
      <c r="B1438">
        <v>67138.100000000006</v>
      </c>
      <c r="C1438">
        <v>67136</v>
      </c>
      <c r="D1438">
        <v>67134.7</v>
      </c>
      <c r="E1438">
        <v>67058.100000000006</v>
      </c>
      <c r="F1438">
        <v>3893.38</v>
      </c>
      <c r="G1438">
        <v>0</v>
      </c>
      <c r="H1438">
        <v>1436.17</v>
      </c>
      <c r="I1438">
        <v>0.28861300000000001</v>
      </c>
      <c r="J1438">
        <v>0.70652999999999999</v>
      </c>
      <c r="K1438">
        <v>0</v>
      </c>
      <c r="L1438" t="s">
        <v>42</v>
      </c>
    </row>
    <row r="1439" spans="1:12" x14ac:dyDescent="0.25">
      <c r="A1439" t="s">
        <v>77</v>
      </c>
      <c r="B1439">
        <v>67170.5</v>
      </c>
      <c r="C1439">
        <v>67168.399999999994</v>
      </c>
      <c r="D1439">
        <v>67167</v>
      </c>
      <c r="E1439">
        <v>67090.600000000006</v>
      </c>
      <c r="F1439">
        <v>3895.38</v>
      </c>
      <c r="G1439">
        <v>0</v>
      </c>
      <c r="H1439">
        <v>1436.23</v>
      </c>
      <c r="I1439">
        <v>0.28338200000000002</v>
      </c>
      <c r="J1439">
        <v>0.70637099999999997</v>
      </c>
      <c r="K1439">
        <v>0</v>
      </c>
      <c r="L1439" t="s">
        <v>42</v>
      </c>
    </row>
    <row r="1440" spans="1:12" x14ac:dyDescent="0.25">
      <c r="A1440" t="s">
        <v>77</v>
      </c>
      <c r="B1440">
        <v>67182.3</v>
      </c>
      <c r="C1440">
        <v>67180.2</v>
      </c>
      <c r="D1440">
        <v>67178.8</v>
      </c>
      <c r="E1440">
        <v>67102.3</v>
      </c>
      <c r="F1440">
        <v>3896.02</v>
      </c>
      <c r="G1440">
        <v>0</v>
      </c>
      <c r="H1440">
        <v>1436.35</v>
      </c>
      <c r="I1440">
        <v>0.28310600000000002</v>
      </c>
      <c r="J1440">
        <v>0.70646100000000001</v>
      </c>
      <c r="K1440">
        <v>0</v>
      </c>
      <c r="L1440" t="s">
        <v>42</v>
      </c>
    </row>
    <row r="1441" spans="1:25" x14ac:dyDescent="0.25">
      <c r="A1441" t="s">
        <v>77</v>
      </c>
      <c r="B1441">
        <v>67143</v>
      </c>
      <c r="C1441">
        <v>67140.899999999994</v>
      </c>
      <c r="D1441">
        <v>67139.5</v>
      </c>
      <c r="E1441">
        <v>67063</v>
      </c>
      <c r="F1441">
        <v>3897.41</v>
      </c>
      <c r="G1441">
        <v>0</v>
      </c>
      <c r="H1441">
        <v>1435.95</v>
      </c>
      <c r="I1441">
        <v>0.28494399999999998</v>
      </c>
      <c r="J1441">
        <v>0.70653200000000005</v>
      </c>
      <c r="K1441">
        <v>0</v>
      </c>
      <c r="L1441" t="s">
        <v>42</v>
      </c>
    </row>
    <row r="1442" spans="1:25" x14ac:dyDescent="0.25">
      <c r="A1442" t="s">
        <v>77</v>
      </c>
      <c r="B1442">
        <v>67223.399999999994</v>
      </c>
      <c r="C1442">
        <v>67221.2</v>
      </c>
      <c r="D1442">
        <v>67219.8</v>
      </c>
      <c r="E1442">
        <v>67143.199999999997</v>
      </c>
      <c r="F1442">
        <v>3897.01</v>
      </c>
      <c r="G1442">
        <v>0</v>
      </c>
      <c r="H1442">
        <v>1436.78</v>
      </c>
      <c r="I1442">
        <v>0.28308499999999998</v>
      </c>
      <c r="J1442">
        <v>0.72482400000000002</v>
      </c>
      <c r="K1442">
        <v>0</v>
      </c>
      <c r="L1442" t="s">
        <v>42</v>
      </c>
    </row>
    <row r="1443" spans="1:25" x14ac:dyDescent="0.25">
      <c r="A1443" t="s">
        <v>77</v>
      </c>
      <c r="B1443">
        <v>67347.600000000006</v>
      </c>
      <c r="C1443">
        <v>67345.3</v>
      </c>
      <c r="D1443">
        <v>67343.899999999994</v>
      </c>
      <c r="E1443">
        <v>67267</v>
      </c>
      <c r="F1443">
        <v>3901.83</v>
      </c>
      <c r="G1443">
        <v>0</v>
      </c>
      <c r="H1443">
        <v>1438.7</v>
      </c>
      <c r="I1443">
        <v>0.28309400000000001</v>
      </c>
      <c r="J1443">
        <v>0.70642300000000002</v>
      </c>
      <c r="K1443">
        <v>0</v>
      </c>
      <c r="L1443" t="s">
        <v>42</v>
      </c>
    </row>
    <row r="1444" spans="1:25" x14ac:dyDescent="0.25">
      <c r="A1444" t="s">
        <v>77</v>
      </c>
      <c r="B1444">
        <v>67273.399999999994</v>
      </c>
      <c r="C1444">
        <v>67271.100000000006</v>
      </c>
      <c r="D1444">
        <v>67269.8</v>
      </c>
      <c r="E1444">
        <v>67192.899999999994</v>
      </c>
      <c r="F1444">
        <v>3901.53</v>
      </c>
      <c r="G1444">
        <v>0</v>
      </c>
      <c r="H1444">
        <v>1438.78</v>
      </c>
      <c r="I1444">
        <v>0.28325499999999998</v>
      </c>
      <c r="J1444">
        <v>0.72513399999999995</v>
      </c>
      <c r="K1444">
        <v>0</v>
      </c>
      <c r="L1444" t="s">
        <v>42</v>
      </c>
    </row>
    <row r="1445" spans="1:25" x14ac:dyDescent="0.25">
      <c r="A1445" t="s">
        <v>77</v>
      </c>
      <c r="B1445">
        <v>67235.5</v>
      </c>
      <c r="C1445">
        <v>67233.2</v>
      </c>
      <c r="D1445">
        <v>67232</v>
      </c>
      <c r="E1445">
        <v>67155.3</v>
      </c>
      <c r="F1445">
        <v>3903.22</v>
      </c>
      <c r="G1445">
        <v>0</v>
      </c>
      <c r="H1445">
        <v>1439.01</v>
      </c>
      <c r="I1445">
        <v>0.28574100000000002</v>
      </c>
      <c r="J1445">
        <v>0.72788299999999995</v>
      </c>
      <c r="K1445">
        <v>0</v>
      </c>
      <c r="L1445" t="s">
        <v>42</v>
      </c>
    </row>
    <row r="1446" spans="1:25" x14ac:dyDescent="0.25">
      <c r="A1446" t="s">
        <v>77</v>
      </c>
      <c r="B1446">
        <v>67235.199999999997</v>
      </c>
      <c r="C1446">
        <v>67232.899999999994</v>
      </c>
      <c r="D1446">
        <v>67231.600000000006</v>
      </c>
      <c r="E1446">
        <v>67155.199999999997</v>
      </c>
      <c r="F1446">
        <v>3898.49</v>
      </c>
      <c r="G1446">
        <v>0</v>
      </c>
      <c r="H1446">
        <v>1438.23</v>
      </c>
      <c r="I1446">
        <v>0.28308</v>
      </c>
      <c r="J1446">
        <v>0.70653200000000005</v>
      </c>
      <c r="K1446">
        <v>0</v>
      </c>
      <c r="L1446" t="s">
        <v>42</v>
      </c>
    </row>
    <row r="1447" spans="1:25" x14ac:dyDescent="0.25">
      <c r="A1447" t="s">
        <v>77</v>
      </c>
      <c r="B1447">
        <v>67261.600000000006</v>
      </c>
      <c r="C1447">
        <v>67259.3</v>
      </c>
      <c r="D1447">
        <v>67258</v>
      </c>
      <c r="E1447">
        <v>67181.100000000006</v>
      </c>
      <c r="F1447">
        <v>3900.86</v>
      </c>
      <c r="G1447">
        <v>0</v>
      </c>
      <c r="H1447">
        <v>1438.51</v>
      </c>
      <c r="I1447">
        <v>0.28483799999999998</v>
      </c>
      <c r="J1447">
        <v>0.70653200000000005</v>
      </c>
      <c r="K1447">
        <v>0</v>
      </c>
      <c r="L1447" t="s">
        <v>42</v>
      </c>
    </row>
    <row r="1448" spans="1:25" x14ac:dyDescent="0.25">
      <c r="A1448" t="s">
        <v>77</v>
      </c>
      <c r="B1448">
        <v>67269.3</v>
      </c>
      <c r="C1448">
        <v>67267</v>
      </c>
      <c r="D1448">
        <v>67265.7</v>
      </c>
      <c r="E1448">
        <v>67189</v>
      </c>
      <c r="F1448">
        <v>3899.82</v>
      </c>
      <c r="G1448">
        <v>0</v>
      </c>
      <c r="H1448">
        <v>1438.87</v>
      </c>
      <c r="I1448">
        <v>0.28313899999999997</v>
      </c>
      <c r="J1448">
        <v>0.70645800000000003</v>
      </c>
      <c r="K1448">
        <v>0</v>
      </c>
      <c r="L1448" t="s">
        <v>42</v>
      </c>
    </row>
    <row r="1449" spans="1:25" x14ac:dyDescent="0.25">
      <c r="A1449" t="s">
        <v>77</v>
      </c>
      <c r="B1449">
        <v>67242</v>
      </c>
      <c r="C1449">
        <v>67239.7</v>
      </c>
      <c r="D1449">
        <v>67238.3</v>
      </c>
      <c r="E1449">
        <v>67161.7</v>
      </c>
      <c r="F1449">
        <v>3899.67</v>
      </c>
      <c r="G1449">
        <v>0</v>
      </c>
      <c r="H1449">
        <v>1438.81</v>
      </c>
      <c r="I1449">
        <v>0.28309400000000001</v>
      </c>
      <c r="J1449">
        <v>0.70652999999999999</v>
      </c>
      <c r="K1449">
        <v>0</v>
      </c>
      <c r="L1449" t="s">
        <v>42</v>
      </c>
    </row>
    <row r="1450" spans="1:25" x14ac:dyDescent="0.25">
      <c r="A1450" t="s">
        <v>77</v>
      </c>
      <c r="B1450">
        <v>67239.5</v>
      </c>
      <c r="C1450">
        <v>67237.2</v>
      </c>
      <c r="D1450">
        <v>67235.899999999994</v>
      </c>
      <c r="E1450">
        <v>67159.3</v>
      </c>
      <c r="F1450">
        <v>3900.21</v>
      </c>
      <c r="G1450">
        <v>0</v>
      </c>
      <c r="H1450">
        <v>1438.06</v>
      </c>
      <c r="I1450">
        <v>0.283389</v>
      </c>
      <c r="J1450">
        <v>0.70653200000000005</v>
      </c>
      <c r="K1450">
        <v>0</v>
      </c>
      <c r="L1450" t="s">
        <v>42</v>
      </c>
    </row>
    <row r="1451" spans="1:25" x14ac:dyDescent="0.25">
      <c r="A1451" t="s">
        <v>77</v>
      </c>
      <c r="B1451">
        <v>67308</v>
      </c>
      <c r="C1451">
        <v>67305.7</v>
      </c>
      <c r="D1451">
        <v>67304.399999999994</v>
      </c>
      <c r="E1451">
        <v>67227.3</v>
      </c>
      <c r="F1451">
        <v>3901.52</v>
      </c>
      <c r="G1451">
        <v>0</v>
      </c>
      <c r="H1451">
        <v>1438.96</v>
      </c>
      <c r="I1451">
        <v>0.28309299999999998</v>
      </c>
      <c r="J1451">
        <v>0.70642199999999999</v>
      </c>
      <c r="K1451">
        <v>0</v>
      </c>
      <c r="L1451" t="s">
        <v>42</v>
      </c>
    </row>
    <row r="1452" spans="1:25" x14ac:dyDescent="0.25">
      <c r="A1452" t="s">
        <v>77</v>
      </c>
      <c r="B1452">
        <v>67259.600000000006</v>
      </c>
      <c r="C1452">
        <v>67257.2</v>
      </c>
      <c r="D1452">
        <v>67255.899999999994</v>
      </c>
      <c r="E1452">
        <v>67178.7</v>
      </c>
      <c r="F1452">
        <v>3897.51</v>
      </c>
      <c r="G1452">
        <v>0</v>
      </c>
      <c r="H1452">
        <v>1436.07</v>
      </c>
      <c r="I1452">
        <v>0.28639300000000001</v>
      </c>
      <c r="J1452">
        <v>0.70649799999999996</v>
      </c>
      <c r="K1452">
        <v>0</v>
      </c>
      <c r="L1452" t="s">
        <v>42</v>
      </c>
    </row>
    <row r="1453" spans="1:25" x14ac:dyDescent="0.25">
      <c r="A1453" t="s">
        <v>77</v>
      </c>
      <c r="B1453">
        <v>67133.5</v>
      </c>
      <c r="C1453">
        <v>67131.3</v>
      </c>
      <c r="D1453">
        <v>67130</v>
      </c>
      <c r="E1453">
        <v>67053.2</v>
      </c>
      <c r="F1453">
        <v>3900.18</v>
      </c>
      <c r="G1453">
        <v>0</v>
      </c>
      <c r="H1453">
        <v>1436.1</v>
      </c>
      <c r="I1453">
        <v>0.28308299999999997</v>
      </c>
      <c r="J1453">
        <v>0.70650100000000005</v>
      </c>
      <c r="K1453">
        <v>0</v>
      </c>
      <c r="L1453" t="s">
        <v>42</v>
      </c>
    </row>
    <row r="1454" spans="1:25" x14ac:dyDescent="0.25">
      <c r="A1454" t="s">
        <v>77</v>
      </c>
      <c r="B1454">
        <v>67124</v>
      </c>
      <c r="C1454">
        <v>67121.899999999994</v>
      </c>
      <c r="D1454">
        <v>67120.600000000006</v>
      </c>
      <c r="E1454">
        <v>67044.100000000006</v>
      </c>
      <c r="F1454">
        <v>3899.2</v>
      </c>
      <c r="G1454">
        <v>0</v>
      </c>
      <c r="H1454">
        <v>1435.93</v>
      </c>
      <c r="I1454">
        <v>0.28672199999999998</v>
      </c>
      <c r="J1454">
        <v>0.72676600000000002</v>
      </c>
      <c r="K1454">
        <v>0</v>
      </c>
      <c r="L1454" t="s">
        <v>42</v>
      </c>
    </row>
    <row r="1455" spans="1:25" x14ac:dyDescent="0.25">
      <c r="A1455" t="s">
        <v>77</v>
      </c>
      <c r="B1455">
        <v>67155.600000000006</v>
      </c>
      <c r="C1455">
        <v>67153.399999999994</v>
      </c>
      <c r="D1455">
        <v>67152.100000000006</v>
      </c>
      <c r="E1455">
        <v>67075.399999999994</v>
      </c>
      <c r="F1455">
        <v>3898.82</v>
      </c>
      <c r="G1455">
        <v>0</v>
      </c>
      <c r="H1455">
        <v>1436.45</v>
      </c>
      <c r="I1455">
        <v>0.283078</v>
      </c>
      <c r="J1455">
        <v>0.70652300000000001</v>
      </c>
      <c r="K1455">
        <v>0</v>
      </c>
      <c r="L1455" t="s">
        <v>42</v>
      </c>
      <c r="R1455" t="s">
        <v>69</v>
      </c>
      <c r="U1455" t="s">
        <v>68</v>
      </c>
      <c r="X1455" t="s">
        <v>66</v>
      </c>
    </row>
    <row r="1456" spans="1:25" x14ac:dyDescent="0.25">
      <c r="A1456" t="s">
        <v>77</v>
      </c>
      <c r="B1456">
        <v>67151.399999999994</v>
      </c>
      <c r="C1456">
        <v>67149.3</v>
      </c>
      <c r="D1456">
        <v>67147.899999999994</v>
      </c>
      <c r="E1456">
        <v>67071.399999999994</v>
      </c>
      <c r="F1456">
        <v>3899.81</v>
      </c>
      <c r="G1456">
        <v>0</v>
      </c>
      <c r="H1456">
        <v>1435.69</v>
      </c>
      <c r="I1456">
        <v>0.28318199999999999</v>
      </c>
      <c r="J1456">
        <v>0.72267999999999999</v>
      </c>
      <c r="K1456">
        <v>0</v>
      </c>
      <c r="L1456" t="s">
        <v>42</v>
      </c>
      <c r="R1456">
        <f>AVERAGE(B1407:B1456)</f>
        <v>67206.868000000002</v>
      </c>
      <c r="S1456">
        <f>AVERAGE(C1407:C1456)</f>
        <v>67204.65800000001</v>
      </c>
      <c r="U1456">
        <f>_xlfn.VAR.P(B1407:B1456)</f>
        <v>4661.6137759999838</v>
      </c>
      <c r="V1456">
        <f>_xlfn.VAR.P(C1407:C1456)</f>
        <v>4651.122035999927</v>
      </c>
      <c r="X1456">
        <f>1.96*SQRT(U1456)/50</f>
        <v>2.6764196593121596</v>
      </c>
      <c r="Y1456">
        <f>1.96*SQRT(V1456)/50</f>
        <v>2.6734060981076051</v>
      </c>
    </row>
    <row r="1457" spans="1:15" x14ac:dyDescent="0.25">
      <c r="A1457" t="s">
        <v>77</v>
      </c>
      <c r="B1457">
        <v>3360356.761492</v>
      </c>
      <c r="C1457" t="s">
        <v>36</v>
      </c>
    </row>
    <row r="1458" spans="1:15" x14ac:dyDescent="0.25">
      <c r="A1458" t="s">
        <v>147</v>
      </c>
      <c r="B1458">
        <v>68187.899999999994</v>
      </c>
      <c r="C1458">
        <v>68136.600000000006</v>
      </c>
      <c r="D1458">
        <v>68135.7</v>
      </c>
      <c r="E1458">
        <v>68048.800000000003</v>
      </c>
      <c r="F1458">
        <v>2682.08</v>
      </c>
      <c r="G1458">
        <v>2909.44</v>
      </c>
      <c r="H1458">
        <v>436.26799999999997</v>
      </c>
      <c r="I1458">
        <v>509.37700000000001</v>
      </c>
      <c r="J1458">
        <v>1902.32</v>
      </c>
      <c r="K1458">
        <v>62394.8</v>
      </c>
      <c r="L1458">
        <v>0.28320600000000001</v>
      </c>
      <c r="M1458">
        <v>0.70639200000000002</v>
      </c>
      <c r="N1458">
        <v>173902</v>
      </c>
      <c r="O1458" t="s">
        <v>42</v>
      </c>
    </row>
    <row r="1459" spans="1:15" x14ac:dyDescent="0.25">
      <c r="A1459" t="s">
        <v>147</v>
      </c>
      <c r="B1459">
        <v>68169.100000000006</v>
      </c>
      <c r="C1459">
        <v>68117.899999999994</v>
      </c>
      <c r="D1459">
        <v>68117</v>
      </c>
      <c r="E1459">
        <v>68030.2</v>
      </c>
      <c r="F1459">
        <v>2678.28</v>
      </c>
      <c r="G1459">
        <v>2908.44</v>
      </c>
      <c r="H1459">
        <v>435.65300000000002</v>
      </c>
      <c r="I1459">
        <v>508.77100000000002</v>
      </c>
      <c r="J1459">
        <v>1902.55</v>
      </c>
      <c r="K1459">
        <v>62381</v>
      </c>
      <c r="L1459">
        <v>0.28432200000000002</v>
      </c>
      <c r="M1459">
        <v>0.71253100000000003</v>
      </c>
      <c r="N1459">
        <v>174008</v>
      </c>
      <c r="O1459" t="s">
        <v>42</v>
      </c>
    </row>
    <row r="1460" spans="1:15" x14ac:dyDescent="0.25">
      <c r="A1460" t="s">
        <v>147</v>
      </c>
      <c r="B1460">
        <v>68186.5</v>
      </c>
      <c r="C1460">
        <v>68135.3</v>
      </c>
      <c r="D1460">
        <v>68134.399999999994</v>
      </c>
      <c r="E1460">
        <v>68047.8</v>
      </c>
      <c r="F1460">
        <v>2677.53</v>
      </c>
      <c r="G1460">
        <v>2908.02</v>
      </c>
      <c r="H1460">
        <v>435.89600000000002</v>
      </c>
      <c r="I1460">
        <v>508.959</v>
      </c>
      <c r="J1460">
        <v>1901.67</v>
      </c>
      <c r="K1460">
        <v>62399.8</v>
      </c>
      <c r="L1460">
        <v>0.28420499999999999</v>
      </c>
      <c r="M1460">
        <v>0.70652999999999999</v>
      </c>
      <c r="N1460">
        <v>173996</v>
      </c>
      <c r="O1460" t="s">
        <v>42</v>
      </c>
    </row>
    <row r="1461" spans="1:15" x14ac:dyDescent="0.25">
      <c r="A1461" t="s">
        <v>147</v>
      </c>
      <c r="B1461">
        <v>68169.7</v>
      </c>
      <c r="C1461">
        <v>68118.399999999994</v>
      </c>
      <c r="D1461">
        <v>68117.600000000006</v>
      </c>
      <c r="E1461">
        <v>68031.100000000006</v>
      </c>
      <c r="F1461">
        <v>2685.76</v>
      </c>
      <c r="G1461">
        <v>2910.53</v>
      </c>
      <c r="H1461">
        <v>436.35599999999999</v>
      </c>
      <c r="I1461">
        <v>509.483</v>
      </c>
      <c r="J1461">
        <v>1903.24</v>
      </c>
      <c r="K1461">
        <v>62372.3</v>
      </c>
      <c r="L1461">
        <v>0.28393099999999999</v>
      </c>
      <c r="M1461">
        <v>0.70646900000000001</v>
      </c>
      <c r="N1461">
        <v>173879</v>
      </c>
      <c r="O1461" t="s">
        <v>42</v>
      </c>
    </row>
    <row r="1462" spans="1:15" x14ac:dyDescent="0.25">
      <c r="A1462" t="s">
        <v>147</v>
      </c>
      <c r="B1462">
        <v>68181.899999999994</v>
      </c>
      <c r="C1462">
        <v>68130.8</v>
      </c>
      <c r="D1462">
        <v>68129.899999999994</v>
      </c>
      <c r="E1462">
        <v>68043.8</v>
      </c>
      <c r="F1462">
        <v>2685.72</v>
      </c>
      <c r="G1462">
        <v>2906.46</v>
      </c>
      <c r="H1462">
        <v>435.39299999999997</v>
      </c>
      <c r="I1462">
        <v>508.59399999999999</v>
      </c>
      <c r="J1462">
        <v>1900.94</v>
      </c>
      <c r="K1462">
        <v>62389.2</v>
      </c>
      <c r="L1462">
        <v>0.28865800000000003</v>
      </c>
      <c r="M1462">
        <v>0.70650500000000005</v>
      </c>
      <c r="N1462">
        <v>174050</v>
      </c>
      <c r="O1462" t="s">
        <v>42</v>
      </c>
    </row>
    <row r="1463" spans="1:15" x14ac:dyDescent="0.25">
      <c r="A1463" t="s">
        <v>147</v>
      </c>
      <c r="B1463">
        <v>68189.600000000006</v>
      </c>
      <c r="C1463">
        <v>68138.399999999994</v>
      </c>
      <c r="D1463">
        <v>68137.5</v>
      </c>
      <c r="E1463">
        <v>68051</v>
      </c>
      <c r="F1463">
        <v>2685.63</v>
      </c>
      <c r="G1463">
        <v>2908.46</v>
      </c>
      <c r="H1463">
        <v>436.47800000000001</v>
      </c>
      <c r="I1463">
        <v>509.68900000000002</v>
      </c>
      <c r="J1463">
        <v>1900.79</v>
      </c>
      <c r="K1463">
        <v>62394.400000000001</v>
      </c>
      <c r="L1463">
        <v>0.284414</v>
      </c>
      <c r="M1463">
        <v>0.70653200000000005</v>
      </c>
      <c r="N1463">
        <v>173869</v>
      </c>
      <c r="O1463" t="s">
        <v>42</v>
      </c>
    </row>
    <row r="1464" spans="1:15" x14ac:dyDescent="0.25">
      <c r="A1464" t="s">
        <v>147</v>
      </c>
      <c r="B1464">
        <v>68170.2</v>
      </c>
      <c r="C1464">
        <v>68119.100000000006</v>
      </c>
      <c r="D1464">
        <v>68118.3</v>
      </c>
      <c r="E1464">
        <v>68032</v>
      </c>
      <c r="F1464">
        <v>2687.34</v>
      </c>
      <c r="G1464">
        <v>2907.11</v>
      </c>
      <c r="H1464">
        <v>435.67899999999997</v>
      </c>
      <c r="I1464">
        <v>508.87400000000002</v>
      </c>
      <c r="J1464">
        <v>1901.08</v>
      </c>
      <c r="K1464">
        <v>62375.1</v>
      </c>
      <c r="L1464">
        <v>0.284223</v>
      </c>
      <c r="M1464">
        <v>0.70653100000000002</v>
      </c>
      <c r="N1464">
        <v>174016</v>
      </c>
      <c r="O1464" t="s">
        <v>42</v>
      </c>
    </row>
    <row r="1465" spans="1:15" x14ac:dyDescent="0.25">
      <c r="A1465" t="s">
        <v>147</v>
      </c>
      <c r="B1465">
        <v>68186.8</v>
      </c>
      <c r="C1465">
        <v>68135.8</v>
      </c>
      <c r="D1465">
        <v>68134.899999999994</v>
      </c>
      <c r="E1465">
        <v>68048.2</v>
      </c>
      <c r="F1465">
        <v>2686.19</v>
      </c>
      <c r="G1465">
        <v>2908.85</v>
      </c>
      <c r="H1465">
        <v>436.71499999999997</v>
      </c>
      <c r="I1465">
        <v>509.803</v>
      </c>
      <c r="J1465">
        <v>1900.73</v>
      </c>
      <c r="K1465">
        <v>62390.8</v>
      </c>
      <c r="L1465">
        <v>0.283138</v>
      </c>
      <c r="M1465">
        <v>0.72678799999999999</v>
      </c>
      <c r="N1465">
        <v>173840</v>
      </c>
      <c r="O1465" t="s">
        <v>42</v>
      </c>
    </row>
    <row r="1466" spans="1:15" x14ac:dyDescent="0.25">
      <c r="A1466" t="s">
        <v>147</v>
      </c>
      <c r="B1466">
        <v>68195.100000000006</v>
      </c>
      <c r="C1466">
        <v>68143.899999999994</v>
      </c>
      <c r="D1466">
        <v>68142.899999999994</v>
      </c>
      <c r="E1466">
        <v>68056.399999999994</v>
      </c>
      <c r="F1466">
        <v>2685.87</v>
      </c>
      <c r="G1466">
        <v>2905.89</v>
      </c>
      <c r="H1466">
        <v>435.85899999999998</v>
      </c>
      <c r="I1466">
        <v>508.91199999999998</v>
      </c>
      <c r="J1466">
        <v>1899.64</v>
      </c>
      <c r="K1466">
        <v>62402.2</v>
      </c>
      <c r="L1466">
        <v>0.28495999999999999</v>
      </c>
      <c r="M1466">
        <v>0.72761399999999998</v>
      </c>
      <c r="N1466">
        <v>173971</v>
      </c>
      <c r="O1466" t="s">
        <v>42</v>
      </c>
    </row>
    <row r="1467" spans="1:15" x14ac:dyDescent="0.25">
      <c r="A1467" t="s">
        <v>147</v>
      </c>
      <c r="B1467">
        <v>68176.899999999994</v>
      </c>
      <c r="C1467">
        <v>68125.8</v>
      </c>
      <c r="D1467">
        <v>68125</v>
      </c>
      <c r="E1467">
        <v>68038.3</v>
      </c>
      <c r="F1467">
        <v>2682.89</v>
      </c>
      <c r="G1467">
        <v>2908.54</v>
      </c>
      <c r="H1467">
        <v>435.61</v>
      </c>
      <c r="I1467">
        <v>508.64</v>
      </c>
      <c r="J1467">
        <v>1902.77</v>
      </c>
      <c r="K1467">
        <v>62384.3</v>
      </c>
      <c r="L1467">
        <v>0.28328599999999998</v>
      </c>
      <c r="M1467">
        <v>0.70652999999999999</v>
      </c>
      <c r="N1467">
        <v>174011</v>
      </c>
      <c r="O1467" t="s">
        <v>42</v>
      </c>
    </row>
    <row r="1468" spans="1:15" x14ac:dyDescent="0.25">
      <c r="A1468" t="s">
        <v>147</v>
      </c>
      <c r="B1468">
        <v>68196.100000000006</v>
      </c>
      <c r="C1468">
        <v>68144.899999999994</v>
      </c>
      <c r="D1468">
        <v>68144</v>
      </c>
      <c r="E1468">
        <v>68057.2</v>
      </c>
      <c r="F1468">
        <v>2686.81</v>
      </c>
      <c r="G1468">
        <v>2911.14</v>
      </c>
      <c r="H1468">
        <v>435.988</v>
      </c>
      <c r="I1468">
        <v>509.03800000000001</v>
      </c>
      <c r="J1468">
        <v>1904.61</v>
      </c>
      <c r="K1468">
        <v>62396.9</v>
      </c>
      <c r="L1468">
        <v>0.28658400000000001</v>
      </c>
      <c r="M1468">
        <v>0.72475800000000001</v>
      </c>
      <c r="N1468">
        <v>173965</v>
      </c>
      <c r="O1468" t="s">
        <v>42</v>
      </c>
    </row>
    <row r="1469" spans="1:15" x14ac:dyDescent="0.25">
      <c r="A1469" t="s">
        <v>147</v>
      </c>
      <c r="B1469">
        <v>68195.600000000006</v>
      </c>
      <c r="C1469">
        <v>68144.399999999994</v>
      </c>
      <c r="D1469">
        <v>68143.5</v>
      </c>
      <c r="E1469">
        <v>68057.100000000006</v>
      </c>
      <c r="F1469">
        <v>2680.96</v>
      </c>
      <c r="G1469">
        <v>2906.93</v>
      </c>
      <c r="H1469">
        <v>435.42599999999999</v>
      </c>
      <c r="I1469">
        <v>508.69900000000001</v>
      </c>
      <c r="J1469">
        <v>1901.21</v>
      </c>
      <c r="K1469">
        <v>62406.8</v>
      </c>
      <c r="L1469">
        <v>0.28632600000000002</v>
      </c>
      <c r="M1469">
        <v>0.70653200000000005</v>
      </c>
      <c r="N1469">
        <v>174042</v>
      </c>
      <c r="O1469" t="s">
        <v>42</v>
      </c>
    </row>
    <row r="1470" spans="1:15" x14ac:dyDescent="0.25">
      <c r="A1470" t="s">
        <v>147</v>
      </c>
      <c r="B1470">
        <v>68255.199999999997</v>
      </c>
      <c r="C1470">
        <v>68203.899999999994</v>
      </c>
      <c r="D1470">
        <v>68202.7</v>
      </c>
      <c r="E1470">
        <v>68115.199999999997</v>
      </c>
      <c r="F1470">
        <v>2683.99</v>
      </c>
      <c r="G1470">
        <v>2911.72</v>
      </c>
      <c r="H1470">
        <v>436.11799999999999</v>
      </c>
      <c r="I1470">
        <v>509.07100000000003</v>
      </c>
      <c r="J1470">
        <v>1904.84</v>
      </c>
      <c r="K1470">
        <v>62456.800000000003</v>
      </c>
      <c r="L1470">
        <v>0.28099200000000002</v>
      </c>
      <c r="M1470">
        <v>0.70638299999999998</v>
      </c>
      <c r="N1470">
        <v>173970</v>
      </c>
      <c r="O1470" t="s">
        <v>42</v>
      </c>
    </row>
    <row r="1471" spans="1:15" x14ac:dyDescent="0.25">
      <c r="A1471" t="s">
        <v>147</v>
      </c>
      <c r="B1471">
        <v>68273.899999999994</v>
      </c>
      <c r="C1471">
        <v>68222.3</v>
      </c>
      <c r="D1471">
        <v>68221.100000000006</v>
      </c>
      <c r="E1471">
        <v>68133.399999999994</v>
      </c>
      <c r="F1471">
        <v>2678.81</v>
      </c>
      <c r="G1471">
        <v>2913.56</v>
      </c>
      <c r="H1471">
        <v>437.16500000000002</v>
      </c>
      <c r="I1471">
        <v>509.721</v>
      </c>
      <c r="J1471">
        <v>1905.07</v>
      </c>
      <c r="K1471">
        <v>62478.1</v>
      </c>
      <c r="L1471">
        <v>0.28748600000000002</v>
      </c>
      <c r="M1471">
        <v>0.71197100000000002</v>
      </c>
      <c r="N1471">
        <v>173934</v>
      </c>
      <c r="O1471" t="s">
        <v>42</v>
      </c>
    </row>
    <row r="1472" spans="1:15" x14ac:dyDescent="0.25">
      <c r="A1472" t="s">
        <v>147</v>
      </c>
      <c r="B1472">
        <v>68273.7</v>
      </c>
      <c r="C1472">
        <v>68222.600000000006</v>
      </c>
      <c r="D1472">
        <v>68221.5</v>
      </c>
      <c r="E1472">
        <v>68133.2</v>
      </c>
      <c r="F1472">
        <v>2676.73</v>
      </c>
      <c r="G1472">
        <v>2914.46</v>
      </c>
      <c r="H1472">
        <v>436.56</v>
      </c>
      <c r="I1472">
        <v>509.31</v>
      </c>
      <c r="J1472">
        <v>1906.96</v>
      </c>
      <c r="K1472">
        <v>62479.199999999997</v>
      </c>
      <c r="L1472">
        <v>0.28312599999999999</v>
      </c>
      <c r="M1472">
        <v>0.72789700000000002</v>
      </c>
      <c r="N1472">
        <v>173997</v>
      </c>
      <c r="O1472" t="s">
        <v>42</v>
      </c>
    </row>
    <row r="1473" spans="1:15" x14ac:dyDescent="0.25">
      <c r="A1473" t="s">
        <v>147</v>
      </c>
      <c r="B1473">
        <v>68235.199999999997</v>
      </c>
      <c r="C1473">
        <v>68183.899999999994</v>
      </c>
      <c r="D1473">
        <v>68182.899999999994</v>
      </c>
      <c r="E1473">
        <v>68095.199999999997</v>
      </c>
      <c r="F1473">
        <v>2689.48</v>
      </c>
      <c r="G1473">
        <v>2909.66</v>
      </c>
      <c r="H1473">
        <v>436.63099999999997</v>
      </c>
      <c r="I1473">
        <v>509.61599999999999</v>
      </c>
      <c r="J1473">
        <v>1901.6</v>
      </c>
      <c r="K1473">
        <v>62433.3</v>
      </c>
      <c r="L1473">
        <v>0.28337200000000001</v>
      </c>
      <c r="M1473">
        <v>0.706507</v>
      </c>
      <c r="N1473">
        <v>173934</v>
      </c>
      <c r="O1473" t="s">
        <v>42</v>
      </c>
    </row>
    <row r="1474" spans="1:15" x14ac:dyDescent="0.25">
      <c r="A1474" t="s">
        <v>147</v>
      </c>
      <c r="B1474">
        <v>68236.800000000003</v>
      </c>
      <c r="C1474">
        <v>68185.5</v>
      </c>
      <c r="D1474">
        <v>68184.5</v>
      </c>
      <c r="E1474">
        <v>68097.2</v>
      </c>
      <c r="F1474">
        <v>2675.15</v>
      </c>
      <c r="G1474">
        <v>2910.64</v>
      </c>
      <c r="H1474">
        <v>435.97399999999999</v>
      </c>
      <c r="I1474">
        <v>508.85199999999998</v>
      </c>
      <c r="J1474">
        <v>1904.21</v>
      </c>
      <c r="K1474">
        <v>62448.800000000003</v>
      </c>
      <c r="L1474">
        <v>0.28314899999999998</v>
      </c>
      <c r="M1474">
        <v>0.72376499999999999</v>
      </c>
      <c r="N1474">
        <v>174004</v>
      </c>
      <c r="O1474" t="s">
        <v>42</v>
      </c>
    </row>
    <row r="1475" spans="1:15" x14ac:dyDescent="0.25">
      <c r="A1475" t="s">
        <v>147</v>
      </c>
      <c r="B1475">
        <v>68268.399999999994</v>
      </c>
      <c r="C1475">
        <v>68217.100000000006</v>
      </c>
      <c r="D1475">
        <v>68215.899999999994</v>
      </c>
      <c r="E1475">
        <v>68127.5</v>
      </c>
      <c r="F1475">
        <v>2676.84</v>
      </c>
      <c r="G1475">
        <v>2913.95</v>
      </c>
      <c r="H1475">
        <v>436.113</v>
      </c>
      <c r="I1475">
        <v>509.209</v>
      </c>
      <c r="J1475">
        <v>1906.94</v>
      </c>
      <c r="K1475">
        <v>62473.8</v>
      </c>
      <c r="L1475">
        <v>0.28666000000000003</v>
      </c>
      <c r="M1475">
        <v>0.70651799999999998</v>
      </c>
      <c r="N1475">
        <v>174043</v>
      </c>
      <c r="O1475" t="s">
        <v>42</v>
      </c>
    </row>
    <row r="1476" spans="1:15" x14ac:dyDescent="0.25">
      <c r="A1476" t="s">
        <v>147</v>
      </c>
      <c r="B1476">
        <v>68241.2</v>
      </c>
      <c r="C1476">
        <v>68189.5</v>
      </c>
      <c r="D1476">
        <v>68188.399999999994</v>
      </c>
      <c r="E1476">
        <v>68101</v>
      </c>
      <c r="F1476">
        <v>2675.18</v>
      </c>
      <c r="G1476">
        <v>2910.55</v>
      </c>
      <c r="H1476">
        <v>436.18400000000003</v>
      </c>
      <c r="I1476">
        <v>509.47</v>
      </c>
      <c r="J1476">
        <v>1903.32</v>
      </c>
      <c r="K1476">
        <v>62452.6</v>
      </c>
      <c r="L1476">
        <v>0.28333000000000003</v>
      </c>
      <c r="M1476">
        <v>0.72702199999999995</v>
      </c>
      <c r="N1476">
        <v>174012</v>
      </c>
      <c r="O1476" t="s">
        <v>42</v>
      </c>
    </row>
    <row r="1477" spans="1:15" x14ac:dyDescent="0.25">
      <c r="A1477" t="s">
        <v>147</v>
      </c>
      <c r="B1477">
        <v>68230.8</v>
      </c>
      <c r="C1477">
        <v>68179.7</v>
      </c>
      <c r="D1477">
        <v>68178.7</v>
      </c>
      <c r="E1477">
        <v>68092.100000000006</v>
      </c>
      <c r="F1477">
        <v>2687.08</v>
      </c>
      <c r="G1477">
        <v>2909.36</v>
      </c>
      <c r="H1477">
        <v>434.904</v>
      </c>
      <c r="I1477">
        <v>508.10599999999999</v>
      </c>
      <c r="J1477">
        <v>1904.9</v>
      </c>
      <c r="K1477">
        <v>62433.1</v>
      </c>
      <c r="L1477">
        <v>0.28487800000000002</v>
      </c>
      <c r="M1477">
        <v>0.70652300000000001</v>
      </c>
      <c r="N1477">
        <v>174123</v>
      </c>
      <c r="O1477" t="s">
        <v>42</v>
      </c>
    </row>
    <row r="1478" spans="1:15" x14ac:dyDescent="0.25">
      <c r="A1478" t="s">
        <v>147</v>
      </c>
      <c r="B1478">
        <v>68202.5</v>
      </c>
      <c r="C1478">
        <v>68151.5</v>
      </c>
      <c r="D1478">
        <v>68150.5</v>
      </c>
      <c r="E1478">
        <v>68064.2</v>
      </c>
      <c r="F1478">
        <v>2686.71</v>
      </c>
      <c r="G1478">
        <v>2908.54</v>
      </c>
      <c r="H1478">
        <v>436.43599999999998</v>
      </c>
      <c r="I1478">
        <v>509.48500000000001</v>
      </c>
      <c r="J1478">
        <v>1901.05</v>
      </c>
      <c r="K1478">
        <v>62406.5</v>
      </c>
      <c r="L1478">
        <v>0.28365200000000002</v>
      </c>
      <c r="M1478">
        <v>0.70646299999999995</v>
      </c>
      <c r="N1478">
        <v>173910</v>
      </c>
      <c r="O1478" t="s">
        <v>42</v>
      </c>
    </row>
    <row r="1479" spans="1:15" x14ac:dyDescent="0.25">
      <c r="A1479" t="s">
        <v>147</v>
      </c>
      <c r="B1479">
        <v>68230.399999999994</v>
      </c>
      <c r="C1479">
        <v>68179.199999999997</v>
      </c>
      <c r="D1479">
        <v>68178.3</v>
      </c>
      <c r="E1479">
        <v>68091.5</v>
      </c>
      <c r="F1479">
        <v>2677.16</v>
      </c>
      <c r="G1479">
        <v>2909.44</v>
      </c>
      <c r="H1479">
        <v>435.88299999999998</v>
      </c>
      <c r="I1479">
        <v>508.77600000000001</v>
      </c>
      <c r="J1479">
        <v>1903.16</v>
      </c>
      <c r="K1479">
        <v>62442.3</v>
      </c>
      <c r="L1479">
        <v>0.283078</v>
      </c>
      <c r="M1479">
        <v>0.72265100000000004</v>
      </c>
      <c r="N1479">
        <v>174015</v>
      </c>
      <c r="O1479" t="s">
        <v>42</v>
      </c>
    </row>
    <row r="1480" spans="1:15" x14ac:dyDescent="0.25">
      <c r="A1480" t="s">
        <v>147</v>
      </c>
      <c r="B1480">
        <v>68182.7</v>
      </c>
      <c r="C1480">
        <v>68131.5</v>
      </c>
      <c r="D1480">
        <v>68130.600000000006</v>
      </c>
      <c r="E1480">
        <v>68043.899999999994</v>
      </c>
      <c r="F1480">
        <v>2674.78</v>
      </c>
      <c r="G1480">
        <v>2907.55</v>
      </c>
      <c r="H1480">
        <v>435.45600000000002</v>
      </c>
      <c r="I1480">
        <v>508.31900000000002</v>
      </c>
      <c r="J1480">
        <v>1902.22</v>
      </c>
      <c r="K1480">
        <v>62399</v>
      </c>
      <c r="L1480">
        <v>0.29264000000000001</v>
      </c>
      <c r="M1480">
        <v>0.70653200000000005</v>
      </c>
      <c r="N1480">
        <v>174085</v>
      </c>
      <c r="O1480" t="s">
        <v>42</v>
      </c>
    </row>
    <row r="1481" spans="1:15" x14ac:dyDescent="0.25">
      <c r="A1481" t="s">
        <v>147</v>
      </c>
      <c r="B1481">
        <v>68219.100000000006</v>
      </c>
      <c r="C1481">
        <v>68167.899999999994</v>
      </c>
      <c r="D1481">
        <v>68167</v>
      </c>
      <c r="E1481">
        <v>68080.399999999994</v>
      </c>
      <c r="F1481">
        <v>2685.55</v>
      </c>
      <c r="G1481">
        <v>2913.25</v>
      </c>
      <c r="H1481">
        <v>438.33600000000001</v>
      </c>
      <c r="I1481">
        <v>511.142</v>
      </c>
      <c r="J1481">
        <v>1902.18</v>
      </c>
      <c r="K1481">
        <v>62419.1</v>
      </c>
      <c r="L1481">
        <v>0.265899</v>
      </c>
      <c r="M1481">
        <v>0.70652599999999999</v>
      </c>
      <c r="N1481">
        <v>173635</v>
      </c>
      <c r="O1481" t="s">
        <v>42</v>
      </c>
    </row>
    <row r="1482" spans="1:15" x14ac:dyDescent="0.25">
      <c r="A1482" t="s">
        <v>147</v>
      </c>
      <c r="B1482">
        <v>68192.3</v>
      </c>
      <c r="C1482">
        <v>68141</v>
      </c>
      <c r="D1482">
        <v>68139.899999999994</v>
      </c>
      <c r="E1482">
        <v>68053.3</v>
      </c>
      <c r="F1482">
        <v>2684.35</v>
      </c>
      <c r="G1482">
        <v>2908.05</v>
      </c>
      <c r="H1482">
        <v>435.69299999999998</v>
      </c>
      <c r="I1482">
        <v>508.68900000000002</v>
      </c>
      <c r="J1482">
        <v>1902.15</v>
      </c>
      <c r="K1482">
        <v>62398.400000000001</v>
      </c>
      <c r="L1482">
        <v>0.288078</v>
      </c>
      <c r="M1482">
        <v>0.71614500000000003</v>
      </c>
      <c r="N1482">
        <v>174003</v>
      </c>
      <c r="O1482" t="s">
        <v>42</v>
      </c>
    </row>
    <row r="1483" spans="1:15" x14ac:dyDescent="0.25">
      <c r="A1483" t="s">
        <v>147</v>
      </c>
      <c r="B1483">
        <v>68189.600000000006</v>
      </c>
      <c r="C1483">
        <v>68138.600000000006</v>
      </c>
      <c r="D1483">
        <v>68137.5</v>
      </c>
      <c r="E1483">
        <v>68050.8</v>
      </c>
      <c r="F1483">
        <v>2681.58</v>
      </c>
      <c r="G1483">
        <v>2905.75</v>
      </c>
      <c r="H1483">
        <v>436.25400000000002</v>
      </c>
      <c r="I1483">
        <v>509.15800000000002</v>
      </c>
      <c r="J1483">
        <v>1898.77</v>
      </c>
      <c r="K1483">
        <v>62400.9</v>
      </c>
      <c r="L1483">
        <v>0.28357399999999999</v>
      </c>
      <c r="M1483">
        <v>0.72583699999999995</v>
      </c>
      <c r="N1483">
        <v>173924</v>
      </c>
      <c r="O1483" t="s">
        <v>42</v>
      </c>
    </row>
    <row r="1484" spans="1:15" x14ac:dyDescent="0.25">
      <c r="A1484" t="s">
        <v>147</v>
      </c>
      <c r="B1484">
        <v>68187.600000000006</v>
      </c>
      <c r="C1484">
        <v>68136.5</v>
      </c>
      <c r="D1484">
        <v>68135.399999999994</v>
      </c>
      <c r="E1484">
        <v>68049.100000000006</v>
      </c>
      <c r="F1484">
        <v>2679.73</v>
      </c>
      <c r="G1484">
        <v>2909.12</v>
      </c>
      <c r="H1484">
        <v>435.39299999999997</v>
      </c>
      <c r="I1484">
        <v>508.33300000000003</v>
      </c>
      <c r="J1484">
        <v>1903.87</v>
      </c>
      <c r="K1484">
        <v>62397.599999999999</v>
      </c>
      <c r="L1484">
        <v>0.27805999999999997</v>
      </c>
      <c r="M1484">
        <v>0.70877000000000001</v>
      </c>
      <c r="N1484">
        <v>174048</v>
      </c>
      <c r="O1484" t="s">
        <v>42</v>
      </c>
    </row>
    <row r="1485" spans="1:15" x14ac:dyDescent="0.25">
      <c r="A1485" t="s">
        <v>147</v>
      </c>
      <c r="B1485">
        <v>68209.399999999994</v>
      </c>
      <c r="C1485">
        <v>68158.3</v>
      </c>
      <c r="D1485">
        <v>68157.3</v>
      </c>
      <c r="E1485">
        <v>68071</v>
      </c>
      <c r="F1485">
        <v>2682.21</v>
      </c>
      <c r="G1485">
        <v>2906.2</v>
      </c>
      <c r="H1485">
        <v>435.16</v>
      </c>
      <c r="I1485">
        <v>507.99599999999998</v>
      </c>
      <c r="J1485">
        <v>1901.57</v>
      </c>
      <c r="K1485">
        <v>62420</v>
      </c>
      <c r="L1485">
        <v>0.28357900000000003</v>
      </c>
      <c r="M1485">
        <v>0.70647899999999997</v>
      </c>
      <c r="N1485">
        <v>174111</v>
      </c>
      <c r="O1485" t="s">
        <v>42</v>
      </c>
    </row>
    <row r="1486" spans="1:15" x14ac:dyDescent="0.25">
      <c r="A1486" t="s">
        <v>147</v>
      </c>
      <c r="B1486">
        <v>68277</v>
      </c>
      <c r="C1486">
        <v>68225.899999999994</v>
      </c>
      <c r="D1486">
        <v>68224.7</v>
      </c>
      <c r="E1486">
        <v>68136.2</v>
      </c>
      <c r="F1486">
        <v>2683.79</v>
      </c>
      <c r="G1486">
        <v>2912.75</v>
      </c>
      <c r="H1486">
        <v>436.87799999999999</v>
      </c>
      <c r="I1486">
        <v>510.02199999999999</v>
      </c>
      <c r="J1486">
        <v>1904.22</v>
      </c>
      <c r="K1486">
        <v>62476.7</v>
      </c>
      <c r="L1486">
        <v>0.28556599999999999</v>
      </c>
      <c r="M1486">
        <v>0.70653100000000002</v>
      </c>
      <c r="N1486">
        <v>173892</v>
      </c>
      <c r="O1486" t="s">
        <v>42</v>
      </c>
    </row>
    <row r="1487" spans="1:15" x14ac:dyDescent="0.25">
      <c r="A1487" t="s">
        <v>147</v>
      </c>
      <c r="B1487">
        <v>68210.7</v>
      </c>
      <c r="C1487">
        <v>68159.7</v>
      </c>
      <c r="D1487">
        <v>68158.600000000006</v>
      </c>
      <c r="E1487">
        <v>68071.7</v>
      </c>
      <c r="F1487">
        <v>2676.64</v>
      </c>
      <c r="G1487">
        <v>2908.76</v>
      </c>
      <c r="H1487">
        <v>436.20499999999998</v>
      </c>
      <c r="I1487">
        <v>509.24700000000001</v>
      </c>
      <c r="J1487">
        <v>1901.83</v>
      </c>
      <c r="K1487">
        <v>62423.7</v>
      </c>
      <c r="L1487">
        <v>0.29177700000000001</v>
      </c>
      <c r="M1487">
        <v>0.72754200000000002</v>
      </c>
      <c r="N1487">
        <v>174012</v>
      </c>
      <c r="O1487" t="s">
        <v>42</v>
      </c>
    </row>
    <row r="1488" spans="1:15" x14ac:dyDescent="0.25">
      <c r="A1488" t="s">
        <v>147</v>
      </c>
      <c r="B1488">
        <v>68200.800000000003</v>
      </c>
      <c r="C1488">
        <v>68149.5</v>
      </c>
      <c r="D1488">
        <v>68148.5</v>
      </c>
      <c r="E1488">
        <v>68061.600000000006</v>
      </c>
      <c r="F1488">
        <v>2677.14</v>
      </c>
      <c r="G1488">
        <v>2908.7</v>
      </c>
      <c r="H1488">
        <v>435.76299999999998</v>
      </c>
      <c r="I1488">
        <v>508.72699999999998</v>
      </c>
      <c r="J1488">
        <v>1902.71</v>
      </c>
      <c r="K1488">
        <v>62413.2</v>
      </c>
      <c r="L1488">
        <v>0.28428399999999998</v>
      </c>
      <c r="M1488">
        <v>0.72738000000000003</v>
      </c>
      <c r="N1488">
        <v>174020</v>
      </c>
      <c r="O1488" t="s">
        <v>42</v>
      </c>
    </row>
    <row r="1489" spans="1:15" x14ac:dyDescent="0.25">
      <c r="A1489" t="s">
        <v>147</v>
      </c>
      <c r="B1489">
        <v>68244.899999999994</v>
      </c>
      <c r="C1489">
        <v>68193.600000000006</v>
      </c>
      <c r="D1489">
        <v>68192.5</v>
      </c>
      <c r="E1489">
        <v>68104.3</v>
      </c>
      <c r="F1489">
        <v>2681.1</v>
      </c>
      <c r="G1489">
        <v>2914.57</v>
      </c>
      <c r="H1489">
        <v>436.95499999999998</v>
      </c>
      <c r="I1489">
        <v>509.67399999999998</v>
      </c>
      <c r="J1489">
        <v>1906.37</v>
      </c>
      <c r="K1489">
        <v>62445.7</v>
      </c>
      <c r="L1489">
        <v>0.28459099999999998</v>
      </c>
      <c r="M1489">
        <v>0.70648999999999995</v>
      </c>
      <c r="N1489">
        <v>173935</v>
      </c>
      <c r="O1489" t="s">
        <v>42</v>
      </c>
    </row>
    <row r="1490" spans="1:15" x14ac:dyDescent="0.25">
      <c r="A1490" t="s">
        <v>147</v>
      </c>
      <c r="B1490">
        <v>68206</v>
      </c>
      <c r="C1490">
        <v>68154.7</v>
      </c>
      <c r="D1490">
        <v>68153.7</v>
      </c>
      <c r="E1490">
        <v>68066.7</v>
      </c>
      <c r="F1490">
        <v>2676.34</v>
      </c>
      <c r="G1490">
        <v>2903.85</v>
      </c>
      <c r="H1490">
        <v>435.99700000000001</v>
      </c>
      <c r="I1490">
        <v>508.84300000000002</v>
      </c>
      <c r="J1490">
        <v>1897.55</v>
      </c>
      <c r="K1490">
        <v>62423.9</v>
      </c>
      <c r="L1490">
        <v>0.28309299999999998</v>
      </c>
      <c r="M1490">
        <v>0.71552899999999997</v>
      </c>
      <c r="N1490">
        <v>174024</v>
      </c>
      <c r="O1490" t="s">
        <v>42</v>
      </c>
    </row>
    <row r="1491" spans="1:15" x14ac:dyDescent="0.25">
      <c r="A1491" t="s">
        <v>147</v>
      </c>
      <c r="B1491">
        <v>68216.2</v>
      </c>
      <c r="C1491">
        <v>68165.100000000006</v>
      </c>
      <c r="D1491">
        <v>68164.2</v>
      </c>
      <c r="E1491">
        <v>68077.3</v>
      </c>
      <c r="F1491">
        <v>2680.82</v>
      </c>
      <c r="G1491">
        <v>2906.55</v>
      </c>
      <c r="H1491">
        <v>435.488</v>
      </c>
      <c r="I1491">
        <v>508.65</v>
      </c>
      <c r="J1491">
        <v>1900.96</v>
      </c>
      <c r="K1491">
        <v>62427.5</v>
      </c>
      <c r="L1491">
        <v>0.28317700000000001</v>
      </c>
      <c r="M1491">
        <v>0.70652800000000004</v>
      </c>
      <c r="N1491">
        <v>174049</v>
      </c>
      <c r="O1491" t="s">
        <v>42</v>
      </c>
    </row>
    <row r="1492" spans="1:15" x14ac:dyDescent="0.25">
      <c r="A1492" t="s">
        <v>147</v>
      </c>
      <c r="B1492">
        <v>68278.5</v>
      </c>
      <c r="C1492">
        <v>68227.3</v>
      </c>
      <c r="D1492">
        <v>68226.2</v>
      </c>
      <c r="E1492">
        <v>68138.2</v>
      </c>
      <c r="F1492">
        <v>2675.74</v>
      </c>
      <c r="G1492">
        <v>2911.6</v>
      </c>
      <c r="H1492">
        <v>436.137</v>
      </c>
      <c r="I1492">
        <v>509.32400000000001</v>
      </c>
      <c r="J1492">
        <v>1904.51</v>
      </c>
      <c r="K1492">
        <v>62488.2</v>
      </c>
      <c r="L1492">
        <v>0.28459400000000001</v>
      </c>
      <c r="M1492">
        <v>0.72789199999999998</v>
      </c>
      <c r="N1492">
        <v>173936</v>
      </c>
      <c r="O1492" t="s">
        <v>42</v>
      </c>
    </row>
    <row r="1493" spans="1:15" x14ac:dyDescent="0.25">
      <c r="A1493" t="s">
        <v>147</v>
      </c>
      <c r="B1493">
        <v>68241.8</v>
      </c>
      <c r="C1493">
        <v>68190.399999999994</v>
      </c>
      <c r="D1493">
        <v>68189.2</v>
      </c>
      <c r="E1493">
        <v>68101.2</v>
      </c>
      <c r="F1493">
        <v>2681.12</v>
      </c>
      <c r="G1493">
        <v>2909.96</v>
      </c>
      <c r="H1493">
        <v>436.80399999999997</v>
      </c>
      <c r="I1493">
        <v>509.65100000000001</v>
      </c>
      <c r="J1493">
        <v>1901.91</v>
      </c>
      <c r="K1493">
        <v>62447.1</v>
      </c>
      <c r="L1493">
        <v>0.28325699999999998</v>
      </c>
      <c r="M1493">
        <v>0.71030099999999996</v>
      </c>
      <c r="N1493">
        <v>173960</v>
      </c>
      <c r="O1493" t="s">
        <v>42</v>
      </c>
    </row>
    <row r="1494" spans="1:15" x14ac:dyDescent="0.25">
      <c r="A1494" t="s">
        <v>147</v>
      </c>
      <c r="B1494">
        <v>68256.600000000006</v>
      </c>
      <c r="C1494">
        <v>68205.399999999994</v>
      </c>
      <c r="D1494">
        <v>68204.100000000006</v>
      </c>
      <c r="E1494">
        <v>68116.2</v>
      </c>
      <c r="F1494">
        <v>2674.47</v>
      </c>
      <c r="G1494">
        <v>2910.31</v>
      </c>
      <c r="H1494">
        <v>436.423</v>
      </c>
      <c r="I1494">
        <v>509.18799999999999</v>
      </c>
      <c r="J1494">
        <v>1902.98</v>
      </c>
      <c r="K1494">
        <v>62468.5</v>
      </c>
      <c r="L1494">
        <v>0.283993</v>
      </c>
      <c r="M1494">
        <v>0.72744699999999995</v>
      </c>
      <c r="N1494">
        <v>174018</v>
      </c>
      <c r="O1494" t="s">
        <v>42</v>
      </c>
    </row>
    <row r="1495" spans="1:15" x14ac:dyDescent="0.25">
      <c r="A1495" t="s">
        <v>147</v>
      </c>
      <c r="B1495">
        <v>68266.899999999994</v>
      </c>
      <c r="C1495">
        <v>68215.399999999994</v>
      </c>
      <c r="D1495">
        <v>68214.100000000006</v>
      </c>
      <c r="E1495">
        <v>68125.3</v>
      </c>
      <c r="F1495">
        <v>2683.47</v>
      </c>
      <c r="G1495">
        <v>2912.96</v>
      </c>
      <c r="H1495">
        <v>435.78300000000002</v>
      </c>
      <c r="I1495">
        <v>508.697</v>
      </c>
      <c r="J1495">
        <v>1906.79</v>
      </c>
      <c r="K1495">
        <v>62466</v>
      </c>
      <c r="L1495">
        <v>0.28312199999999998</v>
      </c>
      <c r="M1495">
        <v>0.72778799999999999</v>
      </c>
      <c r="N1495">
        <v>174098</v>
      </c>
      <c r="O1495" t="s">
        <v>42</v>
      </c>
    </row>
    <row r="1496" spans="1:15" x14ac:dyDescent="0.25">
      <c r="A1496" t="s">
        <v>147</v>
      </c>
      <c r="B1496">
        <v>68252.899999999994</v>
      </c>
      <c r="C1496">
        <v>68201.3</v>
      </c>
      <c r="D1496">
        <v>68200.2</v>
      </c>
      <c r="E1496">
        <v>68111.899999999994</v>
      </c>
      <c r="F1496">
        <v>2675.36</v>
      </c>
      <c r="G1496">
        <v>2914.39</v>
      </c>
      <c r="H1496">
        <v>436.58100000000002</v>
      </c>
      <c r="I1496">
        <v>509.33100000000002</v>
      </c>
      <c r="J1496">
        <v>1906.73</v>
      </c>
      <c r="K1496">
        <v>62459.199999999997</v>
      </c>
      <c r="L1496">
        <v>0.28308800000000001</v>
      </c>
      <c r="M1496">
        <v>0.71739900000000001</v>
      </c>
      <c r="N1496">
        <v>173989</v>
      </c>
      <c r="O1496" t="s">
        <v>42</v>
      </c>
    </row>
    <row r="1497" spans="1:15" x14ac:dyDescent="0.25">
      <c r="A1497" t="s">
        <v>147</v>
      </c>
      <c r="B1497">
        <v>68247.3</v>
      </c>
      <c r="C1497">
        <v>68195.600000000006</v>
      </c>
      <c r="D1497">
        <v>68194.399999999994</v>
      </c>
      <c r="E1497">
        <v>68105.899999999994</v>
      </c>
      <c r="F1497">
        <v>2673.64</v>
      </c>
      <c r="G1497">
        <v>2911.81</v>
      </c>
      <c r="H1497">
        <v>436.26499999999999</v>
      </c>
      <c r="I1497">
        <v>508.92200000000003</v>
      </c>
      <c r="J1497">
        <v>1904.98</v>
      </c>
      <c r="K1497">
        <v>62457.599999999999</v>
      </c>
      <c r="L1497">
        <v>0.28367199999999998</v>
      </c>
      <c r="M1497">
        <v>0.70652800000000004</v>
      </c>
      <c r="N1497">
        <v>174026</v>
      </c>
      <c r="O1497" t="s">
        <v>42</v>
      </c>
    </row>
    <row r="1498" spans="1:15" x14ac:dyDescent="0.25">
      <c r="A1498" t="s">
        <v>147</v>
      </c>
      <c r="B1498">
        <v>68269.899999999994</v>
      </c>
      <c r="C1498">
        <v>68218.600000000006</v>
      </c>
      <c r="D1498">
        <v>68217.399999999994</v>
      </c>
      <c r="E1498">
        <v>68129</v>
      </c>
      <c r="F1498">
        <v>2681.28</v>
      </c>
      <c r="G1498">
        <v>2917.18</v>
      </c>
      <c r="H1498">
        <v>436.71800000000002</v>
      </c>
      <c r="I1498">
        <v>509.24700000000001</v>
      </c>
      <c r="J1498">
        <v>1909.4</v>
      </c>
      <c r="K1498">
        <v>62467.7</v>
      </c>
      <c r="L1498">
        <v>0.28328599999999998</v>
      </c>
      <c r="M1498">
        <v>0.70653200000000005</v>
      </c>
      <c r="N1498">
        <v>173988</v>
      </c>
      <c r="O1498" t="s">
        <v>42</v>
      </c>
    </row>
    <row r="1499" spans="1:15" x14ac:dyDescent="0.25">
      <c r="A1499" t="s">
        <v>147</v>
      </c>
      <c r="B1499">
        <v>68274</v>
      </c>
      <c r="C1499">
        <v>68222.600000000006</v>
      </c>
      <c r="D1499">
        <v>68221.399999999994</v>
      </c>
      <c r="E1499">
        <v>68132.800000000003</v>
      </c>
      <c r="F1499">
        <v>2674.45</v>
      </c>
      <c r="G1499">
        <v>2916.83</v>
      </c>
      <c r="H1499">
        <v>437.54399999999998</v>
      </c>
      <c r="I1499">
        <v>510.09</v>
      </c>
      <c r="J1499">
        <v>1907.52</v>
      </c>
      <c r="K1499">
        <v>62478.6</v>
      </c>
      <c r="L1499">
        <v>0.26963500000000001</v>
      </c>
      <c r="M1499">
        <v>0.72426199999999996</v>
      </c>
      <c r="N1499">
        <v>173857</v>
      </c>
      <c r="O1499" t="s">
        <v>42</v>
      </c>
    </row>
    <row r="1500" spans="1:15" x14ac:dyDescent="0.25">
      <c r="A1500" t="s">
        <v>147</v>
      </c>
      <c r="B1500">
        <v>68263.5</v>
      </c>
      <c r="C1500">
        <v>68212.3</v>
      </c>
      <c r="D1500">
        <v>68211.199999999997</v>
      </c>
      <c r="E1500">
        <v>68122.8</v>
      </c>
      <c r="F1500">
        <v>2682.72</v>
      </c>
      <c r="G1500">
        <v>2913.34</v>
      </c>
      <c r="H1500">
        <v>436.71300000000002</v>
      </c>
      <c r="I1500">
        <v>509.58</v>
      </c>
      <c r="J1500">
        <v>1905.39</v>
      </c>
      <c r="K1500">
        <v>62463.9</v>
      </c>
      <c r="L1500">
        <v>0.28494599999999998</v>
      </c>
      <c r="M1500">
        <v>0.70653200000000005</v>
      </c>
      <c r="N1500">
        <v>173955</v>
      </c>
      <c r="O1500" t="s">
        <v>42</v>
      </c>
    </row>
    <row r="1501" spans="1:15" x14ac:dyDescent="0.25">
      <c r="A1501" t="s">
        <v>147</v>
      </c>
      <c r="B1501">
        <v>68260</v>
      </c>
      <c r="C1501">
        <v>68208.7</v>
      </c>
      <c r="D1501">
        <v>68207.5</v>
      </c>
      <c r="E1501">
        <v>68119.5</v>
      </c>
      <c r="F1501">
        <v>2688.04</v>
      </c>
      <c r="G1501">
        <v>2910.18</v>
      </c>
      <c r="H1501">
        <v>436.01</v>
      </c>
      <c r="I1501">
        <v>509.11099999999999</v>
      </c>
      <c r="J1501">
        <v>1903.35</v>
      </c>
      <c r="K1501">
        <v>62458.400000000001</v>
      </c>
      <c r="L1501">
        <v>0.28369499999999997</v>
      </c>
      <c r="M1501">
        <v>0.70653100000000002</v>
      </c>
      <c r="N1501">
        <v>174017</v>
      </c>
      <c r="O1501" t="s">
        <v>42</v>
      </c>
    </row>
    <row r="1502" spans="1:15" x14ac:dyDescent="0.25">
      <c r="A1502" t="s">
        <v>147</v>
      </c>
      <c r="B1502">
        <v>68277.600000000006</v>
      </c>
      <c r="C1502">
        <v>68226.2</v>
      </c>
      <c r="D1502">
        <v>68224.899999999994</v>
      </c>
      <c r="E1502">
        <v>68136.100000000006</v>
      </c>
      <c r="F1502">
        <v>2680.6</v>
      </c>
      <c r="G1502">
        <v>2914.09</v>
      </c>
      <c r="H1502">
        <v>436.05399999999997</v>
      </c>
      <c r="I1502">
        <v>508.75299999999999</v>
      </c>
      <c r="J1502">
        <v>1907.59</v>
      </c>
      <c r="K1502">
        <v>62478.6</v>
      </c>
      <c r="L1502">
        <v>0.261932</v>
      </c>
      <c r="M1502">
        <v>0.70652300000000001</v>
      </c>
      <c r="N1502">
        <v>174054</v>
      </c>
      <c r="O1502" t="s">
        <v>42</v>
      </c>
    </row>
    <row r="1503" spans="1:15" x14ac:dyDescent="0.25">
      <c r="A1503" t="s">
        <v>147</v>
      </c>
      <c r="B1503">
        <v>68247.399999999994</v>
      </c>
      <c r="C1503">
        <v>68196</v>
      </c>
      <c r="D1503">
        <v>68194.8</v>
      </c>
      <c r="E1503">
        <v>68106.899999999994</v>
      </c>
      <c r="F1503">
        <v>2678.52</v>
      </c>
      <c r="G1503">
        <v>2911.66</v>
      </c>
      <c r="H1503">
        <v>435.24</v>
      </c>
      <c r="I1503">
        <v>507.9</v>
      </c>
      <c r="J1503">
        <v>1906.89</v>
      </c>
      <c r="K1503">
        <v>62453.9</v>
      </c>
      <c r="L1503">
        <v>0.30329099999999998</v>
      </c>
      <c r="M1503">
        <v>0.72478600000000004</v>
      </c>
      <c r="N1503">
        <v>174187</v>
      </c>
      <c r="O1503" t="s">
        <v>42</v>
      </c>
    </row>
    <row r="1504" spans="1:15" x14ac:dyDescent="0.25">
      <c r="A1504" t="s">
        <v>147</v>
      </c>
      <c r="B1504">
        <v>68278.399999999994</v>
      </c>
      <c r="C1504">
        <v>68227.100000000006</v>
      </c>
      <c r="D1504">
        <v>68225.899999999994</v>
      </c>
      <c r="E1504">
        <v>68137.5</v>
      </c>
      <c r="F1504">
        <v>2677.64</v>
      </c>
      <c r="G1504">
        <v>2913.52</v>
      </c>
      <c r="H1504">
        <v>436.79599999999999</v>
      </c>
      <c r="I1504">
        <v>509.48</v>
      </c>
      <c r="J1504">
        <v>1905.62</v>
      </c>
      <c r="K1504">
        <v>62483.6</v>
      </c>
      <c r="L1504">
        <v>0.28314299999999998</v>
      </c>
      <c r="M1504">
        <v>0.70653100000000002</v>
      </c>
      <c r="N1504">
        <v>173964</v>
      </c>
      <c r="O1504" t="s">
        <v>42</v>
      </c>
    </row>
    <row r="1505" spans="1:25" x14ac:dyDescent="0.25">
      <c r="A1505" t="s">
        <v>147</v>
      </c>
      <c r="B1505">
        <v>68253.100000000006</v>
      </c>
      <c r="C1505">
        <v>68201.7</v>
      </c>
      <c r="D1505">
        <v>68200.399999999994</v>
      </c>
      <c r="E1505">
        <v>68112.2</v>
      </c>
      <c r="F1505">
        <v>2674.82</v>
      </c>
      <c r="G1505">
        <v>2914.48</v>
      </c>
      <c r="H1505">
        <v>436.803</v>
      </c>
      <c r="I1505">
        <v>509.09199999999998</v>
      </c>
      <c r="J1505">
        <v>1906.95</v>
      </c>
      <c r="K1505">
        <v>62460</v>
      </c>
      <c r="L1505">
        <v>0.28903600000000002</v>
      </c>
      <c r="M1505">
        <v>0.70651799999999998</v>
      </c>
      <c r="N1505">
        <v>174009</v>
      </c>
      <c r="O1505" t="s">
        <v>42</v>
      </c>
    </row>
    <row r="1506" spans="1:25" x14ac:dyDescent="0.25">
      <c r="A1506" t="s">
        <v>147</v>
      </c>
      <c r="B1506">
        <v>68258.399999999994</v>
      </c>
      <c r="C1506">
        <v>68206.7</v>
      </c>
      <c r="D1506">
        <v>68205.5</v>
      </c>
      <c r="E1506">
        <v>68116.899999999994</v>
      </c>
      <c r="F1506">
        <v>2679.44</v>
      </c>
      <c r="G1506">
        <v>2913.97</v>
      </c>
      <c r="H1506">
        <v>436.161</v>
      </c>
      <c r="I1506">
        <v>509.13099999999997</v>
      </c>
      <c r="J1506">
        <v>1906.8</v>
      </c>
      <c r="K1506">
        <v>62460.6</v>
      </c>
      <c r="L1506">
        <v>0.28315000000000001</v>
      </c>
      <c r="M1506">
        <v>0.706206</v>
      </c>
      <c r="N1506">
        <v>174019</v>
      </c>
      <c r="O1506" t="s">
        <v>42</v>
      </c>
    </row>
    <row r="1507" spans="1:25" x14ac:dyDescent="0.25">
      <c r="A1507" t="s">
        <v>147</v>
      </c>
      <c r="B1507">
        <v>68256.399999999994</v>
      </c>
      <c r="C1507">
        <v>68205</v>
      </c>
      <c r="D1507">
        <v>68203.8</v>
      </c>
      <c r="E1507">
        <v>68115.3</v>
      </c>
      <c r="F1507">
        <v>2679.69</v>
      </c>
      <c r="G1507">
        <v>2917.95</v>
      </c>
      <c r="H1507">
        <v>436.88600000000002</v>
      </c>
      <c r="I1507">
        <v>509.25200000000001</v>
      </c>
      <c r="J1507">
        <v>1909.96</v>
      </c>
      <c r="K1507">
        <v>62454.8</v>
      </c>
      <c r="L1507">
        <v>0.28522700000000001</v>
      </c>
      <c r="M1507">
        <v>0.70653200000000005</v>
      </c>
      <c r="N1507">
        <v>174003</v>
      </c>
      <c r="O1507" t="s">
        <v>42</v>
      </c>
    </row>
    <row r="1508" spans="1:25" x14ac:dyDescent="0.25">
      <c r="A1508" t="s">
        <v>147</v>
      </c>
      <c r="B1508">
        <v>68241.3</v>
      </c>
      <c r="C1508">
        <v>68190</v>
      </c>
      <c r="D1508">
        <v>68188.899999999994</v>
      </c>
      <c r="E1508">
        <v>68101.899999999994</v>
      </c>
      <c r="F1508">
        <v>2676.12</v>
      </c>
      <c r="G1508">
        <v>2912.77</v>
      </c>
      <c r="H1508">
        <v>435.88600000000002</v>
      </c>
      <c r="I1508">
        <v>508.995</v>
      </c>
      <c r="J1508">
        <v>1906.26</v>
      </c>
      <c r="K1508">
        <v>62450.2</v>
      </c>
      <c r="L1508">
        <v>0.28474500000000003</v>
      </c>
      <c r="M1508">
        <v>0.71411000000000002</v>
      </c>
      <c r="N1508">
        <v>174088</v>
      </c>
      <c r="O1508" t="s">
        <v>42</v>
      </c>
    </row>
    <row r="1509" spans="1:25" x14ac:dyDescent="0.25">
      <c r="A1509" t="s">
        <v>147</v>
      </c>
      <c r="B1509">
        <v>68207.5</v>
      </c>
      <c r="C1509">
        <v>68156.399999999994</v>
      </c>
      <c r="D1509">
        <v>68155.3</v>
      </c>
      <c r="E1509">
        <v>68068.7</v>
      </c>
      <c r="F1509">
        <v>2677.8</v>
      </c>
      <c r="G1509">
        <v>2909.16</v>
      </c>
      <c r="H1509">
        <v>435.38099999999997</v>
      </c>
      <c r="I1509">
        <v>508.17</v>
      </c>
      <c r="J1509">
        <v>1904.06</v>
      </c>
      <c r="K1509">
        <v>62419.1</v>
      </c>
      <c r="L1509">
        <v>0.28848499999999999</v>
      </c>
      <c r="M1509">
        <v>0.70653100000000002</v>
      </c>
      <c r="N1509">
        <v>174092</v>
      </c>
      <c r="O1509" t="s">
        <v>42</v>
      </c>
    </row>
    <row r="1510" spans="1:25" x14ac:dyDescent="0.25">
      <c r="A1510" t="s">
        <v>147</v>
      </c>
      <c r="B1510">
        <v>68229.2</v>
      </c>
      <c r="C1510">
        <v>68178</v>
      </c>
      <c r="D1510">
        <v>68177</v>
      </c>
      <c r="E1510">
        <v>68090.100000000006</v>
      </c>
      <c r="F1510">
        <v>2680.81</v>
      </c>
      <c r="G1510">
        <v>2916.02</v>
      </c>
      <c r="H1510">
        <v>438.38299999999998</v>
      </c>
      <c r="I1510">
        <v>511.17599999999999</v>
      </c>
      <c r="J1510">
        <v>1904.85</v>
      </c>
      <c r="K1510">
        <v>62430.7</v>
      </c>
      <c r="L1510">
        <v>0.29201100000000002</v>
      </c>
      <c r="M1510">
        <v>0.71391099999999996</v>
      </c>
      <c r="N1510">
        <v>173672</v>
      </c>
      <c r="O1510" t="s">
        <v>42</v>
      </c>
    </row>
    <row r="1511" spans="1:25" x14ac:dyDescent="0.25">
      <c r="A1511" t="s">
        <v>147</v>
      </c>
      <c r="B1511">
        <v>68213.8</v>
      </c>
      <c r="C1511">
        <v>68162.399999999994</v>
      </c>
      <c r="D1511">
        <v>68161.3</v>
      </c>
      <c r="E1511">
        <v>68073.600000000006</v>
      </c>
      <c r="F1511">
        <v>2674.37</v>
      </c>
      <c r="G1511">
        <v>2908.24</v>
      </c>
      <c r="H1511">
        <v>435.88299999999998</v>
      </c>
      <c r="I1511">
        <v>508.745</v>
      </c>
      <c r="J1511">
        <v>1902.03</v>
      </c>
      <c r="K1511">
        <v>62428.4</v>
      </c>
      <c r="L1511">
        <v>0.28311700000000001</v>
      </c>
      <c r="M1511">
        <v>0.72195399999999998</v>
      </c>
      <c r="N1511">
        <v>174100</v>
      </c>
      <c r="O1511" t="s">
        <v>42</v>
      </c>
      <c r="R1511" t="s">
        <v>69</v>
      </c>
      <c r="U1511" t="s">
        <v>68</v>
      </c>
      <c r="X1511" t="s">
        <v>66</v>
      </c>
    </row>
    <row r="1512" spans="1:25" x14ac:dyDescent="0.25">
      <c r="A1512" t="s">
        <v>147</v>
      </c>
      <c r="B1512">
        <v>68242.600000000006</v>
      </c>
      <c r="C1512">
        <v>68191.5</v>
      </c>
      <c r="D1512">
        <v>68190.3</v>
      </c>
      <c r="E1512">
        <v>68102.399999999994</v>
      </c>
      <c r="F1512">
        <v>2681.76</v>
      </c>
      <c r="G1512">
        <v>2909.69</v>
      </c>
      <c r="H1512">
        <v>436.21300000000002</v>
      </c>
      <c r="I1512">
        <v>508.95299999999997</v>
      </c>
      <c r="J1512">
        <v>1902.9</v>
      </c>
      <c r="K1512">
        <v>62448.2</v>
      </c>
      <c r="L1512">
        <v>0.283078</v>
      </c>
      <c r="M1512">
        <v>0.70653200000000005</v>
      </c>
      <c r="N1512">
        <v>173980</v>
      </c>
      <c r="O1512" t="s">
        <v>42</v>
      </c>
      <c r="R1512">
        <f>AVERAGE(B1463:B1512)</f>
        <v>68232.23599999999</v>
      </c>
      <c r="S1512">
        <f>AVERAGE(C1463:C1512)</f>
        <v>68180.968000000008</v>
      </c>
      <c r="U1512">
        <f>_xlfn.VAR.P(B1463:B1512)</f>
        <v>1021.7955039999127</v>
      </c>
      <c r="V1512">
        <f>_xlfn.VAR.P(C1463:C1512)</f>
        <v>1016.2565760000352</v>
      </c>
      <c r="X1512">
        <f>1.96*SQRT(U1512)/50</f>
        <v>1.2530490187005559</v>
      </c>
      <c r="Y1512">
        <f>1.96*SQRT(V1512)/50</f>
        <v>1.2496481524592007</v>
      </c>
    </row>
    <row r="1513" spans="1:25" x14ac:dyDescent="0.25">
      <c r="A1513" t="s">
        <v>148</v>
      </c>
      <c r="B1513">
        <v>3411624.9523129999</v>
      </c>
      <c r="C1513" t="s">
        <v>36</v>
      </c>
    </row>
    <row r="1514" spans="1:25" x14ac:dyDescent="0.25">
      <c r="A1514" t="s">
        <v>149</v>
      </c>
      <c r="B1514">
        <v>65290.6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0.28308100000000003</v>
      </c>
      <c r="L1514">
        <v>0.70653100000000002</v>
      </c>
      <c r="M1514">
        <v>170593</v>
      </c>
      <c r="N1514" t="s">
        <v>42</v>
      </c>
    </row>
    <row r="1515" spans="1:25" x14ac:dyDescent="0.25">
      <c r="A1515" t="s">
        <v>149</v>
      </c>
      <c r="B1515">
        <v>65330.400000000001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0.28315600000000002</v>
      </c>
      <c r="L1515">
        <v>0.70652199999999998</v>
      </c>
      <c r="M1515">
        <v>170580</v>
      </c>
      <c r="N1515" t="s">
        <v>42</v>
      </c>
    </row>
    <row r="1516" spans="1:25" x14ac:dyDescent="0.25">
      <c r="A1516" t="s">
        <v>149</v>
      </c>
      <c r="B1516">
        <v>65323.3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0.28883999999999999</v>
      </c>
      <c r="L1516">
        <v>0.70650199999999996</v>
      </c>
      <c r="M1516">
        <v>170611</v>
      </c>
      <c r="N1516" t="s">
        <v>42</v>
      </c>
    </row>
    <row r="1517" spans="1:25" x14ac:dyDescent="0.25">
      <c r="A1517" t="s">
        <v>149</v>
      </c>
      <c r="B1517">
        <v>65368.6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0.285966</v>
      </c>
      <c r="L1517">
        <v>0.72082500000000005</v>
      </c>
      <c r="M1517">
        <v>170454</v>
      </c>
      <c r="N1517" t="s">
        <v>42</v>
      </c>
    </row>
    <row r="1518" spans="1:25" x14ac:dyDescent="0.25">
      <c r="A1518" t="s">
        <v>149</v>
      </c>
      <c r="B1518">
        <v>65391.5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0.28994399999999998</v>
      </c>
      <c r="L1518">
        <v>0.727742</v>
      </c>
      <c r="M1518">
        <v>170967</v>
      </c>
      <c r="N1518" t="s">
        <v>42</v>
      </c>
    </row>
    <row r="1519" spans="1:25" x14ac:dyDescent="0.25">
      <c r="A1519" t="s">
        <v>149</v>
      </c>
      <c r="B1519">
        <v>65400.800000000003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0.283605</v>
      </c>
      <c r="L1519">
        <v>0.72654600000000003</v>
      </c>
      <c r="M1519">
        <v>171045</v>
      </c>
      <c r="N1519" t="s">
        <v>42</v>
      </c>
    </row>
    <row r="1520" spans="1:25" x14ac:dyDescent="0.25">
      <c r="A1520" t="s">
        <v>149</v>
      </c>
      <c r="B1520">
        <v>65348.7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0.28375699999999998</v>
      </c>
      <c r="L1520">
        <v>0.70653200000000005</v>
      </c>
      <c r="M1520">
        <v>171087</v>
      </c>
      <c r="N1520" t="s">
        <v>42</v>
      </c>
    </row>
    <row r="1521" spans="1:14" x14ac:dyDescent="0.25">
      <c r="A1521" t="s">
        <v>149</v>
      </c>
      <c r="B1521">
        <v>65405.3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0.28466200000000003</v>
      </c>
      <c r="L1521">
        <v>0.70652999999999999</v>
      </c>
      <c r="M1521">
        <v>170821</v>
      </c>
      <c r="N1521" t="s">
        <v>42</v>
      </c>
    </row>
    <row r="1522" spans="1:14" x14ac:dyDescent="0.25">
      <c r="A1522" t="s">
        <v>149</v>
      </c>
      <c r="B1522">
        <v>65394.2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0.28558499999999998</v>
      </c>
      <c r="L1522">
        <v>0.71950899999999995</v>
      </c>
      <c r="M1522">
        <v>171079</v>
      </c>
      <c r="N1522" t="s">
        <v>42</v>
      </c>
    </row>
    <row r="1523" spans="1:14" x14ac:dyDescent="0.25">
      <c r="A1523" t="s">
        <v>149</v>
      </c>
      <c r="B1523">
        <v>65392.7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0.28308499999999998</v>
      </c>
      <c r="L1523">
        <v>0.70652899999999996</v>
      </c>
      <c r="M1523">
        <v>171025</v>
      </c>
      <c r="N1523" t="s">
        <v>42</v>
      </c>
    </row>
    <row r="1524" spans="1:14" x14ac:dyDescent="0.25">
      <c r="A1524" t="s">
        <v>149</v>
      </c>
      <c r="B1524">
        <v>65340.3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0.284945</v>
      </c>
      <c r="L1524">
        <v>0.72789099999999995</v>
      </c>
      <c r="M1524">
        <v>171096</v>
      </c>
      <c r="N1524" t="s">
        <v>42</v>
      </c>
    </row>
    <row r="1525" spans="1:14" x14ac:dyDescent="0.25">
      <c r="A1525" t="s">
        <v>149</v>
      </c>
      <c r="B1525">
        <v>65326.3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0.28710599999999997</v>
      </c>
      <c r="L1525">
        <v>0.72733099999999995</v>
      </c>
      <c r="M1525">
        <v>170547</v>
      </c>
      <c r="N1525" t="s">
        <v>42</v>
      </c>
    </row>
    <row r="1526" spans="1:14" x14ac:dyDescent="0.25">
      <c r="A1526" t="s">
        <v>149</v>
      </c>
      <c r="B1526">
        <v>65382.400000000001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0.28307900000000003</v>
      </c>
      <c r="L1526">
        <v>0.71948599999999996</v>
      </c>
      <c r="M1526">
        <v>170199</v>
      </c>
      <c r="N1526" t="s">
        <v>42</v>
      </c>
    </row>
    <row r="1527" spans="1:14" x14ac:dyDescent="0.25">
      <c r="A1527" t="s">
        <v>149</v>
      </c>
      <c r="B1527">
        <v>65388.5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0.28312199999999998</v>
      </c>
      <c r="L1527">
        <v>0.70652700000000002</v>
      </c>
      <c r="M1527">
        <v>171114</v>
      </c>
      <c r="N1527" t="s">
        <v>42</v>
      </c>
    </row>
    <row r="1528" spans="1:14" x14ac:dyDescent="0.25">
      <c r="A1528" t="s">
        <v>149</v>
      </c>
      <c r="B1528">
        <v>65348.6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0.28523100000000001</v>
      </c>
      <c r="L1528">
        <v>0.70653200000000005</v>
      </c>
      <c r="M1528">
        <v>171005</v>
      </c>
      <c r="N1528" t="s">
        <v>42</v>
      </c>
    </row>
    <row r="1529" spans="1:14" x14ac:dyDescent="0.25">
      <c r="A1529" t="s">
        <v>149</v>
      </c>
      <c r="B1529">
        <v>65349.1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0.29536499999999999</v>
      </c>
      <c r="L1529">
        <v>0.72786799999999996</v>
      </c>
      <c r="M1529">
        <v>171062</v>
      </c>
      <c r="N1529" t="s">
        <v>42</v>
      </c>
    </row>
    <row r="1530" spans="1:14" x14ac:dyDescent="0.25">
      <c r="A1530" t="s">
        <v>149</v>
      </c>
      <c r="B1530">
        <v>65377.8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0.26542500000000002</v>
      </c>
      <c r="L1530">
        <v>0.70652599999999999</v>
      </c>
      <c r="M1530">
        <v>170785</v>
      </c>
      <c r="N1530" t="s">
        <v>42</v>
      </c>
    </row>
    <row r="1531" spans="1:14" x14ac:dyDescent="0.25">
      <c r="A1531" t="s">
        <v>149</v>
      </c>
      <c r="B1531">
        <v>65398.8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0.28631099999999998</v>
      </c>
      <c r="L1531">
        <v>0.70652999999999999</v>
      </c>
      <c r="M1531">
        <v>171009</v>
      </c>
      <c r="N1531" t="s">
        <v>42</v>
      </c>
    </row>
    <row r="1532" spans="1:14" x14ac:dyDescent="0.25">
      <c r="A1532" t="s">
        <v>149</v>
      </c>
      <c r="B1532">
        <v>65327.3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0.28490700000000002</v>
      </c>
      <c r="L1532">
        <v>0.72302500000000003</v>
      </c>
      <c r="M1532">
        <v>170879</v>
      </c>
      <c r="N1532" t="s">
        <v>42</v>
      </c>
    </row>
    <row r="1533" spans="1:14" x14ac:dyDescent="0.25">
      <c r="A1533" t="s">
        <v>149</v>
      </c>
      <c r="B1533">
        <v>65347.6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0.29054000000000002</v>
      </c>
      <c r="L1533">
        <v>0.72767999999999999</v>
      </c>
      <c r="M1533">
        <v>170947</v>
      </c>
      <c r="N1533" t="s">
        <v>42</v>
      </c>
    </row>
    <row r="1534" spans="1:14" x14ac:dyDescent="0.25">
      <c r="A1534" t="s">
        <v>149</v>
      </c>
      <c r="B1534">
        <v>65405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0.28315200000000001</v>
      </c>
      <c r="L1534">
        <v>0.70653100000000002</v>
      </c>
      <c r="M1534">
        <v>171034</v>
      </c>
      <c r="N1534" t="s">
        <v>42</v>
      </c>
    </row>
    <row r="1535" spans="1:14" x14ac:dyDescent="0.25">
      <c r="A1535" t="s">
        <v>149</v>
      </c>
      <c r="B1535">
        <v>65434.2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0.283086</v>
      </c>
      <c r="L1535">
        <v>0.70652599999999999</v>
      </c>
      <c r="M1535">
        <v>171087</v>
      </c>
      <c r="N1535" t="s">
        <v>42</v>
      </c>
    </row>
    <row r="1536" spans="1:14" x14ac:dyDescent="0.25">
      <c r="A1536" t="s">
        <v>149</v>
      </c>
      <c r="B1536">
        <v>65403.6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0.28364800000000001</v>
      </c>
      <c r="L1536">
        <v>0.714584</v>
      </c>
      <c r="M1536">
        <v>171040</v>
      </c>
      <c r="N1536" t="s">
        <v>42</v>
      </c>
    </row>
    <row r="1537" spans="1:14" x14ac:dyDescent="0.25">
      <c r="A1537" t="s">
        <v>149</v>
      </c>
      <c r="B1537">
        <v>65354.1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0.278165</v>
      </c>
      <c r="L1537">
        <v>0.72786799999999996</v>
      </c>
      <c r="M1537">
        <v>171082</v>
      </c>
      <c r="N1537" t="s">
        <v>42</v>
      </c>
    </row>
    <row r="1538" spans="1:14" x14ac:dyDescent="0.25">
      <c r="A1538" t="s">
        <v>149</v>
      </c>
      <c r="B1538">
        <v>65368.1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0.28398600000000002</v>
      </c>
      <c r="L1538">
        <v>0.727881</v>
      </c>
      <c r="M1538">
        <v>171090</v>
      </c>
      <c r="N1538" t="s">
        <v>42</v>
      </c>
    </row>
    <row r="1539" spans="1:14" x14ac:dyDescent="0.25">
      <c r="A1539" t="s">
        <v>149</v>
      </c>
      <c r="B1539">
        <v>65360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0.28315099999999999</v>
      </c>
      <c r="L1539">
        <v>0.70653200000000005</v>
      </c>
      <c r="M1539">
        <v>171008</v>
      </c>
      <c r="N1539" t="s">
        <v>42</v>
      </c>
    </row>
    <row r="1540" spans="1:14" x14ac:dyDescent="0.25">
      <c r="A1540" t="s">
        <v>149</v>
      </c>
      <c r="B1540">
        <v>65333.4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0.28759699999999999</v>
      </c>
      <c r="L1540">
        <v>0.70653200000000005</v>
      </c>
      <c r="M1540">
        <v>170987</v>
      </c>
      <c r="N1540" t="s">
        <v>42</v>
      </c>
    </row>
    <row r="1541" spans="1:14" x14ac:dyDescent="0.25">
      <c r="A1541" t="s">
        <v>149</v>
      </c>
      <c r="B1541">
        <v>65348.5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0.28705700000000001</v>
      </c>
      <c r="L1541">
        <v>0.70649499999999998</v>
      </c>
      <c r="M1541">
        <v>170955</v>
      </c>
      <c r="N1541" t="s">
        <v>42</v>
      </c>
    </row>
    <row r="1542" spans="1:14" x14ac:dyDescent="0.25">
      <c r="A1542" t="s">
        <v>149</v>
      </c>
      <c r="B1542">
        <v>65371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0.28314699999999998</v>
      </c>
      <c r="L1542">
        <v>0.72467000000000004</v>
      </c>
      <c r="M1542">
        <v>171086</v>
      </c>
      <c r="N1542" t="s">
        <v>42</v>
      </c>
    </row>
    <row r="1543" spans="1:14" x14ac:dyDescent="0.25">
      <c r="A1543" t="s">
        <v>149</v>
      </c>
      <c r="B1543">
        <v>65338.7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0.283219</v>
      </c>
      <c r="L1543">
        <v>0.70653200000000005</v>
      </c>
      <c r="M1543">
        <v>171010</v>
      </c>
      <c r="N1543" t="s">
        <v>42</v>
      </c>
    </row>
    <row r="1544" spans="1:14" x14ac:dyDescent="0.25">
      <c r="A1544" t="s">
        <v>149</v>
      </c>
      <c r="B1544">
        <v>65333.1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0.28527400000000003</v>
      </c>
      <c r="L1544">
        <v>0.70652400000000004</v>
      </c>
      <c r="M1544">
        <v>171052</v>
      </c>
      <c r="N1544" t="s">
        <v>42</v>
      </c>
    </row>
    <row r="1545" spans="1:14" x14ac:dyDescent="0.25">
      <c r="A1545" t="s">
        <v>149</v>
      </c>
      <c r="B1545">
        <v>65357.2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0.28336800000000001</v>
      </c>
      <c r="L1545">
        <v>0.72775900000000004</v>
      </c>
      <c r="M1545">
        <v>170721</v>
      </c>
      <c r="N1545" t="s">
        <v>42</v>
      </c>
    </row>
    <row r="1546" spans="1:14" x14ac:dyDescent="0.25">
      <c r="A1546" t="s">
        <v>149</v>
      </c>
      <c r="B1546">
        <v>65309.599999999999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0.28308499999999998</v>
      </c>
      <c r="L1546">
        <v>0.72155800000000003</v>
      </c>
      <c r="M1546">
        <v>170512</v>
      </c>
      <c r="N1546" t="s">
        <v>42</v>
      </c>
    </row>
    <row r="1547" spans="1:14" x14ac:dyDescent="0.25">
      <c r="A1547" t="s">
        <v>149</v>
      </c>
      <c r="B1547">
        <v>65320.2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0.283441</v>
      </c>
      <c r="L1547">
        <v>0.72745599999999999</v>
      </c>
      <c r="M1547">
        <v>170491</v>
      </c>
      <c r="N1547" t="s">
        <v>42</v>
      </c>
    </row>
    <row r="1548" spans="1:14" x14ac:dyDescent="0.25">
      <c r="A1548" t="s">
        <v>149</v>
      </c>
      <c r="B1548">
        <v>65358.3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0.28612100000000001</v>
      </c>
      <c r="L1548">
        <v>0.70652899999999996</v>
      </c>
      <c r="M1548">
        <v>171143</v>
      </c>
      <c r="N1548" t="s">
        <v>42</v>
      </c>
    </row>
    <row r="1549" spans="1:14" x14ac:dyDescent="0.25">
      <c r="A1549" t="s">
        <v>149</v>
      </c>
      <c r="B1549">
        <v>65358.5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0.283078</v>
      </c>
      <c r="L1549">
        <v>0.70652999999999999</v>
      </c>
      <c r="M1549">
        <v>170451</v>
      </c>
      <c r="N1549" t="s">
        <v>42</v>
      </c>
    </row>
    <row r="1550" spans="1:14" x14ac:dyDescent="0.25">
      <c r="A1550" t="s">
        <v>149</v>
      </c>
      <c r="B1550">
        <v>65325.3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0.28343400000000002</v>
      </c>
      <c r="L1550">
        <v>0.72572899999999996</v>
      </c>
      <c r="M1550">
        <v>171029</v>
      </c>
      <c r="N1550" t="s">
        <v>42</v>
      </c>
    </row>
    <row r="1551" spans="1:14" x14ac:dyDescent="0.25">
      <c r="A1551" t="s">
        <v>149</v>
      </c>
      <c r="B1551">
        <v>65324.6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0.28353400000000001</v>
      </c>
      <c r="L1551">
        <v>0.70653100000000002</v>
      </c>
      <c r="M1551">
        <v>170520</v>
      </c>
      <c r="N1551" t="s">
        <v>42</v>
      </c>
    </row>
    <row r="1552" spans="1:14" x14ac:dyDescent="0.25">
      <c r="A1552" t="s">
        <v>149</v>
      </c>
      <c r="B1552">
        <v>65350.1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0.28373999999999999</v>
      </c>
      <c r="L1552">
        <v>0.70653200000000005</v>
      </c>
      <c r="M1552">
        <v>171070</v>
      </c>
      <c r="N1552" t="s">
        <v>42</v>
      </c>
    </row>
    <row r="1553" spans="1:25" x14ac:dyDescent="0.25">
      <c r="A1553" t="s">
        <v>149</v>
      </c>
      <c r="B1553">
        <v>65331.3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0.284327</v>
      </c>
      <c r="L1553">
        <v>0.72456600000000004</v>
      </c>
      <c r="M1553">
        <v>171034</v>
      </c>
      <c r="N1553" t="s">
        <v>42</v>
      </c>
    </row>
    <row r="1554" spans="1:25" x14ac:dyDescent="0.25">
      <c r="A1554" t="s">
        <v>149</v>
      </c>
      <c r="B1554">
        <v>65333.3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0.28386</v>
      </c>
      <c r="L1554">
        <v>0.70652099999999995</v>
      </c>
      <c r="M1554">
        <v>170620</v>
      </c>
      <c r="N1554" t="s">
        <v>42</v>
      </c>
    </row>
    <row r="1555" spans="1:25" x14ac:dyDescent="0.25">
      <c r="A1555" t="s">
        <v>149</v>
      </c>
      <c r="B1555">
        <v>65322.1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0.28552899999999998</v>
      </c>
      <c r="L1555">
        <v>0.70653200000000005</v>
      </c>
      <c r="M1555">
        <v>171002</v>
      </c>
      <c r="N1555" t="s">
        <v>42</v>
      </c>
    </row>
    <row r="1556" spans="1:25" x14ac:dyDescent="0.25">
      <c r="A1556" t="s">
        <v>149</v>
      </c>
      <c r="B1556">
        <v>65350.1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0.28308499999999998</v>
      </c>
      <c r="L1556">
        <v>0.70652199999999998</v>
      </c>
      <c r="M1556">
        <v>171046</v>
      </c>
      <c r="N1556" t="s">
        <v>42</v>
      </c>
    </row>
    <row r="1557" spans="1:25" x14ac:dyDescent="0.25">
      <c r="A1557" t="s">
        <v>149</v>
      </c>
      <c r="B1557">
        <v>65346.7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0.283497</v>
      </c>
      <c r="L1557">
        <v>0.72764399999999996</v>
      </c>
      <c r="M1557">
        <v>171027</v>
      </c>
      <c r="N1557" t="s">
        <v>42</v>
      </c>
    </row>
    <row r="1558" spans="1:25" x14ac:dyDescent="0.25">
      <c r="A1558" t="s">
        <v>149</v>
      </c>
      <c r="B1558">
        <v>65326.8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0.28309299999999998</v>
      </c>
      <c r="L1558">
        <v>0.70630400000000004</v>
      </c>
      <c r="M1558">
        <v>171007</v>
      </c>
      <c r="N1558" t="s">
        <v>42</v>
      </c>
    </row>
    <row r="1559" spans="1:25" x14ac:dyDescent="0.25">
      <c r="A1559" t="s">
        <v>149</v>
      </c>
      <c r="B1559">
        <v>65333.5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0.28318199999999999</v>
      </c>
      <c r="L1559">
        <v>0.70648900000000003</v>
      </c>
      <c r="M1559">
        <v>171131</v>
      </c>
      <c r="N1559" t="s">
        <v>42</v>
      </c>
    </row>
    <row r="1560" spans="1:25" x14ac:dyDescent="0.25">
      <c r="A1560" t="s">
        <v>149</v>
      </c>
      <c r="B1560">
        <v>65374.9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0.28352300000000003</v>
      </c>
      <c r="L1560">
        <v>0.71891700000000003</v>
      </c>
      <c r="M1560">
        <v>169907</v>
      </c>
      <c r="N1560" t="s">
        <v>42</v>
      </c>
    </row>
    <row r="1561" spans="1:25" x14ac:dyDescent="0.25">
      <c r="A1561" t="s">
        <v>149</v>
      </c>
      <c r="B1561">
        <v>65378.9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0.28317199999999998</v>
      </c>
      <c r="L1561">
        <v>0.70652999999999999</v>
      </c>
      <c r="M1561">
        <v>171145</v>
      </c>
      <c r="N1561" t="s">
        <v>42</v>
      </c>
    </row>
    <row r="1562" spans="1:25" x14ac:dyDescent="0.25">
      <c r="A1562" t="s">
        <v>149</v>
      </c>
      <c r="B1562">
        <v>65377.8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0.28476299999999999</v>
      </c>
      <c r="L1562">
        <v>0.71319399999999999</v>
      </c>
      <c r="M1562">
        <v>170984</v>
      </c>
      <c r="N1562" t="s">
        <v>42</v>
      </c>
    </row>
    <row r="1563" spans="1:25" x14ac:dyDescent="0.25">
      <c r="A1563" t="s">
        <v>149</v>
      </c>
      <c r="B1563">
        <v>65350.1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0.28521999999999997</v>
      </c>
      <c r="L1563">
        <v>0.70653200000000005</v>
      </c>
      <c r="M1563">
        <v>171089</v>
      </c>
      <c r="N1563" t="s">
        <v>42</v>
      </c>
    </row>
    <row r="1564" spans="1:25" x14ac:dyDescent="0.25">
      <c r="A1564" t="s">
        <v>149</v>
      </c>
      <c r="B1564">
        <v>65335.5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0.283308</v>
      </c>
      <c r="L1564">
        <v>0.717561</v>
      </c>
      <c r="M1564">
        <v>171165</v>
      </c>
      <c r="N1564" t="s">
        <v>42</v>
      </c>
    </row>
    <row r="1565" spans="1:25" x14ac:dyDescent="0.25">
      <c r="A1565" t="s">
        <v>149</v>
      </c>
      <c r="B1565">
        <v>65309.599999999999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0.28334100000000001</v>
      </c>
      <c r="L1565">
        <v>0.70653100000000002</v>
      </c>
      <c r="M1565">
        <v>170620</v>
      </c>
      <c r="N1565" t="s">
        <v>42</v>
      </c>
    </row>
    <row r="1566" spans="1:25" x14ac:dyDescent="0.25">
      <c r="A1566" t="s">
        <v>149</v>
      </c>
      <c r="B1566">
        <v>65323.4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0.28598499999999999</v>
      </c>
      <c r="L1566">
        <v>0.70641699999999996</v>
      </c>
      <c r="M1566">
        <v>170496</v>
      </c>
      <c r="N1566" t="s">
        <v>42</v>
      </c>
    </row>
    <row r="1567" spans="1:25" x14ac:dyDescent="0.25">
      <c r="A1567" t="s">
        <v>149</v>
      </c>
      <c r="B1567">
        <v>65339.7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0.28464299999999998</v>
      </c>
      <c r="L1567">
        <v>0.72678100000000001</v>
      </c>
      <c r="M1567">
        <v>170511</v>
      </c>
      <c r="N1567" t="s">
        <v>42</v>
      </c>
      <c r="R1567" t="s">
        <v>69</v>
      </c>
      <c r="U1567" t="s">
        <v>68</v>
      </c>
      <c r="X1567" t="s">
        <v>66</v>
      </c>
    </row>
    <row r="1568" spans="1:25" x14ac:dyDescent="0.25">
      <c r="A1568" t="s">
        <v>149</v>
      </c>
      <c r="B1568">
        <v>65335.8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0.28314600000000001</v>
      </c>
      <c r="L1568">
        <v>0.70652000000000004</v>
      </c>
      <c r="M1568">
        <v>170989</v>
      </c>
      <c r="N1568" t="s">
        <v>42</v>
      </c>
      <c r="R1568">
        <f>AVERAGE(B1519:B1568)</f>
        <v>65355.027999999998</v>
      </c>
      <c r="S1568">
        <f>AVERAGE(C1519:C1568)</f>
        <v>0</v>
      </c>
      <c r="U1568">
        <f>_xlfn.VAR.P(B1519:B1568)</f>
        <v>817.31841600000075</v>
      </c>
      <c r="V1568">
        <f>_xlfn.VAR.P(C1519:C1568)</f>
        <v>0</v>
      </c>
      <c r="X1568">
        <f>1.96*SQRT(U1568)/50</f>
        <v>1.1206802268097003</v>
      </c>
      <c r="Y1568">
        <f>1.96*SQRT(V1568)/50</f>
        <v>0</v>
      </c>
    </row>
    <row r="1569" spans="1:13" x14ac:dyDescent="0.25">
      <c r="A1569" t="s">
        <v>150</v>
      </c>
      <c r="B1569">
        <v>3267764.8511680001</v>
      </c>
      <c r="C1569" t="s">
        <v>36</v>
      </c>
    </row>
    <row r="1570" spans="1:13" x14ac:dyDescent="0.25">
      <c r="A1570" t="s">
        <v>151</v>
      </c>
      <c r="B1570">
        <v>65346.3</v>
      </c>
      <c r="C1570">
        <v>65344.1</v>
      </c>
      <c r="D1570">
        <v>65343.3</v>
      </c>
      <c r="E1570">
        <v>65257.3</v>
      </c>
      <c r="F1570">
        <v>3724.53</v>
      </c>
      <c r="G1570">
        <v>0</v>
      </c>
      <c r="H1570">
        <v>1429.66</v>
      </c>
      <c r="I1570">
        <v>0</v>
      </c>
      <c r="J1570">
        <v>0.28338799999999997</v>
      </c>
      <c r="K1570">
        <v>0.70652800000000004</v>
      </c>
      <c r="L1570">
        <v>0</v>
      </c>
      <c r="M1570" t="s">
        <v>42</v>
      </c>
    </row>
    <row r="1571" spans="1:13" x14ac:dyDescent="0.25">
      <c r="A1571" t="s">
        <v>151</v>
      </c>
      <c r="B1571">
        <v>65395.3</v>
      </c>
      <c r="C1571">
        <v>65393.1</v>
      </c>
      <c r="D1571">
        <v>65392.3</v>
      </c>
      <c r="E1571">
        <v>65306.5</v>
      </c>
      <c r="F1571">
        <v>3756.54</v>
      </c>
      <c r="G1571">
        <v>0</v>
      </c>
      <c r="H1571">
        <v>1429.25</v>
      </c>
      <c r="I1571">
        <v>0</v>
      </c>
      <c r="J1571">
        <v>0.28341300000000003</v>
      </c>
      <c r="K1571">
        <v>0.70650900000000005</v>
      </c>
      <c r="L1571">
        <v>0</v>
      </c>
      <c r="M1571" t="s">
        <v>42</v>
      </c>
    </row>
    <row r="1572" spans="1:13" x14ac:dyDescent="0.25">
      <c r="A1572" t="s">
        <v>151</v>
      </c>
      <c r="B1572">
        <v>65394.7</v>
      </c>
      <c r="C1572">
        <v>65392.6</v>
      </c>
      <c r="D1572">
        <v>65391.8</v>
      </c>
      <c r="E1572">
        <v>65305.9</v>
      </c>
      <c r="F1572">
        <v>3751.72</v>
      </c>
      <c r="G1572">
        <v>0</v>
      </c>
      <c r="H1572">
        <v>1429.06</v>
      </c>
      <c r="I1572">
        <v>0</v>
      </c>
      <c r="J1572">
        <v>0.28324700000000003</v>
      </c>
      <c r="K1572">
        <v>0.70647300000000002</v>
      </c>
      <c r="L1572">
        <v>0</v>
      </c>
      <c r="M1572" t="s">
        <v>42</v>
      </c>
    </row>
    <row r="1573" spans="1:13" x14ac:dyDescent="0.25">
      <c r="A1573" t="s">
        <v>151</v>
      </c>
      <c r="B1573">
        <v>65392.5</v>
      </c>
      <c r="C1573">
        <v>65390.400000000001</v>
      </c>
      <c r="D1573">
        <v>65389.4</v>
      </c>
      <c r="E1573">
        <v>65303.4</v>
      </c>
      <c r="F1573">
        <v>3755.43</v>
      </c>
      <c r="G1573">
        <v>0</v>
      </c>
      <c r="H1573">
        <v>1429.43</v>
      </c>
      <c r="I1573">
        <v>0</v>
      </c>
      <c r="J1573">
        <v>0.28379900000000002</v>
      </c>
      <c r="K1573">
        <v>0.75122599999999995</v>
      </c>
      <c r="L1573">
        <v>0</v>
      </c>
      <c r="M1573" t="s">
        <v>42</v>
      </c>
    </row>
    <row r="1574" spans="1:13" x14ac:dyDescent="0.25">
      <c r="A1574" t="s">
        <v>151</v>
      </c>
      <c r="B1574">
        <v>65363</v>
      </c>
      <c r="C1574">
        <v>65360.9</v>
      </c>
      <c r="D1574">
        <v>65360.1</v>
      </c>
      <c r="E1574">
        <v>65274</v>
      </c>
      <c r="F1574">
        <v>3755.21</v>
      </c>
      <c r="G1574">
        <v>0</v>
      </c>
      <c r="H1574">
        <v>1429</v>
      </c>
      <c r="I1574">
        <v>0</v>
      </c>
      <c r="J1574">
        <v>0.28333999999999998</v>
      </c>
      <c r="K1574">
        <v>0.70653200000000005</v>
      </c>
      <c r="L1574">
        <v>0</v>
      </c>
      <c r="M1574" t="s">
        <v>42</v>
      </c>
    </row>
    <row r="1575" spans="1:13" x14ac:dyDescent="0.25">
      <c r="A1575" t="s">
        <v>151</v>
      </c>
      <c r="B1575">
        <v>65426.8</v>
      </c>
      <c r="C1575">
        <v>65424.7</v>
      </c>
      <c r="D1575">
        <v>65423.7</v>
      </c>
      <c r="E1575">
        <v>65336.4</v>
      </c>
      <c r="F1575">
        <v>3742.75</v>
      </c>
      <c r="G1575">
        <v>0</v>
      </c>
      <c r="H1575">
        <v>1431.97</v>
      </c>
      <c r="I1575">
        <v>0</v>
      </c>
      <c r="J1575">
        <v>0.283252</v>
      </c>
      <c r="K1575">
        <v>0.714947</v>
      </c>
      <c r="L1575">
        <v>0</v>
      </c>
      <c r="M1575" t="s">
        <v>42</v>
      </c>
    </row>
    <row r="1576" spans="1:13" x14ac:dyDescent="0.25">
      <c r="A1576" t="s">
        <v>151</v>
      </c>
      <c r="B1576">
        <v>65424.1</v>
      </c>
      <c r="C1576">
        <v>65421.8</v>
      </c>
      <c r="D1576">
        <v>65420.9</v>
      </c>
      <c r="E1576">
        <v>65333.9</v>
      </c>
      <c r="F1576">
        <v>3746.38</v>
      </c>
      <c r="G1576">
        <v>0</v>
      </c>
      <c r="H1576">
        <v>1431.69</v>
      </c>
      <c r="I1576">
        <v>0</v>
      </c>
      <c r="J1576">
        <v>0.28312999999999999</v>
      </c>
      <c r="K1576">
        <v>0.70653200000000005</v>
      </c>
      <c r="L1576">
        <v>0</v>
      </c>
      <c r="M1576" t="s">
        <v>42</v>
      </c>
    </row>
    <row r="1577" spans="1:13" x14ac:dyDescent="0.25">
      <c r="A1577" t="s">
        <v>151</v>
      </c>
      <c r="B1577">
        <v>65433.1</v>
      </c>
      <c r="C1577">
        <v>65430.9</v>
      </c>
      <c r="D1577">
        <v>65430</v>
      </c>
      <c r="E1577">
        <v>65342.1</v>
      </c>
      <c r="F1577">
        <v>3725.87</v>
      </c>
      <c r="G1577">
        <v>0</v>
      </c>
      <c r="H1577">
        <v>1432.34</v>
      </c>
      <c r="I1577">
        <v>0</v>
      </c>
      <c r="J1577">
        <v>0.28532099999999999</v>
      </c>
      <c r="K1577">
        <v>0.72615700000000005</v>
      </c>
      <c r="L1577">
        <v>0</v>
      </c>
      <c r="M1577" t="s">
        <v>42</v>
      </c>
    </row>
    <row r="1578" spans="1:13" x14ac:dyDescent="0.25">
      <c r="A1578" t="s">
        <v>151</v>
      </c>
      <c r="B1578">
        <v>65370.2</v>
      </c>
      <c r="C1578">
        <v>65368</v>
      </c>
      <c r="D1578">
        <v>65367.1</v>
      </c>
      <c r="E1578">
        <v>65281.1</v>
      </c>
      <c r="F1578">
        <v>3713.16</v>
      </c>
      <c r="G1578">
        <v>0</v>
      </c>
      <c r="H1578">
        <v>1430.9</v>
      </c>
      <c r="I1578">
        <v>0</v>
      </c>
      <c r="J1578">
        <v>0.28834500000000002</v>
      </c>
      <c r="K1578">
        <v>0.70652499999999996</v>
      </c>
      <c r="L1578">
        <v>0</v>
      </c>
      <c r="M1578" t="s">
        <v>42</v>
      </c>
    </row>
    <row r="1579" spans="1:13" x14ac:dyDescent="0.25">
      <c r="A1579" t="s">
        <v>151</v>
      </c>
      <c r="B1579">
        <v>65420</v>
      </c>
      <c r="C1579">
        <v>65417.7</v>
      </c>
      <c r="D1579">
        <v>65416.6</v>
      </c>
      <c r="E1579">
        <v>65328.6</v>
      </c>
      <c r="F1579">
        <v>3749.33</v>
      </c>
      <c r="G1579">
        <v>0</v>
      </c>
      <c r="H1579">
        <v>1430.72</v>
      </c>
      <c r="I1579">
        <v>0</v>
      </c>
      <c r="J1579">
        <v>0.28309200000000001</v>
      </c>
      <c r="K1579">
        <v>0.71628499999999995</v>
      </c>
      <c r="L1579">
        <v>0</v>
      </c>
      <c r="M1579" t="s">
        <v>42</v>
      </c>
    </row>
    <row r="1580" spans="1:13" x14ac:dyDescent="0.25">
      <c r="A1580" t="s">
        <v>151</v>
      </c>
      <c r="B1580">
        <v>65423.3</v>
      </c>
      <c r="C1580">
        <v>65421.2</v>
      </c>
      <c r="D1580">
        <v>65420</v>
      </c>
      <c r="E1580">
        <v>65332.6</v>
      </c>
      <c r="F1580">
        <v>3748.05</v>
      </c>
      <c r="G1580">
        <v>0</v>
      </c>
      <c r="H1580">
        <v>1430.54</v>
      </c>
      <c r="I1580">
        <v>0</v>
      </c>
      <c r="J1580">
        <v>0.28042800000000001</v>
      </c>
      <c r="K1580">
        <v>0.70653100000000002</v>
      </c>
      <c r="L1580">
        <v>0</v>
      </c>
      <c r="M1580" t="s">
        <v>42</v>
      </c>
    </row>
    <row r="1581" spans="1:13" x14ac:dyDescent="0.25">
      <c r="A1581" t="s">
        <v>151</v>
      </c>
      <c r="B1581">
        <v>65418.1</v>
      </c>
      <c r="C1581">
        <v>65415.9</v>
      </c>
      <c r="D1581">
        <v>65414.7</v>
      </c>
      <c r="E1581">
        <v>65327</v>
      </c>
      <c r="F1581">
        <v>3747.7</v>
      </c>
      <c r="G1581">
        <v>0</v>
      </c>
      <c r="H1581">
        <v>1430.56</v>
      </c>
      <c r="I1581">
        <v>0</v>
      </c>
      <c r="J1581">
        <v>0.28352899999999998</v>
      </c>
      <c r="K1581">
        <v>0.72780299999999998</v>
      </c>
      <c r="L1581">
        <v>0</v>
      </c>
      <c r="M1581" t="s">
        <v>42</v>
      </c>
    </row>
    <row r="1582" spans="1:13" x14ac:dyDescent="0.25">
      <c r="A1582" t="s">
        <v>151</v>
      </c>
      <c r="B1582">
        <v>65437.1</v>
      </c>
      <c r="C1582">
        <v>65435</v>
      </c>
      <c r="D1582">
        <v>65433.8</v>
      </c>
      <c r="E1582">
        <v>65346.6</v>
      </c>
      <c r="F1582">
        <v>3750.64</v>
      </c>
      <c r="G1582">
        <v>0</v>
      </c>
      <c r="H1582">
        <v>1430.94</v>
      </c>
      <c r="I1582">
        <v>0</v>
      </c>
      <c r="J1582">
        <v>0.28311999999999998</v>
      </c>
      <c r="K1582">
        <v>0.72789599999999999</v>
      </c>
      <c r="L1582">
        <v>0</v>
      </c>
      <c r="M1582" t="s">
        <v>42</v>
      </c>
    </row>
    <row r="1583" spans="1:13" x14ac:dyDescent="0.25">
      <c r="A1583" t="s">
        <v>151</v>
      </c>
      <c r="B1583">
        <v>65405.8</v>
      </c>
      <c r="C1583">
        <v>65403.6</v>
      </c>
      <c r="D1583">
        <v>65402.400000000001</v>
      </c>
      <c r="E1583">
        <v>65315.1</v>
      </c>
      <c r="F1583">
        <v>3745.81</v>
      </c>
      <c r="G1583">
        <v>0</v>
      </c>
      <c r="H1583">
        <v>1430.33</v>
      </c>
      <c r="I1583">
        <v>0</v>
      </c>
      <c r="J1583">
        <v>0.28384900000000002</v>
      </c>
      <c r="K1583">
        <v>0.70652599999999999</v>
      </c>
      <c r="L1583">
        <v>0</v>
      </c>
      <c r="M1583" t="s">
        <v>42</v>
      </c>
    </row>
    <row r="1584" spans="1:13" x14ac:dyDescent="0.25">
      <c r="A1584" t="s">
        <v>151</v>
      </c>
      <c r="B1584">
        <v>65418.1</v>
      </c>
      <c r="C1584">
        <v>65416</v>
      </c>
      <c r="D1584">
        <v>65414.8</v>
      </c>
      <c r="E1584">
        <v>65327.1</v>
      </c>
      <c r="F1584">
        <v>3750.66</v>
      </c>
      <c r="G1584">
        <v>0</v>
      </c>
      <c r="H1584">
        <v>1430.27</v>
      </c>
      <c r="I1584">
        <v>0</v>
      </c>
      <c r="J1584">
        <v>0.28962199999999999</v>
      </c>
      <c r="K1584">
        <v>0.71906300000000001</v>
      </c>
      <c r="L1584">
        <v>0</v>
      </c>
      <c r="M1584" t="s">
        <v>42</v>
      </c>
    </row>
    <row r="1585" spans="1:13" x14ac:dyDescent="0.25">
      <c r="A1585" t="s">
        <v>151</v>
      </c>
      <c r="B1585">
        <v>65381.4</v>
      </c>
      <c r="C1585">
        <v>65379.3</v>
      </c>
      <c r="D1585">
        <v>65378.1</v>
      </c>
      <c r="E1585">
        <v>65291.1</v>
      </c>
      <c r="F1585">
        <v>3748.06</v>
      </c>
      <c r="G1585">
        <v>0</v>
      </c>
      <c r="H1585">
        <v>1430.73</v>
      </c>
      <c r="I1585">
        <v>0</v>
      </c>
      <c r="J1585">
        <v>0.28308100000000003</v>
      </c>
      <c r="K1585">
        <v>0.70651399999999998</v>
      </c>
      <c r="L1585">
        <v>0</v>
      </c>
      <c r="M1585" t="s">
        <v>42</v>
      </c>
    </row>
    <row r="1586" spans="1:13" x14ac:dyDescent="0.25">
      <c r="A1586" t="s">
        <v>151</v>
      </c>
      <c r="B1586">
        <v>65422.6</v>
      </c>
      <c r="C1586">
        <v>65420.4</v>
      </c>
      <c r="D1586">
        <v>65419.199999999997</v>
      </c>
      <c r="E1586">
        <v>65331.7</v>
      </c>
      <c r="F1586">
        <v>3753</v>
      </c>
      <c r="G1586">
        <v>0</v>
      </c>
      <c r="H1586">
        <v>1430.8</v>
      </c>
      <c r="I1586">
        <v>0</v>
      </c>
      <c r="J1586">
        <v>0.283663</v>
      </c>
      <c r="K1586">
        <v>0.70652599999999999</v>
      </c>
      <c r="L1586">
        <v>0</v>
      </c>
      <c r="M1586" t="s">
        <v>42</v>
      </c>
    </row>
    <row r="1587" spans="1:13" x14ac:dyDescent="0.25">
      <c r="A1587" t="s">
        <v>151</v>
      </c>
      <c r="B1587">
        <v>65437</v>
      </c>
      <c r="C1587">
        <v>65434.9</v>
      </c>
      <c r="D1587">
        <v>65433.7</v>
      </c>
      <c r="E1587">
        <v>65346.2</v>
      </c>
      <c r="F1587">
        <v>3753.6</v>
      </c>
      <c r="G1587">
        <v>0</v>
      </c>
      <c r="H1587">
        <v>1430.98</v>
      </c>
      <c r="I1587">
        <v>0</v>
      </c>
      <c r="J1587">
        <v>0.28726400000000002</v>
      </c>
      <c r="K1587">
        <v>0.72605699999999995</v>
      </c>
      <c r="L1587">
        <v>0</v>
      </c>
      <c r="M1587" t="s">
        <v>42</v>
      </c>
    </row>
    <row r="1588" spans="1:13" x14ac:dyDescent="0.25">
      <c r="A1588" t="s">
        <v>151</v>
      </c>
      <c r="B1588">
        <v>65433.7</v>
      </c>
      <c r="C1588">
        <v>65431.6</v>
      </c>
      <c r="D1588">
        <v>65430.400000000001</v>
      </c>
      <c r="E1588">
        <v>65342.9</v>
      </c>
      <c r="F1588">
        <v>3750.72</v>
      </c>
      <c r="G1588">
        <v>0</v>
      </c>
      <c r="H1588">
        <v>1430.37</v>
      </c>
      <c r="I1588">
        <v>0</v>
      </c>
      <c r="J1588">
        <v>0.28328599999999998</v>
      </c>
      <c r="K1588">
        <v>0.70653200000000005</v>
      </c>
      <c r="L1588">
        <v>0</v>
      </c>
      <c r="M1588" t="s">
        <v>42</v>
      </c>
    </row>
    <row r="1589" spans="1:13" x14ac:dyDescent="0.25">
      <c r="A1589" t="s">
        <v>151</v>
      </c>
      <c r="B1589">
        <v>65434.1</v>
      </c>
      <c r="C1589">
        <v>65431.9</v>
      </c>
      <c r="D1589">
        <v>65430.7</v>
      </c>
      <c r="E1589">
        <v>65343.6</v>
      </c>
      <c r="F1589">
        <v>3750.29</v>
      </c>
      <c r="G1589">
        <v>0</v>
      </c>
      <c r="H1589">
        <v>1430.26</v>
      </c>
      <c r="I1589">
        <v>0</v>
      </c>
      <c r="J1589">
        <v>0.28321600000000002</v>
      </c>
      <c r="K1589">
        <v>0.70653200000000005</v>
      </c>
      <c r="L1589">
        <v>0</v>
      </c>
      <c r="M1589" t="s">
        <v>42</v>
      </c>
    </row>
    <row r="1590" spans="1:13" x14ac:dyDescent="0.25">
      <c r="A1590" t="s">
        <v>151</v>
      </c>
      <c r="B1590">
        <v>65418.6</v>
      </c>
      <c r="C1590">
        <v>65416.5</v>
      </c>
      <c r="D1590">
        <v>65415.3</v>
      </c>
      <c r="E1590">
        <v>65327.7</v>
      </c>
      <c r="F1590">
        <v>3751.2</v>
      </c>
      <c r="G1590">
        <v>0</v>
      </c>
      <c r="H1590">
        <v>1430.47</v>
      </c>
      <c r="I1590">
        <v>0</v>
      </c>
      <c r="J1590">
        <v>0.28328500000000001</v>
      </c>
      <c r="K1590">
        <v>0.70652700000000002</v>
      </c>
      <c r="L1590">
        <v>0</v>
      </c>
      <c r="M1590" t="s">
        <v>42</v>
      </c>
    </row>
    <row r="1591" spans="1:13" x14ac:dyDescent="0.25">
      <c r="A1591" t="s">
        <v>151</v>
      </c>
      <c r="B1591">
        <v>65408.5</v>
      </c>
      <c r="C1591">
        <v>65406.400000000001</v>
      </c>
      <c r="D1591">
        <v>65405.5</v>
      </c>
      <c r="E1591">
        <v>65319.3</v>
      </c>
      <c r="F1591">
        <v>3729.13</v>
      </c>
      <c r="G1591">
        <v>0</v>
      </c>
      <c r="H1591">
        <v>1430.18</v>
      </c>
      <c r="I1591">
        <v>0</v>
      </c>
      <c r="J1591">
        <v>0.28345500000000001</v>
      </c>
      <c r="K1591">
        <v>0.70650000000000002</v>
      </c>
      <c r="L1591">
        <v>0</v>
      </c>
      <c r="M1591" t="s">
        <v>42</v>
      </c>
    </row>
    <row r="1592" spans="1:13" x14ac:dyDescent="0.25">
      <c r="A1592" t="s">
        <v>151</v>
      </c>
      <c r="B1592">
        <v>65410</v>
      </c>
      <c r="C1592">
        <v>65407.9</v>
      </c>
      <c r="D1592">
        <v>65407</v>
      </c>
      <c r="E1592">
        <v>65321.2</v>
      </c>
      <c r="F1592">
        <v>3759.2</v>
      </c>
      <c r="G1592">
        <v>0</v>
      </c>
      <c r="H1592">
        <v>1429.8</v>
      </c>
      <c r="I1592">
        <v>0</v>
      </c>
      <c r="J1592">
        <v>0.28397</v>
      </c>
      <c r="K1592">
        <v>0.70643500000000004</v>
      </c>
      <c r="L1592">
        <v>0</v>
      </c>
      <c r="M1592" t="s">
        <v>42</v>
      </c>
    </row>
    <row r="1593" spans="1:13" x14ac:dyDescent="0.25">
      <c r="A1593" t="s">
        <v>151</v>
      </c>
      <c r="B1593">
        <v>65412</v>
      </c>
      <c r="C1593">
        <v>65409.9</v>
      </c>
      <c r="D1593">
        <v>65409.1</v>
      </c>
      <c r="E1593">
        <v>65323</v>
      </c>
      <c r="F1593">
        <v>3758.81</v>
      </c>
      <c r="G1593">
        <v>0</v>
      </c>
      <c r="H1593">
        <v>1429.41</v>
      </c>
      <c r="I1593">
        <v>0</v>
      </c>
      <c r="J1593">
        <v>0.28354499999999999</v>
      </c>
      <c r="K1593">
        <v>0.70652999999999999</v>
      </c>
      <c r="L1593">
        <v>0</v>
      </c>
      <c r="M1593" t="s">
        <v>42</v>
      </c>
    </row>
    <row r="1594" spans="1:13" x14ac:dyDescent="0.25">
      <c r="A1594" t="s">
        <v>151</v>
      </c>
      <c r="B1594">
        <v>65387.4</v>
      </c>
      <c r="C1594">
        <v>65385.3</v>
      </c>
      <c r="D1594">
        <v>65384.5</v>
      </c>
      <c r="E1594">
        <v>65298.5</v>
      </c>
      <c r="F1594">
        <v>3757.45</v>
      </c>
      <c r="G1594">
        <v>0</v>
      </c>
      <c r="H1594">
        <v>1429.58</v>
      </c>
      <c r="I1594">
        <v>0</v>
      </c>
      <c r="J1594">
        <v>0.28308499999999998</v>
      </c>
      <c r="K1594">
        <v>0.714897</v>
      </c>
      <c r="L1594">
        <v>0</v>
      </c>
      <c r="M1594" t="s">
        <v>42</v>
      </c>
    </row>
    <row r="1595" spans="1:13" x14ac:dyDescent="0.25">
      <c r="A1595" t="s">
        <v>151</v>
      </c>
      <c r="B1595">
        <v>65390.3</v>
      </c>
      <c r="C1595">
        <v>65388.1</v>
      </c>
      <c r="D1595">
        <v>65387.3</v>
      </c>
      <c r="E1595">
        <v>65301.3</v>
      </c>
      <c r="F1595">
        <v>3756.94</v>
      </c>
      <c r="G1595">
        <v>0</v>
      </c>
      <c r="H1595">
        <v>1429.59</v>
      </c>
      <c r="I1595">
        <v>0</v>
      </c>
      <c r="J1595">
        <v>0.28400199999999998</v>
      </c>
      <c r="K1595">
        <v>0.70646500000000001</v>
      </c>
      <c r="L1595">
        <v>0</v>
      </c>
      <c r="M1595" t="s">
        <v>42</v>
      </c>
    </row>
    <row r="1596" spans="1:13" x14ac:dyDescent="0.25">
      <c r="A1596" t="s">
        <v>151</v>
      </c>
      <c r="B1596">
        <v>65407.1</v>
      </c>
      <c r="C1596">
        <v>65404.9</v>
      </c>
      <c r="D1596">
        <v>65404.1</v>
      </c>
      <c r="E1596">
        <v>65318</v>
      </c>
      <c r="F1596">
        <v>3757.73</v>
      </c>
      <c r="G1596">
        <v>0</v>
      </c>
      <c r="H1596">
        <v>1429.79</v>
      </c>
      <c r="I1596">
        <v>0</v>
      </c>
      <c r="J1596">
        <v>0.285526</v>
      </c>
      <c r="K1596">
        <v>0.72329100000000002</v>
      </c>
      <c r="L1596">
        <v>0</v>
      </c>
      <c r="M1596" t="s">
        <v>42</v>
      </c>
    </row>
    <row r="1597" spans="1:13" x14ac:dyDescent="0.25">
      <c r="A1597" t="s">
        <v>151</v>
      </c>
      <c r="B1597">
        <v>65413.7</v>
      </c>
      <c r="C1597">
        <v>65411.5</v>
      </c>
      <c r="D1597">
        <v>65410.6</v>
      </c>
      <c r="E1597">
        <v>65322.7</v>
      </c>
      <c r="F1597">
        <v>3737.84</v>
      </c>
      <c r="G1597">
        <v>0</v>
      </c>
      <c r="H1597">
        <v>1431.9</v>
      </c>
      <c r="I1597">
        <v>0</v>
      </c>
      <c r="J1597">
        <v>0.28325099999999998</v>
      </c>
      <c r="K1597">
        <v>0.70652099999999995</v>
      </c>
      <c r="L1597">
        <v>0</v>
      </c>
      <c r="M1597" t="s">
        <v>42</v>
      </c>
    </row>
    <row r="1598" spans="1:13" x14ac:dyDescent="0.25">
      <c r="A1598" t="s">
        <v>151</v>
      </c>
      <c r="B1598">
        <v>65485.5</v>
      </c>
      <c r="C1598">
        <v>65483.199999999997</v>
      </c>
      <c r="D1598">
        <v>65482.3</v>
      </c>
      <c r="E1598">
        <v>65394.8</v>
      </c>
      <c r="F1598">
        <v>3760.04</v>
      </c>
      <c r="G1598">
        <v>0</v>
      </c>
      <c r="H1598">
        <v>1431.42</v>
      </c>
      <c r="I1598">
        <v>0</v>
      </c>
      <c r="J1598">
        <v>0.26061200000000001</v>
      </c>
      <c r="K1598">
        <v>0.70653200000000005</v>
      </c>
      <c r="L1598">
        <v>0</v>
      </c>
      <c r="M1598" t="s">
        <v>42</v>
      </c>
    </row>
    <row r="1599" spans="1:13" x14ac:dyDescent="0.25">
      <c r="A1599" t="s">
        <v>151</v>
      </c>
      <c r="B1599">
        <v>65453.3</v>
      </c>
      <c r="C1599">
        <v>65451.1</v>
      </c>
      <c r="D1599">
        <v>65450.2</v>
      </c>
      <c r="E1599">
        <v>65362</v>
      </c>
      <c r="F1599">
        <v>3741.35</v>
      </c>
      <c r="G1599">
        <v>0</v>
      </c>
      <c r="H1599">
        <v>1431.79</v>
      </c>
      <c r="I1599">
        <v>0</v>
      </c>
      <c r="J1599">
        <v>0.28446300000000002</v>
      </c>
      <c r="K1599">
        <v>0.70652899999999996</v>
      </c>
      <c r="L1599">
        <v>0</v>
      </c>
      <c r="M1599" t="s">
        <v>42</v>
      </c>
    </row>
    <row r="1600" spans="1:13" x14ac:dyDescent="0.25">
      <c r="A1600" t="s">
        <v>151</v>
      </c>
      <c r="B1600">
        <v>65466.5</v>
      </c>
      <c r="C1600">
        <v>65464.2</v>
      </c>
      <c r="D1600">
        <v>65463.3</v>
      </c>
      <c r="E1600">
        <v>65375.7</v>
      </c>
      <c r="F1600">
        <v>3757.63</v>
      </c>
      <c r="G1600">
        <v>0</v>
      </c>
      <c r="H1600">
        <v>1431.98</v>
      </c>
      <c r="I1600">
        <v>0</v>
      </c>
      <c r="J1600">
        <v>0.28308100000000003</v>
      </c>
      <c r="K1600">
        <v>0.70653200000000005</v>
      </c>
      <c r="L1600">
        <v>0</v>
      </c>
      <c r="M1600" t="s">
        <v>42</v>
      </c>
    </row>
    <row r="1601" spans="1:13" x14ac:dyDescent="0.25">
      <c r="A1601" t="s">
        <v>151</v>
      </c>
      <c r="B1601">
        <v>65463.199999999997</v>
      </c>
      <c r="C1601">
        <v>65460.9</v>
      </c>
      <c r="D1601">
        <v>65460</v>
      </c>
      <c r="E1601">
        <v>65372.5</v>
      </c>
      <c r="F1601">
        <v>3756.55</v>
      </c>
      <c r="G1601">
        <v>0</v>
      </c>
      <c r="H1601">
        <v>1431.48</v>
      </c>
      <c r="I1601">
        <v>0</v>
      </c>
      <c r="J1601">
        <v>0.28431299999999998</v>
      </c>
      <c r="K1601">
        <v>0.70652300000000001</v>
      </c>
      <c r="L1601">
        <v>0</v>
      </c>
      <c r="M1601" t="s">
        <v>42</v>
      </c>
    </row>
    <row r="1602" spans="1:13" x14ac:dyDescent="0.25">
      <c r="A1602" t="s">
        <v>151</v>
      </c>
      <c r="B1602">
        <v>65451.1</v>
      </c>
      <c r="C1602">
        <v>65448.800000000003</v>
      </c>
      <c r="D1602">
        <v>65447.9</v>
      </c>
      <c r="E1602">
        <v>65360.4</v>
      </c>
      <c r="F1602">
        <v>3755.8</v>
      </c>
      <c r="G1602">
        <v>0</v>
      </c>
      <c r="H1602">
        <v>1431.98</v>
      </c>
      <c r="I1602">
        <v>0</v>
      </c>
      <c r="J1602">
        <v>0.28356999999999999</v>
      </c>
      <c r="K1602">
        <v>0.70653200000000005</v>
      </c>
      <c r="L1602">
        <v>0</v>
      </c>
      <c r="M1602" t="s">
        <v>42</v>
      </c>
    </row>
    <row r="1603" spans="1:13" x14ac:dyDescent="0.25">
      <c r="A1603" t="s">
        <v>151</v>
      </c>
      <c r="B1603">
        <v>65433.9</v>
      </c>
      <c r="C1603">
        <v>65431.6</v>
      </c>
      <c r="D1603">
        <v>65430.5</v>
      </c>
      <c r="E1603">
        <v>65342.9</v>
      </c>
      <c r="F1603">
        <v>3754.04</v>
      </c>
      <c r="G1603">
        <v>0</v>
      </c>
      <c r="H1603">
        <v>1431.58</v>
      </c>
      <c r="I1603">
        <v>0</v>
      </c>
      <c r="J1603">
        <v>0.28353099999999998</v>
      </c>
      <c r="K1603">
        <v>0.70644799999999996</v>
      </c>
      <c r="L1603">
        <v>0</v>
      </c>
      <c r="M1603" t="s">
        <v>42</v>
      </c>
    </row>
    <row r="1604" spans="1:13" x14ac:dyDescent="0.25">
      <c r="A1604" t="s">
        <v>151</v>
      </c>
      <c r="B1604">
        <v>65445.8</v>
      </c>
      <c r="C1604">
        <v>65443.5</v>
      </c>
      <c r="D1604">
        <v>65442.6</v>
      </c>
      <c r="E1604">
        <v>65354.6</v>
      </c>
      <c r="F1604">
        <v>3756.86</v>
      </c>
      <c r="G1604">
        <v>0</v>
      </c>
      <c r="H1604">
        <v>1431.26</v>
      </c>
      <c r="I1604">
        <v>0</v>
      </c>
      <c r="J1604">
        <v>0.28345100000000001</v>
      </c>
      <c r="K1604">
        <v>0.70825499999999997</v>
      </c>
      <c r="L1604">
        <v>0</v>
      </c>
      <c r="M1604" t="s">
        <v>42</v>
      </c>
    </row>
    <row r="1605" spans="1:13" x14ac:dyDescent="0.25">
      <c r="A1605" t="s">
        <v>151</v>
      </c>
      <c r="B1605">
        <v>65459.9</v>
      </c>
      <c r="C1605">
        <v>65457.599999999999</v>
      </c>
      <c r="D1605">
        <v>65456.6</v>
      </c>
      <c r="E1605">
        <v>65368.9</v>
      </c>
      <c r="F1605">
        <v>3757.98</v>
      </c>
      <c r="G1605">
        <v>0</v>
      </c>
      <c r="H1605">
        <v>1431.48</v>
      </c>
      <c r="I1605">
        <v>0</v>
      </c>
      <c r="J1605">
        <v>0.29699399999999998</v>
      </c>
      <c r="K1605">
        <v>0.70652599999999999</v>
      </c>
      <c r="L1605">
        <v>0</v>
      </c>
      <c r="M1605" t="s">
        <v>42</v>
      </c>
    </row>
    <row r="1606" spans="1:13" x14ac:dyDescent="0.25">
      <c r="A1606" t="s">
        <v>151</v>
      </c>
      <c r="B1606">
        <v>65425.5</v>
      </c>
      <c r="C1606">
        <v>65423.199999999997</v>
      </c>
      <c r="D1606">
        <v>65422.400000000001</v>
      </c>
      <c r="E1606">
        <v>65335.4</v>
      </c>
      <c r="F1606">
        <v>3742.44</v>
      </c>
      <c r="G1606">
        <v>0</v>
      </c>
      <c r="H1606">
        <v>1431.31</v>
      </c>
      <c r="I1606">
        <v>0</v>
      </c>
      <c r="J1606">
        <v>0.28742699999999999</v>
      </c>
      <c r="K1606">
        <v>0.72763500000000003</v>
      </c>
      <c r="L1606">
        <v>0</v>
      </c>
      <c r="M1606" t="s">
        <v>42</v>
      </c>
    </row>
    <row r="1607" spans="1:13" x14ac:dyDescent="0.25">
      <c r="A1607" t="s">
        <v>151</v>
      </c>
      <c r="B1607">
        <v>65392.1</v>
      </c>
      <c r="C1607">
        <v>65389.9</v>
      </c>
      <c r="D1607">
        <v>65389.2</v>
      </c>
      <c r="E1607">
        <v>65303.1</v>
      </c>
      <c r="F1607">
        <v>3752.22</v>
      </c>
      <c r="G1607">
        <v>0</v>
      </c>
      <c r="H1607">
        <v>1429.37</v>
      </c>
      <c r="I1607">
        <v>0</v>
      </c>
      <c r="J1607">
        <v>0.28311900000000001</v>
      </c>
      <c r="K1607">
        <v>0.70653200000000005</v>
      </c>
      <c r="L1607">
        <v>0</v>
      </c>
      <c r="M1607" t="s">
        <v>42</v>
      </c>
    </row>
    <row r="1608" spans="1:13" x14ac:dyDescent="0.25">
      <c r="A1608" t="s">
        <v>151</v>
      </c>
      <c r="B1608">
        <v>65417.5</v>
      </c>
      <c r="C1608">
        <v>65415.4</v>
      </c>
      <c r="D1608">
        <v>65414.400000000001</v>
      </c>
      <c r="E1608">
        <v>65327.4</v>
      </c>
      <c r="F1608">
        <v>3719.18</v>
      </c>
      <c r="G1608">
        <v>0</v>
      </c>
      <c r="H1608">
        <v>1431.63</v>
      </c>
      <c r="I1608">
        <v>0</v>
      </c>
      <c r="J1608">
        <v>0.286217</v>
      </c>
      <c r="K1608">
        <v>0.70652999999999999</v>
      </c>
      <c r="L1608">
        <v>0</v>
      </c>
      <c r="M1608" t="s">
        <v>42</v>
      </c>
    </row>
    <row r="1609" spans="1:13" x14ac:dyDescent="0.25">
      <c r="A1609" t="s">
        <v>151</v>
      </c>
      <c r="B1609">
        <v>65444.9</v>
      </c>
      <c r="C1609">
        <v>65442.7</v>
      </c>
      <c r="D1609">
        <v>65441.8</v>
      </c>
      <c r="E1609">
        <v>65354.6</v>
      </c>
      <c r="F1609">
        <v>3759.09</v>
      </c>
      <c r="G1609">
        <v>0</v>
      </c>
      <c r="H1609">
        <v>1430.97</v>
      </c>
      <c r="I1609">
        <v>0</v>
      </c>
      <c r="J1609">
        <v>0.28318599999999999</v>
      </c>
      <c r="K1609">
        <v>0.71457499999999996</v>
      </c>
      <c r="L1609">
        <v>0</v>
      </c>
      <c r="M1609" t="s">
        <v>42</v>
      </c>
    </row>
    <row r="1610" spans="1:13" x14ac:dyDescent="0.25">
      <c r="A1610" t="s">
        <v>151</v>
      </c>
      <c r="B1610">
        <v>65453.7</v>
      </c>
      <c r="C1610">
        <v>65451.5</v>
      </c>
      <c r="D1610">
        <v>65450.6</v>
      </c>
      <c r="E1610">
        <v>65363.199999999997</v>
      </c>
      <c r="F1610">
        <v>3755.42</v>
      </c>
      <c r="G1610">
        <v>0</v>
      </c>
      <c r="H1610">
        <v>1431.51</v>
      </c>
      <c r="I1610">
        <v>0</v>
      </c>
      <c r="J1610">
        <v>0.28319899999999998</v>
      </c>
      <c r="K1610">
        <v>0.706511</v>
      </c>
      <c r="L1610">
        <v>0</v>
      </c>
      <c r="M1610" t="s">
        <v>42</v>
      </c>
    </row>
    <row r="1611" spans="1:13" x14ac:dyDescent="0.25">
      <c r="A1611" t="s">
        <v>151</v>
      </c>
      <c r="B1611">
        <v>65359.6</v>
      </c>
      <c r="C1611">
        <v>65357.4</v>
      </c>
      <c r="D1611">
        <v>65356.6</v>
      </c>
      <c r="E1611">
        <v>65270.6</v>
      </c>
      <c r="F1611">
        <v>3740.8</v>
      </c>
      <c r="G1611">
        <v>0</v>
      </c>
      <c r="H1611">
        <v>1429.91</v>
      </c>
      <c r="I1611">
        <v>0</v>
      </c>
      <c r="J1611">
        <v>0.27863199999999999</v>
      </c>
      <c r="K1611">
        <v>0.72393300000000005</v>
      </c>
      <c r="L1611">
        <v>0</v>
      </c>
      <c r="M1611" t="s">
        <v>42</v>
      </c>
    </row>
    <row r="1612" spans="1:13" x14ac:dyDescent="0.25">
      <c r="A1612" t="s">
        <v>151</v>
      </c>
      <c r="B1612">
        <v>65385.9</v>
      </c>
      <c r="C1612">
        <v>65383.8</v>
      </c>
      <c r="D1612">
        <v>65383</v>
      </c>
      <c r="E1612">
        <v>65297.4</v>
      </c>
      <c r="F1612">
        <v>3757.24</v>
      </c>
      <c r="G1612">
        <v>0</v>
      </c>
      <c r="H1612">
        <v>1429.61</v>
      </c>
      <c r="I1612">
        <v>0</v>
      </c>
      <c r="J1612">
        <v>0.283327</v>
      </c>
      <c r="K1612">
        <v>0.70653200000000005</v>
      </c>
      <c r="L1612">
        <v>0</v>
      </c>
      <c r="M1612" t="s">
        <v>42</v>
      </c>
    </row>
    <row r="1613" spans="1:13" x14ac:dyDescent="0.25">
      <c r="A1613" t="s">
        <v>151</v>
      </c>
      <c r="B1613">
        <v>65369.599999999999</v>
      </c>
      <c r="C1613">
        <v>65367.5</v>
      </c>
      <c r="D1613">
        <v>65366.6</v>
      </c>
      <c r="E1613">
        <v>65280.4</v>
      </c>
      <c r="F1613">
        <v>3724.37</v>
      </c>
      <c r="G1613">
        <v>0</v>
      </c>
      <c r="H1613">
        <v>1430.82</v>
      </c>
      <c r="I1613">
        <v>0</v>
      </c>
      <c r="J1613">
        <v>0.283138</v>
      </c>
      <c r="K1613">
        <v>0.70653200000000005</v>
      </c>
      <c r="L1613">
        <v>0</v>
      </c>
      <c r="M1613" t="s">
        <v>42</v>
      </c>
    </row>
    <row r="1614" spans="1:13" x14ac:dyDescent="0.25">
      <c r="A1614" t="s">
        <v>151</v>
      </c>
      <c r="B1614">
        <v>65362.2</v>
      </c>
      <c r="C1614">
        <v>65360</v>
      </c>
      <c r="D1614">
        <v>65359.1</v>
      </c>
      <c r="E1614">
        <v>65272.9</v>
      </c>
      <c r="F1614">
        <v>3749.21</v>
      </c>
      <c r="G1614">
        <v>0</v>
      </c>
      <c r="H1614">
        <v>1429.75</v>
      </c>
      <c r="I1614">
        <v>0</v>
      </c>
      <c r="J1614">
        <v>0.283335</v>
      </c>
      <c r="K1614">
        <v>0.72641299999999998</v>
      </c>
      <c r="L1614">
        <v>0</v>
      </c>
      <c r="M1614" t="s">
        <v>42</v>
      </c>
    </row>
    <row r="1615" spans="1:13" x14ac:dyDescent="0.25">
      <c r="A1615" t="s">
        <v>151</v>
      </c>
      <c r="B1615">
        <v>65423.6</v>
      </c>
      <c r="C1615">
        <v>65421.4</v>
      </c>
      <c r="D1615">
        <v>65420.5</v>
      </c>
      <c r="E1615">
        <v>65333.5</v>
      </c>
      <c r="F1615">
        <v>3733.34</v>
      </c>
      <c r="G1615">
        <v>0</v>
      </c>
      <c r="H1615">
        <v>1431.01</v>
      </c>
      <c r="I1615">
        <v>0</v>
      </c>
      <c r="J1615">
        <v>0.28322199999999997</v>
      </c>
      <c r="K1615">
        <v>0.70653200000000005</v>
      </c>
      <c r="L1615">
        <v>0</v>
      </c>
      <c r="M1615" t="s">
        <v>42</v>
      </c>
    </row>
    <row r="1616" spans="1:13" x14ac:dyDescent="0.25">
      <c r="A1616" t="s">
        <v>151</v>
      </c>
      <c r="B1616">
        <v>65450.8</v>
      </c>
      <c r="C1616">
        <v>65448.5</v>
      </c>
      <c r="D1616">
        <v>65447.5</v>
      </c>
      <c r="E1616">
        <v>65360.1</v>
      </c>
      <c r="F1616">
        <v>3758.4</v>
      </c>
      <c r="G1616">
        <v>0</v>
      </c>
      <c r="H1616">
        <v>1432.03</v>
      </c>
      <c r="I1616">
        <v>0</v>
      </c>
      <c r="J1616">
        <v>0.28826000000000002</v>
      </c>
      <c r="K1616">
        <v>0.70652000000000004</v>
      </c>
      <c r="L1616">
        <v>0</v>
      </c>
      <c r="M1616" t="s">
        <v>42</v>
      </c>
    </row>
    <row r="1617" spans="1:25" x14ac:dyDescent="0.25">
      <c r="A1617" t="s">
        <v>151</v>
      </c>
      <c r="B1617">
        <v>65470</v>
      </c>
      <c r="C1617">
        <v>65467.7</v>
      </c>
      <c r="D1617">
        <v>65466.7</v>
      </c>
      <c r="E1617">
        <v>65379</v>
      </c>
      <c r="F1617">
        <v>3760.55</v>
      </c>
      <c r="G1617">
        <v>0</v>
      </c>
      <c r="H1617">
        <v>1431.93</v>
      </c>
      <c r="I1617">
        <v>0</v>
      </c>
      <c r="J1617">
        <v>0.28359200000000001</v>
      </c>
      <c r="K1617">
        <v>0.70653200000000005</v>
      </c>
      <c r="L1617">
        <v>0</v>
      </c>
      <c r="M1617" t="s">
        <v>42</v>
      </c>
    </row>
    <row r="1618" spans="1:25" x14ac:dyDescent="0.25">
      <c r="A1618" t="s">
        <v>151</v>
      </c>
      <c r="B1618">
        <v>65478.400000000001</v>
      </c>
      <c r="C1618">
        <v>65476</v>
      </c>
      <c r="D1618">
        <v>65475.1</v>
      </c>
      <c r="E1618">
        <v>65387.5</v>
      </c>
      <c r="F1618">
        <v>3762.19</v>
      </c>
      <c r="G1618">
        <v>0</v>
      </c>
      <c r="H1618">
        <v>1431.55</v>
      </c>
      <c r="I1618">
        <v>0</v>
      </c>
      <c r="J1618">
        <v>0.283078</v>
      </c>
      <c r="K1618">
        <v>0.72615200000000002</v>
      </c>
      <c r="L1618">
        <v>0</v>
      </c>
      <c r="M1618" t="s">
        <v>42</v>
      </c>
    </row>
    <row r="1619" spans="1:25" x14ac:dyDescent="0.25">
      <c r="A1619" t="s">
        <v>151</v>
      </c>
      <c r="B1619">
        <v>65442.5</v>
      </c>
      <c r="C1619">
        <v>65440.3</v>
      </c>
      <c r="D1619">
        <v>65439.4</v>
      </c>
      <c r="E1619">
        <v>65351.6</v>
      </c>
      <c r="F1619">
        <v>3757.95</v>
      </c>
      <c r="G1619">
        <v>0</v>
      </c>
      <c r="H1619">
        <v>1431.31</v>
      </c>
      <c r="I1619">
        <v>0</v>
      </c>
      <c r="J1619">
        <v>0.28310000000000002</v>
      </c>
      <c r="K1619">
        <v>0.70653200000000005</v>
      </c>
      <c r="L1619">
        <v>0</v>
      </c>
      <c r="M1619" t="s">
        <v>42</v>
      </c>
    </row>
    <row r="1620" spans="1:25" x14ac:dyDescent="0.25">
      <c r="A1620" t="s">
        <v>151</v>
      </c>
      <c r="B1620">
        <v>65468.4</v>
      </c>
      <c r="C1620">
        <v>65466.1</v>
      </c>
      <c r="D1620">
        <v>65465.2</v>
      </c>
      <c r="E1620">
        <v>65378.1</v>
      </c>
      <c r="F1620">
        <v>3760.91</v>
      </c>
      <c r="G1620">
        <v>0</v>
      </c>
      <c r="H1620">
        <v>1431.43</v>
      </c>
      <c r="I1620">
        <v>0</v>
      </c>
      <c r="J1620">
        <v>0.27170699999999998</v>
      </c>
      <c r="K1620">
        <v>0.72496499999999997</v>
      </c>
      <c r="L1620">
        <v>0</v>
      </c>
      <c r="M1620" t="s">
        <v>42</v>
      </c>
    </row>
    <row r="1621" spans="1:25" x14ac:dyDescent="0.25">
      <c r="A1621" t="s">
        <v>151</v>
      </c>
      <c r="B1621">
        <v>65395.8</v>
      </c>
      <c r="C1621">
        <v>65393.599999999999</v>
      </c>
      <c r="D1621">
        <v>65392.800000000003</v>
      </c>
      <c r="E1621">
        <v>65306.6</v>
      </c>
      <c r="F1621">
        <v>3740.26</v>
      </c>
      <c r="G1621">
        <v>0</v>
      </c>
      <c r="H1621">
        <v>1430.14</v>
      </c>
      <c r="I1621">
        <v>0</v>
      </c>
      <c r="J1621">
        <v>0.283078</v>
      </c>
      <c r="K1621">
        <v>0.70709599999999995</v>
      </c>
      <c r="L1621">
        <v>0</v>
      </c>
      <c r="M1621" t="s">
        <v>42</v>
      </c>
    </row>
    <row r="1622" spans="1:25" x14ac:dyDescent="0.25">
      <c r="A1622" t="s">
        <v>151</v>
      </c>
      <c r="B1622">
        <v>65402.8</v>
      </c>
      <c r="C1622">
        <v>65400.6</v>
      </c>
      <c r="D1622">
        <v>65399.8</v>
      </c>
      <c r="E1622">
        <v>65312.4</v>
      </c>
      <c r="F1622">
        <v>3714.13</v>
      </c>
      <c r="G1622">
        <v>0</v>
      </c>
      <c r="H1622">
        <v>1432.32</v>
      </c>
      <c r="I1622">
        <v>0</v>
      </c>
      <c r="J1622">
        <v>0.28309000000000001</v>
      </c>
      <c r="K1622">
        <v>0.70653200000000005</v>
      </c>
      <c r="L1622">
        <v>0</v>
      </c>
      <c r="M1622" t="s">
        <v>42</v>
      </c>
    </row>
    <row r="1623" spans="1:25" x14ac:dyDescent="0.25">
      <c r="A1623" t="s">
        <v>151</v>
      </c>
      <c r="B1623">
        <v>65454</v>
      </c>
      <c r="C1623">
        <v>65451.8</v>
      </c>
      <c r="D1623">
        <v>65450.8</v>
      </c>
      <c r="E1623">
        <v>65362.7</v>
      </c>
      <c r="F1623">
        <v>3758.95</v>
      </c>
      <c r="G1623">
        <v>0</v>
      </c>
      <c r="H1623">
        <v>1432.07</v>
      </c>
      <c r="I1623">
        <v>0</v>
      </c>
      <c r="J1623">
        <v>0.28503600000000001</v>
      </c>
      <c r="K1623">
        <v>0.70651799999999998</v>
      </c>
      <c r="L1623">
        <v>0</v>
      </c>
      <c r="M1623" t="s">
        <v>42</v>
      </c>
      <c r="R1623" t="s">
        <v>69</v>
      </c>
      <c r="U1623" t="s">
        <v>68</v>
      </c>
      <c r="X1623" t="s">
        <v>66</v>
      </c>
    </row>
    <row r="1624" spans="1:25" x14ac:dyDescent="0.25">
      <c r="A1624" t="s">
        <v>151</v>
      </c>
      <c r="B1624">
        <v>65480.7</v>
      </c>
      <c r="C1624">
        <v>65478.400000000001</v>
      </c>
      <c r="D1624">
        <v>65477.5</v>
      </c>
      <c r="E1624">
        <v>65390.1</v>
      </c>
      <c r="F1624">
        <v>3761.36</v>
      </c>
      <c r="G1624">
        <v>0</v>
      </c>
      <c r="H1624">
        <v>1431.79</v>
      </c>
      <c r="I1624">
        <v>0</v>
      </c>
      <c r="J1624">
        <v>0.28310600000000002</v>
      </c>
      <c r="K1624">
        <v>0.72461600000000004</v>
      </c>
      <c r="L1624">
        <v>0</v>
      </c>
      <c r="M1624" t="s">
        <v>42</v>
      </c>
      <c r="R1624">
        <f>AVERAGE(B1575:B1624)</f>
        <v>65425.403999999995</v>
      </c>
      <c r="S1624">
        <f>AVERAGE(C1575:C1624)</f>
        <v>65423.20199999999</v>
      </c>
      <c r="U1624">
        <f>_xlfn.VAR.P(B1575:B1624)</f>
        <v>958.78598400000692</v>
      </c>
      <c r="V1624">
        <f>_xlfn.VAR.P(C1575:C1624)</f>
        <v>955.95299599997122</v>
      </c>
      <c r="X1624">
        <f>1.96*SQRT(U1624)/50</f>
        <v>1.213799363343782</v>
      </c>
      <c r="Y1624">
        <f>1.96*SQRT(V1624)/50</f>
        <v>1.2120047903260927</v>
      </c>
    </row>
    <row r="1625" spans="1:25" x14ac:dyDescent="0.25">
      <c r="A1625" t="s">
        <v>152</v>
      </c>
      <c r="B1625">
        <v>3271283.1610349999</v>
      </c>
      <c r="C1625" t="s">
        <v>36</v>
      </c>
    </row>
    <row r="1626" spans="1:25" x14ac:dyDescent="0.25">
      <c r="A1626" t="s">
        <v>161</v>
      </c>
      <c r="B1626">
        <v>69.255300000000005</v>
      </c>
      <c r="C1626">
        <v>2.4320000000000001E-3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32767</v>
      </c>
      <c r="J1626">
        <v>-32767</v>
      </c>
      <c r="K1626">
        <v>0</v>
      </c>
    </row>
    <row r="1627" spans="1:25" x14ac:dyDescent="0.25">
      <c r="A1627" t="s">
        <v>161</v>
      </c>
      <c r="B1627">
        <v>71.388800000000003</v>
      </c>
      <c r="C1627">
        <v>2.4320000000000001E-3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32767</v>
      </c>
      <c r="J1627">
        <v>-32767</v>
      </c>
      <c r="K1627">
        <v>0</v>
      </c>
    </row>
    <row r="1628" spans="1:25" x14ac:dyDescent="0.25">
      <c r="A1628" t="s">
        <v>161</v>
      </c>
      <c r="B1628">
        <v>25.588899999999999</v>
      </c>
      <c r="C1628">
        <v>2.4320000000000001E-3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32767</v>
      </c>
      <c r="J1628">
        <v>-32767</v>
      </c>
      <c r="K1628">
        <v>0</v>
      </c>
    </row>
    <row r="1629" spans="1:25" x14ac:dyDescent="0.25">
      <c r="A1629" t="s">
        <v>161</v>
      </c>
      <c r="B1629">
        <v>57.265700000000002</v>
      </c>
      <c r="C1629">
        <v>2.496E-3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32767</v>
      </c>
      <c r="J1629">
        <v>-32767</v>
      </c>
      <c r="K1629">
        <v>0</v>
      </c>
    </row>
    <row r="1630" spans="1:25" x14ac:dyDescent="0.25">
      <c r="A1630" t="s">
        <v>161</v>
      </c>
      <c r="B1630">
        <v>37.799500000000002</v>
      </c>
      <c r="C1630">
        <v>2.4320000000000001E-3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32767</v>
      </c>
      <c r="J1630">
        <v>-32767</v>
      </c>
      <c r="K1630">
        <v>0</v>
      </c>
    </row>
    <row r="1631" spans="1:25" x14ac:dyDescent="0.25">
      <c r="A1631" t="s">
        <v>161</v>
      </c>
      <c r="B1631">
        <v>49.870800000000003</v>
      </c>
      <c r="C1631">
        <v>2.5279999999999999E-3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32767</v>
      </c>
      <c r="J1631">
        <v>-32767</v>
      </c>
      <c r="K1631">
        <v>0</v>
      </c>
    </row>
    <row r="1632" spans="1:25" x14ac:dyDescent="0.25">
      <c r="A1632" t="s">
        <v>161</v>
      </c>
      <c r="B1632">
        <v>42.56</v>
      </c>
      <c r="C1632">
        <v>2.496E-3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32767</v>
      </c>
      <c r="J1632">
        <v>-32767</v>
      </c>
      <c r="K1632">
        <v>0</v>
      </c>
    </row>
    <row r="1633" spans="1:11" x14ac:dyDescent="0.25">
      <c r="A1633" t="s">
        <v>161</v>
      </c>
      <c r="B1633">
        <v>47.1205</v>
      </c>
      <c r="C1633">
        <v>2.496E-3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32767</v>
      </c>
      <c r="J1633">
        <v>-32767</v>
      </c>
      <c r="K1633">
        <v>0</v>
      </c>
    </row>
    <row r="1634" spans="1:11" x14ac:dyDescent="0.25">
      <c r="A1634" t="s">
        <v>161</v>
      </c>
      <c r="B1634">
        <v>44.933799999999998</v>
      </c>
      <c r="C1634">
        <v>2.496E-3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32767</v>
      </c>
      <c r="J1634">
        <v>-32767</v>
      </c>
      <c r="K1634">
        <v>0</v>
      </c>
    </row>
    <row r="1635" spans="1:11" x14ac:dyDescent="0.25">
      <c r="A1635" t="s">
        <v>161</v>
      </c>
      <c r="B1635">
        <v>45.6708</v>
      </c>
      <c r="C1635">
        <v>2.5279999999999999E-3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32767</v>
      </c>
      <c r="J1635">
        <v>-32767</v>
      </c>
      <c r="K1635">
        <v>0</v>
      </c>
    </row>
    <row r="1636" spans="1:11" x14ac:dyDescent="0.25">
      <c r="A1636" t="s">
        <v>161</v>
      </c>
      <c r="B1636">
        <v>44.960700000000003</v>
      </c>
      <c r="C1636">
        <v>2.5279999999999999E-3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32767</v>
      </c>
      <c r="J1636">
        <v>-32767</v>
      </c>
      <c r="K1636">
        <v>0</v>
      </c>
    </row>
    <row r="1637" spans="1:11" x14ac:dyDescent="0.25">
      <c r="A1637" t="s">
        <v>161</v>
      </c>
      <c r="B1637">
        <v>45.477600000000002</v>
      </c>
      <c r="C1637">
        <v>2.5279999999999999E-3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32767</v>
      </c>
      <c r="J1637">
        <v>-32767</v>
      </c>
      <c r="K1637">
        <v>0</v>
      </c>
    </row>
    <row r="1638" spans="1:11" x14ac:dyDescent="0.25">
      <c r="A1638" t="s">
        <v>161</v>
      </c>
      <c r="B1638">
        <v>45.323399999999999</v>
      </c>
      <c r="C1638">
        <v>2.5279999999999999E-3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32767</v>
      </c>
      <c r="J1638">
        <v>-32767</v>
      </c>
      <c r="K1638">
        <v>0</v>
      </c>
    </row>
    <row r="1639" spans="1:11" x14ac:dyDescent="0.25">
      <c r="A1639" t="s">
        <v>161</v>
      </c>
      <c r="B1639">
        <v>45.414000000000001</v>
      </c>
      <c r="C1639">
        <v>2.496E-3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32767</v>
      </c>
      <c r="J1639">
        <v>-32767</v>
      </c>
      <c r="K1639">
        <v>0</v>
      </c>
    </row>
    <row r="1640" spans="1:11" x14ac:dyDescent="0.25">
      <c r="A1640" t="s">
        <v>161</v>
      </c>
      <c r="B1640">
        <v>46.447499999999998</v>
      </c>
      <c r="C1640">
        <v>2.496E-3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32767</v>
      </c>
      <c r="J1640">
        <v>-32767</v>
      </c>
      <c r="K1640">
        <v>0</v>
      </c>
    </row>
    <row r="1641" spans="1:11" x14ac:dyDescent="0.25">
      <c r="A1641" t="s">
        <v>161</v>
      </c>
      <c r="B1641">
        <v>45.761099999999999</v>
      </c>
      <c r="C1641">
        <v>2.5600000000000002E-3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32767</v>
      </c>
      <c r="J1641">
        <v>-32767</v>
      </c>
      <c r="K1641">
        <v>0</v>
      </c>
    </row>
    <row r="1642" spans="1:11" x14ac:dyDescent="0.25">
      <c r="A1642" t="s">
        <v>161</v>
      </c>
      <c r="B1642">
        <v>44.871400000000001</v>
      </c>
      <c r="C1642">
        <v>2.5279999999999999E-3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32767</v>
      </c>
      <c r="J1642">
        <v>-32767</v>
      </c>
      <c r="K1642">
        <v>0</v>
      </c>
    </row>
    <row r="1643" spans="1:11" x14ac:dyDescent="0.25">
      <c r="A1643" t="s">
        <v>161</v>
      </c>
      <c r="B1643">
        <v>45.441899999999997</v>
      </c>
      <c r="C1643">
        <v>2.5279999999999999E-3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32767</v>
      </c>
      <c r="J1643">
        <v>-32767</v>
      </c>
      <c r="K1643">
        <v>0</v>
      </c>
    </row>
    <row r="1644" spans="1:11" x14ac:dyDescent="0.25">
      <c r="A1644" t="s">
        <v>161</v>
      </c>
      <c r="B1644">
        <v>44.821100000000001</v>
      </c>
      <c r="C1644">
        <v>2.5279999999999999E-3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32767</v>
      </c>
      <c r="J1644">
        <v>-32767</v>
      </c>
      <c r="K1644">
        <v>0</v>
      </c>
    </row>
    <row r="1645" spans="1:11" x14ac:dyDescent="0.25">
      <c r="A1645" t="s">
        <v>161</v>
      </c>
      <c r="B1645">
        <v>45.214500000000001</v>
      </c>
      <c r="C1645">
        <v>2.5600000000000002E-3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32767</v>
      </c>
      <c r="J1645">
        <v>-32767</v>
      </c>
      <c r="K1645">
        <v>0</v>
      </c>
    </row>
    <row r="1646" spans="1:11" x14ac:dyDescent="0.25">
      <c r="A1646" t="s">
        <v>161</v>
      </c>
      <c r="B1646">
        <v>45.0184</v>
      </c>
      <c r="C1646">
        <v>2.496E-3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32767</v>
      </c>
      <c r="J1646">
        <v>-32767</v>
      </c>
      <c r="K1646">
        <v>0</v>
      </c>
    </row>
    <row r="1647" spans="1:11" x14ac:dyDescent="0.25">
      <c r="A1647" t="s">
        <v>161</v>
      </c>
      <c r="B1647">
        <v>45.1995</v>
      </c>
      <c r="C1647">
        <v>2.5279999999999999E-3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32767</v>
      </c>
      <c r="J1647">
        <v>-32767</v>
      </c>
      <c r="K1647">
        <v>0</v>
      </c>
    </row>
    <row r="1648" spans="1:11" x14ac:dyDescent="0.25">
      <c r="A1648" t="s">
        <v>161</v>
      </c>
      <c r="B1648">
        <v>44.817100000000003</v>
      </c>
      <c r="C1648">
        <v>2.5600000000000002E-3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32767</v>
      </c>
      <c r="J1648">
        <v>-32767</v>
      </c>
      <c r="K1648">
        <v>0</v>
      </c>
    </row>
    <row r="1649" spans="1:11" x14ac:dyDescent="0.25">
      <c r="A1649" t="s">
        <v>161</v>
      </c>
      <c r="B1649">
        <v>46.155799999999999</v>
      </c>
      <c r="C1649">
        <v>2.496E-3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32767</v>
      </c>
      <c r="J1649">
        <v>-32767</v>
      </c>
      <c r="K1649">
        <v>0</v>
      </c>
    </row>
    <row r="1650" spans="1:11" x14ac:dyDescent="0.25">
      <c r="A1650" t="s">
        <v>161</v>
      </c>
      <c r="B1650">
        <v>44.255200000000002</v>
      </c>
      <c r="C1650">
        <v>2.5279999999999999E-3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32767</v>
      </c>
      <c r="J1650">
        <v>-32767</v>
      </c>
      <c r="K1650">
        <v>0</v>
      </c>
    </row>
    <row r="1651" spans="1:11" x14ac:dyDescent="0.25">
      <c r="A1651" t="s">
        <v>161</v>
      </c>
      <c r="B1651">
        <v>45.674300000000002</v>
      </c>
      <c r="C1651">
        <v>2.496E-3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32767</v>
      </c>
      <c r="J1651">
        <v>-32767</v>
      </c>
      <c r="K1651">
        <v>0</v>
      </c>
    </row>
    <row r="1652" spans="1:11" x14ac:dyDescent="0.25">
      <c r="A1652" t="s">
        <v>161</v>
      </c>
      <c r="B1652">
        <v>44.924700000000001</v>
      </c>
      <c r="C1652">
        <v>2.496E-3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32767</v>
      </c>
      <c r="J1652">
        <v>-32767</v>
      </c>
      <c r="K1652">
        <v>0</v>
      </c>
    </row>
    <row r="1653" spans="1:11" x14ac:dyDescent="0.25">
      <c r="A1653" t="s">
        <v>161</v>
      </c>
      <c r="B1653">
        <v>44.909100000000002</v>
      </c>
      <c r="C1653">
        <v>2.496E-3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32767</v>
      </c>
      <c r="J1653">
        <v>-32767</v>
      </c>
      <c r="K1653">
        <v>0</v>
      </c>
    </row>
    <row r="1654" spans="1:11" x14ac:dyDescent="0.25">
      <c r="A1654" t="s">
        <v>161</v>
      </c>
      <c r="B1654">
        <v>45.4985</v>
      </c>
      <c r="C1654">
        <v>2.5279999999999999E-3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32767</v>
      </c>
      <c r="J1654">
        <v>-32767</v>
      </c>
      <c r="K1654">
        <v>0</v>
      </c>
    </row>
    <row r="1655" spans="1:11" x14ac:dyDescent="0.25">
      <c r="A1655" t="s">
        <v>161</v>
      </c>
      <c r="B1655">
        <v>44.817</v>
      </c>
      <c r="C1655">
        <v>2.5600000000000002E-3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32767</v>
      </c>
      <c r="J1655">
        <v>-32767</v>
      </c>
      <c r="K1655">
        <v>0</v>
      </c>
    </row>
    <row r="1656" spans="1:11" x14ac:dyDescent="0.25">
      <c r="A1656" t="s">
        <v>161</v>
      </c>
      <c r="B1656">
        <v>46.208599999999997</v>
      </c>
      <c r="C1656">
        <v>2.5600000000000002E-3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32767</v>
      </c>
      <c r="J1656">
        <v>-32767</v>
      </c>
      <c r="K1656">
        <v>0</v>
      </c>
    </row>
    <row r="1657" spans="1:11" x14ac:dyDescent="0.25">
      <c r="A1657" t="s">
        <v>161</v>
      </c>
      <c r="B1657">
        <v>44.301900000000003</v>
      </c>
      <c r="C1657">
        <v>2.496E-3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32767</v>
      </c>
      <c r="J1657">
        <v>-32767</v>
      </c>
      <c r="K1657">
        <v>0</v>
      </c>
    </row>
    <row r="1658" spans="1:11" x14ac:dyDescent="0.25">
      <c r="A1658" t="s">
        <v>161</v>
      </c>
      <c r="B1658">
        <v>45.655200000000001</v>
      </c>
      <c r="C1658">
        <v>2.5279999999999999E-3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32767</v>
      </c>
      <c r="J1658">
        <v>-32767</v>
      </c>
      <c r="K1658">
        <v>0</v>
      </c>
    </row>
    <row r="1659" spans="1:11" x14ac:dyDescent="0.25">
      <c r="A1659" t="s">
        <v>161</v>
      </c>
      <c r="B1659">
        <v>44.782800000000002</v>
      </c>
      <c r="C1659">
        <v>2.496E-3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32767</v>
      </c>
      <c r="J1659">
        <v>-32767</v>
      </c>
      <c r="K1659">
        <v>0</v>
      </c>
    </row>
    <row r="1660" spans="1:11" x14ac:dyDescent="0.25">
      <c r="A1660" t="s">
        <v>161</v>
      </c>
      <c r="B1660">
        <v>45.366</v>
      </c>
      <c r="C1660">
        <v>2.496E-3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32767</v>
      </c>
      <c r="J1660">
        <v>-32767</v>
      </c>
      <c r="K1660">
        <v>0</v>
      </c>
    </row>
    <row r="1661" spans="1:11" x14ac:dyDescent="0.25">
      <c r="A1661" t="s">
        <v>161</v>
      </c>
      <c r="B1661">
        <v>45.524799999999999</v>
      </c>
      <c r="C1661">
        <v>2.5600000000000002E-3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32767</v>
      </c>
      <c r="J1661">
        <v>-32767</v>
      </c>
      <c r="K1661">
        <v>0</v>
      </c>
    </row>
    <row r="1662" spans="1:11" x14ac:dyDescent="0.25">
      <c r="A1662" t="s">
        <v>161</v>
      </c>
      <c r="B1662">
        <v>44.630800000000001</v>
      </c>
      <c r="C1662">
        <v>2.5600000000000002E-3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32767</v>
      </c>
      <c r="J1662">
        <v>-32767</v>
      </c>
      <c r="K1662">
        <v>0</v>
      </c>
    </row>
    <row r="1663" spans="1:11" x14ac:dyDescent="0.25">
      <c r="A1663" t="s">
        <v>161</v>
      </c>
      <c r="B1663">
        <v>45.600900000000003</v>
      </c>
      <c r="C1663">
        <v>2.5279999999999999E-3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32767</v>
      </c>
      <c r="J1663">
        <v>-32767</v>
      </c>
      <c r="K1663">
        <v>0</v>
      </c>
    </row>
    <row r="1664" spans="1:11" x14ac:dyDescent="0.25">
      <c r="A1664" t="s">
        <v>161</v>
      </c>
      <c r="B1664">
        <v>45.147399999999998</v>
      </c>
      <c r="C1664">
        <v>2.5279999999999999E-3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32767</v>
      </c>
      <c r="J1664">
        <v>-32767</v>
      </c>
      <c r="K1664">
        <v>0</v>
      </c>
    </row>
    <row r="1665" spans="1:25" x14ac:dyDescent="0.25">
      <c r="A1665" t="s">
        <v>161</v>
      </c>
      <c r="B1665">
        <v>45.654299999999999</v>
      </c>
      <c r="C1665">
        <v>2.464E-3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32767</v>
      </c>
      <c r="J1665">
        <v>-32767</v>
      </c>
      <c r="K1665">
        <v>0</v>
      </c>
    </row>
    <row r="1666" spans="1:25" x14ac:dyDescent="0.25">
      <c r="A1666" t="s">
        <v>161</v>
      </c>
      <c r="B1666">
        <v>45.367800000000003</v>
      </c>
      <c r="C1666">
        <v>2.6559999999999999E-3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32767</v>
      </c>
      <c r="J1666">
        <v>-32767</v>
      </c>
      <c r="K1666">
        <v>0</v>
      </c>
    </row>
    <row r="1667" spans="1:25" x14ac:dyDescent="0.25">
      <c r="A1667" t="s">
        <v>161</v>
      </c>
      <c r="B1667">
        <v>47.2624</v>
      </c>
      <c r="C1667">
        <v>2.5279999999999999E-3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32767</v>
      </c>
      <c r="J1667">
        <v>-32767</v>
      </c>
      <c r="K1667">
        <v>0</v>
      </c>
    </row>
    <row r="1668" spans="1:25" x14ac:dyDescent="0.25">
      <c r="A1668" t="s">
        <v>161</v>
      </c>
      <c r="B1668">
        <v>43.758800000000001</v>
      </c>
      <c r="C1668">
        <v>2.5279999999999999E-3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32767</v>
      </c>
      <c r="J1668">
        <v>-32767</v>
      </c>
      <c r="K1668">
        <v>0</v>
      </c>
    </row>
    <row r="1669" spans="1:25" x14ac:dyDescent="0.25">
      <c r="A1669" t="s">
        <v>161</v>
      </c>
      <c r="B1669">
        <v>46.1496</v>
      </c>
      <c r="C1669">
        <v>2.5600000000000002E-3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32767</v>
      </c>
      <c r="J1669">
        <v>-32767</v>
      </c>
      <c r="K1669">
        <v>0</v>
      </c>
    </row>
    <row r="1670" spans="1:25" x14ac:dyDescent="0.25">
      <c r="A1670" t="s">
        <v>161</v>
      </c>
      <c r="B1670">
        <v>44.489800000000002</v>
      </c>
      <c r="C1670">
        <v>2.5279999999999999E-3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32767</v>
      </c>
      <c r="J1670">
        <v>-32767</v>
      </c>
      <c r="K1670">
        <v>0</v>
      </c>
    </row>
    <row r="1671" spans="1:25" x14ac:dyDescent="0.25">
      <c r="A1671" t="s">
        <v>161</v>
      </c>
      <c r="B1671">
        <v>45.139200000000002</v>
      </c>
      <c r="C1671">
        <v>2.496E-3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32767</v>
      </c>
      <c r="J1671">
        <v>-32767</v>
      </c>
      <c r="K1671">
        <v>0</v>
      </c>
    </row>
    <row r="1672" spans="1:25" x14ac:dyDescent="0.25">
      <c r="A1672" t="s">
        <v>161</v>
      </c>
      <c r="B1672">
        <v>44.948300000000003</v>
      </c>
      <c r="C1672">
        <v>2.5279999999999999E-3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32767</v>
      </c>
      <c r="J1672">
        <v>-32767</v>
      </c>
      <c r="K1672">
        <v>0</v>
      </c>
    </row>
    <row r="1673" spans="1:25" x14ac:dyDescent="0.25">
      <c r="A1673" t="s">
        <v>161</v>
      </c>
      <c r="B1673">
        <v>45.433799999999998</v>
      </c>
      <c r="C1673">
        <v>2.496E-3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32767</v>
      </c>
      <c r="J1673">
        <v>-32767</v>
      </c>
      <c r="K1673">
        <v>0</v>
      </c>
    </row>
    <row r="1674" spans="1:25" x14ac:dyDescent="0.25">
      <c r="A1674" t="s">
        <v>161</v>
      </c>
      <c r="B1674">
        <v>44.643300000000004</v>
      </c>
      <c r="C1674">
        <v>2.496E-3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32767</v>
      </c>
      <c r="J1674">
        <v>-32767</v>
      </c>
      <c r="K1674">
        <v>0</v>
      </c>
    </row>
    <row r="1675" spans="1:25" x14ac:dyDescent="0.25">
      <c r="A1675" t="s">
        <v>161</v>
      </c>
      <c r="B1675">
        <v>45.191899999999997</v>
      </c>
      <c r="C1675">
        <v>2.5279999999999999E-3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32767</v>
      </c>
      <c r="J1675">
        <v>-32767</v>
      </c>
      <c r="K1675">
        <v>0</v>
      </c>
    </row>
    <row r="1676" spans="1:25" x14ac:dyDescent="0.25">
      <c r="A1676" t="s">
        <v>161</v>
      </c>
      <c r="B1676">
        <v>44.811300000000003</v>
      </c>
      <c r="C1676">
        <v>2.464E-3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32767</v>
      </c>
      <c r="J1676">
        <v>-32767</v>
      </c>
      <c r="K1676">
        <v>0</v>
      </c>
    </row>
    <row r="1677" spans="1:25" x14ac:dyDescent="0.25">
      <c r="A1677" t="s">
        <v>161</v>
      </c>
      <c r="B1677">
        <v>46.090800000000002</v>
      </c>
      <c r="C1677">
        <v>2.5600000000000002E-3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32767</v>
      </c>
      <c r="J1677">
        <v>-32767</v>
      </c>
      <c r="K1677">
        <v>0</v>
      </c>
    </row>
    <row r="1678" spans="1:25" x14ac:dyDescent="0.25">
      <c r="A1678" t="s">
        <v>161</v>
      </c>
      <c r="B1678">
        <v>44.118499999999997</v>
      </c>
      <c r="C1678">
        <v>2.5279999999999999E-3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32767</v>
      </c>
      <c r="J1678">
        <v>-32767</v>
      </c>
      <c r="K1678">
        <v>0</v>
      </c>
    </row>
    <row r="1679" spans="1:25" x14ac:dyDescent="0.25">
      <c r="A1679" t="s">
        <v>161</v>
      </c>
      <c r="B1679">
        <v>49.029699999999998</v>
      </c>
      <c r="C1679">
        <v>2.496E-3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32767</v>
      </c>
      <c r="J1679">
        <v>-32767</v>
      </c>
      <c r="K1679">
        <v>0</v>
      </c>
      <c r="R1679" t="s">
        <v>69</v>
      </c>
      <c r="U1679" t="s">
        <v>68</v>
      </c>
      <c r="X1679" t="s">
        <v>66</v>
      </c>
    </row>
    <row r="1680" spans="1:25" x14ac:dyDescent="0.25">
      <c r="A1680" t="s">
        <v>161</v>
      </c>
      <c r="B1680">
        <v>42.549900000000001</v>
      </c>
      <c r="C1680">
        <v>2.496E-3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32767</v>
      </c>
      <c r="J1680">
        <v>-32767</v>
      </c>
      <c r="K1680">
        <v>0</v>
      </c>
      <c r="R1680">
        <f>AVERAGE(B1631:B1680)</f>
        <v>45.340329999999994</v>
      </c>
      <c r="S1680">
        <f>AVERAGE(C1631:C1680)</f>
        <v>2.5222400000000007E-3</v>
      </c>
      <c r="U1680">
        <f>_xlfn.VAR.P(B1631:B1680)</f>
        <v>1.435965898899999</v>
      </c>
      <c r="V1680">
        <f>_xlfn.VAR.P(C1631:C1680)</f>
        <v>1.0113024000000022E-9</v>
      </c>
      <c r="X1680">
        <f>1.96*SQRT(U1680)/50</f>
        <v>4.6974063470022413E-2</v>
      </c>
      <c r="Y1680">
        <f>1.96*SQRT(V1680)/50</f>
        <v>1.2465984597840652E-6</v>
      </c>
    </row>
    <row r="1681" spans="1:9" x14ac:dyDescent="0.25">
      <c r="A1681" t="s">
        <v>161</v>
      </c>
      <c r="B1681">
        <v>2279.3806789999999</v>
      </c>
      <c r="C1681" t="s">
        <v>36</v>
      </c>
    </row>
    <row r="1682" spans="1:9" x14ac:dyDescent="0.25">
      <c r="A1682" t="s">
        <v>162</v>
      </c>
      <c r="B1682">
        <v>11691.9</v>
      </c>
      <c r="C1682">
        <v>11644.6</v>
      </c>
      <c r="D1682">
        <v>11606.6</v>
      </c>
      <c r="E1682">
        <v>11248.3</v>
      </c>
      <c r="F1682">
        <v>6750.07</v>
      </c>
      <c r="G1682">
        <v>0.27952300000000002</v>
      </c>
      <c r="H1682">
        <v>0.72785699999999998</v>
      </c>
      <c r="I1682">
        <v>0</v>
      </c>
    </row>
    <row r="1683" spans="1:9" x14ac:dyDescent="0.25">
      <c r="A1683" t="s">
        <v>162</v>
      </c>
      <c r="B1683">
        <v>11627.6</v>
      </c>
      <c r="C1683">
        <v>11609.8</v>
      </c>
      <c r="D1683">
        <v>11573.1</v>
      </c>
      <c r="E1683">
        <v>11215.8</v>
      </c>
      <c r="F1683">
        <v>6742.71</v>
      </c>
      <c r="G1683">
        <v>0.28320299999999998</v>
      </c>
      <c r="H1683">
        <v>0.727877</v>
      </c>
      <c r="I1683">
        <v>0</v>
      </c>
    </row>
    <row r="1684" spans="1:9" x14ac:dyDescent="0.25">
      <c r="A1684" t="s">
        <v>162</v>
      </c>
      <c r="B1684">
        <v>11677.4</v>
      </c>
      <c r="C1684">
        <v>11659.7</v>
      </c>
      <c r="D1684">
        <v>11623.3</v>
      </c>
      <c r="E1684">
        <v>11265.8</v>
      </c>
      <c r="F1684">
        <v>6735.58</v>
      </c>
      <c r="G1684">
        <v>0.283219</v>
      </c>
      <c r="H1684">
        <v>0.70653200000000005</v>
      </c>
      <c r="I1684">
        <v>0</v>
      </c>
    </row>
    <row r="1685" spans="1:9" x14ac:dyDescent="0.25">
      <c r="A1685" t="s">
        <v>162</v>
      </c>
      <c r="B1685">
        <v>11596.7</v>
      </c>
      <c r="C1685">
        <v>11579.2</v>
      </c>
      <c r="D1685">
        <v>11542.5</v>
      </c>
      <c r="E1685">
        <v>11185.1</v>
      </c>
      <c r="F1685">
        <v>6736.69</v>
      </c>
      <c r="G1685">
        <v>0.28308499999999998</v>
      </c>
      <c r="H1685">
        <v>0.72786099999999998</v>
      </c>
      <c r="I1685">
        <v>0</v>
      </c>
    </row>
    <row r="1686" spans="1:9" x14ac:dyDescent="0.25">
      <c r="A1686" t="s">
        <v>162</v>
      </c>
      <c r="B1686">
        <v>11669.6</v>
      </c>
      <c r="C1686">
        <v>11652.3</v>
      </c>
      <c r="D1686">
        <v>11615.9</v>
      </c>
      <c r="E1686">
        <v>11258.6</v>
      </c>
      <c r="F1686">
        <v>6734.62</v>
      </c>
      <c r="G1686">
        <v>0.28307900000000003</v>
      </c>
      <c r="H1686">
        <v>0.72761299999999995</v>
      </c>
      <c r="I1686">
        <v>0</v>
      </c>
    </row>
    <row r="1687" spans="1:9" x14ac:dyDescent="0.25">
      <c r="A1687" t="s">
        <v>162</v>
      </c>
      <c r="B1687">
        <v>11684.9</v>
      </c>
      <c r="C1687">
        <v>11667.7</v>
      </c>
      <c r="D1687">
        <v>11631.3</v>
      </c>
      <c r="E1687">
        <v>11274.1</v>
      </c>
      <c r="F1687">
        <v>6738.48</v>
      </c>
      <c r="G1687">
        <v>0.28312199999999998</v>
      </c>
      <c r="H1687">
        <v>0.71094900000000005</v>
      </c>
      <c r="I1687">
        <v>0</v>
      </c>
    </row>
    <row r="1688" spans="1:9" x14ac:dyDescent="0.25">
      <c r="A1688" t="s">
        <v>162</v>
      </c>
      <c r="B1688">
        <v>11607.2</v>
      </c>
      <c r="C1688">
        <v>11590.1</v>
      </c>
      <c r="D1688">
        <v>11553.6</v>
      </c>
      <c r="E1688">
        <v>11196.3</v>
      </c>
      <c r="F1688">
        <v>6738.02</v>
      </c>
      <c r="G1688">
        <v>0.283165</v>
      </c>
      <c r="H1688">
        <v>0.723584</v>
      </c>
      <c r="I1688">
        <v>0</v>
      </c>
    </row>
    <row r="1689" spans="1:9" x14ac:dyDescent="0.25">
      <c r="A1689" t="s">
        <v>162</v>
      </c>
      <c r="B1689">
        <v>11627.4</v>
      </c>
      <c r="C1689">
        <v>11610.2</v>
      </c>
      <c r="D1689">
        <v>11573.8</v>
      </c>
      <c r="E1689">
        <v>11216.3</v>
      </c>
      <c r="F1689">
        <v>6744.65</v>
      </c>
      <c r="G1689">
        <v>0.28309400000000001</v>
      </c>
      <c r="H1689">
        <v>0.72440300000000002</v>
      </c>
      <c r="I1689">
        <v>0</v>
      </c>
    </row>
    <row r="1690" spans="1:9" x14ac:dyDescent="0.25">
      <c r="A1690" t="s">
        <v>162</v>
      </c>
      <c r="B1690">
        <v>11695.1</v>
      </c>
      <c r="C1690">
        <v>11678</v>
      </c>
      <c r="D1690">
        <v>11640.8</v>
      </c>
      <c r="E1690">
        <v>11283.2</v>
      </c>
      <c r="F1690">
        <v>6748.8</v>
      </c>
      <c r="G1690">
        <v>0.28310600000000002</v>
      </c>
      <c r="H1690">
        <v>0.72669799999999996</v>
      </c>
      <c r="I1690">
        <v>0</v>
      </c>
    </row>
    <row r="1691" spans="1:9" x14ac:dyDescent="0.25">
      <c r="A1691" t="s">
        <v>162</v>
      </c>
      <c r="B1691">
        <v>11640.4</v>
      </c>
      <c r="C1691">
        <v>11622.4</v>
      </c>
      <c r="D1691">
        <v>11586</v>
      </c>
      <c r="E1691">
        <v>11228.3</v>
      </c>
      <c r="F1691">
        <v>6747.72</v>
      </c>
      <c r="G1691">
        <v>0.28322399999999998</v>
      </c>
      <c r="H1691">
        <v>0.72759200000000002</v>
      </c>
      <c r="I1691">
        <v>0</v>
      </c>
    </row>
    <row r="1692" spans="1:9" x14ac:dyDescent="0.25">
      <c r="A1692" t="s">
        <v>162</v>
      </c>
      <c r="B1692">
        <v>11684.4</v>
      </c>
      <c r="C1692">
        <v>11667.2</v>
      </c>
      <c r="D1692">
        <v>11630.9</v>
      </c>
      <c r="E1692">
        <v>11273.3</v>
      </c>
      <c r="F1692">
        <v>6740.1</v>
      </c>
      <c r="G1692">
        <v>0.28309600000000001</v>
      </c>
      <c r="H1692">
        <v>0.722499</v>
      </c>
      <c r="I1692">
        <v>0</v>
      </c>
    </row>
    <row r="1693" spans="1:9" x14ac:dyDescent="0.25">
      <c r="A1693" t="s">
        <v>162</v>
      </c>
      <c r="B1693">
        <v>11682.1</v>
      </c>
      <c r="C1693">
        <v>11664.7</v>
      </c>
      <c r="D1693">
        <v>11628.3</v>
      </c>
      <c r="E1693">
        <v>11270.6</v>
      </c>
      <c r="F1693">
        <v>6741.27</v>
      </c>
      <c r="G1693">
        <v>0.283192</v>
      </c>
      <c r="H1693">
        <v>0.72719100000000003</v>
      </c>
      <c r="I1693">
        <v>0</v>
      </c>
    </row>
    <row r="1694" spans="1:9" x14ac:dyDescent="0.25">
      <c r="A1694" t="s">
        <v>162</v>
      </c>
      <c r="B1694">
        <v>11637.3</v>
      </c>
      <c r="C1694">
        <v>11618.9</v>
      </c>
      <c r="D1694">
        <v>11582.1</v>
      </c>
      <c r="E1694">
        <v>11224.4</v>
      </c>
      <c r="F1694">
        <v>6737.93</v>
      </c>
      <c r="G1694">
        <v>0.283279</v>
      </c>
      <c r="H1694">
        <v>0.72624599999999995</v>
      </c>
      <c r="I1694">
        <v>0</v>
      </c>
    </row>
    <row r="1695" spans="1:9" x14ac:dyDescent="0.25">
      <c r="A1695" t="s">
        <v>162</v>
      </c>
      <c r="B1695">
        <v>11651</v>
      </c>
      <c r="C1695">
        <v>11633.8</v>
      </c>
      <c r="D1695">
        <v>11596.6</v>
      </c>
      <c r="E1695">
        <v>11238.7</v>
      </c>
      <c r="F1695">
        <v>6744.36</v>
      </c>
      <c r="G1695">
        <v>0.28328100000000001</v>
      </c>
      <c r="H1695">
        <v>0.72261900000000001</v>
      </c>
      <c r="I1695">
        <v>0</v>
      </c>
    </row>
    <row r="1696" spans="1:9" x14ac:dyDescent="0.25">
      <c r="A1696" t="s">
        <v>162</v>
      </c>
      <c r="B1696">
        <v>11640.8</v>
      </c>
      <c r="C1696">
        <v>11623.1</v>
      </c>
      <c r="D1696">
        <v>11586.9</v>
      </c>
      <c r="E1696">
        <v>11229.2</v>
      </c>
      <c r="F1696">
        <v>6745.3</v>
      </c>
      <c r="G1696">
        <v>0.28317199999999998</v>
      </c>
      <c r="H1696">
        <v>0.72696799999999995</v>
      </c>
      <c r="I1696">
        <v>0</v>
      </c>
    </row>
    <row r="1697" spans="1:9" x14ac:dyDescent="0.25">
      <c r="A1697" t="s">
        <v>162</v>
      </c>
      <c r="B1697">
        <v>11669.9</v>
      </c>
      <c r="C1697">
        <v>11652.3</v>
      </c>
      <c r="D1697">
        <v>11615.8</v>
      </c>
      <c r="E1697">
        <v>11258.2</v>
      </c>
      <c r="F1697">
        <v>6746.1</v>
      </c>
      <c r="G1697">
        <v>0.28310800000000003</v>
      </c>
      <c r="H1697">
        <v>0.72731599999999996</v>
      </c>
      <c r="I1697">
        <v>0</v>
      </c>
    </row>
    <row r="1698" spans="1:9" x14ac:dyDescent="0.25">
      <c r="A1698" t="s">
        <v>162</v>
      </c>
      <c r="B1698">
        <v>11684.9</v>
      </c>
      <c r="C1698">
        <v>11666.9</v>
      </c>
      <c r="D1698">
        <v>11630.6</v>
      </c>
      <c r="E1698">
        <v>11273</v>
      </c>
      <c r="F1698">
        <v>6742.38</v>
      </c>
      <c r="G1698">
        <v>0.28317999999999999</v>
      </c>
      <c r="H1698">
        <v>0.72755899999999996</v>
      </c>
      <c r="I1698">
        <v>0</v>
      </c>
    </row>
    <row r="1699" spans="1:9" x14ac:dyDescent="0.25">
      <c r="A1699" t="s">
        <v>162</v>
      </c>
      <c r="B1699">
        <v>11654.5</v>
      </c>
      <c r="C1699">
        <v>11637</v>
      </c>
      <c r="D1699">
        <v>11600.7</v>
      </c>
      <c r="E1699">
        <v>11242.9</v>
      </c>
      <c r="F1699">
        <v>6748.2</v>
      </c>
      <c r="G1699">
        <v>0.283084</v>
      </c>
      <c r="H1699">
        <v>0.70653200000000005</v>
      </c>
      <c r="I1699">
        <v>0</v>
      </c>
    </row>
    <row r="1700" spans="1:9" x14ac:dyDescent="0.25">
      <c r="A1700" t="s">
        <v>162</v>
      </c>
      <c r="B1700">
        <v>11622.1</v>
      </c>
      <c r="C1700">
        <v>11605</v>
      </c>
      <c r="D1700">
        <v>11568.6</v>
      </c>
      <c r="E1700">
        <v>11211</v>
      </c>
      <c r="F1700">
        <v>6739.88</v>
      </c>
      <c r="G1700">
        <v>0.283773</v>
      </c>
      <c r="H1700">
        <v>0.70650599999999997</v>
      </c>
      <c r="I1700">
        <v>0</v>
      </c>
    </row>
    <row r="1701" spans="1:9" x14ac:dyDescent="0.25">
      <c r="A1701" t="s">
        <v>162</v>
      </c>
      <c r="B1701">
        <v>11619.3</v>
      </c>
      <c r="C1701">
        <v>11601.6</v>
      </c>
      <c r="D1701">
        <v>11565.3</v>
      </c>
      <c r="E1701">
        <v>11207.8</v>
      </c>
      <c r="F1701">
        <v>6739.6</v>
      </c>
      <c r="G1701">
        <v>0.28426200000000001</v>
      </c>
      <c r="H1701">
        <v>0.71883900000000001</v>
      </c>
      <c r="I1701">
        <v>0</v>
      </c>
    </row>
    <row r="1702" spans="1:9" x14ac:dyDescent="0.25">
      <c r="A1702" t="s">
        <v>162</v>
      </c>
      <c r="B1702">
        <v>11685.7</v>
      </c>
      <c r="C1702">
        <v>11668.6</v>
      </c>
      <c r="D1702">
        <v>11632.2</v>
      </c>
      <c r="E1702">
        <v>11274.4</v>
      </c>
      <c r="F1702">
        <v>6746.71</v>
      </c>
      <c r="G1702">
        <v>0.283078</v>
      </c>
      <c r="H1702">
        <v>0.726325</v>
      </c>
      <c r="I1702">
        <v>0</v>
      </c>
    </row>
    <row r="1703" spans="1:9" x14ac:dyDescent="0.25">
      <c r="A1703" t="s">
        <v>162</v>
      </c>
      <c r="B1703">
        <v>11641.6</v>
      </c>
      <c r="C1703">
        <v>11624.4</v>
      </c>
      <c r="D1703">
        <v>11588.1</v>
      </c>
      <c r="E1703">
        <v>11230.5</v>
      </c>
      <c r="F1703">
        <v>6747.93</v>
      </c>
      <c r="G1703">
        <v>0.266735</v>
      </c>
      <c r="H1703">
        <v>0.72665900000000005</v>
      </c>
      <c r="I1703">
        <v>0</v>
      </c>
    </row>
    <row r="1704" spans="1:9" x14ac:dyDescent="0.25">
      <c r="A1704" t="s">
        <v>162</v>
      </c>
      <c r="B1704">
        <v>11692.8</v>
      </c>
      <c r="C1704">
        <v>11675.5</v>
      </c>
      <c r="D1704">
        <v>11639.2</v>
      </c>
      <c r="E1704">
        <v>11281.4</v>
      </c>
      <c r="F1704">
        <v>6754.21</v>
      </c>
      <c r="G1704">
        <v>0.28308100000000003</v>
      </c>
      <c r="H1704">
        <v>0.72748599999999997</v>
      </c>
      <c r="I1704">
        <v>0</v>
      </c>
    </row>
    <row r="1705" spans="1:9" x14ac:dyDescent="0.25">
      <c r="A1705" t="s">
        <v>162</v>
      </c>
      <c r="B1705">
        <v>11581.9</v>
      </c>
      <c r="C1705">
        <v>11564.6</v>
      </c>
      <c r="D1705">
        <v>11528.2</v>
      </c>
      <c r="E1705">
        <v>11170.4</v>
      </c>
      <c r="F1705">
        <v>6748.86</v>
      </c>
      <c r="G1705">
        <v>0.28311799999999998</v>
      </c>
      <c r="H1705">
        <v>0.724491</v>
      </c>
      <c r="I1705">
        <v>0</v>
      </c>
    </row>
    <row r="1706" spans="1:9" x14ac:dyDescent="0.25">
      <c r="A1706" t="s">
        <v>162</v>
      </c>
      <c r="B1706">
        <v>11689.7</v>
      </c>
      <c r="C1706">
        <v>11670.8</v>
      </c>
      <c r="D1706">
        <v>11634.6</v>
      </c>
      <c r="E1706">
        <v>11276.9</v>
      </c>
      <c r="F1706">
        <v>6747.26</v>
      </c>
      <c r="G1706">
        <v>0.28307900000000003</v>
      </c>
      <c r="H1706">
        <v>0.72697000000000001</v>
      </c>
      <c r="I1706">
        <v>0</v>
      </c>
    </row>
    <row r="1707" spans="1:9" x14ac:dyDescent="0.25">
      <c r="A1707" t="s">
        <v>162</v>
      </c>
      <c r="B1707">
        <v>11686.2</v>
      </c>
      <c r="C1707">
        <v>11668.7</v>
      </c>
      <c r="D1707">
        <v>11632.3</v>
      </c>
      <c r="E1707">
        <v>11274.8</v>
      </c>
      <c r="F1707">
        <v>6743.7</v>
      </c>
      <c r="G1707">
        <v>0.28310200000000002</v>
      </c>
      <c r="H1707">
        <v>0.72784400000000005</v>
      </c>
      <c r="I1707">
        <v>0</v>
      </c>
    </row>
    <row r="1708" spans="1:9" x14ac:dyDescent="0.25">
      <c r="A1708" t="s">
        <v>162</v>
      </c>
      <c r="B1708">
        <v>11672.2</v>
      </c>
      <c r="C1708">
        <v>11653.4</v>
      </c>
      <c r="D1708">
        <v>11617.1</v>
      </c>
      <c r="E1708">
        <v>11259.4</v>
      </c>
      <c r="F1708">
        <v>6745.09</v>
      </c>
      <c r="G1708">
        <v>0.28327200000000002</v>
      </c>
      <c r="H1708">
        <v>0.72350000000000003</v>
      </c>
      <c r="I1708">
        <v>0</v>
      </c>
    </row>
    <row r="1709" spans="1:9" x14ac:dyDescent="0.25">
      <c r="A1709" t="s">
        <v>162</v>
      </c>
      <c r="B1709">
        <v>11647.4</v>
      </c>
      <c r="C1709">
        <v>11630.2</v>
      </c>
      <c r="D1709">
        <v>11593.8</v>
      </c>
      <c r="E1709">
        <v>11236</v>
      </c>
      <c r="F1709">
        <v>6743.45</v>
      </c>
      <c r="G1709">
        <v>0.28247499999999998</v>
      </c>
      <c r="H1709">
        <v>0.72513799999999995</v>
      </c>
      <c r="I1709">
        <v>0</v>
      </c>
    </row>
    <row r="1710" spans="1:9" x14ac:dyDescent="0.25">
      <c r="A1710" t="s">
        <v>162</v>
      </c>
      <c r="B1710">
        <v>11621.7</v>
      </c>
      <c r="C1710">
        <v>11604.1</v>
      </c>
      <c r="D1710">
        <v>11567.7</v>
      </c>
      <c r="E1710">
        <v>11210.1</v>
      </c>
      <c r="F1710">
        <v>6736.93</v>
      </c>
      <c r="G1710">
        <v>0.28309400000000001</v>
      </c>
      <c r="H1710">
        <v>0.72427900000000001</v>
      </c>
      <c r="I1710">
        <v>0</v>
      </c>
    </row>
    <row r="1711" spans="1:9" x14ac:dyDescent="0.25">
      <c r="A1711" t="s">
        <v>162</v>
      </c>
      <c r="B1711">
        <v>11616.5</v>
      </c>
      <c r="C1711">
        <v>11598.9</v>
      </c>
      <c r="D1711">
        <v>11562.7</v>
      </c>
      <c r="E1711">
        <v>11205.2</v>
      </c>
      <c r="F1711">
        <v>6745.84</v>
      </c>
      <c r="G1711">
        <v>0.28388600000000003</v>
      </c>
      <c r="H1711">
        <v>0.71738999999999997</v>
      </c>
      <c r="I1711">
        <v>0</v>
      </c>
    </row>
    <row r="1712" spans="1:9" x14ac:dyDescent="0.25">
      <c r="A1712" t="s">
        <v>162</v>
      </c>
      <c r="B1712">
        <v>11670.1</v>
      </c>
      <c r="C1712">
        <v>11652.5</v>
      </c>
      <c r="D1712">
        <v>11616.2</v>
      </c>
      <c r="E1712">
        <v>11258.7</v>
      </c>
      <c r="F1712">
        <v>6737.69</v>
      </c>
      <c r="G1712">
        <v>0.28309400000000001</v>
      </c>
      <c r="H1712">
        <v>0.72785</v>
      </c>
      <c r="I1712">
        <v>0</v>
      </c>
    </row>
    <row r="1713" spans="1:9" x14ac:dyDescent="0.25">
      <c r="A1713" t="s">
        <v>162</v>
      </c>
      <c r="B1713">
        <v>11605.3</v>
      </c>
      <c r="C1713">
        <v>11587.7</v>
      </c>
      <c r="D1713">
        <v>11551.5</v>
      </c>
      <c r="E1713">
        <v>11194</v>
      </c>
      <c r="F1713">
        <v>6738.79</v>
      </c>
      <c r="G1713">
        <v>0.28309000000000001</v>
      </c>
      <c r="H1713">
        <v>0.72742600000000002</v>
      </c>
      <c r="I1713">
        <v>0</v>
      </c>
    </row>
    <row r="1714" spans="1:9" x14ac:dyDescent="0.25">
      <c r="A1714" t="s">
        <v>162</v>
      </c>
      <c r="B1714">
        <v>11658.4</v>
      </c>
      <c r="C1714">
        <v>11641.2</v>
      </c>
      <c r="D1714">
        <v>11605</v>
      </c>
      <c r="E1714">
        <v>11247.9</v>
      </c>
      <c r="F1714">
        <v>6729.24</v>
      </c>
      <c r="G1714">
        <v>0.260546</v>
      </c>
      <c r="H1714">
        <v>0.72492900000000005</v>
      </c>
      <c r="I1714">
        <v>0</v>
      </c>
    </row>
    <row r="1715" spans="1:9" x14ac:dyDescent="0.25">
      <c r="A1715" t="s">
        <v>162</v>
      </c>
      <c r="B1715">
        <v>11664.2</v>
      </c>
      <c r="C1715">
        <v>11646.9</v>
      </c>
      <c r="D1715">
        <v>11610.5</v>
      </c>
      <c r="E1715">
        <v>11253</v>
      </c>
      <c r="F1715">
        <v>6733.85</v>
      </c>
      <c r="G1715">
        <v>0.283142</v>
      </c>
      <c r="H1715">
        <v>0.72782599999999997</v>
      </c>
      <c r="I1715">
        <v>0</v>
      </c>
    </row>
    <row r="1716" spans="1:9" x14ac:dyDescent="0.25">
      <c r="A1716" t="s">
        <v>162</v>
      </c>
      <c r="B1716">
        <v>11606.2</v>
      </c>
      <c r="C1716">
        <v>11588.5</v>
      </c>
      <c r="D1716">
        <v>11552.3</v>
      </c>
      <c r="E1716">
        <v>11194.8</v>
      </c>
      <c r="F1716">
        <v>6742.94</v>
      </c>
      <c r="G1716">
        <v>0.283194</v>
      </c>
      <c r="H1716">
        <v>0.72526400000000002</v>
      </c>
      <c r="I1716">
        <v>0</v>
      </c>
    </row>
    <row r="1717" spans="1:9" x14ac:dyDescent="0.25">
      <c r="A1717" t="s">
        <v>162</v>
      </c>
      <c r="B1717">
        <v>11674.1</v>
      </c>
      <c r="C1717">
        <v>11657.1</v>
      </c>
      <c r="D1717">
        <v>11620.8</v>
      </c>
      <c r="E1717">
        <v>11263.3</v>
      </c>
      <c r="F1717">
        <v>6738.13</v>
      </c>
      <c r="G1717">
        <v>0.25101499999999999</v>
      </c>
      <c r="H1717">
        <v>0.71877500000000005</v>
      </c>
      <c r="I1717">
        <v>1</v>
      </c>
    </row>
    <row r="1718" spans="1:9" x14ac:dyDescent="0.25">
      <c r="A1718" t="s">
        <v>162</v>
      </c>
      <c r="B1718">
        <v>11619.5</v>
      </c>
      <c r="C1718">
        <v>11602.4</v>
      </c>
      <c r="D1718">
        <v>11566</v>
      </c>
      <c r="E1718">
        <v>11208.7</v>
      </c>
      <c r="F1718">
        <v>6736.67</v>
      </c>
      <c r="G1718">
        <v>0.28309600000000001</v>
      </c>
      <c r="H1718">
        <v>0.72728700000000002</v>
      </c>
      <c r="I1718">
        <v>0</v>
      </c>
    </row>
    <row r="1719" spans="1:9" x14ac:dyDescent="0.25">
      <c r="A1719" t="s">
        <v>162</v>
      </c>
      <c r="B1719">
        <v>11683.9</v>
      </c>
      <c r="C1719">
        <v>11666.8</v>
      </c>
      <c r="D1719">
        <v>11630.4</v>
      </c>
      <c r="E1719">
        <v>11272.8</v>
      </c>
      <c r="F1719">
        <v>6742.95</v>
      </c>
      <c r="G1719">
        <v>0.283138</v>
      </c>
      <c r="H1719">
        <v>0.72296300000000002</v>
      </c>
      <c r="I1719">
        <v>0</v>
      </c>
    </row>
    <row r="1720" spans="1:9" x14ac:dyDescent="0.25">
      <c r="A1720" t="s">
        <v>162</v>
      </c>
      <c r="B1720">
        <v>11682.4</v>
      </c>
      <c r="C1720">
        <v>11664.8</v>
      </c>
      <c r="D1720">
        <v>11628.6</v>
      </c>
      <c r="E1720">
        <v>11270.9</v>
      </c>
      <c r="F1720">
        <v>6741.85</v>
      </c>
      <c r="G1720">
        <v>0.28308</v>
      </c>
      <c r="H1720">
        <v>0.72111899999999995</v>
      </c>
      <c r="I1720">
        <v>0</v>
      </c>
    </row>
    <row r="1721" spans="1:9" x14ac:dyDescent="0.25">
      <c r="A1721" t="s">
        <v>162</v>
      </c>
      <c r="B1721">
        <v>11697.1</v>
      </c>
      <c r="C1721">
        <v>11679.8</v>
      </c>
      <c r="D1721">
        <v>11643.2</v>
      </c>
      <c r="E1721">
        <v>11285.7</v>
      </c>
      <c r="F1721">
        <v>6743.6</v>
      </c>
      <c r="G1721">
        <v>0.28311500000000001</v>
      </c>
      <c r="H1721">
        <v>0.72760999999999998</v>
      </c>
      <c r="I1721">
        <v>0</v>
      </c>
    </row>
    <row r="1722" spans="1:9" x14ac:dyDescent="0.25">
      <c r="A1722" t="s">
        <v>162</v>
      </c>
      <c r="B1722">
        <v>11605</v>
      </c>
      <c r="C1722">
        <v>11587.5</v>
      </c>
      <c r="D1722">
        <v>11551.1</v>
      </c>
      <c r="E1722">
        <v>11193.6</v>
      </c>
      <c r="F1722">
        <v>6729.97</v>
      </c>
      <c r="G1722">
        <v>0.283078</v>
      </c>
      <c r="H1722">
        <v>0.72633199999999998</v>
      </c>
      <c r="I1722">
        <v>0</v>
      </c>
    </row>
    <row r="1723" spans="1:9" x14ac:dyDescent="0.25">
      <c r="A1723" t="s">
        <v>162</v>
      </c>
      <c r="B1723">
        <v>11685.9</v>
      </c>
      <c r="C1723">
        <v>11668.4</v>
      </c>
      <c r="D1723">
        <v>11631.9</v>
      </c>
      <c r="E1723">
        <v>11274.4</v>
      </c>
      <c r="F1723">
        <v>6739.93</v>
      </c>
      <c r="G1723">
        <v>0.283163</v>
      </c>
      <c r="H1723">
        <v>0.72642499999999999</v>
      </c>
      <c r="I1723">
        <v>0</v>
      </c>
    </row>
    <row r="1724" spans="1:9" x14ac:dyDescent="0.25">
      <c r="A1724" t="s">
        <v>162</v>
      </c>
      <c r="B1724">
        <v>11671.5</v>
      </c>
      <c r="C1724">
        <v>11654.2</v>
      </c>
      <c r="D1724">
        <v>11617.8</v>
      </c>
      <c r="E1724">
        <v>11260</v>
      </c>
      <c r="F1724">
        <v>6742.18</v>
      </c>
      <c r="G1724">
        <v>0.28308299999999997</v>
      </c>
      <c r="H1724">
        <v>0.71286799999999995</v>
      </c>
      <c r="I1724">
        <v>0</v>
      </c>
    </row>
    <row r="1725" spans="1:9" x14ac:dyDescent="0.25">
      <c r="A1725" t="s">
        <v>162</v>
      </c>
      <c r="B1725">
        <v>11574.1</v>
      </c>
      <c r="C1725">
        <v>11556.6</v>
      </c>
      <c r="D1725">
        <v>11520.3</v>
      </c>
      <c r="E1725">
        <v>11162.7</v>
      </c>
      <c r="F1725">
        <v>6738.22</v>
      </c>
      <c r="G1725">
        <v>0.28309899999999999</v>
      </c>
      <c r="H1725">
        <v>0.72706800000000005</v>
      </c>
      <c r="I1725">
        <v>0</v>
      </c>
    </row>
    <row r="1726" spans="1:9" x14ac:dyDescent="0.25">
      <c r="A1726" t="s">
        <v>162</v>
      </c>
      <c r="B1726">
        <v>11673.8</v>
      </c>
      <c r="C1726">
        <v>11656.6</v>
      </c>
      <c r="D1726">
        <v>11620.1</v>
      </c>
      <c r="E1726">
        <v>11262.5</v>
      </c>
      <c r="F1726">
        <v>6744.8</v>
      </c>
      <c r="G1726">
        <v>0.271424</v>
      </c>
      <c r="H1726">
        <v>0.725406</v>
      </c>
      <c r="I1726">
        <v>0</v>
      </c>
    </row>
    <row r="1727" spans="1:9" x14ac:dyDescent="0.25">
      <c r="A1727" t="s">
        <v>162</v>
      </c>
      <c r="B1727">
        <v>11632.5</v>
      </c>
      <c r="C1727">
        <v>11615.3</v>
      </c>
      <c r="D1727">
        <v>11578.8</v>
      </c>
      <c r="E1727">
        <v>11221.3</v>
      </c>
      <c r="F1727">
        <v>6741.1</v>
      </c>
      <c r="G1727">
        <v>0.28314800000000001</v>
      </c>
      <c r="H1727">
        <v>0.72633899999999996</v>
      </c>
      <c r="I1727">
        <v>0</v>
      </c>
    </row>
    <row r="1728" spans="1:9" x14ac:dyDescent="0.25">
      <c r="A1728" t="s">
        <v>162</v>
      </c>
      <c r="B1728">
        <v>11648.4</v>
      </c>
      <c r="C1728">
        <v>11631.1</v>
      </c>
      <c r="D1728">
        <v>11594.8</v>
      </c>
      <c r="E1728">
        <v>11237.4</v>
      </c>
      <c r="F1728">
        <v>6734.33</v>
      </c>
      <c r="G1728">
        <v>0.283082</v>
      </c>
      <c r="H1728">
        <v>0.72788600000000003</v>
      </c>
      <c r="I1728">
        <v>0</v>
      </c>
    </row>
    <row r="1729" spans="1:25" x14ac:dyDescent="0.25">
      <c r="A1729" t="s">
        <v>162</v>
      </c>
      <c r="B1729">
        <v>11660.3</v>
      </c>
      <c r="C1729">
        <v>11643.4</v>
      </c>
      <c r="D1729">
        <v>11606.7</v>
      </c>
      <c r="E1729">
        <v>11249.2</v>
      </c>
      <c r="F1729">
        <v>6743.14</v>
      </c>
      <c r="G1729">
        <v>0.283078</v>
      </c>
      <c r="H1729">
        <v>0.72767300000000001</v>
      </c>
      <c r="I1729">
        <v>0</v>
      </c>
    </row>
    <row r="1730" spans="1:25" x14ac:dyDescent="0.25">
      <c r="A1730" t="s">
        <v>162</v>
      </c>
      <c r="B1730">
        <v>11678.8</v>
      </c>
      <c r="C1730">
        <v>11661.6</v>
      </c>
      <c r="D1730">
        <v>11625.1</v>
      </c>
      <c r="E1730">
        <v>11267.6</v>
      </c>
      <c r="F1730">
        <v>6742.98</v>
      </c>
      <c r="G1730">
        <v>0.26300899999999999</v>
      </c>
      <c r="H1730">
        <v>0.70905600000000002</v>
      </c>
      <c r="I1730">
        <v>0</v>
      </c>
    </row>
    <row r="1731" spans="1:25" x14ac:dyDescent="0.25">
      <c r="A1731" t="s">
        <v>162</v>
      </c>
      <c r="B1731">
        <v>11628.6</v>
      </c>
      <c r="C1731">
        <v>11611</v>
      </c>
      <c r="D1731">
        <v>11574.6</v>
      </c>
      <c r="E1731">
        <v>11217</v>
      </c>
      <c r="F1731">
        <v>6740.3</v>
      </c>
      <c r="G1731">
        <v>0.28309600000000001</v>
      </c>
      <c r="H1731">
        <v>0.70653200000000005</v>
      </c>
      <c r="I1731">
        <v>0</v>
      </c>
    </row>
    <row r="1732" spans="1:25" x14ac:dyDescent="0.25">
      <c r="A1732" t="s">
        <v>162</v>
      </c>
      <c r="B1732">
        <v>11647.7</v>
      </c>
      <c r="C1732">
        <v>11630.6</v>
      </c>
      <c r="D1732">
        <v>11594.4</v>
      </c>
      <c r="E1732">
        <v>11236.8</v>
      </c>
      <c r="F1732">
        <v>6745.37</v>
      </c>
      <c r="G1732">
        <v>0.26957700000000001</v>
      </c>
      <c r="H1732">
        <v>0.72492199999999996</v>
      </c>
      <c r="I1732">
        <v>0</v>
      </c>
    </row>
    <row r="1733" spans="1:25" x14ac:dyDescent="0.25">
      <c r="A1733" t="s">
        <v>162</v>
      </c>
      <c r="B1733">
        <v>11677.4</v>
      </c>
      <c r="C1733">
        <v>11659.8</v>
      </c>
      <c r="D1733">
        <v>11623.1</v>
      </c>
      <c r="E1733">
        <v>11265.6</v>
      </c>
      <c r="F1733">
        <v>6736.69</v>
      </c>
      <c r="G1733">
        <v>0.26769799999999999</v>
      </c>
      <c r="H1733">
        <v>0.72544900000000001</v>
      </c>
      <c r="I1733">
        <v>0</v>
      </c>
    </row>
    <row r="1734" spans="1:25" x14ac:dyDescent="0.25">
      <c r="A1734" t="s">
        <v>162</v>
      </c>
      <c r="B1734">
        <v>11638.2</v>
      </c>
      <c r="C1734">
        <v>11621.1</v>
      </c>
      <c r="D1734">
        <v>11584.9</v>
      </c>
      <c r="E1734">
        <v>11227.3</v>
      </c>
      <c r="F1734">
        <v>6750.87</v>
      </c>
      <c r="G1734">
        <v>0.283078</v>
      </c>
      <c r="H1734">
        <v>0.71581399999999995</v>
      </c>
      <c r="I1734">
        <v>0</v>
      </c>
    </row>
    <row r="1735" spans="1:25" x14ac:dyDescent="0.25">
      <c r="A1735" t="s">
        <v>162</v>
      </c>
      <c r="B1735">
        <v>11652.5</v>
      </c>
      <c r="C1735">
        <v>11635.3</v>
      </c>
      <c r="D1735">
        <v>11599.1</v>
      </c>
      <c r="E1735">
        <v>11241.5</v>
      </c>
      <c r="F1735">
        <v>6738.21</v>
      </c>
      <c r="G1735">
        <v>0.28310000000000002</v>
      </c>
      <c r="H1735">
        <v>0.72787999999999997</v>
      </c>
      <c r="I1735">
        <v>0</v>
      </c>
      <c r="R1735" t="s">
        <v>69</v>
      </c>
      <c r="U1735" t="s">
        <v>68</v>
      </c>
      <c r="X1735" t="s">
        <v>66</v>
      </c>
    </row>
    <row r="1736" spans="1:25" x14ac:dyDescent="0.25">
      <c r="A1736" t="s">
        <v>162</v>
      </c>
      <c r="B1736">
        <v>11630.3</v>
      </c>
      <c r="C1736">
        <v>11612.6</v>
      </c>
      <c r="D1736">
        <v>11576.2</v>
      </c>
      <c r="E1736">
        <v>11218.7</v>
      </c>
      <c r="F1736">
        <v>6742.39</v>
      </c>
      <c r="G1736">
        <v>0.28315400000000002</v>
      </c>
      <c r="H1736">
        <v>0.70653200000000005</v>
      </c>
      <c r="I1736">
        <v>0</v>
      </c>
      <c r="R1736">
        <f>AVERAGE(B1687:B1736)</f>
        <v>11652.064000000002</v>
      </c>
      <c r="S1736">
        <f>AVERAGE(C1687:C1736)</f>
        <v>11634.618</v>
      </c>
      <c r="U1736">
        <f>_xlfn.VAR.P(B1687:B1736)</f>
        <v>960.59670399999902</v>
      </c>
      <c r="V1736">
        <f>_xlfn.VAR.P(C1687:C1736)</f>
        <v>960.33827599999461</v>
      </c>
      <c r="X1736">
        <f>1.96*SQRT(U1736)/50</f>
        <v>1.2149449860938388</v>
      </c>
      <c r="Y1736">
        <f>1.96*SQRT(V1736)/50</f>
        <v>1.214781547617773</v>
      </c>
    </row>
    <row r="1737" spans="1:25" x14ac:dyDescent="0.25">
      <c r="A1737" t="s">
        <v>163</v>
      </c>
      <c r="B1737">
        <v>582614.68601299997</v>
      </c>
      <c r="C1737" t="s">
        <v>36</v>
      </c>
    </row>
    <row r="1738" spans="1:25" x14ac:dyDescent="0.25">
      <c r="A1738" t="s">
        <v>164</v>
      </c>
      <c r="B1738">
        <v>5223.79</v>
      </c>
      <c r="C1738">
        <v>5206.66</v>
      </c>
      <c r="D1738">
        <v>5170.49</v>
      </c>
      <c r="E1738">
        <v>5120.75</v>
      </c>
      <c r="F1738">
        <v>640.221</v>
      </c>
      <c r="G1738">
        <v>0.283331</v>
      </c>
      <c r="H1738">
        <v>0.72653699999999999</v>
      </c>
      <c r="I1738">
        <v>0</v>
      </c>
    </row>
    <row r="1739" spans="1:25" x14ac:dyDescent="0.25">
      <c r="A1739" t="s">
        <v>164</v>
      </c>
      <c r="B1739">
        <v>5224.1099999999997</v>
      </c>
      <c r="C1739">
        <v>5206.92</v>
      </c>
      <c r="D1739">
        <v>5170.82</v>
      </c>
      <c r="E1739">
        <v>5121.0600000000004</v>
      </c>
      <c r="F1739">
        <v>640.55999999999995</v>
      </c>
      <c r="G1739">
        <v>0.28316400000000003</v>
      </c>
      <c r="H1739">
        <v>0.72789899999999996</v>
      </c>
      <c r="I1739">
        <v>0</v>
      </c>
    </row>
    <row r="1740" spans="1:25" x14ac:dyDescent="0.25">
      <c r="A1740" t="s">
        <v>164</v>
      </c>
      <c r="B1740">
        <v>5216.1899999999996</v>
      </c>
      <c r="C1740">
        <v>5198.55</v>
      </c>
      <c r="D1740">
        <v>5162.3599999999997</v>
      </c>
      <c r="E1740">
        <v>5112.6099999999997</v>
      </c>
      <c r="F1740">
        <v>640.423</v>
      </c>
      <c r="G1740">
        <v>0.261656</v>
      </c>
      <c r="H1740">
        <v>0.72553999999999996</v>
      </c>
      <c r="I1740">
        <v>0</v>
      </c>
    </row>
    <row r="1741" spans="1:25" x14ac:dyDescent="0.25">
      <c r="A1741" t="s">
        <v>164</v>
      </c>
      <c r="B1741">
        <v>5220.74</v>
      </c>
      <c r="C1741">
        <v>5203.32</v>
      </c>
      <c r="D1741">
        <v>5167.25</v>
      </c>
      <c r="E1741">
        <v>5117.5200000000004</v>
      </c>
      <c r="F1741">
        <v>640.66899999999998</v>
      </c>
      <c r="G1741">
        <v>0.26094800000000001</v>
      </c>
      <c r="H1741">
        <v>0.72677700000000001</v>
      </c>
      <c r="I1741">
        <v>0</v>
      </c>
    </row>
    <row r="1742" spans="1:25" x14ac:dyDescent="0.25">
      <c r="A1742" t="s">
        <v>164</v>
      </c>
      <c r="B1742">
        <v>5260.19</v>
      </c>
      <c r="C1742">
        <v>5242.63</v>
      </c>
      <c r="D1742">
        <v>5206.51</v>
      </c>
      <c r="E1742">
        <v>5156.75</v>
      </c>
      <c r="F1742">
        <v>640.35</v>
      </c>
      <c r="G1742">
        <v>0.283086</v>
      </c>
      <c r="H1742">
        <v>0.70653200000000005</v>
      </c>
      <c r="I1742">
        <v>0</v>
      </c>
    </row>
    <row r="1743" spans="1:25" x14ac:dyDescent="0.25">
      <c r="A1743" t="s">
        <v>164</v>
      </c>
      <c r="B1743">
        <v>5190.95</v>
      </c>
      <c r="C1743">
        <v>5173.9399999999996</v>
      </c>
      <c r="D1743">
        <v>5137.7700000000004</v>
      </c>
      <c r="E1743">
        <v>5087.95</v>
      </c>
      <c r="F1743">
        <v>641.04700000000003</v>
      </c>
      <c r="G1743">
        <v>0.28316599999999997</v>
      </c>
      <c r="H1743">
        <v>0.72393200000000002</v>
      </c>
      <c r="I1743">
        <v>0</v>
      </c>
    </row>
    <row r="1744" spans="1:25" x14ac:dyDescent="0.25">
      <c r="A1744" t="s">
        <v>164</v>
      </c>
      <c r="B1744">
        <v>5254.66</v>
      </c>
      <c r="C1744">
        <v>5237.62</v>
      </c>
      <c r="D1744">
        <v>5201.38</v>
      </c>
      <c r="E1744">
        <v>5151.58</v>
      </c>
      <c r="F1744">
        <v>640.38699999999994</v>
      </c>
      <c r="G1744">
        <v>0.28329500000000002</v>
      </c>
      <c r="H1744">
        <v>0.72755700000000001</v>
      </c>
      <c r="I1744">
        <v>0</v>
      </c>
    </row>
    <row r="1745" spans="1:9" x14ac:dyDescent="0.25">
      <c r="A1745" t="s">
        <v>164</v>
      </c>
      <c r="B1745">
        <v>5253.28</v>
      </c>
      <c r="C1745">
        <v>5236.1899999999996</v>
      </c>
      <c r="D1745">
        <v>5200.01</v>
      </c>
      <c r="E1745">
        <v>5150.28</v>
      </c>
      <c r="F1745">
        <v>640.54399999999998</v>
      </c>
      <c r="G1745">
        <v>0.28307900000000003</v>
      </c>
      <c r="H1745">
        <v>0.71864899999999998</v>
      </c>
      <c r="I1745">
        <v>0</v>
      </c>
    </row>
    <row r="1746" spans="1:9" x14ac:dyDescent="0.25">
      <c r="A1746" t="s">
        <v>164</v>
      </c>
      <c r="B1746">
        <v>5272.14</v>
      </c>
      <c r="C1746">
        <v>5254.63</v>
      </c>
      <c r="D1746">
        <v>5218.34</v>
      </c>
      <c r="E1746">
        <v>5168.58</v>
      </c>
      <c r="F1746">
        <v>640.30999999999995</v>
      </c>
      <c r="G1746">
        <v>0.28336600000000001</v>
      </c>
      <c r="H1746">
        <v>0.71030199999999999</v>
      </c>
      <c r="I1746">
        <v>0</v>
      </c>
    </row>
    <row r="1747" spans="1:9" x14ac:dyDescent="0.25">
      <c r="A1747" t="s">
        <v>164</v>
      </c>
      <c r="B1747">
        <v>5272.62</v>
      </c>
      <c r="C1747">
        <v>5255.56</v>
      </c>
      <c r="D1747">
        <v>5219.62</v>
      </c>
      <c r="E1747">
        <v>5169.8500000000004</v>
      </c>
      <c r="F1747">
        <v>641.01800000000003</v>
      </c>
      <c r="G1747">
        <v>0.28310099999999999</v>
      </c>
      <c r="H1747">
        <v>0.70653200000000005</v>
      </c>
      <c r="I1747">
        <v>0</v>
      </c>
    </row>
    <row r="1748" spans="1:9" x14ac:dyDescent="0.25">
      <c r="A1748" t="s">
        <v>164</v>
      </c>
      <c r="B1748">
        <v>5225.12</v>
      </c>
      <c r="C1748">
        <v>5208.03</v>
      </c>
      <c r="D1748">
        <v>5171.88</v>
      </c>
      <c r="E1748">
        <v>5122.1000000000004</v>
      </c>
      <c r="F1748">
        <v>640.89800000000002</v>
      </c>
      <c r="G1748">
        <v>0.28349999999999997</v>
      </c>
      <c r="H1748">
        <v>0.726545</v>
      </c>
      <c r="I1748">
        <v>0</v>
      </c>
    </row>
    <row r="1749" spans="1:9" x14ac:dyDescent="0.25">
      <c r="A1749" t="s">
        <v>164</v>
      </c>
      <c r="B1749">
        <v>5271.31</v>
      </c>
      <c r="C1749">
        <v>5254.18</v>
      </c>
      <c r="D1749">
        <v>5218.0600000000004</v>
      </c>
      <c r="E1749">
        <v>5168.29</v>
      </c>
      <c r="F1749">
        <v>641.70600000000002</v>
      </c>
      <c r="G1749">
        <v>0.28308100000000003</v>
      </c>
      <c r="H1749">
        <v>0.72763900000000004</v>
      </c>
      <c r="I1749">
        <v>0</v>
      </c>
    </row>
    <row r="1750" spans="1:9" x14ac:dyDescent="0.25">
      <c r="A1750" t="s">
        <v>164</v>
      </c>
      <c r="B1750">
        <v>5303.45</v>
      </c>
      <c r="C1750">
        <v>5286.44</v>
      </c>
      <c r="D1750">
        <v>5250.31</v>
      </c>
      <c r="E1750">
        <v>5200.5600000000004</v>
      </c>
      <c r="F1750">
        <v>640.57299999999998</v>
      </c>
      <c r="G1750">
        <v>0.28309499999999999</v>
      </c>
      <c r="H1750">
        <v>0.71377299999999999</v>
      </c>
      <c r="I1750">
        <v>0</v>
      </c>
    </row>
    <row r="1751" spans="1:9" x14ac:dyDescent="0.25">
      <c r="A1751" t="s">
        <v>164</v>
      </c>
      <c r="B1751">
        <v>5246.63</v>
      </c>
      <c r="C1751">
        <v>5229.58</v>
      </c>
      <c r="D1751">
        <v>5193.51</v>
      </c>
      <c r="E1751">
        <v>5143.75</v>
      </c>
      <c r="F1751">
        <v>640.64499999999998</v>
      </c>
      <c r="G1751">
        <v>0.283244</v>
      </c>
      <c r="H1751">
        <v>0.70653200000000005</v>
      </c>
      <c r="I1751">
        <v>0</v>
      </c>
    </row>
    <row r="1752" spans="1:9" x14ac:dyDescent="0.25">
      <c r="A1752" t="s">
        <v>164</v>
      </c>
      <c r="B1752">
        <v>5201.21</v>
      </c>
      <c r="C1752">
        <v>5184.12</v>
      </c>
      <c r="D1752">
        <v>5147.8599999999997</v>
      </c>
      <c r="E1752">
        <v>5098.1499999999996</v>
      </c>
      <c r="F1752">
        <v>640.35299999999995</v>
      </c>
      <c r="G1752">
        <v>0.28326400000000002</v>
      </c>
      <c r="H1752">
        <v>0.70653200000000005</v>
      </c>
      <c r="I1752">
        <v>0</v>
      </c>
    </row>
    <row r="1753" spans="1:9" x14ac:dyDescent="0.25">
      <c r="A1753" t="s">
        <v>164</v>
      </c>
      <c r="B1753">
        <v>5221.66</v>
      </c>
      <c r="C1753">
        <v>5204.3500000000004</v>
      </c>
      <c r="D1753">
        <v>5168.3100000000004</v>
      </c>
      <c r="E1753">
        <v>5118.5600000000004</v>
      </c>
      <c r="F1753">
        <v>640.64499999999998</v>
      </c>
      <c r="G1753">
        <v>0.28315699999999999</v>
      </c>
      <c r="H1753">
        <v>0.70685399999999998</v>
      </c>
      <c r="I1753">
        <v>0</v>
      </c>
    </row>
    <row r="1754" spans="1:9" x14ac:dyDescent="0.25">
      <c r="A1754" t="s">
        <v>164</v>
      </c>
      <c r="B1754">
        <v>5268.78</v>
      </c>
      <c r="C1754">
        <v>5251.71</v>
      </c>
      <c r="D1754">
        <v>5215.6000000000004</v>
      </c>
      <c r="E1754">
        <v>5165.8599999999997</v>
      </c>
      <c r="F1754">
        <v>640.428</v>
      </c>
      <c r="G1754">
        <v>0.27901700000000002</v>
      </c>
      <c r="H1754">
        <v>0.72637200000000002</v>
      </c>
      <c r="I1754">
        <v>0</v>
      </c>
    </row>
    <row r="1755" spans="1:9" x14ac:dyDescent="0.25">
      <c r="A1755" t="s">
        <v>164</v>
      </c>
      <c r="B1755">
        <v>5196.72</v>
      </c>
      <c r="C1755">
        <v>5179.7</v>
      </c>
      <c r="D1755">
        <v>5143.5600000000004</v>
      </c>
      <c r="E1755">
        <v>5093.79</v>
      </c>
      <c r="F1755">
        <v>640.952</v>
      </c>
      <c r="G1755">
        <v>0.28354299999999999</v>
      </c>
      <c r="H1755">
        <v>0.72755499999999995</v>
      </c>
      <c r="I1755">
        <v>0</v>
      </c>
    </row>
    <row r="1756" spans="1:9" x14ac:dyDescent="0.25">
      <c r="A1756" t="s">
        <v>164</v>
      </c>
      <c r="B1756">
        <v>5271.93</v>
      </c>
      <c r="C1756">
        <v>5254.97</v>
      </c>
      <c r="D1756">
        <v>5218.8599999999997</v>
      </c>
      <c r="E1756">
        <v>5169.1000000000004</v>
      </c>
      <c r="F1756">
        <v>640.33500000000004</v>
      </c>
      <c r="G1756">
        <v>0.28309400000000001</v>
      </c>
      <c r="H1756">
        <v>0.71036999999999995</v>
      </c>
      <c r="I1756">
        <v>0</v>
      </c>
    </row>
    <row r="1757" spans="1:9" x14ac:dyDescent="0.25">
      <c r="A1757" t="s">
        <v>164</v>
      </c>
      <c r="B1757">
        <v>5269.45</v>
      </c>
      <c r="C1757">
        <v>5252.26</v>
      </c>
      <c r="D1757">
        <v>5216.1899999999996</v>
      </c>
      <c r="E1757">
        <v>5166.43</v>
      </c>
      <c r="F1757">
        <v>640.77300000000002</v>
      </c>
      <c r="G1757">
        <v>0.28309400000000001</v>
      </c>
      <c r="H1757">
        <v>0.72733899999999996</v>
      </c>
      <c r="I1757">
        <v>0</v>
      </c>
    </row>
    <row r="1758" spans="1:9" x14ac:dyDescent="0.25">
      <c r="A1758" t="s">
        <v>164</v>
      </c>
      <c r="B1758">
        <v>5286.73</v>
      </c>
      <c r="C1758">
        <v>5269.31</v>
      </c>
      <c r="D1758">
        <v>5233.07</v>
      </c>
      <c r="E1758">
        <v>5183.29</v>
      </c>
      <c r="F1758">
        <v>641.18299999999999</v>
      </c>
      <c r="G1758">
        <v>0.28317599999999998</v>
      </c>
      <c r="H1758">
        <v>0.72770999999999997</v>
      </c>
      <c r="I1758">
        <v>0</v>
      </c>
    </row>
    <row r="1759" spans="1:9" x14ac:dyDescent="0.25">
      <c r="A1759" t="s">
        <v>164</v>
      </c>
      <c r="B1759">
        <v>5264.26</v>
      </c>
      <c r="C1759">
        <v>5246.74</v>
      </c>
      <c r="D1759">
        <v>5210.75</v>
      </c>
      <c r="E1759">
        <v>5160.99</v>
      </c>
      <c r="F1759">
        <v>640.73099999999999</v>
      </c>
      <c r="G1759">
        <v>0.28310800000000003</v>
      </c>
      <c r="H1759">
        <v>0.73349399999999998</v>
      </c>
      <c r="I1759">
        <v>0</v>
      </c>
    </row>
    <row r="1760" spans="1:9" x14ac:dyDescent="0.25">
      <c r="A1760" t="s">
        <v>164</v>
      </c>
      <c r="B1760">
        <v>5267.75</v>
      </c>
      <c r="C1760">
        <v>5250.67</v>
      </c>
      <c r="D1760">
        <v>5214.62</v>
      </c>
      <c r="E1760">
        <v>5164.8500000000004</v>
      </c>
      <c r="F1760">
        <v>640.11300000000006</v>
      </c>
      <c r="G1760">
        <v>0.28320299999999998</v>
      </c>
      <c r="H1760">
        <v>0.70652300000000001</v>
      </c>
      <c r="I1760">
        <v>0</v>
      </c>
    </row>
    <row r="1761" spans="1:9" x14ac:dyDescent="0.25">
      <c r="A1761" t="s">
        <v>164</v>
      </c>
      <c r="B1761">
        <v>5170.62</v>
      </c>
      <c r="C1761">
        <v>5153.6499999999996</v>
      </c>
      <c r="D1761">
        <v>5117.57</v>
      </c>
      <c r="E1761">
        <v>5067.75</v>
      </c>
      <c r="F1761">
        <v>641.21799999999996</v>
      </c>
      <c r="G1761">
        <v>0.28317300000000001</v>
      </c>
      <c r="H1761">
        <v>0.71416100000000005</v>
      </c>
      <c r="I1761">
        <v>0</v>
      </c>
    </row>
    <row r="1762" spans="1:9" x14ac:dyDescent="0.25">
      <c r="A1762" t="s">
        <v>164</v>
      </c>
      <c r="B1762">
        <v>5230.8900000000003</v>
      </c>
      <c r="C1762">
        <v>5213.3100000000004</v>
      </c>
      <c r="D1762">
        <v>5177.1899999999996</v>
      </c>
      <c r="E1762">
        <v>5127.3900000000003</v>
      </c>
      <c r="F1762">
        <v>641.03</v>
      </c>
      <c r="G1762">
        <v>0.28311399999999998</v>
      </c>
      <c r="H1762">
        <v>0.71645499999999995</v>
      </c>
      <c r="I1762">
        <v>0</v>
      </c>
    </row>
    <row r="1763" spans="1:9" x14ac:dyDescent="0.25">
      <c r="A1763" t="s">
        <v>164</v>
      </c>
      <c r="B1763">
        <v>5267.85</v>
      </c>
      <c r="C1763">
        <v>5250.71</v>
      </c>
      <c r="D1763">
        <v>5214.45</v>
      </c>
      <c r="E1763">
        <v>5164.68</v>
      </c>
      <c r="F1763">
        <v>640.87800000000004</v>
      </c>
      <c r="G1763">
        <v>0.26227499999999998</v>
      </c>
      <c r="H1763">
        <v>0.72773200000000005</v>
      </c>
      <c r="I1763">
        <v>0</v>
      </c>
    </row>
    <row r="1764" spans="1:9" x14ac:dyDescent="0.25">
      <c r="A1764" t="s">
        <v>164</v>
      </c>
      <c r="B1764">
        <v>5233.7</v>
      </c>
      <c r="C1764">
        <v>5216.68</v>
      </c>
      <c r="D1764">
        <v>5180.34</v>
      </c>
      <c r="E1764">
        <v>5130.54</v>
      </c>
      <c r="F1764">
        <v>640.245</v>
      </c>
      <c r="G1764">
        <v>0.283078</v>
      </c>
      <c r="H1764">
        <v>0.719248</v>
      </c>
      <c r="I1764">
        <v>0</v>
      </c>
    </row>
    <row r="1765" spans="1:9" x14ac:dyDescent="0.25">
      <c r="A1765" t="s">
        <v>164</v>
      </c>
      <c r="B1765">
        <v>5182.09</v>
      </c>
      <c r="C1765">
        <v>5165.03</v>
      </c>
      <c r="D1765">
        <v>5128.82</v>
      </c>
      <c r="E1765">
        <v>5079.01</v>
      </c>
      <c r="F1765">
        <v>640.67999999999995</v>
      </c>
      <c r="G1765">
        <v>0.283078</v>
      </c>
      <c r="H1765">
        <v>0.72728099999999996</v>
      </c>
      <c r="I1765">
        <v>0</v>
      </c>
    </row>
    <row r="1766" spans="1:9" x14ac:dyDescent="0.25">
      <c r="A1766" t="s">
        <v>164</v>
      </c>
      <c r="B1766">
        <v>5170.5200000000004</v>
      </c>
      <c r="C1766">
        <v>5153.4799999999996</v>
      </c>
      <c r="D1766">
        <v>5117.3</v>
      </c>
      <c r="E1766">
        <v>5067.4399999999996</v>
      </c>
      <c r="F1766">
        <v>641.48299999999995</v>
      </c>
      <c r="G1766">
        <v>0.26815800000000001</v>
      </c>
      <c r="H1766">
        <v>0.72079700000000002</v>
      </c>
      <c r="I1766">
        <v>0</v>
      </c>
    </row>
    <row r="1767" spans="1:9" x14ac:dyDescent="0.25">
      <c r="A1767" t="s">
        <v>164</v>
      </c>
      <c r="B1767">
        <v>5252.77</v>
      </c>
      <c r="C1767">
        <v>5235.75</v>
      </c>
      <c r="D1767">
        <v>5199.4799999999996</v>
      </c>
      <c r="E1767">
        <v>5149.68</v>
      </c>
      <c r="F1767">
        <v>641.01400000000001</v>
      </c>
      <c r="G1767">
        <v>0.28324500000000002</v>
      </c>
      <c r="H1767">
        <v>0.72655199999999998</v>
      </c>
      <c r="I1767">
        <v>0</v>
      </c>
    </row>
    <row r="1768" spans="1:9" x14ac:dyDescent="0.25">
      <c r="A1768" t="s">
        <v>164</v>
      </c>
      <c r="B1768">
        <v>5223.8</v>
      </c>
      <c r="C1768">
        <v>5206.76</v>
      </c>
      <c r="D1768">
        <v>5170.51</v>
      </c>
      <c r="E1768">
        <v>5120.71</v>
      </c>
      <c r="F1768">
        <v>640.79200000000003</v>
      </c>
      <c r="G1768">
        <v>0.283414</v>
      </c>
      <c r="H1768">
        <v>0.70653200000000005</v>
      </c>
      <c r="I1768">
        <v>0</v>
      </c>
    </row>
    <row r="1769" spans="1:9" x14ac:dyDescent="0.25">
      <c r="A1769" t="s">
        <v>164</v>
      </c>
      <c r="B1769">
        <v>5222.43</v>
      </c>
      <c r="C1769">
        <v>5205.37</v>
      </c>
      <c r="D1769">
        <v>5169.3</v>
      </c>
      <c r="E1769">
        <v>5119.49</v>
      </c>
      <c r="F1769">
        <v>640.97699999999998</v>
      </c>
      <c r="G1769">
        <v>0.28311199999999997</v>
      </c>
      <c r="H1769">
        <v>0.726711</v>
      </c>
      <c r="I1769">
        <v>0</v>
      </c>
    </row>
    <row r="1770" spans="1:9" x14ac:dyDescent="0.25">
      <c r="A1770" t="s">
        <v>164</v>
      </c>
      <c r="B1770">
        <v>5269.61</v>
      </c>
      <c r="C1770">
        <v>5252.6</v>
      </c>
      <c r="D1770">
        <v>5216.24</v>
      </c>
      <c r="E1770">
        <v>5166.41</v>
      </c>
      <c r="F1770">
        <v>641.00599999999997</v>
      </c>
      <c r="G1770">
        <v>0.28349000000000002</v>
      </c>
      <c r="H1770">
        <v>0.72340300000000002</v>
      </c>
      <c r="I1770">
        <v>0</v>
      </c>
    </row>
    <row r="1771" spans="1:9" x14ac:dyDescent="0.25">
      <c r="A1771" t="s">
        <v>164</v>
      </c>
      <c r="B1771">
        <v>5238.51</v>
      </c>
      <c r="C1771">
        <v>5221.5</v>
      </c>
      <c r="D1771">
        <v>5185.3</v>
      </c>
      <c r="E1771">
        <v>5135.43</v>
      </c>
      <c r="F1771">
        <v>641.51199999999994</v>
      </c>
      <c r="G1771">
        <v>0.283078</v>
      </c>
      <c r="H1771">
        <v>0.72690699999999997</v>
      </c>
      <c r="I1771">
        <v>0</v>
      </c>
    </row>
    <row r="1772" spans="1:9" x14ac:dyDescent="0.25">
      <c r="A1772" t="s">
        <v>164</v>
      </c>
      <c r="B1772">
        <v>5193.04</v>
      </c>
      <c r="C1772">
        <v>5175.84</v>
      </c>
      <c r="D1772">
        <v>5139.49</v>
      </c>
      <c r="E1772">
        <v>5089.63</v>
      </c>
      <c r="F1772">
        <v>641.476</v>
      </c>
      <c r="G1772">
        <v>0.28427200000000002</v>
      </c>
      <c r="H1772">
        <v>0.72783900000000001</v>
      </c>
      <c r="I1772">
        <v>0</v>
      </c>
    </row>
    <row r="1773" spans="1:9" x14ac:dyDescent="0.25">
      <c r="A1773" t="s">
        <v>164</v>
      </c>
      <c r="B1773">
        <v>5226.41</v>
      </c>
      <c r="C1773">
        <v>5209.29</v>
      </c>
      <c r="D1773">
        <v>5173.0600000000004</v>
      </c>
      <c r="E1773">
        <v>5123.25</v>
      </c>
      <c r="F1773">
        <v>641.25599999999997</v>
      </c>
      <c r="G1773">
        <v>0.28308299999999997</v>
      </c>
      <c r="H1773">
        <v>0.72245599999999999</v>
      </c>
      <c r="I1773">
        <v>0</v>
      </c>
    </row>
    <row r="1774" spans="1:9" x14ac:dyDescent="0.25">
      <c r="A1774" t="s">
        <v>164</v>
      </c>
      <c r="B1774">
        <v>5297.4</v>
      </c>
      <c r="C1774">
        <v>5280.31</v>
      </c>
      <c r="D1774">
        <v>5243.98</v>
      </c>
      <c r="E1774">
        <v>5194.1499999999996</v>
      </c>
      <c r="F1774">
        <v>641.06799999999998</v>
      </c>
      <c r="G1774">
        <v>0.28312700000000002</v>
      </c>
      <c r="H1774">
        <v>0.72698099999999999</v>
      </c>
      <c r="I1774">
        <v>0</v>
      </c>
    </row>
    <row r="1775" spans="1:9" x14ac:dyDescent="0.25">
      <c r="A1775" t="s">
        <v>164</v>
      </c>
      <c r="B1775">
        <v>5205.51</v>
      </c>
      <c r="C1775">
        <v>5188.3599999999997</v>
      </c>
      <c r="D1775">
        <v>5152.1000000000004</v>
      </c>
      <c r="E1775">
        <v>5102.28</v>
      </c>
      <c r="F1775">
        <v>640.76</v>
      </c>
      <c r="G1775">
        <v>0.28311199999999997</v>
      </c>
      <c r="H1775">
        <v>0.72448800000000002</v>
      </c>
      <c r="I1775">
        <v>0</v>
      </c>
    </row>
    <row r="1776" spans="1:9" x14ac:dyDescent="0.25">
      <c r="A1776" t="s">
        <v>164</v>
      </c>
      <c r="B1776">
        <v>5210.8</v>
      </c>
      <c r="C1776">
        <v>5194.03</v>
      </c>
      <c r="D1776">
        <v>5157.78</v>
      </c>
      <c r="E1776">
        <v>5107.9799999999996</v>
      </c>
      <c r="F1776">
        <v>641.12</v>
      </c>
      <c r="G1776">
        <v>0.28309400000000001</v>
      </c>
      <c r="H1776">
        <v>0.71002500000000002</v>
      </c>
      <c r="I1776">
        <v>0</v>
      </c>
    </row>
    <row r="1777" spans="1:25" x14ac:dyDescent="0.25">
      <c r="A1777" t="s">
        <v>164</v>
      </c>
      <c r="B1777">
        <v>5254.37</v>
      </c>
      <c r="C1777">
        <v>5237.25</v>
      </c>
      <c r="D1777">
        <v>5201.1099999999997</v>
      </c>
      <c r="E1777">
        <v>5151.33</v>
      </c>
      <c r="F1777">
        <v>639.95299999999997</v>
      </c>
      <c r="G1777">
        <v>0.26127</v>
      </c>
      <c r="H1777">
        <v>0.70652700000000002</v>
      </c>
      <c r="I1777">
        <v>0</v>
      </c>
    </row>
    <row r="1778" spans="1:25" x14ac:dyDescent="0.25">
      <c r="A1778" t="s">
        <v>164</v>
      </c>
      <c r="B1778">
        <v>5209.8900000000003</v>
      </c>
      <c r="C1778">
        <v>5192.79</v>
      </c>
      <c r="D1778">
        <v>5156.67</v>
      </c>
      <c r="E1778">
        <v>5106.88</v>
      </c>
      <c r="F1778">
        <v>640.50800000000004</v>
      </c>
      <c r="G1778">
        <v>0.26236300000000001</v>
      </c>
      <c r="H1778">
        <v>0.71803099999999997</v>
      </c>
      <c r="I1778">
        <v>0</v>
      </c>
    </row>
    <row r="1779" spans="1:25" x14ac:dyDescent="0.25">
      <c r="A1779" t="s">
        <v>164</v>
      </c>
      <c r="B1779">
        <v>5224.8500000000004</v>
      </c>
      <c r="C1779">
        <v>5207.54</v>
      </c>
      <c r="D1779">
        <v>5171.37</v>
      </c>
      <c r="E1779">
        <v>5121.58</v>
      </c>
      <c r="F1779">
        <v>640.6</v>
      </c>
      <c r="G1779">
        <v>0.28312100000000001</v>
      </c>
      <c r="H1779">
        <v>0.72776399999999997</v>
      </c>
      <c r="I1779">
        <v>0</v>
      </c>
    </row>
    <row r="1780" spans="1:25" x14ac:dyDescent="0.25">
      <c r="A1780" t="s">
        <v>164</v>
      </c>
      <c r="B1780">
        <v>5201</v>
      </c>
      <c r="C1780">
        <v>5183.8500000000004</v>
      </c>
      <c r="D1780">
        <v>5147.57</v>
      </c>
      <c r="E1780">
        <v>5097.8</v>
      </c>
      <c r="F1780">
        <v>640.35900000000004</v>
      </c>
      <c r="G1780">
        <v>0.28309099999999998</v>
      </c>
      <c r="H1780">
        <v>0.70653100000000002</v>
      </c>
      <c r="I1780">
        <v>0</v>
      </c>
    </row>
    <row r="1781" spans="1:25" x14ac:dyDescent="0.25">
      <c r="A1781" t="s">
        <v>164</v>
      </c>
      <c r="B1781">
        <v>5221.3</v>
      </c>
      <c r="C1781">
        <v>5204.3500000000004</v>
      </c>
      <c r="D1781">
        <v>5168.2</v>
      </c>
      <c r="E1781">
        <v>5118.41</v>
      </c>
      <c r="F1781">
        <v>640.27599999999995</v>
      </c>
      <c r="G1781">
        <v>0.28338200000000002</v>
      </c>
      <c r="H1781">
        <v>0.72789499999999996</v>
      </c>
      <c r="I1781">
        <v>0</v>
      </c>
    </row>
    <row r="1782" spans="1:25" x14ac:dyDescent="0.25">
      <c r="A1782" t="s">
        <v>164</v>
      </c>
      <c r="B1782">
        <v>5259.55</v>
      </c>
      <c r="C1782">
        <v>5242.49</v>
      </c>
      <c r="D1782">
        <v>5206.2700000000004</v>
      </c>
      <c r="E1782">
        <v>5156.5</v>
      </c>
      <c r="F1782">
        <v>640.50400000000002</v>
      </c>
      <c r="G1782">
        <v>0.26597399999999999</v>
      </c>
      <c r="H1782">
        <v>0.72779300000000002</v>
      </c>
      <c r="I1782">
        <v>0</v>
      </c>
    </row>
    <row r="1783" spans="1:25" x14ac:dyDescent="0.25">
      <c r="A1783" t="s">
        <v>164</v>
      </c>
      <c r="B1783">
        <v>5274.11</v>
      </c>
      <c r="C1783">
        <v>5256.58</v>
      </c>
      <c r="D1783">
        <v>5220.3999999999996</v>
      </c>
      <c r="E1783">
        <v>5170.59</v>
      </c>
      <c r="F1783">
        <v>640.92499999999995</v>
      </c>
      <c r="G1783">
        <v>0.283165</v>
      </c>
      <c r="H1783">
        <v>0.71608799999999995</v>
      </c>
      <c r="I1783">
        <v>0</v>
      </c>
    </row>
    <row r="1784" spans="1:25" x14ac:dyDescent="0.25">
      <c r="A1784" t="s">
        <v>164</v>
      </c>
      <c r="B1784">
        <v>5269.34</v>
      </c>
      <c r="C1784">
        <v>5251.87</v>
      </c>
      <c r="D1784">
        <v>5215.59</v>
      </c>
      <c r="E1784">
        <v>5165.79</v>
      </c>
      <c r="F1784">
        <v>640.38699999999994</v>
      </c>
      <c r="G1784">
        <v>0.28319</v>
      </c>
      <c r="H1784">
        <v>0.72764099999999998</v>
      </c>
      <c r="I1784">
        <v>0</v>
      </c>
    </row>
    <row r="1785" spans="1:25" x14ac:dyDescent="0.25">
      <c r="A1785" t="s">
        <v>164</v>
      </c>
      <c r="B1785">
        <v>5244.09</v>
      </c>
      <c r="C1785">
        <v>5226.67</v>
      </c>
      <c r="D1785">
        <v>5190.41</v>
      </c>
      <c r="E1785">
        <v>5140.6400000000003</v>
      </c>
      <c r="F1785">
        <v>640.39800000000002</v>
      </c>
      <c r="G1785">
        <v>0.283086</v>
      </c>
      <c r="H1785">
        <v>0.72152400000000005</v>
      </c>
      <c r="I1785">
        <v>0</v>
      </c>
    </row>
    <row r="1786" spans="1:25" x14ac:dyDescent="0.25">
      <c r="A1786" t="s">
        <v>164</v>
      </c>
      <c r="B1786">
        <v>5273.24</v>
      </c>
      <c r="C1786">
        <v>5256.17</v>
      </c>
      <c r="D1786">
        <v>5219.91</v>
      </c>
      <c r="E1786">
        <v>5170.1099999999997</v>
      </c>
      <c r="F1786">
        <v>640.077</v>
      </c>
      <c r="G1786">
        <v>0.283078</v>
      </c>
      <c r="H1786">
        <v>0.72711999999999999</v>
      </c>
      <c r="I1786">
        <v>0</v>
      </c>
    </row>
    <row r="1787" spans="1:25" x14ac:dyDescent="0.25">
      <c r="A1787" t="s">
        <v>164</v>
      </c>
      <c r="B1787">
        <v>5197.01</v>
      </c>
      <c r="C1787">
        <v>5179.32</v>
      </c>
      <c r="D1787">
        <v>5143.07</v>
      </c>
      <c r="E1787">
        <v>5093.29</v>
      </c>
      <c r="F1787">
        <v>640.34400000000005</v>
      </c>
      <c r="G1787">
        <v>0.26182899999999998</v>
      </c>
      <c r="H1787">
        <v>0.72759200000000002</v>
      </c>
      <c r="I1787">
        <v>0</v>
      </c>
    </row>
    <row r="1788" spans="1:25" x14ac:dyDescent="0.25">
      <c r="A1788" t="s">
        <v>164</v>
      </c>
      <c r="B1788">
        <v>5264.12</v>
      </c>
      <c r="C1788">
        <v>5247.06</v>
      </c>
      <c r="D1788">
        <v>5210.72</v>
      </c>
      <c r="E1788">
        <v>5160.93</v>
      </c>
      <c r="F1788">
        <v>640.803</v>
      </c>
      <c r="G1788">
        <v>0.271314</v>
      </c>
      <c r="H1788">
        <v>0.72769600000000001</v>
      </c>
      <c r="I1788">
        <v>0</v>
      </c>
    </row>
    <row r="1789" spans="1:25" x14ac:dyDescent="0.25">
      <c r="A1789" t="s">
        <v>164</v>
      </c>
      <c r="B1789">
        <v>5197.29</v>
      </c>
      <c r="C1789">
        <v>5180.18</v>
      </c>
      <c r="D1789">
        <v>5144.13</v>
      </c>
      <c r="E1789">
        <v>5094.33</v>
      </c>
      <c r="F1789">
        <v>640.25400000000002</v>
      </c>
      <c r="G1789">
        <v>0.28311399999999998</v>
      </c>
      <c r="H1789">
        <v>0.72785</v>
      </c>
      <c r="I1789">
        <v>0</v>
      </c>
    </row>
    <row r="1790" spans="1:25" x14ac:dyDescent="0.25">
      <c r="A1790" t="s">
        <v>164</v>
      </c>
      <c r="B1790">
        <v>5203.59</v>
      </c>
      <c r="C1790">
        <v>5186.51</v>
      </c>
      <c r="D1790">
        <v>5150.38</v>
      </c>
      <c r="E1790">
        <v>5100.6099999999997</v>
      </c>
      <c r="F1790">
        <v>640.23</v>
      </c>
      <c r="G1790">
        <v>0.28335900000000003</v>
      </c>
      <c r="H1790">
        <v>0.72624599999999995</v>
      </c>
      <c r="I1790">
        <v>0</v>
      </c>
    </row>
    <row r="1791" spans="1:25" x14ac:dyDescent="0.25">
      <c r="A1791" t="s">
        <v>164</v>
      </c>
      <c r="B1791">
        <v>5206.29</v>
      </c>
      <c r="C1791">
        <v>5189.21</v>
      </c>
      <c r="D1791">
        <v>5153.0200000000004</v>
      </c>
      <c r="E1791">
        <v>5103.2299999999996</v>
      </c>
      <c r="F1791">
        <v>640.67200000000003</v>
      </c>
      <c r="G1791">
        <v>0.283078</v>
      </c>
      <c r="H1791">
        <v>0.71680600000000005</v>
      </c>
      <c r="I1791">
        <v>0</v>
      </c>
      <c r="R1791" t="s">
        <v>69</v>
      </c>
      <c r="U1791" t="s">
        <v>68</v>
      </c>
      <c r="X1791" t="s">
        <v>66</v>
      </c>
    </row>
    <row r="1792" spans="1:25" x14ac:dyDescent="0.25">
      <c r="A1792" t="s">
        <v>164</v>
      </c>
      <c r="B1792">
        <v>5195.92</v>
      </c>
      <c r="C1792">
        <v>5178.78</v>
      </c>
      <c r="D1792">
        <v>5142.53</v>
      </c>
      <c r="E1792">
        <v>5092.74</v>
      </c>
      <c r="F1792">
        <v>640.23800000000006</v>
      </c>
      <c r="G1792">
        <v>0.28311700000000001</v>
      </c>
      <c r="H1792">
        <v>0.72776200000000002</v>
      </c>
      <c r="I1792">
        <v>0</v>
      </c>
      <c r="R1792">
        <f>AVERAGE(B1743:B1792)</f>
        <v>5236.6111999999994</v>
      </c>
      <c r="S1792">
        <f>AVERAGE(C1743:C1792)</f>
        <v>5219.4657999999999</v>
      </c>
      <c r="U1792">
        <f>_xlfn.VAR.P(B1743:B1792)</f>
        <v>1163.9370185599953</v>
      </c>
      <c r="V1792">
        <f>_xlfn.VAR.P(C1743:C1792)</f>
        <v>1162.0089323600062</v>
      </c>
      <c r="X1792">
        <f>1.96*SQRT(U1792)/50</f>
        <v>1.3373676309078335</v>
      </c>
      <c r="Y1792">
        <f>1.96*SQRT(V1792)/50</f>
        <v>1.3362594829679151</v>
      </c>
    </row>
    <row r="1793" spans="1:9" x14ac:dyDescent="0.25">
      <c r="A1793" t="s">
        <v>165</v>
      </c>
      <c r="B1793">
        <v>261839.02477700001</v>
      </c>
      <c r="C1793" t="s">
        <v>36</v>
      </c>
    </row>
    <row r="1794" spans="1:9" x14ac:dyDescent="0.25">
      <c r="A1794" t="s">
        <v>166</v>
      </c>
      <c r="B1794">
        <v>9384.57</v>
      </c>
      <c r="C1794">
        <v>9366.7900000000009</v>
      </c>
      <c r="D1794">
        <v>9088.6299999999992</v>
      </c>
      <c r="E1794">
        <v>9016.42</v>
      </c>
      <c r="F1794">
        <v>3822.91</v>
      </c>
      <c r="G1794">
        <v>0.28307900000000003</v>
      </c>
      <c r="H1794">
        <v>0.72155400000000003</v>
      </c>
      <c r="I1794">
        <v>12</v>
      </c>
    </row>
    <row r="1795" spans="1:9" x14ac:dyDescent="0.25">
      <c r="A1795" t="s">
        <v>166</v>
      </c>
      <c r="B1795">
        <v>9303.1</v>
      </c>
      <c r="C1795">
        <v>9285.69</v>
      </c>
      <c r="D1795">
        <v>9005.7000000000007</v>
      </c>
      <c r="E1795">
        <v>8933.41</v>
      </c>
      <c r="F1795">
        <v>3820.35</v>
      </c>
      <c r="G1795">
        <v>0.28348499999999999</v>
      </c>
      <c r="H1795">
        <v>0.70652700000000002</v>
      </c>
      <c r="I1795">
        <v>11</v>
      </c>
    </row>
    <row r="1796" spans="1:9" x14ac:dyDescent="0.25">
      <c r="A1796" t="s">
        <v>166</v>
      </c>
      <c r="B1796">
        <v>9381.57</v>
      </c>
      <c r="C1796">
        <v>9363.99</v>
      </c>
      <c r="D1796">
        <v>9087.36</v>
      </c>
      <c r="E1796">
        <v>9015.15</v>
      </c>
      <c r="F1796">
        <v>3818.68</v>
      </c>
      <c r="G1796">
        <v>0.282059</v>
      </c>
      <c r="H1796">
        <v>0.72504599999999997</v>
      </c>
      <c r="I1796">
        <v>14</v>
      </c>
    </row>
    <row r="1797" spans="1:9" x14ac:dyDescent="0.25">
      <c r="A1797" t="s">
        <v>166</v>
      </c>
      <c r="B1797">
        <v>9396.57</v>
      </c>
      <c r="C1797">
        <v>9379.2199999999993</v>
      </c>
      <c r="D1797">
        <v>9101.56</v>
      </c>
      <c r="E1797">
        <v>9029.41</v>
      </c>
      <c r="F1797">
        <v>3819.77</v>
      </c>
      <c r="G1797">
        <v>0.27032</v>
      </c>
      <c r="H1797">
        <v>0.72391499999999998</v>
      </c>
      <c r="I1797">
        <v>18</v>
      </c>
    </row>
    <row r="1798" spans="1:9" x14ac:dyDescent="0.25">
      <c r="A1798" t="s">
        <v>166</v>
      </c>
      <c r="B1798">
        <v>9382.81</v>
      </c>
      <c r="C1798">
        <v>9365.2900000000009</v>
      </c>
      <c r="D1798">
        <v>9063.48</v>
      </c>
      <c r="E1798">
        <v>8991.1200000000008</v>
      </c>
      <c r="F1798">
        <v>3819.84</v>
      </c>
      <c r="G1798">
        <v>0.26055499999999998</v>
      </c>
      <c r="H1798">
        <v>0.72777499999999995</v>
      </c>
      <c r="I1798">
        <v>9</v>
      </c>
    </row>
    <row r="1799" spans="1:9" x14ac:dyDescent="0.25">
      <c r="A1799" t="s">
        <v>166</v>
      </c>
      <c r="B1799">
        <v>9386.6299999999992</v>
      </c>
      <c r="C1799">
        <v>9369.1</v>
      </c>
      <c r="D1799">
        <v>9071.51</v>
      </c>
      <c r="E1799">
        <v>8999.16</v>
      </c>
      <c r="F1799">
        <v>3820.54</v>
      </c>
      <c r="G1799">
        <v>0.28308299999999997</v>
      </c>
      <c r="H1799">
        <v>0.72564399999999996</v>
      </c>
      <c r="I1799">
        <v>8</v>
      </c>
    </row>
    <row r="1800" spans="1:9" x14ac:dyDescent="0.25">
      <c r="A1800" t="s">
        <v>166</v>
      </c>
      <c r="B1800">
        <v>9379.7000000000007</v>
      </c>
      <c r="C1800">
        <v>9362.49</v>
      </c>
      <c r="D1800">
        <v>9071.6200000000008</v>
      </c>
      <c r="E1800">
        <v>8999.68</v>
      </c>
      <c r="F1800">
        <v>3819.81</v>
      </c>
      <c r="G1800">
        <v>0.283078</v>
      </c>
      <c r="H1800">
        <v>0.72238199999999997</v>
      </c>
      <c r="I1800">
        <v>16</v>
      </c>
    </row>
    <row r="1801" spans="1:9" x14ac:dyDescent="0.25">
      <c r="A1801" t="s">
        <v>166</v>
      </c>
      <c r="B1801">
        <v>9352.0499999999993</v>
      </c>
      <c r="C1801">
        <v>9334.57</v>
      </c>
      <c r="D1801">
        <v>9044.86</v>
      </c>
      <c r="E1801">
        <v>8972.56</v>
      </c>
      <c r="F1801">
        <v>3824.42</v>
      </c>
      <c r="G1801">
        <v>0.283161</v>
      </c>
      <c r="H1801">
        <v>0.715086</v>
      </c>
      <c r="I1801">
        <v>18</v>
      </c>
    </row>
    <row r="1802" spans="1:9" x14ac:dyDescent="0.25">
      <c r="A1802" t="s">
        <v>166</v>
      </c>
      <c r="B1802">
        <v>9336.9699999999993</v>
      </c>
      <c r="C1802">
        <v>9319.42</v>
      </c>
      <c r="D1802">
        <v>9036.83</v>
      </c>
      <c r="E1802">
        <v>8964.4500000000007</v>
      </c>
      <c r="F1802">
        <v>3820.95</v>
      </c>
      <c r="G1802">
        <v>0.28375400000000001</v>
      </c>
      <c r="H1802">
        <v>0.726661</v>
      </c>
      <c r="I1802">
        <v>11</v>
      </c>
    </row>
    <row r="1803" spans="1:9" x14ac:dyDescent="0.25">
      <c r="A1803" t="s">
        <v>166</v>
      </c>
      <c r="B1803">
        <v>9395.8700000000008</v>
      </c>
      <c r="C1803">
        <v>9378.4</v>
      </c>
      <c r="D1803">
        <v>9098.84</v>
      </c>
      <c r="E1803">
        <v>9026.56</v>
      </c>
      <c r="F1803">
        <v>3820.89</v>
      </c>
      <c r="G1803">
        <v>0.26702799999999999</v>
      </c>
      <c r="H1803">
        <v>0.72784300000000002</v>
      </c>
      <c r="I1803">
        <v>20</v>
      </c>
    </row>
    <row r="1804" spans="1:9" x14ac:dyDescent="0.25">
      <c r="A1804" t="s">
        <v>166</v>
      </c>
      <c r="B1804">
        <v>9329.1200000000008</v>
      </c>
      <c r="C1804">
        <v>9311.5300000000007</v>
      </c>
      <c r="D1804">
        <v>9032.08</v>
      </c>
      <c r="E1804">
        <v>8959.81</v>
      </c>
      <c r="F1804">
        <v>3819.91</v>
      </c>
      <c r="G1804">
        <v>0.26315699999999997</v>
      </c>
      <c r="H1804">
        <v>0.72717399999999999</v>
      </c>
      <c r="I1804">
        <v>10</v>
      </c>
    </row>
    <row r="1805" spans="1:9" x14ac:dyDescent="0.25">
      <c r="A1805" t="s">
        <v>166</v>
      </c>
      <c r="B1805">
        <v>9366.24</v>
      </c>
      <c r="C1805">
        <v>9348.8799999999992</v>
      </c>
      <c r="D1805">
        <v>9065.06</v>
      </c>
      <c r="E1805">
        <v>8992.76</v>
      </c>
      <c r="F1805">
        <v>3819.85</v>
      </c>
      <c r="G1805">
        <v>0.283086</v>
      </c>
      <c r="H1805">
        <v>0.70653200000000005</v>
      </c>
      <c r="I1805">
        <v>15</v>
      </c>
    </row>
    <row r="1806" spans="1:9" x14ac:dyDescent="0.25">
      <c r="A1806" t="s">
        <v>166</v>
      </c>
      <c r="B1806">
        <v>9355.4599999999991</v>
      </c>
      <c r="C1806">
        <v>9338.02</v>
      </c>
      <c r="D1806">
        <v>9053.2000000000007</v>
      </c>
      <c r="E1806">
        <v>8981.1200000000008</v>
      </c>
      <c r="F1806">
        <v>3827.64</v>
      </c>
      <c r="G1806">
        <v>0.28308699999999998</v>
      </c>
      <c r="H1806">
        <v>0.70652400000000004</v>
      </c>
      <c r="I1806">
        <v>14</v>
      </c>
    </row>
    <row r="1807" spans="1:9" x14ac:dyDescent="0.25">
      <c r="A1807" t="s">
        <v>166</v>
      </c>
      <c r="B1807">
        <v>9353.9699999999993</v>
      </c>
      <c r="C1807">
        <v>9336.51</v>
      </c>
      <c r="D1807">
        <v>9046.59</v>
      </c>
      <c r="E1807">
        <v>8974.2099999999991</v>
      </c>
      <c r="F1807">
        <v>3819.85</v>
      </c>
      <c r="G1807">
        <v>0.28310600000000002</v>
      </c>
      <c r="H1807">
        <v>0.72788299999999995</v>
      </c>
      <c r="I1807">
        <v>5</v>
      </c>
    </row>
    <row r="1808" spans="1:9" x14ac:dyDescent="0.25">
      <c r="A1808" t="s">
        <v>166</v>
      </c>
      <c r="B1808">
        <v>9344.9699999999993</v>
      </c>
      <c r="C1808">
        <v>9327.51</v>
      </c>
      <c r="D1808">
        <v>9047.43</v>
      </c>
      <c r="E1808">
        <v>8975.1200000000008</v>
      </c>
      <c r="F1808">
        <v>3822.06</v>
      </c>
      <c r="G1808">
        <v>0.28448400000000001</v>
      </c>
      <c r="H1808">
        <v>0.70929600000000004</v>
      </c>
      <c r="I1808">
        <v>10</v>
      </c>
    </row>
    <row r="1809" spans="1:9" x14ac:dyDescent="0.25">
      <c r="A1809" t="s">
        <v>166</v>
      </c>
      <c r="B1809">
        <v>9384.06</v>
      </c>
      <c r="C1809">
        <v>9366.5300000000007</v>
      </c>
      <c r="D1809">
        <v>9070.7099999999991</v>
      </c>
      <c r="E1809">
        <v>8998.43</v>
      </c>
      <c r="F1809">
        <v>3820.09</v>
      </c>
      <c r="G1809">
        <v>0.28343499999999999</v>
      </c>
      <c r="H1809">
        <v>0.72782400000000003</v>
      </c>
      <c r="I1809">
        <v>8</v>
      </c>
    </row>
    <row r="1810" spans="1:9" x14ac:dyDescent="0.25">
      <c r="A1810" t="s">
        <v>166</v>
      </c>
      <c r="B1810">
        <v>9402.5300000000007</v>
      </c>
      <c r="C1810">
        <v>9384.94</v>
      </c>
      <c r="D1810">
        <v>9104.35</v>
      </c>
      <c r="E1810">
        <v>9032.19</v>
      </c>
      <c r="F1810">
        <v>3817.51</v>
      </c>
      <c r="G1810">
        <v>0.28308899999999998</v>
      </c>
      <c r="H1810">
        <v>0.71884400000000004</v>
      </c>
      <c r="I1810">
        <v>7</v>
      </c>
    </row>
    <row r="1811" spans="1:9" x14ac:dyDescent="0.25">
      <c r="A1811" t="s">
        <v>166</v>
      </c>
      <c r="B1811">
        <v>9344.7900000000009</v>
      </c>
      <c r="C1811">
        <v>9327.1200000000008</v>
      </c>
      <c r="D1811">
        <v>9036.14</v>
      </c>
      <c r="E1811">
        <v>8963.8799999999992</v>
      </c>
      <c r="F1811">
        <v>3820.91</v>
      </c>
      <c r="G1811">
        <v>0.28309200000000001</v>
      </c>
      <c r="H1811">
        <v>0.72733300000000001</v>
      </c>
      <c r="I1811">
        <v>10</v>
      </c>
    </row>
    <row r="1812" spans="1:9" x14ac:dyDescent="0.25">
      <c r="A1812" t="s">
        <v>166</v>
      </c>
      <c r="B1812">
        <v>9313.8799999999992</v>
      </c>
      <c r="C1812">
        <v>9296.4</v>
      </c>
      <c r="D1812">
        <v>9016.58</v>
      </c>
      <c r="E1812">
        <v>8944.39</v>
      </c>
      <c r="F1812">
        <v>3820.01</v>
      </c>
      <c r="G1812">
        <v>0.26129599999999997</v>
      </c>
      <c r="H1812">
        <v>0.72728000000000004</v>
      </c>
      <c r="I1812">
        <v>12</v>
      </c>
    </row>
    <row r="1813" spans="1:9" x14ac:dyDescent="0.25">
      <c r="A1813" t="s">
        <v>166</v>
      </c>
      <c r="B1813">
        <v>9389.2999999999993</v>
      </c>
      <c r="C1813">
        <v>9371.83</v>
      </c>
      <c r="D1813">
        <v>9072.18</v>
      </c>
      <c r="E1813">
        <v>8999.9500000000007</v>
      </c>
      <c r="F1813">
        <v>3825.54</v>
      </c>
      <c r="G1813">
        <v>0.28374100000000002</v>
      </c>
      <c r="H1813">
        <v>0.72474799999999995</v>
      </c>
      <c r="I1813">
        <v>11</v>
      </c>
    </row>
    <row r="1814" spans="1:9" x14ac:dyDescent="0.25">
      <c r="A1814" t="s">
        <v>166</v>
      </c>
      <c r="B1814">
        <v>9323.35</v>
      </c>
      <c r="C1814">
        <v>9305.7000000000007</v>
      </c>
      <c r="D1814">
        <v>9015.4500000000007</v>
      </c>
      <c r="E1814">
        <v>8943.16</v>
      </c>
      <c r="F1814">
        <v>3822.47</v>
      </c>
      <c r="G1814">
        <v>0.283078</v>
      </c>
      <c r="H1814">
        <v>0.72785699999999998</v>
      </c>
      <c r="I1814">
        <v>13</v>
      </c>
    </row>
    <row r="1815" spans="1:9" x14ac:dyDescent="0.25">
      <c r="A1815" t="s">
        <v>166</v>
      </c>
      <c r="B1815">
        <v>9362.57</v>
      </c>
      <c r="C1815">
        <v>9345.1</v>
      </c>
      <c r="D1815">
        <v>9053.7199999999993</v>
      </c>
      <c r="E1815">
        <v>8981.68</v>
      </c>
      <c r="F1815">
        <v>3826.05</v>
      </c>
      <c r="G1815">
        <v>0.28317399999999998</v>
      </c>
      <c r="H1815">
        <v>0.72770199999999996</v>
      </c>
      <c r="I1815">
        <v>13</v>
      </c>
    </row>
    <row r="1816" spans="1:9" x14ac:dyDescent="0.25">
      <c r="A1816" t="s">
        <v>166</v>
      </c>
      <c r="B1816">
        <v>9390.2199999999993</v>
      </c>
      <c r="C1816">
        <v>9372.56</v>
      </c>
      <c r="D1816">
        <v>9077.69</v>
      </c>
      <c r="E1816">
        <v>9005.36</v>
      </c>
      <c r="F1816">
        <v>3820.12</v>
      </c>
      <c r="G1816">
        <v>0.26846199999999998</v>
      </c>
      <c r="H1816">
        <v>0.72788200000000003</v>
      </c>
      <c r="I1816">
        <v>8</v>
      </c>
    </row>
    <row r="1817" spans="1:9" x14ac:dyDescent="0.25">
      <c r="A1817" t="s">
        <v>166</v>
      </c>
      <c r="B1817">
        <v>9380.93</v>
      </c>
      <c r="C1817">
        <v>9363.43</v>
      </c>
      <c r="D1817">
        <v>9064.77</v>
      </c>
      <c r="E1817">
        <v>8992.51</v>
      </c>
      <c r="F1817">
        <v>3823.64</v>
      </c>
      <c r="G1817">
        <v>0.28308100000000003</v>
      </c>
      <c r="H1817">
        <v>0.72741999999999996</v>
      </c>
      <c r="I1817">
        <v>6</v>
      </c>
    </row>
    <row r="1818" spans="1:9" x14ac:dyDescent="0.25">
      <c r="A1818" t="s">
        <v>166</v>
      </c>
      <c r="B1818">
        <v>9325.7199999999993</v>
      </c>
      <c r="C1818">
        <v>9308.2800000000007</v>
      </c>
      <c r="D1818">
        <v>9023.16</v>
      </c>
      <c r="E1818">
        <v>8950.84</v>
      </c>
      <c r="F1818">
        <v>3820.88</v>
      </c>
      <c r="G1818">
        <v>0.28340500000000002</v>
      </c>
      <c r="H1818">
        <v>0.71787800000000002</v>
      </c>
      <c r="I1818">
        <v>14</v>
      </c>
    </row>
    <row r="1819" spans="1:9" x14ac:dyDescent="0.25">
      <c r="A1819" t="s">
        <v>166</v>
      </c>
      <c r="B1819">
        <v>9336.2800000000007</v>
      </c>
      <c r="C1819">
        <v>9318.61</v>
      </c>
      <c r="D1819">
        <v>9016.93</v>
      </c>
      <c r="E1819">
        <v>8944.9</v>
      </c>
      <c r="F1819">
        <v>3824.23</v>
      </c>
      <c r="G1819">
        <v>0.28313899999999997</v>
      </c>
      <c r="H1819">
        <v>0.72565599999999997</v>
      </c>
      <c r="I1819">
        <v>12</v>
      </c>
    </row>
    <row r="1820" spans="1:9" x14ac:dyDescent="0.25">
      <c r="A1820" t="s">
        <v>166</v>
      </c>
      <c r="B1820">
        <v>9376.56</v>
      </c>
      <c r="C1820">
        <v>9359.17</v>
      </c>
      <c r="D1820">
        <v>9057.9699999999993</v>
      </c>
      <c r="E1820">
        <v>8985.6</v>
      </c>
      <c r="F1820">
        <v>3823.73</v>
      </c>
      <c r="G1820">
        <v>0.28308699999999998</v>
      </c>
      <c r="H1820">
        <v>0.72714299999999998</v>
      </c>
      <c r="I1820">
        <v>7</v>
      </c>
    </row>
    <row r="1821" spans="1:9" x14ac:dyDescent="0.25">
      <c r="A1821" t="s">
        <v>166</v>
      </c>
      <c r="B1821">
        <v>9346.77</v>
      </c>
      <c r="C1821">
        <v>9329.2199999999993</v>
      </c>
      <c r="D1821">
        <v>9028.91</v>
      </c>
      <c r="E1821">
        <v>8956.66</v>
      </c>
      <c r="F1821">
        <v>3822.87</v>
      </c>
      <c r="G1821">
        <v>0.28307900000000003</v>
      </c>
      <c r="H1821">
        <v>0.72635700000000003</v>
      </c>
      <c r="I1821">
        <v>14</v>
      </c>
    </row>
    <row r="1822" spans="1:9" x14ac:dyDescent="0.25">
      <c r="A1822" t="s">
        <v>166</v>
      </c>
      <c r="B1822">
        <v>9356.33</v>
      </c>
      <c r="C1822">
        <v>9338.7800000000007</v>
      </c>
      <c r="D1822">
        <v>9043.58</v>
      </c>
      <c r="E1822">
        <v>8971.58</v>
      </c>
      <c r="F1822">
        <v>3820.33</v>
      </c>
      <c r="G1822">
        <v>0.28317500000000001</v>
      </c>
      <c r="H1822">
        <v>0.70685600000000004</v>
      </c>
      <c r="I1822">
        <v>10</v>
      </c>
    </row>
    <row r="1823" spans="1:9" x14ac:dyDescent="0.25">
      <c r="A1823" t="s">
        <v>166</v>
      </c>
      <c r="B1823">
        <v>9310.85</v>
      </c>
      <c r="C1823">
        <v>9293.52</v>
      </c>
      <c r="D1823">
        <v>9014.23</v>
      </c>
      <c r="E1823">
        <v>8941.9699999999993</v>
      </c>
      <c r="F1823">
        <v>3820.8</v>
      </c>
      <c r="G1823">
        <v>0.283105</v>
      </c>
      <c r="H1823">
        <v>0.72783100000000001</v>
      </c>
      <c r="I1823">
        <v>6</v>
      </c>
    </row>
    <row r="1824" spans="1:9" x14ac:dyDescent="0.25">
      <c r="A1824" t="s">
        <v>166</v>
      </c>
      <c r="B1824">
        <v>9330.9</v>
      </c>
      <c r="C1824">
        <v>9312.25</v>
      </c>
      <c r="D1824">
        <v>9027.7199999999993</v>
      </c>
      <c r="E1824">
        <v>8955.5300000000007</v>
      </c>
      <c r="F1824">
        <v>3818.57</v>
      </c>
      <c r="G1824">
        <v>0.28312199999999998</v>
      </c>
      <c r="H1824">
        <v>0.72721400000000003</v>
      </c>
      <c r="I1824">
        <v>8</v>
      </c>
    </row>
    <row r="1825" spans="1:9" x14ac:dyDescent="0.25">
      <c r="A1825" t="s">
        <v>166</v>
      </c>
      <c r="B1825">
        <v>9421.24</v>
      </c>
      <c r="C1825">
        <v>9403.76</v>
      </c>
      <c r="D1825">
        <v>9100.66</v>
      </c>
      <c r="E1825">
        <v>9028.3700000000008</v>
      </c>
      <c r="F1825">
        <v>3819.09</v>
      </c>
      <c r="G1825">
        <v>0.28395199999999998</v>
      </c>
      <c r="H1825">
        <v>0.72781200000000001</v>
      </c>
      <c r="I1825">
        <v>17</v>
      </c>
    </row>
    <row r="1826" spans="1:9" x14ac:dyDescent="0.25">
      <c r="A1826" t="s">
        <v>166</v>
      </c>
      <c r="B1826">
        <v>9374.51</v>
      </c>
      <c r="C1826">
        <v>9356.6299999999992</v>
      </c>
      <c r="D1826">
        <v>9054.86</v>
      </c>
      <c r="E1826">
        <v>8982.49</v>
      </c>
      <c r="F1826">
        <v>3821.54</v>
      </c>
      <c r="G1826">
        <v>0.28314699999999998</v>
      </c>
      <c r="H1826">
        <v>0.70653200000000005</v>
      </c>
      <c r="I1826">
        <v>10</v>
      </c>
    </row>
    <row r="1827" spans="1:9" x14ac:dyDescent="0.25">
      <c r="A1827" t="s">
        <v>166</v>
      </c>
      <c r="B1827">
        <v>9376.67</v>
      </c>
      <c r="C1827">
        <v>9359.15</v>
      </c>
      <c r="D1827">
        <v>9067.64</v>
      </c>
      <c r="E1827">
        <v>8995.34</v>
      </c>
      <c r="F1827">
        <v>3820.08</v>
      </c>
      <c r="G1827">
        <v>0.283078</v>
      </c>
      <c r="H1827">
        <v>0.70653200000000005</v>
      </c>
      <c r="I1827">
        <v>8</v>
      </c>
    </row>
    <row r="1828" spans="1:9" x14ac:dyDescent="0.25">
      <c r="A1828" t="s">
        <v>166</v>
      </c>
      <c r="B1828">
        <v>9336.26</v>
      </c>
      <c r="C1828">
        <v>9318.76</v>
      </c>
      <c r="D1828">
        <v>9038.6200000000008</v>
      </c>
      <c r="E1828">
        <v>8966.27</v>
      </c>
      <c r="F1828">
        <v>3818.45</v>
      </c>
      <c r="G1828">
        <v>0.28312399999999999</v>
      </c>
      <c r="H1828">
        <v>0.72385699999999997</v>
      </c>
      <c r="I1828">
        <v>14</v>
      </c>
    </row>
    <row r="1829" spans="1:9" x14ac:dyDescent="0.25">
      <c r="A1829" t="s">
        <v>166</v>
      </c>
      <c r="B1829">
        <v>9372.16</v>
      </c>
      <c r="C1829">
        <v>9354.64</v>
      </c>
      <c r="D1829">
        <v>9070.31</v>
      </c>
      <c r="E1829">
        <v>8998.06</v>
      </c>
      <c r="F1829">
        <v>3817.54</v>
      </c>
      <c r="G1829">
        <v>0.28309000000000001</v>
      </c>
      <c r="H1829">
        <v>0.71797900000000003</v>
      </c>
      <c r="I1829">
        <v>12</v>
      </c>
    </row>
    <row r="1830" spans="1:9" x14ac:dyDescent="0.25">
      <c r="A1830" t="s">
        <v>166</v>
      </c>
      <c r="B1830">
        <v>9424.4500000000007</v>
      </c>
      <c r="C1830">
        <v>9406.9599999999991</v>
      </c>
      <c r="D1830">
        <v>9105.85</v>
      </c>
      <c r="E1830">
        <v>9033.68</v>
      </c>
      <c r="F1830">
        <v>3819.19</v>
      </c>
      <c r="G1830">
        <v>0.28308899999999998</v>
      </c>
      <c r="H1830">
        <v>0.72587199999999996</v>
      </c>
      <c r="I1830">
        <v>13</v>
      </c>
    </row>
    <row r="1831" spans="1:9" x14ac:dyDescent="0.25">
      <c r="A1831" t="s">
        <v>166</v>
      </c>
      <c r="B1831">
        <v>9366.4699999999993</v>
      </c>
      <c r="C1831">
        <v>9348.9500000000007</v>
      </c>
      <c r="D1831">
        <v>9048.01</v>
      </c>
      <c r="E1831">
        <v>8975.77</v>
      </c>
      <c r="F1831">
        <v>3819.57</v>
      </c>
      <c r="G1831">
        <v>0.28375699999999998</v>
      </c>
      <c r="H1831">
        <v>0.70652999999999999</v>
      </c>
      <c r="I1831">
        <v>12</v>
      </c>
    </row>
    <row r="1832" spans="1:9" x14ac:dyDescent="0.25">
      <c r="A1832" t="s">
        <v>166</v>
      </c>
      <c r="B1832">
        <v>9328.66</v>
      </c>
      <c r="C1832">
        <v>9311.2800000000007</v>
      </c>
      <c r="D1832">
        <v>9030.1200000000008</v>
      </c>
      <c r="E1832">
        <v>8957.85</v>
      </c>
      <c r="F1832">
        <v>3819.29</v>
      </c>
      <c r="G1832">
        <v>0.28331800000000001</v>
      </c>
      <c r="H1832">
        <v>0.72738800000000003</v>
      </c>
      <c r="I1832">
        <v>10</v>
      </c>
    </row>
    <row r="1833" spans="1:9" x14ac:dyDescent="0.25">
      <c r="A1833" t="s">
        <v>166</v>
      </c>
      <c r="B1833">
        <v>9359.09</v>
      </c>
      <c r="C1833">
        <v>9340.91</v>
      </c>
      <c r="D1833">
        <v>9051.25</v>
      </c>
      <c r="E1833">
        <v>8978.93</v>
      </c>
      <c r="F1833">
        <v>3819.5</v>
      </c>
      <c r="G1833">
        <v>0.273395</v>
      </c>
      <c r="H1833">
        <v>0.72458400000000001</v>
      </c>
      <c r="I1833">
        <v>15</v>
      </c>
    </row>
    <row r="1834" spans="1:9" x14ac:dyDescent="0.25">
      <c r="A1834" t="s">
        <v>166</v>
      </c>
      <c r="B1834">
        <v>9372.15</v>
      </c>
      <c r="C1834">
        <v>9353.2900000000009</v>
      </c>
      <c r="D1834">
        <v>9052.65</v>
      </c>
      <c r="E1834">
        <v>8980.33</v>
      </c>
      <c r="F1834">
        <v>3821.32</v>
      </c>
      <c r="G1834">
        <v>0.28311900000000001</v>
      </c>
      <c r="H1834">
        <v>0.70947400000000005</v>
      </c>
      <c r="I1834">
        <v>13</v>
      </c>
    </row>
    <row r="1835" spans="1:9" x14ac:dyDescent="0.25">
      <c r="A1835" t="s">
        <v>166</v>
      </c>
      <c r="B1835">
        <v>9423.2800000000007</v>
      </c>
      <c r="C1835">
        <v>9405.83</v>
      </c>
      <c r="D1835">
        <v>9100.84</v>
      </c>
      <c r="E1835">
        <v>9028.52</v>
      </c>
      <c r="F1835">
        <v>3820.29</v>
      </c>
      <c r="G1835">
        <v>0.28381800000000001</v>
      </c>
      <c r="H1835">
        <v>0.72786099999999998</v>
      </c>
      <c r="I1835">
        <v>13</v>
      </c>
    </row>
    <row r="1836" spans="1:9" x14ac:dyDescent="0.25">
      <c r="A1836" t="s">
        <v>166</v>
      </c>
      <c r="B1836">
        <v>9383.6</v>
      </c>
      <c r="C1836">
        <v>9365.9699999999993</v>
      </c>
      <c r="D1836">
        <v>9061.8799999999992</v>
      </c>
      <c r="E1836">
        <v>8989.89</v>
      </c>
      <c r="F1836">
        <v>3822.04</v>
      </c>
      <c r="G1836">
        <v>0.28312100000000001</v>
      </c>
      <c r="H1836">
        <v>0.72502299999999997</v>
      </c>
      <c r="I1836">
        <v>12</v>
      </c>
    </row>
    <row r="1837" spans="1:9" x14ac:dyDescent="0.25">
      <c r="A1837" t="s">
        <v>166</v>
      </c>
      <c r="B1837">
        <v>9371.4599999999991</v>
      </c>
      <c r="C1837">
        <v>9351.81</v>
      </c>
      <c r="D1837">
        <v>9052.7099999999991</v>
      </c>
      <c r="E1837">
        <v>8980.73</v>
      </c>
      <c r="F1837">
        <v>3819.16</v>
      </c>
      <c r="G1837">
        <v>0.28312799999999999</v>
      </c>
      <c r="H1837">
        <v>0.720661</v>
      </c>
      <c r="I1837">
        <v>10</v>
      </c>
    </row>
    <row r="1838" spans="1:9" x14ac:dyDescent="0.25">
      <c r="A1838" t="s">
        <v>166</v>
      </c>
      <c r="B1838">
        <v>9391.5300000000007</v>
      </c>
      <c r="C1838">
        <v>9374.0300000000007</v>
      </c>
      <c r="D1838">
        <v>9071.94</v>
      </c>
      <c r="E1838">
        <v>8999.64</v>
      </c>
      <c r="F1838">
        <v>3821.65</v>
      </c>
      <c r="G1838">
        <v>0.283078</v>
      </c>
      <c r="H1838">
        <v>0.72553199999999995</v>
      </c>
      <c r="I1838">
        <v>12</v>
      </c>
    </row>
    <row r="1839" spans="1:9" x14ac:dyDescent="0.25">
      <c r="A1839" t="s">
        <v>166</v>
      </c>
      <c r="B1839">
        <v>9366.33</v>
      </c>
      <c r="C1839">
        <v>9348.69</v>
      </c>
      <c r="D1839">
        <v>9054.41</v>
      </c>
      <c r="E1839">
        <v>8982.16</v>
      </c>
      <c r="F1839">
        <v>3819.34</v>
      </c>
      <c r="G1839">
        <v>0.28348200000000001</v>
      </c>
      <c r="H1839">
        <v>0.72789899999999996</v>
      </c>
      <c r="I1839">
        <v>11</v>
      </c>
    </row>
    <row r="1840" spans="1:9" x14ac:dyDescent="0.25">
      <c r="A1840" t="s">
        <v>166</v>
      </c>
      <c r="B1840">
        <v>9391.16</v>
      </c>
      <c r="C1840">
        <v>9373.6200000000008</v>
      </c>
      <c r="D1840">
        <v>9069.23</v>
      </c>
      <c r="E1840">
        <v>8996.9599999999991</v>
      </c>
      <c r="F1840">
        <v>3817.6</v>
      </c>
      <c r="G1840">
        <v>0.28322900000000001</v>
      </c>
      <c r="H1840">
        <v>0.70653200000000005</v>
      </c>
      <c r="I1840">
        <v>11</v>
      </c>
    </row>
    <row r="1841" spans="1:25" x14ac:dyDescent="0.25">
      <c r="A1841" t="s">
        <v>166</v>
      </c>
      <c r="B1841">
        <v>9360.61</v>
      </c>
      <c r="C1841">
        <v>9343.17</v>
      </c>
      <c r="D1841">
        <v>9038.2800000000007</v>
      </c>
      <c r="E1841">
        <v>8966.06</v>
      </c>
      <c r="F1841">
        <v>3819.9</v>
      </c>
      <c r="G1841">
        <v>0.28308100000000003</v>
      </c>
      <c r="H1841">
        <v>0.72789199999999998</v>
      </c>
      <c r="I1841">
        <v>19</v>
      </c>
    </row>
    <row r="1842" spans="1:25" x14ac:dyDescent="0.25">
      <c r="A1842" t="s">
        <v>166</v>
      </c>
      <c r="B1842">
        <v>9381.52</v>
      </c>
      <c r="C1842">
        <v>9363.92</v>
      </c>
      <c r="D1842">
        <v>9059.49</v>
      </c>
      <c r="E1842">
        <v>8987.14</v>
      </c>
      <c r="F1842">
        <v>3819.62</v>
      </c>
      <c r="G1842">
        <v>0.28313199999999999</v>
      </c>
      <c r="H1842">
        <v>0.71467800000000004</v>
      </c>
      <c r="I1842">
        <v>15</v>
      </c>
    </row>
    <row r="1843" spans="1:25" x14ac:dyDescent="0.25">
      <c r="A1843" t="s">
        <v>166</v>
      </c>
      <c r="B1843">
        <v>9410.8700000000008</v>
      </c>
      <c r="C1843">
        <v>9393.3799999999992</v>
      </c>
      <c r="D1843">
        <v>9096.82</v>
      </c>
      <c r="E1843">
        <v>9024.5</v>
      </c>
      <c r="F1843">
        <v>3818.96</v>
      </c>
      <c r="G1843">
        <v>0.28330699999999998</v>
      </c>
      <c r="H1843">
        <v>0.72774399999999995</v>
      </c>
      <c r="I1843">
        <v>13</v>
      </c>
    </row>
    <row r="1844" spans="1:25" x14ac:dyDescent="0.25">
      <c r="A1844" t="s">
        <v>166</v>
      </c>
      <c r="B1844">
        <v>9385.32</v>
      </c>
      <c r="C1844">
        <v>9367.76</v>
      </c>
      <c r="D1844">
        <v>9063.7900000000009</v>
      </c>
      <c r="E1844">
        <v>8991.4500000000007</v>
      </c>
      <c r="F1844">
        <v>3822.93</v>
      </c>
      <c r="G1844">
        <v>0.28307900000000003</v>
      </c>
      <c r="H1844">
        <v>0.72091700000000003</v>
      </c>
      <c r="I1844">
        <v>14</v>
      </c>
    </row>
    <row r="1845" spans="1:25" x14ac:dyDescent="0.25">
      <c r="A1845" t="s">
        <v>166</v>
      </c>
      <c r="B1845">
        <v>9424.26</v>
      </c>
      <c r="C1845">
        <v>9406.2999999999993</v>
      </c>
      <c r="D1845">
        <v>9099.92</v>
      </c>
      <c r="E1845">
        <v>9027.61</v>
      </c>
      <c r="F1845">
        <v>3819.3</v>
      </c>
      <c r="G1845">
        <v>0.26506200000000002</v>
      </c>
      <c r="H1845">
        <v>0.72700299999999995</v>
      </c>
      <c r="I1845">
        <v>11</v>
      </c>
    </row>
    <row r="1846" spans="1:25" x14ac:dyDescent="0.25">
      <c r="A1846" t="s">
        <v>166</v>
      </c>
      <c r="B1846">
        <v>9429.15</v>
      </c>
      <c r="C1846">
        <v>9411.93</v>
      </c>
      <c r="D1846">
        <v>9109.14</v>
      </c>
      <c r="E1846">
        <v>9036.91</v>
      </c>
      <c r="F1846">
        <v>3823.24</v>
      </c>
      <c r="G1846">
        <v>0.28311700000000001</v>
      </c>
      <c r="H1846">
        <v>0.72126100000000004</v>
      </c>
      <c r="I1846">
        <v>12</v>
      </c>
    </row>
    <row r="1847" spans="1:25" x14ac:dyDescent="0.25">
      <c r="A1847" t="s">
        <v>166</v>
      </c>
      <c r="B1847">
        <v>9372.98</v>
      </c>
      <c r="C1847">
        <v>9355.69</v>
      </c>
      <c r="D1847">
        <v>9053.9599999999991</v>
      </c>
      <c r="E1847">
        <v>8981.69</v>
      </c>
      <c r="F1847">
        <v>3821.36</v>
      </c>
      <c r="G1847">
        <v>0.26621099999999998</v>
      </c>
      <c r="H1847">
        <v>0.72055000000000002</v>
      </c>
      <c r="I1847">
        <v>14</v>
      </c>
      <c r="R1847" t="s">
        <v>69</v>
      </c>
      <c r="U1847" t="s">
        <v>68</v>
      </c>
      <c r="X1847" t="s">
        <v>66</v>
      </c>
    </row>
    <row r="1848" spans="1:25" x14ac:dyDescent="0.25">
      <c r="A1848" t="s">
        <v>166</v>
      </c>
      <c r="B1848">
        <v>9393.07</v>
      </c>
      <c r="C1848">
        <v>9375.57</v>
      </c>
      <c r="D1848">
        <v>9075.9599999999991</v>
      </c>
      <c r="E1848">
        <v>9003.8700000000008</v>
      </c>
      <c r="F1848">
        <v>3823.06</v>
      </c>
      <c r="G1848">
        <v>0.28320899999999999</v>
      </c>
      <c r="H1848">
        <v>0.72570599999999996</v>
      </c>
      <c r="I1848">
        <v>9</v>
      </c>
      <c r="R1848">
        <f>AVERAGE(B1799:B1848)</f>
        <v>9369.8564000000006</v>
      </c>
      <c r="S1848">
        <f>AVERAGE(C1799:C1848)</f>
        <v>9352.2374000000018</v>
      </c>
      <c r="U1848">
        <f>_xlfn.VAR.P(B1799:B1848)</f>
        <v>880.08063904000528</v>
      </c>
      <c r="V1848">
        <f>_xlfn.VAR.P(C1799:C1848)</f>
        <v>881.66288323999015</v>
      </c>
      <c r="X1848">
        <f>1.96*SQRT(U1848)/50</f>
        <v>1.1629132010491727</v>
      </c>
      <c r="Y1848">
        <f>1.96*SQRT(V1848)/50</f>
        <v>1.1639580975713424</v>
      </c>
    </row>
    <row r="1849" spans="1:25" x14ac:dyDescent="0.25">
      <c r="A1849" t="s">
        <v>166</v>
      </c>
      <c r="B1849">
        <v>468506.86752299999</v>
      </c>
      <c r="C1849" t="s">
        <v>36</v>
      </c>
    </row>
    <row r="1850" spans="1:25" x14ac:dyDescent="0.25">
      <c r="A1850" t="s">
        <v>167</v>
      </c>
      <c r="B1850">
        <v>18.13</v>
      </c>
      <c r="C1850">
        <v>1.536E-3</v>
      </c>
      <c r="D1850">
        <v>0</v>
      </c>
      <c r="E1850">
        <v>0</v>
      </c>
      <c r="F1850">
        <v>0</v>
      </c>
      <c r="G1850">
        <v>32767</v>
      </c>
      <c r="H1850">
        <v>-32767</v>
      </c>
      <c r="I1850">
        <v>0</v>
      </c>
    </row>
    <row r="1851" spans="1:25" x14ac:dyDescent="0.25">
      <c r="A1851" t="s">
        <v>167</v>
      </c>
      <c r="B1851">
        <v>17.840800000000002</v>
      </c>
      <c r="C1851">
        <v>1.536E-3</v>
      </c>
      <c r="D1851">
        <v>0</v>
      </c>
      <c r="E1851">
        <v>0</v>
      </c>
      <c r="F1851">
        <v>0</v>
      </c>
      <c r="G1851">
        <v>32767</v>
      </c>
      <c r="H1851">
        <v>-32767</v>
      </c>
      <c r="I1851">
        <v>0</v>
      </c>
    </row>
    <row r="1852" spans="1:25" x14ac:dyDescent="0.25">
      <c r="A1852" t="s">
        <v>167</v>
      </c>
      <c r="B1852">
        <v>17.941099999999999</v>
      </c>
      <c r="C1852">
        <v>1.5039999999999999E-3</v>
      </c>
      <c r="D1852">
        <v>0</v>
      </c>
      <c r="E1852">
        <v>0</v>
      </c>
      <c r="F1852">
        <v>0</v>
      </c>
      <c r="G1852">
        <v>32767</v>
      </c>
      <c r="H1852">
        <v>-32767</v>
      </c>
      <c r="I1852">
        <v>0</v>
      </c>
    </row>
    <row r="1853" spans="1:25" x14ac:dyDescent="0.25">
      <c r="A1853" t="s">
        <v>167</v>
      </c>
      <c r="B1853">
        <v>17.891999999999999</v>
      </c>
      <c r="C1853">
        <v>1.536E-3</v>
      </c>
      <c r="D1853">
        <v>0</v>
      </c>
      <c r="E1853">
        <v>0</v>
      </c>
      <c r="F1853">
        <v>0</v>
      </c>
      <c r="G1853">
        <v>32767</v>
      </c>
      <c r="H1853">
        <v>-32767</v>
      </c>
      <c r="I1853">
        <v>0</v>
      </c>
    </row>
    <row r="1854" spans="1:25" x14ac:dyDescent="0.25">
      <c r="A1854" t="s">
        <v>167</v>
      </c>
      <c r="B1854">
        <v>17.807099999999998</v>
      </c>
      <c r="C1854">
        <v>1.536E-3</v>
      </c>
      <c r="D1854">
        <v>0</v>
      </c>
      <c r="E1854">
        <v>0</v>
      </c>
      <c r="F1854">
        <v>0</v>
      </c>
      <c r="G1854">
        <v>32767</v>
      </c>
      <c r="H1854">
        <v>-32767</v>
      </c>
      <c r="I1854">
        <v>0</v>
      </c>
    </row>
    <row r="1855" spans="1:25" x14ac:dyDescent="0.25">
      <c r="A1855" t="s">
        <v>167</v>
      </c>
      <c r="B1855">
        <v>17.8505</v>
      </c>
      <c r="C1855">
        <v>1.5039999999999999E-3</v>
      </c>
      <c r="D1855">
        <v>0</v>
      </c>
      <c r="E1855">
        <v>0</v>
      </c>
      <c r="F1855">
        <v>0</v>
      </c>
      <c r="G1855">
        <v>32767</v>
      </c>
      <c r="H1855">
        <v>-32767</v>
      </c>
      <c r="I1855">
        <v>0</v>
      </c>
    </row>
    <row r="1856" spans="1:25" x14ac:dyDescent="0.25">
      <c r="A1856" t="s">
        <v>167</v>
      </c>
      <c r="B1856">
        <v>17.786899999999999</v>
      </c>
      <c r="C1856">
        <v>1.6000000000000001E-3</v>
      </c>
      <c r="D1856">
        <v>0</v>
      </c>
      <c r="E1856">
        <v>0</v>
      </c>
      <c r="F1856">
        <v>0</v>
      </c>
      <c r="G1856">
        <v>32767</v>
      </c>
      <c r="H1856">
        <v>-32767</v>
      </c>
      <c r="I1856">
        <v>0</v>
      </c>
    </row>
    <row r="1857" spans="1:9" x14ac:dyDescent="0.25">
      <c r="A1857" t="s">
        <v>167</v>
      </c>
      <c r="B1857">
        <v>17.781500000000001</v>
      </c>
      <c r="C1857">
        <v>1.6000000000000001E-3</v>
      </c>
      <c r="D1857">
        <v>0</v>
      </c>
      <c r="E1857">
        <v>0</v>
      </c>
      <c r="F1857">
        <v>0</v>
      </c>
      <c r="G1857">
        <v>32767</v>
      </c>
      <c r="H1857">
        <v>-32767</v>
      </c>
      <c r="I1857">
        <v>0</v>
      </c>
    </row>
    <row r="1858" spans="1:9" x14ac:dyDescent="0.25">
      <c r="A1858" t="s">
        <v>167</v>
      </c>
      <c r="B1858">
        <v>17.894400000000001</v>
      </c>
      <c r="C1858">
        <v>1.5679999999999999E-3</v>
      </c>
      <c r="D1858">
        <v>0</v>
      </c>
      <c r="E1858">
        <v>0</v>
      </c>
      <c r="F1858">
        <v>0</v>
      </c>
      <c r="G1858">
        <v>32767</v>
      </c>
      <c r="H1858">
        <v>-32767</v>
      </c>
      <c r="I1858">
        <v>0</v>
      </c>
    </row>
    <row r="1859" spans="1:9" x14ac:dyDescent="0.25">
      <c r="A1859" t="s">
        <v>167</v>
      </c>
      <c r="B1859">
        <v>17.6922</v>
      </c>
      <c r="C1859">
        <v>1.536E-3</v>
      </c>
      <c r="D1859">
        <v>0</v>
      </c>
      <c r="E1859">
        <v>0</v>
      </c>
      <c r="F1859">
        <v>0</v>
      </c>
      <c r="G1859">
        <v>32767</v>
      </c>
      <c r="H1859">
        <v>-32767</v>
      </c>
      <c r="I1859">
        <v>0</v>
      </c>
    </row>
    <row r="1860" spans="1:9" x14ac:dyDescent="0.25">
      <c r="A1860" t="s">
        <v>167</v>
      </c>
      <c r="B1860">
        <v>17.828800000000001</v>
      </c>
      <c r="C1860">
        <v>1.5039999999999999E-3</v>
      </c>
      <c r="D1860">
        <v>0</v>
      </c>
      <c r="E1860">
        <v>0</v>
      </c>
      <c r="F1860">
        <v>0</v>
      </c>
      <c r="G1860">
        <v>32767</v>
      </c>
      <c r="H1860">
        <v>-32767</v>
      </c>
      <c r="I1860">
        <v>0</v>
      </c>
    </row>
    <row r="1861" spans="1:9" x14ac:dyDescent="0.25">
      <c r="A1861" t="s">
        <v>167</v>
      </c>
      <c r="B1861">
        <v>17.785799999999998</v>
      </c>
      <c r="C1861">
        <v>1.536E-3</v>
      </c>
      <c r="D1861">
        <v>0</v>
      </c>
      <c r="E1861">
        <v>0</v>
      </c>
      <c r="F1861">
        <v>0</v>
      </c>
      <c r="G1861">
        <v>32767</v>
      </c>
      <c r="H1861">
        <v>-32767</v>
      </c>
      <c r="I1861">
        <v>0</v>
      </c>
    </row>
    <row r="1862" spans="1:9" x14ac:dyDescent="0.25">
      <c r="A1862" t="s">
        <v>167</v>
      </c>
      <c r="B1862">
        <v>17.7302</v>
      </c>
      <c r="C1862">
        <v>1.536E-3</v>
      </c>
      <c r="D1862">
        <v>0</v>
      </c>
      <c r="E1862">
        <v>0</v>
      </c>
      <c r="F1862">
        <v>0</v>
      </c>
      <c r="G1862">
        <v>32767</v>
      </c>
      <c r="H1862">
        <v>-32767</v>
      </c>
      <c r="I1862">
        <v>0</v>
      </c>
    </row>
    <row r="1863" spans="1:9" x14ac:dyDescent="0.25">
      <c r="A1863" t="s">
        <v>167</v>
      </c>
      <c r="B1863">
        <v>17.798500000000001</v>
      </c>
      <c r="C1863">
        <v>1.536E-3</v>
      </c>
      <c r="D1863">
        <v>0</v>
      </c>
      <c r="E1863">
        <v>0</v>
      </c>
      <c r="F1863">
        <v>0</v>
      </c>
      <c r="G1863">
        <v>32767</v>
      </c>
      <c r="H1863">
        <v>-32767</v>
      </c>
      <c r="I1863">
        <v>0</v>
      </c>
    </row>
    <row r="1864" spans="1:9" x14ac:dyDescent="0.25">
      <c r="A1864" t="s">
        <v>167</v>
      </c>
      <c r="B1864">
        <v>17.7897</v>
      </c>
      <c r="C1864">
        <v>1.5039999999999999E-3</v>
      </c>
      <c r="D1864">
        <v>0</v>
      </c>
      <c r="E1864">
        <v>0</v>
      </c>
      <c r="F1864">
        <v>0</v>
      </c>
      <c r="G1864">
        <v>32767</v>
      </c>
      <c r="H1864">
        <v>-32767</v>
      </c>
      <c r="I1864">
        <v>0</v>
      </c>
    </row>
    <row r="1865" spans="1:9" x14ac:dyDescent="0.25">
      <c r="A1865" t="s">
        <v>167</v>
      </c>
      <c r="B1865">
        <v>17.7059</v>
      </c>
      <c r="C1865">
        <v>1.536E-3</v>
      </c>
      <c r="D1865">
        <v>0</v>
      </c>
      <c r="E1865">
        <v>0</v>
      </c>
      <c r="F1865">
        <v>0</v>
      </c>
      <c r="G1865">
        <v>32767</v>
      </c>
      <c r="H1865">
        <v>-32767</v>
      </c>
      <c r="I1865">
        <v>0</v>
      </c>
    </row>
    <row r="1866" spans="1:9" x14ac:dyDescent="0.25">
      <c r="A1866" t="s">
        <v>167</v>
      </c>
      <c r="B1866">
        <v>17.7196</v>
      </c>
      <c r="C1866">
        <v>1.536E-3</v>
      </c>
      <c r="D1866">
        <v>0</v>
      </c>
      <c r="E1866">
        <v>0</v>
      </c>
      <c r="F1866">
        <v>0</v>
      </c>
      <c r="G1866">
        <v>32767</v>
      </c>
      <c r="H1866">
        <v>-32767</v>
      </c>
      <c r="I1866">
        <v>0</v>
      </c>
    </row>
    <row r="1867" spans="1:9" x14ac:dyDescent="0.25">
      <c r="A1867" t="s">
        <v>167</v>
      </c>
      <c r="B1867">
        <v>17.8127</v>
      </c>
      <c r="C1867">
        <v>1.536E-3</v>
      </c>
      <c r="D1867">
        <v>0</v>
      </c>
      <c r="E1867">
        <v>0</v>
      </c>
      <c r="F1867">
        <v>0</v>
      </c>
      <c r="G1867">
        <v>32767</v>
      </c>
      <c r="H1867">
        <v>-32767</v>
      </c>
      <c r="I1867">
        <v>0</v>
      </c>
    </row>
    <row r="1868" spans="1:9" x14ac:dyDescent="0.25">
      <c r="A1868" t="s">
        <v>167</v>
      </c>
      <c r="B1868">
        <v>17.7075</v>
      </c>
      <c r="C1868">
        <v>1.536E-3</v>
      </c>
      <c r="D1868">
        <v>0</v>
      </c>
      <c r="E1868">
        <v>0</v>
      </c>
      <c r="F1868">
        <v>0</v>
      </c>
      <c r="G1868">
        <v>32767</v>
      </c>
      <c r="H1868">
        <v>-32767</v>
      </c>
      <c r="I1868">
        <v>0</v>
      </c>
    </row>
    <row r="1869" spans="1:9" x14ac:dyDescent="0.25">
      <c r="A1869" t="s">
        <v>167</v>
      </c>
      <c r="B1869">
        <v>17.720099999999999</v>
      </c>
      <c r="C1869">
        <v>1.5039999999999999E-3</v>
      </c>
      <c r="D1869">
        <v>0</v>
      </c>
      <c r="E1869">
        <v>0</v>
      </c>
      <c r="F1869">
        <v>0</v>
      </c>
      <c r="G1869">
        <v>32767</v>
      </c>
      <c r="H1869">
        <v>-32767</v>
      </c>
      <c r="I1869">
        <v>0</v>
      </c>
    </row>
    <row r="1870" spans="1:9" x14ac:dyDescent="0.25">
      <c r="A1870" t="s">
        <v>167</v>
      </c>
      <c r="B1870">
        <v>17.688300000000002</v>
      </c>
      <c r="C1870">
        <v>1.536E-3</v>
      </c>
      <c r="D1870">
        <v>0</v>
      </c>
      <c r="E1870">
        <v>0</v>
      </c>
      <c r="F1870">
        <v>0</v>
      </c>
      <c r="G1870">
        <v>32767</v>
      </c>
      <c r="H1870">
        <v>-32767</v>
      </c>
      <c r="I1870">
        <v>0</v>
      </c>
    </row>
    <row r="1871" spans="1:9" x14ac:dyDescent="0.25">
      <c r="A1871" t="s">
        <v>167</v>
      </c>
      <c r="B1871">
        <v>17.424199999999999</v>
      </c>
      <c r="C1871">
        <v>1.6000000000000001E-3</v>
      </c>
      <c r="D1871">
        <v>0</v>
      </c>
      <c r="E1871">
        <v>0</v>
      </c>
      <c r="F1871">
        <v>0</v>
      </c>
      <c r="G1871">
        <v>32767</v>
      </c>
      <c r="H1871">
        <v>-32767</v>
      </c>
      <c r="I1871">
        <v>0</v>
      </c>
    </row>
    <row r="1872" spans="1:9" x14ac:dyDescent="0.25">
      <c r="A1872" t="s">
        <v>167</v>
      </c>
      <c r="B1872">
        <v>17.685700000000001</v>
      </c>
      <c r="C1872">
        <v>1.536E-3</v>
      </c>
      <c r="D1872">
        <v>0</v>
      </c>
      <c r="E1872">
        <v>0</v>
      </c>
      <c r="F1872">
        <v>0</v>
      </c>
      <c r="G1872">
        <v>32767</v>
      </c>
      <c r="H1872">
        <v>-32767</v>
      </c>
      <c r="I1872">
        <v>0</v>
      </c>
    </row>
    <row r="1873" spans="1:9" x14ac:dyDescent="0.25">
      <c r="A1873" t="s">
        <v>167</v>
      </c>
      <c r="B1873">
        <v>17.818300000000001</v>
      </c>
      <c r="C1873">
        <v>1.536E-3</v>
      </c>
      <c r="D1873">
        <v>0</v>
      </c>
      <c r="E1873">
        <v>0</v>
      </c>
      <c r="F1873">
        <v>0</v>
      </c>
      <c r="G1873">
        <v>32767</v>
      </c>
      <c r="H1873">
        <v>-32767</v>
      </c>
      <c r="I1873">
        <v>0</v>
      </c>
    </row>
    <row r="1874" spans="1:9" x14ac:dyDescent="0.25">
      <c r="A1874" t="s">
        <v>167</v>
      </c>
      <c r="B1874">
        <v>17.693999999999999</v>
      </c>
      <c r="C1874">
        <v>1.5039999999999999E-3</v>
      </c>
      <c r="D1874">
        <v>0</v>
      </c>
      <c r="E1874">
        <v>0</v>
      </c>
      <c r="F1874">
        <v>0</v>
      </c>
      <c r="G1874">
        <v>32767</v>
      </c>
      <c r="H1874">
        <v>-32767</v>
      </c>
      <c r="I1874">
        <v>0</v>
      </c>
    </row>
    <row r="1875" spans="1:9" x14ac:dyDescent="0.25">
      <c r="A1875" t="s">
        <v>167</v>
      </c>
      <c r="B1875">
        <v>17.9254</v>
      </c>
      <c r="C1875">
        <v>1.5039999999999999E-3</v>
      </c>
      <c r="D1875">
        <v>0</v>
      </c>
      <c r="E1875">
        <v>0</v>
      </c>
      <c r="F1875">
        <v>0</v>
      </c>
      <c r="G1875">
        <v>32767</v>
      </c>
      <c r="H1875">
        <v>-32767</v>
      </c>
      <c r="I1875">
        <v>0</v>
      </c>
    </row>
    <row r="1876" spans="1:9" x14ac:dyDescent="0.25">
      <c r="A1876" t="s">
        <v>167</v>
      </c>
      <c r="B1876">
        <v>17.732199999999999</v>
      </c>
      <c r="C1876">
        <v>1.536E-3</v>
      </c>
      <c r="D1876">
        <v>0</v>
      </c>
      <c r="E1876">
        <v>0</v>
      </c>
      <c r="F1876">
        <v>0</v>
      </c>
      <c r="G1876">
        <v>32767</v>
      </c>
      <c r="H1876">
        <v>-32767</v>
      </c>
      <c r="I1876">
        <v>0</v>
      </c>
    </row>
    <row r="1877" spans="1:9" x14ac:dyDescent="0.25">
      <c r="A1877" t="s">
        <v>167</v>
      </c>
      <c r="B1877">
        <v>17.8706</v>
      </c>
      <c r="C1877">
        <v>1.536E-3</v>
      </c>
      <c r="D1877">
        <v>0</v>
      </c>
      <c r="E1877">
        <v>0</v>
      </c>
      <c r="F1877">
        <v>0</v>
      </c>
      <c r="G1877">
        <v>32767</v>
      </c>
      <c r="H1877">
        <v>-32767</v>
      </c>
      <c r="I1877">
        <v>0</v>
      </c>
    </row>
    <row r="1878" spans="1:9" x14ac:dyDescent="0.25">
      <c r="A1878" t="s">
        <v>167</v>
      </c>
      <c r="B1878">
        <v>17.7788</v>
      </c>
      <c r="C1878">
        <v>1.5679999999999999E-3</v>
      </c>
      <c r="D1878">
        <v>0</v>
      </c>
      <c r="E1878">
        <v>0</v>
      </c>
      <c r="F1878">
        <v>0</v>
      </c>
      <c r="G1878">
        <v>32767</v>
      </c>
      <c r="H1878">
        <v>-32767</v>
      </c>
      <c r="I1878">
        <v>0</v>
      </c>
    </row>
    <row r="1879" spans="1:9" x14ac:dyDescent="0.25">
      <c r="A1879" t="s">
        <v>167</v>
      </c>
      <c r="B1879">
        <v>17.861899999999999</v>
      </c>
      <c r="C1879">
        <v>1.536E-3</v>
      </c>
      <c r="D1879">
        <v>0</v>
      </c>
      <c r="E1879">
        <v>0</v>
      </c>
      <c r="F1879">
        <v>0</v>
      </c>
      <c r="G1879">
        <v>32767</v>
      </c>
      <c r="H1879">
        <v>-32767</v>
      </c>
      <c r="I1879">
        <v>0</v>
      </c>
    </row>
    <row r="1880" spans="1:9" x14ac:dyDescent="0.25">
      <c r="A1880" t="s">
        <v>167</v>
      </c>
      <c r="B1880">
        <v>17.707799999999999</v>
      </c>
      <c r="C1880">
        <v>1.5039999999999999E-3</v>
      </c>
      <c r="D1880">
        <v>0</v>
      </c>
      <c r="E1880">
        <v>0</v>
      </c>
      <c r="F1880">
        <v>0</v>
      </c>
      <c r="G1880">
        <v>32767</v>
      </c>
      <c r="H1880">
        <v>-32767</v>
      </c>
      <c r="I1880">
        <v>0</v>
      </c>
    </row>
    <row r="1881" spans="1:9" x14ac:dyDescent="0.25">
      <c r="A1881" t="s">
        <v>167</v>
      </c>
      <c r="B1881">
        <v>17.9072</v>
      </c>
      <c r="C1881">
        <v>1.536E-3</v>
      </c>
      <c r="D1881">
        <v>0</v>
      </c>
      <c r="E1881">
        <v>0</v>
      </c>
      <c r="F1881">
        <v>0</v>
      </c>
      <c r="G1881">
        <v>32767</v>
      </c>
      <c r="H1881">
        <v>-32767</v>
      </c>
      <c r="I1881">
        <v>0</v>
      </c>
    </row>
    <row r="1882" spans="1:9" x14ac:dyDescent="0.25">
      <c r="A1882" t="s">
        <v>167</v>
      </c>
      <c r="B1882">
        <v>17.6206</v>
      </c>
      <c r="C1882">
        <v>1.536E-3</v>
      </c>
      <c r="D1882">
        <v>0</v>
      </c>
      <c r="E1882">
        <v>0</v>
      </c>
      <c r="F1882">
        <v>0</v>
      </c>
      <c r="G1882">
        <v>32767</v>
      </c>
      <c r="H1882">
        <v>-32767</v>
      </c>
      <c r="I1882">
        <v>0</v>
      </c>
    </row>
    <row r="1883" spans="1:9" x14ac:dyDescent="0.25">
      <c r="A1883" t="s">
        <v>167</v>
      </c>
      <c r="B1883">
        <v>17.879000000000001</v>
      </c>
      <c r="C1883">
        <v>1.6000000000000001E-3</v>
      </c>
      <c r="D1883">
        <v>0</v>
      </c>
      <c r="E1883">
        <v>0</v>
      </c>
      <c r="F1883">
        <v>0</v>
      </c>
      <c r="G1883">
        <v>32767</v>
      </c>
      <c r="H1883">
        <v>-32767</v>
      </c>
      <c r="I1883">
        <v>0</v>
      </c>
    </row>
    <row r="1884" spans="1:9" x14ac:dyDescent="0.25">
      <c r="A1884" t="s">
        <v>167</v>
      </c>
      <c r="B1884">
        <v>17.694500000000001</v>
      </c>
      <c r="C1884">
        <v>1.5039999999999999E-3</v>
      </c>
      <c r="D1884">
        <v>0</v>
      </c>
      <c r="E1884">
        <v>0</v>
      </c>
      <c r="F1884">
        <v>0</v>
      </c>
      <c r="G1884">
        <v>32767</v>
      </c>
      <c r="H1884">
        <v>-32767</v>
      </c>
      <c r="I1884">
        <v>0</v>
      </c>
    </row>
    <row r="1885" spans="1:9" x14ac:dyDescent="0.25">
      <c r="A1885" t="s">
        <v>167</v>
      </c>
      <c r="B1885">
        <v>34.445799999999998</v>
      </c>
      <c r="C1885">
        <v>1.5679999999999999E-3</v>
      </c>
      <c r="D1885">
        <v>0</v>
      </c>
      <c r="E1885">
        <v>0</v>
      </c>
      <c r="F1885">
        <v>0</v>
      </c>
      <c r="G1885">
        <v>32767</v>
      </c>
      <c r="H1885">
        <v>-32767</v>
      </c>
      <c r="I1885">
        <v>0</v>
      </c>
    </row>
    <row r="1886" spans="1:9" x14ac:dyDescent="0.25">
      <c r="A1886" t="s">
        <v>167</v>
      </c>
      <c r="B1886">
        <v>27.046399999999998</v>
      </c>
      <c r="C1886">
        <v>1.536E-3</v>
      </c>
      <c r="D1886">
        <v>0</v>
      </c>
      <c r="E1886">
        <v>0</v>
      </c>
      <c r="F1886">
        <v>0</v>
      </c>
      <c r="G1886">
        <v>32767</v>
      </c>
      <c r="H1886">
        <v>-32767</v>
      </c>
      <c r="I1886">
        <v>0</v>
      </c>
    </row>
    <row r="1887" spans="1:9" x14ac:dyDescent="0.25">
      <c r="A1887" t="s">
        <v>167</v>
      </c>
      <c r="B1887">
        <v>33.4756</v>
      </c>
      <c r="C1887">
        <v>1.536E-3</v>
      </c>
      <c r="D1887">
        <v>0</v>
      </c>
      <c r="E1887">
        <v>0</v>
      </c>
      <c r="F1887">
        <v>0</v>
      </c>
      <c r="G1887">
        <v>32767</v>
      </c>
      <c r="H1887">
        <v>-32767</v>
      </c>
      <c r="I1887">
        <v>0</v>
      </c>
    </row>
    <row r="1888" spans="1:9" x14ac:dyDescent="0.25">
      <c r="A1888" t="s">
        <v>167</v>
      </c>
      <c r="B1888">
        <v>29.058499999999999</v>
      </c>
      <c r="C1888">
        <v>1.6000000000000001E-3</v>
      </c>
      <c r="D1888">
        <v>0</v>
      </c>
      <c r="E1888">
        <v>0</v>
      </c>
      <c r="F1888">
        <v>0</v>
      </c>
      <c r="G1888">
        <v>32767</v>
      </c>
      <c r="H1888">
        <v>-32767</v>
      </c>
      <c r="I1888">
        <v>0</v>
      </c>
    </row>
    <row r="1889" spans="1:25" x14ac:dyDescent="0.25">
      <c r="A1889" t="s">
        <v>167</v>
      </c>
      <c r="B1889">
        <v>31.253299999999999</v>
      </c>
      <c r="C1889">
        <v>1.5679999999999999E-3</v>
      </c>
      <c r="D1889">
        <v>0</v>
      </c>
      <c r="E1889">
        <v>0</v>
      </c>
      <c r="F1889">
        <v>0</v>
      </c>
      <c r="G1889">
        <v>32767</v>
      </c>
      <c r="H1889">
        <v>-32767</v>
      </c>
      <c r="I1889">
        <v>0</v>
      </c>
    </row>
    <row r="1890" spans="1:25" x14ac:dyDescent="0.25">
      <c r="A1890" t="s">
        <v>167</v>
      </c>
      <c r="B1890">
        <v>29.9697</v>
      </c>
      <c r="C1890">
        <v>1.632E-3</v>
      </c>
      <c r="D1890">
        <v>0</v>
      </c>
      <c r="E1890">
        <v>0</v>
      </c>
      <c r="F1890">
        <v>0</v>
      </c>
      <c r="G1890">
        <v>32767</v>
      </c>
      <c r="H1890">
        <v>-32767</v>
      </c>
      <c r="I1890">
        <v>0</v>
      </c>
    </row>
    <row r="1891" spans="1:25" x14ac:dyDescent="0.25">
      <c r="A1891" t="s">
        <v>167</v>
      </c>
      <c r="B1891">
        <v>31.932400000000001</v>
      </c>
      <c r="C1891">
        <v>1.6000000000000001E-3</v>
      </c>
      <c r="D1891">
        <v>0</v>
      </c>
      <c r="E1891">
        <v>0</v>
      </c>
      <c r="F1891">
        <v>0</v>
      </c>
      <c r="G1891">
        <v>32767</v>
      </c>
      <c r="H1891">
        <v>-32767</v>
      </c>
      <c r="I1891">
        <v>0</v>
      </c>
    </row>
    <row r="1892" spans="1:25" x14ac:dyDescent="0.25">
      <c r="A1892" t="s">
        <v>167</v>
      </c>
      <c r="B1892">
        <v>28.666599999999999</v>
      </c>
      <c r="C1892">
        <v>1.6000000000000001E-3</v>
      </c>
      <c r="D1892">
        <v>0</v>
      </c>
      <c r="E1892">
        <v>0</v>
      </c>
      <c r="F1892">
        <v>0</v>
      </c>
      <c r="G1892">
        <v>32767</v>
      </c>
      <c r="H1892">
        <v>-32767</v>
      </c>
      <c r="I1892">
        <v>0</v>
      </c>
    </row>
    <row r="1893" spans="1:25" x14ac:dyDescent="0.25">
      <c r="A1893" t="s">
        <v>167</v>
      </c>
      <c r="B1893">
        <v>32.6845</v>
      </c>
      <c r="C1893">
        <v>1.536E-3</v>
      </c>
      <c r="D1893">
        <v>0</v>
      </c>
      <c r="E1893">
        <v>0</v>
      </c>
      <c r="F1893">
        <v>0</v>
      </c>
      <c r="G1893">
        <v>32767</v>
      </c>
      <c r="H1893">
        <v>-32767</v>
      </c>
      <c r="I1893">
        <v>0</v>
      </c>
    </row>
    <row r="1894" spans="1:25" x14ac:dyDescent="0.25">
      <c r="A1894" t="s">
        <v>167</v>
      </c>
      <c r="B1894">
        <v>29.553000000000001</v>
      </c>
      <c r="C1894">
        <v>1.5679999999999999E-3</v>
      </c>
      <c r="D1894">
        <v>0</v>
      </c>
      <c r="E1894">
        <v>0</v>
      </c>
      <c r="F1894">
        <v>0</v>
      </c>
      <c r="G1894">
        <v>32767</v>
      </c>
      <c r="H1894">
        <v>-32767</v>
      </c>
      <c r="I1894">
        <v>0</v>
      </c>
    </row>
    <row r="1895" spans="1:25" x14ac:dyDescent="0.25">
      <c r="A1895" t="s">
        <v>167</v>
      </c>
      <c r="B1895">
        <v>30.649899999999999</v>
      </c>
      <c r="C1895">
        <v>1.5679999999999999E-3</v>
      </c>
      <c r="D1895">
        <v>0</v>
      </c>
      <c r="E1895">
        <v>0</v>
      </c>
      <c r="F1895">
        <v>0</v>
      </c>
      <c r="G1895">
        <v>32767</v>
      </c>
      <c r="H1895">
        <v>-32767</v>
      </c>
      <c r="I1895">
        <v>0</v>
      </c>
    </row>
    <row r="1896" spans="1:25" x14ac:dyDescent="0.25">
      <c r="A1896" t="s">
        <v>167</v>
      </c>
      <c r="B1896">
        <v>30.865100000000002</v>
      </c>
      <c r="C1896">
        <v>1.536E-3</v>
      </c>
      <c r="D1896">
        <v>0</v>
      </c>
      <c r="E1896">
        <v>0</v>
      </c>
      <c r="F1896">
        <v>0</v>
      </c>
      <c r="G1896">
        <v>32767</v>
      </c>
      <c r="H1896">
        <v>-32767</v>
      </c>
      <c r="I1896">
        <v>0</v>
      </c>
    </row>
    <row r="1897" spans="1:25" x14ac:dyDescent="0.25">
      <c r="A1897" t="s">
        <v>167</v>
      </c>
      <c r="B1897">
        <v>30.816199999999998</v>
      </c>
      <c r="C1897">
        <v>1.536E-3</v>
      </c>
      <c r="D1897">
        <v>0</v>
      </c>
      <c r="E1897">
        <v>0</v>
      </c>
      <c r="F1897">
        <v>0</v>
      </c>
      <c r="G1897">
        <v>32767</v>
      </c>
      <c r="H1897">
        <v>-32767</v>
      </c>
      <c r="I1897">
        <v>0</v>
      </c>
    </row>
    <row r="1898" spans="1:25" x14ac:dyDescent="0.25">
      <c r="A1898" t="s">
        <v>167</v>
      </c>
      <c r="B1898">
        <v>29.3674</v>
      </c>
      <c r="C1898">
        <v>1.6000000000000001E-3</v>
      </c>
      <c r="D1898">
        <v>0</v>
      </c>
      <c r="E1898">
        <v>0</v>
      </c>
      <c r="F1898">
        <v>0</v>
      </c>
      <c r="G1898">
        <v>32767</v>
      </c>
      <c r="H1898">
        <v>-32767</v>
      </c>
      <c r="I1898">
        <v>0</v>
      </c>
    </row>
    <row r="1899" spans="1:25" x14ac:dyDescent="0.25">
      <c r="A1899" t="s">
        <v>167</v>
      </c>
      <c r="B1899">
        <v>32.0974</v>
      </c>
      <c r="C1899">
        <v>1.5679999999999999E-3</v>
      </c>
      <c r="D1899">
        <v>0</v>
      </c>
      <c r="E1899">
        <v>0</v>
      </c>
      <c r="F1899">
        <v>0</v>
      </c>
      <c r="G1899">
        <v>32767</v>
      </c>
      <c r="H1899">
        <v>-32767</v>
      </c>
      <c r="I1899">
        <v>0</v>
      </c>
    </row>
    <row r="1900" spans="1:25" x14ac:dyDescent="0.25">
      <c r="A1900" t="s">
        <v>167</v>
      </c>
      <c r="B1900">
        <v>29.493200000000002</v>
      </c>
      <c r="C1900">
        <v>1.6000000000000001E-3</v>
      </c>
      <c r="D1900">
        <v>0</v>
      </c>
      <c r="E1900">
        <v>0</v>
      </c>
      <c r="F1900">
        <v>0</v>
      </c>
      <c r="G1900">
        <v>32767</v>
      </c>
      <c r="H1900">
        <v>-32767</v>
      </c>
      <c r="I1900">
        <v>0</v>
      </c>
    </row>
    <row r="1901" spans="1:25" x14ac:dyDescent="0.25">
      <c r="A1901" t="s">
        <v>167</v>
      </c>
      <c r="B1901">
        <v>30.956299999999999</v>
      </c>
      <c r="C1901">
        <v>1.6000000000000001E-3</v>
      </c>
      <c r="D1901">
        <v>0</v>
      </c>
      <c r="E1901">
        <v>0</v>
      </c>
      <c r="F1901">
        <v>0</v>
      </c>
      <c r="G1901">
        <v>32767</v>
      </c>
      <c r="H1901">
        <v>-32767</v>
      </c>
      <c r="I1901">
        <v>0</v>
      </c>
    </row>
    <row r="1902" spans="1:25" x14ac:dyDescent="0.25">
      <c r="A1902" t="s">
        <v>167</v>
      </c>
      <c r="B1902">
        <v>31.099599999999999</v>
      </c>
      <c r="C1902">
        <v>1.5039999999999999E-3</v>
      </c>
      <c r="D1902">
        <v>0</v>
      </c>
      <c r="E1902">
        <v>0</v>
      </c>
      <c r="F1902">
        <v>0</v>
      </c>
      <c r="G1902">
        <v>32767</v>
      </c>
      <c r="H1902">
        <v>-32767</v>
      </c>
      <c r="I1902">
        <v>0</v>
      </c>
    </row>
    <row r="1903" spans="1:25" x14ac:dyDescent="0.25">
      <c r="A1903" t="s">
        <v>167</v>
      </c>
      <c r="B1903">
        <v>30.6342</v>
      </c>
      <c r="C1903">
        <v>1.5679999999999999E-3</v>
      </c>
      <c r="D1903">
        <v>0</v>
      </c>
      <c r="E1903">
        <v>0</v>
      </c>
      <c r="F1903">
        <v>0</v>
      </c>
      <c r="G1903">
        <v>32767</v>
      </c>
      <c r="H1903">
        <v>-32767</v>
      </c>
      <c r="I1903">
        <v>0</v>
      </c>
      <c r="R1903" t="s">
        <v>69</v>
      </c>
      <c r="U1903" t="s">
        <v>68</v>
      </c>
      <c r="X1903" t="s">
        <v>66</v>
      </c>
    </row>
    <row r="1904" spans="1:25" x14ac:dyDescent="0.25">
      <c r="A1904" t="s">
        <v>167</v>
      </c>
      <c r="B1904">
        <v>29.847999999999999</v>
      </c>
      <c r="C1904">
        <v>1.6000000000000001E-3</v>
      </c>
      <c r="D1904">
        <v>0</v>
      </c>
      <c r="E1904">
        <v>0</v>
      </c>
      <c r="F1904">
        <v>0</v>
      </c>
      <c r="G1904">
        <v>32767</v>
      </c>
      <c r="H1904">
        <v>-32767</v>
      </c>
      <c r="I1904">
        <v>0</v>
      </c>
      <c r="R1904">
        <f>AVERAGE(B1855:B1904)</f>
        <v>22.936117999999997</v>
      </c>
      <c r="S1904">
        <f>AVERAGE(C1855:C1904)</f>
        <v>1.5513600000000003E-3</v>
      </c>
      <c r="U1904">
        <f>_xlfn.VAR.P(B1855:B1904)</f>
        <v>41.260380157476106</v>
      </c>
      <c r="V1904">
        <f>_xlfn.VAR.P(C1855:C1904)</f>
        <v>1.1976704000000025E-9</v>
      </c>
      <c r="X1904">
        <f>1.96*SQRT(U1904)/50</f>
        <v>0.25179823384047806</v>
      </c>
      <c r="Y1904">
        <f>1.96*SQRT(V1904)/50</f>
        <v>1.3566090975133563E-6</v>
      </c>
    </row>
    <row r="1905" spans="1:9" x14ac:dyDescent="0.25">
      <c r="A1905" t="s">
        <v>167</v>
      </c>
      <c r="B1905">
        <v>1153.806636</v>
      </c>
      <c r="C1905" t="s">
        <v>36</v>
      </c>
    </row>
    <row r="1906" spans="1:9" x14ac:dyDescent="0.25">
      <c r="A1906" t="s">
        <v>168</v>
      </c>
      <c r="B1906">
        <v>11733</v>
      </c>
      <c r="C1906">
        <v>11701.2</v>
      </c>
      <c r="D1906">
        <v>11664.8</v>
      </c>
      <c r="E1906">
        <v>4590.0600000000004</v>
      </c>
      <c r="F1906">
        <v>0</v>
      </c>
      <c r="G1906">
        <v>0.32367499999999999</v>
      </c>
      <c r="H1906">
        <v>0.67040599999999995</v>
      </c>
      <c r="I1906">
        <v>0</v>
      </c>
    </row>
    <row r="1907" spans="1:9" x14ac:dyDescent="0.25">
      <c r="A1907" t="s">
        <v>168</v>
      </c>
      <c r="B1907">
        <v>11652.9</v>
      </c>
      <c r="C1907">
        <v>11634.7</v>
      </c>
      <c r="D1907">
        <v>11598.3</v>
      </c>
      <c r="E1907">
        <v>4528.88</v>
      </c>
      <c r="F1907">
        <v>0</v>
      </c>
      <c r="G1907">
        <v>0.33738499999999999</v>
      </c>
      <c r="H1907">
        <v>0.67034800000000005</v>
      </c>
      <c r="I1907">
        <v>0</v>
      </c>
    </row>
    <row r="1908" spans="1:9" x14ac:dyDescent="0.25">
      <c r="A1908" t="s">
        <v>168</v>
      </c>
      <c r="B1908">
        <v>11773</v>
      </c>
      <c r="C1908">
        <v>11754.6</v>
      </c>
      <c r="D1908">
        <v>11718.2</v>
      </c>
      <c r="E1908">
        <v>4649.46</v>
      </c>
      <c r="F1908">
        <v>0</v>
      </c>
      <c r="G1908">
        <v>0.33662300000000001</v>
      </c>
      <c r="H1908">
        <v>0.67035500000000003</v>
      </c>
      <c r="I1908">
        <v>0</v>
      </c>
    </row>
    <row r="1909" spans="1:9" x14ac:dyDescent="0.25">
      <c r="A1909" t="s">
        <v>168</v>
      </c>
      <c r="B1909">
        <v>11757.1</v>
      </c>
      <c r="C1909">
        <v>11738.9</v>
      </c>
      <c r="D1909">
        <v>11702.2</v>
      </c>
      <c r="E1909">
        <v>4632.5200000000004</v>
      </c>
      <c r="F1909">
        <v>0</v>
      </c>
      <c r="G1909">
        <v>0.32210800000000001</v>
      </c>
      <c r="H1909">
        <v>0.67040100000000002</v>
      </c>
      <c r="I1909">
        <v>0</v>
      </c>
    </row>
    <row r="1910" spans="1:9" x14ac:dyDescent="0.25">
      <c r="A1910" t="s">
        <v>168</v>
      </c>
      <c r="B1910">
        <v>11819.2</v>
      </c>
      <c r="C1910">
        <v>11800.9</v>
      </c>
      <c r="D1910">
        <v>11764.6</v>
      </c>
      <c r="E1910">
        <v>4688.8</v>
      </c>
      <c r="F1910">
        <v>0</v>
      </c>
      <c r="G1910">
        <v>0.321799</v>
      </c>
      <c r="H1910">
        <v>0.6704</v>
      </c>
      <c r="I1910">
        <v>0</v>
      </c>
    </row>
    <row r="1911" spans="1:9" x14ac:dyDescent="0.25">
      <c r="A1911" t="s">
        <v>168</v>
      </c>
      <c r="B1911">
        <v>11793.9</v>
      </c>
      <c r="C1911">
        <v>11774.7</v>
      </c>
      <c r="D1911">
        <v>11738.4</v>
      </c>
      <c r="E1911">
        <v>4660.95</v>
      </c>
      <c r="F1911">
        <v>0</v>
      </c>
      <c r="G1911">
        <v>0.32133</v>
      </c>
      <c r="H1911">
        <v>0.67040900000000003</v>
      </c>
      <c r="I1911">
        <v>0</v>
      </c>
    </row>
    <row r="1912" spans="1:9" x14ac:dyDescent="0.25">
      <c r="A1912" t="s">
        <v>168</v>
      </c>
      <c r="B1912">
        <v>11724.1</v>
      </c>
      <c r="C1912">
        <v>11705.9</v>
      </c>
      <c r="D1912">
        <v>11669.7</v>
      </c>
      <c r="E1912">
        <v>4592.28</v>
      </c>
      <c r="F1912">
        <v>0</v>
      </c>
      <c r="G1912">
        <v>0.33646300000000001</v>
      </c>
      <c r="H1912">
        <v>0.67018599999999995</v>
      </c>
      <c r="I1912">
        <v>0</v>
      </c>
    </row>
    <row r="1913" spans="1:9" x14ac:dyDescent="0.25">
      <c r="A1913" t="s">
        <v>168</v>
      </c>
      <c r="B1913">
        <v>11610.8</v>
      </c>
      <c r="C1913">
        <v>11591.7</v>
      </c>
      <c r="D1913">
        <v>11555.4</v>
      </c>
      <c r="E1913">
        <v>4483.37</v>
      </c>
      <c r="F1913">
        <v>0</v>
      </c>
      <c r="G1913">
        <v>0.32158399999999998</v>
      </c>
      <c r="H1913">
        <v>0.67002200000000001</v>
      </c>
      <c r="I1913">
        <v>0</v>
      </c>
    </row>
    <row r="1914" spans="1:9" x14ac:dyDescent="0.25">
      <c r="A1914" t="s">
        <v>168</v>
      </c>
      <c r="B1914">
        <v>11648.1</v>
      </c>
      <c r="C1914">
        <v>11629.8</v>
      </c>
      <c r="D1914">
        <v>11593.5</v>
      </c>
      <c r="E1914">
        <v>4520.22</v>
      </c>
      <c r="F1914">
        <v>0</v>
      </c>
      <c r="G1914">
        <v>0.32196200000000003</v>
      </c>
      <c r="H1914">
        <v>0.670211</v>
      </c>
      <c r="I1914">
        <v>0</v>
      </c>
    </row>
    <row r="1915" spans="1:9" x14ac:dyDescent="0.25">
      <c r="A1915" t="s">
        <v>168</v>
      </c>
      <c r="B1915">
        <v>11737.6</v>
      </c>
      <c r="C1915">
        <v>11719.8</v>
      </c>
      <c r="D1915">
        <v>11683.5</v>
      </c>
      <c r="E1915">
        <v>4602.2700000000004</v>
      </c>
      <c r="F1915">
        <v>0</v>
      </c>
      <c r="G1915">
        <v>0.33738499999999999</v>
      </c>
      <c r="H1915">
        <v>0.67024700000000004</v>
      </c>
      <c r="I1915">
        <v>0</v>
      </c>
    </row>
    <row r="1916" spans="1:9" x14ac:dyDescent="0.25">
      <c r="A1916" t="s">
        <v>168</v>
      </c>
      <c r="B1916">
        <v>11682.2</v>
      </c>
      <c r="C1916">
        <v>11663.9</v>
      </c>
      <c r="D1916">
        <v>11627.5</v>
      </c>
      <c r="E1916">
        <v>4552</v>
      </c>
      <c r="F1916">
        <v>0</v>
      </c>
      <c r="G1916">
        <v>0.32138800000000001</v>
      </c>
      <c r="H1916">
        <v>0.67016699999999996</v>
      </c>
      <c r="I1916">
        <v>0</v>
      </c>
    </row>
    <row r="1917" spans="1:9" x14ac:dyDescent="0.25">
      <c r="A1917" t="s">
        <v>168</v>
      </c>
      <c r="B1917">
        <v>11741.8</v>
      </c>
      <c r="C1917">
        <v>11723.9</v>
      </c>
      <c r="D1917">
        <v>11687.3</v>
      </c>
      <c r="E1917">
        <v>4611.03</v>
      </c>
      <c r="F1917">
        <v>0</v>
      </c>
      <c r="G1917">
        <v>0.32219799999999998</v>
      </c>
      <c r="H1917">
        <v>0.670404</v>
      </c>
      <c r="I1917">
        <v>0</v>
      </c>
    </row>
    <row r="1918" spans="1:9" x14ac:dyDescent="0.25">
      <c r="A1918" t="s">
        <v>168</v>
      </c>
      <c r="B1918">
        <v>11763.3</v>
      </c>
      <c r="C1918">
        <v>11742.6</v>
      </c>
      <c r="D1918">
        <v>11705.6</v>
      </c>
      <c r="E1918">
        <v>4628.3900000000003</v>
      </c>
      <c r="F1918">
        <v>0</v>
      </c>
      <c r="G1918">
        <v>0.32338600000000001</v>
      </c>
      <c r="H1918">
        <v>0.67040299999999997</v>
      </c>
      <c r="I1918">
        <v>0</v>
      </c>
    </row>
    <row r="1919" spans="1:9" x14ac:dyDescent="0.25">
      <c r="A1919" t="s">
        <v>168</v>
      </c>
      <c r="B1919">
        <v>11816</v>
      </c>
      <c r="C1919">
        <v>11798.2</v>
      </c>
      <c r="D1919">
        <v>11761.6</v>
      </c>
      <c r="E1919">
        <v>4677.75</v>
      </c>
      <c r="F1919">
        <v>0</v>
      </c>
      <c r="G1919">
        <v>0.33738699999999999</v>
      </c>
      <c r="H1919">
        <v>0.67037400000000003</v>
      </c>
      <c r="I1919">
        <v>0</v>
      </c>
    </row>
    <row r="1920" spans="1:9" x14ac:dyDescent="0.25">
      <c r="A1920" t="s">
        <v>168</v>
      </c>
      <c r="B1920">
        <v>11722.6</v>
      </c>
      <c r="C1920">
        <v>11703.7</v>
      </c>
      <c r="D1920">
        <v>11667.2</v>
      </c>
      <c r="E1920">
        <v>4593.01</v>
      </c>
      <c r="F1920">
        <v>0</v>
      </c>
      <c r="G1920">
        <v>0.33738499999999999</v>
      </c>
      <c r="H1920">
        <v>0.67034199999999999</v>
      </c>
      <c r="I1920">
        <v>0</v>
      </c>
    </row>
    <row r="1921" spans="1:9" x14ac:dyDescent="0.25">
      <c r="A1921" t="s">
        <v>168</v>
      </c>
      <c r="B1921">
        <v>11752.9</v>
      </c>
      <c r="C1921">
        <v>11734.7</v>
      </c>
      <c r="D1921">
        <v>11698.2</v>
      </c>
      <c r="E1921">
        <v>4616.68</v>
      </c>
      <c r="F1921">
        <v>0</v>
      </c>
      <c r="G1921">
        <v>0.32509700000000002</v>
      </c>
      <c r="H1921">
        <v>0.67040900000000003</v>
      </c>
      <c r="I1921">
        <v>0</v>
      </c>
    </row>
    <row r="1922" spans="1:9" x14ac:dyDescent="0.25">
      <c r="A1922" t="s">
        <v>168</v>
      </c>
      <c r="B1922">
        <v>11717.6</v>
      </c>
      <c r="C1922">
        <v>11699.6</v>
      </c>
      <c r="D1922">
        <v>11663</v>
      </c>
      <c r="E1922">
        <v>4585.79</v>
      </c>
      <c r="F1922">
        <v>0</v>
      </c>
      <c r="G1922">
        <v>0.32150099999999998</v>
      </c>
      <c r="H1922">
        <v>0.68629399999999996</v>
      </c>
      <c r="I1922">
        <v>0</v>
      </c>
    </row>
    <row r="1923" spans="1:9" x14ac:dyDescent="0.25">
      <c r="A1923" t="s">
        <v>168</v>
      </c>
      <c r="B1923">
        <v>11784</v>
      </c>
      <c r="C1923">
        <v>11766.2</v>
      </c>
      <c r="D1923">
        <v>11729.7</v>
      </c>
      <c r="E1923">
        <v>4649.51</v>
      </c>
      <c r="F1923">
        <v>0</v>
      </c>
      <c r="G1923">
        <v>0.32169500000000001</v>
      </c>
      <c r="H1923">
        <v>0.67037000000000002</v>
      </c>
      <c r="I1923">
        <v>0</v>
      </c>
    </row>
    <row r="1924" spans="1:9" x14ac:dyDescent="0.25">
      <c r="A1924" t="s">
        <v>168</v>
      </c>
      <c r="B1924">
        <v>11734.1</v>
      </c>
      <c r="C1924">
        <v>11716.1</v>
      </c>
      <c r="D1924">
        <v>11679.6</v>
      </c>
      <c r="E1924">
        <v>4601.95</v>
      </c>
      <c r="F1924">
        <v>0</v>
      </c>
      <c r="G1924">
        <v>0.321328</v>
      </c>
      <c r="H1924">
        <v>0.67040299999999997</v>
      </c>
      <c r="I1924">
        <v>0</v>
      </c>
    </row>
    <row r="1925" spans="1:9" x14ac:dyDescent="0.25">
      <c r="A1925" t="s">
        <v>168</v>
      </c>
      <c r="B1925">
        <v>11805.5</v>
      </c>
      <c r="C1925">
        <v>11787.6</v>
      </c>
      <c r="D1925">
        <v>11751.2</v>
      </c>
      <c r="E1925">
        <v>4673.3999999999996</v>
      </c>
      <c r="F1925">
        <v>0</v>
      </c>
      <c r="G1925">
        <v>0.33738499999999999</v>
      </c>
      <c r="H1925">
        <v>0.67040900000000003</v>
      </c>
      <c r="I1925">
        <v>0</v>
      </c>
    </row>
    <row r="1926" spans="1:9" x14ac:dyDescent="0.25">
      <c r="A1926" t="s">
        <v>168</v>
      </c>
      <c r="B1926">
        <v>11770.6</v>
      </c>
      <c r="C1926">
        <v>11752.6</v>
      </c>
      <c r="D1926">
        <v>11716.2</v>
      </c>
      <c r="E1926">
        <v>4632.38</v>
      </c>
      <c r="F1926">
        <v>0</v>
      </c>
      <c r="G1926">
        <v>0.33738899999999999</v>
      </c>
      <c r="H1926">
        <v>0.67039700000000002</v>
      </c>
      <c r="I1926">
        <v>0</v>
      </c>
    </row>
    <row r="1927" spans="1:9" x14ac:dyDescent="0.25">
      <c r="A1927" t="s">
        <v>168</v>
      </c>
      <c r="B1927">
        <v>11759.7</v>
      </c>
      <c r="C1927">
        <v>11741.8</v>
      </c>
      <c r="D1927">
        <v>11705.1</v>
      </c>
      <c r="E1927">
        <v>4627.2700000000004</v>
      </c>
      <c r="F1927">
        <v>0</v>
      </c>
      <c r="G1927">
        <v>0.33739000000000002</v>
      </c>
      <c r="H1927">
        <v>0.67033500000000001</v>
      </c>
      <c r="I1927">
        <v>0</v>
      </c>
    </row>
    <row r="1928" spans="1:9" x14ac:dyDescent="0.25">
      <c r="A1928" t="s">
        <v>168</v>
      </c>
      <c r="B1928">
        <v>11769.8</v>
      </c>
      <c r="C1928">
        <v>11751.7</v>
      </c>
      <c r="D1928">
        <v>11715.3</v>
      </c>
      <c r="E1928">
        <v>4640.45</v>
      </c>
      <c r="F1928">
        <v>0</v>
      </c>
      <c r="G1928">
        <v>0.32236399999999998</v>
      </c>
      <c r="H1928">
        <v>0.67036899999999999</v>
      </c>
      <c r="I1928">
        <v>0</v>
      </c>
    </row>
    <row r="1929" spans="1:9" x14ac:dyDescent="0.25">
      <c r="A1929" t="s">
        <v>168</v>
      </c>
      <c r="B1929">
        <v>11784.8</v>
      </c>
      <c r="C1929">
        <v>11766.9</v>
      </c>
      <c r="D1929">
        <v>11730.4</v>
      </c>
      <c r="E1929">
        <v>4652.04</v>
      </c>
      <c r="F1929">
        <v>0</v>
      </c>
      <c r="G1929">
        <v>0.32157799999999997</v>
      </c>
      <c r="H1929">
        <v>0.67039800000000005</v>
      </c>
      <c r="I1929">
        <v>0</v>
      </c>
    </row>
    <row r="1930" spans="1:9" x14ac:dyDescent="0.25">
      <c r="A1930" t="s">
        <v>168</v>
      </c>
      <c r="B1930">
        <v>11659</v>
      </c>
      <c r="C1930">
        <v>11640.8</v>
      </c>
      <c r="D1930">
        <v>11604.5</v>
      </c>
      <c r="E1930">
        <v>4530.67</v>
      </c>
      <c r="F1930">
        <v>0</v>
      </c>
      <c r="G1930">
        <v>0.32184600000000002</v>
      </c>
      <c r="H1930">
        <v>0.67039400000000005</v>
      </c>
      <c r="I1930">
        <v>0</v>
      </c>
    </row>
    <row r="1931" spans="1:9" x14ac:dyDescent="0.25">
      <c r="A1931" t="s">
        <v>168</v>
      </c>
      <c r="B1931">
        <v>11755.9</v>
      </c>
      <c r="C1931">
        <v>11738</v>
      </c>
      <c r="D1931">
        <v>11701.7</v>
      </c>
      <c r="E1931">
        <v>4624.8100000000004</v>
      </c>
      <c r="F1931">
        <v>0</v>
      </c>
      <c r="G1931">
        <v>0.33051399999999997</v>
      </c>
      <c r="H1931">
        <v>0.67038699999999996</v>
      </c>
      <c r="I1931">
        <v>0</v>
      </c>
    </row>
    <row r="1932" spans="1:9" x14ac:dyDescent="0.25">
      <c r="A1932" t="s">
        <v>168</v>
      </c>
      <c r="B1932">
        <v>11779.6</v>
      </c>
      <c r="C1932">
        <v>11761.5</v>
      </c>
      <c r="D1932">
        <v>11725</v>
      </c>
      <c r="E1932">
        <v>4645.2</v>
      </c>
      <c r="F1932">
        <v>0</v>
      </c>
      <c r="G1932">
        <v>0.33052700000000002</v>
      </c>
      <c r="H1932">
        <v>0.67037000000000002</v>
      </c>
      <c r="I1932">
        <v>0</v>
      </c>
    </row>
    <row r="1933" spans="1:9" x14ac:dyDescent="0.25">
      <c r="A1933" t="s">
        <v>168</v>
      </c>
      <c r="B1933">
        <v>11655.2</v>
      </c>
      <c r="C1933">
        <v>11637.1</v>
      </c>
      <c r="D1933">
        <v>11600.8</v>
      </c>
      <c r="E1933">
        <v>4518.08</v>
      </c>
      <c r="F1933">
        <v>0</v>
      </c>
      <c r="G1933">
        <v>0.32202799999999998</v>
      </c>
      <c r="H1933">
        <v>0.67031399999999997</v>
      </c>
      <c r="I1933">
        <v>0</v>
      </c>
    </row>
    <row r="1934" spans="1:9" x14ac:dyDescent="0.25">
      <c r="A1934" t="s">
        <v>168</v>
      </c>
      <c r="B1934">
        <v>11668.5</v>
      </c>
      <c r="C1934">
        <v>11650.4</v>
      </c>
      <c r="D1934">
        <v>11614.1</v>
      </c>
      <c r="E1934">
        <v>4533.88</v>
      </c>
      <c r="F1934">
        <v>0</v>
      </c>
      <c r="G1934">
        <v>0.33738499999999999</v>
      </c>
      <c r="H1934">
        <v>0.670381</v>
      </c>
      <c r="I1934">
        <v>0</v>
      </c>
    </row>
    <row r="1935" spans="1:9" x14ac:dyDescent="0.25">
      <c r="A1935" t="s">
        <v>168</v>
      </c>
      <c r="B1935">
        <v>11739.7</v>
      </c>
      <c r="C1935">
        <v>11722</v>
      </c>
      <c r="D1935">
        <v>11685.8</v>
      </c>
      <c r="E1935">
        <v>4608.46</v>
      </c>
      <c r="F1935">
        <v>0</v>
      </c>
      <c r="G1935">
        <v>0.33739000000000002</v>
      </c>
      <c r="H1935">
        <v>0.670408</v>
      </c>
      <c r="I1935">
        <v>0</v>
      </c>
    </row>
    <row r="1936" spans="1:9" x14ac:dyDescent="0.25">
      <c r="A1936" t="s">
        <v>168</v>
      </c>
      <c r="B1936">
        <v>11793.6</v>
      </c>
      <c r="C1936">
        <v>11775.4</v>
      </c>
      <c r="D1936">
        <v>11739.3</v>
      </c>
      <c r="E1936">
        <v>4660.74</v>
      </c>
      <c r="F1936">
        <v>0</v>
      </c>
      <c r="G1936">
        <v>0.321405</v>
      </c>
      <c r="H1936">
        <v>0.670242</v>
      </c>
      <c r="I1936">
        <v>0</v>
      </c>
    </row>
    <row r="1937" spans="1:9" x14ac:dyDescent="0.25">
      <c r="A1937" t="s">
        <v>168</v>
      </c>
      <c r="B1937">
        <v>11665.5</v>
      </c>
      <c r="C1937">
        <v>11647.2</v>
      </c>
      <c r="D1937">
        <v>11611.2</v>
      </c>
      <c r="E1937">
        <v>4531.75</v>
      </c>
      <c r="F1937">
        <v>0</v>
      </c>
      <c r="G1937">
        <v>0.33376600000000001</v>
      </c>
      <c r="H1937">
        <v>0.68732000000000004</v>
      </c>
      <c r="I1937">
        <v>0</v>
      </c>
    </row>
    <row r="1938" spans="1:9" x14ac:dyDescent="0.25">
      <c r="A1938" t="s">
        <v>168</v>
      </c>
      <c r="B1938">
        <v>11776</v>
      </c>
      <c r="C1938">
        <v>11758</v>
      </c>
      <c r="D1938">
        <v>11721.7</v>
      </c>
      <c r="E1938">
        <v>4644.88</v>
      </c>
      <c r="F1938">
        <v>0</v>
      </c>
      <c r="G1938">
        <v>0.33041399999999999</v>
      </c>
      <c r="H1938">
        <v>0.68638399999999999</v>
      </c>
      <c r="I1938">
        <v>0</v>
      </c>
    </row>
    <row r="1939" spans="1:9" x14ac:dyDescent="0.25">
      <c r="A1939" t="s">
        <v>168</v>
      </c>
      <c r="B1939">
        <v>11775.7</v>
      </c>
      <c r="C1939">
        <v>11757.5</v>
      </c>
      <c r="D1939">
        <v>11721.3</v>
      </c>
      <c r="E1939">
        <v>4637.6000000000004</v>
      </c>
      <c r="F1939">
        <v>0</v>
      </c>
      <c r="G1939">
        <v>0.33739200000000003</v>
      </c>
      <c r="H1939">
        <v>0.67038799999999998</v>
      </c>
      <c r="I1939">
        <v>0</v>
      </c>
    </row>
    <row r="1940" spans="1:9" x14ac:dyDescent="0.25">
      <c r="A1940" t="s">
        <v>168</v>
      </c>
      <c r="B1940">
        <v>11711</v>
      </c>
      <c r="C1940">
        <v>11693</v>
      </c>
      <c r="D1940">
        <v>11656.8</v>
      </c>
      <c r="E1940">
        <v>4574.24</v>
      </c>
      <c r="F1940">
        <v>0</v>
      </c>
      <c r="G1940">
        <v>0.33502599999999999</v>
      </c>
      <c r="H1940">
        <v>0.67040599999999995</v>
      </c>
      <c r="I1940">
        <v>0</v>
      </c>
    </row>
    <row r="1941" spans="1:9" x14ac:dyDescent="0.25">
      <c r="A1941" t="s">
        <v>168</v>
      </c>
      <c r="B1941">
        <v>11738</v>
      </c>
      <c r="C1941">
        <v>11719.6</v>
      </c>
      <c r="D1941">
        <v>11683.2</v>
      </c>
      <c r="E1941">
        <v>4603.3500000000004</v>
      </c>
      <c r="F1941">
        <v>0</v>
      </c>
      <c r="G1941">
        <v>0.33541900000000002</v>
      </c>
      <c r="H1941">
        <v>0.66973800000000006</v>
      </c>
      <c r="I1941">
        <v>0</v>
      </c>
    </row>
    <row r="1942" spans="1:9" x14ac:dyDescent="0.25">
      <c r="A1942" t="s">
        <v>168</v>
      </c>
      <c r="B1942">
        <v>11781.4</v>
      </c>
      <c r="C1942">
        <v>11763.4</v>
      </c>
      <c r="D1942">
        <v>11727.2</v>
      </c>
      <c r="E1942">
        <v>4645.45</v>
      </c>
      <c r="F1942">
        <v>0</v>
      </c>
      <c r="G1942">
        <v>0.33738499999999999</v>
      </c>
      <c r="H1942">
        <v>0.67026600000000003</v>
      </c>
      <c r="I1942">
        <v>0</v>
      </c>
    </row>
    <row r="1943" spans="1:9" x14ac:dyDescent="0.25">
      <c r="A1943" t="s">
        <v>168</v>
      </c>
      <c r="B1943">
        <v>11766.1</v>
      </c>
      <c r="C1943">
        <v>11748.1</v>
      </c>
      <c r="D1943">
        <v>11712</v>
      </c>
      <c r="E1943">
        <v>4633.4799999999996</v>
      </c>
      <c r="F1943">
        <v>0</v>
      </c>
      <c r="G1943">
        <v>0.33379900000000001</v>
      </c>
      <c r="H1943">
        <v>0.67037400000000003</v>
      </c>
      <c r="I1943">
        <v>0</v>
      </c>
    </row>
    <row r="1944" spans="1:9" x14ac:dyDescent="0.25">
      <c r="A1944" t="s">
        <v>168</v>
      </c>
      <c r="B1944">
        <v>11749.3</v>
      </c>
      <c r="C1944">
        <v>11731.5</v>
      </c>
      <c r="D1944">
        <v>11695.2</v>
      </c>
      <c r="E1944">
        <v>4614.34</v>
      </c>
      <c r="F1944">
        <v>0</v>
      </c>
      <c r="G1944">
        <v>0.32677499999999998</v>
      </c>
      <c r="H1944">
        <v>0.67037500000000005</v>
      </c>
      <c r="I1944">
        <v>0</v>
      </c>
    </row>
    <row r="1945" spans="1:9" x14ac:dyDescent="0.25">
      <c r="A1945" t="s">
        <v>168</v>
      </c>
      <c r="B1945">
        <v>11739.6</v>
      </c>
      <c r="C1945">
        <v>11721.7</v>
      </c>
      <c r="D1945">
        <v>11685.4</v>
      </c>
      <c r="E1945">
        <v>4602.97</v>
      </c>
      <c r="F1945">
        <v>0</v>
      </c>
      <c r="G1945">
        <v>0.32185200000000003</v>
      </c>
      <c r="H1945">
        <v>0.67040699999999998</v>
      </c>
      <c r="I1945">
        <v>0</v>
      </c>
    </row>
    <row r="1946" spans="1:9" x14ac:dyDescent="0.25">
      <c r="A1946" t="s">
        <v>168</v>
      </c>
      <c r="B1946">
        <v>11795.6</v>
      </c>
      <c r="C1946">
        <v>11777.8</v>
      </c>
      <c r="D1946">
        <v>11741.7</v>
      </c>
      <c r="E1946">
        <v>4659.66</v>
      </c>
      <c r="F1946">
        <v>0</v>
      </c>
      <c r="G1946">
        <v>0.32164300000000001</v>
      </c>
      <c r="H1946">
        <v>0.67019899999999999</v>
      </c>
      <c r="I1946">
        <v>0</v>
      </c>
    </row>
    <row r="1947" spans="1:9" x14ac:dyDescent="0.25">
      <c r="A1947" t="s">
        <v>168</v>
      </c>
      <c r="B1947">
        <v>11801.3</v>
      </c>
      <c r="C1947">
        <v>11783.4</v>
      </c>
      <c r="D1947">
        <v>11747.4</v>
      </c>
      <c r="E1947">
        <v>4669.6099999999997</v>
      </c>
      <c r="F1947">
        <v>0</v>
      </c>
      <c r="G1947">
        <v>0.32181500000000002</v>
      </c>
      <c r="H1947">
        <v>0.67040900000000003</v>
      </c>
      <c r="I1947">
        <v>0</v>
      </c>
    </row>
    <row r="1948" spans="1:9" x14ac:dyDescent="0.25">
      <c r="A1948" t="s">
        <v>168</v>
      </c>
      <c r="B1948">
        <v>11765.4</v>
      </c>
      <c r="C1948">
        <v>11747.3</v>
      </c>
      <c r="D1948">
        <v>11711.3</v>
      </c>
      <c r="E1948">
        <v>4634.4399999999996</v>
      </c>
      <c r="F1948">
        <v>0</v>
      </c>
      <c r="G1948">
        <v>0.32420100000000002</v>
      </c>
      <c r="H1948">
        <v>0.67038600000000004</v>
      </c>
      <c r="I1948">
        <v>0</v>
      </c>
    </row>
    <row r="1949" spans="1:9" x14ac:dyDescent="0.25">
      <c r="A1949" t="s">
        <v>168</v>
      </c>
      <c r="B1949">
        <v>11779.7</v>
      </c>
      <c r="C1949">
        <v>11761.8</v>
      </c>
      <c r="D1949">
        <v>11725.6</v>
      </c>
      <c r="E1949">
        <v>4650.3100000000004</v>
      </c>
      <c r="F1949">
        <v>0</v>
      </c>
      <c r="G1949">
        <v>0.32171100000000002</v>
      </c>
      <c r="H1949">
        <v>0.67016200000000004</v>
      </c>
      <c r="I1949">
        <v>0</v>
      </c>
    </row>
    <row r="1950" spans="1:9" x14ac:dyDescent="0.25">
      <c r="A1950" t="s">
        <v>168</v>
      </c>
      <c r="B1950">
        <v>11721.7</v>
      </c>
      <c r="C1950">
        <v>11703.6</v>
      </c>
      <c r="D1950">
        <v>11667.3</v>
      </c>
      <c r="E1950">
        <v>4593.6099999999997</v>
      </c>
      <c r="F1950">
        <v>0</v>
      </c>
      <c r="G1950">
        <v>0.32368000000000002</v>
      </c>
      <c r="H1950">
        <v>0.67033600000000004</v>
      </c>
      <c r="I1950">
        <v>0</v>
      </c>
    </row>
    <row r="1951" spans="1:9" x14ac:dyDescent="0.25">
      <c r="A1951" t="s">
        <v>168</v>
      </c>
      <c r="B1951">
        <v>11718.9</v>
      </c>
      <c r="C1951">
        <v>11701.2</v>
      </c>
      <c r="D1951">
        <v>11664.7</v>
      </c>
      <c r="E1951">
        <v>4588.71</v>
      </c>
      <c r="F1951">
        <v>0</v>
      </c>
      <c r="G1951">
        <v>0.32513599999999998</v>
      </c>
      <c r="H1951">
        <v>0.67040900000000003</v>
      </c>
      <c r="I1951">
        <v>0</v>
      </c>
    </row>
    <row r="1952" spans="1:9" x14ac:dyDescent="0.25">
      <c r="A1952" t="s">
        <v>168</v>
      </c>
      <c r="B1952">
        <v>11708.6</v>
      </c>
      <c r="C1952">
        <v>11690.4</v>
      </c>
      <c r="D1952">
        <v>11654.1</v>
      </c>
      <c r="E1952">
        <v>4575.54</v>
      </c>
      <c r="F1952">
        <v>0</v>
      </c>
      <c r="G1952">
        <v>0.33738499999999999</v>
      </c>
      <c r="H1952">
        <v>0.67035800000000001</v>
      </c>
      <c r="I1952">
        <v>0</v>
      </c>
    </row>
    <row r="1953" spans="1:25" x14ac:dyDescent="0.25">
      <c r="A1953" t="s">
        <v>168</v>
      </c>
      <c r="B1953">
        <v>11781.1</v>
      </c>
      <c r="C1953">
        <v>11763.3</v>
      </c>
      <c r="D1953">
        <v>11727</v>
      </c>
      <c r="E1953">
        <v>4647.2</v>
      </c>
      <c r="F1953">
        <v>0</v>
      </c>
      <c r="G1953">
        <v>0.32811099999999999</v>
      </c>
      <c r="H1953">
        <v>0.67040699999999998</v>
      </c>
      <c r="I1953">
        <v>0</v>
      </c>
    </row>
    <row r="1954" spans="1:25" x14ac:dyDescent="0.25">
      <c r="A1954" t="s">
        <v>168</v>
      </c>
      <c r="B1954">
        <v>11767.8</v>
      </c>
      <c r="C1954">
        <v>11749.8</v>
      </c>
      <c r="D1954">
        <v>11713.6</v>
      </c>
      <c r="E1954">
        <v>4633.51</v>
      </c>
      <c r="F1954">
        <v>0</v>
      </c>
      <c r="G1954">
        <v>0.321461</v>
      </c>
      <c r="H1954">
        <v>0.67019600000000001</v>
      </c>
      <c r="I1954">
        <v>0</v>
      </c>
    </row>
    <row r="1955" spans="1:25" x14ac:dyDescent="0.25">
      <c r="A1955" t="s">
        <v>168</v>
      </c>
      <c r="B1955">
        <v>11737.1</v>
      </c>
      <c r="C1955">
        <v>11719.2</v>
      </c>
      <c r="D1955">
        <v>11682.8</v>
      </c>
      <c r="E1955">
        <v>4602.6899999999996</v>
      </c>
      <c r="F1955">
        <v>0</v>
      </c>
      <c r="G1955">
        <v>0.32142399999999999</v>
      </c>
      <c r="H1955">
        <v>0.68723400000000001</v>
      </c>
      <c r="I1955">
        <v>0</v>
      </c>
    </row>
    <row r="1956" spans="1:25" x14ac:dyDescent="0.25">
      <c r="A1956" t="s">
        <v>168</v>
      </c>
      <c r="B1956">
        <v>11672.6</v>
      </c>
      <c r="C1956">
        <v>11654.8</v>
      </c>
      <c r="D1956">
        <v>11618.7</v>
      </c>
      <c r="E1956">
        <v>4539.99</v>
      </c>
      <c r="F1956">
        <v>0</v>
      </c>
      <c r="G1956">
        <v>0.33738600000000002</v>
      </c>
      <c r="H1956">
        <v>0.67039099999999996</v>
      </c>
      <c r="I1956">
        <v>0</v>
      </c>
    </row>
    <row r="1957" spans="1:25" x14ac:dyDescent="0.25">
      <c r="A1957" t="s">
        <v>168</v>
      </c>
      <c r="B1957">
        <v>11751.4</v>
      </c>
      <c r="C1957">
        <v>11733.7</v>
      </c>
      <c r="D1957">
        <v>11697.6</v>
      </c>
      <c r="E1957">
        <v>4617.54</v>
      </c>
      <c r="F1957">
        <v>0</v>
      </c>
      <c r="G1957">
        <v>0.32190400000000002</v>
      </c>
      <c r="H1957">
        <v>0.67037000000000002</v>
      </c>
      <c r="I1957">
        <v>0</v>
      </c>
    </row>
    <row r="1958" spans="1:25" x14ac:dyDescent="0.25">
      <c r="A1958" t="s">
        <v>168</v>
      </c>
      <c r="B1958">
        <v>11784</v>
      </c>
      <c r="C1958">
        <v>11766.1</v>
      </c>
      <c r="D1958">
        <v>11729.9</v>
      </c>
      <c r="E1958">
        <v>4646.3999999999996</v>
      </c>
      <c r="F1958">
        <v>0</v>
      </c>
      <c r="G1958">
        <v>0.322932</v>
      </c>
      <c r="H1958">
        <v>0.67034000000000005</v>
      </c>
      <c r="I1958">
        <v>0</v>
      </c>
    </row>
    <row r="1959" spans="1:25" x14ac:dyDescent="0.25">
      <c r="A1959" t="s">
        <v>168</v>
      </c>
      <c r="B1959">
        <v>11746.8</v>
      </c>
      <c r="C1959">
        <v>11728.8</v>
      </c>
      <c r="D1959">
        <v>11692.5</v>
      </c>
      <c r="E1959">
        <v>4615.7700000000004</v>
      </c>
      <c r="F1959">
        <v>0</v>
      </c>
      <c r="G1959">
        <v>0.33147300000000002</v>
      </c>
      <c r="H1959">
        <v>0.67030900000000004</v>
      </c>
      <c r="I1959">
        <v>0</v>
      </c>
      <c r="R1959" t="s">
        <v>69</v>
      </c>
      <c r="U1959" t="s">
        <v>68</v>
      </c>
      <c r="X1959" t="s">
        <v>66</v>
      </c>
    </row>
    <row r="1960" spans="1:25" x14ac:dyDescent="0.25">
      <c r="A1960" t="s">
        <v>168</v>
      </c>
      <c r="B1960">
        <v>11779.1</v>
      </c>
      <c r="C1960">
        <v>11761</v>
      </c>
      <c r="D1960">
        <v>11724.7</v>
      </c>
      <c r="E1960">
        <v>4650.8999999999996</v>
      </c>
      <c r="F1960">
        <v>0</v>
      </c>
      <c r="G1960">
        <v>0.32756000000000002</v>
      </c>
      <c r="H1960">
        <v>0.67037100000000005</v>
      </c>
      <c r="I1960">
        <v>0</v>
      </c>
      <c r="R1960">
        <f>AVERAGE(B1911:B1960)</f>
        <v>11743.691999999999</v>
      </c>
      <c r="S1960">
        <f>AVERAGE(C1911:C1960)</f>
        <v>11725.576000000001</v>
      </c>
      <c r="U1960">
        <f>_xlfn.VAR.P(B1911:B1960)</f>
        <v>2104.6287359999947</v>
      </c>
      <c r="V1960">
        <f>_xlfn.VAR.P(C1911:C1960)</f>
        <v>2112.3034240000011</v>
      </c>
      <c r="X1960">
        <f>1.96*SQRT(U1960)/50</f>
        <v>1.7983483257942638</v>
      </c>
      <c r="Y1960">
        <f>1.96*SQRT(V1960)/50</f>
        <v>1.8016242486865459</v>
      </c>
    </row>
    <row r="1961" spans="1:25" x14ac:dyDescent="0.25">
      <c r="A1961" t="s">
        <v>169</v>
      </c>
      <c r="B1961">
        <v>587196.38005100004</v>
      </c>
      <c r="C1961" t="s">
        <v>36</v>
      </c>
    </row>
    <row r="1962" spans="1:25" x14ac:dyDescent="0.25">
      <c r="A1962" t="s">
        <v>170</v>
      </c>
      <c r="B1962">
        <v>5195.6099999999997</v>
      </c>
      <c r="C1962">
        <v>5177.3599999999997</v>
      </c>
      <c r="D1962">
        <v>5141.55</v>
      </c>
      <c r="E1962">
        <v>4458.05</v>
      </c>
      <c r="F1962">
        <v>0</v>
      </c>
      <c r="G1962">
        <v>0.32564500000000002</v>
      </c>
      <c r="H1962">
        <v>0.67024700000000004</v>
      </c>
      <c r="I1962">
        <v>0</v>
      </c>
    </row>
    <row r="1963" spans="1:25" x14ac:dyDescent="0.25">
      <c r="A1963" t="s">
        <v>170</v>
      </c>
      <c r="B1963">
        <v>5247.47</v>
      </c>
      <c r="C1963">
        <v>5229.13</v>
      </c>
      <c r="D1963">
        <v>5193.2</v>
      </c>
      <c r="E1963">
        <v>4510.05</v>
      </c>
      <c r="F1963">
        <v>0</v>
      </c>
      <c r="G1963">
        <v>0.32634000000000002</v>
      </c>
      <c r="H1963">
        <v>0.67034899999999997</v>
      </c>
      <c r="I1963">
        <v>0</v>
      </c>
    </row>
    <row r="1964" spans="1:25" x14ac:dyDescent="0.25">
      <c r="A1964" t="s">
        <v>170</v>
      </c>
      <c r="B1964">
        <v>5261.57</v>
      </c>
      <c r="C1964">
        <v>5242.79</v>
      </c>
      <c r="D1964">
        <v>5206.82</v>
      </c>
      <c r="E1964">
        <v>4523.29</v>
      </c>
      <c r="F1964">
        <v>0</v>
      </c>
      <c r="G1964">
        <v>0.32746599999999998</v>
      </c>
      <c r="H1964">
        <v>0.67841700000000005</v>
      </c>
      <c r="I1964">
        <v>0</v>
      </c>
    </row>
    <row r="1965" spans="1:25" x14ac:dyDescent="0.25">
      <c r="A1965" t="s">
        <v>170</v>
      </c>
      <c r="B1965">
        <v>5226.49</v>
      </c>
      <c r="C1965">
        <v>5208.28</v>
      </c>
      <c r="D1965">
        <v>5172.3</v>
      </c>
      <c r="E1965">
        <v>4488.8599999999997</v>
      </c>
      <c r="F1965">
        <v>0</v>
      </c>
      <c r="G1965">
        <v>0.33738600000000002</v>
      </c>
      <c r="H1965">
        <v>0.670408</v>
      </c>
      <c r="I1965">
        <v>0</v>
      </c>
    </row>
    <row r="1966" spans="1:25" x14ac:dyDescent="0.25">
      <c r="A1966" t="s">
        <v>170</v>
      </c>
      <c r="B1966">
        <v>5265.92</v>
      </c>
      <c r="C1966">
        <v>5247.48</v>
      </c>
      <c r="D1966">
        <v>5211.41</v>
      </c>
      <c r="E1966">
        <v>4527.92</v>
      </c>
      <c r="F1966">
        <v>0</v>
      </c>
      <c r="G1966">
        <v>0.321519</v>
      </c>
      <c r="H1966">
        <v>0.67347800000000002</v>
      </c>
      <c r="I1966">
        <v>0</v>
      </c>
    </row>
    <row r="1967" spans="1:25" x14ac:dyDescent="0.25">
      <c r="A1967" t="s">
        <v>170</v>
      </c>
      <c r="B1967">
        <v>5196.84</v>
      </c>
      <c r="C1967">
        <v>5178.67</v>
      </c>
      <c r="D1967">
        <v>5142.79</v>
      </c>
      <c r="E1967">
        <v>4459.38</v>
      </c>
      <c r="F1967">
        <v>0</v>
      </c>
      <c r="G1967">
        <v>0.32250200000000001</v>
      </c>
      <c r="H1967">
        <v>0.67039400000000005</v>
      </c>
      <c r="I1967">
        <v>0</v>
      </c>
    </row>
    <row r="1968" spans="1:25" x14ac:dyDescent="0.25">
      <c r="A1968" t="s">
        <v>170</v>
      </c>
      <c r="B1968">
        <v>5249.97</v>
      </c>
      <c r="C1968">
        <v>5231.82</v>
      </c>
      <c r="D1968">
        <v>5195.7700000000004</v>
      </c>
      <c r="E1968">
        <v>4512.1499999999996</v>
      </c>
      <c r="F1968">
        <v>0</v>
      </c>
      <c r="G1968">
        <v>0.321994</v>
      </c>
      <c r="H1968">
        <v>0.67040599999999995</v>
      </c>
      <c r="I1968">
        <v>0</v>
      </c>
    </row>
    <row r="1969" spans="1:9" x14ac:dyDescent="0.25">
      <c r="A1969" t="s">
        <v>170</v>
      </c>
      <c r="B1969">
        <v>5259.63</v>
      </c>
      <c r="C1969">
        <v>5241.2700000000004</v>
      </c>
      <c r="D1969">
        <v>5205.29</v>
      </c>
      <c r="E1969">
        <v>4521.62</v>
      </c>
      <c r="F1969">
        <v>0</v>
      </c>
      <c r="G1969">
        <v>0.32168200000000002</v>
      </c>
      <c r="H1969">
        <v>0.68734399999999996</v>
      </c>
      <c r="I1969">
        <v>0</v>
      </c>
    </row>
    <row r="1970" spans="1:9" x14ac:dyDescent="0.25">
      <c r="A1970" t="s">
        <v>170</v>
      </c>
      <c r="B1970">
        <v>5190.41</v>
      </c>
      <c r="C1970">
        <v>5172.3100000000004</v>
      </c>
      <c r="D1970">
        <v>5136.1400000000003</v>
      </c>
      <c r="E1970">
        <v>4452.76</v>
      </c>
      <c r="F1970">
        <v>0</v>
      </c>
      <c r="G1970">
        <v>0.33738499999999999</v>
      </c>
      <c r="H1970">
        <v>0.67040900000000003</v>
      </c>
      <c r="I1970">
        <v>0</v>
      </c>
    </row>
    <row r="1971" spans="1:9" x14ac:dyDescent="0.25">
      <c r="A1971" t="s">
        <v>170</v>
      </c>
      <c r="B1971">
        <v>5244.93</v>
      </c>
      <c r="C1971">
        <v>5226.82</v>
      </c>
      <c r="D1971">
        <v>5190.7</v>
      </c>
      <c r="E1971">
        <v>4507.51</v>
      </c>
      <c r="F1971">
        <v>0</v>
      </c>
      <c r="G1971">
        <v>0.32551099999999999</v>
      </c>
      <c r="H1971">
        <v>0.67029899999999998</v>
      </c>
      <c r="I1971">
        <v>0</v>
      </c>
    </row>
    <row r="1972" spans="1:9" x14ac:dyDescent="0.25">
      <c r="A1972" t="s">
        <v>170</v>
      </c>
      <c r="B1972">
        <v>5231.91</v>
      </c>
      <c r="C1972">
        <v>5213.74</v>
      </c>
      <c r="D1972">
        <v>5177.63</v>
      </c>
      <c r="E1972">
        <v>4494.5200000000004</v>
      </c>
      <c r="F1972">
        <v>0</v>
      </c>
      <c r="G1972">
        <v>0.325934</v>
      </c>
      <c r="H1972">
        <v>0.67039700000000002</v>
      </c>
      <c r="I1972">
        <v>0</v>
      </c>
    </row>
    <row r="1973" spans="1:9" x14ac:dyDescent="0.25">
      <c r="A1973" t="s">
        <v>170</v>
      </c>
      <c r="B1973">
        <v>5242.8500000000004</v>
      </c>
      <c r="C1973">
        <v>5224.92</v>
      </c>
      <c r="D1973">
        <v>5188.91</v>
      </c>
      <c r="E1973">
        <v>4505.88</v>
      </c>
      <c r="F1973">
        <v>0</v>
      </c>
      <c r="G1973">
        <v>0.32359599999999999</v>
      </c>
      <c r="H1973">
        <v>0.68214399999999997</v>
      </c>
      <c r="I1973">
        <v>0</v>
      </c>
    </row>
    <row r="1974" spans="1:9" x14ac:dyDescent="0.25">
      <c r="A1974" t="s">
        <v>170</v>
      </c>
      <c r="B1974">
        <v>5185.51</v>
      </c>
      <c r="C1974">
        <v>5167.43</v>
      </c>
      <c r="D1974">
        <v>5131.51</v>
      </c>
      <c r="E1974">
        <v>4448.2</v>
      </c>
      <c r="F1974">
        <v>0</v>
      </c>
      <c r="G1974">
        <v>0.32456099999999999</v>
      </c>
      <c r="H1974">
        <v>0.67025199999999996</v>
      </c>
      <c r="I1974">
        <v>0</v>
      </c>
    </row>
    <row r="1975" spans="1:9" x14ac:dyDescent="0.25">
      <c r="A1975" t="s">
        <v>170</v>
      </c>
      <c r="B1975">
        <v>5208.58</v>
      </c>
      <c r="C1975">
        <v>5190.5200000000004</v>
      </c>
      <c r="D1975">
        <v>5154.43</v>
      </c>
      <c r="E1975">
        <v>4470.8900000000003</v>
      </c>
      <c r="F1975">
        <v>0</v>
      </c>
      <c r="G1975">
        <v>0.33738600000000002</v>
      </c>
      <c r="H1975">
        <v>0.67040500000000003</v>
      </c>
      <c r="I1975">
        <v>0</v>
      </c>
    </row>
    <row r="1976" spans="1:9" x14ac:dyDescent="0.25">
      <c r="A1976" t="s">
        <v>170</v>
      </c>
      <c r="B1976">
        <v>5188.82</v>
      </c>
      <c r="C1976">
        <v>5170.68</v>
      </c>
      <c r="D1976">
        <v>5134.74</v>
      </c>
      <c r="E1976">
        <v>4451.72</v>
      </c>
      <c r="F1976">
        <v>0</v>
      </c>
      <c r="G1976">
        <v>0.32148700000000002</v>
      </c>
      <c r="H1976">
        <v>0.68283700000000003</v>
      </c>
      <c r="I1976">
        <v>0</v>
      </c>
    </row>
    <row r="1977" spans="1:9" x14ac:dyDescent="0.25">
      <c r="A1977" t="s">
        <v>170</v>
      </c>
      <c r="B1977">
        <v>5242.5600000000004</v>
      </c>
      <c r="C1977">
        <v>5224.78</v>
      </c>
      <c r="D1977">
        <v>5188.8599999999997</v>
      </c>
      <c r="E1977">
        <v>4505.3</v>
      </c>
      <c r="F1977">
        <v>0</v>
      </c>
      <c r="G1977">
        <v>0.32198500000000002</v>
      </c>
      <c r="H1977">
        <v>0.67038799999999998</v>
      </c>
      <c r="I1977">
        <v>0</v>
      </c>
    </row>
    <row r="1978" spans="1:9" x14ac:dyDescent="0.25">
      <c r="A1978" t="s">
        <v>170</v>
      </c>
      <c r="B1978">
        <v>5256.75</v>
      </c>
      <c r="C1978">
        <v>5236.99</v>
      </c>
      <c r="D1978">
        <v>5200.92</v>
      </c>
      <c r="E1978">
        <v>4517.7700000000004</v>
      </c>
      <c r="F1978">
        <v>0</v>
      </c>
      <c r="G1978">
        <v>0.32191999999999998</v>
      </c>
      <c r="H1978">
        <v>0.66998500000000005</v>
      </c>
      <c r="I1978">
        <v>0</v>
      </c>
    </row>
    <row r="1979" spans="1:9" x14ac:dyDescent="0.25">
      <c r="A1979" t="s">
        <v>170</v>
      </c>
      <c r="B1979">
        <v>5177.1899999999996</v>
      </c>
      <c r="C1979">
        <v>5159.32</v>
      </c>
      <c r="D1979">
        <v>5123.22</v>
      </c>
      <c r="E1979">
        <v>4439.6899999999996</v>
      </c>
      <c r="F1979">
        <v>0</v>
      </c>
      <c r="G1979">
        <v>0.32269999999999999</v>
      </c>
      <c r="H1979">
        <v>0.68740599999999996</v>
      </c>
      <c r="I1979">
        <v>0</v>
      </c>
    </row>
    <row r="1980" spans="1:9" x14ac:dyDescent="0.25">
      <c r="A1980" t="s">
        <v>170</v>
      </c>
      <c r="B1980">
        <v>5203.3</v>
      </c>
      <c r="C1980">
        <v>5185.1899999999996</v>
      </c>
      <c r="D1980">
        <v>5149.22</v>
      </c>
      <c r="E1980">
        <v>4465.62</v>
      </c>
      <c r="F1980">
        <v>0</v>
      </c>
      <c r="G1980">
        <v>0.33657300000000001</v>
      </c>
      <c r="H1980">
        <v>0.67039599999999999</v>
      </c>
      <c r="I1980">
        <v>0</v>
      </c>
    </row>
    <row r="1981" spans="1:9" x14ac:dyDescent="0.25">
      <c r="A1981" t="s">
        <v>170</v>
      </c>
      <c r="B1981">
        <v>5202.18</v>
      </c>
      <c r="C1981">
        <v>5184.2700000000004</v>
      </c>
      <c r="D1981">
        <v>5148.3999999999996</v>
      </c>
      <c r="E1981">
        <v>4464.9799999999996</v>
      </c>
      <c r="F1981">
        <v>0</v>
      </c>
      <c r="G1981">
        <v>0.32186700000000001</v>
      </c>
      <c r="H1981">
        <v>0.67033500000000001</v>
      </c>
      <c r="I1981">
        <v>0</v>
      </c>
    </row>
    <row r="1982" spans="1:9" x14ac:dyDescent="0.25">
      <c r="A1982" t="s">
        <v>170</v>
      </c>
      <c r="B1982">
        <v>5252.73</v>
      </c>
      <c r="C1982">
        <v>5234.74</v>
      </c>
      <c r="D1982">
        <v>5198.8</v>
      </c>
      <c r="E1982">
        <v>4515.37</v>
      </c>
      <c r="F1982">
        <v>0</v>
      </c>
      <c r="G1982">
        <v>0.32163799999999998</v>
      </c>
      <c r="H1982">
        <v>0.670323</v>
      </c>
      <c r="I1982">
        <v>0</v>
      </c>
    </row>
    <row r="1983" spans="1:9" x14ac:dyDescent="0.25">
      <c r="A1983" t="s">
        <v>170</v>
      </c>
      <c r="B1983">
        <v>5249.44</v>
      </c>
      <c r="C1983">
        <v>5231.3999999999996</v>
      </c>
      <c r="D1983">
        <v>5195.43</v>
      </c>
      <c r="E1983">
        <v>4511.8900000000003</v>
      </c>
      <c r="F1983">
        <v>0</v>
      </c>
      <c r="G1983">
        <v>0.32230900000000001</v>
      </c>
      <c r="H1983">
        <v>0.67038799999999998</v>
      </c>
      <c r="I1983">
        <v>0</v>
      </c>
    </row>
    <row r="1984" spans="1:9" x14ac:dyDescent="0.25">
      <c r="A1984" t="s">
        <v>170</v>
      </c>
      <c r="B1984">
        <v>5233.62</v>
      </c>
      <c r="C1984">
        <v>5215.82</v>
      </c>
      <c r="D1984">
        <v>5179.91</v>
      </c>
      <c r="E1984">
        <v>4496.51</v>
      </c>
      <c r="F1984">
        <v>0</v>
      </c>
      <c r="G1984">
        <v>0.32175999999999999</v>
      </c>
      <c r="H1984">
        <v>0.67034800000000005</v>
      </c>
      <c r="I1984">
        <v>0</v>
      </c>
    </row>
    <row r="1985" spans="1:9" x14ac:dyDescent="0.25">
      <c r="A1985" t="s">
        <v>170</v>
      </c>
      <c r="B1985">
        <v>5229.87</v>
      </c>
      <c r="C1985">
        <v>5212.17</v>
      </c>
      <c r="D1985">
        <v>5176.28</v>
      </c>
      <c r="E1985">
        <v>4492.83</v>
      </c>
      <c r="F1985">
        <v>0</v>
      </c>
      <c r="G1985">
        <v>0.321328</v>
      </c>
      <c r="H1985">
        <v>0.67039300000000002</v>
      </c>
      <c r="I1985">
        <v>0</v>
      </c>
    </row>
    <row r="1986" spans="1:9" x14ac:dyDescent="0.25">
      <c r="A1986" t="s">
        <v>170</v>
      </c>
      <c r="B1986">
        <v>5238.67</v>
      </c>
      <c r="C1986">
        <v>5220.8</v>
      </c>
      <c r="D1986">
        <v>5184.8599999999997</v>
      </c>
      <c r="E1986">
        <v>4501.16</v>
      </c>
      <c r="F1986">
        <v>0</v>
      </c>
      <c r="G1986">
        <v>0.33738699999999999</v>
      </c>
      <c r="H1986">
        <v>0.67022300000000001</v>
      </c>
      <c r="I1986">
        <v>0</v>
      </c>
    </row>
    <row r="1987" spans="1:9" x14ac:dyDescent="0.25">
      <c r="A1987" t="s">
        <v>170</v>
      </c>
      <c r="B1987">
        <v>5226.21</v>
      </c>
      <c r="C1987">
        <v>5208.34</v>
      </c>
      <c r="D1987">
        <v>5172.42</v>
      </c>
      <c r="E1987">
        <v>4488.43</v>
      </c>
      <c r="F1987">
        <v>0</v>
      </c>
      <c r="G1987">
        <v>0.32221300000000003</v>
      </c>
      <c r="H1987">
        <v>0.67037599999999997</v>
      </c>
      <c r="I1987">
        <v>0</v>
      </c>
    </row>
    <row r="1988" spans="1:9" x14ac:dyDescent="0.25">
      <c r="A1988" t="s">
        <v>170</v>
      </c>
      <c r="B1988">
        <v>5239.3900000000003</v>
      </c>
      <c r="C1988">
        <v>5221.33</v>
      </c>
      <c r="D1988">
        <v>5185.2700000000004</v>
      </c>
      <c r="E1988">
        <v>4501.34</v>
      </c>
      <c r="F1988">
        <v>0</v>
      </c>
      <c r="G1988">
        <v>0.321328</v>
      </c>
      <c r="H1988">
        <v>0.67040900000000003</v>
      </c>
      <c r="I1988">
        <v>0</v>
      </c>
    </row>
    <row r="1989" spans="1:9" x14ac:dyDescent="0.25">
      <c r="A1989" t="s">
        <v>170</v>
      </c>
      <c r="B1989">
        <v>5255.35</v>
      </c>
      <c r="C1989">
        <v>5237.38</v>
      </c>
      <c r="D1989">
        <v>5201.34</v>
      </c>
      <c r="E1989">
        <v>4517.58</v>
      </c>
      <c r="F1989">
        <v>0</v>
      </c>
      <c r="G1989">
        <v>0.32654499999999997</v>
      </c>
      <c r="H1989">
        <v>0.67035</v>
      </c>
      <c r="I1989">
        <v>0</v>
      </c>
    </row>
    <row r="1990" spans="1:9" x14ac:dyDescent="0.25">
      <c r="A1990" t="s">
        <v>170</v>
      </c>
      <c r="B1990">
        <v>5210.8999999999996</v>
      </c>
      <c r="C1990">
        <v>5192.8500000000004</v>
      </c>
      <c r="D1990">
        <v>5156.78</v>
      </c>
      <c r="E1990">
        <v>4473.05</v>
      </c>
      <c r="F1990">
        <v>0</v>
      </c>
      <c r="G1990">
        <v>0.32906299999999999</v>
      </c>
      <c r="H1990">
        <v>0.67032099999999994</v>
      </c>
      <c r="I1990">
        <v>0</v>
      </c>
    </row>
    <row r="1991" spans="1:9" x14ac:dyDescent="0.25">
      <c r="A1991" t="s">
        <v>170</v>
      </c>
      <c r="B1991">
        <v>5208.6400000000003</v>
      </c>
      <c r="C1991">
        <v>5190.68</v>
      </c>
      <c r="D1991">
        <v>5154.6899999999996</v>
      </c>
      <c r="E1991">
        <v>4471.0200000000004</v>
      </c>
      <c r="F1991">
        <v>0</v>
      </c>
      <c r="G1991">
        <v>0.337391</v>
      </c>
      <c r="H1991">
        <v>0.67003100000000004</v>
      </c>
      <c r="I1991">
        <v>0</v>
      </c>
    </row>
    <row r="1992" spans="1:9" x14ac:dyDescent="0.25">
      <c r="A1992" t="s">
        <v>170</v>
      </c>
      <c r="B1992">
        <v>5275.53</v>
      </c>
      <c r="C1992">
        <v>5257.63</v>
      </c>
      <c r="D1992">
        <v>5221.37</v>
      </c>
      <c r="E1992">
        <v>4537.29</v>
      </c>
      <c r="F1992">
        <v>0</v>
      </c>
      <c r="G1992">
        <v>0.323826</v>
      </c>
      <c r="H1992">
        <v>0.67040100000000002</v>
      </c>
      <c r="I1992">
        <v>0</v>
      </c>
    </row>
    <row r="1993" spans="1:9" x14ac:dyDescent="0.25">
      <c r="A1993" t="s">
        <v>170</v>
      </c>
      <c r="B1993">
        <v>5209.26</v>
      </c>
      <c r="C1993">
        <v>5191.2700000000004</v>
      </c>
      <c r="D1993">
        <v>5155.3900000000003</v>
      </c>
      <c r="E1993">
        <v>4471.5600000000004</v>
      </c>
      <c r="F1993">
        <v>0</v>
      </c>
      <c r="G1993">
        <v>0.32211000000000001</v>
      </c>
      <c r="H1993">
        <v>0.67035500000000003</v>
      </c>
      <c r="I1993">
        <v>0</v>
      </c>
    </row>
    <row r="1994" spans="1:9" x14ac:dyDescent="0.25">
      <c r="A1994" t="s">
        <v>170</v>
      </c>
      <c r="B1994">
        <v>5183.76</v>
      </c>
      <c r="C1994">
        <v>5165.49</v>
      </c>
      <c r="D1994">
        <v>5129.28</v>
      </c>
      <c r="E1994">
        <v>4445.6000000000004</v>
      </c>
      <c r="F1994">
        <v>0</v>
      </c>
      <c r="G1994">
        <v>0.32346999999999998</v>
      </c>
      <c r="H1994">
        <v>0.67013100000000003</v>
      </c>
      <c r="I1994">
        <v>0</v>
      </c>
    </row>
    <row r="1995" spans="1:9" x14ac:dyDescent="0.25">
      <c r="A1995" t="s">
        <v>170</v>
      </c>
      <c r="B1995">
        <v>5262.25</v>
      </c>
      <c r="C1995">
        <v>5244.01</v>
      </c>
      <c r="D1995">
        <v>5208.03</v>
      </c>
      <c r="E1995">
        <v>4524.1899999999996</v>
      </c>
      <c r="F1995">
        <v>0</v>
      </c>
      <c r="G1995">
        <v>0.325963</v>
      </c>
      <c r="H1995">
        <v>0.670408</v>
      </c>
      <c r="I1995">
        <v>0</v>
      </c>
    </row>
    <row r="1996" spans="1:9" x14ac:dyDescent="0.25">
      <c r="A1996" t="s">
        <v>170</v>
      </c>
      <c r="B1996">
        <v>5216.26</v>
      </c>
      <c r="C1996">
        <v>5197.92</v>
      </c>
      <c r="D1996">
        <v>5161.93</v>
      </c>
      <c r="E1996">
        <v>4478.34</v>
      </c>
      <c r="F1996">
        <v>0</v>
      </c>
      <c r="G1996">
        <v>0.33513999999999999</v>
      </c>
      <c r="H1996">
        <v>0.66967699999999997</v>
      </c>
      <c r="I1996">
        <v>0</v>
      </c>
    </row>
    <row r="1997" spans="1:9" x14ac:dyDescent="0.25">
      <c r="A1997" t="s">
        <v>170</v>
      </c>
      <c r="B1997">
        <v>5211.0600000000004</v>
      </c>
      <c r="C1997">
        <v>5192.7</v>
      </c>
      <c r="D1997">
        <v>5156.84</v>
      </c>
      <c r="E1997">
        <v>4473.4399999999996</v>
      </c>
      <c r="F1997">
        <v>0</v>
      </c>
      <c r="G1997">
        <v>0.33738499999999999</v>
      </c>
      <c r="H1997">
        <v>0.67039599999999999</v>
      </c>
      <c r="I1997">
        <v>0</v>
      </c>
    </row>
    <row r="1998" spans="1:9" x14ac:dyDescent="0.25">
      <c r="A1998" t="s">
        <v>170</v>
      </c>
      <c r="B1998">
        <v>5188.59</v>
      </c>
      <c r="C1998">
        <v>5170.63</v>
      </c>
      <c r="D1998">
        <v>5134.7</v>
      </c>
      <c r="E1998">
        <v>4451.2700000000004</v>
      </c>
      <c r="F1998">
        <v>0</v>
      </c>
      <c r="G1998">
        <v>0.32484000000000002</v>
      </c>
      <c r="H1998">
        <v>0.67039099999999996</v>
      </c>
      <c r="I1998">
        <v>0</v>
      </c>
    </row>
    <row r="1999" spans="1:9" x14ac:dyDescent="0.25">
      <c r="A1999" t="s">
        <v>170</v>
      </c>
      <c r="B1999">
        <v>5209.08</v>
      </c>
      <c r="C1999">
        <v>5190.83</v>
      </c>
      <c r="D1999">
        <v>5154.8999999999996</v>
      </c>
      <c r="E1999">
        <v>4471.13</v>
      </c>
      <c r="F1999">
        <v>0</v>
      </c>
      <c r="G1999">
        <v>0.33338200000000001</v>
      </c>
      <c r="H1999">
        <v>0.67040900000000003</v>
      </c>
      <c r="I1999">
        <v>0</v>
      </c>
    </row>
    <row r="2000" spans="1:9" x14ac:dyDescent="0.25">
      <c r="A2000" t="s">
        <v>170</v>
      </c>
      <c r="B2000">
        <v>5249.69</v>
      </c>
      <c r="C2000">
        <v>5231.6499999999996</v>
      </c>
      <c r="D2000">
        <v>5195.8</v>
      </c>
      <c r="E2000">
        <v>4511.97</v>
      </c>
      <c r="F2000">
        <v>0</v>
      </c>
      <c r="G2000">
        <v>0.32549299999999998</v>
      </c>
      <c r="H2000">
        <v>0.67040900000000003</v>
      </c>
      <c r="I2000">
        <v>0</v>
      </c>
    </row>
    <row r="2001" spans="1:25" x14ac:dyDescent="0.25">
      <c r="A2001" t="s">
        <v>170</v>
      </c>
      <c r="B2001">
        <v>5198.01</v>
      </c>
      <c r="C2001">
        <v>5180.09</v>
      </c>
      <c r="D2001">
        <v>5144.1099999999997</v>
      </c>
      <c r="E2001">
        <v>4460.57</v>
      </c>
      <c r="F2001">
        <v>0</v>
      </c>
      <c r="G2001">
        <v>0.32133899999999999</v>
      </c>
      <c r="H2001">
        <v>0.67028299999999996</v>
      </c>
      <c r="I2001">
        <v>0</v>
      </c>
    </row>
    <row r="2002" spans="1:25" x14ac:dyDescent="0.25">
      <c r="A2002" t="s">
        <v>170</v>
      </c>
      <c r="B2002">
        <v>5234.63</v>
      </c>
      <c r="C2002">
        <v>5216.67</v>
      </c>
      <c r="D2002">
        <v>5180.71</v>
      </c>
      <c r="E2002">
        <v>4497.17</v>
      </c>
      <c r="F2002">
        <v>0</v>
      </c>
      <c r="G2002">
        <v>0.32158100000000001</v>
      </c>
      <c r="H2002">
        <v>0.67030100000000004</v>
      </c>
      <c r="I2002">
        <v>0</v>
      </c>
    </row>
    <row r="2003" spans="1:25" x14ac:dyDescent="0.25">
      <c r="A2003" t="s">
        <v>170</v>
      </c>
      <c r="B2003">
        <v>5201.43</v>
      </c>
      <c r="C2003">
        <v>5183.58</v>
      </c>
      <c r="D2003">
        <v>5147.62</v>
      </c>
      <c r="E2003">
        <v>4463.82</v>
      </c>
      <c r="F2003">
        <v>0</v>
      </c>
      <c r="G2003">
        <v>0.321328</v>
      </c>
      <c r="H2003">
        <v>0.67031700000000005</v>
      </c>
      <c r="I2003">
        <v>0</v>
      </c>
    </row>
    <row r="2004" spans="1:25" x14ac:dyDescent="0.25">
      <c r="A2004" t="s">
        <v>170</v>
      </c>
      <c r="B2004">
        <v>5192.8900000000003</v>
      </c>
      <c r="C2004">
        <v>5174.83</v>
      </c>
      <c r="D2004">
        <v>5138.7</v>
      </c>
      <c r="E2004">
        <v>4454.96</v>
      </c>
      <c r="F2004">
        <v>0</v>
      </c>
      <c r="G2004">
        <v>0.33034000000000002</v>
      </c>
      <c r="H2004">
        <v>0.67035199999999995</v>
      </c>
      <c r="I2004">
        <v>0</v>
      </c>
    </row>
    <row r="2005" spans="1:25" x14ac:dyDescent="0.25">
      <c r="A2005" t="s">
        <v>170</v>
      </c>
      <c r="B2005">
        <v>5157.67</v>
      </c>
      <c r="C2005">
        <v>5139.6899999999996</v>
      </c>
      <c r="D2005">
        <v>5103.5200000000004</v>
      </c>
      <c r="E2005">
        <v>4419.99</v>
      </c>
      <c r="F2005">
        <v>0</v>
      </c>
      <c r="G2005">
        <v>0.32185399999999997</v>
      </c>
      <c r="H2005">
        <v>0.67040699999999998</v>
      </c>
      <c r="I2005">
        <v>0</v>
      </c>
    </row>
    <row r="2006" spans="1:25" x14ac:dyDescent="0.25">
      <c r="A2006" t="s">
        <v>170</v>
      </c>
      <c r="B2006">
        <v>5233.1000000000004</v>
      </c>
      <c r="C2006">
        <v>5215.1099999999997</v>
      </c>
      <c r="D2006">
        <v>5179.08</v>
      </c>
      <c r="E2006">
        <v>4495.45</v>
      </c>
      <c r="F2006">
        <v>0</v>
      </c>
      <c r="G2006">
        <v>0.33467200000000003</v>
      </c>
      <c r="H2006">
        <v>0.670296</v>
      </c>
      <c r="I2006">
        <v>0</v>
      </c>
    </row>
    <row r="2007" spans="1:25" x14ac:dyDescent="0.25">
      <c r="A2007" t="s">
        <v>170</v>
      </c>
      <c r="B2007">
        <v>5234.71</v>
      </c>
      <c r="C2007">
        <v>5214.1499999999996</v>
      </c>
      <c r="D2007">
        <v>5178.0200000000004</v>
      </c>
      <c r="E2007">
        <v>4494.46</v>
      </c>
      <c r="F2007">
        <v>0</v>
      </c>
      <c r="G2007">
        <v>0.33738499999999999</v>
      </c>
      <c r="H2007">
        <v>0.67040200000000005</v>
      </c>
      <c r="I2007">
        <v>0</v>
      </c>
    </row>
    <row r="2008" spans="1:25" x14ac:dyDescent="0.25">
      <c r="A2008" t="s">
        <v>170</v>
      </c>
      <c r="B2008">
        <v>5220.87</v>
      </c>
      <c r="C2008">
        <v>5203</v>
      </c>
      <c r="D2008">
        <v>5166.8900000000003</v>
      </c>
      <c r="E2008">
        <v>4482.76</v>
      </c>
      <c r="F2008">
        <v>0</v>
      </c>
      <c r="G2008">
        <v>0.321328</v>
      </c>
      <c r="H2008">
        <v>0.67038799999999998</v>
      </c>
      <c r="I2008">
        <v>0</v>
      </c>
    </row>
    <row r="2009" spans="1:25" x14ac:dyDescent="0.25">
      <c r="A2009" t="s">
        <v>170</v>
      </c>
      <c r="B2009">
        <v>5201.8999999999996</v>
      </c>
      <c r="C2009">
        <v>5183.8999999999996</v>
      </c>
      <c r="D2009">
        <v>5147.91</v>
      </c>
      <c r="E2009">
        <v>4464.21</v>
      </c>
      <c r="F2009">
        <v>0</v>
      </c>
      <c r="G2009">
        <v>0.323102</v>
      </c>
      <c r="H2009">
        <v>0.6704</v>
      </c>
      <c r="I2009">
        <v>0</v>
      </c>
    </row>
    <row r="2010" spans="1:25" x14ac:dyDescent="0.25">
      <c r="A2010" t="s">
        <v>170</v>
      </c>
      <c r="B2010">
        <v>5152.7299999999996</v>
      </c>
      <c r="C2010">
        <v>5134.71</v>
      </c>
      <c r="D2010">
        <v>5098.6899999999996</v>
      </c>
      <c r="E2010">
        <v>4415</v>
      </c>
      <c r="F2010">
        <v>0</v>
      </c>
      <c r="G2010">
        <v>0.32133699999999998</v>
      </c>
      <c r="H2010">
        <v>0.670408</v>
      </c>
      <c r="I2010">
        <v>0</v>
      </c>
    </row>
    <row r="2011" spans="1:25" x14ac:dyDescent="0.25">
      <c r="A2011" t="s">
        <v>170</v>
      </c>
      <c r="B2011">
        <v>5151.88</v>
      </c>
      <c r="C2011">
        <v>5133.93</v>
      </c>
      <c r="D2011">
        <v>5097.79</v>
      </c>
      <c r="E2011">
        <v>4414.59</v>
      </c>
      <c r="F2011">
        <v>0</v>
      </c>
      <c r="G2011">
        <v>0.32134600000000002</v>
      </c>
      <c r="H2011">
        <v>0.67040699999999998</v>
      </c>
      <c r="I2011">
        <v>0</v>
      </c>
    </row>
    <row r="2012" spans="1:25" x14ac:dyDescent="0.25">
      <c r="A2012" t="s">
        <v>170</v>
      </c>
      <c r="B2012">
        <v>5223.26</v>
      </c>
      <c r="C2012">
        <v>5205.28</v>
      </c>
      <c r="D2012">
        <v>5169.17</v>
      </c>
      <c r="E2012">
        <v>4485.8100000000004</v>
      </c>
      <c r="F2012">
        <v>0</v>
      </c>
      <c r="G2012">
        <v>0.32233200000000001</v>
      </c>
      <c r="H2012">
        <v>0.67039599999999999</v>
      </c>
      <c r="I2012">
        <v>0</v>
      </c>
    </row>
    <row r="2013" spans="1:25" x14ac:dyDescent="0.25">
      <c r="A2013" t="s">
        <v>170</v>
      </c>
      <c r="B2013">
        <v>5259.34</v>
      </c>
      <c r="C2013">
        <v>5241.43</v>
      </c>
      <c r="D2013">
        <v>5205.45</v>
      </c>
      <c r="E2013">
        <v>4521.8999999999996</v>
      </c>
      <c r="F2013">
        <v>0</v>
      </c>
      <c r="G2013">
        <v>0.32813700000000001</v>
      </c>
      <c r="H2013">
        <v>0.670408</v>
      </c>
      <c r="I2013">
        <v>0</v>
      </c>
    </row>
    <row r="2014" spans="1:25" x14ac:dyDescent="0.25">
      <c r="A2014" t="s">
        <v>170</v>
      </c>
      <c r="B2014">
        <v>5196.01</v>
      </c>
      <c r="C2014">
        <v>5178.04</v>
      </c>
      <c r="D2014">
        <v>5141.93</v>
      </c>
      <c r="E2014">
        <v>4458.5600000000004</v>
      </c>
      <c r="F2014">
        <v>0</v>
      </c>
      <c r="G2014">
        <v>0.33244699999999999</v>
      </c>
      <c r="H2014">
        <v>0.67036899999999999</v>
      </c>
      <c r="I2014">
        <v>0</v>
      </c>
    </row>
    <row r="2015" spans="1:25" x14ac:dyDescent="0.25">
      <c r="A2015" t="s">
        <v>170</v>
      </c>
      <c r="B2015">
        <v>5239.47</v>
      </c>
      <c r="C2015">
        <v>5221.5600000000004</v>
      </c>
      <c r="D2015">
        <v>5185.54</v>
      </c>
      <c r="E2015">
        <v>4502.29</v>
      </c>
      <c r="F2015">
        <v>0</v>
      </c>
      <c r="G2015">
        <v>0.32498300000000002</v>
      </c>
      <c r="H2015">
        <v>0.67004300000000006</v>
      </c>
      <c r="I2015">
        <v>0</v>
      </c>
      <c r="R2015" t="s">
        <v>69</v>
      </c>
      <c r="U2015" t="s">
        <v>68</v>
      </c>
      <c r="X2015" t="s">
        <v>66</v>
      </c>
    </row>
    <row r="2016" spans="1:25" x14ac:dyDescent="0.25">
      <c r="A2016" t="s">
        <v>170</v>
      </c>
      <c r="B2016">
        <v>5185.95</v>
      </c>
      <c r="C2016">
        <v>5167.8999999999996</v>
      </c>
      <c r="D2016">
        <v>5131.68</v>
      </c>
      <c r="E2016">
        <v>4448.84</v>
      </c>
      <c r="F2016">
        <v>0</v>
      </c>
      <c r="G2016">
        <v>0.32300400000000001</v>
      </c>
      <c r="H2016">
        <v>0.67040299999999997</v>
      </c>
      <c r="I2016">
        <v>0</v>
      </c>
      <c r="R2016">
        <f>AVERAGE(B1967:B2016)</f>
        <v>5218.3116000000018</v>
      </c>
      <c r="S2016">
        <f>AVERAGE(C1967:C2016)</f>
        <v>5200.2047999999995</v>
      </c>
      <c r="U2016">
        <f>_xlfn.VAR.P(B1967:B2016)</f>
        <v>872.90278144000081</v>
      </c>
      <c r="V2016">
        <f>_xlfn.VAR.P(C1967:C2016)</f>
        <v>869.09870095999906</v>
      </c>
      <c r="X2016">
        <f>1.96*SQRT(U2016)/50</f>
        <v>1.1581611848408506</v>
      </c>
      <c r="Y2016">
        <f>1.96*SQRT(V2016)/50</f>
        <v>1.155634815953194</v>
      </c>
    </row>
    <row r="2017" spans="1:22" x14ac:dyDescent="0.25">
      <c r="A2017" t="s">
        <v>171</v>
      </c>
      <c r="B2017">
        <v>260924.81456299999</v>
      </c>
      <c r="C2017" t="s">
        <v>36</v>
      </c>
      <c r="U2017" t="s">
        <v>82</v>
      </c>
    </row>
    <row r="2018" spans="1:22" x14ac:dyDescent="0.25">
      <c r="A2018" t="s">
        <v>182</v>
      </c>
      <c r="B2018">
        <v>6412.8</v>
      </c>
      <c r="C2018">
        <v>6394.01</v>
      </c>
      <c r="D2018">
        <v>6357.24</v>
      </c>
      <c r="E2018">
        <v>6307.49</v>
      </c>
      <c r="F2018">
        <v>640.18399999999997</v>
      </c>
      <c r="G2018">
        <v>0.28317900000000001</v>
      </c>
      <c r="H2018">
        <v>0.727877</v>
      </c>
      <c r="I2018">
        <v>0</v>
      </c>
      <c r="U2018">
        <f>_xlfn.STDEV.P(B1967:B2016)</f>
        <v>29.544928184715577</v>
      </c>
      <c r="V2018">
        <f>_xlfn.STDEV.P(C1967:C2016)</f>
        <v>29.480479998805972</v>
      </c>
    </row>
    <row r="2019" spans="1:22" x14ac:dyDescent="0.25">
      <c r="A2019" t="s">
        <v>182</v>
      </c>
      <c r="B2019">
        <v>6423.62</v>
      </c>
      <c r="C2019">
        <v>6405.72</v>
      </c>
      <c r="D2019">
        <v>6368.93</v>
      </c>
      <c r="E2019">
        <v>6319.28</v>
      </c>
      <c r="F2019">
        <v>640.70000000000005</v>
      </c>
      <c r="G2019">
        <v>0.28308</v>
      </c>
      <c r="H2019">
        <v>0.72483299999999995</v>
      </c>
      <c r="I2019">
        <v>0</v>
      </c>
    </row>
    <row r="2020" spans="1:22" x14ac:dyDescent="0.25">
      <c r="A2020" t="s">
        <v>182</v>
      </c>
      <c r="B2020">
        <v>6409.34</v>
      </c>
      <c r="C2020">
        <v>6391.17</v>
      </c>
      <c r="D2020">
        <v>6354.32</v>
      </c>
      <c r="E2020">
        <v>6304.64</v>
      </c>
      <c r="F2020">
        <v>640.03300000000002</v>
      </c>
      <c r="G2020">
        <v>0.28314899999999998</v>
      </c>
      <c r="H2020">
        <v>0.72743000000000002</v>
      </c>
      <c r="I2020">
        <v>0</v>
      </c>
    </row>
    <row r="2021" spans="1:22" x14ac:dyDescent="0.25">
      <c r="A2021" t="s">
        <v>182</v>
      </c>
      <c r="B2021">
        <v>6423.62</v>
      </c>
      <c r="C2021">
        <v>6405.69</v>
      </c>
      <c r="D2021">
        <v>6368.66</v>
      </c>
      <c r="E2021">
        <v>6319</v>
      </c>
      <c r="F2021">
        <v>639.476</v>
      </c>
      <c r="G2021">
        <v>0.28307900000000003</v>
      </c>
      <c r="H2021">
        <v>0.72788900000000001</v>
      </c>
      <c r="I2021">
        <v>0</v>
      </c>
    </row>
    <row r="2022" spans="1:22" x14ac:dyDescent="0.25">
      <c r="A2022" t="s">
        <v>182</v>
      </c>
      <c r="B2022">
        <v>6404.19</v>
      </c>
      <c r="C2022">
        <v>6386.26</v>
      </c>
      <c r="D2022">
        <v>6349.37</v>
      </c>
      <c r="E2022">
        <v>6299.62</v>
      </c>
      <c r="F2022">
        <v>639.59400000000005</v>
      </c>
      <c r="G2022">
        <v>0.28309600000000001</v>
      </c>
      <c r="H2022">
        <v>0.70652899999999996</v>
      </c>
      <c r="I2022">
        <v>0</v>
      </c>
    </row>
    <row r="2023" spans="1:22" x14ac:dyDescent="0.25">
      <c r="A2023" t="s">
        <v>182</v>
      </c>
      <c r="B2023">
        <v>6405.61</v>
      </c>
      <c r="C2023">
        <v>6387.65</v>
      </c>
      <c r="D2023">
        <v>6350.79</v>
      </c>
      <c r="E2023">
        <v>6301.08</v>
      </c>
      <c r="F2023">
        <v>640.38800000000003</v>
      </c>
      <c r="G2023">
        <v>0.28312399999999999</v>
      </c>
      <c r="H2023">
        <v>0.72786499999999998</v>
      </c>
      <c r="I2023">
        <v>0</v>
      </c>
    </row>
    <row r="2024" spans="1:22" x14ac:dyDescent="0.25">
      <c r="A2024" t="s">
        <v>182</v>
      </c>
      <c r="B2024">
        <v>6408.09</v>
      </c>
      <c r="C2024">
        <v>6390.15</v>
      </c>
      <c r="D2024">
        <v>6353.24</v>
      </c>
      <c r="E2024">
        <v>6303.51</v>
      </c>
      <c r="F2024">
        <v>640.15</v>
      </c>
      <c r="G2024">
        <v>0.28307900000000003</v>
      </c>
      <c r="H2024">
        <v>0.70652199999999998</v>
      </c>
      <c r="I2024">
        <v>0</v>
      </c>
    </row>
    <row r="2025" spans="1:22" x14ac:dyDescent="0.25">
      <c r="A2025" t="s">
        <v>182</v>
      </c>
      <c r="B2025">
        <v>6389.82</v>
      </c>
      <c r="C2025">
        <v>6371.97</v>
      </c>
      <c r="D2025">
        <v>6334.94</v>
      </c>
      <c r="E2025">
        <v>6285.22</v>
      </c>
      <c r="F2025">
        <v>639.41</v>
      </c>
      <c r="G2025">
        <v>0.28309299999999998</v>
      </c>
      <c r="H2025">
        <v>0.70653100000000002</v>
      </c>
      <c r="I2025">
        <v>0</v>
      </c>
    </row>
    <row r="2026" spans="1:22" x14ac:dyDescent="0.25">
      <c r="A2026" t="s">
        <v>182</v>
      </c>
      <c r="B2026">
        <v>6403.21</v>
      </c>
      <c r="C2026">
        <v>6384.79</v>
      </c>
      <c r="D2026">
        <v>6347.84</v>
      </c>
      <c r="E2026">
        <v>6298.08</v>
      </c>
      <c r="F2026">
        <v>639.798</v>
      </c>
      <c r="G2026">
        <v>0.28310099999999999</v>
      </c>
      <c r="H2026">
        <v>0.70962199999999998</v>
      </c>
      <c r="I2026">
        <v>0</v>
      </c>
    </row>
    <row r="2027" spans="1:22" x14ac:dyDescent="0.25">
      <c r="A2027" t="s">
        <v>182</v>
      </c>
      <c r="B2027">
        <v>6419.9</v>
      </c>
      <c r="C2027">
        <v>6402.1</v>
      </c>
      <c r="D2027">
        <v>6365.1</v>
      </c>
      <c r="E2027">
        <v>6315.39</v>
      </c>
      <c r="F2027">
        <v>639.82500000000005</v>
      </c>
      <c r="G2027">
        <v>0.28315600000000002</v>
      </c>
      <c r="H2027">
        <v>0.72729999999999995</v>
      </c>
      <c r="I2027">
        <v>0</v>
      </c>
    </row>
    <row r="2028" spans="1:22" x14ac:dyDescent="0.25">
      <c r="A2028" t="s">
        <v>182</v>
      </c>
      <c r="B2028">
        <v>6425.85</v>
      </c>
      <c r="C2028">
        <v>6407.99</v>
      </c>
      <c r="D2028">
        <v>6370.94</v>
      </c>
      <c r="E2028">
        <v>6321.22</v>
      </c>
      <c r="F2028">
        <v>640.21699999999998</v>
      </c>
      <c r="G2028">
        <v>0.26702199999999998</v>
      </c>
      <c r="H2028">
        <v>0.722997</v>
      </c>
      <c r="I2028">
        <v>0</v>
      </c>
    </row>
    <row r="2029" spans="1:22" x14ac:dyDescent="0.25">
      <c r="A2029" t="s">
        <v>182</v>
      </c>
      <c r="B2029">
        <v>6412.28</v>
      </c>
      <c r="C2029">
        <v>6393.98</v>
      </c>
      <c r="D2029">
        <v>6357.14</v>
      </c>
      <c r="E2029">
        <v>6307.39</v>
      </c>
      <c r="F2029">
        <v>639.85400000000004</v>
      </c>
      <c r="G2029">
        <v>0.28325299999999998</v>
      </c>
      <c r="H2029">
        <v>0.71394400000000002</v>
      </c>
      <c r="I2029">
        <v>0</v>
      </c>
    </row>
    <row r="2030" spans="1:22" x14ac:dyDescent="0.25">
      <c r="A2030" t="s">
        <v>182</v>
      </c>
      <c r="B2030">
        <v>6404.85</v>
      </c>
      <c r="C2030">
        <v>6386.59</v>
      </c>
      <c r="D2030">
        <v>6349.44</v>
      </c>
      <c r="E2030">
        <v>6299.71</v>
      </c>
      <c r="F2030">
        <v>639.83399999999995</v>
      </c>
      <c r="G2030">
        <v>0.28478599999999998</v>
      </c>
      <c r="H2030">
        <v>0.72231199999999995</v>
      </c>
      <c r="I2030">
        <v>0</v>
      </c>
    </row>
    <row r="2031" spans="1:22" x14ac:dyDescent="0.25">
      <c r="A2031" t="s">
        <v>182</v>
      </c>
      <c r="B2031">
        <v>6401.11</v>
      </c>
      <c r="C2031">
        <v>6382.62</v>
      </c>
      <c r="D2031">
        <v>6345.75</v>
      </c>
      <c r="E2031">
        <v>6296.01</v>
      </c>
      <c r="F2031">
        <v>640.17600000000004</v>
      </c>
      <c r="G2031">
        <v>0.283142</v>
      </c>
      <c r="H2031">
        <v>0.72744699999999995</v>
      </c>
      <c r="I2031">
        <v>0</v>
      </c>
    </row>
    <row r="2032" spans="1:22" x14ac:dyDescent="0.25">
      <c r="A2032" t="s">
        <v>182</v>
      </c>
      <c r="B2032">
        <v>6403.79</v>
      </c>
      <c r="C2032">
        <v>6385.34</v>
      </c>
      <c r="D2032">
        <v>6348.49</v>
      </c>
      <c r="E2032">
        <v>6298.75</v>
      </c>
      <c r="F2032">
        <v>640.71299999999997</v>
      </c>
      <c r="G2032">
        <v>0.28322900000000001</v>
      </c>
      <c r="H2032">
        <v>0.70652899999999996</v>
      </c>
      <c r="I2032">
        <v>0</v>
      </c>
    </row>
    <row r="2033" spans="1:9" x14ac:dyDescent="0.25">
      <c r="A2033" t="s">
        <v>182</v>
      </c>
      <c r="B2033">
        <v>6430.19</v>
      </c>
      <c r="C2033">
        <v>6411.97</v>
      </c>
      <c r="D2033">
        <v>6374.88</v>
      </c>
      <c r="E2033">
        <v>6325.14</v>
      </c>
      <c r="F2033">
        <v>639.55600000000004</v>
      </c>
      <c r="G2033">
        <v>0.26116600000000001</v>
      </c>
      <c r="H2033">
        <v>0.70651600000000003</v>
      </c>
      <c r="I2033">
        <v>0</v>
      </c>
    </row>
    <row r="2034" spans="1:9" x14ac:dyDescent="0.25">
      <c r="A2034" t="s">
        <v>182</v>
      </c>
      <c r="B2034">
        <v>6408.98</v>
      </c>
      <c r="C2034">
        <v>6390.62</v>
      </c>
      <c r="D2034">
        <v>6353.66</v>
      </c>
      <c r="E2034">
        <v>6303.88</v>
      </c>
      <c r="F2034">
        <v>639.75400000000002</v>
      </c>
      <c r="G2034">
        <v>0.28308</v>
      </c>
      <c r="H2034">
        <v>0.72099299999999999</v>
      </c>
      <c r="I2034">
        <v>0</v>
      </c>
    </row>
    <row r="2035" spans="1:9" x14ac:dyDescent="0.25">
      <c r="A2035" t="s">
        <v>182</v>
      </c>
      <c r="B2035">
        <v>6399.19</v>
      </c>
      <c r="C2035">
        <v>6380.82</v>
      </c>
      <c r="D2035">
        <v>6344.08</v>
      </c>
      <c r="E2035">
        <v>6294.36</v>
      </c>
      <c r="F2035">
        <v>639.98199999999997</v>
      </c>
      <c r="G2035">
        <v>0.28310099999999999</v>
      </c>
      <c r="H2035">
        <v>0.72547399999999995</v>
      </c>
      <c r="I2035">
        <v>0</v>
      </c>
    </row>
    <row r="2036" spans="1:9" x14ac:dyDescent="0.25">
      <c r="A2036" t="s">
        <v>182</v>
      </c>
      <c r="B2036">
        <v>6380.27</v>
      </c>
      <c r="C2036">
        <v>6362.3</v>
      </c>
      <c r="D2036">
        <v>6325.43</v>
      </c>
      <c r="E2036">
        <v>6275.71</v>
      </c>
      <c r="F2036">
        <v>640.29899999999998</v>
      </c>
      <c r="G2036">
        <v>0.28308899999999998</v>
      </c>
      <c r="H2036">
        <v>0.71618199999999999</v>
      </c>
      <c r="I2036">
        <v>0</v>
      </c>
    </row>
    <row r="2037" spans="1:9" x14ac:dyDescent="0.25">
      <c r="A2037" t="s">
        <v>182</v>
      </c>
      <c r="B2037">
        <v>6418.55</v>
      </c>
      <c r="C2037">
        <v>6400.66</v>
      </c>
      <c r="D2037">
        <v>6363.88</v>
      </c>
      <c r="E2037">
        <v>6314.13</v>
      </c>
      <c r="F2037">
        <v>640.17200000000003</v>
      </c>
      <c r="G2037">
        <v>0.28309699999999999</v>
      </c>
      <c r="H2037">
        <v>0.72695299999999996</v>
      </c>
      <c r="I2037">
        <v>0</v>
      </c>
    </row>
    <row r="2038" spans="1:9" x14ac:dyDescent="0.25">
      <c r="A2038" t="s">
        <v>182</v>
      </c>
      <c r="B2038">
        <v>6395.83</v>
      </c>
      <c r="C2038">
        <v>6377.73</v>
      </c>
      <c r="D2038">
        <v>6341.1</v>
      </c>
      <c r="E2038">
        <v>6291.37</v>
      </c>
      <c r="F2038">
        <v>640.66499999999996</v>
      </c>
      <c r="G2038">
        <v>0.28309200000000001</v>
      </c>
      <c r="H2038">
        <v>0.727356</v>
      </c>
      <c r="I2038">
        <v>0</v>
      </c>
    </row>
    <row r="2039" spans="1:9" x14ac:dyDescent="0.25">
      <c r="A2039" t="s">
        <v>182</v>
      </c>
      <c r="B2039">
        <v>6432.23</v>
      </c>
      <c r="C2039">
        <v>6413.95</v>
      </c>
      <c r="D2039">
        <v>6377.05</v>
      </c>
      <c r="E2039">
        <v>6327.35</v>
      </c>
      <c r="F2039">
        <v>640.41800000000001</v>
      </c>
      <c r="G2039">
        <v>0.283078</v>
      </c>
      <c r="H2039">
        <v>0.726163</v>
      </c>
      <c r="I2039">
        <v>0</v>
      </c>
    </row>
    <row r="2040" spans="1:9" x14ac:dyDescent="0.25">
      <c r="A2040" t="s">
        <v>182</v>
      </c>
      <c r="B2040">
        <v>6430.38</v>
      </c>
      <c r="C2040">
        <v>6412.56</v>
      </c>
      <c r="D2040">
        <v>6375.73</v>
      </c>
      <c r="E2040">
        <v>6325.95</v>
      </c>
      <c r="F2040">
        <v>640.59199999999998</v>
      </c>
      <c r="G2040">
        <v>0.28308</v>
      </c>
      <c r="H2040">
        <v>0.70653200000000005</v>
      </c>
      <c r="I2040">
        <v>0</v>
      </c>
    </row>
    <row r="2041" spans="1:9" x14ac:dyDescent="0.25">
      <c r="A2041" t="s">
        <v>182</v>
      </c>
      <c r="B2041">
        <v>6404.14</v>
      </c>
      <c r="C2041">
        <v>6384.97</v>
      </c>
      <c r="D2041">
        <v>6348.08</v>
      </c>
      <c r="E2041">
        <v>6298.32</v>
      </c>
      <c r="F2041">
        <v>640.86699999999996</v>
      </c>
      <c r="G2041">
        <v>0.28309600000000001</v>
      </c>
      <c r="H2041">
        <v>0.72636999999999996</v>
      </c>
      <c r="I2041">
        <v>0</v>
      </c>
    </row>
    <row r="2042" spans="1:9" x14ac:dyDescent="0.25">
      <c r="A2042" t="s">
        <v>182</v>
      </c>
      <c r="B2042">
        <v>6423.74</v>
      </c>
      <c r="C2042">
        <v>6405.91</v>
      </c>
      <c r="D2042">
        <v>6368.98</v>
      </c>
      <c r="E2042">
        <v>6319.24</v>
      </c>
      <c r="F2042">
        <v>640.39300000000003</v>
      </c>
      <c r="G2042">
        <v>0.28326600000000002</v>
      </c>
      <c r="H2042">
        <v>0.70653200000000005</v>
      </c>
      <c r="I2042">
        <v>0</v>
      </c>
    </row>
    <row r="2043" spans="1:9" x14ac:dyDescent="0.25">
      <c r="A2043" t="s">
        <v>182</v>
      </c>
      <c r="B2043">
        <v>6397.68</v>
      </c>
      <c r="C2043">
        <v>6378.55</v>
      </c>
      <c r="D2043">
        <v>6341.75</v>
      </c>
      <c r="E2043">
        <v>6292.02</v>
      </c>
      <c r="F2043">
        <v>640.80799999999999</v>
      </c>
      <c r="G2043">
        <v>0.282001</v>
      </c>
      <c r="H2043">
        <v>0.72770100000000004</v>
      </c>
      <c r="I2043">
        <v>0</v>
      </c>
    </row>
    <row r="2044" spans="1:9" x14ac:dyDescent="0.25">
      <c r="A2044" t="s">
        <v>182</v>
      </c>
      <c r="B2044">
        <v>6403.98</v>
      </c>
      <c r="C2044">
        <v>6385.6</v>
      </c>
      <c r="D2044">
        <v>6348.74</v>
      </c>
      <c r="E2044">
        <v>6298.99</v>
      </c>
      <c r="F2044">
        <v>641.07600000000002</v>
      </c>
      <c r="G2044">
        <v>0.28308100000000003</v>
      </c>
      <c r="H2044">
        <v>0.719858</v>
      </c>
      <c r="I2044">
        <v>0</v>
      </c>
    </row>
    <row r="2045" spans="1:9" x14ac:dyDescent="0.25">
      <c r="A2045" t="s">
        <v>182</v>
      </c>
      <c r="B2045">
        <v>6426.09</v>
      </c>
      <c r="C2045">
        <v>6408.15</v>
      </c>
      <c r="D2045">
        <v>6371.16</v>
      </c>
      <c r="E2045">
        <v>6321.43</v>
      </c>
      <c r="F2045">
        <v>639.83000000000004</v>
      </c>
      <c r="G2045">
        <v>0.28312700000000002</v>
      </c>
      <c r="H2045">
        <v>0.70653200000000005</v>
      </c>
      <c r="I2045">
        <v>0</v>
      </c>
    </row>
    <row r="2046" spans="1:9" x14ac:dyDescent="0.25">
      <c r="A2046" t="s">
        <v>182</v>
      </c>
      <c r="B2046">
        <v>6428.35</v>
      </c>
      <c r="C2046">
        <v>6410.36</v>
      </c>
      <c r="D2046">
        <v>6373.4</v>
      </c>
      <c r="E2046">
        <v>6323.62</v>
      </c>
      <c r="F2046">
        <v>640.43499999999995</v>
      </c>
      <c r="G2046">
        <v>0.26136300000000001</v>
      </c>
      <c r="H2046">
        <v>0.722217</v>
      </c>
      <c r="I2046">
        <v>0</v>
      </c>
    </row>
    <row r="2047" spans="1:9" x14ac:dyDescent="0.25">
      <c r="A2047" t="s">
        <v>182</v>
      </c>
      <c r="B2047">
        <v>6432.71</v>
      </c>
      <c r="C2047">
        <v>6414.27</v>
      </c>
      <c r="D2047">
        <v>6368.99</v>
      </c>
      <c r="E2047">
        <v>6319.17</v>
      </c>
      <c r="F2047">
        <v>640.41800000000001</v>
      </c>
      <c r="G2047">
        <v>0.28308699999999998</v>
      </c>
      <c r="H2047">
        <v>0.72783100000000001</v>
      </c>
      <c r="I2047">
        <v>0</v>
      </c>
    </row>
    <row r="2048" spans="1:9" x14ac:dyDescent="0.25">
      <c r="A2048" t="s">
        <v>182</v>
      </c>
      <c r="B2048">
        <v>6422.22</v>
      </c>
      <c r="C2048">
        <v>6404.31</v>
      </c>
      <c r="D2048">
        <v>6342.84</v>
      </c>
      <c r="E2048">
        <v>6292.96</v>
      </c>
      <c r="F2048">
        <v>640.072</v>
      </c>
      <c r="G2048">
        <v>0.28317199999999998</v>
      </c>
      <c r="H2048">
        <v>0.70653200000000005</v>
      </c>
      <c r="I2048">
        <v>0</v>
      </c>
    </row>
    <row r="2049" spans="1:9" x14ac:dyDescent="0.25">
      <c r="A2049" t="s">
        <v>182</v>
      </c>
      <c r="B2049">
        <v>6428.28</v>
      </c>
      <c r="C2049">
        <v>6410.39</v>
      </c>
      <c r="D2049">
        <v>6348.88</v>
      </c>
      <c r="E2049">
        <v>6299.03</v>
      </c>
      <c r="F2049">
        <v>639.779</v>
      </c>
      <c r="G2049">
        <v>0.28343400000000002</v>
      </c>
      <c r="H2049">
        <v>0.71506800000000004</v>
      </c>
      <c r="I2049">
        <v>0</v>
      </c>
    </row>
    <row r="2050" spans="1:9" x14ac:dyDescent="0.25">
      <c r="A2050" t="s">
        <v>182</v>
      </c>
      <c r="B2050">
        <v>6439.23</v>
      </c>
      <c r="C2050">
        <v>6421.33</v>
      </c>
      <c r="D2050">
        <v>6359.92</v>
      </c>
      <c r="E2050">
        <v>6310.02</v>
      </c>
      <c r="F2050">
        <v>640.34500000000003</v>
      </c>
      <c r="G2050">
        <v>0.27129900000000001</v>
      </c>
      <c r="H2050">
        <v>0.727047</v>
      </c>
      <c r="I2050">
        <v>0</v>
      </c>
    </row>
    <row r="2051" spans="1:9" x14ac:dyDescent="0.25">
      <c r="A2051" t="s">
        <v>182</v>
      </c>
      <c r="B2051">
        <v>6444</v>
      </c>
      <c r="C2051">
        <v>6425.83</v>
      </c>
      <c r="D2051">
        <v>6364.19</v>
      </c>
      <c r="E2051">
        <v>6314.2</v>
      </c>
      <c r="F2051">
        <v>640.83000000000004</v>
      </c>
      <c r="G2051">
        <v>0.28318599999999999</v>
      </c>
      <c r="H2051">
        <v>0.72252000000000005</v>
      </c>
      <c r="I2051">
        <v>0</v>
      </c>
    </row>
    <row r="2052" spans="1:9" x14ac:dyDescent="0.25">
      <c r="A2052" t="s">
        <v>182</v>
      </c>
      <c r="B2052">
        <v>6440.99</v>
      </c>
      <c r="C2052">
        <v>6423.12</v>
      </c>
      <c r="D2052">
        <v>6361.6</v>
      </c>
      <c r="E2052">
        <v>6311.64</v>
      </c>
      <c r="F2052">
        <v>640.99599999999998</v>
      </c>
      <c r="G2052">
        <v>0.27904299999999999</v>
      </c>
      <c r="H2052">
        <v>0.707399</v>
      </c>
      <c r="I2052">
        <v>0</v>
      </c>
    </row>
    <row r="2053" spans="1:9" x14ac:dyDescent="0.25">
      <c r="A2053" t="s">
        <v>182</v>
      </c>
      <c r="B2053">
        <v>6418.67</v>
      </c>
      <c r="C2053">
        <v>6400.61</v>
      </c>
      <c r="D2053">
        <v>6339.22</v>
      </c>
      <c r="E2053">
        <v>6289.34</v>
      </c>
      <c r="F2053">
        <v>639.68299999999999</v>
      </c>
      <c r="G2053">
        <v>0.28467799999999999</v>
      </c>
      <c r="H2053">
        <v>0.72653400000000001</v>
      </c>
      <c r="I2053">
        <v>0</v>
      </c>
    </row>
    <row r="2054" spans="1:9" x14ac:dyDescent="0.25">
      <c r="A2054" t="s">
        <v>182</v>
      </c>
      <c r="B2054">
        <v>6453.97</v>
      </c>
      <c r="C2054">
        <v>6436.05</v>
      </c>
      <c r="D2054">
        <v>6374.07</v>
      </c>
      <c r="E2054">
        <v>6324.19</v>
      </c>
      <c r="F2054">
        <v>639.91899999999998</v>
      </c>
      <c r="G2054">
        <v>0.28309600000000001</v>
      </c>
      <c r="H2054">
        <v>0.72640800000000005</v>
      </c>
      <c r="I2054">
        <v>0</v>
      </c>
    </row>
    <row r="2055" spans="1:9" x14ac:dyDescent="0.25">
      <c r="A2055" t="s">
        <v>182</v>
      </c>
      <c r="B2055">
        <v>6421.48</v>
      </c>
      <c r="C2055">
        <v>6403.1</v>
      </c>
      <c r="D2055">
        <v>6366.13</v>
      </c>
      <c r="E2055">
        <v>6316.42</v>
      </c>
      <c r="F2055">
        <v>640.61199999999997</v>
      </c>
      <c r="G2055">
        <v>0.273117</v>
      </c>
      <c r="H2055">
        <v>0.72698499999999999</v>
      </c>
      <c r="I2055">
        <v>0</v>
      </c>
    </row>
    <row r="2056" spans="1:9" x14ac:dyDescent="0.25">
      <c r="A2056" t="s">
        <v>182</v>
      </c>
      <c r="B2056">
        <v>6416.74</v>
      </c>
      <c r="C2056">
        <v>6398.73</v>
      </c>
      <c r="D2056">
        <v>6362.02</v>
      </c>
      <c r="E2056">
        <v>6312.26</v>
      </c>
      <c r="F2056">
        <v>640.70899999999995</v>
      </c>
      <c r="G2056">
        <v>0.26252700000000001</v>
      </c>
      <c r="H2056">
        <v>0.72130000000000005</v>
      </c>
      <c r="I2056">
        <v>0</v>
      </c>
    </row>
    <row r="2057" spans="1:9" x14ac:dyDescent="0.25">
      <c r="A2057" t="s">
        <v>182</v>
      </c>
      <c r="B2057">
        <v>6433.44</v>
      </c>
      <c r="C2057">
        <v>6415.51</v>
      </c>
      <c r="D2057">
        <v>6378.57</v>
      </c>
      <c r="E2057">
        <v>6328.84</v>
      </c>
      <c r="F2057">
        <v>640.42600000000004</v>
      </c>
      <c r="G2057">
        <v>0.28325600000000001</v>
      </c>
      <c r="H2057">
        <v>0.718248</v>
      </c>
      <c r="I2057">
        <v>0</v>
      </c>
    </row>
    <row r="2058" spans="1:9" x14ac:dyDescent="0.25">
      <c r="A2058" t="s">
        <v>182</v>
      </c>
      <c r="B2058">
        <v>6407.99</v>
      </c>
      <c r="C2058">
        <v>6390.14</v>
      </c>
      <c r="D2058">
        <v>6353.14</v>
      </c>
      <c r="E2058">
        <v>6303.39</v>
      </c>
      <c r="F2058">
        <v>639.99699999999996</v>
      </c>
      <c r="G2058">
        <v>0.26455299999999998</v>
      </c>
      <c r="H2058">
        <v>0.72759499999999999</v>
      </c>
      <c r="I2058">
        <v>0</v>
      </c>
    </row>
    <row r="2059" spans="1:9" x14ac:dyDescent="0.25">
      <c r="A2059" t="s">
        <v>182</v>
      </c>
      <c r="B2059">
        <v>6429.32</v>
      </c>
      <c r="C2059">
        <v>6411.34</v>
      </c>
      <c r="D2059">
        <v>6374.45</v>
      </c>
      <c r="E2059">
        <v>6324.68</v>
      </c>
      <c r="F2059">
        <v>640.72799999999995</v>
      </c>
      <c r="G2059">
        <v>0.283078</v>
      </c>
      <c r="H2059">
        <v>0.71618499999999996</v>
      </c>
      <c r="I2059">
        <v>0</v>
      </c>
    </row>
    <row r="2060" spans="1:9" x14ac:dyDescent="0.25">
      <c r="A2060" t="s">
        <v>182</v>
      </c>
      <c r="B2060">
        <v>6425.72</v>
      </c>
      <c r="C2060">
        <v>6407.9</v>
      </c>
      <c r="D2060">
        <v>6370.82</v>
      </c>
      <c r="E2060">
        <v>6321.13</v>
      </c>
      <c r="F2060">
        <v>640.08799999999997</v>
      </c>
      <c r="G2060">
        <v>0.283078</v>
      </c>
      <c r="H2060">
        <v>0.72585</v>
      </c>
      <c r="I2060">
        <v>0</v>
      </c>
    </row>
    <row r="2061" spans="1:9" x14ac:dyDescent="0.25">
      <c r="A2061" t="s">
        <v>182</v>
      </c>
      <c r="B2061">
        <v>6407.37</v>
      </c>
      <c r="C2061">
        <v>6389.4</v>
      </c>
      <c r="D2061">
        <v>6352.49</v>
      </c>
      <c r="E2061">
        <v>6302.73</v>
      </c>
      <c r="F2061">
        <v>641.19399999999996</v>
      </c>
      <c r="G2061">
        <v>0.28315299999999999</v>
      </c>
      <c r="H2061">
        <v>0.70653100000000002</v>
      </c>
      <c r="I2061">
        <v>0</v>
      </c>
    </row>
    <row r="2062" spans="1:9" x14ac:dyDescent="0.25">
      <c r="A2062" t="s">
        <v>182</v>
      </c>
      <c r="B2062">
        <v>6400.81</v>
      </c>
      <c r="C2062">
        <v>6383.03</v>
      </c>
      <c r="D2062">
        <v>6346.07</v>
      </c>
      <c r="E2062">
        <v>6296.35</v>
      </c>
      <c r="F2062">
        <v>640.27700000000004</v>
      </c>
      <c r="G2062">
        <v>0.28311399999999998</v>
      </c>
      <c r="H2062">
        <v>0.72766200000000003</v>
      </c>
      <c r="I2062">
        <v>0</v>
      </c>
    </row>
    <row r="2063" spans="1:9" x14ac:dyDescent="0.25">
      <c r="A2063" t="s">
        <v>182</v>
      </c>
      <c r="B2063">
        <v>6430.81</v>
      </c>
      <c r="C2063">
        <v>6412.92</v>
      </c>
      <c r="D2063">
        <v>6375.96</v>
      </c>
      <c r="E2063">
        <v>6326.25</v>
      </c>
      <c r="F2063">
        <v>640.37400000000002</v>
      </c>
      <c r="G2063">
        <v>0.28312500000000002</v>
      </c>
      <c r="H2063">
        <v>0.72747899999999999</v>
      </c>
      <c r="I2063">
        <v>0</v>
      </c>
    </row>
    <row r="2064" spans="1:9" x14ac:dyDescent="0.25">
      <c r="A2064" t="s">
        <v>182</v>
      </c>
      <c r="B2064">
        <v>6407.94</v>
      </c>
      <c r="C2064">
        <v>6389.57</v>
      </c>
      <c r="D2064">
        <v>6352.53</v>
      </c>
      <c r="E2064">
        <v>6302.78</v>
      </c>
      <c r="F2064">
        <v>640.12300000000005</v>
      </c>
      <c r="G2064">
        <v>0.283078</v>
      </c>
      <c r="H2064">
        <v>0.72013000000000005</v>
      </c>
      <c r="I2064">
        <v>0</v>
      </c>
    </row>
    <row r="2065" spans="1:25" x14ac:dyDescent="0.25">
      <c r="A2065" t="s">
        <v>182</v>
      </c>
      <c r="B2065">
        <v>6433.9</v>
      </c>
      <c r="C2065">
        <v>6415.6</v>
      </c>
      <c r="D2065">
        <v>6378.82</v>
      </c>
      <c r="E2065">
        <v>6329.06</v>
      </c>
      <c r="F2065">
        <v>640.93899999999996</v>
      </c>
      <c r="G2065">
        <v>0.283277</v>
      </c>
      <c r="H2065">
        <v>0.726657</v>
      </c>
      <c r="I2065">
        <v>0</v>
      </c>
    </row>
    <row r="2066" spans="1:25" x14ac:dyDescent="0.25">
      <c r="A2066" t="s">
        <v>182</v>
      </c>
      <c r="B2066">
        <v>6410.81</v>
      </c>
      <c r="C2066">
        <v>6392.42</v>
      </c>
      <c r="D2066">
        <v>6355.45</v>
      </c>
      <c r="E2066">
        <v>6305.69</v>
      </c>
      <c r="F2066">
        <v>639.82399999999996</v>
      </c>
      <c r="G2066">
        <v>0.28316400000000003</v>
      </c>
      <c r="H2066">
        <v>0.72780599999999995</v>
      </c>
      <c r="I2066">
        <v>0</v>
      </c>
    </row>
    <row r="2067" spans="1:25" x14ac:dyDescent="0.25">
      <c r="A2067" t="s">
        <v>182</v>
      </c>
      <c r="B2067">
        <v>6401.12</v>
      </c>
      <c r="C2067">
        <v>6383.14</v>
      </c>
      <c r="D2067">
        <v>6346.28</v>
      </c>
      <c r="E2067">
        <v>6296.59</v>
      </c>
      <c r="F2067">
        <v>640.19299999999998</v>
      </c>
      <c r="G2067">
        <v>0.28315000000000001</v>
      </c>
      <c r="H2067">
        <v>0.72492400000000001</v>
      </c>
      <c r="I2067">
        <v>0</v>
      </c>
    </row>
    <row r="2068" spans="1:25" x14ac:dyDescent="0.25">
      <c r="A2068" t="s">
        <v>182</v>
      </c>
      <c r="B2068">
        <v>6410.5</v>
      </c>
      <c r="C2068">
        <v>6392.28</v>
      </c>
      <c r="D2068">
        <v>6355.42</v>
      </c>
      <c r="E2068">
        <v>6305.66</v>
      </c>
      <c r="F2068">
        <v>639.92600000000004</v>
      </c>
      <c r="G2068">
        <v>0.283105</v>
      </c>
      <c r="H2068">
        <v>0.71618400000000004</v>
      </c>
      <c r="I2068">
        <v>0</v>
      </c>
    </row>
    <row r="2069" spans="1:25" x14ac:dyDescent="0.25">
      <c r="A2069" t="s">
        <v>182</v>
      </c>
      <c r="B2069">
        <v>6408.4</v>
      </c>
      <c r="C2069">
        <v>6390.11</v>
      </c>
      <c r="D2069">
        <v>6353.15</v>
      </c>
      <c r="E2069">
        <v>6303.45</v>
      </c>
      <c r="F2069">
        <v>639.72500000000002</v>
      </c>
      <c r="G2069">
        <v>0.26497799999999999</v>
      </c>
      <c r="H2069">
        <v>0.72743000000000002</v>
      </c>
      <c r="I2069">
        <v>0</v>
      </c>
    </row>
    <row r="2070" spans="1:25" x14ac:dyDescent="0.25">
      <c r="A2070" t="s">
        <v>182</v>
      </c>
      <c r="B2070">
        <v>6414.28</v>
      </c>
      <c r="C2070">
        <v>6396.46</v>
      </c>
      <c r="D2070">
        <v>6359.44</v>
      </c>
      <c r="E2070">
        <v>6309.7</v>
      </c>
      <c r="F2070">
        <v>640.29200000000003</v>
      </c>
      <c r="G2070">
        <v>0.28351599999999999</v>
      </c>
      <c r="H2070">
        <v>0.72196400000000005</v>
      </c>
      <c r="I2070">
        <v>0</v>
      </c>
    </row>
    <row r="2071" spans="1:25" x14ac:dyDescent="0.25">
      <c r="A2071" t="s">
        <v>182</v>
      </c>
      <c r="B2071">
        <v>6401.21</v>
      </c>
      <c r="C2071">
        <v>6383.01</v>
      </c>
      <c r="D2071">
        <v>6346.23</v>
      </c>
      <c r="E2071">
        <v>6296.48</v>
      </c>
      <c r="F2071">
        <v>640.79399999999998</v>
      </c>
      <c r="G2071">
        <v>0.28315099999999999</v>
      </c>
      <c r="H2071">
        <v>0.72778600000000004</v>
      </c>
      <c r="I2071">
        <v>0</v>
      </c>
      <c r="R2071" t="s">
        <v>69</v>
      </c>
      <c r="U2071" t="s">
        <v>68</v>
      </c>
      <c r="X2071" t="s">
        <v>66</v>
      </c>
    </row>
    <row r="2072" spans="1:25" x14ac:dyDescent="0.25">
      <c r="A2072" t="s">
        <v>182</v>
      </c>
      <c r="B2072">
        <v>6409.02</v>
      </c>
      <c r="C2072">
        <v>6390.9</v>
      </c>
      <c r="D2072">
        <v>6353.86</v>
      </c>
      <c r="E2072">
        <v>6304.16</v>
      </c>
      <c r="F2072">
        <v>640.68600000000004</v>
      </c>
      <c r="G2072">
        <v>0.28315600000000002</v>
      </c>
      <c r="H2072">
        <v>0.72550800000000004</v>
      </c>
      <c r="I2072">
        <v>0</v>
      </c>
      <c r="R2072">
        <f>AVERAGE(B2023:B2072)</f>
        <v>6416.1008000000029</v>
      </c>
      <c r="S2072">
        <f>AVERAGE(C2023:C2072)</f>
        <v>6397.9759999999997</v>
      </c>
      <c r="U2072">
        <f>_xlfn.VAR.P(B2023:B2072)</f>
        <v>226.43490735999916</v>
      </c>
      <c r="V2072">
        <f>_xlfn.VAR.P(C2023:C2072)</f>
        <v>229.27264400000087</v>
      </c>
      <c r="X2072">
        <f>1.96*SQRT(U2072)/50</f>
        <v>0.58987196580755474</v>
      </c>
      <c r="Y2072">
        <f>1.96*SQRT(V2072)/50</f>
        <v>0.5935566659352427</v>
      </c>
    </row>
    <row r="2073" spans="1:25" x14ac:dyDescent="0.25">
      <c r="A2073" t="s">
        <v>182</v>
      </c>
      <c r="B2073">
        <v>320814.22063300002</v>
      </c>
      <c r="C2073" t="s">
        <v>36</v>
      </c>
    </row>
    <row r="2074" spans="1:25" x14ac:dyDescent="0.25">
      <c r="A2074" t="s">
        <v>183</v>
      </c>
      <c r="B2074">
        <v>10478.6</v>
      </c>
      <c r="C2074">
        <v>10460.5</v>
      </c>
      <c r="D2074">
        <v>10150.4</v>
      </c>
      <c r="E2074">
        <v>10079.5</v>
      </c>
      <c r="F2074">
        <v>3717.9</v>
      </c>
      <c r="G2074">
        <v>0.28314499999999998</v>
      </c>
      <c r="H2074">
        <v>0.71912399999999999</v>
      </c>
      <c r="I2074">
        <v>8</v>
      </c>
    </row>
    <row r="2075" spans="1:25" x14ac:dyDescent="0.25">
      <c r="A2075" t="s">
        <v>183</v>
      </c>
      <c r="B2075">
        <v>10481.6</v>
      </c>
      <c r="C2075">
        <v>10463.4</v>
      </c>
      <c r="D2075">
        <v>10158.9</v>
      </c>
      <c r="E2075">
        <v>10088</v>
      </c>
      <c r="F2075">
        <v>3720.47</v>
      </c>
      <c r="G2075">
        <v>0.28343099999999999</v>
      </c>
      <c r="H2075">
        <v>0.70652999999999999</v>
      </c>
      <c r="I2075">
        <v>7</v>
      </c>
    </row>
    <row r="2076" spans="1:25" x14ac:dyDescent="0.25">
      <c r="A2076" t="s">
        <v>183</v>
      </c>
      <c r="B2076">
        <v>10441.700000000001</v>
      </c>
      <c r="C2076">
        <v>10423.5</v>
      </c>
      <c r="D2076">
        <v>10129.6</v>
      </c>
      <c r="E2076">
        <v>10058.5</v>
      </c>
      <c r="F2076">
        <v>3719.48</v>
      </c>
      <c r="G2076">
        <v>0.28309299999999998</v>
      </c>
      <c r="H2076">
        <v>0.70653100000000002</v>
      </c>
      <c r="I2076">
        <v>17</v>
      </c>
    </row>
    <row r="2077" spans="1:25" x14ac:dyDescent="0.25">
      <c r="A2077" t="s">
        <v>183</v>
      </c>
      <c r="B2077">
        <v>10472.9</v>
      </c>
      <c r="C2077">
        <v>10454.799999999999</v>
      </c>
      <c r="D2077">
        <v>10150.299999999999</v>
      </c>
      <c r="E2077">
        <v>10079.700000000001</v>
      </c>
      <c r="F2077">
        <v>3718.2</v>
      </c>
      <c r="G2077">
        <v>0.283109</v>
      </c>
      <c r="H2077">
        <v>0.72764399999999996</v>
      </c>
      <c r="I2077">
        <v>8</v>
      </c>
    </row>
    <row r="2078" spans="1:25" x14ac:dyDescent="0.25">
      <c r="A2078" t="s">
        <v>183</v>
      </c>
      <c r="B2078">
        <v>10452.9</v>
      </c>
      <c r="C2078">
        <v>10434.799999999999</v>
      </c>
      <c r="D2078">
        <v>10131.5</v>
      </c>
      <c r="E2078">
        <v>10060.6</v>
      </c>
      <c r="F2078">
        <v>3720.75</v>
      </c>
      <c r="G2078">
        <v>0.28317900000000001</v>
      </c>
      <c r="H2078">
        <v>0.71919299999999997</v>
      </c>
      <c r="I2078">
        <v>13</v>
      </c>
    </row>
    <row r="2079" spans="1:25" x14ac:dyDescent="0.25">
      <c r="A2079" t="s">
        <v>183</v>
      </c>
      <c r="B2079">
        <v>10431</v>
      </c>
      <c r="C2079">
        <v>10413</v>
      </c>
      <c r="D2079">
        <v>10121.200000000001</v>
      </c>
      <c r="E2079">
        <v>10050.200000000001</v>
      </c>
      <c r="F2079">
        <v>3716.83</v>
      </c>
      <c r="G2079">
        <v>0.28325899999999998</v>
      </c>
      <c r="H2079">
        <v>0.72531800000000002</v>
      </c>
      <c r="I2079">
        <v>9</v>
      </c>
    </row>
    <row r="2080" spans="1:25" x14ac:dyDescent="0.25">
      <c r="A2080" t="s">
        <v>183</v>
      </c>
      <c r="B2080">
        <v>10455.6</v>
      </c>
      <c r="C2080">
        <v>10437.200000000001</v>
      </c>
      <c r="D2080">
        <v>10135.299999999999</v>
      </c>
      <c r="E2080">
        <v>10064.4</v>
      </c>
      <c r="F2080">
        <v>3717.96</v>
      </c>
      <c r="G2080">
        <v>0.28308</v>
      </c>
      <c r="H2080">
        <v>0.72735099999999997</v>
      </c>
      <c r="I2080">
        <v>11</v>
      </c>
    </row>
    <row r="2081" spans="1:9" x14ac:dyDescent="0.25">
      <c r="A2081" t="s">
        <v>183</v>
      </c>
      <c r="B2081">
        <v>10449.6</v>
      </c>
      <c r="C2081">
        <v>10431.5</v>
      </c>
      <c r="D2081">
        <v>10131.1</v>
      </c>
      <c r="E2081">
        <v>10060.5</v>
      </c>
      <c r="F2081">
        <v>3720.82</v>
      </c>
      <c r="G2081">
        <v>0.283196</v>
      </c>
      <c r="H2081">
        <v>0.70774499999999996</v>
      </c>
      <c r="I2081">
        <v>13</v>
      </c>
    </row>
    <row r="2082" spans="1:9" x14ac:dyDescent="0.25">
      <c r="A2082" t="s">
        <v>183</v>
      </c>
      <c r="B2082">
        <v>10435</v>
      </c>
      <c r="C2082">
        <v>10417.1</v>
      </c>
      <c r="D2082">
        <v>10119.4</v>
      </c>
      <c r="E2082">
        <v>10048.799999999999</v>
      </c>
      <c r="F2082">
        <v>3721.08</v>
      </c>
      <c r="G2082">
        <v>0.28346199999999999</v>
      </c>
      <c r="H2082">
        <v>0.70653200000000005</v>
      </c>
      <c r="I2082">
        <v>6</v>
      </c>
    </row>
    <row r="2083" spans="1:9" x14ac:dyDescent="0.25">
      <c r="A2083" t="s">
        <v>183</v>
      </c>
      <c r="B2083">
        <v>10442</v>
      </c>
      <c r="C2083">
        <v>10423.9</v>
      </c>
      <c r="D2083">
        <v>10142.200000000001</v>
      </c>
      <c r="E2083">
        <v>10071.6</v>
      </c>
      <c r="F2083">
        <v>3719.93</v>
      </c>
      <c r="G2083">
        <v>0.28308</v>
      </c>
      <c r="H2083">
        <v>0.70652999999999999</v>
      </c>
      <c r="I2083">
        <v>13</v>
      </c>
    </row>
    <row r="2084" spans="1:9" x14ac:dyDescent="0.25">
      <c r="A2084" t="s">
        <v>183</v>
      </c>
      <c r="B2084">
        <v>10446.5</v>
      </c>
      <c r="C2084">
        <v>10428.4</v>
      </c>
      <c r="D2084">
        <v>10122.6</v>
      </c>
      <c r="E2084">
        <v>10051.700000000001</v>
      </c>
      <c r="F2084">
        <v>3718.71</v>
      </c>
      <c r="G2084">
        <v>0.28325099999999998</v>
      </c>
      <c r="H2084">
        <v>0.72789199999999998</v>
      </c>
      <c r="I2084">
        <v>16</v>
      </c>
    </row>
    <row r="2085" spans="1:9" x14ac:dyDescent="0.25">
      <c r="A2085" t="s">
        <v>183</v>
      </c>
      <c r="B2085">
        <v>10488.1</v>
      </c>
      <c r="C2085">
        <v>10470.1</v>
      </c>
      <c r="D2085">
        <v>10162.1</v>
      </c>
      <c r="E2085">
        <v>10091.200000000001</v>
      </c>
      <c r="F2085">
        <v>3720.8</v>
      </c>
      <c r="G2085">
        <v>0.266403</v>
      </c>
      <c r="H2085">
        <v>0.72545700000000002</v>
      </c>
      <c r="I2085">
        <v>10</v>
      </c>
    </row>
    <row r="2086" spans="1:9" x14ac:dyDescent="0.25">
      <c r="A2086" t="s">
        <v>183</v>
      </c>
      <c r="B2086">
        <v>10444.299999999999</v>
      </c>
      <c r="C2086">
        <v>10426.1</v>
      </c>
      <c r="D2086">
        <v>10128.9</v>
      </c>
      <c r="E2086">
        <v>10058</v>
      </c>
      <c r="F2086">
        <v>3720.57</v>
      </c>
      <c r="G2086">
        <v>0.27658700000000003</v>
      </c>
      <c r="H2086">
        <v>0.72741100000000003</v>
      </c>
      <c r="I2086">
        <v>8</v>
      </c>
    </row>
    <row r="2087" spans="1:9" x14ac:dyDescent="0.25">
      <c r="A2087" t="s">
        <v>183</v>
      </c>
      <c r="B2087">
        <v>10432.4</v>
      </c>
      <c r="C2087">
        <v>10414.4</v>
      </c>
      <c r="D2087">
        <v>10135.6</v>
      </c>
      <c r="E2087">
        <v>10064.9</v>
      </c>
      <c r="F2087">
        <v>3719.86</v>
      </c>
      <c r="G2087">
        <v>0.28375600000000001</v>
      </c>
      <c r="H2087">
        <v>0.72453299999999998</v>
      </c>
      <c r="I2087">
        <v>11</v>
      </c>
    </row>
    <row r="2088" spans="1:9" x14ac:dyDescent="0.25">
      <c r="A2088" t="s">
        <v>183</v>
      </c>
      <c r="B2088">
        <v>10423.700000000001</v>
      </c>
      <c r="C2088">
        <v>10405.6</v>
      </c>
      <c r="D2088">
        <v>10118.1</v>
      </c>
      <c r="E2088">
        <v>10047.200000000001</v>
      </c>
      <c r="F2088">
        <v>3717.95</v>
      </c>
      <c r="G2088">
        <v>0.27512799999999998</v>
      </c>
      <c r="H2088">
        <v>0.72751900000000003</v>
      </c>
      <c r="I2088">
        <v>13</v>
      </c>
    </row>
    <row r="2089" spans="1:9" x14ac:dyDescent="0.25">
      <c r="A2089" t="s">
        <v>183</v>
      </c>
      <c r="B2089">
        <v>10434.5</v>
      </c>
      <c r="C2089">
        <v>10416.299999999999</v>
      </c>
      <c r="D2089">
        <v>10132.200000000001</v>
      </c>
      <c r="E2089">
        <v>10061.299999999999</v>
      </c>
      <c r="F2089">
        <v>3718.86</v>
      </c>
      <c r="G2089">
        <v>0.28312300000000001</v>
      </c>
      <c r="H2089">
        <v>0.71948199999999995</v>
      </c>
      <c r="I2089">
        <v>18</v>
      </c>
    </row>
    <row r="2090" spans="1:9" x14ac:dyDescent="0.25">
      <c r="A2090" t="s">
        <v>183</v>
      </c>
      <c r="B2090">
        <v>10412.799999999999</v>
      </c>
      <c r="C2090">
        <v>10394.799999999999</v>
      </c>
      <c r="D2090">
        <v>10112.5</v>
      </c>
      <c r="E2090">
        <v>10041.6</v>
      </c>
      <c r="F2090">
        <v>3720.53</v>
      </c>
      <c r="G2090">
        <v>0.283084</v>
      </c>
      <c r="H2090">
        <v>0.713534</v>
      </c>
      <c r="I2090">
        <v>12</v>
      </c>
    </row>
    <row r="2091" spans="1:9" x14ac:dyDescent="0.25">
      <c r="A2091" t="s">
        <v>183</v>
      </c>
      <c r="B2091">
        <v>10437.5</v>
      </c>
      <c r="C2091">
        <v>10419.5</v>
      </c>
      <c r="D2091">
        <v>10123.9</v>
      </c>
      <c r="E2091">
        <v>10053.299999999999</v>
      </c>
      <c r="F2091">
        <v>3720.87</v>
      </c>
      <c r="G2091">
        <v>0.283082</v>
      </c>
      <c r="H2091">
        <v>0.71968799999999999</v>
      </c>
      <c r="I2091">
        <v>14</v>
      </c>
    </row>
    <row r="2092" spans="1:9" x14ac:dyDescent="0.25">
      <c r="A2092" t="s">
        <v>183</v>
      </c>
      <c r="B2092">
        <v>10441.799999999999</v>
      </c>
      <c r="C2092">
        <v>10423.6</v>
      </c>
      <c r="D2092">
        <v>10122.799999999999</v>
      </c>
      <c r="E2092">
        <v>10052.299999999999</v>
      </c>
      <c r="F2092">
        <v>3720.21</v>
      </c>
      <c r="G2092">
        <v>0.283078</v>
      </c>
      <c r="H2092">
        <v>0.72726500000000005</v>
      </c>
      <c r="I2092">
        <v>5</v>
      </c>
    </row>
    <row r="2093" spans="1:9" x14ac:dyDescent="0.25">
      <c r="A2093" t="s">
        <v>183</v>
      </c>
      <c r="B2093">
        <v>10455.700000000001</v>
      </c>
      <c r="C2093">
        <v>10437.6</v>
      </c>
      <c r="D2093">
        <v>10156.200000000001</v>
      </c>
      <c r="E2093">
        <v>10085.6</v>
      </c>
      <c r="F2093">
        <v>3719.54</v>
      </c>
      <c r="G2093">
        <v>0.283078</v>
      </c>
      <c r="H2093">
        <v>0.72780199999999995</v>
      </c>
      <c r="I2093">
        <v>14</v>
      </c>
    </row>
    <row r="2094" spans="1:9" x14ac:dyDescent="0.25">
      <c r="A2094" t="s">
        <v>183</v>
      </c>
      <c r="B2094">
        <v>10469</v>
      </c>
      <c r="C2094">
        <v>10450.700000000001</v>
      </c>
      <c r="D2094">
        <v>10162.200000000001</v>
      </c>
      <c r="E2094">
        <v>10091.200000000001</v>
      </c>
      <c r="F2094">
        <v>3722.36</v>
      </c>
      <c r="G2094">
        <v>0.28308499999999998</v>
      </c>
      <c r="H2094">
        <v>0.72756100000000001</v>
      </c>
      <c r="I2094">
        <v>8</v>
      </c>
    </row>
    <row r="2095" spans="1:9" x14ac:dyDescent="0.25">
      <c r="A2095" t="s">
        <v>183</v>
      </c>
      <c r="B2095">
        <v>10445.1</v>
      </c>
      <c r="C2095">
        <v>10425.6</v>
      </c>
      <c r="D2095">
        <v>10111.299999999999</v>
      </c>
      <c r="E2095">
        <v>10040.4</v>
      </c>
      <c r="F2095">
        <v>3720.07</v>
      </c>
      <c r="G2095">
        <v>0.283078</v>
      </c>
      <c r="H2095">
        <v>0.72727399999999998</v>
      </c>
      <c r="I2095">
        <v>8</v>
      </c>
    </row>
    <row r="2096" spans="1:9" x14ac:dyDescent="0.25">
      <c r="A2096" t="s">
        <v>183</v>
      </c>
      <c r="B2096">
        <v>10486.6</v>
      </c>
      <c r="C2096">
        <v>10468.1</v>
      </c>
      <c r="D2096">
        <v>10168</v>
      </c>
      <c r="E2096">
        <v>10097</v>
      </c>
      <c r="F2096">
        <v>3719.9</v>
      </c>
      <c r="G2096">
        <v>0.28309600000000001</v>
      </c>
      <c r="H2096">
        <v>0.72500500000000001</v>
      </c>
      <c r="I2096">
        <v>16</v>
      </c>
    </row>
    <row r="2097" spans="1:9" x14ac:dyDescent="0.25">
      <c r="A2097" t="s">
        <v>183</v>
      </c>
      <c r="B2097">
        <v>10439.200000000001</v>
      </c>
      <c r="C2097">
        <v>10421.1</v>
      </c>
      <c r="D2097">
        <v>10118.5</v>
      </c>
      <c r="E2097">
        <v>10047.6</v>
      </c>
      <c r="F2097">
        <v>3719.01</v>
      </c>
      <c r="G2097">
        <v>0.28308499999999998</v>
      </c>
      <c r="H2097">
        <v>0.72783200000000003</v>
      </c>
      <c r="I2097">
        <v>10</v>
      </c>
    </row>
    <row r="2098" spans="1:9" x14ac:dyDescent="0.25">
      <c r="A2098" t="s">
        <v>183</v>
      </c>
      <c r="B2098">
        <v>10467.799999999999</v>
      </c>
      <c r="C2098">
        <v>10449.799999999999</v>
      </c>
      <c r="D2098">
        <v>10152.1</v>
      </c>
      <c r="E2098">
        <v>10081.200000000001</v>
      </c>
      <c r="F2098">
        <v>3717.48</v>
      </c>
      <c r="G2098">
        <v>0.28372000000000003</v>
      </c>
      <c r="H2098">
        <v>0.726831</v>
      </c>
      <c r="I2098">
        <v>10</v>
      </c>
    </row>
    <row r="2099" spans="1:9" x14ac:dyDescent="0.25">
      <c r="A2099" t="s">
        <v>183</v>
      </c>
      <c r="B2099">
        <v>10433.6</v>
      </c>
      <c r="C2099">
        <v>10415.6</v>
      </c>
      <c r="D2099">
        <v>10129.5</v>
      </c>
      <c r="E2099">
        <v>10058.5</v>
      </c>
      <c r="F2099">
        <v>3718.51</v>
      </c>
      <c r="G2099">
        <v>0.28431699999999999</v>
      </c>
      <c r="H2099">
        <v>0.72741999999999996</v>
      </c>
      <c r="I2099">
        <v>10</v>
      </c>
    </row>
    <row r="2100" spans="1:9" x14ac:dyDescent="0.25">
      <c r="A2100" t="s">
        <v>183</v>
      </c>
      <c r="B2100">
        <v>10440.9</v>
      </c>
      <c r="C2100">
        <v>10422.6</v>
      </c>
      <c r="D2100">
        <v>10126.200000000001</v>
      </c>
      <c r="E2100">
        <v>10055.299999999999</v>
      </c>
      <c r="F2100">
        <v>3720.86</v>
      </c>
      <c r="G2100">
        <v>0.28335100000000002</v>
      </c>
      <c r="H2100">
        <v>0.72514299999999998</v>
      </c>
      <c r="I2100">
        <v>6</v>
      </c>
    </row>
    <row r="2101" spans="1:9" x14ac:dyDescent="0.25">
      <c r="A2101" t="s">
        <v>183</v>
      </c>
      <c r="B2101">
        <v>10465</v>
      </c>
      <c r="C2101">
        <v>10446.6</v>
      </c>
      <c r="D2101">
        <v>10138.299999999999</v>
      </c>
      <c r="E2101">
        <v>10067.299999999999</v>
      </c>
      <c r="F2101">
        <v>3721.12</v>
      </c>
      <c r="G2101">
        <v>0.26272499999999999</v>
      </c>
      <c r="H2101">
        <v>0.70980699999999997</v>
      </c>
      <c r="I2101">
        <v>14</v>
      </c>
    </row>
    <row r="2102" spans="1:9" x14ac:dyDescent="0.25">
      <c r="A2102" t="s">
        <v>183</v>
      </c>
      <c r="B2102">
        <v>10454.200000000001</v>
      </c>
      <c r="C2102">
        <v>10435.799999999999</v>
      </c>
      <c r="D2102">
        <v>10131.4</v>
      </c>
      <c r="E2102">
        <v>10060.5</v>
      </c>
      <c r="F2102">
        <v>3721</v>
      </c>
      <c r="G2102">
        <v>0.28309899999999999</v>
      </c>
      <c r="H2102">
        <v>0.70652899999999996</v>
      </c>
      <c r="I2102">
        <v>12</v>
      </c>
    </row>
    <row r="2103" spans="1:9" x14ac:dyDescent="0.25">
      <c r="A2103" t="s">
        <v>183</v>
      </c>
      <c r="B2103">
        <v>10439.799999999999</v>
      </c>
      <c r="C2103">
        <v>10421.200000000001</v>
      </c>
      <c r="D2103">
        <v>10116.6</v>
      </c>
      <c r="E2103">
        <v>10045.799999999999</v>
      </c>
      <c r="F2103">
        <v>3721.01</v>
      </c>
      <c r="G2103">
        <v>0.28311399999999998</v>
      </c>
      <c r="H2103">
        <v>0.71421400000000002</v>
      </c>
      <c r="I2103">
        <v>16</v>
      </c>
    </row>
    <row r="2104" spans="1:9" x14ac:dyDescent="0.25">
      <c r="A2104" t="s">
        <v>183</v>
      </c>
      <c r="B2104">
        <v>10493</v>
      </c>
      <c r="C2104">
        <v>10474.9</v>
      </c>
      <c r="D2104">
        <v>10170.200000000001</v>
      </c>
      <c r="E2104">
        <v>10099.4</v>
      </c>
      <c r="F2104">
        <v>3721.26</v>
      </c>
      <c r="G2104">
        <v>0.283082</v>
      </c>
      <c r="H2104">
        <v>0.72789899999999996</v>
      </c>
      <c r="I2104">
        <v>15</v>
      </c>
    </row>
    <row r="2105" spans="1:9" x14ac:dyDescent="0.25">
      <c r="A2105" t="s">
        <v>183</v>
      </c>
      <c r="B2105">
        <v>10497.6</v>
      </c>
      <c r="C2105">
        <v>10479.5</v>
      </c>
      <c r="D2105">
        <v>10168.1</v>
      </c>
      <c r="E2105">
        <v>10097.200000000001</v>
      </c>
      <c r="F2105">
        <v>3720</v>
      </c>
      <c r="G2105">
        <v>0.28319299999999997</v>
      </c>
      <c r="H2105">
        <v>0.71219600000000005</v>
      </c>
      <c r="I2105">
        <v>7</v>
      </c>
    </row>
    <row r="2106" spans="1:9" x14ac:dyDescent="0.25">
      <c r="A2106" t="s">
        <v>183</v>
      </c>
      <c r="B2106">
        <v>10469.299999999999</v>
      </c>
      <c r="C2106">
        <v>10449.200000000001</v>
      </c>
      <c r="D2106">
        <v>10149.1</v>
      </c>
      <c r="E2106">
        <v>10078.299999999999</v>
      </c>
      <c r="F2106">
        <v>3722.59</v>
      </c>
      <c r="G2106">
        <v>0.28308499999999998</v>
      </c>
      <c r="H2106">
        <v>0.70652700000000002</v>
      </c>
      <c r="I2106">
        <v>9</v>
      </c>
    </row>
    <row r="2107" spans="1:9" x14ac:dyDescent="0.25">
      <c r="A2107" t="s">
        <v>183</v>
      </c>
      <c r="B2107">
        <v>10471.299999999999</v>
      </c>
      <c r="C2107">
        <v>10453.1</v>
      </c>
      <c r="D2107">
        <v>10150.6</v>
      </c>
      <c r="E2107">
        <v>10079.6</v>
      </c>
      <c r="F2107">
        <v>3721.06</v>
      </c>
      <c r="G2107">
        <v>0.28317799999999999</v>
      </c>
      <c r="H2107">
        <v>0.72770199999999996</v>
      </c>
      <c r="I2107">
        <v>18</v>
      </c>
    </row>
    <row r="2108" spans="1:9" x14ac:dyDescent="0.25">
      <c r="A2108" t="s">
        <v>183</v>
      </c>
      <c r="B2108">
        <v>10471.200000000001</v>
      </c>
      <c r="C2108">
        <v>10453.1</v>
      </c>
      <c r="D2108">
        <v>10150.1</v>
      </c>
      <c r="E2108">
        <v>10079.200000000001</v>
      </c>
      <c r="F2108">
        <v>3720.46</v>
      </c>
      <c r="G2108">
        <v>0.28312500000000002</v>
      </c>
      <c r="H2108">
        <v>0.70653100000000002</v>
      </c>
      <c r="I2108">
        <v>14</v>
      </c>
    </row>
    <row r="2109" spans="1:9" x14ac:dyDescent="0.25">
      <c r="A2109" t="s">
        <v>183</v>
      </c>
      <c r="B2109">
        <v>10463.700000000001</v>
      </c>
      <c r="C2109">
        <v>10445.6</v>
      </c>
      <c r="D2109">
        <v>10135.299999999999</v>
      </c>
      <c r="E2109">
        <v>10064.5</v>
      </c>
      <c r="F2109">
        <v>3721.08</v>
      </c>
      <c r="G2109">
        <v>0.28364699999999998</v>
      </c>
      <c r="H2109">
        <v>0.72622900000000001</v>
      </c>
      <c r="I2109">
        <v>5</v>
      </c>
    </row>
    <row r="2110" spans="1:9" x14ac:dyDescent="0.25">
      <c r="A2110" t="s">
        <v>183</v>
      </c>
      <c r="B2110">
        <v>10457.9</v>
      </c>
      <c r="C2110">
        <v>10439.700000000001</v>
      </c>
      <c r="D2110">
        <v>10138.5</v>
      </c>
      <c r="E2110">
        <v>10067.5</v>
      </c>
      <c r="F2110">
        <v>3716.87</v>
      </c>
      <c r="G2110">
        <v>0.28336</v>
      </c>
      <c r="H2110">
        <v>0.72686399999999995</v>
      </c>
      <c r="I2110">
        <v>9</v>
      </c>
    </row>
    <row r="2111" spans="1:9" x14ac:dyDescent="0.25">
      <c r="A2111" t="s">
        <v>183</v>
      </c>
      <c r="B2111">
        <v>10486.7</v>
      </c>
      <c r="C2111">
        <v>10468.799999999999</v>
      </c>
      <c r="D2111">
        <v>10163.6</v>
      </c>
      <c r="E2111">
        <v>10092.6</v>
      </c>
      <c r="F2111">
        <v>3721.51</v>
      </c>
      <c r="G2111">
        <v>0.28337800000000002</v>
      </c>
      <c r="H2111">
        <v>0.72789599999999999</v>
      </c>
      <c r="I2111">
        <v>5</v>
      </c>
    </row>
    <row r="2112" spans="1:9" x14ac:dyDescent="0.25">
      <c r="A2112" t="s">
        <v>183</v>
      </c>
      <c r="B2112">
        <v>10483.5</v>
      </c>
      <c r="C2112">
        <v>10465.299999999999</v>
      </c>
      <c r="D2112">
        <v>10159.799999999999</v>
      </c>
      <c r="E2112">
        <v>10089</v>
      </c>
      <c r="F2112">
        <v>3718.63</v>
      </c>
      <c r="G2112">
        <v>0.28307900000000003</v>
      </c>
      <c r="H2112">
        <v>0.72043199999999996</v>
      </c>
      <c r="I2112">
        <v>15</v>
      </c>
    </row>
    <row r="2113" spans="1:25" x14ac:dyDescent="0.25">
      <c r="A2113" t="s">
        <v>183</v>
      </c>
      <c r="B2113">
        <v>10466.9</v>
      </c>
      <c r="C2113">
        <v>10448.9</v>
      </c>
      <c r="D2113">
        <v>10139.799999999999</v>
      </c>
      <c r="E2113">
        <v>10069.200000000001</v>
      </c>
      <c r="F2113">
        <v>3718.76</v>
      </c>
      <c r="G2113">
        <v>0.28552699999999998</v>
      </c>
      <c r="H2113">
        <v>0.72620799999999996</v>
      </c>
      <c r="I2113">
        <v>17</v>
      </c>
    </row>
    <row r="2114" spans="1:25" x14ac:dyDescent="0.25">
      <c r="A2114" t="s">
        <v>183</v>
      </c>
      <c r="B2114">
        <v>10485</v>
      </c>
      <c r="C2114">
        <v>10466.9</v>
      </c>
      <c r="D2114">
        <v>10161.200000000001</v>
      </c>
      <c r="E2114">
        <v>10090.6</v>
      </c>
      <c r="F2114">
        <v>3722.22</v>
      </c>
      <c r="G2114">
        <v>0.27362700000000001</v>
      </c>
      <c r="H2114">
        <v>0.70653200000000005</v>
      </c>
      <c r="I2114">
        <v>9</v>
      </c>
    </row>
    <row r="2115" spans="1:25" x14ac:dyDescent="0.25">
      <c r="A2115" t="s">
        <v>183</v>
      </c>
      <c r="B2115">
        <v>10459.1</v>
      </c>
      <c r="C2115">
        <v>10440.6</v>
      </c>
      <c r="D2115">
        <v>10134.6</v>
      </c>
      <c r="E2115">
        <v>10063.700000000001</v>
      </c>
      <c r="F2115">
        <v>3721.12</v>
      </c>
      <c r="G2115">
        <v>0.28611399999999998</v>
      </c>
      <c r="H2115">
        <v>0.72786899999999999</v>
      </c>
      <c r="I2115">
        <v>12</v>
      </c>
    </row>
    <row r="2116" spans="1:25" x14ac:dyDescent="0.25">
      <c r="A2116" t="s">
        <v>183</v>
      </c>
      <c r="B2116">
        <v>10456.4</v>
      </c>
      <c r="C2116">
        <v>10438.200000000001</v>
      </c>
      <c r="D2116">
        <v>10130.200000000001</v>
      </c>
      <c r="E2116">
        <v>10059.6</v>
      </c>
      <c r="F2116">
        <v>3720.67</v>
      </c>
      <c r="G2116">
        <v>0.26145600000000002</v>
      </c>
      <c r="H2116">
        <v>0.71333199999999997</v>
      </c>
      <c r="I2116">
        <v>9</v>
      </c>
    </row>
    <row r="2117" spans="1:25" x14ac:dyDescent="0.25">
      <c r="A2117" t="s">
        <v>183</v>
      </c>
      <c r="B2117">
        <v>10477.200000000001</v>
      </c>
      <c r="C2117">
        <v>10459</v>
      </c>
      <c r="D2117">
        <v>10155.700000000001</v>
      </c>
      <c r="E2117">
        <v>10084.799999999999</v>
      </c>
      <c r="F2117">
        <v>3721.25</v>
      </c>
      <c r="G2117">
        <v>0.28308</v>
      </c>
      <c r="H2117">
        <v>0.72789499999999996</v>
      </c>
      <c r="I2117">
        <v>11</v>
      </c>
    </row>
    <row r="2118" spans="1:25" x14ac:dyDescent="0.25">
      <c r="A2118" t="s">
        <v>183</v>
      </c>
      <c r="B2118">
        <v>10485</v>
      </c>
      <c r="C2118">
        <v>10466.9</v>
      </c>
      <c r="D2118">
        <v>10156.299999999999</v>
      </c>
      <c r="E2118">
        <v>10085.700000000001</v>
      </c>
      <c r="F2118">
        <v>3718.27</v>
      </c>
      <c r="G2118">
        <v>0.283109</v>
      </c>
      <c r="H2118">
        <v>0.72789899999999996</v>
      </c>
      <c r="I2118">
        <v>12</v>
      </c>
    </row>
    <row r="2119" spans="1:25" x14ac:dyDescent="0.25">
      <c r="A2119" t="s">
        <v>183</v>
      </c>
      <c r="B2119">
        <v>10469.200000000001</v>
      </c>
      <c r="C2119">
        <v>10451.200000000001</v>
      </c>
      <c r="D2119">
        <v>10140.9</v>
      </c>
      <c r="E2119">
        <v>10070.4</v>
      </c>
      <c r="F2119">
        <v>3719.82</v>
      </c>
      <c r="G2119">
        <v>0.26159300000000002</v>
      </c>
      <c r="H2119">
        <v>0.72696400000000005</v>
      </c>
      <c r="I2119">
        <v>4</v>
      </c>
    </row>
    <row r="2120" spans="1:25" x14ac:dyDescent="0.25">
      <c r="A2120" t="s">
        <v>183</v>
      </c>
      <c r="B2120">
        <v>10467.6</v>
      </c>
      <c r="C2120">
        <v>10449.5</v>
      </c>
      <c r="D2120">
        <v>10136.700000000001</v>
      </c>
      <c r="E2120">
        <v>10065.799999999999</v>
      </c>
      <c r="F2120">
        <v>3718.87</v>
      </c>
      <c r="G2120">
        <v>0.283078</v>
      </c>
      <c r="H2120">
        <v>0.72789499999999996</v>
      </c>
      <c r="I2120">
        <v>11</v>
      </c>
    </row>
    <row r="2121" spans="1:25" x14ac:dyDescent="0.25">
      <c r="A2121" t="s">
        <v>183</v>
      </c>
      <c r="B2121">
        <v>10483.5</v>
      </c>
      <c r="C2121">
        <v>10465.4</v>
      </c>
      <c r="D2121">
        <v>10156.200000000001</v>
      </c>
      <c r="E2121">
        <v>10085.299999999999</v>
      </c>
      <c r="F2121">
        <v>3720.25</v>
      </c>
      <c r="G2121">
        <v>0.28307900000000003</v>
      </c>
      <c r="H2121">
        <v>0.727468</v>
      </c>
      <c r="I2121">
        <v>12</v>
      </c>
    </row>
    <row r="2122" spans="1:25" x14ac:dyDescent="0.25">
      <c r="A2122" t="s">
        <v>183</v>
      </c>
      <c r="B2122">
        <v>10454</v>
      </c>
      <c r="C2122">
        <v>10435.9</v>
      </c>
      <c r="D2122">
        <v>10128</v>
      </c>
      <c r="E2122">
        <v>10057.200000000001</v>
      </c>
      <c r="F2122">
        <v>3717.4</v>
      </c>
      <c r="G2122">
        <v>0.28308499999999998</v>
      </c>
      <c r="H2122">
        <v>0.72738000000000003</v>
      </c>
      <c r="I2122">
        <v>13</v>
      </c>
    </row>
    <row r="2123" spans="1:25" x14ac:dyDescent="0.25">
      <c r="A2123" t="s">
        <v>183</v>
      </c>
      <c r="B2123">
        <v>10462.1</v>
      </c>
      <c r="C2123">
        <v>10444</v>
      </c>
      <c r="D2123">
        <v>10137.5</v>
      </c>
      <c r="E2123">
        <v>10066.9</v>
      </c>
      <c r="F2123">
        <v>3719.22</v>
      </c>
      <c r="G2123">
        <v>0.28308100000000003</v>
      </c>
      <c r="H2123">
        <v>0.70653200000000005</v>
      </c>
      <c r="I2123">
        <v>17</v>
      </c>
    </row>
    <row r="2124" spans="1:25" x14ac:dyDescent="0.25">
      <c r="A2124" t="s">
        <v>183</v>
      </c>
      <c r="B2124">
        <v>10499.1</v>
      </c>
      <c r="C2124">
        <v>10481.1</v>
      </c>
      <c r="D2124">
        <v>10172.1</v>
      </c>
      <c r="E2124">
        <v>10101.299999999999</v>
      </c>
      <c r="F2124">
        <v>3719.97</v>
      </c>
      <c r="G2124">
        <v>0.28309000000000001</v>
      </c>
      <c r="H2124">
        <v>0.71187400000000001</v>
      </c>
      <c r="I2124">
        <v>10</v>
      </c>
    </row>
    <row r="2125" spans="1:25" x14ac:dyDescent="0.25">
      <c r="A2125" t="s">
        <v>183</v>
      </c>
      <c r="B2125">
        <v>10446.1</v>
      </c>
      <c r="C2125">
        <v>10427.9</v>
      </c>
      <c r="D2125">
        <v>10123.4</v>
      </c>
      <c r="E2125">
        <v>10052.5</v>
      </c>
      <c r="F2125">
        <v>3719.86</v>
      </c>
      <c r="G2125">
        <v>0.28323500000000001</v>
      </c>
      <c r="H2125">
        <v>0.72627900000000001</v>
      </c>
      <c r="I2125">
        <v>9</v>
      </c>
    </row>
    <row r="2126" spans="1:25" x14ac:dyDescent="0.25">
      <c r="A2126" t="s">
        <v>183</v>
      </c>
      <c r="B2126">
        <v>10483.6</v>
      </c>
      <c r="C2126">
        <v>10465.4</v>
      </c>
      <c r="D2126">
        <v>10156.799999999999</v>
      </c>
      <c r="E2126">
        <v>10086.299999999999</v>
      </c>
      <c r="F2126">
        <v>3716.42</v>
      </c>
      <c r="G2126">
        <v>0.28309099999999998</v>
      </c>
      <c r="H2126">
        <v>0.725464</v>
      </c>
      <c r="I2126">
        <v>7</v>
      </c>
    </row>
    <row r="2127" spans="1:25" x14ac:dyDescent="0.25">
      <c r="A2127" t="s">
        <v>183</v>
      </c>
      <c r="B2127">
        <v>10462.5</v>
      </c>
      <c r="C2127">
        <v>10443</v>
      </c>
      <c r="D2127">
        <v>10133.4</v>
      </c>
      <c r="E2127">
        <v>10062.6</v>
      </c>
      <c r="F2127">
        <v>3714.83</v>
      </c>
      <c r="G2127">
        <v>0.28308</v>
      </c>
      <c r="H2127">
        <v>0.725997</v>
      </c>
      <c r="I2127">
        <v>10</v>
      </c>
      <c r="R2127" t="s">
        <v>69</v>
      </c>
      <c r="U2127" t="s">
        <v>68</v>
      </c>
      <c r="X2127" t="s">
        <v>66</v>
      </c>
    </row>
    <row r="2128" spans="1:25" x14ac:dyDescent="0.25">
      <c r="A2128" t="s">
        <v>183</v>
      </c>
      <c r="B2128">
        <v>10474.799999999999</v>
      </c>
      <c r="C2128">
        <v>10456.799999999999</v>
      </c>
      <c r="D2128">
        <v>10146.6</v>
      </c>
      <c r="E2128">
        <v>10075.799999999999</v>
      </c>
      <c r="F2128">
        <v>3718.18</v>
      </c>
      <c r="G2128">
        <v>0.283078</v>
      </c>
      <c r="H2128">
        <v>0.72553299999999998</v>
      </c>
      <c r="I2128">
        <v>8</v>
      </c>
      <c r="R2128">
        <f>AVERAGE(B2079:B2128)</f>
        <v>10459.959999999999</v>
      </c>
      <c r="S2128">
        <f>AVERAGE(C2079:C2128)</f>
        <v>10441.722000000003</v>
      </c>
      <c r="U2128">
        <f>_xlfn.VAR.P(B2079:B2128)</f>
        <v>419.0796000000035</v>
      </c>
      <c r="V2128">
        <f>_xlfn.VAR.P(C2079:C2128)</f>
        <v>419.15851599999792</v>
      </c>
      <c r="X2128">
        <f>1.96*SQRT(U2128)/50</f>
        <v>0.80248020321002644</v>
      </c>
      <c r="Y2128">
        <f>1.96*SQRT(V2128)/50</f>
        <v>0.80255575633487097</v>
      </c>
    </row>
    <row r="2129" spans="1:9" x14ac:dyDescent="0.25">
      <c r="A2129" t="s">
        <v>183</v>
      </c>
      <c r="B2129">
        <v>523011.54846899997</v>
      </c>
      <c r="C2129" t="s">
        <v>36</v>
      </c>
    </row>
    <row r="2130" spans="1:9" x14ac:dyDescent="0.25">
      <c r="A2130" t="s">
        <v>184</v>
      </c>
      <c r="B2130">
        <v>6408.51</v>
      </c>
      <c r="C2130">
        <v>6389.74</v>
      </c>
      <c r="D2130">
        <v>6352.82</v>
      </c>
      <c r="E2130">
        <v>5669.71</v>
      </c>
      <c r="F2130">
        <v>0</v>
      </c>
      <c r="G2130">
        <v>0.32361200000000001</v>
      </c>
      <c r="H2130">
        <v>0.67010199999999998</v>
      </c>
      <c r="I2130">
        <v>0</v>
      </c>
    </row>
    <row r="2131" spans="1:9" x14ac:dyDescent="0.25">
      <c r="A2131" t="s">
        <v>184</v>
      </c>
      <c r="B2131">
        <v>6411.69</v>
      </c>
      <c r="C2131">
        <v>6393.06</v>
      </c>
      <c r="D2131">
        <v>6356.1</v>
      </c>
      <c r="E2131">
        <v>5672.7</v>
      </c>
      <c r="F2131">
        <v>0</v>
      </c>
      <c r="G2131">
        <v>0.33738499999999999</v>
      </c>
      <c r="H2131">
        <v>0.67028900000000002</v>
      </c>
      <c r="I2131">
        <v>0</v>
      </c>
    </row>
    <row r="2132" spans="1:9" x14ac:dyDescent="0.25">
      <c r="A2132" t="s">
        <v>184</v>
      </c>
      <c r="B2132">
        <v>6360.42</v>
      </c>
      <c r="C2132">
        <v>6341.82</v>
      </c>
      <c r="D2132">
        <v>6304.77</v>
      </c>
      <c r="E2132">
        <v>5621.18</v>
      </c>
      <c r="F2132">
        <v>0</v>
      </c>
      <c r="G2132">
        <v>0.32328099999999999</v>
      </c>
      <c r="H2132">
        <v>0.67038900000000001</v>
      </c>
      <c r="I2132">
        <v>0</v>
      </c>
    </row>
    <row r="2133" spans="1:9" x14ac:dyDescent="0.25">
      <c r="A2133" t="s">
        <v>184</v>
      </c>
      <c r="B2133">
        <v>6362.35</v>
      </c>
      <c r="C2133">
        <v>6343.86</v>
      </c>
      <c r="D2133">
        <v>6306.8</v>
      </c>
      <c r="E2133">
        <v>5623.41</v>
      </c>
      <c r="F2133">
        <v>0</v>
      </c>
      <c r="G2133">
        <v>0.32146599999999997</v>
      </c>
      <c r="H2133">
        <v>0.67039099999999996</v>
      </c>
      <c r="I2133">
        <v>0</v>
      </c>
    </row>
    <row r="2134" spans="1:9" x14ac:dyDescent="0.25">
      <c r="A2134" t="s">
        <v>184</v>
      </c>
      <c r="B2134">
        <v>6385.8</v>
      </c>
      <c r="C2134">
        <v>6367.08</v>
      </c>
      <c r="D2134">
        <v>6329.95</v>
      </c>
      <c r="E2134">
        <v>5646.55</v>
      </c>
      <c r="F2134">
        <v>0</v>
      </c>
      <c r="G2134">
        <v>0.32186700000000001</v>
      </c>
      <c r="H2134">
        <v>0.67032400000000003</v>
      </c>
      <c r="I2134">
        <v>0</v>
      </c>
    </row>
    <row r="2135" spans="1:9" x14ac:dyDescent="0.25">
      <c r="A2135" t="s">
        <v>184</v>
      </c>
      <c r="B2135">
        <v>6393.39</v>
      </c>
      <c r="C2135">
        <v>6374.66</v>
      </c>
      <c r="D2135">
        <v>6337.92</v>
      </c>
      <c r="E2135">
        <v>5654.33</v>
      </c>
      <c r="F2135">
        <v>0</v>
      </c>
      <c r="G2135">
        <v>0.32240400000000002</v>
      </c>
      <c r="H2135">
        <v>0.67035599999999995</v>
      </c>
      <c r="I2135">
        <v>0</v>
      </c>
    </row>
    <row r="2136" spans="1:9" x14ac:dyDescent="0.25">
      <c r="A2136" t="s">
        <v>184</v>
      </c>
      <c r="B2136">
        <v>6444.38</v>
      </c>
      <c r="C2136">
        <v>6425.51</v>
      </c>
      <c r="D2136">
        <v>6388.67</v>
      </c>
      <c r="E2136">
        <v>5705.04</v>
      </c>
      <c r="F2136">
        <v>0</v>
      </c>
      <c r="G2136">
        <v>0.32144099999999998</v>
      </c>
      <c r="H2136">
        <v>0.67027899999999996</v>
      </c>
      <c r="I2136">
        <v>0</v>
      </c>
    </row>
    <row r="2137" spans="1:9" x14ac:dyDescent="0.25">
      <c r="A2137" t="s">
        <v>184</v>
      </c>
      <c r="B2137">
        <v>6411.08</v>
      </c>
      <c r="C2137">
        <v>6392.66</v>
      </c>
      <c r="D2137">
        <v>6356.03</v>
      </c>
      <c r="E2137">
        <v>5672.55</v>
      </c>
      <c r="F2137">
        <v>0</v>
      </c>
      <c r="G2137">
        <v>0.32135399999999997</v>
      </c>
      <c r="H2137">
        <v>0.67039499999999996</v>
      </c>
      <c r="I2137">
        <v>0</v>
      </c>
    </row>
    <row r="2138" spans="1:9" x14ac:dyDescent="0.25">
      <c r="A2138" t="s">
        <v>184</v>
      </c>
      <c r="B2138">
        <v>6382.39</v>
      </c>
      <c r="C2138">
        <v>6363.93</v>
      </c>
      <c r="D2138">
        <v>6327.25</v>
      </c>
      <c r="E2138">
        <v>5643.93</v>
      </c>
      <c r="F2138">
        <v>0</v>
      </c>
      <c r="G2138">
        <v>0.327768</v>
      </c>
      <c r="H2138">
        <v>0.670408</v>
      </c>
      <c r="I2138">
        <v>0</v>
      </c>
    </row>
    <row r="2139" spans="1:9" x14ac:dyDescent="0.25">
      <c r="A2139" t="s">
        <v>184</v>
      </c>
      <c r="B2139">
        <v>6412.03</v>
      </c>
      <c r="C2139">
        <v>6393.46</v>
      </c>
      <c r="D2139">
        <v>6356.62</v>
      </c>
      <c r="E2139">
        <v>5673.29</v>
      </c>
      <c r="F2139">
        <v>0</v>
      </c>
      <c r="G2139">
        <v>0.32180599999999998</v>
      </c>
      <c r="H2139">
        <v>0.67031600000000002</v>
      </c>
      <c r="I2139">
        <v>0</v>
      </c>
    </row>
    <row r="2140" spans="1:9" x14ac:dyDescent="0.25">
      <c r="A2140" t="s">
        <v>184</v>
      </c>
      <c r="B2140">
        <v>6390.18</v>
      </c>
      <c r="C2140">
        <v>6371.55</v>
      </c>
      <c r="D2140">
        <v>6334.77</v>
      </c>
      <c r="E2140">
        <v>5651.01</v>
      </c>
      <c r="F2140">
        <v>0</v>
      </c>
      <c r="G2140">
        <v>0.32386900000000002</v>
      </c>
      <c r="H2140">
        <v>0.67040599999999995</v>
      </c>
      <c r="I2140">
        <v>0</v>
      </c>
    </row>
    <row r="2141" spans="1:9" x14ac:dyDescent="0.25">
      <c r="A2141" t="s">
        <v>184</v>
      </c>
      <c r="B2141">
        <v>6413.52</v>
      </c>
      <c r="C2141">
        <v>6394.95</v>
      </c>
      <c r="D2141">
        <v>6358.03</v>
      </c>
      <c r="E2141">
        <v>5674.73</v>
      </c>
      <c r="F2141">
        <v>0</v>
      </c>
      <c r="G2141">
        <v>0.328208</v>
      </c>
      <c r="H2141">
        <v>0.67662500000000003</v>
      </c>
      <c r="I2141">
        <v>0</v>
      </c>
    </row>
    <row r="2142" spans="1:9" x14ac:dyDescent="0.25">
      <c r="A2142" t="s">
        <v>184</v>
      </c>
      <c r="B2142">
        <v>6394.31</v>
      </c>
      <c r="C2142">
        <v>6375.82</v>
      </c>
      <c r="D2142">
        <v>6338.99</v>
      </c>
      <c r="E2142">
        <v>5655.53</v>
      </c>
      <c r="F2142">
        <v>0</v>
      </c>
      <c r="G2142">
        <v>0.32734799999999997</v>
      </c>
      <c r="H2142">
        <v>0.67039199999999999</v>
      </c>
      <c r="I2142">
        <v>0</v>
      </c>
    </row>
    <row r="2143" spans="1:9" x14ac:dyDescent="0.25">
      <c r="A2143" t="s">
        <v>184</v>
      </c>
      <c r="B2143">
        <v>6401.68</v>
      </c>
      <c r="C2143">
        <v>6383.12</v>
      </c>
      <c r="D2143">
        <v>6346.17</v>
      </c>
      <c r="E2143">
        <v>5662.5</v>
      </c>
      <c r="F2143">
        <v>0</v>
      </c>
      <c r="G2143">
        <v>0.32663999999999999</v>
      </c>
      <c r="H2143">
        <v>0.68003199999999997</v>
      </c>
      <c r="I2143">
        <v>0</v>
      </c>
    </row>
    <row r="2144" spans="1:9" x14ac:dyDescent="0.25">
      <c r="A2144" t="s">
        <v>184</v>
      </c>
      <c r="B2144">
        <v>6391.82</v>
      </c>
      <c r="C2144">
        <v>6373.37</v>
      </c>
      <c r="D2144">
        <v>6335.87</v>
      </c>
      <c r="E2144">
        <v>5651.9</v>
      </c>
      <c r="F2144">
        <v>0</v>
      </c>
      <c r="G2144">
        <v>0.32273400000000002</v>
      </c>
      <c r="H2144">
        <v>0.67036700000000005</v>
      </c>
      <c r="I2144">
        <v>0</v>
      </c>
    </row>
    <row r="2145" spans="1:9" x14ac:dyDescent="0.25">
      <c r="A2145" t="s">
        <v>184</v>
      </c>
      <c r="B2145">
        <v>6373.33</v>
      </c>
      <c r="C2145">
        <v>6354.74</v>
      </c>
      <c r="D2145">
        <v>6318</v>
      </c>
      <c r="E2145">
        <v>5634.23</v>
      </c>
      <c r="F2145">
        <v>0</v>
      </c>
      <c r="G2145">
        <v>0.32133499999999998</v>
      </c>
      <c r="H2145">
        <v>0.67037800000000003</v>
      </c>
      <c r="I2145">
        <v>0</v>
      </c>
    </row>
    <row r="2146" spans="1:9" x14ac:dyDescent="0.25">
      <c r="A2146" t="s">
        <v>184</v>
      </c>
      <c r="B2146">
        <v>6404.79</v>
      </c>
      <c r="C2146">
        <v>6386.39</v>
      </c>
      <c r="D2146">
        <v>6349.43</v>
      </c>
      <c r="E2146">
        <v>5665.65</v>
      </c>
      <c r="F2146">
        <v>0</v>
      </c>
      <c r="G2146">
        <v>0.33738600000000002</v>
      </c>
      <c r="H2146">
        <v>0.67040900000000003</v>
      </c>
      <c r="I2146">
        <v>0</v>
      </c>
    </row>
    <row r="2147" spans="1:9" x14ac:dyDescent="0.25">
      <c r="A2147" t="s">
        <v>184</v>
      </c>
      <c r="B2147">
        <v>6413.51</v>
      </c>
      <c r="C2147">
        <v>6395</v>
      </c>
      <c r="D2147">
        <v>6357.85</v>
      </c>
      <c r="E2147">
        <v>5673.76</v>
      </c>
      <c r="F2147">
        <v>0</v>
      </c>
      <c r="G2147">
        <v>0.32627099999999998</v>
      </c>
      <c r="H2147">
        <v>0.67038600000000004</v>
      </c>
      <c r="I2147">
        <v>0</v>
      </c>
    </row>
    <row r="2148" spans="1:9" x14ac:dyDescent="0.25">
      <c r="A2148" t="s">
        <v>184</v>
      </c>
      <c r="B2148">
        <v>6381.64</v>
      </c>
      <c r="C2148">
        <v>6363.19</v>
      </c>
      <c r="D2148">
        <v>6326.02</v>
      </c>
      <c r="E2148">
        <v>5642.01</v>
      </c>
      <c r="F2148">
        <v>0</v>
      </c>
      <c r="G2148">
        <v>0.32960899999999999</v>
      </c>
      <c r="H2148">
        <v>0.67040599999999995</v>
      </c>
      <c r="I2148">
        <v>0</v>
      </c>
    </row>
    <row r="2149" spans="1:9" x14ac:dyDescent="0.25">
      <c r="A2149" t="s">
        <v>184</v>
      </c>
      <c r="B2149">
        <v>6424.07</v>
      </c>
      <c r="C2149">
        <v>6405.55</v>
      </c>
      <c r="D2149">
        <v>6368.35</v>
      </c>
      <c r="E2149">
        <v>5684.74</v>
      </c>
      <c r="F2149">
        <v>0</v>
      </c>
      <c r="G2149">
        <v>0.32835700000000001</v>
      </c>
      <c r="H2149">
        <v>0.67037999999999998</v>
      </c>
      <c r="I2149">
        <v>0</v>
      </c>
    </row>
    <row r="2150" spans="1:9" x14ac:dyDescent="0.25">
      <c r="A2150" t="s">
        <v>184</v>
      </c>
      <c r="B2150">
        <v>6407.53</v>
      </c>
      <c r="C2150">
        <v>6389.12</v>
      </c>
      <c r="D2150">
        <v>6352.09</v>
      </c>
      <c r="E2150">
        <v>5667.71</v>
      </c>
      <c r="F2150">
        <v>0</v>
      </c>
      <c r="G2150">
        <v>0.33738499999999999</v>
      </c>
      <c r="H2150">
        <v>0.67040299999999997</v>
      </c>
      <c r="I2150">
        <v>0</v>
      </c>
    </row>
    <row r="2151" spans="1:9" x14ac:dyDescent="0.25">
      <c r="A2151" t="s">
        <v>184</v>
      </c>
      <c r="B2151">
        <v>6397.95</v>
      </c>
      <c r="C2151">
        <v>6379.3</v>
      </c>
      <c r="D2151">
        <v>6342.42</v>
      </c>
      <c r="E2151">
        <v>5658.13</v>
      </c>
      <c r="F2151">
        <v>0</v>
      </c>
      <c r="G2151">
        <v>0.33738600000000002</v>
      </c>
      <c r="H2151">
        <v>0.67040900000000003</v>
      </c>
      <c r="I2151">
        <v>0</v>
      </c>
    </row>
    <row r="2152" spans="1:9" x14ac:dyDescent="0.25">
      <c r="A2152" t="s">
        <v>184</v>
      </c>
      <c r="B2152">
        <v>6396.23</v>
      </c>
      <c r="C2152">
        <v>6377.48</v>
      </c>
      <c r="D2152">
        <v>6340.35</v>
      </c>
      <c r="E2152">
        <v>5656.45</v>
      </c>
      <c r="F2152">
        <v>0</v>
      </c>
      <c r="G2152">
        <v>0.32306800000000002</v>
      </c>
      <c r="H2152">
        <v>0.66995199999999999</v>
      </c>
      <c r="I2152">
        <v>0</v>
      </c>
    </row>
    <row r="2153" spans="1:9" x14ac:dyDescent="0.25">
      <c r="A2153" t="s">
        <v>184</v>
      </c>
      <c r="B2153">
        <v>6391.23</v>
      </c>
      <c r="C2153">
        <v>6372.67</v>
      </c>
      <c r="D2153">
        <v>6335.71</v>
      </c>
      <c r="E2153">
        <v>5652.2</v>
      </c>
      <c r="F2153">
        <v>0</v>
      </c>
      <c r="G2153">
        <v>0.33738499999999999</v>
      </c>
      <c r="H2153">
        <v>0.67283700000000002</v>
      </c>
      <c r="I2153">
        <v>0</v>
      </c>
    </row>
    <row r="2154" spans="1:9" x14ac:dyDescent="0.25">
      <c r="A2154" t="s">
        <v>184</v>
      </c>
      <c r="B2154">
        <v>6382.92</v>
      </c>
      <c r="C2154">
        <v>6364.29</v>
      </c>
      <c r="D2154">
        <v>6327.3</v>
      </c>
      <c r="E2154">
        <v>5643.54</v>
      </c>
      <c r="F2154">
        <v>0</v>
      </c>
      <c r="G2154">
        <v>0.33738499999999999</v>
      </c>
      <c r="H2154">
        <v>0.67030699999999999</v>
      </c>
      <c r="I2154">
        <v>0</v>
      </c>
    </row>
    <row r="2155" spans="1:9" x14ac:dyDescent="0.25">
      <c r="A2155" t="s">
        <v>184</v>
      </c>
      <c r="B2155">
        <v>6384.98</v>
      </c>
      <c r="C2155">
        <v>6366.5</v>
      </c>
      <c r="D2155">
        <v>6329.53</v>
      </c>
      <c r="E2155">
        <v>5646.21</v>
      </c>
      <c r="F2155">
        <v>0</v>
      </c>
      <c r="G2155">
        <v>0.32454899999999998</v>
      </c>
      <c r="H2155">
        <v>0.67033799999999999</v>
      </c>
      <c r="I2155">
        <v>0</v>
      </c>
    </row>
    <row r="2156" spans="1:9" x14ac:dyDescent="0.25">
      <c r="A2156" t="s">
        <v>184</v>
      </c>
      <c r="B2156">
        <v>6381.7</v>
      </c>
      <c r="C2156">
        <v>6363.13</v>
      </c>
      <c r="D2156">
        <v>6326.18</v>
      </c>
      <c r="E2156">
        <v>5642.61</v>
      </c>
      <c r="F2156">
        <v>0</v>
      </c>
      <c r="G2156">
        <v>0.321548</v>
      </c>
      <c r="H2156">
        <v>0.67040200000000005</v>
      </c>
      <c r="I2156">
        <v>0</v>
      </c>
    </row>
    <row r="2157" spans="1:9" x14ac:dyDescent="0.25">
      <c r="A2157" t="s">
        <v>184</v>
      </c>
      <c r="B2157">
        <v>6408.98</v>
      </c>
      <c r="C2157">
        <v>6390.58</v>
      </c>
      <c r="D2157">
        <v>6353.76</v>
      </c>
      <c r="E2157">
        <v>5670.14</v>
      </c>
      <c r="F2157">
        <v>0</v>
      </c>
      <c r="G2157">
        <v>0.32145800000000002</v>
      </c>
      <c r="H2157">
        <v>0.67032000000000003</v>
      </c>
      <c r="I2157">
        <v>0</v>
      </c>
    </row>
    <row r="2158" spans="1:9" x14ac:dyDescent="0.25">
      <c r="A2158" t="s">
        <v>184</v>
      </c>
      <c r="B2158">
        <v>6383.87</v>
      </c>
      <c r="C2158">
        <v>6365.32</v>
      </c>
      <c r="D2158">
        <v>6328.24</v>
      </c>
      <c r="E2158">
        <v>5644.42</v>
      </c>
      <c r="F2158">
        <v>0</v>
      </c>
      <c r="G2158">
        <v>0.32274199999999997</v>
      </c>
      <c r="H2158">
        <v>0.67037100000000005</v>
      </c>
      <c r="I2158">
        <v>0</v>
      </c>
    </row>
    <row r="2159" spans="1:9" x14ac:dyDescent="0.25">
      <c r="A2159" t="s">
        <v>184</v>
      </c>
      <c r="B2159">
        <v>6390.26</v>
      </c>
      <c r="C2159">
        <v>6371.48</v>
      </c>
      <c r="D2159">
        <v>6334.75</v>
      </c>
      <c r="E2159">
        <v>5650.98</v>
      </c>
      <c r="F2159">
        <v>0</v>
      </c>
      <c r="G2159">
        <v>0.328982</v>
      </c>
      <c r="H2159">
        <v>0.67036899999999999</v>
      </c>
      <c r="I2159">
        <v>0</v>
      </c>
    </row>
    <row r="2160" spans="1:9" x14ac:dyDescent="0.25">
      <c r="A2160" t="s">
        <v>184</v>
      </c>
      <c r="B2160">
        <v>6406.56</v>
      </c>
      <c r="C2160">
        <v>6387.46</v>
      </c>
      <c r="D2160">
        <v>6350.25</v>
      </c>
      <c r="E2160">
        <v>5666.8</v>
      </c>
      <c r="F2160">
        <v>0</v>
      </c>
      <c r="G2160">
        <v>0.33738499999999999</v>
      </c>
      <c r="H2160">
        <v>0.67040900000000003</v>
      </c>
      <c r="I2160">
        <v>0</v>
      </c>
    </row>
    <row r="2161" spans="1:9" x14ac:dyDescent="0.25">
      <c r="A2161" t="s">
        <v>184</v>
      </c>
      <c r="B2161">
        <v>6393.65</v>
      </c>
      <c r="C2161">
        <v>6374.69</v>
      </c>
      <c r="D2161">
        <v>6337.57</v>
      </c>
      <c r="E2161">
        <v>5653.99</v>
      </c>
      <c r="F2161">
        <v>0</v>
      </c>
      <c r="G2161">
        <v>0.32228600000000002</v>
      </c>
      <c r="H2161">
        <v>0.67033799999999999</v>
      </c>
      <c r="I2161">
        <v>0</v>
      </c>
    </row>
    <row r="2162" spans="1:9" x14ac:dyDescent="0.25">
      <c r="A2162" t="s">
        <v>184</v>
      </c>
      <c r="B2162">
        <v>6400.38</v>
      </c>
      <c r="C2162">
        <v>6381.76</v>
      </c>
      <c r="D2162">
        <v>6344.73</v>
      </c>
      <c r="E2162">
        <v>5661.63</v>
      </c>
      <c r="F2162">
        <v>0</v>
      </c>
      <c r="G2162">
        <v>0.32900099999999999</v>
      </c>
      <c r="H2162">
        <v>0.66975700000000005</v>
      </c>
      <c r="I2162">
        <v>0</v>
      </c>
    </row>
    <row r="2163" spans="1:9" x14ac:dyDescent="0.25">
      <c r="A2163" t="s">
        <v>184</v>
      </c>
      <c r="B2163">
        <v>6402.02</v>
      </c>
      <c r="C2163">
        <v>6383.39</v>
      </c>
      <c r="D2163">
        <v>6346.64</v>
      </c>
      <c r="E2163">
        <v>5663.79</v>
      </c>
      <c r="F2163">
        <v>0</v>
      </c>
      <c r="G2163">
        <v>0.33738499999999999</v>
      </c>
      <c r="H2163">
        <v>0.67039300000000002</v>
      </c>
      <c r="I2163">
        <v>0</v>
      </c>
    </row>
    <row r="2164" spans="1:9" x14ac:dyDescent="0.25">
      <c r="A2164" t="s">
        <v>184</v>
      </c>
      <c r="B2164">
        <v>6399.5</v>
      </c>
      <c r="C2164">
        <v>6380.95</v>
      </c>
      <c r="D2164">
        <v>6343.83</v>
      </c>
      <c r="E2164">
        <v>5660.76</v>
      </c>
      <c r="F2164">
        <v>0</v>
      </c>
      <c r="G2164">
        <v>0.337391</v>
      </c>
      <c r="H2164">
        <v>0.67029000000000005</v>
      </c>
      <c r="I2164">
        <v>0</v>
      </c>
    </row>
    <row r="2165" spans="1:9" x14ac:dyDescent="0.25">
      <c r="A2165" t="s">
        <v>184</v>
      </c>
      <c r="B2165">
        <v>6399.92</v>
      </c>
      <c r="C2165">
        <v>6381.1</v>
      </c>
      <c r="D2165">
        <v>6343.98</v>
      </c>
      <c r="E2165">
        <v>5660.83</v>
      </c>
      <c r="F2165">
        <v>0</v>
      </c>
      <c r="G2165">
        <v>0.32174999999999998</v>
      </c>
      <c r="H2165">
        <v>0.67039300000000002</v>
      </c>
      <c r="I2165">
        <v>0</v>
      </c>
    </row>
    <row r="2166" spans="1:9" x14ac:dyDescent="0.25">
      <c r="A2166" t="s">
        <v>184</v>
      </c>
      <c r="B2166">
        <v>6390.99</v>
      </c>
      <c r="C2166">
        <v>6372.6</v>
      </c>
      <c r="D2166">
        <v>6335.29</v>
      </c>
      <c r="E2166">
        <v>5652.02</v>
      </c>
      <c r="F2166">
        <v>0</v>
      </c>
      <c r="G2166">
        <v>0.33265400000000001</v>
      </c>
      <c r="H2166">
        <v>0.67038299999999995</v>
      </c>
      <c r="I2166">
        <v>0</v>
      </c>
    </row>
    <row r="2167" spans="1:9" x14ac:dyDescent="0.25">
      <c r="A2167" t="s">
        <v>184</v>
      </c>
      <c r="B2167">
        <v>6423.1</v>
      </c>
      <c r="C2167">
        <v>6404.42</v>
      </c>
      <c r="D2167">
        <v>6367.32</v>
      </c>
      <c r="E2167">
        <v>5684.27</v>
      </c>
      <c r="F2167">
        <v>0</v>
      </c>
      <c r="G2167">
        <v>0.32529000000000002</v>
      </c>
      <c r="H2167">
        <v>0.67037599999999997</v>
      </c>
      <c r="I2167">
        <v>0</v>
      </c>
    </row>
    <row r="2168" spans="1:9" x14ac:dyDescent="0.25">
      <c r="A2168" t="s">
        <v>184</v>
      </c>
      <c r="B2168">
        <v>6389.49</v>
      </c>
      <c r="C2168">
        <v>6370.95</v>
      </c>
      <c r="D2168">
        <v>6334</v>
      </c>
      <c r="E2168">
        <v>5650.95</v>
      </c>
      <c r="F2168">
        <v>0</v>
      </c>
      <c r="G2168">
        <v>0.32139699999999999</v>
      </c>
      <c r="H2168">
        <v>0.67039700000000002</v>
      </c>
      <c r="I2168">
        <v>0</v>
      </c>
    </row>
    <row r="2169" spans="1:9" x14ac:dyDescent="0.25">
      <c r="A2169" t="s">
        <v>184</v>
      </c>
      <c r="B2169">
        <v>6380.54</v>
      </c>
      <c r="C2169">
        <v>6361.77</v>
      </c>
      <c r="D2169">
        <v>6324.58</v>
      </c>
      <c r="E2169">
        <v>5641.48</v>
      </c>
      <c r="F2169">
        <v>0</v>
      </c>
      <c r="G2169">
        <v>0.321631</v>
      </c>
      <c r="H2169">
        <v>0.669821</v>
      </c>
      <c r="I2169">
        <v>0</v>
      </c>
    </row>
    <row r="2170" spans="1:9" x14ac:dyDescent="0.25">
      <c r="A2170" t="s">
        <v>184</v>
      </c>
      <c r="B2170">
        <v>6379.08</v>
      </c>
      <c r="C2170">
        <v>6360.47</v>
      </c>
      <c r="D2170">
        <v>6323.58</v>
      </c>
      <c r="E2170">
        <v>5640.28</v>
      </c>
      <c r="F2170">
        <v>0</v>
      </c>
      <c r="G2170">
        <v>0.32280399999999998</v>
      </c>
      <c r="H2170">
        <v>0.67038399999999998</v>
      </c>
      <c r="I2170">
        <v>0</v>
      </c>
    </row>
    <row r="2171" spans="1:9" x14ac:dyDescent="0.25">
      <c r="A2171" t="s">
        <v>184</v>
      </c>
      <c r="B2171">
        <v>6385.48</v>
      </c>
      <c r="C2171">
        <v>6366.87</v>
      </c>
      <c r="D2171">
        <v>6329.76</v>
      </c>
      <c r="E2171">
        <v>5646.44</v>
      </c>
      <c r="F2171">
        <v>0</v>
      </c>
      <c r="G2171">
        <v>0.33738499999999999</v>
      </c>
      <c r="H2171">
        <v>0.67039499999999996</v>
      </c>
      <c r="I2171">
        <v>0</v>
      </c>
    </row>
    <row r="2172" spans="1:9" x14ac:dyDescent="0.25">
      <c r="A2172" t="s">
        <v>184</v>
      </c>
      <c r="B2172">
        <v>6411.39</v>
      </c>
      <c r="C2172">
        <v>6392.83</v>
      </c>
      <c r="D2172">
        <v>6355.83</v>
      </c>
      <c r="E2172">
        <v>5672.55</v>
      </c>
      <c r="F2172">
        <v>0</v>
      </c>
      <c r="G2172">
        <v>0.33738600000000002</v>
      </c>
      <c r="H2172">
        <v>0.67040200000000005</v>
      </c>
      <c r="I2172">
        <v>0</v>
      </c>
    </row>
    <row r="2173" spans="1:9" x14ac:dyDescent="0.25">
      <c r="A2173" t="s">
        <v>184</v>
      </c>
      <c r="B2173">
        <v>6398.14</v>
      </c>
      <c r="C2173">
        <v>6379.46</v>
      </c>
      <c r="D2173">
        <v>6342.39</v>
      </c>
      <c r="E2173">
        <v>5659.22</v>
      </c>
      <c r="F2173">
        <v>0</v>
      </c>
      <c r="G2173">
        <v>0.33738499999999999</v>
      </c>
      <c r="H2173">
        <v>0.67039099999999996</v>
      </c>
      <c r="I2173">
        <v>0</v>
      </c>
    </row>
    <row r="2174" spans="1:9" x14ac:dyDescent="0.25">
      <c r="A2174" t="s">
        <v>184</v>
      </c>
      <c r="B2174">
        <v>6391.79</v>
      </c>
      <c r="C2174">
        <v>6372.85</v>
      </c>
      <c r="D2174">
        <v>6336.07</v>
      </c>
      <c r="E2174">
        <v>5652.62</v>
      </c>
      <c r="F2174">
        <v>0</v>
      </c>
      <c r="G2174">
        <v>0.32881500000000002</v>
      </c>
      <c r="H2174">
        <v>0.67037100000000005</v>
      </c>
      <c r="I2174">
        <v>0</v>
      </c>
    </row>
    <row r="2175" spans="1:9" x14ac:dyDescent="0.25">
      <c r="A2175" t="s">
        <v>184</v>
      </c>
      <c r="B2175">
        <v>6372.69</v>
      </c>
      <c r="C2175">
        <v>6354.13</v>
      </c>
      <c r="D2175">
        <v>6317.07</v>
      </c>
      <c r="E2175">
        <v>5633.71</v>
      </c>
      <c r="F2175">
        <v>0</v>
      </c>
      <c r="G2175">
        <v>0.32145699999999999</v>
      </c>
      <c r="H2175">
        <v>0.67818900000000004</v>
      </c>
      <c r="I2175">
        <v>0</v>
      </c>
    </row>
    <row r="2176" spans="1:9" x14ac:dyDescent="0.25">
      <c r="A2176" t="s">
        <v>184</v>
      </c>
      <c r="B2176">
        <v>6390.67</v>
      </c>
      <c r="C2176">
        <v>6372.1</v>
      </c>
      <c r="D2176">
        <v>6335.12</v>
      </c>
      <c r="E2176">
        <v>5651.52</v>
      </c>
      <c r="F2176">
        <v>0</v>
      </c>
      <c r="G2176">
        <v>0.32350899999999999</v>
      </c>
      <c r="H2176">
        <v>0.670292</v>
      </c>
      <c r="I2176">
        <v>0</v>
      </c>
    </row>
    <row r="2177" spans="1:25" x14ac:dyDescent="0.25">
      <c r="A2177" t="s">
        <v>184</v>
      </c>
      <c r="B2177">
        <v>6377.23</v>
      </c>
      <c r="C2177">
        <v>6358.71</v>
      </c>
      <c r="D2177">
        <v>6321.76</v>
      </c>
      <c r="E2177">
        <v>5638.49</v>
      </c>
      <c r="F2177">
        <v>0</v>
      </c>
      <c r="G2177">
        <v>0.33179999999999998</v>
      </c>
      <c r="H2177">
        <v>0.67035900000000004</v>
      </c>
      <c r="I2177">
        <v>0</v>
      </c>
    </row>
    <row r="2178" spans="1:25" x14ac:dyDescent="0.25">
      <c r="A2178" t="s">
        <v>184</v>
      </c>
      <c r="B2178">
        <v>6408.17</v>
      </c>
      <c r="C2178">
        <v>6389.37</v>
      </c>
      <c r="D2178">
        <v>6352.25</v>
      </c>
      <c r="E2178">
        <v>5669.28</v>
      </c>
      <c r="F2178">
        <v>0</v>
      </c>
      <c r="G2178">
        <v>0.32265100000000002</v>
      </c>
      <c r="H2178">
        <v>0.67038600000000004</v>
      </c>
      <c r="I2178">
        <v>0</v>
      </c>
    </row>
    <row r="2179" spans="1:25" x14ac:dyDescent="0.25">
      <c r="A2179" t="s">
        <v>184</v>
      </c>
      <c r="B2179">
        <v>6381.56</v>
      </c>
      <c r="C2179">
        <v>6363.05</v>
      </c>
      <c r="D2179">
        <v>6326.1</v>
      </c>
      <c r="E2179">
        <v>5643.19</v>
      </c>
      <c r="F2179">
        <v>0</v>
      </c>
      <c r="G2179">
        <v>0.32158900000000001</v>
      </c>
      <c r="H2179">
        <v>0.66981100000000005</v>
      </c>
      <c r="I2179">
        <v>0</v>
      </c>
    </row>
    <row r="2180" spans="1:25" x14ac:dyDescent="0.25">
      <c r="A2180" t="s">
        <v>184</v>
      </c>
      <c r="B2180">
        <v>6369.58</v>
      </c>
      <c r="C2180">
        <v>6350.97</v>
      </c>
      <c r="D2180">
        <v>6313.86</v>
      </c>
      <c r="E2180">
        <v>5630.82</v>
      </c>
      <c r="F2180">
        <v>0</v>
      </c>
      <c r="G2180">
        <v>0.32309199999999999</v>
      </c>
      <c r="H2180">
        <v>0.67579500000000003</v>
      </c>
      <c r="I2180">
        <v>0</v>
      </c>
    </row>
    <row r="2181" spans="1:25" x14ac:dyDescent="0.25">
      <c r="A2181" t="s">
        <v>184</v>
      </c>
      <c r="B2181">
        <v>6393.87</v>
      </c>
      <c r="C2181">
        <v>6375.36</v>
      </c>
      <c r="D2181">
        <v>6338.57</v>
      </c>
      <c r="E2181">
        <v>5655.64</v>
      </c>
      <c r="F2181">
        <v>0</v>
      </c>
      <c r="G2181">
        <v>0.33092700000000003</v>
      </c>
      <c r="H2181">
        <v>0.670238</v>
      </c>
      <c r="I2181">
        <v>0</v>
      </c>
    </row>
    <row r="2182" spans="1:25" x14ac:dyDescent="0.25">
      <c r="A2182" t="s">
        <v>184</v>
      </c>
      <c r="B2182">
        <v>6392.28</v>
      </c>
      <c r="C2182">
        <v>6373.89</v>
      </c>
      <c r="D2182">
        <v>6337.11</v>
      </c>
      <c r="E2182">
        <v>5653.77</v>
      </c>
      <c r="F2182">
        <v>0</v>
      </c>
      <c r="G2182">
        <v>0.331762</v>
      </c>
      <c r="H2182">
        <v>0.67035599999999995</v>
      </c>
      <c r="I2182">
        <v>0</v>
      </c>
    </row>
    <row r="2183" spans="1:25" x14ac:dyDescent="0.25">
      <c r="A2183" t="s">
        <v>184</v>
      </c>
      <c r="B2183">
        <v>6366.76</v>
      </c>
      <c r="C2183">
        <v>6348.15</v>
      </c>
      <c r="D2183">
        <v>6311.18</v>
      </c>
      <c r="E2183">
        <v>5628.02</v>
      </c>
      <c r="F2183">
        <v>0</v>
      </c>
      <c r="G2183">
        <v>0.33738499999999999</v>
      </c>
      <c r="H2183">
        <v>0.67944899999999997</v>
      </c>
      <c r="I2183">
        <v>0</v>
      </c>
      <c r="R2183" t="s">
        <v>69</v>
      </c>
      <c r="U2183" t="s">
        <v>68</v>
      </c>
      <c r="X2183" t="s">
        <v>66</v>
      </c>
    </row>
    <row r="2184" spans="1:25" x14ac:dyDescent="0.25">
      <c r="A2184" t="s">
        <v>184</v>
      </c>
      <c r="B2184">
        <v>6398.02</v>
      </c>
      <c r="C2184">
        <v>6379.65</v>
      </c>
      <c r="D2184">
        <v>6342.68</v>
      </c>
      <c r="E2184">
        <v>5659.31</v>
      </c>
      <c r="F2184">
        <v>0</v>
      </c>
      <c r="G2184">
        <v>0.321328</v>
      </c>
      <c r="H2184">
        <v>0.67036899999999999</v>
      </c>
      <c r="I2184">
        <v>0</v>
      </c>
      <c r="R2184">
        <f>AVERAGE(B2135:B2184)</f>
        <v>6395.2126000000017</v>
      </c>
      <c r="S2184">
        <f>AVERAGE(C2135:C2184)</f>
        <v>6376.6144000000022</v>
      </c>
      <c r="U2184">
        <f>_xlfn.VAR.P(B2135:B2184)</f>
        <v>220.59499924000153</v>
      </c>
      <c r="V2184">
        <f>_xlfn.VAR.P(C2135:C2184)</f>
        <v>220.01849664000036</v>
      </c>
      <c r="X2184">
        <f>1.96*SQRT(U2184)/50</f>
        <v>0.58221568136916058</v>
      </c>
      <c r="Y2184">
        <f>1.96*SQRT(V2184)/50</f>
        <v>0.58145440292157913</v>
      </c>
    </row>
    <row r="2185" spans="1:25" x14ac:dyDescent="0.25">
      <c r="A2185" t="s">
        <v>184</v>
      </c>
      <c r="B2185">
        <v>319770.14710900001</v>
      </c>
      <c r="C2185" t="s">
        <v>36</v>
      </c>
    </row>
    <row r="2295" spans="18:25" x14ac:dyDescent="0.25">
      <c r="R2295" t="s">
        <v>69</v>
      </c>
      <c r="U2295" t="s">
        <v>68</v>
      </c>
      <c r="X2295" t="s">
        <v>66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69</v>
      </c>
      <c r="U2351" t="s">
        <v>68</v>
      </c>
      <c r="X2351" t="s">
        <v>66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  <row r="2407" spans="18:25" x14ac:dyDescent="0.25">
      <c r="R2407" t="s">
        <v>69</v>
      </c>
      <c r="U2407" t="s">
        <v>68</v>
      </c>
      <c r="X2407" t="s">
        <v>66</v>
      </c>
    </row>
    <row r="2408" spans="18:25" x14ac:dyDescent="0.25">
      <c r="R2408" t="e">
        <f>AVERAGE(B2359:B2408)</f>
        <v>#DIV/0!</v>
      </c>
      <c r="S2408" t="e">
        <f>AVERAGE(C2359:C2408)</f>
        <v>#DIV/0!</v>
      </c>
      <c r="U2408" t="e">
        <f>_xlfn.VAR.P(B2359:B2408)</f>
        <v>#DIV/0!</v>
      </c>
      <c r="V2408" t="e">
        <f>_xlfn.VAR.P(C2359:C2408)</f>
        <v>#DIV/0!</v>
      </c>
      <c r="X2408" t="e">
        <f>1.96*SQRT(U2408)/50</f>
        <v>#DIV/0!</v>
      </c>
      <c r="Y2408" t="e">
        <f>1.96*SQRT(V2408)/50</f>
        <v>#DIV/0!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7"/>
  <sheetViews>
    <sheetView topLeftCell="A21" zoomScale="115" zoomScaleNormal="115" workbookViewId="0">
      <selection activeCell="D31" sqref="D31"/>
    </sheetView>
  </sheetViews>
  <sheetFormatPr defaultRowHeight="15" x14ac:dyDescent="0.25"/>
  <cols>
    <col min="2" max="2" width="17.85546875" customWidth="1"/>
    <col min="3" max="3" width="27.5703125" bestFit="1" customWidth="1"/>
    <col min="4" max="5" width="12" bestFit="1" customWidth="1"/>
    <col min="6" max="6" width="11" bestFit="1" customWidth="1"/>
    <col min="7" max="7" width="12" bestFit="1" customWidth="1"/>
    <col min="8" max="8" width="11" bestFit="1" customWidth="1"/>
    <col min="11" max="11" width="14" bestFit="1" customWidth="1"/>
  </cols>
  <sheetData>
    <row r="2" spans="1:8" x14ac:dyDescent="0.25">
      <c r="D2" t="s">
        <v>59</v>
      </c>
      <c r="E2" t="s">
        <v>55</v>
      </c>
      <c r="F2" t="s">
        <v>56</v>
      </c>
      <c r="G2" t="s">
        <v>57</v>
      </c>
      <c r="H2" t="s">
        <v>58</v>
      </c>
    </row>
    <row r="3" spans="1:8" x14ac:dyDescent="0.25">
      <c r="A3">
        <v>1</v>
      </c>
      <c r="C3" t="str">
        <f ca="1">OFFSET('1344p stat'!$A$2,A3*20,0)</f>
        <v>CUDA</v>
      </c>
      <c r="D3">
        <f ca="1">OFFSET('1344p trace'!$R$56,(A3-1)*56,0)-OFFSET('1344p trace'!$S$56,(A3-1)*56,0)</f>
        <v>45.831955120000018</v>
      </c>
      <c r="E3">
        <f ca="1">OFFSET('1344p trace'!$S$56,(A3-1)*56,0)-OFFSET('1344p stat'!$H$2,A3*20,0)</f>
        <v>2.586880000000001E-3</v>
      </c>
      <c r="F3">
        <f ca="1">OFFSET('1344p stat'!$H$2,A3*20,0)-OFFSET('1344p stat'!$K$2,A3*20,0)</f>
        <v>0</v>
      </c>
      <c r="G3">
        <f ca="1">OFFSET('1344p stat'!$K$2,A3*20,0)-OFFSET('1344p stat'!$N$2,A3*20,0)</f>
        <v>0</v>
      </c>
      <c r="H3">
        <f ca="1">OFFSET('1344p stat'!$N$2,A3*20,0)</f>
        <v>0</v>
      </c>
    </row>
    <row r="4" spans="1:8" x14ac:dyDescent="0.25">
      <c r="A4">
        <v>1</v>
      </c>
      <c r="C4" t="str">
        <f ca="1">OFFSET('1344p stat'!$A$2,A4*20,0)</f>
        <v>CUDA</v>
      </c>
      <c r="D4" s="5">
        <f ca="1">OFFSET('1344p trace'!$U$56,(A4-1)*56,0)</f>
        <v>3.7729363640359987</v>
      </c>
      <c r="E4" s="5">
        <f ca="1">OFFSET('1344p trace'!$V$56,(A4-1)*56,0)</f>
        <v>6.1177855999999984E-9</v>
      </c>
      <c r="F4" s="5">
        <f ca="1">OFFSET('1344p stat'!$H$2,A4*20,1)</f>
        <v>0</v>
      </c>
      <c r="G4" s="5">
        <f ca="1">OFFSET('1344p stat'!$K$2,A4*20,1)</f>
        <v>0</v>
      </c>
      <c r="H4" s="5">
        <f ca="1">OFFSET('1344p stat'!$N$2,A4*20,1)</f>
        <v>0</v>
      </c>
    </row>
    <row r="5" spans="1:8" x14ac:dyDescent="0.25">
      <c r="A5">
        <v>2</v>
      </c>
      <c r="C5" t="str">
        <f ca="1">OFFSET('1344p stat'!$A$2,A5*20,0)</f>
        <v>CUDA non hash</v>
      </c>
      <c r="D5">
        <f ca="1">OFFSET('1344p trace'!$R$56,(A5-1)*56,0)-OFFSET('1344p trace'!$S$56,(A5-1)*56,0)</f>
        <v>45.022920000000006</v>
      </c>
      <c r="E5">
        <f ca="1">OFFSET('1344p trace'!$S$56,(A5-1)*56,0)-OFFSET('1344p stat'!$H$2,A5*20,0)</f>
        <v>0</v>
      </c>
      <c r="F5">
        <f ca="1">OFFSET('1344p stat'!$H$2,A5*20,0)-OFFSET('1344p stat'!$K$2,A5*20,0)</f>
        <v>0</v>
      </c>
      <c r="G5">
        <f ca="1">OFFSET('1344p stat'!$K$2,A5*20,0)-OFFSET('1344p stat'!$N$2,A5*20,0)</f>
        <v>0</v>
      </c>
      <c r="H5">
        <f ca="1">OFFSET('1344p stat'!$N$2,A5*20,0)</f>
        <v>0</v>
      </c>
    </row>
    <row r="6" spans="1:8" x14ac:dyDescent="0.25">
      <c r="A6">
        <v>2</v>
      </c>
      <c r="C6" t="str">
        <f ca="1">OFFSET('1344p stat'!$A$2,A6*20,0)</f>
        <v>CUDA non hash</v>
      </c>
      <c r="D6" s="5">
        <f ca="1">OFFSET('1344p trace'!$U$56,(A6-1)*56,0)</f>
        <v>0.40086863960000024</v>
      </c>
      <c r="E6" s="5">
        <f ca="1">OFFSET('1344p trace'!$V$56,(A6-1)*56,0)</f>
        <v>0</v>
      </c>
      <c r="F6" s="5">
        <f ca="1">OFFSET('1344p stat'!$H$2,A6*20,1)</f>
        <v>0</v>
      </c>
      <c r="G6" s="5">
        <f ca="1">OFFSET('1344p stat'!$K$2,A6*20,1)</f>
        <v>0</v>
      </c>
      <c r="H6" s="5">
        <f ca="1">OFFSET('1344p stat'!$N$2,A6*20,1)</f>
        <v>0</v>
      </c>
    </row>
    <row r="7" spans="1:8" x14ac:dyDescent="0.25">
      <c r="A7">
        <v>3</v>
      </c>
      <c r="C7" t="str">
        <f ca="1">OFFSET('1344p stat'!$A$2,A7*20,0)</f>
        <v>CUDA ant</v>
      </c>
      <c r="D7">
        <f ca="1">OFFSET('1344p trace'!$R$56,(A7-1)*56,0)-OFFSET('1344p trace'!$S$56,(A7-1)*56,0)</f>
        <v>3.8005957409523816</v>
      </c>
      <c r="E7">
        <f ca="1">OFFSET('1344p trace'!$S$56,(A7-1)*56,0)-OFFSET('1344p stat'!$H$2,A7*20,0)</f>
        <v>-586.59982235999996</v>
      </c>
      <c r="F7">
        <f ca="1">OFFSET('1344p stat'!$H$2,A7*20,0)-OFFSET('1344p stat'!$K$2,A7*20,0)</f>
        <v>17.892601000000013</v>
      </c>
      <c r="G7">
        <f ca="1">OFFSET('1344p stat'!$K$2,A7*20,0)-OFFSET('1344p stat'!$N$2,A7*20,0)</f>
        <v>232.910304</v>
      </c>
      <c r="H7">
        <f ca="1">OFFSET('1344p stat'!$N$2,A7*20,0)</f>
        <v>335.80093399999998</v>
      </c>
    </row>
    <row r="8" spans="1:8" x14ac:dyDescent="0.25">
      <c r="A8">
        <v>3</v>
      </c>
      <c r="B8" s="2"/>
      <c r="C8" t="str">
        <f ca="1">OFFSET('1344p stat'!$A$2,A8*20,0)</f>
        <v>CUDA ant</v>
      </c>
      <c r="D8" s="5">
        <f ca="1">OFFSET('1344p trace'!$U$56,(A8-1)*56,0)</f>
        <v>7.4591942766440004E-4</v>
      </c>
      <c r="E8" s="5">
        <f ca="1">OFFSET('1344p trace'!$V$56,(A8-1)*56,0)</f>
        <v>6.8501503999999877E-9</v>
      </c>
      <c r="F8" s="5">
        <f ca="1">OFFSET('1344p stat'!$H$2,A8*20,1)</f>
        <v>2.0842679999999998</v>
      </c>
      <c r="G8" s="5">
        <f ca="1">OFFSET('1344p stat'!$K$2,A8*20,1)</f>
        <v>2.0848460000000002</v>
      </c>
      <c r="H8" s="5">
        <f ca="1">OFFSET('1344p stat'!$N$2,A8*20,1)</f>
        <v>0.19666400000000001</v>
      </c>
    </row>
    <row r="9" spans="1:8" x14ac:dyDescent="0.25">
      <c r="A9">
        <v>4</v>
      </c>
      <c r="B9" s="2"/>
      <c r="C9" t="str">
        <f ca="1">OFFSET('1344p stat'!$A$2,A9*20,0)</f>
        <v>CUDA ant par</v>
      </c>
      <c r="D9">
        <f ca="1">OFFSET('1344p trace'!$R$56,(A9-1)*56,0)-OFFSET('1344p trace'!$S$56,(A9-1)*56,0)</f>
        <v>17.722000000001572</v>
      </c>
      <c r="E9">
        <f ca="1">OFFSET('1344p trace'!$S$56,(A9-1)*56,0)-OFFSET('1344p stat'!$H$2,A9*20,0)</f>
        <v>11622.454732</v>
      </c>
      <c r="F9">
        <f ca="1">OFFSET('1344p stat'!$H$2,A9*20,0)-OFFSET('1344p stat'!$K$2,A9*20,0)</f>
        <v>2.5163070000000403</v>
      </c>
      <c r="G9">
        <f ca="1">OFFSET('1344p stat'!$K$2,A9*20,0)-OFFSET('1344p stat'!$N$2,A9*20,0)</f>
        <v>232.91148299999998</v>
      </c>
      <c r="H9">
        <f ca="1">OFFSET('1344p stat'!$N$2,A9*20,0)</f>
        <v>31.867477999999998</v>
      </c>
    </row>
    <row r="10" spans="1:8" x14ac:dyDescent="0.25">
      <c r="A10">
        <v>4</v>
      </c>
      <c r="B10" s="2"/>
      <c r="C10" t="str">
        <f ca="1">OFFSET('1344p stat'!$A$2,A10*20,0)</f>
        <v>CUDA ant par</v>
      </c>
      <c r="D10" s="5">
        <f ca="1">OFFSET('1344p trace'!$U$56,(A10-1)*56,0)</f>
        <v>497.19761600000641</v>
      </c>
      <c r="E10" s="5">
        <f ca="1">OFFSET('1344p trace'!$V$56,(A10-1)*56,0)</f>
        <v>498.52769999999686</v>
      </c>
      <c r="F10" s="5">
        <f ca="1">OFFSET('1344p stat'!$H$2,A10*20,1)</f>
        <v>1.342425</v>
      </c>
      <c r="G10" s="5">
        <f ca="1">OFFSET('1344p stat'!$K$2,A10*20,1)</f>
        <v>1.344846</v>
      </c>
      <c r="H10" s="5">
        <f ca="1">OFFSET('1344p stat'!$N$2,A10*20,1)</f>
        <v>4.7100000000000001E-4</v>
      </c>
    </row>
    <row r="11" spans="1:8" x14ac:dyDescent="0.25">
      <c r="A11">
        <v>5</v>
      </c>
      <c r="B11" s="2"/>
      <c r="C11" t="str">
        <f ca="1">OFFSET('1344p stat'!$A$2,A11*20,0)</f>
        <v>CUDA ant non hash</v>
      </c>
      <c r="D11">
        <f ca="1">OFFSET('1344p trace'!$R$56,(A11-1)*56,0)-OFFSET('1344p trace'!$S$56,(A11-1)*56,0)</f>
        <v>17.580399999999827</v>
      </c>
      <c r="E11">
        <f ca="1">OFFSET('1344p trace'!$S$56,(A11-1)*56,0)-OFFSET('1344p stat'!$H$2,A11*20,0)</f>
        <v>4972.3843670000015</v>
      </c>
      <c r="F11">
        <f ca="1">OFFSET('1344p stat'!$H$2,A11*20,0)-OFFSET('1344p stat'!$K$2,A11*20,0)</f>
        <v>17.880453999999986</v>
      </c>
      <c r="G11">
        <f ca="1">OFFSET('1344p stat'!$K$2,A11*20,0)-OFFSET('1344p stat'!$N$2,A11*20,0)</f>
        <v>175.77083199999998</v>
      </c>
      <c r="H11">
        <f ca="1">OFFSET('1344p stat'!$N$2,A11*20,0)</f>
        <v>342.920547</v>
      </c>
    </row>
    <row r="12" spans="1:8" x14ac:dyDescent="0.25">
      <c r="A12">
        <v>5</v>
      </c>
      <c r="B12" s="2"/>
      <c r="C12" t="str">
        <f ca="1">OFFSET('1344p stat'!$A$2,A12*20,0)</f>
        <v>CUDA ant non hash</v>
      </c>
      <c r="D12" s="5">
        <f ca="1">OFFSET('1344p trace'!$U$56,(A12-1)*56,0)</f>
        <v>550.58336244000088</v>
      </c>
      <c r="E12" s="5">
        <f ca="1">OFFSET('1344p trace'!$V$56,(A12-1)*56,0)</f>
        <v>549.52358356000036</v>
      </c>
      <c r="F12" s="5">
        <f ca="1">OFFSET('1344p stat'!$H$2,A12*20,1)</f>
        <v>1.4533590000000001</v>
      </c>
      <c r="G12" s="5">
        <f ca="1">OFFSET('1344p stat'!$K$2,A12*20,1)</f>
        <v>1.451541</v>
      </c>
      <c r="H12" s="5">
        <f ca="1">OFFSET('1344p stat'!$N$2,A12*20,1)</f>
        <v>0.100049</v>
      </c>
    </row>
    <row r="13" spans="1:8" x14ac:dyDescent="0.25">
      <c r="A13">
        <v>6</v>
      </c>
      <c r="B13" s="2"/>
      <c r="C13" t="str">
        <f ca="1">OFFSET('1344p stat'!$A$2,A13*20,0)</f>
        <v>CUDA ant add CPU Time</v>
      </c>
      <c r="D13">
        <f ca="1">OFFSET('1344p trace'!$R$56,(A13-1)*56,0)-OFFSET('1344p trace'!$S$56,(A13-1)*56,0)</f>
        <v>4.043999999999869</v>
      </c>
      <c r="E13">
        <f ca="1">OFFSET('1344p trace'!$S$56,(A13-1)*56,0)-OFFSET('1344p stat'!$H$2,A13*20,0)</f>
        <v>10317.581047999998</v>
      </c>
      <c r="F13">
        <f ca="1">OFFSET('1344p stat'!$H$2,A13*20,0)-OFFSET('1344p stat'!$K$2,A13*20,0)</f>
        <v>3.7500510000000418</v>
      </c>
      <c r="G13">
        <f ca="1">OFFSET('1344p stat'!$K$2,A13*20,0)-OFFSET('1344p stat'!$N$2,A13*20,0)</f>
        <v>265.83464599999996</v>
      </c>
      <c r="H13">
        <f ca="1">OFFSET('1344p stat'!$N$2,A13*20,0)</f>
        <v>187.47025500000001</v>
      </c>
    </row>
    <row r="14" spans="1:8" x14ac:dyDescent="0.25">
      <c r="A14">
        <v>6</v>
      </c>
      <c r="B14" s="2"/>
      <c r="C14" t="str">
        <f ca="1">OFFSET('1344p stat'!$A$2,A14*20,0)</f>
        <v>CUDA ant add CPU Time</v>
      </c>
      <c r="D14" s="5">
        <f ca="1">OFFSET('1344p trace'!$U$56,(A14-1)*56,0)</f>
        <v>485.2220000000039</v>
      </c>
      <c r="E14" s="5">
        <f ca="1">OFFSET('1344p trace'!$V$56,(A14-1)*56,0)</f>
        <v>485.92510400000452</v>
      </c>
      <c r="F14" s="5">
        <f ca="1">OFFSET('1344p stat'!$H$2,A14*20,1)</f>
        <v>2.3867850000000002</v>
      </c>
      <c r="G14" s="5">
        <f ca="1">OFFSET('1344p stat'!$K$2,A14*20,1)</f>
        <v>2.4107780000000001</v>
      </c>
      <c r="H14" s="5">
        <f ca="1">OFFSET('1344p stat'!$N$2,A14*20,1)</f>
        <v>0.203289</v>
      </c>
    </row>
    <row r="15" spans="1:8" x14ac:dyDescent="0.25">
      <c r="A15">
        <v>7</v>
      </c>
      <c r="C15" t="str">
        <f ca="1">OFFSET('1344p stat'!$A$2,A15*20,0)</f>
        <v>CUDA ant add CPU</v>
      </c>
      <c r="D15">
        <f ca="1">OFFSET('1344p trace'!$R$56,(A15-1)*56,0)-OFFSET('1344p trace'!$S$56,(A15-1)*56,0)</f>
        <v>17.782600000000457</v>
      </c>
      <c r="E15">
        <f ca="1">OFFSET('1344p trace'!$S$56,(A15-1)*56,0)-OFFSET('1344p stat'!$H$2,A15*20,0)</f>
        <v>9513.112000000001</v>
      </c>
      <c r="F15">
        <f ca="1">OFFSET('1344p stat'!$H$2,A15*20,0)-OFFSET('1344p stat'!$K$2,A15*20,0)</f>
        <v>0</v>
      </c>
      <c r="G15">
        <f ca="1">OFFSET('1344p stat'!$K$2,A15*20,0)-OFFSET('1344p stat'!$N$2,A15*20,0)</f>
        <v>0</v>
      </c>
      <c r="H15">
        <f ca="1">OFFSET('1344p stat'!$N$2,A15*20,0)</f>
        <v>0</v>
      </c>
    </row>
    <row r="16" spans="1:8" x14ac:dyDescent="0.25">
      <c r="A16">
        <v>7</v>
      </c>
      <c r="C16" t="str">
        <f ca="1">OFFSET('1344p stat'!$A$2,A16*20,0)</f>
        <v>CUDA ant add CPU</v>
      </c>
      <c r="D16" s="5">
        <f ca="1">OFFSET('1344p trace'!$U$56,(A16-1)*56,0)</f>
        <v>1060.7361848399953</v>
      </c>
      <c r="E16" s="5">
        <f ca="1">OFFSET('1344p trace'!$V$56,(A16-1)*56,0)</f>
        <v>1058.5199160000009</v>
      </c>
      <c r="F16" s="5">
        <f ca="1">OFFSET('1344p stat'!$H$2,A16*20,1)</f>
        <v>0</v>
      </c>
      <c r="G16" s="5">
        <f ca="1">OFFSET('1344p stat'!$K$2,A16*20,1)</f>
        <v>0</v>
      </c>
      <c r="H16" s="5">
        <f ca="1">OFFSET('1344p stat'!$N$2,A16*20,1)</f>
        <v>0</v>
      </c>
    </row>
    <row r="17" spans="1:12" x14ac:dyDescent="0.25">
      <c r="A17">
        <v>8</v>
      </c>
      <c r="C17" t="str">
        <f ca="1">OFFSET('1344p stat'!$A$2,A17*20,0)</f>
        <v>CUDA ant add CPU non hash</v>
      </c>
      <c r="D17">
        <f ca="1">OFFSET('1344p trace'!$R$56,(A17-1)*56,0)-OFFSET('1344p trace'!$S$56,(A17-1)*56,0)</f>
        <v>9881.3125999999975</v>
      </c>
      <c r="E17">
        <f ca="1">OFFSET('1344p trace'!$S$56,(A17-1)*56,0)-OFFSET('1344p stat'!$H$2,A17*20,0)</f>
        <v>-431.76191</v>
      </c>
      <c r="F17">
        <f ca="1">OFFSET('1344p stat'!$H$2,A17*20,0)-OFFSET('1344p stat'!$K$2,A17*20,0)</f>
        <v>3.7721080000000029</v>
      </c>
      <c r="G17">
        <f ca="1">OFFSET('1344p stat'!$K$2,A17*20,0)-OFFSET('1344p stat'!$N$2,A17*20,0)</f>
        <v>241.83819299999999</v>
      </c>
      <c r="H17">
        <f ca="1">OFFSET('1344p stat'!$N$2,A17*20,0)</f>
        <v>186.15160900000001</v>
      </c>
    </row>
    <row r="18" spans="1:12" x14ac:dyDescent="0.25">
      <c r="A18">
        <v>8</v>
      </c>
      <c r="C18" t="str">
        <f ca="1">OFFSET('1344p stat'!$A$2,A18*20,0)</f>
        <v>CUDA ant add CPU non hash</v>
      </c>
      <c r="D18" s="5">
        <f ca="1">OFFSET('1344p trace'!$U$56,(A18-1)*56,0)</f>
        <v>4082.3305672400102</v>
      </c>
      <c r="E18" s="5">
        <f ca="1">OFFSET('1344p trace'!$V$56,(A18-1)*56,0)</f>
        <v>0</v>
      </c>
      <c r="F18" s="5">
        <f ca="1">OFFSET('1344p stat'!$H$2,A18*20,1)</f>
        <v>1.58006</v>
      </c>
      <c r="G18" s="5">
        <f ca="1">OFFSET('1344p stat'!$K$2,A18*20,1)</f>
        <v>1.586111</v>
      </c>
      <c r="H18" s="5">
        <f ca="1">OFFSET('1344p stat'!$N$2,A18*20,1)</f>
        <v>1.3110999999999999E-2</v>
      </c>
    </row>
    <row r="19" spans="1:12" x14ac:dyDescent="0.25">
      <c r="A19">
        <v>9</v>
      </c>
      <c r="C19">
        <f ca="1">OFFSET('1344p stat'!$A$2,A19*20,0)</f>
        <v>0</v>
      </c>
      <c r="D19">
        <f ca="1">OFFSET('1344p trace'!$R$56,(A19-1)*56,0)-OFFSET('1344p trace'!$S$56,(A19-1)*56,0)</f>
        <v>3.9060000000044965</v>
      </c>
      <c r="E19">
        <f ca="1">OFFSET('1344p trace'!$S$56,(A19-1)*56,0)-OFFSET('1344p stat'!$H$2,A19*20,0)</f>
        <v>8956.0867999999991</v>
      </c>
      <c r="F19">
        <f ca="1">OFFSET('1344p stat'!$H$2,A19*20,0)-OFFSET('1344p stat'!$K$2,A19*20,0)</f>
        <v>0</v>
      </c>
      <c r="G19">
        <f ca="1">OFFSET('1344p stat'!$K$2,A19*20,0)-OFFSET('1344p stat'!$N$2,A19*20,0)</f>
        <v>0</v>
      </c>
      <c r="H19">
        <f ca="1">OFFSET('1344p stat'!$N$2,A19*20,0)</f>
        <v>0</v>
      </c>
    </row>
    <row r="20" spans="1:12" x14ac:dyDescent="0.25">
      <c r="A20">
        <v>9</v>
      </c>
      <c r="C20">
        <f ca="1">OFFSET('1344p stat'!$A$2,A20*20,0)</f>
        <v>0</v>
      </c>
      <c r="D20" s="5">
        <f ca="1">OFFSET('1344p trace'!$U$56,(A20-1)*56,0)</f>
        <v>558.92134016000239</v>
      </c>
      <c r="E20" s="5">
        <f ca="1">OFFSET('1344p trace'!$V$56,(A20-1)*56,0)</f>
        <v>558.69218976000616</v>
      </c>
      <c r="F20" s="5">
        <f ca="1">OFFSET('1344p stat'!$H$2,A20*20,1)</f>
        <v>0</v>
      </c>
      <c r="G20" s="5">
        <f ca="1">OFFSET('1344p stat'!$K$2,A20*20,1)</f>
        <v>0</v>
      </c>
      <c r="H20" s="5">
        <f ca="1">OFFSET('1344p stat'!$N$2,A20*20,1)</f>
        <v>0</v>
      </c>
    </row>
    <row r="21" spans="1:12" x14ac:dyDescent="0.25">
      <c r="A21">
        <v>10</v>
      </c>
      <c r="C21" t="str">
        <f ca="1">OFFSET('1344p stat'!$A$2,A21*20,0)</f>
        <v>CUDA opt</v>
      </c>
      <c r="D21">
        <f ca="1">OFFSET('1344p trace'!$R$56,(A21-1)*56,0)-OFFSET('1344p trace'!$S$56,(A21-1)*56,0)</f>
        <v>0</v>
      </c>
      <c r="E21">
        <f ca="1">OFFSET('1344p trace'!$S$56,(A21-1)*56,0)-OFFSET('1344p stat'!$H$2,A21*20,0)</f>
        <v>0</v>
      </c>
      <c r="F21">
        <f ca="1">OFFSET('1344p stat'!$H$2,A21*20,0)-OFFSET('1344p stat'!$K$2,A21*20,0)</f>
        <v>0</v>
      </c>
      <c r="G21">
        <f ca="1">OFFSET('1344p stat'!$K$2,A21*20,0)-OFFSET('1344p stat'!$N$2,A21*20,0)</f>
        <v>0</v>
      </c>
      <c r="H21">
        <f ca="1">OFFSET('1344p stat'!$N$2,A21*20,0)</f>
        <v>0</v>
      </c>
    </row>
    <row r="22" spans="1:12" x14ac:dyDescent="0.25">
      <c r="A22">
        <v>10</v>
      </c>
      <c r="C22" t="str">
        <f ca="1">OFFSET('1344p stat'!$A$2,A22*20,0)</f>
        <v>CUDA opt</v>
      </c>
      <c r="D22" s="5">
        <f ca="1">OFFSET('1344p trace'!$U$56,(A22-1)*56,0)</f>
        <v>0</v>
      </c>
      <c r="E22" s="5">
        <f ca="1">OFFSET('1344p trace'!$V$56,(A22-1)*56,0)</f>
        <v>0</v>
      </c>
      <c r="F22" s="5">
        <f ca="1">OFFSET('1344p stat'!$H$2,A22*20,1)</f>
        <v>0</v>
      </c>
      <c r="G22" s="5">
        <f ca="1">OFFSET('1344p stat'!$K$2,A22*20,1)</f>
        <v>0</v>
      </c>
      <c r="H22" s="5">
        <f ca="1">OFFSET('1344p stat'!$N$2,A22*20,1)</f>
        <v>0</v>
      </c>
    </row>
    <row r="23" spans="1:12" x14ac:dyDescent="0.25">
      <c r="A23">
        <v>11</v>
      </c>
      <c r="C23" t="str">
        <f ca="1">OFFSET('1344p stat'!$A$2,A23*20,0)</f>
        <v>CUDA opt Time</v>
      </c>
      <c r="D23">
        <f ca="1">OFFSET('1344p trace'!$R$56,(A23-1)*56,0)-OFFSET('1344p trace'!$S$56,(A23-1)*56,0)</f>
        <v>18.122022448979596</v>
      </c>
      <c r="E23">
        <f ca="1">OFFSET('1344p trace'!$S$56,(A23-1)*56,0)-OFFSET('1344p stat'!$H$2,A23*20,0)</f>
        <v>0</v>
      </c>
      <c r="F23">
        <f ca="1">OFFSET('1344p stat'!$H$2,A23*20,0)-OFFSET('1344p stat'!$K$2,A23*20,0)</f>
        <v>0</v>
      </c>
      <c r="G23">
        <f ca="1">OFFSET('1344p stat'!$K$2,A23*20,0)-OFFSET('1344p stat'!$N$2,A23*20,0)</f>
        <v>0</v>
      </c>
      <c r="H23">
        <f ca="1">OFFSET('1344p stat'!$N$2,A23*20,0)</f>
        <v>0</v>
      </c>
    </row>
    <row r="24" spans="1:12" x14ac:dyDescent="0.25">
      <c r="A24">
        <v>11</v>
      </c>
      <c r="C24" t="str">
        <f ca="1">OFFSET('1344p stat'!$A$2,A24*20,0)</f>
        <v>CUDA opt Time</v>
      </c>
      <c r="D24" s="5">
        <f ca="1">OFFSET('1344p trace'!$U$56,(A24-1)*56,0)</f>
        <v>1.7624646230737191E-2</v>
      </c>
      <c r="E24" s="5">
        <f ca="1">OFFSET('1344p trace'!$V$56,(A24-1)*56,0)</f>
        <v>0</v>
      </c>
      <c r="F24" s="5">
        <f ca="1">OFFSET('1344p stat'!$H$2,A24*20,1)</f>
        <v>0</v>
      </c>
      <c r="G24" s="5">
        <f ca="1">OFFSET('1344p stat'!$K$2,A24*20,1)</f>
        <v>0</v>
      </c>
      <c r="H24" s="5">
        <f ca="1">OFFSET('1344p stat'!$N$2,A24*20,1)</f>
        <v>0</v>
      </c>
    </row>
    <row r="25" spans="1:12" x14ac:dyDescent="0.25">
      <c r="A25">
        <v>12</v>
      </c>
      <c r="C25" t="str">
        <f ca="1">OFFSET('1344p stat'!$A$2,A25*20,0)</f>
        <v>CUDA opt non hash</v>
      </c>
      <c r="D25">
        <f ca="1">OFFSET('1344p trace'!$R$56,(A25-1)*56,0)-OFFSET('1344p trace'!$S$56,(A25-1)*56,0)</f>
        <v>30.192974560000003</v>
      </c>
      <c r="E25">
        <f ca="1">OFFSET('1344p trace'!$S$56,(A25-1)*56,0)-OFFSET('1344p stat'!$H$2,A25*20,0)</f>
        <v>2.061439999999999E-3</v>
      </c>
      <c r="F25">
        <f ca="1">OFFSET('1344p stat'!$H$2,A25*20,0)-OFFSET('1344p stat'!$K$2,A25*20,0)</f>
        <v>0</v>
      </c>
      <c r="G25">
        <f ca="1">OFFSET('1344p stat'!$K$2,A25*20,0)-OFFSET('1344p stat'!$N$2,A25*20,0)</f>
        <v>0</v>
      </c>
      <c r="H25">
        <f ca="1">OFFSET('1344p stat'!$N$2,A25*20,0)</f>
        <v>0</v>
      </c>
    </row>
    <row r="26" spans="1:12" x14ac:dyDescent="0.25">
      <c r="A26">
        <v>12</v>
      </c>
      <c r="C26" t="str">
        <f ca="1">OFFSET('1344p stat'!$A$2,A26*20,0)</f>
        <v>CUDA opt non hash</v>
      </c>
      <c r="D26" s="5">
        <f ca="1">OFFSET('1344p trace'!$U$56,(A26-1)*56,0)</f>
        <v>49.595304138704016</v>
      </c>
      <c r="E26" s="5">
        <f ca="1">OFFSET('1344p trace'!$V$56,(A26-1)*56,0)</f>
        <v>3.6710027264000058E-6</v>
      </c>
      <c r="F26" s="5">
        <f ca="1">OFFSET('1344p stat'!$H$2,A26*20,1)</f>
        <v>0</v>
      </c>
      <c r="G26" s="5">
        <f ca="1">OFFSET('1344p stat'!$K$2,A26*20,1)</f>
        <v>0</v>
      </c>
      <c r="H26" s="5">
        <f ca="1">OFFSET('1344p stat'!$N$2,A26*20,1)</f>
        <v>0</v>
      </c>
    </row>
    <row r="27" spans="1:12" x14ac:dyDescent="0.25">
      <c r="A27">
        <v>13</v>
      </c>
      <c r="C27" t="str">
        <f ca="1">OFFSET('1344p stat'!$A$2,A27*20,0)</f>
        <v>CUDA opt ant</v>
      </c>
      <c r="D27">
        <f ca="1">OFFSET('1344p trace'!$R$56,(A27-1)*56,0)-OFFSET('1344p trace'!$S$56,(A27-1)*56,0)</f>
        <v>7.0675074799999997</v>
      </c>
      <c r="E27">
        <f ca="1">OFFSET('1344p trace'!$S$56,(A27-1)*56,0)-OFFSET('1344p stat'!$H$2,A27*20,0)</f>
        <v>-589.03714267999999</v>
      </c>
      <c r="F27">
        <f ca="1">OFFSET('1344p stat'!$H$2,A27*20,0)-OFFSET('1344p stat'!$K$2,A27*20,0)</f>
        <v>351.54125399999998</v>
      </c>
      <c r="G27">
        <f ca="1">OFFSET('1344p stat'!$K$2,A27*20,0)-OFFSET('1344p stat'!$N$2,A27*20,0)</f>
        <v>237.49852100000001</v>
      </c>
      <c r="H27">
        <f ca="1">OFFSET('1344p stat'!$N$2,A27*20,0)</f>
        <v>0</v>
      </c>
    </row>
    <row r="28" spans="1:12" x14ac:dyDescent="0.25">
      <c r="A28">
        <v>13</v>
      </c>
      <c r="C28" t="str">
        <f ca="1">OFFSET('1344p stat'!$A$2,A28*20,0)</f>
        <v>CUDA opt ant</v>
      </c>
      <c r="D28" s="5">
        <f ca="1">OFFSET('1344p trace'!$U$56,(A28-1)*56,0)</f>
        <v>1.2892872979600011E-3</v>
      </c>
      <c r="E28" s="5">
        <f ca="1">OFFSET('1344p trace'!$V$56,(A28-1)*56,0)</f>
        <v>1.139097599999999E-9</v>
      </c>
      <c r="F28" s="5">
        <f ca="1">OFFSET('1344p stat'!$H$2,A28*20,1)</f>
        <v>2.61138</v>
      </c>
      <c r="G28" s="5">
        <f ca="1">OFFSET('1344p stat'!$K$2,A28*20,1)</f>
        <v>2.4319139999999999</v>
      </c>
      <c r="H28" s="5">
        <f ca="1">OFFSET('1344p stat'!$N$2,A28*20,1)</f>
        <v>0</v>
      </c>
    </row>
    <row r="29" spans="1:12" x14ac:dyDescent="0.25">
      <c r="K29">
        <v>1.96</v>
      </c>
      <c r="L29">
        <v>50</v>
      </c>
    </row>
    <row r="30" spans="1:12" x14ac:dyDescent="0.25">
      <c r="D30" t="s">
        <v>59</v>
      </c>
      <c r="E30" t="s">
        <v>55</v>
      </c>
      <c r="F30" t="s">
        <v>56</v>
      </c>
      <c r="G30" t="s">
        <v>57</v>
      </c>
      <c r="H30" t="s">
        <v>58</v>
      </c>
      <c r="J30" t="s">
        <v>78</v>
      </c>
      <c r="K30" t="s">
        <v>81</v>
      </c>
      <c r="L30" t="s">
        <v>85</v>
      </c>
    </row>
    <row r="31" spans="1:12" x14ac:dyDescent="0.25">
      <c r="A31">
        <v>1</v>
      </c>
      <c r="C31" t="str">
        <f ca="1">OFFSET('1344p stat'!$A$1,A31*20,0)</f>
        <v>CUDA Time</v>
      </c>
      <c r="D31" s="5">
        <f ca="1">OFFSET('1344p trace'!$R$56,(A31-1)*56,0)-OFFSET('1344p trace'!$S$56,(A31-1)*56,0)</f>
        <v>45.831955120000018</v>
      </c>
      <c r="E31" s="5">
        <f ca="1">OFFSET('1344p trace'!$S$56,(A31-1)*56,0)-OFFSET('1344p stat'!$H$1,A31*20,0)</f>
        <v>2.586880000000001E-3</v>
      </c>
      <c r="F31" s="5">
        <f ca="1">OFFSET('1344p stat'!$H$1,A31*20,0)-OFFSET('1344p stat'!$K$1,A31*20,0)</f>
        <v>0</v>
      </c>
      <c r="G31" s="5">
        <f ca="1">OFFSET('1344p stat'!$K$1,A31*20,0)-OFFSET('1344p stat'!$N$1,A31*20,0)</f>
        <v>0</v>
      </c>
      <c r="H31" s="5">
        <f ca="1">OFFSET('1344p stat'!$N$1,A31*20,0)</f>
        <v>0</v>
      </c>
      <c r="I31" s="5"/>
      <c r="J31" s="5">
        <f ca="1">SUM(E31:H31)</f>
        <v>2.586880000000001E-3</v>
      </c>
      <c r="K31" s="10">
        <f ca="1">G31/J31</f>
        <v>0</v>
      </c>
      <c r="L31" t="e">
        <f t="shared" ref="L31:L59" ca="1" si="0">$K$29*POWER(K31,2)*SQRT(G139/(POWER(G31,2)*$L$29)+J139/(POWER(J31,2)*$L$29))</f>
        <v>#DIV/0!</v>
      </c>
    </row>
    <row r="32" spans="1:12" x14ac:dyDescent="0.25">
      <c r="A32">
        <v>2</v>
      </c>
      <c r="C32" t="str">
        <f ca="1">OFFSET('1344p stat'!$A$1,A32*20,0)</f>
        <v>CUDA</v>
      </c>
      <c r="D32" s="5">
        <f ca="1">OFFSET('1344p trace'!$R$56,(A32-1)*56,0)-OFFSET('1344p trace'!$S$56,(A32-1)*56,0)</f>
        <v>45.022920000000006</v>
      </c>
      <c r="E32" s="5">
        <f ca="1">OFFSET('1344p trace'!$S$56,(A32-1)*56,0)-OFFSET('1344p stat'!$H$1,A32*20,0)</f>
        <v>0</v>
      </c>
      <c r="F32" s="5">
        <f ca="1">OFFSET('1344p stat'!$H$1,A32*20,0)-OFFSET('1344p stat'!$K$1,A32*20,0)</f>
        <v>0</v>
      </c>
      <c r="G32" s="5">
        <f ca="1">OFFSET('1344p stat'!$K$1,A32*20,0)-OFFSET('1344p stat'!$N$1,A32*20,0)</f>
        <v>0</v>
      </c>
      <c r="H32" s="5">
        <f ca="1">OFFSET('1344p stat'!$N$1,A32*20,0)</f>
        <v>0</v>
      </c>
      <c r="I32" s="5"/>
      <c r="J32" s="5">
        <f ca="1">SUM(D32:H32)</f>
        <v>45.022920000000006</v>
      </c>
      <c r="K32" s="10">
        <f t="shared" ref="K32:K59" ca="1" si="1">G32/J32</f>
        <v>0</v>
      </c>
      <c r="L32" t="e">
        <f t="shared" ca="1" si="0"/>
        <v>#DIV/0!</v>
      </c>
    </row>
    <row r="33" spans="1:12" x14ac:dyDescent="0.25">
      <c r="A33">
        <v>3</v>
      </c>
      <c r="C33" t="str">
        <f ca="1">OFFSET('1344p stat'!$A$1,A33*20,0)</f>
        <v>CUDA non hash</v>
      </c>
      <c r="D33" s="5">
        <f ca="1">OFFSET('1344p trace'!$R$56,(A33-1)*56,0)-OFFSET('1344p trace'!$S$56,(A33-1)*56,0)</f>
        <v>3.8005957409523816</v>
      </c>
      <c r="E33" s="5">
        <f ca="1">OFFSET('1344p trace'!$S$56,(A33-1)*56,0)-OFFSET('1344p stat'!$H$1,A33*20,0)</f>
        <v>4.016640000000001E-3</v>
      </c>
      <c r="F33" s="5">
        <f ca="1">OFFSET('1344p stat'!$H$1,A33*20,0)-OFFSET('1344p stat'!$K$1,A33*20,0)</f>
        <v>0</v>
      </c>
      <c r="G33" s="5">
        <f ca="1">OFFSET('1344p stat'!$K$1,A33*20,0)-OFFSET('1344p stat'!$N$1,A33*20,0)</f>
        <v>0</v>
      </c>
      <c r="H33" s="5">
        <f ca="1">OFFSET('1344p stat'!$N$1,A33*20,0)</f>
        <v>0</v>
      </c>
      <c r="I33" s="5"/>
      <c r="J33" s="5">
        <f t="shared" ref="J33:J80" ca="1" si="2">SUM(E33:H33)</f>
        <v>4.016640000000001E-3</v>
      </c>
      <c r="K33" s="10">
        <f t="shared" ca="1" si="1"/>
        <v>0</v>
      </c>
      <c r="L33" t="e">
        <f t="shared" ca="1" si="0"/>
        <v>#DIV/0!</v>
      </c>
    </row>
    <row r="34" spans="1:12" x14ac:dyDescent="0.25">
      <c r="A34">
        <v>4</v>
      </c>
      <c r="C34" t="str">
        <f ca="1">OFFSET('1344p stat'!$A$1,A34*20,0)</f>
        <v>CUDA ant</v>
      </c>
      <c r="D34" s="5">
        <f ca="1">OFFSET('1344p trace'!$R$56,(A34-1)*56,0)-OFFSET('1344p trace'!$S$56,(A34-1)*56,0)</f>
        <v>17.722000000001572</v>
      </c>
      <c r="E34" s="5">
        <f ca="1">OFFSET('1344p trace'!$S$56,(A34-1)*56,0)-OFFSET('1344p stat'!$H$1,A34*20,0)</f>
        <v>38.269688000000315</v>
      </c>
      <c r="F34" s="5">
        <f ca="1">OFFSET('1344p stat'!$H$1,A34*20,0)-OFFSET('1344p stat'!$K$1,A34*20,0)</f>
        <v>357.36564399999952</v>
      </c>
      <c r="G34" s="5">
        <f ca="1">OFFSET('1344p stat'!$K$1,A34*20,0)-OFFSET('1344p stat'!$N$1,A34*20,0)</f>
        <v>4759.1772360000004</v>
      </c>
      <c r="H34" s="5">
        <f ca="1">OFFSET('1344p stat'!$N$1,A34*20,0)</f>
        <v>6734.9374319999997</v>
      </c>
      <c r="I34" s="5"/>
      <c r="J34" s="5">
        <f t="shared" ca="1" si="2"/>
        <v>11889.75</v>
      </c>
      <c r="K34" s="10">
        <f t="shared" ca="1" si="1"/>
        <v>0.40027563540023975</v>
      </c>
      <c r="L34">
        <f t="shared" ca="1" si="0"/>
        <v>1.1851947572948628E-4</v>
      </c>
    </row>
    <row r="35" spans="1:12" x14ac:dyDescent="0.25">
      <c r="A35">
        <v>5</v>
      </c>
      <c r="C35" t="str">
        <f ca="1">OFFSET('1344p stat'!$A$1,A35*20,0)</f>
        <v>CUDA ant par</v>
      </c>
      <c r="D35" s="5">
        <f ca="1">OFFSET('1344p trace'!$R$56,(A35-1)*56,0)-OFFSET('1344p trace'!$S$56,(A35-1)*56,0)</f>
        <v>17.580399999999827</v>
      </c>
      <c r="E35" s="5">
        <f ca="1">OFFSET('1344p trace'!$S$56,(A35-1)*56,0)-OFFSET('1344p stat'!$H$1,A35*20,0)</f>
        <v>56.913348000001861</v>
      </c>
      <c r="F35" s="5">
        <f ca="1">OFFSET('1344p stat'!$H$1,A35*20,0)-OFFSET('1344p stat'!$K$1,A35*20,0)</f>
        <v>49.952167999999801</v>
      </c>
      <c r="G35" s="5">
        <f ca="1">OFFSET('1344p stat'!$K$1,A35*20,0)-OFFSET('1344p stat'!$N$1,A35*20,0)</f>
        <v>4762.0552969999999</v>
      </c>
      <c r="H35" s="5">
        <f ca="1">OFFSET('1344p stat'!$N$1,A35*20,0)</f>
        <v>640.03538700000001</v>
      </c>
      <c r="I35" s="5"/>
      <c r="J35" s="5">
        <f t="shared" ca="1" si="2"/>
        <v>5508.9562000000014</v>
      </c>
      <c r="K35" s="10">
        <f t="shared" ca="1" si="1"/>
        <v>0.86442061329149766</v>
      </c>
      <c r="L35">
        <f t="shared" ca="1" si="0"/>
        <v>1.2498095045285315E-3</v>
      </c>
    </row>
    <row r="36" spans="1:12" x14ac:dyDescent="0.25">
      <c r="A36">
        <v>6</v>
      </c>
      <c r="C36" t="str">
        <f ca="1">OFFSET('1344p stat'!$A$1,A36*20,0)</f>
        <v>CUDA ant non hash</v>
      </c>
      <c r="D36" s="5">
        <f ca="1">OFFSET('1344p trace'!$R$56,(A36-1)*56,0)-OFFSET('1344p trace'!$S$56,(A36-1)*56,0)</f>
        <v>4.043999999999869</v>
      </c>
      <c r="E36" s="5">
        <f ca="1">OFFSET('1344p trace'!$S$56,(A36-1)*56,0)-OFFSET('1344p stat'!$H$1,A36*20,0)</f>
        <v>37.309983999997712</v>
      </c>
      <c r="F36" s="5">
        <f ca="1">OFFSET('1344p stat'!$H$1,A36*20,0)-OFFSET('1344p stat'!$K$1,A36*20,0)</f>
        <v>357.32548900000074</v>
      </c>
      <c r="G36" s="5">
        <f ca="1">OFFSET('1344p stat'!$K$1,A36*20,0)-OFFSET('1344p stat'!$N$1,A36*20,0)</f>
        <v>3521.4125679999997</v>
      </c>
      <c r="H36" s="5">
        <f ca="1">OFFSET('1344p stat'!$N$1,A36*20,0)</f>
        <v>6858.5879590000004</v>
      </c>
      <c r="I36" s="5"/>
      <c r="J36" s="5">
        <f t="shared" ca="1" si="2"/>
        <v>10774.635999999999</v>
      </c>
      <c r="K36" s="10">
        <f t="shared" ca="1" si="1"/>
        <v>0.32682427211462178</v>
      </c>
      <c r="L36">
        <f t="shared" ca="1" si="0"/>
        <v>8.6839729688582872E-5</v>
      </c>
    </row>
    <row r="37" spans="1:12" x14ac:dyDescent="0.25">
      <c r="A37">
        <v>7</v>
      </c>
      <c r="C37" t="str">
        <f ca="1">OFFSET('1344p stat'!$A$1,A37*20,0)</f>
        <v>CUDA ant add CPU Time</v>
      </c>
      <c r="D37" s="5">
        <f ca="1">OFFSET('1344p trace'!$R$56,(A37-1)*56,0)-OFFSET('1344p trace'!$S$56,(A37-1)*56,0)</f>
        <v>17.782600000000457</v>
      </c>
      <c r="E37" s="5">
        <f ca="1">OFFSET('1344p trace'!$S$56,(A37-1)*56,0)-OFFSET('1344p stat'!$H$1,A37*20,0)</f>
        <v>293.23352300000079</v>
      </c>
      <c r="F37" s="5">
        <f ca="1">OFFSET('1344p stat'!$H$1,A37*20,0)-OFFSET('1344p stat'!$K$1,A37*20,0)</f>
        <v>70.865137000000686</v>
      </c>
      <c r="G37" s="5">
        <f ca="1">OFFSET('1344p stat'!$K$1,A37*20,0)-OFFSET('1344p stat'!$N$1,A37*20,0)</f>
        <v>5428.9609909999999</v>
      </c>
      <c r="H37" s="5">
        <f ca="1">OFFSET('1344p stat'!$N$1,A37*20,0)</f>
        <v>3720.052349</v>
      </c>
      <c r="I37" s="5"/>
      <c r="J37" s="5">
        <f t="shared" ca="1" si="2"/>
        <v>9513.112000000001</v>
      </c>
      <c r="K37" s="10">
        <f t="shared" ca="1" si="1"/>
        <v>0.57068191681123903</v>
      </c>
      <c r="L37">
        <f t="shared" ca="1" si="0"/>
        <v>4.3684603976933871E-4</v>
      </c>
    </row>
    <row r="38" spans="1:12" x14ac:dyDescent="0.25">
      <c r="A38">
        <v>8</v>
      </c>
      <c r="C38" t="str">
        <f ca="1">OFFSET('1344p stat'!$A$1,A38*20,0)</f>
        <v>CUDA ant add CPU</v>
      </c>
      <c r="D38" s="5">
        <f ca="1">OFFSET('1344p trace'!$R$56,(A38-1)*56,0)-OFFSET('1344p trace'!$S$56,(A38-1)*56,0)</f>
        <v>9881.3125999999975</v>
      </c>
      <c r="E38" s="5">
        <f ca="1">OFFSET('1344p trace'!$S$56,(A38-1)*56,0)-OFFSET('1344p stat'!$H$1,A38*20,0)</f>
        <v>0</v>
      </c>
      <c r="F38" s="5">
        <f ca="1">OFFSET('1344p stat'!$H$1,A38*20,0)-OFFSET('1344p stat'!$K$1,A38*20,0)</f>
        <v>0</v>
      </c>
      <c r="G38" s="5">
        <f ca="1">OFFSET('1344p stat'!$K$1,A38*20,0)-OFFSET('1344p stat'!$N$1,A38*20,0)</f>
        <v>0</v>
      </c>
      <c r="H38" s="5">
        <f ca="1">OFFSET('1344p stat'!$N$1,A38*20,0)</f>
        <v>0</v>
      </c>
      <c r="I38" s="5"/>
      <c r="J38" s="5">
        <f ca="1">SUM(D38:H38)</f>
        <v>9881.3125999999975</v>
      </c>
      <c r="K38" s="10">
        <f t="shared" ca="1" si="1"/>
        <v>0</v>
      </c>
      <c r="L38" t="e">
        <f t="shared" ca="1" si="0"/>
        <v>#DIV/0!</v>
      </c>
    </row>
    <row r="39" spans="1:12" x14ac:dyDescent="0.25">
      <c r="A39">
        <v>9</v>
      </c>
      <c r="C39" t="str">
        <f ca="1">OFFSET('1344p stat'!$A$1,A39*20,0)</f>
        <v>CUDA ant add CPU non hash</v>
      </c>
      <c r="D39" s="5">
        <f ca="1">OFFSET('1344p trace'!$R$56,(A39-1)*56,0)-OFFSET('1344p trace'!$S$56,(A39-1)*56,0)</f>
        <v>3.9060000000044965</v>
      </c>
      <c r="E39" s="5">
        <f ca="1">OFFSET('1344p trace'!$S$56,(A39-1)*56,0)-OFFSET('1344p stat'!$H$1,A39*20,0)</f>
        <v>314.63461299999835</v>
      </c>
      <c r="F39" s="5">
        <f ca="1">OFFSET('1344p stat'!$H$1,A39*20,0)-OFFSET('1344p stat'!$K$1,A39*20,0)</f>
        <v>72.091933000001518</v>
      </c>
      <c r="G39" s="5">
        <f ca="1">OFFSET('1344p stat'!$K$1,A39*20,0)-OFFSET('1344p stat'!$N$1,A39*20,0)</f>
        <v>4848.0413719999997</v>
      </c>
      <c r="H39" s="5">
        <f ca="1">OFFSET('1344p stat'!$N$1,A39*20,0)</f>
        <v>3721.318882</v>
      </c>
      <c r="I39" s="5"/>
      <c r="J39" s="5">
        <f t="shared" ca="1" si="2"/>
        <v>8956.0867999999991</v>
      </c>
      <c r="K39" s="10">
        <f t="shared" ca="1" si="1"/>
        <v>0.54131245936562389</v>
      </c>
      <c r="L39">
        <f t="shared" ca="1" si="0"/>
        <v>3.0317588029578243E-4</v>
      </c>
    </row>
    <row r="40" spans="1:12" x14ac:dyDescent="0.25">
      <c r="A40">
        <v>10</v>
      </c>
      <c r="C40">
        <f ca="1">OFFSET('1344p stat'!$A$1,A40*20,0)</f>
        <v>0</v>
      </c>
      <c r="D40" s="5">
        <f ca="1">OFFSET('1344p trace'!$R$56,(A40-1)*56,0)-OFFSET('1344p trace'!$S$56,(A40-1)*56,0)</f>
        <v>0</v>
      </c>
      <c r="E40" s="5">
        <f ca="1">OFFSET('1344p trace'!$S$56,(A40-1)*56,0)-OFFSET('1344p stat'!$H$1,A40*20,0)</f>
        <v>0</v>
      </c>
      <c r="F40" s="5">
        <f ca="1">OFFSET('1344p stat'!$H$1,A40*20,0)-OFFSET('1344p stat'!$K$1,A40*20,0)</f>
        <v>0</v>
      </c>
      <c r="G40" s="5">
        <f ca="1">OFFSET('1344p stat'!$K$1,A40*20,0)-OFFSET('1344p stat'!$N$1,A40*20,0)</f>
        <v>0</v>
      </c>
      <c r="H40" s="5">
        <f ca="1">OFFSET('1344p stat'!$N$1,A40*20,0)</f>
        <v>0</v>
      </c>
      <c r="I40" s="5"/>
      <c r="J40" s="5">
        <f t="shared" ca="1" si="2"/>
        <v>0</v>
      </c>
      <c r="K40" s="10" t="e">
        <f t="shared" ca="1" si="1"/>
        <v>#DIV/0!</v>
      </c>
      <c r="L40" t="e">
        <f t="shared" ca="1" si="0"/>
        <v>#DIV/0!</v>
      </c>
    </row>
    <row r="41" spans="1:12" x14ac:dyDescent="0.25">
      <c r="A41">
        <v>11</v>
      </c>
      <c r="C41" t="str">
        <f ca="1">OFFSET('1344p stat'!$A$1,A41*20,0)</f>
        <v>CUDA opt</v>
      </c>
      <c r="D41" s="5">
        <f ca="1">OFFSET('1344p trace'!$R$56,(A41-1)*56,0)-OFFSET('1344p trace'!$S$56,(A41-1)*56,0)</f>
        <v>18.122022448979596</v>
      </c>
      <c r="E41" s="5">
        <f ca="1">OFFSET('1344p trace'!$S$56,(A41-1)*56,0)-OFFSET('1344p stat'!$H$1,A41*20,0)</f>
        <v>0</v>
      </c>
      <c r="F41" s="5">
        <f ca="1">OFFSET('1344p stat'!$H$1,A41*20,0)-OFFSET('1344p stat'!$K$1,A41*20,0)</f>
        <v>0</v>
      </c>
      <c r="G41" s="5">
        <f ca="1">OFFSET('1344p stat'!$K$1,A41*20,0)-OFFSET('1344p stat'!$N$1,A41*20,0)</f>
        <v>0</v>
      </c>
      <c r="H41" s="5">
        <f ca="1">OFFSET('1344p stat'!$N$1,A41*20,0)</f>
        <v>0</v>
      </c>
      <c r="I41" s="5"/>
      <c r="J41" s="5">
        <f ca="1">SUM(D41:H41)</f>
        <v>18.122022448979596</v>
      </c>
      <c r="K41" s="10">
        <f t="shared" ca="1" si="1"/>
        <v>0</v>
      </c>
      <c r="L41" t="e">
        <f t="shared" ca="1" si="0"/>
        <v>#DIV/0!</v>
      </c>
    </row>
    <row r="42" spans="1:12" x14ac:dyDescent="0.25">
      <c r="A42">
        <v>12</v>
      </c>
      <c r="C42" t="str">
        <f ca="1">OFFSET('1344p stat'!$A$1,A42*20,0)</f>
        <v>CUDA opt Time</v>
      </c>
      <c r="D42" s="5">
        <f ca="1">OFFSET('1344p trace'!$R$56,(A42-1)*56,0)-OFFSET('1344p trace'!$S$56,(A42-1)*56,0)</f>
        <v>30.192974560000003</v>
      </c>
      <c r="E42" s="5">
        <f ca="1">OFFSET('1344p trace'!$S$56,(A42-1)*56,0)-OFFSET('1344p stat'!$H$1,A42*20,0)</f>
        <v>2.061439999999999E-3</v>
      </c>
      <c r="F42" s="5">
        <f ca="1">OFFSET('1344p stat'!$H$1,A42*20,0)-OFFSET('1344p stat'!$K$1,A42*20,0)</f>
        <v>0</v>
      </c>
      <c r="G42" s="5">
        <f ca="1">OFFSET('1344p stat'!$K$1,A42*20,0)-OFFSET('1344p stat'!$N$1,A42*20,0)</f>
        <v>0</v>
      </c>
      <c r="H42" s="5">
        <f ca="1">OFFSET('1344p stat'!$N$1,A42*20,0)</f>
        <v>0</v>
      </c>
      <c r="I42" s="5"/>
      <c r="J42" s="5">
        <f t="shared" ca="1" si="2"/>
        <v>2.061439999999999E-3</v>
      </c>
      <c r="K42" s="10">
        <f t="shared" ca="1" si="1"/>
        <v>0</v>
      </c>
      <c r="L42" t="e">
        <f t="shared" ca="1" si="0"/>
        <v>#DIV/0!</v>
      </c>
    </row>
    <row r="43" spans="1:12" x14ac:dyDescent="0.25">
      <c r="A43">
        <v>13</v>
      </c>
      <c r="C43" t="str">
        <f ca="1">OFFSET('1344p stat'!$A$1,A43*20,0)</f>
        <v>CUDA opt non hash</v>
      </c>
      <c r="D43" s="5">
        <f ca="1">OFFSET('1344p trace'!$R$56,(A43-1)*56,0)-OFFSET('1344p trace'!$S$56,(A43-1)*56,0)</f>
        <v>7.0675074799999997</v>
      </c>
      <c r="E43" s="5">
        <f ca="1">OFFSET('1344p trace'!$S$56,(A43-1)*56,0)-OFFSET('1344p stat'!$H$1,A43*20,0)</f>
        <v>2.6323200000000009E-3</v>
      </c>
      <c r="F43" s="5">
        <f ca="1">OFFSET('1344p stat'!$H$1,A43*20,0)-OFFSET('1344p stat'!$K$1,A43*20,0)</f>
        <v>0</v>
      </c>
      <c r="G43" s="5">
        <f ca="1">OFFSET('1344p stat'!$K$1,A43*20,0)-OFFSET('1344p stat'!$N$1,A43*20,0)</f>
        <v>0</v>
      </c>
      <c r="H43" s="5">
        <f ca="1">OFFSET('1344p stat'!$N$1,A43*20,0)</f>
        <v>0</v>
      </c>
      <c r="I43" s="5"/>
      <c r="J43" s="5">
        <f t="shared" ca="1" si="2"/>
        <v>2.6323200000000009E-3</v>
      </c>
      <c r="K43" s="10">
        <f t="shared" ca="1" si="1"/>
        <v>0</v>
      </c>
      <c r="L43" t="e">
        <f t="shared" ca="1" si="0"/>
        <v>#DIV/0!</v>
      </c>
    </row>
    <row r="44" spans="1:12" x14ac:dyDescent="0.25">
      <c r="A44">
        <v>14</v>
      </c>
      <c r="C44" t="str">
        <f ca="1">OFFSET('1344p stat'!$A$1,A44*20,0)</f>
        <v>CUDA opt ant</v>
      </c>
      <c r="D44" s="5">
        <f ca="1">OFFSET('1344p trace'!$R$56,(A44-1)*56,0)-OFFSET('1344p trace'!$S$56,(A44-1)*56,0)</f>
        <v>18.264000000002852</v>
      </c>
      <c r="E44" s="5">
        <f ca="1">OFFSET('1344p trace'!$S$56,(A44-1)*56,0)-OFFSET('1344p stat'!$H$1,A44*20,0)</f>
        <v>37.143636999997398</v>
      </c>
      <c r="F44" s="5">
        <f ca="1">OFFSET('1344p stat'!$H$1,A44*20,0)-OFFSET('1344p stat'!$K$1,A44*20,0)</f>
        <v>7068.1632220000001</v>
      </c>
      <c r="G44" s="5">
        <f ca="1">OFFSET('1344p stat'!$K$1,A44*20,0)-OFFSET('1344p stat'!$N$1,A44*20,0)</f>
        <v>4849.7991410000004</v>
      </c>
      <c r="H44" s="5">
        <f ca="1">OFFSET('1344p stat'!$N$1,A44*20,0)</f>
        <v>0</v>
      </c>
      <c r="I44" s="5"/>
      <c r="J44" s="5">
        <f t="shared" ca="1" si="2"/>
        <v>11955.105999999998</v>
      </c>
      <c r="K44" s="10">
        <f t="shared" ca="1" si="1"/>
        <v>0.40566759851397399</v>
      </c>
      <c r="L44">
        <f t="shared" ca="1" si="0"/>
        <v>1.3753275053184533E-4</v>
      </c>
    </row>
    <row r="45" spans="1:12" x14ac:dyDescent="0.25">
      <c r="A45">
        <v>15</v>
      </c>
      <c r="C45" t="str">
        <f ca="1">OFFSET('1344p stat'!$A$1,A45*20,0)</f>
        <v>CUDA opt ant non hash</v>
      </c>
      <c r="D45" s="5">
        <f ca="1">OFFSET('1344p trace'!$R$56,(A45-1)*56,0)-OFFSET('1344p trace'!$S$56,(A45-1)*56,0)</f>
        <v>7.1799999999966531</v>
      </c>
      <c r="E45" s="5">
        <f ca="1">OFFSET('1344p trace'!$S$56,(A45-1)*56,0)-OFFSET('1344p stat'!$H$1,A45*20,0)</f>
        <v>37.029324000002816</v>
      </c>
      <c r="F45" s="5">
        <f ca="1">OFFSET('1344p stat'!$H$1,A45*20,0)-OFFSET('1344p stat'!$K$1,A45*20,0)</f>
        <v>7129.39437</v>
      </c>
      <c r="G45" s="5">
        <f ca="1">OFFSET('1344p stat'!$K$1,A45*20,0)-OFFSET('1344p stat'!$N$1,A45*20,0)</f>
        <v>3606.3383060000001</v>
      </c>
      <c r="H45" s="5">
        <f ca="1">OFFSET('1344p stat'!$N$1,A45*20,0)</f>
        <v>0</v>
      </c>
      <c r="I45" s="5"/>
      <c r="J45" s="5">
        <f t="shared" ca="1" si="2"/>
        <v>10772.762000000002</v>
      </c>
      <c r="K45" s="10">
        <f t="shared" ca="1" si="1"/>
        <v>0.33476450199122559</v>
      </c>
      <c r="L45">
        <f t="shared" ca="1" si="0"/>
        <v>1.1114738495660355E-4</v>
      </c>
    </row>
    <row r="46" spans="1:12" x14ac:dyDescent="0.25">
      <c r="A46">
        <v>16</v>
      </c>
      <c r="C46" t="str">
        <f ca="1">OFFSET('1344p stat'!$A$1,A46*20,0)</f>
        <v>CUDA opt ant par</v>
      </c>
      <c r="D46" s="5">
        <f ca="1">OFFSET('1344p trace'!$R$56,(A46-1)*56,0)-OFFSET('1344p trace'!$S$56,(A46-1)*56,0)</f>
        <v>18.137799999999515</v>
      </c>
      <c r="E46" s="5">
        <f ca="1">OFFSET('1344p trace'!$S$56,(A46-1)*56,0)-OFFSET('1344p stat'!$H$1,A46*20,0)</f>
        <v>36.693138000000545</v>
      </c>
      <c r="F46" s="5">
        <f ca="1">OFFSET('1344p stat'!$H$1,A46*20,0)-OFFSET('1344p stat'!$K$1,A46*20,0)</f>
        <v>683.17679700000008</v>
      </c>
      <c r="G46" s="5">
        <f ca="1">OFFSET('1344p stat'!$K$1,A46*20,0)-OFFSET('1344p stat'!$N$1,A46*20,0)</f>
        <v>4744.9218650000003</v>
      </c>
      <c r="H46" s="5">
        <f ca="1">OFFSET('1344p stat'!$N$1,A46*20,0)</f>
        <v>0</v>
      </c>
      <c r="I46" s="5"/>
      <c r="J46" s="5">
        <f t="shared" ca="1" si="2"/>
        <v>5464.7918000000009</v>
      </c>
      <c r="K46" s="10">
        <f t="shared" ca="1" si="1"/>
        <v>0.86827129717915319</v>
      </c>
      <c r="L46">
        <f t="shared" ca="1" si="0"/>
        <v>1.1764348223779757E-3</v>
      </c>
    </row>
    <row r="47" spans="1:12" x14ac:dyDescent="0.25">
      <c r="A47">
        <v>17</v>
      </c>
      <c r="C47">
        <f ca="1">OFFSET('1344p stat'!$A$1,A47*20,0)</f>
        <v>0</v>
      </c>
      <c r="D47" s="5">
        <f ca="1">OFFSET('1344p trace'!$R$56,(A47-1)*56,0)-OFFSET('1344p trace'!$S$56,(A47-1)*56,0)</f>
        <v>0</v>
      </c>
      <c r="E47" s="5">
        <f ca="1">OFFSET('1344p trace'!$S$56,(A47-1)*56,0)-OFFSET('1344p stat'!$H$1,A47*20,0)</f>
        <v>0</v>
      </c>
      <c r="F47" s="5">
        <f ca="1">OFFSET('1344p stat'!$H$1,A47*20,0)-OFFSET('1344p stat'!$K$1,A47*20,0)</f>
        <v>0</v>
      </c>
      <c r="G47" s="5">
        <f ca="1">OFFSET('1344p stat'!$K$1,A47*20,0)-OFFSET('1344p stat'!$N$1,A47*20,0)</f>
        <v>0</v>
      </c>
      <c r="H47" s="5">
        <f ca="1">OFFSET('1344p stat'!$N$1,A47*20,0)</f>
        <v>0</v>
      </c>
      <c r="I47" s="5"/>
      <c r="J47" s="5">
        <f t="shared" ca="1" si="2"/>
        <v>0</v>
      </c>
      <c r="K47" s="10" t="e">
        <f t="shared" ca="1" si="1"/>
        <v>#DIV/0!</v>
      </c>
      <c r="L47" t="e">
        <f t="shared" ca="1" si="0"/>
        <v>#DIV/0!</v>
      </c>
    </row>
    <row r="48" spans="1:12" x14ac:dyDescent="0.25">
      <c r="A48">
        <v>18</v>
      </c>
      <c r="C48">
        <f ca="1">OFFSET('1344p stat'!$A$1,A48*20,0)</f>
        <v>0</v>
      </c>
      <c r="D48" s="5">
        <f ca="1">OFFSET('1344p trace'!$R$56,(A48-1)*56,0)-OFFSET('1344p trace'!$S$56,(A48-1)*56,0)</f>
        <v>0</v>
      </c>
      <c r="E48" s="5">
        <f ca="1">OFFSET('1344p trace'!$S$56,(A48-1)*56,0)-OFFSET('1344p stat'!$H$1,A48*20,0)</f>
        <v>0</v>
      </c>
      <c r="F48" s="5">
        <f ca="1">OFFSET('1344p stat'!$H$1,A48*20,0)-OFFSET('1344p stat'!$K$1,A48*20,0)</f>
        <v>0</v>
      </c>
      <c r="G48" s="5">
        <f ca="1">OFFSET('1344p stat'!$K$1,A48*20,0)-OFFSET('1344p stat'!$N$1,A48*20,0)</f>
        <v>0</v>
      </c>
      <c r="H48" s="5">
        <f ca="1">OFFSET('1344p stat'!$N$1,A48*20,0)</f>
        <v>0</v>
      </c>
      <c r="I48" s="5"/>
      <c r="J48" s="5">
        <f t="shared" ca="1" si="2"/>
        <v>0</v>
      </c>
      <c r="K48" s="10" t="e">
        <f t="shared" ca="1" si="1"/>
        <v>#DIV/0!</v>
      </c>
      <c r="L48" t="e">
        <f t="shared" ca="1" si="0"/>
        <v>#DIV/0!</v>
      </c>
    </row>
    <row r="49" spans="1:12" x14ac:dyDescent="0.25">
      <c r="A49">
        <v>19</v>
      </c>
      <c r="C49">
        <f ca="1">OFFSET('1344p stat'!$A$1,A49*20,0)</f>
        <v>0</v>
      </c>
      <c r="D49" s="5">
        <f ca="1">OFFSET('1344p trace'!$R$56,(A49-1)*56,0)-OFFSET('1344p trace'!$S$56,(A49-1)*56,0)</f>
        <v>0</v>
      </c>
      <c r="E49" s="5">
        <f ca="1">OFFSET('1344p trace'!$S$56,(A49-1)*56,0)-OFFSET('1344p stat'!$H$1,A49*20,0)</f>
        <v>0</v>
      </c>
      <c r="F49" s="5">
        <f ca="1">OFFSET('1344p stat'!$H$1,A49*20,0)-OFFSET('1344p stat'!$K$1,A49*20,0)</f>
        <v>0</v>
      </c>
      <c r="G49" s="5">
        <f ca="1">OFFSET('1344p stat'!$K$1,A49*20,0)-OFFSET('1344p stat'!$N$1,A49*20,0)</f>
        <v>0</v>
      </c>
      <c r="H49" s="5">
        <f ca="1">OFFSET('1344p stat'!$N$1,A49*20,0)</f>
        <v>0</v>
      </c>
      <c r="I49" s="5"/>
      <c r="J49" s="5">
        <f t="shared" ca="1" si="2"/>
        <v>0</v>
      </c>
      <c r="K49" s="10" t="e">
        <f t="shared" ca="1" si="1"/>
        <v>#DIV/0!</v>
      </c>
      <c r="L49" t="e">
        <f t="shared" ca="1" si="0"/>
        <v>#DIV/0!</v>
      </c>
    </row>
    <row r="50" spans="1:12" x14ac:dyDescent="0.25">
      <c r="A50">
        <v>20</v>
      </c>
      <c r="C50" t="str">
        <f ca="1">OFFSET('1344p stat'!$A$1,A50*20,0)</f>
        <v>non CUDA Time</v>
      </c>
      <c r="D50" s="5">
        <f ca="1">OFFSET('1344p trace'!$R$56,(A50-1)*56,0)-OFFSET('1344p trace'!$S$56,(A50-1)*56,0)</f>
        <v>51.181999999971595</v>
      </c>
      <c r="E50" s="5">
        <f ca="1">OFFSET('1344p trace'!$S$56,(A50-1)*56,0)-OFFSET('1344p stat'!$H$1,A50*20,0)</f>
        <v>0.79476400003477465</v>
      </c>
      <c r="F50" s="5">
        <f ca="1">OFFSET('1344p stat'!$H$1,A50*20,0)-OFFSET('1344p stat'!$K$1,A50*20,0)</f>
        <v>75.794068999995943</v>
      </c>
      <c r="G50" s="5">
        <f ca="1">OFFSET('1344p stat'!$K$1,A50*20,0)-OFFSET('1344p stat'!$N$1,A50*20,0)</f>
        <v>62473.785329999999</v>
      </c>
      <c r="H50" s="5">
        <f ca="1">OFFSET('1344p stat'!$N$1,A50*20,0)</f>
        <v>3145.8078369999998</v>
      </c>
      <c r="I50" s="5"/>
      <c r="J50" s="5">
        <f t="shared" ca="1" si="2"/>
        <v>65696.18200000003</v>
      </c>
      <c r="K50" s="10">
        <f t="shared" ca="1" si="1"/>
        <v>0.95095001609073671</v>
      </c>
      <c r="L50">
        <f t="shared" ca="1" si="0"/>
        <v>8.6334813626313855E-5</v>
      </c>
    </row>
    <row r="51" spans="1:12" x14ac:dyDescent="0.25">
      <c r="A51">
        <v>21</v>
      </c>
      <c r="C51" t="str">
        <f ca="1">OFFSET('1344p stat'!$A$1,A51*20,0)</f>
        <v>non CUDA</v>
      </c>
      <c r="D51" s="5">
        <f ca="1">OFFSET('1344p trace'!$R$56,(A51-1)*56,0)-OFFSET('1344p trace'!$S$56,(A51-1)*56,0)</f>
        <v>67779.445999999982</v>
      </c>
      <c r="E51" s="5">
        <f ca="1">OFFSET('1344p trace'!$S$56,(A51-1)*56,0)-OFFSET('1344p stat'!$H$1,A51*20,0)</f>
        <v>0</v>
      </c>
      <c r="F51" s="5">
        <f ca="1">OFFSET('1344p stat'!$H$1,A51*20,0)-OFFSET('1344p stat'!$K$1,A51*20,0)</f>
        <v>0</v>
      </c>
      <c r="G51" s="5">
        <f ca="1">OFFSET('1344p stat'!$K$1,A51*20,0)-OFFSET('1344p stat'!$N$1,A51*20,0)</f>
        <v>0</v>
      </c>
      <c r="H51" s="5">
        <f ca="1">OFFSET('1344p stat'!$N$1,A51*20,0)</f>
        <v>0</v>
      </c>
      <c r="I51" s="5"/>
      <c r="J51" s="5">
        <f ca="1">SUM(D51:H51)</f>
        <v>67779.445999999982</v>
      </c>
      <c r="K51" s="10">
        <f t="shared" ca="1" si="1"/>
        <v>0</v>
      </c>
      <c r="L51" t="e">
        <f t="shared" ca="1" si="0"/>
        <v>#DIV/0!</v>
      </c>
    </row>
    <row r="52" spans="1:12" x14ac:dyDescent="0.25">
      <c r="A52">
        <v>22</v>
      </c>
      <c r="C52" t="str">
        <f ca="1">OFFSET('1344p stat'!$A$1,A52*20,0)</f>
        <v>non CUDA non hash</v>
      </c>
      <c r="D52" s="5">
        <f ca="1">OFFSET('1344p trace'!$R$56,(A52-1)*56,0)-OFFSET('1344p trace'!$S$56,(A52-1)*56,0)</f>
        <v>2.2520000000076834</v>
      </c>
      <c r="E52" s="5">
        <f ca="1">OFFSET('1344p trace'!$S$56,(A52-1)*56,0)-OFFSET('1344p stat'!$H$1,A52*20,0)</f>
        <v>67428.758000000002</v>
      </c>
      <c r="F52" s="5">
        <f ca="1">OFFSET('1344p stat'!$H$1,A52*20,0)-OFFSET('1344p stat'!$K$1,A52*20,0)</f>
        <v>0</v>
      </c>
      <c r="G52" s="5">
        <f ca="1">OFFSET('1344p stat'!$K$1,A52*20,0)-OFFSET('1344p stat'!$N$1,A52*20,0)</f>
        <v>0</v>
      </c>
      <c r="H52" s="5">
        <f ca="1">OFFSET('1344p stat'!$N$1,A52*20,0)</f>
        <v>0</v>
      </c>
      <c r="I52" s="5"/>
      <c r="J52" s="5">
        <f t="shared" ca="1" si="2"/>
        <v>67428.758000000002</v>
      </c>
      <c r="K52" s="10">
        <f t="shared" ca="1" si="1"/>
        <v>0</v>
      </c>
      <c r="L52" t="e">
        <f t="shared" ca="1" si="0"/>
        <v>#DIV/0!</v>
      </c>
    </row>
    <row r="53" spans="1:12" x14ac:dyDescent="0.25">
      <c r="A53">
        <v>23</v>
      </c>
      <c r="C53" t="str">
        <f ca="1">OFFSET('1344p stat'!$A$1,A53*20,0)</f>
        <v>Classic ACO</v>
      </c>
      <c r="D53" s="5">
        <f ca="1">OFFSET('1344p trace'!$R$56,(A53-1)*56,0)-OFFSET('1344p trace'!$S$56,(A53-1)*56,0)</f>
        <v>2616.7599999999802</v>
      </c>
      <c r="E53" s="5">
        <f ca="1">OFFSET('1344p trace'!$S$56,(A53-1)*56,0)-OFFSET('1344p stat'!$H$1,A53*20,0)</f>
        <v>62.565625000017462</v>
      </c>
      <c r="F53" s="5">
        <f ca="1">OFFSET('1344p stat'!$H$1,A53*20,0)-OFFSET('1344p stat'!$K$1,A53*20,0)</f>
        <v>114.13968699998804</v>
      </c>
      <c r="G53" s="5">
        <f ca="1">OFFSET('1344p stat'!$K$1,A53*20,0)-OFFSET('1344p stat'!$N$1,A53*20,0)</f>
        <v>206739.31742199999</v>
      </c>
      <c r="H53" s="5">
        <f ca="1">OFFSET('1344p stat'!$N$1,A53*20,0)</f>
        <v>6992.4572660000003</v>
      </c>
      <c r="I53" s="5"/>
      <c r="J53" s="5">
        <f t="shared" ca="1" si="2"/>
        <v>213908.48000000001</v>
      </c>
      <c r="K53" s="10">
        <f t="shared" ca="1" si="1"/>
        <v>0.96648490710606694</v>
      </c>
      <c r="L53">
        <f t="shared" ca="1" si="0"/>
        <v>4.3968722860525589E-4</v>
      </c>
    </row>
    <row r="54" spans="1:12" x14ac:dyDescent="0.25">
      <c r="A54">
        <v>24</v>
      </c>
      <c r="C54" t="str">
        <f ca="1">OFFSET('1344p stat'!$A$1,A54*20,0)</f>
        <v>Classic ACO non hash</v>
      </c>
      <c r="D54" s="5">
        <f ca="1">OFFSET('1344p trace'!$R$56,(A54-1)*56,0)-OFFSET('1344p trace'!$S$56,(A54-1)*56,0)</f>
        <v>4.9600000000209548</v>
      </c>
      <c r="E54" s="5">
        <f ca="1">OFFSET('1344p trace'!$S$56,(A54-1)*56,0)-OFFSET('1344p stat'!$H$1,A54*20,0)</f>
        <v>205988.52</v>
      </c>
      <c r="F54" s="5">
        <f ca="1">OFFSET('1344p stat'!$H$1,A54*20,0)-OFFSET('1344p stat'!$K$1,A54*20,0)</f>
        <v>0</v>
      </c>
      <c r="G54" s="5">
        <f ca="1">OFFSET('1344p stat'!$K$1,A54*20,0)-OFFSET('1344p stat'!$N$1,A54*20,0)</f>
        <v>0</v>
      </c>
      <c r="H54" s="5">
        <f ca="1">OFFSET('1344p stat'!$N$1,A54*20,0)</f>
        <v>0</v>
      </c>
      <c r="I54" s="5"/>
      <c r="J54" s="5">
        <f t="shared" ca="1" si="2"/>
        <v>205988.52</v>
      </c>
      <c r="K54" s="10">
        <f t="shared" ca="1" si="1"/>
        <v>0</v>
      </c>
      <c r="L54" t="e">
        <f t="shared" ca="1" si="0"/>
        <v>#DIV/0!</v>
      </c>
    </row>
    <row r="55" spans="1:12" x14ac:dyDescent="0.25">
      <c r="A55">
        <v>25</v>
      </c>
      <c r="C55" t="str">
        <f ca="1">OFFSET('1344p stat'!$A$1,A55*20,0)</f>
        <v>omp</v>
      </c>
      <c r="D55" s="5">
        <f ca="1">OFFSET('1344p trace'!$R$56,(A55-1)*56,0)-OFFSET('1344p trace'!$S$56,(A55-1)*56,0)</f>
        <v>51.474000000009255</v>
      </c>
      <c r="E55" s="5">
        <f ca="1">OFFSET('1344p trace'!$S$56,(A55-1)*56,0)-OFFSET('1344p stat'!$H$1,A55*20,0)</f>
        <v>0.88547599999583326</v>
      </c>
      <c r="F55" s="5">
        <f ca="1">OFFSET('1344p stat'!$H$1,A55*20,0)-OFFSET('1344p stat'!$K$1,A55*20,0)</f>
        <v>77.062529000002542</v>
      </c>
      <c r="G55" s="5">
        <f ca="1">OFFSET('1344p stat'!$K$1,A55*20,0)-OFFSET('1344p stat'!$N$1,A55*20,0)</f>
        <v>62414.077152999998</v>
      </c>
      <c r="H55" s="5">
        <f ca="1">OFFSET('1344p stat'!$N$1,A55*20,0)</f>
        <v>2930.360842</v>
      </c>
      <c r="I55" s="5"/>
      <c r="J55" s="5">
        <f t="shared" ca="1" si="2"/>
        <v>65422.385999999999</v>
      </c>
      <c r="K55" s="10">
        <f t="shared" ca="1" si="1"/>
        <v>0.95401713341668704</v>
      </c>
      <c r="L55">
        <f t="shared" ca="1" si="0"/>
        <v>4.5328005755207533E-4</v>
      </c>
    </row>
    <row r="56" spans="1:12" x14ac:dyDescent="0.25">
      <c r="A56">
        <v>26</v>
      </c>
      <c r="C56" t="str">
        <f ca="1">OFFSET('1344p stat'!$A$1,A56*20,0)</f>
        <v>omp non hash</v>
      </c>
      <c r="D56" s="5">
        <f ca="1">OFFSET('1344p trace'!$R$56,(A56-1)*56,0)-OFFSET('1344p trace'!$S$56,(A56-1)*56,0)</f>
        <v>2.2099999999918509</v>
      </c>
      <c r="E56" s="5">
        <f ca="1">OFFSET('1344p trace'!$S$56,(A56-1)*56,0)-OFFSET('1344p stat'!$H$1,A56*20,0)</f>
        <v>1.3147510000126204</v>
      </c>
      <c r="F56" s="5">
        <f ca="1">OFFSET('1344p stat'!$H$1,A56*20,0)-OFFSET('1344p stat'!$K$1,A56*20,0)</f>
        <v>76.691288000001805</v>
      </c>
      <c r="G56" s="5">
        <f ca="1">OFFSET('1344p stat'!$K$1,A56*20,0)-OFFSET('1344p stat'!$N$1,A56*20,0)</f>
        <v>63228.523841999995</v>
      </c>
      <c r="H56" s="5">
        <f ca="1">OFFSET('1344p stat'!$N$1,A56*20,0)</f>
        <v>3898.128119</v>
      </c>
      <c r="I56" s="5"/>
      <c r="J56" s="5">
        <f t="shared" ca="1" si="2"/>
        <v>67204.65800000001</v>
      </c>
      <c r="K56" s="10">
        <f t="shared" ca="1" si="1"/>
        <v>0.94083543795431535</v>
      </c>
      <c r="L56">
        <f t="shared" ca="1" si="0"/>
        <v>3.5264124629487837E-4</v>
      </c>
    </row>
    <row r="57" spans="1:12" x14ac:dyDescent="0.25">
      <c r="A57">
        <v>27</v>
      </c>
      <c r="C57" t="str">
        <f ca="1">OFFSET('1344p stat'!$A$1,A57*20,0)</f>
        <v>non CUDA transp Time</v>
      </c>
      <c r="D57" s="5">
        <f ca="1">OFFSET('1344p trace'!$R$56,(A57-1)*56,0)-OFFSET('1344p trace'!$S$56,(A57-1)*56,0)</f>
        <v>51.267999999981839</v>
      </c>
      <c r="E57" s="5">
        <f ca="1">OFFSET('1344p trace'!$S$56,(A57-1)*56,0)-OFFSET('1344p stat'!$H$1,A57*20,0)</f>
        <v>1.079280000005383</v>
      </c>
      <c r="F57" s="5">
        <f ca="1">OFFSET('1344p stat'!$H$1,A57*20,0)-OFFSET('1344p stat'!$K$1,A57*20,0)</f>
        <v>87.456205000009504</v>
      </c>
      <c r="G57" s="5">
        <f ca="1">OFFSET('1344p stat'!$K$1,A57*20,0)-OFFSET('1344p stat'!$N$1,A57*20,0)</f>
        <v>65412.058347999991</v>
      </c>
      <c r="H57" s="5">
        <f ca="1">OFFSET('1344p stat'!$N$1,A57*20,0)</f>
        <v>2680.3741669999999</v>
      </c>
      <c r="I57" s="5"/>
      <c r="J57" s="5">
        <f t="shared" ca="1" si="2"/>
        <v>68180.968000000008</v>
      </c>
      <c r="K57" s="10">
        <f t="shared" ca="1" si="1"/>
        <v>0.95938881870964321</v>
      </c>
      <c r="L57">
        <f t="shared" ca="1" si="0"/>
        <v>1.689292486565126E-4</v>
      </c>
    </row>
    <row r="58" spans="1:12" x14ac:dyDescent="0.25">
      <c r="A58">
        <v>28</v>
      </c>
      <c r="C58" t="str">
        <f ca="1">OFFSET('1344p stat'!$A$1,A58*20,0)</f>
        <v>non CUDA transp</v>
      </c>
      <c r="D58" s="5">
        <f ca="1">OFFSET('1344p trace'!$R$56,(A58-1)*56,0)-OFFSET('1344p trace'!$S$56,(A58-1)*56,0)</f>
        <v>65355.027999999998</v>
      </c>
      <c r="E58" s="5">
        <f ca="1">OFFSET('1344p trace'!$S$56,(A58-1)*56,0)-OFFSET('1344p stat'!$H$1,A58*20,0)</f>
        <v>0</v>
      </c>
      <c r="F58" s="5">
        <f ca="1">OFFSET('1344p stat'!$H$1,A58*20,0)-OFFSET('1344p stat'!$K$1,A58*20,0)</f>
        <v>0</v>
      </c>
      <c r="G58" s="5">
        <f ca="1">OFFSET('1344p stat'!$K$1,A58*20,0)-OFFSET('1344p stat'!$N$1,A58*20,0)</f>
        <v>0</v>
      </c>
      <c r="H58" s="5">
        <f ca="1">OFFSET('1344p stat'!$N$1,A58*20,0)</f>
        <v>0</v>
      </c>
      <c r="I58" s="5"/>
      <c r="J58" s="5">
        <f ca="1">SUM(D58:H58)</f>
        <v>65355.027999999998</v>
      </c>
      <c r="K58" s="10">
        <f t="shared" ca="1" si="1"/>
        <v>0</v>
      </c>
      <c r="L58" t="e">
        <f t="shared" ca="1" si="0"/>
        <v>#DIV/0!</v>
      </c>
    </row>
    <row r="59" spans="1:12" x14ac:dyDescent="0.25">
      <c r="A59">
        <v>29</v>
      </c>
      <c r="C59" t="str">
        <f ca="1">OFFSET('1344p stat'!$A$1,A59*20,0)</f>
        <v>non CUDA transp non hash</v>
      </c>
      <c r="D59" s="5">
        <f ca="1">OFFSET('1344p trace'!$R$56,(A59-1)*56,0)-OFFSET('1344p trace'!$S$56,(A59-1)*56,0)</f>
        <v>2.202000000004773</v>
      </c>
      <c r="E59" s="5">
        <f ca="1">OFFSET('1344p trace'!$S$56,(A59-1)*56,0)-OFFSET('1344p stat'!$H$1,A59*20,0)</f>
        <v>0.96452899998985231</v>
      </c>
      <c r="F59" s="5">
        <f ca="1">OFFSET('1344p stat'!$H$1,A59*20,0)-OFFSET('1344p stat'!$K$1,A59*20,0)</f>
        <v>87.119650000000547</v>
      </c>
      <c r="G59" s="5">
        <f ca="1">OFFSET('1344p stat'!$K$1,A59*20,0)-OFFSET('1344p stat'!$N$1,A59*20,0)</f>
        <v>61586.465665999996</v>
      </c>
      <c r="H59" s="5">
        <f ca="1">OFFSET('1344p stat'!$N$1,A59*20,0)</f>
        <v>3748.6521550000002</v>
      </c>
      <c r="I59" s="5"/>
      <c r="J59" s="5">
        <f t="shared" ca="1" si="2"/>
        <v>65423.20199999999</v>
      </c>
      <c r="K59" s="10">
        <f t="shared" ca="1" si="1"/>
        <v>0.94135511230404167</v>
      </c>
      <c r="L59">
        <f t="shared" ca="1" si="0"/>
        <v>1.6428618081456848E-4</v>
      </c>
    </row>
    <row r="60" spans="1:12" x14ac:dyDescent="0.25">
      <c r="A60">
        <v>30</v>
      </c>
      <c r="C60" t="str">
        <f ca="1">OFFSET('1344p stat'!$A$1,A60*20,0)</f>
        <v>CUDA Const</v>
      </c>
      <c r="D60" s="5">
        <f ca="1">OFFSET('1344p trace'!$R$56,(A60-1)*56,0)-OFFSET('1344p trace'!$S$56,(A60-1)*56,0)</f>
        <v>45.337807759999997</v>
      </c>
      <c r="E60" s="5">
        <f ca="1">OFFSET('1344p trace'!$S$56,(A60-1)*56,0)-OFFSET('1344p stat'!$H$1,A60*20,0)</f>
        <v>2.5222400000000007E-3</v>
      </c>
      <c r="F60" s="5">
        <f ca="1">OFFSET('1344p stat'!$H$1,A60*20,0)-OFFSET('1344p stat'!$K$1,A60*20,0)</f>
        <v>0</v>
      </c>
      <c r="G60" s="5">
        <f ca="1">OFFSET('1344p stat'!$K$1,A60*20,0)-OFFSET('1344p stat'!$N$1,A60*20,0)</f>
        <v>0</v>
      </c>
      <c r="H60" s="5">
        <f ca="1">OFFSET('1344p stat'!$N$1,A60*20,0)</f>
        <v>0</v>
      </c>
      <c r="I60" s="5"/>
      <c r="J60" s="5">
        <f t="shared" ca="1" si="2"/>
        <v>2.5222400000000007E-3</v>
      </c>
      <c r="K60" s="10">
        <f t="shared" ref="K60:K80" ca="1" si="3">G60/J60</f>
        <v>0</v>
      </c>
      <c r="L60" t="e">
        <f t="shared" ref="L60:L80" ca="1" si="4">$K$29*POWER(K60,2)*SQRT(G168/(POWER(G60,2)*$L$29)+J168/(POWER(J60,2)*$L$29))</f>
        <v>#DIV/0!</v>
      </c>
    </row>
    <row r="61" spans="1:12" x14ac:dyDescent="0.25">
      <c r="A61">
        <v>31</v>
      </c>
      <c r="C61" t="str">
        <f ca="1">OFFSET('1344p stat'!$A$1,A61*20,0)</f>
        <v>CUDA ant Const</v>
      </c>
      <c r="D61" s="5">
        <f ca="1">OFFSET('1344p trace'!$R$56,(A61-1)*56,0)-OFFSET('1344p trace'!$S$56,(A61-1)*56,0)</f>
        <v>17.446000000001732</v>
      </c>
      <c r="E61" s="5">
        <f ca="1">OFFSET('1344p trace'!$S$56,(A61-1)*56,0)-OFFSET('1344p stat'!$H$1,A61*20,0)</f>
        <v>36.401632999999492</v>
      </c>
      <c r="F61" s="5">
        <f ca="1">OFFSET('1344p stat'!$H$1,A61*20,0)-OFFSET('1344p stat'!$K$1,A61*20,0)</f>
        <v>357.58203100000173</v>
      </c>
      <c r="G61" s="5">
        <f ca="1">OFFSET('1344p stat'!$K$1,A61*20,0)-OFFSET('1344p stat'!$N$1,A61*20,0)</f>
        <v>4498.6557029999994</v>
      </c>
      <c r="H61" s="5">
        <f ca="1">OFFSET('1344p stat'!$N$1,A61*20,0)</f>
        <v>6741.9786329999997</v>
      </c>
      <c r="I61" s="5"/>
      <c r="J61" s="5">
        <f t="shared" ca="1" si="2"/>
        <v>11634.618</v>
      </c>
      <c r="K61" s="10">
        <f t="shared" ca="1" si="3"/>
        <v>0.38666122970259953</v>
      </c>
      <c r="L61">
        <f t="shared" ca="1" si="4"/>
        <v>1.5730859644206039E-4</v>
      </c>
    </row>
    <row r="62" spans="1:12" x14ac:dyDescent="0.25">
      <c r="A62">
        <v>32</v>
      </c>
      <c r="C62" t="str">
        <f ca="1">OFFSET('1344p stat'!$A$1,A62*20,0)</f>
        <v>CUDA ant par Const</v>
      </c>
      <c r="D62" s="5">
        <f ca="1">OFFSET('1344p trace'!$R$56,(A62-1)*56,0)-OFFSET('1344p trace'!$S$56,(A62-1)*56,0)</f>
        <v>17.145399999999427</v>
      </c>
      <c r="E62" s="5">
        <f ca="1">OFFSET('1344p trace'!$S$56,(A62-1)*56,0)-OFFSET('1344p stat'!$H$1,A62*20,0)</f>
        <v>36.186845000000176</v>
      </c>
      <c r="F62" s="5">
        <f ca="1">OFFSET('1344p stat'!$H$1,A62*20,0)-OFFSET('1344p stat'!$K$1,A62*20,0)</f>
        <v>49.788964999999735</v>
      </c>
      <c r="G62" s="5">
        <f ca="1">OFFSET('1344p stat'!$K$1,A62*20,0)-OFFSET('1344p stat'!$N$1,A62*20,0)</f>
        <v>4492.7762990000001</v>
      </c>
      <c r="H62" s="5">
        <f ca="1">OFFSET('1344p stat'!$N$1,A62*20,0)</f>
        <v>640.71369100000004</v>
      </c>
      <c r="I62" s="5"/>
      <c r="J62" s="5">
        <f t="shared" ca="1" si="2"/>
        <v>5219.4657999999999</v>
      </c>
      <c r="K62" s="10">
        <f t="shared" ca="1" si="3"/>
        <v>0.86077320384013245</v>
      </c>
      <c r="L62">
        <f t="shared" ca="1" si="4"/>
        <v>1.9008875296359219E-3</v>
      </c>
    </row>
    <row r="63" spans="1:12" x14ac:dyDescent="0.25">
      <c r="A63">
        <v>33</v>
      </c>
      <c r="C63" t="str">
        <f ca="1">OFFSET('1344p stat'!$A$1,A63*20,0)</f>
        <v>CUDA ant add CPU Const</v>
      </c>
      <c r="D63" s="5">
        <f ca="1">OFFSET('1344p trace'!$R$56,(A63-1)*56,0)-OFFSET('1344p trace'!$S$56,(A63-1)*56,0)</f>
        <v>17.618999999998778</v>
      </c>
      <c r="E63" s="5">
        <f ca="1">OFFSET('1344p trace'!$S$56,(A63-1)*56,0)-OFFSET('1344p stat'!$H$1,A63*20,0)</f>
        <v>293.82796600000256</v>
      </c>
      <c r="F63" s="5">
        <f ca="1">OFFSET('1344p stat'!$H$1,A63*20,0)-OFFSET('1344p stat'!$K$1,A63*20,0)</f>
        <v>72.244140999999217</v>
      </c>
      <c r="G63" s="5">
        <f ca="1">OFFSET('1344p stat'!$K$1,A63*20,0)-OFFSET('1344p stat'!$N$1,A63*20,0)</f>
        <v>5165.2112649999999</v>
      </c>
      <c r="H63" s="5">
        <f ca="1">OFFSET('1344p stat'!$N$1,A63*20,0)</f>
        <v>3820.9540280000001</v>
      </c>
      <c r="I63" s="5"/>
      <c r="J63" s="5">
        <f t="shared" ca="1" si="2"/>
        <v>9352.2374000000018</v>
      </c>
      <c r="K63" s="10">
        <f t="shared" ca="1" si="3"/>
        <v>0.55229685091184688</v>
      </c>
      <c r="L63">
        <f t="shared" ca="1" si="4"/>
        <v>3.7946525981678988E-4</v>
      </c>
    </row>
    <row r="64" spans="1:12" x14ac:dyDescent="0.25">
      <c r="A64">
        <v>34</v>
      </c>
      <c r="C64" t="str">
        <f ca="1">OFFSET('1344p stat'!$A$1,A64*20,0)</f>
        <v>CUDA opt Const</v>
      </c>
      <c r="D64" s="5">
        <f ca="1">OFFSET('1344p trace'!$R$56,(A64-1)*56,0)-OFFSET('1344p trace'!$S$56,(A64-1)*56,0)</f>
        <v>22.934566639999996</v>
      </c>
      <c r="E64" s="5">
        <f ca="1">OFFSET('1344p trace'!$S$56,(A64-1)*56,0)-OFFSET('1344p stat'!$H$1,A64*20,0)</f>
        <v>1.5513600000000003E-3</v>
      </c>
      <c r="F64" s="5">
        <f ca="1">OFFSET('1344p stat'!$H$1,A64*20,0)-OFFSET('1344p stat'!$K$1,A64*20,0)</f>
        <v>0</v>
      </c>
      <c r="G64" s="5">
        <f ca="1">OFFSET('1344p stat'!$K$1,A64*20,0)-OFFSET('1344p stat'!$N$1,A64*20,0)</f>
        <v>0</v>
      </c>
      <c r="H64" s="5">
        <f ca="1">OFFSET('1344p stat'!$N$1,A64*20,0)</f>
        <v>0</v>
      </c>
      <c r="I64" s="5"/>
      <c r="J64" s="5">
        <f t="shared" ca="1" si="2"/>
        <v>1.5513600000000003E-3</v>
      </c>
      <c r="K64" s="10">
        <f t="shared" ca="1" si="3"/>
        <v>0</v>
      </c>
      <c r="L64" t="e">
        <f t="shared" ca="1" si="4"/>
        <v>#DIV/0!</v>
      </c>
    </row>
    <row r="65" spans="1:12" x14ac:dyDescent="0.25">
      <c r="A65">
        <v>35</v>
      </c>
      <c r="C65" t="str">
        <f ca="1">OFFSET('1344p stat'!$A$1,A65*20,0)</f>
        <v>CUDA opt ant Const</v>
      </c>
      <c r="D65" s="5">
        <f ca="1">OFFSET('1344p trace'!$R$56,(A65-1)*56,0)-OFFSET('1344p trace'!$S$56,(A65-1)*56,0)</f>
        <v>18.115999999998166</v>
      </c>
      <c r="E65" s="5">
        <f ca="1">OFFSET('1344p trace'!$S$56,(A65-1)*56,0)-OFFSET('1344p stat'!$H$1,A65*20,0)</f>
        <v>36.330082000000402</v>
      </c>
      <c r="F65" s="5">
        <f ca="1">OFFSET('1344p stat'!$H$1,A65*20,0)-OFFSET('1344p stat'!$K$1,A65*20,0)</f>
        <v>7078.5154300000004</v>
      </c>
      <c r="G65" s="5">
        <f ca="1">OFFSET('1344p stat'!$K$1,A65*20,0)-OFFSET('1344p stat'!$N$1,A65*20,0)</f>
        <v>4610.7304880000002</v>
      </c>
      <c r="H65" s="5">
        <f ca="1">OFFSET('1344p stat'!$N$1,A65*20,0)</f>
        <v>0</v>
      </c>
      <c r="I65" s="5"/>
      <c r="J65" s="5">
        <f t="shared" ca="1" si="2"/>
        <v>11725.576000000001</v>
      </c>
      <c r="K65" s="10">
        <f t="shared" ca="1" si="3"/>
        <v>0.39321995678506538</v>
      </c>
      <c r="L65">
        <f t="shared" ca="1" si="4"/>
        <v>2.3787043548430053E-4</v>
      </c>
    </row>
    <row r="66" spans="1:12" x14ac:dyDescent="0.25">
      <c r="A66">
        <v>36</v>
      </c>
      <c r="C66" t="str">
        <f ca="1">OFFSET('1344p stat'!$A$1,A66*20,0)</f>
        <v>CUDA opt ant par Const</v>
      </c>
      <c r="D66" s="5">
        <f ca="1">OFFSET('1344p trace'!$R$56,(A66-1)*56,0)-OFFSET('1344p trace'!$S$56,(A66-1)*56,0)</f>
        <v>18.106800000002295</v>
      </c>
      <c r="E66" s="5">
        <f ca="1">OFFSET('1344p trace'!$S$56,(A66-1)*56,0)-OFFSET('1344p stat'!$H$1,A66*20,0)</f>
        <v>36.017377999999553</v>
      </c>
      <c r="F66" s="5">
        <f ca="1">OFFSET('1344p stat'!$H$1,A66*20,0)-OFFSET('1344p stat'!$K$1,A66*20,0)</f>
        <v>683.54000999999971</v>
      </c>
      <c r="G66" s="5">
        <f ca="1">OFFSET('1344p stat'!$K$1,A66*20,0)-OFFSET('1344p stat'!$N$1,A66*20,0)</f>
        <v>4480.6474120000003</v>
      </c>
      <c r="H66" s="5">
        <f ca="1">OFFSET('1344p stat'!$N$1,A66*20,0)</f>
        <v>0</v>
      </c>
      <c r="I66" s="5"/>
      <c r="J66" s="5">
        <f t="shared" ca="1" si="2"/>
        <v>5200.2047999999995</v>
      </c>
      <c r="K66" s="10">
        <f t="shared" ca="1" si="3"/>
        <v>0.86162902891824578</v>
      </c>
      <c r="L66">
        <f t="shared" ca="1" si="4"/>
        <v>1.652691354482091E-3</v>
      </c>
    </row>
    <row r="67" spans="1:12" x14ac:dyDescent="0.25">
      <c r="A67">
        <v>37</v>
      </c>
      <c r="C67" t="str">
        <f ca="1">OFFSET('1344p stat'!$A$1,A67*20,0)</f>
        <v>CUDA ant par global</v>
      </c>
      <c r="D67" s="5">
        <f ca="1">OFFSET('1344p trace'!$R$56,(A67-1)*56,0)-OFFSET('1344p trace'!$S$56,(A67-1)*56,0)</f>
        <v>18.124800000003233</v>
      </c>
      <c r="E67" s="5">
        <f ca="1">OFFSET('1344p trace'!$S$56,(A67-1)*56,0)-OFFSET('1344p stat'!$H$1,A67*20,0)</f>
        <v>40.533714999999575</v>
      </c>
      <c r="F67" s="5">
        <f ca="1">OFFSET('1344p stat'!$H$1,A67*20,0)-OFFSET('1344p stat'!$K$1,A67*20,0)</f>
        <v>49.761728000000403</v>
      </c>
      <c r="G67" s="5">
        <f ca="1">OFFSET('1344p stat'!$K$1,A67*20,0)-OFFSET('1344p stat'!$N$1,A67*20,0)</f>
        <v>5667.3973259999993</v>
      </c>
      <c r="H67" s="5">
        <f ca="1">OFFSET('1344p stat'!$N$1,A67*20,0)</f>
        <v>640.283231</v>
      </c>
      <c r="I67" s="5"/>
      <c r="J67" s="5">
        <f t="shared" ca="1" si="2"/>
        <v>6397.9759999999997</v>
      </c>
      <c r="K67" s="10">
        <f t="shared" ca="1" si="3"/>
        <v>0.88581096990673291</v>
      </c>
      <c r="L67">
        <f t="shared" ca="1" si="4"/>
        <v>7.2787348913547602E-4</v>
      </c>
    </row>
    <row r="68" spans="1:12" x14ac:dyDescent="0.25">
      <c r="A68">
        <v>38</v>
      </c>
      <c r="C68" t="str">
        <f ca="1">OFFSET('1344p stat'!$A$1,A68*20,0)</f>
        <v>CUDA ant add CPU Time global</v>
      </c>
      <c r="D68" s="5">
        <f ca="1">OFFSET('1344p trace'!$R$56,(A68-1)*56,0)-OFFSET('1344p trace'!$S$56,(A68-1)*56,0)</f>
        <v>18.237999999995736</v>
      </c>
      <c r="E68" s="5">
        <f ca="1">OFFSET('1344p trace'!$S$56,(A68-1)*56,0)-OFFSET('1344p stat'!$H$1,A68*20,0)</f>
        <v>301.4663950000031</v>
      </c>
      <c r="F68" s="5">
        <f ca="1">OFFSET('1344p stat'!$H$1,A68*20,0)-OFFSET('1344p stat'!$K$1,A68*20,0)</f>
        <v>70.806543000000602</v>
      </c>
      <c r="G68" s="5">
        <f ca="1">OFFSET('1344p stat'!$K$1,A68*20,0)-OFFSET('1344p stat'!$N$1,A68*20,0)</f>
        <v>6349.7206979999992</v>
      </c>
      <c r="H68" s="5">
        <f ca="1">OFFSET('1344p stat'!$N$1,A68*20,0)</f>
        <v>3719.7283640000001</v>
      </c>
      <c r="I68" s="5"/>
      <c r="J68" s="5">
        <f t="shared" ca="1" si="2"/>
        <v>10441.722000000003</v>
      </c>
      <c r="K68" s="10">
        <f t="shared" ca="1" si="3"/>
        <v>0.60811049154535979</v>
      </c>
      <c r="L68">
        <f t="shared" ca="1" si="4"/>
        <v>2.8479347635995304E-4</v>
      </c>
    </row>
    <row r="69" spans="1:12" x14ac:dyDescent="0.25">
      <c r="A69">
        <v>39</v>
      </c>
      <c r="C69" t="str">
        <f ca="1">OFFSET('1344p stat'!$A$1,A69*20,0)</f>
        <v>CUDA opt ant par global</v>
      </c>
      <c r="D69" s="5">
        <f ca="1">OFFSET('1344p trace'!$R$56,(A69-1)*56,0)-OFFSET('1344p trace'!$S$56,(A69-1)*56,0)</f>
        <v>18.598199999999451</v>
      </c>
      <c r="E69" s="5">
        <f ca="1">OFFSET('1344p trace'!$S$56,(A69-1)*56,0)-OFFSET('1344p stat'!$H$1,A69*20,0)</f>
        <v>36.978179000002456</v>
      </c>
      <c r="F69" s="5">
        <f ca="1">OFFSET('1344p stat'!$H$1,A69*20,0)-OFFSET('1344p stat'!$K$1,A69*20,0)</f>
        <v>683.45661199999995</v>
      </c>
      <c r="G69" s="5">
        <f ca="1">OFFSET('1344p stat'!$K$1,A69*20,0)-OFFSET('1344p stat'!$N$1,A69*20,0)</f>
        <v>5656.1796089999998</v>
      </c>
      <c r="H69" s="5">
        <f ca="1">OFFSET('1344p stat'!$N$1,A69*20,0)</f>
        <v>0</v>
      </c>
      <c r="I69" s="5"/>
      <c r="J69" s="5">
        <f t="shared" ca="1" si="2"/>
        <v>6376.6144000000022</v>
      </c>
      <c r="K69" s="10">
        <f t="shared" ca="1" si="3"/>
        <v>0.88701923218063772</v>
      </c>
      <c r="L69">
        <f t="shared" ca="1" si="4"/>
        <v>7.1791972152997652E-4</v>
      </c>
    </row>
    <row r="70" spans="1:12" x14ac:dyDescent="0.25">
      <c r="A70">
        <v>40</v>
      </c>
      <c r="C70">
        <f ca="1">OFFSET('1344p stat'!$A$1,A70*20,0)</f>
        <v>0</v>
      </c>
      <c r="D70" s="5">
        <f ca="1">OFFSET('1344p trace'!$R$56,(A70-1)*56,0)-OFFSET('1344p trace'!$S$56,(A70-1)*56,0)</f>
        <v>0</v>
      </c>
      <c r="E70" s="5">
        <f ca="1">OFFSET('1344p trace'!$S$56,(A70-1)*56,0)-OFFSET('1344p stat'!$H$1,A70*20,0)</f>
        <v>0</v>
      </c>
      <c r="F70" s="5">
        <f ca="1">OFFSET('1344p stat'!$H$1,A70*20,0)-OFFSET('1344p stat'!$K$1,A70*20,0)</f>
        <v>0</v>
      </c>
      <c r="G70" s="5">
        <f ca="1">OFFSET('1344p stat'!$K$1,A70*20,0)-OFFSET('1344p stat'!$N$1,A70*20,0)</f>
        <v>0</v>
      </c>
      <c r="H70" s="5">
        <f ca="1">OFFSET('1344p stat'!$N$1,A70*20,0)</f>
        <v>0</v>
      </c>
      <c r="I70" s="5"/>
      <c r="J70" s="5">
        <f t="shared" ca="1" si="2"/>
        <v>0</v>
      </c>
      <c r="K70" s="10" t="e">
        <f t="shared" ca="1" si="3"/>
        <v>#DIV/0!</v>
      </c>
      <c r="L70" t="e">
        <f t="shared" ca="1" si="4"/>
        <v>#DIV/0!</v>
      </c>
    </row>
    <row r="71" spans="1:12" x14ac:dyDescent="0.25">
      <c r="A71">
        <v>41</v>
      </c>
      <c r="C71">
        <f ca="1">OFFSET('1344p stat'!$A$1,A71*20,0)</f>
        <v>0</v>
      </c>
      <c r="D71" s="5" t="e">
        <f ca="1">OFFSET('1344p trace'!$R$56,(A71-1)*56,0)-OFFSET('1344p trace'!$S$56,(A71-1)*56,0)</f>
        <v>#DIV/0!</v>
      </c>
      <c r="E71" s="5" t="e">
        <f ca="1">OFFSET('1344p trace'!$S$56,(A71-1)*56,0)-OFFSET('1344p stat'!$H$1,A71*20,0)</f>
        <v>#DIV/0!</v>
      </c>
      <c r="F71" s="5">
        <f ca="1">OFFSET('1344p stat'!$H$1,A71*20,0)-OFFSET('1344p stat'!$K$1,A71*20,0)</f>
        <v>0</v>
      </c>
      <c r="G71" s="5">
        <f ca="1">OFFSET('1344p stat'!$K$1,A71*20,0)-OFFSET('1344p stat'!$N$1,A71*20,0)</f>
        <v>0</v>
      </c>
      <c r="H71" s="5">
        <f ca="1">OFFSET('1344p stat'!$N$1,A71*20,0)</f>
        <v>0</v>
      </c>
      <c r="I71" s="5"/>
      <c r="J71" s="5" t="e">
        <f t="shared" ca="1" si="2"/>
        <v>#DIV/0!</v>
      </c>
      <c r="K71" s="10" t="e">
        <f t="shared" ca="1" si="3"/>
        <v>#DIV/0!</v>
      </c>
      <c r="L71" t="e">
        <f t="shared" ca="1" si="4"/>
        <v>#DIV/0!</v>
      </c>
    </row>
    <row r="72" spans="1:12" x14ac:dyDescent="0.25">
      <c r="A72">
        <v>42</v>
      </c>
      <c r="C72">
        <f ca="1">OFFSET('1344p stat'!$A$1,A72*20,0)</f>
        <v>0</v>
      </c>
      <c r="D72" s="5" t="e">
        <f ca="1">OFFSET('1344p trace'!$R$56,(A72-1)*56,0)-OFFSET('1344p trace'!$S$56,(A72-1)*56,0)</f>
        <v>#DIV/0!</v>
      </c>
      <c r="E72" s="5" t="e">
        <f ca="1">OFFSET('1344p trace'!$S$56,(A72-1)*56,0)-OFFSET('1344p stat'!$H$1,A72*20,0)</f>
        <v>#DIV/0!</v>
      </c>
      <c r="F72" s="5">
        <f ca="1">OFFSET('1344p stat'!$H$1,A72*20,0)-OFFSET('1344p stat'!$K$1,A72*20,0)</f>
        <v>0</v>
      </c>
      <c r="G72" s="5">
        <f ca="1">OFFSET('1344p stat'!$K$1,A72*20,0)-OFFSET('1344p stat'!$N$1,A72*20,0)</f>
        <v>0</v>
      </c>
      <c r="H72" s="5">
        <f ca="1">OFFSET('1344p stat'!$N$1,A72*20,0)</f>
        <v>0</v>
      </c>
      <c r="I72" s="5"/>
      <c r="J72" s="5" t="e">
        <f t="shared" ca="1" si="2"/>
        <v>#DIV/0!</v>
      </c>
      <c r="K72" s="10" t="e">
        <f t="shared" ca="1" si="3"/>
        <v>#DIV/0!</v>
      </c>
      <c r="L72" t="e">
        <f t="shared" ca="1" si="4"/>
        <v>#DIV/0!</v>
      </c>
    </row>
    <row r="73" spans="1:12" x14ac:dyDescent="0.25">
      <c r="A73">
        <v>43</v>
      </c>
      <c r="C73">
        <f ca="1">OFFSET('1344p stat'!$A$1,A73*20,0)</f>
        <v>0</v>
      </c>
      <c r="D73" s="5" t="e">
        <f ca="1">OFFSET('1344p trace'!$R$56,(A73-1)*56,0)-OFFSET('1344p trace'!$S$56,(A73-1)*56,0)</f>
        <v>#DIV/0!</v>
      </c>
      <c r="E73" s="5" t="e">
        <f ca="1">OFFSET('1344p trace'!$S$56,(A73-1)*56,0)-OFFSET('1344p stat'!$H$1,A73*20,0)</f>
        <v>#DIV/0!</v>
      </c>
      <c r="F73" s="5">
        <f ca="1">OFFSET('1344p stat'!$H$1,A73*20,0)-OFFSET('1344p stat'!$K$1,A73*20,0)</f>
        <v>0</v>
      </c>
      <c r="G73" s="5">
        <f ca="1">OFFSET('1344p stat'!$K$1,A73*20,0)-OFFSET('1344p stat'!$N$1,A73*20,0)</f>
        <v>0</v>
      </c>
      <c r="H73" s="5">
        <f ca="1">OFFSET('1344p stat'!$N$1,A73*20,0)</f>
        <v>0</v>
      </c>
      <c r="I73" s="5"/>
      <c r="J73" s="5" t="e">
        <f t="shared" ca="1" si="2"/>
        <v>#DIV/0!</v>
      </c>
      <c r="K73" s="10" t="e">
        <f t="shared" ca="1" si="3"/>
        <v>#DIV/0!</v>
      </c>
      <c r="L73" t="e">
        <f t="shared" ca="1" si="4"/>
        <v>#DIV/0!</v>
      </c>
    </row>
    <row r="74" spans="1:12" x14ac:dyDescent="0.25">
      <c r="A74">
        <v>44</v>
      </c>
      <c r="C74">
        <f ca="1">OFFSET('1344p stat'!$A$1,A74*20,0)</f>
        <v>0</v>
      </c>
      <c r="D74" s="5">
        <f ca="1">OFFSET('1344p trace'!$R$56,(A74-1)*56,0)-OFFSET('1344p trace'!$S$56,(A74-1)*56,0)</f>
        <v>0</v>
      </c>
      <c r="E74" s="5">
        <f ca="1">OFFSET('1344p trace'!$S$56,(A74-1)*56,0)-OFFSET('1344p stat'!$H$1,A74*20,0)</f>
        <v>0</v>
      </c>
      <c r="F74" s="5">
        <f ca="1">OFFSET('1344p stat'!$H$1,A74*20,0)-OFFSET('1344p stat'!$K$1,A74*20,0)</f>
        <v>0</v>
      </c>
      <c r="G74" s="5">
        <f ca="1">OFFSET('1344p stat'!$K$1,A74*20,0)-OFFSET('1344p stat'!$N$1,A74*20,0)</f>
        <v>0</v>
      </c>
      <c r="H74" s="5">
        <f ca="1">OFFSET('1344p stat'!$N$1,A74*20,0)</f>
        <v>0</v>
      </c>
      <c r="I74" s="5"/>
      <c r="J74" s="5">
        <f t="shared" ca="1" si="2"/>
        <v>0</v>
      </c>
      <c r="K74" s="10" t="e">
        <f t="shared" ca="1" si="3"/>
        <v>#DIV/0!</v>
      </c>
      <c r="L74" t="e">
        <f t="shared" ca="1" si="4"/>
        <v>#DIV/0!</v>
      </c>
    </row>
    <row r="75" spans="1:12" x14ac:dyDescent="0.25">
      <c r="A75">
        <v>45</v>
      </c>
      <c r="C75">
        <f ca="1">OFFSET('1344p stat'!$A$1,A75*20,0)</f>
        <v>0</v>
      </c>
      <c r="D75" s="5">
        <f ca="1">OFFSET('1344p trace'!$R$56,(A75-1)*56,0)-OFFSET('1344p trace'!$S$56,(A75-1)*56,0)</f>
        <v>0</v>
      </c>
      <c r="E75" s="5">
        <f ca="1">OFFSET('1344p trace'!$S$56,(A75-1)*56,0)-OFFSET('1344p stat'!$H$1,A75*20,0)</f>
        <v>0</v>
      </c>
      <c r="F75" s="5">
        <f ca="1">OFFSET('1344p stat'!$H$1,A75*20,0)-OFFSET('1344p stat'!$K$1,A75*20,0)</f>
        <v>0</v>
      </c>
      <c r="G75" s="5">
        <f ca="1">OFFSET('1344p stat'!$K$1,A75*20,0)-OFFSET('1344p stat'!$N$1,A75*20,0)</f>
        <v>0</v>
      </c>
      <c r="H75" s="5">
        <f ca="1">OFFSET('1344p stat'!$N$1,A75*20,0)</f>
        <v>0</v>
      </c>
      <c r="I75" s="5"/>
      <c r="J75" s="5">
        <f t="shared" ca="1" si="2"/>
        <v>0</v>
      </c>
      <c r="K75" s="10" t="e">
        <f t="shared" ca="1" si="3"/>
        <v>#DIV/0!</v>
      </c>
      <c r="L75" t="e">
        <f t="shared" ca="1" si="4"/>
        <v>#DIV/0!</v>
      </c>
    </row>
    <row r="76" spans="1:12" x14ac:dyDescent="0.25">
      <c r="A76">
        <v>46</v>
      </c>
      <c r="C76">
        <f ca="1">OFFSET('1344p stat'!$A$1,A76*20,0)</f>
        <v>0</v>
      </c>
      <c r="D76" s="5">
        <f ca="1">OFFSET('1344p trace'!$R$56,(A76-1)*56,0)-OFFSET('1344p trace'!$S$56,(A76-1)*56,0)</f>
        <v>0</v>
      </c>
      <c r="E76" s="5">
        <f ca="1">OFFSET('1344p trace'!$S$56,(A76-1)*56,0)-OFFSET('1344p stat'!$H$1,A76*20,0)</f>
        <v>0</v>
      </c>
      <c r="F76" s="5">
        <f ca="1">OFFSET('1344p stat'!$H$1,A76*20,0)-OFFSET('1344p stat'!$K$1,A76*20,0)</f>
        <v>0</v>
      </c>
      <c r="G76" s="5">
        <f ca="1">OFFSET('1344p stat'!$K$1,A76*20,0)-OFFSET('1344p stat'!$N$1,A76*20,0)</f>
        <v>0</v>
      </c>
      <c r="H76" s="5">
        <f ca="1">OFFSET('1344p stat'!$N$1,A76*20,0)</f>
        <v>0</v>
      </c>
      <c r="I76" s="5"/>
      <c r="J76" s="5">
        <f t="shared" ca="1" si="2"/>
        <v>0</v>
      </c>
      <c r="K76" s="10" t="e">
        <f t="shared" ca="1" si="3"/>
        <v>#DIV/0!</v>
      </c>
      <c r="L76" t="e">
        <f t="shared" ca="1" si="4"/>
        <v>#DIV/0!</v>
      </c>
    </row>
    <row r="77" spans="1:12" x14ac:dyDescent="0.25">
      <c r="A77">
        <v>47</v>
      </c>
      <c r="C77">
        <f ca="1">OFFSET('1344p stat'!$A$1,A77*20,0)</f>
        <v>0</v>
      </c>
      <c r="D77" s="5">
        <f ca="1">OFFSET('1344p trace'!$R$56,(A77-1)*56,0)-OFFSET('1344p trace'!$S$56,(A77-1)*56,0)</f>
        <v>0</v>
      </c>
      <c r="E77" s="5">
        <f ca="1">OFFSET('1344p trace'!$S$56,(A77-1)*56,0)-OFFSET('1344p stat'!$H$1,A77*20,0)</f>
        <v>0</v>
      </c>
      <c r="F77" s="5">
        <f ca="1">OFFSET('1344p stat'!$H$1,A77*20,0)-OFFSET('1344p stat'!$K$1,A77*20,0)</f>
        <v>0</v>
      </c>
      <c r="G77" s="5">
        <f ca="1">OFFSET('1344p stat'!$K$1,A77*20,0)-OFFSET('1344p stat'!$N$1,A77*20,0)</f>
        <v>0</v>
      </c>
      <c r="H77" s="5">
        <f ca="1">OFFSET('1344p stat'!$N$1,A77*20,0)</f>
        <v>0</v>
      </c>
      <c r="I77" s="5"/>
      <c r="J77" s="5">
        <f t="shared" ca="1" si="2"/>
        <v>0</v>
      </c>
      <c r="K77" s="10" t="e">
        <f t="shared" ca="1" si="3"/>
        <v>#DIV/0!</v>
      </c>
      <c r="L77" t="e">
        <f t="shared" ca="1" si="4"/>
        <v>#DIV/0!</v>
      </c>
    </row>
    <row r="78" spans="1:12" x14ac:dyDescent="0.25">
      <c r="A78">
        <v>48</v>
      </c>
      <c r="C78">
        <f ca="1">OFFSET('1344p stat'!$A$1,A78*20,0)</f>
        <v>0</v>
      </c>
      <c r="D78" s="5">
        <f ca="1">OFFSET('1344p trace'!$R$56,(A78-1)*56,0)-OFFSET('1344p trace'!$S$56,(A78-1)*56,0)</f>
        <v>0</v>
      </c>
      <c r="E78" s="5">
        <f ca="1">OFFSET('1344p trace'!$S$56,(A78-1)*56,0)-OFFSET('1344p stat'!$H$1,A78*20,0)</f>
        <v>0</v>
      </c>
      <c r="F78" s="5">
        <f ca="1">OFFSET('1344p stat'!$H$1,A78*20,0)-OFFSET('1344p stat'!$K$1,A78*20,0)</f>
        <v>0</v>
      </c>
      <c r="G78" s="5">
        <f ca="1">OFFSET('1344p stat'!$K$1,A78*20,0)-OFFSET('1344p stat'!$N$1,A78*20,0)</f>
        <v>0</v>
      </c>
      <c r="H78" s="5">
        <f ca="1">OFFSET('1344p stat'!$N$1,A78*20,0)</f>
        <v>0</v>
      </c>
      <c r="I78" s="5"/>
      <c r="J78" s="5">
        <f t="shared" ca="1" si="2"/>
        <v>0</v>
      </c>
      <c r="K78" s="10" t="e">
        <f t="shared" ca="1" si="3"/>
        <v>#DIV/0!</v>
      </c>
      <c r="L78" t="e">
        <f t="shared" ca="1" si="4"/>
        <v>#DIV/0!</v>
      </c>
    </row>
    <row r="79" spans="1:12" x14ac:dyDescent="0.25">
      <c r="A79">
        <v>49</v>
      </c>
      <c r="C79">
        <f ca="1">OFFSET('1344p stat'!$A$1,A79*20,0)</f>
        <v>0</v>
      </c>
      <c r="D79" s="5">
        <f ca="1">OFFSET('1344p trace'!$R$56,(A79-1)*56,0)-OFFSET('1344p trace'!$S$56,(A79-1)*56,0)</f>
        <v>0</v>
      </c>
      <c r="E79" s="5">
        <f ca="1">OFFSET('1344p trace'!$S$56,(A79-1)*56,0)-OFFSET('1344p stat'!$H$1,A79*20,0)</f>
        <v>0</v>
      </c>
      <c r="F79" s="5">
        <f ca="1">OFFSET('1344p stat'!$H$1,A79*20,0)-OFFSET('1344p stat'!$K$1,A79*20,0)</f>
        <v>0</v>
      </c>
      <c r="G79" s="5">
        <f ca="1">OFFSET('1344p stat'!$K$1,A79*20,0)-OFFSET('1344p stat'!$N$1,A79*20,0)</f>
        <v>0</v>
      </c>
      <c r="H79" s="5">
        <f ca="1">OFFSET('1344p stat'!$N$1,A79*20,0)</f>
        <v>0</v>
      </c>
      <c r="I79" s="5"/>
      <c r="J79" s="5">
        <f t="shared" ca="1" si="2"/>
        <v>0</v>
      </c>
      <c r="K79" s="10" t="e">
        <f t="shared" ca="1" si="3"/>
        <v>#DIV/0!</v>
      </c>
      <c r="L79" t="e">
        <f t="shared" ca="1" si="4"/>
        <v>#DIV/0!</v>
      </c>
    </row>
    <row r="80" spans="1:12" x14ac:dyDescent="0.25">
      <c r="A80">
        <v>50</v>
      </c>
      <c r="C80">
        <f ca="1">OFFSET('1344p stat'!$A$1,A80*20,0)</f>
        <v>0</v>
      </c>
      <c r="D80" s="5">
        <f ca="1">OFFSET('1344p trace'!$R$56,(A80-1)*56,0)-OFFSET('1344p trace'!$S$56,(A80-1)*56,0)</f>
        <v>0</v>
      </c>
      <c r="E80" s="5">
        <f ca="1">OFFSET('1344p trace'!$S$56,(A80-1)*56,0)-OFFSET('1344p stat'!$H$1,A80*20,0)</f>
        <v>0</v>
      </c>
      <c r="F80" s="5">
        <f ca="1">OFFSET('1344p stat'!$H$1,A80*20,0)-OFFSET('1344p stat'!$K$1,A80*20,0)</f>
        <v>0</v>
      </c>
      <c r="G80" s="5">
        <f ca="1">OFFSET('1344p stat'!$K$1,A80*20,0)-OFFSET('1344p stat'!$N$1,A80*20,0)</f>
        <v>0</v>
      </c>
      <c r="H80" s="5">
        <f ca="1">OFFSET('1344p stat'!$N$1,A80*20,0)</f>
        <v>0</v>
      </c>
      <c r="I80" s="5"/>
      <c r="J80" s="5">
        <f t="shared" ca="1" si="2"/>
        <v>0</v>
      </c>
      <c r="K80" s="10" t="e">
        <f t="shared" ca="1" si="3"/>
        <v>#DIV/0!</v>
      </c>
      <c r="L80" t="e">
        <f t="shared" ca="1" si="4"/>
        <v>#DIV/0!</v>
      </c>
    </row>
    <row r="81" spans="1:10" x14ac:dyDescent="0.25">
      <c r="J81" s="5"/>
    </row>
    <row r="83" spans="1:10" x14ac:dyDescent="0.25">
      <c r="D83" t="s">
        <v>70</v>
      </c>
    </row>
    <row r="84" spans="1:10" x14ac:dyDescent="0.25">
      <c r="D84" t="s">
        <v>59</v>
      </c>
      <c r="E84" t="s">
        <v>55</v>
      </c>
      <c r="F84" t="s">
        <v>56</v>
      </c>
      <c r="G84" t="s">
        <v>57</v>
      </c>
      <c r="H84" t="s">
        <v>58</v>
      </c>
    </row>
    <row r="85" spans="1:10" x14ac:dyDescent="0.25">
      <c r="A85">
        <v>1</v>
      </c>
      <c r="C85" t="str">
        <f ca="1">OFFSET('1344p stat'!$A$2,A85*20,0)</f>
        <v>CUDA</v>
      </c>
      <c r="D85" s="5">
        <f ca="1">OFFSET('1344p trace'!$R$56,(A85-1)*56,0)</f>
        <v>45.83454200000002</v>
      </c>
      <c r="E85" s="5">
        <f ca="1">OFFSET('1344p trace'!$S$56,(A85-1)*56,0)</f>
        <v>2.586880000000001E-3</v>
      </c>
      <c r="F85" s="5">
        <f ca="1">OFFSET('1344p stat'!$H$2,A85*20,0)</f>
        <v>0</v>
      </c>
      <c r="G85" s="5">
        <f ca="1">OFFSET('1344p stat'!$K$2,A85*20,0)</f>
        <v>0</v>
      </c>
      <c r="H85" s="5">
        <f ca="1">OFFSET('1344p stat'!$N$2,A85*20,0)</f>
        <v>0</v>
      </c>
    </row>
    <row r="86" spans="1:10" x14ac:dyDescent="0.25">
      <c r="A86">
        <v>2</v>
      </c>
      <c r="C86" t="str">
        <f ca="1">OFFSET('1344p stat'!$A$2,A86*20,0)</f>
        <v>CUDA non hash</v>
      </c>
      <c r="D86" s="5">
        <f ca="1">OFFSET('1344p trace'!$R$56,(A86-1)*56,0)</f>
        <v>45.022920000000006</v>
      </c>
      <c r="E86" s="5">
        <f ca="1">OFFSET('1344p trace'!$S$56,(A86-1)*56,0)</f>
        <v>0</v>
      </c>
      <c r="F86" s="5">
        <f ca="1">OFFSET('1344p stat'!$H$2,A86*20,0)</f>
        <v>0</v>
      </c>
      <c r="G86" s="5">
        <f ca="1">OFFSET('1344p stat'!$K$2,A86*20,0)</f>
        <v>0</v>
      </c>
      <c r="H86" s="5">
        <f ca="1">OFFSET('1344p stat'!$N$2,A86*20,0)</f>
        <v>0</v>
      </c>
    </row>
    <row r="87" spans="1:10" x14ac:dyDescent="0.25">
      <c r="A87">
        <v>3</v>
      </c>
      <c r="C87" t="str">
        <f ca="1">OFFSET('1344p stat'!$A$2,A87*20,0)</f>
        <v>CUDA ant</v>
      </c>
      <c r="D87" s="5">
        <f ca="1">OFFSET('1344p trace'!$R$56,(A87-1)*56,0)</f>
        <v>3.8046123809523817</v>
      </c>
      <c r="E87" s="5">
        <f ca="1">OFFSET('1344p trace'!$S$56,(A87-1)*56,0)</f>
        <v>4.016640000000001E-3</v>
      </c>
      <c r="F87" s="5">
        <f ca="1">OFFSET('1344p stat'!$H$2,A87*20,0)</f>
        <v>586.60383899999999</v>
      </c>
      <c r="G87" s="5">
        <f ca="1">OFFSET('1344p stat'!$K$2,A87*20,0)</f>
        <v>568.71123799999998</v>
      </c>
      <c r="H87" s="5">
        <f ca="1">OFFSET('1344p stat'!$N$2,A87*20,0)</f>
        <v>335.80093399999998</v>
      </c>
    </row>
    <row r="88" spans="1:10" x14ac:dyDescent="0.25">
      <c r="A88">
        <v>4</v>
      </c>
      <c r="C88" t="str">
        <f ca="1">OFFSET('1344p stat'!$A$2,A88*20,0)</f>
        <v>CUDA ant par</v>
      </c>
      <c r="D88" s="5">
        <f ca="1">OFFSET('1344p trace'!$R$56,(A88-1)*56,0)</f>
        <v>11907.472000000002</v>
      </c>
      <c r="E88" s="5">
        <f ca="1">OFFSET('1344p trace'!$S$56,(A88-1)*56,0)</f>
        <v>11889.75</v>
      </c>
      <c r="F88" s="5">
        <f ca="1">OFFSET('1344p stat'!$H$2,A88*20,0)</f>
        <v>267.29526800000002</v>
      </c>
      <c r="G88" s="5">
        <f ca="1">OFFSET('1344p stat'!$K$2,A88*20,0)</f>
        <v>264.77896099999998</v>
      </c>
      <c r="H88" s="5">
        <f ca="1">OFFSET('1344p stat'!$N$2,A88*20,0)</f>
        <v>31.867477999999998</v>
      </c>
    </row>
    <row r="89" spans="1:10" x14ac:dyDescent="0.25">
      <c r="A89">
        <v>5</v>
      </c>
      <c r="C89" t="str">
        <f ca="1">OFFSET('1344p stat'!$A$2,A89*20,0)</f>
        <v>CUDA ant non hash</v>
      </c>
      <c r="D89" s="5">
        <f ca="1">OFFSET('1344p trace'!$R$56,(A89-1)*56,0)</f>
        <v>5526.5366000000013</v>
      </c>
      <c r="E89" s="5">
        <f ca="1">OFFSET('1344p trace'!$S$56,(A89-1)*56,0)</f>
        <v>5508.9562000000014</v>
      </c>
      <c r="F89" s="5">
        <f ca="1">OFFSET('1344p stat'!$H$2,A89*20,0)</f>
        <v>536.57183299999997</v>
      </c>
      <c r="G89" s="5">
        <f ca="1">OFFSET('1344p stat'!$K$2,A89*20,0)</f>
        <v>518.69137899999998</v>
      </c>
      <c r="H89" s="5">
        <f ca="1">OFFSET('1344p stat'!$N$2,A89*20,0)</f>
        <v>342.920547</v>
      </c>
    </row>
    <row r="90" spans="1:10" x14ac:dyDescent="0.25">
      <c r="A90">
        <v>6</v>
      </c>
      <c r="C90" t="str">
        <f ca="1">OFFSET('1344p stat'!$A$2,A90*20,0)</f>
        <v>CUDA ant add CPU Time</v>
      </c>
      <c r="D90" s="5">
        <f ca="1">OFFSET('1344p trace'!$R$56,(A90-1)*56,0)</f>
        <v>10778.679999999998</v>
      </c>
      <c r="E90" s="5">
        <f ca="1">OFFSET('1344p trace'!$S$56,(A90-1)*56,0)</f>
        <v>10774.635999999999</v>
      </c>
      <c r="F90" s="5">
        <f ca="1">OFFSET('1344p stat'!$H$2,A90*20,0)</f>
        <v>457.05495200000001</v>
      </c>
      <c r="G90" s="5">
        <f ca="1">OFFSET('1344p stat'!$K$2,A90*20,0)</f>
        <v>453.30490099999997</v>
      </c>
      <c r="H90" s="5">
        <f ca="1">OFFSET('1344p stat'!$N$2,A90*20,0)</f>
        <v>187.47025500000001</v>
      </c>
    </row>
    <row r="91" spans="1:10" x14ac:dyDescent="0.25">
      <c r="A91">
        <v>7</v>
      </c>
      <c r="C91" t="str">
        <f ca="1">OFFSET('1344p stat'!$A$2,A91*20,0)</f>
        <v>CUDA ant add CPU</v>
      </c>
      <c r="D91" s="5">
        <f ca="1">OFFSET('1344p trace'!$R$56,(A91-1)*56,0)</f>
        <v>9530.8946000000014</v>
      </c>
      <c r="E91" s="5">
        <f ca="1">OFFSET('1344p trace'!$S$56,(A91-1)*56,0)</f>
        <v>9513.112000000001</v>
      </c>
      <c r="F91" s="5">
        <f ca="1">OFFSET('1344p stat'!$H$2,A91*20,0)</f>
        <v>0</v>
      </c>
      <c r="G91" s="5">
        <f ca="1">OFFSET('1344p stat'!$K$2,A91*20,0)</f>
        <v>0</v>
      </c>
      <c r="H91" s="5">
        <f ca="1">OFFSET('1344p stat'!$N$2,A91*20,0)</f>
        <v>0</v>
      </c>
    </row>
    <row r="92" spans="1:10" x14ac:dyDescent="0.25">
      <c r="A92">
        <v>8</v>
      </c>
      <c r="C92" t="str">
        <f ca="1">OFFSET('1344p stat'!$A$2,A92*20,0)</f>
        <v>CUDA ant add CPU non hash</v>
      </c>
      <c r="D92" s="5">
        <f ca="1">OFFSET('1344p trace'!$R$56,(A92-1)*56,0)</f>
        <v>9881.3125999999975</v>
      </c>
      <c r="E92" s="5">
        <f ca="1">OFFSET('1344p trace'!$S$56,(A92-1)*56,0)</f>
        <v>0</v>
      </c>
      <c r="F92" s="5">
        <f ca="1">OFFSET('1344p stat'!$H$2,A92*20,0)</f>
        <v>431.76191</v>
      </c>
      <c r="G92" s="5">
        <f ca="1">OFFSET('1344p stat'!$K$2,A92*20,0)</f>
        <v>427.989802</v>
      </c>
      <c r="H92" s="5">
        <f ca="1">OFFSET('1344p stat'!$N$2,A92*20,0)</f>
        <v>186.15160900000001</v>
      </c>
    </row>
    <row r="93" spans="1:10" x14ac:dyDescent="0.25">
      <c r="A93">
        <v>9</v>
      </c>
      <c r="C93">
        <f ca="1">OFFSET('1344p stat'!$A$2,A93*20,0)</f>
        <v>0</v>
      </c>
      <c r="D93" s="5">
        <f ca="1">OFFSET('1344p trace'!$R$56,(A93-1)*56,0)</f>
        <v>8959.9928000000036</v>
      </c>
      <c r="E93" s="5">
        <f ca="1">OFFSET('1344p trace'!$S$56,(A93-1)*56,0)</f>
        <v>8956.0867999999991</v>
      </c>
      <c r="F93" s="5">
        <f ca="1">OFFSET('1344p stat'!$H$2,A93*20,0)</f>
        <v>0</v>
      </c>
      <c r="G93" s="5">
        <f ca="1">OFFSET('1344p stat'!$K$2,A93*20,0)</f>
        <v>0</v>
      </c>
      <c r="H93" s="5">
        <f ca="1">OFFSET('1344p stat'!$N$2,A93*20,0)</f>
        <v>0</v>
      </c>
    </row>
    <row r="94" spans="1:10" x14ac:dyDescent="0.25">
      <c r="A94">
        <v>10</v>
      </c>
      <c r="C94" t="str">
        <f ca="1">OFFSET('1344p stat'!$A$2,A94*20,0)</f>
        <v>CUDA opt</v>
      </c>
      <c r="D94" s="5">
        <f ca="1">OFFSET('1344p trace'!$R$56,(A94-1)*56,0)</f>
        <v>0</v>
      </c>
      <c r="E94" s="5">
        <f ca="1">OFFSET('1344p trace'!$S$56,(A94-1)*56,0)</f>
        <v>0</v>
      </c>
      <c r="F94" s="5">
        <f ca="1">OFFSET('1344p stat'!$H$2,A94*20,0)</f>
        <v>0</v>
      </c>
      <c r="G94" s="5">
        <f ca="1">OFFSET('1344p stat'!$K$2,A94*20,0)</f>
        <v>0</v>
      </c>
      <c r="H94" s="5">
        <f ca="1">OFFSET('1344p stat'!$N$2,A94*20,0)</f>
        <v>0</v>
      </c>
    </row>
    <row r="95" spans="1:10" x14ac:dyDescent="0.25">
      <c r="A95">
        <v>11</v>
      </c>
      <c r="C95" t="str">
        <f ca="1">OFFSET('1344p stat'!$A$2,A95*20,0)</f>
        <v>CUDA opt Time</v>
      </c>
      <c r="D95" s="5">
        <f ca="1">OFFSET('1344p trace'!$R$56,(A95-1)*56,0)</f>
        <v>18.122022448979596</v>
      </c>
      <c r="E95" s="5">
        <f ca="1">OFFSET('1344p trace'!$S$56,(A95-1)*56,0)</f>
        <v>0</v>
      </c>
      <c r="F95" s="5">
        <f ca="1">OFFSET('1344p stat'!$H$2,A95*20,0)</f>
        <v>0</v>
      </c>
      <c r="G95" s="5">
        <f ca="1">OFFSET('1344p stat'!$K$2,A95*20,0)</f>
        <v>0</v>
      </c>
      <c r="H95" s="5">
        <f ca="1">OFFSET('1344p stat'!$N$2,A95*20,0)</f>
        <v>0</v>
      </c>
    </row>
    <row r="96" spans="1:10" x14ac:dyDescent="0.25">
      <c r="A96">
        <v>12</v>
      </c>
      <c r="C96" t="str">
        <f ca="1">OFFSET('1344p stat'!$A$2,A96*20,0)</f>
        <v>CUDA opt non hash</v>
      </c>
      <c r="D96" s="5">
        <f ca="1">OFFSET('1344p trace'!$R$56,(A96-1)*56,0)</f>
        <v>30.195036000000002</v>
      </c>
      <c r="E96" s="5">
        <f ca="1">OFFSET('1344p trace'!$S$56,(A96-1)*56,0)</f>
        <v>2.061439999999999E-3</v>
      </c>
      <c r="F96" s="5">
        <f ca="1">OFFSET('1344p stat'!$H$2,A96*20,0)</f>
        <v>0</v>
      </c>
      <c r="G96" s="5">
        <f ca="1">OFFSET('1344p stat'!$K$2,A96*20,0)</f>
        <v>0</v>
      </c>
      <c r="H96" s="5">
        <f ca="1">OFFSET('1344p stat'!$N$2,A96*20,0)</f>
        <v>0</v>
      </c>
    </row>
    <row r="97" spans="1:8" x14ac:dyDescent="0.25">
      <c r="A97">
        <v>13</v>
      </c>
      <c r="C97" t="str">
        <f ca="1">OFFSET('1344p stat'!$A$2,A97*20,0)</f>
        <v>CUDA opt ant</v>
      </c>
      <c r="D97" s="5">
        <f ca="1">OFFSET('1344p trace'!$R$56,(A97-1)*56,0)</f>
        <v>7.0701397999999998</v>
      </c>
      <c r="E97" s="5">
        <f ca="1">OFFSET('1344p trace'!$S$56,(A97-1)*56,0)</f>
        <v>2.6323200000000009E-3</v>
      </c>
      <c r="F97" s="5">
        <f ca="1">OFFSET('1344p stat'!$H$2,A97*20,0)</f>
        <v>589.03977499999996</v>
      </c>
      <c r="G97" s="5">
        <f ca="1">OFFSET('1344p stat'!$K$2,A97*20,0)</f>
        <v>237.49852100000001</v>
      </c>
      <c r="H97" s="5">
        <f ca="1">OFFSET('1344p stat'!$N$2,A97*20,0)</f>
        <v>0</v>
      </c>
    </row>
    <row r="98" spans="1:8" x14ac:dyDescent="0.25">
      <c r="A98">
        <v>14</v>
      </c>
      <c r="C98" t="str">
        <f ca="1">OFFSET('1344p stat'!$A$2,A98*20,0)</f>
        <v>CUDA opt ant non hash</v>
      </c>
      <c r="D98" s="5">
        <f ca="1">OFFSET('1344p trace'!$R$56,(A98-1)*56,0)</f>
        <v>11973.37</v>
      </c>
      <c r="E98" s="5">
        <f ca="1">OFFSET('1344p trace'!$S$56,(A98-1)*56,0)</f>
        <v>11955.105999999998</v>
      </c>
      <c r="F98" s="5">
        <f ca="1">OFFSET('1344p stat'!$H$2,A98*20,0)</f>
        <v>535.78527499999996</v>
      </c>
      <c r="G98" s="5">
        <f ca="1">OFFSET('1344p stat'!$K$2,A98*20,0)</f>
        <v>180.162544</v>
      </c>
      <c r="H98" s="5">
        <f ca="1">OFFSET('1344p stat'!$N$2,A98*20,0)</f>
        <v>0</v>
      </c>
    </row>
    <row r="99" spans="1:8" x14ac:dyDescent="0.25">
      <c r="A99">
        <v>15</v>
      </c>
      <c r="C99" t="str">
        <f ca="1">OFFSET('1344p stat'!$A$2,A99*20,0)</f>
        <v>CUDA opt ant par</v>
      </c>
      <c r="D99" s="5">
        <f ca="1">OFFSET('1344p trace'!$R$56,(A99-1)*56,0)</f>
        <v>10779.941999999999</v>
      </c>
      <c r="E99" s="5">
        <f ca="1">OFFSET('1344p trace'!$S$56,(A99-1)*56,0)</f>
        <v>10772.762000000002</v>
      </c>
      <c r="F99" s="5">
        <f ca="1">OFFSET('1344p stat'!$H$2,A99*20,0)</f>
        <v>266.41959400000002</v>
      </c>
      <c r="G99" s="5">
        <f ca="1">OFFSET('1344p stat'!$K$2,A99*20,0)</f>
        <v>232.381103</v>
      </c>
      <c r="H99" s="5">
        <f ca="1">OFFSET('1344p stat'!$N$2,A99*20,0)</f>
        <v>0</v>
      </c>
    </row>
    <row r="100" spans="1:8" x14ac:dyDescent="0.25">
      <c r="A100">
        <v>16</v>
      </c>
      <c r="C100">
        <f ca="1">OFFSET('1344p stat'!$A$2,A100*20,0)</f>
        <v>0</v>
      </c>
      <c r="D100" s="5">
        <f ca="1">OFFSET('1344p trace'!$R$56,(A100-1)*56,0)</f>
        <v>5482.9296000000004</v>
      </c>
      <c r="E100" s="5">
        <f ca="1">OFFSET('1344p trace'!$S$56,(A100-1)*56,0)</f>
        <v>5464.7918000000009</v>
      </c>
      <c r="F100" s="5">
        <f ca="1">OFFSET('1344p stat'!$H$2,A100*20,0)</f>
        <v>0</v>
      </c>
      <c r="G100" s="5">
        <f ca="1">OFFSET('1344p stat'!$K$2,A100*20,0)</f>
        <v>0</v>
      </c>
      <c r="H100" s="5">
        <f ca="1">OFFSET('1344p stat'!$N$2,A100*20,0)</f>
        <v>0</v>
      </c>
    </row>
    <row r="101" spans="1:8" x14ac:dyDescent="0.25">
      <c r="A101">
        <v>17</v>
      </c>
      <c r="C101">
        <f ca="1">OFFSET('1344p stat'!$A$2,A101*20,0)</f>
        <v>0</v>
      </c>
      <c r="D101" s="5">
        <f ca="1">OFFSET('1344p trace'!$R$56,(A101-1)*56,0)</f>
        <v>0</v>
      </c>
      <c r="E101" s="5">
        <f ca="1">OFFSET('1344p trace'!$S$56,(A101-1)*56,0)</f>
        <v>0</v>
      </c>
      <c r="F101" s="5">
        <f ca="1">OFFSET('1344p stat'!$H$2,A101*20,0)</f>
        <v>0</v>
      </c>
      <c r="G101" s="5">
        <f ca="1">OFFSET('1344p stat'!$K$2,A101*20,0)</f>
        <v>0</v>
      </c>
      <c r="H101" s="5">
        <f ca="1">OFFSET('1344p stat'!$N$2,A101*20,0)</f>
        <v>0</v>
      </c>
    </row>
    <row r="102" spans="1:8" x14ac:dyDescent="0.25">
      <c r="A102">
        <v>18</v>
      </c>
      <c r="C102">
        <f ca="1">OFFSET('1344p stat'!$A$2,A102*20,0)</f>
        <v>0</v>
      </c>
      <c r="D102" s="5">
        <f ca="1">OFFSET('1344p trace'!$R$56,(A102-1)*56,0)</f>
        <v>0</v>
      </c>
      <c r="E102" s="5">
        <f ca="1">OFFSET('1344p trace'!$S$56,(A102-1)*56,0)</f>
        <v>0</v>
      </c>
      <c r="F102" s="5">
        <f ca="1">OFFSET('1344p stat'!$H$2,A102*20,0)</f>
        <v>0</v>
      </c>
      <c r="G102" s="5">
        <f ca="1">OFFSET('1344p stat'!$K$2,A102*20,0)</f>
        <v>0</v>
      </c>
      <c r="H102" s="5">
        <f ca="1">OFFSET('1344p stat'!$N$2,A102*20,0)</f>
        <v>0</v>
      </c>
    </row>
    <row r="103" spans="1:8" x14ac:dyDescent="0.25">
      <c r="A103">
        <v>19</v>
      </c>
      <c r="C103" t="str">
        <f ca="1">OFFSET('1344p stat'!$A$2,A103*20,0)</f>
        <v>non CUDA Time</v>
      </c>
      <c r="D103" s="5">
        <f ca="1">OFFSET('1344p trace'!$R$56,(A103-1)*56,0)</f>
        <v>0</v>
      </c>
      <c r="E103" s="5">
        <f ca="1">OFFSET('1344p trace'!$S$56,(A103-1)*56,0)</f>
        <v>0</v>
      </c>
      <c r="F103" s="5">
        <f ca="1">OFFSET('1344p stat'!$H$2,A103*20,0)</f>
        <v>3444.332375</v>
      </c>
      <c r="G103" s="5">
        <f ca="1">OFFSET('1344p stat'!$K$2,A103*20,0)</f>
        <v>3440.529078</v>
      </c>
      <c r="H103" s="5">
        <f ca="1">OFFSET('1344p stat'!$N$2,A103*20,0)</f>
        <v>195.53804400000001</v>
      </c>
    </row>
    <row r="104" spans="1:8" x14ac:dyDescent="0.25">
      <c r="A104">
        <v>20</v>
      </c>
      <c r="C104" t="str">
        <f ca="1">OFFSET('1344p stat'!$A$2,A104*20,0)</f>
        <v>non CUDA</v>
      </c>
      <c r="D104" s="5">
        <f ca="1">OFFSET('1344p trace'!$R$56,(A104-1)*56,0)</f>
        <v>65747.364000000001</v>
      </c>
      <c r="E104" s="5">
        <f ca="1">OFFSET('1344p trace'!$S$56,(A104-1)*56,0)</f>
        <v>65696.18200000003</v>
      </c>
      <c r="F104" s="5">
        <f ca="1">OFFSET('1344p stat'!$H$2,A104*20,0)</f>
        <v>0</v>
      </c>
      <c r="G104" s="5">
        <f ca="1">OFFSET('1344p stat'!$K$2,A104*20,0)</f>
        <v>0</v>
      </c>
      <c r="H104" s="5">
        <f ca="1">OFFSET('1344p stat'!$N$2,A104*20,0)</f>
        <v>0</v>
      </c>
    </row>
    <row r="105" spans="1:8" x14ac:dyDescent="0.25">
      <c r="A105">
        <v>21</v>
      </c>
      <c r="C105" t="str">
        <f ca="1">OFFSET('1344p stat'!$A$2,A105*20,0)</f>
        <v>non CUDA non hash</v>
      </c>
      <c r="D105" s="5">
        <f ca="1">OFFSET('1344p trace'!$R$56,(A105-1)*56,0)</f>
        <v>67779.445999999982</v>
      </c>
      <c r="E105" s="5">
        <f ca="1">OFFSET('1344p trace'!$S$56,(A105-1)*56,0)</f>
        <v>0</v>
      </c>
      <c r="F105" s="5">
        <f ca="1">OFFSET('1344p stat'!$H$2,A105*20,0)</f>
        <v>3371.6169479999999</v>
      </c>
      <c r="G105" s="5">
        <f ca="1">OFFSET('1344p stat'!$K$2,A105*20,0)</f>
        <v>3367.9838770000001</v>
      </c>
      <c r="H105" s="5">
        <f ca="1">OFFSET('1344p stat'!$N$2,A105*20,0)</f>
        <v>207.33240499999999</v>
      </c>
    </row>
    <row r="106" spans="1:8" x14ac:dyDescent="0.25">
      <c r="A106">
        <v>22</v>
      </c>
      <c r="C106" t="str">
        <f ca="1">OFFSET('1344p stat'!$A$2,A106*20,0)</f>
        <v>Classic ACO</v>
      </c>
      <c r="D106" s="5">
        <f ca="1">OFFSET('1344p trace'!$R$56,(A106-1)*56,0)</f>
        <v>67431.010000000009</v>
      </c>
      <c r="E106" s="5">
        <f ca="1">OFFSET('1344p trace'!$S$56,(A106-1)*56,0)</f>
        <v>67428.758000000002</v>
      </c>
      <c r="F106" s="5">
        <f ca="1">OFFSET('1344p stat'!$H$2,A106*20,0)</f>
        <v>10658.853105</v>
      </c>
      <c r="G106" s="5">
        <f ca="1">OFFSET('1344p stat'!$K$2,A106*20,0)</f>
        <v>10653.160059</v>
      </c>
      <c r="H106" s="5">
        <f ca="1">OFFSET('1344p stat'!$N$2,A106*20,0)</f>
        <v>349.92939100000001</v>
      </c>
    </row>
    <row r="107" spans="1:8" x14ac:dyDescent="0.25">
      <c r="A107">
        <v>23</v>
      </c>
      <c r="C107" t="str">
        <f ca="1">OFFSET('1344p stat'!$A$2,A107*20,0)</f>
        <v>Classic ACO non hash</v>
      </c>
      <c r="D107" s="5">
        <f ca="1">OFFSET('1344p trace'!$R$56,(A107-1)*56,0)</f>
        <v>216525.24</v>
      </c>
      <c r="E107" s="5">
        <f ca="1">OFFSET('1344p trace'!$S$56,(A107-1)*56,0)</f>
        <v>213908.48000000001</v>
      </c>
      <c r="F107" s="5">
        <f ca="1">OFFSET('1344p stat'!$H$2,A107*20,0)</f>
        <v>10240.039219</v>
      </c>
      <c r="G107" s="5">
        <f ca="1">OFFSET('1344p stat'!$K$2,A107*20,0)</f>
        <v>10234.351952999999</v>
      </c>
      <c r="H107" s="5">
        <f ca="1">OFFSET('1344p stat'!$N$2,A107*20,0)</f>
        <v>347.11422700000003</v>
      </c>
    </row>
    <row r="108" spans="1:8" x14ac:dyDescent="0.25">
      <c r="A108">
        <v>24</v>
      </c>
      <c r="C108" t="str">
        <f ca="1">OFFSET('1344p stat'!$A$2,A108*20,0)</f>
        <v>omp</v>
      </c>
      <c r="D108" s="5">
        <f ca="1">OFFSET('1344p trace'!$R$56,(A108-1)*56,0)</f>
        <v>205993.48</v>
      </c>
      <c r="E108" s="5">
        <f ca="1">OFFSET('1344p trace'!$S$56,(A108-1)*56,0)</f>
        <v>205988.52</v>
      </c>
      <c r="F108" s="5">
        <f ca="1">OFFSET('1344p stat'!$H$2,A108*20,0)</f>
        <v>3437.063858</v>
      </c>
      <c r="G108" s="5">
        <f ca="1">OFFSET('1344p stat'!$K$2,A108*20,0)</f>
        <v>3433.2142819999999</v>
      </c>
      <c r="H108" s="5">
        <f ca="1">OFFSET('1344p stat'!$N$2,A108*20,0)</f>
        <v>190.407488</v>
      </c>
    </row>
    <row r="109" spans="1:8" x14ac:dyDescent="0.25">
      <c r="A109">
        <v>25</v>
      </c>
      <c r="C109" t="str">
        <f ca="1">OFFSET('1344p stat'!$A$2,A109*20,0)</f>
        <v>omp non hash</v>
      </c>
      <c r="D109" s="5">
        <f ca="1">OFFSET('1344p trace'!$R$56,(A109-1)*56,0)</f>
        <v>65473.860000000008</v>
      </c>
      <c r="E109" s="5">
        <f ca="1">OFFSET('1344p trace'!$S$56,(A109-1)*56,0)</f>
        <v>65422.385999999999</v>
      </c>
      <c r="F109" s="5">
        <f ca="1">OFFSET('1344p stat'!$H$2,A109*20,0)</f>
        <v>3361.0465979999999</v>
      </c>
      <c r="G109" s="5">
        <f ca="1">OFFSET('1344p stat'!$K$2,A109*20,0)</f>
        <v>3357.2207960000001</v>
      </c>
      <c r="H109" s="5">
        <f ca="1">OFFSET('1344p stat'!$N$2,A109*20,0)</f>
        <v>195.01610500000001</v>
      </c>
    </row>
    <row r="110" spans="1:8" x14ac:dyDescent="0.25">
      <c r="A110">
        <v>26</v>
      </c>
      <c r="C110" t="str">
        <f ca="1">OFFSET('1344p stat'!$A$2,A110*20,0)</f>
        <v>non CUDA transp Time</v>
      </c>
      <c r="D110" s="5">
        <f ca="1">OFFSET('1344p trace'!$R$56,(A110-1)*56,0)</f>
        <v>67206.868000000002</v>
      </c>
      <c r="E110" s="5">
        <f ca="1">OFFSET('1344p trace'!$S$56,(A110-1)*56,0)</f>
        <v>67204.65800000001</v>
      </c>
      <c r="F110" s="5">
        <f ca="1">OFFSET('1344p stat'!$H$2,A110*20,0)</f>
        <v>3578.7695239999998</v>
      </c>
      <c r="G110" s="5">
        <f ca="1">OFFSET('1344p stat'!$K$2,A110*20,0)</f>
        <v>3574.409791</v>
      </c>
      <c r="H110" s="5">
        <f ca="1">OFFSET('1344p stat'!$N$2,A110*20,0)</f>
        <v>184.33519000000001</v>
      </c>
    </row>
    <row r="111" spans="1:8" x14ac:dyDescent="0.25">
      <c r="A111">
        <v>27</v>
      </c>
      <c r="C111" t="str">
        <f ca="1">OFFSET('1344p stat'!$A$2,A111*20,0)</f>
        <v>non CUDA transp</v>
      </c>
      <c r="D111" s="5">
        <f ca="1">OFFSET('1344p trace'!$R$56,(A111-1)*56,0)</f>
        <v>68232.23599999999</v>
      </c>
      <c r="E111" s="5">
        <f ca="1">OFFSET('1344p trace'!$S$56,(A111-1)*56,0)</f>
        <v>68180.968000000008</v>
      </c>
      <c r="F111" s="5">
        <f ca="1">OFFSET('1344p stat'!$H$2,A111*20,0)</f>
        <v>0</v>
      </c>
      <c r="G111" s="5">
        <f ca="1">OFFSET('1344p stat'!$K$2,A111*20,0)</f>
        <v>0</v>
      </c>
      <c r="H111" s="5">
        <f ca="1">OFFSET('1344p stat'!$N$2,A111*20,0)</f>
        <v>0</v>
      </c>
    </row>
    <row r="112" spans="1:8" x14ac:dyDescent="0.25">
      <c r="A112">
        <v>28</v>
      </c>
      <c r="C112" t="str">
        <f ca="1">OFFSET('1344p stat'!$A$2,A112*20,0)</f>
        <v>non CUDA transp non hash</v>
      </c>
      <c r="D112" s="5">
        <f ca="1">OFFSET('1344p trace'!$R$56,(A112-1)*56,0)</f>
        <v>65355.027999999998</v>
      </c>
      <c r="E112" s="5">
        <f ca="1">OFFSET('1344p trace'!$S$56,(A112-1)*56,0)</f>
        <v>0</v>
      </c>
      <c r="F112" s="5">
        <f ca="1">OFFSET('1344p stat'!$H$2,A112*20,0)</f>
        <v>3271.1099920000001</v>
      </c>
      <c r="G112" s="5">
        <f ca="1">OFFSET('1344p stat'!$K$2,A112*20,0)</f>
        <v>3266.7691669999999</v>
      </c>
      <c r="H112" s="5">
        <f ca="1">OFFSET('1344p stat'!$N$2,A112*20,0)</f>
        <v>187.48304999999999</v>
      </c>
    </row>
    <row r="113" spans="1:8" x14ac:dyDescent="0.25">
      <c r="A113">
        <v>29</v>
      </c>
      <c r="C113" t="str">
        <f ca="1">OFFSET('1344p stat'!$A$2,A113*20,0)</f>
        <v>CUDA Const</v>
      </c>
      <c r="D113" s="5">
        <f ca="1">OFFSET('1344p trace'!$R$56,(A113-1)*56,0)</f>
        <v>65425.403999999995</v>
      </c>
      <c r="E113" s="5">
        <f ca="1">OFFSET('1344p trace'!$S$56,(A113-1)*56,0)</f>
        <v>65423.20199999999</v>
      </c>
      <c r="F113" s="5">
        <f ca="1">OFFSET('1344p stat'!$H$2,A113*20,0)</f>
        <v>0</v>
      </c>
      <c r="G113" s="5">
        <f ca="1">OFFSET('1344p stat'!$K$2,A113*20,0)</f>
        <v>0</v>
      </c>
      <c r="H113" s="5">
        <f ca="1">OFFSET('1344p stat'!$N$2,A113*20,0)</f>
        <v>0</v>
      </c>
    </row>
    <row r="114" spans="1:8" x14ac:dyDescent="0.25">
      <c r="A114">
        <v>30</v>
      </c>
      <c r="C114" t="str">
        <f ca="1">OFFSET('1344p stat'!$A$2,A114*20,0)</f>
        <v>CUDA ant Const</v>
      </c>
      <c r="D114" s="5">
        <f ca="1">OFFSET('1344p trace'!$R$56,(A114-1)*56,0)</f>
        <v>45.340329999999994</v>
      </c>
      <c r="E114" s="5">
        <f ca="1">OFFSET('1344p trace'!$S$56,(A114-1)*56,0)</f>
        <v>2.5222400000000007E-3</v>
      </c>
      <c r="F114" s="5">
        <f ca="1">OFFSET('1344p stat'!$H$2,A114*20,0)</f>
        <v>574.04724499999998</v>
      </c>
      <c r="G114" s="5">
        <f ca="1">OFFSET('1344p stat'!$K$2,A114*20,0)</f>
        <v>556.15856799999995</v>
      </c>
      <c r="H114" s="5">
        <f ca="1">OFFSET('1344p stat'!$N$2,A114*20,0)</f>
        <v>336.08478600000001</v>
      </c>
    </row>
    <row r="115" spans="1:8" x14ac:dyDescent="0.25">
      <c r="A115">
        <v>31</v>
      </c>
      <c r="C115" t="str">
        <f ca="1">OFFSET('1344p stat'!$A$2,A115*20,0)</f>
        <v>CUDA ant par Const</v>
      </c>
      <c r="D115" s="5">
        <f ca="1">OFFSET('1344p trace'!$R$56,(A115-1)*56,0)</f>
        <v>11652.064000000002</v>
      </c>
      <c r="E115" s="5">
        <f ca="1">OFFSET('1344p trace'!$S$56,(A115-1)*56,0)</f>
        <v>11634.618</v>
      </c>
      <c r="F115" s="5">
        <f ca="1">OFFSET('1344p stat'!$H$2,A115*20,0)</f>
        <v>254.21605700000001</v>
      </c>
      <c r="G115" s="5">
        <f ca="1">OFFSET('1344p stat'!$K$2,A115*20,0)</f>
        <v>251.718964</v>
      </c>
      <c r="H115" s="5">
        <f ca="1">OFFSET('1344p stat'!$N$2,A115*20,0)</f>
        <v>31.898928000000002</v>
      </c>
    </row>
    <row r="116" spans="1:8" x14ac:dyDescent="0.25">
      <c r="A116">
        <v>32</v>
      </c>
      <c r="C116" t="str">
        <f ca="1">OFFSET('1344p stat'!$A$2,A116*20,0)</f>
        <v>CUDA ant add CPU Const</v>
      </c>
      <c r="D116" s="5">
        <f ca="1">OFFSET('1344p trace'!$R$56,(A116-1)*56,0)</f>
        <v>5236.6111999999994</v>
      </c>
      <c r="E116" s="5">
        <f ca="1">OFFSET('1344p trace'!$S$56,(A116-1)*56,0)</f>
        <v>5219.4657999999999</v>
      </c>
      <c r="F116" s="5">
        <f ca="1">OFFSET('1344p stat'!$H$2,A116*20,0)</f>
        <v>450.69211999999999</v>
      </c>
      <c r="G116" s="5">
        <f ca="1">OFFSET('1344p stat'!$K$2,A116*20,0)</f>
        <v>446.850886</v>
      </c>
      <c r="H116" s="5">
        <f ca="1">OFFSET('1344p stat'!$N$2,A116*20,0)</f>
        <v>193.51356799999999</v>
      </c>
    </row>
    <row r="117" spans="1:8" x14ac:dyDescent="0.25">
      <c r="A117">
        <v>33</v>
      </c>
      <c r="C117" t="str">
        <f ca="1">OFFSET('1344p stat'!$A$2,A117*20,0)</f>
        <v>CUDA opt Const</v>
      </c>
      <c r="D117" s="5">
        <f ca="1">OFFSET('1344p trace'!$R$56,(A117-1)*56,0)</f>
        <v>9369.8564000000006</v>
      </c>
      <c r="E117" s="5">
        <f ca="1">OFFSET('1344p trace'!$S$56,(A117-1)*56,0)</f>
        <v>9352.2374000000018</v>
      </c>
      <c r="F117" s="5">
        <f ca="1">OFFSET('1344p stat'!$H$2,A117*20,0)</f>
        <v>0</v>
      </c>
      <c r="G117" s="5">
        <f ca="1">OFFSET('1344p stat'!$K$2,A117*20,0)</f>
        <v>0</v>
      </c>
      <c r="H117" s="5">
        <f ca="1">OFFSET('1344p stat'!$N$2,A117*20,0)</f>
        <v>0</v>
      </c>
    </row>
    <row r="118" spans="1:8" x14ac:dyDescent="0.25">
      <c r="A118">
        <v>34</v>
      </c>
      <c r="C118" t="str">
        <f ca="1">OFFSET('1344p stat'!$A$2,A118*20,0)</f>
        <v>CUDA opt ant Const</v>
      </c>
      <c r="D118" s="5">
        <f ca="1">OFFSET('1344p trace'!$R$56,(A118-1)*56,0)</f>
        <v>22.936117999999997</v>
      </c>
      <c r="E118" s="5">
        <f ca="1">OFFSET('1344p trace'!$S$56,(A118-1)*56,0)</f>
        <v>1.5513600000000003E-3</v>
      </c>
      <c r="F118" s="5">
        <f ca="1">OFFSET('1344p stat'!$H$2,A118*20,0)</f>
        <v>577.65110800000002</v>
      </c>
      <c r="G118" s="5">
        <f ca="1">OFFSET('1344p stat'!$K$2,A118*20,0)</f>
        <v>225.705997</v>
      </c>
      <c r="H118" s="5">
        <f ca="1">OFFSET('1344p stat'!$N$2,A118*20,0)</f>
        <v>0</v>
      </c>
    </row>
    <row r="119" spans="1:8" x14ac:dyDescent="0.25">
      <c r="A119">
        <v>35</v>
      </c>
      <c r="C119" t="str">
        <f ca="1">OFFSET('1344p stat'!$A$2,A119*20,0)</f>
        <v>CUDA opt ant par Const</v>
      </c>
      <c r="D119" s="5">
        <f ca="1">OFFSET('1344p trace'!$R$56,(A119-1)*56,0)</f>
        <v>11743.691999999999</v>
      </c>
      <c r="E119" s="5">
        <f ca="1">OFFSET('1344p trace'!$S$56,(A119-1)*56,0)</f>
        <v>11725.576000000001</v>
      </c>
      <c r="F119" s="5">
        <f ca="1">OFFSET('1344p stat'!$H$2,A119*20,0)</f>
        <v>253.37401500000001</v>
      </c>
      <c r="G119" s="5">
        <f ca="1">OFFSET('1344p stat'!$K$2,A119*20,0)</f>
        <v>219.31245799999999</v>
      </c>
      <c r="H119" s="5">
        <f ca="1">OFFSET('1344p stat'!$N$2,A119*20,0)</f>
        <v>0</v>
      </c>
    </row>
    <row r="120" spans="1:8" x14ac:dyDescent="0.25">
      <c r="A120">
        <v>36</v>
      </c>
      <c r="C120" t="str">
        <f ca="1">OFFSET('1344p stat'!$A$2,A120*20,0)</f>
        <v>CUDA ant par global</v>
      </c>
      <c r="D120" s="5">
        <f ca="1">OFFSET('1344p trace'!$R$56,(A120-1)*56,0)</f>
        <v>5218.3116000000018</v>
      </c>
      <c r="E120" s="5">
        <f ca="1">OFFSET('1344p trace'!$S$56,(A120-1)*56,0)</f>
        <v>5200.2047999999995</v>
      </c>
      <c r="F120" s="5">
        <f ca="1">OFFSET('1344p stat'!$H$2,A120*20,0)</f>
        <v>315.831793</v>
      </c>
      <c r="G120" s="5">
        <f ca="1">OFFSET('1344p stat'!$K$2,A120*20,0)</f>
        <v>313.33632399999999</v>
      </c>
      <c r="H120" s="5">
        <f ca="1">OFFSET('1344p stat'!$N$2,A120*20,0)</f>
        <v>31.852440000000001</v>
      </c>
    </row>
    <row r="121" spans="1:8" x14ac:dyDescent="0.25">
      <c r="A121">
        <v>37</v>
      </c>
      <c r="C121" t="str">
        <f ca="1">OFFSET('1344p stat'!$A$2,A121*20,0)</f>
        <v>UDA ant add CPU Time global</v>
      </c>
      <c r="D121" s="5">
        <f ca="1">OFFSET('1344p trace'!$R$56,(A121-1)*56,0)</f>
        <v>6416.1008000000029</v>
      </c>
      <c r="E121" s="5">
        <f ca="1">OFFSET('1344p trace'!$S$56,(A121-1)*56,0)</f>
        <v>6397.9759999999997</v>
      </c>
      <c r="F121" s="5">
        <f ca="1">OFFSET('1344p stat'!$H$2,A121*20,0)</f>
        <v>506.25196799999998</v>
      </c>
      <c r="G121" s="5">
        <f ca="1">OFFSET('1344p stat'!$K$2,A121*20,0)</f>
        <v>502.51540299999999</v>
      </c>
      <c r="H121" s="5">
        <f ca="1">OFFSET('1344p stat'!$N$2,A121*20,0)</f>
        <v>187.12185299999999</v>
      </c>
    </row>
    <row r="122" spans="1:8" x14ac:dyDescent="0.25">
      <c r="A122">
        <v>38</v>
      </c>
      <c r="C122" t="str">
        <f ca="1">OFFSET('1344p stat'!$A$2,A122*20,0)</f>
        <v>CUDA opt ant par global</v>
      </c>
      <c r="D122" s="5">
        <f ca="1">OFFSET('1344p trace'!$R$56,(A122-1)*56,0)</f>
        <v>10459.959999999999</v>
      </c>
      <c r="E122" s="5">
        <f ca="1">OFFSET('1344p trace'!$S$56,(A122-1)*56,0)</f>
        <v>10441.722000000003</v>
      </c>
      <c r="F122" s="5">
        <f ca="1">OFFSET('1344p stat'!$H$2,A122*20,0)</f>
        <v>315.123424</v>
      </c>
      <c r="G122" s="5">
        <f ca="1">OFFSET('1344p stat'!$K$2,A122*20,0)</f>
        <v>281.067162</v>
      </c>
      <c r="H122" s="5">
        <f ca="1">OFFSET('1344p stat'!$N$2,A122*20,0)</f>
        <v>0</v>
      </c>
    </row>
    <row r="123" spans="1:8" x14ac:dyDescent="0.25">
      <c r="A123">
        <v>39</v>
      </c>
      <c r="C123">
        <f ca="1">OFFSET('1344p stat'!$A$2,A123*20,0)</f>
        <v>0</v>
      </c>
      <c r="D123" s="5">
        <f ca="1">OFFSET('1344p trace'!$R$56,(A123-1)*56,0)</f>
        <v>6395.2126000000017</v>
      </c>
      <c r="E123" s="5">
        <f ca="1">OFFSET('1344p trace'!$S$56,(A123-1)*56,0)</f>
        <v>6376.6144000000022</v>
      </c>
      <c r="F123" s="5">
        <f ca="1">OFFSET('1344p stat'!$H$2,A123*20,0)</f>
        <v>0</v>
      </c>
      <c r="G123" s="5">
        <f ca="1">OFFSET('1344p stat'!$K$2,A123*20,0)</f>
        <v>0</v>
      </c>
      <c r="H123" s="5">
        <f ca="1">OFFSET('1344p stat'!$N$2,A123*20,0)</f>
        <v>0</v>
      </c>
    </row>
    <row r="124" spans="1:8" x14ac:dyDescent="0.25">
      <c r="A124">
        <v>40</v>
      </c>
      <c r="C124">
        <f ca="1">OFFSET('1344p stat'!$A$2,A124*20,0)</f>
        <v>0</v>
      </c>
      <c r="D124" s="5">
        <f ca="1">OFFSET('1344p trace'!$R$56,(A124-1)*56,0)</f>
        <v>0</v>
      </c>
      <c r="E124" s="5">
        <f ca="1">OFFSET('1344p trace'!$S$56,(A124-1)*56,0)</f>
        <v>0</v>
      </c>
      <c r="F124" s="5">
        <f ca="1">OFFSET('1344p stat'!$H$2,A124*20,0)</f>
        <v>0</v>
      </c>
      <c r="G124" s="5">
        <f ca="1">OFFSET('1344p stat'!$K$2,A124*20,0)</f>
        <v>0</v>
      </c>
      <c r="H124" s="5">
        <f ca="1">OFFSET('1344p stat'!$N$2,A124*20,0)</f>
        <v>0</v>
      </c>
    </row>
    <row r="125" spans="1:8" x14ac:dyDescent="0.25">
      <c r="A125">
        <v>41</v>
      </c>
      <c r="C125">
        <f ca="1">OFFSET('1344p stat'!$A$2,A125*20,0)</f>
        <v>0</v>
      </c>
      <c r="D125" s="5" t="e">
        <f ca="1">OFFSET('1344p trace'!$R$56,(A125-1)*56,0)</f>
        <v>#DIV/0!</v>
      </c>
      <c r="E125" s="5" t="e">
        <f ca="1">OFFSET('1344p trace'!$S$56,(A125-1)*56,0)</f>
        <v>#DIV/0!</v>
      </c>
      <c r="F125" s="5">
        <f ca="1">OFFSET('1344p stat'!$H$2,A125*20,0)</f>
        <v>0</v>
      </c>
      <c r="G125" s="5">
        <f ca="1">OFFSET('1344p stat'!$K$2,A125*20,0)</f>
        <v>0</v>
      </c>
      <c r="H125" s="5">
        <f ca="1">OFFSET('1344p stat'!$N$2,A125*20,0)</f>
        <v>0</v>
      </c>
    </row>
    <row r="126" spans="1:8" x14ac:dyDescent="0.25">
      <c r="A126">
        <v>42</v>
      </c>
      <c r="C126">
        <f ca="1">OFFSET('1344p stat'!$A$2,A126*20,0)</f>
        <v>0</v>
      </c>
      <c r="D126" s="5" t="e">
        <f ca="1">OFFSET('1344p trace'!$R$56,(A126-1)*56,0)</f>
        <v>#DIV/0!</v>
      </c>
      <c r="E126" s="5" t="e">
        <f ca="1">OFFSET('1344p trace'!$S$56,(A126-1)*56,0)</f>
        <v>#DIV/0!</v>
      </c>
      <c r="F126" s="5">
        <f ca="1">OFFSET('1344p stat'!$H$2,A126*20,0)</f>
        <v>0</v>
      </c>
      <c r="G126" s="5">
        <f ca="1">OFFSET('1344p stat'!$K$2,A126*20,0)</f>
        <v>0</v>
      </c>
      <c r="H126" s="5">
        <f ca="1">OFFSET('1344p stat'!$N$2,A126*20,0)</f>
        <v>0</v>
      </c>
    </row>
    <row r="127" spans="1:8" x14ac:dyDescent="0.25">
      <c r="A127">
        <v>43</v>
      </c>
      <c r="C127">
        <f ca="1">OFFSET('1344p stat'!$A$2,A127*20,0)</f>
        <v>0</v>
      </c>
      <c r="D127" s="5" t="e">
        <f ca="1">OFFSET('1344p trace'!$R$56,(A127-1)*56,0)</f>
        <v>#DIV/0!</v>
      </c>
      <c r="E127" s="5" t="e">
        <f ca="1">OFFSET('1344p trace'!$S$56,(A127-1)*56,0)</f>
        <v>#DIV/0!</v>
      </c>
      <c r="F127" s="5">
        <f ca="1">OFFSET('1344p stat'!$H$2,A127*20,0)</f>
        <v>0</v>
      </c>
      <c r="G127" s="5">
        <f ca="1">OFFSET('1344p stat'!$K$2,A127*20,0)</f>
        <v>0</v>
      </c>
      <c r="H127" s="5">
        <f ca="1">OFFSET('1344p stat'!$N$2,A127*20,0)</f>
        <v>0</v>
      </c>
    </row>
    <row r="128" spans="1:8" x14ac:dyDescent="0.25">
      <c r="A128">
        <v>44</v>
      </c>
      <c r="C128">
        <f ca="1">OFFSET('1344p stat'!$A$2,A128*20,0)</f>
        <v>0</v>
      </c>
      <c r="D128" s="5">
        <f ca="1">OFFSET('1344p trace'!$R$56,(A128-1)*56,0)</f>
        <v>0</v>
      </c>
      <c r="E128" s="5">
        <f ca="1">OFFSET('1344p trace'!$S$56,(A128-1)*56,0)</f>
        <v>0</v>
      </c>
      <c r="F128" s="5">
        <f ca="1">OFFSET('1344p stat'!$H$2,A128*20,0)</f>
        <v>0</v>
      </c>
      <c r="G128" s="5">
        <f ca="1">OFFSET('1344p stat'!$K$2,A128*20,0)</f>
        <v>0</v>
      </c>
      <c r="H128" s="5">
        <f ca="1">OFFSET('1344p stat'!$N$2,A128*20,0)</f>
        <v>0</v>
      </c>
    </row>
    <row r="129" spans="1:10" x14ac:dyDescent="0.25">
      <c r="A129">
        <v>45</v>
      </c>
      <c r="C129">
        <f ca="1">OFFSET('1344p stat'!$A$2,A129*20,0)</f>
        <v>0</v>
      </c>
      <c r="D129" s="5">
        <f ca="1">OFFSET('1344p trace'!$R$56,(A129-1)*56,0)</f>
        <v>0</v>
      </c>
      <c r="E129" s="5">
        <f ca="1">OFFSET('1344p trace'!$S$56,(A129-1)*56,0)</f>
        <v>0</v>
      </c>
      <c r="F129" s="5">
        <f ca="1">OFFSET('1344p stat'!$H$2,A129*20,0)</f>
        <v>0</v>
      </c>
      <c r="G129" s="5">
        <f ca="1">OFFSET('1344p stat'!$K$2,A129*20,0)</f>
        <v>0</v>
      </c>
      <c r="H129" s="5">
        <f ca="1">OFFSET('1344p stat'!$N$2,A129*20,0)</f>
        <v>0</v>
      </c>
    </row>
    <row r="130" spans="1:10" x14ac:dyDescent="0.25">
      <c r="A130">
        <v>46</v>
      </c>
      <c r="C130">
        <f ca="1">OFFSET('1344p stat'!$A$2,A130*20,0)</f>
        <v>0</v>
      </c>
      <c r="D130" s="5">
        <f ca="1">OFFSET('1344p trace'!$R$56,(A130-1)*56,0)</f>
        <v>0</v>
      </c>
      <c r="E130" s="5">
        <f ca="1">OFFSET('1344p trace'!$S$56,(A130-1)*56,0)</f>
        <v>0</v>
      </c>
      <c r="F130" s="5">
        <f ca="1">OFFSET('1344p stat'!$H$2,A130*20,0)</f>
        <v>0</v>
      </c>
      <c r="G130" s="5">
        <f ca="1">OFFSET('1344p stat'!$K$2,A130*20,0)</f>
        <v>0</v>
      </c>
      <c r="H130" s="5">
        <f ca="1">OFFSET('1344p stat'!$N$2,A130*20,0)</f>
        <v>0</v>
      </c>
    </row>
    <row r="131" spans="1:10" x14ac:dyDescent="0.25">
      <c r="A131">
        <v>47</v>
      </c>
      <c r="C131">
        <f ca="1">OFFSET('1344p stat'!$A$2,A131*20,0)</f>
        <v>0</v>
      </c>
      <c r="D131" s="5">
        <f ca="1">OFFSET('1344p trace'!$R$56,(A131-1)*56,0)</f>
        <v>0</v>
      </c>
      <c r="E131" s="5">
        <f ca="1">OFFSET('1344p trace'!$S$56,(A131-1)*56,0)</f>
        <v>0</v>
      </c>
      <c r="F131" s="5">
        <f ca="1">OFFSET('1344p stat'!$H$2,A131*20,0)</f>
        <v>0</v>
      </c>
      <c r="G131" s="5">
        <f ca="1">OFFSET('1344p stat'!$K$2,A131*20,0)</f>
        <v>0</v>
      </c>
      <c r="H131" s="5">
        <f ca="1">OFFSET('1344p stat'!$N$2,A131*20,0)</f>
        <v>0</v>
      </c>
    </row>
    <row r="132" spans="1:10" x14ac:dyDescent="0.25">
      <c r="A132">
        <v>48</v>
      </c>
      <c r="C132">
        <f ca="1">OFFSET('1344p stat'!$A$2,A132*20,0)</f>
        <v>0</v>
      </c>
      <c r="D132" s="5">
        <f ca="1">OFFSET('1344p trace'!$R$56,(A132-1)*56,0)</f>
        <v>0</v>
      </c>
      <c r="E132" s="5">
        <f ca="1">OFFSET('1344p trace'!$S$56,(A132-1)*56,0)</f>
        <v>0</v>
      </c>
      <c r="F132" s="5">
        <f ca="1">OFFSET('1344p stat'!$H$2,A132*20,0)</f>
        <v>0</v>
      </c>
      <c r="G132" s="5">
        <f ca="1">OFFSET('1344p stat'!$K$2,A132*20,0)</f>
        <v>0</v>
      </c>
      <c r="H132" s="5">
        <f ca="1">OFFSET('1344p stat'!$N$2,A132*20,0)</f>
        <v>0</v>
      </c>
    </row>
    <row r="133" spans="1:10" x14ac:dyDescent="0.25">
      <c r="A133">
        <v>49</v>
      </c>
      <c r="C133">
        <f ca="1">OFFSET('1344p stat'!$A$2,A133*20,0)</f>
        <v>0</v>
      </c>
      <c r="D133" s="5">
        <f ca="1">OFFSET('1344p trace'!$R$56,(A133-1)*56,0)</f>
        <v>0</v>
      </c>
      <c r="E133" s="5">
        <f ca="1">OFFSET('1344p trace'!$S$56,(A133-1)*56,0)</f>
        <v>0</v>
      </c>
      <c r="F133" s="5">
        <f ca="1">OFFSET('1344p stat'!$H$2,A133*20,0)</f>
        <v>0</v>
      </c>
      <c r="G133" s="5">
        <f ca="1">OFFSET('1344p stat'!$K$2,A133*20,0)</f>
        <v>0</v>
      </c>
      <c r="H133" s="5">
        <f ca="1">OFFSET('1344p stat'!$N$2,A133*20,0)</f>
        <v>0</v>
      </c>
    </row>
    <row r="134" spans="1:10" x14ac:dyDescent="0.25">
      <c r="A134">
        <v>50</v>
      </c>
      <c r="C134">
        <f ca="1">OFFSET('1344p stat'!$A$2,A134*20,0)</f>
        <v>0</v>
      </c>
      <c r="D134" s="5">
        <f ca="1">OFFSET('1344p trace'!$R$56,(A134-1)*56,0)</f>
        <v>0</v>
      </c>
      <c r="E134" s="5">
        <f ca="1">OFFSET('1344p trace'!$S$56,(A134-1)*56,0)</f>
        <v>0</v>
      </c>
      <c r="F134" s="5">
        <f ca="1">OFFSET('1344p stat'!$H$2,A134*20,0)</f>
        <v>0</v>
      </c>
      <c r="G134" s="5">
        <f ca="1">OFFSET('1344p stat'!$K$2,A134*20,0)</f>
        <v>0</v>
      </c>
      <c r="H134" s="5">
        <f ca="1">OFFSET('1344p stat'!$N$2,A134*20,0)</f>
        <v>0</v>
      </c>
    </row>
    <row r="137" spans="1:10" x14ac:dyDescent="0.25">
      <c r="C137" t="s">
        <v>79</v>
      </c>
      <c r="J137" t="s">
        <v>78</v>
      </c>
    </row>
    <row r="138" spans="1:10" x14ac:dyDescent="0.25">
      <c r="D138" t="s">
        <v>59</v>
      </c>
      <c r="E138" t="s">
        <v>55</v>
      </c>
      <c r="F138" t="s">
        <v>56</v>
      </c>
      <c r="G138" t="s">
        <v>57</v>
      </c>
      <c r="H138" t="s">
        <v>58</v>
      </c>
      <c r="J138" s="5">
        <f>SUM(D138:H138)</f>
        <v>0</v>
      </c>
    </row>
    <row r="139" spans="1:10" x14ac:dyDescent="0.25">
      <c r="A139">
        <v>1</v>
      </c>
      <c r="C139" t="str">
        <f ca="1">OFFSET('1344p stat'!$A$2,A139*20,0)</f>
        <v>CUDA</v>
      </c>
      <c r="D139" s="5">
        <f ca="1">OFFSET('1344p trace'!$U$56,(A31-1)*56,0)</f>
        <v>3.7729363640359987</v>
      </c>
      <c r="E139" s="5">
        <f ca="1">OFFSET('1344p trace'!$V$56,(A31-1)*56,0)</f>
        <v>6.1177855999999984E-9</v>
      </c>
      <c r="F139" s="5">
        <f ca="1">OFFSET('1344p stat'!$H$2,A139*20,1)</f>
        <v>0</v>
      </c>
      <c r="G139" s="5">
        <f ca="1">OFFSET('1344p stat'!$K$2,A139*20,1)</f>
        <v>0</v>
      </c>
      <c r="H139" s="5">
        <f ca="1">OFFSET('1344p stat'!$N$2,A139*20,1)</f>
        <v>0</v>
      </c>
      <c r="J139" s="5">
        <f t="shared" ref="J139:J187" ca="1" si="5">SUM(D139:H139)</f>
        <v>3.7729363701537841</v>
      </c>
    </row>
    <row r="140" spans="1:10" x14ac:dyDescent="0.25">
      <c r="A140">
        <v>2</v>
      </c>
      <c r="C140" t="str">
        <f ca="1">OFFSET('1344p stat'!$A$2,A140*20,0)</f>
        <v>CUDA non hash</v>
      </c>
      <c r="D140" s="5">
        <f ca="1">OFFSET('1344p trace'!$U$56,(A32-1)*56,0)</f>
        <v>0.40086863960000024</v>
      </c>
      <c r="E140" s="5">
        <f ca="1">OFFSET('1344p trace'!$V$56,(A32-1)*56,0)</f>
        <v>0</v>
      </c>
      <c r="F140" s="5">
        <f ca="1">OFFSET('1344p stat'!$H$2,A140*20,1)</f>
        <v>0</v>
      </c>
      <c r="G140" s="5">
        <f ca="1">OFFSET('1344p stat'!$K$2,A140*20,1)</f>
        <v>0</v>
      </c>
      <c r="H140" s="5">
        <f ca="1">OFFSET('1344p stat'!$N$2,A140*20,1)</f>
        <v>0</v>
      </c>
      <c r="J140" s="5">
        <f t="shared" ca="1" si="5"/>
        <v>0.40086863960000024</v>
      </c>
    </row>
    <row r="141" spans="1:10" x14ac:dyDescent="0.25">
      <c r="A141">
        <v>3</v>
      </c>
      <c r="C141" t="str">
        <f ca="1">OFFSET('1344p stat'!$A$2,A141*20,0)</f>
        <v>CUDA ant</v>
      </c>
      <c r="D141" s="5">
        <f ca="1">OFFSET('1344p trace'!$U$56,(A33-1)*56,0)</f>
        <v>7.4591942766440004E-4</v>
      </c>
      <c r="E141" s="5">
        <f ca="1">OFFSET('1344p trace'!$V$56,(A33-1)*56,0)</f>
        <v>6.8501503999999877E-9</v>
      </c>
      <c r="F141" s="5">
        <f ca="1">OFFSET('1344p stat'!$H$2,A141*20,1)</f>
        <v>2.0842679999999998</v>
      </c>
      <c r="G141" s="5">
        <f ca="1">OFFSET('1344p stat'!$K$2,A141*20,1)</f>
        <v>2.0848460000000002</v>
      </c>
      <c r="H141" s="5">
        <f ca="1">OFFSET('1344p stat'!$N$2,A141*20,1)</f>
        <v>0.19666400000000001</v>
      </c>
      <c r="J141" s="5">
        <f t="shared" ca="1" si="5"/>
        <v>4.3665239262778144</v>
      </c>
    </row>
    <row r="142" spans="1:10" x14ac:dyDescent="0.25">
      <c r="A142">
        <v>4</v>
      </c>
      <c r="C142" t="str">
        <f ca="1">OFFSET('1344p stat'!$A$2,A142*20,0)</f>
        <v>CUDA ant par</v>
      </c>
      <c r="D142" s="5">
        <f ca="1">OFFSET('1344p trace'!$U$56,(A34-1)*56,0)</f>
        <v>497.19761600000641</v>
      </c>
      <c r="E142" s="5">
        <f ca="1">OFFSET('1344p trace'!$V$56,(A34-1)*56,0)</f>
        <v>498.52769999999686</v>
      </c>
      <c r="F142" s="5">
        <f ca="1">OFFSET('1344p stat'!$H$2,A142*20,1)</f>
        <v>1.342425</v>
      </c>
      <c r="G142" s="5">
        <f ca="1">OFFSET('1344p stat'!$K$2,A142*20,1)</f>
        <v>1.344846</v>
      </c>
      <c r="H142" s="5">
        <f ca="1">OFFSET('1344p stat'!$N$2,A142*20,1)</f>
        <v>4.7100000000000001E-4</v>
      </c>
      <c r="J142" s="5">
        <f t="shared" ca="1" si="5"/>
        <v>998.41305800000316</v>
      </c>
    </row>
    <row r="143" spans="1:10" x14ac:dyDescent="0.25">
      <c r="A143">
        <v>5</v>
      </c>
      <c r="C143" t="str">
        <f ca="1">OFFSET('1344p stat'!$A$2,A143*20,0)</f>
        <v>CUDA ant non hash</v>
      </c>
      <c r="D143" s="5">
        <f ca="1">OFFSET('1344p trace'!$U$56,(A35-1)*56,0)</f>
        <v>550.58336244000088</v>
      </c>
      <c r="E143" s="5">
        <f ca="1">OFFSET('1344p trace'!$V$56,(A35-1)*56,0)</f>
        <v>549.52358356000036</v>
      </c>
      <c r="F143" s="5">
        <f ca="1">OFFSET('1344p stat'!$H$2,A143*20,1)</f>
        <v>1.4533590000000001</v>
      </c>
      <c r="G143" s="5">
        <f ca="1">OFFSET('1344p stat'!$K$2,A143*20,1)</f>
        <v>1.451541</v>
      </c>
      <c r="H143" s="5">
        <f ca="1">OFFSET('1344p stat'!$N$2,A143*20,1)</f>
        <v>0.100049</v>
      </c>
      <c r="J143" s="5">
        <f t="shared" ca="1" si="5"/>
        <v>1103.1118950000011</v>
      </c>
    </row>
    <row r="144" spans="1:10" x14ac:dyDescent="0.25">
      <c r="A144">
        <v>6</v>
      </c>
      <c r="C144" t="str">
        <f ca="1">OFFSET('1344p stat'!$A$2,A144*20,0)</f>
        <v>CUDA ant add CPU Time</v>
      </c>
      <c r="D144" s="5">
        <f ca="1">OFFSET('1344p trace'!$U$56,(A36-1)*56,0)</f>
        <v>485.2220000000039</v>
      </c>
      <c r="E144" s="5">
        <f ca="1">OFFSET('1344p trace'!$V$56,(A36-1)*56,0)</f>
        <v>485.92510400000452</v>
      </c>
      <c r="F144" s="5">
        <f ca="1">OFFSET('1344p stat'!$H$2,A144*20,1)</f>
        <v>2.3867850000000002</v>
      </c>
      <c r="G144" s="5">
        <f ca="1">OFFSET('1344p stat'!$K$2,A144*20,1)</f>
        <v>2.4107780000000001</v>
      </c>
      <c r="H144" s="5">
        <f ca="1">OFFSET('1344p stat'!$N$2,A144*20,1)</f>
        <v>0.203289</v>
      </c>
      <c r="J144" s="5">
        <f t="shared" ca="1" si="5"/>
        <v>976.14795600000855</v>
      </c>
    </row>
    <row r="145" spans="1:10" x14ac:dyDescent="0.25">
      <c r="A145">
        <v>7</v>
      </c>
      <c r="C145" t="str">
        <f ca="1">OFFSET('1344p stat'!$A$2,A145*20,0)</f>
        <v>CUDA ant add CPU</v>
      </c>
      <c r="D145" s="5">
        <f ca="1">OFFSET('1344p trace'!$U$56,(A37-1)*56,0)</f>
        <v>1060.7361848399953</v>
      </c>
      <c r="E145" s="5">
        <f ca="1">OFFSET('1344p trace'!$V$56,(A37-1)*56,0)</f>
        <v>1058.5199160000009</v>
      </c>
      <c r="F145" s="5">
        <f ca="1">OFFSET('1344p stat'!$H$2,A145*20,1)</f>
        <v>0</v>
      </c>
      <c r="G145" s="5">
        <f ca="1">OFFSET('1344p stat'!$K$2,A145*20,1)</f>
        <v>0</v>
      </c>
      <c r="H145" s="5">
        <f ca="1">OFFSET('1344p stat'!$N$2,A145*20,1)</f>
        <v>0</v>
      </c>
      <c r="J145" s="5">
        <f t="shared" ca="1" si="5"/>
        <v>2119.2561008399962</v>
      </c>
    </row>
    <row r="146" spans="1:10" x14ac:dyDescent="0.25">
      <c r="A146">
        <v>8</v>
      </c>
      <c r="C146" t="str">
        <f ca="1">OFFSET('1344p stat'!$A$2,A146*20,0)</f>
        <v>CUDA ant add CPU non hash</v>
      </c>
      <c r="D146" s="5">
        <f ca="1">OFFSET('1344p trace'!$U$56,(A38-1)*56,0)</f>
        <v>4082.3305672400102</v>
      </c>
      <c r="E146" s="5">
        <f ca="1">OFFSET('1344p trace'!$V$56,(A38-1)*56,0)</f>
        <v>0</v>
      </c>
      <c r="F146" s="5">
        <f ca="1">OFFSET('1344p stat'!$H$2,A146*20,1)</f>
        <v>1.58006</v>
      </c>
      <c r="G146" s="5">
        <f ca="1">OFFSET('1344p stat'!$K$2,A146*20,1)</f>
        <v>1.586111</v>
      </c>
      <c r="H146" s="5">
        <f ca="1">OFFSET('1344p stat'!$N$2,A146*20,1)</f>
        <v>1.3110999999999999E-2</v>
      </c>
      <c r="J146" s="5">
        <f t="shared" ca="1" si="5"/>
        <v>4085.5098492400102</v>
      </c>
    </row>
    <row r="147" spans="1:10" x14ac:dyDescent="0.25">
      <c r="A147">
        <v>9</v>
      </c>
      <c r="C147">
        <f ca="1">OFFSET('1344p stat'!$A$2,A147*20,0)</f>
        <v>0</v>
      </c>
      <c r="D147" s="5">
        <f ca="1">OFFSET('1344p trace'!$U$56,(A39-1)*56,0)</f>
        <v>558.92134016000239</v>
      </c>
      <c r="E147" s="5">
        <f ca="1">OFFSET('1344p trace'!$V$56,(A39-1)*56,0)</f>
        <v>558.69218976000616</v>
      </c>
      <c r="F147" s="5">
        <f ca="1">OFFSET('1344p stat'!$H$2,A147*20,1)</f>
        <v>0</v>
      </c>
      <c r="G147" s="5">
        <f ca="1">OFFSET('1344p stat'!$K$2,A147*20,1)</f>
        <v>0</v>
      </c>
      <c r="H147" s="5">
        <f ca="1">OFFSET('1344p stat'!$N$2,A147*20,1)</f>
        <v>0</v>
      </c>
      <c r="J147" s="5">
        <f t="shared" ca="1" si="5"/>
        <v>1117.6135299200087</v>
      </c>
    </row>
    <row r="148" spans="1:10" x14ac:dyDescent="0.25">
      <c r="A148">
        <v>10</v>
      </c>
      <c r="C148" t="str">
        <f ca="1">OFFSET('1344p stat'!$A$2,A148*20,0)</f>
        <v>CUDA opt</v>
      </c>
      <c r="D148" s="5">
        <f ca="1">OFFSET('1344p trace'!$U$56,(A40-1)*56,0)</f>
        <v>0</v>
      </c>
      <c r="E148" s="5">
        <f ca="1">OFFSET('1344p trace'!$V$56,(A40-1)*56,0)</f>
        <v>0</v>
      </c>
      <c r="F148" s="5">
        <f ca="1">OFFSET('1344p stat'!$H$2,A148*20,1)</f>
        <v>0</v>
      </c>
      <c r="G148" s="5">
        <f ca="1">OFFSET('1344p stat'!$K$2,A148*20,1)</f>
        <v>0</v>
      </c>
      <c r="H148" s="5">
        <f ca="1">OFFSET('1344p stat'!$N$2,A148*20,1)</f>
        <v>0</v>
      </c>
      <c r="J148" s="5">
        <f t="shared" ca="1" si="5"/>
        <v>0</v>
      </c>
    </row>
    <row r="149" spans="1:10" x14ac:dyDescent="0.25">
      <c r="A149">
        <v>11</v>
      </c>
      <c r="C149" t="str">
        <f ca="1">OFFSET('1344p stat'!$A$2,A149*20,0)</f>
        <v>CUDA opt Time</v>
      </c>
      <c r="D149" s="5">
        <f ca="1">OFFSET('1344p trace'!$U$56,(A41-1)*56,0)</f>
        <v>1.7624646230737191E-2</v>
      </c>
      <c r="E149" s="5">
        <f ca="1">OFFSET('1344p trace'!$V$56,(A41-1)*56,0)</f>
        <v>0</v>
      </c>
      <c r="F149" s="5">
        <f ca="1">OFFSET('1344p stat'!$H$2,A149*20,1)</f>
        <v>0</v>
      </c>
      <c r="G149" s="5">
        <f ca="1">OFFSET('1344p stat'!$K$2,A149*20,1)</f>
        <v>0</v>
      </c>
      <c r="H149" s="5">
        <f ca="1">OFFSET('1344p stat'!$N$2,A149*20,1)</f>
        <v>0</v>
      </c>
      <c r="J149" s="5">
        <f t="shared" ca="1" si="5"/>
        <v>1.7624646230737191E-2</v>
      </c>
    </row>
    <row r="150" spans="1:10" x14ac:dyDescent="0.25">
      <c r="A150">
        <v>12</v>
      </c>
      <c r="C150" t="str">
        <f ca="1">OFFSET('1344p stat'!$A$2,A150*20,0)</f>
        <v>CUDA opt non hash</v>
      </c>
      <c r="D150" s="5">
        <f ca="1">OFFSET('1344p trace'!$U$56,(A42-1)*56,0)</f>
        <v>49.595304138704016</v>
      </c>
      <c r="E150" s="5">
        <f ca="1">OFFSET('1344p trace'!$V$56,(A42-1)*56,0)</f>
        <v>3.6710027264000058E-6</v>
      </c>
      <c r="F150" s="5">
        <f ca="1">OFFSET('1344p stat'!$H$2,A150*20,1)</f>
        <v>0</v>
      </c>
      <c r="G150" s="5">
        <f ca="1">OFFSET('1344p stat'!$K$2,A150*20,1)</f>
        <v>0</v>
      </c>
      <c r="H150" s="5">
        <f ca="1">OFFSET('1344p stat'!$N$2,A150*20,1)</f>
        <v>0</v>
      </c>
      <c r="J150" s="5">
        <f t="shared" ca="1" si="5"/>
        <v>49.595307809706739</v>
      </c>
    </row>
    <row r="151" spans="1:10" x14ac:dyDescent="0.25">
      <c r="A151">
        <v>13</v>
      </c>
      <c r="C151" t="str">
        <f ca="1">OFFSET('1344p stat'!$A$2,A151*20,0)</f>
        <v>CUDA opt ant</v>
      </c>
      <c r="D151" s="5">
        <f ca="1">OFFSET('1344p trace'!$U$56,(A43-1)*56,0)</f>
        <v>1.2892872979600011E-3</v>
      </c>
      <c r="E151" s="5">
        <f ca="1">OFFSET('1344p trace'!$V$56,(A43-1)*56,0)</f>
        <v>1.139097599999999E-9</v>
      </c>
      <c r="F151" s="5">
        <f ca="1">OFFSET('1344p stat'!$H$2,A151*20,1)</f>
        <v>2.61138</v>
      </c>
      <c r="G151" s="5">
        <f ca="1">OFFSET('1344p stat'!$K$2,A151*20,1)</f>
        <v>2.4319139999999999</v>
      </c>
      <c r="H151" s="5">
        <f ca="1">OFFSET('1344p stat'!$N$2,A151*20,1)</f>
        <v>0</v>
      </c>
      <c r="J151" s="5">
        <f t="shared" ca="1" si="5"/>
        <v>5.0445832884370576</v>
      </c>
    </row>
    <row r="152" spans="1:10" x14ac:dyDescent="0.25">
      <c r="A152">
        <v>14</v>
      </c>
      <c r="C152" t="str">
        <f ca="1">OFFSET('1344p stat'!$A$2,A152*20,0)</f>
        <v>CUDA opt ant non hash</v>
      </c>
      <c r="D152" s="5">
        <f ca="1">OFFSET('1344p trace'!$U$56,(A44-1)*56,0)</f>
        <v>642.19890000000134</v>
      </c>
      <c r="E152" s="5">
        <f ca="1">OFFSET('1344p trace'!$V$56,(A44-1)*56,0)</f>
        <v>640.38136399999678</v>
      </c>
      <c r="F152" s="5">
        <f ca="1">OFFSET('1344p stat'!$H$2,A152*20,1)</f>
        <v>1.874592</v>
      </c>
      <c r="G152" s="5">
        <f ca="1">OFFSET('1344p stat'!$K$2,A152*20,1)</f>
        <v>2.0919750000000001</v>
      </c>
      <c r="H152" s="5">
        <f ca="1">OFFSET('1344p stat'!$N$2,A152*20,1)</f>
        <v>0</v>
      </c>
      <c r="J152" s="5">
        <f t="shared" ca="1" si="5"/>
        <v>1286.5468309999981</v>
      </c>
    </row>
    <row r="153" spans="1:10" x14ac:dyDescent="0.25">
      <c r="A153">
        <v>15</v>
      </c>
      <c r="C153" t="str">
        <f ca="1">OFFSET('1344p stat'!$A$2,A153*20,0)</f>
        <v>CUDA opt ant par</v>
      </c>
      <c r="D153" s="5">
        <f ca="1">OFFSET('1344p trace'!$U$56,(A45-1)*56,0)</f>
        <v>734.78403600000081</v>
      </c>
      <c r="E153" s="5">
        <f ca="1">OFFSET('1344p trace'!$V$56,(A45-1)*56,0)</f>
        <v>732.76395600000092</v>
      </c>
      <c r="F153" s="5">
        <f ca="1">OFFSET('1344p stat'!$H$2,A153*20,1)</f>
        <v>1.675265</v>
      </c>
      <c r="G153" s="5">
        <f ca="1">OFFSET('1344p stat'!$K$2,A153*20,1)</f>
        <v>1.667929</v>
      </c>
      <c r="H153" s="5">
        <f ca="1">OFFSET('1344p stat'!$N$2,A153*20,1)</f>
        <v>0</v>
      </c>
      <c r="J153" s="5">
        <f t="shared" ca="1" si="5"/>
        <v>1470.8911860000017</v>
      </c>
    </row>
    <row r="154" spans="1:10" x14ac:dyDescent="0.25">
      <c r="A154">
        <v>16</v>
      </c>
      <c r="C154">
        <f ca="1">OFFSET('1344p stat'!$A$2,A154*20,0)</f>
        <v>0</v>
      </c>
      <c r="D154" s="5">
        <f ca="1">OFFSET('1344p trace'!$U$56,(A46-1)*56,0)</f>
        <v>473.41831983999873</v>
      </c>
      <c r="E154" s="5">
        <f ca="1">OFFSET('1344p trace'!$V$56,(A46-1)*56,0)</f>
        <v>473.07829876000028</v>
      </c>
      <c r="F154" s="5">
        <f ca="1">OFFSET('1344p stat'!$H$2,A154*20,1)</f>
        <v>0</v>
      </c>
      <c r="G154" s="5">
        <f ca="1">OFFSET('1344p stat'!$K$2,A154*20,1)</f>
        <v>0</v>
      </c>
      <c r="H154" s="5">
        <f ca="1">OFFSET('1344p stat'!$N$2,A154*20,1)</f>
        <v>0</v>
      </c>
      <c r="J154" s="5">
        <f t="shared" ca="1" si="5"/>
        <v>946.49661859999901</v>
      </c>
    </row>
    <row r="155" spans="1:10" x14ac:dyDescent="0.25">
      <c r="A155">
        <v>17</v>
      </c>
      <c r="C155">
        <f ca="1">OFFSET('1344p stat'!$A$2,A155*20,0)</f>
        <v>0</v>
      </c>
      <c r="D155" s="5">
        <f ca="1">OFFSET('1344p trace'!$U$56,(A47-1)*56,0)</f>
        <v>0</v>
      </c>
      <c r="E155" s="5">
        <f ca="1">OFFSET('1344p trace'!$V$56,(A47-1)*56,0)</f>
        <v>0</v>
      </c>
      <c r="F155" s="5">
        <f ca="1">OFFSET('1344p stat'!$H$2,A155*20,1)</f>
        <v>0</v>
      </c>
      <c r="G155" s="5">
        <f ca="1">OFFSET('1344p stat'!$K$2,A155*20,1)</f>
        <v>0</v>
      </c>
      <c r="H155" s="5">
        <f ca="1">OFFSET('1344p stat'!$N$2,A155*20,1)</f>
        <v>0</v>
      </c>
      <c r="J155" s="5">
        <f t="shared" ca="1" si="5"/>
        <v>0</v>
      </c>
    </row>
    <row r="156" spans="1:10" x14ac:dyDescent="0.25">
      <c r="A156">
        <v>18</v>
      </c>
      <c r="C156">
        <f ca="1">OFFSET('1344p stat'!$A$2,A156*20,0)</f>
        <v>0</v>
      </c>
      <c r="D156" s="5">
        <f ca="1">OFFSET('1344p trace'!$U$56,(A48-1)*56,0)</f>
        <v>0</v>
      </c>
      <c r="E156" s="5">
        <f ca="1">OFFSET('1344p trace'!$V$56,(A48-1)*56,0)</f>
        <v>0</v>
      </c>
      <c r="F156" s="5">
        <f ca="1">OFFSET('1344p stat'!$H$2,A156*20,1)</f>
        <v>0</v>
      </c>
      <c r="G156" s="5">
        <f ca="1">OFFSET('1344p stat'!$K$2,A156*20,1)</f>
        <v>0</v>
      </c>
      <c r="H156" s="5">
        <f ca="1">OFFSET('1344p stat'!$N$2,A156*20,1)</f>
        <v>0</v>
      </c>
      <c r="J156" s="5">
        <f t="shared" ca="1" si="5"/>
        <v>0</v>
      </c>
    </row>
    <row r="157" spans="1:10" x14ac:dyDescent="0.25">
      <c r="A157">
        <v>19</v>
      </c>
      <c r="C157" t="str">
        <f ca="1">OFFSET('1344p stat'!$A$2,A157*20,0)</f>
        <v>non CUDA Time</v>
      </c>
      <c r="D157" s="5">
        <f ca="1">OFFSET('1344p trace'!$U$56,(A49-1)*56,0)</f>
        <v>0</v>
      </c>
      <c r="E157" s="5">
        <f ca="1">OFFSET('1344p trace'!$V$56,(A49-1)*56,0)</f>
        <v>0</v>
      </c>
      <c r="F157" s="5">
        <f ca="1">OFFSET('1344p stat'!$H$2,A157*20,1)</f>
        <v>2.673832</v>
      </c>
      <c r="G157" s="5">
        <f ca="1">OFFSET('1344p stat'!$K$2,A157*20,1)</f>
        <v>2.6692420000000001</v>
      </c>
      <c r="H157" s="5">
        <f ca="1">OFFSET('1344p stat'!$N$2,A157*20,1)</f>
        <v>0.51920699999999997</v>
      </c>
      <c r="J157" s="5">
        <f t="shared" ca="1" si="5"/>
        <v>5.8622809999999994</v>
      </c>
    </row>
    <row r="158" spans="1:10" x14ac:dyDescent="0.25">
      <c r="A158">
        <v>20</v>
      </c>
      <c r="C158" t="str">
        <f ca="1">OFFSET('1344p stat'!$A$2,A158*20,0)</f>
        <v>non CUDA</v>
      </c>
      <c r="D158" s="5">
        <f ca="1">OFFSET('1344p trace'!$U$56,(A50-1)*56,0)</f>
        <v>256.06470399998341</v>
      </c>
      <c r="E158" s="5">
        <f ca="1">OFFSET('1344p trace'!$V$56,(A50-1)*56,0)</f>
        <v>255.94627599998836</v>
      </c>
      <c r="F158" s="5">
        <f ca="1">OFFSET('1344p stat'!$H$2,A158*20,1)</f>
        <v>0</v>
      </c>
      <c r="G158" s="5">
        <f ca="1">OFFSET('1344p stat'!$K$2,A158*20,1)</f>
        <v>0</v>
      </c>
      <c r="H158" s="5">
        <f ca="1">OFFSET('1344p stat'!$N$2,A158*20,1)</f>
        <v>0</v>
      </c>
      <c r="J158" s="5">
        <f t="shared" ca="1" si="5"/>
        <v>512.01097999997182</v>
      </c>
    </row>
    <row r="159" spans="1:10" x14ac:dyDescent="0.25">
      <c r="A159">
        <v>21</v>
      </c>
      <c r="C159" t="str">
        <f ca="1">OFFSET('1344p stat'!$A$2,A159*20,0)</f>
        <v>non CUDA non hash</v>
      </c>
      <c r="D159" s="5">
        <f ca="1">OFFSET('1344p trace'!$U$56,(A51-1)*56,0)</f>
        <v>370.4236839999752</v>
      </c>
      <c r="E159" s="5">
        <f ca="1">OFFSET('1344p trace'!$V$56,(A51-1)*56,0)</f>
        <v>0</v>
      </c>
      <c r="F159" s="5">
        <f ca="1">OFFSET('1344p stat'!$H$2,A159*20,1)</f>
        <v>3.8781279999999998</v>
      </c>
      <c r="G159" s="5">
        <f ca="1">OFFSET('1344p stat'!$K$2,A159*20,1)</f>
        <v>3.88584</v>
      </c>
      <c r="H159" s="5">
        <f ca="1">OFFSET('1344p stat'!$N$2,A159*20,1)</f>
        <v>0.40372200000000003</v>
      </c>
      <c r="J159" s="5">
        <f t="shared" ca="1" si="5"/>
        <v>378.59137399997519</v>
      </c>
    </row>
    <row r="160" spans="1:10" x14ac:dyDescent="0.25">
      <c r="A160">
        <v>22</v>
      </c>
      <c r="C160" t="str">
        <f ca="1">OFFSET('1344p stat'!$A$2,A160*20,0)</f>
        <v>Classic ACO</v>
      </c>
      <c r="D160" s="5">
        <f ca="1">OFFSET('1344p trace'!$U$56,(A52-1)*56,0)</f>
        <v>276.57410000001505</v>
      </c>
      <c r="E160" s="5">
        <f ca="1">OFFSET('1344p trace'!$V$56,(A52-1)*56,0)</f>
        <v>276.93843600003743</v>
      </c>
      <c r="F160" s="5">
        <f ca="1">OFFSET('1344p stat'!$H$2,A160*20,1)</f>
        <v>209.78391999999999</v>
      </c>
      <c r="G160" s="5">
        <f ca="1">OFFSET('1344p stat'!$K$2,A160*20,1)</f>
        <v>209.785281</v>
      </c>
      <c r="H160" s="5">
        <f ca="1">OFFSET('1344p stat'!$N$2,A160*20,1)</f>
        <v>0.38853900000000002</v>
      </c>
      <c r="J160" s="5">
        <f t="shared" ca="1" si="5"/>
        <v>973.47027600005254</v>
      </c>
    </row>
    <row r="161" spans="1:10" x14ac:dyDescent="0.25">
      <c r="A161">
        <v>23</v>
      </c>
      <c r="C161" t="str">
        <f ca="1">OFFSET('1344p stat'!$A$2,A161*20,0)</f>
        <v>Classic ACO non hash</v>
      </c>
      <c r="D161" s="5">
        <f ca="1">OFFSET('1344p trace'!$U$56,(A53-1)*56,0)</f>
        <v>66569.10239999996</v>
      </c>
      <c r="E161" s="5">
        <f ca="1">OFFSET('1344p trace'!$V$56,(A53-1)*56,0)</f>
        <v>64927.929599999989</v>
      </c>
      <c r="F161" s="5">
        <f ca="1">OFFSET('1344p stat'!$H$2,A161*20,1)</f>
        <v>148.647345</v>
      </c>
      <c r="G161" s="5">
        <f ca="1">OFFSET('1344p stat'!$K$2,A161*20,1)</f>
        <v>148.596102</v>
      </c>
      <c r="H161" s="5">
        <f ca="1">OFFSET('1344p stat'!$N$2,A161*20,1)</f>
        <v>0.24953500000000001</v>
      </c>
      <c r="J161" s="5">
        <f t="shared" ca="1" si="5"/>
        <v>131794.52498199997</v>
      </c>
    </row>
    <row r="162" spans="1:10" x14ac:dyDescent="0.25">
      <c r="A162">
        <v>24</v>
      </c>
      <c r="C162" t="str">
        <f ca="1">OFFSET('1344p stat'!$A$2,A162*20,0)</f>
        <v>omp</v>
      </c>
      <c r="D162" s="5">
        <f ca="1">OFFSET('1344p trace'!$U$56,(A54-1)*56,0)</f>
        <v>69751.889600000024</v>
      </c>
      <c r="E162" s="5">
        <f ca="1">OFFSET('1344p trace'!$V$56,(A54-1)*56,0)</f>
        <v>69695.00959999999</v>
      </c>
      <c r="F162" s="5">
        <f ca="1">OFFSET('1344p stat'!$H$2,A162*20,1)</f>
        <v>34.497351999999999</v>
      </c>
      <c r="G162" s="5">
        <f ca="1">OFFSET('1344p stat'!$K$2,A162*20,1)</f>
        <v>34.460811</v>
      </c>
      <c r="H162" s="5">
        <f ca="1">OFFSET('1344p stat'!$N$2,A162*20,1)</f>
        <v>20.762474999999998</v>
      </c>
      <c r="J162" s="5">
        <f t="shared" ca="1" si="5"/>
        <v>139536.61983800001</v>
      </c>
    </row>
    <row r="163" spans="1:10" x14ac:dyDescent="0.25">
      <c r="A163">
        <v>25</v>
      </c>
      <c r="C163" t="str">
        <f ca="1">OFFSET('1344p stat'!$A$2,A163*20,0)</f>
        <v>omp non hash</v>
      </c>
      <c r="D163" s="5">
        <f ca="1">OFFSET('1344p trace'!$U$56,(A55-1)*56,0)</f>
        <v>6881.3051999999807</v>
      </c>
      <c r="E163" s="5">
        <f ca="1">OFFSET('1344p trace'!$V$56,(A55-1)*56,0)</f>
        <v>6872.0028040000543</v>
      </c>
      <c r="F163" s="5">
        <f ca="1">OFFSET('1344p stat'!$H$2,A163*20,1)</f>
        <v>20.621995999999999</v>
      </c>
      <c r="G163" s="5">
        <f ca="1">OFFSET('1344p stat'!$K$2,A163*20,1)</f>
        <v>20.527443000000002</v>
      </c>
      <c r="H163" s="5">
        <f ca="1">OFFSET('1344p stat'!$N$2,A163*20,1)</f>
        <v>0.160076</v>
      </c>
      <c r="J163" s="5">
        <f t="shared" ca="1" si="5"/>
        <v>13794.617519000036</v>
      </c>
    </row>
    <row r="164" spans="1:10" x14ac:dyDescent="0.25">
      <c r="A164">
        <v>26</v>
      </c>
      <c r="C164" t="str">
        <f ca="1">OFFSET('1344p stat'!$A$2,A164*20,0)</f>
        <v>non CUDA transp Time</v>
      </c>
      <c r="D164" s="5">
        <f ca="1">OFFSET('1344p trace'!$U$56,(A56-1)*56,0)</f>
        <v>4661.6137759999838</v>
      </c>
      <c r="E164" s="5">
        <f ca="1">OFFSET('1344p trace'!$V$56,(A56-1)*56,0)</f>
        <v>4651.122035999927</v>
      </c>
      <c r="F164" s="5">
        <f ca="1">OFFSET('1344p stat'!$H$2,A164*20,1)</f>
        <v>5.5311409999999999</v>
      </c>
      <c r="G164" s="5">
        <f ca="1">OFFSET('1344p stat'!$K$2,A164*20,1)</f>
        <v>5.3575699999999999</v>
      </c>
      <c r="H164" s="5">
        <f ca="1">OFFSET('1344p stat'!$N$2,A164*20,1)</f>
        <v>3.3189999999999997E-2</v>
      </c>
      <c r="J164" s="5">
        <f t="shared" ca="1" si="5"/>
        <v>9323.6577129999114</v>
      </c>
    </row>
    <row r="165" spans="1:10" x14ac:dyDescent="0.25">
      <c r="A165">
        <v>27</v>
      </c>
      <c r="C165" t="str">
        <f ca="1">OFFSET('1344p stat'!$A$2,A165*20,0)</f>
        <v>non CUDA transp</v>
      </c>
      <c r="D165" s="5">
        <f ca="1">OFFSET('1344p trace'!$U$56,(A57-1)*56,0)</f>
        <v>1021.7955039999127</v>
      </c>
      <c r="E165" s="5">
        <f ca="1">OFFSET('1344p trace'!$V$56,(A57-1)*56,0)</f>
        <v>1016.2565760000352</v>
      </c>
      <c r="F165" s="5">
        <f ca="1">OFFSET('1344p stat'!$H$2,A165*20,1)</f>
        <v>0</v>
      </c>
      <c r="G165" s="5">
        <f ca="1">OFFSET('1344p stat'!$K$2,A165*20,1)</f>
        <v>0</v>
      </c>
      <c r="H165" s="5">
        <f ca="1">OFFSET('1344p stat'!$N$2,A165*20,1)</f>
        <v>0</v>
      </c>
      <c r="J165" s="5">
        <f t="shared" ca="1" si="5"/>
        <v>2038.0520799999481</v>
      </c>
    </row>
    <row r="166" spans="1:10" x14ac:dyDescent="0.25">
      <c r="A166">
        <v>28</v>
      </c>
      <c r="C166" t="str">
        <f ca="1">OFFSET('1344p stat'!$A$2,A166*20,0)</f>
        <v>non CUDA transp non hash</v>
      </c>
      <c r="D166" s="5">
        <f ca="1">OFFSET('1344p trace'!$U$56,(A58-1)*56,0)</f>
        <v>817.31841600000075</v>
      </c>
      <c r="E166" s="5">
        <f ca="1">OFFSET('1344p trace'!$V$56,(A58-1)*56,0)</f>
        <v>0</v>
      </c>
      <c r="F166" s="5">
        <f ca="1">OFFSET('1344p stat'!$H$2,A166*20,1)</f>
        <v>4.7629739999999998</v>
      </c>
      <c r="G166" s="5">
        <f ca="1">OFFSET('1344p stat'!$K$2,A166*20,1)</f>
        <v>4.6798989999999998</v>
      </c>
      <c r="H166" s="5">
        <f ca="1">OFFSET('1344p stat'!$N$2,A166*20,1)</f>
        <v>0.89524199999999998</v>
      </c>
      <c r="J166" s="5">
        <f t="shared" ca="1" si="5"/>
        <v>827.65653100000077</v>
      </c>
    </row>
    <row r="167" spans="1:10" x14ac:dyDescent="0.25">
      <c r="A167">
        <v>29</v>
      </c>
      <c r="C167" t="str">
        <f ca="1">OFFSET('1344p stat'!$A$2,A167*20,0)</f>
        <v>CUDA Const</v>
      </c>
      <c r="D167" s="5">
        <f ca="1">OFFSET('1344p trace'!$U$56,(A59-1)*56,0)</f>
        <v>958.78598400000692</v>
      </c>
      <c r="E167" s="5">
        <f ca="1">OFFSET('1344p trace'!$V$56,(A59-1)*56,0)</f>
        <v>955.95299599997122</v>
      </c>
      <c r="F167" s="5">
        <f ca="1">OFFSET('1344p stat'!$H$2,A167*20,1)</f>
        <v>0</v>
      </c>
      <c r="G167" s="5">
        <f ca="1">OFFSET('1344p stat'!$K$2,A167*20,1)</f>
        <v>0</v>
      </c>
      <c r="H167" s="5">
        <f ca="1">OFFSET('1344p stat'!$N$2,A167*20,1)</f>
        <v>0</v>
      </c>
      <c r="J167" s="5">
        <f t="shared" ca="1" si="5"/>
        <v>1914.7389799999783</v>
      </c>
    </row>
    <row r="168" spans="1:10" x14ac:dyDescent="0.25">
      <c r="A168">
        <v>30</v>
      </c>
      <c r="C168" t="str">
        <f ca="1">OFFSET('1344p stat'!$A$2,A168*20,0)</f>
        <v>CUDA ant Const</v>
      </c>
      <c r="D168" s="5">
        <f ca="1">OFFSET('1344p trace'!$U$56,(A60-1)*56,0)</f>
        <v>1.435965898899999</v>
      </c>
      <c r="E168" s="5">
        <f ca="1">OFFSET('1344p trace'!$V$56,(A60-1)*56,0)</f>
        <v>1.0113024000000022E-9</v>
      </c>
      <c r="F168" s="5">
        <f ca="1">OFFSET('1344p stat'!$H$2,A168*20,1)</f>
        <v>2.820071</v>
      </c>
      <c r="G168" s="5">
        <f ca="1">OFFSET('1344p stat'!$K$2,A168*20,1)</f>
        <v>2.8130799999999998</v>
      </c>
      <c r="H168" s="5">
        <f ca="1">OFFSET('1344p stat'!$N$2,A168*20,1)</f>
        <v>0.172903</v>
      </c>
      <c r="J168" s="5">
        <f t="shared" ca="1" si="5"/>
        <v>7.2420198999113001</v>
      </c>
    </row>
    <row r="169" spans="1:10" x14ac:dyDescent="0.25">
      <c r="A169">
        <v>31</v>
      </c>
      <c r="C169" t="str">
        <f ca="1">OFFSET('1344p stat'!$A$2,A169*20,0)</f>
        <v>CUDA ant par Const</v>
      </c>
      <c r="D169" s="5">
        <f ca="1">OFFSET('1344p trace'!$U$56,(A61-1)*56,0)</f>
        <v>960.59670399999902</v>
      </c>
      <c r="E169" s="5">
        <f ca="1">OFFSET('1344p trace'!$V$56,(A61-1)*56,0)</f>
        <v>960.33827599999461</v>
      </c>
      <c r="F169" s="5">
        <f ca="1">OFFSET('1344p stat'!$H$2,A169*20,1)</f>
        <v>3.4020769999999998</v>
      </c>
      <c r="G169" s="5">
        <f ca="1">OFFSET('1344p stat'!$K$2,A169*20,1)</f>
        <v>3.4018899999999999</v>
      </c>
      <c r="H169" s="5">
        <f ca="1">OFFSET('1344p stat'!$N$2,A169*20,1)</f>
        <v>5.44E-4</v>
      </c>
      <c r="J169" s="5">
        <f t="shared" ca="1" si="5"/>
        <v>1927.7394909999937</v>
      </c>
    </row>
    <row r="170" spans="1:10" x14ac:dyDescent="0.25">
      <c r="A170">
        <v>32</v>
      </c>
      <c r="C170" t="str">
        <f ca="1">OFFSET('1344p stat'!$A$2,A170*20,0)</f>
        <v>CUDA ant add CPU Const</v>
      </c>
      <c r="D170" s="5">
        <f ca="1">OFFSET('1344p trace'!$U$56,(A62-1)*56,0)</f>
        <v>1163.9370185599953</v>
      </c>
      <c r="E170" s="5">
        <f ca="1">OFFSET('1344p trace'!$V$56,(A62-1)*56,0)</f>
        <v>1162.0089323600062</v>
      </c>
      <c r="F170" s="5">
        <f ca="1">OFFSET('1344p stat'!$H$2,A170*20,1)</f>
        <v>2.3060299999999998</v>
      </c>
      <c r="G170" s="5">
        <f ca="1">OFFSET('1344p stat'!$K$2,A170*20,1)</f>
        <v>2.296964</v>
      </c>
      <c r="H170" s="5">
        <f ca="1">OFFSET('1344p stat'!$N$2,A170*20,1)</f>
        <v>0.17366100000000001</v>
      </c>
      <c r="J170" s="5">
        <f t="shared" ca="1" si="5"/>
        <v>2330.7226059200016</v>
      </c>
    </row>
    <row r="171" spans="1:10" x14ac:dyDescent="0.25">
      <c r="A171">
        <v>33</v>
      </c>
      <c r="C171" t="str">
        <f ca="1">OFFSET('1344p stat'!$A$2,A171*20,0)</f>
        <v>CUDA opt Const</v>
      </c>
      <c r="D171" s="5">
        <f ca="1">OFFSET('1344p trace'!$U$56,(A63-1)*56,0)</f>
        <v>880.08063904000528</v>
      </c>
      <c r="E171" s="5">
        <f ca="1">OFFSET('1344p trace'!$V$56,(A63-1)*56,0)</f>
        <v>881.66288323999015</v>
      </c>
      <c r="F171" s="5">
        <f ca="1">OFFSET('1344p stat'!$H$2,A171*20,1)</f>
        <v>0</v>
      </c>
      <c r="G171" s="5">
        <f ca="1">OFFSET('1344p stat'!$K$2,A171*20,1)</f>
        <v>0</v>
      </c>
      <c r="H171" s="5">
        <f ca="1">OFFSET('1344p stat'!$N$2,A171*20,1)</f>
        <v>0</v>
      </c>
      <c r="J171" s="5">
        <f t="shared" ca="1" si="5"/>
        <v>1761.7435222799954</v>
      </c>
    </row>
    <row r="172" spans="1:10" x14ac:dyDescent="0.25">
      <c r="A172">
        <v>34</v>
      </c>
      <c r="C172" t="str">
        <f ca="1">OFFSET('1344p stat'!$A$2,A172*20,0)</f>
        <v>CUDA opt ant Const</v>
      </c>
      <c r="D172" s="5">
        <f ca="1">OFFSET('1344p trace'!$U$56,(A64-1)*56,0)</f>
        <v>41.260380157476106</v>
      </c>
      <c r="E172" s="5">
        <f ca="1">OFFSET('1344p trace'!$V$56,(A64-1)*56,0)</f>
        <v>1.1976704000000025E-9</v>
      </c>
      <c r="F172" s="5">
        <f ca="1">OFFSET('1344p stat'!$H$2,A172*20,1)</f>
        <v>4.9341369999999998</v>
      </c>
      <c r="G172" s="5">
        <f ca="1">OFFSET('1344p stat'!$K$2,A172*20,1)</f>
        <v>4.9233969999999996</v>
      </c>
      <c r="H172" s="5">
        <f ca="1">OFFSET('1344p stat'!$N$2,A172*20,1)</f>
        <v>0</v>
      </c>
      <c r="J172" s="5">
        <f t="shared" ca="1" si="5"/>
        <v>51.117914158673777</v>
      </c>
    </row>
    <row r="173" spans="1:10" x14ac:dyDescent="0.25">
      <c r="A173">
        <v>35</v>
      </c>
      <c r="C173" t="str">
        <f ca="1">OFFSET('1344p stat'!$A$2,A173*20,0)</f>
        <v>CUDA opt ant par Const</v>
      </c>
      <c r="D173" s="5">
        <f ca="1">OFFSET('1344p trace'!$U$56,(A65-1)*56,0)</f>
        <v>2104.6287359999947</v>
      </c>
      <c r="E173" s="5">
        <f ca="1">OFFSET('1344p trace'!$V$56,(A65-1)*56,0)</f>
        <v>2112.3034240000011</v>
      </c>
      <c r="F173" s="5">
        <f ca="1">OFFSET('1344p stat'!$H$2,A173*20,1)</f>
        <v>2.1583130000000001</v>
      </c>
      <c r="G173" s="5">
        <f ca="1">OFFSET('1344p stat'!$K$2,A173*20,1)</f>
        <v>2.1456170000000001</v>
      </c>
      <c r="H173" s="5">
        <f ca="1">OFFSET('1344p stat'!$N$2,A173*20,1)</f>
        <v>0</v>
      </c>
      <c r="J173" s="5">
        <f t="shared" ca="1" si="5"/>
        <v>4221.2360899999958</v>
      </c>
    </row>
    <row r="174" spans="1:10" x14ac:dyDescent="0.25">
      <c r="A174">
        <v>36</v>
      </c>
      <c r="C174" t="str">
        <f ca="1">OFFSET('1344p stat'!$A$2,A174*20,0)</f>
        <v>CUDA ant par global</v>
      </c>
      <c r="D174" s="5">
        <f ca="1">OFFSET('1344p trace'!$U$56,(A66-1)*56,0)</f>
        <v>872.90278144000081</v>
      </c>
      <c r="E174" s="5">
        <f ca="1">OFFSET('1344p trace'!$V$56,(A66-1)*56,0)</f>
        <v>869.09870095999906</v>
      </c>
      <c r="F174" s="5">
        <f ca="1">OFFSET('1344p stat'!$H$2,A174*20,1)</f>
        <v>0.66273599999999999</v>
      </c>
      <c r="G174" s="5">
        <f ca="1">OFFSET('1344p stat'!$K$2,A174*20,1)</f>
        <v>0.66214700000000004</v>
      </c>
      <c r="H174" s="5">
        <f ca="1">OFFSET('1344p stat'!$N$2,A174*20,1)</f>
        <v>6.02E-4</v>
      </c>
      <c r="J174" s="5">
        <f t="shared" ca="1" si="5"/>
        <v>1743.3269674000001</v>
      </c>
    </row>
    <row r="175" spans="1:10" x14ac:dyDescent="0.25">
      <c r="A175">
        <v>37</v>
      </c>
      <c r="C175" t="str">
        <f ca="1">OFFSET('1344p stat'!$A$2,A175*20,0)</f>
        <v>UDA ant add CPU Time global</v>
      </c>
      <c r="D175" s="5">
        <f ca="1">OFFSET('1344p trace'!$U$56,(A67-1)*56,0)</f>
        <v>226.43490735999916</v>
      </c>
      <c r="E175" s="5">
        <f ca="1">OFFSET('1344p trace'!$V$56,(A67-1)*56,0)</f>
        <v>229.27264400000087</v>
      </c>
      <c r="F175" s="5">
        <f ca="1">OFFSET('1344p stat'!$H$2,A175*20,1)</f>
        <v>0.85205200000000003</v>
      </c>
      <c r="G175" s="5">
        <f ca="1">OFFSET('1344p stat'!$K$2,A175*20,1)</f>
        <v>0.80919300000000005</v>
      </c>
      <c r="H175" s="5">
        <f ca="1">OFFSET('1344p stat'!$N$2,A175*20,1)</f>
        <v>4.8550000000000003E-2</v>
      </c>
      <c r="J175" s="5">
        <f t="shared" ca="1" si="5"/>
        <v>457.41734636000001</v>
      </c>
    </row>
    <row r="176" spans="1:10" x14ac:dyDescent="0.25">
      <c r="A176">
        <v>38</v>
      </c>
      <c r="C176" t="str">
        <f ca="1">OFFSET('1344p stat'!$A$2,A176*20,0)</f>
        <v>CUDA opt ant par global</v>
      </c>
      <c r="D176" s="5">
        <f ca="1">OFFSET('1344p trace'!$U$56,(A68-1)*56,0)</f>
        <v>419.0796000000035</v>
      </c>
      <c r="E176" s="5">
        <f ca="1">OFFSET('1344p trace'!$V$56,(A68-1)*56,0)</f>
        <v>419.15851599999792</v>
      </c>
      <c r="F176" s="5">
        <f ca="1">OFFSET('1344p stat'!$H$2,A176*20,1)</f>
        <v>0.73116199999999998</v>
      </c>
      <c r="G176" s="5">
        <f ca="1">OFFSET('1344p stat'!$K$2,A176*20,1)</f>
        <v>0.72405600000000003</v>
      </c>
      <c r="H176" s="5">
        <f ca="1">OFFSET('1344p stat'!$N$2,A176*20,1)</f>
        <v>0</v>
      </c>
      <c r="J176" s="5">
        <f t="shared" ca="1" si="5"/>
        <v>839.69333400000141</v>
      </c>
    </row>
    <row r="177" spans="1:10" x14ac:dyDescent="0.25">
      <c r="A177">
        <v>39</v>
      </c>
      <c r="C177">
        <f ca="1">OFFSET('1344p stat'!$A$2,A177*20,0)</f>
        <v>0</v>
      </c>
      <c r="D177" s="5">
        <f ca="1">OFFSET('1344p trace'!$U$56,(A69-1)*56,0)</f>
        <v>220.59499924000153</v>
      </c>
      <c r="E177" s="5">
        <f ca="1">OFFSET('1344p trace'!$V$56,(A69-1)*56,0)</f>
        <v>220.01849664000036</v>
      </c>
      <c r="F177" s="5">
        <f ca="1">OFFSET('1344p stat'!$H$2,A177*20,1)</f>
        <v>0</v>
      </c>
      <c r="G177" s="5">
        <f ca="1">OFFSET('1344p stat'!$K$2,A177*20,1)</f>
        <v>0</v>
      </c>
      <c r="H177" s="5">
        <f ca="1">OFFSET('1344p stat'!$N$2,A177*20,1)</f>
        <v>0</v>
      </c>
      <c r="J177" s="5">
        <f t="shared" ca="1" si="5"/>
        <v>440.61349588000189</v>
      </c>
    </row>
    <row r="178" spans="1:10" x14ac:dyDescent="0.25">
      <c r="A178">
        <v>40</v>
      </c>
      <c r="C178">
        <f ca="1">OFFSET('1344p stat'!$A$2,A178*20,0)</f>
        <v>0</v>
      </c>
      <c r="D178" s="5">
        <f ca="1">OFFSET('1344p trace'!$U$56,(A70-1)*56,0)</f>
        <v>0</v>
      </c>
      <c r="E178" s="5">
        <f ca="1">OFFSET('1344p trace'!$V$56,(A70-1)*56,0)</f>
        <v>0</v>
      </c>
      <c r="F178" s="5">
        <f ca="1">OFFSET('1344p stat'!$H$2,A178*20,1)</f>
        <v>0</v>
      </c>
      <c r="G178" s="5">
        <f ca="1">OFFSET('1344p stat'!$K$2,A178*20,1)</f>
        <v>0</v>
      </c>
      <c r="H178" s="5">
        <f ca="1">OFFSET('1344p stat'!$N$2,A178*20,1)</f>
        <v>0</v>
      </c>
      <c r="J178" s="5">
        <f t="shared" ca="1" si="5"/>
        <v>0</v>
      </c>
    </row>
    <row r="179" spans="1:10" x14ac:dyDescent="0.25">
      <c r="A179">
        <v>41</v>
      </c>
      <c r="C179">
        <f ca="1">OFFSET('1344p stat'!$A$2,A179*20,0)</f>
        <v>0</v>
      </c>
      <c r="D179" s="5" t="e">
        <f ca="1">OFFSET('1344p trace'!$U$56,(A71-1)*56,0)</f>
        <v>#DIV/0!</v>
      </c>
      <c r="E179" s="5" t="e">
        <f ca="1">OFFSET('1344p trace'!$V$56,(A71-1)*56,0)</f>
        <v>#DIV/0!</v>
      </c>
      <c r="F179" s="5">
        <f ca="1">OFFSET('1344p stat'!$H$2,A179*20,1)</f>
        <v>0</v>
      </c>
      <c r="G179" s="5">
        <f ca="1">OFFSET('1344p stat'!$K$2,A179*20,1)</f>
        <v>0</v>
      </c>
      <c r="H179" s="5">
        <f ca="1">OFFSET('1344p stat'!$N$2,A179*20,1)</f>
        <v>0</v>
      </c>
      <c r="J179" s="5" t="e">
        <f t="shared" ca="1" si="5"/>
        <v>#DIV/0!</v>
      </c>
    </row>
    <row r="180" spans="1:10" x14ac:dyDescent="0.25">
      <c r="A180">
        <v>42</v>
      </c>
      <c r="C180">
        <f ca="1">OFFSET('1344p stat'!$A$2,A180*20,0)</f>
        <v>0</v>
      </c>
      <c r="D180" s="5" t="e">
        <f ca="1">OFFSET('1344p trace'!$U$56,(A72-1)*56,0)</f>
        <v>#DIV/0!</v>
      </c>
      <c r="E180" s="5" t="e">
        <f ca="1">OFFSET('1344p trace'!$V$56,(A72-1)*56,0)</f>
        <v>#DIV/0!</v>
      </c>
      <c r="F180" s="5">
        <f ca="1">OFFSET('1344p stat'!$H$2,A180*20,1)</f>
        <v>0</v>
      </c>
      <c r="G180" s="5">
        <f ca="1">OFFSET('1344p stat'!$K$2,A180*20,1)</f>
        <v>0</v>
      </c>
      <c r="H180" s="5">
        <f ca="1">OFFSET('1344p stat'!$N$2,A180*20,1)</f>
        <v>0</v>
      </c>
      <c r="J180" s="5" t="e">
        <f t="shared" ca="1" si="5"/>
        <v>#DIV/0!</v>
      </c>
    </row>
    <row r="181" spans="1:10" x14ac:dyDescent="0.25">
      <c r="A181">
        <v>43</v>
      </c>
      <c r="C181">
        <f ca="1">OFFSET('1344p stat'!$A$2,A181*20,0)</f>
        <v>0</v>
      </c>
      <c r="D181" s="5" t="e">
        <f ca="1">OFFSET('1344p trace'!$U$56,(A73-1)*56,0)</f>
        <v>#DIV/0!</v>
      </c>
      <c r="E181" s="5" t="e">
        <f ca="1">OFFSET('1344p trace'!$V$56,(A73-1)*56,0)</f>
        <v>#DIV/0!</v>
      </c>
      <c r="F181" s="5">
        <f ca="1">OFFSET('1344p stat'!$H$2,A181*20,1)</f>
        <v>0</v>
      </c>
      <c r="G181" s="5">
        <f ca="1">OFFSET('1344p stat'!$K$2,A181*20,1)</f>
        <v>0</v>
      </c>
      <c r="H181" s="5">
        <f ca="1">OFFSET('1344p stat'!$N$2,A181*20,1)</f>
        <v>0</v>
      </c>
      <c r="J181" s="5" t="e">
        <f t="shared" ca="1" si="5"/>
        <v>#DIV/0!</v>
      </c>
    </row>
    <row r="182" spans="1:10" x14ac:dyDescent="0.25">
      <c r="A182">
        <v>44</v>
      </c>
      <c r="C182">
        <f ca="1">OFFSET('1344p stat'!$A$2,A182*20,0)</f>
        <v>0</v>
      </c>
      <c r="D182" s="5">
        <f ca="1">OFFSET('1344p trace'!$U$56,(A74-1)*56,0)</f>
        <v>0</v>
      </c>
      <c r="E182" s="5">
        <f ca="1">OFFSET('1344p trace'!$V$56,(A74-1)*56,0)</f>
        <v>0</v>
      </c>
      <c r="F182" s="5">
        <f ca="1">OFFSET('1344p stat'!$H$2,A182*20,1)</f>
        <v>0</v>
      </c>
      <c r="G182" s="5">
        <f ca="1">OFFSET('1344p stat'!$K$2,A182*20,1)</f>
        <v>0</v>
      </c>
      <c r="H182" s="5">
        <f ca="1">OFFSET('1344p stat'!$N$2,A182*20,1)</f>
        <v>0</v>
      </c>
      <c r="J182" s="5">
        <f t="shared" ca="1" si="5"/>
        <v>0</v>
      </c>
    </row>
    <row r="183" spans="1:10" x14ac:dyDescent="0.25">
      <c r="A183">
        <v>45</v>
      </c>
      <c r="C183">
        <f ca="1">OFFSET('1344p stat'!$A$2,A183*20,0)</f>
        <v>0</v>
      </c>
      <c r="D183" s="5">
        <f ca="1">OFFSET('1344p trace'!$U$56,(A75-1)*56,0)</f>
        <v>0</v>
      </c>
      <c r="E183" s="5">
        <f ca="1">OFFSET('1344p trace'!$V$56,(A75-1)*56,0)</f>
        <v>0</v>
      </c>
      <c r="F183" s="5">
        <f ca="1">OFFSET('1344p stat'!$H$2,A183*20,1)</f>
        <v>0</v>
      </c>
      <c r="G183" s="5">
        <f ca="1">OFFSET('1344p stat'!$K$2,A183*20,1)</f>
        <v>0</v>
      </c>
      <c r="H183" s="5">
        <f ca="1">OFFSET('1344p stat'!$N$2,A183*20,1)</f>
        <v>0</v>
      </c>
      <c r="J183" s="5">
        <f t="shared" ca="1" si="5"/>
        <v>0</v>
      </c>
    </row>
    <row r="184" spans="1:10" x14ac:dyDescent="0.25">
      <c r="A184">
        <v>46</v>
      </c>
      <c r="C184">
        <f ca="1">OFFSET('1344p stat'!$A$2,A184*20,0)</f>
        <v>0</v>
      </c>
      <c r="D184" s="5">
        <f ca="1">OFFSET('1344p trace'!$U$56,(A76-1)*56,0)</f>
        <v>0</v>
      </c>
      <c r="E184" s="5">
        <f ca="1">OFFSET('1344p trace'!$V$56,(A76-1)*56,0)</f>
        <v>0</v>
      </c>
      <c r="F184" s="5">
        <f ca="1">OFFSET('1344p stat'!$H$2,A184*20,1)</f>
        <v>0</v>
      </c>
      <c r="G184" s="5">
        <f ca="1">OFFSET('1344p stat'!$K$2,A184*20,1)</f>
        <v>0</v>
      </c>
      <c r="H184" s="5">
        <f ca="1">OFFSET('1344p stat'!$N$2,A184*20,1)</f>
        <v>0</v>
      </c>
      <c r="J184" s="5">
        <f t="shared" ca="1" si="5"/>
        <v>0</v>
      </c>
    </row>
    <row r="185" spans="1:10" x14ac:dyDescent="0.25">
      <c r="A185">
        <v>47</v>
      </c>
      <c r="C185">
        <f ca="1">OFFSET('1344p stat'!$A$2,A185*20,0)</f>
        <v>0</v>
      </c>
      <c r="D185" s="5">
        <f ca="1">OFFSET('1344p trace'!$U$56,(A77-1)*56,0)</f>
        <v>0</v>
      </c>
      <c r="E185" s="5">
        <f ca="1">OFFSET('1344p trace'!$V$56,(A77-1)*56,0)</f>
        <v>0</v>
      </c>
      <c r="F185" s="5">
        <f ca="1">OFFSET('1344p stat'!$H$2,A185*20,1)</f>
        <v>0</v>
      </c>
      <c r="G185" s="5">
        <f ca="1">OFFSET('1344p stat'!$K$2,A185*20,1)</f>
        <v>0</v>
      </c>
      <c r="H185" s="5">
        <f ca="1">OFFSET('1344p stat'!$N$2,A185*20,1)</f>
        <v>0</v>
      </c>
      <c r="J185" s="5">
        <f t="shared" ca="1" si="5"/>
        <v>0</v>
      </c>
    </row>
    <row r="186" spans="1:10" x14ac:dyDescent="0.25">
      <c r="A186">
        <v>48</v>
      </c>
      <c r="C186">
        <f ca="1">OFFSET('1344p stat'!$A$2,A186*20,0)</f>
        <v>0</v>
      </c>
      <c r="D186" s="5">
        <f ca="1">OFFSET('1344p trace'!$U$56,(A78-1)*56,0)</f>
        <v>0</v>
      </c>
      <c r="E186" s="5">
        <f ca="1">OFFSET('1344p trace'!$V$56,(A78-1)*56,0)</f>
        <v>0</v>
      </c>
      <c r="F186" s="5">
        <f ca="1">OFFSET('1344p stat'!$H$2,A186*20,1)</f>
        <v>0</v>
      </c>
      <c r="G186" s="5">
        <f ca="1">OFFSET('1344p stat'!$K$2,A186*20,1)</f>
        <v>0</v>
      </c>
      <c r="H186" s="5">
        <f ca="1">OFFSET('1344p stat'!$N$2,A186*20,1)</f>
        <v>0</v>
      </c>
      <c r="J186" s="5">
        <f t="shared" ca="1" si="5"/>
        <v>0</v>
      </c>
    </row>
    <row r="187" spans="1:10" x14ac:dyDescent="0.25">
      <c r="A187">
        <v>49</v>
      </c>
      <c r="C187">
        <f ca="1">OFFSET('1344p stat'!$A$2,A187*20,0)</f>
        <v>0</v>
      </c>
      <c r="D187" s="5">
        <f ca="1">OFFSET('1344p trace'!$U$56,(A79-1)*56,0)</f>
        <v>0</v>
      </c>
      <c r="E187" s="5">
        <f ca="1">OFFSET('1344p trace'!$V$56,(A79-1)*56,0)</f>
        <v>0</v>
      </c>
      <c r="F187" s="5">
        <f ca="1">OFFSET('1344p stat'!$H$2,A187*20,1)</f>
        <v>0</v>
      </c>
      <c r="G187" s="5">
        <f ca="1">OFFSET('1344p stat'!$K$2,A187*20,1)</f>
        <v>0</v>
      </c>
      <c r="H187" s="5">
        <f ca="1">OFFSET('1344p stat'!$N$2,A187*20,1)</f>
        <v>0</v>
      </c>
      <c r="J187" s="5">
        <f t="shared" ca="1" si="5"/>
        <v>0</v>
      </c>
    </row>
    <row r="188" spans="1:10" x14ac:dyDescent="0.25">
      <c r="A188">
        <v>50</v>
      </c>
      <c r="C188">
        <f ca="1">OFFSET('1344p stat'!$A$2,A188*20,0)</f>
        <v>0</v>
      </c>
      <c r="D188" s="5">
        <f ca="1">OFFSET('1344p trace'!$U$56,(A80-1)*56,0)</f>
        <v>0</v>
      </c>
      <c r="E188" s="5">
        <f ca="1">OFFSET('1344p trace'!$V$56,(A80-1)*56,0)</f>
        <v>0</v>
      </c>
      <c r="F188" s="5">
        <f ca="1">OFFSET('1344p stat'!$H$2,A188*20,1)</f>
        <v>0</v>
      </c>
      <c r="G188" s="5">
        <f ca="1">OFFSET('1344p stat'!$K$2,A188*20,1)</f>
        <v>0</v>
      </c>
      <c r="H188" s="5">
        <f ca="1">OFFSET('1344p stat'!$N$2,A188*20,1)</f>
        <v>0</v>
      </c>
    </row>
    <row r="191" spans="1:10" x14ac:dyDescent="0.25">
      <c r="E191">
        <v>50</v>
      </c>
    </row>
    <row r="192" spans="1:10" x14ac:dyDescent="0.25">
      <c r="C192" t="s">
        <v>80</v>
      </c>
      <c r="D192">
        <v>1.96</v>
      </c>
      <c r="E192">
        <f>SQRT(E191)</f>
        <v>7.0710678118654755</v>
      </c>
    </row>
    <row r="193" spans="1:10" x14ac:dyDescent="0.25">
      <c r="D193" t="s">
        <v>59</v>
      </c>
      <c r="E193" t="s">
        <v>55</v>
      </c>
      <c r="F193" t="s">
        <v>56</v>
      </c>
      <c r="G193" t="s">
        <v>57</v>
      </c>
      <c r="H193" t="s">
        <v>58</v>
      </c>
    </row>
    <row r="194" spans="1:10" x14ac:dyDescent="0.25">
      <c r="A194">
        <v>1</v>
      </c>
      <c r="C194" t="str">
        <f ca="1">OFFSET('1344p stat'!$A$2,A194*20,0)</f>
        <v>CUDA</v>
      </c>
      <c r="D194" s="8">
        <f t="shared" ref="D194:H203" ca="1" si="6">$D$192*SQRT(D139)/$E$192</f>
        <v>0.53840713843857402</v>
      </c>
      <c r="E194" s="8">
        <f t="shared" ca="1" si="6"/>
        <v>2.1680445180373948E-5</v>
      </c>
      <c r="F194" s="8">
        <f t="shared" ca="1" si="6"/>
        <v>0</v>
      </c>
      <c r="G194" s="8">
        <f t="shared" ca="1" si="6"/>
        <v>0</v>
      </c>
      <c r="H194" s="8">
        <f t="shared" ca="1" si="6"/>
        <v>0</v>
      </c>
      <c r="J194" s="8">
        <f>$D$192*SQRT(J138)/$E$192</f>
        <v>0</v>
      </c>
    </row>
    <row r="195" spans="1:10" x14ac:dyDescent="0.25">
      <c r="A195">
        <v>2</v>
      </c>
      <c r="C195" t="str">
        <f ca="1">OFFSET('1344p stat'!$A$2,A195*20,0)</f>
        <v>CUDA non hash</v>
      </c>
      <c r="D195" s="8">
        <f t="shared" ca="1" si="6"/>
        <v>0.17549797525255731</v>
      </c>
      <c r="E195" s="8">
        <f t="shared" ca="1" si="6"/>
        <v>0</v>
      </c>
      <c r="F195" s="8">
        <f t="shared" ca="1" si="6"/>
        <v>0</v>
      </c>
      <c r="G195" s="8">
        <f t="shared" ca="1" si="6"/>
        <v>0</v>
      </c>
      <c r="H195" s="8">
        <f t="shared" ca="1" si="6"/>
        <v>0</v>
      </c>
      <c r="J195" s="8">
        <f t="shared" ref="J195:J243" ca="1" si="7">$D$192*SQRT(J139)/$E$192</f>
        <v>0.5384071388750854</v>
      </c>
    </row>
    <row r="196" spans="1:10" x14ac:dyDescent="0.25">
      <c r="A196">
        <v>3</v>
      </c>
      <c r="C196" t="str">
        <f ca="1">OFFSET('1344p stat'!$A$2,A196*20,0)</f>
        <v>CUDA ant</v>
      </c>
      <c r="D196" s="8">
        <f t="shared" ca="1" si="6"/>
        <v>7.5703686479795147E-3</v>
      </c>
      <c r="E196" s="8">
        <f t="shared" ca="1" si="6"/>
        <v>2.2941463674595809E-5</v>
      </c>
      <c r="F196" s="8">
        <f t="shared" ca="1" si="6"/>
        <v>0.40017306128224067</v>
      </c>
      <c r="G196" s="8">
        <f t="shared" ca="1" si="6"/>
        <v>0.40022854454923623</v>
      </c>
      <c r="H196" s="8">
        <f t="shared" ca="1" si="6"/>
        <v>0.12292309973312585</v>
      </c>
      <c r="J196" s="8">
        <f t="shared" ca="1" si="7"/>
        <v>0.17549797525255731</v>
      </c>
    </row>
    <row r="197" spans="1:10" x14ac:dyDescent="0.25">
      <c r="A197">
        <v>4</v>
      </c>
      <c r="C197" t="str">
        <f ca="1">OFFSET('1344p stat'!$A$2,A197*20,0)</f>
        <v>CUDA ant par</v>
      </c>
      <c r="D197" s="8">
        <f t="shared" ca="1" si="6"/>
        <v>6.1806704516995952</v>
      </c>
      <c r="E197" s="8">
        <f t="shared" ca="1" si="6"/>
        <v>6.1889320764086397</v>
      </c>
      <c r="F197" s="8">
        <f t="shared" ca="1" si="6"/>
        <v>0.32115603310540497</v>
      </c>
      <c r="G197" s="8">
        <f t="shared" ca="1" si="6"/>
        <v>0.32144549751396428</v>
      </c>
      <c r="H197" s="8">
        <f t="shared" ca="1" si="6"/>
        <v>6.0156356272633394E-3</v>
      </c>
      <c r="J197" s="8">
        <f t="shared" ca="1" si="7"/>
        <v>0.57921392102035751</v>
      </c>
    </row>
    <row r="198" spans="1:10" x14ac:dyDescent="0.25">
      <c r="A198">
        <v>5</v>
      </c>
      <c r="C198" t="str">
        <f ca="1">OFFSET('1344p stat'!$A$2,A198*20,0)</f>
        <v>CUDA ant non hash</v>
      </c>
      <c r="D198" s="8">
        <f t="shared" ca="1" si="6"/>
        <v>6.5040311271541551</v>
      </c>
      <c r="E198" s="8">
        <f t="shared" ca="1" si="6"/>
        <v>6.4977685378968326</v>
      </c>
      <c r="F198" s="8">
        <f t="shared" ca="1" si="6"/>
        <v>0.33416235378629955</v>
      </c>
      <c r="G198" s="8">
        <f t="shared" ca="1" si="6"/>
        <v>0.33395328732024776</v>
      </c>
      <c r="H198" s="8">
        <f t="shared" ca="1" si="6"/>
        <v>8.7675337284780358E-2</v>
      </c>
      <c r="J198" s="8">
        <f t="shared" ca="1" si="7"/>
        <v>8.7584286303112755</v>
      </c>
    </row>
    <row r="199" spans="1:10" x14ac:dyDescent="0.25">
      <c r="A199">
        <v>6</v>
      </c>
      <c r="C199" t="str">
        <f ca="1">OFFSET('1344p stat'!$A$2,A199*20,0)</f>
        <v>CUDA ant add CPU Time</v>
      </c>
      <c r="D199" s="8">
        <f t="shared" ca="1" si="6"/>
        <v>6.1057822352259086</v>
      </c>
      <c r="E199" s="8">
        <f t="shared" ca="1" si="6"/>
        <v>6.110204382058618</v>
      </c>
      <c r="F199" s="8">
        <f t="shared" ca="1" si="6"/>
        <v>0.42823062141794577</v>
      </c>
      <c r="G199" s="8">
        <f t="shared" ca="1" si="6"/>
        <v>0.43037761941811059</v>
      </c>
      <c r="H199" s="8">
        <f t="shared" ca="1" si="6"/>
        <v>0.12497639956407768</v>
      </c>
      <c r="J199" s="8">
        <f t="shared" ca="1" si="7"/>
        <v>9.2062094868974214</v>
      </c>
    </row>
    <row r="200" spans="1:10" x14ac:dyDescent="0.25">
      <c r="A200">
        <v>7</v>
      </c>
      <c r="C200" t="str">
        <f ca="1">OFFSET('1344p stat'!$A$2,A200*20,0)</f>
        <v>CUDA ant add CPU</v>
      </c>
      <c r="D200" s="8">
        <f t="shared" ca="1" si="6"/>
        <v>9.0276509986610858</v>
      </c>
      <c r="E200" s="8">
        <f t="shared" ca="1" si="6"/>
        <v>9.0182150221710771</v>
      </c>
      <c r="F200" s="8">
        <f t="shared" ca="1" si="6"/>
        <v>0</v>
      </c>
      <c r="G200" s="8">
        <f t="shared" ca="1" si="6"/>
        <v>0</v>
      </c>
      <c r="H200" s="8">
        <f t="shared" ca="1" si="6"/>
        <v>0</v>
      </c>
      <c r="J200" s="8">
        <f t="shared" ca="1" si="7"/>
        <v>8.6602193826364839</v>
      </c>
    </row>
    <row r="201" spans="1:10" x14ac:dyDescent="0.25">
      <c r="A201">
        <v>8</v>
      </c>
      <c r="C201" t="str">
        <f ca="1">OFFSET('1344p stat'!$A$2,A201*20,0)</f>
        <v>CUDA ant add CPU non hash</v>
      </c>
      <c r="D201" s="8">
        <f t="shared" ca="1" si="6"/>
        <v>17.710268833142663</v>
      </c>
      <c r="E201" s="8">
        <f t="shared" ca="1" si="6"/>
        <v>0</v>
      </c>
      <c r="F201" s="8">
        <f t="shared" ca="1" si="6"/>
        <v>0.34842383661282417</v>
      </c>
      <c r="G201" s="8">
        <f t="shared" ca="1" si="6"/>
        <v>0.34909036129919147</v>
      </c>
      <c r="H201" s="8">
        <f t="shared" ca="1" si="6"/>
        <v>3.1738688567740155E-2</v>
      </c>
      <c r="J201" s="8">
        <f t="shared" ca="1" si="7"/>
        <v>12.760355980133884</v>
      </c>
    </row>
    <row r="202" spans="1:10" x14ac:dyDescent="0.25">
      <c r="A202">
        <v>9</v>
      </c>
      <c r="C202">
        <f ca="1">OFFSET('1344p stat'!$A$2,A202*20,0)</f>
        <v>0</v>
      </c>
      <c r="D202" s="8">
        <f t="shared" ca="1" si="6"/>
        <v>6.5530942620393686</v>
      </c>
      <c r="E202" s="8">
        <f t="shared" ca="1" si="6"/>
        <v>6.5517507830839223</v>
      </c>
      <c r="F202" s="8">
        <f t="shared" ca="1" si="6"/>
        <v>0</v>
      </c>
      <c r="G202" s="8">
        <f t="shared" ca="1" si="6"/>
        <v>0</v>
      </c>
      <c r="H202" s="8">
        <f t="shared" ca="1" si="6"/>
        <v>0</v>
      </c>
      <c r="J202" s="8">
        <f t="shared" ca="1" si="7"/>
        <v>17.717163789297892</v>
      </c>
    </row>
    <row r="203" spans="1:10" x14ac:dyDescent="0.25">
      <c r="A203">
        <v>10</v>
      </c>
      <c r="C203" t="str">
        <f ca="1">OFFSET('1344p stat'!$A$2,A203*20,0)</f>
        <v>CUDA opt</v>
      </c>
      <c r="D203" s="8">
        <f t="shared" ca="1" si="6"/>
        <v>0</v>
      </c>
      <c r="E203" s="8">
        <f t="shared" ca="1" si="6"/>
        <v>0</v>
      </c>
      <c r="F203" s="8">
        <f t="shared" ca="1" si="6"/>
        <v>0</v>
      </c>
      <c r="G203" s="8">
        <f t="shared" ca="1" si="6"/>
        <v>0</v>
      </c>
      <c r="H203" s="8">
        <f t="shared" ca="1" si="6"/>
        <v>0</v>
      </c>
      <c r="J203" s="8">
        <f t="shared" ca="1" si="7"/>
        <v>9.266524846500662</v>
      </c>
    </row>
    <row r="204" spans="1:10" x14ac:dyDescent="0.25">
      <c r="A204">
        <v>11</v>
      </c>
      <c r="C204" t="str">
        <f ca="1">OFFSET('1344p stat'!$A$2,A204*20,0)</f>
        <v>CUDA opt Time</v>
      </c>
      <c r="D204" s="8">
        <f t="shared" ref="D204:H213" ca="1" si="8">$D$192*SQRT(D149)/$E$192</f>
        <v>3.6798598060252236E-2</v>
      </c>
      <c r="E204" s="8">
        <f t="shared" ca="1" si="8"/>
        <v>0</v>
      </c>
      <c r="F204" s="8">
        <f t="shared" ca="1" si="8"/>
        <v>0</v>
      </c>
      <c r="G204" s="8">
        <f t="shared" ca="1" si="8"/>
        <v>0</v>
      </c>
      <c r="H204" s="8">
        <f t="shared" ca="1" si="8"/>
        <v>0</v>
      </c>
      <c r="J204" s="8">
        <f t="shared" ca="1" si="7"/>
        <v>0</v>
      </c>
    </row>
    <row r="205" spans="1:10" x14ac:dyDescent="0.25">
      <c r="A205">
        <v>12</v>
      </c>
      <c r="C205" t="str">
        <f ca="1">OFFSET('1344p stat'!$A$2,A205*20,0)</f>
        <v>CUDA opt non hash</v>
      </c>
      <c r="D205" s="8">
        <f t="shared" ca="1" si="8"/>
        <v>1.9520518455166365</v>
      </c>
      <c r="E205" s="8">
        <f t="shared" ca="1" si="8"/>
        <v>5.3108425082538956E-4</v>
      </c>
      <c r="F205" s="8">
        <f t="shared" ca="1" si="8"/>
        <v>0</v>
      </c>
      <c r="G205" s="8">
        <f t="shared" ca="1" si="8"/>
        <v>0</v>
      </c>
      <c r="H205" s="8">
        <f t="shared" ca="1" si="8"/>
        <v>0</v>
      </c>
      <c r="J205" s="8">
        <f t="shared" ca="1" si="7"/>
        <v>3.6798598060252236E-2</v>
      </c>
    </row>
    <row r="206" spans="1:10" x14ac:dyDescent="0.25">
      <c r="A206">
        <v>13</v>
      </c>
      <c r="C206" t="str">
        <f ca="1">OFFSET('1344p stat'!$A$2,A206*20,0)</f>
        <v>CUDA opt ant</v>
      </c>
      <c r="D206" s="8">
        <f t="shared" ca="1" si="8"/>
        <v>9.9528147615065548E-3</v>
      </c>
      <c r="E206" s="8">
        <f t="shared" ca="1" si="8"/>
        <v>9.3551668506339284E-6</v>
      </c>
      <c r="F206" s="8">
        <f t="shared" ca="1" si="8"/>
        <v>0.44792582886009147</v>
      </c>
      <c r="G206" s="8">
        <f t="shared" ca="1" si="8"/>
        <v>0.43226012590568652</v>
      </c>
      <c r="H206" s="8">
        <f t="shared" ca="1" si="8"/>
        <v>0</v>
      </c>
      <c r="J206" s="8">
        <f t="shared" ca="1" si="7"/>
        <v>1.9520519177612536</v>
      </c>
    </row>
    <row r="207" spans="1:10" x14ac:dyDescent="0.25">
      <c r="A207">
        <v>14</v>
      </c>
      <c r="C207" t="str">
        <f ca="1">OFFSET('1344p stat'!$A$2,A207*20,0)</f>
        <v>CUDA opt ant non hash</v>
      </c>
      <c r="D207" s="8">
        <f t="shared" ca="1" si="8"/>
        <v>7.0243452281903185</v>
      </c>
      <c r="E207" s="8">
        <f t="shared" ca="1" si="8"/>
        <v>7.0143981180745474</v>
      </c>
      <c r="F207" s="8">
        <f t="shared" ca="1" si="8"/>
        <v>0.37951107038398757</v>
      </c>
      <c r="G207" s="8">
        <f t="shared" ca="1" si="8"/>
        <v>0.40091223877552057</v>
      </c>
      <c r="H207" s="8">
        <f t="shared" ca="1" si="8"/>
        <v>0</v>
      </c>
      <c r="J207" s="8">
        <f t="shared" ca="1" si="7"/>
        <v>0.6225635896976276</v>
      </c>
    </row>
    <row r="208" spans="1:10" x14ac:dyDescent="0.25">
      <c r="A208">
        <v>15</v>
      </c>
      <c r="C208" t="str">
        <f ca="1">OFFSET('1344p stat'!$A$2,A208*20,0)</f>
        <v>CUDA opt ant par</v>
      </c>
      <c r="D208" s="8">
        <f t="shared" ca="1" si="8"/>
        <v>7.5136493832193194</v>
      </c>
      <c r="E208" s="8">
        <f t="shared" ca="1" si="8"/>
        <v>7.5033139523407968</v>
      </c>
      <c r="F208" s="8">
        <f t="shared" ca="1" si="8"/>
        <v>0.35876727899851735</v>
      </c>
      <c r="G208" s="8">
        <f t="shared" ca="1" si="8"/>
        <v>0.35798089464104083</v>
      </c>
      <c r="H208" s="8">
        <f t="shared" ca="1" si="8"/>
        <v>0</v>
      </c>
      <c r="J208" s="8">
        <f t="shared" ca="1" si="7"/>
        <v>9.9422314456761587</v>
      </c>
    </row>
    <row r="209" spans="1:10" x14ac:dyDescent="0.25">
      <c r="A209">
        <v>16</v>
      </c>
      <c r="C209">
        <f ca="1">OFFSET('1344p stat'!$A$2,A209*20,0)</f>
        <v>0</v>
      </c>
      <c r="D209" s="8">
        <f t="shared" ca="1" si="8"/>
        <v>6.0310593057892214</v>
      </c>
      <c r="E209" s="8">
        <f t="shared" ca="1" si="8"/>
        <v>6.0288930866559856</v>
      </c>
      <c r="F209" s="8">
        <f t="shared" ca="1" si="8"/>
        <v>0</v>
      </c>
      <c r="G209" s="8">
        <f t="shared" ca="1" si="8"/>
        <v>0</v>
      </c>
      <c r="H209" s="8">
        <f t="shared" ca="1" si="8"/>
        <v>0</v>
      </c>
      <c r="J209" s="8">
        <f t="shared" ca="1" si="7"/>
        <v>10.630687259192236</v>
      </c>
    </row>
    <row r="210" spans="1:10" x14ac:dyDescent="0.25">
      <c r="A210">
        <v>17</v>
      </c>
      <c r="C210">
        <f ca="1">OFFSET('1344p stat'!$A$2,A210*20,0)</f>
        <v>0</v>
      </c>
      <c r="D210" s="8">
        <f t="shared" ca="1" si="8"/>
        <v>0</v>
      </c>
      <c r="E210" s="8">
        <f t="shared" ca="1" si="8"/>
        <v>0</v>
      </c>
      <c r="F210" s="8">
        <f t="shared" ca="1" si="8"/>
        <v>0</v>
      </c>
      <c r="G210" s="8">
        <f t="shared" ca="1" si="8"/>
        <v>0</v>
      </c>
      <c r="H210" s="8">
        <f t="shared" ca="1" si="8"/>
        <v>0</v>
      </c>
      <c r="J210" s="8">
        <f t="shared" ca="1" si="7"/>
        <v>8.5276742550519078</v>
      </c>
    </row>
    <row r="211" spans="1:10" x14ac:dyDescent="0.25">
      <c r="A211">
        <v>18</v>
      </c>
      <c r="C211">
        <f ca="1">OFFSET('1344p stat'!$A$2,A211*20,0)</f>
        <v>0</v>
      </c>
      <c r="D211" s="8">
        <f t="shared" ca="1" si="8"/>
        <v>0</v>
      </c>
      <c r="E211" s="8">
        <f t="shared" ca="1" si="8"/>
        <v>0</v>
      </c>
      <c r="F211" s="8">
        <f t="shared" ca="1" si="8"/>
        <v>0</v>
      </c>
      <c r="G211" s="8">
        <f t="shared" ca="1" si="8"/>
        <v>0</v>
      </c>
      <c r="H211" s="8">
        <f t="shared" ca="1" si="8"/>
        <v>0</v>
      </c>
      <c r="J211" s="8">
        <f t="shared" ca="1" si="7"/>
        <v>0</v>
      </c>
    </row>
    <row r="212" spans="1:10" x14ac:dyDescent="0.25">
      <c r="A212">
        <v>19</v>
      </c>
      <c r="C212" t="str">
        <f ca="1">OFFSET('1344p stat'!$A$2,A212*20,0)</f>
        <v>non CUDA Time</v>
      </c>
      <c r="D212" s="8">
        <f t="shared" ca="1" si="8"/>
        <v>0</v>
      </c>
      <c r="E212" s="8">
        <f t="shared" ca="1" si="8"/>
        <v>0</v>
      </c>
      <c r="F212" s="8">
        <f t="shared" ca="1" si="8"/>
        <v>0.45325032843231344</v>
      </c>
      <c r="G212" s="8">
        <f t="shared" ca="1" si="8"/>
        <v>0.4528611280999949</v>
      </c>
      <c r="H212" s="8">
        <f t="shared" ca="1" si="8"/>
        <v>0.19972909708903205</v>
      </c>
      <c r="J212" s="8">
        <f t="shared" ca="1" si="7"/>
        <v>0</v>
      </c>
    </row>
    <row r="213" spans="1:10" x14ac:dyDescent="0.25">
      <c r="A213">
        <v>20</v>
      </c>
      <c r="C213" t="str">
        <f ca="1">OFFSET('1344p stat'!$A$2,A213*20,0)</f>
        <v>non CUDA</v>
      </c>
      <c r="D213" s="8">
        <f t="shared" ca="1" si="8"/>
        <v>4.4355341659970025</v>
      </c>
      <c r="E213" s="8">
        <f t="shared" ca="1" si="8"/>
        <v>4.4345083467765738</v>
      </c>
      <c r="F213" s="8">
        <f t="shared" ca="1" si="8"/>
        <v>0</v>
      </c>
      <c r="G213" s="8">
        <f t="shared" ca="1" si="8"/>
        <v>0</v>
      </c>
      <c r="H213" s="8">
        <f t="shared" ca="1" si="8"/>
        <v>0</v>
      </c>
      <c r="J213" s="8">
        <f t="shared" ca="1" si="7"/>
        <v>0.67112649611828012</v>
      </c>
    </row>
    <row r="214" spans="1:10" x14ac:dyDescent="0.25">
      <c r="A214">
        <v>21</v>
      </c>
      <c r="C214" t="str">
        <f ca="1">OFFSET('1344p stat'!$A$2,A214*20,0)</f>
        <v>non CUDA non hash</v>
      </c>
      <c r="D214" s="8">
        <f t="shared" ref="D214:H222" ca="1" si="9">$D$192*SQRT(D159)/$E$192</f>
        <v>5.3348282530074087</v>
      </c>
      <c r="E214" s="8">
        <f t="shared" ca="1" si="9"/>
        <v>0</v>
      </c>
      <c r="F214" s="8">
        <f t="shared" ca="1" si="9"/>
        <v>0.54586109084271617</v>
      </c>
      <c r="G214" s="8">
        <f t="shared" ca="1" si="9"/>
        <v>0.54640356777751731</v>
      </c>
      <c r="H214" s="8">
        <f t="shared" ca="1" si="9"/>
        <v>0.17612146008933718</v>
      </c>
      <c r="J214" s="8">
        <f t="shared" ca="1" si="7"/>
        <v>6.2720672521392675</v>
      </c>
    </row>
    <row r="215" spans="1:10" x14ac:dyDescent="0.25">
      <c r="A215">
        <v>22</v>
      </c>
      <c r="C215" t="str">
        <f ca="1">OFFSET('1344p stat'!$A$2,A215*20,0)</f>
        <v>Classic ACO</v>
      </c>
      <c r="D215" s="8">
        <f t="shared" ca="1" si="9"/>
        <v>4.609744163313314</v>
      </c>
      <c r="E215" s="8">
        <f t="shared" ca="1" si="9"/>
        <v>4.6127794131905846</v>
      </c>
      <c r="F215" s="8">
        <f t="shared" ca="1" si="9"/>
        <v>4.0147376180069347</v>
      </c>
      <c r="G215" s="8">
        <f t="shared" ca="1" si="9"/>
        <v>4.0147506410475859</v>
      </c>
      <c r="H215" s="8">
        <f t="shared" ca="1" si="9"/>
        <v>0.17277797442961298</v>
      </c>
      <c r="J215" s="8">
        <f t="shared" ca="1" si="7"/>
        <v>5.3933229503865316</v>
      </c>
    </row>
    <row r="216" spans="1:10" x14ac:dyDescent="0.25">
      <c r="A216">
        <v>23</v>
      </c>
      <c r="C216" t="str">
        <f ca="1">OFFSET('1344p stat'!$A$2,A216*20,0)</f>
        <v>Classic ACO non hash</v>
      </c>
      <c r="D216" s="8">
        <f t="shared" ca="1" si="9"/>
        <v>71.516692286464121</v>
      </c>
      <c r="E216" s="8">
        <f t="shared" ca="1" si="9"/>
        <v>70.629616217470684</v>
      </c>
      <c r="F216" s="8">
        <f t="shared" ca="1" si="9"/>
        <v>3.3794781862056751</v>
      </c>
      <c r="G216" s="8">
        <f t="shared" ca="1" si="9"/>
        <v>3.3788956345030838</v>
      </c>
      <c r="H216" s="8">
        <f t="shared" ca="1" si="9"/>
        <v>0.13846397769817245</v>
      </c>
      <c r="J216" s="8">
        <f t="shared" ca="1" si="7"/>
        <v>8.6483332640246946</v>
      </c>
    </row>
    <row r="217" spans="1:10" x14ac:dyDescent="0.25">
      <c r="A217">
        <v>24</v>
      </c>
      <c r="C217" t="str">
        <f ca="1">OFFSET('1344p stat'!$A$2,A217*20,0)</f>
        <v>omp</v>
      </c>
      <c r="D217" s="8">
        <f t="shared" ca="1" si="9"/>
        <v>73.206401234777289</v>
      </c>
      <c r="E217" s="8">
        <f t="shared" ca="1" si="9"/>
        <v>73.176546636112846</v>
      </c>
      <c r="F217" s="8">
        <f t="shared" ca="1" si="9"/>
        <v>1.6280357947121433</v>
      </c>
      <c r="G217" s="8">
        <f t="shared" ca="1" si="9"/>
        <v>1.6271733253565828</v>
      </c>
      <c r="H217" s="8">
        <f t="shared" ca="1" si="9"/>
        <v>1.2630211713189925</v>
      </c>
      <c r="J217" s="8">
        <f t="shared" ca="1" si="7"/>
        <v>100.62821146883722</v>
      </c>
    </row>
    <row r="218" spans="1:10" x14ac:dyDescent="0.25">
      <c r="A218">
        <v>25</v>
      </c>
      <c r="C218" t="str">
        <f ca="1">OFFSET('1344p stat'!$A$2,A218*20,0)</f>
        <v>omp non hash</v>
      </c>
      <c r="D218" s="8">
        <f t="shared" ca="1" si="9"/>
        <v>22.993573909386036</v>
      </c>
      <c r="E218" s="8">
        <f t="shared" ca="1" si="9"/>
        <v>22.978026883023094</v>
      </c>
      <c r="F218" s="8">
        <f t="shared" ca="1" si="9"/>
        <v>1.2587411158264437</v>
      </c>
      <c r="G218" s="8">
        <f t="shared" ca="1" si="9"/>
        <v>1.2558521013941093</v>
      </c>
      <c r="H218" s="8">
        <f t="shared" ca="1" si="9"/>
        <v>0.11090067282032152</v>
      </c>
      <c r="J218" s="8">
        <f t="shared" ca="1" si="7"/>
        <v>103.54167071953792</v>
      </c>
    </row>
    <row r="219" spans="1:10" x14ac:dyDescent="0.25">
      <c r="A219">
        <v>26</v>
      </c>
      <c r="C219" t="str">
        <f ca="1">OFFSET('1344p stat'!$A$2,A219*20,0)</f>
        <v>non CUDA transp Time</v>
      </c>
      <c r="D219" s="8">
        <f t="shared" ca="1" si="9"/>
        <v>18.925144904006174</v>
      </c>
      <c r="E219" s="8">
        <f t="shared" ca="1" si="9"/>
        <v>18.903835808373561</v>
      </c>
      <c r="F219" s="8">
        <f t="shared" ca="1" si="9"/>
        <v>0.65189617678891165</v>
      </c>
      <c r="G219" s="8">
        <f t="shared" ca="1" si="9"/>
        <v>0.64158617366648407</v>
      </c>
      <c r="H219" s="8">
        <f t="shared" ca="1" si="9"/>
        <v>5.0498060160762602E-2</v>
      </c>
      <c r="J219" s="8">
        <f t="shared" ca="1" si="7"/>
        <v>32.555614772567431</v>
      </c>
    </row>
    <row r="220" spans="1:10" x14ac:dyDescent="0.25">
      <c r="A220">
        <v>27</v>
      </c>
      <c r="C220" t="str">
        <f ca="1">OFFSET('1344p stat'!$A$2,A220*20,0)</f>
        <v>non CUDA transp</v>
      </c>
      <c r="D220" s="8">
        <f t="shared" ca="1" si="9"/>
        <v>8.8603945828231208</v>
      </c>
      <c r="E220" s="8">
        <f t="shared" ca="1" si="9"/>
        <v>8.8363468270114147</v>
      </c>
      <c r="F220" s="8">
        <f t="shared" ca="1" si="9"/>
        <v>0</v>
      </c>
      <c r="G220" s="8">
        <f t="shared" ca="1" si="9"/>
        <v>0</v>
      </c>
      <c r="H220" s="8">
        <f t="shared" ca="1" si="9"/>
        <v>0</v>
      </c>
      <c r="J220" s="8">
        <f t="shared" ca="1" si="7"/>
        <v>26.764814017758635</v>
      </c>
    </row>
    <row r="221" spans="1:10" x14ac:dyDescent="0.25">
      <c r="A221">
        <v>28</v>
      </c>
      <c r="C221" t="str">
        <f ca="1">OFFSET('1344p stat'!$A$2,A221*20,0)</f>
        <v>non CUDA transp non hash</v>
      </c>
      <c r="D221" s="8">
        <f t="shared" ca="1" si="9"/>
        <v>7.9244058791881722</v>
      </c>
      <c r="E221" s="8">
        <f t="shared" ca="1" si="9"/>
        <v>0</v>
      </c>
      <c r="F221" s="8">
        <f t="shared" ca="1" si="9"/>
        <v>0.60493703669720866</v>
      </c>
      <c r="G221" s="8">
        <f t="shared" ca="1" si="9"/>
        <v>0.59963822423858193</v>
      </c>
      <c r="H221" s="8">
        <f t="shared" ca="1" si="9"/>
        <v>0.26226557788623345</v>
      </c>
      <c r="J221" s="8">
        <f t="shared" ca="1" si="7"/>
        <v>12.513497409220014</v>
      </c>
    </row>
    <row r="222" spans="1:10" x14ac:dyDescent="0.25">
      <c r="A222">
        <v>29</v>
      </c>
      <c r="C222" t="str">
        <f ca="1">OFFSET('1344p stat'!$A$2,A222*20,0)</f>
        <v>CUDA Const</v>
      </c>
      <c r="D222" s="8">
        <f t="shared" ca="1" si="9"/>
        <v>8.5828576082030228</v>
      </c>
      <c r="E222" s="8">
        <f t="shared" ca="1" si="9"/>
        <v>8.5701680607015973</v>
      </c>
      <c r="F222" s="8">
        <f t="shared" ca="1" si="9"/>
        <v>0</v>
      </c>
      <c r="G222" s="8">
        <f t="shared" ca="1" si="9"/>
        <v>0</v>
      </c>
      <c r="H222" s="8">
        <f t="shared" ca="1" si="9"/>
        <v>0</v>
      </c>
      <c r="J222" s="8">
        <f t="shared" ca="1" si="7"/>
        <v>7.974365591681388</v>
      </c>
    </row>
    <row r="223" spans="1:10" x14ac:dyDescent="0.25">
      <c r="A223">
        <v>30</v>
      </c>
      <c r="C223" t="str">
        <f ca="1">OFFSET('1344p stat'!$A$2,A223*20,0)</f>
        <v>CUDA ant Const</v>
      </c>
      <c r="D223" s="8">
        <f t="shared" ref="D223:H223" ca="1" si="10">$D$192*SQRT(D168)/$E$192</f>
        <v>0.33215678819540129</v>
      </c>
      <c r="E223" s="8">
        <f t="shared" ca="1" si="10"/>
        <v>8.8147822433001816E-6</v>
      </c>
      <c r="F223" s="8">
        <f t="shared" ca="1" si="10"/>
        <v>0.4654800694680708</v>
      </c>
      <c r="G223" s="8">
        <f t="shared" ca="1" si="10"/>
        <v>0.464902745270449</v>
      </c>
      <c r="H223" s="8">
        <f t="shared" ca="1" si="10"/>
        <v>0.11525833287012266</v>
      </c>
      <c r="J223" s="8">
        <f t="shared" ca="1" si="7"/>
        <v>12.129024087343479</v>
      </c>
    </row>
    <row r="224" spans="1:10" x14ac:dyDescent="0.25">
      <c r="A224">
        <v>31</v>
      </c>
      <c r="C224" t="str">
        <f ca="1">OFFSET('1344p stat'!$A$2,A224*20,0)</f>
        <v>CUDA ant par Const</v>
      </c>
      <c r="D224" s="8">
        <f t="shared" ref="D224:H224" ca="1" si="11">$D$192*SQRT(D169)/$E$192</f>
        <v>8.5909583843554902</v>
      </c>
      <c r="E224" s="8">
        <f t="shared" ca="1" si="11"/>
        <v>8.5898026998081622</v>
      </c>
      <c r="F224" s="8">
        <f t="shared" ca="1" si="11"/>
        <v>0.51126155738917034</v>
      </c>
      <c r="G224" s="8">
        <f t="shared" ca="1" si="11"/>
        <v>0.51124750608682679</v>
      </c>
      <c r="H224" s="8">
        <f t="shared" ca="1" si="11"/>
        <v>6.4650296209684908E-3</v>
      </c>
      <c r="J224" s="8">
        <f t="shared" ca="1" si="7"/>
        <v>0.7459348986003973</v>
      </c>
    </row>
    <row r="225" spans="1:10" x14ac:dyDescent="0.25">
      <c r="A225">
        <v>32</v>
      </c>
      <c r="C225" t="str">
        <f ca="1">OFFSET('1344p stat'!$A$2,A225*20,0)</f>
        <v>CUDA ant add CPU Const</v>
      </c>
      <c r="D225" s="8">
        <f t="shared" ref="D225:H225" ca="1" si="12">$D$192*SQRT(D170)/$E$192</f>
        <v>9.456617207543168</v>
      </c>
      <c r="E225" s="8">
        <f t="shared" ca="1" si="12"/>
        <v>9.448781418314427</v>
      </c>
      <c r="F225" s="8">
        <f t="shared" ca="1" si="12"/>
        <v>0.42092386123858549</v>
      </c>
      <c r="G225" s="8">
        <f t="shared" ca="1" si="12"/>
        <v>0.42009562964639369</v>
      </c>
      <c r="H225" s="8">
        <f t="shared" ca="1" si="12"/>
        <v>0.11551070059522625</v>
      </c>
      <c r="J225" s="8">
        <f t="shared" ca="1" si="7"/>
        <v>12.170130671957123</v>
      </c>
    </row>
    <row r="226" spans="1:10" x14ac:dyDescent="0.25">
      <c r="A226">
        <v>33</v>
      </c>
      <c r="C226" t="str">
        <f ca="1">OFFSET('1344p stat'!$A$2,A226*20,0)</f>
        <v>CUDA opt Const</v>
      </c>
      <c r="D226" s="8">
        <f t="shared" ref="D226:H226" ca="1" si="13">$D$192*SQRT(D171)/$E$192</f>
        <v>8.2230381039322484</v>
      </c>
      <c r="E226" s="8">
        <f t="shared" ca="1" si="13"/>
        <v>8.2304266380968922</v>
      </c>
      <c r="F226" s="8">
        <f t="shared" ca="1" si="13"/>
        <v>0</v>
      </c>
      <c r="G226" s="8">
        <f t="shared" ca="1" si="13"/>
        <v>0</v>
      </c>
      <c r="H226" s="8">
        <f t="shared" ca="1" si="13"/>
        <v>0</v>
      </c>
      <c r="J226" s="8">
        <f t="shared" ca="1" si="7"/>
        <v>13.381856345740882</v>
      </c>
    </row>
    <row r="227" spans="1:10" x14ac:dyDescent="0.25">
      <c r="A227">
        <v>34</v>
      </c>
      <c r="C227" t="str">
        <f ca="1">OFFSET('1344p stat'!$A$2,A227*20,0)</f>
        <v>CUDA opt ant Const</v>
      </c>
      <c r="D227" s="8">
        <f t="shared" ref="D227:H227" ca="1" si="14">$D$192*SQRT(D172)/$E$192</f>
        <v>1.7804823863939805</v>
      </c>
      <c r="E227" s="8">
        <f t="shared" ca="1" si="14"/>
        <v>9.5926749227105649E-6</v>
      </c>
      <c r="F227" s="8">
        <f t="shared" ca="1" si="14"/>
        <v>0.61571065768264888</v>
      </c>
      <c r="G227" s="8">
        <f t="shared" ca="1" si="14"/>
        <v>0.61504019242973051</v>
      </c>
      <c r="H227" s="8">
        <f t="shared" ca="1" si="14"/>
        <v>0</v>
      </c>
      <c r="J227" s="8">
        <f t="shared" ca="1" si="7"/>
        <v>11.634357666146276</v>
      </c>
    </row>
    <row r="228" spans="1:10" x14ac:dyDescent="0.25">
      <c r="A228">
        <v>35</v>
      </c>
      <c r="C228" t="str">
        <f ca="1">OFFSET('1344p stat'!$A$2,A228*20,0)</f>
        <v>CUDA opt ant par Const</v>
      </c>
      <c r="D228" s="8">
        <f t="shared" ref="D228:H228" ca="1" si="15">$D$192*SQRT(D173)/$E$192</f>
        <v>12.716242961045985</v>
      </c>
      <c r="E228" s="8">
        <f t="shared" ca="1" si="15"/>
        <v>12.739407233963755</v>
      </c>
      <c r="F228" s="8">
        <f t="shared" ca="1" si="15"/>
        <v>0.40721923384830438</v>
      </c>
      <c r="G228" s="8">
        <f t="shared" ca="1" si="15"/>
        <v>0.40601975979501292</v>
      </c>
      <c r="H228" s="8">
        <f t="shared" ca="1" si="15"/>
        <v>0</v>
      </c>
      <c r="J228" s="8">
        <f t="shared" ca="1" si="7"/>
        <v>1.9817899940809125</v>
      </c>
    </row>
    <row r="229" spans="1:10" x14ac:dyDescent="0.25">
      <c r="A229">
        <v>36</v>
      </c>
      <c r="C229" t="str">
        <f ca="1">OFFSET('1344p stat'!$A$2,A229*20,0)</f>
        <v>CUDA ant par global</v>
      </c>
      <c r="D229" s="8">
        <f t="shared" ref="D229:H229" ca="1" si="16">$D$192*SQRT(D174)/$E$192</f>
        <v>8.1894362750801193</v>
      </c>
      <c r="E229" s="8">
        <f t="shared" ca="1" si="16"/>
        <v>8.1715721493577131</v>
      </c>
      <c r="F229" s="8">
        <f t="shared" ca="1" si="16"/>
        <v>0.22565312395799</v>
      </c>
      <c r="G229" s="8">
        <f t="shared" ca="1" si="16"/>
        <v>0.22555282818887465</v>
      </c>
      <c r="H229" s="8">
        <f t="shared" ca="1" si="16"/>
        <v>6.8009458165758088E-3</v>
      </c>
      <c r="J229" s="8">
        <f t="shared" ca="1" si="7"/>
        <v>18.009053591648829</v>
      </c>
    </row>
    <row r="230" spans="1:10" x14ac:dyDescent="0.25">
      <c r="A230">
        <v>37</v>
      </c>
      <c r="C230" t="str">
        <f ca="1">OFFSET('1344p stat'!$A$2,A230*20,0)</f>
        <v>UDA ant add CPU Time global</v>
      </c>
      <c r="D230" s="8">
        <f t="shared" ref="D230:H230" ca="1" si="17">$D$192*SQRT(D175)/$E$192</f>
        <v>4.1710246705436127</v>
      </c>
      <c r="E230" s="8">
        <f t="shared" ca="1" si="17"/>
        <v>4.1970794350128831</v>
      </c>
      <c r="F230" s="8">
        <f t="shared" ca="1" si="17"/>
        <v>0.25586101552209939</v>
      </c>
      <c r="G230" s="8">
        <f t="shared" ca="1" si="17"/>
        <v>0.24934296977456571</v>
      </c>
      <c r="H230" s="8">
        <f t="shared" ca="1" si="17"/>
        <v>6.1075310887460897E-2</v>
      </c>
      <c r="J230" s="8">
        <f t="shared" ca="1" si="7"/>
        <v>11.573387471232301</v>
      </c>
    </row>
    <row r="231" spans="1:10" x14ac:dyDescent="0.25">
      <c r="A231">
        <v>38</v>
      </c>
      <c r="C231" t="str">
        <f ca="1">OFFSET('1344p stat'!$A$2,A231*20,0)</f>
        <v>CUDA opt ant par global</v>
      </c>
      <c r="D231" s="8">
        <f t="shared" ref="D231:H231" ca="1" si="18">$D$192*SQRT(D176)/$E$192</f>
        <v>5.6743919345776836</v>
      </c>
      <c r="E231" s="8">
        <f t="shared" ca="1" si="18"/>
        <v>5.6749261758468572</v>
      </c>
      <c r="F231" s="8">
        <f t="shared" ca="1" si="18"/>
        <v>0.237016115030181</v>
      </c>
      <c r="G231" s="8">
        <f t="shared" ca="1" si="18"/>
        <v>0.2358615496260465</v>
      </c>
      <c r="H231" s="8">
        <f t="shared" ca="1" si="18"/>
        <v>0</v>
      </c>
      <c r="J231" s="8">
        <f t="shared" ca="1" si="7"/>
        <v>5.9282619337822373</v>
      </c>
    </row>
    <row r="232" spans="1:10" x14ac:dyDescent="0.25">
      <c r="A232">
        <v>39</v>
      </c>
      <c r="C232">
        <f ca="1">OFFSET('1344p stat'!$A$2,A232*20,0)</f>
        <v>0</v>
      </c>
      <c r="D232" s="8">
        <f t="shared" ref="D232:H232" ca="1" si="19">$D$192*SQRT(D177)/$E$192</f>
        <v>4.1168865640927965</v>
      </c>
      <c r="E232" s="8">
        <f t="shared" ca="1" si="19"/>
        <v>4.1115035125662365</v>
      </c>
      <c r="F232" s="8">
        <f t="shared" ca="1" si="19"/>
        <v>0</v>
      </c>
      <c r="G232" s="8">
        <f t="shared" ca="1" si="19"/>
        <v>0</v>
      </c>
      <c r="H232" s="8">
        <f t="shared" ca="1" si="19"/>
        <v>0</v>
      </c>
      <c r="J232" s="8">
        <f t="shared" ca="1" si="7"/>
        <v>8.0321428173239102</v>
      </c>
    </row>
    <row r="233" spans="1:10" x14ac:dyDescent="0.25">
      <c r="A233">
        <v>40</v>
      </c>
      <c r="C233">
        <f ca="1">OFFSET('1344p stat'!$A$2,A233*20,0)</f>
        <v>0</v>
      </c>
      <c r="D233" s="8">
        <f t="shared" ref="D233:H233" ca="1" si="20">$D$192*SQRT(D178)/$E$192</f>
        <v>0</v>
      </c>
      <c r="E233" s="8">
        <f t="shared" ca="1" si="20"/>
        <v>0</v>
      </c>
      <c r="F233" s="8">
        <f t="shared" ca="1" si="20"/>
        <v>0</v>
      </c>
      <c r="G233" s="8">
        <f t="shared" ca="1" si="20"/>
        <v>0</v>
      </c>
      <c r="H233" s="8">
        <f t="shared" ca="1" si="20"/>
        <v>0</v>
      </c>
      <c r="J233" s="8">
        <f t="shared" ca="1" si="7"/>
        <v>5.8183516665334265</v>
      </c>
    </row>
    <row r="234" spans="1:10" x14ac:dyDescent="0.25">
      <c r="A234">
        <v>41</v>
      </c>
      <c r="C234">
        <f ca="1">OFFSET('1344p stat'!$A$2,A234*20,0)</f>
        <v>0</v>
      </c>
      <c r="D234" s="8" t="e">
        <f t="shared" ref="D234:H234" ca="1" si="21">$D$192*SQRT(D179)/$E$192</f>
        <v>#DIV/0!</v>
      </c>
      <c r="E234" s="8" t="e">
        <f t="shared" ca="1" si="21"/>
        <v>#DIV/0!</v>
      </c>
      <c r="F234" s="8">
        <f t="shared" ca="1" si="21"/>
        <v>0</v>
      </c>
      <c r="G234" s="8">
        <f t="shared" ca="1" si="21"/>
        <v>0</v>
      </c>
      <c r="H234" s="8">
        <f t="shared" ca="1" si="21"/>
        <v>0</v>
      </c>
      <c r="J234" s="8">
        <f t="shared" ca="1" si="7"/>
        <v>0</v>
      </c>
    </row>
    <row r="235" spans="1:10" x14ac:dyDescent="0.25">
      <c r="A235">
        <v>42</v>
      </c>
      <c r="C235">
        <f ca="1">OFFSET('1344p stat'!$A$2,A235*20,0)</f>
        <v>0</v>
      </c>
      <c r="D235" s="8" t="e">
        <f t="shared" ref="D235:H235" ca="1" si="22">$D$192*SQRT(D180)/$E$192</f>
        <v>#DIV/0!</v>
      </c>
      <c r="E235" s="8" t="e">
        <f t="shared" ca="1" si="22"/>
        <v>#DIV/0!</v>
      </c>
      <c r="F235" s="8">
        <f t="shared" ca="1" si="22"/>
        <v>0</v>
      </c>
      <c r="G235" s="8">
        <f t="shared" ca="1" si="22"/>
        <v>0</v>
      </c>
      <c r="H235" s="8">
        <f t="shared" ca="1" si="22"/>
        <v>0</v>
      </c>
      <c r="J235" s="8" t="e">
        <f t="shared" ca="1" si="7"/>
        <v>#DIV/0!</v>
      </c>
    </row>
    <row r="236" spans="1:10" x14ac:dyDescent="0.25">
      <c r="A236">
        <v>43</v>
      </c>
      <c r="C236">
        <f ca="1">OFFSET('1344p stat'!$A$2,A236*20,0)</f>
        <v>0</v>
      </c>
      <c r="D236" s="8" t="e">
        <f t="shared" ref="D236:H236" ca="1" si="23">$D$192*SQRT(D181)/$E$192</f>
        <v>#DIV/0!</v>
      </c>
      <c r="E236" s="8" t="e">
        <f t="shared" ca="1" si="23"/>
        <v>#DIV/0!</v>
      </c>
      <c r="F236" s="8">
        <f t="shared" ca="1" si="23"/>
        <v>0</v>
      </c>
      <c r="G236" s="8">
        <f t="shared" ca="1" si="23"/>
        <v>0</v>
      </c>
      <c r="H236" s="8">
        <f t="shared" ca="1" si="23"/>
        <v>0</v>
      </c>
      <c r="J236" s="8" t="e">
        <f t="shared" ca="1" si="7"/>
        <v>#DIV/0!</v>
      </c>
    </row>
    <row r="237" spans="1:10" x14ac:dyDescent="0.25">
      <c r="A237">
        <v>44</v>
      </c>
      <c r="C237">
        <f ca="1">OFFSET('1344p stat'!$A$2,A237*20,0)</f>
        <v>0</v>
      </c>
      <c r="D237" s="8">
        <f t="shared" ref="D237:H237" ca="1" si="24">$D$192*SQRT(D182)/$E$192</f>
        <v>0</v>
      </c>
      <c r="E237" s="8">
        <f t="shared" ca="1" si="24"/>
        <v>0</v>
      </c>
      <c r="F237" s="8">
        <f t="shared" ca="1" si="24"/>
        <v>0</v>
      </c>
      <c r="G237" s="8">
        <f t="shared" ca="1" si="24"/>
        <v>0</v>
      </c>
      <c r="H237" s="8">
        <f t="shared" ca="1" si="24"/>
        <v>0</v>
      </c>
      <c r="J237" s="8" t="e">
        <f t="shared" ca="1" si="7"/>
        <v>#DIV/0!</v>
      </c>
    </row>
    <row r="238" spans="1:10" x14ac:dyDescent="0.25">
      <c r="A238">
        <v>45</v>
      </c>
      <c r="C238">
        <f ca="1">OFFSET('1344p stat'!$A$2,A238*20,0)</f>
        <v>0</v>
      </c>
      <c r="D238" s="8">
        <f t="shared" ref="D238:H238" ca="1" si="25">$D$192*SQRT(D183)/$E$192</f>
        <v>0</v>
      </c>
      <c r="E238" s="8">
        <f t="shared" ca="1" si="25"/>
        <v>0</v>
      </c>
      <c r="F238" s="8">
        <f t="shared" ca="1" si="25"/>
        <v>0</v>
      </c>
      <c r="G238" s="8">
        <f t="shared" ca="1" si="25"/>
        <v>0</v>
      </c>
      <c r="H238" s="8">
        <f t="shared" ca="1" si="25"/>
        <v>0</v>
      </c>
      <c r="J238" s="8">
        <f t="shared" ca="1" si="7"/>
        <v>0</v>
      </c>
    </row>
    <row r="239" spans="1:10" x14ac:dyDescent="0.25">
      <c r="A239">
        <v>46</v>
      </c>
      <c r="C239">
        <f ca="1">OFFSET('1344p stat'!$A$2,A239*20,0)</f>
        <v>0</v>
      </c>
      <c r="D239" s="8">
        <f t="shared" ref="D239:H239" ca="1" si="26">$D$192*SQRT(D184)/$E$192</f>
        <v>0</v>
      </c>
      <c r="E239" s="8">
        <f t="shared" ca="1" si="26"/>
        <v>0</v>
      </c>
      <c r="F239" s="8">
        <f t="shared" ca="1" si="26"/>
        <v>0</v>
      </c>
      <c r="G239" s="8">
        <f t="shared" ca="1" si="26"/>
        <v>0</v>
      </c>
      <c r="H239" s="8">
        <f t="shared" ca="1" si="26"/>
        <v>0</v>
      </c>
      <c r="J239" s="8">
        <f t="shared" ca="1" si="7"/>
        <v>0</v>
      </c>
    </row>
    <row r="240" spans="1:10" x14ac:dyDescent="0.25">
      <c r="A240">
        <v>47</v>
      </c>
      <c r="C240">
        <f ca="1">OFFSET('1344p stat'!$A$2,A240*20,0)</f>
        <v>0</v>
      </c>
      <c r="D240" s="8">
        <f t="shared" ref="D240:H240" ca="1" si="27">$D$192*SQRT(D185)/$E$192</f>
        <v>0</v>
      </c>
      <c r="E240" s="8">
        <f t="shared" ca="1" si="27"/>
        <v>0</v>
      </c>
      <c r="F240" s="8">
        <f t="shared" ca="1" si="27"/>
        <v>0</v>
      </c>
      <c r="G240" s="8">
        <f t="shared" ca="1" si="27"/>
        <v>0</v>
      </c>
      <c r="H240" s="8">
        <f t="shared" ca="1" si="27"/>
        <v>0</v>
      </c>
      <c r="J240" s="8">
        <f t="shared" ca="1" si="7"/>
        <v>0</v>
      </c>
    </row>
    <row r="241" spans="1:10" x14ac:dyDescent="0.25">
      <c r="A241">
        <v>48</v>
      </c>
      <c r="C241">
        <f ca="1">OFFSET('1344p stat'!$A$2,A241*20,0)</f>
        <v>0</v>
      </c>
      <c r="D241" s="8">
        <f t="shared" ref="D241:H241" ca="1" si="28">$D$192*SQRT(D186)/$E$192</f>
        <v>0</v>
      </c>
      <c r="E241" s="8">
        <f t="shared" ca="1" si="28"/>
        <v>0</v>
      </c>
      <c r="F241" s="8">
        <f t="shared" ca="1" si="28"/>
        <v>0</v>
      </c>
      <c r="G241" s="8">
        <f t="shared" ca="1" si="28"/>
        <v>0</v>
      </c>
      <c r="H241" s="8">
        <f t="shared" ca="1" si="28"/>
        <v>0</v>
      </c>
      <c r="J241" s="8">
        <f t="shared" ca="1" si="7"/>
        <v>0</v>
      </c>
    </row>
    <row r="242" spans="1:10" x14ac:dyDescent="0.25">
      <c r="A242">
        <v>49</v>
      </c>
      <c r="C242">
        <f ca="1">OFFSET('1344p stat'!$A$2,A242*20,0)</f>
        <v>0</v>
      </c>
      <c r="D242" s="8">
        <f t="shared" ref="D242:H242" ca="1" si="29">$D$192*SQRT(D187)/$E$192</f>
        <v>0</v>
      </c>
      <c r="E242" s="8">
        <f t="shared" ca="1" si="29"/>
        <v>0</v>
      </c>
      <c r="F242" s="8">
        <f t="shared" ca="1" si="29"/>
        <v>0</v>
      </c>
      <c r="G242" s="8">
        <f t="shared" ca="1" si="29"/>
        <v>0</v>
      </c>
      <c r="H242" s="8">
        <f t="shared" ca="1" si="29"/>
        <v>0</v>
      </c>
      <c r="J242" s="8">
        <f t="shared" ca="1" si="7"/>
        <v>0</v>
      </c>
    </row>
    <row r="243" spans="1:10" x14ac:dyDescent="0.25">
      <c r="A243">
        <v>50</v>
      </c>
      <c r="C243">
        <f ca="1">OFFSET('1344p stat'!$A$2,A243*20,0)</f>
        <v>0</v>
      </c>
      <c r="D243" s="8">
        <f t="shared" ref="D243:H243" ca="1" si="30">$D$192*SQRT(D188)/$E$192</f>
        <v>0</v>
      </c>
      <c r="E243" s="8">
        <f t="shared" ca="1" si="30"/>
        <v>0</v>
      </c>
      <c r="F243" s="8">
        <f t="shared" ca="1" si="30"/>
        <v>0</v>
      </c>
      <c r="G243" s="8">
        <f t="shared" ca="1" si="30"/>
        <v>0</v>
      </c>
      <c r="H243" s="8">
        <f t="shared" ca="1" si="30"/>
        <v>0</v>
      </c>
      <c r="J243" s="8">
        <f t="shared" ca="1" si="7"/>
        <v>0</v>
      </c>
    </row>
    <row r="246" spans="1:10" x14ac:dyDescent="0.25">
      <c r="C246" t="s">
        <v>66</v>
      </c>
      <c r="D246">
        <v>1.96</v>
      </c>
      <c r="E246">
        <v>50</v>
      </c>
    </row>
    <row r="247" spans="1:10" x14ac:dyDescent="0.25">
      <c r="D247" t="s">
        <v>59</v>
      </c>
      <c r="E247" t="s">
        <v>55</v>
      </c>
      <c r="F247" t="s">
        <v>56</v>
      </c>
      <c r="G247" t="s">
        <v>57</v>
      </c>
      <c r="H247" t="s">
        <v>58</v>
      </c>
    </row>
    <row r="248" spans="1:10" x14ac:dyDescent="0.25">
      <c r="A248">
        <v>1</v>
      </c>
      <c r="C248" t="str">
        <f ca="1">OFFSET('1344p stat'!$A$2,A248*20,0)</f>
        <v>CUDA</v>
      </c>
      <c r="D248" s="9">
        <f t="shared" ref="D248:H257" ca="1" si="31">POWER(SQRT(D139)/D85,2)</f>
        <v>1.7959477116535742E-3</v>
      </c>
      <c r="E248" s="9">
        <f t="shared" ca="1" si="31"/>
        <v>9.1420098858081107E-4</v>
      </c>
      <c r="F248" s="9" t="e">
        <f t="shared" ca="1" si="31"/>
        <v>#DIV/0!</v>
      </c>
      <c r="G248" s="9" t="e">
        <f t="shared" ca="1" si="31"/>
        <v>#DIV/0!</v>
      </c>
      <c r="H248" s="9" t="e">
        <f t="shared" ca="1" si="31"/>
        <v>#DIV/0!</v>
      </c>
    </row>
    <row r="249" spans="1:10" x14ac:dyDescent="0.25">
      <c r="A249">
        <v>2</v>
      </c>
      <c r="C249" t="str">
        <f ca="1">OFFSET('1344p stat'!$A$2,A249*20,0)</f>
        <v>CUDA non hash</v>
      </c>
      <c r="D249" s="9">
        <f t="shared" ca="1" si="31"/>
        <v>1.9775832091257036E-4</v>
      </c>
      <c r="E249" s="9" t="e">
        <f t="shared" ca="1" si="31"/>
        <v>#DIV/0!</v>
      </c>
      <c r="F249" s="9" t="e">
        <f t="shared" ca="1" si="31"/>
        <v>#DIV/0!</v>
      </c>
      <c r="G249" s="9" t="e">
        <f t="shared" ca="1" si="31"/>
        <v>#DIV/0!</v>
      </c>
      <c r="H249" s="9" t="e">
        <f t="shared" ca="1" si="31"/>
        <v>#DIV/0!</v>
      </c>
    </row>
    <row r="250" spans="1:10" x14ac:dyDescent="0.25">
      <c r="A250">
        <v>3</v>
      </c>
      <c r="C250" t="str">
        <f ca="1">OFFSET('1344p stat'!$A$2,A250*20,0)</f>
        <v>CUDA ant</v>
      </c>
      <c r="D250" s="9">
        <f t="shared" ca="1" si="31"/>
        <v>5.1531298361776358E-5</v>
      </c>
      <c r="E250" s="9">
        <f t="shared" ca="1" si="31"/>
        <v>4.2459442651012733E-4</v>
      </c>
      <c r="F250" s="9">
        <f t="shared" ca="1" si="31"/>
        <v>6.0570862668648833E-6</v>
      </c>
      <c r="G250" s="9">
        <f t="shared" ca="1" si="31"/>
        <v>6.4460008781480112E-6</v>
      </c>
      <c r="H250" s="9">
        <f t="shared" ca="1" si="31"/>
        <v>1.7440585822907316E-6</v>
      </c>
    </row>
    <row r="251" spans="1:10" x14ac:dyDescent="0.25">
      <c r="A251">
        <v>4</v>
      </c>
      <c r="C251" t="str">
        <f ca="1">OFFSET('1344p stat'!$A$2,A251*20,0)</f>
        <v>CUDA ant par</v>
      </c>
      <c r="D251" s="9">
        <f t="shared" ca="1" si="31"/>
        <v>3.5066296423201998E-6</v>
      </c>
      <c r="E251" s="9">
        <f t="shared" ca="1" si="31"/>
        <v>3.5264996758212084E-6</v>
      </c>
      <c r="F251" s="9">
        <f t="shared" ca="1" si="31"/>
        <v>1.8789165449260282E-5</v>
      </c>
      <c r="G251" s="9">
        <f t="shared" ca="1" si="31"/>
        <v>1.9182517729872493E-5</v>
      </c>
      <c r="H251" s="9">
        <f t="shared" ca="1" si="31"/>
        <v>4.6379441845324213E-7</v>
      </c>
    </row>
    <row r="252" spans="1:10" x14ac:dyDescent="0.25">
      <c r="A252">
        <v>5</v>
      </c>
      <c r="C252" t="str">
        <f ca="1">OFFSET('1344p stat'!$A$2,A252*20,0)</f>
        <v>CUDA ant non hash</v>
      </c>
      <c r="D252" s="9">
        <f t="shared" ca="1" si="31"/>
        <v>1.8026731189157225E-5</v>
      </c>
      <c r="E252" s="9">
        <f t="shared" ca="1" si="31"/>
        <v>1.8107049823929299E-5</v>
      </c>
      <c r="F252" s="9">
        <f t="shared" ca="1" si="31"/>
        <v>5.0479746177751168E-6</v>
      </c>
      <c r="G252" s="9">
        <f t="shared" ca="1" si="31"/>
        <v>5.3952459546737504E-6</v>
      </c>
      <c r="H252" s="9">
        <f t="shared" ca="1" si="31"/>
        <v>8.5079658212925899E-7</v>
      </c>
    </row>
    <row r="253" spans="1:10" x14ac:dyDescent="0.25">
      <c r="A253">
        <v>6</v>
      </c>
      <c r="C253" t="str">
        <f ca="1">OFFSET('1344p stat'!$A$2,A253*20,0)</f>
        <v>CUDA ant add CPU Time</v>
      </c>
      <c r="D253" s="9">
        <f t="shared" ca="1" si="31"/>
        <v>4.1764696158540592E-6</v>
      </c>
      <c r="E253" s="9">
        <f t="shared" ca="1" si="31"/>
        <v>4.1856616759189651E-6</v>
      </c>
      <c r="F253" s="9">
        <f t="shared" ca="1" si="31"/>
        <v>1.1425532826223089E-5</v>
      </c>
      <c r="G253" s="9">
        <f t="shared" ca="1" si="31"/>
        <v>1.1732117137650197E-5</v>
      </c>
      <c r="H253" s="9">
        <f t="shared" ca="1" si="31"/>
        <v>5.7842777567424329E-6</v>
      </c>
    </row>
    <row r="254" spans="1:10" x14ac:dyDescent="0.25">
      <c r="A254">
        <v>7</v>
      </c>
      <c r="C254" t="str">
        <f ca="1">OFFSET('1344p stat'!$A$2,A254*20,0)</f>
        <v>CUDA ant add CPU</v>
      </c>
      <c r="D254" s="9">
        <f t="shared" ca="1" si="31"/>
        <v>1.1677235813114349E-5</v>
      </c>
      <c r="E254" s="9">
        <f t="shared" ca="1" si="31"/>
        <v>1.1696443142461516E-5</v>
      </c>
      <c r="F254" s="9" t="e">
        <f t="shared" ca="1" si="31"/>
        <v>#DIV/0!</v>
      </c>
      <c r="G254" s="9" t="e">
        <f t="shared" ca="1" si="31"/>
        <v>#DIV/0!</v>
      </c>
      <c r="H254" s="9" t="e">
        <f t="shared" ca="1" si="31"/>
        <v>#DIV/0!</v>
      </c>
    </row>
    <row r="255" spans="1:10" x14ac:dyDescent="0.25">
      <c r="A255">
        <v>8</v>
      </c>
      <c r="C255" t="str">
        <f ca="1">OFFSET('1344p stat'!$A$2,A255*20,0)</f>
        <v>CUDA ant add CPU non hash</v>
      </c>
      <c r="D255" s="9">
        <f t="shared" ca="1" si="31"/>
        <v>4.1809877163865461E-5</v>
      </c>
      <c r="E255" s="9" t="e">
        <f t="shared" ca="1" si="31"/>
        <v>#DIV/0!</v>
      </c>
      <c r="F255" s="9">
        <f t="shared" ca="1" si="31"/>
        <v>8.4758824764175542E-6</v>
      </c>
      <c r="G255" s="9">
        <f t="shared" ca="1" si="31"/>
        <v>8.6589799740220144E-6</v>
      </c>
      <c r="H255" s="9">
        <f t="shared" ca="1" si="31"/>
        <v>3.7835739668019741E-7</v>
      </c>
    </row>
    <row r="256" spans="1:10" x14ac:dyDescent="0.25">
      <c r="A256">
        <v>9</v>
      </c>
      <c r="C256">
        <f ca="1">OFFSET('1344p stat'!$A$2,A256*20,0)</f>
        <v>0</v>
      </c>
      <c r="D256" s="9">
        <f t="shared" ca="1" si="31"/>
        <v>6.9620216640864688E-6</v>
      </c>
      <c r="E256" s="9">
        <f t="shared" ca="1" si="31"/>
        <v>6.9652388255448509E-6</v>
      </c>
      <c r="F256" s="9" t="e">
        <f t="shared" ca="1" si="31"/>
        <v>#DIV/0!</v>
      </c>
      <c r="G256" s="9" t="e">
        <f t="shared" ca="1" si="31"/>
        <v>#DIV/0!</v>
      </c>
      <c r="H256" s="9" t="e">
        <f t="shared" ca="1" si="31"/>
        <v>#DIV/0!</v>
      </c>
    </row>
    <row r="257" spans="1:8" x14ac:dyDescent="0.25">
      <c r="A257">
        <v>10</v>
      </c>
      <c r="C257" t="str">
        <f ca="1">OFFSET('1344p stat'!$A$2,A257*20,0)</f>
        <v>CUDA opt</v>
      </c>
      <c r="D257" s="9" t="e">
        <f t="shared" ca="1" si="31"/>
        <v>#DIV/0!</v>
      </c>
      <c r="E257" s="9" t="e">
        <f t="shared" ca="1" si="31"/>
        <v>#DIV/0!</v>
      </c>
      <c r="F257" s="9" t="e">
        <f t="shared" ca="1" si="31"/>
        <v>#DIV/0!</v>
      </c>
      <c r="G257" s="9" t="e">
        <f t="shared" ca="1" si="31"/>
        <v>#DIV/0!</v>
      </c>
      <c r="H257" s="9" t="e">
        <f t="shared" ca="1" si="31"/>
        <v>#DIV/0!</v>
      </c>
    </row>
    <row r="258" spans="1:8" x14ac:dyDescent="0.25">
      <c r="A258">
        <v>11</v>
      </c>
      <c r="C258" t="str">
        <f ca="1">OFFSET('1344p stat'!$A$2,A258*20,0)</f>
        <v>CUDA opt Time</v>
      </c>
      <c r="D258" s="9">
        <f t="shared" ref="D258:H267" ca="1" si="32">POWER(SQRT(D149)/D95,2)</f>
        <v>5.3666970528767674E-5</v>
      </c>
      <c r="E258" s="9" t="e">
        <f t="shared" ca="1" si="32"/>
        <v>#DIV/0!</v>
      </c>
      <c r="F258" s="9" t="e">
        <f t="shared" ca="1" si="32"/>
        <v>#DIV/0!</v>
      </c>
      <c r="G258" s="9" t="e">
        <f t="shared" ca="1" si="32"/>
        <v>#DIV/0!</v>
      </c>
      <c r="H258" s="9" t="e">
        <f t="shared" ca="1" si="32"/>
        <v>#DIV/0!</v>
      </c>
    </row>
    <row r="259" spans="1:8" x14ac:dyDescent="0.25">
      <c r="A259">
        <v>12</v>
      </c>
      <c r="C259" t="str">
        <f ca="1">OFFSET('1344p stat'!$A$2,A259*20,0)</f>
        <v>CUDA opt non hash</v>
      </c>
      <c r="D259" s="9">
        <f t="shared" ca="1" si="32"/>
        <v>5.4396311790194149E-2</v>
      </c>
      <c r="E259" s="9">
        <f t="shared" ca="1" si="32"/>
        <v>0.86385988951541737</v>
      </c>
      <c r="F259" s="9" t="e">
        <f t="shared" ca="1" si="32"/>
        <v>#DIV/0!</v>
      </c>
      <c r="G259" s="9" t="e">
        <f t="shared" ca="1" si="32"/>
        <v>#DIV/0!</v>
      </c>
      <c r="H259" s="9" t="e">
        <f t="shared" ca="1" si="32"/>
        <v>#DIV/0!</v>
      </c>
    </row>
    <row r="260" spans="1:8" x14ac:dyDescent="0.25">
      <c r="A260">
        <v>13</v>
      </c>
      <c r="C260" t="str">
        <f ca="1">OFFSET('1344p stat'!$A$2,A260*20,0)</f>
        <v>CUDA opt ant</v>
      </c>
      <c r="D260" s="9">
        <f t="shared" ca="1" si="32"/>
        <v>2.5792515570368688E-5</v>
      </c>
      <c r="E260" s="9">
        <f t="shared" ca="1" si="32"/>
        <v>1.6439309421320322E-4</v>
      </c>
      <c r="F260" s="9">
        <f t="shared" ca="1" si="32"/>
        <v>7.5262879567599903E-6</v>
      </c>
      <c r="G260" s="9">
        <f t="shared" ca="1" si="32"/>
        <v>4.311480180178303E-5</v>
      </c>
      <c r="H260" s="9" t="e">
        <f t="shared" ca="1" si="32"/>
        <v>#DIV/0!</v>
      </c>
    </row>
    <row r="261" spans="1:8" x14ac:dyDescent="0.25">
      <c r="A261">
        <v>14</v>
      </c>
      <c r="C261" t="str">
        <f ca="1">OFFSET('1344p stat'!$A$2,A261*20,0)</f>
        <v>CUDA opt ant non hash</v>
      </c>
      <c r="D261" s="9">
        <f t="shared" ca="1" si="32"/>
        <v>4.4795743670025599E-6</v>
      </c>
      <c r="E261" s="9">
        <f t="shared" ca="1" si="32"/>
        <v>4.4805551010207993E-6</v>
      </c>
      <c r="F261" s="9">
        <f t="shared" ca="1" si="32"/>
        <v>6.5301808932565686E-6</v>
      </c>
      <c r="G261" s="9">
        <f t="shared" ca="1" si="32"/>
        <v>6.4450676287531694E-5</v>
      </c>
      <c r="H261" s="9" t="e">
        <f t="shared" ca="1" si="32"/>
        <v>#DIV/0!</v>
      </c>
    </row>
    <row r="262" spans="1:8" x14ac:dyDescent="0.25">
      <c r="A262">
        <v>15</v>
      </c>
      <c r="C262" t="str">
        <f ca="1">OFFSET('1344p stat'!$A$2,A262*20,0)</f>
        <v>CUDA opt ant par</v>
      </c>
      <c r="D262" s="9">
        <f t="shared" ca="1" si="32"/>
        <v>6.3230536074053616E-6</v>
      </c>
      <c r="E262" s="9">
        <f t="shared" ca="1" si="32"/>
        <v>6.3140783732170586E-6</v>
      </c>
      <c r="F262" s="9">
        <f t="shared" ca="1" si="32"/>
        <v>2.3602129609657319E-5</v>
      </c>
      <c r="G262" s="9">
        <f t="shared" ca="1" si="32"/>
        <v>3.0887015229875633E-5</v>
      </c>
      <c r="H262" s="9" t="e">
        <f t="shared" ca="1" si="32"/>
        <v>#DIV/0!</v>
      </c>
    </row>
    <row r="263" spans="1:8" x14ac:dyDescent="0.25">
      <c r="A263">
        <v>16</v>
      </c>
      <c r="C263">
        <f ca="1">OFFSET('1344p stat'!$A$2,A263*20,0)</f>
        <v>0</v>
      </c>
      <c r="D263" s="9">
        <f t="shared" ca="1" si="32"/>
        <v>1.5747793834519441E-5</v>
      </c>
      <c r="E263" s="9">
        <f t="shared" ca="1" si="32"/>
        <v>1.584111639585086E-5</v>
      </c>
      <c r="F263" s="9" t="e">
        <f t="shared" ca="1" si="32"/>
        <v>#DIV/0!</v>
      </c>
      <c r="G263" s="9" t="e">
        <f t="shared" ca="1" si="32"/>
        <v>#DIV/0!</v>
      </c>
      <c r="H263" s="9" t="e">
        <f t="shared" ca="1" si="32"/>
        <v>#DIV/0!</v>
      </c>
    </row>
    <row r="264" spans="1:8" x14ac:dyDescent="0.25">
      <c r="A264">
        <v>17</v>
      </c>
      <c r="C264">
        <f ca="1">OFFSET('1344p stat'!$A$2,A264*20,0)</f>
        <v>0</v>
      </c>
      <c r="D264" s="9" t="e">
        <f t="shared" ca="1" si="32"/>
        <v>#DIV/0!</v>
      </c>
      <c r="E264" s="9" t="e">
        <f t="shared" ca="1" si="32"/>
        <v>#DIV/0!</v>
      </c>
      <c r="F264" s="9" t="e">
        <f t="shared" ca="1" si="32"/>
        <v>#DIV/0!</v>
      </c>
      <c r="G264" s="9" t="e">
        <f t="shared" ca="1" si="32"/>
        <v>#DIV/0!</v>
      </c>
      <c r="H264" s="9" t="e">
        <f t="shared" ca="1" si="32"/>
        <v>#DIV/0!</v>
      </c>
    </row>
    <row r="265" spans="1:8" x14ac:dyDescent="0.25">
      <c r="A265">
        <v>18</v>
      </c>
      <c r="C265">
        <f ca="1">OFFSET('1344p stat'!$A$2,A265*20,0)</f>
        <v>0</v>
      </c>
      <c r="D265" s="9" t="e">
        <f t="shared" ca="1" si="32"/>
        <v>#DIV/0!</v>
      </c>
      <c r="E265" s="9" t="e">
        <f t="shared" ca="1" si="32"/>
        <v>#DIV/0!</v>
      </c>
      <c r="F265" s="9" t="e">
        <f t="shared" ca="1" si="32"/>
        <v>#DIV/0!</v>
      </c>
      <c r="G265" s="9" t="e">
        <f t="shared" ca="1" si="32"/>
        <v>#DIV/0!</v>
      </c>
      <c r="H265" s="9" t="e">
        <f t="shared" ca="1" si="32"/>
        <v>#DIV/0!</v>
      </c>
    </row>
    <row r="266" spans="1:8" x14ac:dyDescent="0.25">
      <c r="A266">
        <v>19</v>
      </c>
      <c r="C266" t="str">
        <f ca="1">OFFSET('1344p stat'!$A$2,A266*20,0)</f>
        <v>non CUDA Time</v>
      </c>
      <c r="D266" s="9" t="e">
        <f t="shared" ca="1" si="32"/>
        <v>#DIV/0!</v>
      </c>
      <c r="E266" s="9" t="e">
        <f t="shared" ca="1" si="32"/>
        <v>#DIV/0!</v>
      </c>
      <c r="F266" s="9">
        <f t="shared" ca="1" si="32"/>
        <v>2.2538448088748917E-7</v>
      </c>
      <c r="G266" s="9">
        <f t="shared" ca="1" si="32"/>
        <v>2.254952948581348E-7</v>
      </c>
      <c r="H266" s="9">
        <f t="shared" ca="1" si="32"/>
        <v>1.3579319475896728E-5</v>
      </c>
    </row>
    <row r="267" spans="1:8" x14ac:dyDescent="0.25">
      <c r="A267">
        <v>20</v>
      </c>
      <c r="C267" t="str">
        <f ca="1">OFFSET('1344p stat'!$A$2,A267*20,0)</f>
        <v>non CUDA</v>
      </c>
      <c r="D267" s="9">
        <f t="shared" ca="1" si="32"/>
        <v>5.9236996260252331E-8</v>
      </c>
      <c r="E267" s="9">
        <f t="shared" ca="1" si="32"/>
        <v>5.9301892513904434E-8</v>
      </c>
      <c r="F267" s="9" t="e">
        <f t="shared" ca="1" si="32"/>
        <v>#DIV/0!</v>
      </c>
      <c r="G267" s="9" t="e">
        <f t="shared" ca="1" si="32"/>
        <v>#DIV/0!</v>
      </c>
      <c r="H267" s="9" t="e">
        <f t="shared" ca="1" si="32"/>
        <v>#DIV/0!</v>
      </c>
    </row>
    <row r="268" spans="1:8" x14ac:dyDescent="0.25">
      <c r="A268">
        <v>21</v>
      </c>
      <c r="C268" t="str">
        <f ca="1">OFFSET('1344p stat'!$A$2,A268*20,0)</f>
        <v>non CUDA non hash</v>
      </c>
      <c r="D268" s="9">
        <f t="shared" ref="D268:H276" ca="1" si="33">POWER(SQRT(D159)/D105,2)</f>
        <v>8.0631124587644608E-8</v>
      </c>
      <c r="E268" s="9" t="e">
        <f t="shared" ca="1" si="33"/>
        <v>#DIV/0!</v>
      </c>
      <c r="F268" s="9">
        <f t="shared" ca="1" si="33"/>
        <v>3.4115024121248317E-7</v>
      </c>
      <c r="G268" s="9">
        <f t="shared" ca="1" si="33"/>
        <v>3.4256651291403651E-7</v>
      </c>
      <c r="H268" s="9">
        <f t="shared" ca="1" si="33"/>
        <v>9.3917829068524616E-6</v>
      </c>
    </row>
    <row r="269" spans="1:8" x14ac:dyDescent="0.25">
      <c r="A269">
        <v>22</v>
      </c>
      <c r="C269" t="str">
        <f ca="1">OFFSET('1344p stat'!$A$2,A269*20,0)</f>
        <v>Classic ACO</v>
      </c>
      <c r="D269" s="9">
        <f t="shared" ca="1" si="33"/>
        <v>6.0826409080790353E-8</v>
      </c>
      <c r="E269" s="9">
        <f t="shared" ca="1" si="33"/>
        <v>6.0910605202373448E-8</v>
      </c>
      <c r="F269" s="9">
        <f t="shared" ca="1" si="33"/>
        <v>1.8465082071386634E-6</v>
      </c>
      <c r="G269" s="9">
        <f t="shared" ca="1" si="33"/>
        <v>1.8484942737587815E-6</v>
      </c>
      <c r="H269" s="9">
        <f t="shared" ca="1" si="33"/>
        <v>3.1730270625956108E-6</v>
      </c>
    </row>
    <row r="270" spans="1:8" x14ac:dyDescent="0.25">
      <c r="A270">
        <v>23</v>
      </c>
      <c r="C270" t="str">
        <f ca="1">OFFSET('1344p stat'!$A$2,A270*20,0)</f>
        <v>Classic ACO non hash</v>
      </c>
      <c r="D270" s="9">
        <f t="shared" ca="1" si="33"/>
        <v>1.4198930838081126E-6</v>
      </c>
      <c r="E270" s="9">
        <f t="shared" ca="1" si="33"/>
        <v>1.4189776369866075E-6</v>
      </c>
      <c r="F270" s="9">
        <f t="shared" ca="1" si="33"/>
        <v>1.4176006924980659E-6</v>
      </c>
      <c r="G270" s="9">
        <f t="shared" ca="1" si="33"/>
        <v>1.4186874309482426E-6</v>
      </c>
      <c r="H270" s="9">
        <f t="shared" ca="1" si="33"/>
        <v>2.0710311937442143E-6</v>
      </c>
    </row>
    <row r="271" spans="1:8" x14ac:dyDescent="0.25">
      <c r="A271">
        <v>24</v>
      </c>
      <c r="C271" t="str">
        <f ca="1">OFFSET('1344p stat'!$A$2,A271*20,0)</f>
        <v>omp</v>
      </c>
      <c r="D271" s="9">
        <f t="shared" ca="1" si="33"/>
        <v>1.6438001972844604E-6</v>
      </c>
      <c r="E271" s="9">
        <f t="shared" ca="1" si="33"/>
        <v>1.6425388396180419E-6</v>
      </c>
      <c r="F271" s="9">
        <f t="shared" ca="1" si="33"/>
        <v>2.9201862921533543E-6</v>
      </c>
      <c r="G271" s="9">
        <f t="shared" ca="1" si="33"/>
        <v>2.9236385043293719E-6</v>
      </c>
      <c r="H271" s="9">
        <f t="shared" ca="1" si="33"/>
        <v>5.726787593971184E-4</v>
      </c>
    </row>
    <row r="272" spans="1:8" x14ac:dyDescent="0.25">
      <c r="A272">
        <v>25</v>
      </c>
      <c r="C272" t="str">
        <f ca="1">OFFSET('1344p stat'!$A$2,A272*20,0)</f>
        <v>omp non hash</v>
      </c>
      <c r="D272" s="9">
        <f t="shared" ca="1" si="33"/>
        <v>1.6052213569965585E-6</v>
      </c>
      <c r="E272" s="9">
        <f t="shared" ca="1" si="33"/>
        <v>1.6055748986512529E-6</v>
      </c>
      <c r="F272" s="9">
        <f t="shared" ca="1" si="33"/>
        <v>1.8254991330130539E-6</v>
      </c>
      <c r="G272" s="9">
        <f t="shared" ca="1" si="33"/>
        <v>1.821272984313815E-6</v>
      </c>
      <c r="H272" s="9">
        <f t="shared" ca="1" si="33"/>
        <v>4.2090614596638088E-6</v>
      </c>
    </row>
    <row r="273" spans="1:8" x14ac:dyDescent="0.25">
      <c r="A273">
        <v>26</v>
      </c>
      <c r="C273" t="str">
        <f ca="1">OFFSET('1344p stat'!$A$2,A273*20,0)</f>
        <v>non CUDA transp Time</v>
      </c>
      <c r="D273" s="9">
        <f t="shared" ca="1" si="33"/>
        <v>1.0320695742104108E-6</v>
      </c>
      <c r="E273" s="9">
        <f t="shared" ca="1" si="33"/>
        <v>1.0298144561271157E-6</v>
      </c>
      <c r="F273" s="9">
        <f t="shared" ca="1" si="33"/>
        <v>4.3186426455122518E-7</v>
      </c>
      <c r="G273" s="9">
        <f t="shared" ca="1" si="33"/>
        <v>4.1933312630254529E-7</v>
      </c>
      <c r="H273" s="9">
        <f t="shared" ca="1" si="33"/>
        <v>9.7676648717955615E-7</v>
      </c>
    </row>
    <row r="274" spans="1:8" x14ac:dyDescent="0.25">
      <c r="A274">
        <v>27</v>
      </c>
      <c r="C274" t="str">
        <f ca="1">OFFSET('1344p stat'!$A$2,A274*20,0)</f>
        <v>non CUDA transp</v>
      </c>
      <c r="D274" s="9">
        <f t="shared" ca="1" si="33"/>
        <v>2.194748598392536E-7</v>
      </c>
      <c r="E274" s="9">
        <f t="shared" ca="1" si="33"/>
        <v>2.1861353313338154E-7</v>
      </c>
      <c r="F274" s="9" t="e">
        <f t="shared" ca="1" si="33"/>
        <v>#DIV/0!</v>
      </c>
      <c r="G274" s="9" t="e">
        <f t="shared" ca="1" si="33"/>
        <v>#DIV/0!</v>
      </c>
      <c r="H274" s="9" t="e">
        <f t="shared" ca="1" si="33"/>
        <v>#DIV/0!</v>
      </c>
    </row>
    <row r="275" spans="1:8" x14ac:dyDescent="0.25">
      <c r="A275">
        <v>28</v>
      </c>
      <c r="C275" t="str">
        <f ca="1">OFFSET('1344p stat'!$A$2,A275*20,0)</f>
        <v>non CUDA transp non hash</v>
      </c>
      <c r="D275" s="9">
        <f t="shared" ca="1" si="33"/>
        <v>1.9135211840449009E-7</v>
      </c>
      <c r="E275" s="9" t="e">
        <f t="shared" ca="1" si="33"/>
        <v>#DIV/0!</v>
      </c>
      <c r="F275" s="9">
        <f t="shared" ca="1" si="33"/>
        <v>4.4513107672500314E-7</v>
      </c>
      <c r="G275" s="9">
        <f t="shared" ca="1" si="33"/>
        <v>4.385302783002024E-7</v>
      </c>
      <c r="H275" s="9">
        <f t="shared" ca="1" si="33"/>
        <v>2.5469265968481525E-5</v>
      </c>
    </row>
    <row r="276" spans="1:8" x14ac:dyDescent="0.25">
      <c r="A276">
        <v>29</v>
      </c>
      <c r="C276" t="str">
        <f ca="1">OFFSET('1344p stat'!$A$2,A276*20,0)</f>
        <v>CUDA Const</v>
      </c>
      <c r="D276" s="9">
        <f t="shared" ca="1" si="33"/>
        <v>2.239901138648785E-7</v>
      </c>
      <c r="E276" s="9">
        <f t="shared" ca="1" si="33"/>
        <v>2.2334330926777589E-7</v>
      </c>
      <c r="F276" s="9" t="e">
        <f t="shared" ca="1" si="33"/>
        <v>#DIV/0!</v>
      </c>
      <c r="G276" s="9" t="e">
        <f t="shared" ca="1" si="33"/>
        <v>#DIV/0!</v>
      </c>
      <c r="H276" s="9" t="e">
        <f t="shared" ca="1" si="33"/>
        <v>#DIV/0!</v>
      </c>
    </row>
    <row r="277" spans="1:8" x14ac:dyDescent="0.25">
      <c r="A277">
        <v>30</v>
      </c>
      <c r="C277" t="str">
        <f ca="1">OFFSET('1344p stat'!$A$2,A277*20,0)</f>
        <v>CUDA ant Const</v>
      </c>
      <c r="D277" s="9">
        <f t="shared" ref="D277:H277" ca="1" si="34">POWER(SQRT(D168)/D114,2)</f>
        <v>6.9851345012318048E-4</v>
      </c>
      <c r="E277" s="9">
        <f t="shared" ca="1" si="34"/>
        <v>1.5896745455246699E-4</v>
      </c>
      <c r="F277" s="9">
        <f t="shared" ca="1" si="34"/>
        <v>8.5578519420451945E-6</v>
      </c>
      <c r="G277" s="9">
        <f t="shared" ca="1" si="34"/>
        <v>9.094625464843407E-6</v>
      </c>
      <c r="H277" s="9">
        <f t="shared" ca="1" si="34"/>
        <v>1.530751953822194E-6</v>
      </c>
    </row>
    <row r="278" spans="1:8" x14ac:dyDescent="0.25">
      <c r="A278">
        <v>31</v>
      </c>
      <c r="C278" t="str">
        <f ca="1">OFFSET('1344p stat'!$A$2,A278*20,0)</f>
        <v>CUDA ant par Const</v>
      </c>
      <c r="D278" s="9">
        <f t="shared" ref="D278:H278" ca="1" si="35">POWER(SQRT(D169)/D115,2)</f>
        <v>7.0751454005541651E-6</v>
      </c>
      <c r="E278" s="9">
        <f t="shared" ca="1" si="35"/>
        <v>7.0944704073159047E-6</v>
      </c>
      <c r="F278" s="9">
        <f t="shared" ca="1" si="35"/>
        <v>5.2642703201478514E-5</v>
      </c>
      <c r="G278" s="9">
        <f t="shared" ca="1" si="35"/>
        <v>5.3689380803627299E-5</v>
      </c>
      <c r="H278" s="9">
        <f t="shared" ca="1" si="35"/>
        <v>5.346218729180615E-7</v>
      </c>
    </row>
    <row r="279" spans="1:8" x14ac:dyDescent="0.25">
      <c r="A279">
        <v>32</v>
      </c>
      <c r="C279" t="str">
        <f ca="1">OFFSET('1344p stat'!$A$2,A279*20,0)</f>
        <v>CUDA ant add CPU Const</v>
      </c>
      <c r="D279" s="9">
        <f t="shared" ref="D279:H279" ca="1" si="36">POWER(SQRT(D170)/D116,2)</f>
        <v>4.2445223080634339E-5</v>
      </c>
      <c r="E279" s="9">
        <f t="shared" ca="1" si="36"/>
        <v>4.2653763240149433E-5</v>
      </c>
      <c r="F279" s="9">
        <f t="shared" ca="1" si="36"/>
        <v>1.1352853227375252E-5</v>
      </c>
      <c r="G279" s="9">
        <f t="shared" ca="1" si="36"/>
        <v>1.1503472056349151E-5</v>
      </c>
      <c r="H279" s="9">
        <f t="shared" ca="1" si="36"/>
        <v>4.6374523095567774E-6</v>
      </c>
    </row>
    <row r="280" spans="1:8" x14ac:dyDescent="0.25">
      <c r="A280">
        <v>33</v>
      </c>
      <c r="C280" t="str">
        <f ca="1">OFFSET('1344p stat'!$A$2,A280*20,0)</f>
        <v>CUDA opt Const</v>
      </c>
      <c r="D280" s="9">
        <f t="shared" ref="D280:H280" ca="1" si="37">POWER(SQRT(D171)/D117,2)</f>
        <v>1.0024358662139689E-5</v>
      </c>
      <c r="E280" s="9">
        <f t="shared" ca="1" si="37"/>
        <v>1.0080254867622709E-5</v>
      </c>
      <c r="F280" s="9" t="e">
        <f t="shared" ca="1" si="37"/>
        <v>#DIV/0!</v>
      </c>
      <c r="G280" s="9" t="e">
        <f t="shared" ca="1" si="37"/>
        <v>#DIV/0!</v>
      </c>
      <c r="H280" s="9" t="e">
        <f t="shared" ca="1" si="37"/>
        <v>#DIV/0!</v>
      </c>
    </row>
    <row r="281" spans="1:8" x14ac:dyDescent="0.25">
      <c r="A281">
        <v>34</v>
      </c>
      <c r="C281" t="str">
        <f ca="1">OFFSET('1344p stat'!$A$2,A281*20,0)</f>
        <v>CUDA opt ant Const</v>
      </c>
      <c r="D281" s="9">
        <f t="shared" ref="D281:H281" ca="1" si="38">POWER(SQRT(D172)/D118,2)</f>
        <v>7.8432019318227061E-2</v>
      </c>
      <c r="E281" s="9">
        <f t="shared" ca="1" si="38"/>
        <v>4.976363973030973E-4</v>
      </c>
      <c r="F281" s="9">
        <f t="shared" ca="1" si="38"/>
        <v>1.4786996920241668E-5</v>
      </c>
      <c r="G281" s="9">
        <f t="shared" ca="1" si="38"/>
        <v>9.6644837427418037E-5</v>
      </c>
      <c r="H281" s="9" t="e">
        <f t="shared" ca="1" si="38"/>
        <v>#DIV/0!</v>
      </c>
    </row>
    <row r="282" spans="1:8" x14ac:dyDescent="0.25">
      <c r="A282">
        <v>35</v>
      </c>
      <c r="C282" t="str">
        <f ca="1">OFFSET('1344p stat'!$A$2,A282*20,0)</f>
        <v>CUDA opt ant par Const</v>
      </c>
      <c r="D282" s="9">
        <f t="shared" ref="D282:H282" ca="1" si="39">POWER(SQRT(D173)/D119,2)</f>
        <v>1.5260409607057985E-5</v>
      </c>
      <c r="E282" s="9">
        <f t="shared" ca="1" si="39"/>
        <v>1.536342098537725E-5</v>
      </c>
      <c r="F282" s="9">
        <f t="shared" ca="1" si="39"/>
        <v>3.3619424884902968E-5</v>
      </c>
      <c r="G282" s="9">
        <f t="shared" ca="1" si="39"/>
        <v>4.4609319339474202E-5</v>
      </c>
      <c r="H282" s="9" t="e">
        <f t="shared" ca="1" si="39"/>
        <v>#DIV/0!</v>
      </c>
    </row>
    <row r="283" spans="1:8" x14ac:dyDescent="0.25">
      <c r="A283">
        <v>36</v>
      </c>
      <c r="C283" t="str">
        <f ca="1">OFFSET('1344p stat'!$A$2,A283*20,0)</f>
        <v>CUDA ant par global</v>
      </c>
      <c r="D283" s="9">
        <f t="shared" ref="D283:H283" ca="1" si="40">POWER(SQRT(D174)/D120,2)</f>
        <v>3.2055743945464494E-5</v>
      </c>
      <c r="E283" s="9">
        <f t="shared" ca="1" si="40"/>
        <v>3.2138692557986372E-5</v>
      </c>
      <c r="F283" s="9">
        <f t="shared" ca="1" si="40"/>
        <v>6.6439884767198225E-6</v>
      </c>
      <c r="G283" s="9">
        <f t="shared" ca="1" si="40"/>
        <v>6.7442386169719704E-6</v>
      </c>
      <c r="H283" s="9">
        <f t="shared" ca="1" si="40"/>
        <v>5.9335018026080136E-7</v>
      </c>
    </row>
    <row r="284" spans="1:8" x14ac:dyDescent="0.25">
      <c r="A284">
        <v>37</v>
      </c>
      <c r="C284" t="str">
        <f ca="1">OFFSET('1344p stat'!$A$2,A284*20,0)</f>
        <v>UDA ant add CPU Time global</v>
      </c>
      <c r="D284" s="9">
        <f t="shared" ref="D284:H284" ca="1" si="41">POWER(SQRT(D175)/D121,2)</f>
        <v>5.5004854752381467E-6</v>
      </c>
      <c r="E284" s="9">
        <f t="shared" ca="1" si="41"/>
        <v>5.6010187443314224E-6</v>
      </c>
      <c r="F284" s="9">
        <f t="shared" ca="1" si="41"/>
        <v>3.3245483329672554E-6</v>
      </c>
      <c r="G284" s="9">
        <f t="shared" ca="1" si="41"/>
        <v>3.2044489762986735E-6</v>
      </c>
      <c r="H284" s="9">
        <f t="shared" ca="1" si="41"/>
        <v>1.3865649420190365E-6</v>
      </c>
    </row>
    <row r="285" spans="1:8" x14ac:dyDescent="0.25">
      <c r="A285">
        <v>38</v>
      </c>
      <c r="C285" t="str">
        <f ca="1">OFFSET('1344p stat'!$A$2,A285*20,0)</f>
        <v>CUDA opt ant par global</v>
      </c>
      <c r="D285" s="9">
        <f t="shared" ref="D285:H285" ca="1" si="42">POWER(SQRT(D176)/D122,2)</f>
        <v>3.8303324804325565E-6</v>
      </c>
      <c r="E285" s="9">
        <f t="shared" ca="1" si="42"/>
        <v>3.8444484453423176E-6</v>
      </c>
      <c r="F285" s="9">
        <f t="shared" ca="1" si="42"/>
        <v>7.362956568798645E-6</v>
      </c>
      <c r="G285" s="9">
        <f t="shared" ca="1" si="42"/>
        <v>9.1654108967679075E-6</v>
      </c>
      <c r="H285" s="9" t="e">
        <f t="shared" ca="1" si="42"/>
        <v>#DIV/0!</v>
      </c>
    </row>
    <row r="286" spans="1:8" x14ac:dyDescent="0.25">
      <c r="A286">
        <v>39</v>
      </c>
      <c r="C286">
        <f ca="1">OFFSET('1344p stat'!$A$2,A286*20,0)</f>
        <v>0</v>
      </c>
      <c r="D286" s="9">
        <f t="shared" ref="D286:H286" ca="1" si="43">POWER(SQRT(D177)/D123,2)</f>
        <v>5.3936863725102592E-6</v>
      </c>
      <c r="E286" s="9">
        <f t="shared" ca="1" si="43"/>
        <v>5.4110167924850004E-6</v>
      </c>
      <c r="F286" s="9" t="e">
        <f t="shared" ca="1" si="43"/>
        <v>#DIV/0!</v>
      </c>
      <c r="G286" s="9" t="e">
        <f t="shared" ca="1" si="43"/>
        <v>#DIV/0!</v>
      </c>
      <c r="H286" s="9" t="e">
        <f t="shared" ca="1" si="43"/>
        <v>#DIV/0!</v>
      </c>
    </row>
    <row r="287" spans="1:8" x14ac:dyDescent="0.25">
      <c r="A287">
        <v>40</v>
      </c>
      <c r="C287">
        <f ca="1">OFFSET('1344p stat'!$A$2,A287*20,0)</f>
        <v>0</v>
      </c>
      <c r="D287" s="9" t="e">
        <f t="shared" ref="D287:H287" ca="1" si="44">POWER(SQRT(D178)/D124,2)</f>
        <v>#DIV/0!</v>
      </c>
      <c r="E287" s="9" t="e">
        <f t="shared" ca="1" si="44"/>
        <v>#DIV/0!</v>
      </c>
      <c r="F287" s="9" t="e">
        <f t="shared" ca="1" si="44"/>
        <v>#DIV/0!</v>
      </c>
      <c r="G287" s="9" t="e">
        <f t="shared" ca="1" si="44"/>
        <v>#DIV/0!</v>
      </c>
      <c r="H287" s="9" t="e">
        <f t="shared" ca="1" si="44"/>
        <v>#DIV/0!</v>
      </c>
    </row>
    <row r="288" spans="1:8" x14ac:dyDescent="0.25">
      <c r="A288">
        <v>41</v>
      </c>
      <c r="C288">
        <f ca="1">OFFSET('1344p stat'!$A$2,A288*20,0)</f>
        <v>0</v>
      </c>
      <c r="D288" s="9" t="e">
        <f t="shared" ref="D288:H288" ca="1" si="45">POWER(SQRT(D179)/D125,2)</f>
        <v>#DIV/0!</v>
      </c>
      <c r="E288" s="9" t="e">
        <f t="shared" ca="1" si="45"/>
        <v>#DIV/0!</v>
      </c>
      <c r="F288" s="9" t="e">
        <f t="shared" ca="1" si="45"/>
        <v>#DIV/0!</v>
      </c>
      <c r="G288" s="9" t="e">
        <f t="shared" ca="1" si="45"/>
        <v>#DIV/0!</v>
      </c>
      <c r="H288" s="9" t="e">
        <f t="shared" ca="1" si="45"/>
        <v>#DIV/0!</v>
      </c>
    </row>
    <row r="289" spans="1:8" x14ac:dyDescent="0.25">
      <c r="A289">
        <v>42</v>
      </c>
      <c r="C289">
        <f ca="1">OFFSET('1344p stat'!$A$2,A289*20,0)</f>
        <v>0</v>
      </c>
      <c r="D289" s="9" t="e">
        <f t="shared" ref="D289:H289" ca="1" si="46">POWER(SQRT(D180)/D126,2)</f>
        <v>#DIV/0!</v>
      </c>
      <c r="E289" s="9" t="e">
        <f t="shared" ca="1" si="46"/>
        <v>#DIV/0!</v>
      </c>
      <c r="F289" s="9" t="e">
        <f t="shared" ca="1" si="46"/>
        <v>#DIV/0!</v>
      </c>
      <c r="G289" s="9" t="e">
        <f t="shared" ca="1" si="46"/>
        <v>#DIV/0!</v>
      </c>
      <c r="H289" s="9" t="e">
        <f t="shared" ca="1" si="46"/>
        <v>#DIV/0!</v>
      </c>
    </row>
    <row r="290" spans="1:8" x14ac:dyDescent="0.25">
      <c r="A290">
        <v>43</v>
      </c>
      <c r="C290">
        <f ca="1">OFFSET('1344p stat'!$A$2,A290*20,0)</f>
        <v>0</v>
      </c>
      <c r="D290" s="9" t="e">
        <f t="shared" ref="D290:H290" ca="1" si="47">POWER(SQRT(D181)/D127,2)</f>
        <v>#DIV/0!</v>
      </c>
      <c r="E290" s="9" t="e">
        <f t="shared" ca="1" si="47"/>
        <v>#DIV/0!</v>
      </c>
      <c r="F290" s="9" t="e">
        <f t="shared" ca="1" si="47"/>
        <v>#DIV/0!</v>
      </c>
      <c r="G290" s="9" t="e">
        <f t="shared" ca="1" si="47"/>
        <v>#DIV/0!</v>
      </c>
      <c r="H290" s="9" t="e">
        <f t="shared" ca="1" si="47"/>
        <v>#DIV/0!</v>
      </c>
    </row>
    <row r="291" spans="1:8" x14ac:dyDescent="0.25">
      <c r="A291">
        <v>44</v>
      </c>
      <c r="C291">
        <f ca="1">OFFSET('1344p stat'!$A$2,A291*20,0)</f>
        <v>0</v>
      </c>
      <c r="D291" s="9" t="e">
        <f t="shared" ref="D291:H291" ca="1" si="48">POWER(SQRT(D182)/D128,2)</f>
        <v>#DIV/0!</v>
      </c>
      <c r="E291" s="9" t="e">
        <f t="shared" ca="1" si="48"/>
        <v>#DIV/0!</v>
      </c>
      <c r="F291" s="9" t="e">
        <f t="shared" ca="1" si="48"/>
        <v>#DIV/0!</v>
      </c>
      <c r="G291" s="9" t="e">
        <f t="shared" ca="1" si="48"/>
        <v>#DIV/0!</v>
      </c>
      <c r="H291" s="9" t="e">
        <f t="shared" ca="1" si="48"/>
        <v>#DIV/0!</v>
      </c>
    </row>
    <row r="292" spans="1:8" x14ac:dyDescent="0.25">
      <c r="A292">
        <v>45</v>
      </c>
      <c r="C292">
        <f ca="1">OFFSET('1344p stat'!$A$2,A292*20,0)</f>
        <v>0</v>
      </c>
      <c r="D292" s="9" t="e">
        <f t="shared" ref="D292:H292" ca="1" si="49">POWER(SQRT(D183)/D129,2)</f>
        <v>#DIV/0!</v>
      </c>
      <c r="E292" s="9" t="e">
        <f t="shared" ca="1" si="49"/>
        <v>#DIV/0!</v>
      </c>
      <c r="F292" s="9" t="e">
        <f t="shared" ca="1" si="49"/>
        <v>#DIV/0!</v>
      </c>
      <c r="G292" s="9" t="e">
        <f t="shared" ca="1" si="49"/>
        <v>#DIV/0!</v>
      </c>
      <c r="H292" s="9" t="e">
        <f t="shared" ca="1" si="49"/>
        <v>#DIV/0!</v>
      </c>
    </row>
    <row r="293" spans="1:8" x14ac:dyDescent="0.25">
      <c r="A293">
        <v>46</v>
      </c>
      <c r="C293">
        <f ca="1">OFFSET('1344p stat'!$A$2,A293*20,0)</f>
        <v>0</v>
      </c>
      <c r="D293" s="9" t="e">
        <f t="shared" ref="D293:H293" ca="1" si="50">POWER(SQRT(D184)/D130,2)</f>
        <v>#DIV/0!</v>
      </c>
      <c r="E293" s="9" t="e">
        <f t="shared" ca="1" si="50"/>
        <v>#DIV/0!</v>
      </c>
      <c r="F293" s="9" t="e">
        <f t="shared" ca="1" si="50"/>
        <v>#DIV/0!</v>
      </c>
      <c r="G293" s="9" t="e">
        <f t="shared" ca="1" si="50"/>
        <v>#DIV/0!</v>
      </c>
      <c r="H293" s="9" t="e">
        <f t="shared" ca="1" si="50"/>
        <v>#DIV/0!</v>
      </c>
    </row>
    <row r="294" spans="1:8" x14ac:dyDescent="0.25">
      <c r="A294">
        <v>47</v>
      </c>
      <c r="C294">
        <f ca="1">OFFSET('1344p stat'!$A$2,A294*20,0)</f>
        <v>0</v>
      </c>
      <c r="D294" s="9" t="e">
        <f t="shared" ref="D294:H294" ca="1" si="51">POWER(SQRT(D185)/D131,2)</f>
        <v>#DIV/0!</v>
      </c>
      <c r="E294" s="9" t="e">
        <f t="shared" ca="1" si="51"/>
        <v>#DIV/0!</v>
      </c>
      <c r="F294" s="9" t="e">
        <f t="shared" ca="1" si="51"/>
        <v>#DIV/0!</v>
      </c>
      <c r="G294" s="9" t="e">
        <f t="shared" ca="1" si="51"/>
        <v>#DIV/0!</v>
      </c>
      <c r="H294" s="9" t="e">
        <f t="shared" ca="1" si="51"/>
        <v>#DIV/0!</v>
      </c>
    </row>
    <row r="295" spans="1:8" x14ac:dyDescent="0.25">
      <c r="A295">
        <v>48</v>
      </c>
      <c r="C295">
        <f ca="1">OFFSET('1344p stat'!$A$2,A295*20,0)</f>
        <v>0</v>
      </c>
      <c r="D295" s="9" t="e">
        <f t="shared" ref="D295:H295" ca="1" si="52">POWER(SQRT(D186)/D132,2)</f>
        <v>#DIV/0!</v>
      </c>
      <c r="E295" s="9" t="e">
        <f t="shared" ca="1" si="52"/>
        <v>#DIV/0!</v>
      </c>
      <c r="F295" s="9" t="e">
        <f t="shared" ca="1" si="52"/>
        <v>#DIV/0!</v>
      </c>
      <c r="G295" s="9" t="e">
        <f t="shared" ca="1" si="52"/>
        <v>#DIV/0!</v>
      </c>
      <c r="H295" s="9" t="e">
        <f t="shared" ca="1" si="52"/>
        <v>#DIV/0!</v>
      </c>
    </row>
    <row r="296" spans="1:8" x14ac:dyDescent="0.25">
      <c r="A296">
        <v>49</v>
      </c>
      <c r="C296">
        <f ca="1">OFFSET('1344p stat'!$A$2,A296*20,0)</f>
        <v>0</v>
      </c>
      <c r="D296" s="9" t="e">
        <f t="shared" ref="D296:H296" ca="1" si="53">POWER(SQRT(D187)/D133,2)</f>
        <v>#DIV/0!</v>
      </c>
      <c r="E296" s="9" t="e">
        <f t="shared" ca="1" si="53"/>
        <v>#DIV/0!</v>
      </c>
      <c r="F296" s="9" t="e">
        <f t="shared" ca="1" si="53"/>
        <v>#DIV/0!</v>
      </c>
      <c r="G296" s="9" t="e">
        <f t="shared" ca="1" si="53"/>
        <v>#DIV/0!</v>
      </c>
      <c r="H296" s="9" t="e">
        <f t="shared" ca="1" si="53"/>
        <v>#DIV/0!</v>
      </c>
    </row>
    <row r="297" spans="1:8" x14ac:dyDescent="0.25">
      <c r="A297">
        <v>50</v>
      </c>
      <c r="C297">
        <f ca="1">OFFSET('1344p stat'!$A$2,A297*20,0)</f>
        <v>0</v>
      </c>
      <c r="D297" s="9" t="e">
        <f t="shared" ref="D297:H297" ca="1" si="54">POWER(SQRT(D188)/D134,2)</f>
        <v>#DIV/0!</v>
      </c>
      <c r="E297" s="9" t="e">
        <f t="shared" ca="1" si="54"/>
        <v>#DIV/0!</v>
      </c>
      <c r="F297" s="9" t="e">
        <f t="shared" ca="1" si="54"/>
        <v>#DIV/0!</v>
      </c>
      <c r="G297" s="9" t="e">
        <f t="shared" ca="1" si="54"/>
        <v>#DIV/0!</v>
      </c>
      <c r="H297" s="9" t="e">
        <f t="shared" ca="1" si="54"/>
        <v>#DIV/0!</v>
      </c>
    </row>
  </sheetData>
  <conditionalFormatting sqref="J31:J8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{D4186BC6-4118-4A2B-B496-A6FB2128A287}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86BC6-4118-4A2B-B496-A6FB2128A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J31:J80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M781"/>
  <sheetViews>
    <sheetView topLeftCell="A442" workbookViewId="0">
      <selection activeCell="A462" sqref="A462:AN494"/>
    </sheetView>
  </sheetViews>
  <sheetFormatPr defaultRowHeight="15" x14ac:dyDescent="0.25"/>
  <cols>
    <col min="1" max="1" width="28.28515625" bestFit="1" customWidth="1"/>
  </cols>
  <sheetData>
    <row r="2" spans="1:39" x14ac:dyDescent="0.25">
      <c r="A2" t="s">
        <v>100</v>
      </c>
      <c r="B2">
        <v>1</v>
      </c>
      <c r="C2">
        <v>25</v>
      </c>
      <c r="D2" t="s">
        <v>1</v>
      </c>
      <c r="E2">
        <v>0</v>
      </c>
      <c r="F2">
        <v>0</v>
      </c>
      <c r="G2" t="s">
        <v>2</v>
      </c>
      <c r="H2">
        <v>0</v>
      </c>
      <c r="I2">
        <v>0</v>
      </c>
      <c r="J2" t="s">
        <v>3</v>
      </c>
      <c r="K2">
        <v>0</v>
      </c>
      <c r="L2">
        <v>0</v>
      </c>
      <c r="M2" t="s">
        <v>4</v>
      </c>
      <c r="N2">
        <v>0</v>
      </c>
      <c r="O2">
        <v>0</v>
      </c>
      <c r="P2" t="s">
        <v>5</v>
      </c>
      <c r="Q2">
        <v>0</v>
      </c>
      <c r="R2">
        <v>0</v>
      </c>
      <c r="S2" t="s">
        <v>6</v>
      </c>
      <c r="T2">
        <v>0</v>
      </c>
      <c r="U2">
        <v>0</v>
      </c>
      <c r="V2" t="s">
        <v>7</v>
      </c>
      <c r="W2">
        <v>0</v>
      </c>
      <c r="X2">
        <v>0</v>
      </c>
      <c r="Y2" t="s">
        <v>8</v>
      </c>
      <c r="Z2">
        <v>0</v>
      </c>
      <c r="AA2">
        <v>0</v>
      </c>
      <c r="AB2" t="s">
        <v>9</v>
      </c>
      <c r="AC2">
        <v>0</v>
      </c>
      <c r="AD2">
        <v>0</v>
      </c>
      <c r="AE2" t="s">
        <v>10</v>
      </c>
      <c r="AF2">
        <v>0</v>
      </c>
      <c r="AG2">
        <v>0</v>
      </c>
      <c r="AH2" t="s">
        <v>11</v>
      </c>
      <c r="AI2">
        <v>0</v>
      </c>
      <c r="AJ2">
        <v>0</v>
      </c>
      <c r="AK2" t="s">
        <v>12</v>
      </c>
      <c r="AL2">
        <v>0</v>
      </c>
      <c r="AM2">
        <v>0</v>
      </c>
    </row>
    <row r="3" spans="1:39" x14ac:dyDescent="0.25">
      <c r="A3" t="s">
        <v>100</v>
      </c>
      <c r="B3">
        <v>2</v>
      </c>
      <c r="C3">
        <v>50</v>
      </c>
      <c r="D3" t="s">
        <v>1</v>
      </c>
      <c r="E3">
        <v>0</v>
      </c>
      <c r="F3">
        <v>0</v>
      </c>
      <c r="G3" t="s">
        <v>2</v>
      </c>
      <c r="H3">
        <v>0</v>
      </c>
      <c r="I3">
        <v>0</v>
      </c>
      <c r="J3" t="s">
        <v>3</v>
      </c>
      <c r="K3">
        <v>0</v>
      </c>
      <c r="L3">
        <v>0</v>
      </c>
      <c r="M3" t="s">
        <v>4</v>
      </c>
      <c r="N3">
        <v>0</v>
      </c>
      <c r="O3">
        <v>0</v>
      </c>
      <c r="P3" t="s">
        <v>5</v>
      </c>
      <c r="Q3">
        <v>0</v>
      </c>
      <c r="R3">
        <v>0</v>
      </c>
      <c r="S3" t="s">
        <v>6</v>
      </c>
      <c r="T3">
        <v>0</v>
      </c>
      <c r="U3">
        <v>0</v>
      </c>
      <c r="V3" t="s">
        <v>7</v>
      </c>
      <c r="W3">
        <v>0</v>
      </c>
      <c r="X3">
        <v>0</v>
      </c>
      <c r="Y3" t="s">
        <v>8</v>
      </c>
      <c r="Z3">
        <v>0</v>
      </c>
      <c r="AA3">
        <v>0</v>
      </c>
      <c r="AB3" t="s">
        <v>9</v>
      </c>
      <c r="AC3">
        <v>0</v>
      </c>
      <c r="AD3">
        <v>0</v>
      </c>
      <c r="AE3" t="s">
        <v>10</v>
      </c>
      <c r="AF3">
        <v>0</v>
      </c>
      <c r="AG3">
        <v>0</v>
      </c>
      <c r="AH3" t="s">
        <v>11</v>
      </c>
      <c r="AI3">
        <v>0</v>
      </c>
      <c r="AJ3">
        <v>0</v>
      </c>
      <c r="AK3" t="s">
        <v>12</v>
      </c>
      <c r="AL3">
        <v>0</v>
      </c>
      <c r="AM3">
        <v>0</v>
      </c>
    </row>
    <row r="4" spans="1:39" x14ac:dyDescent="0.25">
      <c r="A4" t="s">
        <v>100</v>
      </c>
      <c r="B4">
        <v>3</v>
      </c>
      <c r="C4">
        <v>75</v>
      </c>
      <c r="D4" t="s">
        <v>1</v>
      </c>
      <c r="E4">
        <v>0</v>
      </c>
      <c r="F4">
        <v>0</v>
      </c>
      <c r="G4" t="s">
        <v>2</v>
      </c>
      <c r="H4">
        <v>0</v>
      </c>
      <c r="I4">
        <v>0</v>
      </c>
      <c r="J4" t="s">
        <v>3</v>
      </c>
      <c r="K4">
        <v>0</v>
      </c>
      <c r="L4">
        <v>0</v>
      </c>
      <c r="M4" t="s">
        <v>4</v>
      </c>
      <c r="N4">
        <v>0</v>
      </c>
      <c r="O4">
        <v>0</v>
      </c>
      <c r="P4" t="s">
        <v>5</v>
      </c>
      <c r="Q4">
        <v>0</v>
      </c>
      <c r="R4">
        <v>0</v>
      </c>
      <c r="S4" t="s">
        <v>6</v>
      </c>
      <c r="T4">
        <v>0</v>
      </c>
      <c r="U4">
        <v>0</v>
      </c>
      <c r="V4" t="s">
        <v>7</v>
      </c>
      <c r="W4">
        <v>0</v>
      </c>
      <c r="X4">
        <v>0</v>
      </c>
      <c r="Y4" t="s">
        <v>8</v>
      </c>
      <c r="Z4">
        <v>0</v>
      </c>
      <c r="AA4">
        <v>0</v>
      </c>
      <c r="AB4" t="s">
        <v>9</v>
      </c>
      <c r="AC4">
        <v>0</v>
      </c>
      <c r="AD4">
        <v>0</v>
      </c>
      <c r="AE4" t="s">
        <v>10</v>
      </c>
      <c r="AF4">
        <v>0</v>
      </c>
      <c r="AG4">
        <v>0</v>
      </c>
      <c r="AH4" t="s">
        <v>11</v>
      </c>
      <c r="AI4">
        <v>0</v>
      </c>
      <c r="AJ4">
        <v>0</v>
      </c>
      <c r="AK4" t="s">
        <v>12</v>
      </c>
      <c r="AL4">
        <v>0</v>
      </c>
      <c r="AM4">
        <v>0</v>
      </c>
    </row>
    <row r="5" spans="1:39" x14ac:dyDescent="0.25">
      <c r="A5" t="s">
        <v>100</v>
      </c>
      <c r="B5">
        <v>4</v>
      </c>
      <c r="C5">
        <v>100</v>
      </c>
      <c r="D5" t="s">
        <v>1</v>
      </c>
      <c r="E5">
        <v>0</v>
      </c>
      <c r="F5">
        <v>0</v>
      </c>
      <c r="G5" t="s">
        <v>2</v>
      </c>
      <c r="H5">
        <v>0</v>
      </c>
      <c r="I5">
        <v>0</v>
      </c>
      <c r="J5" t="s">
        <v>3</v>
      </c>
      <c r="K5">
        <v>0</v>
      </c>
      <c r="L5">
        <v>0</v>
      </c>
      <c r="M5" t="s">
        <v>4</v>
      </c>
      <c r="N5">
        <v>0</v>
      </c>
      <c r="O5">
        <v>0</v>
      </c>
      <c r="P5" t="s">
        <v>5</v>
      </c>
      <c r="Q5">
        <v>0</v>
      </c>
      <c r="R5">
        <v>0</v>
      </c>
      <c r="S5" t="s">
        <v>6</v>
      </c>
      <c r="T5">
        <v>0</v>
      </c>
      <c r="U5">
        <v>0</v>
      </c>
      <c r="V5" t="s">
        <v>7</v>
      </c>
      <c r="W5">
        <v>0</v>
      </c>
      <c r="X5">
        <v>0</v>
      </c>
      <c r="Y5" t="s">
        <v>8</v>
      </c>
      <c r="Z5">
        <v>0</v>
      </c>
      <c r="AA5">
        <v>0</v>
      </c>
      <c r="AB5" t="s">
        <v>9</v>
      </c>
      <c r="AC5">
        <v>0</v>
      </c>
      <c r="AD5">
        <v>0</v>
      </c>
      <c r="AE5" t="s">
        <v>10</v>
      </c>
      <c r="AF5">
        <v>0</v>
      </c>
      <c r="AG5">
        <v>0</v>
      </c>
      <c r="AH5" t="s">
        <v>11</v>
      </c>
      <c r="AI5">
        <v>0</v>
      </c>
      <c r="AJ5">
        <v>0</v>
      </c>
      <c r="AK5" t="s">
        <v>12</v>
      </c>
      <c r="AL5">
        <v>0</v>
      </c>
      <c r="AM5">
        <v>0</v>
      </c>
    </row>
    <row r="6" spans="1:39" x14ac:dyDescent="0.25">
      <c r="A6" t="s">
        <v>100</v>
      </c>
      <c r="B6">
        <v>5</v>
      </c>
      <c r="C6">
        <v>125</v>
      </c>
      <c r="D6" t="s">
        <v>1</v>
      </c>
      <c r="E6">
        <v>0</v>
      </c>
      <c r="F6">
        <v>0</v>
      </c>
      <c r="G6" t="s">
        <v>2</v>
      </c>
      <c r="H6">
        <v>0</v>
      </c>
      <c r="I6">
        <v>0</v>
      </c>
      <c r="J6" t="s">
        <v>3</v>
      </c>
      <c r="K6">
        <v>0</v>
      </c>
      <c r="L6">
        <v>0</v>
      </c>
      <c r="M6" t="s">
        <v>4</v>
      </c>
      <c r="N6">
        <v>0</v>
      </c>
      <c r="O6">
        <v>0</v>
      </c>
      <c r="P6" t="s">
        <v>5</v>
      </c>
      <c r="Q6">
        <v>0</v>
      </c>
      <c r="R6">
        <v>0</v>
      </c>
      <c r="S6" t="s">
        <v>6</v>
      </c>
      <c r="T6">
        <v>0</v>
      </c>
      <c r="U6">
        <v>0</v>
      </c>
      <c r="V6" t="s">
        <v>7</v>
      </c>
      <c r="W6">
        <v>0</v>
      </c>
      <c r="X6">
        <v>0</v>
      </c>
      <c r="Y6" t="s">
        <v>8</v>
      </c>
      <c r="Z6">
        <v>0</v>
      </c>
      <c r="AA6">
        <v>0</v>
      </c>
      <c r="AB6" t="s">
        <v>9</v>
      </c>
      <c r="AC6">
        <v>0</v>
      </c>
      <c r="AD6">
        <v>0</v>
      </c>
      <c r="AE6" t="s">
        <v>10</v>
      </c>
      <c r="AF6">
        <v>0</v>
      </c>
      <c r="AG6">
        <v>0</v>
      </c>
      <c r="AH6" t="s">
        <v>11</v>
      </c>
      <c r="AI6">
        <v>0</v>
      </c>
      <c r="AJ6">
        <v>0</v>
      </c>
      <c r="AK6" t="s">
        <v>12</v>
      </c>
      <c r="AL6">
        <v>0</v>
      </c>
      <c r="AM6">
        <v>0</v>
      </c>
    </row>
    <row r="7" spans="1:39" x14ac:dyDescent="0.25">
      <c r="A7" t="s">
        <v>100</v>
      </c>
      <c r="B7">
        <v>6</v>
      </c>
      <c r="C7">
        <v>150</v>
      </c>
      <c r="D7" t="s">
        <v>1</v>
      </c>
      <c r="E7">
        <v>0</v>
      </c>
      <c r="F7">
        <v>0</v>
      </c>
      <c r="G7" t="s">
        <v>2</v>
      </c>
      <c r="H7">
        <v>0</v>
      </c>
      <c r="I7">
        <v>0</v>
      </c>
      <c r="J7" t="s">
        <v>3</v>
      </c>
      <c r="K7">
        <v>0</v>
      </c>
      <c r="L7">
        <v>0</v>
      </c>
      <c r="M7" t="s">
        <v>4</v>
      </c>
      <c r="N7">
        <v>0</v>
      </c>
      <c r="O7">
        <v>0</v>
      </c>
      <c r="P7" t="s">
        <v>5</v>
      </c>
      <c r="Q7">
        <v>0</v>
      </c>
      <c r="R7">
        <v>0</v>
      </c>
      <c r="S7" t="s">
        <v>6</v>
      </c>
      <c r="T7">
        <v>0</v>
      </c>
      <c r="U7">
        <v>0</v>
      </c>
      <c r="V7" t="s">
        <v>7</v>
      </c>
      <c r="W7">
        <v>0</v>
      </c>
      <c r="X7">
        <v>0</v>
      </c>
      <c r="Y7" t="s">
        <v>8</v>
      </c>
      <c r="Z7">
        <v>0</v>
      </c>
      <c r="AA7">
        <v>0</v>
      </c>
      <c r="AB7" t="s">
        <v>9</v>
      </c>
      <c r="AC7">
        <v>0</v>
      </c>
      <c r="AD7">
        <v>0</v>
      </c>
      <c r="AE7" t="s">
        <v>10</v>
      </c>
      <c r="AF7">
        <v>0</v>
      </c>
      <c r="AG7">
        <v>0</v>
      </c>
      <c r="AH7" t="s">
        <v>11</v>
      </c>
      <c r="AI7">
        <v>0</v>
      </c>
      <c r="AJ7">
        <v>0</v>
      </c>
      <c r="AK7" t="s">
        <v>12</v>
      </c>
      <c r="AL7">
        <v>0</v>
      </c>
      <c r="AM7">
        <v>0</v>
      </c>
    </row>
    <row r="8" spans="1:39" x14ac:dyDescent="0.25">
      <c r="A8" t="s">
        <v>100</v>
      </c>
      <c r="B8">
        <v>7</v>
      </c>
      <c r="C8">
        <v>175</v>
      </c>
      <c r="D8" t="s">
        <v>1</v>
      </c>
      <c r="E8">
        <v>0</v>
      </c>
      <c r="F8">
        <v>0</v>
      </c>
      <c r="G8" t="s">
        <v>2</v>
      </c>
      <c r="H8">
        <v>0</v>
      </c>
      <c r="I8">
        <v>0</v>
      </c>
      <c r="J8" t="s">
        <v>3</v>
      </c>
      <c r="K8">
        <v>0</v>
      </c>
      <c r="L8">
        <v>0</v>
      </c>
      <c r="M8" t="s">
        <v>4</v>
      </c>
      <c r="N8">
        <v>0</v>
      </c>
      <c r="O8">
        <v>0</v>
      </c>
      <c r="P8" t="s">
        <v>5</v>
      </c>
      <c r="Q8">
        <v>0</v>
      </c>
      <c r="R8">
        <v>0</v>
      </c>
      <c r="S8" t="s">
        <v>6</v>
      </c>
      <c r="T8">
        <v>0</v>
      </c>
      <c r="U8">
        <v>0</v>
      </c>
      <c r="V8" t="s">
        <v>7</v>
      </c>
      <c r="W8">
        <v>0</v>
      </c>
      <c r="X8">
        <v>0</v>
      </c>
      <c r="Y8" t="s">
        <v>8</v>
      </c>
      <c r="Z8">
        <v>0</v>
      </c>
      <c r="AA8">
        <v>0</v>
      </c>
      <c r="AB8" t="s">
        <v>9</v>
      </c>
      <c r="AC8">
        <v>0</v>
      </c>
      <c r="AD8">
        <v>0</v>
      </c>
      <c r="AE8" t="s">
        <v>10</v>
      </c>
      <c r="AF8">
        <v>0</v>
      </c>
      <c r="AG8">
        <v>0</v>
      </c>
      <c r="AH8" t="s">
        <v>11</v>
      </c>
      <c r="AI8">
        <v>0</v>
      </c>
      <c r="AJ8">
        <v>0</v>
      </c>
      <c r="AK8" t="s">
        <v>12</v>
      </c>
      <c r="AL8">
        <v>0</v>
      </c>
      <c r="AM8">
        <v>0</v>
      </c>
    </row>
    <row r="9" spans="1:39" x14ac:dyDescent="0.25">
      <c r="A9" t="s">
        <v>100</v>
      </c>
      <c r="B9">
        <v>8</v>
      </c>
      <c r="C9">
        <v>200</v>
      </c>
      <c r="D9" t="s">
        <v>1</v>
      </c>
      <c r="E9">
        <v>0</v>
      </c>
      <c r="F9">
        <v>0</v>
      </c>
      <c r="G9" t="s">
        <v>2</v>
      </c>
      <c r="H9">
        <v>0</v>
      </c>
      <c r="I9">
        <v>0</v>
      </c>
      <c r="J9" t="s">
        <v>3</v>
      </c>
      <c r="K9">
        <v>0</v>
      </c>
      <c r="L9">
        <v>0</v>
      </c>
      <c r="M9" t="s">
        <v>4</v>
      </c>
      <c r="N9">
        <v>0</v>
      </c>
      <c r="O9">
        <v>0</v>
      </c>
      <c r="P9" t="s">
        <v>5</v>
      </c>
      <c r="Q9">
        <v>0</v>
      </c>
      <c r="R9">
        <v>0</v>
      </c>
      <c r="S9" t="s">
        <v>6</v>
      </c>
      <c r="T9">
        <v>0</v>
      </c>
      <c r="U9">
        <v>0</v>
      </c>
      <c r="V9" t="s">
        <v>7</v>
      </c>
      <c r="W9">
        <v>0</v>
      </c>
      <c r="X9">
        <v>0</v>
      </c>
      <c r="Y9" t="s">
        <v>8</v>
      </c>
      <c r="Z9">
        <v>0</v>
      </c>
      <c r="AA9">
        <v>0</v>
      </c>
      <c r="AB9" t="s">
        <v>9</v>
      </c>
      <c r="AC9">
        <v>0</v>
      </c>
      <c r="AD9">
        <v>0</v>
      </c>
      <c r="AE9" t="s">
        <v>10</v>
      </c>
      <c r="AF9">
        <v>0</v>
      </c>
      <c r="AG9">
        <v>0</v>
      </c>
      <c r="AH9" t="s">
        <v>11</v>
      </c>
      <c r="AI9">
        <v>0</v>
      </c>
      <c r="AJ9">
        <v>0</v>
      </c>
      <c r="AK9" t="s">
        <v>12</v>
      </c>
      <c r="AL9">
        <v>0</v>
      </c>
      <c r="AM9">
        <v>0</v>
      </c>
    </row>
    <row r="10" spans="1:39" x14ac:dyDescent="0.25">
      <c r="A10" t="s">
        <v>100</v>
      </c>
      <c r="B10">
        <v>9</v>
      </c>
      <c r="C10">
        <v>225</v>
      </c>
      <c r="D10" t="s">
        <v>1</v>
      </c>
      <c r="E10">
        <v>0</v>
      </c>
      <c r="F10">
        <v>0</v>
      </c>
      <c r="G10" t="s">
        <v>2</v>
      </c>
      <c r="H10">
        <v>0</v>
      </c>
      <c r="I10">
        <v>0</v>
      </c>
      <c r="J10" t="s">
        <v>3</v>
      </c>
      <c r="K10">
        <v>0</v>
      </c>
      <c r="L10">
        <v>0</v>
      </c>
      <c r="M10" t="s">
        <v>4</v>
      </c>
      <c r="N10">
        <v>0</v>
      </c>
      <c r="O10">
        <v>0</v>
      </c>
      <c r="P10" t="s">
        <v>5</v>
      </c>
      <c r="Q10">
        <v>0</v>
      </c>
      <c r="R10">
        <v>0</v>
      </c>
      <c r="S10" t="s">
        <v>6</v>
      </c>
      <c r="T10">
        <v>0</v>
      </c>
      <c r="U10">
        <v>0</v>
      </c>
      <c r="V10" t="s">
        <v>7</v>
      </c>
      <c r="W10">
        <v>0</v>
      </c>
      <c r="X10">
        <v>0</v>
      </c>
      <c r="Y10" t="s">
        <v>8</v>
      </c>
      <c r="Z10">
        <v>0</v>
      </c>
      <c r="AA10">
        <v>0</v>
      </c>
      <c r="AB10" t="s">
        <v>9</v>
      </c>
      <c r="AC10">
        <v>0</v>
      </c>
      <c r="AD10">
        <v>0</v>
      </c>
      <c r="AE10" t="s">
        <v>10</v>
      </c>
      <c r="AF10">
        <v>0</v>
      </c>
      <c r="AG10">
        <v>0</v>
      </c>
      <c r="AH10" t="s">
        <v>11</v>
      </c>
      <c r="AI10">
        <v>0</v>
      </c>
      <c r="AJ10">
        <v>0</v>
      </c>
      <c r="AK10" t="s">
        <v>12</v>
      </c>
      <c r="AL10">
        <v>0</v>
      </c>
      <c r="AM10">
        <v>0</v>
      </c>
    </row>
    <row r="11" spans="1:39" x14ac:dyDescent="0.25">
      <c r="A11" t="s">
        <v>100</v>
      </c>
      <c r="B11">
        <v>10</v>
      </c>
      <c r="C11">
        <v>250</v>
      </c>
      <c r="D11" t="s">
        <v>1</v>
      </c>
      <c r="E11">
        <v>0</v>
      </c>
      <c r="F11">
        <v>0</v>
      </c>
      <c r="G11" t="s">
        <v>2</v>
      </c>
      <c r="H11">
        <v>0</v>
      </c>
      <c r="I11">
        <v>0</v>
      </c>
      <c r="J11" t="s">
        <v>3</v>
      </c>
      <c r="K11">
        <v>0</v>
      </c>
      <c r="L11">
        <v>0</v>
      </c>
      <c r="M11" t="s">
        <v>4</v>
      </c>
      <c r="N11">
        <v>0</v>
      </c>
      <c r="O11">
        <v>0</v>
      </c>
      <c r="P11" t="s">
        <v>5</v>
      </c>
      <c r="Q11">
        <v>0</v>
      </c>
      <c r="R11">
        <v>0</v>
      </c>
      <c r="S11" t="s">
        <v>6</v>
      </c>
      <c r="T11">
        <v>0</v>
      </c>
      <c r="U11">
        <v>0</v>
      </c>
      <c r="V11" t="s">
        <v>7</v>
      </c>
      <c r="W11">
        <v>0</v>
      </c>
      <c r="X11">
        <v>0</v>
      </c>
      <c r="Y11" t="s">
        <v>8</v>
      </c>
      <c r="Z11">
        <v>0</v>
      </c>
      <c r="AA11">
        <v>0</v>
      </c>
      <c r="AB11" t="s">
        <v>9</v>
      </c>
      <c r="AC11">
        <v>0</v>
      </c>
      <c r="AD11">
        <v>0</v>
      </c>
      <c r="AE11" t="s">
        <v>10</v>
      </c>
      <c r="AF11">
        <v>0</v>
      </c>
      <c r="AG11">
        <v>0</v>
      </c>
      <c r="AH11" t="s">
        <v>11</v>
      </c>
      <c r="AI11">
        <v>0</v>
      </c>
      <c r="AJ11">
        <v>0</v>
      </c>
      <c r="AK11" t="s">
        <v>12</v>
      </c>
      <c r="AL11">
        <v>0</v>
      </c>
      <c r="AM11">
        <v>0</v>
      </c>
    </row>
    <row r="12" spans="1:39" x14ac:dyDescent="0.25">
      <c r="A12" t="s">
        <v>100</v>
      </c>
      <c r="B12">
        <v>11</v>
      </c>
      <c r="C12">
        <v>275</v>
      </c>
      <c r="D12" t="s">
        <v>1</v>
      </c>
      <c r="E12">
        <v>0</v>
      </c>
      <c r="F12">
        <v>0</v>
      </c>
      <c r="G12" t="s">
        <v>2</v>
      </c>
      <c r="H12">
        <v>0</v>
      </c>
      <c r="I12">
        <v>0</v>
      </c>
      <c r="J12" t="s">
        <v>3</v>
      </c>
      <c r="K12">
        <v>0</v>
      </c>
      <c r="L12">
        <v>0</v>
      </c>
      <c r="M12" t="s">
        <v>4</v>
      </c>
      <c r="N12">
        <v>0</v>
      </c>
      <c r="O12">
        <v>0</v>
      </c>
      <c r="P12" t="s">
        <v>5</v>
      </c>
      <c r="Q12">
        <v>0</v>
      </c>
      <c r="R12">
        <v>0</v>
      </c>
      <c r="S12" t="s">
        <v>6</v>
      </c>
      <c r="T12">
        <v>0</v>
      </c>
      <c r="U12">
        <v>0</v>
      </c>
      <c r="V12" t="s">
        <v>7</v>
      </c>
      <c r="W12">
        <v>0</v>
      </c>
      <c r="X12">
        <v>0</v>
      </c>
      <c r="Y12" t="s">
        <v>8</v>
      </c>
      <c r="Z12">
        <v>0</v>
      </c>
      <c r="AA12">
        <v>0</v>
      </c>
      <c r="AB12" t="s">
        <v>9</v>
      </c>
      <c r="AC12">
        <v>0</v>
      </c>
      <c r="AD12">
        <v>0</v>
      </c>
      <c r="AE12" t="s">
        <v>10</v>
      </c>
      <c r="AF12">
        <v>0</v>
      </c>
      <c r="AG12">
        <v>0</v>
      </c>
      <c r="AH12" t="s">
        <v>11</v>
      </c>
      <c r="AI12">
        <v>0</v>
      </c>
      <c r="AJ12">
        <v>0</v>
      </c>
      <c r="AK12" t="s">
        <v>12</v>
      </c>
      <c r="AL12">
        <v>0</v>
      </c>
      <c r="AM12">
        <v>0</v>
      </c>
    </row>
    <row r="13" spans="1:39" x14ac:dyDescent="0.25">
      <c r="A13" t="s">
        <v>100</v>
      </c>
      <c r="B13">
        <v>12</v>
      </c>
      <c r="C13">
        <v>300</v>
      </c>
      <c r="D13" t="s">
        <v>1</v>
      </c>
      <c r="E13">
        <v>0</v>
      </c>
      <c r="F13">
        <v>0</v>
      </c>
      <c r="G13" t="s">
        <v>2</v>
      </c>
      <c r="H13">
        <v>0</v>
      </c>
      <c r="I13">
        <v>0</v>
      </c>
      <c r="J13" t="s">
        <v>3</v>
      </c>
      <c r="K13">
        <v>0</v>
      </c>
      <c r="L13">
        <v>0</v>
      </c>
      <c r="M13" t="s">
        <v>4</v>
      </c>
      <c r="N13">
        <v>0</v>
      </c>
      <c r="O13">
        <v>0</v>
      </c>
      <c r="P13" t="s">
        <v>5</v>
      </c>
      <c r="Q13">
        <v>0</v>
      </c>
      <c r="R13">
        <v>0</v>
      </c>
      <c r="S13" t="s">
        <v>6</v>
      </c>
      <c r="T13">
        <v>0</v>
      </c>
      <c r="U13">
        <v>0</v>
      </c>
      <c r="V13" t="s">
        <v>7</v>
      </c>
      <c r="W13">
        <v>0</v>
      </c>
      <c r="X13">
        <v>0</v>
      </c>
      <c r="Y13" t="s">
        <v>8</v>
      </c>
      <c r="Z13">
        <v>0</v>
      </c>
      <c r="AA13">
        <v>0</v>
      </c>
      <c r="AB13" t="s">
        <v>9</v>
      </c>
      <c r="AC13">
        <v>0</v>
      </c>
      <c r="AD13">
        <v>0</v>
      </c>
      <c r="AE13" t="s">
        <v>10</v>
      </c>
      <c r="AF13">
        <v>0</v>
      </c>
      <c r="AG13">
        <v>0</v>
      </c>
      <c r="AH13" t="s">
        <v>11</v>
      </c>
      <c r="AI13">
        <v>0</v>
      </c>
      <c r="AJ13">
        <v>0</v>
      </c>
      <c r="AK13" t="s">
        <v>12</v>
      </c>
      <c r="AL13">
        <v>0</v>
      </c>
      <c r="AM13">
        <v>0</v>
      </c>
    </row>
    <row r="14" spans="1:39" x14ac:dyDescent="0.25">
      <c r="A14" t="s">
        <v>100</v>
      </c>
      <c r="B14">
        <v>13</v>
      </c>
      <c r="C14">
        <v>325</v>
      </c>
      <c r="D14" t="s">
        <v>1</v>
      </c>
      <c r="E14">
        <v>0</v>
      </c>
      <c r="F14">
        <v>0</v>
      </c>
      <c r="G14" t="s">
        <v>2</v>
      </c>
      <c r="H14">
        <v>0</v>
      </c>
      <c r="I14">
        <v>0</v>
      </c>
      <c r="J14" t="s">
        <v>3</v>
      </c>
      <c r="K14">
        <v>0</v>
      </c>
      <c r="L14">
        <v>0</v>
      </c>
      <c r="M14" t="s">
        <v>4</v>
      </c>
      <c r="N14">
        <v>0</v>
      </c>
      <c r="O14">
        <v>0</v>
      </c>
      <c r="P14" t="s">
        <v>5</v>
      </c>
      <c r="Q14">
        <v>0</v>
      </c>
      <c r="R14">
        <v>0</v>
      </c>
      <c r="S14" t="s">
        <v>6</v>
      </c>
      <c r="T14">
        <v>0</v>
      </c>
      <c r="U14">
        <v>0</v>
      </c>
      <c r="V14" t="s">
        <v>7</v>
      </c>
      <c r="W14">
        <v>0</v>
      </c>
      <c r="X14">
        <v>0</v>
      </c>
      <c r="Y14" t="s">
        <v>8</v>
      </c>
      <c r="Z14">
        <v>0</v>
      </c>
      <c r="AA14">
        <v>0</v>
      </c>
      <c r="AB14" t="s">
        <v>9</v>
      </c>
      <c r="AC14">
        <v>0</v>
      </c>
      <c r="AD14">
        <v>0</v>
      </c>
      <c r="AE14" t="s">
        <v>10</v>
      </c>
      <c r="AF14">
        <v>0</v>
      </c>
      <c r="AG14">
        <v>0</v>
      </c>
      <c r="AH14" t="s">
        <v>11</v>
      </c>
      <c r="AI14">
        <v>0</v>
      </c>
      <c r="AJ14">
        <v>0</v>
      </c>
      <c r="AK14" t="s">
        <v>12</v>
      </c>
      <c r="AL14">
        <v>0</v>
      </c>
      <c r="AM14">
        <v>0</v>
      </c>
    </row>
    <row r="15" spans="1:39" x14ac:dyDescent="0.25">
      <c r="A15" t="s">
        <v>100</v>
      </c>
      <c r="B15">
        <v>14</v>
      </c>
      <c r="C15">
        <v>350</v>
      </c>
      <c r="D15" t="s">
        <v>1</v>
      </c>
      <c r="E15">
        <v>0</v>
      </c>
      <c r="F15">
        <v>0</v>
      </c>
      <c r="G15" t="s">
        <v>2</v>
      </c>
      <c r="H15">
        <v>0</v>
      </c>
      <c r="I15">
        <v>0</v>
      </c>
      <c r="J15" t="s">
        <v>3</v>
      </c>
      <c r="K15">
        <v>0</v>
      </c>
      <c r="L15">
        <v>0</v>
      </c>
      <c r="M15" t="s">
        <v>4</v>
      </c>
      <c r="N15">
        <v>0</v>
      </c>
      <c r="O15">
        <v>0</v>
      </c>
      <c r="P15" t="s">
        <v>5</v>
      </c>
      <c r="Q15">
        <v>0</v>
      </c>
      <c r="R15">
        <v>0</v>
      </c>
      <c r="S15" t="s">
        <v>6</v>
      </c>
      <c r="T15">
        <v>0</v>
      </c>
      <c r="U15">
        <v>0</v>
      </c>
      <c r="V15" t="s">
        <v>7</v>
      </c>
      <c r="W15">
        <v>0</v>
      </c>
      <c r="X15">
        <v>0</v>
      </c>
      <c r="Y15" t="s">
        <v>8</v>
      </c>
      <c r="Z15">
        <v>0</v>
      </c>
      <c r="AA15">
        <v>0</v>
      </c>
      <c r="AB15" t="s">
        <v>9</v>
      </c>
      <c r="AC15">
        <v>0</v>
      </c>
      <c r="AD15">
        <v>0</v>
      </c>
      <c r="AE15" t="s">
        <v>10</v>
      </c>
      <c r="AF15">
        <v>0</v>
      </c>
      <c r="AG15">
        <v>0</v>
      </c>
      <c r="AH15" t="s">
        <v>11</v>
      </c>
      <c r="AI15">
        <v>0</v>
      </c>
      <c r="AJ15">
        <v>0</v>
      </c>
      <c r="AK15" t="s">
        <v>12</v>
      </c>
      <c r="AL15">
        <v>0</v>
      </c>
      <c r="AM15">
        <v>0</v>
      </c>
    </row>
    <row r="16" spans="1:39" x14ac:dyDescent="0.25">
      <c r="A16" t="s">
        <v>100</v>
      </c>
      <c r="B16">
        <v>15</v>
      </c>
      <c r="C16">
        <v>375</v>
      </c>
      <c r="D16" t="s">
        <v>1</v>
      </c>
      <c r="E16">
        <v>0</v>
      </c>
      <c r="F16">
        <v>0</v>
      </c>
      <c r="G16" t="s">
        <v>2</v>
      </c>
      <c r="H16">
        <v>0</v>
      </c>
      <c r="I16">
        <v>0</v>
      </c>
      <c r="J16" t="s">
        <v>3</v>
      </c>
      <c r="K16">
        <v>0</v>
      </c>
      <c r="L16">
        <v>0</v>
      </c>
      <c r="M16" t="s">
        <v>4</v>
      </c>
      <c r="N16">
        <v>0</v>
      </c>
      <c r="O16">
        <v>0</v>
      </c>
      <c r="P16" t="s">
        <v>5</v>
      </c>
      <c r="Q16">
        <v>0</v>
      </c>
      <c r="R16">
        <v>0</v>
      </c>
      <c r="S16" t="s">
        <v>6</v>
      </c>
      <c r="T16">
        <v>0</v>
      </c>
      <c r="U16">
        <v>0</v>
      </c>
      <c r="V16" t="s">
        <v>7</v>
      </c>
      <c r="W16">
        <v>0</v>
      </c>
      <c r="X16">
        <v>0</v>
      </c>
      <c r="Y16" t="s">
        <v>8</v>
      </c>
      <c r="Z16">
        <v>0</v>
      </c>
      <c r="AA16">
        <v>0</v>
      </c>
      <c r="AB16" t="s">
        <v>9</v>
      </c>
      <c r="AC16">
        <v>0</v>
      </c>
      <c r="AD16">
        <v>0</v>
      </c>
      <c r="AE16" t="s">
        <v>10</v>
      </c>
      <c r="AF16">
        <v>0</v>
      </c>
      <c r="AG16">
        <v>0</v>
      </c>
      <c r="AH16" t="s">
        <v>11</v>
      </c>
      <c r="AI16">
        <v>0</v>
      </c>
      <c r="AJ16">
        <v>0</v>
      </c>
      <c r="AK16" t="s">
        <v>12</v>
      </c>
      <c r="AL16">
        <v>0</v>
      </c>
      <c r="AM16">
        <v>0</v>
      </c>
    </row>
    <row r="17" spans="1:39" x14ac:dyDescent="0.25">
      <c r="A17" t="s">
        <v>100</v>
      </c>
      <c r="B17">
        <v>16</v>
      </c>
      <c r="C17">
        <v>400</v>
      </c>
      <c r="D17" t="s">
        <v>1</v>
      </c>
      <c r="E17">
        <v>0</v>
      </c>
      <c r="F17">
        <v>0</v>
      </c>
      <c r="G17" t="s">
        <v>2</v>
      </c>
      <c r="H17">
        <v>0</v>
      </c>
      <c r="I17">
        <v>0</v>
      </c>
      <c r="J17" t="s">
        <v>3</v>
      </c>
      <c r="K17">
        <v>0</v>
      </c>
      <c r="L17">
        <v>0</v>
      </c>
      <c r="M17" t="s">
        <v>4</v>
      </c>
      <c r="N17">
        <v>0</v>
      </c>
      <c r="O17">
        <v>0</v>
      </c>
      <c r="P17" t="s">
        <v>5</v>
      </c>
      <c r="Q17">
        <v>0</v>
      </c>
      <c r="R17">
        <v>0</v>
      </c>
      <c r="S17" t="s">
        <v>6</v>
      </c>
      <c r="T17">
        <v>0</v>
      </c>
      <c r="U17">
        <v>0</v>
      </c>
      <c r="V17" t="s">
        <v>7</v>
      </c>
      <c r="W17">
        <v>0</v>
      </c>
      <c r="X17">
        <v>0</v>
      </c>
      <c r="Y17" t="s">
        <v>8</v>
      </c>
      <c r="Z17">
        <v>0</v>
      </c>
      <c r="AA17">
        <v>0</v>
      </c>
      <c r="AB17" t="s">
        <v>9</v>
      </c>
      <c r="AC17">
        <v>0</v>
      </c>
      <c r="AD17">
        <v>0</v>
      </c>
      <c r="AE17" t="s">
        <v>10</v>
      </c>
      <c r="AF17">
        <v>0</v>
      </c>
      <c r="AG17">
        <v>0</v>
      </c>
      <c r="AH17" t="s">
        <v>11</v>
      </c>
      <c r="AI17">
        <v>0</v>
      </c>
      <c r="AJ17">
        <v>0</v>
      </c>
      <c r="AK17" t="s">
        <v>12</v>
      </c>
      <c r="AL17">
        <v>0</v>
      </c>
      <c r="AM17">
        <v>0</v>
      </c>
    </row>
    <row r="18" spans="1:39" x14ac:dyDescent="0.25">
      <c r="A18" t="s">
        <v>100</v>
      </c>
      <c r="B18">
        <v>17</v>
      </c>
      <c r="C18">
        <v>425</v>
      </c>
      <c r="D18" t="s">
        <v>1</v>
      </c>
      <c r="E18">
        <v>0</v>
      </c>
      <c r="F18">
        <v>0</v>
      </c>
      <c r="G18" t="s">
        <v>2</v>
      </c>
      <c r="H18">
        <v>0</v>
      </c>
      <c r="I18">
        <v>0</v>
      </c>
      <c r="J18" t="s">
        <v>3</v>
      </c>
      <c r="K18">
        <v>0</v>
      </c>
      <c r="L18">
        <v>0</v>
      </c>
      <c r="M18" t="s">
        <v>4</v>
      </c>
      <c r="N18">
        <v>0</v>
      </c>
      <c r="O18">
        <v>0</v>
      </c>
      <c r="P18" t="s">
        <v>5</v>
      </c>
      <c r="Q18">
        <v>0</v>
      </c>
      <c r="R18">
        <v>0</v>
      </c>
      <c r="S18" t="s">
        <v>6</v>
      </c>
      <c r="T18">
        <v>0</v>
      </c>
      <c r="U18">
        <v>0</v>
      </c>
      <c r="V18" t="s">
        <v>7</v>
      </c>
      <c r="W18">
        <v>0</v>
      </c>
      <c r="X18">
        <v>0</v>
      </c>
      <c r="Y18" t="s">
        <v>8</v>
      </c>
      <c r="Z18">
        <v>0</v>
      </c>
      <c r="AA18">
        <v>0</v>
      </c>
      <c r="AB18" t="s">
        <v>9</v>
      </c>
      <c r="AC18">
        <v>0</v>
      </c>
      <c r="AD18">
        <v>0</v>
      </c>
      <c r="AE18" t="s">
        <v>10</v>
      </c>
      <c r="AF18">
        <v>0</v>
      </c>
      <c r="AG18">
        <v>0</v>
      </c>
      <c r="AH18" t="s">
        <v>11</v>
      </c>
      <c r="AI18">
        <v>0</v>
      </c>
      <c r="AJ18">
        <v>0</v>
      </c>
      <c r="AK18" t="s">
        <v>12</v>
      </c>
      <c r="AL18">
        <v>0</v>
      </c>
      <c r="AM18">
        <v>0</v>
      </c>
    </row>
    <row r="19" spans="1:39" x14ac:dyDescent="0.25">
      <c r="A19" t="s">
        <v>100</v>
      </c>
      <c r="B19">
        <v>18</v>
      </c>
      <c r="C19">
        <v>450</v>
      </c>
      <c r="D19" t="s">
        <v>1</v>
      </c>
      <c r="E19">
        <v>0</v>
      </c>
      <c r="F19">
        <v>0</v>
      </c>
      <c r="G19" t="s">
        <v>2</v>
      </c>
      <c r="H19">
        <v>0</v>
      </c>
      <c r="I19">
        <v>0</v>
      </c>
      <c r="J19" t="s">
        <v>3</v>
      </c>
      <c r="K19">
        <v>0</v>
      </c>
      <c r="L19">
        <v>0</v>
      </c>
      <c r="M19" t="s">
        <v>4</v>
      </c>
      <c r="N19">
        <v>0</v>
      </c>
      <c r="O19">
        <v>0</v>
      </c>
      <c r="P19" t="s">
        <v>5</v>
      </c>
      <c r="Q19">
        <v>0</v>
      </c>
      <c r="R19">
        <v>0</v>
      </c>
      <c r="S19" t="s">
        <v>6</v>
      </c>
      <c r="T19">
        <v>0</v>
      </c>
      <c r="U19">
        <v>0</v>
      </c>
      <c r="V19" t="s">
        <v>7</v>
      </c>
      <c r="W19">
        <v>0</v>
      </c>
      <c r="X19">
        <v>0</v>
      </c>
      <c r="Y19" t="s">
        <v>8</v>
      </c>
      <c r="Z19">
        <v>0</v>
      </c>
      <c r="AA19">
        <v>0</v>
      </c>
      <c r="AB19" t="s">
        <v>9</v>
      </c>
      <c r="AC19">
        <v>0</v>
      </c>
      <c r="AD19">
        <v>0</v>
      </c>
      <c r="AE19" t="s">
        <v>10</v>
      </c>
      <c r="AF19">
        <v>0</v>
      </c>
      <c r="AG19">
        <v>0</v>
      </c>
      <c r="AH19" t="s">
        <v>11</v>
      </c>
      <c r="AI19">
        <v>0</v>
      </c>
      <c r="AJ19">
        <v>0</v>
      </c>
      <c r="AK19" t="s">
        <v>12</v>
      </c>
      <c r="AL19">
        <v>0</v>
      </c>
      <c r="AM19">
        <v>0</v>
      </c>
    </row>
    <row r="20" spans="1:39" x14ac:dyDescent="0.25">
      <c r="A20" t="s">
        <v>100</v>
      </c>
      <c r="B20">
        <v>19</v>
      </c>
      <c r="C20">
        <v>475</v>
      </c>
      <c r="D20" t="s">
        <v>1</v>
      </c>
      <c r="E20">
        <v>0</v>
      </c>
      <c r="F20">
        <v>0</v>
      </c>
      <c r="G20" t="s">
        <v>2</v>
      </c>
      <c r="H20">
        <v>0</v>
      </c>
      <c r="I20">
        <v>0</v>
      </c>
      <c r="J20" t="s">
        <v>3</v>
      </c>
      <c r="K20">
        <v>0</v>
      </c>
      <c r="L20">
        <v>0</v>
      </c>
      <c r="M20" t="s">
        <v>4</v>
      </c>
      <c r="N20">
        <v>0</v>
      </c>
      <c r="O20">
        <v>0</v>
      </c>
      <c r="P20" t="s">
        <v>5</v>
      </c>
      <c r="Q20">
        <v>0</v>
      </c>
      <c r="R20">
        <v>0</v>
      </c>
      <c r="S20" t="s">
        <v>6</v>
      </c>
      <c r="T20">
        <v>0</v>
      </c>
      <c r="U20">
        <v>0</v>
      </c>
      <c r="V20" t="s">
        <v>7</v>
      </c>
      <c r="W20">
        <v>0</v>
      </c>
      <c r="X20">
        <v>0</v>
      </c>
      <c r="Y20" t="s">
        <v>8</v>
      </c>
      <c r="Z20">
        <v>0</v>
      </c>
      <c r="AA20">
        <v>0</v>
      </c>
      <c r="AB20" t="s">
        <v>9</v>
      </c>
      <c r="AC20">
        <v>0</v>
      </c>
      <c r="AD20">
        <v>0</v>
      </c>
      <c r="AE20" t="s">
        <v>10</v>
      </c>
      <c r="AF20">
        <v>0</v>
      </c>
      <c r="AG20">
        <v>0</v>
      </c>
      <c r="AH20" t="s">
        <v>11</v>
      </c>
      <c r="AI20">
        <v>0</v>
      </c>
      <c r="AJ20">
        <v>0</v>
      </c>
      <c r="AK20" t="s">
        <v>12</v>
      </c>
      <c r="AL20">
        <v>0</v>
      </c>
      <c r="AM20">
        <v>0</v>
      </c>
    </row>
    <row r="21" spans="1:39" x14ac:dyDescent="0.25">
      <c r="A21" t="s">
        <v>100</v>
      </c>
      <c r="B21">
        <v>20</v>
      </c>
      <c r="C21">
        <v>500</v>
      </c>
      <c r="D21" t="s">
        <v>1</v>
      </c>
      <c r="E21">
        <v>0</v>
      </c>
      <c r="F21">
        <v>0</v>
      </c>
      <c r="G21" t="s">
        <v>2</v>
      </c>
      <c r="H21">
        <v>0</v>
      </c>
      <c r="I21">
        <v>0</v>
      </c>
      <c r="J21" t="s">
        <v>3</v>
      </c>
      <c r="K21">
        <v>0</v>
      </c>
      <c r="L21">
        <v>0</v>
      </c>
      <c r="M21" t="s">
        <v>4</v>
      </c>
      <c r="N21">
        <v>0</v>
      </c>
      <c r="O21">
        <v>0</v>
      </c>
      <c r="P21" t="s">
        <v>5</v>
      </c>
      <c r="Q21">
        <v>0</v>
      </c>
      <c r="R21">
        <v>0</v>
      </c>
      <c r="S21" t="s">
        <v>6</v>
      </c>
      <c r="T21">
        <v>0</v>
      </c>
      <c r="U21">
        <v>0</v>
      </c>
      <c r="V21" t="s">
        <v>7</v>
      </c>
      <c r="W21">
        <v>0</v>
      </c>
      <c r="X21">
        <v>0</v>
      </c>
      <c r="Y21" t="s">
        <v>8</v>
      </c>
      <c r="Z21">
        <v>0</v>
      </c>
      <c r="AA21">
        <v>0</v>
      </c>
      <c r="AB21" t="s">
        <v>9</v>
      </c>
      <c r="AC21">
        <v>0</v>
      </c>
      <c r="AD21">
        <v>0</v>
      </c>
      <c r="AE21" t="s">
        <v>10</v>
      </c>
      <c r="AF21">
        <v>0</v>
      </c>
      <c r="AG21">
        <v>0</v>
      </c>
      <c r="AH21" t="s">
        <v>11</v>
      </c>
      <c r="AI21">
        <v>0</v>
      </c>
      <c r="AJ21">
        <v>0</v>
      </c>
      <c r="AK21" t="s">
        <v>12</v>
      </c>
      <c r="AL21">
        <v>0</v>
      </c>
      <c r="AM21">
        <v>0</v>
      </c>
    </row>
    <row r="22" spans="1:39" x14ac:dyDescent="0.25">
      <c r="A22" t="s">
        <v>0</v>
      </c>
      <c r="B22">
        <v>1</v>
      </c>
      <c r="C22">
        <v>25</v>
      </c>
      <c r="D22" t="s">
        <v>1</v>
      </c>
      <c r="E22">
        <v>0</v>
      </c>
      <c r="F22">
        <v>0</v>
      </c>
      <c r="G22" t="s">
        <v>2</v>
      </c>
      <c r="H22">
        <v>0</v>
      </c>
      <c r="I22">
        <v>0</v>
      </c>
      <c r="J22" t="s">
        <v>3</v>
      </c>
      <c r="K22">
        <v>0</v>
      </c>
      <c r="L22">
        <v>0</v>
      </c>
      <c r="M22" t="s">
        <v>4</v>
      </c>
      <c r="N22">
        <v>0</v>
      </c>
      <c r="O22">
        <v>0</v>
      </c>
      <c r="P22" t="s">
        <v>5</v>
      </c>
      <c r="Q22">
        <v>0</v>
      </c>
      <c r="R22">
        <v>0</v>
      </c>
      <c r="S22" t="s">
        <v>6</v>
      </c>
      <c r="T22">
        <v>0</v>
      </c>
      <c r="U22">
        <v>0</v>
      </c>
      <c r="V22" t="s">
        <v>7</v>
      </c>
      <c r="W22">
        <v>0</v>
      </c>
      <c r="X22">
        <v>0</v>
      </c>
      <c r="Y22" t="s">
        <v>8</v>
      </c>
      <c r="Z22">
        <v>0</v>
      </c>
      <c r="AA22">
        <v>0</v>
      </c>
      <c r="AB22" t="s">
        <v>9</v>
      </c>
      <c r="AC22">
        <v>0</v>
      </c>
      <c r="AD22">
        <v>0</v>
      </c>
      <c r="AE22" t="s">
        <v>10</v>
      </c>
      <c r="AF22">
        <v>0</v>
      </c>
      <c r="AG22">
        <v>0</v>
      </c>
      <c r="AH22" t="s">
        <v>11</v>
      </c>
      <c r="AI22">
        <v>0</v>
      </c>
      <c r="AJ22">
        <v>0</v>
      </c>
      <c r="AK22" t="s">
        <v>12</v>
      </c>
      <c r="AL22">
        <v>0</v>
      </c>
      <c r="AM22">
        <v>0</v>
      </c>
    </row>
    <row r="23" spans="1:39" x14ac:dyDescent="0.25">
      <c r="A23" t="s">
        <v>0</v>
      </c>
      <c r="B23">
        <v>2</v>
      </c>
      <c r="C23">
        <v>50</v>
      </c>
      <c r="D23" t="s">
        <v>1</v>
      </c>
      <c r="E23">
        <v>0</v>
      </c>
      <c r="F23">
        <v>0</v>
      </c>
      <c r="G23" t="s">
        <v>2</v>
      </c>
      <c r="H23">
        <v>0</v>
      </c>
      <c r="I23">
        <v>0</v>
      </c>
      <c r="J23" t="s">
        <v>3</v>
      </c>
      <c r="K23">
        <v>0</v>
      </c>
      <c r="L23">
        <v>0</v>
      </c>
      <c r="M23" t="s">
        <v>4</v>
      </c>
      <c r="N23">
        <v>0</v>
      </c>
      <c r="O23">
        <v>0</v>
      </c>
      <c r="P23" t="s">
        <v>5</v>
      </c>
      <c r="Q23">
        <v>0</v>
      </c>
      <c r="R23">
        <v>0</v>
      </c>
      <c r="S23" t="s">
        <v>6</v>
      </c>
      <c r="T23">
        <v>0</v>
      </c>
      <c r="U23">
        <v>0</v>
      </c>
      <c r="V23" t="s">
        <v>7</v>
      </c>
      <c r="W23">
        <v>0</v>
      </c>
      <c r="X23">
        <v>0</v>
      </c>
      <c r="Y23" t="s">
        <v>8</v>
      </c>
      <c r="Z23">
        <v>0</v>
      </c>
      <c r="AA23">
        <v>0</v>
      </c>
      <c r="AB23" t="s">
        <v>9</v>
      </c>
      <c r="AC23">
        <v>0</v>
      </c>
      <c r="AD23">
        <v>0</v>
      </c>
      <c r="AE23" t="s">
        <v>10</v>
      </c>
      <c r="AF23">
        <v>0</v>
      </c>
      <c r="AG23">
        <v>0</v>
      </c>
      <c r="AH23" t="s">
        <v>11</v>
      </c>
      <c r="AI23">
        <v>0</v>
      </c>
      <c r="AJ23">
        <v>0</v>
      </c>
      <c r="AK23" t="s">
        <v>12</v>
      </c>
      <c r="AL23">
        <v>0</v>
      </c>
      <c r="AM23">
        <v>0</v>
      </c>
    </row>
    <row r="24" spans="1:39" x14ac:dyDescent="0.25">
      <c r="A24" t="s">
        <v>0</v>
      </c>
      <c r="B24">
        <v>3</v>
      </c>
      <c r="C24">
        <v>75</v>
      </c>
      <c r="D24" t="s">
        <v>1</v>
      </c>
      <c r="E24">
        <v>0</v>
      </c>
      <c r="F24">
        <v>0</v>
      </c>
      <c r="G24" t="s">
        <v>2</v>
      </c>
      <c r="H24">
        <v>0</v>
      </c>
      <c r="I24">
        <v>0</v>
      </c>
      <c r="J24" t="s">
        <v>3</v>
      </c>
      <c r="K24">
        <v>0</v>
      </c>
      <c r="L24">
        <v>0</v>
      </c>
      <c r="M24" t="s">
        <v>4</v>
      </c>
      <c r="N24">
        <v>0</v>
      </c>
      <c r="O24">
        <v>0</v>
      </c>
      <c r="P24" t="s">
        <v>5</v>
      </c>
      <c r="Q24">
        <v>0</v>
      </c>
      <c r="R24">
        <v>0</v>
      </c>
      <c r="S24" t="s">
        <v>6</v>
      </c>
      <c r="T24">
        <v>0</v>
      </c>
      <c r="U24">
        <v>0</v>
      </c>
      <c r="V24" t="s">
        <v>7</v>
      </c>
      <c r="W24">
        <v>0</v>
      </c>
      <c r="X24">
        <v>0</v>
      </c>
      <c r="Y24" t="s">
        <v>8</v>
      </c>
      <c r="Z24">
        <v>0</v>
      </c>
      <c r="AA24">
        <v>0</v>
      </c>
      <c r="AB24" t="s">
        <v>9</v>
      </c>
      <c r="AC24">
        <v>0</v>
      </c>
      <c r="AD24">
        <v>0</v>
      </c>
      <c r="AE24" t="s">
        <v>10</v>
      </c>
      <c r="AF24">
        <v>0</v>
      </c>
      <c r="AG24">
        <v>0</v>
      </c>
      <c r="AH24" t="s">
        <v>11</v>
      </c>
      <c r="AI24">
        <v>0</v>
      </c>
      <c r="AJ24">
        <v>0</v>
      </c>
      <c r="AK24" t="s">
        <v>12</v>
      </c>
      <c r="AL24">
        <v>0</v>
      </c>
      <c r="AM24">
        <v>0</v>
      </c>
    </row>
    <row r="25" spans="1:39" x14ac:dyDescent="0.25">
      <c r="A25" t="s">
        <v>0</v>
      </c>
      <c r="B25">
        <v>4</v>
      </c>
      <c r="C25">
        <v>100</v>
      </c>
      <c r="D25" t="s">
        <v>1</v>
      </c>
      <c r="E25">
        <v>0</v>
      </c>
      <c r="F25">
        <v>0</v>
      </c>
      <c r="G25" t="s">
        <v>2</v>
      </c>
      <c r="H25">
        <v>0</v>
      </c>
      <c r="I25">
        <v>0</v>
      </c>
      <c r="J25" t="s">
        <v>3</v>
      </c>
      <c r="K25">
        <v>0</v>
      </c>
      <c r="L25">
        <v>0</v>
      </c>
      <c r="M25" t="s">
        <v>4</v>
      </c>
      <c r="N25">
        <v>0</v>
      </c>
      <c r="O25">
        <v>0</v>
      </c>
      <c r="P25" t="s">
        <v>5</v>
      </c>
      <c r="Q25">
        <v>0</v>
      </c>
      <c r="R25">
        <v>0</v>
      </c>
      <c r="S25" t="s">
        <v>6</v>
      </c>
      <c r="T25">
        <v>0</v>
      </c>
      <c r="U25">
        <v>0</v>
      </c>
      <c r="V25" t="s">
        <v>7</v>
      </c>
      <c r="W25">
        <v>0</v>
      </c>
      <c r="X25">
        <v>0</v>
      </c>
      <c r="Y25" t="s">
        <v>8</v>
      </c>
      <c r="Z25">
        <v>0</v>
      </c>
      <c r="AA25">
        <v>0</v>
      </c>
      <c r="AB25" t="s">
        <v>9</v>
      </c>
      <c r="AC25">
        <v>0</v>
      </c>
      <c r="AD25">
        <v>0</v>
      </c>
      <c r="AE25" t="s">
        <v>10</v>
      </c>
      <c r="AF25">
        <v>0</v>
      </c>
      <c r="AG25">
        <v>0</v>
      </c>
      <c r="AH25" t="s">
        <v>11</v>
      </c>
      <c r="AI25">
        <v>0</v>
      </c>
      <c r="AJ25">
        <v>0</v>
      </c>
      <c r="AK25" t="s">
        <v>12</v>
      </c>
      <c r="AL25">
        <v>0</v>
      </c>
      <c r="AM25">
        <v>0</v>
      </c>
    </row>
    <row r="26" spans="1:39" x14ac:dyDescent="0.25">
      <c r="A26" t="s">
        <v>0</v>
      </c>
      <c r="B26">
        <v>5</v>
      </c>
      <c r="C26">
        <v>125</v>
      </c>
      <c r="D26" t="s">
        <v>1</v>
      </c>
      <c r="E26">
        <v>0</v>
      </c>
      <c r="F26">
        <v>0</v>
      </c>
      <c r="G26" t="s">
        <v>2</v>
      </c>
      <c r="H26">
        <v>0</v>
      </c>
      <c r="I26">
        <v>0</v>
      </c>
      <c r="J26" t="s">
        <v>3</v>
      </c>
      <c r="K26">
        <v>0</v>
      </c>
      <c r="L26">
        <v>0</v>
      </c>
      <c r="M26" t="s">
        <v>4</v>
      </c>
      <c r="N26">
        <v>0</v>
      </c>
      <c r="O26">
        <v>0</v>
      </c>
      <c r="P26" t="s">
        <v>5</v>
      </c>
      <c r="Q26">
        <v>0</v>
      </c>
      <c r="R26">
        <v>0</v>
      </c>
      <c r="S26" t="s">
        <v>6</v>
      </c>
      <c r="T26">
        <v>0</v>
      </c>
      <c r="U26">
        <v>0</v>
      </c>
      <c r="V26" t="s">
        <v>7</v>
      </c>
      <c r="W26">
        <v>0</v>
      </c>
      <c r="X26">
        <v>0</v>
      </c>
      <c r="Y26" t="s">
        <v>8</v>
      </c>
      <c r="Z26">
        <v>0</v>
      </c>
      <c r="AA26">
        <v>0</v>
      </c>
      <c r="AB26" t="s">
        <v>9</v>
      </c>
      <c r="AC26">
        <v>0</v>
      </c>
      <c r="AD26">
        <v>0</v>
      </c>
      <c r="AE26" t="s">
        <v>10</v>
      </c>
      <c r="AF26">
        <v>0</v>
      </c>
      <c r="AG26">
        <v>0</v>
      </c>
      <c r="AH26" t="s">
        <v>11</v>
      </c>
      <c r="AI26">
        <v>0</v>
      </c>
      <c r="AJ26">
        <v>0</v>
      </c>
      <c r="AK26" t="s">
        <v>12</v>
      </c>
      <c r="AL26">
        <v>0</v>
      </c>
      <c r="AM26">
        <v>0</v>
      </c>
    </row>
    <row r="27" spans="1:39" x14ac:dyDescent="0.25">
      <c r="A27" t="s">
        <v>0</v>
      </c>
      <c r="B27">
        <v>6</v>
      </c>
      <c r="C27">
        <v>150</v>
      </c>
      <c r="D27" t="s">
        <v>1</v>
      </c>
      <c r="E27">
        <v>0</v>
      </c>
      <c r="F27">
        <v>0</v>
      </c>
      <c r="G27" t="s">
        <v>2</v>
      </c>
      <c r="H27">
        <v>0</v>
      </c>
      <c r="I27">
        <v>0</v>
      </c>
      <c r="J27" t="s">
        <v>3</v>
      </c>
      <c r="K27">
        <v>0</v>
      </c>
      <c r="L27">
        <v>0</v>
      </c>
      <c r="M27" t="s">
        <v>4</v>
      </c>
      <c r="N27">
        <v>0</v>
      </c>
      <c r="O27">
        <v>0</v>
      </c>
      <c r="P27" t="s">
        <v>5</v>
      </c>
      <c r="Q27">
        <v>0</v>
      </c>
      <c r="R27">
        <v>0</v>
      </c>
      <c r="S27" t="s">
        <v>6</v>
      </c>
      <c r="T27">
        <v>0</v>
      </c>
      <c r="U27">
        <v>0</v>
      </c>
      <c r="V27" t="s">
        <v>7</v>
      </c>
      <c r="W27">
        <v>0</v>
      </c>
      <c r="X27">
        <v>0</v>
      </c>
      <c r="Y27" t="s">
        <v>8</v>
      </c>
      <c r="Z27">
        <v>0</v>
      </c>
      <c r="AA27">
        <v>0</v>
      </c>
      <c r="AB27" t="s">
        <v>9</v>
      </c>
      <c r="AC27">
        <v>0</v>
      </c>
      <c r="AD27">
        <v>0</v>
      </c>
      <c r="AE27" t="s">
        <v>10</v>
      </c>
      <c r="AF27">
        <v>0</v>
      </c>
      <c r="AG27">
        <v>0</v>
      </c>
      <c r="AH27" t="s">
        <v>11</v>
      </c>
      <c r="AI27">
        <v>0</v>
      </c>
      <c r="AJ27">
        <v>0</v>
      </c>
      <c r="AK27" t="s">
        <v>12</v>
      </c>
      <c r="AL27">
        <v>0</v>
      </c>
      <c r="AM27">
        <v>0</v>
      </c>
    </row>
    <row r="28" spans="1:39" x14ac:dyDescent="0.25">
      <c r="A28" t="s">
        <v>0</v>
      </c>
      <c r="B28">
        <v>7</v>
      </c>
      <c r="C28">
        <v>175</v>
      </c>
      <c r="D28" t="s">
        <v>1</v>
      </c>
      <c r="E28">
        <v>0</v>
      </c>
      <c r="F28">
        <v>0</v>
      </c>
      <c r="G28" t="s">
        <v>2</v>
      </c>
      <c r="H28">
        <v>0</v>
      </c>
      <c r="I28">
        <v>0</v>
      </c>
      <c r="J28" t="s">
        <v>3</v>
      </c>
      <c r="K28">
        <v>0</v>
      </c>
      <c r="L28">
        <v>0</v>
      </c>
      <c r="M28" t="s">
        <v>4</v>
      </c>
      <c r="N28">
        <v>0</v>
      </c>
      <c r="O28">
        <v>0</v>
      </c>
      <c r="P28" t="s">
        <v>5</v>
      </c>
      <c r="Q28">
        <v>0</v>
      </c>
      <c r="R28">
        <v>0</v>
      </c>
      <c r="S28" t="s">
        <v>6</v>
      </c>
      <c r="T28">
        <v>0</v>
      </c>
      <c r="U28">
        <v>0</v>
      </c>
      <c r="V28" t="s">
        <v>7</v>
      </c>
      <c r="W28">
        <v>0</v>
      </c>
      <c r="X28">
        <v>0</v>
      </c>
      <c r="Y28" t="s">
        <v>8</v>
      </c>
      <c r="Z28">
        <v>0</v>
      </c>
      <c r="AA28">
        <v>0</v>
      </c>
      <c r="AB28" t="s">
        <v>9</v>
      </c>
      <c r="AC28">
        <v>0</v>
      </c>
      <c r="AD28">
        <v>0</v>
      </c>
      <c r="AE28" t="s">
        <v>10</v>
      </c>
      <c r="AF28">
        <v>0</v>
      </c>
      <c r="AG28">
        <v>0</v>
      </c>
      <c r="AH28" t="s">
        <v>11</v>
      </c>
      <c r="AI28">
        <v>0</v>
      </c>
      <c r="AJ28">
        <v>0</v>
      </c>
      <c r="AK28" t="s">
        <v>12</v>
      </c>
      <c r="AL28">
        <v>0</v>
      </c>
      <c r="AM28">
        <v>0</v>
      </c>
    </row>
    <row r="29" spans="1:39" x14ac:dyDescent="0.25">
      <c r="A29" t="s">
        <v>0</v>
      </c>
      <c r="B29">
        <v>8</v>
      </c>
      <c r="C29">
        <v>200</v>
      </c>
      <c r="D29" t="s">
        <v>1</v>
      </c>
      <c r="E29">
        <v>0</v>
      </c>
      <c r="F29">
        <v>0</v>
      </c>
      <c r="G29" t="s">
        <v>2</v>
      </c>
      <c r="H29">
        <v>0</v>
      </c>
      <c r="I29">
        <v>0</v>
      </c>
      <c r="J29" t="s">
        <v>3</v>
      </c>
      <c r="K29">
        <v>0</v>
      </c>
      <c r="L29">
        <v>0</v>
      </c>
      <c r="M29" t="s">
        <v>4</v>
      </c>
      <c r="N29">
        <v>0</v>
      </c>
      <c r="O29">
        <v>0</v>
      </c>
      <c r="P29" t="s">
        <v>5</v>
      </c>
      <c r="Q29">
        <v>0</v>
      </c>
      <c r="R29">
        <v>0</v>
      </c>
      <c r="S29" t="s">
        <v>6</v>
      </c>
      <c r="T29">
        <v>0</v>
      </c>
      <c r="U29">
        <v>0</v>
      </c>
      <c r="V29" t="s">
        <v>7</v>
      </c>
      <c r="W29">
        <v>0</v>
      </c>
      <c r="X29">
        <v>0</v>
      </c>
      <c r="Y29" t="s">
        <v>8</v>
      </c>
      <c r="Z29">
        <v>0</v>
      </c>
      <c r="AA29">
        <v>0</v>
      </c>
      <c r="AB29" t="s">
        <v>9</v>
      </c>
      <c r="AC29">
        <v>0</v>
      </c>
      <c r="AD29">
        <v>0</v>
      </c>
      <c r="AE29" t="s">
        <v>10</v>
      </c>
      <c r="AF29">
        <v>0</v>
      </c>
      <c r="AG29">
        <v>0</v>
      </c>
      <c r="AH29" t="s">
        <v>11</v>
      </c>
      <c r="AI29">
        <v>0</v>
      </c>
      <c r="AJ29">
        <v>0</v>
      </c>
      <c r="AK29" t="s">
        <v>12</v>
      </c>
      <c r="AL29">
        <v>0</v>
      </c>
      <c r="AM29">
        <v>0</v>
      </c>
    </row>
    <row r="30" spans="1:39" x14ac:dyDescent="0.25">
      <c r="A30" t="s">
        <v>0</v>
      </c>
      <c r="B30">
        <v>9</v>
      </c>
      <c r="C30">
        <v>225</v>
      </c>
      <c r="D30" t="s">
        <v>1</v>
      </c>
      <c r="E30">
        <v>0</v>
      </c>
      <c r="F30">
        <v>0</v>
      </c>
      <c r="G30" t="s">
        <v>2</v>
      </c>
      <c r="H30">
        <v>0</v>
      </c>
      <c r="I30">
        <v>0</v>
      </c>
      <c r="J30" t="s">
        <v>3</v>
      </c>
      <c r="K30">
        <v>0</v>
      </c>
      <c r="L30">
        <v>0</v>
      </c>
      <c r="M30" t="s">
        <v>4</v>
      </c>
      <c r="N30">
        <v>0</v>
      </c>
      <c r="O30">
        <v>0</v>
      </c>
      <c r="P30" t="s">
        <v>5</v>
      </c>
      <c r="Q30">
        <v>0</v>
      </c>
      <c r="R30">
        <v>0</v>
      </c>
      <c r="S30" t="s">
        <v>6</v>
      </c>
      <c r="T30">
        <v>0</v>
      </c>
      <c r="U30">
        <v>0</v>
      </c>
      <c r="V30" t="s">
        <v>7</v>
      </c>
      <c r="W30">
        <v>0</v>
      </c>
      <c r="X30">
        <v>0</v>
      </c>
      <c r="Y30" t="s">
        <v>8</v>
      </c>
      <c r="Z30">
        <v>0</v>
      </c>
      <c r="AA30">
        <v>0</v>
      </c>
      <c r="AB30" t="s">
        <v>9</v>
      </c>
      <c r="AC30">
        <v>0</v>
      </c>
      <c r="AD30">
        <v>0</v>
      </c>
      <c r="AE30" t="s">
        <v>10</v>
      </c>
      <c r="AF30">
        <v>0</v>
      </c>
      <c r="AG30">
        <v>0</v>
      </c>
      <c r="AH30" t="s">
        <v>11</v>
      </c>
      <c r="AI30">
        <v>0</v>
      </c>
      <c r="AJ30">
        <v>0</v>
      </c>
      <c r="AK30" t="s">
        <v>12</v>
      </c>
      <c r="AL30">
        <v>0</v>
      </c>
      <c r="AM30">
        <v>0</v>
      </c>
    </row>
    <row r="31" spans="1:39" x14ac:dyDescent="0.25">
      <c r="A31" t="s">
        <v>0</v>
      </c>
      <c r="B31">
        <v>10</v>
      </c>
      <c r="C31">
        <v>250</v>
      </c>
      <c r="D31" t="s">
        <v>1</v>
      </c>
      <c r="E31">
        <v>0</v>
      </c>
      <c r="F31">
        <v>0</v>
      </c>
      <c r="G31" t="s">
        <v>2</v>
      </c>
      <c r="H31">
        <v>0</v>
      </c>
      <c r="I31">
        <v>0</v>
      </c>
      <c r="J31" t="s">
        <v>3</v>
      </c>
      <c r="K31">
        <v>0</v>
      </c>
      <c r="L31">
        <v>0</v>
      </c>
      <c r="M31" t="s">
        <v>4</v>
      </c>
      <c r="N31">
        <v>0</v>
      </c>
      <c r="O31">
        <v>0</v>
      </c>
      <c r="P31" t="s">
        <v>5</v>
      </c>
      <c r="Q31">
        <v>0</v>
      </c>
      <c r="R31">
        <v>0</v>
      </c>
      <c r="S31" t="s">
        <v>6</v>
      </c>
      <c r="T31">
        <v>0</v>
      </c>
      <c r="U31">
        <v>0</v>
      </c>
      <c r="V31" t="s">
        <v>7</v>
      </c>
      <c r="W31">
        <v>0</v>
      </c>
      <c r="X31">
        <v>0</v>
      </c>
      <c r="Y31" t="s">
        <v>8</v>
      </c>
      <c r="Z31">
        <v>0</v>
      </c>
      <c r="AA31">
        <v>0</v>
      </c>
      <c r="AB31" t="s">
        <v>9</v>
      </c>
      <c r="AC31">
        <v>0</v>
      </c>
      <c r="AD31">
        <v>0</v>
      </c>
      <c r="AE31" t="s">
        <v>10</v>
      </c>
      <c r="AF31">
        <v>0</v>
      </c>
      <c r="AG31">
        <v>0</v>
      </c>
      <c r="AH31" t="s">
        <v>11</v>
      </c>
      <c r="AI31">
        <v>0</v>
      </c>
      <c r="AJ31">
        <v>0</v>
      </c>
      <c r="AK31" t="s">
        <v>12</v>
      </c>
      <c r="AL31">
        <v>0</v>
      </c>
      <c r="AM31">
        <v>0</v>
      </c>
    </row>
    <row r="32" spans="1:39" x14ac:dyDescent="0.25">
      <c r="A32" t="s">
        <v>0</v>
      </c>
      <c r="B32">
        <v>11</v>
      </c>
      <c r="C32">
        <v>275</v>
      </c>
      <c r="D32" t="s">
        <v>1</v>
      </c>
      <c r="E32">
        <v>0</v>
      </c>
      <c r="F32">
        <v>0</v>
      </c>
      <c r="G32" t="s">
        <v>2</v>
      </c>
      <c r="H32">
        <v>0</v>
      </c>
      <c r="I32">
        <v>0</v>
      </c>
      <c r="J32" t="s">
        <v>3</v>
      </c>
      <c r="K32">
        <v>0</v>
      </c>
      <c r="L32">
        <v>0</v>
      </c>
      <c r="M32" t="s">
        <v>4</v>
      </c>
      <c r="N32">
        <v>0</v>
      </c>
      <c r="O32">
        <v>0</v>
      </c>
      <c r="P32" t="s">
        <v>5</v>
      </c>
      <c r="Q32">
        <v>0</v>
      </c>
      <c r="R32">
        <v>0</v>
      </c>
      <c r="S32" t="s">
        <v>6</v>
      </c>
      <c r="T32">
        <v>0</v>
      </c>
      <c r="U32">
        <v>0</v>
      </c>
      <c r="V32" t="s">
        <v>7</v>
      </c>
      <c r="W32">
        <v>0</v>
      </c>
      <c r="X32">
        <v>0</v>
      </c>
      <c r="Y32" t="s">
        <v>8</v>
      </c>
      <c r="Z32">
        <v>0</v>
      </c>
      <c r="AA32">
        <v>0</v>
      </c>
      <c r="AB32" t="s">
        <v>9</v>
      </c>
      <c r="AC32">
        <v>0</v>
      </c>
      <c r="AD32">
        <v>0</v>
      </c>
      <c r="AE32" t="s">
        <v>10</v>
      </c>
      <c r="AF32">
        <v>0</v>
      </c>
      <c r="AG32">
        <v>0</v>
      </c>
      <c r="AH32" t="s">
        <v>11</v>
      </c>
      <c r="AI32">
        <v>0</v>
      </c>
      <c r="AJ32">
        <v>0</v>
      </c>
      <c r="AK32" t="s">
        <v>12</v>
      </c>
      <c r="AL32">
        <v>0</v>
      </c>
      <c r="AM32">
        <v>0</v>
      </c>
    </row>
    <row r="33" spans="1:39" x14ac:dyDescent="0.25">
      <c r="A33" t="s">
        <v>0</v>
      </c>
      <c r="B33">
        <v>12</v>
      </c>
      <c r="C33">
        <v>300</v>
      </c>
      <c r="D33" t="s">
        <v>1</v>
      </c>
      <c r="E33">
        <v>0</v>
      </c>
      <c r="F33">
        <v>0</v>
      </c>
      <c r="G33" t="s">
        <v>2</v>
      </c>
      <c r="H33">
        <v>0</v>
      </c>
      <c r="I33">
        <v>0</v>
      </c>
      <c r="J33" t="s">
        <v>3</v>
      </c>
      <c r="K33">
        <v>0</v>
      </c>
      <c r="L33">
        <v>0</v>
      </c>
      <c r="M33" t="s">
        <v>4</v>
      </c>
      <c r="N33">
        <v>0</v>
      </c>
      <c r="O33">
        <v>0</v>
      </c>
      <c r="P33" t="s">
        <v>5</v>
      </c>
      <c r="Q33">
        <v>0</v>
      </c>
      <c r="R33">
        <v>0</v>
      </c>
      <c r="S33" t="s">
        <v>6</v>
      </c>
      <c r="T33">
        <v>0</v>
      </c>
      <c r="U33">
        <v>0</v>
      </c>
      <c r="V33" t="s">
        <v>7</v>
      </c>
      <c r="W33">
        <v>0</v>
      </c>
      <c r="X33">
        <v>0</v>
      </c>
      <c r="Y33" t="s">
        <v>8</v>
      </c>
      <c r="Z33">
        <v>0</v>
      </c>
      <c r="AA33">
        <v>0</v>
      </c>
      <c r="AB33" t="s">
        <v>9</v>
      </c>
      <c r="AC33">
        <v>0</v>
      </c>
      <c r="AD33">
        <v>0</v>
      </c>
      <c r="AE33" t="s">
        <v>10</v>
      </c>
      <c r="AF33">
        <v>0</v>
      </c>
      <c r="AG33">
        <v>0</v>
      </c>
      <c r="AH33" t="s">
        <v>11</v>
      </c>
      <c r="AI33">
        <v>0</v>
      </c>
      <c r="AJ33">
        <v>0</v>
      </c>
      <c r="AK33" t="s">
        <v>12</v>
      </c>
      <c r="AL33">
        <v>0</v>
      </c>
      <c r="AM33">
        <v>0</v>
      </c>
    </row>
    <row r="34" spans="1:39" x14ac:dyDescent="0.25">
      <c r="A34" t="s">
        <v>0</v>
      </c>
      <c r="B34">
        <v>13</v>
      </c>
      <c r="C34">
        <v>325</v>
      </c>
      <c r="D34" t="s">
        <v>1</v>
      </c>
      <c r="E34">
        <v>0</v>
      </c>
      <c r="F34">
        <v>0</v>
      </c>
      <c r="G34" t="s">
        <v>2</v>
      </c>
      <c r="H34">
        <v>0</v>
      </c>
      <c r="I34">
        <v>0</v>
      </c>
      <c r="J34" t="s">
        <v>3</v>
      </c>
      <c r="K34">
        <v>0</v>
      </c>
      <c r="L34">
        <v>0</v>
      </c>
      <c r="M34" t="s">
        <v>4</v>
      </c>
      <c r="N34">
        <v>0</v>
      </c>
      <c r="O34">
        <v>0</v>
      </c>
      <c r="P34" t="s">
        <v>5</v>
      </c>
      <c r="Q34">
        <v>0</v>
      </c>
      <c r="R34">
        <v>0</v>
      </c>
      <c r="S34" t="s">
        <v>6</v>
      </c>
      <c r="T34">
        <v>0</v>
      </c>
      <c r="U34">
        <v>0</v>
      </c>
      <c r="V34" t="s">
        <v>7</v>
      </c>
      <c r="W34">
        <v>0</v>
      </c>
      <c r="X34">
        <v>0</v>
      </c>
      <c r="Y34" t="s">
        <v>8</v>
      </c>
      <c r="Z34">
        <v>0</v>
      </c>
      <c r="AA34">
        <v>0</v>
      </c>
      <c r="AB34" t="s">
        <v>9</v>
      </c>
      <c r="AC34">
        <v>0</v>
      </c>
      <c r="AD34">
        <v>0</v>
      </c>
      <c r="AE34" t="s">
        <v>10</v>
      </c>
      <c r="AF34">
        <v>0</v>
      </c>
      <c r="AG34">
        <v>0</v>
      </c>
      <c r="AH34" t="s">
        <v>11</v>
      </c>
      <c r="AI34">
        <v>0</v>
      </c>
      <c r="AJ34">
        <v>0</v>
      </c>
      <c r="AK34" t="s">
        <v>12</v>
      </c>
      <c r="AL34">
        <v>0</v>
      </c>
      <c r="AM34">
        <v>0</v>
      </c>
    </row>
    <row r="35" spans="1:39" x14ac:dyDescent="0.25">
      <c r="A35" t="s">
        <v>0</v>
      </c>
      <c r="B35">
        <v>14</v>
      </c>
      <c r="C35">
        <v>350</v>
      </c>
      <c r="D35" t="s">
        <v>1</v>
      </c>
      <c r="E35">
        <v>0</v>
      </c>
      <c r="F35">
        <v>0</v>
      </c>
      <c r="G35" t="s">
        <v>2</v>
      </c>
      <c r="H35">
        <v>0</v>
      </c>
      <c r="I35">
        <v>0</v>
      </c>
      <c r="J35" t="s">
        <v>3</v>
      </c>
      <c r="K35">
        <v>0</v>
      </c>
      <c r="L35">
        <v>0</v>
      </c>
      <c r="M35" t="s">
        <v>4</v>
      </c>
      <c r="N35">
        <v>0</v>
      </c>
      <c r="O35">
        <v>0</v>
      </c>
      <c r="P35" t="s">
        <v>5</v>
      </c>
      <c r="Q35">
        <v>0</v>
      </c>
      <c r="R35">
        <v>0</v>
      </c>
      <c r="S35" t="s">
        <v>6</v>
      </c>
      <c r="T35">
        <v>0</v>
      </c>
      <c r="U35">
        <v>0</v>
      </c>
      <c r="V35" t="s">
        <v>7</v>
      </c>
      <c r="W35">
        <v>0</v>
      </c>
      <c r="X35">
        <v>0</v>
      </c>
      <c r="Y35" t="s">
        <v>8</v>
      </c>
      <c r="Z35">
        <v>0</v>
      </c>
      <c r="AA35">
        <v>0</v>
      </c>
      <c r="AB35" t="s">
        <v>9</v>
      </c>
      <c r="AC35">
        <v>0</v>
      </c>
      <c r="AD35">
        <v>0</v>
      </c>
      <c r="AE35" t="s">
        <v>10</v>
      </c>
      <c r="AF35">
        <v>0</v>
      </c>
      <c r="AG35">
        <v>0</v>
      </c>
      <c r="AH35" t="s">
        <v>11</v>
      </c>
      <c r="AI35">
        <v>0</v>
      </c>
      <c r="AJ35">
        <v>0</v>
      </c>
      <c r="AK35" t="s">
        <v>12</v>
      </c>
      <c r="AL35">
        <v>0</v>
      </c>
      <c r="AM35">
        <v>0</v>
      </c>
    </row>
    <row r="36" spans="1:39" x14ac:dyDescent="0.25">
      <c r="A36" t="s">
        <v>0</v>
      </c>
      <c r="B36">
        <v>15</v>
      </c>
      <c r="C36">
        <v>375</v>
      </c>
      <c r="D36" t="s">
        <v>1</v>
      </c>
      <c r="E36">
        <v>0</v>
      </c>
      <c r="F36">
        <v>0</v>
      </c>
      <c r="G36" t="s">
        <v>2</v>
      </c>
      <c r="H36">
        <v>0</v>
      </c>
      <c r="I36">
        <v>0</v>
      </c>
      <c r="J36" t="s">
        <v>3</v>
      </c>
      <c r="K36">
        <v>0</v>
      </c>
      <c r="L36">
        <v>0</v>
      </c>
      <c r="M36" t="s">
        <v>4</v>
      </c>
      <c r="N36">
        <v>0</v>
      </c>
      <c r="O36">
        <v>0</v>
      </c>
      <c r="P36" t="s">
        <v>5</v>
      </c>
      <c r="Q36">
        <v>0</v>
      </c>
      <c r="R36">
        <v>0</v>
      </c>
      <c r="S36" t="s">
        <v>6</v>
      </c>
      <c r="T36">
        <v>0</v>
      </c>
      <c r="U36">
        <v>0</v>
      </c>
      <c r="V36" t="s">
        <v>7</v>
      </c>
      <c r="W36">
        <v>0</v>
      </c>
      <c r="X36">
        <v>0</v>
      </c>
      <c r="Y36" t="s">
        <v>8</v>
      </c>
      <c r="Z36">
        <v>0</v>
      </c>
      <c r="AA36">
        <v>0</v>
      </c>
      <c r="AB36" t="s">
        <v>9</v>
      </c>
      <c r="AC36">
        <v>0</v>
      </c>
      <c r="AD36">
        <v>0</v>
      </c>
      <c r="AE36" t="s">
        <v>10</v>
      </c>
      <c r="AF36">
        <v>0</v>
      </c>
      <c r="AG36">
        <v>0</v>
      </c>
      <c r="AH36" t="s">
        <v>11</v>
      </c>
      <c r="AI36">
        <v>0</v>
      </c>
      <c r="AJ36">
        <v>0</v>
      </c>
      <c r="AK36" t="s">
        <v>12</v>
      </c>
      <c r="AL36">
        <v>0</v>
      </c>
      <c r="AM36">
        <v>0</v>
      </c>
    </row>
    <row r="37" spans="1:39" x14ac:dyDescent="0.25">
      <c r="A37" t="s">
        <v>0</v>
      </c>
      <c r="B37">
        <v>16</v>
      </c>
      <c r="C37">
        <v>400</v>
      </c>
      <c r="D37" t="s">
        <v>1</v>
      </c>
      <c r="E37">
        <v>0</v>
      </c>
      <c r="F37">
        <v>0</v>
      </c>
      <c r="G37" t="s">
        <v>2</v>
      </c>
      <c r="H37">
        <v>0</v>
      </c>
      <c r="I37">
        <v>0</v>
      </c>
      <c r="J37" t="s">
        <v>3</v>
      </c>
      <c r="K37">
        <v>0</v>
      </c>
      <c r="L37">
        <v>0</v>
      </c>
      <c r="M37" t="s">
        <v>4</v>
      </c>
      <c r="N37">
        <v>0</v>
      </c>
      <c r="O37">
        <v>0</v>
      </c>
      <c r="P37" t="s">
        <v>5</v>
      </c>
      <c r="Q37">
        <v>0</v>
      </c>
      <c r="R37">
        <v>0</v>
      </c>
      <c r="S37" t="s">
        <v>6</v>
      </c>
      <c r="T37">
        <v>0</v>
      </c>
      <c r="U37">
        <v>0</v>
      </c>
      <c r="V37" t="s">
        <v>7</v>
      </c>
      <c r="W37">
        <v>0</v>
      </c>
      <c r="X37">
        <v>0</v>
      </c>
      <c r="Y37" t="s">
        <v>8</v>
      </c>
      <c r="Z37">
        <v>0</v>
      </c>
      <c r="AA37">
        <v>0</v>
      </c>
      <c r="AB37" t="s">
        <v>9</v>
      </c>
      <c r="AC37">
        <v>0</v>
      </c>
      <c r="AD37">
        <v>0</v>
      </c>
      <c r="AE37" t="s">
        <v>10</v>
      </c>
      <c r="AF37">
        <v>0</v>
      </c>
      <c r="AG37">
        <v>0</v>
      </c>
      <c r="AH37" t="s">
        <v>11</v>
      </c>
      <c r="AI37">
        <v>0</v>
      </c>
      <c r="AJ37">
        <v>0</v>
      </c>
      <c r="AK37" t="s">
        <v>12</v>
      </c>
      <c r="AL37">
        <v>0</v>
      </c>
      <c r="AM37">
        <v>0</v>
      </c>
    </row>
    <row r="38" spans="1:39" x14ac:dyDescent="0.25">
      <c r="A38" t="s">
        <v>0</v>
      </c>
      <c r="B38">
        <v>17</v>
      </c>
      <c r="C38">
        <v>425</v>
      </c>
      <c r="D38" t="s">
        <v>1</v>
      </c>
      <c r="E38">
        <v>0</v>
      </c>
      <c r="F38">
        <v>0</v>
      </c>
      <c r="G38" t="s">
        <v>2</v>
      </c>
      <c r="H38">
        <v>0</v>
      </c>
      <c r="I38">
        <v>0</v>
      </c>
      <c r="J38" t="s">
        <v>3</v>
      </c>
      <c r="K38">
        <v>0</v>
      </c>
      <c r="L38">
        <v>0</v>
      </c>
      <c r="M38" t="s">
        <v>4</v>
      </c>
      <c r="N38">
        <v>0</v>
      </c>
      <c r="O38">
        <v>0</v>
      </c>
      <c r="P38" t="s">
        <v>5</v>
      </c>
      <c r="Q38">
        <v>0</v>
      </c>
      <c r="R38">
        <v>0</v>
      </c>
      <c r="S38" t="s">
        <v>6</v>
      </c>
      <c r="T38">
        <v>0</v>
      </c>
      <c r="U38">
        <v>0</v>
      </c>
      <c r="V38" t="s">
        <v>7</v>
      </c>
      <c r="W38">
        <v>0</v>
      </c>
      <c r="X38">
        <v>0</v>
      </c>
      <c r="Y38" t="s">
        <v>8</v>
      </c>
      <c r="Z38">
        <v>0</v>
      </c>
      <c r="AA38">
        <v>0</v>
      </c>
      <c r="AB38" t="s">
        <v>9</v>
      </c>
      <c r="AC38">
        <v>0</v>
      </c>
      <c r="AD38">
        <v>0</v>
      </c>
      <c r="AE38" t="s">
        <v>10</v>
      </c>
      <c r="AF38">
        <v>0</v>
      </c>
      <c r="AG38">
        <v>0</v>
      </c>
      <c r="AH38" t="s">
        <v>11</v>
      </c>
      <c r="AI38">
        <v>0</v>
      </c>
      <c r="AJ38">
        <v>0</v>
      </c>
      <c r="AK38" t="s">
        <v>12</v>
      </c>
      <c r="AL38">
        <v>0</v>
      </c>
      <c r="AM38">
        <v>0</v>
      </c>
    </row>
    <row r="39" spans="1:39" x14ac:dyDescent="0.25">
      <c r="A39" t="s">
        <v>0</v>
      </c>
      <c r="B39">
        <v>18</v>
      </c>
      <c r="C39">
        <v>450</v>
      </c>
      <c r="D39" t="s">
        <v>1</v>
      </c>
      <c r="E39">
        <v>0</v>
      </c>
      <c r="F39">
        <v>0</v>
      </c>
      <c r="G39" t="s">
        <v>2</v>
      </c>
      <c r="H39">
        <v>0</v>
      </c>
      <c r="I39">
        <v>0</v>
      </c>
      <c r="J39" t="s">
        <v>3</v>
      </c>
      <c r="K39">
        <v>0</v>
      </c>
      <c r="L39">
        <v>0</v>
      </c>
      <c r="M39" t="s">
        <v>4</v>
      </c>
      <c r="N39">
        <v>0</v>
      </c>
      <c r="O39">
        <v>0</v>
      </c>
      <c r="P39" t="s">
        <v>5</v>
      </c>
      <c r="Q39">
        <v>0</v>
      </c>
      <c r="R39">
        <v>0</v>
      </c>
      <c r="S39" t="s">
        <v>6</v>
      </c>
      <c r="T39">
        <v>0</v>
      </c>
      <c r="U39">
        <v>0</v>
      </c>
      <c r="V39" t="s">
        <v>7</v>
      </c>
      <c r="W39">
        <v>0</v>
      </c>
      <c r="X39">
        <v>0</v>
      </c>
      <c r="Y39" t="s">
        <v>8</v>
      </c>
      <c r="Z39">
        <v>0</v>
      </c>
      <c r="AA39">
        <v>0</v>
      </c>
      <c r="AB39" t="s">
        <v>9</v>
      </c>
      <c r="AC39">
        <v>0</v>
      </c>
      <c r="AD39">
        <v>0</v>
      </c>
      <c r="AE39" t="s">
        <v>10</v>
      </c>
      <c r="AF39">
        <v>0</v>
      </c>
      <c r="AG39">
        <v>0</v>
      </c>
      <c r="AH39" t="s">
        <v>11</v>
      </c>
      <c r="AI39">
        <v>0</v>
      </c>
      <c r="AJ39">
        <v>0</v>
      </c>
      <c r="AK39" t="s">
        <v>12</v>
      </c>
      <c r="AL39">
        <v>0</v>
      </c>
      <c r="AM39">
        <v>0</v>
      </c>
    </row>
    <row r="40" spans="1:39" x14ac:dyDescent="0.25">
      <c r="A40" t="s">
        <v>0</v>
      </c>
      <c r="B40">
        <v>19</v>
      </c>
      <c r="C40">
        <v>475</v>
      </c>
      <c r="D40" t="s">
        <v>1</v>
      </c>
      <c r="E40">
        <v>0</v>
      </c>
      <c r="F40">
        <v>0</v>
      </c>
      <c r="G40" t="s">
        <v>2</v>
      </c>
      <c r="H40">
        <v>0</v>
      </c>
      <c r="I40">
        <v>0</v>
      </c>
      <c r="J40" t="s">
        <v>3</v>
      </c>
      <c r="K40">
        <v>0</v>
      </c>
      <c r="L40">
        <v>0</v>
      </c>
      <c r="M40" t="s">
        <v>4</v>
      </c>
      <c r="N40">
        <v>0</v>
      </c>
      <c r="O40">
        <v>0</v>
      </c>
      <c r="P40" t="s">
        <v>5</v>
      </c>
      <c r="Q40">
        <v>0</v>
      </c>
      <c r="R40">
        <v>0</v>
      </c>
      <c r="S40" t="s">
        <v>6</v>
      </c>
      <c r="T40">
        <v>0</v>
      </c>
      <c r="U40">
        <v>0</v>
      </c>
      <c r="V40" t="s">
        <v>7</v>
      </c>
      <c r="W40">
        <v>0</v>
      </c>
      <c r="X40">
        <v>0</v>
      </c>
      <c r="Y40" t="s">
        <v>8</v>
      </c>
      <c r="Z40">
        <v>0</v>
      </c>
      <c r="AA40">
        <v>0</v>
      </c>
      <c r="AB40" t="s">
        <v>9</v>
      </c>
      <c r="AC40">
        <v>0</v>
      </c>
      <c r="AD40">
        <v>0</v>
      </c>
      <c r="AE40" t="s">
        <v>10</v>
      </c>
      <c r="AF40">
        <v>0</v>
      </c>
      <c r="AG40">
        <v>0</v>
      </c>
      <c r="AH40" t="s">
        <v>11</v>
      </c>
      <c r="AI40">
        <v>0</v>
      </c>
      <c r="AJ40">
        <v>0</v>
      </c>
      <c r="AK40" t="s">
        <v>12</v>
      </c>
      <c r="AL40">
        <v>0</v>
      </c>
      <c r="AM40">
        <v>0</v>
      </c>
    </row>
    <row r="41" spans="1:39" x14ac:dyDescent="0.25">
      <c r="A41" t="s">
        <v>0</v>
      </c>
      <c r="B41">
        <v>20</v>
      </c>
      <c r="C41">
        <v>500</v>
      </c>
      <c r="D41" t="s">
        <v>1</v>
      </c>
      <c r="E41">
        <v>0</v>
      </c>
      <c r="F41">
        <v>0</v>
      </c>
      <c r="G41" t="s">
        <v>2</v>
      </c>
      <c r="H41">
        <v>0</v>
      </c>
      <c r="I41">
        <v>0</v>
      </c>
      <c r="J41" t="s">
        <v>3</v>
      </c>
      <c r="K41">
        <v>0</v>
      </c>
      <c r="L41">
        <v>0</v>
      </c>
      <c r="M41" t="s">
        <v>4</v>
      </c>
      <c r="N41">
        <v>0</v>
      </c>
      <c r="O41">
        <v>0</v>
      </c>
      <c r="P41" t="s">
        <v>5</v>
      </c>
      <c r="Q41">
        <v>0</v>
      </c>
      <c r="R41">
        <v>0</v>
      </c>
      <c r="S41" t="s">
        <v>6</v>
      </c>
      <c r="T41">
        <v>0</v>
      </c>
      <c r="U41">
        <v>0</v>
      </c>
      <c r="V41" t="s">
        <v>7</v>
      </c>
      <c r="W41">
        <v>0</v>
      </c>
      <c r="X41">
        <v>0</v>
      </c>
      <c r="Y41" t="s">
        <v>8</v>
      </c>
      <c r="Z41">
        <v>0</v>
      </c>
      <c r="AA41">
        <v>0</v>
      </c>
      <c r="AB41" t="s">
        <v>9</v>
      </c>
      <c r="AC41">
        <v>0</v>
      </c>
      <c r="AD41">
        <v>0</v>
      </c>
      <c r="AE41" t="s">
        <v>10</v>
      </c>
      <c r="AF41">
        <v>0</v>
      </c>
      <c r="AG41">
        <v>0</v>
      </c>
      <c r="AH41" t="s">
        <v>11</v>
      </c>
      <c r="AI41">
        <v>0</v>
      </c>
      <c r="AJ41">
        <v>0</v>
      </c>
      <c r="AK41" t="s">
        <v>12</v>
      </c>
      <c r="AL41">
        <v>0</v>
      </c>
      <c r="AM41">
        <v>0</v>
      </c>
    </row>
    <row r="42" spans="1:39" x14ac:dyDescent="0.25">
      <c r="A42" t="s">
        <v>13</v>
      </c>
      <c r="B42">
        <v>1</v>
      </c>
      <c r="C42">
        <v>25</v>
      </c>
      <c r="D42" t="s">
        <v>1</v>
      </c>
      <c r="E42">
        <v>0</v>
      </c>
      <c r="F42">
        <v>0</v>
      </c>
      <c r="G42" t="s">
        <v>2</v>
      </c>
      <c r="H42">
        <v>0</v>
      </c>
      <c r="I42">
        <v>0</v>
      </c>
      <c r="J42" t="s">
        <v>3</v>
      </c>
      <c r="K42">
        <v>0</v>
      </c>
      <c r="L42">
        <v>0</v>
      </c>
      <c r="M42" t="s">
        <v>4</v>
      </c>
      <c r="N42">
        <v>0</v>
      </c>
      <c r="O42">
        <v>0</v>
      </c>
      <c r="P42" t="s">
        <v>5</v>
      </c>
      <c r="Q42">
        <v>0</v>
      </c>
      <c r="R42">
        <v>0</v>
      </c>
      <c r="S42" t="s">
        <v>6</v>
      </c>
      <c r="T42">
        <v>0</v>
      </c>
      <c r="U42">
        <v>0</v>
      </c>
      <c r="V42" t="s">
        <v>7</v>
      </c>
      <c r="W42">
        <v>0</v>
      </c>
      <c r="X42">
        <v>0</v>
      </c>
      <c r="Y42" t="s">
        <v>8</v>
      </c>
      <c r="Z42">
        <v>0</v>
      </c>
      <c r="AA42">
        <v>0</v>
      </c>
      <c r="AB42" t="s">
        <v>9</v>
      </c>
      <c r="AC42">
        <v>0</v>
      </c>
      <c r="AD42">
        <v>0</v>
      </c>
      <c r="AE42" t="s">
        <v>10</v>
      </c>
      <c r="AF42">
        <v>0</v>
      </c>
      <c r="AG42">
        <v>0</v>
      </c>
      <c r="AH42" t="s">
        <v>11</v>
      </c>
      <c r="AI42">
        <v>0</v>
      </c>
      <c r="AJ42">
        <v>0</v>
      </c>
      <c r="AK42" t="s">
        <v>12</v>
      </c>
      <c r="AL42">
        <v>0</v>
      </c>
      <c r="AM42">
        <v>0</v>
      </c>
    </row>
    <row r="43" spans="1:39" x14ac:dyDescent="0.25">
      <c r="A43" t="s">
        <v>13</v>
      </c>
      <c r="B43">
        <v>2</v>
      </c>
      <c r="C43">
        <v>50</v>
      </c>
      <c r="D43" t="s">
        <v>1</v>
      </c>
      <c r="E43">
        <v>0</v>
      </c>
      <c r="F43">
        <v>0</v>
      </c>
      <c r="G43" t="s">
        <v>2</v>
      </c>
      <c r="H43">
        <v>0</v>
      </c>
      <c r="I43">
        <v>0</v>
      </c>
      <c r="J43" t="s">
        <v>3</v>
      </c>
      <c r="K43">
        <v>0</v>
      </c>
      <c r="L43">
        <v>0</v>
      </c>
      <c r="M43" t="s">
        <v>4</v>
      </c>
      <c r="N43">
        <v>0</v>
      </c>
      <c r="O43">
        <v>0</v>
      </c>
      <c r="P43" t="s">
        <v>5</v>
      </c>
      <c r="Q43">
        <v>0</v>
      </c>
      <c r="R43">
        <v>0</v>
      </c>
      <c r="S43" t="s">
        <v>6</v>
      </c>
      <c r="T43">
        <v>0</v>
      </c>
      <c r="U43">
        <v>0</v>
      </c>
      <c r="V43" t="s">
        <v>7</v>
      </c>
      <c r="W43">
        <v>0</v>
      </c>
      <c r="X43">
        <v>0</v>
      </c>
      <c r="Y43" t="s">
        <v>8</v>
      </c>
      <c r="Z43">
        <v>0</v>
      </c>
      <c r="AA43">
        <v>0</v>
      </c>
      <c r="AB43" t="s">
        <v>9</v>
      </c>
      <c r="AC43">
        <v>0</v>
      </c>
      <c r="AD43">
        <v>0</v>
      </c>
      <c r="AE43" t="s">
        <v>10</v>
      </c>
      <c r="AF43">
        <v>0</v>
      </c>
      <c r="AG43">
        <v>0</v>
      </c>
      <c r="AH43" t="s">
        <v>11</v>
      </c>
      <c r="AI43">
        <v>0</v>
      </c>
      <c r="AJ43">
        <v>0</v>
      </c>
      <c r="AK43" t="s">
        <v>12</v>
      </c>
      <c r="AL43">
        <v>0</v>
      </c>
      <c r="AM43">
        <v>0</v>
      </c>
    </row>
    <row r="44" spans="1:39" x14ac:dyDescent="0.25">
      <c r="A44" t="s">
        <v>13</v>
      </c>
      <c r="B44">
        <v>3</v>
      </c>
      <c r="C44">
        <v>75</v>
      </c>
      <c r="D44" t="s">
        <v>1</v>
      </c>
      <c r="E44">
        <v>0</v>
      </c>
      <c r="F44">
        <v>0</v>
      </c>
      <c r="G44" t="s">
        <v>2</v>
      </c>
      <c r="H44">
        <v>0</v>
      </c>
      <c r="I44">
        <v>0</v>
      </c>
      <c r="J44" t="s">
        <v>3</v>
      </c>
      <c r="K44">
        <v>0</v>
      </c>
      <c r="L44">
        <v>0</v>
      </c>
      <c r="M44" t="s">
        <v>4</v>
      </c>
      <c r="N44">
        <v>0</v>
      </c>
      <c r="O44">
        <v>0</v>
      </c>
      <c r="P44" t="s">
        <v>5</v>
      </c>
      <c r="Q44">
        <v>0</v>
      </c>
      <c r="R44">
        <v>0</v>
      </c>
      <c r="S44" t="s">
        <v>6</v>
      </c>
      <c r="T44">
        <v>0</v>
      </c>
      <c r="U44">
        <v>0</v>
      </c>
      <c r="V44" t="s">
        <v>7</v>
      </c>
      <c r="W44">
        <v>0</v>
      </c>
      <c r="X44">
        <v>0</v>
      </c>
      <c r="Y44" t="s">
        <v>8</v>
      </c>
      <c r="Z44">
        <v>0</v>
      </c>
      <c r="AA44">
        <v>0</v>
      </c>
      <c r="AB44" t="s">
        <v>9</v>
      </c>
      <c r="AC44">
        <v>0</v>
      </c>
      <c r="AD44">
        <v>0</v>
      </c>
      <c r="AE44" t="s">
        <v>10</v>
      </c>
      <c r="AF44">
        <v>0</v>
      </c>
      <c r="AG44">
        <v>0</v>
      </c>
      <c r="AH44" t="s">
        <v>11</v>
      </c>
      <c r="AI44">
        <v>0</v>
      </c>
      <c r="AJ44">
        <v>0</v>
      </c>
      <c r="AK44" t="s">
        <v>12</v>
      </c>
      <c r="AL44">
        <v>0</v>
      </c>
      <c r="AM44">
        <v>0</v>
      </c>
    </row>
    <row r="45" spans="1:39" x14ac:dyDescent="0.25">
      <c r="A45" t="s">
        <v>13</v>
      </c>
      <c r="B45">
        <v>4</v>
      </c>
      <c r="C45">
        <v>100</v>
      </c>
      <c r="D45" t="s">
        <v>1</v>
      </c>
      <c r="E45">
        <v>0</v>
      </c>
      <c r="F45">
        <v>0</v>
      </c>
      <c r="G45" t="s">
        <v>2</v>
      </c>
      <c r="H45">
        <v>0</v>
      </c>
      <c r="I45">
        <v>0</v>
      </c>
      <c r="J45" t="s">
        <v>3</v>
      </c>
      <c r="K45">
        <v>0</v>
      </c>
      <c r="L45">
        <v>0</v>
      </c>
      <c r="M45" t="s">
        <v>4</v>
      </c>
      <c r="N45">
        <v>0</v>
      </c>
      <c r="O45">
        <v>0</v>
      </c>
      <c r="P45" t="s">
        <v>5</v>
      </c>
      <c r="Q45">
        <v>0</v>
      </c>
      <c r="R45">
        <v>0</v>
      </c>
      <c r="S45" t="s">
        <v>6</v>
      </c>
      <c r="T45">
        <v>0</v>
      </c>
      <c r="U45">
        <v>0</v>
      </c>
      <c r="V45" t="s">
        <v>7</v>
      </c>
      <c r="W45">
        <v>0</v>
      </c>
      <c r="X45">
        <v>0</v>
      </c>
      <c r="Y45" t="s">
        <v>8</v>
      </c>
      <c r="Z45">
        <v>0</v>
      </c>
      <c r="AA45">
        <v>0</v>
      </c>
      <c r="AB45" t="s">
        <v>9</v>
      </c>
      <c r="AC45">
        <v>0</v>
      </c>
      <c r="AD45">
        <v>0</v>
      </c>
      <c r="AE45" t="s">
        <v>10</v>
      </c>
      <c r="AF45">
        <v>0</v>
      </c>
      <c r="AG45">
        <v>0</v>
      </c>
      <c r="AH45" t="s">
        <v>11</v>
      </c>
      <c r="AI45">
        <v>0</v>
      </c>
      <c r="AJ45">
        <v>0</v>
      </c>
      <c r="AK45" t="s">
        <v>12</v>
      </c>
      <c r="AL45">
        <v>0</v>
      </c>
      <c r="AM45">
        <v>0</v>
      </c>
    </row>
    <row r="46" spans="1:39" x14ac:dyDescent="0.25">
      <c r="A46" t="s">
        <v>13</v>
      </c>
      <c r="B46">
        <v>5</v>
      </c>
      <c r="C46">
        <v>125</v>
      </c>
      <c r="D46" t="s">
        <v>1</v>
      </c>
      <c r="E46">
        <v>0</v>
      </c>
      <c r="F46">
        <v>0</v>
      </c>
      <c r="G46" t="s">
        <v>2</v>
      </c>
      <c r="H46">
        <v>0</v>
      </c>
      <c r="I46">
        <v>0</v>
      </c>
      <c r="J46" t="s">
        <v>3</v>
      </c>
      <c r="K46">
        <v>0</v>
      </c>
      <c r="L46">
        <v>0</v>
      </c>
      <c r="M46" t="s">
        <v>4</v>
      </c>
      <c r="N46">
        <v>0</v>
      </c>
      <c r="O46">
        <v>0</v>
      </c>
      <c r="P46" t="s">
        <v>5</v>
      </c>
      <c r="Q46">
        <v>0</v>
      </c>
      <c r="R46">
        <v>0</v>
      </c>
      <c r="S46" t="s">
        <v>6</v>
      </c>
      <c r="T46">
        <v>0</v>
      </c>
      <c r="U46">
        <v>0</v>
      </c>
      <c r="V46" t="s">
        <v>7</v>
      </c>
      <c r="W46">
        <v>0</v>
      </c>
      <c r="X46">
        <v>0</v>
      </c>
      <c r="Y46" t="s">
        <v>8</v>
      </c>
      <c r="Z46">
        <v>0</v>
      </c>
      <c r="AA46">
        <v>0</v>
      </c>
      <c r="AB46" t="s">
        <v>9</v>
      </c>
      <c r="AC46">
        <v>0</v>
      </c>
      <c r="AD46">
        <v>0</v>
      </c>
      <c r="AE46" t="s">
        <v>10</v>
      </c>
      <c r="AF46">
        <v>0</v>
      </c>
      <c r="AG46">
        <v>0</v>
      </c>
      <c r="AH46" t="s">
        <v>11</v>
      </c>
      <c r="AI46">
        <v>0</v>
      </c>
      <c r="AJ46">
        <v>0</v>
      </c>
      <c r="AK46" t="s">
        <v>12</v>
      </c>
      <c r="AL46">
        <v>0</v>
      </c>
      <c r="AM46">
        <v>0</v>
      </c>
    </row>
    <row r="47" spans="1:39" x14ac:dyDescent="0.25">
      <c r="A47" t="s">
        <v>13</v>
      </c>
      <c r="B47">
        <v>6</v>
      </c>
      <c r="C47">
        <v>150</v>
      </c>
      <c r="D47" t="s">
        <v>1</v>
      </c>
      <c r="E47">
        <v>0</v>
      </c>
      <c r="F47">
        <v>0</v>
      </c>
      <c r="G47" t="s">
        <v>2</v>
      </c>
      <c r="H47">
        <v>0</v>
      </c>
      <c r="I47">
        <v>0</v>
      </c>
      <c r="J47" t="s">
        <v>3</v>
      </c>
      <c r="K47">
        <v>0</v>
      </c>
      <c r="L47">
        <v>0</v>
      </c>
      <c r="M47" t="s">
        <v>4</v>
      </c>
      <c r="N47">
        <v>0</v>
      </c>
      <c r="O47">
        <v>0</v>
      </c>
      <c r="P47" t="s">
        <v>5</v>
      </c>
      <c r="Q47">
        <v>0</v>
      </c>
      <c r="R47">
        <v>0</v>
      </c>
      <c r="S47" t="s">
        <v>6</v>
      </c>
      <c r="T47">
        <v>0</v>
      </c>
      <c r="U47">
        <v>0</v>
      </c>
      <c r="V47" t="s">
        <v>7</v>
      </c>
      <c r="W47">
        <v>0</v>
      </c>
      <c r="X47">
        <v>0</v>
      </c>
      <c r="Y47" t="s">
        <v>8</v>
      </c>
      <c r="Z47">
        <v>0</v>
      </c>
      <c r="AA47">
        <v>0</v>
      </c>
      <c r="AB47" t="s">
        <v>9</v>
      </c>
      <c r="AC47">
        <v>0</v>
      </c>
      <c r="AD47">
        <v>0</v>
      </c>
      <c r="AE47" t="s">
        <v>10</v>
      </c>
      <c r="AF47">
        <v>0</v>
      </c>
      <c r="AG47">
        <v>0</v>
      </c>
      <c r="AH47" t="s">
        <v>11</v>
      </c>
      <c r="AI47">
        <v>0</v>
      </c>
      <c r="AJ47">
        <v>0</v>
      </c>
      <c r="AK47" t="s">
        <v>12</v>
      </c>
      <c r="AL47">
        <v>0</v>
      </c>
      <c r="AM47">
        <v>0</v>
      </c>
    </row>
    <row r="48" spans="1:39" x14ac:dyDescent="0.25">
      <c r="A48" t="s">
        <v>13</v>
      </c>
      <c r="B48">
        <v>7</v>
      </c>
      <c r="C48">
        <v>175</v>
      </c>
      <c r="D48" t="s">
        <v>1</v>
      </c>
      <c r="E48">
        <v>0</v>
      </c>
      <c r="F48">
        <v>0</v>
      </c>
      <c r="G48" t="s">
        <v>2</v>
      </c>
      <c r="H48">
        <v>0</v>
      </c>
      <c r="I48">
        <v>0</v>
      </c>
      <c r="J48" t="s">
        <v>3</v>
      </c>
      <c r="K48">
        <v>0</v>
      </c>
      <c r="L48">
        <v>0</v>
      </c>
      <c r="M48" t="s">
        <v>4</v>
      </c>
      <c r="N48">
        <v>0</v>
      </c>
      <c r="O48">
        <v>0</v>
      </c>
      <c r="P48" t="s">
        <v>5</v>
      </c>
      <c r="Q48">
        <v>0</v>
      </c>
      <c r="R48">
        <v>0</v>
      </c>
      <c r="S48" t="s">
        <v>6</v>
      </c>
      <c r="T48">
        <v>0</v>
      </c>
      <c r="U48">
        <v>0</v>
      </c>
      <c r="V48" t="s">
        <v>7</v>
      </c>
      <c r="W48">
        <v>0</v>
      </c>
      <c r="X48">
        <v>0</v>
      </c>
      <c r="Y48" t="s">
        <v>8</v>
      </c>
      <c r="Z48">
        <v>0</v>
      </c>
      <c r="AA48">
        <v>0</v>
      </c>
      <c r="AB48" t="s">
        <v>9</v>
      </c>
      <c r="AC48">
        <v>0</v>
      </c>
      <c r="AD48">
        <v>0</v>
      </c>
      <c r="AE48" t="s">
        <v>10</v>
      </c>
      <c r="AF48">
        <v>0</v>
      </c>
      <c r="AG48">
        <v>0</v>
      </c>
      <c r="AH48" t="s">
        <v>11</v>
      </c>
      <c r="AI48">
        <v>0</v>
      </c>
      <c r="AJ48">
        <v>0</v>
      </c>
      <c r="AK48" t="s">
        <v>12</v>
      </c>
      <c r="AL48">
        <v>0</v>
      </c>
      <c r="AM48">
        <v>0</v>
      </c>
    </row>
    <row r="49" spans="1:39" x14ac:dyDescent="0.25">
      <c r="A49" t="s">
        <v>13</v>
      </c>
      <c r="B49">
        <v>8</v>
      </c>
      <c r="C49">
        <v>200</v>
      </c>
      <c r="D49" t="s">
        <v>1</v>
      </c>
      <c r="E49">
        <v>0</v>
      </c>
      <c r="F49">
        <v>0</v>
      </c>
      <c r="G49" t="s">
        <v>2</v>
      </c>
      <c r="H49">
        <v>0</v>
      </c>
      <c r="I49">
        <v>0</v>
      </c>
      <c r="J49" t="s">
        <v>3</v>
      </c>
      <c r="K49">
        <v>0</v>
      </c>
      <c r="L49">
        <v>0</v>
      </c>
      <c r="M49" t="s">
        <v>4</v>
      </c>
      <c r="N49">
        <v>0</v>
      </c>
      <c r="O49">
        <v>0</v>
      </c>
      <c r="P49" t="s">
        <v>5</v>
      </c>
      <c r="Q49">
        <v>0</v>
      </c>
      <c r="R49">
        <v>0</v>
      </c>
      <c r="S49" t="s">
        <v>6</v>
      </c>
      <c r="T49">
        <v>0</v>
      </c>
      <c r="U49">
        <v>0</v>
      </c>
      <c r="V49" t="s">
        <v>7</v>
      </c>
      <c r="W49">
        <v>0</v>
      </c>
      <c r="X49">
        <v>0</v>
      </c>
      <c r="Y49" t="s">
        <v>8</v>
      </c>
      <c r="Z49">
        <v>0</v>
      </c>
      <c r="AA49">
        <v>0</v>
      </c>
      <c r="AB49" t="s">
        <v>9</v>
      </c>
      <c r="AC49">
        <v>0</v>
      </c>
      <c r="AD49">
        <v>0</v>
      </c>
      <c r="AE49" t="s">
        <v>10</v>
      </c>
      <c r="AF49">
        <v>0</v>
      </c>
      <c r="AG49">
        <v>0</v>
      </c>
      <c r="AH49" t="s">
        <v>11</v>
      </c>
      <c r="AI49">
        <v>0</v>
      </c>
      <c r="AJ49">
        <v>0</v>
      </c>
      <c r="AK49" t="s">
        <v>12</v>
      </c>
      <c r="AL49">
        <v>0</v>
      </c>
      <c r="AM49">
        <v>0</v>
      </c>
    </row>
    <row r="50" spans="1:39" x14ac:dyDescent="0.25">
      <c r="A50" t="s">
        <v>13</v>
      </c>
      <c r="B50">
        <v>9</v>
      </c>
      <c r="C50">
        <v>225</v>
      </c>
      <c r="D50" t="s">
        <v>1</v>
      </c>
      <c r="E50">
        <v>0</v>
      </c>
      <c r="F50">
        <v>0</v>
      </c>
      <c r="G50" t="s">
        <v>2</v>
      </c>
      <c r="H50">
        <v>0</v>
      </c>
      <c r="I50">
        <v>0</v>
      </c>
      <c r="J50" t="s">
        <v>3</v>
      </c>
      <c r="K50">
        <v>0</v>
      </c>
      <c r="L50">
        <v>0</v>
      </c>
      <c r="M50" t="s">
        <v>4</v>
      </c>
      <c r="N50">
        <v>0</v>
      </c>
      <c r="O50">
        <v>0</v>
      </c>
      <c r="P50" t="s">
        <v>5</v>
      </c>
      <c r="Q50">
        <v>0</v>
      </c>
      <c r="R50">
        <v>0</v>
      </c>
      <c r="S50" t="s">
        <v>6</v>
      </c>
      <c r="T50">
        <v>0</v>
      </c>
      <c r="U50">
        <v>0</v>
      </c>
      <c r="V50" t="s">
        <v>7</v>
      </c>
      <c r="W50">
        <v>0</v>
      </c>
      <c r="X50">
        <v>0</v>
      </c>
      <c r="Y50" t="s">
        <v>8</v>
      </c>
      <c r="Z50">
        <v>0</v>
      </c>
      <c r="AA50">
        <v>0</v>
      </c>
      <c r="AB50" t="s">
        <v>9</v>
      </c>
      <c r="AC50">
        <v>0</v>
      </c>
      <c r="AD50">
        <v>0</v>
      </c>
      <c r="AE50" t="s">
        <v>10</v>
      </c>
      <c r="AF50">
        <v>0</v>
      </c>
      <c r="AG50">
        <v>0</v>
      </c>
      <c r="AH50" t="s">
        <v>11</v>
      </c>
      <c r="AI50">
        <v>0</v>
      </c>
      <c r="AJ50">
        <v>0</v>
      </c>
      <c r="AK50" t="s">
        <v>12</v>
      </c>
      <c r="AL50">
        <v>0</v>
      </c>
      <c r="AM50">
        <v>0</v>
      </c>
    </row>
    <row r="51" spans="1:39" x14ac:dyDescent="0.25">
      <c r="A51" t="s">
        <v>13</v>
      </c>
      <c r="B51">
        <v>10</v>
      </c>
      <c r="C51">
        <v>250</v>
      </c>
      <c r="D51" t="s">
        <v>1</v>
      </c>
      <c r="E51">
        <v>0</v>
      </c>
      <c r="F51">
        <v>0</v>
      </c>
      <c r="G51" t="s">
        <v>2</v>
      </c>
      <c r="H51">
        <v>0</v>
      </c>
      <c r="I51">
        <v>0</v>
      </c>
      <c r="J51" t="s">
        <v>3</v>
      </c>
      <c r="K51">
        <v>0</v>
      </c>
      <c r="L51">
        <v>0</v>
      </c>
      <c r="M51" t="s">
        <v>4</v>
      </c>
      <c r="N51">
        <v>0</v>
      </c>
      <c r="O51">
        <v>0</v>
      </c>
      <c r="P51" t="s">
        <v>5</v>
      </c>
      <c r="Q51">
        <v>0</v>
      </c>
      <c r="R51">
        <v>0</v>
      </c>
      <c r="S51" t="s">
        <v>6</v>
      </c>
      <c r="T51">
        <v>0</v>
      </c>
      <c r="U51">
        <v>0</v>
      </c>
      <c r="V51" t="s">
        <v>7</v>
      </c>
      <c r="W51">
        <v>0</v>
      </c>
      <c r="X51">
        <v>0</v>
      </c>
      <c r="Y51" t="s">
        <v>8</v>
      </c>
      <c r="Z51">
        <v>0</v>
      </c>
      <c r="AA51">
        <v>0</v>
      </c>
      <c r="AB51" t="s">
        <v>9</v>
      </c>
      <c r="AC51">
        <v>0</v>
      </c>
      <c r="AD51">
        <v>0</v>
      </c>
      <c r="AE51" t="s">
        <v>10</v>
      </c>
      <c r="AF51">
        <v>0</v>
      </c>
      <c r="AG51">
        <v>0</v>
      </c>
      <c r="AH51" t="s">
        <v>11</v>
      </c>
      <c r="AI51">
        <v>0</v>
      </c>
      <c r="AJ51">
        <v>0</v>
      </c>
      <c r="AK51" t="s">
        <v>12</v>
      </c>
      <c r="AL51">
        <v>0</v>
      </c>
      <c r="AM51">
        <v>0</v>
      </c>
    </row>
    <row r="52" spans="1:39" x14ac:dyDescent="0.25">
      <c r="A52" t="s">
        <v>13</v>
      </c>
      <c r="B52">
        <v>11</v>
      </c>
      <c r="C52">
        <v>275</v>
      </c>
      <c r="D52" t="s">
        <v>1</v>
      </c>
      <c r="E52">
        <v>0</v>
      </c>
      <c r="F52">
        <v>0</v>
      </c>
      <c r="G52" t="s">
        <v>2</v>
      </c>
      <c r="H52">
        <v>0</v>
      </c>
      <c r="I52">
        <v>0</v>
      </c>
      <c r="J52" t="s">
        <v>3</v>
      </c>
      <c r="K52">
        <v>0</v>
      </c>
      <c r="L52">
        <v>0</v>
      </c>
      <c r="M52" t="s">
        <v>4</v>
      </c>
      <c r="N52">
        <v>0</v>
      </c>
      <c r="O52">
        <v>0</v>
      </c>
      <c r="P52" t="s">
        <v>5</v>
      </c>
      <c r="Q52">
        <v>0</v>
      </c>
      <c r="R52">
        <v>0</v>
      </c>
      <c r="S52" t="s">
        <v>6</v>
      </c>
      <c r="T52">
        <v>0</v>
      </c>
      <c r="U52">
        <v>0</v>
      </c>
      <c r="V52" t="s">
        <v>7</v>
      </c>
      <c r="W52">
        <v>0</v>
      </c>
      <c r="X52">
        <v>0</v>
      </c>
      <c r="Y52" t="s">
        <v>8</v>
      </c>
      <c r="Z52">
        <v>0</v>
      </c>
      <c r="AA52">
        <v>0</v>
      </c>
      <c r="AB52" t="s">
        <v>9</v>
      </c>
      <c r="AC52">
        <v>0</v>
      </c>
      <c r="AD52">
        <v>0</v>
      </c>
      <c r="AE52" t="s">
        <v>10</v>
      </c>
      <c r="AF52">
        <v>0</v>
      </c>
      <c r="AG52">
        <v>0</v>
      </c>
      <c r="AH52" t="s">
        <v>11</v>
      </c>
      <c r="AI52">
        <v>0</v>
      </c>
      <c r="AJ52">
        <v>0</v>
      </c>
      <c r="AK52" t="s">
        <v>12</v>
      </c>
      <c r="AL52">
        <v>0</v>
      </c>
      <c r="AM52">
        <v>0</v>
      </c>
    </row>
    <row r="53" spans="1:39" x14ac:dyDescent="0.25">
      <c r="A53" t="s">
        <v>13</v>
      </c>
      <c r="B53">
        <v>12</v>
      </c>
      <c r="C53">
        <v>300</v>
      </c>
      <c r="D53" t="s">
        <v>1</v>
      </c>
      <c r="E53">
        <v>0</v>
      </c>
      <c r="F53">
        <v>0</v>
      </c>
      <c r="G53" t="s">
        <v>2</v>
      </c>
      <c r="H53">
        <v>0</v>
      </c>
      <c r="I53">
        <v>0</v>
      </c>
      <c r="J53" t="s">
        <v>3</v>
      </c>
      <c r="K53">
        <v>0</v>
      </c>
      <c r="L53">
        <v>0</v>
      </c>
      <c r="M53" t="s">
        <v>4</v>
      </c>
      <c r="N53">
        <v>0</v>
      </c>
      <c r="O53">
        <v>0</v>
      </c>
      <c r="P53" t="s">
        <v>5</v>
      </c>
      <c r="Q53">
        <v>0</v>
      </c>
      <c r="R53">
        <v>0</v>
      </c>
      <c r="S53" t="s">
        <v>6</v>
      </c>
      <c r="T53">
        <v>0</v>
      </c>
      <c r="U53">
        <v>0</v>
      </c>
      <c r="V53" t="s">
        <v>7</v>
      </c>
      <c r="W53">
        <v>0</v>
      </c>
      <c r="X53">
        <v>0</v>
      </c>
      <c r="Y53" t="s">
        <v>8</v>
      </c>
      <c r="Z53">
        <v>0</v>
      </c>
      <c r="AA53">
        <v>0</v>
      </c>
      <c r="AB53" t="s">
        <v>9</v>
      </c>
      <c r="AC53">
        <v>0</v>
      </c>
      <c r="AD53">
        <v>0</v>
      </c>
      <c r="AE53" t="s">
        <v>10</v>
      </c>
      <c r="AF53">
        <v>0</v>
      </c>
      <c r="AG53">
        <v>0</v>
      </c>
      <c r="AH53" t="s">
        <v>11</v>
      </c>
      <c r="AI53">
        <v>0</v>
      </c>
      <c r="AJ53">
        <v>0</v>
      </c>
      <c r="AK53" t="s">
        <v>12</v>
      </c>
      <c r="AL53">
        <v>0</v>
      </c>
      <c r="AM53">
        <v>0</v>
      </c>
    </row>
    <row r="54" spans="1:39" x14ac:dyDescent="0.25">
      <c r="A54" t="s">
        <v>13</v>
      </c>
      <c r="B54">
        <v>13</v>
      </c>
      <c r="C54">
        <v>325</v>
      </c>
      <c r="D54" t="s">
        <v>1</v>
      </c>
      <c r="E54">
        <v>0</v>
      </c>
      <c r="F54">
        <v>0</v>
      </c>
      <c r="G54" t="s">
        <v>2</v>
      </c>
      <c r="H54">
        <v>0</v>
      </c>
      <c r="I54">
        <v>0</v>
      </c>
      <c r="J54" t="s">
        <v>3</v>
      </c>
      <c r="K54">
        <v>0</v>
      </c>
      <c r="L54">
        <v>0</v>
      </c>
      <c r="M54" t="s">
        <v>4</v>
      </c>
      <c r="N54">
        <v>0</v>
      </c>
      <c r="O54">
        <v>0</v>
      </c>
      <c r="P54" t="s">
        <v>5</v>
      </c>
      <c r="Q54">
        <v>0</v>
      </c>
      <c r="R54">
        <v>0</v>
      </c>
      <c r="S54" t="s">
        <v>6</v>
      </c>
      <c r="T54">
        <v>0</v>
      </c>
      <c r="U54">
        <v>0</v>
      </c>
      <c r="V54" t="s">
        <v>7</v>
      </c>
      <c r="W54">
        <v>0</v>
      </c>
      <c r="X54">
        <v>0</v>
      </c>
      <c r="Y54" t="s">
        <v>8</v>
      </c>
      <c r="Z54">
        <v>0</v>
      </c>
      <c r="AA54">
        <v>0</v>
      </c>
      <c r="AB54" t="s">
        <v>9</v>
      </c>
      <c r="AC54">
        <v>0</v>
      </c>
      <c r="AD54">
        <v>0</v>
      </c>
      <c r="AE54" t="s">
        <v>10</v>
      </c>
      <c r="AF54">
        <v>0</v>
      </c>
      <c r="AG54">
        <v>0</v>
      </c>
      <c r="AH54" t="s">
        <v>11</v>
      </c>
      <c r="AI54">
        <v>0</v>
      </c>
      <c r="AJ54">
        <v>0</v>
      </c>
      <c r="AK54" t="s">
        <v>12</v>
      </c>
      <c r="AL54">
        <v>0</v>
      </c>
      <c r="AM54">
        <v>0</v>
      </c>
    </row>
    <row r="55" spans="1:39" x14ac:dyDescent="0.25">
      <c r="A55" t="s">
        <v>13</v>
      </c>
      <c r="B55">
        <v>14</v>
      </c>
      <c r="C55">
        <v>350</v>
      </c>
      <c r="D55" t="s">
        <v>1</v>
      </c>
      <c r="E55">
        <v>0</v>
      </c>
      <c r="F55">
        <v>0</v>
      </c>
      <c r="G55" t="s">
        <v>2</v>
      </c>
      <c r="H55">
        <v>0</v>
      </c>
      <c r="I55">
        <v>0</v>
      </c>
      <c r="J55" t="s">
        <v>3</v>
      </c>
      <c r="K55">
        <v>0</v>
      </c>
      <c r="L55">
        <v>0</v>
      </c>
      <c r="M55" t="s">
        <v>4</v>
      </c>
      <c r="N55">
        <v>0</v>
      </c>
      <c r="O55">
        <v>0</v>
      </c>
      <c r="P55" t="s">
        <v>5</v>
      </c>
      <c r="Q55">
        <v>0</v>
      </c>
      <c r="R55">
        <v>0</v>
      </c>
      <c r="S55" t="s">
        <v>6</v>
      </c>
      <c r="T55">
        <v>0</v>
      </c>
      <c r="U55">
        <v>0</v>
      </c>
      <c r="V55" t="s">
        <v>7</v>
      </c>
      <c r="W55">
        <v>0</v>
      </c>
      <c r="X55">
        <v>0</v>
      </c>
      <c r="Y55" t="s">
        <v>8</v>
      </c>
      <c r="Z55">
        <v>0</v>
      </c>
      <c r="AA55">
        <v>0</v>
      </c>
      <c r="AB55" t="s">
        <v>9</v>
      </c>
      <c r="AC55">
        <v>0</v>
      </c>
      <c r="AD55">
        <v>0</v>
      </c>
      <c r="AE55" t="s">
        <v>10</v>
      </c>
      <c r="AF55">
        <v>0</v>
      </c>
      <c r="AG55">
        <v>0</v>
      </c>
      <c r="AH55" t="s">
        <v>11</v>
      </c>
      <c r="AI55">
        <v>0</v>
      </c>
      <c r="AJ55">
        <v>0</v>
      </c>
      <c r="AK55" t="s">
        <v>12</v>
      </c>
      <c r="AL55">
        <v>0</v>
      </c>
      <c r="AM55">
        <v>0</v>
      </c>
    </row>
    <row r="56" spans="1:39" x14ac:dyDescent="0.25">
      <c r="A56" t="s">
        <v>13</v>
      </c>
      <c r="B56">
        <v>15</v>
      </c>
      <c r="C56">
        <v>375</v>
      </c>
      <c r="D56" t="s">
        <v>1</v>
      </c>
      <c r="E56">
        <v>0</v>
      </c>
      <c r="F56">
        <v>0</v>
      </c>
      <c r="G56" t="s">
        <v>2</v>
      </c>
      <c r="H56">
        <v>0</v>
      </c>
      <c r="I56">
        <v>0</v>
      </c>
      <c r="J56" t="s">
        <v>3</v>
      </c>
      <c r="K56">
        <v>0</v>
      </c>
      <c r="L56">
        <v>0</v>
      </c>
      <c r="M56" t="s">
        <v>4</v>
      </c>
      <c r="N56">
        <v>0</v>
      </c>
      <c r="O56">
        <v>0</v>
      </c>
      <c r="P56" t="s">
        <v>5</v>
      </c>
      <c r="Q56">
        <v>0</v>
      </c>
      <c r="R56">
        <v>0</v>
      </c>
      <c r="S56" t="s">
        <v>6</v>
      </c>
      <c r="T56">
        <v>0</v>
      </c>
      <c r="U56">
        <v>0</v>
      </c>
      <c r="V56" t="s">
        <v>7</v>
      </c>
      <c r="W56">
        <v>0</v>
      </c>
      <c r="X56">
        <v>0</v>
      </c>
      <c r="Y56" t="s">
        <v>8</v>
      </c>
      <c r="Z56">
        <v>0</v>
      </c>
      <c r="AA56">
        <v>0</v>
      </c>
      <c r="AB56" t="s">
        <v>9</v>
      </c>
      <c r="AC56">
        <v>0</v>
      </c>
      <c r="AD56">
        <v>0</v>
      </c>
      <c r="AE56" t="s">
        <v>10</v>
      </c>
      <c r="AF56">
        <v>0</v>
      </c>
      <c r="AG56">
        <v>0</v>
      </c>
      <c r="AH56" t="s">
        <v>11</v>
      </c>
      <c r="AI56">
        <v>0</v>
      </c>
      <c r="AJ56">
        <v>0</v>
      </c>
      <c r="AK56" t="s">
        <v>12</v>
      </c>
      <c r="AL56">
        <v>0</v>
      </c>
      <c r="AM56">
        <v>0</v>
      </c>
    </row>
    <row r="57" spans="1:39" x14ac:dyDescent="0.25">
      <c r="A57" t="s">
        <v>13</v>
      </c>
      <c r="B57">
        <v>16</v>
      </c>
      <c r="C57">
        <v>400</v>
      </c>
      <c r="D57" t="s">
        <v>1</v>
      </c>
      <c r="E57">
        <v>0</v>
      </c>
      <c r="F57">
        <v>0</v>
      </c>
      <c r="G57" t="s">
        <v>2</v>
      </c>
      <c r="H57">
        <v>0</v>
      </c>
      <c r="I57">
        <v>0</v>
      </c>
      <c r="J57" t="s">
        <v>3</v>
      </c>
      <c r="K57">
        <v>0</v>
      </c>
      <c r="L57">
        <v>0</v>
      </c>
      <c r="M57" t="s">
        <v>4</v>
      </c>
      <c r="N57">
        <v>0</v>
      </c>
      <c r="O57">
        <v>0</v>
      </c>
      <c r="P57" t="s">
        <v>5</v>
      </c>
      <c r="Q57">
        <v>0</v>
      </c>
      <c r="R57">
        <v>0</v>
      </c>
      <c r="S57" t="s">
        <v>6</v>
      </c>
      <c r="T57">
        <v>0</v>
      </c>
      <c r="U57">
        <v>0</v>
      </c>
      <c r="V57" t="s">
        <v>7</v>
      </c>
      <c r="W57">
        <v>0</v>
      </c>
      <c r="X57">
        <v>0</v>
      </c>
      <c r="Y57" t="s">
        <v>8</v>
      </c>
      <c r="Z57">
        <v>0</v>
      </c>
      <c r="AA57">
        <v>0</v>
      </c>
      <c r="AB57" t="s">
        <v>9</v>
      </c>
      <c r="AC57">
        <v>0</v>
      </c>
      <c r="AD57">
        <v>0</v>
      </c>
      <c r="AE57" t="s">
        <v>10</v>
      </c>
      <c r="AF57">
        <v>0</v>
      </c>
      <c r="AG57">
        <v>0</v>
      </c>
      <c r="AH57" t="s">
        <v>11</v>
      </c>
      <c r="AI57">
        <v>0</v>
      </c>
      <c r="AJ57">
        <v>0</v>
      </c>
      <c r="AK57" t="s">
        <v>12</v>
      </c>
      <c r="AL57">
        <v>0</v>
      </c>
      <c r="AM57">
        <v>0</v>
      </c>
    </row>
    <row r="58" spans="1:39" x14ac:dyDescent="0.25">
      <c r="A58" t="s">
        <v>13</v>
      </c>
      <c r="B58">
        <v>17</v>
      </c>
      <c r="C58">
        <v>425</v>
      </c>
      <c r="D58" t="s">
        <v>1</v>
      </c>
      <c r="E58">
        <v>0</v>
      </c>
      <c r="F58">
        <v>0</v>
      </c>
      <c r="G58" t="s">
        <v>2</v>
      </c>
      <c r="H58">
        <v>0</v>
      </c>
      <c r="I58">
        <v>0</v>
      </c>
      <c r="J58" t="s">
        <v>3</v>
      </c>
      <c r="K58">
        <v>0</v>
      </c>
      <c r="L58">
        <v>0</v>
      </c>
      <c r="M58" t="s">
        <v>4</v>
      </c>
      <c r="N58">
        <v>0</v>
      </c>
      <c r="O58">
        <v>0</v>
      </c>
      <c r="P58" t="s">
        <v>5</v>
      </c>
      <c r="Q58">
        <v>0</v>
      </c>
      <c r="R58">
        <v>0</v>
      </c>
      <c r="S58" t="s">
        <v>6</v>
      </c>
      <c r="T58">
        <v>0</v>
      </c>
      <c r="U58">
        <v>0</v>
      </c>
      <c r="V58" t="s">
        <v>7</v>
      </c>
      <c r="W58">
        <v>0</v>
      </c>
      <c r="X58">
        <v>0</v>
      </c>
      <c r="Y58" t="s">
        <v>8</v>
      </c>
      <c r="Z58">
        <v>0</v>
      </c>
      <c r="AA58">
        <v>0</v>
      </c>
      <c r="AB58" t="s">
        <v>9</v>
      </c>
      <c r="AC58">
        <v>0</v>
      </c>
      <c r="AD58">
        <v>0</v>
      </c>
      <c r="AE58" t="s">
        <v>10</v>
      </c>
      <c r="AF58">
        <v>0</v>
      </c>
      <c r="AG58">
        <v>0</v>
      </c>
      <c r="AH58" t="s">
        <v>11</v>
      </c>
      <c r="AI58">
        <v>0</v>
      </c>
      <c r="AJ58">
        <v>0</v>
      </c>
      <c r="AK58" t="s">
        <v>12</v>
      </c>
      <c r="AL58">
        <v>0</v>
      </c>
      <c r="AM58">
        <v>0</v>
      </c>
    </row>
    <row r="59" spans="1:39" x14ac:dyDescent="0.25">
      <c r="A59" t="s">
        <v>13</v>
      </c>
      <c r="B59">
        <v>18</v>
      </c>
      <c r="C59">
        <v>450</v>
      </c>
      <c r="D59" t="s">
        <v>1</v>
      </c>
      <c r="E59">
        <v>0</v>
      </c>
      <c r="F59">
        <v>0</v>
      </c>
      <c r="G59" t="s">
        <v>2</v>
      </c>
      <c r="H59">
        <v>0</v>
      </c>
      <c r="I59">
        <v>0</v>
      </c>
      <c r="J59" t="s">
        <v>3</v>
      </c>
      <c r="K59">
        <v>0</v>
      </c>
      <c r="L59">
        <v>0</v>
      </c>
      <c r="M59" t="s">
        <v>4</v>
      </c>
      <c r="N59">
        <v>0</v>
      </c>
      <c r="O59">
        <v>0</v>
      </c>
      <c r="P59" t="s">
        <v>5</v>
      </c>
      <c r="Q59">
        <v>0</v>
      </c>
      <c r="R59">
        <v>0</v>
      </c>
      <c r="S59" t="s">
        <v>6</v>
      </c>
      <c r="T59">
        <v>0</v>
      </c>
      <c r="U59">
        <v>0</v>
      </c>
      <c r="V59" t="s">
        <v>7</v>
      </c>
      <c r="W59">
        <v>0</v>
      </c>
      <c r="X59">
        <v>0</v>
      </c>
      <c r="Y59" t="s">
        <v>8</v>
      </c>
      <c r="Z59">
        <v>0</v>
      </c>
      <c r="AA59">
        <v>0</v>
      </c>
      <c r="AB59" t="s">
        <v>9</v>
      </c>
      <c r="AC59">
        <v>0</v>
      </c>
      <c r="AD59">
        <v>0</v>
      </c>
      <c r="AE59" t="s">
        <v>10</v>
      </c>
      <c r="AF59">
        <v>0</v>
      </c>
      <c r="AG59">
        <v>0</v>
      </c>
      <c r="AH59" t="s">
        <v>11</v>
      </c>
      <c r="AI59">
        <v>0</v>
      </c>
      <c r="AJ59">
        <v>0</v>
      </c>
      <c r="AK59" t="s">
        <v>12</v>
      </c>
      <c r="AL59">
        <v>0</v>
      </c>
      <c r="AM59">
        <v>0</v>
      </c>
    </row>
    <row r="60" spans="1:39" x14ac:dyDescent="0.25">
      <c r="A60" t="s">
        <v>13</v>
      </c>
      <c r="B60">
        <v>19</v>
      </c>
      <c r="C60">
        <v>475</v>
      </c>
      <c r="D60" t="s">
        <v>1</v>
      </c>
      <c r="E60">
        <v>0</v>
      </c>
      <c r="F60">
        <v>0</v>
      </c>
      <c r="G60" t="s">
        <v>2</v>
      </c>
      <c r="H60">
        <v>0</v>
      </c>
      <c r="I60">
        <v>0</v>
      </c>
      <c r="J60" t="s">
        <v>3</v>
      </c>
      <c r="K60">
        <v>0</v>
      </c>
      <c r="L60">
        <v>0</v>
      </c>
      <c r="M60" t="s">
        <v>4</v>
      </c>
      <c r="N60">
        <v>0</v>
      </c>
      <c r="O60">
        <v>0</v>
      </c>
      <c r="P60" t="s">
        <v>5</v>
      </c>
      <c r="Q60">
        <v>0</v>
      </c>
      <c r="R60">
        <v>0</v>
      </c>
      <c r="S60" t="s">
        <v>6</v>
      </c>
      <c r="T60">
        <v>0</v>
      </c>
      <c r="U60">
        <v>0</v>
      </c>
      <c r="V60" t="s">
        <v>7</v>
      </c>
      <c r="W60">
        <v>0</v>
      </c>
      <c r="X60">
        <v>0</v>
      </c>
      <c r="Y60" t="s">
        <v>8</v>
      </c>
      <c r="Z60">
        <v>0</v>
      </c>
      <c r="AA60">
        <v>0</v>
      </c>
      <c r="AB60" t="s">
        <v>9</v>
      </c>
      <c r="AC60">
        <v>0</v>
      </c>
      <c r="AD60">
        <v>0</v>
      </c>
      <c r="AE60" t="s">
        <v>10</v>
      </c>
      <c r="AF60">
        <v>0</v>
      </c>
      <c r="AG60">
        <v>0</v>
      </c>
      <c r="AH60" t="s">
        <v>11</v>
      </c>
      <c r="AI60">
        <v>0</v>
      </c>
      <c r="AJ60">
        <v>0</v>
      </c>
      <c r="AK60" t="s">
        <v>12</v>
      </c>
      <c r="AL60">
        <v>0</v>
      </c>
      <c r="AM60">
        <v>0</v>
      </c>
    </row>
    <row r="61" spans="1:39" x14ac:dyDescent="0.25">
      <c r="A61" t="s">
        <v>13</v>
      </c>
      <c r="B61">
        <v>20</v>
      </c>
      <c r="C61">
        <v>500</v>
      </c>
      <c r="D61" t="s">
        <v>1</v>
      </c>
      <c r="E61">
        <v>0</v>
      </c>
      <c r="F61">
        <v>0</v>
      </c>
      <c r="G61" t="s">
        <v>2</v>
      </c>
      <c r="H61">
        <v>0</v>
      </c>
      <c r="I61">
        <v>0</v>
      </c>
      <c r="J61" t="s">
        <v>3</v>
      </c>
      <c r="K61">
        <v>0</v>
      </c>
      <c r="L61">
        <v>0</v>
      </c>
      <c r="M61" t="s">
        <v>4</v>
      </c>
      <c r="N61">
        <v>0</v>
      </c>
      <c r="O61">
        <v>0</v>
      </c>
      <c r="P61" t="s">
        <v>5</v>
      </c>
      <c r="Q61">
        <v>0</v>
      </c>
      <c r="R61">
        <v>0</v>
      </c>
      <c r="S61" t="s">
        <v>6</v>
      </c>
      <c r="T61">
        <v>0</v>
      </c>
      <c r="U61">
        <v>0</v>
      </c>
      <c r="V61" t="s">
        <v>7</v>
      </c>
      <c r="W61">
        <v>0</v>
      </c>
      <c r="X61">
        <v>0</v>
      </c>
      <c r="Y61" t="s">
        <v>8</v>
      </c>
      <c r="Z61">
        <v>0</v>
      </c>
      <c r="AA61">
        <v>0</v>
      </c>
      <c r="AB61" t="s">
        <v>9</v>
      </c>
      <c r="AC61">
        <v>0</v>
      </c>
      <c r="AD61">
        <v>0</v>
      </c>
      <c r="AE61" t="s">
        <v>10</v>
      </c>
      <c r="AF61">
        <v>0</v>
      </c>
      <c r="AG61">
        <v>0</v>
      </c>
      <c r="AH61" t="s">
        <v>11</v>
      </c>
      <c r="AI61">
        <v>0</v>
      </c>
      <c r="AJ61">
        <v>0</v>
      </c>
      <c r="AK61" t="s">
        <v>12</v>
      </c>
      <c r="AL61">
        <v>0</v>
      </c>
      <c r="AM61">
        <v>0</v>
      </c>
    </row>
    <row r="62" spans="1:39" x14ac:dyDescent="0.25">
      <c r="A62" t="s">
        <v>91</v>
      </c>
      <c r="B62">
        <v>1</v>
      </c>
      <c r="C62">
        <v>25</v>
      </c>
      <c r="D62" t="s">
        <v>1</v>
      </c>
      <c r="E62">
        <v>0</v>
      </c>
      <c r="F62">
        <v>0</v>
      </c>
      <c r="G62" t="s">
        <v>2</v>
      </c>
      <c r="H62">
        <v>1182.2772460000001</v>
      </c>
      <c r="I62">
        <v>4.6020779999999997</v>
      </c>
      <c r="J62" t="s">
        <v>3</v>
      </c>
      <c r="K62">
        <v>1147.15354</v>
      </c>
      <c r="L62">
        <v>4.5010490000000001</v>
      </c>
      <c r="M62" t="s">
        <v>4</v>
      </c>
      <c r="N62">
        <v>671.71088899999995</v>
      </c>
      <c r="O62">
        <v>0.59349099999999999</v>
      </c>
      <c r="P62" t="s">
        <v>5</v>
      </c>
      <c r="Q62">
        <v>0</v>
      </c>
      <c r="R62">
        <v>0</v>
      </c>
      <c r="S62" t="s">
        <v>6</v>
      </c>
      <c r="T62">
        <v>0</v>
      </c>
      <c r="U62">
        <v>0</v>
      </c>
      <c r="V62" t="s">
        <v>7</v>
      </c>
      <c r="W62">
        <v>0</v>
      </c>
      <c r="X62">
        <v>0</v>
      </c>
      <c r="Y62" t="s">
        <v>8</v>
      </c>
      <c r="Z62">
        <v>0</v>
      </c>
      <c r="AA62">
        <v>0</v>
      </c>
      <c r="AB62" t="s">
        <v>9</v>
      </c>
      <c r="AC62">
        <v>0</v>
      </c>
      <c r="AD62">
        <v>0</v>
      </c>
      <c r="AE62" t="s">
        <v>10</v>
      </c>
      <c r="AF62">
        <v>32767</v>
      </c>
      <c r="AG62">
        <v>0</v>
      </c>
      <c r="AH62" t="s">
        <v>11</v>
      </c>
      <c r="AI62">
        <v>-32767</v>
      </c>
      <c r="AJ62">
        <v>0</v>
      </c>
      <c r="AK62" t="s">
        <v>12</v>
      </c>
      <c r="AL62">
        <v>0</v>
      </c>
      <c r="AM62">
        <v>0</v>
      </c>
    </row>
    <row r="63" spans="1:39" x14ac:dyDescent="0.25">
      <c r="A63" t="s">
        <v>91</v>
      </c>
      <c r="B63">
        <v>2</v>
      </c>
      <c r="C63">
        <v>50</v>
      </c>
      <c r="D63" t="s">
        <v>1</v>
      </c>
      <c r="E63">
        <v>0</v>
      </c>
      <c r="F63">
        <v>0</v>
      </c>
      <c r="G63" t="s">
        <v>2</v>
      </c>
      <c r="H63">
        <v>2369.839121</v>
      </c>
      <c r="I63">
        <v>11.856192</v>
      </c>
      <c r="J63" t="s">
        <v>3</v>
      </c>
      <c r="K63">
        <v>2299.6072410000002</v>
      </c>
      <c r="L63">
        <v>11.564683</v>
      </c>
      <c r="M63" t="s">
        <v>4</v>
      </c>
      <c r="N63">
        <v>1343.7483400000001</v>
      </c>
      <c r="O63">
        <v>1.720923</v>
      </c>
      <c r="P63" t="s">
        <v>5</v>
      </c>
      <c r="Q63">
        <v>0</v>
      </c>
      <c r="R63">
        <v>0</v>
      </c>
      <c r="S63" t="s">
        <v>6</v>
      </c>
      <c r="T63">
        <v>0</v>
      </c>
      <c r="U63">
        <v>0</v>
      </c>
      <c r="V63" t="s">
        <v>7</v>
      </c>
      <c r="W63">
        <v>0</v>
      </c>
      <c r="X63">
        <v>0</v>
      </c>
      <c r="Y63" t="s">
        <v>8</v>
      </c>
      <c r="Z63">
        <v>0</v>
      </c>
      <c r="AA63">
        <v>0</v>
      </c>
      <c r="AB63" t="s">
        <v>9</v>
      </c>
      <c r="AC63">
        <v>0</v>
      </c>
      <c r="AD63">
        <v>0</v>
      </c>
      <c r="AE63" t="s">
        <v>10</v>
      </c>
      <c r="AF63">
        <v>32767</v>
      </c>
      <c r="AG63">
        <v>0</v>
      </c>
      <c r="AH63" t="s">
        <v>11</v>
      </c>
      <c r="AI63">
        <v>-32767</v>
      </c>
      <c r="AJ63">
        <v>0</v>
      </c>
      <c r="AK63" t="s">
        <v>12</v>
      </c>
      <c r="AL63">
        <v>0</v>
      </c>
      <c r="AM63">
        <v>0</v>
      </c>
    </row>
    <row r="64" spans="1:39" x14ac:dyDescent="0.25">
      <c r="A64" t="s">
        <v>91</v>
      </c>
      <c r="B64">
        <v>3</v>
      </c>
      <c r="C64">
        <v>75</v>
      </c>
      <c r="D64" t="s">
        <v>1</v>
      </c>
      <c r="E64">
        <v>0</v>
      </c>
      <c r="F64">
        <v>0</v>
      </c>
      <c r="G64" t="s">
        <v>2</v>
      </c>
      <c r="H64">
        <v>3559.5595360000002</v>
      </c>
      <c r="I64">
        <v>22.884098999999999</v>
      </c>
      <c r="J64" t="s">
        <v>3</v>
      </c>
      <c r="K64">
        <v>3454.2222660000002</v>
      </c>
      <c r="L64">
        <v>22.231352999999999</v>
      </c>
      <c r="M64" t="s">
        <v>4</v>
      </c>
      <c r="N64">
        <v>2015.655352</v>
      </c>
      <c r="O64">
        <v>3.2888329999999999</v>
      </c>
      <c r="P64" t="s">
        <v>5</v>
      </c>
      <c r="Q64">
        <v>0</v>
      </c>
      <c r="R64">
        <v>0</v>
      </c>
      <c r="S64" t="s">
        <v>6</v>
      </c>
      <c r="T64">
        <v>0</v>
      </c>
      <c r="U64">
        <v>0</v>
      </c>
      <c r="V64" t="s">
        <v>7</v>
      </c>
      <c r="W64">
        <v>0</v>
      </c>
      <c r="X64">
        <v>0</v>
      </c>
      <c r="Y64" t="s">
        <v>8</v>
      </c>
      <c r="Z64">
        <v>0</v>
      </c>
      <c r="AA64">
        <v>0</v>
      </c>
      <c r="AB64" t="s">
        <v>9</v>
      </c>
      <c r="AC64">
        <v>0</v>
      </c>
      <c r="AD64">
        <v>0</v>
      </c>
      <c r="AE64" t="s">
        <v>10</v>
      </c>
      <c r="AF64">
        <v>32767</v>
      </c>
      <c r="AG64">
        <v>0</v>
      </c>
      <c r="AH64" t="s">
        <v>11</v>
      </c>
      <c r="AI64">
        <v>-32767</v>
      </c>
      <c r="AJ64">
        <v>0</v>
      </c>
      <c r="AK64" t="s">
        <v>12</v>
      </c>
      <c r="AL64">
        <v>0</v>
      </c>
      <c r="AM64">
        <v>0</v>
      </c>
    </row>
    <row r="65" spans="1:39" x14ac:dyDescent="0.25">
      <c r="A65" t="s">
        <v>91</v>
      </c>
      <c r="B65">
        <v>4</v>
      </c>
      <c r="C65">
        <v>100</v>
      </c>
      <c r="D65" t="s">
        <v>1</v>
      </c>
      <c r="E65">
        <v>0</v>
      </c>
      <c r="F65">
        <v>0</v>
      </c>
      <c r="G65" t="s">
        <v>2</v>
      </c>
      <c r="H65">
        <v>4750.0999709999996</v>
      </c>
      <c r="I65">
        <v>37.151240000000001</v>
      </c>
      <c r="J65" t="s">
        <v>3</v>
      </c>
      <c r="K65">
        <v>4609.6580960000001</v>
      </c>
      <c r="L65">
        <v>36.018002000000003</v>
      </c>
      <c r="M65" t="s">
        <v>4</v>
      </c>
      <c r="N65">
        <v>2687.476118</v>
      </c>
      <c r="O65">
        <v>5.7724140000000004</v>
      </c>
      <c r="P65" t="s">
        <v>5</v>
      </c>
      <c r="Q65">
        <v>0</v>
      </c>
      <c r="R65">
        <v>0</v>
      </c>
      <c r="S65" t="s">
        <v>6</v>
      </c>
      <c r="T65">
        <v>0</v>
      </c>
      <c r="U65">
        <v>0</v>
      </c>
      <c r="V65" t="s">
        <v>7</v>
      </c>
      <c r="W65">
        <v>0</v>
      </c>
      <c r="X65">
        <v>0</v>
      </c>
      <c r="Y65" t="s">
        <v>8</v>
      </c>
      <c r="Z65">
        <v>0</v>
      </c>
      <c r="AA65">
        <v>0</v>
      </c>
      <c r="AB65" t="s">
        <v>9</v>
      </c>
      <c r="AC65">
        <v>0</v>
      </c>
      <c r="AD65">
        <v>0</v>
      </c>
      <c r="AE65" t="s">
        <v>10</v>
      </c>
      <c r="AF65">
        <v>32767</v>
      </c>
      <c r="AG65">
        <v>0</v>
      </c>
      <c r="AH65" t="s">
        <v>11</v>
      </c>
      <c r="AI65">
        <v>-32767</v>
      </c>
      <c r="AJ65">
        <v>0</v>
      </c>
      <c r="AK65" t="s">
        <v>12</v>
      </c>
      <c r="AL65">
        <v>0</v>
      </c>
      <c r="AM65">
        <v>0</v>
      </c>
    </row>
    <row r="66" spans="1:39" x14ac:dyDescent="0.25">
      <c r="A66" t="s">
        <v>91</v>
      </c>
      <c r="B66">
        <v>5</v>
      </c>
      <c r="C66">
        <v>125</v>
      </c>
      <c r="D66" t="s">
        <v>1</v>
      </c>
      <c r="E66">
        <v>0</v>
      </c>
      <c r="F66">
        <v>0</v>
      </c>
      <c r="G66" t="s">
        <v>2</v>
      </c>
      <c r="H66">
        <v>5940.6337700000004</v>
      </c>
      <c r="I66">
        <v>60.285879000000001</v>
      </c>
      <c r="J66" t="s">
        <v>3</v>
      </c>
      <c r="K66">
        <v>5765.0929690000003</v>
      </c>
      <c r="L66">
        <v>58.600279999999998</v>
      </c>
      <c r="M66" t="s">
        <v>4</v>
      </c>
      <c r="N66">
        <v>3359.253369</v>
      </c>
      <c r="O66">
        <v>8.6174250000000008</v>
      </c>
      <c r="P66" t="s">
        <v>5</v>
      </c>
      <c r="Q66">
        <v>0</v>
      </c>
      <c r="R66">
        <v>0</v>
      </c>
      <c r="S66" t="s">
        <v>6</v>
      </c>
      <c r="T66">
        <v>0</v>
      </c>
      <c r="U66">
        <v>0</v>
      </c>
      <c r="V66" t="s">
        <v>7</v>
      </c>
      <c r="W66">
        <v>0</v>
      </c>
      <c r="X66">
        <v>0</v>
      </c>
      <c r="Y66" t="s">
        <v>8</v>
      </c>
      <c r="Z66">
        <v>0</v>
      </c>
      <c r="AA66">
        <v>0</v>
      </c>
      <c r="AB66" t="s">
        <v>9</v>
      </c>
      <c r="AC66">
        <v>0</v>
      </c>
      <c r="AD66">
        <v>0</v>
      </c>
      <c r="AE66" t="s">
        <v>10</v>
      </c>
      <c r="AF66">
        <v>32767</v>
      </c>
      <c r="AG66">
        <v>0</v>
      </c>
      <c r="AH66" t="s">
        <v>11</v>
      </c>
      <c r="AI66">
        <v>-32767</v>
      </c>
      <c r="AJ66">
        <v>0</v>
      </c>
      <c r="AK66" t="s">
        <v>12</v>
      </c>
      <c r="AL66">
        <v>0</v>
      </c>
      <c r="AM66">
        <v>0</v>
      </c>
    </row>
    <row r="67" spans="1:39" x14ac:dyDescent="0.25">
      <c r="A67" t="s">
        <v>91</v>
      </c>
      <c r="B67">
        <v>6</v>
      </c>
      <c r="C67">
        <v>150</v>
      </c>
      <c r="D67" t="s">
        <v>1</v>
      </c>
      <c r="E67">
        <v>0</v>
      </c>
      <c r="F67">
        <v>0</v>
      </c>
      <c r="G67" t="s">
        <v>2</v>
      </c>
      <c r="H67">
        <v>7131.2320900000004</v>
      </c>
      <c r="I67">
        <v>81.364023000000003</v>
      </c>
      <c r="J67" t="s">
        <v>3</v>
      </c>
      <c r="K67">
        <v>6920.5879199999999</v>
      </c>
      <c r="L67">
        <v>79.039075999999994</v>
      </c>
      <c r="M67" t="s">
        <v>4</v>
      </c>
      <c r="N67">
        <v>4030.9806490000001</v>
      </c>
      <c r="O67">
        <v>12.136203999999999</v>
      </c>
      <c r="P67" t="s">
        <v>5</v>
      </c>
      <c r="Q67">
        <v>0</v>
      </c>
      <c r="R67">
        <v>0</v>
      </c>
      <c r="S67" t="s">
        <v>6</v>
      </c>
      <c r="T67">
        <v>0</v>
      </c>
      <c r="U67">
        <v>0</v>
      </c>
      <c r="V67" t="s">
        <v>7</v>
      </c>
      <c r="W67">
        <v>0</v>
      </c>
      <c r="X67">
        <v>0</v>
      </c>
      <c r="Y67" t="s">
        <v>8</v>
      </c>
      <c r="Z67">
        <v>0</v>
      </c>
      <c r="AA67">
        <v>0</v>
      </c>
      <c r="AB67" t="s">
        <v>9</v>
      </c>
      <c r="AC67">
        <v>0</v>
      </c>
      <c r="AD67">
        <v>0</v>
      </c>
      <c r="AE67" t="s">
        <v>10</v>
      </c>
      <c r="AF67">
        <v>32767</v>
      </c>
      <c r="AG67">
        <v>0</v>
      </c>
      <c r="AH67" t="s">
        <v>11</v>
      </c>
      <c r="AI67">
        <v>-32767</v>
      </c>
      <c r="AJ67">
        <v>0</v>
      </c>
      <c r="AK67" t="s">
        <v>12</v>
      </c>
      <c r="AL67">
        <v>0</v>
      </c>
      <c r="AM67">
        <v>0</v>
      </c>
    </row>
    <row r="68" spans="1:39" x14ac:dyDescent="0.25">
      <c r="A68" t="s">
        <v>91</v>
      </c>
      <c r="B68">
        <v>7</v>
      </c>
      <c r="C68">
        <v>175</v>
      </c>
      <c r="D68" t="s">
        <v>1</v>
      </c>
      <c r="E68">
        <v>0</v>
      </c>
      <c r="F68">
        <v>0</v>
      </c>
      <c r="G68" t="s">
        <v>2</v>
      </c>
      <c r="H68">
        <v>8321.6486910000003</v>
      </c>
      <c r="I68">
        <v>109.365257</v>
      </c>
      <c r="J68" t="s">
        <v>3</v>
      </c>
      <c r="K68">
        <v>8075.899512</v>
      </c>
      <c r="L68">
        <v>106.152445</v>
      </c>
      <c r="M68" t="s">
        <v>4</v>
      </c>
      <c r="N68">
        <v>4702.6674999999996</v>
      </c>
      <c r="O68">
        <v>16.448647000000001</v>
      </c>
      <c r="P68" t="s">
        <v>5</v>
      </c>
      <c r="Q68">
        <v>0</v>
      </c>
      <c r="R68">
        <v>0</v>
      </c>
      <c r="S68" t="s">
        <v>6</v>
      </c>
      <c r="T68">
        <v>0</v>
      </c>
      <c r="U68">
        <v>0</v>
      </c>
      <c r="V68" t="s">
        <v>7</v>
      </c>
      <c r="W68">
        <v>0</v>
      </c>
      <c r="X68">
        <v>0</v>
      </c>
      <c r="Y68" t="s">
        <v>8</v>
      </c>
      <c r="Z68">
        <v>0</v>
      </c>
      <c r="AA68">
        <v>0</v>
      </c>
      <c r="AB68" t="s">
        <v>9</v>
      </c>
      <c r="AC68">
        <v>0</v>
      </c>
      <c r="AD68">
        <v>0</v>
      </c>
      <c r="AE68" t="s">
        <v>10</v>
      </c>
      <c r="AF68">
        <v>32767</v>
      </c>
      <c r="AG68">
        <v>0</v>
      </c>
      <c r="AH68" t="s">
        <v>11</v>
      </c>
      <c r="AI68">
        <v>-32767</v>
      </c>
      <c r="AJ68">
        <v>0</v>
      </c>
      <c r="AK68" t="s">
        <v>12</v>
      </c>
      <c r="AL68">
        <v>0</v>
      </c>
      <c r="AM68">
        <v>0</v>
      </c>
    </row>
    <row r="69" spans="1:39" x14ac:dyDescent="0.25">
      <c r="A69" t="s">
        <v>91</v>
      </c>
      <c r="B69">
        <v>8</v>
      </c>
      <c r="C69">
        <v>200</v>
      </c>
      <c r="D69" t="s">
        <v>1</v>
      </c>
      <c r="E69">
        <v>0</v>
      </c>
      <c r="F69">
        <v>0</v>
      </c>
      <c r="G69" t="s">
        <v>2</v>
      </c>
      <c r="H69">
        <v>9512.1027340000001</v>
      </c>
      <c r="I69">
        <v>136.50186400000001</v>
      </c>
      <c r="J69" t="s">
        <v>3</v>
      </c>
      <c r="K69">
        <v>9231.2537699999993</v>
      </c>
      <c r="L69">
        <v>132.65114500000001</v>
      </c>
      <c r="M69" t="s">
        <v>4</v>
      </c>
      <c r="N69">
        <v>5374.2974899999999</v>
      </c>
      <c r="O69">
        <v>20.764175000000002</v>
      </c>
      <c r="P69" t="s">
        <v>5</v>
      </c>
      <c r="Q69">
        <v>0</v>
      </c>
      <c r="R69">
        <v>0</v>
      </c>
      <c r="S69" t="s">
        <v>6</v>
      </c>
      <c r="T69">
        <v>0</v>
      </c>
      <c r="U69">
        <v>0</v>
      </c>
      <c r="V69" t="s">
        <v>7</v>
      </c>
      <c r="W69">
        <v>0</v>
      </c>
      <c r="X69">
        <v>0</v>
      </c>
      <c r="Y69" t="s">
        <v>8</v>
      </c>
      <c r="Z69">
        <v>0</v>
      </c>
      <c r="AA69">
        <v>0</v>
      </c>
      <c r="AB69" t="s">
        <v>9</v>
      </c>
      <c r="AC69">
        <v>0</v>
      </c>
      <c r="AD69">
        <v>0</v>
      </c>
      <c r="AE69" t="s">
        <v>10</v>
      </c>
      <c r="AF69">
        <v>32767</v>
      </c>
      <c r="AG69">
        <v>0</v>
      </c>
      <c r="AH69" t="s">
        <v>11</v>
      </c>
      <c r="AI69">
        <v>-32767</v>
      </c>
      <c r="AJ69">
        <v>0</v>
      </c>
      <c r="AK69" t="s">
        <v>12</v>
      </c>
      <c r="AL69">
        <v>0</v>
      </c>
      <c r="AM69">
        <v>0</v>
      </c>
    </row>
    <row r="70" spans="1:39" x14ac:dyDescent="0.25">
      <c r="A70" t="s">
        <v>91</v>
      </c>
      <c r="B70">
        <v>9</v>
      </c>
      <c r="C70">
        <v>225</v>
      </c>
      <c r="D70" t="s">
        <v>1</v>
      </c>
      <c r="E70">
        <v>0</v>
      </c>
      <c r="F70">
        <v>0</v>
      </c>
      <c r="G70" t="s">
        <v>2</v>
      </c>
      <c r="H70">
        <v>10702.799961000001</v>
      </c>
      <c r="I70">
        <v>170.11253500000001</v>
      </c>
      <c r="J70" t="s">
        <v>3</v>
      </c>
      <c r="K70">
        <v>10386.851151999999</v>
      </c>
      <c r="L70">
        <v>165.236332</v>
      </c>
      <c r="M70" t="s">
        <v>4</v>
      </c>
      <c r="N70">
        <v>6045.7667380000003</v>
      </c>
      <c r="O70">
        <v>25.390986000000002</v>
      </c>
      <c r="P70" t="s">
        <v>5</v>
      </c>
      <c r="Q70">
        <v>0</v>
      </c>
      <c r="R70">
        <v>0</v>
      </c>
      <c r="S70" t="s">
        <v>6</v>
      </c>
      <c r="T70">
        <v>0</v>
      </c>
      <c r="U70">
        <v>0</v>
      </c>
      <c r="V70" t="s">
        <v>7</v>
      </c>
      <c r="W70">
        <v>0</v>
      </c>
      <c r="X70">
        <v>0</v>
      </c>
      <c r="Y70" t="s">
        <v>8</v>
      </c>
      <c r="Z70">
        <v>0</v>
      </c>
      <c r="AA70">
        <v>0</v>
      </c>
      <c r="AB70" t="s">
        <v>9</v>
      </c>
      <c r="AC70">
        <v>0</v>
      </c>
      <c r="AD70">
        <v>0</v>
      </c>
      <c r="AE70" t="s">
        <v>10</v>
      </c>
      <c r="AF70">
        <v>32767</v>
      </c>
      <c r="AG70">
        <v>0</v>
      </c>
      <c r="AH70" t="s">
        <v>11</v>
      </c>
      <c r="AI70">
        <v>-32767</v>
      </c>
      <c r="AJ70">
        <v>0</v>
      </c>
      <c r="AK70" t="s">
        <v>12</v>
      </c>
      <c r="AL70">
        <v>0</v>
      </c>
      <c r="AM70">
        <v>0</v>
      </c>
    </row>
    <row r="71" spans="1:39" x14ac:dyDescent="0.25">
      <c r="A71" t="s">
        <v>91</v>
      </c>
      <c r="B71">
        <v>10</v>
      </c>
      <c r="C71">
        <v>250</v>
      </c>
      <c r="D71" t="s">
        <v>1</v>
      </c>
      <c r="E71">
        <v>0</v>
      </c>
      <c r="F71">
        <v>0</v>
      </c>
      <c r="G71" t="s">
        <v>2</v>
      </c>
      <c r="H71">
        <v>11893.816875</v>
      </c>
      <c r="I71">
        <v>202.792507</v>
      </c>
      <c r="J71" t="s">
        <v>3</v>
      </c>
      <c r="K71">
        <v>11542.76793</v>
      </c>
      <c r="L71">
        <v>196.80488099999999</v>
      </c>
      <c r="M71" t="s">
        <v>4</v>
      </c>
      <c r="N71">
        <v>6717.2187789999998</v>
      </c>
      <c r="O71">
        <v>30.611187000000001</v>
      </c>
      <c r="P71" t="s">
        <v>5</v>
      </c>
      <c r="Q71">
        <v>0</v>
      </c>
      <c r="R71">
        <v>0</v>
      </c>
      <c r="S71" t="s">
        <v>6</v>
      </c>
      <c r="T71">
        <v>0</v>
      </c>
      <c r="U71">
        <v>0</v>
      </c>
      <c r="V71" t="s">
        <v>7</v>
      </c>
      <c r="W71">
        <v>0</v>
      </c>
      <c r="X71">
        <v>0</v>
      </c>
      <c r="Y71" t="s">
        <v>8</v>
      </c>
      <c r="Z71">
        <v>0</v>
      </c>
      <c r="AA71">
        <v>0</v>
      </c>
      <c r="AB71" t="s">
        <v>9</v>
      </c>
      <c r="AC71">
        <v>0</v>
      </c>
      <c r="AD71">
        <v>0</v>
      </c>
      <c r="AE71" t="s">
        <v>10</v>
      </c>
      <c r="AF71">
        <v>32767</v>
      </c>
      <c r="AG71">
        <v>0</v>
      </c>
      <c r="AH71" t="s">
        <v>11</v>
      </c>
      <c r="AI71">
        <v>-32767</v>
      </c>
      <c r="AJ71">
        <v>0</v>
      </c>
      <c r="AK71" t="s">
        <v>12</v>
      </c>
      <c r="AL71">
        <v>0</v>
      </c>
      <c r="AM71">
        <v>0</v>
      </c>
    </row>
    <row r="72" spans="1:39" x14ac:dyDescent="0.25">
      <c r="A72" t="s">
        <v>91</v>
      </c>
      <c r="B72">
        <v>11</v>
      </c>
      <c r="C72">
        <v>275</v>
      </c>
      <c r="D72" t="s">
        <v>1</v>
      </c>
      <c r="E72">
        <v>0</v>
      </c>
      <c r="F72">
        <v>0</v>
      </c>
      <c r="G72" t="s">
        <v>2</v>
      </c>
      <c r="H72">
        <v>13085.043105000001</v>
      </c>
      <c r="I72">
        <v>238.893123</v>
      </c>
      <c r="J72" t="s">
        <v>3</v>
      </c>
      <c r="K72">
        <v>12698.901914</v>
      </c>
      <c r="L72">
        <v>231.743987</v>
      </c>
      <c r="M72" t="s">
        <v>4</v>
      </c>
      <c r="N72">
        <v>7388.4487399999998</v>
      </c>
      <c r="O72">
        <v>36.108898000000003</v>
      </c>
      <c r="P72" t="s">
        <v>5</v>
      </c>
      <c r="Q72">
        <v>0</v>
      </c>
      <c r="R72">
        <v>0</v>
      </c>
      <c r="S72" t="s">
        <v>6</v>
      </c>
      <c r="T72">
        <v>0</v>
      </c>
      <c r="U72">
        <v>0</v>
      </c>
      <c r="V72" t="s">
        <v>7</v>
      </c>
      <c r="W72">
        <v>0</v>
      </c>
      <c r="X72">
        <v>0</v>
      </c>
      <c r="Y72" t="s">
        <v>8</v>
      </c>
      <c r="Z72">
        <v>0</v>
      </c>
      <c r="AA72">
        <v>0</v>
      </c>
      <c r="AB72" t="s">
        <v>9</v>
      </c>
      <c r="AC72">
        <v>0</v>
      </c>
      <c r="AD72">
        <v>0</v>
      </c>
      <c r="AE72" t="s">
        <v>10</v>
      </c>
      <c r="AF72">
        <v>32767</v>
      </c>
      <c r="AG72">
        <v>0</v>
      </c>
      <c r="AH72" t="s">
        <v>11</v>
      </c>
      <c r="AI72">
        <v>-32767</v>
      </c>
      <c r="AJ72">
        <v>0</v>
      </c>
      <c r="AK72" t="s">
        <v>12</v>
      </c>
      <c r="AL72">
        <v>0</v>
      </c>
      <c r="AM72">
        <v>0</v>
      </c>
    </row>
    <row r="73" spans="1:39" x14ac:dyDescent="0.25">
      <c r="A73" t="s">
        <v>91</v>
      </c>
      <c r="B73">
        <v>12</v>
      </c>
      <c r="C73">
        <v>300</v>
      </c>
      <c r="D73" t="s">
        <v>1</v>
      </c>
      <c r="E73">
        <v>0</v>
      </c>
      <c r="F73">
        <v>0</v>
      </c>
      <c r="G73" t="s">
        <v>2</v>
      </c>
      <c r="H73">
        <v>14276.475117</v>
      </c>
      <c r="I73">
        <v>280.80040000000002</v>
      </c>
      <c r="J73" t="s">
        <v>3</v>
      </c>
      <c r="K73">
        <v>13855.241308999999</v>
      </c>
      <c r="L73">
        <v>272.36375099999998</v>
      </c>
      <c r="M73" t="s">
        <v>4</v>
      </c>
      <c r="N73">
        <v>8059.5498340000004</v>
      </c>
      <c r="O73">
        <v>42.292945000000003</v>
      </c>
      <c r="P73" t="s">
        <v>5</v>
      </c>
      <c r="Q73">
        <v>0</v>
      </c>
      <c r="R73">
        <v>0</v>
      </c>
      <c r="S73" t="s">
        <v>6</v>
      </c>
      <c r="T73">
        <v>0</v>
      </c>
      <c r="U73">
        <v>0</v>
      </c>
      <c r="V73" t="s">
        <v>7</v>
      </c>
      <c r="W73">
        <v>0</v>
      </c>
      <c r="X73">
        <v>0</v>
      </c>
      <c r="Y73" t="s">
        <v>8</v>
      </c>
      <c r="Z73">
        <v>0</v>
      </c>
      <c r="AA73">
        <v>0</v>
      </c>
      <c r="AB73" t="s">
        <v>9</v>
      </c>
      <c r="AC73">
        <v>0</v>
      </c>
      <c r="AD73">
        <v>0</v>
      </c>
      <c r="AE73" t="s">
        <v>10</v>
      </c>
      <c r="AF73">
        <v>32767</v>
      </c>
      <c r="AG73">
        <v>0</v>
      </c>
      <c r="AH73" t="s">
        <v>11</v>
      </c>
      <c r="AI73">
        <v>-32767</v>
      </c>
      <c r="AJ73">
        <v>0</v>
      </c>
      <c r="AK73" t="s">
        <v>12</v>
      </c>
      <c r="AL73">
        <v>0</v>
      </c>
      <c r="AM73">
        <v>0</v>
      </c>
    </row>
    <row r="74" spans="1:39" x14ac:dyDescent="0.25">
      <c r="A74" t="s">
        <v>91</v>
      </c>
      <c r="B74">
        <v>13</v>
      </c>
      <c r="C74">
        <v>325</v>
      </c>
      <c r="D74" t="s">
        <v>1</v>
      </c>
      <c r="E74">
        <v>0</v>
      </c>
      <c r="F74">
        <v>0</v>
      </c>
      <c r="G74" t="s">
        <v>2</v>
      </c>
      <c r="H74">
        <v>15468.182597999999</v>
      </c>
      <c r="I74">
        <v>333.58539100000002</v>
      </c>
      <c r="J74" t="s">
        <v>3</v>
      </c>
      <c r="K74">
        <v>15011.855020000001</v>
      </c>
      <c r="L74">
        <v>323.92859800000002</v>
      </c>
      <c r="M74" t="s">
        <v>4</v>
      </c>
      <c r="N74">
        <v>8730.3912299999993</v>
      </c>
      <c r="O74">
        <v>52.646918999999997</v>
      </c>
      <c r="P74" t="s">
        <v>5</v>
      </c>
      <c r="Q74">
        <v>0</v>
      </c>
      <c r="R74">
        <v>0</v>
      </c>
      <c r="S74" t="s">
        <v>6</v>
      </c>
      <c r="T74">
        <v>0</v>
      </c>
      <c r="U74">
        <v>0</v>
      </c>
      <c r="V74" t="s">
        <v>7</v>
      </c>
      <c r="W74">
        <v>0</v>
      </c>
      <c r="X74">
        <v>0</v>
      </c>
      <c r="Y74" t="s">
        <v>8</v>
      </c>
      <c r="Z74">
        <v>0</v>
      </c>
      <c r="AA74">
        <v>0</v>
      </c>
      <c r="AB74" t="s">
        <v>9</v>
      </c>
      <c r="AC74">
        <v>0</v>
      </c>
      <c r="AD74">
        <v>0</v>
      </c>
      <c r="AE74" t="s">
        <v>10</v>
      </c>
      <c r="AF74">
        <v>32767</v>
      </c>
      <c r="AG74">
        <v>0</v>
      </c>
      <c r="AH74" t="s">
        <v>11</v>
      </c>
      <c r="AI74">
        <v>-32767</v>
      </c>
      <c r="AJ74">
        <v>0</v>
      </c>
      <c r="AK74" t="s">
        <v>12</v>
      </c>
      <c r="AL74">
        <v>0</v>
      </c>
      <c r="AM74">
        <v>0</v>
      </c>
    </row>
    <row r="75" spans="1:39" x14ac:dyDescent="0.25">
      <c r="A75" t="s">
        <v>91</v>
      </c>
      <c r="B75">
        <v>14</v>
      </c>
      <c r="C75">
        <v>350</v>
      </c>
      <c r="D75" t="s">
        <v>1</v>
      </c>
      <c r="E75">
        <v>0</v>
      </c>
      <c r="F75">
        <v>0</v>
      </c>
      <c r="G75" t="s">
        <v>2</v>
      </c>
      <c r="H75">
        <v>16660.494882999999</v>
      </c>
      <c r="I75">
        <v>382.89105799999999</v>
      </c>
      <c r="J75" t="s">
        <v>3</v>
      </c>
      <c r="K75">
        <v>16169.073535</v>
      </c>
      <c r="L75">
        <v>371.87300599999998</v>
      </c>
      <c r="M75" t="s">
        <v>4</v>
      </c>
      <c r="N75">
        <v>9401.1937109999999</v>
      </c>
      <c r="O75">
        <v>61.226821000000001</v>
      </c>
      <c r="P75" t="s">
        <v>5</v>
      </c>
      <c r="Q75">
        <v>0</v>
      </c>
      <c r="R75">
        <v>0</v>
      </c>
      <c r="S75" t="s">
        <v>6</v>
      </c>
      <c r="T75">
        <v>0</v>
      </c>
      <c r="U75">
        <v>0</v>
      </c>
      <c r="V75" t="s">
        <v>7</v>
      </c>
      <c r="W75">
        <v>0</v>
      </c>
      <c r="X75">
        <v>0</v>
      </c>
      <c r="Y75" t="s">
        <v>8</v>
      </c>
      <c r="Z75">
        <v>0</v>
      </c>
      <c r="AA75">
        <v>0</v>
      </c>
      <c r="AB75" t="s">
        <v>9</v>
      </c>
      <c r="AC75">
        <v>0</v>
      </c>
      <c r="AD75">
        <v>0</v>
      </c>
      <c r="AE75" t="s">
        <v>10</v>
      </c>
      <c r="AF75">
        <v>32767</v>
      </c>
      <c r="AG75">
        <v>0</v>
      </c>
      <c r="AH75" t="s">
        <v>11</v>
      </c>
      <c r="AI75">
        <v>-32767</v>
      </c>
      <c r="AJ75">
        <v>0</v>
      </c>
      <c r="AK75" t="s">
        <v>12</v>
      </c>
      <c r="AL75">
        <v>0</v>
      </c>
      <c r="AM75">
        <v>0</v>
      </c>
    </row>
    <row r="76" spans="1:39" x14ac:dyDescent="0.25">
      <c r="A76" t="s">
        <v>91</v>
      </c>
      <c r="B76">
        <v>15</v>
      </c>
      <c r="C76">
        <v>375</v>
      </c>
      <c r="D76" t="s">
        <v>1</v>
      </c>
      <c r="E76">
        <v>0</v>
      </c>
      <c r="F76">
        <v>0</v>
      </c>
      <c r="G76" t="s">
        <v>2</v>
      </c>
      <c r="H76">
        <v>17853.616016</v>
      </c>
      <c r="I76">
        <v>440.62081499999999</v>
      </c>
      <c r="J76" t="s">
        <v>3</v>
      </c>
      <c r="K76">
        <v>17327.095859000001</v>
      </c>
      <c r="L76">
        <v>428.01005700000002</v>
      </c>
      <c r="M76" t="s">
        <v>4</v>
      </c>
      <c r="N76">
        <v>10072.007324</v>
      </c>
      <c r="O76">
        <v>69.852254000000002</v>
      </c>
      <c r="P76" t="s">
        <v>5</v>
      </c>
      <c r="Q76">
        <v>0</v>
      </c>
      <c r="R76">
        <v>0</v>
      </c>
      <c r="S76" t="s">
        <v>6</v>
      </c>
      <c r="T76">
        <v>0</v>
      </c>
      <c r="U76">
        <v>0</v>
      </c>
      <c r="V76" t="s">
        <v>7</v>
      </c>
      <c r="W76">
        <v>0</v>
      </c>
      <c r="X76">
        <v>0</v>
      </c>
      <c r="Y76" t="s">
        <v>8</v>
      </c>
      <c r="Z76">
        <v>0</v>
      </c>
      <c r="AA76">
        <v>0</v>
      </c>
      <c r="AB76" t="s">
        <v>9</v>
      </c>
      <c r="AC76">
        <v>0</v>
      </c>
      <c r="AD76">
        <v>0</v>
      </c>
      <c r="AE76" t="s">
        <v>10</v>
      </c>
      <c r="AF76">
        <v>32767</v>
      </c>
      <c r="AG76">
        <v>0</v>
      </c>
      <c r="AH76" t="s">
        <v>11</v>
      </c>
      <c r="AI76">
        <v>-32767</v>
      </c>
      <c r="AJ76">
        <v>0</v>
      </c>
      <c r="AK76" t="s">
        <v>12</v>
      </c>
      <c r="AL76">
        <v>0</v>
      </c>
      <c r="AM76">
        <v>0</v>
      </c>
    </row>
    <row r="77" spans="1:39" x14ac:dyDescent="0.25">
      <c r="A77" t="s">
        <v>91</v>
      </c>
      <c r="B77">
        <v>16</v>
      </c>
      <c r="C77">
        <v>400</v>
      </c>
      <c r="D77" t="s">
        <v>1</v>
      </c>
      <c r="E77">
        <v>0</v>
      </c>
      <c r="F77">
        <v>0</v>
      </c>
      <c r="G77" t="s">
        <v>2</v>
      </c>
      <c r="H77">
        <v>19047.314102</v>
      </c>
      <c r="I77">
        <v>497.48884900000002</v>
      </c>
      <c r="J77" t="s">
        <v>3</v>
      </c>
      <c r="K77">
        <v>18485.691641000001</v>
      </c>
      <c r="L77">
        <v>483.19232799999997</v>
      </c>
      <c r="M77" t="s">
        <v>4</v>
      </c>
      <c r="N77">
        <v>10742.725391</v>
      </c>
      <c r="O77">
        <v>79.022847999999996</v>
      </c>
      <c r="P77" t="s">
        <v>5</v>
      </c>
      <c r="Q77">
        <v>0</v>
      </c>
      <c r="R77">
        <v>0</v>
      </c>
      <c r="S77" t="s">
        <v>6</v>
      </c>
      <c r="T77">
        <v>0</v>
      </c>
      <c r="U77">
        <v>0</v>
      </c>
      <c r="V77" t="s">
        <v>7</v>
      </c>
      <c r="W77">
        <v>0</v>
      </c>
      <c r="X77">
        <v>0</v>
      </c>
      <c r="Y77" t="s">
        <v>8</v>
      </c>
      <c r="Z77">
        <v>0</v>
      </c>
      <c r="AA77">
        <v>0</v>
      </c>
      <c r="AB77" t="s">
        <v>9</v>
      </c>
      <c r="AC77">
        <v>0</v>
      </c>
      <c r="AD77">
        <v>0</v>
      </c>
      <c r="AE77" t="s">
        <v>10</v>
      </c>
      <c r="AF77">
        <v>32767</v>
      </c>
      <c r="AG77">
        <v>0</v>
      </c>
      <c r="AH77" t="s">
        <v>11</v>
      </c>
      <c r="AI77">
        <v>-32767</v>
      </c>
      <c r="AJ77">
        <v>0</v>
      </c>
      <c r="AK77" t="s">
        <v>12</v>
      </c>
      <c r="AL77">
        <v>0</v>
      </c>
      <c r="AM77">
        <v>0</v>
      </c>
    </row>
    <row r="78" spans="1:39" x14ac:dyDescent="0.25">
      <c r="A78" t="s">
        <v>91</v>
      </c>
      <c r="B78">
        <v>17</v>
      </c>
      <c r="C78">
        <v>425</v>
      </c>
      <c r="D78" t="s">
        <v>1</v>
      </c>
      <c r="E78">
        <v>0</v>
      </c>
      <c r="F78">
        <v>0</v>
      </c>
      <c r="G78" t="s">
        <v>2</v>
      </c>
      <c r="H78">
        <v>20241.858203</v>
      </c>
      <c r="I78">
        <v>553.62234699999999</v>
      </c>
      <c r="J78" t="s">
        <v>3</v>
      </c>
      <c r="K78">
        <v>19645.135311999999</v>
      </c>
      <c r="L78">
        <v>537.79684399999996</v>
      </c>
      <c r="M78" t="s">
        <v>4</v>
      </c>
      <c r="N78">
        <v>11413.401191000001</v>
      </c>
      <c r="O78">
        <v>89.332531000000003</v>
      </c>
      <c r="P78" t="s">
        <v>5</v>
      </c>
      <c r="Q78">
        <v>0</v>
      </c>
      <c r="R78">
        <v>0</v>
      </c>
      <c r="S78" t="s">
        <v>6</v>
      </c>
      <c r="T78">
        <v>0</v>
      </c>
      <c r="U78">
        <v>0</v>
      </c>
      <c r="V78" t="s">
        <v>7</v>
      </c>
      <c r="W78">
        <v>0</v>
      </c>
      <c r="X78">
        <v>0</v>
      </c>
      <c r="Y78" t="s">
        <v>8</v>
      </c>
      <c r="Z78">
        <v>0</v>
      </c>
      <c r="AA78">
        <v>0</v>
      </c>
      <c r="AB78" t="s">
        <v>9</v>
      </c>
      <c r="AC78">
        <v>0</v>
      </c>
      <c r="AD78">
        <v>0</v>
      </c>
      <c r="AE78" t="s">
        <v>10</v>
      </c>
      <c r="AF78">
        <v>32767</v>
      </c>
      <c r="AG78">
        <v>0</v>
      </c>
      <c r="AH78" t="s">
        <v>11</v>
      </c>
      <c r="AI78">
        <v>-32767</v>
      </c>
      <c r="AJ78">
        <v>0</v>
      </c>
      <c r="AK78" t="s">
        <v>12</v>
      </c>
      <c r="AL78">
        <v>0</v>
      </c>
      <c r="AM78">
        <v>0</v>
      </c>
    </row>
    <row r="79" spans="1:39" x14ac:dyDescent="0.25">
      <c r="A79" t="s">
        <v>91</v>
      </c>
      <c r="B79">
        <v>18</v>
      </c>
      <c r="C79">
        <v>450</v>
      </c>
      <c r="D79" t="s">
        <v>1</v>
      </c>
      <c r="E79">
        <v>0</v>
      </c>
      <c r="F79">
        <v>0</v>
      </c>
      <c r="G79" t="s">
        <v>2</v>
      </c>
      <c r="H79">
        <v>21437.199218999998</v>
      </c>
      <c r="I79">
        <v>616.34614799999997</v>
      </c>
      <c r="J79" t="s">
        <v>3</v>
      </c>
      <c r="K79">
        <v>20805.377422000001</v>
      </c>
      <c r="L79">
        <v>598.79417999999998</v>
      </c>
      <c r="M79" t="s">
        <v>4</v>
      </c>
      <c r="N79">
        <v>12083.973711000001</v>
      </c>
      <c r="O79">
        <v>100.31997200000001</v>
      </c>
      <c r="P79" t="s">
        <v>5</v>
      </c>
      <c r="Q79">
        <v>0</v>
      </c>
      <c r="R79">
        <v>0</v>
      </c>
      <c r="S79" t="s">
        <v>6</v>
      </c>
      <c r="T79">
        <v>0</v>
      </c>
      <c r="U79">
        <v>0</v>
      </c>
      <c r="V79" t="s">
        <v>7</v>
      </c>
      <c r="W79">
        <v>0</v>
      </c>
      <c r="X79">
        <v>0</v>
      </c>
      <c r="Y79" t="s">
        <v>8</v>
      </c>
      <c r="Z79">
        <v>0</v>
      </c>
      <c r="AA79">
        <v>0</v>
      </c>
      <c r="AB79" t="s">
        <v>9</v>
      </c>
      <c r="AC79">
        <v>0</v>
      </c>
      <c r="AD79">
        <v>0</v>
      </c>
      <c r="AE79" t="s">
        <v>10</v>
      </c>
      <c r="AF79">
        <v>32767</v>
      </c>
      <c r="AG79">
        <v>0</v>
      </c>
      <c r="AH79" t="s">
        <v>11</v>
      </c>
      <c r="AI79">
        <v>-32767</v>
      </c>
      <c r="AJ79">
        <v>0</v>
      </c>
      <c r="AK79" t="s">
        <v>12</v>
      </c>
      <c r="AL79">
        <v>0</v>
      </c>
      <c r="AM79">
        <v>0</v>
      </c>
    </row>
    <row r="80" spans="1:39" x14ac:dyDescent="0.25">
      <c r="A80" t="s">
        <v>91</v>
      </c>
      <c r="B80">
        <v>19</v>
      </c>
      <c r="C80">
        <v>475</v>
      </c>
      <c r="D80" t="s">
        <v>1</v>
      </c>
      <c r="E80">
        <v>0</v>
      </c>
      <c r="F80">
        <v>0</v>
      </c>
      <c r="G80" t="s">
        <v>2</v>
      </c>
      <c r="H80">
        <v>22632.828905999999</v>
      </c>
      <c r="I80">
        <v>704.24885099999995</v>
      </c>
      <c r="J80" t="s">
        <v>3</v>
      </c>
      <c r="K80">
        <v>21965.910780999999</v>
      </c>
      <c r="L80">
        <v>684.462444</v>
      </c>
      <c r="M80" t="s">
        <v>4</v>
      </c>
      <c r="N80">
        <v>12754.566133</v>
      </c>
      <c r="O80">
        <v>111.05046299999999</v>
      </c>
      <c r="P80" t="s">
        <v>5</v>
      </c>
      <c r="Q80">
        <v>0</v>
      </c>
      <c r="R80">
        <v>0</v>
      </c>
      <c r="S80" t="s">
        <v>6</v>
      </c>
      <c r="T80">
        <v>0</v>
      </c>
      <c r="U80">
        <v>0</v>
      </c>
      <c r="V80" t="s">
        <v>7</v>
      </c>
      <c r="W80">
        <v>0</v>
      </c>
      <c r="X80">
        <v>0</v>
      </c>
      <c r="Y80" t="s">
        <v>8</v>
      </c>
      <c r="Z80">
        <v>0</v>
      </c>
      <c r="AA80">
        <v>0</v>
      </c>
      <c r="AB80" t="s">
        <v>9</v>
      </c>
      <c r="AC80">
        <v>0</v>
      </c>
      <c r="AD80">
        <v>0</v>
      </c>
      <c r="AE80" t="s">
        <v>10</v>
      </c>
      <c r="AF80">
        <v>32767</v>
      </c>
      <c r="AG80">
        <v>0</v>
      </c>
      <c r="AH80" t="s">
        <v>11</v>
      </c>
      <c r="AI80">
        <v>-32767</v>
      </c>
      <c r="AJ80">
        <v>0</v>
      </c>
      <c r="AK80" t="s">
        <v>12</v>
      </c>
      <c r="AL80">
        <v>0</v>
      </c>
      <c r="AM80">
        <v>0</v>
      </c>
    </row>
    <row r="81" spans="1:39" x14ac:dyDescent="0.25">
      <c r="A81" t="s">
        <v>91</v>
      </c>
      <c r="B81">
        <v>20</v>
      </c>
      <c r="C81">
        <v>500</v>
      </c>
      <c r="D81" t="s">
        <v>1</v>
      </c>
      <c r="E81">
        <v>0</v>
      </c>
      <c r="F81">
        <v>0</v>
      </c>
      <c r="G81" t="s">
        <v>2</v>
      </c>
      <c r="H81">
        <v>23828.955859000002</v>
      </c>
      <c r="I81">
        <v>779.07028600000001</v>
      </c>
      <c r="J81" t="s">
        <v>3</v>
      </c>
      <c r="K81">
        <v>23126.930664</v>
      </c>
      <c r="L81">
        <v>756.88402299999996</v>
      </c>
      <c r="M81" t="s">
        <v>4</v>
      </c>
      <c r="N81">
        <v>13424.970723</v>
      </c>
      <c r="O81">
        <v>121.01259899999999</v>
      </c>
      <c r="P81" t="s">
        <v>5</v>
      </c>
      <c r="Q81">
        <v>0</v>
      </c>
      <c r="R81">
        <v>0</v>
      </c>
      <c r="S81" t="s">
        <v>6</v>
      </c>
      <c r="T81">
        <v>0</v>
      </c>
      <c r="U81">
        <v>0</v>
      </c>
      <c r="V81" t="s">
        <v>7</v>
      </c>
      <c r="W81">
        <v>0</v>
      </c>
      <c r="X81">
        <v>0</v>
      </c>
      <c r="Y81" t="s">
        <v>8</v>
      </c>
      <c r="Z81">
        <v>0</v>
      </c>
      <c r="AA81">
        <v>0</v>
      </c>
      <c r="AB81" t="s">
        <v>9</v>
      </c>
      <c r="AC81">
        <v>0</v>
      </c>
      <c r="AD81">
        <v>0</v>
      </c>
      <c r="AE81" t="s">
        <v>10</v>
      </c>
      <c r="AF81">
        <v>32767</v>
      </c>
      <c r="AG81">
        <v>0</v>
      </c>
      <c r="AH81" t="s">
        <v>11</v>
      </c>
      <c r="AI81">
        <v>-32767</v>
      </c>
      <c r="AJ81">
        <v>0</v>
      </c>
      <c r="AK81" t="s">
        <v>12</v>
      </c>
      <c r="AL81">
        <v>0</v>
      </c>
      <c r="AM81">
        <v>0</v>
      </c>
    </row>
    <row r="82" spans="1:39" x14ac:dyDescent="0.25">
      <c r="A82" t="s">
        <v>101</v>
      </c>
      <c r="B82">
        <v>1</v>
      </c>
      <c r="C82">
        <v>25</v>
      </c>
      <c r="D82" t="s">
        <v>1</v>
      </c>
      <c r="E82">
        <v>0</v>
      </c>
      <c r="F82">
        <v>0</v>
      </c>
      <c r="G82" t="s">
        <v>2</v>
      </c>
      <c r="H82">
        <v>510.30771399999998</v>
      </c>
      <c r="I82">
        <v>2.2360709999999999</v>
      </c>
      <c r="J82" t="s">
        <v>3</v>
      </c>
      <c r="K82">
        <v>507.81728099999998</v>
      </c>
      <c r="L82">
        <v>2.232993</v>
      </c>
      <c r="M82" t="s">
        <v>4</v>
      </c>
      <c r="N82">
        <v>32.437441</v>
      </c>
      <c r="O82">
        <v>3.212E-3</v>
      </c>
      <c r="P82" t="s">
        <v>5</v>
      </c>
      <c r="Q82">
        <v>0</v>
      </c>
      <c r="R82">
        <v>0</v>
      </c>
      <c r="S82" t="s">
        <v>6</v>
      </c>
      <c r="T82">
        <v>0</v>
      </c>
      <c r="U82">
        <v>0</v>
      </c>
      <c r="V82" t="s">
        <v>7</v>
      </c>
      <c r="W82">
        <v>0</v>
      </c>
      <c r="X82">
        <v>0</v>
      </c>
      <c r="Y82" t="s">
        <v>8</v>
      </c>
      <c r="Z82">
        <v>0</v>
      </c>
      <c r="AA82">
        <v>0</v>
      </c>
      <c r="AB82" t="s">
        <v>9</v>
      </c>
      <c r="AC82">
        <v>0</v>
      </c>
      <c r="AD82">
        <v>0</v>
      </c>
      <c r="AE82" t="s">
        <v>10</v>
      </c>
      <c r="AF82">
        <v>32767</v>
      </c>
      <c r="AG82">
        <v>0</v>
      </c>
      <c r="AH82" t="s">
        <v>11</v>
      </c>
      <c r="AI82">
        <v>-32767</v>
      </c>
      <c r="AJ82">
        <v>0</v>
      </c>
      <c r="AK82" t="s">
        <v>12</v>
      </c>
      <c r="AL82">
        <v>0</v>
      </c>
      <c r="AM82">
        <v>0</v>
      </c>
    </row>
    <row r="83" spans="1:39" x14ac:dyDescent="0.25">
      <c r="A83" t="s">
        <v>101</v>
      </c>
      <c r="B83">
        <v>2</v>
      </c>
      <c r="C83">
        <v>50</v>
      </c>
      <c r="D83" t="s">
        <v>1</v>
      </c>
      <c r="E83">
        <v>0</v>
      </c>
      <c r="F83">
        <v>0</v>
      </c>
      <c r="G83" t="s">
        <v>2</v>
      </c>
      <c r="H83">
        <v>1025.735081</v>
      </c>
      <c r="I83">
        <v>5.8929879999999999</v>
      </c>
      <c r="J83" t="s">
        <v>3</v>
      </c>
      <c r="K83">
        <v>1020.765935</v>
      </c>
      <c r="L83">
        <v>5.8900889999999997</v>
      </c>
      <c r="M83" t="s">
        <v>4</v>
      </c>
      <c r="N83">
        <v>64.793394000000006</v>
      </c>
      <c r="O83">
        <v>7.2439999999999996E-3</v>
      </c>
      <c r="P83" t="s">
        <v>5</v>
      </c>
      <c r="Q83">
        <v>0</v>
      </c>
      <c r="R83">
        <v>0</v>
      </c>
      <c r="S83" t="s">
        <v>6</v>
      </c>
      <c r="T83">
        <v>0</v>
      </c>
      <c r="U83">
        <v>0</v>
      </c>
      <c r="V83" t="s">
        <v>7</v>
      </c>
      <c r="W83">
        <v>0</v>
      </c>
      <c r="X83">
        <v>0</v>
      </c>
      <c r="Y83" t="s">
        <v>8</v>
      </c>
      <c r="Z83">
        <v>0</v>
      </c>
      <c r="AA83">
        <v>0</v>
      </c>
      <c r="AB83" t="s">
        <v>9</v>
      </c>
      <c r="AC83">
        <v>0</v>
      </c>
      <c r="AD83">
        <v>0</v>
      </c>
      <c r="AE83" t="s">
        <v>10</v>
      </c>
      <c r="AF83">
        <v>32767</v>
      </c>
      <c r="AG83">
        <v>0</v>
      </c>
      <c r="AH83" t="s">
        <v>11</v>
      </c>
      <c r="AI83">
        <v>-32767</v>
      </c>
      <c r="AJ83">
        <v>0</v>
      </c>
      <c r="AK83" t="s">
        <v>12</v>
      </c>
      <c r="AL83">
        <v>0</v>
      </c>
      <c r="AM83">
        <v>0</v>
      </c>
    </row>
    <row r="84" spans="1:39" x14ac:dyDescent="0.25">
      <c r="A84" t="s">
        <v>101</v>
      </c>
      <c r="B84">
        <v>3</v>
      </c>
      <c r="C84">
        <v>75</v>
      </c>
      <c r="D84" t="s">
        <v>1</v>
      </c>
      <c r="E84">
        <v>0</v>
      </c>
      <c r="F84">
        <v>0</v>
      </c>
      <c r="G84" t="s">
        <v>2</v>
      </c>
      <c r="H84">
        <v>1543.242158</v>
      </c>
      <c r="I84">
        <v>10.713068</v>
      </c>
      <c r="J84" t="s">
        <v>3</v>
      </c>
      <c r="K84">
        <v>1535.794766</v>
      </c>
      <c r="L84">
        <v>10.708135</v>
      </c>
      <c r="M84" t="s">
        <v>4</v>
      </c>
      <c r="N84">
        <v>97.103842</v>
      </c>
      <c r="O84">
        <v>1.2031999999999999E-2</v>
      </c>
      <c r="P84" t="s">
        <v>5</v>
      </c>
      <c r="Q84">
        <v>0</v>
      </c>
      <c r="R84">
        <v>0</v>
      </c>
      <c r="S84" t="s">
        <v>6</v>
      </c>
      <c r="T84">
        <v>0</v>
      </c>
      <c r="U84">
        <v>0</v>
      </c>
      <c r="V84" t="s">
        <v>7</v>
      </c>
      <c r="W84">
        <v>0</v>
      </c>
      <c r="X84">
        <v>0</v>
      </c>
      <c r="Y84" t="s">
        <v>8</v>
      </c>
      <c r="Z84">
        <v>0</v>
      </c>
      <c r="AA84">
        <v>0</v>
      </c>
      <c r="AB84" t="s">
        <v>9</v>
      </c>
      <c r="AC84">
        <v>0</v>
      </c>
      <c r="AD84">
        <v>0</v>
      </c>
      <c r="AE84" t="s">
        <v>10</v>
      </c>
      <c r="AF84">
        <v>32767</v>
      </c>
      <c r="AG84">
        <v>0</v>
      </c>
      <c r="AH84" t="s">
        <v>11</v>
      </c>
      <c r="AI84">
        <v>-32767</v>
      </c>
      <c r="AJ84">
        <v>0</v>
      </c>
      <c r="AK84" t="s">
        <v>12</v>
      </c>
      <c r="AL84">
        <v>0</v>
      </c>
      <c r="AM84">
        <v>0</v>
      </c>
    </row>
    <row r="85" spans="1:39" x14ac:dyDescent="0.25">
      <c r="A85" t="s">
        <v>101</v>
      </c>
      <c r="B85">
        <v>4</v>
      </c>
      <c r="C85">
        <v>100</v>
      </c>
      <c r="D85" t="s">
        <v>1</v>
      </c>
      <c r="E85">
        <v>0</v>
      </c>
      <c r="F85">
        <v>0</v>
      </c>
      <c r="G85" t="s">
        <v>2</v>
      </c>
      <c r="H85">
        <v>2061.6052199999999</v>
      </c>
      <c r="I85">
        <v>14.038448000000001</v>
      </c>
      <c r="J85" t="s">
        <v>3</v>
      </c>
      <c r="K85">
        <v>2051.6792989999999</v>
      </c>
      <c r="L85">
        <v>14.014984999999999</v>
      </c>
      <c r="M85" t="s">
        <v>4</v>
      </c>
      <c r="N85">
        <v>129.36032800000001</v>
      </c>
      <c r="O85">
        <v>1.5110999999999999E-2</v>
      </c>
      <c r="P85" t="s">
        <v>5</v>
      </c>
      <c r="Q85">
        <v>0</v>
      </c>
      <c r="R85">
        <v>0</v>
      </c>
      <c r="S85" t="s">
        <v>6</v>
      </c>
      <c r="T85">
        <v>0</v>
      </c>
      <c r="U85">
        <v>0</v>
      </c>
      <c r="V85" t="s">
        <v>7</v>
      </c>
      <c r="W85">
        <v>0</v>
      </c>
      <c r="X85">
        <v>0</v>
      </c>
      <c r="Y85" t="s">
        <v>8</v>
      </c>
      <c r="Z85">
        <v>0</v>
      </c>
      <c r="AA85">
        <v>0</v>
      </c>
      <c r="AB85" t="s">
        <v>9</v>
      </c>
      <c r="AC85">
        <v>0</v>
      </c>
      <c r="AD85">
        <v>0</v>
      </c>
      <c r="AE85" t="s">
        <v>10</v>
      </c>
      <c r="AF85">
        <v>32767</v>
      </c>
      <c r="AG85">
        <v>0</v>
      </c>
      <c r="AH85" t="s">
        <v>11</v>
      </c>
      <c r="AI85">
        <v>-32767</v>
      </c>
      <c r="AJ85">
        <v>0</v>
      </c>
      <c r="AK85" t="s">
        <v>12</v>
      </c>
      <c r="AL85">
        <v>0</v>
      </c>
      <c r="AM85">
        <v>0</v>
      </c>
    </row>
    <row r="86" spans="1:39" x14ac:dyDescent="0.25">
      <c r="A86" t="s">
        <v>101</v>
      </c>
      <c r="B86">
        <v>5</v>
      </c>
      <c r="C86">
        <v>125</v>
      </c>
      <c r="D86" t="s">
        <v>1</v>
      </c>
      <c r="E86">
        <v>0</v>
      </c>
      <c r="F86">
        <v>0</v>
      </c>
      <c r="G86" t="s">
        <v>2</v>
      </c>
      <c r="H86">
        <v>2579.9427879999998</v>
      </c>
      <c r="I86">
        <v>21.053889999999999</v>
      </c>
      <c r="J86" t="s">
        <v>3</v>
      </c>
      <c r="K86">
        <v>2567.5389009999999</v>
      </c>
      <c r="L86">
        <v>21.025815999999999</v>
      </c>
      <c r="M86" t="s">
        <v>4</v>
      </c>
      <c r="N86">
        <v>161.59058099999999</v>
      </c>
      <c r="O86">
        <v>1.8072999999999999E-2</v>
      </c>
      <c r="P86" t="s">
        <v>5</v>
      </c>
      <c r="Q86">
        <v>0</v>
      </c>
      <c r="R86">
        <v>0</v>
      </c>
      <c r="S86" t="s">
        <v>6</v>
      </c>
      <c r="T86">
        <v>0</v>
      </c>
      <c r="U86">
        <v>0</v>
      </c>
      <c r="V86" t="s">
        <v>7</v>
      </c>
      <c r="W86">
        <v>0</v>
      </c>
      <c r="X86">
        <v>0</v>
      </c>
      <c r="Y86" t="s">
        <v>8</v>
      </c>
      <c r="Z86">
        <v>0</v>
      </c>
      <c r="AA86">
        <v>0</v>
      </c>
      <c r="AB86" t="s">
        <v>9</v>
      </c>
      <c r="AC86">
        <v>0</v>
      </c>
      <c r="AD86">
        <v>0</v>
      </c>
      <c r="AE86" t="s">
        <v>10</v>
      </c>
      <c r="AF86">
        <v>32767</v>
      </c>
      <c r="AG86">
        <v>0</v>
      </c>
      <c r="AH86" t="s">
        <v>11</v>
      </c>
      <c r="AI86">
        <v>-32767</v>
      </c>
      <c r="AJ86">
        <v>0</v>
      </c>
      <c r="AK86" t="s">
        <v>12</v>
      </c>
      <c r="AL86">
        <v>0</v>
      </c>
      <c r="AM86">
        <v>0</v>
      </c>
    </row>
    <row r="87" spans="1:39" x14ac:dyDescent="0.25">
      <c r="A87" t="s">
        <v>101</v>
      </c>
      <c r="B87">
        <v>6</v>
      </c>
      <c r="C87">
        <v>150</v>
      </c>
      <c r="D87" t="s">
        <v>1</v>
      </c>
      <c r="E87">
        <v>0</v>
      </c>
      <c r="F87">
        <v>0</v>
      </c>
      <c r="G87" t="s">
        <v>2</v>
      </c>
      <c r="H87">
        <v>3098.2608399999999</v>
      </c>
      <c r="I87">
        <v>28.677171999999999</v>
      </c>
      <c r="J87" t="s">
        <v>3</v>
      </c>
      <c r="K87">
        <v>3083.37916</v>
      </c>
      <c r="L87">
        <v>28.643177000000001</v>
      </c>
      <c r="M87" t="s">
        <v>4</v>
      </c>
      <c r="N87">
        <v>193.78584499999999</v>
      </c>
      <c r="O87">
        <v>2.0851000000000001E-2</v>
      </c>
      <c r="P87" t="s">
        <v>5</v>
      </c>
      <c r="Q87">
        <v>0</v>
      </c>
      <c r="R87">
        <v>0</v>
      </c>
      <c r="S87" t="s">
        <v>6</v>
      </c>
      <c r="T87">
        <v>0</v>
      </c>
      <c r="U87">
        <v>0</v>
      </c>
      <c r="V87" t="s">
        <v>7</v>
      </c>
      <c r="W87">
        <v>0</v>
      </c>
      <c r="X87">
        <v>0</v>
      </c>
      <c r="Y87" t="s">
        <v>8</v>
      </c>
      <c r="Z87">
        <v>0</v>
      </c>
      <c r="AA87">
        <v>0</v>
      </c>
      <c r="AB87" t="s">
        <v>9</v>
      </c>
      <c r="AC87">
        <v>0</v>
      </c>
      <c r="AD87">
        <v>0</v>
      </c>
      <c r="AE87" t="s">
        <v>10</v>
      </c>
      <c r="AF87">
        <v>32767</v>
      </c>
      <c r="AG87">
        <v>0</v>
      </c>
      <c r="AH87" t="s">
        <v>11</v>
      </c>
      <c r="AI87">
        <v>-32767</v>
      </c>
      <c r="AJ87">
        <v>0</v>
      </c>
      <c r="AK87" t="s">
        <v>12</v>
      </c>
      <c r="AL87">
        <v>0</v>
      </c>
      <c r="AM87">
        <v>0</v>
      </c>
    </row>
    <row r="88" spans="1:39" x14ac:dyDescent="0.25">
      <c r="A88" t="s">
        <v>101</v>
      </c>
      <c r="B88">
        <v>7</v>
      </c>
      <c r="C88">
        <v>175</v>
      </c>
      <c r="D88" t="s">
        <v>1</v>
      </c>
      <c r="E88">
        <v>0</v>
      </c>
      <c r="F88">
        <v>0</v>
      </c>
      <c r="G88" t="s">
        <v>2</v>
      </c>
      <c r="H88">
        <v>3616.6305029999999</v>
      </c>
      <c r="I88">
        <v>37.517792</v>
      </c>
      <c r="J88" t="s">
        <v>3</v>
      </c>
      <c r="K88">
        <v>3599.2707180000002</v>
      </c>
      <c r="L88">
        <v>37.483010999999998</v>
      </c>
      <c r="M88" t="s">
        <v>4</v>
      </c>
      <c r="N88">
        <v>225.959791</v>
      </c>
      <c r="O88">
        <v>2.2246999999999999E-2</v>
      </c>
      <c r="P88" t="s">
        <v>5</v>
      </c>
      <c r="Q88">
        <v>0</v>
      </c>
      <c r="R88">
        <v>0</v>
      </c>
      <c r="S88" t="s">
        <v>6</v>
      </c>
      <c r="T88">
        <v>0</v>
      </c>
      <c r="U88">
        <v>0</v>
      </c>
      <c r="V88" t="s">
        <v>7</v>
      </c>
      <c r="W88">
        <v>0</v>
      </c>
      <c r="X88">
        <v>0</v>
      </c>
      <c r="Y88" t="s">
        <v>8</v>
      </c>
      <c r="Z88">
        <v>0</v>
      </c>
      <c r="AA88">
        <v>0</v>
      </c>
      <c r="AB88" t="s">
        <v>9</v>
      </c>
      <c r="AC88">
        <v>0</v>
      </c>
      <c r="AD88">
        <v>0</v>
      </c>
      <c r="AE88" t="s">
        <v>10</v>
      </c>
      <c r="AF88">
        <v>32767</v>
      </c>
      <c r="AG88">
        <v>0</v>
      </c>
      <c r="AH88" t="s">
        <v>11</v>
      </c>
      <c r="AI88">
        <v>-32767</v>
      </c>
      <c r="AJ88">
        <v>0</v>
      </c>
      <c r="AK88" t="s">
        <v>12</v>
      </c>
      <c r="AL88">
        <v>0</v>
      </c>
      <c r="AM88">
        <v>0</v>
      </c>
    </row>
    <row r="89" spans="1:39" x14ac:dyDescent="0.25">
      <c r="A89" t="s">
        <v>101</v>
      </c>
      <c r="B89">
        <v>8</v>
      </c>
      <c r="C89">
        <v>200</v>
      </c>
      <c r="D89" t="s">
        <v>1</v>
      </c>
      <c r="E89">
        <v>0</v>
      </c>
      <c r="F89">
        <v>0</v>
      </c>
      <c r="G89" t="s">
        <v>2</v>
      </c>
      <c r="H89">
        <v>4135.2198340000004</v>
      </c>
      <c r="I89">
        <v>45.307426</v>
      </c>
      <c r="J89" t="s">
        <v>3</v>
      </c>
      <c r="K89">
        <v>4115.3814650000004</v>
      </c>
      <c r="L89">
        <v>45.273176999999997</v>
      </c>
      <c r="M89" t="s">
        <v>4</v>
      </c>
      <c r="N89">
        <v>258.12185099999999</v>
      </c>
      <c r="O89">
        <v>2.4677000000000001E-2</v>
      </c>
      <c r="P89" t="s">
        <v>5</v>
      </c>
      <c r="Q89">
        <v>0</v>
      </c>
      <c r="R89">
        <v>0</v>
      </c>
      <c r="S89" t="s">
        <v>6</v>
      </c>
      <c r="T89">
        <v>0</v>
      </c>
      <c r="U89">
        <v>0</v>
      </c>
      <c r="V89" t="s">
        <v>7</v>
      </c>
      <c r="W89">
        <v>0</v>
      </c>
      <c r="X89">
        <v>0</v>
      </c>
      <c r="Y89" t="s">
        <v>8</v>
      </c>
      <c r="Z89">
        <v>0</v>
      </c>
      <c r="AA89">
        <v>0</v>
      </c>
      <c r="AB89" t="s">
        <v>9</v>
      </c>
      <c r="AC89">
        <v>0</v>
      </c>
      <c r="AD89">
        <v>0</v>
      </c>
      <c r="AE89" t="s">
        <v>10</v>
      </c>
      <c r="AF89">
        <v>32767</v>
      </c>
      <c r="AG89">
        <v>0</v>
      </c>
      <c r="AH89" t="s">
        <v>11</v>
      </c>
      <c r="AI89">
        <v>-32767</v>
      </c>
      <c r="AJ89">
        <v>0</v>
      </c>
      <c r="AK89" t="s">
        <v>12</v>
      </c>
      <c r="AL89">
        <v>0</v>
      </c>
      <c r="AM89">
        <v>0</v>
      </c>
    </row>
    <row r="90" spans="1:39" x14ac:dyDescent="0.25">
      <c r="A90" t="s">
        <v>101</v>
      </c>
      <c r="B90">
        <v>9</v>
      </c>
      <c r="C90">
        <v>225</v>
      </c>
      <c r="D90" t="s">
        <v>1</v>
      </c>
      <c r="E90">
        <v>0</v>
      </c>
      <c r="F90">
        <v>0</v>
      </c>
      <c r="G90" t="s">
        <v>2</v>
      </c>
      <c r="H90">
        <v>4653.7991890000003</v>
      </c>
      <c r="I90">
        <v>56.352578999999999</v>
      </c>
      <c r="J90" t="s">
        <v>3</v>
      </c>
      <c r="K90">
        <v>4631.4827340000002</v>
      </c>
      <c r="L90">
        <v>56.322265000000002</v>
      </c>
      <c r="M90" t="s">
        <v>4</v>
      </c>
      <c r="N90">
        <v>290.26513399999999</v>
      </c>
      <c r="O90">
        <v>2.6866000000000001E-2</v>
      </c>
      <c r="P90" t="s">
        <v>5</v>
      </c>
      <c r="Q90">
        <v>0</v>
      </c>
      <c r="R90">
        <v>0</v>
      </c>
      <c r="S90" t="s">
        <v>6</v>
      </c>
      <c r="T90">
        <v>0</v>
      </c>
      <c r="U90">
        <v>0</v>
      </c>
      <c r="V90" t="s">
        <v>7</v>
      </c>
      <c r="W90">
        <v>0</v>
      </c>
      <c r="X90">
        <v>0</v>
      </c>
      <c r="Y90" t="s">
        <v>8</v>
      </c>
      <c r="Z90">
        <v>0</v>
      </c>
      <c r="AA90">
        <v>0</v>
      </c>
      <c r="AB90" t="s">
        <v>9</v>
      </c>
      <c r="AC90">
        <v>0</v>
      </c>
      <c r="AD90">
        <v>0</v>
      </c>
      <c r="AE90" t="s">
        <v>10</v>
      </c>
      <c r="AF90">
        <v>32767</v>
      </c>
      <c r="AG90">
        <v>0</v>
      </c>
      <c r="AH90" t="s">
        <v>11</v>
      </c>
      <c r="AI90">
        <v>-32767</v>
      </c>
      <c r="AJ90">
        <v>0</v>
      </c>
      <c r="AK90" t="s">
        <v>12</v>
      </c>
      <c r="AL90">
        <v>0</v>
      </c>
      <c r="AM90">
        <v>0</v>
      </c>
    </row>
    <row r="91" spans="1:39" x14ac:dyDescent="0.25">
      <c r="A91" t="s">
        <v>101</v>
      </c>
      <c r="B91">
        <v>10</v>
      </c>
      <c r="C91">
        <v>250</v>
      </c>
      <c r="D91" t="s">
        <v>1</v>
      </c>
      <c r="E91">
        <v>0</v>
      </c>
      <c r="F91">
        <v>0</v>
      </c>
      <c r="G91" t="s">
        <v>2</v>
      </c>
      <c r="H91">
        <v>5172.9456049999999</v>
      </c>
      <c r="I91">
        <v>68.800701000000004</v>
      </c>
      <c r="J91" t="s">
        <v>3</v>
      </c>
      <c r="K91">
        <v>5148.1518550000001</v>
      </c>
      <c r="L91">
        <v>68.760107000000005</v>
      </c>
      <c r="M91" t="s">
        <v>4</v>
      </c>
      <c r="N91">
        <v>322.39897300000001</v>
      </c>
      <c r="O91">
        <v>2.8538000000000001E-2</v>
      </c>
      <c r="P91" t="s">
        <v>5</v>
      </c>
      <c r="Q91">
        <v>0</v>
      </c>
      <c r="R91">
        <v>0</v>
      </c>
      <c r="S91" t="s">
        <v>6</v>
      </c>
      <c r="T91">
        <v>0</v>
      </c>
      <c r="U91">
        <v>0</v>
      </c>
      <c r="V91" t="s">
        <v>7</v>
      </c>
      <c r="W91">
        <v>0</v>
      </c>
      <c r="X91">
        <v>0</v>
      </c>
      <c r="Y91" t="s">
        <v>8</v>
      </c>
      <c r="Z91">
        <v>0</v>
      </c>
      <c r="AA91">
        <v>0</v>
      </c>
      <c r="AB91" t="s">
        <v>9</v>
      </c>
      <c r="AC91">
        <v>0</v>
      </c>
      <c r="AD91">
        <v>0</v>
      </c>
      <c r="AE91" t="s">
        <v>10</v>
      </c>
      <c r="AF91">
        <v>32767</v>
      </c>
      <c r="AG91">
        <v>0</v>
      </c>
      <c r="AH91" t="s">
        <v>11</v>
      </c>
      <c r="AI91">
        <v>-32767</v>
      </c>
      <c r="AJ91">
        <v>0</v>
      </c>
      <c r="AK91" t="s">
        <v>12</v>
      </c>
      <c r="AL91">
        <v>0</v>
      </c>
      <c r="AM91">
        <v>0</v>
      </c>
    </row>
    <row r="92" spans="1:39" x14ac:dyDescent="0.25">
      <c r="A92" t="s">
        <v>101</v>
      </c>
      <c r="B92">
        <v>11</v>
      </c>
      <c r="C92">
        <v>275</v>
      </c>
      <c r="D92" t="s">
        <v>1</v>
      </c>
      <c r="E92">
        <v>0</v>
      </c>
      <c r="F92">
        <v>0</v>
      </c>
      <c r="G92" t="s">
        <v>2</v>
      </c>
      <c r="H92">
        <v>5692.5669820000003</v>
      </c>
      <c r="I92">
        <v>79.187179</v>
      </c>
      <c r="J92" t="s">
        <v>3</v>
      </c>
      <c r="K92">
        <v>5665.2957420000002</v>
      </c>
      <c r="L92">
        <v>79.150576000000001</v>
      </c>
      <c r="M92" t="s">
        <v>4</v>
      </c>
      <c r="N92">
        <v>354.53022299999998</v>
      </c>
      <c r="O92">
        <v>3.0932999999999999E-2</v>
      </c>
      <c r="P92" t="s">
        <v>5</v>
      </c>
      <c r="Q92">
        <v>0</v>
      </c>
      <c r="R92">
        <v>0</v>
      </c>
      <c r="S92" t="s">
        <v>6</v>
      </c>
      <c r="T92">
        <v>0</v>
      </c>
      <c r="U92">
        <v>0</v>
      </c>
      <c r="V92" t="s">
        <v>7</v>
      </c>
      <c r="W92">
        <v>0</v>
      </c>
      <c r="X92">
        <v>0</v>
      </c>
      <c r="Y92" t="s">
        <v>8</v>
      </c>
      <c r="Z92">
        <v>0</v>
      </c>
      <c r="AA92">
        <v>0</v>
      </c>
      <c r="AB92" t="s">
        <v>9</v>
      </c>
      <c r="AC92">
        <v>0</v>
      </c>
      <c r="AD92">
        <v>0</v>
      </c>
      <c r="AE92" t="s">
        <v>10</v>
      </c>
      <c r="AF92">
        <v>32767</v>
      </c>
      <c r="AG92">
        <v>0</v>
      </c>
      <c r="AH92" t="s">
        <v>11</v>
      </c>
      <c r="AI92">
        <v>-32767</v>
      </c>
      <c r="AJ92">
        <v>0</v>
      </c>
      <c r="AK92" t="s">
        <v>12</v>
      </c>
      <c r="AL92">
        <v>0</v>
      </c>
      <c r="AM92">
        <v>0</v>
      </c>
    </row>
    <row r="93" spans="1:39" x14ac:dyDescent="0.25">
      <c r="A93" t="s">
        <v>101</v>
      </c>
      <c r="B93">
        <v>12</v>
      </c>
      <c r="C93">
        <v>300</v>
      </c>
      <c r="D93" t="s">
        <v>1</v>
      </c>
      <c r="E93">
        <v>0</v>
      </c>
      <c r="F93">
        <v>0</v>
      </c>
      <c r="G93" t="s">
        <v>2</v>
      </c>
      <c r="H93">
        <v>6212.3644039999999</v>
      </c>
      <c r="I93">
        <v>91.137089000000003</v>
      </c>
      <c r="J93" t="s">
        <v>3</v>
      </c>
      <c r="K93">
        <v>6182.6157910000002</v>
      </c>
      <c r="L93">
        <v>91.085756000000003</v>
      </c>
      <c r="M93" t="s">
        <v>4</v>
      </c>
      <c r="N93">
        <v>386.66001599999998</v>
      </c>
      <c r="O93">
        <v>3.5671000000000001E-2</v>
      </c>
      <c r="P93" t="s">
        <v>5</v>
      </c>
      <c r="Q93">
        <v>0</v>
      </c>
      <c r="R93">
        <v>0</v>
      </c>
      <c r="S93" t="s">
        <v>6</v>
      </c>
      <c r="T93">
        <v>0</v>
      </c>
      <c r="U93">
        <v>0</v>
      </c>
      <c r="V93" t="s">
        <v>7</v>
      </c>
      <c r="W93">
        <v>0</v>
      </c>
      <c r="X93">
        <v>0</v>
      </c>
      <c r="Y93" t="s">
        <v>8</v>
      </c>
      <c r="Z93">
        <v>0</v>
      </c>
      <c r="AA93">
        <v>0</v>
      </c>
      <c r="AB93" t="s">
        <v>9</v>
      </c>
      <c r="AC93">
        <v>0</v>
      </c>
      <c r="AD93">
        <v>0</v>
      </c>
      <c r="AE93" t="s">
        <v>10</v>
      </c>
      <c r="AF93">
        <v>32767</v>
      </c>
      <c r="AG93">
        <v>0</v>
      </c>
      <c r="AH93" t="s">
        <v>11</v>
      </c>
      <c r="AI93">
        <v>-32767</v>
      </c>
      <c r="AJ93">
        <v>0</v>
      </c>
      <c r="AK93" t="s">
        <v>12</v>
      </c>
      <c r="AL93">
        <v>0</v>
      </c>
      <c r="AM93">
        <v>0</v>
      </c>
    </row>
    <row r="94" spans="1:39" x14ac:dyDescent="0.25">
      <c r="A94" t="s">
        <v>101</v>
      </c>
      <c r="B94">
        <v>13</v>
      </c>
      <c r="C94">
        <v>325</v>
      </c>
      <c r="D94" t="s">
        <v>1</v>
      </c>
      <c r="E94">
        <v>0</v>
      </c>
      <c r="F94">
        <v>0</v>
      </c>
      <c r="G94" t="s">
        <v>2</v>
      </c>
      <c r="H94">
        <v>6733.0405270000001</v>
      </c>
      <c r="I94">
        <v>105.702512</v>
      </c>
      <c r="J94" t="s">
        <v>3</v>
      </c>
      <c r="K94">
        <v>6700.8148929999998</v>
      </c>
      <c r="L94">
        <v>105.656226</v>
      </c>
      <c r="M94" t="s">
        <v>4</v>
      </c>
      <c r="N94">
        <v>418.78789999999998</v>
      </c>
      <c r="O94">
        <v>3.8767000000000003E-2</v>
      </c>
      <c r="P94" t="s">
        <v>5</v>
      </c>
      <c r="Q94">
        <v>0</v>
      </c>
      <c r="R94">
        <v>0</v>
      </c>
      <c r="S94" t="s">
        <v>6</v>
      </c>
      <c r="T94">
        <v>0</v>
      </c>
      <c r="U94">
        <v>0</v>
      </c>
      <c r="V94" t="s">
        <v>7</v>
      </c>
      <c r="W94">
        <v>0</v>
      </c>
      <c r="X94">
        <v>0</v>
      </c>
      <c r="Y94" t="s">
        <v>8</v>
      </c>
      <c r="Z94">
        <v>0</v>
      </c>
      <c r="AA94">
        <v>0</v>
      </c>
      <c r="AB94" t="s">
        <v>9</v>
      </c>
      <c r="AC94">
        <v>0</v>
      </c>
      <c r="AD94">
        <v>0</v>
      </c>
      <c r="AE94" t="s">
        <v>10</v>
      </c>
      <c r="AF94">
        <v>32767</v>
      </c>
      <c r="AG94">
        <v>0</v>
      </c>
      <c r="AH94" t="s">
        <v>11</v>
      </c>
      <c r="AI94">
        <v>-32767</v>
      </c>
      <c r="AJ94">
        <v>0</v>
      </c>
      <c r="AK94" t="s">
        <v>12</v>
      </c>
      <c r="AL94">
        <v>0</v>
      </c>
      <c r="AM94">
        <v>0</v>
      </c>
    </row>
    <row r="95" spans="1:39" x14ac:dyDescent="0.25">
      <c r="A95" t="s">
        <v>101</v>
      </c>
      <c r="B95">
        <v>14</v>
      </c>
      <c r="C95">
        <v>350</v>
      </c>
      <c r="D95" t="s">
        <v>1</v>
      </c>
      <c r="E95">
        <v>0</v>
      </c>
      <c r="F95">
        <v>0</v>
      </c>
      <c r="G95" t="s">
        <v>2</v>
      </c>
      <c r="H95">
        <v>7254.2294730000003</v>
      </c>
      <c r="I95">
        <v>124.268738</v>
      </c>
      <c r="J95" t="s">
        <v>3</v>
      </c>
      <c r="K95">
        <v>7219.5271190000003</v>
      </c>
      <c r="L95">
        <v>124.215868</v>
      </c>
      <c r="M95" t="s">
        <v>4</v>
      </c>
      <c r="N95">
        <v>450.914132</v>
      </c>
      <c r="O95">
        <v>4.1390000000000003E-2</v>
      </c>
      <c r="P95" t="s">
        <v>5</v>
      </c>
      <c r="Q95">
        <v>0</v>
      </c>
      <c r="R95">
        <v>0</v>
      </c>
      <c r="S95" t="s">
        <v>6</v>
      </c>
      <c r="T95">
        <v>0</v>
      </c>
      <c r="U95">
        <v>0</v>
      </c>
      <c r="V95" t="s">
        <v>7</v>
      </c>
      <c r="W95">
        <v>0</v>
      </c>
      <c r="X95">
        <v>0</v>
      </c>
      <c r="Y95" t="s">
        <v>8</v>
      </c>
      <c r="Z95">
        <v>0</v>
      </c>
      <c r="AA95">
        <v>0</v>
      </c>
      <c r="AB95" t="s">
        <v>9</v>
      </c>
      <c r="AC95">
        <v>0</v>
      </c>
      <c r="AD95">
        <v>0</v>
      </c>
      <c r="AE95" t="s">
        <v>10</v>
      </c>
      <c r="AF95">
        <v>32767</v>
      </c>
      <c r="AG95">
        <v>0</v>
      </c>
      <c r="AH95" t="s">
        <v>11</v>
      </c>
      <c r="AI95">
        <v>-32767</v>
      </c>
      <c r="AJ95">
        <v>0</v>
      </c>
      <c r="AK95" t="s">
        <v>12</v>
      </c>
      <c r="AL95">
        <v>0</v>
      </c>
      <c r="AM95">
        <v>0</v>
      </c>
    </row>
    <row r="96" spans="1:39" x14ac:dyDescent="0.25">
      <c r="A96" t="s">
        <v>101</v>
      </c>
      <c r="B96">
        <v>15</v>
      </c>
      <c r="C96">
        <v>375</v>
      </c>
      <c r="D96" t="s">
        <v>1</v>
      </c>
      <c r="E96">
        <v>0</v>
      </c>
      <c r="F96">
        <v>0</v>
      </c>
      <c r="G96" t="s">
        <v>2</v>
      </c>
      <c r="H96">
        <v>7775.8940720000001</v>
      </c>
      <c r="I96">
        <v>145.61040199999999</v>
      </c>
      <c r="J96" t="s">
        <v>3</v>
      </c>
      <c r="K96">
        <v>7738.7148139999999</v>
      </c>
      <c r="L96">
        <v>145.576382</v>
      </c>
      <c r="M96" t="s">
        <v>4</v>
      </c>
      <c r="N96">
        <v>483.04899999999998</v>
      </c>
      <c r="O96">
        <v>4.5643999999999997E-2</v>
      </c>
      <c r="P96" t="s">
        <v>5</v>
      </c>
      <c r="Q96">
        <v>0</v>
      </c>
      <c r="R96">
        <v>0</v>
      </c>
      <c r="S96" t="s">
        <v>6</v>
      </c>
      <c r="T96">
        <v>0</v>
      </c>
      <c r="U96">
        <v>0</v>
      </c>
      <c r="V96" t="s">
        <v>7</v>
      </c>
      <c r="W96">
        <v>0</v>
      </c>
      <c r="X96">
        <v>0</v>
      </c>
      <c r="Y96" t="s">
        <v>8</v>
      </c>
      <c r="Z96">
        <v>0</v>
      </c>
      <c r="AA96">
        <v>0</v>
      </c>
      <c r="AB96" t="s">
        <v>9</v>
      </c>
      <c r="AC96">
        <v>0</v>
      </c>
      <c r="AD96">
        <v>0</v>
      </c>
      <c r="AE96" t="s">
        <v>10</v>
      </c>
      <c r="AF96">
        <v>32767</v>
      </c>
      <c r="AG96">
        <v>0</v>
      </c>
      <c r="AH96" t="s">
        <v>11</v>
      </c>
      <c r="AI96">
        <v>-32767</v>
      </c>
      <c r="AJ96">
        <v>0</v>
      </c>
      <c r="AK96" t="s">
        <v>12</v>
      </c>
      <c r="AL96">
        <v>0</v>
      </c>
      <c r="AM96">
        <v>0</v>
      </c>
    </row>
    <row r="97" spans="1:39" x14ac:dyDescent="0.25">
      <c r="A97" t="s">
        <v>101</v>
      </c>
      <c r="B97">
        <v>16</v>
      </c>
      <c r="C97">
        <v>400</v>
      </c>
      <c r="D97" t="s">
        <v>1</v>
      </c>
      <c r="E97">
        <v>0</v>
      </c>
      <c r="F97">
        <v>0</v>
      </c>
      <c r="G97" t="s">
        <v>2</v>
      </c>
      <c r="H97">
        <v>8298.3317380000008</v>
      </c>
      <c r="I97">
        <v>164.34215399999999</v>
      </c>
      <c r="J97" t="s">
        <v>3</v>
      </c>
      <c r="K97">
        <v>8258.6756839999998</v>
      </c>
      <c r="L97">
        <v>164.29338799999999</v>
      </c>
      <c r="M97" t="s">
        <v>4</v>
      </c>
      <c r="N97">
        <v>515.17857400000003</v>
      </c>
      <c r="O97">
        <v>4.8514000000000002E-2</v>
      </c>
      <c r="P97" t="s">
        <v>5</v>
      </c>
      <c r="Q97">
        <v>0</v>
      </c>
      <c r="R97">
        <v>0</v>
      </c>
      <c r="S97" t="s">
        <v>6</v>
      </c>
      <c r="T97">
        <v>0</v>
      </c>
      <c r="U97">
        <v>0</v>
      </c>
      <c r="V97" t="s">
        <v>7</v>
      </c>
      <c r="W97">
        <v>0</v>
      </c>
      <c r="X97">
        <v>0</v>
      </c>
      <c r="Y97" t="s">
        <v>8</v>
      </c>
      <c r="Z97">
        <v>0</v>
      </c>
      <c r="AA97">
        <v>0</v>
      </c>
      <c r="AB97" t="s">
        <v>9</v>
      </c>
      <c r="AC97">
        <v>0</v>
      </c>
      <c r="AD97">
        <v>0</v>
      </c>
      <c r="AE97" t="s">
        <v>10</v>
      </c>
      <c r="AF97">
        <v>32767</v>
      </c>
      <c r="AG97">
        <v>0</v>
      </c>
      <c r="AH97" t="s">
        <v>11</v>
      </c>
      <c r="AI97">
        <v>-32767</v>
      </c>
      <c r="AJ97">
        <v>0</v>
      </c>
      <c r="AK97" t="s">
        <v>12</v>
      </c>
      <c r="AL97">
        <v>0</v>
      </c>
      <c r="AM97">
        <v>0</v>
      </c>
    </row>
    <row r="98" spans="1:39" x14ac:dyDescent="0.25">
      <c r="A98" t="s">
        <v>101</v>
      </c>
      <c r="B98">
        <v>17</v>
      </c>
      <c r="C98">
        <v>425</v>
      </c>
      <c r="D98" t="s">
        <v>1</v>
      </c>
      <c r="E98">
        <v>0</v>
      </c>
      <c r="F98">
        <v>0</v>
      </c>
      <c r="G98" t="s">
        <v>2</v>
      </c>
      <c r="H98">
        <v>8821.7136910000008</v>
      </c>
      <c r="I98">
        <v>183.04351</v>
      </c>
      <c r="J98" t="s">
        <v>3</v>
      </c>
      <c r="K98">
        <v>8779.5804879999996</v>
      </c>
      <c r="L98">
        <v>182.99474499999999</v>
      </c>
      <c r="M98" t="s">
        <v>4</v>
      </c>
      <c r="N98">
        <v>547.31293700000003</v>
      </c>
      <c r="O98">
        <v>5.2125999999999999E-2</v>
      </c>
      <c r="P98" t="s">
        <v>5</v>
      </c>
      <c r="Q98">
        <v>0</v>
      </c>
      <c r="R98">
        <v>0</v>
      </c>
      <c r="S98" t="s">
        <v>6</v>
      </c>
      <c r="T98">
        <v>0</v>
      </c>
      <c r="U98">
        <v>0</v>
      </c>
      <c r="V98" t="s">
        <v>7</v>
      </c>
      <c r="W98">
        <v>0</v>
      </c>
      <c r="X98">
        <v>0</v>
      </c>
      <c r="Y98" t="s">
        <v>8</v>
      </c>
      <c r="Z98">
        <v>0</v>
      </c>
      <c r="AA98">
        <v>0</v>
      </c>
      <c r="AB98" t="s">
        <v>9</v>
      </c>
      <c r="AC98">
        <v>0</v>
      </c>
      <c r="AD98">
        <v>0</v>
      </c>
      <c r="AE98" t="s">
        <v>10</v>
      </c>
      <c r="AF98">
        <v>32767</v>
      </c>
      <c r="AG98">
        <v>0</v>
      </c>
      <c r="AH98" t="s">
        <v>11</v>
      </c>
      <c r="AI98">
        <v>-32767</v>
      </c>
      <c r="AJ98">
        <v>0</v>
      </c>
      <c r="AK98" t="s">
        <v>12</v>
      </c>
      <c r="AL98">
        <v>0</v>
      </c>
      <c r="AM98">
        <v>0</v>
      </c>
    </row>
    <row r="99" spans="1:39" x14ac:dyDescent="0.25">
      <c r="A99" t="s">
        <v>101</v>
      </c>
      <c r="B99">
        <v>18</v>
      </c>
      <c r="C99">
        <v>450</v>
      </c>
      <c r="D99" t="s">
        <v>1</v>
      </c>
      <c r="E99">
        <v>0</v>
      </c>
      <c r="F99">
        <v>0</v>
      </c>
      <c r="G99" t="s">
        <v>2</v>
      </c>
      <c r="H99">
        <v>9345.8486720000001</v>
      </c>
      <c r="I99">
        <v>195.367705</v>
      </c>
      <c r="J99" t="s">
        <v>3</v>
      </c>
      <c r="K99">
        <v>9301.2382419999994</v>
      </c>
      <c r="L99">
        <v>195.35355999999999</v>
      </c>
      <c r="M99" t="s">
        <v>4</v>
      </c>
      <c r="N99">
        <v>579.45434</v>
      </c>
      <c r="O99">
        <v>5.7707000000000001E-2</v>
      </c>
      <c r="P99" t="s">
        <v>5</v>
      </c>
      <c r="Q99">
        <v>0</v>
      </c>
      <c r="R99">
        <v>0</v>
      </c>
      <c r="S99" t="s">
        <v>6</v>
      </c>
      <c r="T99">
        <v>0</v>
      </c>
      <c r="U99">
        <v>0</v>
      </c>
      <c r="V99" t="s">
        <v>7</v>
      </c>
      <c r="W99">
        <v>0</v>
      </c>
      <c r="X99">
        <v>0</v>
      </c>
      <c r="Y99" t="s">
        <v>8</v>
      </c>
      <c r="Z99">
        <v>0</v>
      </c>
      <c r="AA99">
        <v>0</v>
      </c>
      <c r="AB99" t="s">
        <v>9</v>
      </c>
      <c r="AC99">
        <v>0</v>
      </c>
      <c r="AD99">
        <v>0</v>
      </c>
      <c r="AE99" t="s">
        <v>10</v>
      </c>
      <c r="AF99">
        <v>32767</v>
      </c>
      <c r="AG99">
        <v>0</v>
      </c>
      <c r="AH99" t="s">
        <v>11</v>
      </c>
      <c r="AI99">
        <v>-32767</v>
      </c>
      <c r="AJ99">
        <v>0</v>
      </c>
      <c r="AK99" t="s">
        <v>12</v>
      </c>
      <c r="AL99">
        <v>0</v>
      </c>
      <c r="AM99">
        <v>0</v>
      </c>
    </row>
    <row r="100" spans="1:39" x14ac:dyDescent="0.25">
      <c r="A100" t="s">
        <v>101</v>
      </c>
      <c r="B100">
        <v>19</v>
      </c>
      <c r="C100">
        <v>475</v>
      </c>
      <c r="D100" t="s">
        <v>1</v>
      </c>
      <c r="E100">
        <v>0</v>
      </c>
      <c r="F100">
        <v>0</v>
      </c>
      <c r="G100" t="s">
        <v>2</v>
      </c>
      <c r="H100">
        <v>9870.9532620000009</v>
      </c>
      <c r="I100">
        <v>213.79002500000001</v>
      </c>
      <c r="J100" t="s">
        <v>3</v>
      </c>
      <c r="K100">
        <v>9823.8656250000004</v>
      </c>
      <c r="L100">
        <v>213.753106</v>
      </c>
      <c r="M100" t="s">
        <v>4</v>
      </c>
      <c r="N100">
        <v>611.60067100000003</v>
      </c>
      <c r="O100">
        <v>6.3935000000000006E-2</v>
      </c>
      <c r="P100" t="s">
        <v>5</v>
      </c>
      <c r="Q100">
        <v>0</v>
      </c>
      <c r="R100">
        <v>0</v>
      </c>
      <c r="S100" t="s">
        <v>6</v>
      </c>
      <c r="T100">
        <v>0</v>
      </c>
      <c r="U100">
        <v>0</v>
      </c>
      <c r="V100" t="s">
        <v>7</v>
      </c>
      <c r="W100">
        <v>0</v>
      </c>
      <c r="X100">
        <v>0</v>
      </c>
      <c r="Y100" t="s">
        <v>8</v>
      </c>
      <c r="Z100">
        <v>0</v>
      </c>
      <c r="AA100">
        <v>0</v>
      </c>
      <c r="AB100" t="s">
        <v>9</v>
      </c>
      <c r="AC100">
        <v>0</v>
      </c>
      <c r="AD100">
        <v>0</v>
      </c>
      <c r="AE100" t="s">
        <v>10</v>
      </c>
      <c r="AF100">
        <v>32767</v>
      </c>
      <c r="AG100">
        <v>0</v>
      </c>
      <c r="AH100" t="s">
        <v>11</v>
      </c>
      <c r="AI100">
        <v>-32767</v>
      </c>
      <c r="AJ100">
        <v>0</v>
      </c>
      <c r="AK100" t="s">
        <v>12</v>
      </c>
      <c r="AL100">
        <v>0</v>
      </c>
      <c r="AM100">
        <v>0</v>
      </c>
    </row>
    <row r="101" spans="1:39" x14ac:dyDescent="0.25">
      <c r="A101" t="s">
        <v>101</v>
      </c>
      <c r="B101">
        <v>20</v>
      </c>
      <c r="C101">
        <v>500</v>
      </c>
      <c r="D101" t="s">
        <v>1</v>
      </c>
      <c r="E101">
        <v>0</v>
      </c>
      <c r="F101">
        <v>0</v>
      </c>
      <c r="G101" t="s">
        <v>2</v>
      </c>
      <c r="H101">
        <v>10396.189648</v>
      </c>
      <c r="I101">
        <v>239.988957</v>
      </c>
      <c r="J101" t="s">
        <v>3</v>
      </c>
      <c r="K101">
        <v>10346.624414</v>
      </c>
      <c r="L101">
        <v>239.93860900000001</v>
      </c>
      <c r="M101" t="s">
        <v>4</v>
      </c>
      <c r="N101">
        <v>643.74952299999995</v>
      </c>
      <c r="O101">
        <v>7.0916999999999994E-2</v>
      </c>
      <c r="P101" t="s">
        <v>5</v>
      </c>
      <c r="Q101">
        <v>0</v>
      </c>
      <c r="R101">
        <v>0</v>
      </c>
      <c r="S101" t="s">
        <v>6</v>
      </c>
      <c r="T101">
        <v>0</v>
      </c>
      <c r="U101">
        <v>0</v>
      </c>
      <c r="V101" t="s">
        <v>7</v>
      </c>
      <c r="W101">
        <v>0</v>
      </c>
      <c r="X101">
        <v>0</v>
      </c>
      <c r="Y101" t="s">
        <v>8</v>
      </c>
      <c r="Z101">
        <v>0</v>
      </c>
      <c r="AA101">
        <v>0</v>
      </c>
      <c r="AB101" t="s">
        <v>9</v>
      </c>
      <c r="AC101">
        <v>0</v>
      </c>
      <c r="AD101">
        <v>0</v>
      </c>
      <c r="AE101" t="s">
        <v>10</v>
      </c>
      <c r="AF101">
        <v>32767</v>
      </c>
      <c r="AG101">
        <v>0</v>
      </c>
      <c r="AH101" t="s">
        <v>11</v>
      </c>
      <c r="AI101">
        <v>-32767</v>
      </c>
      <c r="AJ101">
        <v>0</v>
      </c>
      <c r="AK101" t="s">
        <v>12</v>
      </c>
      <c r="AL101">
        <v>0</v>
      </c>
      <c r="AM101">
        <v>0</v>
      </c>
    </row>
    <row r="102" spans="1:39" s="3" customFormat="1" x14ac:dyDescent="0.25">
      <c r="A102" s="3" t="s">
        <v>92</v>
      </c>
      <c r="B102" s="3">
        <v>1</v>
      </c>
      <c r="C102" s="3">
        <v>25</v>
      </c>
      <c r="D102" s="3" t="s">
        <v>1</v>
      </c>
      <c r="E102" s="3">
        <v>0</v>
      </c>
      <c r="F102" s="3">
        <v>0</v>
      </c>
      <c r="G102" s="3" t="s">
        <v>2</v>
      </c>
      <c r="H102" s="3">
        <v>1069.3666459999999</v>
      </c>
      <c r="I102" s="3">
        <v>0.78326499999999999</v>
      </c>
      <c r="J102" s="3" t="s">
        <v>3</v>
      </c>
      <c r="K102" s="3">
        <v>1034.2511500000001</v>
      </c>
      <c r="L102" s="3">
        <v>0.78363000000000005</v>
      </c>
      <c r="M102" s="3" t="s">
        <v>4</v>
      </c>
      <c r="N102" s="3">
        <v>672.70221100000003</v>
      </c>
      <c r="O102" s="3">
        <v>0.29667900000000003</v>
      </c>
      <c r="P102" s="3" t="s">
        <v>5</v>
      </c>
      <c r="Q102" s="3">
        <v>0</v>
      </c>
      <c r="R102" s="3">
        <v>0</v>
      </c>
      <c r="S102" s="3" t="s">
        <v>6</v>
      </c>
      <c r="T102" s="3">
        <v>0</v>
      </c>
      <c r="U102" s="3">
        <v>0</v>
      </c>
      <c r="V102" s="3" t="s">
        <v>7</v>
      </c>
      <c r="W102" s="3">
        <v>0</v>
      </c>
      <c r="X102" s="3">
        <v>0</v>
      </c>
      <c r="Y102" s="3" t="s">
        <v>8</v>
      </c>
      <c r="Z102" s="3">
        <v>0</v>
      </c>
      <c r="AA102" s="3">
        <v>0</v>
      </c>
      <c r="AB102" s="3" t="s">
        <v>9</v>
      </c>
      <c r="AC102" s="3">
        <v>0</v>
      </c>
      <c r="AD102" s="3">
        <v>0</v>
      </c>
      <c r="AE102" s="3" t="s">
        <v>10</v>
      </c>
      <c r="AF102" s="3">
        <v>32767</v>
      </c>
      <c r="AG102" s="3">
        <v>0</v>
      </c>
      <c r="AH102" s="3" t="s">
        <v>11</v>
      </c>
      <c r="AI102" s="3">
        <v>-32767</v>
      </c>
      <c r="AJ102" s="3">
        <v>0</v>
      </c>
      <c r="AK102" s="3" t="s">
        <v>12</v>
      </c>
      <c r="AL102" s="3">
        <v>0</v>
      </c>
      <c r="AM102" s="3">
        <v>0</v>
      </c>
    </row>
    <row r="103" spans="1:39" x14ac:dyDescent="0.25">
      <c r="A103" t="s">
        <v>92</v>
      </c>
      <c r="B103">
        <v>2</v>
      </c>
      <c r="C103">
        <v>50</v>
      </c>
      <c r="D103" t="s">
        <v>1</v>
      </c>
      <c r="E103">
        <v>0</v>
      </c>
      <c r="F103">
        <v>0</v>
      </c>
      <c r="G103" t="s">
        <v>2</v>
      </c>
      <c r="H103">
        <v>2139.0612500000002</v>
      </c>
      <c r="I103">
        <v>3.2851699999999999</v>
      </c>
      <c r="J103" t="s">
        <v>3</v>
      </c>
      <c r="K103">
        <v>2068.8378269999998</v>
      </c>
      <c r="L103">
        <v>3.2628539999999999</v>
      </c>
      <c r="M103" t="s">
        <v>4</v>
      </c>
      <c r="N103">
        <v>1345.405583</v>
      </c>
      <c r="O103">
        <v>1.199557</v>
      </c>
      <c r="P103" t="s">
        <v>5</v>
      </c>
      <c r="Q103">
        <v>0</v>
      </c>
      <c r="R103">
        <v>0</v>
      </c>
      <c r="S103" t="s">
        <v>6</v>
      </c>
      <c r="T103">
        <v>0</v>
      </c>
      <c r="U103">
        <v>0</v>
      </c>
      <c r="V103" t="s">
        <v>7</v>
      </c>
      <c r="W103">
        <v>0</v>
      </c>
      <c r="X103">
        <v>0</v>
      </c>
      <c r="Y103" t="s">
        <v>8</v>
      </c>
      <c r="Z103">
        <v>0</v>
      </c>
      <c r="AA103">
        <v>0</v>
      </c>
      <c r="AB103" t="s">
        <v>9</v>
      </c>
      <c r="AC103">
        <v>0</v>
      </c>
      <c r="AD103">
        <v>0</v>
      </c>
      <c r="AE103" t="s">
        <v>10</v>
      </c>
      <c r="AF103">
        <v>32767</v>
      </c>
      <c r="AG103">
        <v>0</v>
      </c>
      <c r="AH103" t="s">
        <v>11</v>
      </c>
      <c r="AI103">
        <v>-32767</v>
      </c>
      <c r="AJ103">
        <v>0</v>
      </c>
      <c r="AK103" t="s">
        <v>12</v>
      </c>
      <c r="AL103">
        <v>0</v>
      </c>
      <c r="AM103">
        <v>0</v>
      </c>
    </row>
    <row r="104" spans="1:39" x14ac:dyDescent="0.25">
      <c r="A104" t="s">
        <v>92</v>
      </c>
      <c r="B104">
        <v>3</v>
      </c>
      <c r="C104">
        <v>75</v>
      </c>
      <c r="D104" t="s">
        <v>1</v>
      </c>
      <c r="E104">
        <v>0</v>
      </c>
      <c r="F104">
        <v>0</v>
      </c>
      <c r="G104" t="s">
        <v>2</v>
      </c>
      <c r="H104">
        <v>3208.7673100000002</v>
      </c>
      <c r="I104">
        <v>8.6211789999999997</v>
      </c>
      <c r="J104" t="s">
        <v>3</v>
      </c>
      <c r="K104">
        <v>3103.4398780000001</v>
      </c>
      <c r="L104">
        <v>8.5411219999999997</v>
      </c>
      <c r="M104" t="s">
        <v>4</v>
      </c>
      <c r="N104">
        <v>2018.13231</v>
      </c>
      <c r="O104">
        <v>2.742445</v>
      </c>
      <c r="P104" t="s">
        <v>5</v>
      </c>
      <c r="Q104">
        <v>0</v>
      </c>
      <c r="R104">
        <v>0</v>
      </c>
      <c r="S104" t="s">
        <v>6</v>
      </c>
      <c r="T104">
        <v>0</v>
      </c>
      <c r="U104">
        <v>0</v>
      </c>
      <c r="V104" t="s">
        <v>7</v>
      </c>
      <c r="W104">
        <v>0</v>
      </c>
      <c r="X104">
        <v>0</v>
      </c>
      <c r="Y104" t="s">
        <v>8</v>
      </c>
      <c r="Z104">
        <v>0</v>
      </c>
      <c r="AA104">
        <v>0</v>
      </c>
      <c r="AB104" t="s">
        <v>9</v>
      </c>
      <c r="AC104">
        <v>0</v>
      </c>
      <c r="AD104">
        <v>0</v>
      </c>
      <c r="AE104" t="s">
        <v>10</v>
      </c>
      <c r="AF104">
        <v>32767</v>
      </c>
      <c r="AG104">
        <v>0</v>
      </c>
      <c r="AH104" t="s">
        <v>11</v>
      </c>
      <c r="AI104">
        <v>-32767</v>
      </c>
      <c r="AJ104">
        <v>0</v>
      </c>
      <c r="AK104" t="s">
        <v>12</v>
      </c>
      <c r="AL104">
        <v>0</v>
      </c>
      <c r="AM104">
        <v>0</v>
      </c>
    </row>
    <row r="105" spans="1:39" x14ac:dyDescent="0.25">
      <c r="A105" t="s">
        <v>92</v>
      </c>
      <c r="B105">
        <v>4</v>
      </c>
      <c r="C105">
        <v>100</v>
      </c>
      <c r="D105" t="s">
        <v>1</v>
      </c>
      <c r="E105">
        <v>0</v>
      </c>
      <c r="F105">
        <v>0</v>
      </c>
      <c r="G105" t="s">
        <v>2</v>
      </c>
      <c r="H105">
        <v>4278.4724319999996</v>
      </c>
      <c r="I105">
        <v>15.331982999999999</v>
      </c>
      <c r="J105" t="s">
        <v>3</v>
      </c>
      <c r="K105">
        <v>4138.0382030000001</v>
      </c>
      <c r="L105">
        <v>15.201342</v>
      </c>
      <c r="M105" t="s">
        <v>4</v>
      </c>
      <c r="N105">
        <v>2690.8528809999998</v>
      </c>
      <c r="O105">
        <v>4.8648170000000004</v>
      </c>
      <c r="P105" t="s">
        <v>5</v>
      </c>
      <c r="Q105">
        <v>0</v>
      </c>
      <c r="R105">
        <v>0</v>
      </c>
      <c r="S105" t="s">
        <v>6</v>
      </c>
      <c r="T105">
        <v>0</v>
      </c>
      <c r="U105">
        <v>0</v>
      </c>
      <c r="V105" t="s">
        <v>7</v>
      </c>
      <c r="W105">
        <v>0</v>
      </c>
      <c r="X105">
        <v>0</v>
      </c>
      <c r="Y105" t="s">
        <v>8</v>
      </c>
      <c r="Z105">
        <v>0</v>
      </c>
      <c r="AA105">
        <v>0</v>
      </c>
      <c r="AB105" t="s">
        <v>9</v>
      </c>
      <c r="AC105">
        <v>0</v>
      </c>
      <c r="AD105">
        <v>0</v>
      </c>
      <c r="AE105" t="s">
        <v>10</v>
      </c>
      <c r="AF105">
        <v>32767</v>
      </c>
      <c r="AG105">
        <v>0</v>
      </c>
      <c r="AH105" t="s">
        <v>11</v>
      </c>
      <c r="AI105">
        <v>-32767</v>
      </c>
      <c r="AJ105">
        <v>0</v>
      </c>
      <c r="AK105" t="s">
        <v>12</v>
      </c>
      <c r="AL105">
        <v>0</v>
      </c>
      <c r="AM105">
        <v>0</v>
      </c>
    </row>
    <row r="106" spans="1:39" x14ac:dyDescent="0.25">
      <c r="A106" t="s">
        <v>92</v>
      </c>
      <c r="B106">
        <v>5</v>
      </c>
      <c r="C106">
        <v>125</v>
      </c>
      <c r="D106" t="s">
        <v>1</v>
      </c>
      <c r="E106">
        <v>0</v>
      </c>
      <c r="F106">
        <v>0</v>
      </c>
      <c r="G106" t="s">
        <v>2</v>
      </c>
      <c r="H106">
        <v>5348.1795899999997</v>
      </c>
      <c r="I106">
        <v>24.329395999999999</v>
      </c>
      <c r="J106" t="s">
        <v>3</v>
      </c>
      <c r="K106">
        <v>5172.6400979999999</v>
      </c>
      <c r="L106">
        <v>24.119284</v>
      </c>
      <c r="M106" t="s">
        <v>4</v>
      </c>
      <c r="N106">
        <v>3363.5613960000001</v>
      </c>
      <c r="O106">
        <v>7.4487350000000001</v>
      </c>
      <c r="P106" t="s">
        <v>5</v>
      </c>
      <c r="Q106">
        <v>0</v>
      </c>
      <c r="R106">
        <v>0</v>
      </c>
      <c r="S106" t="s">
        <v>6</v>
      </c>
      <c r="T106">
        <v>0</v>
      </c>
      <c r="U106">
        <v>0</v>
      </c>
      <c r="V106" t="s">
        <v>7</v>
      </c>
      <c r="W106">
        <v>0</v>
      </c>
      <c r="X106">
        <v>0</v>
      </c>
      <c r="Y106" t="s">
        <v>8</v>
      </c>
      <c r="Z106">
        <v>0</v>
      </c>
      <c r="AA106">
        <v>0</v>
      </c>
      <c r="AB106" t="s">
        <v>9</v>
      </c>
      <c r="AC106">
        <v>0</v>
      </c>
      <c r="AD106">
        <v>0</v>
      </c>
      <c r="AE106" t="s">
        <v>10</v>
      </c>
      <c r="AF106">
        <v>32767</v>
      </c>
      <c r="AG106">
        <v>0</v>
      </c>
      <c r="AH106" t="s">
        <v>11</v>
      </c>
      <c r="AI106">
        <v>-32767</v>
      </c>
      <c r="AJ106">
        <v>0</v>
      </c>
      <c r="AK106" t="s">
        <v>12</v>
      </c>
      <c r="AL106">
        <v>0</v>
      </c>
      <c r="AM106">
        <v>0</v>
      </c>
    </row>
    <row r="107" spans="1:39" x14ac:dyDescent="0.25">
      <c r="A107" t="s">
        <v>92</v>
      </c>
      <c r="B107">
        <v>6</v>
      </c>
      <c r="C107">
        <v>150</v>
      </c>
      <c r="D107" t="s">
        <v>1</v>
      </c>
      <c r="E107">
        <v>0</v>
      </c>
      <c r="F107">
        <v>0</v>
      </c>
      <c r="G107" t="s">
        <v>2</v>
      </c>
      <c r="H107">
        <v>6417.9194530000004</v>
      </c>
      <c r="I107">
        <v>35.768152999999998</v>
      </c>
      <c r="J107" t="s">
        <v>3</v>
      </c>
      <c r="K107">
        <v>6207.2732910000004</v>
      </c>
      <c r="L107">
        <v>35.421202999999998</v>
      </c>
      <c r="M107" t="s">
        <v>4</v>
      </c>
      <c r="N107">
        <v>4036.303457</v>
      </c>
      <c r="O107">
        <v>11.061159</v>
      </c>
      <c r="P107" t="s">
        <v>5</v>
      </c>
      <c r="Q107">
        <v>0</v>
      </c>
      <c r="R107">
        <v>0</v>
      </c>
      <c r="S107" t="s">
        <v>6</v>
      </c>
      <c r="T107">
        <v>0</v>
      </c>
      <c r="U107">
        <v>0</v>
      </c>
      <c r="V107" t="s">
        <v>7</v>
      </c>
      <c r="W107">
        <v>0</v>
      </c>
      <c r="X107">
        <v>0</v>
      </c>
      <c r="Y107" t="s">
        <v>8</v>
      </c>
      <c r="Z107">
        <v>0</v>
      </c>
      <c r="AA107">
        <v>0</v>
      </c>
      <c r="AB107" t="s">
        <v>9</v>
      </c>
      <c r="AC107">
        <v>0</v>
      </c>
      <c r="AD107">
        <v>0</v>
      </c>
      <c r="AE107" t="s">
        <v>10</v>
      </c>
      <c r="AF107">
        <v>32767</v>
      </c>
      <c r="AG107">
        <v>0</v>
      </c>
      <c r="AH107" t="s">
        <v>11</v>
      </c>
      <c r="AI107">
        <v>-32767</v>
      </c>
      <c r="AJ107">
        <v>0</v>
      </c>
      <c r="AK107" t="s">
        <v>12</v>
      </c>
      <c r="AL107">
        <v>0</v>
      </c>
      <c r="AM107">
        <v>0</v>
      </c>
    </row>
    <row r="108" spans="1:39" x14ac:dyDescent="0.25">
      <c r="A108" t="s">
        <v>92</v>
      </c>
      <c r="B108">
        <v>7</v>
      </c>
      <c r="C108">
        <v>175</v>
      </c>
      <c r="D108" t="s">
        <v>1</v>
      </c>
      <c r="E108">
        <v>0</v>
      </c>
      <c r="F108">
        <v>0</v>
      </c>
      <c r="G108" t="s">
        <v>2</v>
      </c>
      <c r="H108">
        <v>7487.6079689999997</v>
      </c>
      <c r="I108">
        <v>48.920198999999997</v>
      </c>
      <c r="J108" t="s">
        <v>3</v>
      </c>
      <c r="K108">
        <v>7241.8588669999999</v>
      </c>
      <c r="L108">
        <v>48.458624</v>
      </c>
      <c r="M108" t="s">
        <v>4</v>
      </c>
      <c r="N108">
        <v>4709.0203320000001</v>
      </c>
      <c r="O108">
        <v>15.432499</v>
      </c>
      <c r="P108" t="s">
        <v>5</v>
      </c>
      <c r="Q108">
        <v>0</v>
      </c>
      <c r="R108">
        <v>0</v>
      </c>
      <c r="S108" t="s">
        <v>6</v>
      </c>
      <c r="T108">
        <v>0</v>
      </c>
      <c r="U108">
        <v>0</v>
      </c>
      <c r="V108" t="s">
        <v>7</v>
      </c>
      <c r="W108">
        <v>0</v>
      </c>
      <c r="X108">
        <v>0</v>
      </c>
      <c r="Y108" t="s">
        <v>8</v>
      </c>
      <c r="Z108">
        <v>0</v>
      </c>
      <c r="AA108">
        <v>0</v>
      </c>
      <c r="AB108" t="s">
        <v>9</v>
      </c>
      <c r="AC108">
        <v>0</v>
      </c>
      <c r="AD108">
        <v>0</v>
      </c>
      <c r="AE108" t="s">
        <v>10</v>
      </c>
      <c r="AF108">
        <v>32767</v>
      </c>
      <c r="AG108">
        <v>0</v>
      </c>
      <c r="AH108" t="s">
        <v>11</v>
      </c>
      <c r="AI108">
        <v>-32767</v>
      </c>
      <c r="AJ108">
        <v>0</v>
      </c>
      <c r="AK108" t="s">
        <v>12</v>
      </c>
      <c r="AL108">
        <v>0</v>
      </c>
      <c r="AM108">
        <v>0</v>
      </c>
    </row>
    <row r="109" spans="1:39" x14ac:dyDescent="0.25">
      <c r="A109" t="s">
        <v>92</v>
      </c>
      <c r="B109">
        <v>8</v>
      </c>
      <c r="C109">
        <v>200</v>
      </c>
      <c r="D109" t="s">
        <v>1</v>
      </c>
      <c r="E109">
        <v>0</v>
      </c>
      <c r="F109">
        <v>0</v>
      </c>
      <c r="G109" t="s">
        <v>2</v>
      </c>
      <c r="H109">
        <v>8557.3450200000007</v>
      </c>
      <c r="I109">
        <v>64.365598000000006</v>
      </c>
      <c r="J109" t="s">
        <v>3</v>
      </c>
      <c r="K109">
        <v>8276.4930079999995</v>
      </c>
      <c r="L109">
        <v>63.771096</v>
      </c>
      <c r="M109" t="s">
        <v>4</v>
      </c>
      <c r="N109">
        <v>5381.7674219999999</v>
      </c>
      <c r="O109">
        <v>20.709797999999999</v>
      </c>
      <c r="P109" t="s">
        <v>5</v>
      </c>
      <c r="Q109">
        <v>0</v>
      </c>
      <c r="R109">
        <v>0</v>
      </c>
      <c r="S109" t="s">
        <v>6</v>
      </c>
      <c r="T109">
        <v>0</v>
      </c>
      <c r="U109">
        <v>0</v>
      </c>
      <c r="V109" t="s">
        <v>7</v>
      </c>
      <c r="W109">
        <v>0</v>
      </c>
      <c r="X109">
        <v>0</v>
      </c>
      <c r="Y109" t="s">
        <v>8</v>
      </c>
      <c r="Z109">
        <v>0</v>
      </c>
      <c r="AA109">
        <v>0</v>
      </c>
      <c r="AB109" t="s">
        <v>9</v>
      </c>
      <c r="AC109">
        <v>0</v>
      </c>
      <c r="AD109">
        <v>0</v>
      </c>
      <c r="AE109" t="s">
        <v>10</v>
      </c>
      <c r="AF109">
        <v>32767</v>
      </c>
      <c r="AG109">
        <v>0</v>
      </c>
      <c r="AH109" t="s">
        <v>11</v>
      </c>
      <c r="AI109">
        <v>-32767</v>
      </c>
      <c r="AJ109">
        <v>0</v>
      </c>
      <c r="AK109" t="s">
        <v>12</v>
      </c>
      <c r="AL109">
        <v>0</v>
      </c>
      <c r="AM109">
        <v>0</v>
      </c>
    </row>
    <row r="110" spans="1:39" x14ac:dyDescent="0.25">
      <c r="A110" t="s">
        <v>92</v>
      </c>
      <c r="B110">
        <v>9</v>
      </c>
      <c r="C110">
        <v>225</v>
      </c>
      <c r="D110" t="s">
        <v>1</v>
      </c>
      <c r="E110">
        <v>0</v>
      </c>
      <c r="F110">
        <v>0</v>
      </c>
      <c r="G110" t="s">
        <v>2</v>
      </c>
      <c r="H110">
        <v>9627.0485939999999</v>
      </c>
      <c r="I110">
        <v>82.129863999999998</v>
      </c>
      <c r="J110" t="s">
        <v>3</v>
      </c>
      <c r="K110">
        <v>9311.0913670000009</v>
      </c>
      <c r="L110">
        <v>81.428826000000001</v>
      </c>
      <c r="M110" t="s">
        <v>4</v>
      </c>
      <c r="N110">
        <v>6054.4827249999998</v>
      </c>
      <c r="O110">
        <v>27.121524000000001</v>
      </c>
      <c r="P110" t="s">
        <v>5</v>
      </c>
      <c r="Q110">
        <v>0</v>
      </c>
      <c r="R110">
        <v>0</v>
      </c>
      <c r="S110" t="s">
        <v>6</v>
      </c>
      <c r="T110">
        <v>0</v>
      </c>
      <c r="U110">
        <v>0</v>
      </c>
      <c r="V110" t="s">
        <v>7</v>
      </c>
      <c r="W110">
        <v>0</v>
      </c>
      <c r="X110">
        <v>0</v>
      </c>
      <c r="Y110" t="s">
        <v>8</v>
      </c>
      <c r="Z110">
        <v>0</v>
      </c>
      <c r="AA110">
        <v>0</v>
      </c>
      <c r="AB110" t="s">
        <v>9</v>
      </c>
      <c r="AC110">
        <v>0</v>
      </c>
      <c r="AD110">
        <v>0</v>
      </c>
      <c r="AE110" t="s">
        <v>10</v>
      </c>
      <c r="AF110">
        <v>32767</v>
      </c>
      <c r="AG110">
        <v>0</v>
      </c>
      <c r="AH110" t="s">
        <v>11</v>
      </c>
      <c r="AI110">
        <v>-32767</v>
      </c>
      <c r="AJ110">
        <v>0</v>
      </c>
      <c r="AK110" t="s">
        <v>12</v>
      </c>
      <c r="AL110">
        <v>0</v>
      </c>
      <c r="AM110">
        <v>0</v>
      </c>
    </row>
    <row r="111" spans="1:39" x14ac:dyDescent="0.25">
      <c r="A111" t="s">
        <v>92</v>
      </c>
      <c r="B111">
        <v>10</v>
      </c>
      <c r="C111">
        <v>250</v>
      </c>
      <c r="D111" t="s">
        <v>1</v>
      </c>
      <c r="E111">
        <v>0</v>
      </c>
      <c r="F111">
        <v>0</v>
      </c>
      <c r="G111" t="s">
        <v>2</v>
      </c>
      <c r="H111">
        <v>10696.685020000001</v>
      </c>
      <c r="I111">
        <v>100.99737399999999</v>
      </c>
      <c r="J111" t="s">
        <v>3</v>
      </c>
      <c r="K111">
        <v>10345.625488</v>
      </c>
      <c r="L111">
        <v>100.145882</v>
      </c>
      <c r="M111" t="s">
        <v>4</v>
      </c>
      <c r="N111">
        <v>6727.1580960000001</v>
      </c>
      <c r="O111">
        <v>33.278742000000001</v>
      </c>
      <c r="P111" t="s">
        <v>5</v>
      </c>
      <c r="Q111">
        <v>0</v>
      </c>
      <c r="R111">
        <v>0</v>
      </c>
      <c r="S111" t="s">
        <v>6</v>
      </c>
      <c r="T111">
        <v>0</v>
      </c>
      <c r="U111">
        <v>0</v>
      </c>
      <c r="V111" t="s">
        <v>7</v>
      </c>
      <c r="W111">
        <v>0</v>
      </c>
      <c r="X111">
        <v>0</v>
      </c>
      <c r="Y111" t="s">
        <v>8</v>
      </c>
      <c r="Z111">
        <v>0</v>
      </c>
      <c r="AA111">
        <v>0</v>
      </c>
      <c r="AB111" t="s">
        <v>9</v>
      </c>
      <c r="AC111">
        <v>0</v>
      </c>
      <c r="AD111">
        <v>0</v>
      </c>
      <c r="AE111" t="s">
        <v>10</v>
      </c>
      <c r="AF111">
        <v>32767</v>
      </c>
      <c r="AG111">
        <v>0</v>
      </c>
      <c r="AH111" t="s">
        <v>11</v>
      </c>
      <c r="AI111">
        <v>-32767</v>
      </c>
      <c r="AJ111">
        <v>0</v>
      </c>
      <c r="AK111" t="s">
        <v>12</v>
      </c>
      <c r="AL111">
        <v>0</v>
      </c>
      <c r="AM111">
        <v>0</v>
      </c>
    </row>
    <row r="112" spans="1:39" x14ac:dyDescent="0.25">
      <c r="A112" t="s">
        <v>92</v>
      </c>
      <c r="B112">
        <v>11</v>
      </c>
      <c r="C112">
        <v>275</v>
      </c>
      <c r="D112" t="s">
        <v>1</v>
      </c>
      <c r="E112">
        <v>0</v>
      </c>
      <c r="F112">
        <v>0</v>
      </c>
      <c r="G112" t="s">
        <v>2</v>
      </c>
      <c r="H112">
        <v>11766.327637</v>
      </c>
      <c r="I112">
        <v>123.443219</v>
      </c>
      <c r="J112" t="s">
        <v>3</v>
      </c>
      <c r="K112">
        <v>11380.162383000001</v>
      </c>
      <c r="L112">
        <v>122.415671</v>
      </c>
      <c r="M112" t="s">
        <v>4</v>
      </c>
      <c r="N112">
        <v>7399.8471289999998</v>
      </c>
      <c r="O112">
        <v>41.036586</v>
      </c>
      <c r="P112" t="s">
        <v>5</v>
      </c>
      <c r="Q112">
        <v>0</v>
      </c>
      <c r="R112">
        <v>0</v>
      </c>
      <c r="S112" t="s">
        <v>6</v>
      </c>
      <c r="T112">
        <v>0</v>
      </c>
      <c r="U112">
        <v>0</v>
      </c>
      <c r="V112" t="s">
        <v>7</v>
      </c>
      <c r="W112">
        <v>0</v>
      </c>
      <c r="X112">
        <v>0</v>
      </c>
      <c r="Y112" t="s">
        <v>8</v>
      </c>
      <c r="Z112">
        <v>0</v>
      </c>
      <c r="AA112">
        <v>0</v>
      </c>
      <c r="AB112" t="s">
        <v>9</v>
      </c>
      <c r="AC112">
        <v>0</v>
      </c>
      <c r="AD112">
        <v>0</v>
      </c>
      <c r="AE112" t="s">
        <v>10</v>
      </c>
      <c r="AF112">
        <v>32767</v>
      </c>
      <c r="AG112">
        <v>0</v>
      </c>
      <c r="AH112" t="s">
        <v>11</v>
      </c>
      <c r="AI112">
        <v>-32767</v>
      </c>
      <c r="AJ112">
        <v>0</v>
      </c>
      <c r="AK112" t="s">
        <v>12</v>
      </c>
      <c r="AL112">
        <v>0</v>
      </c>
      <c r="AM112">
        <v>0</v>
      </c>
    </row>
    <row r="113" spans="1:39" x14ac:dyDescent="0.25">
      <c r="A113" t="s">
        <v>92</v>
      </c>
      <c r="B113">
        <v>12</v>
      </c>
      <c r="C113">
        <v>300</v>
      </c>
      <c r="D113" t="s">
        <v>1</v>
      </c>
      <c r="E113">
        <v>0</v>
      </c>
      <c r="F113">
        <v>0</v>
      </c>
      <c r="G113" t="s">
        <v>2</v>
      </c>
      <c r="H113">
        <v>12835.975977</v>
      </c>
      <c r="I113">
        <v>148.98336900000001</v>
      </c>
      <c r="J113" t="s">
        <v>3</v>
      </c>
      <c r="K113">
        <v>12414.706561999999</v>
      </c>
      <c r="L113">
        <v>147.75970799999999</v>
      </c>
      <c r="M113" t="s">
        <v>4</v>
      </c>
      <c r="N113">
        <v>8072.5351950000004</v>
      </c>
      <c r="O113">
        <v>49.102544000000002</v>
      </c>
      <c r="P113" t="s">
        <v>5</v>
      </c>
      <c r="Q113">
        <v>0</v>
      </c>
      <c r="R113">
        <v>0</v>
      </c>
      <c r="S113" t="s">
        <v>6</v>
      </c>
      <c r="T113">
        <v>0</v>
      </c>
      <c r="U113">
        <v>0</v>
      </c>
      <c r="V113" t="s">
        <v>7</v>
      </c>
      <c r="W113">
        <v>0</v>
      </c>
      <c r="X113">
        <v>0</v>
      </c>
      <c r="Y113" t="s">
        <v>8</v>
      </c>
      <c r="Z113">
        <v>0</v>
      </c>
      <c r="AA113">
        <v>0</v>
      </c>
      <c r="AB113" t="s">
        <v>9</v>
      </c>
      <c r="AC113">
        <v>0</v>
      </c>
      <c r="AD113">
        <v>0</v>
      </c>
      <c r="AE113" t="s">
        <v>10</v>
      </c>
      <c r="AF113">
        <v>32767</v>
      </c>
      <c r="AG113">
        <v>0</v>
      </c>
      <c r="AH113" t="s">
        <v>11</v>
      </c>
      <c r="AI113">
        <v>-32767</v>
      </c>
      <c r="AJ113">
        <v>0</v>
      </c>
      <c r="AK113" t="s">
        <v>12</v>
      </c>
      <c r="AL113">
        <v>0</v>
      </c>
      <c r="AM113">
        <v>0</v>
      </c>
    </row>
    <row r="114" spans="1:39" x14ac:dyDescent="0.25">
      <c r="A114" t="s">
        <v>92</v>
      </c>
      <c r="B114">
        <v>13</v>
      </c>
      <c r="C114">
        <v>325</v>
      </c>
      <c r="D114" t="s">
        <v>1</v>
      </c>
      <c r="E114">
        <v>0</v>
      </c>
      <c r="F114">
        <v>0</v>
      </c>
      <c r="G114" t="s">
        <v>2</v>
      </c>
      <c r="H114">
        <v>13905.576406</v>
      </c>
      <c r="I114">
        <v>172.338765</v>
      </c>
      <c r="J114" t="s">
        <v>3</v>
      </c>
      <c r="K114">
        <v>13449.199882999999</v>
      </c>
      <c r="L114">
        <v>171.08758900000001</v>
      </c>
      <c r="M114" t="s">
        <v>4</v>
      </c>
      <c r="N114">
        <v>8745.1707810000007</v>
      </c>
      <c r="O114">
        <v>56.907029000000001</v>
      </c>
      <c r="P114" t="s">
        <v>5</v>
      </c>
      <c r="Q114">
        <v>0</v>
      </c>
      <c r="R114">
        <v>0</v>
      </c>
      <c r="S114" t="s">
        <v>6</v>
      </c>
      <c r="T114">
        <v>0</v>
      </c>
      <c r="U114">
        <v>0</v>
      </c>
      <c r="V114" t="s">
        <v>7</v>
      </c>
      <c r="W114">
        <v>0</v>
      </c>
      <c r="X114">
        <v>0</v>
      </c>
      <c r="Y114" t="s">
        <v>8</v>
      </c>
      <c r="Z114">
        <v>0</v>
      </c>
      <c r="AA114">
        <v>0</v>
      </c>
      <c r="AB114" t="s">
        <v>9</v>
      </c>
      <c r="AC114">
        <v>0</v>
      </c>
      <c r="AD114">
        <v>0</v>
      </c>
      <c r="AE114" t="s">
        <v>10</v>
      </c>
      <c r="AF114">
        <v>32767</v>
      </c>
      <c r="AG114">
        <v>0</v>
      </c>
      <c r="AH114" t="s">
        <v>11</v>
      </c>
      <c r="AI114">
        <v>-32767</v>
      </c>
      <c r="AJ114">
        <v>0</v>
      </c>
      <c r="AK114" t="s">
        <v>12</v>
      </c>
      <c r="AL114">
        <v>0</v>
      </c>
      <c r="AM114">
        <v>0</v>
      </c>
    </row>
    <row r="115" spans="1:39" x14ac:dyDescent="0.25">
      <c r="A115" t="s">
        <v>92</v>
      </c>
      <c r="B115">
        <v>14</v>
      </c>
      <c r="C115">
        <v>350</v>
      </c>
      <c r="D115" t="s">
        <v>1</v>
      </c>
      <c r="E115">
        <v>0</v>
      </c>
      <c r="F115">
        <v>0</v>
      </c>
      <c r="G115" t="s">
        <v>2</v>
      </c>
      <c r="H115">
        <v>14975.132831999999</v>
      </c>
      <c r="I115">
        <v>199.19755900000001</v>
      </c>
      <c r="J115" t="s">
        <v>3</v>
      </c>
      <c r="K115">
        <v>14483.654258</v>
      </c>
      <c r="L115">
        <v>197.92858000000001</v>
      </c>
      <c r="M115" t="s">
        <v>4</v>
      </c>
      <c r="N115">
        <v>9417.7759960000003</v>
      </c>
      <c r="O115">
        <v>65.951480000000004</v>
      </c>
      <c r="P115" t="s">
        <v>5</v>
      </c>
      <c r="Q115">
        <v>0</v>
      </c>
      <c r="R115">
        <v>0</v>
      </c>
      <c r="S115" t="s">
        <v>6</v>
      </c>
      <c r="T115">
        <v>0</v>
      </c>
      <c r="U115">
        <v>0</v>
      </c>
      <c r="V115" t="s">
        <v>7</v>
      </c>
      <c r="W115">
        <v>0</v>
      </c>
      <c r="X115">
        <v>0</v>
      </c>
      <c r="Y115" t="s">
        <v>8</v>
      </c>
      <c r="Z115">
        <v>0</v>
      </c>
      <c r="AA115">
        <v>0</v>
      </c>
      <c r="AB115" t="s">
        <v>9</v>
      </c>
      <c r="AC115">
        <v>0</v>
      </c>
      <c r="AD115">
        <v>0</v>
      </c>
      <c r="AE115" t="s">
        <v>10</v>
      </c>
      <c r="AF115">
        <v>32767</v>
      </c>
      <c r="AG115">
        <v>0</v>
      </c>
      <c r="AH115" t="s">
        <v>11</v>
      </c>
      <c r="AI115">
        <v>-32767</v>
      </c>
      <c r="AJ115">
        <v>0</v>
      </c>
      <c r="AK115" t="s">
        <v>12</v>
      </c>
      <c r="AL115">
        <v>0</v>
      </c>
      <c r="AM115">
        <v>0</v>
      </c>
    </row>
    <row r="116" spans="1:39" x14ac:dyDescent="0.25">
      <c r="A116" t="s">
        <v>92</v>
      </c>
      <c r="B116">
        <v>15</v>
      </c>
      <c r="C116">
        <v>375</v>
      </c>
      <c r="D116" t="s">
        <v>1</v>
      </c>
      <c r="E116">
        <v>0</v>
      </c>
      <c r="F116">
        <v>0</v>
      </c>
      <c r="G116" t="s">
        <v>2</v>
      </c>
      <c r="H116">
        <v>16044.778828</v>
      </c>
      <c r="I116">
        <v>228.21000100000001</v>
      </c>
      <c r="J116" t="s">
        <v>3</v>
      </c>
      <c r="K116">
        <v>15518.197656</v>
      </c>
      <c r="L116">
        <v>226.771196</v>
      </c>
      <c r="M116" t="s">
        <v>4</v>
      </c>
      <c r="N116">
        <v>10090.449452999999</v>
      </c>
      <c r="O116">
        <v>75.091779000000002</v>
      </c>
      <c r="P116" t="s">
        <v>5</v>
      </c>
      <c r="Q116">
        <v>0</v>
      </c>
      <c r="R116">
        <v>0</v>
      </c>
      <c r="S116" t="s">
        <v>6</v>
      </c>
      <c r="T116">
        <v>0</v>
      </c>
      <c r="U116">
        <v>0</v>
      </c>
      <c r="V116" t="s">
        <v>7</v>
      </c>
      <c r="W116">
        <v>0</v>
      </c>
      <c r="X116">
        <v>0</v>
      </c>
      <c r="Y116" t="s">
        <v>8</v>
      </c>
      <c r="Z116">
        <v>0</v>
      </c>
      <c r="AA116">
        <v>0</v>
      </c>
      <c r="AB116" t="s">
        <v>9</v>
      </c>
      <c r="AC116">
        <v>0</v>
      </c>
      <c r="AD116">
        <v>0</v>
      </c>
      <c r="AE116" t="s">
        <v>10</v>
      </c>
      <c r="AF116">
        <v>32767</v>
      </c>
      <c r="AG116">
        <v>0</v>
      </c>
      <c r="AH116" t="s">
        <v>11</v>
      </c>
      <c r="AI116">
        <v>-32767</v>
      </c>
      <c r="AJ116">
        <v>0</v>
      </c>
      <c r="AK116" t="s">
        <v>12</v>
      </c>
      <c r="AL116">
        <v>0</v>
      </c>
      <c r="AM116">
        <v>0</v>
      </c>
    </row>
    <row r="117" spans="1:39" x14ac:dyDescent="0.25">
      <c r="A117" t="s">
        <v>92</v>
      </c>
      <c r="B117">
        <v>16</v>
      </c>
      <c r="C117">
        <v>400</v>
      </c>
      <c r="D117" t="s">
        <v>1</v>
      </c>
      <c r="E117">
        <v>0</v>
      </c>
      <c r="F117">
        <v>0</v>
      </c>
      <c r="G117" t="s">
        <v>2</v>
      </c>
      <c r="H117">
        <v>17114.348086000002</v>
      </c>
      <c r="I117">
        <v>259.30456500000003</v>
      </c>
      <c r="J117" t="s">
        <v>3</v>
      </c>
      <c r="K117">
        <v>16552.663711000001</v>
      </c>
      <c r="L117">
        <v>257.77296799999999</v>
      </c>
      <c r="M117" t="s">
        <v>4</v>
      </c>
      <c r="N117">
        <v>10763.074375</v>
      </c>
      <c r="O117">
        <v>86.001759000000007</v>
      </c>
      <c r="P117" t="s">
        <v>5</v>
      </c>
      <c r="Q117">
        <v>0</v>
      </c>
      <c r="R117">
        <v>0</v>
      </c>
      <c r="S117" t="s">
        <v>6</v>
      </c>
      <c r="T117">
        <v>0</v>
      </c>
      <c r="U117">
        <v>0</v>
      </c>
      <c r="V117" t="s">
        <v>7</v>
      </c>
      <c r="W117">
        <v>0</v>
      </c>
      <c r="X117">
        <v>0</v>
      </c>
      <c r="Y117" t="s">
        <v>8</v>
      </c>
      <c r="Z117">
        <v>0</v>
      </c>
      <c r="AA117">
        <v>0</v>
      </c>
      <c r="AB117" t="s">
        <v>9</v>
      </c>
      <c r="AC117">
        <v>0</v>
      </c>
      <c r="AD117">
        <v>0</v>
      </c>
      <c r="AE117" t="s">
        <v>10</v>
      </c>
      <c r="AF117">
        <v>32767</v>
      </c>
      <c r="AG117">
        <v>0</v>
      </c>
      <c r="AH117" t="s">
        <v>11</v>
      </c>
      <c r="AI117">
        <v>-32767</v>
      </c>
      <c r="AJ117">
        <v>0</v>
      </c>
      <c r="AK117" t="s">
        <v>12</v>
      </c>
      <c r="AL117">
        <v>0</v>
      </c>
      <c r="AM117">
        <v>0</v>
      </c>
    </row>
    <row r="118" spans="1:39" x14ac:dyDescent="0.25">
      <c r="A118" t="s">
        <v>92</v>
      </c>
      <c r="B118">
        <v>17</v>
      </c>
      <c r="C118">
        <v>425</v>
      </c>
      <c r="D118" t="s">
        <v>1</v>
      </c>
      <c r="E118">
        <v>0</v>
      </c>
      <c r="F118">
        <v>0</v>
      </c>
      <c r="G118" t="s">
        <v>2</v>
      </c>
      <c r="H118">
        <v>18183.922695000001</v>
      </c>
      <c r="I118">
        <v>293.081503</v>
      </c>
      <c r="J118" t="s">
        <v>3</v>
      </c>
      <c r="K118">
        <v>17587.139686999999</v>
      </c>
      <c r="L118">
        <v>291.39016400000003</v>
      </c>
      <c r="M118" t="s">
        <v>4</v>
      </c>
      <c r="N118">
        <v>11435.703301</v>
      </c>
      <c r="O118">
        <v>98.892854</v>
      </c>
      <c r="P118" t="s">
        <v>5</v>
      </c>
      <c r="Q118">
        <v>0</v>
      </c>
      <c r="R118">
        <v>0</v>
      </c>
      <c r="S118" t="s">
        <v>6</v>
      </c>
      <c r="T118">
        <v>0</v>
      </c>
      <c r="U118">
        <v>0</v>
      </c>
      <c r="V118" t="s">
        <v>7</v>
      </c>
      <c r="W118">
        <v>0</v>
      </c>
      <c r="X118">
        <v>0</v>
      </c>
      <c r="Y118" t="s">
        <v>8</v>
      </c>
      <c r="Z118">
        <v>0</v>
      </c>
      <c r="AA118">
        <v>0</v>
      </c>
      <c r="AB118" t="s">
        <v>9</v>
      </c>
      <c r="AC118">
        <v>0</v>
      </c>
      <c r="AD118">
        <v>0</v>
      </c>
      <c r="AE118" t="s">
        <v>10</v>
      </c>
      <c r="AF118">
        <v>32767</v>
      </c>
      <c r="AG118">
        <v>0</v>
      </c>
      <c r="AH118" t="s">
        <v>11</v>
      </c>
      <c r="AI118">
        <v>-32767</v>
      </c>
      <c r="AJ118">
        <v>0</v>
      </c>
      <c r="AK118" t="s">
        <v>12</v>
      </c>
      <c r="AL118">
        <v>0</v>
      </c>
      <c r="AM118">
        <v>0</v>
      </c>
    </row>
    <row r="119" spans="1:39" x14ac:dyDescent="0.25">
      <c r="A119" t="s">
        <v>92</v>
      </c>
      <c r="B119">
        <v>18</v>
      </c>
      <c r="C119">
        <v>450</v>
      </c>
      <c r="D119" t="s">
        <v>1</v>
      </c>
      <c r="E119">
        <v>0</v>
      </c>
      <c r="F119">
        <v>0</v>
      </c>
      <c r="G119" t="s">
        <v>2</v>
      </c>
      <c r="H119">
        <v>19253.456641000001</v>
      </c>
      <c r="I119">
        <v>326.31498800000003</v>
      </c>
      <c r="J119" t="s">
        <v>3</v>
      </c>
      <c r="K119">
        <v>18621.576289000001</v>
      </c>
      <c r="L119">
        <v>324.63149099999998</v>
      </c>
      <c r="M119" t="s">
        <v>4</v>
      </c>
      <c r="N119">
        <v>12108.288809</v>
      </c>
      <c r="O119">
        <v>111.188033</v>
      </c>
      <c r="P119" t="s">
        <v>5</v>
      </c>
      <c r="Q119">
        <v>0</v>
      </c>
      <c r="R119">
        <v>0</v>
      </c>
      <c r="S119" t="s">
        <v>6</v>
      </c>
      <c r="T119">
        <v>0</v>
      </c>
      <c r="U119">
        <v>0</v>
      </c>
      <c r="V119" t="s">
        <v>7</v>
      </c>
      <c r="W119">
        <v>0</v>
      </c>
      <c r="X119">
        <v>0</v>
      </c>
      <c r="Y119" t="s">
        <v>8</v>
      </c>
      <c r="Z119">
        <v>0</v>
      </c>
      <c r="AA119">
        <v>0</v>
      </c>
      <c r="AB119" t="s">
        <v>9</v>
      </c>
      <c r="AC119">
        <v>0</v>
      </c>
      <c r="AD119">
        <v>0</v>
      </c>
      <c r="AE119" t="s">
        <v>10</v>
      </c>
      <c r="AF119">
        <v>32767</v>
      </c>
      <c r="AG119">
        <v>0</v>
      </c>
      <c r="AH119" t="s">
        <v>11</v>
      </c>
      <c r="AI119">
        <v>-32767</v>
      </c>
      <c r="AJ119">
        <v>0</v>
      </c>
      <c r="AK119" t="s">
        <v>12</v>
      </c>
      <c r="AL119">
        <v>0</v>
      </c>
      <c r="AM119">
        <v>0</v>
      </c>
    </row>
    <row r="120" spans="1:39" x14ac:dyDescent="0.25">
      <c r="A120" t="s">
        <v>92</v>
      </c>
      <c r="B120">
        <v>19</v>
      </c>
      <c r="C120">
        <v>475</v>
      </c>
      <c r="D120" t="s">
        <v>1</v>
      </c>
      <c r="E120">
        <v>0</v>
      </c>
      <c r="F120">
        <v>0</v>
      </c>
      <c r="G120" t="s">
        <v>2</v>
      </c>
      <c r="H120">
        <v>20323.007578000001</v>
      </c>
      <c r="I120">
        <v>359.55246799999998</v>
      </c>
      <c r="J120" t="s">
        <v>3</v>
      </c>
      <c r="K120">
        <v>19656.027617</v>
      </c>
      <c r="L120">
        <v>357.929979</v>
      </c>
      <c r="M120" t="s">
        <v>4</v>
      </c>
      <c r="N120">
        <v>12780.902851999999</v>
      </c>
      <c r="O120">
        <v>123.81857599999999</v>
      </c>
      <c r="P120" t="s">
        <v>5</v>
      </c>
      <c r="Q120">
        <v>0</v>
      </c>
      <c r="R120">
        <v>0</v>
      </c>
      <c r="S120" t="s">
        <v>6</v>
      </c>
      <c r="T120">
        <v>0</v>
      </c>
      <c r="U120">
        <v>0</v>
      </c>
      <c r="V120" t="s">
        <v>7</v>
      </c>
      <c r="W120">
        <v>0</v>
      </c>
      <c r="X120">
        <v>0</v>
      </c>
      <c r="Y120" t="s">
        <v>8</v>
      </c>
      <c r="Z120">
        <v>0</v>
      </c>
      <c r="AA120">
        <v>0</v>
      </c>
      <c r="AB120" t="s">
        <v>9</v>
      </c>
      <c r="AC120">
        <v>0</v>
      </c>
      <c r="AD120">
        <v>0</v>
      </c>
      <c r="AE120" t="s">
        <v>10</v>
      </c>
      <c r="AF120">
        <v>32767</v>
      </c>
      <c r="AG120">
        <v>0</v>
      </c>
      <c r="AH120" t="s">
        <v>11</v>
      </c>
      <c r="AI120">
        <v>-32767</v>
      </c>
      <c r="AJ120">
        <v>0</v>
      </c>
      <c r="AK120" t="s">
        <v>12</v>
      </c>
      <c r="AL120">
        <v>0</v>
      </c>
      <c r="AM120">
        <v>0</v>
      </c>
    </row>
    <row r="121" spans="1:39" x14ac:dyDescent="0.25">
      <c r="A121" t="s">
        <v>92</v>
      </c>
      <c r="B121">
        <v>20</v>
      </c>
      <c r="C121">
        <v>500</v>
      </c>
      <c r="D121" t="s">
        <v>1</v>
      </c>
      <c r="E121">
        <v>0</v>
      </c>
      <c r="F121">
        <v>0</v>
      </c>
      <c r="G121" t="s">
        <v>2</v>
      </c>
      <c r="H121">
        <v>21392.570273000001</v>
      </c>
      <c r="I121">
        <v>398.29990199999997</v>
      </c>
      <c r="J121" t="s">
        <v>3</v>
      </c>
      <c r="K121">
        <v>20690.489805000001</v>
      </c>
      <c r="L121">
        <v>396.52911599999999</v>
      </c>
      <c r="M121" t="s">
        <v>4</v>
      </c>
      <c r="N121">
        <v>13453.529922</v>
      </c>
      <c r="O121">
        <v>135.976506</v>
      </c>
      <c r="P121" t="s">
        <v>5</v>
      </c>
      <c r="Q121">
        <v>0</v>
      </c>
      <c r="R121">
        <v>0</v>
      </c>
      <c r="S121" t="s">
        <v>6</v>
      </c>
      <c r="T121">
        <v>0</v>
      </c>
      <c r="U121">
        <v>0</v>
      </c>
      <c r="V121" t="s">
        <v>7</v>
      </c>
      <c r="W121">
        <v>0</v>
      </c>
      <c r="X121">
        <v>0</v>
      </c>
      <c r="Y121" t="s">
        <v>8</v>
      </c>
      <c r="Z121">
        <v>0</v>
      </c>
      <c r="AA121">
        <v>0</v>
      </c>
      <c r="AB121" t="s">
        <v>9</v>
      </c>
      <c r="AC121">
        <v>0</v>
      </c>
      <c r="AD121">
        <v>0</v>
      </c>
      <c r="AE121" t="s">
        <v>10</v>
      </c>
      <c r="AF121">
        <v>32767</v>
      </c>
      <c r="AG121">
        <v>0</v>
      </c>
      <c r="AH121" t="s">
        <v>11</v>
      </c>
      <c r="AI121">
        <v>-32767</v>
      </c>
      <c r="AJ121">
        <v>0</v>
      </c>
      <c r="AK121" t="s">
        <v>12</v>
      </c>
      <c r="AL121">
        <v>0</v>
      </c>
      <c r="AM121">
        <v>0</v>
      </c>
    </row>
    <row r="122" spans="1:39" x14ac:dyDescent="0.25">
      <c r="A122" t="s">
        <v>102</v>
      </c>
      <c r="B122">
        <v>1</v>
      </c>
      <c r="C122">
        <v>25</v>
      </c>
      <c r="D122" t="s">
        <v>1</v>
      </c>
      <c r="E122">
        <v>0</v>
      </c>
      <c r="F122">
        <v>0</v>
      </c>
      <c r="G122" t="s">
        <v>2</v>
      </c>
      <c r="H122">
        <v>956.69147099999998</v>
      </c>
      <c r="I122">
        <v>4.3182349999999996</v>
      </c>
      <c r="J122" t="s">
        <v>3</v>
      </c>
      <c r="K122">
        <v>949.52680399999997</v>
      </c>
      <c r="L122">
        <v>4.3251530000000002</v>
      </c>
      <c r="M122" t="s">
        <v>4</v>
      </c>
      <c r="N122">
        <v>420.45898299999999</v>
      </c>
      <c r="O122">
        <v>0.33318700000000001</v>
      </c>
      <c r="P122" t="s">
        <v>5</v>
      </c>
      <c r="Q122">
        <v>7.3961110000000003</v>
      </c>
      <c r="R122">
        <v>8.1300000000000003E-4</v>
      </c>
      <c r="S122" t="s">
        <v>6</v>
      </c>
      <c r="T122">
        <v>477.53002300000003</v>
      </c>
      <c r="U122">
        <v>3.2918150000000002</v>
      </c>
      <c r="V122" t="s">
        <v>7</v>
      </c>
      <c r="W122">
        <v>0.76892199999999999</v>
      </c>
      <c r="X122">
        <v>1.44E-4</v>
      </c>
      <c r="Y122" t="s">
        <v>8</v>
      </c>
      <c r="Z122">
        <v>0</v>
      </c>
      <c r="AA122">
        <v>0</v>
      </c>
      <c r="AB122" t="s">
        <v>9</v>
      </c>
      <c r="AC122">
        <v>0</v>
      </c>
      <c r="AD122">
        <v>0</v>
      </c>
      <c r="AE122" t="s">
        <v>10</v>
      </c>
      <c r="AF122">
        <v>0.38361299999999998</v>
      </c>
      <c r="AG122">
        <v>1.4E-5</v>
      </c>
      <c r="AH122" t="s">
        <v>11</v>
      </c>
      <c r="AI122">
        <v>0.61785800000000002</v>
      </c>
      <c r="AJ122">
        <v>1.4E-5</v>
      </c>
      <c r="AK122" t="s">
        <v>12</v>
      </c>
      <c r="AL122">
        <v>0</v>
      </c>
      <c r="AM122">
        <v>0</v>
      </c>
    </row>
    <row r="123" spans="1:39" x14ac:dyDescent="0.25">
      <c r="A123" t="s">
        <v>102</v>
      </c>
      <c r="B123">
        <v>2</v>
      </c>
      <c r="C123">
        <v>50</v>
      </c>
      <c r="D123" t="s">
        <v>1</v>
      </c>
      <c r="E123">
        <v>0</v>
      </c>
      <c r="F123">
        <v>0</v>
      </c>
      <c r="G123" t="s">
        <v>2</v>
      </c>
      <c r="H123">
        <v>1915.6180400000001</v>
      </c>
      <c r="I123">
        <v>10.765511</v>
      </c>
      <c r="J123" t="s">
        <v>3</v>
      </c>
      <c r="K123">
        <v>1901.2875120000001</v>
      </c>
      <c r="L123">
        <v>10.774857000000001</v>
      </c>
      <c r="M123" t="s">
        <v>4</v>
      </c>
      <c r="N123">
        <v>837.22527100000002</v>
      </c>
      <c r="O123">
        <v>1.190607</v>
      </c>
      <c r="P123" t="s">
        <v>5</v>
      </c>
      <c r="Q123">
        <v>14.794784999999999</v>
      </c>
      <c r="R123">
        <v>1.521E-3</v>
      </c>
      <c r="S123" t="s">
        <v>6</v>
      </c>
      <c r="T123">
        <v>960.84323600000005</v>
      </c>
      <c r="U123">
        <v>7.4030259999999997</v>
      </c>
      <c r="V123" t="s">
        <v>7</v>
      </c>
      <c r="W123">
        <v>1.5251490000000001</v>
      </c>
      <c r="X123">
        <v>5.2800000000000004E-4</v>
      </c>
      <c r="Y123" t="s">
        <v>8</v>
      </c>
      <c r="Z123">
        <v>0</v>
      </c>
      <c r="AA123">
        <v>0</v>
      </c>
      <c r="AB123" t="s">
        <v>9</v>
      </c>
      <c r="AC123">
        <v>0</v>
      </c>
      <c r="AD123">
        <v>0</v>
      </c>
      <c r="AE123" t="s">
        <v>10</v>
      </c>
      <c r="AF123">
        <v>0.38137599999999999</v>
      </c>
      <c r="AG123">
        <v>1.7E-5</v>
      </c>
      <c r="AH123" t="s">
        <v>11</v>
      </c>
      <c r="AI123">
        <v>0.61940600000000001</v>
      </c>
      <c r="AJ123">
        <v>7.9999999999999996E-6</v>
      </c>
      <c r="AK123" t="s">
        <v>12</v>
      </c>
      <c r="AL123">
        <v>0</v>
      </c>
      <c r="AM123">
        <v>0</v>
      </c>
    </row>
    <row r="124" spans="1:39" x14ac:dyDescent="0.25">
      <c r="A124" t="s">
        <v>102</v>
      </c>
      <c r="B124">
        <v>3</v>
      </c>
      <c r="C124">
        <v>75</v>
      </c>
      <c r="D124" t="s">
        <v>1</v>
      </c>
      <c r="E124">
        <v>0</v>
      </c>
      <c r="F124">
        <v>0</v>
      </c>
      <c r="G124" t="s">
        <v>2</v>
      </c>
      <c r="H124">
        <v>2877.0715329999998</v>
      </c>
      <c r="I124">
        <v>17.427484</v>
      </c>
      <c r="J124" t="s">
        <v>3</v>
      </c>
      <c r="K124">
        <v>2855.5753220000001</v>
      </c>
      <c r="L124">
        <v>17.425554000000002</v>
      </c>
      <c r="M124" t="s">
        <v>4</v>
      </c>
      <c r="N124">
        <v>1254.088696</v>
      </c>
      <c r="O124">
        <v>2.2221630000000001</v>
      </c>
      <c r="P124" t="s">
        <v>5</v>
      </c>
      <c r="Q124">
        <v>22.193304999999999</v>
      </c>
      <c r="R124">
        <v>2.297E-3</v>
      </c>
      <c r="S124" t="s">
        <v>6</v>
      </c>
      <c r="T124">
        <v>1446.702761</v>
      </c>
      <c r="U124">
        <v>10.847841000000001</v>
      </c>
      <c r="V124" t="s">
        <v>7</v>
      </c>
      <c r="W124">
        <v>2.2773119999999998</v>
      </c>
      <c r="X124">
        <v>1.021E-3</v>
      </c>
      <c r="Y124" t="s">
        <v>8</v>
      </c>
      <c r="Z124">
        <v>0</v>
      </c>
      <c r="AA124">
        <v>0</v>
      </c>
      <c r="AB124" t="s">
        <v>9</v>
      </c>
      <c r="AC124">
        <v>0</v>
      </c>
      <c r="AD124">
        <v>0</v>
      </c>
      <c r="AE124" t="s">
        <v>10</v>
      </c>
      <c r="AF124">
        <v>0.38017600000000001</v>
      </c>
      <c r="AG124">
        <v>1.7E-5</v>
      </c>
      <c r="AH124" t="s">
        <v>11</v>
      </c>
      <c r="AI124">
        <v>0.61988299999999996</v>
      </c>
      <c r="AJ124">
        <v>7.9999999999999996E-6</v>
      </c>
      <c r="AK124" t="s">
        <v>12</v>
      </c>
      <c r="AL124">
        <v>0.06</v>
      </c>
      <c r="AM124">
        <v>5.6399999999999999E-2</v>
      </c>
    </row>
    <row r="125" spans="1:39" x14ac:dyDescent="0.25">
      <c r="A125" t="s">
        <v>102</v>
      </c>
      <c r="B125">
        <v>4</v>
      </c>
      <c r="C125">
        <v>100</v>
      </c>
      <c r="D125" t="s">
        <v>1</v>
      </c>
      <c r="E125">
        <v>0</v>
      </c>
      <c r="F125">
        <v>0</v>
      </c>
      <c r="G125" t="s">
        <v>2</v>
      </c>
      <c r="H125">
        <v>3840.2404390000002</v>
      </c>
      <c r="I125">
        <v>32.403176999999999</v>
      </c>
      <c r="J125" t="s">
        <v>3</v>
      </c>
      <c r="K125">
        <v>3811.5693849999998</v>
      </c>
      <c r="L125">
        <v>32.384504</v>
      </c>
      <c r="M125" t="s">
        <v>4</v>
      </c>
      <c r="N125">
        <v>1670.98217</v>
      </c>
      <c r="O125">
        <v>3.8292109999999999</v>
      </c>
      <c r="P125" t="s">
        <v>5</v>
      </c>
      <c r="Q125">
        <v>29.599951999999998</v>
      </c>
      <c r="R125">
        <v>2.6689999999999999E-3</v>
      </c>
      <c r="S125" t="s">
        <v>6</v>
      </c>
      <c r="T125">
        <v>1934.1764430000001</v>
      </c>
      <c r="U125">
        <v>16.908850999999999</v>
      </c>
      <c r="V125" t="s">
        <v>7</v>
      </c>
      <c r="W125">
        <v>3.0312039999999998</v>
      </c>
      <c r="X125">
        <v>1.9400000000000001E-3</v>
      </c>
      <c r="Y125" t="s">
        <v>8</v>
      </c>
      <c r="Z125">
        <v>0</v>
      </c>
      <c r="AA125">
        <v>0</v>
      </c>
      <c r="AB125" t="s">
        <v>9</v>
      </c>
      <c r="AC125">
        <v>0</v>
      </c>
      <c r="AD125">
        <v>0</v>
      </c>
      <c r="AE125" t="s">
        <v>10</v>
      </c>
      <c r="AF125">
        <v>0.37956000000000001</v>
      </c>
      <c r="AG125">
        <v>1.5999999999999999E-5</v>
      </c>
      <c r="AH125" t="s">
        <v>11</v>
      </c>
      <c r="AI125">
        <v>0.62036100000000005</v>
      </c>
      <c r="AJ125">
        <v>1.0000000000000001E-5</v>
      </c>
      <c r="AK125" t="s">
        <v>12</v>
      </c>
      <c r="AL125">
        <v>0.1</v>
      </c>
      <c r="AM125">
        <v>0.09</v>
      </c>
    </row>
    <row r="126" spans="1:39" x14ac:dyDescent="0.25">
      <c r="A126" t="s">
        <v>102</v>
      </c>
      <c r="B126">
        <v>5</v>
      </c>
      <c r="C126">
        <v>125</v>
      </c>
      <c r="D126" t="s">
        <v>1</v>
      </c>
      <c r="E126">
        <v>0</v>
      </c>
      <c r="F126">
        <v>0</v>
      </c>
      <c r="G126" t="s">
        <v>2</v>
      </c>
      <c r="H126">
        <v>4804.397148</v>
      </c>
      <c r="I126">
        <v>45.193241999999998</v>
      </c>
      <c r="J126" t="s">
        <v>3</v>
      </c>
      <c r="K126">
        <v>4768.5562110000001</v>
      </c>
      <c r="L126">
        <v>45.172975999999998</v>
      </c>
      <c r="M126" t="s">
        <v>4</v>
      </c>
      <c r="N126">
        <v>2087.8436280000001</v>
      </c>
      <c r="O126">
        <v>5.3777280000000003</v>
      </c>
      <c r="P126" t="s">
        <v>5</v>
      </c>
      <c r="Q126">
        <v>37.001286</v>
      </c>
      <c r="R126">
        <v>3.235E-3</v>
      </c>
      <c r="S126" t="s">
        <v>6</v>
      </c>
      <c r="T126">
        <v>2422.6455129999999</v>
      </c>
      <c r="U126">
        <v>23.135909999999999</v>
      </c>
      <c r="V126" t="s">
        <v>7</v>
      </c>
      <c r="W126">
        <v>3.7848310000000001</v>
      </c>
      <c r="X126">
        <v>3.045E-3</v>
      </c>
      <c r="Y126" t="s">
        <v>8</v>
      </c>
      <c r="Z126">
        <v>0</v>
      </c>
      <c r="AA126">
        <v>0</v>
      </c>
      <c r="AB126" t="s">
        <v>9</v>
      </c>
      <c r="AC126">
        <v>0</v>
      </c>
      <c r="AD126">
        <v>0</v>
      </c>
      <c r="AE126" t="s">
        <v>10</v>
      </c>
      <c r="AF126">
        <v>0.37815900000000002</v>
      </c>
      <c r="AG126">
        <v>1.0000000000000001E-5</v>
      </c>
      <c r="AH126" t="s">
        <v>11</v>
      </c>
      <c r="AI126">
        <v>0.620842</v>
      </c>
      <c r="AJ126">
        <v>1.2999999999999999E-5</v>
      </c>
      <c r="AK126" t="s">
        <v>12</v>
      </c>
      <c r="AL126">
        <v>0.18</v>
      </c>
      <c r="AM126">
        <v>0.14760000000000001</v>
      </c>
    </row>
    <row r="127" spans="1:39" x14ac:dyDescent="0.25">
      <c r="A127" t="s">
        <v>102</v>
      </c>
      <c r="B127">
        <v>6</v>
      </c>
      <c r="C127">
        <v>150</v>
      </c>
      <c r="D127" t="s">
        <v>1</v>
      </c>
      <c r="E127">
        <v>0</v>
      </c>
      <c r="F127">
        <v>0</v>
      </c>
      <c r="G127" t="s">
        <v>2</v>
      </c>
      <c r="H127">
        <v>5769.2397950000004</v>
      </c>
      <c r="I127">
        <v>58.824800000000003</v>
      </c>
      <c r="J127" t="s">
        <v>3</v>
      </c>
      <c r="K127">
        <v>5726.2281050000001</v>
      </c>
      <c r="L127">
        <v>58.813961999999997</v>
      </c>
      <c r="M127" t="s">
        <v>4</v>
      </c>
      <c r="N127">
        <v>2504.8402729999998</v>
      </c>
      <c r="O127">
        <v>6.6241019999999997</v>
      </c>
      <c r="P127" t="s">
        <v>5</v>
      </c>
      <c r="Q127">
        <v>44.403092000000001</v>
      </c>
      <c r="R127">
        <v>4.8349999999999999E-3</v>
      </c>
      <c r="S127" t="s">
        <v>6</v>
      </c>
      <c r="T127">
        <v>2911.623677</v>
      </c>
      <c r="U127">
        <v>31.253564999999998</v>
      </c>
      <c r="V127" t="s">
        <v>7</v>
      </c>
      <c r="W127">
        <v>4.5398079999999998</v>
      </c>
      <c r="X127">
        <v>4.457E-3</v>
      </c>
      <c r="Y127" t="s">
        <v>8</v>
      </c>
      <c r="Z127">
        <v>0</v>
      </c>
      <c r="AA127">
        <v>0</v>
      </c>
      <c r="AB127" t="s">
        <v>9</v>
      </c>
      <c r="AC127">
        <v>0</v>
      </c>
      <c r="AD127">
        <v>0</v>
      </c>
      <c r="AE127" t="s">
        <v>10</v>
      </c>
      <c r="AF127">
        <v>0.37744800000000001</v>
      </c>
      <c r="AG127">
        <v>6.0000000000000002E-6</v>
      </c>
      <c r="AH127" t="s">
        <v>11</v>
      </c>
      <c r="AI127">
        <v>0.62122699999999997</v>
      </c>
      <c r="AJ127">
        <v>1.4E-5</v>
      </c>
      <c r="AK127" t="s">
        <v>12</v>
      </c>
      <c r="AL127">
        <v>0.34</v>
      </c>
      <c r="AM127">
        <v>0.3044</v>
      </c>
    </row>
    <row r="128" spans="1:39" x14ac:dyDescent="0.25">
      <c r="A128" t="s">
        <v>102</v>
      </c>
      <c r="B128">
        <v>7</v>
      </c>
      <c r="C128">
        <v>175</v>
      </c>
      <c r="D128" t="s">
        <v>1</v>
      </c>
      <c r="E128">
        <v>0</v>
      </c>
      <c r="F128">
        <v>0</v>
      </c>
      <c r="G128" t="s">
        <v>2</v>
      </c>
      <c r="H128">
        <v>6734.2951949999997</v>
      </c>
      <c r="I128">
        <v>70.066051999999999</v>
      </c>
      <c r="J128" t="s">
        <v>3</v>
      </c>
      <c r="K128">
        <v>6684.1170410000004</v>
      </c>
      <c r="L128">
        <v>70.103216000000003</v>
      </c>
      <c r="M128" t="s">
        <v>4</v>
      </c>
      <c r="N128">
        <v>2921.6148929999999</v>
      </c>
      <c r="O128">
        <v>9.3869039999999995</v>
      </c>
      <c r="P128" t="s">
        <v>5</v>
      </c>
      <c r="Q128">
        <v>51.801679999999998</v>
      </c>
      <c r="R128">
        <v>5.9459999999999999E-3</v>
      </c>
      <c r="S128" t="s">
        <v>6</v>
      </c>
      <c r="T128">
        <v>3401.0868359999999</v>
      </c>
      <c r="U128">
        <v>37.339105000000004</v>
      </c>
      <c r="V128" t="s">
        <v>7</v>
      </c>
      <c r="W128">
        <v>5.2918079999999996</v>
      </c>
      <c r="X128">
        <v>5.4590000000000003E-3</v>
      </c>
      <c r="Y128" t="s">
        <v>8</v>
      </c>
      <c r="Z128">
        <v>0</v>
      </c>
      <c r="AA128">
        <v>0</v>
      </c>
      <c r="AB128" t="s">
        <v>9</v>
      </c>
      <c r="AC128">
        <v>0</v>
      </c>
      <c r="AD128">
        <v>0</v>
      </c>
      <c r="AE128" t="s">
        <v>10</v>
      </c>
      <c r="AF128">
        <v>0.37722600000000001</v>
      </c>
      <c r="AG128">
        <v>6.0000000000000002E-6</v>
      </c>
      <c r="AH128" t="s">
        <v>11</v>
      </c>
      <c r="AI128">
        <v>0.62160199999999999</v>
      </c>
      <c r="AJ128">
        <v>1.5999999999999999E-5</v>
      </c>
      <c r="AK128" t="s">
        <v>12</v>
      </c>
      <c r="AL128">
        <v>0.46</v>
      </c>
      <c r="AM128">
        <v>0.52839999999999998</v>
      </c>
    </row>
    <row r="129" spans="1:39" x14ac:dyDescent="0.25">
      <c r="A129" t="s">
        <v>102</v>
      </c>
      <c r="B129">
        <v>8</v>
      </c>
      <c r="C129">
        <v>200</v>
      </c>
      <c r="D129" t="s">
        <v>1</v>
      </c>
      <c r="E129">
        <v>0</v>
      </c>
      <c r="F129">
        <v>0</v>
      </c>
      <c r="G129" t="s">
        <v>2</v>
      </c>
      <c r="H129">
        <v>7699.7149120000004</v>
      </c>
      <c r="I129">
        <v>85.936351000000002</v>
      </c>
      <c r="J129" t="s">
        <v>3</v>
      </c>
      <c r="K129">
        <v>7642.3729389999999</v>
      </c>
      <c r="L129">
        <v>85.984058000000005</v>
      </c>
      <c r="M129" t="s">
        <v>4</v>
      </c>
      <c r="N129">
        <v>3338.293052</v>
      </c>
      <c r="O129">
        <v>11.959006</v>
      </c>
      <c r="P129" t="s">
        <v>5</v>
      </c>
      <c r="Q129">
        <v>59.198891000000003</v>
      </c>
      <c r="R129">
        <v>6.9699999999999996E-3</v>
      </c>
      <c r="S129" t="s">
        <v>6</v>
      </c>
      <c r="T129">
        <v>3890.8723730000002</v>
      </c>
      <c r="U129">
        <v>43.567602000000001</v>
      </c>
      <c r="V129" t="s">
        <v>7</v>
      </c>
      <c r="W129">
        <v>6.0451189999999997</v>
      </c>
      <c r="X129">
        <v>6.8919999999999997E-3</v>
      </c>
      <c r="Y129" t="s">
        <v>8</v>
      </c>
      <c r="Z129">
        <v>0</v>
      </c>
      <c r="AA129">
        <v>0</v>
      </c>
      <c r="AB129" t="s">
        <v>9</v>
      </c>
      <c r="AC129">
        <v>0</v>
      </c>
      <c r="AD129">
        <v>0</v>
      </c>
      <c r="AE129" t="s">
        <v>10</v>
      </c>
      <c r="AF129">
        <v>0.37670199999999998</v>
      </c>
      <c r="AG129">
        <v>3.0000000000000001E-6</v>
      </c>
      <c r="AH129" t="s">
        <v>11</v>
      </c>
      <c r="AI129">
        <v>0.62161100000000002</v>
      </c>
      <c r="AJ129">
        <v>1.5999999999999999E-5</v>
      </c>
      <c r="AK129" t="s">
        <v>12</v>
      </c>
      <c r="AL129">
        <v>0.78</v>
      </c>
      <c r="AM129">
        <v>0.69159999999999999</v>
      </c>
    </row>
    <row r="130" spans="1:39" x14ac:dyDescent="0.25">
      <c r="A130" t="s">
        <v>102</v>
      </c>
      <c r="B130">
        <v>9</v>
      </c>
      <c r="C130">
        <v>225</v>
      </c>
      <c r="D130" t="s">
        <v>1</v>
      </c>
      <c r="E130">
        <v>0</v>
      </c>
      <c r="F130">
        <v>0</v>
      </c>
      <c r="G130" t="s">
        <v>2</v>
      </c>
      <c r="H130">
        <v>8665.4659570000003</v>
      </c>
      <c r="I130">
        <v>105.71829</v>
      </c>
      <c r="J130" t="s">
        <v>3</v>
      </c>
      <c r="K130">
        <v>8600.9498440000007</v>
      </c>
      <c r="L130">
        <v>105.801965</v>
      </c>
      <c r="M130" t="s">
        <v>4</v>
      </c>
      <c r="N130">
        <v>3754.9577049999998</v>
      </c>
      <c r="O130">
        <v>15.138928</v>
      </c>
      <c r="P130" t="s">
        <v>5</v>
      </c>
      <c r="Q130">
        <v>66.603154000000004</v>
      </c>
      <c r="R130">
        <v>8.0300000000000007E-3</v>
      </c>
      <c r="S130" t="s">
        <v>6</v>
      </c>
      <c r="T130">
        <v>4381.0733980000005</v>
      </c>
      <c r="U130">
        <v>52.629722000000001</v>
      </c>
      <c r="V130" t="s">
        <v>7</v>
      </c>
      <c r="W130">
        <v>6.7956669999999999</v>
      </c>
      <c r="X130">
        <v>8.3289999999999996E-3</v>
      </c>
      <c r="Y130" t="s">
        <v>8</v>
      </c>
      <c r="Z130">
        <v>0</v>
      </c>
      <c r="AA130">
        <v>0</v>
      </c>
      <c r="AB130" t="s">
        <v>9</v>
      </c>
      <c r="AC130">
        <v>0</v>
      </c>
      <c r="AD130">
        <v>0</v>
      </c>
      <c r="AE130" t="s">
        <v>10</v>
      </c>
      <c r="AF130">
        <v>0.37661</v>
      </c>
      <c r="AG130">
        <v>1.9999999999999999E-6</v>
      </c>
      <c r="AH130" t="s">
        <v>11</v>
      </c>
      <c r="AI130">
        <v>0.62195</v>
      </c>
      <c r="AJ130">
        <v>1.7E-5</v>
      </c>
      <c r="AK130" t="s">
        <v>12</v>
      </c>
      <c r="AL130">
        <v>1.1399999999999999</v>
      </c>
      <c r="AM130">
        <v>1.2804</v>
      </c>
    </row>
    <row r="131" spans="1:39" x14ac:dyDescent="0.25">
      <c r="A131" t="s">
        <v>102</v>
      </c>
      <c r="B131">
        <v>10</v>
      </c>
      <c r="C131">
        <v>250</v>
      </c>
      <c r="D131" t="s">
        <v>1</v>
      </c>
      <c r="E131">
        <v>0</v>
      </c>
      <c r="F131">
        <v>0</v>
      </c>
      <c r="G131" t="s">
        <v>2</v>
      </c>
      <c r="H131">
        <v>9631.6594339999992</v>
      </c>
      <c r="I131">
        <v>120.762469</v>
      </c>
      <c r="J131" t="s">
        <v>3</v>
      </c>
      <c r="K131">
        <v>9559.9729299999999</v>
      </c>
      <c r="L131">
        <v>120.83567499999999</v>
      </c>
      <c r="M131" t="s">
        <v>4</v>
      </c>
      <c r="N131">
        <v>4171.6661329999997</v>
      </c>
      <c r="O131">
        <v>18.187937999999999</v>
      </c>
      <c r="P131" t="s">
        <v>5</v>
      </c>
      <c r="Q131">
        <v>74.005808999999999</v>
      </c>
      <c r="R131">
        <v>8.2710000000000006E-3</v>
      </c>
      <c r="S131" t="s">
        <v>6</v>
      </c>
      <c r="T131">
        <v>4871.6828519999999</v>
      </c>
      <c r="U131">
        <v>62.579239999999999</v>
      </c>
      <c r="V131" t="s">
        <v>7</v>
      </c>
      <c r="W131">
        <v>7.546449</v>
      </c>
      <c r="X131">
        <v>1.0156E-2</v>
      </c>
      <c r="Y131" t="s">
        <v>8</v>
      </c>
      <c r="Z131">
        <v>0</v>
      </c>
      <c r="AA131">
        <v>0</v>
      </c>
      <c r="AB131" t="s">
        <v>9</v>
      </c>
      <c r="AC131">
        <v>0</v>
      </c>
      <c r="AD131">
        <v>0</v>
      </c>
      <c r="AE131" t="s">
        <v>10</v>
      </c>
      <c r="AF131">
        <v>0.376608</v>
      </c>
      <c r="AG131">
        <v>1.9999999999999999E-6</v>
      </c>
      <c r="AH131" t="s">
        <v>11</v>
      </c>
      <c r="AI131">
        <v>0.62195100000000003</v>
      </c>
      <c r="AJ131">
        <v>1.7E-5</v>
      </c>
      <c r="AK131" t="s">
        <v>12</v>
      </c>
      <c r="AL131">
        <v>1.4</v>
      </c>
      <c r="AM131">
        <v>1.56</v>
      </c>
    </row>
    <row r="132" spans="1:39" x14ac:dyDescent="0.25">
      <c r="A132" t="s">
        <v>102</v>
      </c>
      <c r="B132">
        <v>11</v>
      </c>
      <c r="C132">
        <v>275</v>
      </c>
      <c r="D132" t="s">
        <v>1</v>
      </c>
      <c r="E132">
        <v>0</v>
      </c>
      <c r="F132">
        <v>0</v>
      </c>
      <c r="G132" t="s">
        <v>2</v>
      </c>
      <c r="H132">
        <v>10598.284043</v>
      </c>
      <c r="I132">
        <v>140.983936</v>
      </c>
      <c r="J132" t="s">
        <v>3</v>
      </c>
      <c r="K132">
        <v>10519.423848</v>
      </c>
      <c r="L132">
        <v>141.17144200000001</v>
      </c>
      <c r="M132" t="s">
        <v>4</v>
      </c>
      <c r="N132">
        <v>4588.3647170000004</v>
      </c>
      <c r="O132">
        <v>21.243493000000001</v>
      </c>
      <c r="P132" t="s">
        <v>5</v>
      </c>
      <c r="Q132">
        <v>81.410157999999996</v>
      </c>
      <c r="R132">
        <v>8.26E-3</v>
      </c>
      <c r="S132" t="s">
        <v>6</v>
      </c>
      <c r="T132">
        <v>5362.7790619999996</v>
      </c>
      <c r="U132">
        <v>72.204369999999997</v>
      </c>
      <c r="V132" t="s">
        <v>7</v>
      </c>
      <c r="W132">
        <v>8.2997139999999998</v>
      </c>
      <c r="X132">
        <v>1.1927999999999999E-2</v>
      </c>
      <c r="Y132" t="s">
        <v>8</v>
      </c>
      <c r="Z132">
        <v>0</v>
      </c>
      <c r="AA132">
        <v>0</v>
      </c>
      <c r="AB132" t="s">
        <v>9</v>
      </c>
      <c r="AC132">
        <v>0</v>
      </c>
      <c r="AD132">
        <v>0</v>
      </c>
      <c r="AE132" t="s">
        <v>10</v>
      </c>
      <c r="AF132">
        <v>0.37647399999999998</v>
      </c>
      <c r="AG132">
        <v>9.9999999999999995E-7</v>
      </c>
      <c r="AH132" t="s">
        <v>11</v>
      </c>
      <c r="AI132">
        <v>0.62236599999999997</v>
      </c>
      <c r="AJ132">
        <v>1.9000000000000001E-5</v>
      </c>
      <c r="AK132" t="s">
        <v>12</v>
      </c>
      <c r="AL132">
        <v>1.88</v>
      </c>
      <c r="AM132">
        <v>1.9456</v>
      </c>
    </row>
    <row r="133" spans="1:39" x14ac:dyDescent="0.25">
      <c r="A133" t="s">
        <v>102</v>
      </c>
      <c r="B133">
        <v>12</v>
      </c>
      <c r="C133">
        <v>300</v>
      </c>
      <c r="D133" t="s">
        <v>1</v>
      </c>
      <c r="E133">
        <v>0</v>
      </c>
      <c r="F133">
        <v>0</v>
      </c>
      <c r="G133" t="s">
        <v>2</v>
      </c>
      <c r="H133">
        <v>11565.468711</v>
      </c>
      <c r="I133">
        <v>167.63045700000001</v>
      </c>
      <c r="J133" t="s">
        <v>3</v>
      </c>
      <c r="K133">
        <v>11479.440936999999</v>
      </c>
      <c r="L133">
        <v>167.97689299999999</v>
      </c>
      <c r="M133" t="s">
        <v>4</v>
      </c>
      <c r="N133">
        <v>5005.1354490000003</v>
      </c>
      <c r="O133">
        <v>25.621258000000001</v>
      </c>
      <c r="P133" t="s">
        <v>5</v>
      </c>
      <c r="Q133">
        <v>88.807816000000003</v>
      </c>
      <c r="R133">
        <v>9.8600000000000007E-3</v>
      </c>
      <c r="S133" t="s">
        <v>6</v>
      </c>
      <c r="T133">
        <v>5854.3256929999998</v>
      </c>
      <c r="U133">
        <v>85.310421000000005</v>
      </c>
      <c r="V133" t="s">
        <v>7</v>
      </c>
      <c r="W133">
        <v>9.0540400000000005</v>
      </c>
      <c r="X133">
        <v>1.4024E-2</v>
      </c>
      <c r="Y133" t="s">
        <v>8</v>
      </c>
      <c r="Z133">
        <v>0</v>
      </c>
      <c r="AA133">
        <v>0</v>
      </c>
      <c r="AB133" t="s">
        <v>9</v>
      </c>
      <c r="AC133">
        <v>0</v>
      </c>
      <c r="AD133">
        <v>0</v>
      </c>
      <c r="AE133" t="s">
        <v>10</v>
      </c>
      <c r="AF133">
        <v>0.376303</v>
      </c>
      <c r="AG133">
        <v>9.9999999999999995E-7</v>
      </c>
      <c r="AH133" t="s">
        <v>11</v>
      </c>
      <c r="AI133">
        <v>0.62243400000000004</v>
      </c>
      <c r="AJ133">
        <v>1.9000000000000001E-5</v>
      </c>
      <c r="AK133" t="s">
        <v>12</v>
      </c>
      <c r="AL133">
        <v>2.14</v>
      </c>
      <c r="AM133">
        <v>2.1204000000000001</v>
      </c>
    </row>
    <row r="134" spans="1:39" x14ac:dyDescent="0.25">
      <c r="A134" t="s">
        <v>102</v>
      </c>
      <c r="B134">
        <v>13</v>
      </c>
      <c r="C134">
        <v>325</v>
      </c>
      <c r="D134" t="s">
        <v>1</v>
      </c>
      <c r="E134">
        <v>0</v>
      </c>
      <c r="F134">
        <v>0</v>
      </c>
      <c r="G134" t="s">
        <v>2</v>
      </c>
      <c r="H134">
        <v>12532.781445000001</v>
      </c>
      <c r="I134">
        <v>193.80572799999999</v>
      </c>
      <c r="J134" t="s">
        <v>3</v>
      </c>
      <c r="K134">
        <v>12439.58459</v>
      </c>
      <c r="L134">
        <v>194.25331</v>
      </c>
      <c r="M134" t="s">
        <v>4</v>
      </c>
      <c r="N134">
        <v>5421.6993460000003</v>
      </c>
      <c r="O134">
        <v>29.243887000000001</v>
      </c>
      <c r="P134" t="s">
        <v>5</v>
      </c>
      <c r="Q134">
        <v>96.205454000000003</v>
      </c>
      <c r="R134">
        <v>1.0773E-2</v>
      </c>
      <c r="S134" t="s">
        <v>6</v>
      </c>
      <c r="T134">
        <v>6346.2869140000003</v>
      </c>
      <c r="U134">
        <v>98.600791999999998</v>
      </c>
      <c r="V134" t="s">
        <v>7</v>
      </c>
      <c r="W134">
        <v>9.8101570000000002</v>
      </c>
      <c r="X134">
        <v>1.6351000000000001E-2</v>
      </c>
      <c r="Y134" t="s">
        <v>8</v>
      </c>
      <c r="Z134">
        <v>0</v>
      </c>
      <c r="AA134">
        <v>0</v>
      </c>
      <c r="AB134" t="s">
        <v>9</v>
      </c>
      <c r="AC134">
        <v>0</v>
      </c>
      <c r="AD134">
        <v>0</v>
      </c>
      <c r="AE134" t="s">
        <v>10</v>
      </c>
      <c r="AF134">
        <v>0.37626999999999999</v>
      </c>
      <c r="AG134">
        <v>9.9999999999999995E-7</v>
      </c>
      <c r="AH134" t="s">
        <v>11</v>
      </c>
      <c r="AI134">
        <v>0.62299899999999997</v>
      </c>
      <c r="AJ134">
        <v>2.0000000000000002E-5</v>
      </c>
      <c r="AK134" t="s">
        <v>12</v>
      </c>
      <c r="AL134">
        <v>2.92</v>
      </c>
      <c r="AM134">
        <v>3.5135999999999998</v>
      </c>
    </row>
    <row r="135" spans="1:39" x14ac:dyDescent="0.25">
      <c r="A135" t="s">
        <v>102</v>
      </c>
      <c r="B135">
        <v>14</v>
      </c>
      <c r="C135">
        <v>350</v>
      </c>
      <c r="D135" t="s">
        <v>1</v>
      </c>
      <c r="E135">
        <v>0</v>
      </c>
      <c r="F135">
        <v>0</v>
      </c>
      <c r="G135" t="s">
        <v>2</v>
      </c>
      <c r="H135">
        <v>13500.487988000001</v>
      </c>
      <c r="I135">
        <v>216.302345</v>
      </c>
      <c r="J135" t="s">
        <v>3</v>
      </c>
      <c r="K135">
        <v>13400.122051</v>
      </c>
      <c r="L135">
        <v>216.83585099999999</v>
      </c>
      <c r="M135" t="s">
        <v>4</v>
      </c>
      <c r="N135">
        <v>5838.2574510000004</v>
      </c>
      <c r="O135">
        <v>32.759118999999998</v>
      </c>
      <c r="P135" t="s">
        <v>5</v>
      </c>
      <c r="Q135">
        <v>103.602479</v>
      </c>
      <c r="R135">
        <v>1.0789999999999999E-2</v>
      </c>
      <c r="S135" t="s">
        <v>6</v>
      </c>
      <c r="T135">
        <v>6838.6098830000001</v>
      </c>
      <c r="U135">
        <v>109.435705</v>
      </c>
      <c r="V135" t="s">
        <v>7</v>
      </c>
      <c r="W135">
        <v>10.561991000000001</v>
      </c>
      <c r="X135">
        <v>1.8402000000000002E-2</v>
      </c>
      <c r="Y135" t="s">
        <v>8</v>
      </c>
      <c r="Z135">
        <v>0</v>
      </c>
      <c r="AA135">
        <v>0</v>
      </c>
      <c r="AB135" t="s">
        <v>9</v>
      </c>
      <c r="AC135">
        <v>0</v>
      </c>
      <c r="AD135">
        <v>0</v>
      </c>
      <c r="AE135" t="s">
        <v>10</v>
      </c>
      <c r="AF135">
        <v>0.376222</v>
      </c>
      <c r="AG135">
        <v>9.9999999999999995E-7</v>
      </c>
      <c r="AH135" t="s">
        <v>11</v>
      </c>
      <c r="AI135">
        <v>0.62331099999999995</v>
      </c>
      <c r="AJ135">
        <v>2.0999999999999999E-5</v>
      </c>
      <c r="AK135" t="s">
        <v>12</v>
      </c>
      <c r="AL135">
        <v>3.66</v>
      </c>
      <c r="AM135">
        <v>4.7043999999999997</v>
      </c>
    </row>
    <row r="136" spans="1:39" x14ac:dyDescent="0.25">
      <c r="A136" t="s">
        <v>102</v>
      </c>
      <c r="B136">
        <v>15</v>
      </c>
      <c r="C136">
        <v>375</v>
      </c>
      <c r="D136" t="s">
        <v>1</v>
      </c>
      <c r="E136">
        <v>0</v>
      </c>
      <c r="F136">
        <v>0</v>
      </c>
      <c r="G136" t="s">
        <v>2</v>
      </c>
      <c r="H136">
        <v>14468.875059</v>
      </c>
      <c r="I136">
        <v>237.63836499999999</v>
      </c>
      <c r="J136" t="s">
        <v>3</v>
      </c>
      <c r="K136">
        <v>14361.337734000001</v>
      </c>
      <c r="L136">
        <v>238.35367099999999</v>
      </c>
      <c r="M136" t="s">
        <v>4</v>
      </c>
      <c r="N136">
        <v>6254.8978999999999</v>
      </c>
      <c r="O136">
        <v>36.131905000000003</v>
      </c>
      <c r="P136" t="s">
        <v>5</v>
      </c>
      <c r="Q136">
        <v>111.00487800000001</v>
      </c>
      <c r="R136">
        <v>1.1403E-2</v>
      </c>
      <c r="S136" t="s">
        <v>6</v>
      </c>
      <c r="T136">
        <v>7331.4924899999996</v>
      </c>
      <c r="U136">
        <v>120.996922</v>
      </c>
      <c r="V136" t="s">
        <v>7</v>
      </c>
      <c r="W136">
        <v>11.314847</v>
      </c>
      <c r="X136">
        <v>2.1503000000000001E-2</v>
      </c>
      <c r="Y136" t="s">
        <v>8</v>
      </c>
      <c r="Z136">
        <v>0</v>
      </c>
      <c r="AA136">
        <v>0</v>
      </c>
      <c r="AB136" t="s">
        <v>9</v>
      </c>
      <c r="AC136">
        <v>0</v>
      </c>
      <c r="AD136">
        <v>0</v>
      </c>
      <c r="AE136" t="s">
        <v>10</v>
      </c>
      <c r="AF136">
        <v>0.37607000000000002</v>
      </c>
      <c r="AG136">
        <v>9.9999999999999995E-7</v>
      </c>
      <c r="AH136" t="s">
        <v>11</v>
      </c>
      <c r="AI136">
        <v>0.62347399999999997</v>
      </c>
      <c r="AJ136">
        <v>2.0999999999999999E-5</v>
      </c>
      <c r="AK136" t="s">
        <v>12</v>
      </c>
      <c r="AL136">
        <v>4.5599999999999996</v>
      </c>
      <c r="AM136">
        <v>5.1664000000000003</v>
      </c>
    </row>
    <row r="137" spans="1:39" x14ac:dyDescent="0.25">
      <c r="A137" t="s">
        <v>102</v>
      </c>
      <c r="B137">
        <v>16</v>
      </c>
      <c r="C137">
        <v>400</v>
      </c>
      <c r="D137" t="s">
        <v>1</v>
      </c>
      <c r="E137">
        <v>0</v>
      </c>
      <c r="F137">
        <v>0</v>
      </c>
      <c r="G137" t="s">
        <v>2</v>
      </c>
      <c r="H137">
        <v>15437.712969</v>
      </c>
      <c r="I137">
        <v>262.98293200000001</v>
      </c>
      <c r="J137" t="s">
        <v>3</v>
      </c>
      <c r="K137">
        <v>15323.006641</v>
      </c>
      <c r="L137">
        <v>263.904877</v>
      </c>
      <c r="M137" t="s">
        <v>4</v>
      </c>
      <c r="N137">
        <v>6671.6095310000001</v>
      </c>
      <c r="O137">
        <v>37.968924999999999</v>
      </c>
      <c r="P137" t="s">
        <v>5</v>
      </c>
      <c r="Q137">
        <v>118.406352</v>
      </c>
      <c r="R137">
        <v>1.2222999999999999E-2</v>
      </c>
      <c r="S137" t="s">
        <v>6</v>
      </c>
      <c r="T137">
        <v>7824.9021869999997</v>
      </c>
      <c r="U137">
        <v>136.906858</v>
      </c>
      <c r="V137" t="s">
        <v>7</v>
      </c>
      <c r="W137">
        <v>12.069535999999999</v>
      </c>
      <c r="X137">
        <v>2.3321000000000001E-2</v>
      </c>
      <c r="Y137" t="s">
        <v>8</v>
      </c>
      <c r="Z137">
        <v>0</v>
      </c>
      <c r="AA137">
        <v>0</v>
      </c>
      <c r="AB137" t="s">
        <v>9</v>
      </c>
      <c r="AC137">
        <v>0</v>
      </c>
      <c r="AD137">
        <v>0</v>
      </c>
      <c r="AE137" t="s">
        <v>10</v>
      </c>
      <c r="AF137">
        <v>0.37606000000000001</v>
      </c>
      <c r="AG137">
        <v>9.9999999999999995E-7</v>
      </c>
      <c r="AH137" t="s">
        <v>11</v>
      </c>
      <c r="AI137">
        <v>0.62347399999999997</v>
      </c>
      <c r="AJ137">
        <v>2.0999999999999999E-5</v>
      </c>
      <c r="AK137" t="s">
        <v>12</v>
      </c>
      <c r="AL137">
        <v>5.46</v>
      </c>
      <c r="AM137">
        <v>6.6083999999999996</v>
      </c>
    </row>
    <row r="138" spans="1:39" x14ac:dyDescent="0.25">
      <c r="A138" t="s">
        <v>102</v>
      </c>
      <c r="B138">
        <v>17</v>
      </c>
      <c r="C138">
        <v>425</v>
      </c>
      <c r="D138" t="s">
        <v>1</v>
      </c>
      <c r="E138">
        <v>0</v>
      </c>
      <c r="F138">
        <v>0</v>
      </c>
      <c r="G138" t="s">
        <v>2</v>
      </c>
      <c r="H138">
        <v>16407.245741999999</v>
      </c>
      <c r="I138">
        <v>282.43942299999998</v>
      </c>
      <c r="J138" t="s">
        <v>3</v>
      </c>
      <c r="K138">
        <v>16285.371504000001</v>
      </c>
      <c r="L138">
        <v>283.355773</v>
      </c>
      <c r="M138" t="s">
        <v>4</v>
      </c>
      <c r="N138">
        <v>7088.3327639999998</v>
      </c>
      <c r="O138">
        <v>40.437272</v>
      </c>
      <c r="P138" t="s">
        <v>5</v>
      </c>
      <c r="Q138">
        <v>125.805572</v>
      </c>
      <c r="R138">
        <v>1.3762E-2</v>
      </c>
      <c r="S138" t="s">
        <v>6</v>
      </c>
      <c r="T138">
        <v>8318.9600979999996</v>
      </c>
      <c r="U138">
        <v>152.53037499999999</v>
      </c>
      <c r="V138" t="s">
        <v>7</v>
      </c>
      <c r="W138">
        <v>12.824552000000001</v>
      </c>
      <c r="X138">
        <v>2.5274999999999999E-2</v>
      </c>
      <c r="Y138" t="s">
        <v>8</v>
      </c>
      <c r="Z138">
        <v>0</v>
      </c>
      <c r="AA138">
        <v>0</v>
      </c>
      <c r="AB138" t="s">
        <v>9</v>
      </c>
      <c r="AC138">
        <v>0</v>
      </c>
      <c r="AD138">
        <v>0</v>
      </c>
      <c r="AE138" t="s">
        <v>10</v>
      </c>
      <c r="AF138">
        <v>0.376029</v>
      </c>
      <c r="AG138">
        <v>9.9999999999999995E-7</v>
      </c>
      <c r="AH138" t="s">
        <v>11</v>
      </c>
      <c r="AI138">
        <v>0.62369399999999997</v>
      </c>
      <c r="AJ138">
        <v>2.0999999999999999E-5</v>
      </c>
      <c r="AK138" t="s">
        <v>12</v>
      </c>
      <c r="AL138">
        <v>6.28</v>
      </c>
      <c r="AM138">
        <v>6.8815999999999997</v>
      </c>
    </row>
    <row r="139" spans="1:39" x14ac:dyDescent="0.25">
      <c r="A139" t="s">
        <v>102</v>
      </c>
      <c r="B139">
        <v>18</v>
      </c>
      <c r="C139">
        <v>450</v>
      </c>
      <c r="D139" t="s">
        <v>1</v>
      </c>
      <c r="E139">
        <v>0</v>
      </c>
      <c r="F139">
        <v>0</v>
      </c>
      <c r="G139" t="s">
        <v>2</v>
      </c>
      <c r="H139">
        <v>17377.065586000001</v>
      </c>
      <c r="I139">
        <v>308.48029700000001</v>
      </c>
      <c r="J139" t="s">
        <v>3</v>
      </c>
      <c r="K139">
        <v>17248.020702999998</v>
      </c>
      <c r="L139">
        <v>309.36930000000001</v>
      </c>
      <c r="M139" t="s">
        <v>4</v>
      </c>
      <c r="N139">
        <v>7504.8699610000003</v>
      </c>
      <c r="O139">
        <v>44.253644999999999</v>
      </c>
      <c r="P139" t="s">
        <v>5</v>
      </c>
      <c r="Q139">
        <v>133.20607899999999</v>
      </c>
      <c r="R139">
        <v>1.3722E-2</v>
      </c>
      <c r="S139" t="s">
        <v>6</v>
      </c>
      <c r="T139">
        <v>8813.4218359999995</v>
      </c>
      <c r="U139">
        <v>172.96687499999999</v>
      </c>
      <c r="V139" t="s">
        <v>7</v>
      </c>
      <c r="W139">
        <v>13.579034</v>
      </c>
      <c r="X139">
        <v>2.8707E-2</v>
      </c>
      <c r="Y139" t="s">
        <v>8</v>
      </c>
      <c r="Z139">
        <v>0</v>
      </c>
      <c r="AA139">
        <v>0</v>
      </c>
      <c r="AB139" t="s">
        <v>9</v>
      </c>
      <c r="AC139">
        <v>0</v>
      </c>
      <c r="AD139">
        <v>0</v>
      </c>
      <c r="AE139" t="s">
        <v>10</v>
      </c>
      <c r="AF139">
        <v>0.375803</v>
      </c>
      <c r="AG139">
        <v>3.0000000000000001E-6</v>
      </c>
      <c r="AH139" t="s">
        <v>11</v>
      </c>
      <c r="AI139">
        <v>0.62371900000000002</v>
      </c>
      <c r="AJ139">
        <v>2.0999999999999999E-5</v>
      </c>
      <c r="AK139" t="s">
        <v>12</v>
      </c>
      <c r="AL139">
        <v>7.04</v>
      </c>
      <c r="AM139">
        <v>7.9584000000000001</v>
      </c>
    </row>
    <row r="140" spans="1:39" x14ac:dyDescent="0.25">
      <c r="A140" t="s">
        <v>102</v>
      </c>
      <c r="B140">
        <v>19</v>
      </c>
      <c r="C140">
        <v>475</v>
      </c>
      <c r="D140" t="s">
        <v>1</v>
      </c>
      <c r="E140">
        <v>0</v>
      </c>
      <c r="F140">
        <v>0</v>
      </c>
      <c r="G140" t="s">
        <v>2</v>
      </c>
      <c r="H140">
        <v>18347.273633000001</v>
      </c>
      <c r="I140">
        <v>317.83939400000003</v>
      </c>
      <c r="J140" t="s">
        <v>3</v>
      </c>
      <c r="K140">
        <v>18211.057616999999</v>
      </c>
      <c r="L140">
        <v>318.898368</v>
      </c>
      <c r="M140" t="s">
        <v>4</v>
      </c>
      <c r="N140">
        <v>7921.5893260000003</v>
      </c>
      <c r="O140">
        <v>47.674866999999999</v>
      </c>
      <c r="P140" t="s">
        <v>5</v>
      </c>
      <c r="Q140">
        <v>140.60738799999999</v>
      </c>
      <c r="R140">
        <v>1.4906000000000001E-2</v>
      </c>
      <c r="S140" t="s">
        <v>6</v>
      </c>
      <c r="T140">
        <v>9308.1466409999994</v>
      </c>
      <c r="U140">
        <v>182.93023299999999</v>
      </c>
      <c r="V140" t="s">
        <v>7</v>
      </c>
      <c r="W140">
        <v>14.330978999999999</v>
      </c>
      <c r="X140">
        <v>3.2097000000000001E-2</v>
      </c>
      <c r="Y140" t="s">
        <v>8</v>
      </c>
      <c r="Z140">
        <v>0</v>
      </c>
      <c r="AA140">
        <v>0</v>
      </c>
      <c r="AB140" t="s">
        <v>9</v>
      </c>
      <c r="AC140">
        <v>0</v>
      </c>
      <c r="AD140">
        <v>0</v>
      </c>
      <c r="AE140" t="s">
        <v>10</v>
      </c>
      <c r="AF140">
        <v>0.37556800000000001</v>
      </c>
      <c r="AG140">
        <v>3.9999999999999998E-6</v>
      </c>
      <c r="AH140" t="s">
        <v>11</v>
      </c>
      <c r="AI140">
        <v>0.62389799999999995</v>
      </c>
      <c r="AJ140">
        <v>2.0999999999999999E-5</v>
      </c>
      <c r="AK140" t="s">
        <v>12</v>
      </c>
      <c r="AL140">
        <v>8.2200000000000006</v>
      </c>
      <c r="AM140">
        <v>8.7715999999999994</v>
      </c>
    </row>
    <row r="141" spans="1:39" x14ac:dyDescent="0.25">
      <c r="A141" t="s">
        <v>102</v>
      </c>
      <c r="B141">
        <v>20</v>
      </c>
      <c r="C141">
        <v>500</v>
      </c>
      <c r="D141" t="s">
        <v>1</v>
      </c>
      <c r="E141">
        <v>0</v>
      </c>
      <c r="F141">
        <v>0</v>
      </c>
      <c r="G141" t="s">
        <v>2</v>
      </c>
      <c r="H141">
        <v>19318.188085999998</v>
      </c>
      <c r="I141">
        <v>349.017875</v>
      </c>
      <c r="J141" t="s">
        <v>3</v>
      </c>
      <c r="K141">
        <v>19174.799883</v>
      </c>
      <c r="L141">
        <v>350.24278099999998</v>
      </c>
      <c r="M141" t="s">
        <v>4</v>
      </c>
      <c r="N141">
        <v>8338.2764060000009</v>
      </c>
      <c r="O141">
        <v>53.282260999999998</v>
      </c>
      <c r="P141" t="s">
        <v>5</v>
      </c>
      <c r="Q141">
        <v>148.013261</v>
      </c>
      <c r="R141">
        <v>1.4041E-2</v>
      </c>
      <c r="S141" t="s">
        <v>6</v>
      </c>
      <c r="T141">
        <v>9803.6972459999997</v>
      </c>
      <c r="U141">
        <v>205.368043</v>
      </c>
      <c r="V141" t="s">
        <v>7</v>
      </c>
      <c r="W141">
        <v>15.085457999999999</v>
      </c>
      <c r="X141">
        <v>3.4898999999999999E-2</v>
      </c>
      <c r="Y141" t="s">
        <v>8</v>
      </c>
      <c r="Z141">
        <v>0</v>
      </c>
      <c r="AA141">
        <v>0</v>
      </c>
      <c r="AB141" t="s">
        <v>9</v>
      </c>
      <c r="AC141">
        <v>0</v>
      </c>
      <c r="AD141">
        <v>0</v>
      </c>
      <c r="AE141" t="s">
        <v>10</v>
      </c>
      <c r="AF141">
        <v>0.37554799999999999</v>
      </c>
      <c r="AG141">
        <v>3.9999999999999998E-6</v>
      </c>
      <c r="AH141" t="s">
        <v>11</v>
      </c>
      <c r="AI141">
        <v>0.62412999999999996</v>
      </c>
      <c r="AJ141">
        <v>2.0000000000000002E-5</v>
      </c>
      <c r="AK141" t="s">
        <v>12</v>
      </c>
      <c r="AL141">
        <v>9.66</v>
      </c>
      <c r="AM141">
        <v>8.9443999999999999</v>
      </c>
    </row>
    <row r="142" spans="1:39" x14ac:dyDescent="0.25">
      <c r="A142" t="s">
        <v>103</v>
      </c>
      <c r="B142">
        <v>1</v>
      </c>
      <c r="C142">
        <v>25</v>
      </c>
      <c r="D142" t="s">
        <v>1</v>
      </c>
      <c r="E142">
        <v>0</v>
      </c>
      <c r="F142">
        <v>0</v>
      </c>
      <c r="G142" t="s">
        <v>2</v>
      </c>
      <c r="H142">
        <v>0</v>
      </c>
      <c r="I142">
        <v>0</v>
      </c>
      <c r="J142" t="s">
        <v>3</v>
      </c>
      <c r="K142">
        <v>0</v>
      </c>
      <c r="L142">
        <v>0</v>
      </c>
      <c r="M142" t="s">
        <v>4</v>
      </c>
      <c r="N142">
        <v>0</v>
      </c>
      <c r="O142">
        <v>0</v>
      </c>
      <c r="P142" t="s">
        <v>5</v>
      </c>
      <c r="Q142">
        <v>0</v>
      </c>
      <c r="R142">
        <v>0</v>
      </c>
      <c r="S142" t="s">
        <v>6</v>
      </c>
      <c r="T142">
        <v>0</v>
      </c>
      <c r="U142">
        <v>0</v>
      </c>
      <c r="V142" t="s">
        <v>7</v>
      </c>
      <c r="W142">
        <v>0</v>
      </c>
      <c r="X142">
        <v>0</v>
      </c>
      <c r="Y142" t="s">
        <v>8</v>
      </c>
      <c r="Z142">
        <v>0</v>
      </c>
      <c r="AA142">
        <v>0</v>
      </c>
      <c r="AB142" t="s">
        <v>9</v>
      </c>
      <c r="AC142">
        <v>0</v>
      </c>
      <c r="AD142">
        <v>0</v>
      </c>
      <c r="AE142" t="s">
        <v>10</v>
      </c>
      <c r="AF142">
        <v>0</v>
      </c>
      <c r="AG142">
        <v>0</v>
      </c>
      <c r="AH142" t="s">
        <v>11</v>
      </c>
      <c r="AI142">
        <v>0</v>
      </c>
      <c r="AJ142">
        <v>0</v>
      </c>
      <c r="AK142" t="s">
        <v>12</v>
      </c>
      <c r="AL142">
        <v>0</v>
      </c>
      <c r="AM142">
        <v>0</v>
      </c>
    </row>
    <row r="143" spans="1:39" x14ac:dyDescent="0.25">
      <c r="A143" t="s">
        <v>103</v>
      </c>
      <c r="B143">
        <v>2</v>
      </c>
      <c r="C143">
        <v>50</v>
      </c>
      <c r="D143" t="s">
        <v>1</v>
      </c>
      <c r="E143">
        <v>0</v>
      </c>
      <c r="F143">
        <v>0</v>
      </c>
      <c r="G143" t="s">
        <v>2</v>
      </c>
      <c r="H143">
        <v>0</v>
      </c>
      <c r="I143">
        <v>0</v>
      </c>
      <c r="J143" t="s">
        <v>3</v>
      </c>
      <c r="K143">
        <v>0</v>
      </c>
      <c r="L143">
        <v>0</v>
      </c>
      <c r="M143" t="s">
        <v>4</v>
      </c>
      <c r="N143">
        <v>0</v>
      </c>
      <c r="O143">
        <v>0</v>
      </c>
      <c r="P143" t="s">
        <v>5</v>
      </c>
      <c r="Q143">
        <v>0</v>
      </c>
      <c r="R143">
        <v>0</v>
      </c>
      <c r="S143" t="s">
        <v>6</v>
      </c>
      <c r="T143">
        <v>0</v>
      </c>
      <c r="U143">
        <v>0</v>
      </c>
      <c r="V143" t="s">
        <v>7</v>
      </c>
      <c r="W143">
        <v>0</v>
      </c>
      <c r="X143">
        <v>0</v>
      </c>
      <c r="Y143" t="s">
        <v>8</v>
      </c>
      <c r="Z143">
        <v>0</v>
      </c>
      <c r="AA143">
        <v>0</v>
      </c>
      <c r="AB143" t="s">
        <v>9</v>
      </c>
      <c r="AC143">
        <v>0</v>
      </c>
      <c r="AD143">
        <v>0</v>
      </c>
      <c r="AE143" t="s">
        <v>10</v>
      </c>
      <c r="AF143">
        <v>0</v>
      </c>
      <c r="AG143">
        <v>0</v>
      </c>
      <c r="AH143" t="s">
        <v>11</v>
      </c>
      <c r="AI143">
        <v>0</v>
      </c>
      <c r="AJ143">
        <v>0</v>
      </c>
      <c r="AK143" t="s">
        <v>12</v>
      </c>
      <c r="AL143">
        <v>0</v>
      </c>
      <c r="AM143">
        <v>0</v>
      </c>
    </row>
    <row r="144" spans="1:39" x14ac:dyDescent="0.25">
      <c r="A144" t="s">
        <v>103</v>
      </c>
      <c r="B144">
        <v>3</v>
      </c>
      <c r="C144">
        <v>75</v>
      </c>
      <c r="D144" t="s">
        <v>1</v>
      </c>
      <c r="E144">
        <v>0</v>
      </c>
      <c r="F144">
        <v>0</v>
      </c>
      <c r="G144" t="s">
        <v>2</v>
      </c>
      <c r="H144">
        <v>0</v>
      </c>
      <c r="I144">
        <v>0</v>
      </c>
      <c r="J144" t="s">
        <v>3</v>
      </c>
      <c r="K144">
        <v>0</v>
      </c>
      <c r="L144">
        <v>0</v>
      </c>
      <c r="M144" t="s">
        <v>4</v>
      </c>
      <c r="N144">
        <v>0</v>
      </c>
      <c r="O144">
        <v>0</v>
      </c>
      <c r="P144" t="s">
        <v>5</v>
      </c>
      <c r="Q144">
        <v>0</v>
      </c>
      <c r="R144">
        <v>0</v>
      </c>
      <c r="S144" t="s">
        <v>6</v>
      </c>
      <c r="T144">
        <v>0</v>
      </c>
      <c r="U144">
        <v>0</v>
      </c>
      <c r="V144" t="s">
        <v>7</v>
      </c>
      <c r="W144">
        <v>0</v>
      </c>
      <c r="X144">
        <v>0</v>
      </c>
      <c r="Y144" t="s">
        <v>8</v>
      </c>
      <c r="Z144">
        <v>0</v>
      </c>
      <c r="AA144">
        <v>0</v>
      </c>
      <c r="AB144" t="s">
        <v>9</v>
      </c>
      <c r="AC144">
        <v>0</v>
      </c>
      <c r="AD144">
        <v>0</v>
      </c>
      <c r="AE144" t="s">
        <v>10</v>
      </c>
      <c r="AF144">
        <v>0</v>
      </c>
      <c r="AG144">
        <v>0</v>
      </c>
      <c r="AH144" t="s">
        <v>11</v>
      </c>
      <c r="AI144">
        <v>0</v>
      </c>
      <c r="AJ144">
        <v>0</v>
      </c>
      <c r="AK144" t="s">
        <v>12</v>
      </c>
      <c r="AL144">
        <v>0</v>
      </c>
      <c r="AM144">
        <v>0</v>
      </c>
    </row>
    <row r="145" spans="1:39" x14ac:dyDescent="0.25">
      <c r="A145" t="s">
        <v>103</v>
      </c>
      <c r="B145">
        <v>4</v>
      </c>
      <c r="C145">
        <v>100</v>
      </c>
      <c r="D145" t="s">
        <v>1</v>
      </c>
      <c r="E145">
        <v>0</v>
      </c>
      <c r="F145">
        <v>0</v>
      </c>
      <c r="G145" t="s">
        <v>2</v>
      </c>
      <c r="H145">
        <v>0</v>
      </c>
      <c r="I145">
        <v>0</v>
      </c>
      <c r="J145" t="s">
        <v>3</v>
      </c>
      <c r="K145">
        <v>0</v>
      </c>
      <c r="L145">
        <v>0</v>
      </c>
      <c r="M145" t="s">
        <v>4</v>
      </c>
      <c r="N145">
        <v>0</v>
      </c>
      <c r="O145">
        <v>0</v>
      </c>
      <c r="P145" t="s">
        <v>5</v>
      </c>
      <c r="Q145">
        <v>0</v>
      </c>
      <c r="R145">
        <v>0</v>
      </c>
      <c r="S145" t="s">
        <v>6</v>
      </c>
      <c r="T145">
        <v>0</v>
      </c>
      <c r="U145">
        <v>0</v>
      </c>
      <c r="V145" t="s">
        <v>7</v>
      </c>
      <c r="W145">
        <v>0</v>
      </c>
      <c r="X145">
        <v>0</v>
      </c>
      <c r="Y145" t="s">
        <v>8</v>
      </c>
      <c r="Z145">
        <v>0</v>
      </c>
      <c r="AA145">
        <v>0</v>
      </c>
      <c r="AB145" t="s">
        <v>9</v>
      </c>
      <c r="AC145">
        <v>0</v>
      </c>
      <c r="AD145">
        <v>0</v>
      </c>
      <c r="AE145" t="s">
        <v>10</v>
      </c>
      <c r="AF145">
        <v>0</v>
      </c>
      <c r="AG145">
        <v>0</v>
      </c>
      <c r="AH145" t="s">
        <v>11</v>
      </c>
      <c r="AI145">
        <v>0</v>
      </c>
      <c r="AJ145">
        <v>0</v>
      </c>
      <c r="AK145" t="s">
        <v>12</v>
      </c>
      <c r="AL145">
        <v>0</v>
      </c>
      <c r="AM145">
        <v>0</v>
      </c>
    </row>
    <row r="146" spans="1:39" x14ac:dyDescent="0.25">
      <c r="A146" t="s">
        <v>103</v>
      </c>
      <c r="B146">
        <v>5</v>
      </c>
      <c r="C146">
        <v>125</v>
      </c>
      <c r="D146" t="s">
        <v>1</v>
      </c>
      <c r="E146">
        <v>0</v>
      </c>
      <c r="F146">
        <v>0</v>
      </c>
      <c r="G146" t="s">
        <v>2</v>
      </c>
      <c r="H146">
        <v>0</v>
      </c>
      <c r="I146">
        <v>0</v>
      </c>
      <c r="J146" t="s">
        <v>3</v>
      </c>
      <c r="K146">
        <v>0</v>
      </c>
      <c r="L146">
        <v>0</v>
      </c>
      <c r="M146" t="s">
        <v>4</v>
      </c>
      <c r="N146">
        <v>0</v>
      </c>
      <c r="O146">
        <v>0</v>
      </c>
      <c r="P146" t="s">
        <v>5</v>
      </c>
      <c r="Q146">
        <v>0</v>
      </c>
      <c r="R146">
        <v>0</v>
      </c>
      <c r="S146" t="s">
        <v>6</v>
      </c>
      <c r="T146">
        <v>0</v>
      </c>
      <c r="U146">
        <v>0</v>
      </c>
      <c r="V146" t="s">
        <v>7</v>
      </c>
      <c r="W146">
        <v>0</v>
      </c>
      <c r="X146">
        <v>0</v>
      </c>
      <c r="Y146" t="s">
        <v>8</v>
      </c>
      <c r="Z146">
        <v>0</v>
      </c>
      <c r="AA146">
        <v>0</v>
      </c>
      <c r="AB146" t="s">
        <v>9</v>
      </c>
      <c r="AC146">
        <v>0</v>
      </c>
      <c r="AD146">
        <v>0</v>
      </c>
      <c r="AE146" t="s">
        <v>10</v>
      </c>
      <c r="AF146">
        <v>0</v>
      </c>
      <c r="AG146">
        <v>0</v>
      </c>
      <c r="AH146" t="s">
        <v>11</v>
      </c>
      <c r="AI146">
        <v>0</v>
      </c>
      <c r="AJ146">
        <v>0</v>
      </c>
      <c r="AK146" t="s">
        <v>12</v>
      </c>
      <c r="AL146">
        <v>0</v>
      </c>
      <c r="AM146">
        <v>0</v>
      </c>
    </row>
    <row r="147" spans="1:39" x14ac:dyDescent="0.25">
      <c r="A147" t="s">
        <v>103</v>
      </c>
      <c r="B147">
        <v>6</v>
      </c>
      <c r="C147">
        <v>150</v>
      </c>
      <c r="D147" t="s">
        <v>1</v>
      </c>
      <c r="E147">
        <v>0</v>
      </c>
      <c r="F147">
        <v>0</v>
      </c>
      <c r="G147" t="s">
        <v>2</v>
      </c>
      <c r="H147">
        <v>0</v>
      </c>
      <c r="I147">
        <v>0</v>
      </c>
      <c r="J147" t="s">
        <v>3</v>
      </c>
      <c r="K147">
        <v>0</v>
      </c>
      <c r="L147">
        <v>0</v>
      </c>
      <c r="M147" t="s">
        <v>4</v>
      </c>
      <c r="N147">
        <v>0</v>
      </c>
      <c r="O147">
        <v>0</v>
      </c>
      <c r="P147" t="s">
        <v>5</v>
      </c>
      <c r="Q147">
        <v>0</v>
      </c>
      <c r="R147">
        <v>0</v>
      </c>
      <c r="S147" t="s">
        <v>6</v>
      </c>
      <c r="T147">
        <v>0</v>
      </c>
      <c r="U147">
        <v>0</v>
      </c>
      <c r="V147" t="s">
        <v>7</v>
      </c>
      <c r="W147">
        <v>0</v>
      </c>
      <c r="X147">
        <v>0</v>
      </c>
      <c r="Y147" t="s">
        <v>8</v>
      </c>
      <c r="Z147">
        <v>0</v>
      </c>
      <c r="AA147">
        <v>0</v>
      </c>
      <c r="AB147" t="s">
        <v>9</v>
      </c>
      <c r="AC147">
        <v>0</v>
      </c>
      <c r="AD147">
        <v>0</v>
      </c>
      <c r="AE147" t="s">
        <v>10</v>
      </c>
      <c r="AF147">
        <v>0</v>
      </c>
      <c r="AG147">
        <v>0</v>
      </c>
      <c r="AH147" t="s">
        <v>11</v>
      </c>
      <c r="AI147">
        <v>0</v>
      </c>
      <c r="AJ147">
        <v>0</v>
      </c>
      <c r="AK147" t="s">
        <v>12</v>
      </c>
      <c r="AL147">
        <v>0</v>
      </c>
      <c r="AM147">
        <v>0</v>
      </c>
    </row>
    <row r="148" spans="1:39" x14ac:dyDescent="0.25">
      <c r="A148" t="s">
        <v>103</v>
      </c>
      <c r="B148">
        <v>7</v>
      </c>
      <c r="C148">
        <v>175</v>
      </c>
      <c r="D148" t="s">
        <v>1</v>
      </c>
      <c r="E148">
        <v>0</v>
      </c>
      <c r="F148">
        <v>0</v>
      </c>
      <c r="G148" t="s">
        <v>2</v>
      </c>
      <c r="H148">
        <v>0</v>
      </c>
      <c r="I148">
        <v>0</v>
      </c>
      <c r="J148" t="s">
        <v>3</v>
      </c>
      <c r="K148">
        <v>0</v>
      </c>
      <c r="L148">
        <v>0</v>
      </c>
      <c r="M148" t="s">
        <v>4</v>
      </c>
      <c r="N148">
        <v>0</v>
      </c>
      <c r="O148">
        <v>0</v>
      </c>
      <c r="P148" t="s">
        <v>5</v>
      </c>
      <c r="Q148">
        <v>0</v>
      </c>
      <c r="R148">
        <v>0</v>
      </c>
      <c r="S148" t="s">
        <v>6</v>
      </c>
      <c r="T148">
        <v>0</v>
      </c>
      <c r="U148">
        <v>0</v>
      </c>
      <c r="V148" t="s">
        <v>7</v>
      </c>
      <c r="W148">
        <v>0</v>
      </c>
      <c r="X148">
        <v>0</v>
      </c>
      <c r="Y148" t="s">
        <v>8</v>
      </c>
      <c r="Z148">
        <v>0</v>
      </c>
      <c r="AA148">
        <v>0</v>
      </c>
      <c r="AB148" t="s">
        <v>9</v>
      </c>
      <c r="AC148">
        <v>0</v>
      </c>
      <c r="AD148">
        <v>0</v>
      </c>
      <c r="AE148" t="s">
        <v>10</v>
      </c>
      <c r="AF148">
        <v>0</v>
      </c>
      <c r="AG148">
        <v>0</v>
      </c>
      <c r="AH148" t="s">
        <v>11</v>
      </c>
      <c r="AI148">
        <v>0</v>
      </c>
      <c r="AJ148">
        <v>0</v>
      </c>
      <c r="AK148" t="s">
        <v>12</v>
      </c>
      <c r="AL148">
        <v>0</v>
      </c>
      <c r="AM148">
        <v>0</v>
      </c>
    </row>
    <row r="149" spans="1:39" x14ac:dyDescent="0.25">
      <c r="A149" t="s">
        <v>103</v>
      </c>
      <c r="B149">
        <v>8</v>
      </c>
      <c r="C149">
        <v>200</v>
      </c>
      <c r="D149" t="s">
        <v>1</v>
      </c>
      <c r="E149">
        <v>0</v>
      </c>
      <c r="F149">
        <v>0</v>
      </c>
      <c r="G149" t="s">
        <v>2</v>
      </c>
      <c r="H149">
        <v>0</v>
      </c>
      <c r="I149">
        <v>0</v>
      </c>
      <c r="J149" t="s">
        <v>3</v>
      </c>
      <c r="K149">
        <v>0</v>
      </c>
      <c r="L149">
        <v>0</v>
      </c>
      <c r="M149" t="s">
        <v>4</v>
      </c>
      <c r="N149">
        <v>0</v>
      </c>
      <c r="O149">
        <v>0</v>
      </c>
      <c r="P149" t="s">
        <v>5</v>
      </c>
      <c r="Q149">
        <v>0</v>
      </c>
      <c r="R149">
        <v>0</v>
      </c>
      <c r="S149" t="s">
        <v>6</v>
      </c>
      <c r="T149">
        <v>0</v>
      </c>
      <c r="U149">
        <v>0</v>
      </c>
      <c r="V149" t="s">
        <v>7</v>
      </c>
      <c r="W149">
        <v>0</v>
      </c>
      <c r="X149">
        <v>0</v>
      </c>
      <c r="Y149" t="s">
        <v>8</v>
      </c>
      <c r="Z149">
        <v>0</v>
      </c>
      <c r="AA149">
        <v>0</v>
      </c>
      <c r="AB149" t="s">
        <v>9</v>
      </c>
      <c r="AC149">
        <v>0</v>
      </c>
      <c r="AD149">
        <v>0</v>
      </c>
      <c r="AE149" t="s">
        <v>10</v>
      </c>
      <c r="AF149">
        <v>0</v>
      </c>
      <c r="AG149">
        <v>0</v>
      </c>
      <c r="AH149" t="s">
        <v>11</v>
      </c>
      <c r="AI149">
        <v>0</v>
      </c>
      <c r="AJ149">
        <v>0</v>
      </c>
      <c r="AK149" t="s">
        <v>12</v>
      </c>
      <c r="AL149">
        <v>0</v>
      </c>
      <c r="AM149">
        <v>0</v>
      </c>
    </row>
    <row r="150" spans="1:39" x14ac:dyDescent="0.25">
      <c r="A150" t="s">
        <v>103</v>
      </c>
      <c r="B150">
        <v>9</v>
      </c>
      <c r="C150">
        <v>225</v>
      </c>
      <c r="D150" t="s">
        <v>1</v>
      </c>
      <c r="E150">
        <v>0</v>
      </c>
      <c r="F150">
        <v>0</v>
      </c>
      <c r="G150" t="s">
        <v>2</v>
      </c>
      <c r="H150">
        <v>0</v>
      </c>
      <c r="I150">
        <v>0</v>
      </c>
      <c r="J150" t="s">
        <v>3</v>
      </c>
      <c r="K150">
        <v>0</v>
      </c>
      <c r="L150">
        <v>0</v>
      </c>
      <c r="M150" t="s">
        <v>4</v>
      </c>
      <c r="N150">
        <v>0</v>
      </c>
      <c r="O150">
        <v>0</v>
      </c>
      <c r="P150" t="s">
        <v>5</v>
      </c>
      <c r="Q150">
        <v>0</v>
      </c>
      <c r="R150">
        <v>0</v>
      </c>
      <c r="S150" t="s">
        <v>6</v>
      </c>
      <c r="T150">
        <v>0</v>
      </c>
      <c r="U150">
        <v>0</v>
      </c>
      <c r="V150" t="s">
        <v>7</v>
      </c>
      <c r="W150">
        <v>0</v>
      </c>
      <c r="X150">
        <v>0</v>
      </c>
      <c r="Y150" t="s">
        <v>8</v>
      </c>
      <c r="Z150">
        <v>0</v>
      </c>
      <c r="AA150">
        <v>0</v>
      </c>
      <c r="AB150" t="s">
        <v>9</v>
      </c>
      <c r="AC150">
        <v>0</v>
      </c>
      <c r="AD150">
        <v>0</v>
      </c>
      <c r="AE150" t="s">
        <v>10</v>
      </c>
      <c r="AF150">
        <v>0</v>
      </c>
      <c r="AG150">
        <v>0</v>
      </c>
      <c r="AH150" t="s">
        <v>11</v>
      </c>
      <c r="AI150">
        <v>0</v>
      </c>
      <c r="AJ150">
        <v>0</v>
      </c>
      <c r="AK150" t="s">
        <v>12</v>
      </c>
      <c r="AL150">
        <v>0</v>
      </c>
      <c r="AM150">
        <v>0</v>
      </c>
    </row>
    <row r="151" spans="1:39" x14ac:dyDescent="0.25">
      <c r="A151" t="s">
        <v>103</v>
      </c>
      <c r="B151">
        <v>10</v>
      </c>
      <c r="C151">
        <v>250</v>
      </c>
      <c r="D151" t="s">
        <v>1</v>
      </c>
      <c r="E151">
        <v>0</v>
      </c>
      <c r="F151">
        <v>0</v>
      </c>
      <c r="G151" t="s">
        <v>2</v>
      </c>
      <c r="H151">
        <v>0</v>
      </c>
      <c r="I151">
        <v>0</v>
      </c>
      <c r="J151" t="s">
        <v>3</v>
      </c>
      <c r="K151">
        <v>0</v>
      </c>
      <c r="L151">
        <v>0</v>
      </c>
      <c r="M151" t="s">
        <v>4</v>
      </c>
      <c r="N151">
        <v>0</v>
      </c>
      <c r="O151">
        <v>0</v>
      </c>
      <c r="P151" t="s">
        <v>5</v>
      </c>
      <c r="Q151">
        <v>0</v>
      </c>
      <c r="R151">
        <v>0</v>
      </c>
      <c r="S151" t="s">
        <v>6</v>
      </c>
      <c r="T151">
        <v>0</v>
      </c>
      <c r="U151">
        <v>0</v>
      </c>
      <c r="V151" t="s">
        <v>7</v>
      </c>
      <c r="W151">
        <v>0</v>
      </c>
      <c r="X151">
        <v>0</v>
      </c>
      <c r="Y151" t="s">
        <v>8</v>
      </c>
      <c r="Z151">
        <v>0</v>
      </c>
      <c r="AA151">
        <v>0</v>
      </c>
      <c r="AB151" t="s">
        <v>9</v>
      </c>
      <c r="AC151">
        <v>0</v>
      </c>
      <c r="AD151">
        <v>0</v>
      </c>
      <c r="AE151" t="s">
        <v>10</v>
      </c>
      <c r="AF151">
        <v>0</v>
      </c>
      <c r="AG151">
        <v>0</v>
      </c>
      <c r="AH151" t="s">
        <v>11</v>
      </c>
      <c r="AI151">
        <v>0</v>
      </c>
      <c r="AJ151">
        <v>0</v>
      </c>
      <c r="AK151" t="s">
        <v>12</v>
      </c>
      <c r="AL151">
        <v>0</v>
      </c>
      <c r="AM151">
        <v>0</v>
      </c>
    </row>
    <row r="152" spans="1:39" x14ac:dyDescent="0.25">
      <c r="A152" t="s">
        <v>103</v>
      </c>
      <c r="B152">
        <v>11</v>
      </c>
      <c r="C152">
        <v>275</v>
      </c>
      <c r="D152" t="s">
        <v>1</v>
      </c>
      <c r="E152">
        <v>0</v>
      </c>
      <c r="F152">
        <v>0</v>
      </c>
      <c r="G152" t="s">
        <v>2</v>
      </c>
      <c r="H152">
        <v>0</v>
      </c>
      <c r="I152">
        <v>0</v>
      </c>
      <c r="J152" t="s">
        <v>3</v>
      </c>
      <c r="K152">
        <v>0</v>
      </c>
      <c r="L152">
        <v>0</v>
      </c>
      <c r="M152" t="s">
        <v>4</v>
      </c>
      <c r="N152">
        <v>0</v>
      </c>
      <c r="O152">
        <v>0</v>
      </c>
      <c r="P152" t="s">
        <v>5</v>
      </c>
      <c r="Q152">
        <v>0</v>
      </c>
      <c r="R152">
        <v>0</v>
      </c>
      <c r="S152" t="s">
        <v>6</v>
      </c>
      <c r="T152">
        <v>0</v>
      </c>
      <c r="U152">
        <v>0</v>
      </c>
      <c r="V152" t="s">
        <v>7</v>
      </c>
      <c r="W152">
        <v>0</v>
      </c>
      <c r="X152">
        <v>0</v>
      </c>
      <c r="Y152" t="s">
        <v>8</v>
      </c>
      <c r="Z152">
        <v>0</v>
      </c>
      <c r="AA152">
        <v>0</v>
      </c>
      <c r="AB152" t="s">
        <v>9</v>
      </c>
      <c r="AC152">
        <v>0</v>
      </c>
      <c r="AD152">
        <v>0</v>
      </c>
      <c r="AE152" t="s">
        <v>10</v>
      </c>
      <c r="AF152">
        <v>0</v>
      </c>
      <c r="AG152">
        <v>0</v>
      </c>
      <c r="AH152" t="s">
        <v>11</v>
      </c>
      <c r="AI152">
        <v>0</v>
      </c>
      <c r="AJ152">
        <v>0</v>
      </c>
      <c r="AK152" t="s">
        <v>12</v>
      </c>
      <c r="AL152">
        <v>0</v>
      </c>
      <c r="AM152">
        <v>0</v>
      </c>
    </row>
    <row r="153" spans="1:39" x14ac:dyDescent="0.25">
      <c r="A153" t="s">
        <v>103</v>
      </c>
      <c r="B153">
        <v>12</v>
      </c>
      <c r="C153">
        <v>300</v>
      </c>
      <c r="D153" t="s">
        <v>1</v>
      </c>
      <c r="E153">
        <v>0</v>
      </c>
      <c r="F153">
        <v>0</v>
      </c>
      <c r="G153" t="s">
        <v>2</v>
      </c>
      <c r="H153">
        <v>0</v>
      </c>
      <c r="I153">
        <v>0</v>
      </c>
      <c r="J153" t="s">
        <v>3</v>
      </c>
      <c r="K153">
        <v>0</v>
      </c>
      <c r="L153">
        <v>0</v>
      </c>
      <c r="M153" t="s">
        <v>4</v>
      </c>
      <c r="N153">
        <v>0</v>
      </c>
      <c r="O153">
        <v>0</v>
      </c>
      <c r="P153" t="s">
        <v>5</v>
      </c>
      <c r="Q153">
        <v>0</v>
      </c>
      <c r="R153">
        <v>0</v>
      </c>
      <c r="S153" t="s">
        <v>6</v>
      </c>
      <c r="T153">
        <v>0</v>
      </c>
      <c r="U153">
        <v>0</v>
      </c>
      <c r="V153" t="s">
        <v>7</v>
      </c>
      <c r="W153">
        <v>0</v>
      </c>
      <c r="X153">
        <v>0</v>
      </c>
      <c r="Y153" t="s">
        <v>8</v>
      </c>
      <c r="Z153">
        <v>0</v>
      </c>
      <c r="AA153">
        <v>0</v>
      </c>
      <c r="AB153" t="s">
        <v>9</v>
      </c>
      <c r="AC153">
        <v>0</v>
      </c>
      <c r="AD153">
        <v>0</v>
      </c>
      <c r="AE153" t="s">
        <v>10</v>
      </c>
      <c r="AF153">
        <v>0</v>
      </c>
      <c r="AG153">
        <v>0</v>
      </c>
      <c r="AH153" t="s">
        <v>11</v>
      </c>
      <c r="AI153">
        <v>0</v>
      </c>
      <c r="AJ153">
        <v>0</v>
      </c>
      <c r="AK153" t="s">
        <v>12</v>
      </c>
      <c r="AL153">
        <v>0</v>
      </c>
      <c r="AM153">
        <v>0</v>
      </c>
    </row>
    <row r="154" spans="1:39" x14ac:dyDescent="0.25">
      <c r="A154" t="s">
        <v>103</v>
      </c>
      <c r="B154">
        <v>13</v>
      </c>
      <c r="C154">
        <v>325</v>
      </c>
      <c r="D154" t="s">
        <v>1</v>
      </c>
      <c r="E154">
        <v>0</v>
      </c>
      <c r="F154">
        <v>0</v>
      </c>
      <c r="G154" t="s">
        <v>2</v>
      </c>
      <c r="H154">
        <v>0</v>
      </c>
      <c r="I154">
        <v>0</v>
      </c>
      <c r="J154" t="s">
        <v>3</v>
      </c>
      <c r="K154">
        <v>0</v>
      </c>
      <c r="L154">
        <v>0</v>
      </c>
      <c r="M154" t="s">
        <v>4</v>
      </c>
      <c r="N154">
        <v>0</v>
      </c>
      <c r="O154">
        <v>0</v>
      </c>
      <c r="P154" t="s">
        <v>5</v>
      </c>
      <c r="Q154">
        <v>0</v>
      </c>
      <c r="R154">
        <v>0</v>
      </c>
      <c r="S154" t="s">
        <v>6</v>
      </c>
      <c r="T154">
        <v>0</v>
      </c>
      <c r="U154">
        <v>0</v>
      </c>
      <c r="V154" t="s">
        <v>7</v>
      </c>
      <c r="W154">
        <v>0</v>
      </c>
      <c r="X154">
        <v>0</v>
      </c>
      <c r="Y154" t="s">
        <v>8</v>
      </c>
      <c r="Z154">
        <v>0</v>
      </c>
      <c r="AA154">
        <v>0</v>
      </c>
      <c r="AB154" t="s">
        <v>9</v>
      </c>
      <c r="AC154">
        <v>0</v>
      </c>
      <c r="AD154">
        <v>0</v>
      </c>
      <c r="AE154" t="s">
        <v>10</v>
      </c>
      <c r="AF154">
        <v>0</v>
      </c>
      <c r="AG154">
        <v>0</v>
      </c>
      <c r="AH154" t="s">
        <v>11</v>
      </c>
      <c r="AI154">
        <v>0</v>
      </c>
      <c r="AJ154">
        <v>0</v>
      </c>
      <c r="AK154" t="s">
        <v>12</v>
      </c>
      <c r="AL154">
        <v>0</v>
      </c>
      <c r="AM154">
        <v>0</v>
      </c>
    </row>
    <row r="155" spans="1:39" x14ac:dyDescent="0.25">
      <c r="A155" t="s">
        <v>103</v>
      </c>
      <c r="B155">
        <v>14</v>
      </c>
      <c r="C155">
        <v>350</v>
      </c>
      <c r="D155" t="s">
        <v>1</v>
      </c>
      <c r="E155">
        <v>0</v>
      </c>
      <c r="F155">
        <v>0</v>
      </c>
      <c r="G155" t="s">
        <v>2</v>
      </c>
      <c r="H155">
        <v>0</v>
      </c>
      <c r="I155">
        <v>0</v>
      </c>
      <c r="J155" t="s">
        <v>3</v>
      </c>
      <c r="K155">
        <v>0</v>
      </c>
      <c r="L155">
        <v>0</v>
      </c>
      <c r="M155" t="s">
        <v>4</v>
      </c>
      <c r="N155">
        <v>0</v>
      </c>
      <c r="O155">
        <v>0</v>
      </c>
      <c r="P155" t="s">
        <v>5</v>
      </c>
      <c r="Q155">
        <v>0</v>
      </c>
      <c r="R155">
        <v>0</v>
      </c>
      <c r="S155" t="s">
        <v>6</v>
      </c>
      <c r="T155">
        <v>0</v>
      </c>
      <c r="U155">
        <v>0</v>
      </c>
      <c r="V155" t="s">
        <v>7</v>
      </c>
      <c r="W155">
        <v>0</v>
      </c>
      <c r="X155">
        <v>0</v>
      </c>
      <c r="Y155" t="s">
        <v>8</v>
      </c>
      <c r="Z155">
        <v>0</v>
      </c>
      <c r="AA155">
        <v>0</v>
      </c>
      <c r="AB155" t="s">
        <v>9</v>
      </c>
      <c r="AC155">
        <v>0</v>
      </c>
      <c r="AD155">
        <v>0</v>
      </c>
      <c r="AE155" t="s">
        <v>10</v>
      </c>
      <c r="AF155">
        <v>0</v>
      </c>
      <c r="AG155">
        <v>0</v>
      </c>
      <c r="AH155" t="s">
        <v>11</v>
      </c>
      <c r="AI155">
        <v>0</v>
      </c>
      <c r="AJ155">
        <v>0</v>
      </c>
      <c r="AK155" t="s">
        <v>12</v>
      </c>
      <c r="AL155">
        <v>0</v>
      </c>
      <c r="AM155">
        <v>0</v>
      </c>
    </row>
    <row r="156" spans="1:39" x14ac:dyDescent="0.25">
      <c r="A156" t="s">
        <v>103</v>
      </c>
      <c r="B156">
        <v>15</v>
      </c>
      <c r="C156">
        <v>375</v>
      </c>
      <c r="D156" t="s">
        <v>1</v>
      </c>
      <c r="E156">
        <v>0</v>
      </c>
      <c r="F156">
        <v>0</v>
      </c>
      <c r="G156" t="s">
        <v>2</v>
      </c>
      <c r="H156">
        <v>0</v>
      </c>
      <c r="I156">
        <v>0</v>
      </c>
      <c r="J156" t="s">
        <v>3</v>
      </c>
      <c r="K156">
        <v>0</v>
      </c>
      <c r="L156">
        <v>0</v>
      </c>
      <c r="M156" t="s">
        <v>4</v>
      </c>
      <c r="N156">
        <v>0</v>
      </c>
      <c r="O156">
        <v>0</v>
      </c>
      <c r="P156" t="s">
        <v>5</v>
      </c>
      <c r="Q156">
        <v>0</v>
      </c>
      <c r="R156">
        <v>0</v>
      </c>
      <c r="S156" t="s">
        <v>6</v>
      </c>
      <c r="T156">
        <v>0</v>
      </c>
      <c r="U156">
        <v>0</v>
      </c>
      <c r="V156" t="s">
        <v>7</v>
      </c>
      <c r="W156">
        <v>0</v>
      </c>
      <c r="X156">
        <v>0</v>
      </c>
      <c r="Y156" t="s">
        <v>8</v>
      </c>
      <c r="Z156">
        <v>0</v>
      </c>
      <c r="AA156">
        <v>0</v>
      </c>
      <c r="AB156" t="s">
        <v>9</v>
      </c>
      <c r="AC156">
        <v>0</v>
      </c>
      <c r="AD156">
        <v>0</v>
      </c>
      <c r="AE156" t="s">
        <v>10</v>
      </c>
      <c r="AF156">
        <v>0</v>
      </c>
      <c r="AG156">
        <v>0</v>
      </c>
      <c r="AH156" t="s">
        <v>11</v>
      </c>
      <c r="AI156">
        <v>0</v>
      </c>
      <c r="AJ156">
        <v>0</v>
      </c>
      <c r="AK156" t="s">
        <v>12</v>
      </c>
      <c r="AL156">
        <v>0</v>
      </c>
      <c r="AM156">
        <v>0</v>
      </c>
    </row>
    <row r="157" spans="1:39" x14ac:dyDescent="0.25">
      <c r="A157" t="s">
        <v>103</v>
      </c>
      <c r="B157">
        <v>16</v>
      </c>
      <c r="C157">
        <v>400</v>
      </c>
      <c r="D157" t="s">
        <v>1</v>
      </c>
      <c r="E157">
        <v>0</v>
      </c>
      <c r="F157">
        <v>0</v>
      </c>
      <c r="G157" t="s">
        <v>2</v>
      </c>
      <c r="H157">
        <v>0</v>
      </c>
      <c r="I157">
        <v>0</v>
      </c>
      <c r="J157" t="s">
        <v>3</v>
      </c>
      <c r="K157">
        <v>0</v>
      </c>
      <c r="L157">
        <v>0</v>
      </c>
      <c r="M157" t="s">
        <v>4</v>
      </c>
      <c r="N157">
        <v>0</v>
      </c>
      <c r="O157">
        <v>0</v>
      </c>
      <c r="P157" t="s">
        <v>5</v>
      </c>
      <c r="Q157">
        <v>0</v>
      </c>
      <c r="R157">
        <v>0</v>
      </c>
      <c r="S157" t="s">
        <v>6</v>
      </c>
      <c r="T157">
        <v>0</v>
      </c>
      <c r="U157">
        <v>0</v>
      </c>
      <c r="V157" t="s">
        <v>7</v>
      </c>
      <c r="W157">
        <v>0</v>
      </c>
      <c r="X157">
        <v>0</v>
      </c>
      <c r="Y157" t="s">
        <v>8</v>
      </c>
      <c r="Z157">
        <v>0</v>
      </c>
      <c r="AA157">
        <v>0</v>
      </c>
      <c r="AB157" t="s">
        <v>9</v>
      </c>
      <c r="AC157">
        <v>0</v>
      </c>
      <c r="AD157">
        <v>0</v>
      </c>
      <c r="AE157" t="s">
        <v>10</v>
      </c>
      <c r="AF157">
        <v>0</v>
      </c>
      <c r="AG157">
        <v>0</v>
      </c>
      <c r="AH157" t="s">
        <v>11</v>
      </c>
      <c r="AI157">
        <v>0</v>
      </c>
      <c r="AJ157">
        <v>0</v>
      </c>
      <c r="AK157" t="s">
        <v>12</v>
      </c>
      <c r="AL157">
        <v>0</v>
      </c>
      <c r="AM157">
        <v>0</v>
      </c>
    </row>
    <row r="158" spans="1:39" x14ac:dyDescent="0.25">
      <c r="A158" t="s">
        <v>103</v>
      </c>
      <c r="B158">
        <v>17</v>
      </c>
      <c r="C158">
        <v>425</v>
      </c>
      <c r="D158" t="s">
        <v>1</v>
      </c>
      <c r="E158">
        <v>0</v>
      </c>
      <c r="F158">
        <v>0</v>
      </c>
      <c r="G158" t="s">
        <v>2</v>
      </c>
      <c r="H158">
        <v>0</v>
      </c>
      <c r="I158">
        <v>0</v>
      </c>
      <c r="J158" t="s">
        <v>3</v>
      </c>
      <c r="K158">
        <v>0</v>
      </c>
      <c r="L158">
        <v>0</v>
      </c>
      <c r="M158" t="s">
        <v>4</v>
      </c>
      <c r="N158">
        <v>0</v>
      </c>
      <c r="O158">
        <v>0</v>
      </c>
      <c r="P158" t="s">
        <v>5</v>
      </c>
      <c r="Q158">
        <v>0</v>
      </c>
      <c r="R158">
        <v>0</v>
      </c>
      <c r="S158" t="s">
        <v>6</v>
      </c>
      <c r="T158">
        <v>0</v>
      </c>
      <c r="U158">
        <v>0</v>
      </c>
      <c r="V158" t="s">
        <v>7</v>
      </c>
      <c r="W158">
        <v>0</v>
      </c>
      <c r="X158">
        <v>0</v>
      </c>
      <c r="Y158" t="s">
        <v>8</v>
      </c>
      <c r="Z158">
        <v>0</v>
      </c>
      <c r="AA158">
        <v>0</v>
      </c>
      <c r="AB158" t="s">
        <v>9</v>
      </c>
      <c r="AC158">
        <v>0</v>
      </c>
      <c r="AD158">
        <v>0</v>
      </c>
      <c r="AE158" t="s">
        <v>10</v>
      </c>
      <c r="AF158">
        <v>0</v>
      </c>
      <c r="AG158">
        <v>0</v>
      </c>
      <c r="AH158" t="s">
        <v>11</v>
      </c>
      <c r="AI158">
        <v>0</v>
      </c>
      <c r="AJ158">
        <v>0</v>
      </c>
      <c r="AK158" t="s">
        <v>12</v>
      </c>
      <c r="AL158">
        <v>0</v>
      </c>
      <c r="AM158">
        <v>0</v>
      </c>
    </row>
    <row r="159" spans="1:39" x14ac:dyDescent="0.25">
      <c r="A159" t="s">
        <v>103</v>
      </c>
      <c r="B159">
        <v>18</v>
      </c>
      <c r="C159">
        <v>450</v>
      </c>
      <c r="D159" t="s">
        <v>1</v>
      </c>
      <c r="E159">
        <v>0</v>
      </c>
      <c r="F159">
        <v>0</v>
      </c>
      <c r="G159" t="s">
        <v>2</v>
      </c>
      <c r="H159">
        <v>0</v>
      </c>
      <c r="I159">
        <v>0</v>
      </c>
      <c r="J159" t="s">
        <v>3</v>
      </c>
      <c r="K159">
        <v>0</v>
      </c>
      <c r="L159">
        <v>0</v>
      </c>
      <c r="M159" t="s">
        <v>4</v>
      </c>
      <c r="N159">
        <v>0</v>
      </c>
      <c r="O159">
        <v>0</v>
      </c>
      <c r="P159" t="s">
        <v>5</v>
      </c>
      <c r="Q159">
        <v>0</v>
      </c>
      <c r="R159">
        <v>0</v>
      </c>
      <c r="S159" t="s">
        <v>6</v>
      </c>
      <c r="T159">
        <v>0</v>
      </c>
      <c r="U159">
        <v>0</v>
      </c>
      <c r="V159" t="s">
        <v>7</v>
      </c>
      <c r="W159">
        <v>0</v>
      </c>
      <c r="X159">
        <v>0</v>
      </c>
      <c r="Y159" t="s">
        <v>8</v>
      </c>
      <c r="Z159">
        <v>0</v>
      </c>
      <c r="AA159">
        <v>0</v>
      </c>
      <c r="AB159" t="s">
        <v>9</v>
      </c>
      <c r="AC159">
        <v>0</v>
      </c>
      <c r="AD159">
        <v>0</v>
      </c>
      <c r="AE159" t="s">
        <v>10</v>
      </c>
      <c r="AF159">
        <v>0</v>
      </c>
      <c r="AG159">
        <v>0</v>
      </c>
      <c r="AH159" t="s">
        <v>11</v>
      </c>
      <c r="AI159">
        <v>0</v>
      </c>
      <c r="AJ159">
        <v>0</v>
      </c>
      <c r="AK159" t="s">
        <v>12</v>
      </c>
      <c r="AL159">
        <v>0</v>
      </c>
      <c r="AM159">
        <v>0</v>
      </c>
    </row>
    <row r="160" spans="1:39" x14ac:dyDescent="0.25">
      <c r="A160" t="s">
        <v>103</v>
      </c>
      <c r="B160">
        <v>19</v>
      </c>
      <c r="C160">
        <v>475</v>
      </c>
      <c r="D160" t="s">
        <v>1</v>
      </c>
      <c r="E160">
        <v>0</v>
      </c>
      <c r="F160">
        <v>0</v>
      </c>
      <c r="G160" t="s">
        <v>2</v>
      </c>
      <c r="H160">
        <v>0</v>
      </c>
      <c r="I160">
        <v>0</v>
      </c>
      <c r="J160" t="s">
        <v>3</v>
      </c>
      <c r="K160">
        <v>0</v>
      </c>
      <c r="L160">
        <v>0</v>
      </c>
      <c r="M160" t="s">
        <v>4</v>
      </c>
      <c r="N160">
        <v>0</v>
      </c>
      <c r="O160">
        <v>0</v>
      </c>
      <c r="P160" t="s">
        <v>5</v>
      </c>
      <c r="Q160">
        <v>0</v>
      </c>
      <c r="R160">
        <v>0</v>
      </c>
      <c r="S160" t="s">
        <v>6</v>
      </c>
      <c r="T160">
        <v>0</v>
      </c>
      <c r="U160">
        <v>0</v>
      </c>
      <c r="V160" t="s">
        <v>7</v>
      </c>
      <c r="W160">
        <v>0</v>
      </c>
      <c r="X160">
        <v>0</v>
      </c>
      <c r="Y160" t="s">
        <v>8</v>
      </c>
      <c r="Z160">
        <v>0</v>
      </c>
      <c r="AA160">
        <v>0</v>
      </c>
      <c r="AB160" t="s">
        <v>9</v>
      </c>
      <c r="AC160">
        <v>0</v>
      </c>
      <c r="AD160">
        <v>0</v>
      </c>
      <c r="AE160" t="s">
        <v>10</v>
      </c>
      <c r="AF160">
        <v>0</v>
      </c>
      <c r="AG160">
        <v>0</v>
      </c>
      <c r="AH160" t="s">
        <v>11</v>
      </c>
      <c r="AI160">
        <v>0</v>
      </c>
      <c r="AJ160">
        <v>0</v>
      </c>
      <c r="AK160" t="s">
        <v>12</v>
      </c>
      <c r="AL160">
        <v>0</v>
      </c>
      <c r="AM160">
        <v>0</v>
      </c>
    </row>
    <row r="161" spans="1:39" x14ac:dyDescent="0.25">
      <c r="A161" t="s">
        <v>103</v>
      </c>
      <c r="B161">
        <v>20</v>
      </c>
      <c r="C161">
        <v>500</v>
      </c>
      <c r="D161" t="s">
        <v>1</v>
      </c>
      <c r="E161">
        <v>0</v>
      </c>
      <c r="F161">
        <v>0</v>
      </c>
      <c r="G161" t="s">
        <v>2</v>
      </c>
      <c r="H161">
        <v>0</v>
      </c>
      <c r="I161">
        <v>0</v>
      </c>
      <c r="J161" t="s">
        <v>3</v>
      </c>
      <c r="K161">
        <v>0</v>
      </c>
      <c r="L161">
        <v>0</v>
      </c>
      <c r="M161" t="s">
        <v>4</v>
      </c>
      <c r="N161">
        <v>0</v>
      </c>
      <c r="O161">
        <v>0</v>
      </c>
      <c r="P161" t="s">
        <v>5</v>
      </c>
      <c r="Q161">
        <v>0</v>
      </c>
      <c r="R161">
        <v>0</v>
      </c>
      <c r="S161" t="s">
        <v>6</v>
      </c>
      <c r="T161">
        <v>0</v>
      </c>
      <c r="U161">
        <v>0</v>
      </c>
      <c r="V161" t="s">
        <v>7</v>
      </c>
      <c r="W161">
        <v>0</v>
      </c>
      <c r="X161">
        <v>0</v>
      </c>
      <c r="Y161" t="s">
        <v>8</v>
      </c>
      <c r="Z161">
        <v>0</v>
      </c>
      <c r="AA161">
        <v>0</v>
      </c>
      <c r="AB161" t="s">
        <v>9</v>
      </c>
      <c r="AC161">
        <v>0</v>
      </c>
      <c r="AD161">
        <v>0</v>
      </c>
      <c r="AE161" t="s">
        <v>10</v>
      </c>
      <c r="AF161">
        <v>0</v>
      </c>
      <c r="AG161">
        <v>0</v>
      </c>
      <c r="AH161" t="s">
        <v>11</v>
      </c>
      <c r="AI161">
        <v>0</v>
      </c>
      <c r="AJ161">
        <v>0</v>
      </c>
      <c r="AK161" t="s">
        <v>12</v>
      </c>
      <c r="AL161">
        <v>0</v>
      </c>
      <c r="AM161">
        <v>0</v>
      </c>
    </row>
    <row r="162" spans="1:39" x14ac:dyDescent="0.25">
      <c r="A162" t="s">
        <v>104</v>
      </c>
      <c r="B162">
        <v>1</v>
      </c>
      <c r="C162">
        <v>25</v>
      </c>
      <c r="D162" t="s">
        <v>1</v>
      </c>
      <c r="E162">
        <v>0</v>
      </c>
      <c r="F162">
        <v>0</v>
      </c>
      <c r="G162" t="s">
        <v>2</v>
      </c>
      <c r="H162">
        <v>910.48580700000002</v>
      </c>
      <c r="I162">
        <v>2.0853039999999998</v>
      </c>
      <c r="J162" t="s">
        <v>3</v>
      </c>
      <c r="K162">
        <v>903.16280900000004</v>
      </c>
      <c r="L162">
        <v>2.1021209999999999</v>
      </c>
      <c r="M162" t="s">
        <v>4</v>
      </c>
      <c r="N162">
        <v>417.78521000000001</v>
      </c>
      <c r="O162">
        <v>0.61199899999999996</v>
      </c>
      <c r="P162" t="s">
        <v>5</v>
      </c>
      <c r="Q162">
        <v>7.5629530000000003</v>
      </c>
      <c r="R162">
        <v>8.9400000000000005E-4</v>
      </c>
      <c r="S162" t="s">
        <v>6</v>
      </c>
      <c r="T162">
        <v>430.10286300000001</v>
      </c>
      <c r="U162">
        <v>0.78115299999999999</v>
      </c>
      <c r="V162" t="s">
        <v>7</v>
      </c>
      <c r="W162">
        <v>0</v>
      </c>
      <c r="X162">
        <v>0</v>
      </c>
      <c r="Y162" t="s">
        <v>8</v>
      </c>
      <c r="Z162">
        <v>0</v>
      </c>
      <c r="AA162">
        <v>0</v>
      </c>
      <c r="AB162" t="s">
        <v>9</v>
      </c>
      <c r="AC162">
        <v>0</v>
      </c>
      <c r="AD162">
        <v>0</v>
      </c>
      <c r="AE162" t="s">
        <v>10</v>
      </c>
      <c r="AF162">
        <v>0.38211499999999998</v>
      </c>
      <c r="AG162">
        <v>1.5999999999999999E-5</v>
      </c>
      <c r="AH162" t="s">
        <v>11</v>
      </c>
      <c r="AI162">
        <v>0.61805500000000002</v>
      </c>
      <c r="AJ162">
        <v>3.0000000000000001E-6</v>
      </c>
      <c r="AK162" t="s">
        <v>12</v>
      </c>
      <c r="AL162">
        <v>0</v>
      </c>
      <c r="AM162">
        <v>0</v>
      </c>
    </row>
    <row r="163" spans="1:39" x14ac:dyDescent="0.25">
      <c r="A163" t="s">
        <v>104</v>
      </c>
      <c r="B163">
        <v>2</v>
      </c>
      <c r="C163">
        <v>50</v>
      </c>
      <c r="D163" t="s">
        <v>1</v>
      </c>
      <c r="E163">
        <v>0</v>
      </c>
      <c r="F163">
        <v>0</v>
      </c>
      <c r="G163" t="s">
        <v>2</v>
      </c>
      <c r="H163">
        <v>1821.144231</v>
      </c>
      <c r="I163">
        <v>5.9973669999999997</v>
      </c>
      <c r="J163" t="s">
        <v>3</v>
      </c>
      <c r="K163">
        <v>1806.485938</v>
      </c>
      <c r="L163">
        <v>6.0316850000000004</v>
      </c>
      <c r="M163" t="s">
        <v>4</v>
      </c>
      <c r="N163">
        <v>835.00203099999999</v>
      </c>
      <c r="O163">
        <v>1.3956930000000001</v>
      </c>
      <c r="P163" t="s">
        <v>5</v>
      </c>
      <c r="Q163">
        <v>15.137522000000001</v>
      </c>
      <c r="R163">
        <v>1.632E-3</v>
      </c>
      <c r="S163" t="s">
        <v>6</v>
      </c>
      <c r="T163">
        <v>860.80845199999999</v>
      </c>
      <c r="U163">
        <v>2.984327</v>
      </c>
      <c r="V163" t="s">
        <v>7</v>
      </c>
      <c r="W163">
        <v>0</v>
      </c>
      <c r="X163">
        <v>0</v>
      </c>
      <c r="Y163" t="s">
        <v>8</v>
      </c>
      <c r="Z163">
        <v>0</v>
      </c>
      <c r="AA163">
        <v>0</v>
      </c>
      <c r="AB163" t="s">
        <v>9</v>
      </c>
      <c r="AC163">
        <v>0</v>
      </c>
      <c r="AD163">
        <v>0</v>
      </c>
      <c r="AE163" t="s">
        <v>10</v>
      </c>
      <c r="AF163">
        <v>0.38062200000000002</v>
      </c>
      <c r="AG163">
        <v>1.5999999999999999E-5</v>
      </c>
      <c r="AH163" t="s">
        <v>11</v>
      </c>
      <c r="AI163">
        <v>0.61878500000000003</v>
      </c>
      <c r="AJ163">
        <v>0</v>
      </c>
      <c r="AK163" t="s">
        <v>12</v>
      </c>
      <c r="AL163">
        <v>0</v>
      </c>
      <c r="AM163">
        <v>0</v>
      </c>
    </row>
    <row r="164" spans="1:39" x14ac:dyDescent="0.25">
      <c r="A164" t="s">
        <v>104</v>
      </c>
      <c r="B164">
        <v>3</v>
      </c>
      <c r="C164">
        <v>75</v>
      </c>
      <c r="D164" t="s">
        <v>1</v>
      </c>
      <c r="E164">
        <v>0</v>
      </c>
      <c r="F164">
        <v>0</v>
      </c>
      <c r="G164" t="s">
        <v>2</v>
      </c>
      <c r="H164">
        <v>2731.3230520000002</v>
      </c>
      <c r="I164">
        <v>8.4862629999999992</v>
      </c>
      <c r="J164" t="s">
        <v>3</v>
      </c>
      <c r="K164">
        <v>2709.329326</v>
      </c>
      <c r="L164">
        <v>8.544867</v>
      </c>
      <c r="M164" t="s">
        <v>4</v>
      </c>
      <c r="N164">
        <v>1251.9507229999999</v>
      </c>
      <c r="O164">
        <v>2.2848619999999999</v>
      </c>
      <c r="P164" t="s">
        <v>5</v>
      </c>
      <c r="Q164">
        <v>22.711964999999999</v>
      </c>
      <c r="R164">
        <v>2.3310000000000002E-3</v>
      </c>
      <c r="S164" t="s">
        <v>6</v>
      </c>
      <c r="T164">
        <v>1291.5023000000001</v>
      </c>
      <c r="U164">
        <v>5.5522869999999998</v>
      </c>
      <c r="V164" t="s">
        <v>7</v>
      </c>
      <c r="W164">
        <v>0</v>
      </c>
      <c r="X164">
        <v>0</v>
      </c>
      <c r="Y164" t="s">
        <v>8</v>
      </c>
      <c r="Z164">
        <v>0</v>
      </c>
      <c r="AA164">
        <v>0</v>
      </c>
      <c r="AB164" t="s">
        <v>9</v>
      </c>
      <c r="AC164">
        <v>0</v>
      </c>
      <c r="AD164">
        <v>0</v>
      </c>
      <c r="AE164" t="s">
        <v>10</v>
      </c>
      <c r="AF164">
        <v>0.37940099999999999</v>
      </c>
      <c r="AG164">
        <v>1.5E-5</v>
      </c>
      <c r="AH164" t="s">
        <v>11</v>
      </c>
      <c r="AI164">
        <v>0.61940899999999999</v>
      </c>
      <c r="AJ164">
        <v>3.9999999999999998E-6</v>
      </c>
      <c r="AK164" t="s">
        <v>12</v>
      </c>
      <c r="AL164">
        <v>0</v>
      </c>
      <c r="AM164">
        <v>0</v>
      </c>
    </row>
    <row r="165" spans="1:39" x14ac:dyDescent="0.25">
      <c r="A165" t="s">
        <v>104</v>
      </c>
      <c r="B165">
        <v>4</v>
      </c>
      <c r="C165">
        <v>100</v>
      </c>
      <c r="D165" t="s">
        <v>1</v>
      </c>
      <c r="E165">
        <v>0</v>
      </c>
      <c r="F165">
        <v>0</v>
      </c>
      <c r="G165" t="s">
        <v>2</v>
      </c>
      <c r="H165">
        <v>3641.5024899999999</v>
      </c>
      <c r="I165">
        <v>14.232964000000001</v>
      </c>
      <c r="J165" t="s">
        <v>3</v>
      </c>
      <c r="K165">
        <v>3612.1800680000001</v>
      </c>
      <c r="L165">
        <v>14.303425000000001</v>
      </c>
      <c r="M165" t="s">
        <v>4</v>
      </c>
      <c r="N165">
        <v>1668.9600680000001</v>
      </c>
      <c r="O165">
        <v>3.146379</v>
      </c>
      <c r="P165" t="s">
        <v>5</v>
      </c>
      <c r="Q165">
        <v>30.280436000000002</v>
      </c>
      <c r="R165">
        <v>3.065E-3</v>
      </c>
      <c r="S165" t="s">
        <v>6</v>
      </c>
      <c r="T165">
        <v>1722.037642</v>
      </c>
      <c r="U165">
        <v>9.6598579999999998</v>
      </c>
      <c r="V165" t="s">
        <v>7</v>
      </c>
      <c r="W165">
        <v>0</v>
      </c>
      <c r="X165">
        <v>0</v>
      </c>
      <c r="Y165" t="s">
        <v>8</v>
      </c>
      <c r="Z165">
        <v>0</v>
      </c>
      <c r="AA165">
        <v>0</v>
      </c>
      <c r="AB165" t="s">
        <v>9</v>
      </c>
      <c r="AC165">
        <v>0</v>
      </c>
      <c r="AD165">
        <v>0</v>
      </c>
      <c r="AE165" t="s">
        <v>10</v>
      </c>
      <c r="AF165">
        <v>0.37915100000000002</v>
      </c>
      <c r="AG165">
        <v>1.5E-5</v>
      </c>
      <c r="AH165" t="s">
        <v>11</v>
      </c>
      <c r="AI165">
        <v>0.61966500000000002</v>
      </c>
      <c r="AJ165">
        <v>6.0000000000000002E-6</v>
      </c>
      <c r="AK165" t="s">
        <v>12</v>
      </c>
      <c r="AL165">
        <v>0</v>
      </c>
      <c r="AM165">
        <v>0</v>
      </c>
    </row>
    <row r="166" spans="1:39" x14ac:dyDescent="0.25">
      <c r="A166" t="s">
        <v>104</v>
      </c>
      <c r="B166">
        <v>5</v>
      </c>
      <c r="C166">
        <v>125</v>
      </c>
      <c r="D166" t="s">
        <v>1</v>
      </c>
      <c r="E166">
        <v>0</v>
      </c>
      <c r="F166">
        <v>0</v>
      </c>
      <c r="G166" t="s">
        <v>2</v>
      </c>
      <c r="H166">
        <v>4551.6713090000003</v>
      </c>
      <c r="I166">
        <v>21.677119000000001</v>
      </c>
      <c r="J166" t="s">
        <v>3</v>
      </c>
      <c r="K166">
        <v>4515.0133109999997</v>
      </c>
      <c r="L166">
        <v>21.729977000000002</v>
      </c>
      <c r="M166" t="s">
        <v>4</v>
      </c>
      <c r="N166">
        <v>2085.91</v>
      </c>
      <c r="O166">
        <v>4.0219129999999996</v>
      </c>
      <c r="P166" t="s">
        <v>5</v>
      </c>
      <c r="Q166">
        <v>37.858398000000001</v>
      </c>
      <c r="R166">
        <v>3.143E-3</v>
      </c>
      <c r="S166" t="s">
        <v>6</v>
      </c>
      <c r="T166">
        <v>2152.624941</v>
      </c>
      <c r="U166">
        <v>14.929662</v>
      </c>
      <c r="V166" t="s">
        <v>7</v>
      </c>
      <c r="W166">
        <v>0</v>
      </c>
      <c r="X166">
        <v>0</v>
      </c>
      <c r="Y166" t="s">
        <v>8</v>
      </c>
      <c r="Z166">
        <v>0</v>
      </c>
      <c r="AA166">
        <v>0</v>
      </c>
      <c r="AB166" t="s">
        <v>9</v>
      </c>
      <c r="AC166">
        <v>0</v>
      </c>
      <c r="AD166">
        <v>0</v>
      </c>
      <c r="AE166" t="s">
        <v>10</v>
      </c>
      <c r="AF166">
        <v>0.37770599999999999</v>
      </c>
      <c r="AG166">
        <v>1.2999999999999999E-5</v>
      </c>
      <c r="AH166" t="s">
        <v>11</v>
      </c>
      <c r="AI166">
        <v>0.61986300000000005</v>
      </c>
      <c r="AJ166">
        <v>6.9999999999999999E-6</v>
      </c>
      <c r="AK166" t="s">
        <v>12</v>
      </c>
      <c r="AL166">
        <v>0</v>
      </c>
      <c r="AM166">
        <v>0</v>
      </c>
    </row>
    <row r="167" spans="1:39" x14ac:dyDescent="0.25">
      <c r="A167" t="s">
        <v>104</v>
      </c>
      <c r="B167">
        <v>6</v>
      </c>
      <c r="C167">
        <v>150</v>
      </c>
      <c r="D167" t="s">
        <v>1</v>
      </c>
      <c r="E167">
        <v>0</v>
      </c>
      <c r="F167">
        <v>0</v>
      </c>
      <c r="G167" t="s">
        <v>2</v>
      </c>
      <c r="H167">
        <v>5461.7389059999996</v>
      </c>
      <c r="I167">
        <v>31.879175</v>
      </c>
      <c r="J167" t="s">
        <v>3</v>
      </c>
      <c r="K167">
        <v>5417.7463280000002</v>
      </c>
      <c r="L167">
        <v>31.950997000000001</v>
      </c>
      <c r="M167" t="s">
        <v>4</v>
      </c>
      <c r="N167">
        <v>2502.818589</v>
      </c>
      <c r="O167">
        <v>5.6059010000000002</v>
      </c>
      <c r="P167" t="s">
        <v>5</v>
      </c>
      <c r="Q167">
        <v>45.432022000000003</v>
      </c>
      <c r="R167">
        <v>3.8E-3</v>
      </c>
      <c r="S167" t="s">
        <v>6</v>
      </c>
      <c r="T167">
        <v>2583.1353130000002</v>
      </c>
      <c r="U167">
        <v>22.688175000000001</v>
      </c>
      <c r="V167" t="s">
        <v>7</v>
      </c>
      <c r="W167">
        <v>0</v>
      </c>
      <c r="X167">
        <v>0</v>
      </c>
      <c r="Y167" t="s">
        <v>8</v>
      </c>
      <c r="Z167">
        <v>0</v>
      </c>
      <c r="AA167">
        <v>0</v>
      </c>
      <c r="AB167" t="s">
        <v>9</v>
      </c>
      <c r="AC167">
        <v>0</v>
      </c>
      <c r="AD167">
        <v>0</v>
      </c>
      <c r="AE167" t="s">
        <v>10</v>
      </c>
      <c r="AF167">
        <v>0.37732199999999999</v>
      </c>
      <c r="AG167">
        <v>1.4E-5</v>
      </c>
      <c r="AH167" t="s">
        <v>11</v>
      </c>
      <c r="AI167">
        <v>0.61996300000000004</v>
      </c>
      <c r="AJ167">
        <v>6.9999999999999999E-6</v>
      </c>
      <c r="AK167" t="s">
        <v>12</v>
      </c>
      <c r="AL167">
        <v>0</v>
      </c>
      <c r="AM167">
        <v>0</v>
      </c>
    </row>
    <row r="168" spans="1:39" x14ac:dyDescent="0.25">
      <c r="A168" t="s">
        <v>104</v>
      </c>
      <c r="B168">
        <v>7</v>
      </c>
      <c r="C168">
        <v>175</v>
      </c>
      <c r="D168" t="s">
        <v>1</v>
      </c>
      <c r="E168">
        <v>0</v>
      </c>
      <c r="F168">
        <v>0</v>
      </c>
      <c r="G168" t="s">
        <v>2</v>
      </c>
      <c r="H168">
        <v>6371.7011039999998</v>
      </c>
      <c r="I168">
        <v>41.315829999999998</v>
      </c>
      <c r="J168" t="s">
        <v>3</v>
      </c>
      <c r="K168">
        <v>6320.3730180000002</v>
      </c>
      <c r="L168">
        <v>41.424858999999998</v>
      </c>
      <c r="M168" t="s">
        <v>4</v>
      </c>
      <c r="N168">
        <v>2919.4704390000002</v>
      </c>
      <c r="O168">
        <v>7.1718529999999996</v>
      </c>
      <c r="P168" t="s">
        <v>5</v>
      </c>
      <c r="Q168">
        <v>53.007756000000001</v>
      </c>
      <c r="R168">
        <v>4.3119999999999999E-3</v>
      </c>
      <c r="S168" t="s">
        <v>6</v>
      </c>
      <c r="T168">
        <v>3013.8791310000001</v>
      </c>
      <c r="U168">
        <v>30.420793</v>
      </c>
      <c r="V168" t="s">
        <v>7</v>
      </c>
      <c r="W168">
        <v>0</v>
      </c>
      <c r="X168">
        <v>0</v>
      </c>
      <c r="Y168" t="s">
        <v>8</v>
      </c>
      <c r="Z168">
        <v>0</v>
      </c>
      <c r="AA168">
        <v>0</v>
      </c>
      <c r="AB168" t="s">
        <v>9</v>
      </c>
      <c r="AC168">
        <v>0</v>
      </c>
      <c r="AD168">
        <v>0</v>
      </c>
      <c r="AE168" t="s">
        <v>10</v>
      </c>
      <c r="AF168">
        <v>0.37680000000000002</v>
      </c>
      <c r="AG168">
        <v>1.0000000000000001E-5</v>
      </c>
      <c r="AH168" t="s">
        <v>11</v>
      </c>
      <c r="AI168">
        <v>0.620336</v>
      </c>
      <c r="AJ168">
        <v>7.9999999999999996E-6</v>
      </c>
      <c r="AK168" t="s">
        <v>12</v>
      </c>
      <c r="AL168">
        <v>0</v>
      </c>
      <c r="AM168">
        <v>0</v>
      </c>
    </row>
    <row r="169" spans="1:39" x14ac:dyDescent="0.25">
      <c r="A169" t="s">
        <v>104</v>
      </c>
      <c r="B169">
        <v>8</v>
      </c>
      <c r="C169">
        <v>200</v>
      </c>
      <c r="D169" t="s">
        <v>1</v>
      </c>
      <c r="E169">
        <v>0</v>
      </c>
      <c r="F169">
        <v>0</v>
      </c>
      <c r="G169" t="s">
        <v>2</v>
      </c>
      <c r="H169">
        <v>7281.9407520000004</v>
      </c>
      <c r="I169">
        <v>51.449392000000003</v>
      </c>
      <c r="J169" t="s">
        <v>3</v>
      </c>
      <c r="K169">
        <v>7223.2765529999997</v>
      </c>
      <c r="L169">
        <v>51.669840999999998</v>
      </c>
      <c r="M169" t="s">
        <v>4</v>
      </c>
      <c r="N169">
        <v>3336.3323049999999</v>
      </c>
      <c r="O169">
        <v>9.1169469999999997</v>
      </c>
      <c r="P169" t="s">
        <v>5</v>
      </c>
      <c r="Q169">
        <v>60.583168999999998</v>
      </c>
      <c r="R169">
        <v>4.9090000000000002E-3</v>
      </c>
      <c r="S169" t="s">
        <v>6</v>
      </c>
      <c r="T169">
        <v>3444.513242</v>
      </c>
      <c r="U169">
        <v>40.147368999999998</v>
      </c>
      <c r="V169" t="s">
        <v>7</v>
      </c>
      <c r="W169">
        <v>0</v>
      </c>
      <c r="X169">
        <v>0</v>
      </c>
      <c r="Y169" t="s">
        <v>8</v>
      </c>
      <c r="Z169">
        <v>0</v>
      </c>
      <c r="AA169">
        <v>0</v>
      </c>
      <c r="AB169" t="s">
        <v>9</v>
      </c>
      <c r="AC169">
        <v>0</v>
      </c>
      <c r="AD169">
        <v>0</v>
      </c>
      <c r="AE169" t="s">
        <v>10</v>
      </c>
      <c r="AF169">
        <v>0.37666300000000003</v>
      </c>
      <c r="AG169">
        <v>9.0000000000000002E-6</v>
      </c>
      <c r="AH169" t="s">
        <v>11</v>
      </c>
      <c r="AI169">
        <v>0.62058899999999995</v>
      </c>
      <c r="AJ169">
        <v>9.0000000000000002E-6</v>
      </c>
      <c r="AK169" t="s">
        <v>12</v>
      </c>
      <c r="AL169">
        <v>0</v>
      </c>
      <c r="AM169">
        <v>0</v>
      </c>
    </row>
    <row r="170" spans="1:39" x14ac:dyDescent="0.25">
      <c r="A170" t="s">
        <v>104</v>
      </c>
      <c r="B170">
        <v>9</v>
      </c>
      <c r="C170">
        <v>225</v>
      </c>
      <c r="D170" t="s">
        <v>1</v>
      </c>
      <c r="E170">
        <v>0</v>
      </c>
      <c r="F170">
        <v>0</v>
      </c>
      <c r="G170" t="s">
        <v>2</v>
      </c>
      <c r="H170">
        <v>8192.2386129999995</v>
      </c>
      <c r="I170">
        <v>61.306291999999999</v>
      </c>
      <c r="J170" t="s">
        <v>3</v>
      </c>
      <c r="K170">
        <v>8126.2342090000002</v>
      </c>
      <c r="L170">
        <v>61.582596000000002</v>
      </c>
      <c r="M170" t="s">
        <v>4</v>
      </c>
      <c r="N170">
        <v>3753.324971</v>
      </c>
      <c r="O170">
        <v>10.946374</v>
      </c>
      <c r="P170" t="s">
        <v>5</v>
      </c>
      <c r="Q170">
        <v>68.162126000000001</v>
      </c>
      <c r="R170">
        <v>6.0689999999999997E-3</v>
      </c>
      <c r="S170" t="s">
        <v>6</v>
      </c>
      <c r="T170">
        <v>3875.1603369999998</v>
      </c>
      <c r="U170">
        <v>48.692320000000002</v>
      </c>
      <c r="V170" t="s">
        <v>7</v>
      </c>
      <c r="W170">
        <v>0</v>
      </c>
      <c r="X170">
        <v>0</v>
      </c>
      <c r="Y170" t="s">
        <v>8</v>
      </c>
      <c r="Z170">
        <v>0</v>
      </c>
      <c r="AA170">
        <v>0</v>
      </c>
      <c r="AB170" t="s">
        <v>9</v>
      </c>
      <c r="AC170">
        <v>0</v>
      </c>
      <c r="AD170">
        <v>0</v>
      </c>
      <c r="AE170" t="s">
        <v>10</v>
      </c>
      <c r="AF170">
        <v>0.37633499999999998</v>
      </c>
      <c r="AG170">
        <v>9.0000000000000002E-6</v>
      </c>
      <c r="AH170" t="s">
        <v>11</v>
      </c>
      <c r="AI170">
        <v>0.62101300000000004</v>
      </c>
      <c r="AJ170">
        <v>1.1E-5</v>
      </c>
      <c r="AK170" t="s">
        <v>12</v>
      </c>
      <c r="AL170">
        <v>0</v>
      </c>
      <c r="AM170">
        <v>0</v>
      </c>
    </row>
    <row r="171" spans="1:39" x14ac:dyDescent="0.25">
      <c r="A171" t="s">
        <v>104</v>
      </c>
      <c r="B171">
        <v>10</v>
      </c>
      <c r="C171">
        <v>250</v>
      </c>
      <c r="D171" t="s">
        <v>1</v>
      </c>
      <c r="E171">
        <v>0</v>
      </c>
      <c r="F171">
        <v>0</v>
      </c>
      <c r="G171" t="s">
        <v>2</v>
      </c>
      <c r="H171">
        <v>9102.3911129999997</v>
      </c>
      <c r="I171">
        <v>81.830057999999994</v>
      </c>
      <c r="J171" t="s">
        <v>3</v>
      </c>
      <c r="K171">
        <v>9029.0477150000006</v>
      </c>
      <c r="L171">
        <v>82.119764000000004</v>
      </c>
      <c r="M171" t="s">
        <v>4</v>
      </c>
      <c r="N171">
        <v>4170.0690329999998</v>
      </c>
      <c r="O171">
        <v>13.046381999999999</v>
      </c>
      <c r="P171" t="s">
        <v>5</v>
      </c>
      <c r="Q171">
        <v>75.737848999999997</v>
      </c>
      <c r="R171">
        <v>6.3899999999999998E-3</v>
      </c>
      <c r="S171" t="s">
        <v>6</v>
      </c>
      <c r="T171">
        <v>4305.886074</v>
      </c>
      <c r="U171">
        <v>63.326797999999997</v>
      </c>
      <c r="V171" t="s">
        <v>7</v>
      </c>
      <c r="W171">
        <v>0</v>
      </c>
      <c r="X171">
        <v>0</v>
      </c>
      <c r="Y171" t="s">
        <v>8</v>
      </c>
      <c r="Z171">
        <v>0</v>
      </c>
      <c r="AA171">
        <v>0</v>
      </c>
      <c r="AB171" t="s">
        <v>9</v>
      </c>
      <c r="AC171">
        <v>0</v>
      </c>
      <c r="AD171">
        <v>0</v>
      </c>
      <c r="AE171" t="s">
        <v>10</v>
      </c>
      <c r="AF171">
        <v>0.37621100000000002</v>
      </c>
      <c r="AG171">
        <v>7.9999999999999996E-6</v>
      </c>
      <c r="AH171" t="s">
        <v>11</v>
      </c>
      <c r="AI171">
        <v>0.62138400000000005</v>
      </c>
      <c r="AJ171">
        <v>1.2999999999999999E-5</v>
      </c>
      <c r="AK171" t="s">
        <v>12</v>
      </c>
      <c r="AL171">
        <v>0</v>
      </c>
      <c r="AM171">
        <v>0</v>
      </c>
    </row>
    <row r="172" spans="1:39" x14ac:dyDescent="0.25">
      <c r="A172" t="s">
        <v>104</v>
      </c>
      <c r="B172">
        <v>11</v>
      </c>
      <c r="C172">
        <v>275</v>
      </c>
      <c r="D172" t="s">
        <v>1</v>
      </c>
      <c r="E172">
        <v>0</v>
      </c>
      <c r="F172">
        <v>0</v>
      </c>
      <c r="G172" t="s">
        <v>2</v>
      </c>
      <c r="H172">
        <v>10012.809824</v>
      </c>
      <c r="I172">
        <v>91.664686000000003</v>
      </c>
      <c r="J172" t="s">
        <v>3</v>
      </c>
      <c r="K172">
        <v>9932.1365229999992</v>
      </c>
      <c r="L172">
        <v>92.102393000000006</v>
      </c>
      <c r="M172" t="s">
        <v>4</v>
      </c>
      <c r="N172">
        <v>4587.0501169999998</v>
      </c>
      <c r="O172">
        <v>15.097891000000001</v>
      </c>
      <c r="P172" t="s">
        <v>5</v>
      </c>
      <c r="Q172">
        <v>83.307593999999995</v>
      </c>
      <c r="R172">
        <v>8.7080000000000005E-3</v>
      </c>
      <c r="S172" t="s">
        <v>6</v>
      </c>
      <c r="T172">
        <v>4736.5783499999998</v>
      </c>
      <c r="U172">
        <v>75.919636999999994</v>
      </c>
      <c r="V172" t="s">
        <v>7</v>
      </c>
      <c r="W172">
        <v>0</v>
      </c>
      <c r="X172">
        <v>0</v>
      </c>
      <c r="Y172" t="s">
        <v>8</v>
      </c>
      <c r="Z172">
        <v>0</v>
      </c>
      <c r="AA172">
        <v>0</v>
      </c>
      <c r="AB172" t="s">
        <v>9</v>
      </c>
      <c r="AC172">
        <v>0</v>
      </c>
      <c r="AD172">
        <v>0</v>
      </c>
      <c r="AE172" t="s">
        <v>10</v>
      </c>
      <c r="AF172">
        <v>0.375975</v>
      </c>
      <c r="AG172">
        <v>6.9999999999999999E-6</v>
      </c>
      <c r="AH172" t="s">
        <v>11</v>
      </c>
      <c r="AI172">
        <v>0.62162399999999995</v>
      </c>
      <c r="AJ172">
        <v>1.5E-5</v>
      </c>
      <c r="AK172" t="s">
        <v>12</v>
      </c>
      <c r="AL172">
        <v>0</v>
      </c>
      <c r="AM172">
        <v>0</v>
      </c>
    </row>
    <row r="173" spans="1:39" x14ac:dyDescent="0.25">
      <c r="A173" t="s">
        <v>104</v>
      </c>
      <c r="B173">
        <v>12</v>
      </c>
      <c r="C173">
        <v>300</v>
      </c>
      <c r="D173" t="s">
        <v>1</v>
      </c>
      <c r="E173">
        <v>0</v>
      </c>
      <c r="F173">
        <v>0</v>
      </c>
      <c r="G173" t="s">
        <v>2</v>
      </c>
      <c r="H173">
        <v>10923.111094</v>
      </c>
      <c r="I173">
        <v>111.815119</v>
      </c>
      <c r="J173" t="s">
        <v>3</v>
      </c>
      <c r="K173">
        <v>10835.101465</v>
      </c>
      <c r="L173">
        <v>112.281361</v>
      </c>
      <c r="M173" t="s">
        <v>4</v>
      </c>
      <c r="N173">
        <v>5003.9847749999999</v>
      </c>
      <c r="O173">
        <v>16.485209000000001</v>
      </c>
      <c r="P173" t="s">
        <v>5</v>
      </c>
      <c r="Q173">
        <v>90.882499999999993</v>
      </c>
      <c r="R173">
        <v>9.6279999999999994E-3</v>
      </c>
      <c r="S173" t="s">
        <v>6</v>
      </c>
      <c r="T173">
        <v>5167.2706930000004</v>
      </c>
      <c r="U173">
        <v>90.331676000000002</v>
      </c>
      <c r="V173" t="s">
        <v>7</v>
      </c>
      <c r="W173">
        <v>0</v>
      </c>
      <c r="X173">
        <v>0</v>
      </c>
      <c r="Y173" t="s">
        <v>8</v>
      </c>
      <c r="Z173">
        <v>0</v>
      </c>
      <c r="AA173">
        <v>0</v>
      </c>
      <c r="AB173" t="s">
        <v>9</v>
      </c>
      <c r="AC173">
        <v>0</v>
      </c>
      <c r="AD173">
        <v>0</v>
      </c>
      <c r="AE173" t="s">
        <v>10</v>
      </c>
      <c r="AF173">
        <v>0.375911</v>
      </c>
      <c r="AG173">
        <v>6.9999999999999999E-6</v>
      </c>
      <c r="AH173" t="s">
        <v>11</v>
      </c>
      <c r="AI173">
        <v>0.62200299999999997</v>
      </c>
      <c r="AJ173">
        <v>1.5999999999999999E-5</v>
      </c>
      <c r="AK173" t="s">
        <v>12</v>
      </c>
      <c r="AL173">
        <v>0</v>
      </c>
      <c r="AM173">
        <v>0</v>
      </c>
    </row>
    <row r="174" spans="1:39" x14ac:dyDescent="0.25">
      <c r="A174" t="s">
        <v>104</v>
      </c>
      <c r="B174">
        <v>13</v>
      </c>
      <c r="C174">
        <v>325</v>
      </c>
      <c r="D174" t="s">
        <v>1</v>
      </c>
      <c r="E174">
        <v>0</v>
      </c>
      <c r="F174">
        <v>0</v>
      </c>
      <c r="G174" t="s">
        <v>2</v>
      </c>
      <c r="H174">
        <v>11833.287147999999</v>
      </c>
      <c r="I174">
        <v>134.70555300000001</v>
      </c>
      <c r="J174" t="s">
        <v>3</v>
      </c>
      <c r="K174">
        <v>11737.939961</v>
      </c>
      <c r="L174">
        <v>135.12270000000001</v>
      </c>
      <c r="M174" t="s">
        <v>4</v>
      </c>
      <c r="N174">
        <v>5420.8493070000004</v>
      </c>
      <c r="O174">
        <v>18.567799999999998</v>
      </c>
      <c r="P174" t="s">
        <v>5</v>
      </c>
      <c r="Q174">
        <v>98.459826000000007</v>
      </c>
      <c r="R174">
        <v>9.783E-3</v>
      </c>
      <c r="S174" t="s">
        <v>6</v>
      </c>
      <c r="T174">
        <v>5597.8940140000004</v>
      </c>
      <c r="U174">
        <v>106.831435</v>
      </c>
      <c r="V174" t="s">
        <v>7</v>
      </c>
      <c r="W174">
        <v>0</v>
      </c>
      <c r="X174">
        <v>0</v>
      </c>
      <c r="Y174" t="s">
        <v>8</v>
      </c>
      <c r="Z174">
        <v>0</v>
      </c>
      <c r="AA174">
        <v>0</v>
      </c>
      <c r="AB174" t="s">
        <v>9</v>
      </c>
      <c r="AC174">
        <v>0</v>
      </c>
      <c r="AD174">
        <v>0</v>
      </c>
      <c r="AE174" t="s">
        <v>10</v>
      </c>
      <c r="AF174">
        <v>0.37579699999999999</v>
      </c>
      <c r="AG174">
        <v>6.0000000000000002E-6</v>
      </c>
      <c r="AH174" t="s">
        <v>11</v>
      </c>
      <c r="AI174">
        <v>0.62215200000000004</v>
      </c>
      <c r="AJ174">
        <v>1.5999999999999999E-5</v>
      </c>
      <c r="AK174" t="s">
        <v>12</v>
      </c>
      <c r="AL174">
        <v>0</v>
      </c>
      <c r="AM174">
        <v>0</v>
      </c>
    </row>
    <row r="175" spans="1:39" x14ac:dyDescent="0.25">
      <c r="A175" t="s">
        <v>104</v>
      </c>
      <c r="B175">
        <v>14</v>
      </c>
      <c r="C175">
        <v>350</v>
      </c>
      <c r="D175" t="s">
        <v>1</v>
      </c>
      <c r="E175">
        <v>0</v>
      </c>
      <c r="F175">
        <v>0</v>
      </c>
      <c r="G175" t="s">
        <v>2</v>
      </c>
      <c r="H175">
        <v>12743.470488000001</v>
      </c>
      <c r="I175">
        <v>153.55858699999999</v>
      </c>
      <c r="J175" t="s">
        <v>3</v>
      </c>
      <c r="K175">
        <v>12640.787577999999</v>
      </c>
      <c r="L175">
        <v>153.93055699999999</v>
      </c>
      <c r="M175" t="s">
        <v>4</v>
      </c>
      <c r="N175">
        <v>5837.7696969999997</v>
      </c>
      <c r="O175">
        <v>21.836959</v>
      </c>
      <c r="P175" t="s">
        <v>5</v>
      </c>
      <c r="Q175">
        <v>106.035192</v>
      </c>
      <c r="R175">
        <v>1.0553999999999999E-2</v>
      </c>
      <c r="S175" t="s">
        <v>6</v>
      </c>
      <c r="T175">
        <v>6028.5551949999999</v>
      </c>
      <c r="U175">
        <v>124.540581</v>
      </c>
      <c r="V175" t="s">
        <v>7</v>
      </c>
      <c r="W175">
        <v>0</v>
      </c>
      <c r="X175">
        <v>0</v>
      </c>
      <c r="Y175" t="s">
        <v>8</v>
      </c>
      <c r="Z175">
        <v>0</v>
      </c>
      <c r="AA175">
        <v>0</v>
      </c>
      <c r="AB175" t="s">
        <v>9</v>
      </c>
      <c r="AC175">
        <v>0</v>
      </c>
      <c r="AD175">
        <v>0</v>
      </c>
      <c r="AE175" t="s">
        <v>10</v>
      </c>
      <c r="AF175">
        <v>0.37573699999999999</v>
      </c>
      <c r="AG175">
        <v>6.0000000000000002E-6</v>
      </c>
      <c r="AH175" t="s">
        <v>11</v>
      </c>
      <c r="AI175">
        <v>0.62237299999999995</v>
      </c>
      <c r="AJ175">
        <v>1.7E-5</v>
      </c>
      <c r="AK175" t="s">
        <v>12</v>
      </c>
      <c r="AL175">
        <v>0</v>
      </c>
      <c r="AM175">
        <v>0</v>
      </c>
    </row>
    <row r="176" spans="1:39" x14ac:dyDescent="0.25">
      <c r="A176" t="s">
        <v>104</v>
      </c>
      <c r="B176">
        <v>15</v>
      </c>
      <c r="C176">
        <v>375</v>
      </c>
      <c r="D176" t="s">
        <v>1</v>
      </c>
      <c r="E176">
        <v>0</v>
      </c>
      <c r="F176">
        <v>0</v>
      </c>
      <c r="G176" t="s">
        <v>2</v>
      </c>
      <c r="H176">
        <v>13653.363671999999</v>
      </c>
      <c r="I176">
        <v>177.559166</v>
      </c>
      <c r="J176" t="s">
        <v>3</v>
      </c>
      <c r="K176">
        <v>13543.344863</v>
      </c>
      <c r="L176">
        <v>178.19152199999999</v>
      </c>
      <c r="M176" t="s">
        <v>4</v>
      </c>
      <c r="N176">
        <v>6254.5060249999997</v>
      </c>
      <c r="O176">
        <v>24.397043</v>
      </c>
      <c r="P176" t="s">
        <v>5</v>
      </c>
      <c r="Q176">
        <v>113.609841</v>
      </c>
      <c r="R176">
        <v>1.2522E-2</v>
      </c>
      <c r="S176" t="s">
        <v>6</v>
      </c>
      <c r="T176">
        <v>6459.1545409999999</v>
      </c>
      <c r="U176">
        <v>144.35044300000001</v>
      </c>
      <c r="V176" t="s">
        <v>7</v>
      </c>
      <c r="W176">
        <v>0</v>
      </c>
      <c r="X176">
        <v>0</v>
      </c>
      <c r="Y176" t="s">
        <v>8</v>
      </c>
      <c r="Z176">
        <v>0</v>
      </c>
      <c r="AA176">
        <v>0</v>
      </c>
      <c r="AB176" t="s">
        <v>9</v>
      </c>
      <c r="AC176">
        <v>0</v>
      </c>
      <c r="AD176">
        <v>0</v>
      </c>
      <c r="AE176" t="s">
        <v>10</v>
      </c>
      <c r="AF176">
        <v>0.37553599999999998</v>
      </c>
      <c r="AG176">
        <v>5.0000000000000004E-6</v>
      </c>
      <c r="AH176" t="s">
        <v>11</v>
      </c>
      <c r="AI176">
        <v>0.62237299999999995</v>
      </c>
      <c r="AJ176">
        <v>1.7E-5</v>
      </c>
      <c r="AK176" t="s">
        <v>12</v>
      </c>
      <c r="AL176">
        <v>0</v>
      </c>
      <c r="AM176">
        <v>0</v>
      </c>
    </row>
    <row r="177" spans="1:39" x14ac:dyDescent="0.25">
      <c r="A177" t="s">
        <v>104</v>
      </c>
      <c r="B177">
        <v>16</v>
      </c>
      <c r="C177">
        <v>400</v>
      </c>
      <c r="D177" t="s">
        <v>1</v>
      </c>
      <c r="E177">
        <v>0</v>
      </c>
      <c r="F177">
        <v>0</v>
      </c>
      <c r="G177" t="s">
        <v>2</v>
      </c>
      <c r="H177">
        <v>14563.56998</v>
      </c>
      <c r="I177">
        <v>202.59206900000001</v>
      </c>
      <c r="J177" t="s">
        <v>3</v>
      </c>
      <c r="K177">
        <v>14446.215371</v>
      </c>
      <c r="L177">
        <v>202.9462</v>
      </c>
      <c r="M177" t="s">
        <v>4</v>
      </c>
      <c r="N177">
        <v>6671.5007130000004</v>
      </c>
      <c r="O177">
        <v>26.902289</v>
      </c>
      <c r="P177" t="s">
        <v>5</v>
      </c>
      <c r="Q177">
        <v>121.185452</v>
      </c>
      <c r="R177">
        <v>1.3623E-2</v>
      </c>
      <c r="S177" t="s">
        <v>6</v>
      </c>
      <c r="T177">
        <v>6889.7192480000003</v>
      </c>
      <c r="U177">
        <v>164.35150100000001</v>
      </c>
      <c r="V177" t="s">
        <v>7</v>
      </c>
      <c r="W177">
        <v>0</v>
      </c>
      <c r="X177">
        <v>0</v>
      </c>
      <c r="Y177" t="s">
        <v>8</v>
      </c>
      <c r="Z177">
        <v>0</v>
      </c>
      <c r="AA177">
        <v>0</v>
      </c>
      <c r="AB177" t="s">
        <v>9</v>
      </c>
      <c r="AC177">
        <v>0</v>
      </c>
      <c r="AD177">
        <v>0</v>
      </c>
      <c r="AE177" t="s">
        <v>10</v>
      </c>
      <c r="AF177">
        <v>0.375421</v>
      </c>
      <c r="AG177">
        <v>5.0000000000000004E-6</v>
      </c>
      <c r="AH177" t="s">
        <v>11</v>
      </c>
      <c r="AI177">
        <v>0.62237299999999995</v>
      </c>
      <c r="AJ177">
        <v>1.7E-5</v>
      </c>
      <c r="AK177" t="s">
        <v>12</v>
      </c>
      <c r="AL177">
        <v>0</v>
      </c>
      <c r="AM177">
        <v>0</v>
      </c>
    </row>
    <row r="178" spans="1:39" x14ac:dyDescent="0.25">
      <c r="A178" t="s">
        <v>104</v>
      </c>
      <c r="B178">
        <v>17</v>
      </c>
      <c r="C178">
        <v>425</v>
      </c>
      <c r="D178" t="s">
        <v>1</v>
      </c>
      <c r="E178">
        <v>0</v>
      </c>
      <c r="F178">
        <v>0</v>
      </c>
      <c r="G178" t="s">
        <v>2</v>
      </c>
      <c r="H178">
        <v>15473.634414</v>
      </c>
      <c r="I178">
        <v>228.84027499999999</v>
      </c>
      <c r="J178" t="s">
        <v>3</v>
      </c>
      <c r="K178">
        <v>15348.942520000001</v>
      </c>
      <c r="L178">
        <v>229.30075099999999</v>
      </c>
      <c r="M178" t="s">
        <v>4</v>
      </c>
      <c r="N178">
        <v>7088.3677639999996</v>
      </c>
      <c r="O178">
        <v>30.353684999999999</v>
      </c>
      <c r="P178" t="s">
        <v>5</v>
      </c>
      <c r="Q178">
        <v>128.762528</v>
      </c>
      <c r="R178">
        <v>1.4826000000000001E-2</v>
      </c>
      <c r="S178" t="s">
        <v>6</v>
      </c>
      <c r="T178">
        <v>7320.3462600000003</v>
      </c>
      <c r="U178">
        <v>186.24033399999999</v>
      </c>
      <c r="V178" t="s">
        <v>7</v>
      </c>
      <c r="W178">
        <v>0</v>
      </c>
      <c r="X178">
        <v>0</v>
      </c>
      <c r="Y178" t="s">
        <v>8</v>
      </c>
      <c r="Z178">
        <v>0</v>
      </c>
      <c r="AA178">
        <v>0</v>
      </c>
      <c r="AB178" t="s">
        <v>9</v>
      </c>
      <c r="AC178">
        <v>0</v>
      </c>
      <c r="AD178">
        <v>0</v>
      </c>
      <c r="AE178" t="s">
        <v>10</v>
      </c>
      <c r="AF178">
        <v>0.37531999999999999</v>
      </c>
      <c r="AG178">
        <v>3.9999999999999998E-6</v>
      </c>
      <c r="AH178" t="s">
        <v>11</v>
      </c>
      <c r="AI178">
        <v>0.62243999999999999</v>
      </c>
      <c r="AJ178">
        <v>1.7E-5</v>
      </c>
      <c r="AK178" t="s">
        <v>12</v>
      </c>
      <c r="AL178">
        <v>0</v>
      </c>
      <c r="AM178">
        <v>0</v>
      </c>
    </row>
    <row r="179" spans="1:39" x14ac:dyDescent="0.25">
      <c r="A179" t="s">
        <v>104</v>
      </c>
      <c r="B179">
        <v>18</v>
      </c>
      <c r="C179">
        <v>450</v>
      </c>
      <c r="D179" t="s">
        <v>1</v>
      </c>
      <c r="E179">
        <v>0</v>
      </c>
      <c r="F179">
        <v>0</v>
      </c>
      <c r="G179" t="s">
        <v>2</v>
      </c>
      <c r="H179">
        <v>16383.879727</v>
      </c>
      <c r="I179">
        <v>258.94645800000001</v>
      </c>
      <c r="J179" t="s">
        <v>3</v>
      </c>
      <c r="K179">
        <v>16251.851934</v>
      </c>
      <c r="L179">
        <v>259.671561</v>
      </c>
      <c r="M179" t="s">
        <v>4</v>
      </c>
      <c r="N179">
        <v>7505.2741699999997</v>
      </c>
      <c r="O179">
        <v>33.174180999999997</v>
      </c>
      <c r="P179" t="s">
        <v>5</v>
      </c>
      <c r="Q179">
        <v>136.33652499999999</v>
      </c>
      <c r="R179">
        <v>1.6343E-2</v>
      </c>
      <c r="S179" t="s">
        <v>6</v>
      </c>
      <c r="T179">
        <v>7751.0661330000003</v>
      </c>
      <c r="U179">
        <v>212.797505</v>
      </c>
      <c r="V179" t="s">
        <v>7</v>
      </c>
      <c r="W179">
        <v>0</v>
      </c>
      <c r="X179">
        <v>0</v>
      </c>
      <c r="Y179" t="s">
        <v>8</v>
      </c>
      <c r="Z179">
        <v>0</v>
      </c>
      <c r="AA179">
        <v>0</v>
      </c>
      <c r="AB179" t="s">
        <v>9</v>
      </c>
      <c r="AC179">
        <v>0</v>
      </c>
      <c r="AD179">
        <v>0</v>
      </c>
      <c r="AE179" t="s">
        <v>10</v>
      </c>
      <c r="AF179">
        <v>0.37531399999999998</v>
      </c>
      <c r="AG179">
        <v>3.9999999999999998E-6</v>
      </c>
      <c r="AH179" t="s">
        <v>11</v>
      </c>
      <c r="AI179">
        <v>0.622946</v>
      </c>
      <c r="AJ179">
        <v>1.8E-5</v>
      </c>
      <c r="AK179" t="s">
        <v>12</v>
      </c>
      <c r="AL179">
        <v>0</v>
      </c>
      <c r="AM179">
        <v>0</v>
      </c>
    </row>
    <row r="180" spans="1:39" x14ac:dyDescent="0.25">
      <c r="A180" t="s">
        <v>104</v>
      </c>
      <c r="B180">
        <v>19</v>
      </c>
      <c r="C180">
        <v>475</v>
      </c>
      <c r="D180" t="s">
        <v>1</v>
      </c>
      <c r="E180">
        <v>0</v>
      </c>
      <c r="F180">
        <v>0</v>
      </c>
      <c r="G180" t="s">
        <v>2</v>
      </c>
      <c r="H180">
        <v>17293.910508000001</v>
      </c>
      <c r="I180">
        <v>274.15069699999998</v>
      </c>
      <c r="J180" t="s">
        <v>3</v>
      </c>
      <c r="K180">
        <v>17154.546796999999</v>
      </c>
      <c r="L180">
        <v>274.99576500000001</v>
      </c>
      <c r="M180" t="s">
        <v>4</v>
      </c>
      <c r="N180">
        <v>7922.1129099999998</v>
      </c>
      <c r="O180">
        <v>36.363711000000002</v>
      </c>
      <c r="P180" t="s">
        <v>5</v>
      </c>
      <c r="Q180">
        <v>143.912646</v>
      </c>
      <c r="R180">
        <v>1.6695999999999999E-2</v>
      </c>
      <c r="S180" t="s">
        <v>6</v>
      </c>
      <c r="T180">
        <v>8181.7092679999996</v>
      </c>
      <c r="U180">
        <v>234.13875999999999</v>
      </c>
      <c r="V180" t="s">
        <v>7</v>
      </c>
      <c r="W180">
        <v>0</v>
      </c>
      <c r="X180">
        <v>0</v>
      </c>
      <c r="Y180" t="s">
        <v>8</v>
      </c>
      <c r="Z180">
        <v>0</v>
      </c>
      <c r="AA180">
        <v>0</v>
      </c>
      <c r="AB180" t="s">
        <v>9</v>
      </c>
      <c r="AC180">
        <v>0</v>
      </c>
      <c r="AD180">
        <v>0</v>
      </c>
      <c r="AE180" t="s">
        <v>10</v>
      </c>
      <c r="AF180">
        <v>0.375309</v>
      </c>
      <c r="AG180">
        <v>3.9999999999999998E-6</v>
      </c>
      <c r="AH180" t="s">
        <v>11</v>
      </c>
      <c r="AI180">
        <v>0.62310100000000002</v>
      </c>
      <c r="AJ180">
        <v>1.8E-5</v>
      </c>
      <c r="AK180" t="s">
        <v>12</v>
      </c>
      <c r="AL180">
        <v>0</v>
      </c>
      <c r="AM180">
        <v>0</v>
      </c>
    </row>
    <row r="181" spans="1:39" x14ac:dyDescent="0.25">
      <c r="A181" t="s">
        <v>104</v>
      </c>
      <c r="B181">
        <v>20</v>
      </c>
      <c r="C181">
        <v>500</v>
      </c>
      <c r="D181" t="s">
        <v>1</v>
      </c>
      <c r="E181">
        <v>0</v>
      </c>
      <c r="F181">
        <v>0</v>
      </c>
      <c r="G181" t="s">
        <v>2</v>
      </c>
      <c r="H181">
        <v>18203.836523000002</v>
      </c>
      <c r="I181">
        <v>291.00923399999999</v>
      </c>
      <c r="J181" t="s">
        <v>3</v>
      </c>
      <c r="K181">
        <v>18057.132773000001</v>
      </c>
      <c r="L181">
        <v>291.76533499999999</v>
      </c>
      <c r="M181" t="s">
        <v>4</v>
      </c>
      <c r="N181">
        <v>8338.8582619999997</v>
      </c>
      <c r="O181">
        <v>39.443539000000001</v>
      </c>
      <c r="P181" t="s">
        <v>5</v>
      </c>
      <c r="Q181">
        <v>151.489835</v>
      </c>
      <c r="R181">
        <v>1.5765000000000001E-2</v>
      </c>
      <c r="S181" t="s">
        <v>6</v>
      </c>
      <c r="T181">
        <v>8612.3441600000006</v>
      </c>
      <c r="U181">
        <v>256.77940799999999</v>
      </c>
      <c r="V181" t="s">
        <v>7</v>
      </c>
      <c r="W181">
        <v>0</v>
      </c>
      <c r="X181">
        <v>0</v>
      </c>
      <c r="Y181" t="s">
        <v>8</v>
      </c>
      <c r="Z181">
        <v>0</v>
      </c>
      <c r="AA181">
        <v>0</v>
      </c>
      <c r="AB181" t="s">
        <v>9</v>
      </c>
      <c r="AC181">
        <v>0</v>
      </c>
      <c r="AD181">
        <v>0</v>
      </c>
      <c r="AE181" t="s">
        <v>10</v>
      </c>
      <c r="AF181">
        <v>0.37530200000000002</v>
      </c>
      <c r="AG181">
        <v>3.9999999999999998E-6</v>
      </c>
      <c r="AH181" t="s">
        <v>11</v>
      </c>
      <c r="AI181">
        <v>0.62315299999999996</v>
      </c>
      <c r="AJ181">
        <v>1.8E-5</v>
      </c>
      <c r="AK181" t="s">
        <v>12</v>
      </c>
      <c r="AL181">
        <v>0</v>
      </c>
      <c r="AM181">
        <v>0</v>
      </c>
    </row>
    <row r="202" spans="1:39" x14ac:dyDescent="0.25">
      <c r="A202" t="s">
        <v>93</v>
      </c>
      <c r="B202">
        <v>1</v>
      </c>
      <c r="C202">
        <v>25</v>
      </c>
      <c r="D202" t="s">
        <v>1</v>
      </c>
      <c r="E202">
        <v>0</v>
      </c>
      <c r="F202">
        <v>0</v>
      </c>
      <c r="G202" t="s">
        <v>2</v>
      </c>
      <c r="H202">
        <v>0</v>
      </c>
      <c r="I202">
        <v>0</v>
      </c>
      <c r="J202" t="s">
        <v>3</v>
      </c>
      <c r="K202">
        <v>0</v>
      </c>
      <c r="L202">
        <v>0</v>
      </c>
      <c r="M202" t="s">
        <v>4</v>
      </c>
      <c r="N202">
        <v>0</v>
      </c>
      <c r="O202">
        <v>0</v>
      </c>
      <c r="P202" t="s">
        <v>5</v>
      </c>
      <c r="Q202">
        <v>0</v>
      </c>
      <c r="R202">
        <v>0</v>
      </c>
      <c r="S202" t="s">
        <v>6</v>
      </c>
      <c r="T202">
        <v>0</v>
      </c>
      <c r="U202">
        <v>0</v>
      </c>
      <c r="V202" t="s">
        <v>7</v>
      </c>
      <c r="W202">
        <v>0</v>
      </c>
      <c r="X202">
        <v>0</v>
      </c>
      <c r="Y202" t="s">
        <v>8</v>
      </c>
      <c r="Z202">
        <v>0</v>
      </c>
      <c r="AA202">
        <v>0</v>
      </c>
      <c r="AB202" t="s">
        <v>9</v>
      </c>
      <c r="AC202">
        <v>0</v>
      </c>
      <c r="AD202">
        <v>0</v>
      </c>
      <c r="AE202" t="s">
        <v>10</v>
      </c>
      <c r="AF202">
        <v>0</v>
      </c>
      <c r="AG202">
        <v>0</v>
      </c>
      <c r="AH202" t="s">
        <v>11</v>
      </c>
      <c r="AI202">
        <v>0</v>
      </c>
      <c r="AJ202">
        <v>0</v>
      </c>
      <c r="AK202" t="s">
        <v>12</v>
      </c>
      <c r="AL202">
        <v>0</v>
      </c>
      <c r="AM202">
        <v>0</v>
      </c>
    </row>
    <row r="203" spans="1:39" x14ac:dyDescent="0.25">
      <c r="A203" t="s">
        <v>93</v>
      </c>
      <c r="B203">
        <v>2</v>
      </c>
      <c r="C203">
        <v>50</v>
      </c>
      <c r="D203" t="s">
        <v>1</v>
      </c>
      <c r="E203">
        <v>0</v>
      </c>
      <c r="F203">
        <v>0</v>
      </c>
      <c r="G203" t="s">
        <v>2</v>
      </c>
      <c r="H203">
        <v>0</v>
      </c>
      <c r="I203">
        <v>0</v>
      </c>
      <c r="J203" t="s">
        <v>3</v>
      </c>
      <c r="K203">
        <v>0</v>
      </c>
      <c r="L203">
        <v>0</v>
      </c>
      <c r="M203" t="s">
        <v>4</v>
      </c>
      <c r="N203">
        <v>0</v>
      </c>
      <c r="O203">
        <v>0</v>
      </c>
      <c r="P203" t="s">
        <v>5</v>
      </c>
      <c r="Q203">
        <v>0</v>
      </c>
      <c r="R203">
        <v>0</v>
      </c>
      <c r="S203" t="s">
        <v>6</v>
      </c>
      <c r="T203">
        <v>0</v>
      </c>
      <c r="U203">
        <v>0</v>
      </c>
      <c r="V203" t="s">
        <v>7</v>
      </c>
      <c r="W203">
        <v>0</v>
      </c>
      <c r="X203">
        <v>0</v>
      </c>
      <c r="Y203" t="s">
        <v>8</v>
      </c>
      <c r="Z203">
        <v>0</v>
      </c>
      <c r="AA203">
        <v>0</v>
      </c>
      <c r="AB203" t="s">
        <v>9</v>
      </c>
      <c r="AC203">
        <v>0</v>
      </c>
      <c r="AD203">
        <v>0</v>
      </c>
      <c r="AE203" t="s">
        <v>10</v>
      </c>
      <c r="AF203">
        <v>0</v>
      </c>
      <c r="AG203">
        <v>0</v>
      </c>
      <c r="AH203" t="s">
        <v>11</v>
      </c>
      <c r="AI203">
        <v>0</v>
      </c>
      <c r="AJ203">
        <v>0</v>
      </c>
      <c r="AK203" t="s">
        <v>12</v>
      </c>
      <c r="AL203">
        <v>0</v>
      </c>
      <c r="AM203">
        <v>0</v>
      </c>
    </row>
    <row r="204" spans="1:39" x14ac:dyDescent="0.25">
      <c r="A204" t="s">
        <v>93</v>
      </c>
      <c r="B204">
        <v>3</v>
      </c>
      <c r="C204">
        <v>75</v>
      </c>
      <c r="D204" t="s">
        <v>1</v>
      </c>
      <c r="E204">
        <v>0</v>
      </c>
      <c r="F204">
        <v>0</v>
      </c>
      <c r="G204" t="s">
        <v>2</v>
      </c>
      <c r="H204">
        <v>0</v>
      </c>
      <c r="I204">
        <v>0</v>
      </c>
      <c r="J204" t="s">
        <v>3</v>
      </c>
      <c r="K204">
        <v>0</v>
      </c>
      <c r="L204">
        <v>0</v>
      </c>
      <c r="M204" t="s">
        <v>4</v>
      </c>
      <c r="N204">
        <v>0</v>
      </c>
      <c r="O204">
        <v>0</v>
      </c>
      <c r="P204" t="s">
        <v>5</v>
      </c>
      <c r="Q204">
        <v>0</v>
      </c>
      <c r="R204">
        <v>0</v>
      </c>
      <c r="S204" t="s">
        <v>6</v>
      </c>
      <c r="T204">
        <v>0</v>
      </c>
      <c r="U204">
        <v>0</v>
      </c>
      <c r="V204" t="s">
        <v>7</v>
      </c>
      <c r="W204">
        <v>0</v>
      </c>
      <c r="X204">
        <v>0</v>
      </c>
      <c r="Y204" t="s">
        <v>8</v>
      </c>
      <c r="Z204">
        <v>0</v>
      </c>
      <c r="AA204">
        <v>0</v>
      </c>
      <c r="AB204" t="s">
        <v>9</v>
      </c>
      <c r="AC204">
        <v>0</v>
      </c>
      <c r="AD204">
        <v>0</v>
      </c>
      <c r="AE204" t="s">
        <v>10</v>
      </c>
      <c r="AF204">
        <v>0</v>
      </c>
      <c r="AG204">
        <v>0</v>
      </c>
      <c r="AH204" t="s">
        <v>11</v>
      </c>
      <c r="AI204">
        <v>0</v>
      </c>
      <c r="AJ204">
        <v>0</v>
      </c>
      <c r="AK204" t="s">
        <v>12</v>
      </c>
      <c r="AL204">
        <v>0</v>
      </c>
      <c r="AM204">
        <v>0</v>
      </c>
    </row>
    <row r="205" spans="1:39" x14ac:dyDescent="0.25">
      <c r="A205" t="s">
        <v>93</v>
      </c>
      <c r="B205">
        <v>4</v>
      </c>
      <c r="C205">
        <v>100</v>
      </c>
      <c r="D205" t="s">
        <v>1</v>
      </c>
      <c r="E205">
        <v>0</v>
      </c>
      <c r="F205">
        <v>0</v>
      </c>
      <c r="G205" t="s">
        <v>2</v>
      </c>
      <c r="H205">
        <v>0</v>
      </c>
      <c r="I205">
        <v>0</v>
      </c>
      <c r="J205" t="s">
        <v>3</v>
      </c>
      <c r="K205">
        <v>0</v>
      </c>
      <c r="L205">
        <v>0</v>
      </c>
      <c r="M205" t="s">
        <v>4</v>
      </c>
      <c r="N205">
        <v>0</v>
      </c>
      <c r="O205">
        <v>0</v>
      </c>
      <c r="P205" t="s">
        <v>5</v>
      </c>
      <c r="Q205">
        <v>0</v>
      </c>
      <c r="R205">
        <v>0</v>
      </c>
      <c r="S205" t="s">
        <v>6</v>
      </c>
      <c r="T205">
        <v>0</v>
      </c>
      <c r="U205">
        <v>0</v>
      </c>
      <c r="V205" t="s">
        <v>7</v>
      </c>
      <c r="W205">
        <v>0</v>
      </c>
      <c r="X205">
        <v>0</v>
      </c>
      <c r="Y205" t="s">
        <v>8</v>
      </c>
      <c r="Z205">
        <v>0</v>
      </c>
      <c r="AA205">
        <v>0</v>
      </c>
      <c r="AB205" t="s">
        <v>9</v>
      </c>
      <c r="AC205">
        <v>0</v>
      </c>
      <c r="AD205">
        <v>0</v>
      </c>
      <c r="AE205" t="s">
        <v>10</v>
      </c>
      <c r="AF205">
        <v>0</v>
      </c>
      <c r="AG205">
        <v>0</v>
      </c>
      <c r="AH205" t="s">
        <v>11</v>
      </c>
      <c r="AI205">
        <v>0</v>
      </c>
      <c r="AJ205">
        <v>0</v>
      </c>
      <c r="AK205" t="s">
        <v>12</v>
      </c>
      <c r="AL205">
        <v>0</v>
      </c>
      <c r="AM205">
        <v>0</v>
      </c>
    </row>
    <row r="206" spans="1:39" x14ac:dyDescent="0.25">
      <c r="A206" t="s">
        <v>93</v>
      </c>
      <c r="B206">
        <v>5</v>
      </c>
      <c r="C206">
        <v>125</v>
      </c>
      <c r="D206" t="s">
        <v>1</v>
      </c>
      <c r="E206">
        <v>0</v>
      </c>
      <c r="F206">
        <v>0</v>
      </c>
      <c r="G206" t="s">
        <v>2</v>
      </c>
      <c r="H206">
        <v>0</v>
      </c>
      <c r="I206">
        <v>0</v>
      </c>
      <c r="J206" t="s">
        <v>3</v>
      </c>
      <c r="K206">
        <v>0</v>
      </c>
      <c r="L206">
        <v>0</v>
      </c>
      <c r="M206" t="s">
        <v>4</v>
      </c>
      <c r="N206">
        <v>0</v>
      </c>
      <c r="O206">
        <v>0</v>
      </c>
      <c r="P206" t="s">
        <v>5</v>
      </c>
      <c r="Q206">
        <v>0</v>
      </c>
      <c r="R206">
        <v>0</v>
      </c>
      <c r="S206" t="s">
        <v>6</v>
      </c>
      <c r="T206">
        <v>0</v>
      </c>
      <c r="U206">
        <v>0</v>
      </c>
      <c r="V206" t="s">
        <v>7</v>
      </c>
      <c r="W206">
        <v>0</v>
      </c>
      <c r="X206">
        <v>0</v>
      </c>
      <c r="Y206" t="s">
        <v>8</v>
      </c>
      <c r="Z206">
        <v>0</v>
      </c>
      <c r="AA206">
        <v>0</v>
      </c>
      <c r="AB206" t="s">
        <v>9</v>
      </c>
      <c r="AC206">
        <v>0</v>
      </c>
      <c r="AD206">
        <v>0</v>
      </c>
      <c r="AE206" t="s">
        <v>10</v>
      </c>
      <c r="AF206">
        <v>0</v>
      </c>
      <c r="AG206">
        <v>0</v>
      </c>
      <c r="AH206" t="s">
        <v>11</v>
      </c>
      <c r="AI206">
        <v>0</v>
      </c>
      <c r="AJ206">
        <v>0</v>
      </c>
      <c r="AK206" t="s">
        <v>12</v>
      </c>
      <c r="AL206">
        <v>0</v>
      </c>
      <c r="AM206">
        <v>0</v>
      </c>
    </row>
    <row r="207" spans="1:39" x14ac:dyDescent="0.25">
      <c r="A207" t="s">
        <v>93</v>
      </c>
      <c r="B207">
        <v>6</v>
      </c>
      <c r="C207">
        <v>150</v>
      </c>
      <c r="D207" t="s">
        <v>1</v>
      </c>
      <c r="E207">
        <v>0</v>
      </c>
      <c r="F207">
        <v>0</v>
      </c>
      <c r="G207" t="s">
        <v>2</v>
      </c>
      <c r="H207">
        <v>0</v>
      </c>
      <c r="I207">
        <v>0</v>
      </c>
      <c r="J207" t="s">
        <v>3</v>
      </c>
      <c r="K207">
        <v>0</v>
      </c>
      <c r="L207">
        <v>0</v>
      </c>
      <c r="M207" t="s">
        <v>4</v>
      </c>
      <c r="N207">
        <v>0</v>
      </c>
      <c r="O207">
        <v>0</v>
      </c>
      <c r="P207" t="s">
        <v>5</v>
      </c>
      <c r="Q207">
        <v>0</v>
      </c>
      <c r="R207">
        <v>0</v>
      </c>
      <c r="S207" t="s">
        <v>6</v>
      </c>
      <c r="T207">
        <v>0</v>
      </c>
      <c r="U207">
        <v>0</v>
      </c>
      <c r="V207" t="s">
        <v>7</v>
      </c>
      <c r="W207">
        <v>0</v>
      </c>
      <c r="X207">
        <v>0</v>
      </c>
      <c r="Y207" t="s">
        <v>8</v>
      </c>
      <c r="Z207">
        <v>0</v>
      </c>
      <c r="AA207">
        <v>0</v>
      </c>
      <c r="AB207" t="s">
        <v>9</v>
      </c>
      <c r="AC207">
        <v>0</v>
      </c>
      <c r="AD207">
        <v>0</v>
      </c>
      <c r="AE207" t="s">
        <v>10</v>
      </c>
      <c r="AF207">
        <v>0</v>
      </c>
      <c r="AG207">
        <v>0</v>
      </c>
      <c r="AH207" t="s">
        <v>11</v>
      </c>
      <c r="AI207">
        <v>0</v>
      </c>
      <c r="AJ207">
        <v>0</v>
      </c>
      <c r="AK207" t="s">
        <v>12</v>
      </c>
      <c r="AL207">
        <v>0</v>
      </c>
      <c r="AM207">
        <v>0</v>
      </c>
    </row>
    <row r="208" spans="1:39" x14ac:dyDescent="0.25">
      <c r="A208" t="s">
        <v>93</v>
      </c>
      <c r="B208">
        <v>7</v>
      </c>
      <c r="C208">
        <v>175</v>
      </c>
      <c r="D208" t="s">
        <v>1</v>
      </c>
      <c r="E208">
        <v>0</v>
      </c>
      <c r="F208">
        <v>0</v>
      </c>
      <c r="G208" t="s">
        <v>2</v>
      </c>
      <c r="H208">
        <v>0</v>
      </c>
      <c r="I208">
        <v>0</v>
      </c>
      <c r="J208" t="s">
        <v>3</v>
      </c>
      <c r="K208">
        <v>0</v>
      </c>
      <c r="L208">
        <v>0</v>
      </c>
      <c r="M208" t="s">
        <v>4</v>
      </c>
      <c r="N208">
        <v>0</v>
      </c>
      <c r="O208">
        <v>0</v>
      </c>
      <c r="P208" t="s">
        <v>5</v>
      </c>
      <c r="Q208">
        <v>0</v>
      </c>
      <c r="R208">
        <v>0</v>
      </c>
      <c r="S208" t="s">
        <v>6</v>
      </c>
      <c r="T208">
        <v>0</v>
      </c>
      <c r="U208">
        <v>0</v>
      </c>
      <c r="V208" t="s">
        <v>7</v>
      </c>
      <c r="W208">
        <v>0</v>
      </c>
      <c r="X208">
        <v>0</v>
      </c>
      <c r="Y208" t="s">
        <v>8</v>
      </c>
      <c r="Z208">
        <v>0</v>
      </c>
      <c r="AA208">
        <v>0</v>
      </c>
      <c r="AB208" t="s">
        <v>9</v>
      </c>
      <c r="AC208">
        <v>0</v>
      </c>
      <c r="AD208">
        <v>0</v>
      </c>
      <c r="AE208" t="s">
        <v>10</v>
      </c>
      <c r="AF208">
        <v>0</v>
      </c>
      <c r="AG208">
        <v>0</v>
      </c>
      <c r="AH208" t="s">
        <v>11</v>
      </c>
      <c r="AI208">
        <v>0</v>
      </c>
      <c r="AJ208">
        <v>0</v>
      </c>
      <c r="AK208" t="s">
        <v>12</v>
      </c>
      <c r="AL208">
        <v>0</v>
      </c>
      <c r="AM208">
        <v>0</v>
      </c>
    </row>
    <row r="209" spans="1:39" x14ac:dyDescent="0.25">
      <c r="A209" t="s">
        <v>93</v>
      </c>
      <c r="B209">
        <v>8</v>
      </c>
      <c r="C209">
        <v>200</v>
      </c>
      <c r="D209" t="s">
        <v>1</v>
      </c>
      <c r="E209">
        <v>0</v>
      </c>
      <c r="F209">
        <v>0</v>
      </c>
      <c r="G209" t="s">
        <v>2</v>
      </c>
      <c r="H209">
        <v>0</v>
      </c>
      <c r="I209">
        <v>0</v>
      </c>
      <c r="J209" t="s">
        <v>3</v>
      </c>
      <c r="K209">
        <v>0</v>
      </c>
      <c r="L209">
        <v>0</v>
      </c>
      <c r="M209" t="s">
        <v>4</v>
      </c>
      <c r="N209">
        <v>0</v>
      </c>
      <c r="O209">
        <v>0</v>
      </c>
      <c r="P209" t="s">
        <v>5</v>
      </c>
      <c r="Q209">
        <v>0</v>
      </c>
      <c r="R209">
        <v>0</v>
      </c>
      <c r="S209" t="s">
        <v>6</v>
      </c>
      <c r="T209">
        <v>0</v>
      </c>
      <c r="U209">
        <v>0</v>
      </c>
      <c r="V209" t="s">
        <v>7</v>
      </c>
      <c r="W209">
        <v>0</v>
      </c>
      <c r="X209">
        <v>0</v>
      </c>
      <c r="Y209" t="s">
        <v>8</v>
      </c>
      <c r="Z209">
        <v>0</v>
      </c>
      <c r="AA209">
        <v>0</v>
      </c>
      <c r="AB209" t="s">
        <v>9</v>
      </c>
      <c r="AC209">
        <v>0</v>
      </c>
      <c r="AD209">
        <v>0</v>
      </c>
      <c r="AE209" t="s">
        <v>10</v>
      </c>
      <c r="AF209">
        <v>0</v>
      </c>
      <c r="AG209">
        <v>0</v>
      </c>
      <c r="AH209" t="s">
        <v>11</v>
      </c>
      <c r="AI209">
        <v>0</v>
      </c>
      <c r="AJ209">
        <v>0</v>
      </c>
      <c r="AK209" t="s">
        <v>12</v>
      </c>
      <c r="AL209">
        <v>0</v>
      </c>
      <c r="AM209">
        <v>0</v>
      </c>
    </row>
    <row r="210" spans="1:39" x14ac:dyDescent="0.25">
      <c r="A210" t="s">
        <v>93</v>
      </c>
      <c r="B210">
        <v>9</v>
      </c>
      <c r="C210">
        <v>225</v>
      </c>
      <c r="D210" t="s">
        <v>1</v>
      </c>
      <c r="E210">
        <v>0</v>
      </c>
      <c r="F210">
        <v>0</v>
      </c>
      <c r="G210" t="s">
        <v>2</v>
      </c>
      <c r="H210">
        <v>0</v>
      </c>
      <c r="I210">
        <v>0</v>
      </c>
      <c r="J210" t="s">
        <v>3</v>
      </c>
      <c r="K210">
        <v>0</v>
      </c>
      <c r="L210">
        <v>0</v>
      </c>
      <c r="M210" t="s">
        <v>4</v>
      </c>
      <c r="N210">
        <v>0</v>
      </c>
      <c r="O210">
        <v>0</v>
      </c>
      <c r="P210" t="s">
        <v>5</v>
      </c>
      <c r="Q210">
        <v>0</v>
      </c>
      <c r="R210">
        <v>0</v>
      </c>
      <c r="S210" t="s">
        <v>6</v>
      </c>
      <c r="T210">
        <v>0</v>
      </c>
      <c r="U210">
        <v>0</v>
      </c>
      <c r="V210" t="s">
        <v>7</v>
      </c>
      <c r="W210">
        <v>0</v>
      </c>
      <c r="X210">
        <v>0</v>
      </c>
      <c r="Y210" t="s">
        <v>8</v>
      </c>
      <c r="Z210">
        <v>0</v>
      </c>
      <c r="AA210">
        <v>0</v>
      </c>
      <c r="AB210" t="s">
        <v>9</v>
      </c>
      <c r="AC210">
        <v>0</v>
      </c>
      <c r="AD210">
        <v>0</v>
      </c>
      <c r="AE210" t="s">
        <v>10</v>
      </c>
      <c r="AF210">
        <v>0</v>
      </c>
      <c r="AG210">
        <v>0</v>
      </c>
      <c r="AH210" t="s">
        <v>11</v>
      </c>
      <c r="AI210">
        <v>0</v>
      </c>
      <c r="AJ210">
        <v>0</v>
      </c>
      <c r="AK210" t="s">
        <v>12</v>
      </c>
      <c r="AL210">
        <v>0</v>
      </c>
      <c r="AM210">
        <v>0</v>
      </c>
    </row>
    <row r="211" spans="1:39" x14ac:dyDescent="0.25">
      <c r="A211" t="s">
        <v>93</v>
      </c>
      <c r="B211">
        <v>10</v>
      </c>
      <c r="C211">
        <v>250</v>
      </c>
      <c r="D211" t="s">
        <v>1</v>
      </c>
      <c r="E211">
        <v>0</v>
      </c>
      <c r="F211">
        <v>0</v>
      </c>
      <c r="G211" t="s">
        <v>2</v>
      </c>
      <c r="H211">
        <v>0</v>
      </c>
      <c r="I211">
        <v>0</v>
      </c>
      <c r="J211" t="s">
        <v>3</v>
      </c>
      <c r="K211">
        <v>0</v>
      </c>
      <c r="L211">
        <v>0</v>
      </c>
      <c r="M211" t="s">
        <v>4</v>
      </c>
      <c r="N211">
        <v>0</v>
      </c>
      <c r="O211">
        <v>0</v>
      </c>
      <c r="P211" t="s">
        <v>5</v>
      </c>
      <c r="Q211">
        <v>0</v>
      </c>
      <c r="R211">
        <v>0</v>
      </c>
      <c r="S211" t="s">
        <v>6</v>
      </c>
      <c r="T211">
        <v>0</v>
      </c>
      <c r="U211">
        <v>0</v>
      </c>
      <c r="V211" t="s">
        <v>7</v>
      </c>
      <c r="W211">
        <v>0</v>
      </c>
      <c r="X211">
        <v>0</v>
      </c>
      <c r="Y211" t="s">
        <v>8</v>
      </c>
      <c r="Z211">
        <v>0</v>
      </c>
      <c r="AA211">
        <v>0</v>
      </c>
      <c r="AB211" t="s">
        <v>9</v>
      </c>
      <c r="AC211">
        <v>0</v>
      </c>
      <c r="AD211">
        <v>0</v>
      </c>
      <c r="AE211" t="s">
        <v>10</v>
      </c>
      <c r="AF211">
        <v>0</v>
      </c>
      <c r="AG211">
        <v>0</v>
      </c>
      <c r="AH211" t="s">
        <v>11</v>
      </c>
      <c r="AI211">
        <v>0</v>
      </c>
      <c r="AJ211">
        <v>0</v>
      </c>
      <c r="AK211" t="s">
        <v>12</v>
      </c>
      <c r="AL211">
        <v>0</v>
      </c>
      <c r="AM211">
        <v>0</v>
      </c>
    </row>
    <row r="212" spans="1:39" x14ac:dyDescent="0.25">
      <c r="A212" t="s">
        <v>93</v>
      </c>
      <c r="B212">
        <v>11</v>
      </c>
      <c r="C212">
        <v>275</v>
      </c>
      <c r="D212" t="s">
        <v>1</v>
      </c>
      <c r="E212">
        <v>0</v>
      </c>
      <c r="F212">
        <v>0</v>
      </c>
      <c r="G212" t="s">
        <v>2</v>
      </c>
      <c r="H212">
        <v>0</v>
      </c>
      <c r="I212">
        <v>0</v>
      </c>
      <c r="J212" t="s">
        <v>3</v>
      </c>
      <c r="K212">
        <v>0</v>
      </c>
      <c r="L212">
        <v>0</v>
      </c>
      <c r="M212" t="s">
        <v>4</v>
      </c>
      <c r="N212">
        <v>0</v>
      </c>
      <c r="O212">
        <v>0</v>
      </c>
      <c r="P212" t="s">
        <v>5</v>
      </c>
      <c r="Q212">
        <v>0</v>
      </c>
      <c r="R212">
        <v>0</v>
      </c>
      <c r="S212" t="s">
        <v>6</v>
      </c>
      <c r="T212">
        <v>0</v>
      </c>
      <c r="U212">
        <v>0</v>
      </c>
      <c r="V212" t="s">
        <v>7</v>
      </c>
      <c r="W212">
        <v>0</v>
      </c>
      <c r="X212">
        <v>0</v>
      </c>
      <c r="Y212" t="s">
        <v>8</v>
      </c>
      <c r="Z212">
        <v>0</v>
      </c>
      <c r="AA212">
        <v>0</v>
      </c>
      <c r="AB212" t="s">
        <v>9</v>
      </c>
      <c r="AC212">
        <v>0</v>
      </c>
      <c r="AD212">
        <v>0</v>
      </c>
      <c r="AE212" t="s">
        <v>10</v>
      </c>
      <c r="AF212">
        <v>0</v>
      </c>
      <c r="AG212">
        <v>0</v>
      </c>
      <c r="AH212" t="s">
        <v>11</v>
      </c>
      <c r="AI212">
        <v>0</v>
      </c>
      <c r="AJ212">
        <v>0</v>
      </c>
      <c r="AK212" t="s">
        <v>12</v>
      </c>
      <c r="AL212">
        <v>0</v>
      </c>
      <c r="AM212">
        <v>0</v>
      </c>
    </row>
    <row r="213" spans="1:39" x14ac:dyDescent="0.25">
      <c r="A213" t="s">
        <v>93</v>
      </c>
      <c r="B213">
        <v>12</v>
      </c>
      <c r="C213">
        <v>300</v>
      </c>
      <c r="D213" t="s">
        <v>1</v>
      </c>
      <c r="E213">
        <v>0</v>
      </c>
      <c r="F213">
        <v>0</v>
      </c>
      <c r="G213" t="s">
        <v>2</v>
      </c>
      <c r="H213">
        <v>0</v>
      </c>
      <c r="I213">
        <v>0</v>
      </c>
      <c r="J213" t="s">
        <v>3</v>
      </c>
      <c r="K213">
        <v>0</v>
      </c>
      <c r="L213">
        <v>0</v>
      </c>
      <c r="M213" t="s">
        <v>4</v>
      </c>
      <c r="N213">
        <v>0</v>
      </c>
      <c r="O213">
        <v>0</v>
      </c>
      <c r="P213" t="s">
        <v>5</v>
      </c>
      <c r="Q213">
        <v>0</v>
      </c>
      <c r="R213">
        <v>0</v>
      </c>
      <c r="S213" t="s">
        <v>6</v>
      </c>
      <c r="T213">
        <v>0</v>
      </c>
      <c r="U213">
        <v>0</v>
      </c>
      <c r="V213" t="s">
        <v>7</v>
      </c>
      <c r="W213">
        <v>0</v>
      </c>
      <c r="X213">
        <v>0</v>
      </c>
      <c r="Y213" t="s">
        <v>8</v>
      </c>
      <c r="Z213">
        <v>0</v>
      </c>
      <c r="AA213">
        <v>0</v>
      </c>
      <c r="AB213" t="s">
        <v>9</v>
      </c>
      <c r="AC213">
        <v>0</v>
      </c>
      <c r="AD213">
        <v>0</v>
      </c>
      <c r="AE213" t="s">
        <v>10</v>
      </c>
      <c r="AF213">
        <v>0</v>
      </c>
      <c r="AG213">
        <v>0</v>
      </c>
      <c r="AH213" t="s">
        <v>11</v>
      </c>
      <c r="AI213">
        <v>0</v>
      </c>
      <c r="AJ213">
        <v>0</v>
      </c>
      <c r="AK213" t="s">
        <v>12</v>
      </c>
      <c r="AL213">
        <v>0</v>
      </c>
      <c r="AM213">
        <v>0</v>
      </c>
    </row>
    <row r="214" spans="1:39" x14ac:dyDescent="0.25">
      <c r="A214" t="s">
        <v>93</v>
      </c>
      <c r="B214">
        <v>13</v>
      </c>
      <c r="C214">
        <v>325</v>
      </c>
      <c r="D214" t="s">
        <v>1</v>
      </c>
      <c r="E214">
        <v>0</v>
      </c>
      <c r="F214">
        <v>0</v>
      </c>
      <c r="G214" t="s">
        <v>2</v>
      </c>
      <c r="H214">
        <v>0</v>
      </c>
      <c r="I214">
        <v>0</v>
      </c>
      <c r="J214" t="s">
        <v>3</v>
      </c>
      <c r="K214">
        <v>0</v>
      </c>
      <c r="L214">
        <v>0</v>
      </c>
      <c r="M214" t="s">
        <v>4</v>
      </c>
      <c r="N214">
        <v>0</v>
      </c>
      <c r="O214">
        <v>0</v>
      </c>
      <c r="P214" t="s">
        <v>5</v>
      </c>
      <c r="Q214">
        <v>0</v>
      </c>
      <c r="R214">
        <v>0</v>
      </c>
      <c r="S214" t="s">
        <v>6</v>
      </c>
      <c r="T214">
        <v>0</v>
      </c>
      <c r="U214">
        <v>0</v>
      </c>
      <c r="V214" t="s">
        <v>7</v>
      </c>
      <c r="W214">
        <v>0</v>
      </c>
      <c r="X214">
        <v>0</v>
      </c>
      <c r="Y214" t="s">
        <v>8</v>
      </c>
      <c r="Z214">
        <v>0</v>
      </c>
      <c r="AA214">
        <v>0</v>
      </c>
      <c r="AB214" t="s">
        <v>9</v>
      </c>
      <c r="AC214">
        <v>0</v>
      </c>
      <c r="AD214">
        <v>0</v>
      </c>
      <c r="AE214" t="s">
        <v>10</v>
      </c>
      <c r="AF214">
        <v>0</v>
      </c>
      <c r="AG214">
        <v>0</v>
      </c>
      <c r="AH214" t="s">
        <v>11</v>
      </c>
      <c r="AI214">
        <v>0</v>
      </c>
      <c r="AJ214">
        <v>0</v>
      </c>
      <c r="AK214" t="s">
        <v>12</v>
      </c>
      <c r="AL214">
        <v>0</v>
      </c>
      <c r="AM214">
        <v>0</v>
      </c>
    </row>
    <row r="215" spans="1:39" x14ac:dyDescent="0.25">
      <c r="A215" t="s">
        <v>93</v>
      </c>
      <c r="B215">
        <v>14</v>
      </c>
      <c r="C215">
        <v>350</v>
      </c>
      <c r="D215" t="s">
        <v>1</v>
      </c>
      <c r="E215">
        <v>0</v>
      </c>
      <c r="F215">
        <v>0</v>
      </c>
      <c r="G215" t="s">
        <v>2</v>
      </c>
      <c r="H215">
        <v>0</v>
      </c>
      <c r="I215">
        <v>0</v>
      </c>
      <c r="J215" t="s">
        <v>3</v>
      </c>
      <c r="K215">
        <v>0</v>
      </c>
      <c r="L215">
        <v>0</v>
      </c>
      <c r="M215" t="s">
        <v>4</v>
      </c>
      <c r="N215">
        <v>0</v>
      </c>
      <c r="O215">
        <v>0</v>
      </c>
      <c r="P215" t="s">
        <v>5</v>
      </c>
      <c r="Q215">
        <v>0</v>
      </c>
      <c r="R215">
        <v>0</v>
      </c>
      <c r="S215" t="s">
        <v>6</v>
      </c>
      <c r="T215">
        <v>0</v>
      </c>
      <c r="U215">
        <v>0</v>
      </c>
      <c r="V215" t="s">
        <v>7</v>
      </c>
      <c r="W215">
        <v>0</v>
      </c>
      <c r="X215">
        <v>0</v>
      </c>
      <c r="Y215" t="s">
        <v>8</v>
      </c>
      <c r="Z215">
        <v>0</v>
      </c>
      <c r="AA215">
        <v>0</v>
      </c>
      <c r="AB215" t="s">
        <v>9</v>
      </c>
      <c r="AC215">
        <v>0</v>
      </c>
      <c r="AD215">
        <v>0</v>
      </c>
      <c r="AE215" t="s">
        <v>10</v>
      </c>
      <c r="AF215">
        <v>0</v>
      </c>
      <c r="AG215">
        <v>0</v>
      </c>
      <c r="AH215" t="s">
        <v>11</v>
      </c>
      <c r="AI215">
        <v>0</v>
      </c>
      <c r="AJ215">
        <v>0</v>
      </c>
      <c r="AK215" t="s">
        <v>12</v>
      </c>
      <c r="AL215">
        <v>0</v>
      </c>
      <c r="AM215">
        <v>0</v>
      </c>
    </row>
    <row r="216" spans="1:39" x14ac:dyDescent="0.25">
      <c r="A216" t="s">
        <v>93</v>
      </c>
      <c r="B216">
        <v>15</v>
      </c>
      <c r="C216">
        <v>375</v>
      </c>
      <c r="D216" t="s">
        <v>1</v>
      </c>
      <c r="E216">
        <v>0</v>
      </c>
      <c r="F216">
        <v>0</v>
      </c>
      <c r="G216" t="s">
        <v>2</v>
      </c>
      <c r="H216">
        <v>0</v>
      </c>
      <c r="I216">
        <v>0</v>
      </c>
      <c r="J216" t="s">
        <v>3</v>
      </c>
      <c r="K216">
        <v>0</v>
      </c>
      <c r="L216">
        <v>0</v>
      </c>
      <c r="M216" t="s">
        <v>4</v>
      </c>
      <c r="N216">
        <v>0</v>
      </c>
      <c r="O216">
        <v>0</v>
      </c>
      <c r="P216" t="s">
        <v>5</v>
      </c>
      <c r="Q216">
        <v>0</v>
      </c>
      <c r="R216">
        <v>0</v>
      </c>
      <c r="S216" t="s">
        <v>6</v>
      </c>
      <c r="T216">
        <v>0</v>
      </c>
      <c r="U216">
        <v>0</v>
      </c>
      <c r="V216" t="s">
        <v>7</v>
      </c>
      <c r="W216">
        <v>0</v>
      </c>
      <c r="X216">
        <v>0</v>
      </c>
      <c r="Y216" t="s">
        <v>8</v>
      </c>
      <c r="Z216">
        <v>0</v>
      </c>
      <c r="AA216">
        <v>0</v>
      </c>
      <c r="AB216" t="s">
        <v>9</v>
      </c>
      <c r="AC216">
        <v>0</v>
      </c>
      <c r="AD216">
        <v>0</v>
      </c>
      <c r="AE216" t="s">
        <v>10</v>
      </c>
      <c r="AF216">
        <v>0</v>
      </c>
      <c r="AG216">
        <v>0</v>
      </c>
      <c r="AH216" t="s">
        <v>11</v>
      </c>
      <c r="AI216">
        <v>0</v>
      </c>
      <c r="AJ216">
        <v>0</v>
      </c>
      <c r="AK216" t="s">
        <v>12</v>
      </c>
      <c r="AL216">
        <v>0</v>
      </c>
      <c r="AM216">
        <v>0</v>
      </c>
    </row>
    <row r="217" spans="1:39" x14ac:dyDescent="0.25">
      <c r="A217" t="s">
        <v>93</v>
      </c>
      <c r="B217">
        <v>16</v>
      </c>
      <c r="C217">
        <v>400</v>
      </c>
      <c r="D217" t="s">
        <v>1</v>
      </c>
      <c r="E217">
        <v>0</v>
      </c>
      <c r="F217">
        <v>0</v>
      </c>
      <c r="G217" t="s">
        <v>2</v>
      </c>
      <c r="H217">
        <v>0</v>
      </c>
      <c r="I217">
        <v>0</v>
      </c>
      <c r="J217" t="s">
        <v>3</v>
      </c>
      <c r="K217">
        <v>0</v>
      </c>
      <c r="L217">
        <v>0</v>
      </c>
      <c r="M217" t="s">
        <v>4</v>
      </c>
      <c r="N217">
        <v>0</v>
      </c>
      <c r="O217">
        <v>0</v>
      </c>
      <c r="P217" t="s">
        <v>5</v>
      </c>
      <c r="Q217">
        <v>0</v>
      </c>
      <c r="R217">
        <v>0</v>
      </c>
      <c r="S217" t="s">
        <v>6</v>
      </c>
      <c r="T217">
        <v>0</v>
      </c>
      <c r="U217">
        <v>0</v>
      </c>
      <c r="V217" t="s">
        <v>7</v>
      </c>
      <c r="W217">
        <v>0</v>
      </c>
      <c r="X217">
        <v>0</v>
      </c>
      <c r="Y217" t="s">
        <v>8</v>
      </c>
      <c r="Z217">
        <v>0</v>
      </c>
      <c r="AA217">
        <v>0</v>
      </c>
      <c r="AB217" t="s">
        <v>9</v>
      </c>
      <c r="AC217">
        <v>0</v>
      </c>
      <c r="AD217">
        <v>0</v>
      </c>
      <c r="AE217" t="s">
        <v>10</v>
      </c>
      <c r="AF217">
        <v>0</v>
      </c>
      <c r="AG217">
        <v>0</v>
      </c>
      <c r="AH217" t="s">
        <v>11</v>
      </c>
      <c r="AI217">
        <v>0</v>
      </c>
      <c r="AJ217">
        <v>0</v>
      </c>
      <c r="AK217" t="s">
        <v>12</v>
      </c>
      <c r="AL217">
        <v>0</v>
      </c>
      <c r="AM217">
        <v>0</v>
      </c>
    </row>
    <row r="218" spans="1:39" x14ac:dyDescent="0.25">
      <c r="A218" t="s">
        <v>93</v>
      </c>
      <c r="B218">
        <v>17</v>
      </c>
      <c r="C218">
        <v>425</v>
      </c>
      <c r="D218" t="s">
        <v>1</v>
      </c>
      <c r="E218">
        <v>0</v>
      </c>
      <c r="F218">
        <v>0</v>
      </c>
      <c r="G218" t="s">
        <v>2</v>
      </c>
      <c r="H218">
        <v>0</v>
      </c>
      <c r="I218">
        <v>0</v>
      </c>
      <c r="J218" t="s">
        <v>3</v>
      </c>
      <c r="K218">
        <v>0</v>
      </c>
      <c r="L218">
        <v>0</v>
      </c>
      <c r="M218" t="s">
        <v>4</v>
      </c>
      <c r="N218">
        <v>0</v>
      </c>
      <c r="O218">
        <v>0</v>
      </c>
      <c r="P218" t="s">
        <v>5</v>
      </c>
      <c r="Q218">
        <v>0</v>
      </c>
      <c r="R218">
        <v>0</v>
      </c>
      <c r="S218" t="s">
        <v>6</v>
      </c>
      <c r="T218">
        <v>0</v>
      </c>
      <c r="U218">
        <v>0</v>
      </c>
      <c r="V218" t="s">
        <v>7</v>
      </c>
      <c r="W218">
        <v>0</v>
      </c>
      <c r="X218">
        <v>0</v>
      </c>
      <c r="Y218" t="s">
        <v>8</v>
      </c>
      <c r="Z218">
        <v>0</v>
      </c>
      <c r="AA218">
        <v>0</v>
      </c>
      <c r="AB218" t="s">
        <v>9</v>
      </c>
      <c r="AC218">
        <v>0</v>
      </c>
      <c r="AD218">
        <v>0</v>
      </c>
      <c r="AE218" t="s">
        <v>10</v>
      </c>
      <c r="AF218">
        <v>0</v>
      </c>
      <c r="AG218">
        <v>0</v>
      </c>
      <c r="AH218" t="s">
        <v>11</v>
      </c>
      <c r="AI218">
        <v>0</v>
      </c>
      <c r="AJ218">
        <v>0</v>
      </c>
      <c r="AK218" t="s">
        <v>12</v>
      </c>
      <c r="AL218">
        <v>0</v>
      </c>
      <c r="AM218">
        <v>0</v>
      </c>
    </row>
    <row r="219" spans="1:39" x14ac:dyDescent="0.25">
      <c r="A219" t="s">
        <v>93</v>
      </c>
      <c r="B219">
        <v>18</v>
      </c>
      <c r="C219">
        <v>450</v>
      </c>
      <c r="D219" t="s">
        <v>1</v>
      </c>
      <c r="E219">
        <v>0</v>
      </c>
      <c r="F219">
        <v>0</v>
      </c>
      <c r="G219" t="s">
        <v>2</v>
      </c>
      <c r="H219">
        <v>0</v>
      </c>
      <c r="I219">
        <v>0</v>
      </c>
      <c r="J219" t="s">
        <v>3</v>
      </c>
      <c r="K219">
        <v>0</v>
      </c>
      <c r="L219">
        <v>0</v>
      </c>
      <c r="M219" t="s">
        <v>4</v>
      </c>
      <c r="N219">
        <v>0</v>
      </c>
      <c r="O219">
        <v>0</v>
      </c>
      <c r="P219" t="s">
        <v>5</v>
      </c>
      <c r="Q219">
        <v>0</v>
      </c>
      <c r="R219">
        <v>0</v>
      </c>
      <c r="S219" t="s">
        <v>6</v>
      </c>
      <c r="T219">
        <v>0</v>
      </c>
      <c r="U219">
        <v>0</v>
      </c>
      <c r="V219" t="s">
        <v>7</v>
      </c>
      <c r="W219">
        <v>0</v>
      </c>
      <c r="X219">
        <v>0</v>
      </c>
      <c r="Y219" t="s">
        <v>8</v>
      </c>
      <c r="Z219">
        <v>0</v>
      </c>
      <c r="AA219">
        <v>0</v>
      </c>
      <c r="AB219" t="s">
        <v>9</v>
      </c>
      <c r="AC219">
        <v>0</v>
      </c>
      <c r="AD219">
        <v>0</v>
      </c>
      <c r="AE219" t="s">
        <v>10</v>
      </c>
      <c r="AF219">
        <v>0</v>
      </c>
      <c r="AG219">
        <v>0</v>
      </c>
      <c r="AH219" t="s">
        <v>11</v>
      </c>
      <c r="AI219">
        <v>0</v>
      </c>
      <c r="AJ219">
        <v>0</v>
      </c>
      <c r="AK219" t="s">
        <v>12</v>
      </c>
      <c r="AL219">
        <v>0</v>
      </c>
      <c r="AM219">
        <v>0</v>
      </c>
    </row>
    <row r="220" spans="1:39" x14ac:dyDescent="0.25">
      <c r="A220" t="s">
        <v>93</v>
      </c>
      <c r="B220">
        <v>19</v>
      </c>
      <c r="C220">
        <v>475</v>
      </c>
      <c r="D220" t="s">
        <v>1</v>
      </c>
      <c r="E220">
        <v>0</v>
      </c>
      <c r="F220">
        <v>0</v>
      </c>
      <c r="G220" t="s">
        <v>2</v>
      </c>
      <c r="H220">
        <v>0</v>
      </c>
      <c r="I220">
        <v>0</v>
      </c>
      <c r="J220" t="s">
        <v>3</v>
      </c>
      <c r="K220">
        <v>0</v>
      </c>
      <c r="L220">
        <v>0</v>
      </c>
      <c r="M220" t="s">
        <v>4</v>
      </c>
      <c r="N220">
        <v>0</v>
      </c>
      <c r="O220">
        <v>0</v>
      </c>
      <c r="P220" t="s">
        <v>5</v>
      </c>
      <c r="Q220">
        <v>0</v>
      </c>
      <c r="R220">
        <v>0</v>
      </c>
      <c r="S220" t="s">
        <v>6</v>
      </c>
      <c r="T220">
        <v>0</v>
      </c>
      <c r="U220">
        <v>0</v>
      </c>
      <c r="V220" t="s">
        <v>7</v>
      </c>
      <c r="W220">
        <v>0</v>
      </c>
      <c r="X220">
        <v>0</v>
      </c>
      <c r="Y220" t="s">
        <v>8</v>
      </c>
      <c r="Z220">
        <v>0</v>
      </c>
      <c r="AA220">
        <v>0</v>
      </c>
      <c r="AB220" t="s">
        <v>9</v>
      </c>
      <c r="AC220">
        <v>0</v>
      </c>
      <c r="AD220">
        <v>0</v>
      </c>
      <c r="AE220" t="s">
        <v>10</v>
      </c>
      <c r="AF220">
        <v>0</v>
      </c>
      <c r="AG220">
        <v>0</v>
      </c>
      <c r="AH220" t="s">
        <v>11</v>
      </c>
      <c r="AI220">
        <v>0</v>
      </c>
      <c r="AJ220">
        <v>0</v>
      </c>
      <c r="AK220" t="s">
        <v>12</v>
      </c>
      <c r="AL220">
        <v>0</v>
      </c>
      <c r="AM220">
        <v>0</v>
      </c>
    </row>
    <row r="221" spans="1:39" x14ac:dyDescent="0.25">
      <c r="A221" t="s">
        <v>93</v>
      </c>
      <c r="B221">
        <v>20</v>
      </c>
      <c r="C221">
        <v>500</v>
      </c>
      <c r="D221" t="s">
        <v>1</v>
      </c>
      <c r="E221">
        <v>0</v>
      </c>
      <c r="F221">
        <v>0</v>
      </c>
      <c r="G221" t="s">
        <v>2</v>
      </c>
      <c r="H221">
        <v>0</v>
      </c>
      <c r="I221">
        <v>0</v>
      </c>
      <c r="J221" t="s">
        <v>3</v>
      </c>
      <c r="K221">
        <v>0</v>
      </c>
      <c r="L221">
        <v>0</v>
      </c>
      <c r="M221" t="s">
        <v>4</v>
      </c>
      <c r="N221">
        <v>0</v>
      </c>
      <c r="O221">
        <v>0</v>
      </c>
      <c r="P221" t="s">
        <v>5</v>
      </c>
      <c r="Q221">
        <v>0</v>
      </c>
      <c r="R221">
        <v>0</v>
      </c>
      <c r="S221" t="s">
        <v>6</v>
      </c>
      <c r="T221">
        <v>0</v>
      </c>
      <c r="U221">
        <v>0</v>
      </c>
      <c r="V221" t="s">
        <v>7</v>
      </c>
      <c r="W221">
        <v>0</v>
      </c>
      <c r="X221">
        <v>0</v>
      </c>
      <c r="Y221" t="s">
        <v>8</v>
      </c>
      <c r="Z221">
        <v>0</v>
      </c>
      <c r="AA221">
        <v>0</v>
      </c>
      <c r="AB221" t="s">
        <v>9</v>
      </c>
      <c r="AC221">
        <v>0</v>
      </c>
      <c r="AD221">
        <v>0</v>
      </c>
      <c r="AE221" t="s">
        <v>10</v>
      </c>
      <c r="AF221">
        <v>0</v>
      </c>
      <c r="AG221">
        <v>0</v>
      </c>
      <c r="AH221" t="s">
        <v>11</v>
      </c>
      <c r="AI221">
        <v>0</v>
      </c>
      <c r="AJ221">
        <v>0</v>
      </c>
      <c r="AK221" t="s">
        <v>12</v>
      </c>
      <c r="AL221">
        <v>0</v>
      </c>
      <c r="AM221">
        <v>0</v>
      </c>
    </row>
    <row r="222" spans="1:39" x14ac:dyDescent="0.25">
      <c r="A222" t="s">
        <v>14</v>
      </c>
      <c r="B222">
        <v>1</v>
      </c>
      <c r="C222">
        <v>25</v>
      </c>
      <c r="D222" t="s">
        <v>1</v>
      </c>
      <c r="E222">
        <v>0</v>
      </c>
      <c r="F222">
        <v>0</v>
      </c>
      <c r="G222" t="s">
        <v>2</v>
      </c>
      <c r="H222">
        <v>0</v>
      </c>
      <c r="I222">
        <v>0</v>
      </c>
      <c r="J222" t="s">
        <v>3</v>
      </c>
      <c r="K222">
        <v>0</v>
      </c>
      <c r="L222">
        <v>0</v>
      </c>
      <c r="M222" t="s">
        <v>4</v>
      </c>
      <c r="N222">
        <v>0</v>
      </c>
      <c r="O222">
        <v>0</v>
      </c>
      <c r="P222" t="s">
        <v>5</v>
      </c>
      <c r="Q222">
        <v>0</v>
      </c>
      <c r="R222">
        <v>0</v>
      </c>
      <c r="S222" t="s">
        <v>6</v>
      </c>
      <c r="T222">
        <v>0</v>
      </c>
      <c r="U222">
        <v>0</v>
      </c>
      <c r="V222" t="s">
        <v>7</v>
      </c>
      <c r="W222">
        <v>0</v>
      </c>
      <c r="X222">
        <v>0</v>
      </c>
      <c r="Y222" t="s">
        <v>8</v>
      </c>
      <c r="Z222">
        <v>0</v>
      </c>
      <c r="AA222">
        <v>0</v>
      </c>
      <c r="AB222" t="s">
        <v>9</v>
      </c>
      <c r="AC222">
        <v>0</v>
      </c>
      <c r="AD222">
        <v>0</v>
      </c>
      <c r="AE222" t="s">
        <v>10</v>
      </c>
      <c r="AF222">
        <v>0</v>
      </c>
      <c r="AG222">
        <v>0</v>
      </c>
      <c r="AH222" t="s">
        <v>11</v>
      </c>
      <c r="AI222">
        <v>0</v>
      </c>
      <c r="AJ222">
        <v>0</v>
      </c>
      <c r="AK222" t="s">
        <v>12</v>
      </c>
      <c r="AL222">
        <v>0</v>
      </c>
      <c r="AM222">
        <v>0</v>
      </c>
    </row>
    <row r="223" spans="1:39" x14ac:dyDescent="0.25">
      <c r="A223" t="s">
        <v>14</v>
      </c>
      <c r="B223">
        <v>2</v>
      </c>
      <c r="C223">
        <v>50</v>
      </c>
      <c r="D223" t="s">
        <v>1</v>
      </c>
      <c r="E223">
        <v>0</v>
      </c>
      <c r="F223">
        <v>0</v>
      </c>
      <c r="G223" t="s">
        <v>2</v>
      </c>
      <c r="H223">
        <v>0</v>
      </c>
      <c r="I223">
        <v>0</v>
      </c>
      <c r="J223" t="s">
        <v>3</v>
      </c>
      <c r="K223">
        <v>0</v>
      </c>
      <c r="L223">
        <v>0</v>
      </c>
      <c r="M223" t="s">
        <v>4</v>
      </c>
      <c r="N223">
        <v>0</v>
      </c>
      <c r="O223">
        <v>0</v>
      </c>
      <c r="P223" t="s">
        <v>5</v>
      </c>
      <c r="Q223">
        <v>0</v>
      </c>
      <c r="R223">
        <v>0</v>
      </c>
      <c r="S223" t="s">
        <v>6</v>
      </c>
      <c r="T223">
        <v>0</v>
      </c>
      <c r="U223">
        <v>0</v>
      </c>
      <c r="V223" t="s">
        <v>7</v>
      </c>
      <c r="W223">
        <v>0</v>
      </c>
      <c r="X223">
        <v>0</v>
      </c>
      <c r="Y223" t="s">
        <v>8</v>
      </c>
      <c r="Z223">
        <v>0</v>
      </c>
      <c r="AA223">
        <v>0</v>
      </c>
      <c r="AB223" t="s">
        <v>9</v>
      </c>
      <c r="AC223">
        <v>0</v>
      </c>
      <c r="AD223">
        <v>0</v>
      </c>
      <c r="AE223" t="s">
        <v>10</v>
      </c>
      <c r="AF223">
        <v>0</v>
      </c>
      <c r="AG223">
        <v>0</v>
      </c>
      <c r="AH223" t="s">
        <v>11</v>
      </c>
      <c r="AI223">
        <v>0</v>
      </c>
      <c r="AJ223">
        <v>0</v>
      </c>
      <c r="AK223" t="s">
        <v>12</v>
      </c>
      <c r="AL223">
        <v>0</v>
      </c>
      <c r="AM223">
        <v>0</v>
      </c>
    </row>
    <row r="224" spans="1:39" x14ac:dyDescent="0.25">
      <c r="A224" t="s">
        <v>14</v>
      </c>
      <c r="B224">
        <v>3</v>
      </c>
      <c r="C224">
        <v>75</v>
      </c>
      <c r="D224" t="s">
        <v>1</v>
      </c>
      <c r="E224">
        <v>0</v>
      </c>
      <c r="F224">
        <v>0</v>
      </c>
      <c r="G224" t="s">
        <v>2</v>
      </c>
      <c r="H224">
        <v>0</v>
      </c>
      <c r="I224">
        <v>0</v>
      </c>
      <c r="J224" t="s">
        <v>3</v>
      </c>
      <c r="K224">
        <v>0</v>
      </c>
      <c r="L224">
        <v>0</v>
      </c>
      <c r="M224" t="s">
        <v>4</v>
      </c>
      <c r="N224">
        <v>0</v>
      </c>
      <c r="O224">
        <v>0</v>
      </c>
      <c r="P224" t="s">
        <v>5</v>
      </c>
      <c r="Q224">
        <v>0</v>
      </c>
      <c r="R224">
        <v>0</v>
      </c>
      <c r="S224" t="s">
        <v>6</v>
      </c>
      <c r="T224">
        <v>0</v>
      </c>
      <c r="U224">
        <v>0</v>
      </c>
      <c r="V224" t="s">
        <v>7</v>
      </c>
      <c r="W224">
        <v>0</v>
      </c>
      <c r="X224">
        <v>0</v>
      </c>
      <c r="Y224" t="s">
        <v>8</v>
      </c>
      <c r="Z224">
        <v>0</v>
      </c>
      <c r="AA224">
        <v>0</v>
      </c>
      <c r="AB224" t="s">
        <v>9</v>
      </c>
      <c r="AC224">
        <v>0</v>
      </c>
      <c r="AD224">
        <v>0</v>
      </c>
      <c r="AE224" t="s">
        <v>10</v>
      </c>
      <c r="AF224">
        <v>0</v>
      </c>
      <c r="AG224">
        <v>0</v>
      </c>
      <c r="AH224" t="s">
        <v>11</v>
      </c>
      <c r="AI224">
        <v>0</v>
      </c>
      <c r="AJ224">
        <v>0</v>
      </c>
      <c r="AK224" t="s">
        <v>12</v>
      </c>
      <c r="AL224">
        <v>0</v>
      </c>
      <c r="AM224">
        <v>0</v>
      </c>
    </row>
    <row r="225" spans="1:39" x14ac:dyDescent="0.25">
      <c r="A225" t="s">
        <v>14</v>
      </c>
      <c r="B225">
        <v>4</v>
      </c>
      <c r="C225">
        <v>100</v>
      </c>
      <c r="D225" t="s">
        <v>1</v>
      </c>
      <c r="E225">
        <v>0</v>
      </c>
      <c r="F225">
        <v>0</v>
      </c>
      <c r="G225" t="s">
        <v>2</v>
      </c>
      <c r="H225">
        <v>0</v>
      </c>
      <c r="I225">
        <v>0</v>
      </c>
      <c r="J225" t="s">
        <v>3</v>
      </c>
      <c r="K225">
        <v>0</v>
      </c>
      <c r="L225">
        <v>0</v>
      </c>
      <c r="M225" t="s">
        <v>4</v>
      </c>
      <c r="N225">
        <v>0</v>
      </c>
      <c r="O225">
        <v>0</v>
      </c>
      <c r="P225" t="s">
        <v>5</v>
      </c>
      <c r="Q225">
        <v>0</v>
      </c>
      <c r="R225">
        <v>0</v>
      </c>
      <c r="S225" t="s">
        <v>6</v>
      </c>
      <c r="T225">
        <v>0</v>
      </c>
      <c r="U225">
        <v>0</v>
      </c>
      <c r="V225" t="s">
        <v>7</v>
      </c>
      <c r="W225">
        <v>0</v>
      </c>
      <c r="X225">
        <v>0</v>
      </c>
      <c r="Y225" t="s">
        <v>8</v>
      </c>
      <c r="Z225">
        <v>0</v>
      </c>
      <c r="AA225">
        <v>0</v>
      </c>
      <c r="AB225" t="s">
        <v>9</v>
      </c>
      <c r="AC225">
        <v>0</v>
      </c>
      <c r="AD225">
        <v>0</v>
      </c>
      <c r="AE225" t="s">
        <v>10</v>
      </c>
      <c r="AF225">
        <v>0</v>
      </c>
      <c r="AG225">
        <v>0</v>
      </c>
      <c r="AH225" t="s">
        <v>11</v>
      </c>
      <c r="AI225">
        <v>0</v>
      </c>
      <c r="AJ225">
        <v>0</v>
      </c>
      <c r="AK225" t="s">
        <v>12</v>
      </c>
      <c r="AL225">
        <v>0</v>
      </c>
      <c r="AM225">
        <v>0</v>
      </c>
    </row>
    <row r="226" spans="1:39" x14ac:dyDescent="0.25">
      <c r="A226" t="s">
        <v>14</v>
      </c>
      <c r="B226">
        <v>5</v>
      </c>
      <c r="C226">
        <v>125</v>
      </c>
      <c r="D226" t="s">
        <v>1</v>
      </c>
      <c r="E226">
        <v>0</v>
      </c>
      <c r="F226">
        <v>0</v>
      </c>
      <c r="G226" t="s">
        <v>2</v>
      </c>
      <c r="H226">
        <v>0</v>
      </c>
      <c r="I226">
        <v>0</v>
      </c>
      <c r="J226" t="s">
        <v>3</v>
      </c>
      <c r="K226">
        <v>0</v>
      </c>
      <c r="L226">
        <v>0</v>
      </c>
      <c r="M226" t="s">
        <v>4</v>
      </c>
      <c r="N226">
        <v>0</v>
      </c>
      <c r="O226">
        <v>0</v>
      </c>
      <c r="P226" t="s">
        <v>5</v>
      </c>
      <c r="Q226">
        <v>0</v>
      </c>
      <c r="R226">
        <v>0</v>
      </c>
      <c r="S226" t="s">
        <v>6</v>
      </c>
      <c r="T226">
        <v>0</v>
      </c>
      <c r="U226">
        <v>0</v>
      </c>
      <c r="V226" t="s">
        <v>7</v>
      </c>
      <c r="W226">
        <v>0</v>
      </c>
      <c r="X226">
        <v>0</v>
      </c>
      <c r="Y226" t="s">
        <v>8</v>
      </c>
      <c r="Z226">
        <v>0</v>
      </c>
      <c r="AA226">
        <v>0</v>
      </c>
      <c r="AB226" t="s">
        <v>9</v>
      </c>
      <c r="AC226">
        <v>0</v>
      </c>
      <c r="AD226">
        <v>0</v>
      </c>
      <c r="AE226" t="s">
        <v>10</v>
      </c>
      <c r="AF226">
        <v>0</v>
      </c>
      <c r="AG226">
        <v>0</v>
      </c>
      <c r="AH226" t="s">
        <v>11</v>
      </c>
      <c r="AI226">
        <v>0</v>
      </c>
      <c r="AJ226">
        <v>0</v>
      </c>
      <c r="AK226" t="s">
        <v>12</v>
      </c>
      <c r="AL226">
        <v>0</v>
      </c>
      <c r="AM226">
        <v>0</v>
      </c>
    </row>
    <row r="227" spans="1:39" x14ac:dyDescent="0.25">
      <c r="A227" t="s">
        <v>14</v>
      </c>
      <c r="B227">
        <v>6</v>
      </c>
      <c r="C227">
        <v>150</v>
      </c>
      <c r="D227" t="s">
        <v>1</v>
      </c>
      <c r="E227">
        <v>0</v>
      </c>
      <c r="F227">
        <v>0</v>
      </c>
      <c r="G227" t="s">
        <v>2</v>
      </c>
      <c r="H227">
        <v>0</v>
      </c>
      <c r="I227">
        <v>0</v>
      </c>
      <c r="J227" t="s">
        <v>3</v>
      </c>
      <c r="K227">
        <v>0</v>
      </c>
      <c r="L227">
        <v>0</v>
      </c>
      <c r="M227" t="s">
        <v>4</v>
      </c>
      <c r="N227">
        <v>0</v>
      </c>
      <c r="O227">
        <v>0</v>
      </c>
      <c r="P227" t="s">
        <v>5</v>
      </c>
      <c r="Q227">
        <v>0</v>
      </c>
      <c r="R227">
        <v>0</v>
      </c>
      <c r="S227" t="s">
        <v>6</v>
      </c>
      <c r="T227">
        <v>0</v>
      </c>
      <c r="U227">
        <v>0</v>
      </c>
      <c r="V227" t="s">
        <v>7</v>
      </c>
      <c r="W227">
        <v>0</v>
      </c>
      <c r="X227">
        <v>0</v>
      </c>
      <c r="Y227" t="s">
        <v>8</v>
      </c>
      <c r="Z227">
        <v>0</v>
      </c>
      <c r="AA227">
        <v>0</v>
      </c>
      <c r="AB227" t="s">
        <v>9</v>
      </c>
      <c r="AC227">
        <v>0</v>
      </c>
      <c r="AD227">
        <v>0</v>
      </c>
      <c r="AE227" t="s">
        <v>10</v>
      </c>
      <c r="AF227">
        <v>0</v>
      </c>
      <c r="AG227">
        <v>0</v>
      </c>
      <c r="AH227" t="s">
        <v>11</v>
      </c>
      <c r="AI227">
        <v>0</v>
      </c>
      <c r="AJ227">
        <v>0</v>
      </c>
      <c r="AK227" t="s">
        <v>12</v>
      </c>
      <c r="AL227">
        <v>0</v>
      </c>
      <c r="AM227">
        <v>0</v>
      </c>
    </row>
    <row r="228" spans="1:39" x14ac:dyDescent="0.25">
      <c r="A228" t="s">
        <v>14</v>
      </c>
      <c r="B228">
        <v>7</v>
      </c>
      <c r="C228">
        <v>175</v>
      </c>
      <c r="D228" t="s">
        <v>1</v>
      </c>
      <c r="E228">
        <v>0</v>
      </c>
      <c r="F228">
        <v>0</v>
      </c>
      <c r="G228" t="s">
        <v>2</v>
      </c>
      <c r="H228">
        <v>0</v>
      </c>
      <c r="I228">
        <v>0</v>
      </c>
      <c r="J228" t="s">
        <v>3</v>
      </c>
      <c r="K228">
        <v>0</v>
      </c>
      <c r="L228">
        <v>0</v>
      </c>
      <c r="M228" t="s">
        <v>4</v>
      </c>
      <c r="N228">
        <v>0</v>
      </c>
      <c r="O228">
        <v>0</v>
      </c>
      <c r="P228" t="s">
        <v>5</v>
      </c>
      <c r="Q228">
        <v>0</v>
      </c>
      <c r="R228">
        <v>0</v>
      </c>
      <c r="S228" t="s">
        <v>6</v>
      </c>
      <c r="T228">
        <v>0</v>
      </c>
      <c r="U228">
        <v>0</v>
      </c>
      <c r="V228" t="s">
        <v>7</v>
      </c>
      <c r="W228">
        <v>0</v>
      </c>
      <c r="X228">
        <v>0</v>
      </c>
      <c r="Y228" t="s">
        <v>8</v>
      </c>
      <c r="Z228">
        <v>0</v>
      </c>
      <c r="AA228">
        <v>0</v>
      </c>
      <c r="AB228" t="s">
        <v>9</v>
      </c>
      <c r="AC228">
        <v>0</v>
      </c>
      <c r="AD228">
        <v>0</v>
      </c>
      <c r="AE228" t="s">
        <v>10</v>
      </c>
      <c r="AF228">
        <v>0</v>
      </c>
      <c r="AG228">
        <v>0</v>
      </c>
      <c r="AH228" t="s">
        <v>11</v>
      </c>
      <c r="AI228">
        <v>0</v>
      </c>
      <c r="AJ228">
        <v>0</v>
      </c>
      <c r="AK228" t="s">
        <v>12</v>
      </c>
      <c r="AL228">
        <v>0</v>
      </c>
      <c r="AM228">
        <v>0</v>
      </c>
    </row>
    <row r="229" spans="1:39" x14ac:dyDescent="0.25">
      <c r="A229" t="s">
        <v>14</v>
      </c>
      <c r="B229">
        <v>8</v>
      </c>
      <c r="C229">
        <v>200</v>
      </c>
      <c r="D229" t="s">
        <v>1</v>
      </c>
      <c r="E229">
        <v>0</v>
      </c>
      <c r="F229">
        <v>0</v>
      </c>
      <c r="G229" t="s">
        <v>2</v>
      </c>
      <c r="H229">
        <v>0</v>
      </c>
      <c r="I229">
        <v>0</v>
      </c>
      <c r="J229" t="s">
        <v>3</v>
      </c>
      <c r="K229">
        <v>0</v>
      </c>
      <c r="L229">
        <v>0</v>
      </c>
      <c r="M229" t="s">
        <v>4</v>
      </c>
      <c r="N229">
        <v>0</v>
      </c>
      <c r="O229">
        <v>0</v>
      </c>
      <c r="P229" t="s">
        <v>5</v>
      </c>
      <c r="Q229">
        <v>0</v>
      </c>
      <c r="R229">
        <v>0</v>
      </c>
      <c r="S229" t="s">
        <v>6</v>
      </c>
      <c r="T229">
        <v>0</v>
      </c>
      <c r="U229">
        <v>0</v>
      </c>
      <c r="V229" t="s">
        <v>7</v>
      </c>
      <c r="W229">
        <v>0</v>
      </c>
      <c r="X229">
        <v>0</v>
      </c>
      <c r="Y229" t="s">
        <v>8</v>
      </c>
      <c r="Z229">
        <v>0</v>
      </c>
      <c r="AA229">
        <v>0</v>
      </c>
      <c r="AB229" t="s">
        <v>9</v>
      </c>
      <c r="AC229">
        <v>0</v>
      </c>
      <c r="AD229">
        <v>0</v>
      </c>
      <c r="AE229" t="s">
        <v>10</v>
      </c>
      <c r="AF229">
        <v>0</v>
      </c>
      <c r="AG229">
        <v>0</v>
      </c>
      <c r="AH229" t="s">
        <v>11</v>
      </c>
      <c r="AI229">
        <v>0</v>
      </c>
      <c r="AJ229">
        <v>0</v>
      </c>
      <c r="AK229" t="s">
        <v>12</v>
      </c>
      <c r="AL229">
        <v>0</v>
      </c>
      <c r="AM229">
        <v>0</v>
      </c>
    </row>
    <row r="230" spans="1:39" x14ac:dyDescent="0.25">
      <c r="A230" t="s">
        <v>14</v>
      </c>
      <c r="B230">
        <v>9</v>
      </c>
      <c r="C230">
        <v>225</v>
      </c>
      <c r="D230" t="s">
        <v>1</v>
      </c>
      <c r="E230">
        <v>0</v>
      </c>
      <c r="F230">
        <v>0</v>
      </c>
      <c r="G230" t="s">
        <v>2</v>
      </c>
      <c r="H230">
        <v>0</v>
      </c>
      <c r="I230">
        <v>0</v>
      </c>
      <c r="J230" t="s">
        <v>3</v>
      </c>
      <c r="K230">
        <v>0</v>
      </c>
      <c r="L230">
        <v>0</v>
      </c>
      <c r="M230" t="s">
        <v>4</v>
      </c>
      <c r="N230">
        <v>0</v>
      </c>
      <c r="O230">
        <v>0</v>
      </c>
      <c r="P230" t="s">
        <v>5</v>
      </c>
      <c r="Q230">
        <v>0</v>
      </c>
      <c r="R230">
        <v>0</v>
      </c>
      <c r="S230" t="s">
        <v>6</v>
      </c>
      <c r="T230">
        <v>0</v>
      </c>
      <c r="U230">
        <v>0</v>
      </c>
      <c r="V230" t="s">
        <v>7</v>
      </c>
      <c r="W230">
        <v>0</v>
      </c>
      <c r="X230">
        <v>0</v>
      </c>
      <c r="Y230" t="s">
        <v>8</v>
      </c>
      <c r="Z230">
        <v>0</v>
      </c>
      <c r="AA230">
        <v>0</v>
      </c>
      <c r="AB230" t="s">
        <v>9</v>
      </c>
      <c r="AC230">
        <v>0</v>
      </c>
      <c r="AD230">
        <v>0</v>
      </c>
      <c r="AE230" t="s">
        <v>10</v>
      </c>
      <c r="AF230">
        <v>0</v>
      </c>
      <c r="AG230">
        <v>0</v>
      </c>
      <c r="AH230" t="s">
        <v>11</v>
      </c>
      <c r="AI230">
        <v>0</v>
      </c>
      <c r="AJ230">
        <v>0</v>
      </c>
      <c r="AK230" t="s">
        <v>12</v>
      </c>
      <c r="AL230">
        <v>0</v>
      </c>
      <c r="AM230">
        <v>0</v>
      </c>
    </row>
    <row r="231" spans="1:39" x14ac:dyDescent="0.25">
      <c r="A231" t="s">
        <v>14</v>
      </c>
      <c r="B231">
        <v>10</v>
      </c>
      <c r="C231">
        <v>250</v>
      </c>
      <c r="D231" t="s">
        <v>1</v>
      </c>
      <c r="E231">
        <v>0</v>
      </c>
      <c r="F231">
        <v>0</v>
      </c>
      <c r="G231" t="s">
        <v>2</v>
      </c>
      <c r="H231">
        <v>0</v>
      </c>
      <c r="I231">
        <v>0</v>
      </c>
      <c r="J231" t="s">
        <v>3</v>
      </c>
      <c r="K231">
        <v>0</v>
      </c>
      <c r="L231">
        <v>0</v>
      </c>
      <c r="M231" t="s">
        <v>4</v>
      </c>
      <c r="N231">
        <v>0</v>
      </c>
      <c r="O231">
        <v>0</v>
      </c>
      <c r="P231" t="s">
        <v>5</v>
      </c>
      <c r="Q231">
        <v>0</v>
      </c>
      <c r="R231">
        <v>0</v>
      </c>
      <c r="S231" t="s">
        <v>6</v>
      </c>
      <c r="T231">
        <v>0</v>
      </c>
      <c r="U231">
        <v>0</v>
      </c>
      <c r="V231" t="s">
        <v>7</v>
      </c>
      <c r="W231">
        <v>0</v>
      </c>
      <c r="X231">
        <v>0</v>
      </c>
      <c r="Y231" t="s">
        <v>8</v>
      </c>
      <c r="Z231">
        <v>0</v>
      </c>
      <c r="AA231">
        <v>0</v>
      </c>
      <c r="AB231" t="s">
        <v>9</v>
      </c>
      <c r="AC231">
        <v>0</v>
      </c>
      <c r="AD231">
        <v>0</v>
      </c>
      <c r="AE231" t="s">
        <v>10</v>
      </c>
      <c r="AF231">
        <v>0</v>
      </c>
      <c r="AG231">
        <v>0</v>
      </c>
      <c r="AH231" t="s">
        <v>11</v>
      </c>
      <c r="AI231">
        <v>0</v>
      </c>
      <c r="AJ231">
        <v>0</v>
      </c>
      <c r="AK231" t="s">
        <v>12</v>
      </c>
      <c r="AL231">
        <v>0</v>
      </c>
      <c r="AM231">
        <v>0</v>
      </c>
    </row>
    <row r="232" spans="1:39" x14ac:dyDescent="0.25">
      <c r="A232" t="s">
        <v>14</v>
      </c>
      <c r="B232">
        <v>11</v>
      </c>
      <c r="C232">
        <v>275</v>
      </c>
      <c r="D232" t="s">
        <v>1</v>
      </c>
      <c r="E232">
        <v>0</v>
      </c>
      <c r="F232">
        <v>0</v>
      </c>
      <c r="G232" t="s">
        <v>2</v>
      </c>
      <c r="H232">
        <v>0</v>
      </c>
      <c r="I232">
        <v>0</v>
      </c>
      <c r="J232" t="s">
        <v>3</v>
      </c>
      <c r="K232">
        <v>0</v>
      </c>
      <c r="L232">
        <v>0</v>
      </c>
      <c r="M232" t="s">
        <v>4</v>
      </c>
      <c r="N232">
        <v>0</v>
      </c>
      <c r="O232">
        <v>0</v>
      </c>
      <c r="P232" t="s">
        <v>5</v>
      </c>
      <c r="Q232">
        <v>0</v>
      </c>
      <c r="R232">
        <v>0</v>
      </c>
      <c r="S232" t="s">
        <v>6</v>
      </c>
      <c r="T232">
        <v>0</v>
      </c>
      <c r="U232">
        <v>0</v>
      </c>
      <c r="V232" t="s">
        <v>7</v>
      </c>
      <c r="W232">
        <v>0</v>
      </c>
      <c r="X232">
        <v>0</v>
      </c>
      <c r="Y232" t="s">
        <v>8</v>
      </c>
      <c r="Z232">
        <v>0</v>
      </c>
      <c r="AA232">
        <v>0</v>
      </c>
      <c r="AB232" t="s">
        <v>9</v>
      </c>
      <c r="AC232">
        <v>0</v>
      </c>
      <c r="AD232">
        <v>0</v>
      </c>
      <c r="AE232" t="s">
        <v>10</v>
      </c>
      <c r="AF232">
        <v>0</v>
      </c>
      <c r="AG232">
        <v>0</v>
      </c>
      <c r="AH232" t="s">
        <v>11</v>
      </c>
      <c r="AI232">
        <v>0</v>
      </c>
      <c r="AJ232">
        <v>0</v>
      </c>
      <c r="AK232" t="s">
        <v>12</v>
      </c>
      <c r="AL232">
        <v>0</v>
      </c>
      <c r="AM232">
        <v>0</v>
      </c>
    </row>
    <row r="233" spans="1:39" x14ac:dyDescent="0.25">
      <c r="A233" t="s">
        <v>14</v>
      </c>
      <c r="B233">
        <v>12</v>
      </c>
      <c r="C233">
        <v>300</v>
      </c>
      <c r="D233" t="s">
        <v>1</v>
      </c>
      <c r="E233">
        <v>0</v>
      </c>
      <c r="F233">
        <v>0</v>
      </c>
      <c r="G233" t="s">
        <v>2</v>
      </c>
      <c r="H233">
        <v>0</v>
      </c>
      <c r="I233">
        <v>0</v>
      </c>
      <c r="J233" t="s">
        <v>3</v>
      </c>
      <c r="K233">
        <v>0</v>
      </c>
      <c r="L233">
        <v>0</v>
      </c>
      <c r="M233" t="s">
        <v>4</v>
      </c>
      <c r="N233">
        <v>0</v>
      </c>
      <c r="O233">
        <v>0</v>
      </c>
      <c r="P233" t="s">
        <v>5</v>
      </c>
      <c r="Q233">
        <v>0</v>
      </c>
      <c r="R233">
        <v>0</v>
      </c>
      <c r="S233" t="s">
        <v>6</v>
      </c>
      <c r="T233">
        <v>0</v>
      </c>
      <c r="U233">
        <v>0</v>
      </c>
      <c r="V233" t="s">
        <v>7</v>
      </c>
      <c r="W233">
        <v>0</v>
      </c>
      <c r="X233">
        <v>0</v>
      </c>
      <c r="Y233" t="s">
        <v>8</v>
      </c>
      <c r="Z233">
        <v>0</v>
      </c>
      <c r="AA233">
        <v>0</v>
      </c>
      <c r="AB233" t="s">
        <v>9</v>
      </c>
      <c r="AC233">
        <v>0</v>
      </c>
      <c r="AD233">
        <v>0</v>
      </c>
      <c r="AE233" t="s">
        <v>10</v>
      </c>
      <c r="AF233">
        <v>0</v>
      </c>
      <c r="AG233">
        <v>0</v>
      </c>
      <c r="AH233" t="s">
        <v>11</v>
      </c>
      <c r="AI233">
        <v>0</v>
      </c>
      <c r="AJ233">
        <v>0</v>
      </c>
      <c r="AK233" t="s">
        <v>12</v>
      </c>
      <c r="AL233">
        <v>0</v>
      </c>
      <c r="AM233">
        <v>0</v>
      </c>
    </row>
    <row r="234" spans="1:39" x14ac:dyDescent="0.25">
      <c r="A234" t="s">
        <v>14</v>
      </c>
      <c r="B234">
        <v>13</v>
      </c>
      <c r="C234">
        <v>325</v>
      </c>
      <c r="D234" t="s">
        <v>1</v>
      </c>
      <c r="E234">
        <v>0</v>
      </c>
      <c r="F234">
        <v>0</v>
      </c>
      <c r="G234" t="s">
        <v>2</v>
      </c>
      <c r="H234">
        <v>0</v>
      </c>
      <c r="I234">
        <v>0</v>
      </c>
      <c r="J234" t="s">
        <v>3</v>
      </c>
      <c r="K234">
        <v>0</v>
      </c>
      <c r="L234">
        <v>0</v>
      </c>
      <c r="M234" t="s">
        <v>4</v>
      </c>
      <c r="N234">
        <v>0</v>
      </c>
      <c r="O234">
        <v>0</v>
      </c>
      <c r="P234" t="s">
        <v>5</v>
      </c>
      <c r="Q234">
        <v>0</v>
      </c>
      <c r="R234">
        <v>0</v>
      </c>
      <c r="S234" t="s">
        <v>6</v>
      </c>
      <c r="T234">
        <v>0</v>
      </c>
      <c r="U234">
        <v>0</v>
      </c>
      <c r="V234" t="s">
        <v>7</v>
      </c>
      <c r="W234">
        <v>0</v>
      </c>
      <c r="X234">
        <v>0</v>
      </c>
      <c r="Y234" t="s">
        <v>8</v>
      </c>
      <c r="Z234">
        <v>0</v>
      </c>
      <c r="AA234">
        <v>0</v>
      </c>
      <c r="AB234" t="s">
        <v>9</v>
      </c>
      <c r="AC234">
        <v>0</v>
      </c>
      <c r="AD234">
        <v>0</v>
      </c>
      <c r="AE234" t="s">
        <v>10</v>
      </c>
      <c r="AF234">
        <v>0</v>
      </c>
      <c r="AG234">
        <v>0</v>
      </c>
      <c r="AH234" t="s">
        <v>11</v>
      </c>
      <c r="AI234">
        <v>0</v>
      </c>
      <c r="AJ234">
        <v>0</v>
      </c>
      <c r="AK234" t="s">
        <v>12</v>
      </c>
      <c r="AL234">
        <v>0</v>
      </c>
      <c r="AM234">
        <v>0</v>
      </c>
    </row>
    <row r="235" spans="1:39" x14ac:dyDescent="0.25">
      <c r="A235" t="s">
        <v>14</v>
      </c>
      <c r="B235">
        <v>14</v>
      </c>
      <c r="C235">
        <v>350</v>
      </c>
      <c r="D235" t="s">
        <v>1</v>
      </c>
      <c r="E235">
        <v>0</v>
      </c>
      <c r="F235">
        <v>0</v>
      </c>
      <c r="G235" t="s">
        <v>2</v>
      </c>
      <c r="H235">
        <v>0</v>
      </c>
      <c r="I235">
        <v>0</v>
      </c>
      <c r="J235" t="s">
        <v>3</v>
      </c>
      <c r="K235">
        <v>0</v>
      </c>
      <c r="L235">
        <v>0</v>
      </c>
      <c r="M235" t="s">
        <v>4</v>
      </c>
      <c r="N235">
        <v>0</v>
      </c>
      <c r="O235">
        <v>0</v>
      </c>
      <c r="P235" t="s">
        <v>5</v>
      </c>
      <c r="Q235">
        <v>0</v>
      </c>
      <c r="R235">
        <v>0</v>
      </c>
      <c r="S235" t="s">
        <v>6</v>
      </c>
      <c r="T235">
        <v>0</v>
      </c>
      <c r="U235">
        <v>0</v>
      </c>
      <c r="V235" t="s">
        <v>7</v>
      </c>
      <c r="W235">
        <v>0</v>
      </c>
      <c r="X235">
        <v>0</v>
      </c>
      <c r="Y235" t="s">
        <v>8</v>
      </c>
      <c r="Z235">
        <v>0</v>
      </c>
      <c r="AA235">
        <v>0</v>
      </c>
      <c r="AB235" t="s">
        <v>9</v>
      </c>
      <c r="AC235">
        <v>0</v>
      </c>
      <c r="AD235">
        <v>0</v>
      </c>
      <c r="AE235" t="s">
        <v>10</v>
      </c>
      <c r="AF235">
        <v>0</v>
      </c>
      <c r="AG235">
        <v>0</v>
      </c>
      <c r="AH235" t="s">
        <v>11</v>
      </c>
      <c r="AI235">
        <v>0</v>
      </c>
      <c r="AJ235">
        <v>0</v>
      </c>
      <c r="AK235" t="s">
        <v>12</v>
      </c>
      <c r="AL235">
        <v>0</v>
      </c>
      <c r="AM235">
        <v>0</v>
      </c>
    </row>
    <row r="236" spans="1:39" x14ac:dyDescent="0.25">
      <c r="A236" t="s">
        <v>14</v>
      </c>
      <c r="B236">
        <v>15</v>
      </c>
      <c r="C236">
        <v>375</v>
      </c>
      <c r="D236" t="s">
        <v>1</v>
      </c>
      <c r="E236">
        <v>0</v>
      </c>
      <c r="F236">
        <v>0</v>
      </c>
      <c r="G236" t="s">
        <v>2</v>
      </c>
      <c r="H236">
        <v>0</v>
      </c>
      <c r="I236">
        <v>0</v>
      </c>
      <c r="J236" t="s">
        <v>3</v>
      </c>
      <c r="K236">
        <v>0</v>
      </c>
      <c r="L236">
        <v>0</v>
      </c>
      <c r="M236" t="s">
        <v>4</v>
      </c>
      <c r="N236">
        <v>0</v>
      </c>
      <c r="O236">
        <v>0</v>
      </c>
      <c r="P236" t="s">
        <v>5</v>
      </c>
      <c r="Q236">
        <v>0</v>
      </c>
      <c r="R236">
        <v>0</v>
      </c>
      <c r="S236" t="s">
        <v>6</v>
      </c>
      <c r="T236">
        <v>0</v>
      </c>
      <c r="U236">
        <v>0</v>
      </c>
      <c r="V236" t="s">
        <v>7</v>
      </c>
      <c r="W236">
        <v>0</v>
      </c>
      <c r="X236">
        <v>0</v>
      </c>
      <c r="Y236" t="s">
        <v>8</v>
      </c>
      <c r="Z236">
        <v>0</v>
      </c>
      <c r="AA236">
        <v>0</v>
      </c>
      <c r="AB236" t="s">
        <v>9</v>
      </c>
      <c r="AC236">
        <v>0</v>
      </c>
      <c r="AD236">
        <v>0</v>
      </c>
      <c r="AE236" t="s">
        <v>10</v>
      </c>
      <c r="AF236">
        <v>0</v>
      </c>
      <c r="AG236">
        <v>0</v>
      </c>
      <c r="AH236" t="s">
        <v>11</v>
      </c>
      <c r="AI236">
        <v>0</v>
      </c>
      <c r="AJ236">
        <v>0</v>
      </c>
      <c r="AK236" t="s">
        <v>12</v>
      </c>
      <c r="AL236">
        <v>0</v>
      </c>
      <c r="AM236">
        <v>0</v>
      </c>
    </row>
    <row r="237" spans="1:39" x14ac:dyDescent="0.25">
      <c r="A237" t="s">
        <v>14</v>
      </c>
      <c r="B237">
        <v>16</v>
      </c>
      <c r="C237">
        <v>400</v>
      </c>
      <c r="D237" t="s">
        <v>1</v>
      </c>
      <c r="E237">
        <v>0</v>
      </c>
      <c r="F237">
        <v>0</v>
      </c>
      <c r="G237" t="s">
        <v>2</v>
      </c>
      <c r="H237">
        <v>0</v>
      </c>
      <c r="I237">
        <v>0</v>
      </c>
      <c r="J237" t="s">
        <v>3</v>
      </c>
      <c r="K237">
        <v>0</v>
      </c>
      <c r="L237">
        <v>0</v>
      </c>
      <c r="M237" t="s">
        <v>4</v>
      </c>
      <c r="N237">
        <v>0</v>
      </c>
      <c r="O237">
        <v>0</v>
      </c>
      <c r="P237" t="s">
        <v>5</v>
      </c>
      <c r="Q237">
        <v>0</v>
      </c>
      <c r="R237">
        <v>0</v>
      </c>
      <c r="S237" t="s">
        <v>6</v>
      </c>
      <c r="T237">
        <v>0</v>
      </c>
      <c r="U237">
        <v>0</v>
      </c>
      <c r="V237" t="s">
        <v>7</v>
      </c>
      <c r="W237">
        <v>0</v>
      </c>
      <c r="X237">
        <v>0</v>
      </c>
      <c r="Y237" t="s">
        <v>8</v>
      </c>
      <c r="Z237">
        <v>0</v>
      </c>
      <c r="AA237">
        <v>0</v>
      </c>
      <c r="AB237" t="s">
        <v>9</v>
      </c>
      <c r="AC237">
        <v>0</v>
      </c>
      <c r="AD237">
        <v>0</v>
      </c>
      <c r="AE237" t="s">
        <v>10</v>
      </c>
      <c r="AF237">
        <v>0</v>
      </c>
      <c r="AG237">
        <v>0</v>
      </c>
      <c r="AH237" t="s">
        <v>11</v>
      </c>
      <c r="AI237">
        <v>0</v>
      </c>
      <c r="AJ237">
        <v>0</v>
      </c>
      <c r="AK237" t="s">
        <v>12</v>
      </c>
      <c r="AL237">
        <v>0</v>
      </c>
      <c r="AM237">
        <v>0</v>
      </c>
    </row>
    <row r="238" spans="1:39" x14ac:dyDescent="0.25">
      <c r="A238" t="s">
        <v>14</v>
      </c>
      <c r="B238">
        <v>17</v>
      </c>
      <c r="C238">
        <v>425</v>
      </c>
      <c r="D238" t="s">
        <v>1</v>
      </c>
      <c r="E238">
        <v>0</v>
      </c>
      <c r="F238">
        <v>0</v>
      </c>
      <c r="G238" t="s">
        <v>2</v>
      </c>
      <c r="H238">
        <v>0</v>
      </c>
      <c r="I238">
        <v>0</v>
      </c>
      <c r="J238" t="s">
        <v>3</v>
      </c>
      <c r="K238">
        <v>0</v>
      </c>
      <c r="L238">
        <v>0</v>
      </c>
      <c r="M238" t="s">
        <v>4</v>
      </c>
      <c r="N238">
        <v>0</v>
      </c>
      <c r="O238">
        <v>0</v>
      </c>
      <c r="P238" t="s">
        <v>5</v>
      </c>
      <c r="Q238">
        <v>0</v>
      </c>
      <c r="R238">
        <v>0</v>
      </c>
      <c r="S238" t="s">
        <v>6</v>
      </c>
      <c r="T238">
        <v>0</v>
      </c>
      <c r="U238">
        <v>0</v>
      </c>
      <c r="V238" t="s">
        <v>7</v>
      </c>
      <c r="W238">
        <v>0</v>
      </c>
      <c r="X238">
        <v>0</v>
      </c>
      <c r="Y238" t="s">
        <v>8</v>
      </c>
      <c r="Z238">
        <v>0</v>
      </c>
      <c r="AA238">
        <v>0</v>
      </c>
      <c r="AB238" t="s">
        <v>9</v>
      </c>
      <c r="AC238">
        <v>0</v>
      </c>
      <c r="AD238">
        <v>0</v>
      </c>
      <c r="AE238" t="s">
        <v>10</v>
      </c>
      <c r="AF238">
        <v>0</v>
      </c>
      <c r="AG238">
        <v>0</v>
      </c>
      <c r="AH238" t="s">
        <v>11</v>
      </c>
      <c r="AI238">
        <v>0</v>
      </c>
      <c r="AJ238">
        <v>0</v>
      </c>
      <c r="AK238" t="s">
        <v>12</v>
      </c>
      <c r="AL238">
        <v>0</v>
      </c>
      <c r="AM238">
        <v>0</v>
      </c>
    </row>
    <row r="239" spans="1:39" x14ac:dyDescent="0.25">
      <c r="A239" t="s">
        <v>14</v>
      </c>
      <c r="B239">
        <v>18</v>
      </c>
      <c r="C239">
        <v>450</v>
      </c>
      <c r="D239" t="s">
        <v>1</v>
      </c>
      <c r="E239">
        <v>0</v>
      </c>
      <c r="F239">
        <v>0</v>
      </c>
      <c r="G239" t="s">
        <v>2</v>
      </c>
      <c r="H239">
        <v>0</v>
      </c>
      <c r="I239">
        <v>0</v>
      </c>
      <c r="J239" t="s">
        <v>3</v>
      </c>
      <c r="K239">
        <v>0</v>
      </c>
      <c r="L239">
        <v>0</v>
      </c>
      <c r="M239" t="s">
        <v>4</v>
      </c>
      <c r="N239">
        <v>0</v>
      </c>
      <c r="O239">
        <v>0</v>
      </c>
      <c r="P239" t="s">
        <v>5</v>
      </c>
      <c r="Q239">
        <v>0</v>
      </c>
      <c r="R239">
        <v>0</v>
      </c>
      <c r="S239" t="s">
        <v>6</v>
      </c>
      <c r="T239">
        <v>0</v>
      </c>
      <c r="U239">
        <v>0</v>
      </c>
      <c r="V239" t="s">
        <v>7</v>
      </c>
      <c r="W239">
        <v>0</v>
      </c>
      <c r="X239">
        <v>0</v>
      </c>
      <c r="Y239" t="s">
        <v>8</v>
      </c>
      <c r="Z239">
        <v>0</v>
      </c>
      <c r="AA239">
        <v>0</v>
      </c>
      <c r="AB239" t="s">
        <v>9</v>
      </c>
      <c r="AC239">
        <v>0</v>
      </c>
      <c r="AD239">
        <v>0</v>
      </c>
      <c r="AE239" t="s">
        <v>10</v>
      </c>
      <c r="AF239">
        <v>0</v>
      </c>
      <c r="AG239">
        <v>0</v>
      </c>
      <c r="AH239" t="s">
        <v>11</v>
      </c>
      <c r="AI239">
        <v>0</v>
      </c>
      <c r="AJ239">
        <v>0</v>
      </c>
      <c r="AK239" t="s">
        <v>12</v>
      </c>
      <c r="AL239">
        <v>0</v>
      </c>
      <c r="AM239">
        <v>0</v>
      </c>
    </row>
    <row r="240" spans="1:39" x14ac:dyDescent="0.25">
      <c r="A240" t="s">
        <v>14</v>
      </c>
      <c r="B240">
        <v>19</v>
      </c>
      <c r="C240">
        <v>475</v>
      </c>
      <c r="D240" t="s">
        <v>1</v>
      </c>
      <c r="E240">
        <v>0</v>
      </c>
      <c r="F240">
        <v>0</v>
      </c>
      <c r="G240" t="s">
        <v>2</v>
      </c>
      <c r="H240">
        <v>0</v>
      </c>
      <c r="I240">
        <v>0</v>
      </c>
      <c r="J240" t="s">
        <v>3</v>
      </c>
      <c r="K240">
        <v>0</v>
      </c>
      <c r="L240">
        <v>0</v>
      </c>
      <c r="M240" t="s">
        <v>4</v>
      </c>
      <c r="N240">
        <v>0</v>
      </c>
      <c r="O240">
        <v>0</v>
      </c>
      <c r="P240" t="s">
        <v>5</v>
      </c>
      <c r="Q240">
        <v>0</v>
      </c>
      <c r="R240">
        <v>0</v>
      </c>
      <c r="S240" t="s">
        <v>6</v>
      </c>
      <c r="T240">
        <v>0</v>
      </c>
      <c r="U240">
        <v>0</v>
      </c>
      <c r="V240" t="s">
        <v>7</v>
      </c>
      <c r="W240">
        <v>0</v>
      </c>
      <c r="X240">
        <v>0</v>
      </c>
      <c r="Y240" t="s">
        <v>8</v>
      </c>
      <c r="Z240">
        <v>0</v>
      </c>
      <c r="AA240">
        <v>0</v>
      </c>
      <c r="AB240" t="s">
        <v>9</v>
      </c>
      <c r="AC240">
        <v>0</v>
      </c>
      <c r="AD240">
        <v>0</v>
      </c>
      <c r="AE240" t="s">
        <v>10</v>
      </c>
      <c r="AF240">
        <v>0</v>
      </c>
      <c r="AG240">
        <v>0</v>
      </c>
      <c r="AH240" t="s">
        <v>11</v>
      </c>
      <c r="AI240">
        <v>0</v>
      </c>
      <c r="AJ240">
        <v>0</v>
      </c>
      <c r="AK240" t="s">
        <v>12</v>
      </c>
      <c r="AL240">
        <v>0</v>
      </c>
      <c r="AM240">
        <v>0</v>
      </c>
    </row>
    <row r="241" spans="1:39" x14ac:dyDescent="0.25">
      <c r="A241" t="s">
        <v>14</v>
      </c>
      <c r="B241">
        <v>20</v>
      </c>
      <c r="C241">
        <v>500</v>
      </c>
      <c r="D241" t="s">
        <v>1</v>
      </c>
      <c r="E241">
        <v>0</v>
      </c>
      <c r="F241">
        <v>0</v>
      </c>
      <c r="G241" t="s">
        <v>2</v>
      </c>
      <c r="H241">
        <v>0</v>
      </c>
      <c r="I241">
        <v>0</v>
      </c>
      <c r="J241" t="s">
        <v>3</v>
      </c>
      <c r="K241">
        <v>0</v>
      </c>
      <c r="L241">
        <v>0</v>
      </c>
      <c r="M241" t="s">
        <v>4</v>
      </c>
      <c r="N241">
        <v>0</v>
      </c>
      <c r="O241">
        <v>0</v>
      </c>
      <c r="P241" t="s">
        <v>5</v>
      </c>
      <c r="Q241">
        <v>0</v>
      </c>
      <c r="R241">
        <v>0</v>
      </c>
      <c r="S241" t="s">
        <v>6</v>
      </c>
      <c r="T241">
        <v>0</v>
      </c>
      <c r="U241">
        <v>0</v>
      </c>
      <c r="V241" t="s">
        <v>7</v>
      </c>
      <c r="W241">
        <v>0</v>
      </c>
      <c r="X241">
        <v>0</v>
      </c>
      <c r="Y241" t="s">
        <v>8</v>
      </c>
      <c r="Z241">
        <v>0</v>
      </c>
      <c r="AA241">
        <v>0</v>
      </c>
      <c r="AB241" t="s">
        <v>9</v>
      </c>
      <c r="AC241">
        <v>0</v>
      </c>
      <c r="AD241">
        <v>0</v>
      </c>
      <c r="AE241" t="s">
        <v>10</v>
      </c>
      <c r="AF241">
        <v>0</v>
      </c>
      <c r="AG241">
        <v>0</v>
      </c>
      <c r="AH241" t="s">
        <v>11</v>
      </c>
      <c r="AI241">
        <v>0</v>
      </c>
      <c r="AJ241">
        <v>0</v>
      </c>
      <c r="AK241" t="s">
        <v>12</v>
      </c>
      <c r="AL241">
        <v>0</v>
      </c>
      <c r="AM241">
        <v>0</v>
      </c>
    </row>
    <row r="242" spans="1:39" x14ac:dyDescent="0.25">
      <c r="A242" t="s">
        <v>15</v>
      </c>
      <c r="B242">
        <v>1</v>
      </c>
      <c r="C242">
        <v>25</v>
      </c>
      <c r="D242" t="s">
        <v>1</v>
      </c>
      <c r="E242">
        <v>0</v>
      </c>
      <c r="F242">
        <v>0</v>
      </c>
      <c r="G242" t="s">
        <v>2</v>
      </c>
      <c r="H242">
        <v>0</v>
      </c>
      <c r="I242">
        <v>0</v>
      </c>
      <c r="J242" t="s">
        <v>3</v>
      </c>
      <c r="K242">
        <v>0</v>
      </c>
      <c r="L242">
        <v>0</v>
      </c>
      <c r="M242" t="s">
        <v>4</v>
      </c>
      <c r="N242">
        <v>0</v>
      </c>
      <c r="O242">
        <v>0</v>
      </c>
      <c r="P242" t="s">
        <v>5</v>
      </c>
      <c r="Q242">
        <v>0</v>
      </c>
      <c r="R242">
        <v>0</v>
      </c>
      <c r="S242" t="s">
        <v>6</v>
      </c>
      <c r="T242">
        <v>0</v>
      </c>
      <c r="U242">
        <v>0</v>
      </c>
      <c r="V242" t="s">
        <v>7</v>
      </c>
      <c r="W242">
        <v>0</v>
      </c>
      <c r="X242">
        <v>0</v>
      </c>
      <c r="Y242" t="s">
        <v>8</v>
      </c>
      <c r="Z242">
        <v>0</v>
      </c>
      <c r="AA242">
        <v>0</v>
      </c>
      <c r="AB242" t="s">
        <v>9</v>
      </c>
      <c r="AC242">
        <v>0</v>
      </c>
      <c r="AD242">
        <v>0</v>
      </c>
      <c r="AE242" t="s">
        <v>10</v>
      </c>
      <c r="AF242">
        <v>0</v>
      </c>
      <c r="AG242">
        <v>0</v>
      </c>
      <c r="AH242" t="s">
        <v>11</v>
      </c>
      <c r="AI242">
        <v>0</v>
      </c>
      <c r="AJ242">
        <v>0</v>
      </c>
      <c r="AK242" t="s">
        <v>12</v>
      </c>
      <c r="AL242">
        <v>0</v>
      </c>
      <c r="AM242">
        <v>0</v>
      </c>
    </row>
    <row r="243" spans="1:39" x14ac:dyDescent="0.25">
      <c r="A243" t="s">
        <v>15</v>
      </c>
      <c r="B243">
        <v>2</v>
      </c>
      <c r="C243">
        <v>50</v>
      </c>
      <c r="D243" t="s">
        <v>1</v>
      </c>
      <c r="E243">
        <v>0</v>
      </c>
      <c r="F243">
        <v>0</v>
      </c>
      <c r="G243" t="s">
        <v>2</v>
      </c>
      <c r="H243">
        <v>0</v>
      </c>
      <c r="I243">
        <v>0</v>
      </c>
      <c r="J243" t="s">
        <v>3</v>
      </c>
      <c r="K243">
        <v>0</v>
      </c>
      <c r="L243">
        <v>0</v>
      </c>
      <c r="M243" t="s">
        <v>4</v>
      </c>
      <c r="N243">
        <v>0</v>
      </c>
      <c r="O243">
        <v>0</v>
      </c>
      <c r="P243" t="s">
        <v>5</v>
      </c>
      <c r="Q243">
        <v>0</v>
      </c>
      <c r="R243">
        <v>0</v>
      </c>
      <c r="S243" t="s">
        <v>6</v>
      </c>
      <c r="T243">
        <v>0</v>
      </c>
      <c r="U243">
        <v>0</v>
      </c>
      <c r="V243" t="s">
        <v>7</v>
      </c>
      <c r="W243">
        <v>0</v>
      </c>
      <c r="X243">
        <v>0</v>
      </c>
      <c r="Y243" t="s">
        <v>8</v>
      </c>
      <c r="Z243">
        <v>0</v>
      </c>
      <c r="AA243">
        <v>0</v>
      </c>
      <c r="AB243" t="s">
        <v>9</v>
      </c>
      <c r="AC243">
        <v>0</v>
      </c>
      <c r="AD243">
        <v>0</v>
      </c>
      <c r="AE243" t="s">
        <v>10</v>
      </c>
      <c r="AF243">
        <v>0</v>
      </c>
      <c r="AG243">
        <v>0</v>
      </c>
      <c r="AH243" t="s">
        <v>11</v>
      </c>
      <c r="AI243">
        <v>0</v>
      </c>
      <c r="AJ243">
        <v>0</v>
      </c>
      <c r="AK243" t="s">
        <v>12</v>
      </c>
      <c r="AL243">
        <v>0</v>
      </c>
      <c r="AM243">
        <v>0</v>
      </c>
    </row>
    <row r="244" spans="1:39" x14ac:dyDescent="0.25">
      <c r="A244" t="s">
        <v>15</v>
      </c>
      <c r="B244">
        <v>3</v>
      </c>
      <c r="C244">
        <v>75</v>
      </c>
      <c r="D244" t="s">
        <v>1</v>
      </c>
      <c r="E244">
        <v>0</v>
      </c>
      <c r="F244">
        <v>0</v>
      </c>
      <c r="G244" t="s">
        <v>2</v>
      </c>
      <c r="H244">
        <v>0</v>
      </c>
      <c r="I244">
        <v>0</v>
      </c>
      <c r="J244" t="s">
        <v>3</v>
      </c>
      <c r="K244">
        <v>0</v>
      </c>
      <c r="L244">
        <v>0</v>
      </c>
      <c r="M244" t="s">
        <v>4</v>
      </c>
      <c r="N244">
        <v>0</v>
      </c>
      <c r="O244">
        <v>0</v>
      </c>
      <c r="P244" t="s">
        <v>5</v>
      </c>
      <c r="Q244">
        <v>0</v>
      </c>
      <c r="R244">
        <v>0</v>
      </c>
      <c r="S244" t="s">
        <v>6</v>
      </c>
      <c r="T244">
        <v>0</v>
      </c>
      <c r="U244">
        <v>0</v>
      </c>
      <c r="V244" t="s">
        <v>7</v>
      </c>
      <c r="W244">
        <v>0</v>
      </c>
      <c r="X244">
        <v>0</v>
      </c>
      <c r="Y244" t="s">
        <v>8</v>
      </c>
      <c r="Z244">
        <v>0</v>
      </c>
      <c r="AA244">
        <v>0</v>
      </c>
      <c r="AB244" t="s">
        <v>9</v>
      </c>
      <c r="AC244">
        <v>0</v>
      </c>
      <c r="AD244">
        <v>0</v>
      </c>
      <c r="AE244" t="s">
        <v>10</v>
      </c>
      <c r="AF244">
        <v>0</v>
      </c>
      <c r="AG244">
        <v>0</v>
      </c>
      <c r="AH244" t="s">
        <v>11</v>
      </c>
      <c r="AI244">
        <v>0</v>
      </c>
      <c r="AJ244">
        <v>0</v>
      </c>
      <c r="AK244" t="s">
        <v>12</v>
      </c>
      <c r="AL244">
        <v>0</v>
      </c>
      <c r="AM244">
        <v>0</v>
      </c>
    </row>
    <row r="245" spans="1:39" x14ac:dyDescent="0.25">
      <c r="A245" t="s">
        <v>15</v>
      </c>
      <c r="B245">
        <v>4</v>
      </c>
      <c r="C245">
        <v>100</v>
      </c>
      <c r="D245" t="s">
        <v>1</v>
      </c>
      <c r="E245">
        <v>0</v>
      </c>
      <c r="F245">
        <v>0</v>
      </c>
      <c r="G245" t="s">
        <v>2</v>
      </c>
      <c r="H245">
        <v>0</v>
      </c>
      <c r="I245">
        <v>0</v>
      </c>
      <c r="J245" t="s">
        <v>3</v>
      </c>
      <c r="K245">
        <v>0</v>
      </c>
      <c r="L245">
        <v>0</v>
      </c>
      <c r="M245" t="s">
        <v>4</v>
      </c>
      <c r="N245">
        <v>0</v>
      </c>
      <c r="O245">
        <v>0</v>
      </c>
      <c r="P245" t="s">
        <v>5</v>
      </c>
      <c r="Q245">
        <v>0</v>
      </c>
      <c r="R245">
        <v>0</v>
      </c>
      <c r="S245" t="s">
        <v>6</v>
      </c>
      <c r="T245">
        <v>0</v>
      </c>
      <c r="U245">
        <v>0</v>
      </c>
      <c r="V245" t="s">
        <v>7</v>
      </c>
      <c r="W245">
        <v>0</v>
      </c>
      <c r="X245">
        <v>0</v>
      </c>
      <c r="Y245" t="s">
        <v>8</v>
      </c>
      <c r="Z245">
        <v>0</v>
      </c>
      <c r="AA245">
        <v>0</v>
      </c>
      <c r="AB245" t="s">
        <v>9</v>
      </c>
      <c r="AC245">
        <v>0</v>
      </c>
      <c r="AD245">
        <v>0</v>
      </c>
      <c r="AE245" t="s">
        <v>10</v>
      </c>
      <c r="AF245">
        <v>0</v>
      </c>
      <c r="AG245">
        <v>0</v>
      </c>
      <c r="AH245" t="s">
        <v>11</v>
      </c>
      <c r="AI245">
        <v>0</v>
      </c>
      <c r="AJ245">
        <v>0</v>
      </c>
      <c r="AK245" t="s">
        <v>12</v>
      </c>
      <c r="AL245">
        <v>0</v>
      </c>
      <c r="AM245">
        <v>0</v>
      </c>
    </row>
    <row r="246" spans="1:39" x14ac:dyDescent="0.25">
      <c r="A246" t="s">
        <v>15</v>
      </c>
      <c r="B246">
        <v>5</v>
      </c>
      <c r="C246">
        <v>125</v>
      </c>
      <c r="D246" t="s">
        <v>1</v>
      </c>
      <c r="E246">
        <v>0</v>
      </c>
      <c r="F246">
        <v>0</v>
      </c>
      <c r="G246" t="s">
        <v>2</v>
      </c>
      <c r="H246">
        <v>0</v>
      </c>
      <c r="I246">
        <v>0</v>
      </c>
      <c r="J246" t="s">
        <v>3</v>
      </c>
      <c r="K246">
        <v>0</v>
      </c>
      <c r="L246">
        <v>0</v>
      </c>
      <c r="M246" t="s">
        <v>4</v>
      </c>
      <c r="N246">
        <v>0</v>
      </c>
      <c r="O246">
        <v>0</v>
      </c>
      <c r="P246" t="s">
        <v>5</v>
      </c>
      <c r="Q246">
        <v>0</v>
      </c>
      <c r="R246">
        <v>0</v>
      </c>
      <c r="S246" t="s">
        <v>6</v>
      </c>
      <c r="T246">
        <v>0</v>
      </c>
      <c r="U246">
        <v>0</v>
      </c>
      <c r="V246" t="s">
        <v>7</v>
      </c>
      <c r="W246">
        <v>0</v>
      </c>
      <c r="X246">
        <v>0</v>
      </c>
      <c r="Y246" t="s">
        <v>8</v>
      </c>
      <c r="Z246">
        <v>0</v>
      </c>
      <c r="AA246">
        <v>0</v>
      </c>
      <c r="AB246" t="s">
        <v>9</v>
      </c>
      <c r="AC246">
        <v>0</v>
      </c>
      <c r="AD246">
        <v>0</v>
      </c>
      <c r="AE246" t="s">
        <v>10</v>
      </c>
      <c r="AF246">
        <v>0</v>
      </c>
      <c r="AG246">
        <v>0</v>
      </c>
      <c r="AH246" t="s">
        <v>11</v>
      </c>
      <c r="AI246">
        <v>0</v>
      </c>
      <c r="AJ246">
        <v>0</v>
      </c>
      <c r="AK246" t="s">
        <v>12</v>
      </c>
      <c r="AL246">
        <v>0</v>
      </c>
      <c r="AM246">
        <v>0</v>
      </c>
    </row>
    <row r="247" spans="1:39" x14ac:dyDescent="0.25">
      <c r="A247" t="s">
        <v>15</v>
      </c>
      <c r="B247">
        <v>6</v>
      </c>
      <c r="C247">
        <v>150</v>
      </c>
      <c r="D247" t="s">
        <v>1</v>
      </c>
      <c r="E247">
        <v>0</v>
      </c>
      <c r="F247">
        <v>0</v>
      </c>
      <c r="G247" t="s">
        <v>2</v>
      </c>
      <c r="H247">
        <v>0</v>
      </c>
      <c r="I247">
        <v>0</v>
      </c>
      <c r="J247" t="s">
        <v>3</v>
      </c>
      <c r="K247">
        <v>0</v>
      </c>
      <c r="L247">
        <v>0</v>
      </c>
      <c r="M247" t="s">
        <v>4</v>
      </c>
      <c r="N247">
        <v>0</v>
      </c>
      <c r="O247">
        <v>0</v>
      </c>
      <c r="P247" t="s">
        <v>5</v>
      </c>
      <c r="Q247">
        <v>0</v>
      </c>
      <c r="R247">
        <v>0</v>
      </c>
      <c r="S247" t="s">
        <v>6</v>
      </c>
      <c r="T247">
        <v>0</v>
      </c>
      <c r="U247">
        <v>0</v>
      </c>
      <c r="V247" t="s">
        <v>7</v>
      </c>
      <c r="W247">
        <v>0</v>
      </c>
      <c r="X247">
        <v>0</v>
      </c>
      <c r="Y247" t="s">
        <v>8</v>
      </c>
      <c r="Z247">
        <v>0</v>
      </c>
      <c r="AA247">
        <v>0</v>
      </c>
      <c r="AB247" t="s">
        <v>9</v>
      </c>
      <c r="AC247">
        <v>0</v>
      </c>
      <c r="AD247">
        <v>0</v>
      </c>
      <c r="AE247" t="s">
        <v>10</v>
      </c>
      <c r="AF247">
        <v>0</v>
      </c>
      <c r="AG247">
        <v>0</v>
      </c>
      <c r="AH247" t="s">
        <v>11</v>
      </c>
      <c r="AI247">
        <v>0</v>
      </c>
      <c r="AJ247">
        <v>0</v>
      </c>
      <c r="AK247" t="s">
        <v>12</v>
      </c>
      <c r="AL247">
        <v>0</v>
      </c>
      <c r="AM247">
        <v>0</v>
      </c>
    </row>
    <row r="248" spans="1:39" x14ac:dyDescent="0.25">
      <c r="A248" t="s">
        <v>15</v>
      </c>
      <c r="B248">
        <v>7</v>
      </c>
      <c r="C248">
        <v>175</v>
      </c>
      <c r="D248" t="s">
        <v>1</v>
      </c>
      <c r="E248">
        <v>0</v>
      </c>
      <c r="F248">
        <v>0</v>
      </c>
      <c r="G248" t="s">
        <v>2</v>
      </c>
      <c r="H248">
        <v>0</v>
      </c>
      <c r="I248">
        <v>0</v>
      </c>
      <c r="J248" t="s">
        <v>3</v>
      </c>
      <c r="K248">
        <v>0</v>
      </c>
      <c r="L248">
        <v>0</v>
      </c>
      <c r="M248" t="s">
        <v>4</v>
      </c>
      <c r="N248">
        <v>0</v>
      </c>
      <c r="O248">
        <v>0</v>
      </c>
      <c r="P248" t="s">
        <v>5</v>
      </c>
      <c r="Q248">
        <v>0</v>
      </c>
      <c r="R248">
        <v>0</v>
      </c>
      <c r="S248" t="s">
        <v>6</v>
      </c>
      <c r="T248">
        <v>0</v>
      </c>
      <c r="U248">
        <v>0</v>
      </c>
      <c r="V248" t="s">
        <v>7</v>
      </c>
      <c r="W248">
        <v>0</v>
      </c>
      <c r="X248">
        <v>0</v>
      </c>
      <c r="Y248" t="s">
        <v>8</v>
      </c>
      <c r="Z248">
        <v>0</v>
      </c>
      <c r="AA248">
        <v>0</v>
      </c>
      <c r="AB248" t="s">
        <v>9</v>
      </c>
      <c r="AC248">
        <v>0</v>
      </c>
      <c r="AD248">
        <v>0</v>
      </c>
      <c r="AE248" t="s">
        <v>10</v>
      </c>
      <c r="AF248">
        <v>0</v>
      </c>
      <c r="AG248">
        <v>0</v>
      </c>
      <c r="AH248" t="s">
        <v>11</v>
      </c>
      <c r="AI248">
        <v>0</v>
      </c>
      <c r="AJ248">
        <v>0</v>
      </c>
      <c r="AK248" t="s">
        <v>12</v>
      </c>
      <c r="AL248">
        <v>0</v>
      </c>
      <c r="AM248">
        <v>0</v>
      </c>
    </row>
    <row r="249" spans="1:39" x14ac:dyDescent="0.25">
      <c r="A249" t="s">
        <v>15</v>
      </c>
      <c r="B249">
        <v>8</v>
      </c>
      <c r="C249">
        <v>200</v>
      </c>
      <c r="D249" t="s">
        <v>1</v>
      </c>
      <c r="E249">
        <v>0</v>
      </c>
      <c r="F249">
        <v>0</v>
      </c>
      <c r="G249" t="s">
        <v>2</v>
      </c>
      <c r="H249">
        <v>0</v>
      </c>
      <c r="I249">
        <v>0</v>
      </c>
      <c r="J249" t="s">
        <v>3</v>
      </c>
      <c r="K249">
        <v>0</v>
      </c>
      <c r="L249">
        <v>0</v>
      </c>
      <c r="M249" t="s">
        <v>4</v>
      </c>
      <c r="N249">
        <v>0</v>
      </c>
      <c r="O249">
        <v>0</v>
      </c>
      <c r="P249" t="s">
        <v>5</v>
      </c>
      <c r="Q249">
        <v>0</v>
      </c>
      <c r="R249">
        <v>0</v>
      </c>
      <c r="S249" t="s">
        <v>6</v>
      </c>
      <c r="T249">
        <v>0</v>
      </c>
      <c r="U249">
        <v>0</v>
      </c>
      <c r="V249" t="s">
        <v>7</v>
      </c>
      <c r="W249">
        <v>0</v>
      </c>
      <c r="X249">
        <v>0</v>
      </c>
      <c r="Y249" t="s">
        <v>8</v>
      </c>
      <c r="Z249">
        <v>0</v>
      </c>
      <c r="AA249">
        <v>0</v>
      </c>
      <c r="AB249" t="s">
        <v>9</v>
      </c>
      <c r="AC249">
        <v>0</v>
      </c>
      <c r="AD249">
        <v>0</v>
      </c>
      <c r="AE249" t="s">
        <v>10</v>
      </c>
      <c r="AF249">
        <v>0</v>
      </c>
      <c r="AG249">
        <v>0</v>
      </c>
      <c r="AH249" t="s">
        <v>11</v>
      </c>
      <c r="AI249">
        <v>0</v>
      </c>
      <c r="AJ249">
        <v>0</v>
      </c>
      <c r="AK249" t="s">
        <v>12</v>
      </c>
      <c r="AL249">
        <v>0</v>
      </c>
      <c r="AM249">
        <v>0</v>
      </c>
    </row>
    <row r="250" spans="1:39" x14ac:dyDescent="0.25">
      <c r="A250" t="s">
        <v>15</v>
      </c>
      <c r="B250">
        <v>9</v>
      </c>
      <c r="C250">
        <v>225</v>
      </c>
      <c r="D250" t="s">
        <v>1</v>
      </c>
      <c r="E250">
        <v>0</v>
      </c>
      <c r="F250">
        <v>0</v>
      </c>
      <c r="G250" t="s">
        <v>2</v>
      </c>
      <c r="H250">
        <v>0</v>
      </c>
      <c r="I250">
        <v>0</v>
      </c>
      <c r="J250" t="s">
        <v>3</v>
      </c>
      <c r="K250">
        <v>0</v>
      </c>
      <c r="L250">
        <v>0</v>
      </c>
      <c r="M250" t="s">
        <v>4</v>
      </c>
      <c r="N250">
        <v>0</v>
      </c>
      <c r="O250">
        <v>0</v>
      </c>
      <c r="P250" t="s">
        <v>5</v>
      </c>
      <c r="Q250">
        <v>0</v>
      </c>
      <c r="R250">
        <v>0</v>
      </c>
      <c r="S250" t="s">
        <v>6</v>
      </c>
      <c r="T250">
        <v>0</v>
      </c>
      <c r="U250">
        <v>0</v>
      </c>
      <c r="V250" t="s">
        <v>7</v>
      </c>
      <c r="W250">
        <v>0</v>
      </c>
      <c r="X250">
        <v>0</v>
      </c>
      <c r="Y250" t="s">
        <v>8</v>
      </c>
      <c r="Z250">
        <v>0</v>
      </c>
      <c r="AA250">
        <v>0</v>
      </c>
      <c r="AB250" t="s">
        <v>9</v>
      </c>
      <c r="AC250">
        <v>0</v>
      </c>
      <c r="AD250">
        <v>0</v>
      </c>
      <c r="AE250" t="s">
        <v>10</v>
      </c>
      <c r="AF250">
        <v>0</v>
      </c>
      <c r="AG250">
        <v>0</v>
      </c>
      <c r="AH250" t="s">
        <v>11</v>
      </c>
      <c r="AI250">
        <v>0</v>
      </c>
      <c r="AJ250">
        <v>0</v>
      </c>
      <c r="AK250" t="s">
        <v>12</v>
      </c>
      <c r="AL250">
        <v>0</v>
      </c>
      <c r="AM250">
        <v>0</v>
      </c>
    </row>
    <row r="251" spans="1:39" x14ac:dyDescent="0.25">
      <c r="A251" t="s">
        <v>15</v>
      </c>
      <c r="B251">
        <v>10</v>
      </c>
      <c r="C251">
        <v>250</v>
      </c>
      <c r="D251" t="s">
        <v>1</v>
      </c>
      <c r="E251">
        <v>0</v>
      </c>
      <c r="F251">
        <v>0</v>
      </c>
      <c r="G251" t="s">
        <v>2</v>
      </c>
      <c r="H251">
        <v>0</v>
      </c>
      <c r="I251">
        <v>0</v>
      </c>
      <c r="J251" t="s">
        <v>3</v>
      </c>
      <c r="K251">
        <v>0</v>
      </c>
      <c r="L251">
        <v>0</v>
      </c>
      <c r="M251" t="s">
        <v>4</v>
      </c>
      <c r="N251">
        <v>0</v>
      </c>
      <c r="O251">
        <v>0</v>
      </c>
      <c r="P251" t="s">
        <v>5</v>
      </c>
      <c r="Q251">
        <v>0</v>
      </c>
      <c r="R251">
        <v>0</v>
      </c>
      <c r="S251" t="s">
        <v>6</v>
      </c>
      <c r="T251">
        <v>0</v>
      </c>
      <c r="U251">
        <v>0</v>
      </c>
      <c r="V251" t="s">
        <v>7</v>
      </c>
      <c r="W251">
        <v>0</v>
      </c>
      <c r="X251">
        <v>0</v>
      </c>
      <c r="Y251" t="s">
        <v>8</v>
      </c>
      <c r="Z251">
        <v>0</v>
      </c>
      <c r="AA251">
        <v>0</v>
      </c>
      <c r="AB251" t="s">
        <v>9</v>
      </c>
      <c r="AC251">
        <v>0</v>
      </c>
      <c r="AD251">
        <v>0</v>
      </c>
      <c r="AE251" t="s">
        <v>10</v>
      </c>
      <c r="AF251">
        <v>0</v>
      </c>
      <c r="AG251">
        <v>0</v>
      </c>
      <c r="AH251" t="s">
        <v>11</v>
      </c>
      <c r="AI251">
        <v>0</v>
      </c>
      <c r="AJ251">
        <v>0</v>
      </c>
      <c r="AK251" t="s">
        <v>12</v>
      </c>
      <c r="AL251">
        <v>0</v>
      </c>
      <c r="AM251">
        <v>0</v>
      </c>
    </row>
    <row r="252" spans="1:39" x14ac:dyDescent="0.25">
      <c r="A252" t="s">
        <v>15</v>
      </c>
      <c r="B252">
        <v>11</v>
      </c>
      <c r="C252">
        <v>275</v>
      </c>
      <c r="D252" t="s">
        <v>1</v>
      </c>
      <c r="E252">
        <v>0</v>
      </c>
      <c r="F252">
        <v>0</v>
      </c>
      <c r="G252" t="s">
        <v>2</v>
      </c>
      <c r="H252">
        <v>0</v>
      </c>
      <c r="I252">
        <v>0</v>
      </c>
      <c r="J252" t="s">
        <v>3</v>
      </c>
      <c r="K252">
        <v>0</v>
      </c>
      <c r="L252">
        <v>0</v>
      </c>
      <c r="M252" t="s">
        <v>4</v>
      </c>
      <c r="N252">
        <v>0</v>
      </c>
      <c r="O252">
        <v>0</v>
      </c>
      <c r="P252" t="s">
        <v>5</v>
      </c>
      <c r="Q252">
        <v>0</v>
      </c>
      <c r="R252">
        <v>0</v>
      </c>
      <c r="S252" t="s">
        <v>6</v>
      </c>
      <c r="T252">
        <v>0</v>
      </c>
      <c r="U252">
        <v>0</v>
      </c>
      <c r="V252" t="s">
        <v>7</v>
      </c>
      <c r="W252">
        <v>0</v>
      </c>
      <c r="X252">
        <v>0</v>
      </c>
      <c r="Y252" t="s">
        <v>8</v>
      </c>
      <c r="Z252">
        <v>0</v>
      </c>
      <c r="AA252">
        <v>0</v>
      </c>
      <c r="AB252" t="s">
        <v>9</v>
      </c>
      <c r="AC252">
        <v>0</v>
      </c>
      <c r="AD252">
        <v>0</v>
      </c>
      <c r="AE252" t="s">
        <v>10</v>
      </c>
      <c r="AF252">
        <v>0</v>
      </c>
      <c r="AG252">
        <v>0</v>
      </c>
      <c r="AH252" t="s">
        <v>11</v>
      </c>
      <c r="AI252">
        <v>0</v>
      </c>
      <c r="AJ252">
        <v>0</v>
      </c>
      <c r="AK252" t="s">
        <v>12</v>
      </c>
      <c r="AL252">
        <v>0</v>
      </c>
      <c r="AM252">
        <v>0</v>
      </c>
    </row>
    <row r="253" spans="1:39" x14ac:dyDescent="0.25">
      <c r="A253" t="s">
        <v>15</v>
      </c>
      <c r="B253">
        <v>12</v>
      </c>
      <c r="C253">
        <v>300</v>
      </c>
      <c r="D253" t="s">
        <v>1</v>
      </c>
      <c r="E253">
        <v>0</v>
      </c>
      <c r="F253">
        <v>0</v>
      </c>
      <c r="G253" t="s">
        <v>2</v>
      </c>
      <c r="H253">
        <v>0</v>
      </c>
      <c r="I253">
        <v>0</v>
      </c>
      <c r="J253" t="s">
        <v>3</v>
      </c>
      <c r="K253">
        <v>0</v>
      </c>
      <c r="L253">
        <v>0</v>
      </c>
      <c r="M253" t="s">
        <v>4</v>
      </c>
      <c r="N253">
        <v>0</v>
      </c>
      <c r="O253">
        <v>0</v>
      </c>
      <c r="P253" t="s">
        <v>5</v>
      </c>
      <c r="Q253">
        <v>0</v>
      </c>
      <c r="R253">
        <v>0</v>
      </c>
      <c r="S253" t="s">
        <v>6</v>
      </c>
      <c r="T253">
        <v>0</v>
      </c>
      <c r="U253">
        <v>0</v>
      </c>
      <c r="V253" t="s">
        <v>7</v>
      </c>
      <c r="W253">
        <v>0</v>
      </c>
      <c r="X253">
        <v>0</v>
      </c>
      <c r="Y253" t="s">
        <v>8</v>
      </c>
      <c r="Z253">
        <v>0</v>
      </c>
      <c r="AA253">
        <v>0</v>
      </c>
      <c r="AB253" t="s">
        <v>9</v>
      </c>
      <c r="AC253">
        <v>0</v>
      </c>
      <c r="AD253">
        <v>0</v>
      </c>
      <c r="AE253" t="s">
        <v>10</v>
      </c>
      <c r="AF253">
        <v>0</v>
      </c>
      <c r="AG253">
        <v>0</v>
      </c>
      <c r="AH253" t="s">
        <v>11</v>
      </c>
      <c r="AI253">
        <v>0</v>
      </c>
      <c r="AJ253">
        <v>0</v>
      </c>
      <c r="AK253" t="s">
        <v>12</v>
      </c>
      <c r="AL253">
        <v>0</v>
      </c>
      <c r="AM253">
        <v>0</v>
      </c>
    </row>
    <row r="254" spans="1:39" x14ac:dyDescent="0.25">
      <c r="A254" t="s">
        <v>15</v>
      </c>
      <c r="B254">
        <v>13</v>
      </c>
      <c r="C254">
        <v>325</v>
      </c>
      <c r="D254" t="s">
        <v>1</v>
      </c>
      <c r="E254">
        <v>0</v>
      </c>
      <c r="F254">
        <v>0</v>
      </c>
      <c r="G254" t="s">
        <v>2</v>
      </c>
      <c r="H254">
        <v>0</v>
      </c>
      <c r="I254">
        <v>0</v>
      </c>
      <c r="J254" t="s">
        <v>3</v>
      </c>
      <c r="K254">
        <v>0</v>
      </c>
      <c r="L254">
        <v>0</v>
      </c>
      <c r="M254" t="s">
        <v>4</v>
      </c>
      <c r="N254">
        <v>0</v>
      </c>
      <c r="O254">
        <v>0</v>
      </c>
      <c r="P254" t="s">
        <v>5</v>
      </c>
      <c r="Q254">
        <v>0</v>
      </c>
      <c r="R254">
        <v>0</v>
      </c>
      <c r="S254" t="s">
        <v>6</v>
      </c>
      <c r="T254">
        <v>0</v>
      </c>
      <c r="U254">
        <v>0</v>
      </c>
      <c r="V254" t="s">
        <v>7</v>
      </c>
      <c r="W254">
        <v>0</v>
      </c>
      <c r="X254">
        <v>0</v>
      </c>
      <c r="Y254" t="s">
        <v>8</v>
      </c>
      <c r="Z254">
        <v>0</v>
      </c>
      <c r="AA254">
        <v>0</v>
      </c>
      <c r="AB254" t="s">
        <v>9</v>
      </c>
      <c r="AC254">
        <v>0</v>
      </c>
      <c r="AD254">
        <v>0</v>
      </c>
      <c r="AE254" t="s">
        <v>10</v>
      </c>
      <c r="AF254">
        <v>0</v>
      </c>
      <c r="AG254">
        <v>0</v>
      </c>
      <c r="AH254" t="s">
        <v>11</v>
      </c>
      <c r="AI254">
        <v>0</v>
      </c>
      <c r="AJ254">
        <v>0</v>
      </c>
      <c r="AK254" t="s">
        <v>12</v>
      </c>
      <c r="AL254">
        <v>0</v>
      </c>
      <c r="AM254">
        <v>0</v>
      </c>
    </row>
    <row r="255" spans="1:39" x14ac:dyDescent="0.25">
      <c r="A255" t="s">
        <v>15</v>
      </c>
      <c r="B255">
        <v>14</v>
      </c>
      <c r="C255">
        <v>350</v>
      </c>
      <c r="D255" t="s">
        <v>1</v>
      </c>
      <c r="E255">
        <v>0</v>
      </c>
      <c r="F255">
        <v>0</v>
      </c>
      <c r="G255" t="s">
        <v>2</v>
      </c>
      <c r="H255">
        <v>0</v>
      </c>
      <c r="I255">
        <v>0</v>
      </c>
      <c r="J255" t="s">
        <v>3</v>
      </c>
      <c r="K255">
        <v>0</v>
      </c>
      <c r="L255">
        <v>0</v>
      </c>
      <c r="M255" t="s">
        <v>4</v>
      </c>
      <c r="N255">
        <v>0</v>
      </c>
      <c r="O255">
        <v>0</v>
      </c>
      <c r="P255" t="s">
        <v>5</v>
      </c>
      <c r="Q255">
        <v>0</v>
      </c>
      <c r="R255">
        <v>0</v>
      </c>
      <c r="S255" t="s">
        <v>6</v>
      </c>
      <c r="T255">
        <v>0</v>
      </c>
      <c r="U255">
        <v>0</v>
      </c>
      <c r="V255" t="s">
        <v>7</v>
      </c>
      <c r="W255">
        <v>0</v>
      </c>
      <c r="X255">
        <v>0</v>
      </c>
      <c r="Y255" t="s">
        <v>8</v>
      </c>
      <c r="Z255">
        <v>0</v>
      </c>
      <c r="AA255">
        <v>0</v>
      </c>
      <c r="AB255" t="s">
        <v>9</v>
      </c>
      <c r="AC255">
        <v>0</v>
      </c>
      <c r="AD255">
        <v>0</v>
      </c>
      <c r="AE255" t="s">
        <v>10</v>
      </c>
      <c r="AF255">
        <v>0</v>
      </c>
      <c r="AG255">
        <v>0</v>
      </c>
      <c r="AH255" t="s">
        <v>11</v>
      </c>
      <c r="AI255">
        <v>0</v>
      </c>
      <c r="AJ255">
        <v>0</v>
      </c>
      <c r="AK255" t="s">
        <v>12</v>
      </c>
      <c r="AL255">
        <v>0</v>
      </c>
      <c r="AM255">
        <v>0</v>
      </c>
    </row>
    <row r="256" spans="1:39" x14ac:dyDescent="0.25">
      <c r="A256" t="s">
        <v>15</v>
      </c>
      <c r="B256">
        <v>15</v>
      </c>
      <c r="C256">
        <v>375</v>
      </c>
      <c r="D256" t="s">
        <v>1</v>
      </c>
      <c r="E256">
        <v>0</v>
      </c>
      <c r="F256">
        <v>0</v>
      </c>
      <c r="G256" t="s">
        <v>2</v>
      </c>
      <c r="H256">
        <v>0</v>
      </c>
      <c r="I256">
        <v>0</v>
      </c>
      <c r="J256" t="s">
        <v>3</v>
      </c>
      <c r="K256">
        <v>0</v>
      </c>
      <c r="L256">
        <v>0</v>
      </c>
      <c r="M256" t="s">
        <v>4</v>
      </c>
      <c r="N256">
        <v>0</v>
      </c>
      <c r="O256">
        <v>0</v>
      </c>
      <c r="P256" t="s">
        <v>5</v>
      </c>
      <c r="Q256">
        <v>0</v>
      </c>
      <c r="R256">
        <v>0</v>
      </c>
      <c r="S256" t="s">
        <v>6</v>
      </c>
      <c r="T256">
        <v>0</v>
      </c>
      <c r="U256">
        <v>0</v>
      </c>
      <c r="V256" t="s">
        <v>7</v>
      </c>
      <c r="W256">
        <v>0</v>
      </c>
      <c r="X256">
        <v>0</v>
      </c>
      <c r="Y256" t="s">
        <v>8</v>
      </c>
      <c r="Z256">
        <v>0</v>
      </c>
      <c r="AA256">
        <v>0</v>
      </c>
      <c r="AB256" t="s">
        <v>9</v>
      </c>
      <c r="AC256">
        <v>0</v>
      </c>
      <c r="AD256">
        <v>0</v>
      </c>
      <c r="AE256" t="s">
        <v>10</v>
      </c>
      <c r="AF256">
        <v>0</v>
      </c>
      <c r="AG256">
        <v>0</v>
      </c>
      <c r="AH256" t="s">
        <v>11</v>
      </c>
      <c r="AI256">
        <v>0</v>
      </c>
      <c r="AJ256">
        <v>0</v>
      </c>
      <c r="AK256" t="s">
        <v>12</v>
      </c>
      <c r="AL256">
        <v>0</v>
      </c>
      <c r="AM256">
        <v>0</v>
      </c>
    </row>
    <row r="257" spans="1:39" x14ac:dyDescent="0.25">
      <c r="A257" t="s">
        <v>15</v>
      </c>
      <c r="B257">
        <v>16</v>
      </c>
      <c r="C257">
        <v>400</v>
      </c>
      <c r="D257" t="s">
        <v>1</v>
      </c>
      <c r="E257">
        <v>0</v>
      </c>
      <c r="F257">
        <v>0</v>
      </c>
      <c r="G257" t="s">
        <v>2</v>
      </c>
      <c r="H257">
        <v>0</v>
      </c>
      <c r="I257">
        <v>0</v>
      </c>
      <c r="J257" t="s">
        <v>3</v>
      </c>
      <c r="K257">
        <v>0</v>
      </c>
      <c r="L257">
        <v>0</v>
      </c>
      <c r="M257" t="s">
        <v>4</v>
      </c>
      <c r="N257">
        <v>0</v>
      </c>
      <c r="O257">
        <v>0</v>
      </c>
      <c r="P257" t="s">
        <v>5</v>
      </c>
      <c r="Q257">
        <v>0</v>
      </c>
      <c r="R257">
        <v>0</v>
      </c>
      <c r="S257" t="s">
        <v>6</v>
      </c>
      <c r="T257">
        <v>0</v>
      </c>
      <c r="U257">
        <v>0</v>
      </c>
      <c r="V257" t="s">
        <v>7</v>
      </c>
      <c r="W257">
        <v>0</v>
      </c>
      <c r="X257">
        <v>0</v>
      </c>
      <c r="Y257" t="s">
        <v>8</v>
      </c>
      <c r="Z257">
        <v>0</v>
      </c>
      <c r="AA257">
        <v>0</v>
      </c>
      <c r="AB257" t="s">
        <v>9</v>
      </c>
      <c r="AC257">
        <v>0</v>
      </c>
      <c r="AD257">
        <v>0</v>
      </c>
      <c r="AE257" t="s">
        <v>10</v>
      </c>
      <c r="AF257">
        <v>0</v>
      </c>
      <c r="AG257">
        <v>0</v>
      </c>
      <c r="AH257" t="s">
        <v>11</v>
      </c>
      <c r="AI257">
        <v>0</v>
      </c>
      <c r="AJ257">
        <v>0</v>
      </c>
      <c r="AK257" t="s">
        <v>12</v>
      </c>
      <c r="AL257">
        <v>0</v>
      </c>
      <c r="AM257">
        <v>0</v>
      </c>
    </row>
    <row r="258" spans="1:39" x14ac:dyDescent="0.25">
      <c r="A258" t="s">
        <v>15</v>
      </c>
      <c r="B258">
        <v>17</v>
      </c>
      <c r="C258">
        <v>425</v>
      </c>
      <c r="D258" t="s">
        <v>1</v>
      </c>
      <c r="E258">
        <v>0</v>
      </c>
      <c r="F258">
        <v>0</v>
      </c>
      <c r="G258" t="s">
        <v>2</v>
      </c>
      <c r="H258">
        <v>0</v>
      </c>
      <c r="I258">
        <v>0</v>
      </c>
      <c r="J258" t="s">
        <v>3</v>
      </c>
      <c r="K258">
        <v>0</v>
      </c>
      <c r="L258">
        <v>0</v>
      </c>
      <c r="M258" t="s">
        <v>4</v>
      </c>
      <c r="N258">
        <v>0</v>
      </c>
      <c r="O258">
        <v>0</v>
      </c>
      <c r="P258" t="s">
        <v>5</v>
      </c>
      <c r="Q258">
        <v>0</v>
      </c>
      <c r="R258">
        <v>0</v>
      </c>
      <c r="S258" t="s">
        <v>6</v>
      </c>
      <c r="T258">
        <v>0</v>
      </c>
      <c r="U258">
        <v>0</v>
      </c>
      <c r="V258" t="s">
        <v>7</v>
      </c>
      <c r="W258">
        <v>0</v>
      </c>
      <c r="X258">
        <v>0</v>
      </c>
      <c r="Y258" t="s">
        <v>8</v>
      </c>
      <c r="Z258">
        <v>0</v>
      </c>
      <c r="AA258">
        <v>0</v>
      </c>
      <c r="AB258" t="s">
        <v>9</v>
      </c>
      <c r="AC258">
        <v>0</v>
      </c>
      <c r="AD258">
        <v>0</v>
      </c>
      <c r="AE258" t="s">
        <v>10</v>
      </c>
      <c r="AF258">
        <v>0</v>
      </c>
      <c r="AG258">
        <v>0</v>
      </c>
      <c r="AH258" t="s">
        <v>11</v>
      </c>
      <c r="AI258">
        <v>0</v>
      </c>
      <c r="AJ258">
        <v>0</v>
      </c>
      <c r="AK258" t="s">
        <v>12</v>
      </c>
      <c r="AL258">
        <v>0</v>
      </c>
      <c r="AM258">
        <v>0</v>
      </c>
    </row>
    <row r="259" spans="1:39" x14ac:dyDescent="0.25">
      <c r="A259" t="s">
        <v>15</v>
      </c>
      <c r="B259">
        <v>18</v>
      </c>
      <c r="C259">
        <v>450</v>
      </c>
      <c r="D259" t="s">
        <v>1</v>
      </c>
      <c r="E259">
        <v>0</v>
      </c>
      <c r="F259">
        <v>0</v>
      </c>
      <c r="G259" t="s">
        <v>2</v>
      </c>
      <c r="H259">
        <v>0</v>
      </c>
      <c r="I259">
        <v>0</v>
      </c>
      <c r="J259" t="s">
        <v>3</v>
      </c>
      <c r="K259">
        <v>0</v>
      </c>
      <c r="L259">
        <v>0</v>
      </c>
      <c r="M259" t="s">
        <v>4</v>
      </c>
      <c r="N259">
        <v>0</v>
      </c>
      <c r="O259">
        <v>0</v>
      </c>
      <c r="P259" t="s">
        <v>5</v>
      </c>
      <c r="Q259">
        <v>0</v>
      </c>
      <c r="R259">
        <v>0</v>
      </c>
      <c r="S259" t="s">
        <v>6</v>
      </c>
      <c r="T259">
        <v>0</v>
      </c>
      <c r="U259">
        <v>0</v>
      </c>
      <c r="V259" t="s">
        <v>7</v>
      </c>
      <c r="W259">
        <v>0</v>
      </c>
      <c r="X259">
        <v>0</v>
      </c>
      <c r="Y259" t="s">
        <v>8</v>
      </c>
      <c r="Z259">
        <v>0</v>
      </c>
      <c r="AA259">
        <v>0</v>
      </c>
      <c r="AB259" t="s">
        <v>9</v>
      </c>
      <c r="AC259">
        <v>0</v>
      </c>
      <c r="AD259">
        <v>0</v>
      </c>
      <c r="AE259" t="s">
        <v>10</v>
      </c>
      <c r="AF259">
        <v>0</v>
      </c>
      <c r="AG259">
        <v>0</v>
      </c>
      <c r="AH259" t="s">
        <v>11</v>
      </c>
      <c r="AI259">
        <v>0</v>
      </c>
      <c r="AJ259">
        <v>0</v>
      </c>
      <c r="AK259" t="s">
        <v>12</v>
      </c>
      <c r="AL259">
        <v>0</v>
      </c>
      <c r="AM259">
        <v>0</v>
      </c>
    </row>
    <row r="260" spans="1:39" x14ac:dyDescent="0.25">
      <c r="A260" t="s">
        <v>15</v>
      </c>
      <c r="B260">
        <v>19</v>
      </c>
      <c r="C260">
        <v>475</v>
      </c>
      <c r="D260" t="s">
        <v>1</v>
      </c>
      <c r="E260">
        <v>0</v>
      </c>
      <c r="F260">
        <v>0</v>
      </c>
      <c r="G260" t="s">
        <v>2</v>
      </c>
      <c r="H260">
        <v>0</v>
      </c>
      <c r="I260">
        <v>0</v>
      </c>
      <c r="J260" t="s">
        <v>3</v>
      </c>
      <c r="K260">
        <v>0</v>
      </c>
      <c r="L260">
        <v>0</v>
      </c>
      <c r="M260" t="s">
        <v>4</v>
      </c>
      <c r="N260">
        <v>0</v>
      </c>
      <c r="O260">
        <v>0</v>
      </c>
      <c r="P260" t="s">
        <v>5</v>
      </c>
      <c r="Q260">
        <v>0</v>
      </c>
      <c r="R260">
        <v>0</v>
      </c>
      <c r="S260" t="s">
        <v>6</v>
      </c>
      <c r="T260">
        <v>0</v>
      </c>
      <c r="U260">
        <v>0</v>
      </c>
      <c r="V260" t="s">
        <v>7</v>
      </c>
      <c r="W260">
        <v>0</v>
      </c>
      <c r="X260">
        <v>0</v>
      </c>
      <c r="Y260" t="s">
        <v>8</v>
      </c>
      <c r="Z260">
        <v>0</v>
      </c>
      <c r="AA260">
        <v>0</v>
      </c>
      <c r="AB260" t="s">
        <v>9</v>
      </c>
      <c r="AC260">
        <v>0</v>
      </c>
      <c r="AD260">
        <v>0</v>
      </c>
      <c r="AE260" t="s">
        <v>10</v>
      </c>
      <c r="AF260">
        <v>0</v>
      </c>
      <c r="AG260">
        <v>0</v>
      </c>
      <c r="AH260" t="s">
        <v>11</v>
      </c>
      <c r="AI260">
        <v>0</v>
      </c>
      <c r="AJ260">
        <v>0</v>
      </c>
      <c r="AK260" t="s">
        <v>12</v>
      </c>
      <c r="AL260">
        <v>0</v>
      </c>
      <c r="AM260">
        <v>0</v>
      </c>
    </row>
    <row r="261" spans="1:39" x14ac:dyDescent="0.25">
      <c r="A261" t="s">
        <v>15</v>
      </c>
      <c r="B261">
        <v>20</v>
      </c>
      <c r="C261">
        <v>500</v>
      </c>
      <c r="D261" t="s">
        <v>1</v>
      </c>
      <c r="E261">
        <v>0</v>
      </c>
      <c r="F261">
        <v>0</v>
      </c>
      <c r="G261" t="s">
        <v>2</v>
      </c>
      <c r="H261">
        <v>0</v>
      </c>
      <c r="I261">
        <v>0</v>
      </c>
      <c r="J261" t="s">
        <v>3</v>
      </c>
      <c r="K261">
        <v>0</v>
      </c>
      <c r="L261">
        <v>0</v>
      </c>
      <c r="M261" t="s">
        <v>4</v>
      </c>
      <c r="N261">
        <v>0</v>
      </c>
      <c r="O261">
        <v>0</v>
      </c>
      <c r="P261" t="s">
        <v>5</v>
      </c>
      <c r="Q261">
        <v>0</v>
      </c>
      <c r="R261">
        <v>0</v>
      </c>
      <c r="S261" t="s">
        <v>6</v>
      </c>
      <c r="T261">
        <v>0</v>
      </c>
      <c r="U261">
        <v>0</v>
      </c>
      <c r="V261" t="s">
        <v>7</v>
      </c>
      <c r="W261">
        <v>0</v>
      </c>
      <c r="X261">
        <v>0</v>
      </c>
      <c r="Y261" t="s">
        <v>8</v>
      </c>
      <c r="Z261">
        <v>0</v>
      </c>
      <c r="AA261">
        <v>0</v>
      </c>
      <c r="AB261" t="s">
        <v>9</v>
      </c>
      <c r="AC261">
        <v>0</v>
      </c>
      <c r="AD261">
        <v>0</v>
      </c>
      <c r="AE261" t="s">
        <v>10</v>
      </c>
      <c r="AF261">
        <v>0</v>
      </c>
      <c r="AG261">
        <v>0</v>
      </c>
      <c r="AH261" t="s">
        <v>11</v>
      </c>
      <c r="AI261">
        <v>0</v>
      </c>
      <c r="AJ261">
        <v>0</v>
      </c>
      <c r="AK261" t="s">
        <v>12</v>
      </c>
      <c r="AL261">
        <v>0</v>
      </c>
      <c r="AM261">
        <v>0</v>
      </c>
    </row>
    <row r="262" spans="1:39" x14ac:dyDescent="0.25">
      <c r="A262" t="s">
        <v>94</v>
      </c>
      <c r="B262">
        <v>1</v>
      </c>
      <c r="C262">
        <v>25</v>
      </c>
      <c r="D262" t="s">
        <v>1</v>
      </c>
      <c r="E262">
        <v>0</v>
      </c>
      <c r="F262">
        <v>0</v>
      </c>
      <c r="G262" t="s">
        <v>2</v>
      </c>
      <c r="H262">
        <v>1181.158494</v>
      </c>
      <c r="I262">
        <v>2.9495870000000002</v>
      </c>
      <c r="J262" t="s">
        <v>3</v>
      </c>
      <c r="K262">
        <v>486.50325299999997</v>
      </c>
      <c r="L262">
        <v>2.5473780000000001</v>
      </c>
      <c r="M262" t="s">
        <v>4</v>
      </c>
      <c r="N262">
        <v>0</v>
      </c>
      <c r="O262">
        <v>0</v>
      </c>
      <c r="P262" t="s">
        <v>5</v>
      </c>
      <c r="Q262">
        <v>0</v>
      </c>
      <c r="R262">
        <v>0</v>
      </c>
      <c r="S262" t="s">
        <v>6</v>
      </c>
      <c r="T262">
        <v>0</v>
      </c>
      <c r="U262">
        <v>0</v>
      </c>
      <c r="V262" t="s">
        <v>7</v>
      </c>
      <c r="W262">
        <v>0</v>
      </c>
      <c r="X262">
        <v>0</v>
      </c>
      <c r="Y262" t="s">
        <v>8</v>
      </c>
      <c r="Z262">
        <v>0</v>
      </c>
      <c r="AA262">
        <v>0</v>
      </c>
      <c r="AB262" t="s">
        <v>9</v>
      </c>
      <c r="AC262">
        <v>0</v>
      </c>
      <c r="AD262">
        <v>0</v>
      </c>
      <c r="AE262" t="s">
        <v>10</v>
      </c>
      <c r="AF262">
        <v>32767</v>
      </c>
      <c r="AG262">
        <v>0</v>
      </c>
      <c r="AH262" t="s">
        <v>11</v>
      </c>
      <c r="AI262">
        <v>-32767</v>
      </c>
      <c r="AJ262">
        <v>0</v>
      </c>
      <c r="AK262" t="s">
        <v>12</v>
      </c>
      <c r="AL262">
        <v>0</v>
      </c>
      <c r="AM262">
        <v>0</v>
      </c>
    </row>
    <row r="263" spans="1:39" x14ac:dyDescent="0.25">
      <c r="A263" t="s">
        <v>94</v>
      </c>
      <c r="B263">
        <v>2</v>
      </c>
      <c r="C263">
        <v>50</v>
      </c>
      <c r="D263" t="s">
        <v>1</v>
      </c>
      <c r="E263">
        <v>0</v>
      </c>
      <c r="F263">
        <v>0</v>
      </c>
      <c r="G263" t="s">
        <v>2</v>
      </c>
      <c r="H263">
        <v>2368.3922849999999</v>
      </c>
      <c r="I263">
        <v>6.1610310000000004</v>
      </c>
      <c r="J263" t="s">
        <v>3</v>
      </c>
      <c r="K263">
        <v>977.65117799999996</v>
      </c>
      <c r="L263">
        <v>4.0184230000000003</v>
      </c>
      <c r="M263" t="s">
        <v>4</v>
      </c>
      <c r="N263">
        <v>0</v>
      </c>
      <c r="O263">
        <v>0</v>
      </c>
      <c r="P263" t="s">
        <v>5</v>
      </c>
      <c r="Q263">
        <v>0</v>
      </c>
      <c r="R263">
        <v>0</v>
      </c>
      <c r="S263" t="s">
        <v>6</v>
      </c>
      <c r="T263">
        <v>0</v>
      </c>
      <c r="U263">
        <v>0</v>
      </c>
      <c r="V263" t="s">
        <v>7</v>
      </c>
      <c r="W263">
        <v>0</v>
      </c>
      <c r="X263">
        <v>0</v>
      </c>
      <c r="Y263" t="s">
        <v>8</v>
      </c>
      <c r="Z263">
        <v>0</v>
      </c>
      <c r="AA263">
        <v>0</v>
      </c>
      <c r="AB263" t="s">
        <v>9</v>
      </c>
      <c r="AC263">
        <v>0</v>
      </c>
      <c r="AD263">
        <v>0</v>
      </c>
      <c r="AE263" t="s">
        <v>10</v>
      </c>
      <c r="AF263">
        <v>32767</v>
      </c>
      <c r="AG263">
        <v>0</v>
      </c>
      <c r="AH263" t="s">
        <v>11</v>
      </c>
      <c r="AI263">
        <v>-32767</v>
      </c>
      <c r="AJ263">
        <v>0</v>
      </c>
      <c r="AK263" t="s">
        <v>12</v>
      </c>
      <c r="AL263">
        <v>0</v>
      </c>
      <c r="AM263">
        <v>0</v>
      </c>
    </row>
    <row r="264" spans="1:39" x14ac:dyDescent="0.25">
      <c r="A264" t="s">
        <v>94</v>
      </c>
      <c r="B264">
        <v>3</v>
      </c>
      <c r="C264">
        <v>75</v>
      </c>
      <c r="D264" t="s">
        <v>1</v>
      </c>
      <c r="E264">
        <v>0</v>
      </c>
      <c r="F264">
        <v>0</v>
      </c>
      <c r="G264" t="s">
        <v>2</v>
      </c>
      <c r="H264">
        <v>3558.0411720000002</v>
      </c>
      <c r="I264">
        <v>11.944322</v>
      </c>
      <c r="J264" t="s">
        <v>3</v>
      </c>
      <c r="K264">
        <v>1471.202288</v>
      </c>
      <c r="L264">
        <v>7.1153079999999997</v>
      </c>
      <c r="M264" t="s">
        <v>4</v>
      </c>
      <c r="N264">
        <v>0</v>
      </c>
      <c r="O264">
        <v>0</v>
      </c>
      <c r="P264" t="s">
        <v>5</v>
      </c>
      <c r="Q264">
        <v>0</v>
      </c>
      <c r="R264">
        <v>0</v>
      </c>
      <c r="S264" t="s">
        <v>6</v>
      </c>
      <c r="T264">
        <v>0</v>
      </c>
      <c r="U264">
        <v>0</v>
      </c>
      <c r="V264" t="s">
        <v>7</v>
      </c>
      <c r="W264">
        <v>0</v>
      </c>
      <c r="X264">
        <v>0</v>
      </c>
      <c r="Y264" t="s">
        <v>8</v>
      </c>
      <c r="Z264">
        <v>0</v>
      </c>
      <c r="AA264">
        <v>0</v>
      </c>
      <c r="AB264" t="s">
        <v>9</v>
      </c>
      <c r="AC264">
        <v>0</v>
      </c>
      <c r="AD264">
        <v>0</v>
      </c>
      <c r="AE264" t="s">
        <v>10</v>
      </c>
      <c r="AF264">
        <v>32767</v>
      </c>
      <c r="AG264">
        <v>0</v>
      </c>
      <c r="AH264" t="s">
        <v>11</v>
      </c>
      <c r="AI264">
        <v>-32767</v>
      </c>
      <c r="AJ264">
        <v>0</v>
      </c>
      <c r="AK264" t="s">
        <v>12</v>
      </c>
      <c r="AL264">
        <v>0</v>
      </c>
      <c r="AM264">
        <v>0</v>
      </c>
    </row>
    <row r="265" spans="1:39" x14ac:dyDescent="0.25">
      <c r="A265" t="s">
        <v>94</v>
      </c>
      <c r="B265">
        <v>4</v>
      </c>
      <c r="C265">
        <v>100</v>
      </c>
      <c r="D265" t="s">
        <v>1</v>
      </c>
      <c r="E265">
        <v>0</v>
      </c>
      <c r="F265">
        <v>0</v>
      </c>
      <c r="G265" t="s">
        <v>2</v>
      </c>
      <c r="H265">
        <v>4748.4287009999998</v>
      </c>
      <c r="I265">
        <v>17.047803999999999</v>
      </c>
      <c r="J265" t="s">
        <v>3</v>
      </c>
      <c r="K265">
        <v>1965.5156179999999</v>
      </c>
      <c r="L265">
        <v>8.1669940000000008</v>
      </c>
      <c r="M265" t="s">
        <v>4</v>
      </c>
      <c r="N265">
        <v>0</v>
      </c>
      <c r="O265">
        <v>0</v>
      </c>
      <c r="P265" t="s">
        <v>5</v>
      </c>
      <c r="Q265">
        <v>0</v>
      </c>
      <c r="R265">
        <v>0</v>
      </c>
      <c r="S265" t="s">
        <v>6</v>
      </c>
      <c r="T265">
        <v>0</v>
      </c>
      <c r="U265">
        <v>0</v>
      </c>
      <c r="V265" t="s">
        <v>7</v>
      </c>
      <c r="W265">
        <v>0</v>
      </c>
      <c r="X265">
        <v>0</v>
      </c>
      <c r="Y265" t="s">
        <v>8</v>
      </c>
      <c r="Z265">
        <v>0</v>
      </c>
      <c r="AA265">
        <v>0</v>
      </c>
      <c r="AB265" t="s">
        <v>9</v>
      </c>
      <c r="AC265">
        <v>0</v>
      </c>
      <c r="AD265">
        <v>0</v>
      </c>
      <c r="AE265" t="s">
        <v>10</v>
      </c>
      <c r="AF265">
        <v>32767</v>
      </c>
      <c r="AG265">
        <v>0</v>
      </c>
      <c r="AH265" t="s">
        <v>11</v>
      </c>
      <c r="AI265">
        <v>-32767</v>
      </c>
      <c r="AJ265">
        <v>0</v>
      </c>
      <c r="AK265" t="s">
        <v>12</v>
      </c>
      <c r="AL265">
        <v>0</v>
      </c>
      <c r="AM265">
        <v>0</v>
      </c>
    </row>
    <row r="266" spans="1:39" x14ac:dyDescent="0.25">
      <c r="A266" t="s">
        <v>94</v>
      </c>
      <c r="B266">
        <v>5</v>
      </c>
      <c r="C266">
        <v>125</v>
      </c>
      <c r="D266" t="s">
        <v>1</v>
      </c>
      <c r="E266">
        <v>0</v>
      </c>
      <c r="F266">
        <v>0</v>
      </c>
      <c r="G266" t="s">
        <v>2</v>
      </c>
      <c r="H266">
        <v>5939.0067289999997</v>
      </c>
      <c r="I266">
        <v>23.616427999999999</v>
      </c>
      <c r="J266" t="s">
        <v>3</v>
      </c>
      <c r="K266">
        <v>2459.9532909999998</v>
      </c>
      <c r="L266">
        <v>10.214907</v>
      </c>
      <c r="M266" t="s">
        <v>4</v>
      </c>
      <c r="N266">
        <v>0</v>
      </c>
      <c r="O266">
        <v>0</v>
      </c>
      <c r="P266" t="s">
        <v>5</v>
      </c>
      <c r="Q266">
        <v>0</v>
      </c>
      <c r="R266">
        <v>0</v>
      </c>
      <c r="S266" t="s">
        <v>6</v>
      </c>
      <c r="T266">
        <v>0</v>
      </c>
      <c r="U266">
        <v>0</v>
      </c>
      <c r="V266" t="s">
        <v>7</v>
      </c>
      <c r="W266">
        <v>0</v>
      </c>
      <c r="X266">
        <v>0</v>
      </c>
      <c r="Y266" t="s">
        <v>8</v>
      </c>
      <c r="Z266">
        <v>0</v>
      </c>
      <c r="AA266">
        <v>0</v>
      </c>
      <c r="AB266" t="s">
        <v>9</v>
      </c>
      <c r="AC266">
        <v>0</v>
      </c>
      <c r="AD266">
        <v>0</v>
      </c>
      <c r="AE266" t="s">
        <v>10</v>
      </c>
      <c r="AF266">
        <v>32767</v>
      </c>
      <c r="AG266">
        <v>0</v>
      </c>
      <c r="AH266" t="s">
        <v>11</v>
      </c>
      <c r="AI266">
        <v>-32767</v>
      </c>
      <c r="AJ266">
        <v>0</v>
      </c>
      <c r="AK266" t="s">
        <v>12</v>
      </c>
      <c r="AL266">
        <v>0</v>
      </c>
      <c r="AM266">
        <v>0</v>
      </c>
    </row>
    <row r="267" spans="1:39" x14ac:dyDescent="0.25">
      <c r="A267" t="s">
        <v>94</v>
      </c>
      <c r="B267">
        <v>6</v>
      </c>
      <c r="C267">
        <v>150</v>
      </c>
      <c r="D267" t="s">
        <v>1</v>
      </c>
      <c r="E267">
        <v>0</v>
      </c>
      <c r="F267">
        <v>0</v>
      </c>
      <c r="G267" t="s">
        <v>2</v>
      </c>
      <c r="H267">
        <v>7129.4594630000001</v>
      </c>
      <c r="I267">
        <v>28.230508</v>
      </c>
      <c r="J267" t="s">
        <v>3</v>
      </c>
      <c r="K267">
        <v>2954.328477</v>
      </c>
      <c r="L267">
        <v>11.348020999999999</v>
      </c>
      <c r="M267" t="s">
        <v>4</v>
      </c>
      <c r="N267">
        <v>0</v>
      </c>
      <c r="O267">
        <v>0</v>
      </c>
      <c r="P267" t="s">
        <v>5</v>
      </c>
      <c r="Q267">
        <v>0</v>
      </c>
      <c r="R267">
        <v>0</v>
      </c>
      <c r="S267" t="s">
        <v>6</v>
      </c>
      <c r="T267">
        <v>0</v>
      </c>
      <c r="U267">
        <v>0</v>
      </c>
      <c r="V267" t="s">
        <v>7</v>
      </c>
      <c r="W267">
        <v>0</v>
      </c>
      <c r="X267">
        <v>0</v>
      </c>
      <c r="Y267" t="s">
        <v>8</v>
      </c>
      <c r="Z267">
        <v>0</v>
      </c>
      <c r="AA267">
        <v>0</v>
      </c>
      <c r="AB267" t="s">
        <v>9</v>
      </c>
      <c r="AC267">
        <v>0</v>
      </c>
      <c r="AD267">
        <v>0</v>
      </c>
      <c r="AE267" t="s">
        <v>10</v>
      </c>
      <c r="AF267">
        <v>32767</v>
      </c>
      <c r="AG267">
        <v>0</v>
      </c>
      <c r="AH267" t="s">
        <v>11</v>
      </c>
      <c r="AI267">
        <v>-32767</v>
      </c>
      <c r="AJ267">
        <v>0</v>
      </c>
      <c r="AK267" t="s">
        <v>12</v>
      </c>
      <c r="AL267">
        <v>0</v>
      </c>
      <c r="AM267">
        <v>0</v>
      </c>
    </row>
    <row r="268" spans="1:39" x14ac:dyDescent="0.25">
      <c r="A268" t="s">
        <v>94</v>
      </c>
      <c r="B268">
        <v>7</v>
      </c>
      <c r="C268">
        <v>175</v>
      </c>
      <c r="D268" t="s">
        <v>1</v>
      </c>
      <c r="E268">
        <v>0</v>
      </c>
      <c r="F268">
        <v>0</v>
      </c>
      <c r="G268" t="s">
        <v>2</v>
      </c>
      <c r="H268">
        <v>8320.0458789999993</v>
      </c>
      <c r="I268">
        <v>34.000799999999998</v>
      </c>
      <c r="J268" t="s">
        <v>3</v>
      </c>
      <c r="K268">
        <v>3448.7938920000001</v>
      </c>
      <c r="L268">
        <v>12.944896999999999</v>
      </c>
      <c r="M268" t="s">
        <v>4</v>
      </c>
      <c r="N268">
        <v>0</v>
      </c>
      <c r="O268">
        <v>0</v>
      </c>
      <c r="P268" t="s">
        <v>5</v>
      </c>
      <c r="Q268">
        <v>0</v>
      </c>
      <c r="R268">
        <v>0</v>
      </c>
      <c r="S268" t="s">
        <v>6</v>
      </c>
      <c r="T268">
        <v>0</v>
      </c>
      <c r="U268">
        <v>0</v>
      </c>
      <c r="V268" t="s">
        <v>7</v>
      </c>
      <c r="W268">
        <v>0</v>
      </c>
      <c r="X268">
        <v>0</v>
      </c>
      <c r="Y268" t="s">
        <v>8</v>
      </c>
      <c r="Z268">
        <v>0</v>
      </c>
      <c r="AA268">
        <v>0</v>
      </c>
      <c r="AB268" t="s">
        <v>9</v>
      </c>
      <c r="AC268">
        <v>0</v>
      </c>
      <c r="AD268">
        <v>0</v>
      </c>
      <c r="AE268" t="s">
        <v>10</v>
      </c>
      <c r="AF268">
        <v>32767</v>
      </c>
      <c r="AG268">
        <v>0</v>
      </c>
      <c r="AH268" t="s">
        <v>11</v>
      </c>
      <c r="AI268">
        <v>-32767</v>
      </c>
      <c r="AJ268">
        <v>0</v>
      </c>
      <c r="AK268" t="s">
        <v>12</v>
      </c>
      <c r="AL268">
        <v>0</v>
      </c>
      <c r="AM268">
        <v>0</v>
      </c>
    </row>
    <row r="269" spans="1:39" x14ac:dyDescent="0.25">
      <c r="A269" t="s">
        <v>94</v>
      </c>
      <c r="B269">
        <v>8</v>
      </c>
      <c r="C269">
        <v>200</v>
      </c>
      <c r="D269" t="s">
        <v>1</v>
      </c>
      <c r="E269">
        <v>0</v>
      </c>
      <c r="F269">
        <v>0</v>
      </c>
      <c r="G269" t="s">
        <v>2</v>
      </c>
      <c r="H269">
        <v>9510.7870120000007</v>
      </c>
      <c r="I269">
        <v>42.238978000000003</v>
      </c>
      <c r="J269" t="s">
        <v>3</v>
      </c>
      <c r="K269">
        <v>3943.3736279999998</v>
      </c>
      <c r="L269">
        <v>15.588969000000001</v>
      </c>
      <c r="M269" t="s">
        <v>4</v>
      </c>
      <c r="N269">
        <v>0</v>
      </c>
      <c r="O269">
        <v>0</v>
      </c>
      <c r="P269" t="s">
        <v>5</v>
      </c>
      <c r="Q269">
        <v>0</v>
      </c>
      <c r="R269">
        <v>0</v>
      </c>
      <c r="S269" t="s">
        <v>6</v>
      </c>
      <c r="T269">
        <v>0</v>
      </c>
      <c r="U269">
        <v>0</v>
      </c>
      <c r="V269" t="s">
        <v>7</v>
      </c>
      <c r="W269">
        <v>0</v>
      </c>
      <c r="X269">
        <v>0</v>
      </c>
      <c r="Y269" t="s">
        <v>8</v>
      </c>
      <c r="Z269">
        <v>0</v>
      </c>
      <c r="AA269">
        <v>0</v>
      </c>
      <c r="AB269" t="s">
        <v>9</v>
      </c>
      <c r="AC269">
        <v>0</v>
      </c>
      <c r="AD269">
        <v>0</v>
      </c>
      <c r="AE269" t="s">
        <v>10</v>
      </c>
      <c r="AF269">
        <v>32767</v>
      </c>
      <c r="AG269">
        <v>0</v>
      </c>
      <c r="AH269" t="s">
        <v>11</v>
      </c>
      <c r="AI269">
        <v>-32767</v>
      </c>
      <c r="AJ269">
        <v>0</v>
      </c>
      <c r="AK269" t="s">
        <v>12</v>
      </c>
      <c r="AL269">
        <v>0</v>
      </c>
      <c r="AM269">
        <v>0</v>
      </c>
    </row>
    <row r="270" spans="1:39" x14ac:dyDescent="0.25">
      <c r="A270" t="s">
        <v>94</v>
      </c>
      <c r="B270">
        <v>9</v>
      </c>
      <c r="C270">
        <v>225</v>
      </c>
      <c r="D270" t="s">
        <v>1</v>
      </c>
      <c r="E270">
        <v>0</v>
      </c>
      <c r="F270">
        <v>0</v>
      </c>
      <c r="G270" t="s">
        <v>2</v>
      </c>
      <c r="H270">
        <v>10701.499844</v>
      </c>
      <c r="I270">
        <v>48.426966999999998</v>
      </c>
      <c r="J270" t="s">
        <v>3</v>
      </c>
      <c r="K270">
        <v>4438.0162209999999</v>
      </c>
      <c r="L270">
        <v>16.398191000000001</v>
      </c>
      <c r="M270" t="s">
        <v>4</v>
      </c>
      <c r="N270">
        <v>0</v>
      </c>
      <c r="O270">
        <v>0</v>
      </c>
      <c r="P270" t="s">
        <v>5</v>
      </c>
      <c r="Q270">
        <v>0</v>
      </c>
      <c r="R270">
        <v>0</v>
      </c>
      <c r="S270" t="s">
        <v>6</v>
      </c>
      <c r="T270">
        <v>0</v>
      </c>
      <c r="U270">
        <v>0</v>
      </c>
      <c r="V270" t="s">
        <v>7</v>
      </c>
      <c r="W270">
        <v>0</v>
      </c>
      <c r="X270">
        <v>0</v>
      </c>
      <c r="Y270" t="s">
        <v>8</v>
      </c>
      <c r="Z270">
        <v>0</v>
      </c>
      <c r="AA270">
        <v>0</v>
      </c>
      <c r="AB270" t="s">
        <v>9</v>
      </c>
      <c r="AC270">
        <v>0</v>
      </c>
      <c r="AD270">
        <v>0</v>
      </c>
      <c r="AE270" t="s">
        <v>10</v>
      </c>
      <c r="AF270">
        <v>32767</v>
      </c>
      <c r="AG270">
        <v>0</v>
      </c>
      <c r="AH270" t="s">
        <v>11</v>
      </c>
      <c r="AI270">
        <v>-32767</v>
      </c>
      <c r="AJ270">
        <v>0</v>
      </c>
      <c r="AK270" t="s">
        <v>12</v>
      </c>
      <c r="AL270">
        <v>0</v>
      </c>
      <c r="AM270">
        <v>0</v>
      </c>
    </row>
    <row r="271" spans="1:39" x14ac:dyDescent="0.25">
      <c r="A271" t="s">
        <v>94</v>
      </c>
      <c r="B271">
        <v>10</v>
      </c>
      <c r="C271">
        <v>250</v>
      </c>
      <c r="D271" t="s">
        <v>1</v>
      </c>
      <c r="E271">
        <v>0</v>
      </c>
      <c r="F271">
        <v>0</v>
      </c>
      <c r="G271" t="s">
        <v>2</v>
      </c>
      <c r="H271">
        <v>11892.682597999999</v>
      </c>
      <c r="I271">
        <v>57.529116999999999</v>
      </c>
      <c r="J271" t="s">
        <v>3</v>
      </c>
      <c r="K271">
        <v>4933.1179590000002</v>
      </c>
      <c r="L271">
        <v>18.135952</v>
      </c>
      <c r="M271" t="s">
        <v>4</v>
      </c>
      <c r="N271">
        <v>0</v>
      </c>
      <c r="O271">
        <v>0</v>
      </c>
      <c r="P271" t="s">
        <v>5</v>
      </c>
      <c r="Q271">
        <v>0</v>
      </c>
      <c r="R271">
        <v>0</v>
      </c>
      <c r="S271" t="s">
        <v>6</v>
      </c>
      <c r="T271">
        <v>0</v>
      </c>
      <c r="U271">
        <v>0</v>
      </c>
      <c r="V271" t="s">
        <v>7</v>
      </c>
      <c r="W271">
        <v>0</v>
      </c>
      <c r="X271">
        <v>0</v>
      </c>
      <c r="Y271" t="s">
        <v>8</v>
      </c>
      <c r="Z271">
        <v>0</v>
      </c>
      <c r="AA271">
        <v>0</v>
      </c>
      <c r="AB271" t="s">
        <v>9</v>
      </c>
      <c r="AC271">
        <v>0</v>
      </c>
      <c r="AD271">
        <v>0</v>
      </c>
      <c r="AE271" t="s">
        <v>10</v>
      </c>
      <c r="AF271">
        <v>32767</v>
      </c>
      <c r="AG271">
        <v>0</v>
      </c>
      <c r="AH271" t="s">
        <v>11</v>
      </c>
      <c r="AI271">
        <v>-32767</v>
      </c>
      <c r="AJ271">
        <v>0</v>
      </c>
      <c r="AK271" t="s">
        <v>12</v>
      </c>
      <c r="AL271">
        <v>0</v>
      </c>
      <c r="AM271">
        <v>0</v>
      </c>
    </row>
    <row r="272" spans="1:39" x14ac:dyDescent="0.25">
      <c r="A272" t="s">
        <v>94</v>
      </c>
      <c r="B272">
        <v>11</v>
      </c>
      <c r="C272">
        <v>275</v>
      </c>
      <c r="D272" t="s">
        <v>1</v>
      </c>
      <c r="E272">
        <v>0</v>
      </c>
      <c r="F272">
        <v>0</v>
      </c>
      <c r="G272" t="s">
        <v>2</v>
      </c>
      <c r="H272">
        <v>13084.222285</v>
      </c>
      <c r="I272">
        <v>63.299506999999998</v>
      </c>
      <c r="J272" t="s">
        <v>3</v>
      </c>
      <c r="K272">
        <v>5428.5962209999998</v>
      </c>
      <c r="L272">
        <v>18.319400999999999</v>
      </c>
      <c r="M272" t="s">
        <v>4</v>
      </c>
      <c r="N272">
        <v>0</v>
      </c>
      <c r="O272">
        <v>0</v>
      </c>
      <c r="P272" t="s">
        <v>5</v>
      </c>
      <c r="Q272">
        <v>0</v>
      </c>
      <c r="R272">
        <v>0</v>
      </c>
      <c r="S272" t="s">
        <v>6</v>
      </c>
      <c r="T272">
        <v>0</v>
      </c>
      <c r="U272">
        <v>0</v>
      </c>
      <c r="V272" t="s">
        <v>7</v>
      </c>
      <c r="W272">
        <v>0</v>
      </c>
      <c r="X272">
        <v>0</v>
      </c>
      <c r="Y272" t="s">
        <v>8</v>
      </c>
      <c r="Z272">
        <v>0</v>
      </c>
      <c r="AA272">
        <v>0</v>
      </c>
      <c r="AB272" t="s">
        <v>9</v>
      </c>
      <c r="AC272">
        <v>0</v>
      </c>
      <c r="AD272">
        <v>0</v>
      </c>
      <c r="AE272" t="s">
        <v>10</v>
      </c>
      <c r="AF272">
        <v>32767</v>
      </c>
      <c r="AG272">
        <v>0</v>
      </c>
      <c r="AH272" t="s">
        <v>11</v>
      </c>
      <c r="AI272">
        <v>-32767</v>
      </c>
      <c r="AJ272">
        <v>0</v>
      </c>
      <c r="AK272" t="s">
        <v>12</v>
      </c>
      <c r="AL272">
        <v>0</v>
      </c>
      <c r="AM272">
        <v>0</v>
      </c>
    </row>
    <row r="273" spans="1:39" x14ac:dyDescent="0.25">
      <c r="A273" t="s">
        <v>94</v>
      </c>
      <c r="B273">
        <v>12</v>
      </c>
      <c r="C273">
        <v>300</v>
      </c>
      <c r="D273" t="s">
        <v>1</v>
      </c>
      <c r="E273">
        <v>0</v>
      </c>
      <c r="F273">
        <v>0</v>
      </c>
      <c r="G273" t="s">
        <v>2</v>
      </c>
      <c r="H273">
        <v>14276.256230000001</v>
      </c>
      <c r="I273">
        <v>71.550565000000006</v>
      </c>
      <c r="J273" t="s">
        <v>3</v>
      </c>
      <c r="K273">
        <v>5924.5355659999996</v>
      </c>
      <c r="L273">
        <v>19.656390999999999</v>
      </c>
      <c r="M273" t="s">
        <v>4</v>
      </c>
      <c r="N273">
        <v>0</v>
      </c>
      <c r="O273">
        <v>0</v>
      </c>
      <c r="P273" t="s">
        <v>5</v>
      </c>
      <c r="Q273">
        <v>0</v>
      </c>
      <c r="R273">
        <v>0</v>
      </c>
      <c r="S273" t="s">
        <v>6</v>
      </c>
      <c r="T273">
        <v>0</v>
      </c>
      <c r="U273">
        <v>0</v>
      </c>
      <c r="V273" t="s">
        <v>7</v>
      </c>
      <c r="W273">
        <v>0</v>
      </c>
      <c r="X273">
        <v>0</v>
      </c>
      <c r="Y273" t="s">
        <v>8</v>
      </c>
      <c r="Z273">
        <v>0</v>
      </c>
      <c r="AA273">
        <v>0</v>
      </c>
      <c r="AB273" t="s">
        <v>9</v>
      </c>
      <c r="AC273">
        <v>0</v>
      </c>
      <c r="AD273">
        <v>0</v>
      </c>
      <c r="AE273" t="s">
        <v>10</v>
      </c>
      <c r="AF273">
        <v>32767</v>
      </c>
      <c r="AG273">
        <v>0</v>
      </c>
      <c r="AH273" t="s">
        <v>11</v>
      </c>
      <c r="AI273">
        <v>-32767</v>
      </c>
      <c r="AJ273">
        <v>0</v>
      </c>
      <c r="AK273" t="s">
        <v>12</v>
      </c>
      <c r="AL273">
        <v>0</v>
      </c>
      <c r="AM273">
        <v>0</v>
      </c>
    </row>
    <row r="274" spans="1:39" x14ac:dyDescent="0.25">
      <c r="A274" t="s">
        <v>94</v>
      </c>
      <c r="B274">
        <v>13</v>
      </c>
      <c r="C274">
        <v>325</v>
      </c>
      <c r="D274" t="s">
        <v>1</v>
      </c>
      <c r="E274">
        <v>0</v>
      </c>
      <c r="F274">
        <v>0</v>
      </c>
      <c r="G274" t="s">
        <v>2</v>
      </c>
      <c r="H274">
        <v>15468.895645000001</v>
      </c>
      <c r="I274">
        <v>80.556548000000006</v>
      </c>
      <c r="J274" t="s">
        <v>3</v>
      </c>
      <c r="K274">
        <v>6421.0872170000002</v>
      </c>
      <c r="L274">
        <v>22.291285999999999</v>
      </c>
      <c r="M274" t="s">
        <v>4</v>
      </c>
      <c r="N274">
        <v>0</v>
      </c>
      <c r="O274">
        <v>0</v>
      </c>
      <c r="P274" t="s">
        <v>5</v>
      </c>
      <c r="Q274">
        <v>0</v>
      </c>
      <c r="R274">
        <v>0</v>
      </c>
      <c r="S274" t="s">
        <v>6</v>
      </c>
      <c r="T274">
        <v>0</v>
      </c>
      <c r="U274">
        <v>0</v>
      </c>
      <c r="V274" t="s">
        <v>7</v>
      </c>
      <c r="W274">
        <v>0</v>
      </c>
      <c r="X274">
        <v>0</v>
      </c>
      <c r="Y274" t="s">
        <v>8</v>
      </c>
      <c r="Z274">
        <v>0</v>
      </c>
      <c r="AA274">
        <v>0</v>
      </c>
      <c r="AB274" t="s">
        <v>9</v>
      </c>
      <c r="AC274">
        <v>0</v>
      </c>
      <c r="AD274">
        <v>0</v>
      </c>
      <c r="AE274" t="s">
        <v>10</v>
      </c>
      <c r="AF274">
        <v>32767</v>
      </c>
      <c r="AG274">
        <v>0</v>
      </c>
      <c r="AH274" t="s">
        <v>11</v>
      </c>
      <c r="AI274">
        <v>-32767</v>
      </c>
      <c r="AJ274">
        <v>0</v>
      </c>
      <c r="AK274" t="s">
        <v>12</v>
      </c>
      <c r="AL274">
        <v>0</v>
      </c>
      <c r="AM274">
        <v>0</v>
      </c>
    </row>
    <row r="275" spans="1:39" x14ac:dyDescent="0.25">
      <c r="A275" t="s">
        <v>94</v>
      </c>
      <c r="B275">
        <v>14</v>
      </c>
      <c r="C275">
        <v>350</v>
      </c>
      <c r="D275" t="s">
        <v>1</v>
      </c>
      <c r="E275">
        <v>0</v>
      </c>
      <c r="F275">
        <v>0</v>
      </c>
      <c r="G275" t="s">
        <v>2</v>
      </c>
      <c r="H275">
        <v>16662.278125000001</v>
      </c>
      <c r="I275">
        <v>92.295964999999995</v>
      </c>
      <c r="J275" t="s">
        <v>3</v>
      </c>
      <c r="K275">
        <v>6918.3624120000004</v>
      </c>
      <c r="L275">
        <v>24.80444</v>
      </c>
      <c r="M275" t="s">
        <v>4</v>
      </c>
      <c r="N275">
        <v>0</v>
      </c>
      <c r="O275">
        <v>0</v>
      </c>
      <c r="P275" t="s">
        <v>5</v>
      </c>
      <c r="Q275">
        <v>0</v>
      </c>
      <c r="R275">
        <v>0</v>
      </c>
      <c r="S275" t="s">
        <v>6</v>
      </c>
      <c r="T275">
        <v>0</v>
      </c>
      <c r="U275">
        <v>0</v>
      </c>
      <c r="V275" t="s">
        <v>7</v>
      </c>
      <c r="W275">
        <v>0</v>
      </c>
      <c r="X275">
        <v>0</v>
      </c>
      <c r="Y275" t="s">
        <v>8</v>
      </c>
      <c r="Z275">
        <v>0</v>
      </c>
      <c r="AA275">
        <v>0</v>
      </c>
      <c r="AB275" t="s">
        <v>9</v>
      </c>
      <c r="AC275">
        <v>0</v>
      </c>
      <c r="AD275">
        <v>0</v>
      </c>
      <c r="AE275" t="s">
        <v>10</v>
      </c>
      <c r="AF275">
        <v>32767</v>
      </c>
      <c r="AG275">
        <v>0</v>
      </c>
      <c r="AH275" t="s">
        <v>11</v>
      </c>
      <c r="AI275">
        <v>-32767</v>
      </c>
      <c r="AJ275">
        <v>0</v>
      </c>
      <c r="AK275" t="s">
        <v>12</v>
      </c>
      <c r="AL275">
        <v>0</v>
      </c>
      <c r="AM275">
        <v>0</v>
      </c>
    </row>
    <row r="276" spans="1:39" x14ac:dyDescent="0.25">
      <c r="A276" t="s">
        <v>94</v>
      </c>
      <c r="B276">
        <v>15</v>
      </c>
      <c r="C276">
        <v>375</v>
      </c>
      <c r="D276" t="s">
        <v>1</v>
      </c>
      <c r="E276">
        <v>0</v>
      </c>
      <c r="F276">
        <v>0</v>
      </c>
      <c r="G276" t="s">
        <v>2</v>
      </c>
      <c r="H276">
        <v>17856.320038999998</v>
      </c>
      <c r="I276">
        <v>103.57750799999999</v>
      </c>
      <c r="J276" t="s">
        <v>3</v>
      </c>
      <c r="K276">
        <v>7416.2743360000004</v>
      </c>
      <c r="L276">
        <v>28.601354000000001</v>
      </c>
      <c r="M276" t="s">
        <v>4</v>
      </c>
      <c r="N276">
        <v>0</v>
      </c>
      <c r="O276">
        <v>0</v>
      </c>
      <c r="P276" t="s">
        <v>5</v>
      </c>
      <c r="Q276">
        <v>0</v>
      </c>
      <c r="R276">
        <v>0</v>
      </c>
      <c r="S276" t="s">
        <v>6</v>
      </c>
      <c r="T276">
        <v>0</v>
      </c>
      <c r="U276">
        <v>0</v>
      </c>
      <c r="V276" t="s">
        <v>7</v>
      </c>
      <c r="W276">
        <v>0</v>
      </c>
      <c r="X276">
        <v>0</v>
      </c>
      <c r="Y276" t="s">
        <v>8</v>
      </c>
      <c r="Z276">
        <v>0</v>
      </c>
      <c r="AA276">
        <v>0</v>
      </c>
      <c r="AB276" t="s">
        <v>9</v>
      </c>
      <c r="AC276">
        <v>0</v>
      </c>
      <c r="AD276">
        <v>0</v>
      </c>
      <c r="AE276" t="s">
        <v>10</v>
      </c>
      <c r="AF276">
        <v>32767</v>
      </c>
      <c r="AG276">
        <v>0</v>
      </c>
      <c r="AH276" t="s">
        <v>11</v>
      </c>
      <c r="AI276">
        <v>-32767</v>
      </c>
      <c r="AJ276">
        <v>0</v>
      </c>
      <c r="AK276" t="s">
        <v>12</v>
      </c>
      <c r="AL276">
        <v>0</v>
      </c>
      <c r="AM276">
        <v>0</v>
      </c>
    </row>
    <row r="277" spans="1:39" x14ac:dyDescent="0.25">
      <c r="A277" t="s">
        <v>94</v>
      </c>
      <c r="B277">
        <v>16</v>
      </c>
      <c r="C277">
        <v>400</v>
      </c>
      <c r="D277" t="s">
        <v>1</v>
      </c>
      <c r="E277">
        <v>0</v>
      </c>
      <c r="F277">
        <v>0</v>
      </c>
      <c r="G277" t="s">
        <v>2</v>
      </c>
      <c r="H277">
        <v>19050.781133</v>
      </c>
      <c r="I277">
        <v>118.315316</v>
      </c>
      <c r="J277" t="s">
        <v>3</v>
      </c>
      <c r="K277">
        <v>7914.6462300000003</v>
      </c>
      <c r="L277">
        <v>32.603602000000002</v>
      </c>
      <c r="M277" t="s">
        <v>4</v>
      </c>
      <c r="N277">
        <v>0</v>
      </c>
      <c r="O277">
        <v>0</v>
      </c>
      <c r="P277" t="s">
        <v>5</v>
      </c>
      <c r="Q277">
        <v>0</v>
      </c>
      <c r="R277">
        <v>0</v>
      </c>
      <c r="S277" t="s">
        <v>6</v>
      </c>
      <c r="T277">
        <v>0</v>
      </c>
      <c r="U277">
        <v>0</v>
      </c>
      <c r="V277" t="s">
        <v>7</v>
      </c>
      <c r="W277">
        <v>0</v>
      </c>
      <c r="X277">
        <v>0</v>
      </c>
      <c r="Y277" t="s">
        <v>8</v>
      </c>
      <c r="Z277">
        <v>0</v>
      </c>
      <c r="AA277">
        <v>0</v>
      </c>
      <c r="AB277" t="s">
        <v>9</v>
      </c>
      <c r="AC277">
        <v>0</v>
      </c>
      <c r="AD277">
        <v>0</v>
      </c>
      <c r="AE277" t="s">
        <v>10</v>
      </c>
      <c r="AF277">
        <v>32767</v>
      </c>
      <c r="AG277">
        <v>0</v>
      </c>
      <c r="AH277" t="s">
        <v>11</v>
      </c>
      <c r="AI277">
        <v>-32767</v>
      </c>
      <c r="AJ277">
        <v>0</v>
      </c>
      <c r="AK277" t="s">
        <v>12</v>
      </c>
      <c r="AL277">
        <v>0</v>
      </c>
      <c r="AM277">
        <v>0</v>
      </c>
    </row>
    <row r="278" spans="1:39" x14ac:dyDescent="0.25">
      <c r="A278" t="s">
        <v>94</v>
      </c>
      <c r="B278">
        <v>17</v>
      </c>
      <c r="C278">
        <v>425</v>
      </c>
      <c r="D278" t="s">
        <v>1</v>
      </c>
      <c r="E278">
        <v>0</v>
      </c>
      <c r="F278">
        <v>0</v>
      </c>
      <c r="G278" t="s">
        <v>2</v>
      </c>
      <c r="H278">
        <v>20246.493867000001</v>
      </c>
      <c r="I278">
        <v>133.166451</v>
      </c>
      <c r="J278" t="s">
        <v>3</v>
      </c>
      <c r="K278">
        <v>8414.2042579999998</v>
      </c>
      <c r="L278">
        <v>36.912993999999998</v>
      </c>
      <c r="M278" t="s">
        <v>4</v>
      </c>
      <c r="N278">
        <v>0</v>
      </c>
      <c r="O278">
        <v>0</v>
      </c>
      <c r="P278" t="s">
        <v>5</v>
      </c>
      <c r="Q278">
        <v>0</v>
      </c>
      <c r="R278">
        <v>0</v>
      </c>
      <c r="S278" t="s">
        <v>6</v>
      </c>
      <c r="T278">
        <v>0</v>
      </c>
      <c r="U278">
        <v>0</v>
      </c>
      <c r="V278" t="s">
        <v>7</v>
      </c>
      <c r="W278">
        <v>0</v>
      </c>
      <c r="X278">
        <v>0</v>
      </c>
      <c r="Y278" t="s">
        <v>8</v>
      </c>
      <c r="Z278">
        <v>0</v>
      </c>
      <c r="AA278">
        <v>0</v>
      </c>
      <c r="AB278" t="s">
        <v>9</v>
      </c>
      <c r="AC278">
        <v>0</v>
      </c>
      <c r="AD278">
        <v>0</v>
      </c>
      <c r="AE278" t="s">
        <v>10</v>
      </c>
      <c r="AF278">
        <v>32767</v>
      </c>
      <c r="AG278">
        <v>0</v>
      </c>
      <c r="AH278" t="s">
        <v>11</v>
      </c>
      <c r="AI278">
        <v>-32767</v>
      </c>
      <c r="AJ278">
        <v>0</v>
      </c>
      <c r="AK278" t="s">
        <v>12</v>
      </c>
      <c r="AL278">
        <v>0</v>
      </c>
      <c r="AM278">
        <v>0</v>
      </c>
    </row>
    <row r="279" spans="1:39" x14ac:dyDescent="0.25">
      <c r="A279" t="s">
        <v>94</v>
      </c>
      <c r="B279">
        <v>18</v>
      </c>
      <c r="C279">
        <v>450</v>
      </c>
      <c r="D279" t="s">
        <v>1</v>
      </c>
      <c r="E279">
        <v>0</v>
      </c>
      <c r="F279">
        <v>0</v>
      </c>
      <c r="G279" t="s">
        <v>2</v>
      </c>
      <c r="H279">
        <v>21442.993203000002</v>
      </c>
      <c r="I279">
        <v>152.46343100000001</v>
      </c>
      <c r="J279" t="s">
        <v>3</v>
      </c>
      <c r="K279">
        <v>8914.607285</v>
      </c>
      <c r="L279">
        <v>43.367023000000003</v>
      </c>
      <c r="M279" t="s">
        <v>4</v>
      </c>
      <c r="N279">
        <v>0</v>
      </c>
      <c r="O279">
        <v>0</v>
      </c>
      <c r="P279" t="s">
        <v>5</v>
      </c>
      <c r="Q279">
        <v>0</v>
      </c>
      <c r="R279">
        <v>0</v>
      </c>
      <c r="S279" t="s">
        <v>6</v>
      </c>
      <c r="T279">
        <v>0</v>
      </c>
      <c r="U279">
        <v>0</v>
      </c>
      <c r="V279" t="s">
        <v>7</v>
      </c>
      <c r="W279">
        <v>0</v>
      </c>
      <c r="X279">
        <v>0</v>
      </c>
      <c r="Y279" t="s">
        <v>8</v>
      </c>
      <c r="Z279">
        <v>0</v>
      </c>
      <c r="AA279">
        <v>0</v>
      </c>
      <c r="AB279" t="s">
        <v>9</v>
      </c>
      <c r="AC279">
        <v>0</v>
      </c>
      <c r="AD279">
        <v>0</v>
      </c>
      <c r="AE279" t="s">
        <v>10</v>
      </c>
      <c r="AF279">
        <v>32767</v>
      </c>
      <c r="AG279">
        <v>0</v>
      </c>
      <c r="AH279" t="s">
        <v>11</v>
      </c>
      <c r="AI279">
        <v>-32767</v>
      </c>
      <c r="AJ279">
        <v>0</v>
      </c>
      <c r="AK279" t="s">
        <v>12</v>
      </c>
      <c r="AL279">
        <v>0</v>
      </c>
      <c r="AM279">
        <v>0</v>
      </c>
    </row>
    <row r="280" spans="1:39" x14ac:dyDescent="0.25">
      <c r="A280" t="s">
        <v>94</v>
      </c>
      <c r="B280">
        <v>19</v>
      </c>
      <c r="C280">
        <v>475</v>
      </c>
      <c r="D280" t="s">
        <v>1</v>
      </c>
      <c r="E280">
        <v>0</v>
      </c>
      <c r="F280">
        <v>0</v>
      </c>
      <c r="G280" t="s">
        <v>2</v>
      </c>
      <c r="H280">
        <v>22639.649453000002</v>
      </c>
      <c r="I280">
        <v>173.03429199999999</v>
      </c>
      <c r="J280" t="s">
        <v>3</v>
      </c>
      <c r="K280">
        <v>9415.1377339999999</v>
      </c>
      <c r="L280">
        <v>50.352218999999998</v>
      </c>
      <c r="M280" t="s">
        <v>4</v>
      </c>
      <c r="N280">
        <v>0</v>
      </c>
      <c r="O280">
        <v>0</v>
      </c>
      <c r="P280" t="s">
        <v>5</v>
      </c>
      <c r="Q280">
        <v>0</v>
      </c>
      <c r="R280">
        <v>0</v>
      </c>
      <c r="S280" t="s">
        <v>6</v>
      </c>
      <c r="T280">
        <v>0</v>
      </c>
      <c r="U280">
        <v>0</v>
      </c>
      <c r="V280" t="s">
        <v>7</v>
      </c>
      <c r="W280">
        <v>0</v>
      </c>
      <c r="X280">
        <v>0</v>
      </c>
      <c r="Y280" t="s">
        <v>8</v>
      </c>
      <c r="Z280">
        <v>0</v>
      </c>
      <c r="AA280">
        <v>0</v>
      </c>
      <c r="AB280" t="s">
        <v>9</v>
      </c>
      <c r="AC280">
        <v>0</v>
      </c>
      <c r="AD280">
        <v>0</v>
      </c>
      <c r="AE280" t="s">
        <v>10</v>
      </c>
      <c r="AF280">
        <v>32767</v>
      </c>
      <c r="AG280">
        <v>0</v>
      </c>
      <c r="AH280" t="s">
        <v>11</v>
      </c>
      <c r="AI280">
        <v>-32767</v>
      </c>
      <c r="AJ280">
        <v>0</v>
      </c>
      <c r="AK280" t="s">
        <v>12</v>
      </c>
      <c r="AL280">
        <v>0</v>
      </c>
      <c r="AM280">
        <v>0</v>
      </c>
    </row>
    <row r="281" spans="1:39" x14ac:dyDescent="0.25">
      <c r="A281" t="s">
        <v>94</v>
      </c>
      <c r="B281">
        <v>20</v>
      </c>
      <c r="C281">
        <v>500</v>
      </c>
      <c r="D281" t="s">
        <v>1</v>
      </c>
      <c r="E281">
        <v>0</v>
      </c>
      <c r="F281">
        <v>0</v>
      </c>
      <c r="G281" t="s">
        <v>2</v>
      </c>
      <c r="H281">
        <v>23837.455586</v>
      </c>
      <c r="I281">
        <v>190.47527500000001</v>
      </c>
      <c r="J281" t="s">
        <v>3</v>
      </c>
      <c r="K281">
        <v>9916.8375780000006</v>
      </c>
      <c r="L281">
        <v>55.228777999999998</v>
      </c>
      <c r="M281" t="s">
        <v>4</v>
      </c>
      <c r="N281">
        <v>0</v>
      </c>
      <c r="O281">
        <v>0</v>
      </c>
      <c r="P281" t="s">
        <v>5</v>
      </c>
      <c r="Q281">
        <v>0</v>
      </c>
      <c r="R281">
        <v>0</v>
      </c>
      <c r="S281" t="s">
        <v>6</v>
      </c>
      <c r="T281">
        <v>0</v>
      </c>
      <c r="U281">
        <v>0</v>
      </c>
      <c r="V281" t="s">
        <v>7</v>
      </c>
      <c r="W281">
        <v>0</v>
      </c>
      <c r="X281">
        <v>0</v>
      </c>
      <c r="Y281" t="s">
        <v>8</v>
      </c>
      <c r="Z281">
        <v>0</v>
      </c>
      <c r="AA281">
        <v>0</v>
      </c>
      <c r="AB281" t="s">
        <v>9</v>
      </c>
      <c r="AC281">
        <v>0</v>
      </c>
      <c r="AD281">
        <v>0</v>
      </c>
      <c r="AE281" t="s">
        <v>10</v>
      </c>
      <c r="AF281">
        <v>32767</v>
      </c>
      <c r="AG281">
        <v>0</v>
      </c>
      <c r="AH281" t="s">
        <v>11</v>
      </c>
      <c r="AI281">
        <v>-32767</v>
      </c>
      <c r="AJ281">
        <v>0</v>
      </c>
      <c r="AK281" t="s">
        <v>12</v>
      </c>
      <c r="AL281">
        <v>0</v>
      </c>
      <c r="AM281">
        <v>0</v>
      </c>
    </row>
    <row r="282" spans="1:39" x14ac:dyDescent="0.25">
      <c r="A282" t="s">
        <v>95</v>
      </c>
      <c r="B282">
        <v>1</v>
      </c>
      <c r="C282">
        <v>25</v>
      </c>
      <c r="D282" t="s">
        <v>1</v>
      </c>
      <c r="E282">
        <v>0</v>
      </c>
      <c r="F282">
        <v>0</v>
      </c>
      <c r="G282" t="s">
        <v>2</v>
      </c>
      <c r="H282">
        <v>1065.813682</v>
      </c>
      <c r="I282">
        <v>0.45250200000000002</v>
      </c>
      <c r="J282" t="s">
        <v>3</v>
      </c>
      <c r="K282">
        <v>371.51272899999998</v>
      </c>
      <c r="L282">
        <v>5.1320999999999999E-2</v>
      </c>
      <c r="M282" t="s">
        <v>4</v>
      </c>
      <c r="N282">
        <v>0</v>
      </c>
      <c r="O282">
        <v>0</v>
      </c>
      <c r="P282" t="s">
        <v>5</v>
      </c>
      <c r="Q282">
        <v>0</v>
      </c>
      <c r="R282">
        <v>0</v>
      </c>
      <c r="S282" t="s">
        <v>6</v>
      </c>
      <c r="T282">
        <v>0</v>
      </c>
      <c r="U282">
        <v>0</v>
      </c>
      <c r="V282" t="s">
        <v>7</v>
      </c>
      <c r="W282">
        <v>0</v>
      </c>
      <c r="X282">
        <v>0</v>
      </c>
      <c r="Y282" t="s">
        <v>8</v>
      </c>
      <c r="Z282">
        <v>0</v>
      </c>
      <c r="AA282">
        <v>0</v>
      </c>
      <c r="AB282" t="s">
        <v>9</v>
      </c>
      <c r="AC282">
        <v>0</v>
      </c>
      <c r="AD282">
        <v>0</v>
      </c>
      <c r="AE282" t="s">
        <v>10</v>
      </c>
      <c r="AF282">
        <v>32767</v>
      </c>
      <c r="AG282">
        <v>0</v>
      </c>
      <c r="AH282" t="s">
        <v>11</v>
      </c>
      <c r="AI282">
        <v>-32767</v>
      </c>
      <c r="AJ282">
        <v>0</v>
      </c>
      <c r="AK282" t="s">
        <v>12</v>
      </c>
      <c r="AL282">
        <v>0</v>
      </c>
      <c r="AM282">
        <v>0</v>
      </c>
    </row>
    <row r="283" spans="1:39" x14ac:dyDescent="0.25">
      <c r="A283" t="s">
        <v>95</v>
      </c>
      <c r="B283">
        <v>2</v>
      </c>
      <c r="C283">
        <v>50</v>
      </c>
      <c r="D283" t="s">
        <v>1</v>
      </c>
      <c r="E283">
        <v>0</v>
      </c>
      <c r="F283">
        <v>0</v>
      </c>
      <c r="G283" t="s">
        <v>2</v>
      </c>
      <c r="H283">
        <v>2133.053809</v>
      </c>
      <c r="I283">
        <v>1.6200330000000001</v>
      </c>
      <c r="J283" t="s">
        <v>3</v>
      </c>
      <c r="K283">
        <v>743.04531099999997</v>
      </c>
      <c r="L283">
        <v>0.184507</v>
      </c>
      <c r="M283" t="s">
        <v>4</v>
      </c>
      <c r="N283">
        <v>0</v>
      </c>
      <c r="O283">
        <v>0</v>
      </c>
      <c r="P283" t="s">
        <v>5</v>
      </c>
      <c r="Q283">
        <v>0</v>
      </c>
      <c r="R283">
        <v>0</v>
      </c>
      <c r="S283" t="s">
        <v>6</v>
      </c>
      <c r="T283">
        <v>0</v>
      </c>
      <c r="U283">
        <v>0</v>
      </c>
      <c r="V283" t="s">
        <v>7</v>
      </c>
      <c r="W283">
        <v>0</v>
      </c>
      <c r="X283">
        <v>0</v>
      </c>
      <c r="Y283" t="s">
        <v>8</v>
      </c>
      <c r="Z283">
        <v>0</v>
      </c>
      <c r="AA283">
        <v>0</v>
      </c>
      <c r="AB283" t="s">
        <v>9</v>
      </c>
      <c r="AC283">
        <v>0</v>
      </c>
      <c r="AD283">
        <v>0</v>
      </c>
      <c r="AE283" t="s">
        <v>10</v>
      </c>
      <c r="AF283">
        <v>32767</v>
      </c>
      <c r="AG283">
        <v>0</v>
      </c>
      <c r="AH283" t="s">
        <v>11</v>
      </c>
      <c r="AI283">
        <v>-32767</v>
      </c>
      <c r="AJ283">
        <v>0</v>
      </c>
      <c r="AK283" t="s">
        <v>12</v>
      </c>
      <c r="AL283">
        <v>0</v>
      </c>
      <c r="AM283">
        <v>0</v>
      </c>
    </row>
    <row r="284" spans="1:39" x14ac:dyDescent="0.25">
      <c r="A284" t="s">
        <v>95</v>
      </c>
      <c r="B284">
        <v>3</v>
      </c>
      <c r="C284">
        <v>75</v>
      </c>
      <c r="D284" t="s">
        <v>1</v>
      </c>
      <c r="E284">
        <v>0</v>
      </c>
      <c r="F284">
        <v>0</v>
      </c>
      <c r="G284" t="s">
        <v>2</v>
      </c>
      <c r="H284">
        <v>3200.33167</v>
      </c>
      <c r="I284">
        <v>3.3569789999999999</v>
      </c>
      <c r="J284" t="s">
        <v>3</v>
      </c>
      <c r="K284">
        <v>1114.5948659999999</v>
      </c>
      <c r="L284">
        <v>0.35388900000000001</v>
      </c>
      <c r="M284" t="s">
        <v>4</v>
      </c>
      <c r="N284">
        <v>0</v>
      </c>
      <c r="O284">
        <v>0</v>
      </c>
      <c r="P284" t="s">
        <v>5</v>
      </c>
      <c r="Q284">
        <v>0</v>
      </c>
      <c r="R284">
        <v>0</v>
      </c>
      <c r="S284" t="s">
        <v>6</v>
      </c>
      <c r="T284">
        <v>0</v>
      </c>
      <c r="U284">
        <v>0</v>
      </c>
      <c r="V284" t="s">
        <v>7</v>
      </c>
      <c r="W284">
        <v>0</v>
      </c>
      <c r="X284">
        <v>0</v>
      </c>
      <c r="Y284" t="s">
        <v>8</v>
      </c>
      <c r="Z284">
        <v>0</v>
      </c>
      <c r="AA284">
        <v>0</v>
      </c>
      <c r="AB284" t="s">
        <v>9</v>
      </c>
      <c r="AC284">
        <v>0</v>
      </c>
      <c r="AD284">
        <v>0</v>
      </c>
      <c r="AE284" t="s">
        <v>10</v>
      </c>
      <c r="AF284">
        <v>32767</v>
      </c>
      <c r="AG284">
        <v>0</v>
      </c>
      <c r="AH284" t="s">
        <v>11</v>
      </c>
      <c r="AI284">
        <v>-32767</v>
      </c>
      <c r="AJ284">
        <v>0</v>
      </c>
      <c r="AK284" t="s">
        <v>12</v>
      </c>
      <c r="AL284">
        <v>0</v>
      </c>
      <c r="AM284">
        <v>0</v>
      </c>
    </row>
    <row r="285" spans="1:39" x14ac:dyDescent="0.25">
      <c r="A285" t="s">
        <v>95</v>
      </c>
      <c r="B285">
        <v>4</v>
      </c>
      <c r="C285">
        <v>100</v>
      </c>
      <c r="D285" t="s">
        <v>1</v>
      </c>
      <c r="E285">
        <v>0</v>
      </c>
      <c r="F285">
        <v>0</v>
      </c>
      <c r="G285" t="s">
        <v>2</v>
      </c>
      <c r="H285">
        <v>4267.5485250000002</v>
      </c>
      <c r="I285">
        <v>5.5468909999999996</v>
      </c>
      <c r="J285" t="s">
        <v>3</v>
      </c>
      <c r="K285">
        <v>1486.1280489999999</v>
      </c>
      <c r="L285">
        <v>0.59200799999999998</v>
      </c>
      <c r="M285" t="s">
        <v>4</v>
      </c>
      <c r="N285">
        <v>0</v>
      </c>
      <c r="O285">
        <v>0</v>
      </c>
      <c r="P285" t="s">
        <v>5</v>
      </c>
      <c r="Q285">
        <v>0</v>
      </c>
      <c r="R285">
        <v>0</v>
      </c>
      <c r="S285" t="s">
        <v>6</v>
      </c>
      <c r="T285">
        <v>0</v>
      </c>
      <c r="U285">
        <v>0</v>
      </c>
      <c r="V285" t="s">
        <v>7</v>
      </c>
      <c r="W285">
        <v>0</v>
      </c>
      <c r="X285">
        <v>0</v>
      </c>
      <c r="Y285" t="s">
        <v>8</v>
      </c>
      <c r="Z285">
        <v>0</v>
      </c>
      <c r="AA285">
        <v>0</v>
      </c>
      <c r="AB285" t="s">
        <v>9</v>
      </c>
      <c r="AC285">
        <v>0</v>
      </c>
      <c r="AD285">
        <v>0</v>
      </c>
      <c r="AE285" t="s">
        <v>10</v>
      </c>
      <c r="AF285">
        <v>32767</v>
      </c>
      <c r="AG285">
        <v>0</v>
      </c>
      <c r="AH285" t="s">
        <v>11</v>
      </c>
      <c r="AI285">
        <v>-32767</v>
      </c>
      <c r="AJ285">
        <v>0</v>
      </c>
      <c r="AK285" t="s">
        <v>12</v>
      </c>
      <c r="AL285">
        <v>0</v>
      </c>
      <c r="AM285">
        <v>0</v>
      </c>
    </row>
    <row r="286" spans="1:39" x14ac:dyDescent="0.25">
      <c r="A286" t="s">
        <v>95</v>
      </c>
      <c r="B286">
        <v>5</v>
      </c>
      <c r="C286">
        <v>125</v>
      </c>
      <c r="D286" t="s">
        <v>1</v>
      </c>
      <c r="E286">
        <v>0</v>
      </c>
      <c r="F286">
        <v>0</v>
      </c>
      <c r="G286" t="s">
        <v>2</v>
      </c>
      <c r="H286">
        <v>5334.7974800000002</v>
      </c>
      <c r="I286">
        <v>8.6754650000000009</v>
      </c>
      <c r="J286" t="s">
        <v>3</v>
      </c>
      <c r="K286">
        <v>1857.6659790000001</v>
      </c>
      <c r="L286">
        <v>0.915466</v>
      </c>
      <c r="M286" t="s">
        <v>4</v>
      </c>
      <c r="N286">
        <v>0</v>
      </c>
      <c r="O286">
        <v>0</v>
      </c>
      <c r="P286" t="s">
        <v>5</v>
      </c>
      <c r="Q286">
        <v>0</v>
      </c>
      <c r="R286">
        <v>0</v>
      </c>
      <c r="S286" t="s">
        <v>6</v>
      </c>
      <c r="T286">
        <v>0</v>
      </c>
      <c r="U286">
        <v>0</v>
      </c>
      <c r="V286" t="s">
        <v>7</v>
      </c>
      <c r="W286">
        <v>0</v>
      </c>
      <c r="X286">
        <v>0</v>
      </c>
      <c r="Y286" t="s">
        <v>8</v>
      </c>
      <c r="Z286">
        <v>0</v>
      </c>
      <c r="AA286">
        <v>0</v>
      </c>
      <c r="AB286" t="s">
        <v>9</v>
      </c>
      <c r="AC286">
        <v>0</v>
      </c>
      <c r="AD286">
        <v>0</v>
      </c>
      <c r="AE286" t="s">
        <v>10</v>
      </c>
      <c r="AF286">
        <v>32767</v>
      </c>
      <c r="AG286">
        <v>0</v>
      </c>
      <c r="AH286" t="s">
        <v>11</v>
      </c>
      <c r="AI286">
        <v>-32767</v>
      </c>
      <c r="AJ286">
        <v>0</v>
      </c>
      <c r="AK286" t="s">
        <v>12</v>
      </c>
      <c r="AL286">
        <v>0</v>
      </c>
      <c r="AM286">
        <v>0</v>
      </c>
    </row>
    <row r="287" spans="1:39" x14ac:dyDescent="0.25">
      <c r="A287" t="s">
        <v>95</v>
      </c>
      <c r="B287">
        <v>6</v>
      </c>
      <c r="C287">
        <v>150</v>
      </c>
      <c r="D287" t="s">
        <v>1</v>
      </c>
      <c r="E287">
        <v>0</v>
      </c>
      <c r="F287">
        <v>0</v>
      </c>
      <c r="G287" t="s">
        <v>2</v>
      </c>
      <c r="H287">
        <v>6401.9973730000002</v>
      </c>
      <c r="I287">
        <v>12.968169</v>
      </c>
      <c r="J287" t="s">
        <v>3</v>
      </c>
      <c r="K287">
        <v>2229.188506</v>
      </c>
      <c r="L287">
        <v>1.382125</v>
      </c>
      <c r="M287" t="s">
        <v>4</v>
      </c>
      <c r="N287">
        <v>0</v>
      </c>
      <c r="O287">
        <v>0</v>
      </c>
      <c r="P287" t="s">
        <v>5</v>
      </c>
      <c r="Q287">
        <v>0</v>
      </c>
      <c r="R287">
        <v>0</v>
      </c>
      <c r="S287" t="s">
        <v>6</v>
      </c>
      <c r="T287">
        <v>0</v>
      </c>
      <c r="U287">
        <v>0</v>
      </c>
      <c r="V287" t="s">
        <v>7</v>
      </c>
      <c r="W287">
        <v>0</v>
      </c>
      <c r="X287">
        <v>0</v>
      </c>
      <c r="Y287" t="s">
        <v>8</v>
      </c>
      <c r="Z287">
        <v>0</v>
      </c>
      <c r="AA287">
        <v>0</v>
      </c>
      <c r="AB287" t="s">
        <v>9</v>
      </c>
      <c r="AC287">
        <v>0</v>
      </c>
      <c r="AD287">
        <v>0</v>
      </c>
      <c r="AE287" t="s">
        <v>10</v>
      </c>
      <c r="AF287">
        <v>32767</v>
      </c>
      <c r="AG287">
        <v>0</v>
      </c>
      <c r="AH287" t="s">
        <v>11</v>
      </c>
      <c r="AI287">
        <v>-32767</v>
      </c>
      <c r="AJ287">
        <v>0</v>
      </c>
      <c r="AK287" t="s">
        <v>12</v>
      </c>
      <c r="AL287">
        <v>0</v>
      </c>
      <c r="AM287">
        <v>0</v>
      </c>
    </row>
    <row r="288" spans="1:39" x14ac:dyDescent="0.25">
      <c r="A288" t="s">
        <v>95</v>
      </c>
      <c r="B288">
        <v>7</v>
      </c>
      <c r="C288">
        <v>175</v>
      </c>
      <c r="D288" t="s">
        <v>1</v>
      </c>
      <c r="E288">
        <v>0</v>
      </c>
      <c r="F288">
        <v>0</v>
      </c>
      <c r="G288" t="s">
        <v>2</v>
      </c>
      <c r="H288">
        <v>7469.2126859999998</v>
      </c>
      <c r="I288">
        <v>17.604842999999999</v>
      </c>
      <c r="J288" t="s">
        <v>3</v>
      </c>
      <c r="K288">
        <v>2600.726216</v>
      </c>
      <c r="L288">
        <v>1.877945</v>
      </c>
      <c r="M288" t="s">
        <v>4</v>
      </c>
      <c r="N288">
        <v>0</v>
      </c>
      <c r="O288">
        <v>0</v>
      </c>
      <c r="P288" t="s">
        <v>5</v>
      </c>
      <c r="Q288">
        <v>0</v>
      </c>
      <c r="R288">
        <v>0</v>
      </c>
      <c r="S288" t="s">
        <v>6</v>
      </c>
      <c r="T288">
        <v>0</v>
      </c>
      <c r="U288">
        <v>0</v>
      </c>
      <c r="V288" t="s">
        <v>7</v>
      </c>
      <c r="W288">
        <v>0</v>
      </c>
      <c r="X288">
        <v>0</v>
      </c>
      <c r="Y288" t="s">
        <v>8</v>
      </c>
      <c r="Z288">
        <v>0</v>
      </c>
      <c r="AA288">
        <v>0</v>
      </c>
      <c r="AB288" t="s">
        <v>9</v>
      </c>
      <c r="AC288">
        <v>0</v>
      </c>
      <c r="AD288">
        <v>0</v>
      </c>
      <c r="AE288" t="s">
        <v>10</v>
      </c>
      <c r="AF288">
        <v>32767</v>
      </c>
      <c r="AG288">
        <v>0</v>
      </c>
      <c r="AH288" t="s">
        <v>11</v>
      </c>
      <c r="AI288">
        <v>-32767</v>
      </c>
      <c r="AJ288">
        <v>0</v>
      </c>
      <c r="AK288" t="s">
        <v>12</v>
      </c>
      <c r="AL288">
        <v>0</v>
      </c>
      <c r="AM288">
        <v>0</v>
      </c>
    </row>
    <row r="289" spans="1:39" x14ac:dyDescent="0.25">
      <c r="A289" t="s">
        <v>95</v>
      </c>
      <c r="B289">
        <v>8</v>
      </c>
      <c r="C289">
        <v>200</v>
      </c>
      <c r="D289" t="s">
        <v>1</v>
      </c>
      <c r="E289">
        <v>0</v>
      </c>
      <c r="F289">
        <v>0</v>
      </c>
      <c r="G289" t="s">
        <v>2</v>
      </c>
      <c r="H289">
        <v>8536.4907619999994</v>
      </c>
      <c r="I289">
        <v>23.007770000000001</v>
      </c>
      <c r="J289" t="s">
        <v>3</v>
      </c>
      <c r="K289">
        <v>2972.2731640000002</v>
      </c>
      <c r="L289">
        <v>2.4751539999999999</v>
      </c>
      <c r="M289" t="s">
        <v>4</v>
      </c>
      <c r="N289">
        <v>0</v>
      </c>
      <c r="O289">
        <v>0</v>
      </c>
      <c r="P289" t="s">
        <v>5</v>
      </c>
      <c r="Q289">
        <v>0</v>
      </c>
      <c r="R289">
        <v>0</v>
      </c>
      <c r="S289" t="s">
        <v>6</v>
      </c>
      <c r="T289">
        <v>0</v>
      </c>
      <c r="U289">
        <v>0</v>
      </c>
      <c r="V289" t="s">
        <v>7</v>
      </c>
      <c r="W289">
        <v>0</v>
      </c>
      <c r="X289">
        <v>0</v>
      </c>
      <c r="Y289" t="s">
        <v>8</v>
      </c>
      <c r="Z289">
        <v>0</v>
      </c>
      <c r="AA289">
        <v>0</v>
      </c>
      <c r="AB289" t="s">
        <v>9</v>
      </c>
      <c r="AC289">
        <v>0</v>
      </c>
      <c r="AD289">
        <v>0</v>
      </c>
      <c r="AE289" t="s">
        <v>10</v>
      </c>
      <c r="AF289">
        <v>32767</v>
      </c>
      <c r="AG289">
        <v>0</v>
      </c>
      <c r="AH289" t="s">
        <v>11</v>
      </c>
      <c r="AI289">
        <v>-32767</v>
      </c>
      <c r="AJ289">
        <v>0</v>
      </c>
      <c r="AK289" t="s">
        <v>12</v>
      </c>
      <c r="AL289">
        <v>0</v>
      </c>
      <c r="AM289">
        <v>0</v>
      </c>
    </row>
    <row r="290" spans="1:39" x14ac:dyDescent="0.25">
      <c r="A290" t="s">
        <v>95</v>
      </c>
      <c r="B290">
        <v>9</v>
      </c>
      <c r="C290">
        <v>225</v>
      </c>
      <c r="D290" t="s">
        <v>1</v>
      </c>
      <c r="E290">
        <v>0</v>
      </c>
      <c r="F290">
        <v>0</v>
      </c>
      <c r="G290" t="s">
        <v>2</v>
      </c>
      <c r="H290">
        <v>9603.7125780000006</v>
      </c>
      <c r="I290">
        <v>28.772124000000002</v>
      </c>
      <c r="J290" t="s">
        <v>3</v>
      </c>
      <c r="K290">
        <v>3343.807847</v>
      </c>
      <c r="L290">
        <v>3.1141899999999998</v>
      </c>
      <c r="M290" t="s">
        <v>4</v>
      </c>
      <c r="N290">
        <v>0</v>
      </c>
      <c r="O290">
        <v>0</v>
      </c>
      <c r="P290" t="s">
        <v>5</v>
      </c>
      <c r="Q290">
        <v>0</v>
      </c>
      <c r="R290">
        <v>0</v>
      </c>
      <c r="S290" t="s">
        <v>6</v>
      </c>
      <c r="T290">
        <v>0</v>
      </c>
      <c r="U290">
        <v>0</v>
      </c>
      <c r="V290" t="s">
        <v>7</v>
      </c>
      <c r="W290">
        <v>0</v>
      </c>
      <c r="X290">
        <v>0</v>
      </c>
      <c r="Y290" t="s">
        <v>8</v>
      </c>
      <c r="Z290">
        <v>0</v>
      </c>
      <c r="AA290">
        <v>0</v>
      </c>
      <c r="AB290" t="s">
        <v>9</v>
      </c>
      <c r="AC290">
        <v>0</v>
      </c>
      <c r="AD290">
        <v>0</v>
      </c>
      <c r="AE290" t="s">
        <v>10</v>
      </c>
      <c r="AF290">
        <v>32767</v>
      </c>
      <c r="AG290">
        <v>0</v>
      </c>
      <c r="AH290" t="s">
        <v>11</v>
      </c>
      <c r="AI290">
        <v>-32767</v>
      </c>
      <c r="AJ290">
        <v>0</v>
      </c>
      <c r="AK290" t="s">
        <v>12</v>
      </c>
      <c r="AL290">
        <v>0</v>
      </c>
      <c r="AM290">
        <v>0</v>
      </c>
    </row>
    <row r="291" spans="1:39" x14ac:dyDescent="0.25">
      <c r="A291" t="s">
        <v>95</v>
      </c>
      <c r="B291">
        <v>10</v>
      </c>
      <c r="C291">
        <v>250</v>
      </c>
      <c r="D291" t="s">
        <v>1</v>
      </c>
      <c r="E291">
        <v>0</v>
      </c>
      <c r="F291">
        <v>0</v>
      </c>
      <c r="G291" t="s">
        <v>2</v>
      </c>
      <c r="H291">
        <v>10671.003183999999</v>
      </c>
      <c r="I291">
        <v>35.494128000000003</v>
      </c>
      <c r="J291" t="s">
        <v>3</v>
      </c>
      <c r="K291">
        <v>3715.3548489999998</v>
      </c>
      <c r="L291">
        <v>3.7990729999999999</v>
      </c>
      <c r="M291" t="s">
        <v>4</v>
      </c>
      <c r="N291">
        <v>0</v>
      </c>
      <c r="O291">
        <v>0</v>
      </c>
      <c r="P291" t="s">
        <v>5</v>
      </c>
      <c r="Q291">
        <v>0</v>
      </c>
      <c r="R291">
        <v>0</v>
      </c>
      <c r="S291" t="s">
        <v>6</v>
      </c>
      <c r="T291">
        <v>0</v>
      </c>
      <c r="U291">
        <v>0</v>
      </c>
      <c r="V291" t="s">
        <v>7</v>
      </c>
      <c r="W291">
        <v>0</v>
      </c>
      <c r="X291">
        <v>0</v>
      </c>
      <c r="Y291" t="s">
        <v>8</v>
      </c>
      <c r="Z291">
        <v>0</v>
      </c>
      <c r="AA291">
        <v>0</v>
      </c>
      <c r="AB291" t="s">
        <v>9</v>
      </c>
      <c r="AC291">
        <v>0</v>
      </c>
      <c r="AD291">
        <v>0</v>
      </c>
      <c r="AE291" t="s">
        <v>10</v>
      </c>
      <c r="AF291">
        <v>32767</v>
      </c>
      <c r="AG291">
        <v>0</v>
      </c>
      <c r="AH291" t="s">
        <v>11</v>
      </c>
      <c r="AI291">
        <v>-32767</v>
      </c>
      <c r="AJ291">
        <v>0</v>
      </c>
      <c r="AK291" t="s">
        <v>12</v>
      </c>
      <c r="AL291">
        <v>0</v>
      </c>
      <c r="AM291">
        <v>0</v>
      </c>
    </row>
    <row r="292" spans="1:39" x14ac:dyDescent="0.25">
      <c r="A292" t="s">
        <v>95</v>
      </c>
      <c r="B292">
        <v>11</v>
      </c>
      <c r="C292">
        <v>275</v>
      </c>
      <c r="D292" t="s">
        <v>1</v>
      </c>
      <c r="E292">
        <v>0</v>
      </c>
      <c r="F292">
        <v>0</v>
      </c>
      <c r="G292" t="s">
        <v>2</v>
      </c>
      <c r="H292">
        <v>11738.364258</v>
      </c>
      <c r="I292">
        <v>42.293554</v>
      </c>
      <c r="J292" t="s">
        <v>3</v>
      </c>
      <c r="K292">
        <v>4086.930269</v>
      </c>
      <c r="L292">
        <v>4.4645840000000003</v>
      </c>
      <c r="M292" t="s">
        <v>4</v>
      </c>
      <c r="N292">
        <v>0</v>
      </c>
      <c r="O292">
        <v>0</v>
      </c>
      <c r="P292" t="s">
        <v>5</v>
      </c>
      <c r="Q292">
        <v>0</v>
      </c>
      <c r="R292">
        <v>0</v>
      </c>
      <c r="S292" t="s">
        <v>6</v>
      </c>
      <c r="T292">
        <v>0</v>
      </c>
      <c r="U292">
        <v>0</v>
      </c>
      <c r="V292" t="s">
        <v>7</v>
      </c>
      <c r="W292">
        <v>0</v>
      </c>
      <c r="X292">
        <v>0</v>
      </c>
      <c r="Y292" t="s">
        <v>8</v>
      </c>
      <c r="Z292">
        <v>0</v>
      </c>
      <c r="AA292">
        <v>0</v>
      </c>
      <c r="AB292" t="s">
        <v>9</v>
      </c>
      <c r="AC292">
        <v>0</v>
      </c>
      <c r="AD292">
        <v>0</v>
      </c>
      <c r="AE292" t="s">
        <v>10</v>
      </c>
      <c r="AF292">
        <v>32767</v>
      </c>
      <c r="AG292">
        <v>0</v>
      </c>
      <c r="AH292" t="s">
        <v>11</v>
      </c>
      <c r="AI292">
        <v>-32767</v>
      </c>
      <c r="AJ292">
        <v>0</v>
      </c>
      <c r="AK292" t="s">
        <v>12</v>
      </c>
      <c r="AL292">
        <v>0</v>
      </c>
      <c r="AM292">
        <v>0</v>
      </c>
    </row>
    <row r="293" spans="1:39" x14ac:dyDescent="0.25">
      <c r="A293" t="s">
        <v>95</v>
      </c>
      <c r="B293">
        <v>12</v>
      </c>
      <c r="C293">
        <v>300</v>
      </c>
      <c r="D293" t="s">
        <v>1</v>
      </c>
      <c r="E293">
        <v>0</v>
      </c>
      <c r="F293">
        <v>0</v>
      </c>
      <c r="G293" t="s">
        <v>2</v>
      </c>
      <c r="H293">
        <v>12805.641367</v>
      </c>
      <c r="I293">
        <v>49.751105000000003</v>
      </c>
      <c r="J293" t="s">
        <v>3</v>
      </c>
      <c r="K293">
        <v>4458.4616699999997</v>
      </c>
      <c r="L293">
        <v>5.1638960000000003</v>
      </c>
      <c r="M293" t="s">
        <v>4</v>
      </c>
      <c r="N293">
        <v>0</v>
      </c>
      <c r="O293">
        <v>0</v>
      </c>
      <c r="P293" t="s">
        <v>5</v>
      </c>
      <c r="Q293">
        <v>0</v>
      </c>
      <c r="R293">
        <v>0</v>
      </c>
      <c r="S293" t="s">
        <v>6</v>
      </c>
      <c r="T293">
        <v>0</v>
      </c>
      <c r="U293">
        <v>0</v>
      </c>
      <c r="V293" t="s">
        <v>7</v>
      </c>
      <c r="W293">
        <v>0</v>
      </c>
      <c r="X293">
        <v>0</v>
      </c>
      <c r="Y293" t="s">
        <v>8</v>
      </c>
      <c r="Z293">
        <v>0</v>
      </c>
      <c r="AA293">
        <v>0</v>
      </c>
      <c r="AB293" t="s">
        <v>9</v>
      </c>
      <c r="AC293">
        <v>0</v>
      </c>
      <c r="AD293">
        <v>0</v>
      </c>
      <c r="AE293" t="s">
        <v>10</v>
      </c>
      <c r="AF293">
        <v>32767</v>
      </c>
      <c r="AG293">
        <v>0</v>
      </c>
      <c r="AH293" t="s">
        <v>11</v>
      </c>
      <c r="AI293">
        <v>-32767</v>
      </c>
      <c r="AJ293">
        <v>0</v>
      </c>
      <c r="AK293" t="s">
        <v>12</v>
      </c>
      <c r="AL293">
        <v>0</v>
      </c>
      <c r="AM293">
        <v>0</v>
      </c>
    </row>
    <row r="294" spans="1:39" x14ac:dyDescent="0.25">
      <c r="A294" t="s">
        <v>95</v>
      </c>
      <c r="B294">
        <v>13</v>
      </c>
      <c r="C294">
        <v>325</v>
      </c>
      <c r="D294" t="s">
        <v>1</v>
      </c>
      <c r="E294">
        <v>0</v>
      </c>
      <c r="F294">
        <v>0</v>
      </c>
      <c r="G294" t="s">
        <v>2</v>
      </c>
      <c r="H294">
        <v>13872.884473</v>
      </c>
      <c r="I294">
        <v>57.640566</v>
      </c>
      <c r="J294" t="s">
        <v>3</v>
      </c>
      <c r="K294">
        <v>4829.9914550000003</v>
      </c>
      <c r="L294">
        <v>5.896846</v>
      </c>
      <c r="M294" t="s">
        <v>4</v>
      </c>
      <c r="N294">
        <v>0</v>
      </c>
      <c r="O294">
        <v>0</v>
      </c>
      <c r="P294" t="s">
        <v>5</v>
      </c>
      <c r="Q294">
        <v>0</v>
      </c>
      <c r="R294">
        <v>0</v>
      </c>
      <c r="S294" t="s">
        <v>6</v>
      </c>
      <c r="T294">
        <v>0</v>
      </c>
      <c r="U294">
        <v>0</v>
      </c>
      <c r="V294" t="s">
        <v>7</v>
      </c>
      <c r="W294">
        <v>0</v>
      </c>
      <c r="X294">
        <v>0</v>
      </c>
      <c r="Y294" t="s">
        <v>8</v>
      </c>
      <c r="Z294">
        <v>0</v>
      </c>
      <c r="AA294">
        <v>0</v>
      </c>
      <c r="AB294" t="s">
        <v>9</v>
      </c>
      <c r="AC294">
        <v>0</v>
      </c>
      <c r="AD294">
        <v>0</v>
      </c>
      <c r="AE294" t="s">
        <v>10</v>
      </c>
      <c r="AF294">
        <v>32767</v>
      </c>
      <c r="AG294">
        <v>0</v>
      </c>
      <c r="AH294" t="s">
        <v>11</v>
      </c>
      <c r="AI294">
        <v>-32767</v>
      </c>
      <c r="AJ294">
        <v>0</v>
      </c>
      <c r="AK294" t="s">
        <v>12</v>
      </c>
      <c r="AL294">
        <v>0</v>
      </c>
      <c r="AM294">
        <v>0</v>
      </c>
    </row>
    <row r="295" spans="1:39" x14ac:dyDescent="0.25">
      <c r="A295" t="s">
        <v>95</v>
      </c>
      <c r="B295">
        <v>14</v>
      </c>
      <c r="C295">
        <v>350</v>
      </c>
      <c r="D295" t="s">
        <v>1</v>
      </c>
      <c r="E295">
        <v>0</v>
      </c>
      <c r="F295">
        <v>0</v>
      </c>
      <c r="G295" t="s">
        <v>2</v>
      </c>
      <c r="H295">
        <v>14940.201621</v>
      </c>
      <c r="I295">
        <v>65.871374000000003</v>
      </c>
      <c r="J295" t="s">
        <v>3</v>
      </c>
      <c r="K295">
        <v>5201.5481639999998</v>
      </c>
      <c r="L295">
        <v>6.7701840000000004</v>
      </c>
      <c r="M295" t="s">
        <v>4</v>
      </c>
      <c r="N295">
        <v>0</v>
      </c>
      <c r="O295">
        <v>0</v>
      </c>
      <c r="P295" t="s">
        <v>5</v>
      </c>
      <c r="Q295">
        <v>0</v>
      </c>
      <c r="R295">
        <v>0</v>
      </c>
      <c r="S295" t="s">
        <v>6</v>
      </c>
      <c r="T295">
        <v>0</v>
      </c>
      <c r="U295">
        <v>0</v>
      </c>
      <c r="V295" t="s">
        <v>7</v>
      </c>
      <c r="W295">
        <v>0</v>
      </c>
      <c r="X295">
        <v>0</v>
      </c>
      <c r="Y295" t="s">
        <v>8</v>
      </c>
      <c r="Z295">
        <v>0</v>
      </c>
      <c r="AA295">
        <v>0</v>
      </c>
      <c r="AB295" t="s">
        <v>9</v>
      </c>
      <c r="AC295">
        <v>0</v>
      </c>
      <c r="AD295">
        <v>0</v>
      </c>
      <c r="AE295" t="s">
        <v>10</v>
      </c>
      <c r="AF295">
        <v>32767</v>
      </c>
      <c r="AG295">
        <v>0</v>
      </c>
      <c r="AH295" t="s">
        <v>11</v>
      </c>
      <c r="AI295">
        <v>-32767</v>
      </c>
      <c r="AJ295">
        <v>0</v>
      </c>
      <c r="AK295" t="s">
        <v>12</v>
      </c>
      <c r="AL295">
        <v>0</v>
      </c>
      <c r="AM295">
        <v>0</v>
      </c>
    </row>
    <row r="296" spans="1:39" x14ac:dyDescent="0.25">
      <c r="A296" t="s">
        <v>95</v>
      </c>
      <c r="B296">
        <v>15</v>
      </c>
      <c r="C296">
        <v>375</v>
      </c>
      <c r="D296" t="s">
        <v>1</v>
      </c>
      <c r="E296">
        <v>0</v>
      </c>
      <c r="F296">
        <v>0</v>
      </c>
      <c r="G296" t="s">
        <v>2</v>
      </c>
      <c r="H296">
        <v>16007.504569999999</v>
      </c>
      <c r="I296">
        <v>76.022380999999996</v>
      </c>
      <c r="J296" t="s">
        <v>3</v>
      </c>
      <c r="K296">
        <v>5573.093057</v>
      </c>
      <c r="L296">
        <v>7.7274890000000003</v>
      </c>
      <c r="M296" t="s">
        <v>4</v>
      </c>
      <c r="N296">
        <v>0</v>
      </c>
      <c r="O296">
        <v>0</v>
      </c>
      <c r="P296" t="s">
        <v>5</v>
      </c>
      <c r="Q296">
        <v>0</v>
      </c>
      <c r="R296">
        <v>0</v>
      </c>
      <c r="S296" t="s">
        <v>6</v>
      </c>
      <c r="T296">
        <v>0</v>
      </c>
      <c r="U296">
        <v>0</v>
      </c>
      <c r="V296" t="s">
        <v>7</v>
      </c>
      <c r="W296">
        <v>0</v>
      </c>
      <c r="X296">
        <v>0</v>
      </c>
      <c r="Y296" t="s">
        <v>8</v>
      </c>
      <c r="Z296">
        <v>0</v>
      </c>
      <c r="AA296">
        <v>0</v>
      </c>
      <c r="AB296" t="s">
        <v>9</v>
      </c>
      <c r="AC296">
        <v>0</v>
      </c>
      <c r="AD296">
        <v>0</v>
      </c>
      <c r="AE296" t="s">
        <v>10</v>
      </c>
      <c r="AF296">
        <v>32767</v>
      </c>
      <c r="AG296">
        <v>0</v>
      </c>
      <c r="AH296" t="s">
        <v>11</v>
      </c>
      <c r="AI296">
        <v>-32767</v>
      </c>
      <c r="AJ296">
        <v>0</v>
      </c>
      <c r="AK296" t="s">
        <v>12</v>
      </c>
      <c r="AL296">
        <v>0</v>
      </c>
      <c r="AM296">
        <v>0</v>
      </c>
    </row>
    <row r="297" spans="1:39" x14ac:dyDescent="0.25">
      <c r="A297" t="s">
        <v>95</v>
      </c>
      <c r="B297">
        <v>16</v>
      </c>
      <c r="C297">
        <v>400</v>
      </c>
      <c r="D297" t="s">
        <v>1</v>
      </c>
      <c r="E297">
        <v>0</v>
      </c>
      <c r="F297">
        <v>0</v>
      </c>
      <c r="G297" t="s">
        <v>2</v>
      </c>
      <c r="H297">
        <v>17074.775781</v>
      </c>
      <c r="I297">
        <v>85.967299999999994</v>
      </c>
      <c r="J297" t="s">
        <v>3</v>
      </c>
      <c r="K297">
        <v>5944.6430369999998</v>
      </c>
      <c r="L297">
        <v>8.657591</v>
      </c>
      <c r="M297" t="s">
        <v>4</v>
      </c>
      <c r="N297">
        <v>0</v>
      </c>
      <c r="O297">
        <v>0</v>
      </c>
      <c r="P297" t="s">
        <v>5</v>
      </c>
      <c r="Q297">
        <v>0</v>
      </c>
      <c r="R297">
        <v>0</v>
      </c>
      <c r="S297" t="s">
        <v>6</v>
      </c>
      <c r="T297">
        <v>0</v>
      </c>
      <c r="U297">
        <v>0</v>
      </c>
      <c r="V297" t="s">
        <v>7</v>
      </c>
      <c r="W297">
        <v>0</v>
      </c>
      <c r="X297">
        <v>0</v>
      </c>
      <c r="Y297" t="s">
        <v>8</v>
      </c>
      <c r="Z297">
        <v>0</v>
      </c>
      <c r="AA297">
        <v>0</v>
      </c>
      <c r="AB297" t="s">
        <v>9</v>
      </c>
      <c r="AC297">
        <v>0</v>
      </c>
      <c r="AD297">
        <v>0</v>
      </c>
      <c r="AE297" t="s">
        <v>10</v>
      </c>
      <c r="AF297">
        <v>32767</v>
      </c>
      <c r="AG297">
        <v>0</v>
      </c>
      <c r="AH297" t="s">
        <v>11</v>
      </c>
      <c r="AI297">
        <v>-32767</v>
      </c>
      <c r="AJ297">
        <v>0</v>
      </c>
      <c r="AK297" t="s">
        <v>12</v>
      </c>
      <c r="AL297">
        <v>0</v>
      </c>
      <c r="AM297">
        <v>0</v>
      </c>
    </row>
    <row r="298" spans="1:39" x14ac:dyDescent="0.25">
      <c r="A298" t="s">
        <v>95</v>
      </c>
      <c r="B298">
        <v>17</v>
      </c>
      <c r="C298">
        <v>425</v>
      </c>
      <c r="D298" t="s">
        <v>1</v>
      </c>
      <c r="E298">
        <v>0</v>
      </c>
      <c r="F298">
        <v>0</v>
      </c>
      <c r="G298" t="s">
        <v>2</v>
      </c>
      <c r="H298">
        <v>18141.980780999998</v>
      </c>
      <c r="I298">
        <v>98.169156000000001</v>
      </c>
      <c r="J298" t="s">
        <v>3</v>
      </c>
      <c r="K298">
        <v>6316.1639359999999</v>
      </c>
      <c r="L298">
        <v>9.8636350000000004</v>
      </c>
      <c r="M298" t="s">
        <v>4</v>
      </c>
      <c r="N298">
        <v>0</v>
      </c>
      <c r="O298">
        <v>0</v>
      </c>
      <c r="P298" t="s">
        <v>5</v>
      </c>
      <c r="Q298">
        <v>0</v>
      </c>
      <c r="R298">
        <v>0</v>
      </c>
      <c r="S298" t="s">
        <v>6</v>
      </c>
      <c r="T298">
        <v>0</v>
      </c>
      <c r="U298">
        <v>0</v>
      </c>
      <c r="V298" t="s">
        <v>7</v>
      </c>
      <c r="W298">
        <v>0</v>
      </c>
      <c r="X298">
        <v>0</v>
      </c>
      <c r="Y298" t="s">
        <v>8</v>
      </c>
      <c r="Z298">
        <v>0</v>
      </c>
      <c r="AA298">
        <v>0</v>
      </c>
      <c r="AB298" t="s">
        <v>9</v>
      </c>
      <c r="AC298">
        <v>0</v>
      </c>
      <c r="AD298">
        <v>0</v>
      </c>
      <c r="AE298" t="s">
        <v>10</v>
      </c>
      <c r="AF298">
        <v>32767</v>
      </c>
      <c r="AG298">
        <v>0</v>
      </c>
      <c r="AH298" t="s">
        <v>11</v>
      </c>
      <c r="AI298">
        <v>-32767</v>
      </c>
      <c r="AJ298">
        <v>0</v>
      </c>
      <c r="AK298" t="s">
        <v>12</v>
      </c>
      <c r="AL298">
        <v>0</v>
      </c>
      <c r="AM298">
        <v>0</v>
      </c>
    </row>
    <row r="299" spans="1:39" x14ac:dyDescent="0.25">
      <c r="A299" t="s">
        <v>95</v>
      </c>
      <c r="B299">
        <v>18</v>
      </c>
      <c r="C299">
        <v>450</v>
      </c>
      <c r="D299" t="s">
        <v>1</v>
      </c>
      <c r="E299">
        <v>0</v>
      </c>
      <c r="F299">
        <v>0</v>
      </c>
      <c r="G299" t="s">
        <v>2</v>
      </c>
      <c r="H299">
        <v>19209.209569999999</v>
      </c>
      <c r="I299">
        <v>111.71809500000001</v>
      </c>
      <c r="J299" t="s">
        <v>3</v>
      </c>
      <c r="K299">
        <v>6687.6866019999998</v>
      </c>
      <c r="L299">
        <v>11.141498</v>
      </c>
      <c r="M299" t="s">
        <v>4</v>
      </c>
      <c r="N299">
        <v>0</v>
      </c>
      <c r="O299">
        <v>0</v>
      </c>
      <c r="P299" t="s">
        <v>5</v>
      </c>
      <c r="Q299">
        <v>0</v>
      </c>
      <c r="R299">
        <v>0</v>
      </c>
      <c r="S299" t="s">
        <v>6</v>
      </c>
      <c r="T299">
        <v>0</v>
      </c>
      <c r="U299">
        <v>0</v>
      </c>
      <c r="V299" t="s">
        <v>7</v>
      </c>
      <c r="W299">
        <v>0</v>
      </c>
      <c r="X299">
        <v>0</v>
      </c>
      <c r="Y299" t="s">
        <v>8</v>
      </c>
      <c r="Z299">
        <v>0</v>
      </c>
      <c r="AA299">
        <v>0</v>
      </c>
      <c r="AB299" t="s">
        <v>9</v>
      </c>
      <c r="AC299">
        <v>0</v>
      </c>
      <c r="AD299">
        <v>0</v>
      </c>
      <c r="AE299" t="s">
        <v>10</v>
      </c>
      <c r="AF299">
        <v>32767</v>
      </c>
      <c r="AG299">
        <v>0</v>
      </c>
      <c r="AH299" t="s">
        <v>11</v>
      </c>
      <c r="AI299">
        <v>-32767</v>
      </c>
      <c r="AJ299">
        <v>0</v>
      </c>
      <c r="AK299" t="s">
        <v>12</v>
      </c>
      <c r="AL299">
        <v>0</v>
      </c>
      <c r="AM299">
        <v>0</v>
      </c>
    </row>
    <row r="300" spans="1:39" x14ac:dyDescent="0.25">
      <c r="A300" t="s">
        <v>95</v>
      </c>
      <c r="B300">
        <v>19</v>
      </c>
      <c r="C300">
        <v>475</v>
      </c>
      <c r="D300" t="s">
        <v>1</v>
      </c>
      <c r="E300">
        <v>0</v>
      </c>
      <c r="F300">
        <v>0</v>
      </c>
      <c r="G300" t="s">
        <v>2</v>
      </c>
      <c r="H300">
        <v>20276.480976999999</v>
      </c>
      <c r="I300">
        <v>124.625508</v>
      </c>
      <c r="J300" t="s">
        <v>3</v>
      </c>
      <c r="K300">
        <v>7059.235439</v>
      </c>
      <c r="L300">
        <v>12.480240999999999</v>
      </c>
      <c r="M300" t="s">
        <v>4</v>
      </c>
      <c r="N300">
        <v>0</v>
      </c>
      <c r="O300">
        <v>0</v>
      </c>
      <c r="P300" t="s">
        <v>5</v>
      </c>
      <c r="Q300">
        <v>0</v>
      </c>
      <c r="R300">
        <v>0</v>
      </c>
      <c r="S300" t="s">
        <v>6</v>
      </c>
      <c r="T300">
        <v>0</v>
      </c>
      <c r="U300">
        <v>0</v>
      </c>
      <c r="V300" t="s">
        <v>7</v>
      </c>
      <c r="W300">
        <v>0</v>
      </c>
      <c r="X300">
        <v>0</v>
      </c>
      <c r="Y300" t="s">
        <v>8</v>
      </c>
      <c r="Z300">
        <v>0</v>
      </c>
      <c r="AA300">
        <v>0</v>
      </c>
      <c r="AB300" t="s">
        <v>9</v>
      </c>
      <c r="AC300">
        <v>0</v>
      </c>
      <c r="AD300">
        <v>0</v>
      </c>
      <c r="AE300" t="s">
        <v>10</v>
      </c>
      <c r="AF300">
        <v>32767</v>
      </c>
      <c r="AG300">
        <v>0</v>
      </c>
      <c r="AH300" t="s">
        <v>11</v>
      </c>
      <c r="AI300">
        <v>-32767</v>
      </c>
      <c r="AJ300">
        <v>0</v>
      </c>
      <c r="AK300" t="s">
        <v>12</v>
      </c>
      <c r="AL300">
        <v>0</v>
      </c>
      <c r="AM300">
        <v>0</v>
      </c>
    </row>
    <row r="301" spans="1:39" x14ac:dyDescent="0.25">
      <c r="A301" t="s">
        <v>95</v>
      </c>
      <c r="B301">
        <v>20</v>
      </c>
      <c r="C301">
        <v>500</v>
      </c>
      <c r="D301" t="s">
        <v>1</v>
      </c>
      <c r="E301">
        <v>0</v>
      </c>
      <c r="F301">
        <v>0</v>
      </c>
      <c r="G301" t="s">
        <v>2</v>
      </c>
      <c r="H301">
        <v>21343.729609000002</v>
      </c>
      <c r="I301">
        <v>137.65702099999999</v>
      </c>
      <c r="J301" t="s">
        <v>3</v>
      </c>
      <c r="K301">
        <v>7430.789092</v>
      </c>
      <c r="L301">
        <v>13.805259</v>
      </c>
      <c r="M301" t="s">
        <v>4</v>
      </c>
      <c r="N301">
        <v>0</v>
      </c>
      <c r="O301">
        <v>0</v>
      </c>
      <c r="P301" t="s">
        <v>5</v>
      </c>
      <c r="Q301">
        <v>0</v>
      </c>
      <c r="R301">
        <v>0</v>
      </c>
      <c r="S301" t="s">
        <v>6</v>
      </c>
      <c r="T301">
        <v>0</v>
      </c>
      <c r="U301">
        <v>0</v>
      </c>
      <c r="V301" t="s">
        <v>7</v>
      </c>
      <c r="W301">
        <v>0</v>
      </c>
      <c r="X301">
        <v>0</v>
      </c>
      <c r="Y301" t="s">
        <v>8</v>
      </c>
      <c r="Z301">
        <v>0</v>
      </c>
      <c r="AA301">
        <v>0</v>
      </c>
      <c r="AB301" t="s">
        <v>9</v>
      </c>
      <c r="AC301">
        <v>0</v>
      </c>
      <c r="AD301">
        <v>0</v>
      </c>
      <c r="AE301" t="s">
        <v>10</v>
      </c>
      <c r="AF301">
        <v>32767</v>
      </c>
      <c r="AG301">
        <v>0</v>
      </c>
      <c r="AH301" t="s">
        <v>11</v>
      </c>
      <c r="AI301">
        <v>-32767</v>
      </c>
      <c r="AJ301">
        <v>0</v>
      </c>
      <c r="AK301" t="s">
        <v>12</v>
      </c>
      <c r="AL301">
        <v>0</v>
      </c>
      <c r="AM301">
        <v>0</v>
      </c>
    </row>
    <row r="302" spans="1:39" x14ac:dyDescent="0.25">
      <c r="A302" t="s">
        <v>106</v>
      </c>
      <c r="B302">
        <v>1</v>
      </c>
      <c r="C302">
        <v>25</v>
      </c>
      <c r="D302" t="s">
        <v>1</v>
      </c>
      <c r="E302">
        <v>0</v>
      </c>
      <c r="F302">
        <v>0</v>
      </c>
      <c r="G302" t="s">
        <v>2</v>
      </c>
      <c r="H302">
        <v>509.52579500000002</v>
      </c>
      <c r="I302">
        <v>3.2530030000000001</v>
      </c>
      <c r="J302" t="s">
        <v>3</v>
      </c>
      <c r="K302">
        <v>475.24103200000002</v>
      </c>
      <c r="L302">
        <v>3.2293810000000001</v>
      </c>
      <c r="M302" t="s">
        <v>4</v>
      </c>
      <c r="N302">
        <v>0</v>
      </c>
      <c r="O302">
        <v>0</v>
      </c>
      <c r="P302" t="s">
        <v>5</v>
      </c>
      <c r="Q302">
        <v>0</v>
      </c>
      <c r="R302">
        <v>0</v>
      </c>
      <c r="S302" t="s">
        <v>6</v>
      </c>
      <c r="T302">
        <v>0</v>
      </c>
      <c r="U302">
        <v>0</v>
      </c>
      <c r="V302" t="s">
        <v>7</v>
      </c>
      <c r="W302">
        <v>0</v>
      </c>
      <c r="X302">
        <v>0</v>
      </c>
      <c r="Y302" t="s">
        <v>8</v>
      </c>
      <c r="Z302">
        <v>0</v>
      </c>
      <c r="AA302">
        <v>0</v>
      </c>
      <c r="AB302" t="s">
        <v>9</v>
      </c>
      <c r="AC302">
        <v>0</v>
      </c>
      <c r="AD302">
        <v>0</v>
      </c>
      <c r="AE302" t="s">
        <v>10</v>
      </c>
      <c r="AF302">
        <v>32767</v>
      </c>
      <c r="AG302">
        <v>0</v>
      </c>
      <c r="AH302" t="s">
        <v>11</v>
      </c>
      <c r="AI302">
        <v>-32767</v>
      </c>
      <c r="AJ302">
        <v>0</v>
      </c>
      <c r="AK302" t="s">
        <v>12</v>
      </c>
      <c r="AL302">
        <v>0</v>
      </c>
      <c r="AM302">
        <v>0</v>
      </c>
    </row>
    <row r="303" spans="1:39" x14ac:dyDescent="0.25">
      <c r="A303" t="s">
        <v>106</v>
      </c>
      <c r="B303">
        <v>2</v>
      </c>
      <c r="C303">
        <v>50</v>
      </c>
      <c r="D303" t="s">
        <v>1</v>
      </c>
      <c r="E303">
        <v>0</v>
      </c>
      <c r="F303">
        <v>0</v>
      </c>
      <c r="G303" t="s">
        <v>2</v>
      </c>
      <c r="H303">
        <v>1023.50099</v>
      </c>
      <c r="I303">
        <v>9.3423189999999998</v>
      </c>
      <c r="J303" t="s">
        <v>3</v>
      </c>
      <c r="K303">
        <v>954.86640699999998</v>
      </c>
      <c r="L303">
        <v>9.2768130000000006</v>
      </c>
      <c r="M303" t="s">
        <v>4</v>
      </c>
      <c r="N303">
        <v>0</v>
      </c>
      <c r="O303">
        <v>0</v>
      </c>
      <c r="P303" t="s">
        <v>5</v>
      </c>
      <c r="Q303">
        <v>0</v>
      </c>
      <c r="R303">
        <v>0</v>
      </c>
      <c r="S303" t="s">
        <v>6</v>
      </c>
      <c r="T303">
        <v>0</v>
      </c>
      <c r="U303">
        <v>0</v>
      </c>
      <c r="V303" t="s">
        <v>7</v>
      </c>
      <c r="W303">
        <v>0</v>
      </c>
      <c r="X303">
        <v>0</v>
      </c>
      <c r="Y303" t="s">
        <v>8</v>
      </c>
      <c r="Z303">
        <v>0</v>
      </c>
      <c r="AA303">
        <v>0</v>
      </c>
      <c r="AB303" t="s">
        <v>9</v>
      </c>
      <c r="AC303">
        <v>0</v>
      </c>
      <c r="AD303">
        <v>0</v>
      </c>
      <c r="AE303" t="s">
        <v>10</v>
      </c>
      <c r="AF303">
        <v>32767</v>
      </c>
      <c r="AG303">
        <v>0</v>
      </c>
      <c r="AH303" t="s">
        <v>11</v>
      </c>
      <c r="AI303">
        <v>-32767</v>
      </c>
      <c r="AJ303">
        <v>0</v>
      </c>
      <c r="AK303" t="s">
        <v>12</v>
      </c>
      <c r="AL303">
        <v>0</v>
      </c>
      <c r="AM303">
        <v>0</v>
      </c>
    </row>
    <row r="304" spans="1:39" x14ac:dyDescent="0.25">
      <c r="A304" t="s">
        <v>106</v>
      </c>
      <c r="B304">
        <v>3</v>
      </c>
      <c r="C304">
        <v>75</v>
      </c>
      <c r="D304" t="s">
        <v>1</v>
      </c>
      <c r="E304">
        <v>0</v>
      </c>
      <c r="F304">
        <v>0</v>
      </c>
      <c r="G304" t="s">
        <v>2</v>
      </c>
      <c r="H304">
        <v>1540.1315529999999</v>
      </c>
      <c r="I304">
        <v>17.568076999999999</v>
      </c>
      <c r="J304" t="s">
        <v>3</v>
      </c>
      <c r="K304">
        <v>1437.14228</v>
      </c>
      <c r="L304">
        <v>17.478594000000001</v>
      </c>
      <c r="M304" t="s">
        <v>4</v>
      </c>
      <c r="N304">
        <v>0</v>
      </c>
      <c r="O304">
        <v>0</v>
      </c>
      <c r="P304" t="s">
        <v>5</v>
      </c>
      <c r="Q304">
        <v>0</v>
      </c>
      <c r="R304">
        <v>0</v>
      </c>
      <c r="S304" t="s">
        <v>6</v>
      </c>
      <c r="T304">
        <v>0</v>
      </c>
      <c r="U304">
        <v>0</v>
      </c>
      <c r="V304" t="s">
        <v>7</v>
      </c>
      <c r="W304">
        <v>0</v>
      </c>
      <c r="X304">
        <v>0</v>
      </c>
      <c r="Y304" t="s">
        <v>8</v>
      </c>
      <c r="Z304">
        <v>0</v>
      </c>
      <c r="AA304">
        <v>0</v>
      </c>
      <c r="AB304" t="s">
        <v>9</v>
      </c>
      <c r="AC304">
        <v>0</v>
      </c>
      <c r="AD304">
        <v>0</v>
      </c>
      <c r="AE304" t="s">
        <v>10</v>
      </c>
      <c r="AF304">
        <v>32767</v>
      </c>
      <c r="AG304">
        <v>0</v>
      </c>
      <c r="AH304" t="s">
        <v>11</v>
      </c>
      <c r="AI304">
        <v>-32767</v>
      </c>
      <c r="AJ304">
        <v>0</v>
      </c>
      <c r="AK304" t="s">
        <v>12</v>
      </c>
      <c r="AL304">
        <v>0</v>
      </c>
      <c r="AM304">
        <v>0</v>
      </c>
    </row>
    <row r="305" spans="1:39" x14ac:dyDescent="0.25">
      <c r="A305" t="s">
        <v>106</v>
      </c>
      <c r="B305">
        <v>4</v>
      </c>
      <c r="C305">
        <v>100</v>
      </c>
      <c r="D305" t="s">
        <v>1</v>
      </c>
      <c r="E305">
        <v>0</v>
      </c>
      <c r="F305">
        <v>0</v>
      </c>
      <c r="G305" t="s">
        <v>2</v>
      </c>
      <c r="H305">
        <v>2057.39948</v>
      </c>
      <c r="I305">
        <v>26.538143999999999</v>
      </c>
      <c r="J305" t="s">
        <v>3</v>
      </c>
      <c r="K305">
        <v>1920.0569459999999</v>
      </c>
      <c r="L305">
        <v>26.366133000000001</v>
      </c>
      <c r="M305" t="s">
        <v>4</v>
      </c>
      <c r="N305">
        <v>0</v>
      </c>
      <c r="O305">
        <v>0</v>
      </c>
      <c r="P305" t="s">
        <v>5</v>
      </c>
      <c r="Q305">
        <v>0</v>
      </c>
      <c r="R305">
        <v>0</v>
      </c>
      <c r="S305" t="s">
        <v>6</v>
      </c>
      <c r="T305">
        <v>0</v>
      </c>
      <c r="U305">
        <v>0</v>
      </c>
      <c r="V305" t="s">
        <v>7</v>
      </c>
      <c r="W305">
        <v>0</v>
      </c>
      <c r="X305">
        <v>0</v>
      </c>
      <c r="Y305" t="s">
        <v>8</v>
      </c>
      <c r="Z305">
        <v>0</v>
      </c>
      <c r="AA305">
        <v>0</v>
      </c>
      <c r="AB305" t="s">
        <v>9</v>
      </c>
      <c r="AC305">
        <v>0</v>
      </c>
      <c r="AD305">
        <v>0</v>
      </c>
      <c r="AE305" t="s">
        <v>10</v>
      </c>
      <c r="AF305">
        <v>32767</v>
      </c>
      <c r="AG305">
        <v>0</v>
      </c>
      <c r="AH305" t="s">
        <v>11</v>
      </c>
      <c r="AI305">
        <v>-32767</v>
      </c>
      <c r="AJ305">
        <v>0</v>
      </c>
      <c r="AK305" t="s">
        <v>12</v>
      </c>
      <c r="AL305">
        <v>0</v>
      </c>
      <c r="AM305">
        <v>0</v>
      </c>
    </row>
    <row r="306" spans="1:39" x14ac:dyDescent="0.25">
      <c r="A306" t="s">
        <v>106</v>
      </c>
      <c r="B306">
        <v>5</v>
      </c>
      <c r="C306">
        <v>125</v>
      </c>
      <c r="D306" t="s">
        <v>1</v>
      </c>
      <c r="E306">
        <v>0</v>
      </c>
      <c r="F306">
        <v>0</v>
      </c>
      <c r="G306" t="s">
        <v>2</v>
      </c>
      <c r="H306">
        <v>2574.8950289999998</v>
      </c>
      <c r="I306">
        <v>38.025927000000003</v>
      </c>
      <c r="J306" t="s">
        <v>3</v>
      </c>
      <c r="K306">
        <v>2403.1955029999999</v>
      </c>
      <c r="L306">
        <v>37.798914000000003</v>
      </c>
      <c r="M306" t="s">
        <v>4</v>
      </c>
      <c r="N306">
        <v>0</v>
      </c>
      <c r="O306">
        <v>0</v>
      </c>
      <c r="P306" t="s">
        <v>5</v>
      </c>
      <c r="Q306">
        <v>0</v>
      </c>
      <c r="R306">
        <v>0</v>
      </c>
      <c r="S306" t="s">
        <v>6</v>
      </c>
      <c r="T306">
        <v>0</v>
      </c>
      <c r="U306">
        <v>0</v>
      </c>
      <c r="V306" t="s">
        <v>7</v>
      </c>
      <c r="W306">
        <v>0</v>
      </c>
      <c r="X306">
        <v>0</v>
      </c>
      <c r="Y306" t="s">
        <v>8</v>
      </c>
      <c r="Z306">
        <v>0</v>
      </c>
      <c r="AA306">
        <v>0</v>
      </c>
      <c r="AB306" t="s">
        <v>9</v>
      </c>
      <c r="AC306">
        <v>0</v>
      </c>
      <c r="AD306">
        <v>0</v>
      </c>
      <c r="AE306" t="s">
        <v>10</v>
      </c>
      <c r="AF306">
        <v>32767</v>
      </c>
      <c r="AG306">
        <v>0</v>
      </c>
      <c r="AH306" t="s">
        <v>11</v>
      </c>
      <c r="AI306">
        <v>-32767</v>
      </c>
      <c r="AJ306">
        <v>0</v>
      </c>
      <c r="AK306" t="s">
        <v>12</v>
      </c>
      <c r="AL306">
        <v>0</v>
      </c>
      <c r="AM306">
        <v>0</v>
      </c>
    </row>
    <row r="307" spans="1:39" x14ac:dyDescent="0.25">
      <c r="A307" t="s">
        <v>106</v>
      </c>
      <c r="B307">
        <v>6</v>
      </c>
      <c r="C307">
        <v>150</v>
      </c>
      <c r="D307" t="s">
        <v>1</v>
      </c>
      <c r="E307">
        <v>0</v>
      </c>
      <c r="F307">
        <v>0</v>
      </c>
      <c r="G307" t="s">
        <v>2</v>
      </c>
      <c r="H307">
        <v>3092.5282860000002</v>
      </c>
      <c r="I307">
        <v>51.464202</v>
      </c>
      <c r="J307" t="s">
        <v>3</v>
      </c>
      <c r="K307">
        <v>2886.4753030000002</v>
      </c>
      <c r="L307">
        <v>51.228734000000003</v>
      </c>
      <c r="M307" t="s">
        <v>4</v>
      </c>
      <c r="N307">
        <v>0</v>
      </c>
      <c r="O307">
        <v>0</v>
      </c>
      <c r="P307" t="s">
        <v>5</v>
      </c>
      <c r="Q307">
        <v>0</v>
      </c>
      <c r="R307">
        <v>0</v>
      </c>
      <c r="S307" t="s">
        <v>6</v>
      </c>
      <c r="T307">
        <v>0</v>
      </c>
      <c r="U307">
        <v>0</v>
      </c>
      <c r="V307" t="s">
        <v>7</v>
      </c>
      <c r="W307">
        <v>0</v>
      </c>
      <c r="X307">
        <v>0</v>
      </c>
      <c r="Y307" t="s">
        <v>8</v>
      </c>
      <c r="Z307">
        <v>0</v>
      </c>
      <c r="AA307">
        <v>0</v>
      </c>
      <c r="AB307" t="s">
        <v>9</v>
      </c>
      <c r="AC307">
        <v>0</v>
      </c>
      <c r="AD307">
        <v>0</v>
      </c>
      <c r="AE307" t="s">
        <v>10</v>
      </c>
      <c r="AF307">
        <v>32767</v>
      </c>
      <c r="AG307">
        <v>0</v>
      </c>
      <c r="AH307" t="s">
        <v>11</v>
      </c>
      <c r="AI307">
        <v>-32767</v>
      </c>
      <c r="AJ307">
        <v>0</v>
      </c>
      <c r="AK307" t="s">
        <v>12</v>
      </c>
      <c r="AL307">
        <v>0</v>
      </c>
      <c r="AM307">
        <v>0</v>
      </c>
    </row>
    <row r="308" spans="1:39" x14ac:dyDescent="0.25">
      <c r="A308" t="s">
        <v>106</v>
      </c>
      <c r="B308">
        <v>7</v>
      </c>
      <c r="C308">
        <v>175</v>
      </c>
      <c r="D308" t="s">
        <v>1</v>
      </c>
      <c r="E308">
        <v>0</v>
      </c>
      <c r="F308">
        <v>0</v>
      </c>
      <c r="G308" t="s">
        <v>2</v>
      </c>
      <c r="H308">
        <v>3609.9710249999998</v>
      </c>
      <c r="I308">
        <v>65.868286999999995</v>
      </c>
      <c r="J308" t="s">
        <v>3</v>
      </c>
      <c r="K308">
        <v>3369.5628470000001</v>
      </c>
      <c r="L308">
        <v>65.604827</v>
      </c>
      <c r="M308" t="s">
        <v>4</v>
      </c>
      <c r="N308">
        <v>0</v>
      </c>
      <c r="O308">
        <v>0</v>
      </c>
      <c r="P308" t="s">
        <v>5</v>
      </c>
      <c r="Q308">
        <v>0</v>
      </c>
      <c r="R308">
        <v>0</v>
      </c>
      <c r="S308" t="s">
        <v>6</v>
      </c>
      <c r="T308">
        <v>0</v>
      </c>
      <c r="U308">
        <v>0</v>
      </c>
      <c r="V308" t="s">
        <v>7</v>
      </c>
      <c r="W308">
        <v>0</v>
      </c>
      <c r="X308">
        <v>0</v>
      </c>
      <c r="Y308" t="s">
        <v>8</v>
      </c>
      <c r="Z308">
        <v>0</v>
      </c>
      <c r="AA308">
        <v>0</v>
      </c>
      <c r="AB308" t="s">
        <v>9</v>
      </c>
      <c r="AC308">
        <v>0</v>
      </c>
      <c r="AD308">
        <v>0</v>
      </c>
      <c r="AE308" t="s">
        <v>10</v>
      </c>
      <c r="AF308">
        <v>32767</v>
      </c>
      <c r="AG308">
        <v>0</v>
      </c>
      <c r="AH308" t="s">
        <v>11</v>
      </c>
      <c r="AI308">
        <v>-32767</v>
      </c>
      <c r="AJ308">
        <v>0</v>
      </c>
      <c r="AK308" t="s">
        <v>12</v>
      </c>
      <c r="AL308">
        <v>0</v>
      </c>
      <c r="AM308">
        <v>0</v>
      </c>
    </row>
    <row r="309" spans="1:39" x14ac:dyDescent="0.25">
      <c r="A309" t="s">
        <v>106</v>
      </c>
      <c r="B309">
        <v>8</v>
      </c>
      <c r="C309">
        <v>200</v>
      </c>
      <c r="D309" t="s">
        <v>1</v>
      </c>
      <c r="E309">
        <v>0</v>
      </c>
      <c r="F309">
        <v>0</v>
      </c>
      <c r="G309" t="s">
        <v>2</v>
      </c>
      <c r="H309">
        <v>4127.688486</v>
      </c>
      <c r="I309">
        <v>83.886223999999999</v>
      </c>
      <c r="J309" t="s">
        <v>3</v>
      </c>
      <c r="K309">
        <v>3852.9296290000002</v>
      </c>
      <c r="L309">
        <v>83.599652000000006</v>
      </c>
      <c r="M309" t="s">
        <v>4</v>
      </c>
      <c r="N309">
        <v>0</v>
      </c>
      <c r="O309">
        <v>0</v>
      </c>
      <c r="P309" t="s">
        <v>5</v>
      </c>
      <c r="Q309">
        <v>0</v>
      </c>
      <c r="R309">
        <v>0</v>
      </c>
      <c r="S309" t="s">
        <v>6</v>
      </c>
      <c r="T309">
        <v>0</v>
      </c>
      <c r="U309">
        <v>0</v>
      </c>
      <c r="V309" t="s">
        <v>7</v>
      </c>
      <c r="W309">
        <v>0</v>
      </c>
      <c r="X309">
        <v>0</v>
      </c>
      <c r="Y309" t="s">
        <v>8</v>
      </c>
      <c r="Z309">
        <v>0</v>
      </c>
      <c r="AA309">
        <v>0</v>
      </c>
      <c r="AB309" t="s">
        <v>9</v>
      </c>
      <c r="AC309">
        <v>0</v>
      </c>
      <c r="AD309">
        <v>0</v>
      </c>
      <c r="AE309" t="s">
        <v>10</v>
      </c>
      <c r="AF309">
        <v>32767</v>
      </c>
      <c r="AG309">
        <v>0</v>
      </c>
      <c r="AH309" t="s">
        <v>11</v>
      </c>
      <c r="AI309">
        <v>-32767</v>
      </c>
      <c r="AJ309">
        <v>0</v>
      </c>
      <c r="AK309" t="s">
        <v>12</v>
      </c>
      <c r="AL309">
        <v>0</v>
      </c>
      <c r="AM309">
        <v>0</v>
      </c>
    </row>
    <row r="310" spans="1:39" x14ac:dyDescent="0.25">
      <c r="A310" t="s">
        <v>106</v>
      </c>
      <c r="B310">
        <v>9</v>
      </c>
      <c r="C310">
        <v>225</v>
      </c>
      <c r="D310" t="s">
        <v>1</v>
      </c>
      <c r="E310">
        <v>0</v>
      </c>
      <c r="F310">
        <v>0</v>
      </c>
      <c r="G310" t="s">
        <v>2</v>
      </c>
      <c r="H310">
        <v>4645.6400489999996</v>
      </c>
      <c r="I310">
        <v>101.655731</v>
      </c>
      <c r="J310" t="s">
        <v>3</v>
      </c>
      <c r="K310">
        <v>4336.5282230000003</v>
      </c>
      <c r="L310">
        <v>101.40176</v>
      </c>
      <c r="M310" t="s">
        <v>4</v>
      </c>
      <c r="N310">
        <v>0</v>
      </c>
      <c r="O310">
        <v>0</v>
      </c>
      <c r="P310" t="s">
        <v>5</v>
      </c>
      <c r="Q310">
        <v>0</v>
      </c>
      <c r="R310">
        <v>0</v>
      </c>
      <c r="S310" t="s">
        <v>6</v>
      </c>
      <c r="T310">
        <v>0</v>
      </c>
      <c r="U310">
        <v>0</v>
      </c>
      <c r="V310" t="s">
        <v>7</v>
      </c>
      <c r="W310">
        <v>0</v>
      </c>
      <c r="X310">
        <v>0</v>
      </c>
      <c r="Y310" t="s">
        <v>8</v>
      </c>
      <c r="Z310">
        <v>0</v>
      </c>
      <c r="AA310">
        <v>0</v>
      </c>
      <c r="AB310" t="s">
        <v>9</v>
      </c>
      <c r="AC310">
        <v>0</v>
      </c>
      <c r="AD310">
        <v>0</v>
      </c>
      <c r="AE310" t="s">
        <v>10</v>
      </c>
      <c r="AF310">
        <v>32767</v>
      </c>
      <c r="AG310">
        <v>0</v>
      </c>
      <c r="AH310" t="s">
        <v>11</v>
      </c>
      <c r="AI310">
        <v>-32767</v>
      </c>
      <c r="AJ310">
        <v>0</v>
      </c>
      <c r="AK310" t="s">
        <v>12</v>
      </c>
      <c r="AL310">
        <v>0</v>
      </c>
      <c r="AM310">
        <v>0</v>
      </c>
    </row>
    <row r="311" spans="1:39" x14ac:dyDescent="0.25">
      <c r="A311" t="s">
        <v>106</v>
      </c>
      <c r="B311">
        <v>10</v>
      </c>
      <c r="C311">
        <v>250</v>
      </c>
      <c r="D311" t="s">
        <v>1</v>
      </c>
      <c r="E311">
        <v>0</v>
      </c>
      <c r="F311">
        <v>0</v>
      </c>
      <c r="G311" t="s">
        <v>2</v>
      </c>
      <c r="H311">
        <v>5164.1225979999999</v>
      </c>
      <c r="I311">
        <v>125.316068</v>
      </c>
      <c r="J311" t="s">
        <v>3</v>
      </c>
      <c r="K311">
        <v>4820.6638569999996</v>
      </c>
      <c r="L311">
        <v>125.18181800000001</v>
      </c>
      <c r="M311" t="s">
        <v>4</v>
      </c>
      <c r="N311">
        <v>0</v>
      </c>
      <c r="O311">
        <v>0</v>
      </c>
      <c r="P311" t="s">
        <v>5</v>
      </c>
      <c r="Q311">
        <v>0</v>
      </c>
      <c r="R311">
        <v>0</v>
      </c>
      <c r="S311" t="s">
        <v>6</v>
      </c>
      <c r="T311">
        <v>0</v>
      </c>
      <c r="U311">
        <v>0</v>
      </c>
      <c r="V311" t="s">
        <v>7</v>
      </c>
      <c r="W311">
        <v>0</v>
      </c>
      <c r="X311">
        <v>0</v>
      </c>
      <c r="Y311" t="s">
        <v>8</v>
      </c>
      <c r="Z311">
        <v>0</v>
      </c>
      <c r="AA311">
        <v>0</v>
      </c>
      <c r="AB311" t="s">
        <v>9</v>
      </c>
      <c r="AC311">
        <v>0</v>
      </c>
      <c r="AD311">
        <v>0</v>
      </c>
      <c r="AE311" t="s">
        <v>10</v>
      </c>
      <c r="AF311">
        <v>32767</v>
      </c>
      <c r="AG311">
        <v>0</v>
      </c>
      <c r="AH311" t="s">
        <v>11</v>
      </c>
      <c r="AI311">
        <v>-32767</v>
      </c>
      <c r="AJ311">
        <v>0</v>
      </c>
      <c r="AK311" t="s">
        <v>12</v>
      </c>
      <c r="AL311">
        <v>0</v>
      </c>
      <c r="AM311">
        <v>0</v>
      </c>
    </row>
    <row r="312" spans="1:39" x14ac:dyDescent="0.25">
      <c r="A312" t="s">
        <v>106</v>
      </c>
      <c r="B312">
        <v>11</v>
      </c>
      <c r="C312">
        <v>275</v>
      </c>
      <c r="D312" t="s">
        <v>1</v>
      </c>
      <c r="E312">
        <v>0</v>
      </c>
      <c r="F312">
        <v>0</v>
      </c>
      <c r="G312" t="s">
        <v>2</v>
      </c>
      <c r="H312">
        <v>5683.0485349999999</v>
      </c>
      <c r="I312">
        <v>149.113956</v>
      </c>
      <c r="J312" t="s">
        <v>3</v>
      </c>
      <c r="K312">
        <v>5305.2486719999997</v>
      </c>
      <c r="L312">
        <v>148.93758500000001</v>
      </c>
      <c r="M312" t="s">
        <v>4</v>
      </c>
      <c r="N312">
        <v>0</v>
      </c>
      <c r="O312">
        <v>0</v>
      </c>
      <c r="P312" t="s">
        <v>5</v>
      </c>
      <c r="Q312">
        <v>0</v>
      </c>
      <c r="R312">
        <v>0</v>
      </c>
      <c r="S312" t="s">
        <v>6</v>
      </c>
      <c r="T312">
        <v>0</v>
      </c>
      <c r="U312">
        <v>0</v>
      </c>
      <c r="V312" t="s">
        <v>7</v>
      </c>
      <c r="W312">
        <v>0</v>
      </c>
      <c r="X312">
        <v>0</v>
      </c>
      <c r="Y312" t="s">
        <v>8</v>
      </c>
      <c r="Z312">
        <v>0</v>
      </c>
      <c r="AA312">
        <v>0</v>
      </c>
      <c r="AB312" t="s">
        <v>9</v>
      </c>
      <c r="AC312">
        <v>0</v>
      </c>
      <c r="AD312">
        <v>0</v>
      </c>
      <c r="AE312" t="s">
        <v>10</v>
      </c>
      <c r="AF312">
        <v>32767</v>
      </c>
      <c r="AG312">
        <v>0</v>
      </c>
      <c r="AH312" t="s">
        <v>11</v>
      </c>
      <c r="AI312">
        <v>-32767</v>
      </c>
      <c r="AJ312">
        <v>0</v>
      </c>
      <c r="AK312" t="s">
        <v>12</v>
      </c>
      <c r="AL312">
        <v>0</v>
      </c>
      <c r="AM312">
        <v>0</v>
      </c>
    </row>
    <row r="313" spans="1:39" x14ac:dyDescent="0.25">
      <c r="A313" t="s">
        <v>106</v>
      </c>
      <c r="B313">
        <v>12</v>
      </c>
      <c r="C313">
        <v>300</v>
      </c>
      <c r="D313" t="s">
        <v>1</v>
      </c>
      <c r="E313">
        <v>0</v>
      </c>
      <c r="F313">
        <v>0</v>
      </c>
      <c r="G313" t="s">
        <v>2</v>
      </c>
      <c r="H313">
        <v>6202.3745120000003</v>
      </c>
      <c r="I313">
        <v>174.30663899999999</v>
      </c>
      <c r="J313" t="s">
        <v>3</v>
      </c>
      <c r="K313">
        <v>5790.2344430000003</v>
      </c>
      <c r="L313">
        <v>174.273439</v>
      </c>
      <c r="M313" t="s">
        <v>4</v>
      </c>
      <c r="N313">
        <v>0</v>
      </c>
      <c r="O313">
        <v>0</v>
      </c>
      <c r="P313" t="s">
        <v>5</v>
      </c>
      <c r="Q313">
        <v>0</v>
      </c>
      <c r="R313">
        <v>0</v>
      </c>
      <c r="S313" t="s">
        <v>6</v>
      </c>
      <c r="T313">
        <v>0</v>
      </c>
      <c r="U313">
        <v>0</v>
      </c>
      <c r="V313" t="s">
        <v>7</v>
      </c>
      <c r="W313">
        <v>0</v>
      </c>
      <c r="X313">
        <v>0</v>
      </c>
      <c r="Y313" t="s">
        <v>8</v>
      </c>
      <c r="Z313">
        <v>0</v>
      </c>
      <c r="AA313">
        <v>0</v>
      </c>
      <c r="AB313" t="s">
        <v>9</v>
      </c>
      <c r="AC313">
        <v>0</v>
      </c>
      <c r="AD313">
        <v>0</v>
      </c>
      <c r="AE313" t="s">
        <v>10</v>
      </c>
      <c r="AF313">
        <v>32767</v>
      </c>
      <c r="AG313">
        <v>0</v>
      </c>
      <c r="AH313" t="s">
        <v>11</v>
      </c>
      <c r="AI313">
        <v>-32767</v>
      </c>
      <c r="AJ313">
        <v>0</v>
      </c>
      <c r="AK313" t="s">
        <v>12</v>
      </c>
      <c r="AL313">
        <v>0</v>
      </c>
      <c r="AM313">
        <v>0</v>
      </c>
    </row>
    <row r="314" spans="1:39" x14ac:dyDescent="0.25">
      <c r="A314" t="s">
        <v>106</v>
      </c>
      <c r="B314">
        <v>13</v>
      </c>
      <c r="C314">
        <v>325</v>
      </c>
      <c r="D314" t="s">
        <v>1</v>
      </c>
      <c r="E314">
        <v>0</v>
      </c>
      <c r="F314">
        <v>0</v>
      </c>
      <c r="G314" t="s">
        <v>2</v>
      </c>
      <c r="H314">
        <v>6722.4595410000002</v>
      </c>
      <c r="I314">
        <v>208.030091</v>
      </c>
      <c r="J314" t="s">
        <v>3</v>
      </c>
      <c r="K314">
        <v>6275.9800679999998</v>
      </c>
      <c r="L314">
        <v>208.00389999999999</v>
      </c>
      <c r="M314" t="s">
        <v>4</v>
      </c>
      <c r="N314">
        <v>0</v>
      </c>
      <c r="O314">
        <v>0</v>
      </c>
      <c r="P314" t="s">
        <v>5</v>
      </c>
      <c r="Q314">
        <v>0</v>
      </c>
      <c r="R314">
        <v>0</v>
      </c>
      <c r="S314" t="s">
        <v>6</v>
      </c>
      <c r="T314">
        <v>0</v>
      </c>
      <c r="U314">
        <v>0</v>
      </c>
      <c r="V314" t="s">
        <v>7</v>
      </c>
      <c r="W314">
        <v>0</v>
      </c>
      <c r="X314">
        <v>0</v>
      </c>
      <c r="Y314" t="s">
        <v>8</v>
      </c>
      <c r="Z314">
        <v>0</v>
      </c>
      <c r="AA314">
        <v>0</v>
      </c>
      <c r="AB314" t="s">
        <v>9</v>
      </c>
      <c r="AC314">
        <v>0</v>
      </c>
      <c r="AD314">
        <v>0</v>
      </c>
      <c r="AE314" t="s">
        <v>10</v>
      </c>
      <c r="AF314">
        <v>32767</v>
      </c>
      <c r="AG314">
        <v>0</v>
      </c>
      <c r="AH314" t="s">
        <v>11</v>
      </c>
      <c r="AI314">
        <v>-32767</v>
      </c>
      <c r="AJ314">
        <v>0</v>
      </c>
      <c r="AK314" t="s">
        <v>12</v>
      </c>
      <c r="AL314">
        <v>0</v>
      </c>
      <c r="AM314">
        <v>0</v>
      </c>
    </row>
    <row r="315" spans="1:39" x14ac:dyDescent="0.25">
      <c r="A315" t="s">
        <v>106</v>
      </c>
      <c r="B315">
        <v>14</v>
      </c>
      <c r="C315">
        <v>350</v>
      </c>
      <c r="D315" t="s">
        <v>1</v>
      </c>
      <c r="E315">
        <v>0</v>
      </c>
      <c r="F315">
        <v>0</v>
      </c>
      <c r="G315" t="s">
        <v>2</v>
      </c>
      <c r="H315">
        <v>7242.9957809999996</v>
      </c>
      <c r="I315">
        <v>245.081592</v>
      </c>
      <c r="J315" t="s">
        <v>3</v>
      </c>
      <c r="K315">
        <v>6762.1808590000001</v>
      </c>
      <c r="L315">
        <v>245.13425899999999</v>
      </c>
      <c r="M315" t="s">
        <v>4</v>
      </c>
      <c r="N315">
        <v>0</v>
      </c>
      <c r="O315">
        <v>0</v>
      </c>
      <c r="P315" t="s">
        <v>5</v>
      </c>
      <c r="Q315">
        <v>0</v>
      </c>
      <c r="R315">
        <v>0</v>
      </c>
      <c r="S315" t="s">
        <v>6</v>
      </c>
      <c r="T315">
        <v>0</v>
      </c>
      <c r="U315">
        <v>0</v>
      </c>
      <c r="V315" t="s">
        <v>7</v>
      </c>
      <c r="W315">
        <v>0</v>
      </c>
      <c r="X315">
        <v>0</v>
      </c>
      <c r="Y315" t="s">
        <v>8</v>
      </c>
      <c r="Z315">
        <v>0</v>
      </c>
      <c r="AA315">
        <v>0</v>
      </c>
      <c r="AB315" t="s">
        <v>9</v>
      </c>
      <c r="AC315">
        <v>0</v>
      </c>
      <c r="AD315">
        <v>0</v>
      </c>
      <c r="AE315" t="s">
        <v>10</v>
      </c>
      <c r="AF315">
        <v>32767</v>
      </c>
      <c r="AG315">
        <v>0</v>
      </c>
      <c r="AH315" t="s">
        <v>11</v>
      </c>
      <c r="AI315">
        <v>-32767</v>
      </c>
      <c r="AJ315">
        <v>0</v>
      </c>
      <c r="AK315" t="s">
        <v>12</v>
      </c>
      <c r="AL315">
        <v>0</v>
      </c>
      <c r="AM315">
        <v>0</v>
      </c>
    </row>
    <row r="316" spans="1:39" x14ac:dyDescent="0.25">
      <c r="A316" t="s">
        <v>106</v>
      </c>
      <c r="B316">
        <v>15</v>
      </c>
      <c r="C316">
        <v>375</v>
      </c>
      <c r="D316" t="s">
        <v>1</v>
      </c>
      <c r="E316">
        <v>0</v>
      </c>
      <c r="F316">
        <v>0</v>
      </c>
      <c r="G316" t="s">
        <v>2</v>
      </c>
      <c r="H316">
        <v>7763.94</v>
      </c>
      <c r="I316">
        <v>283.73549300000002</v>
      </c>
      <c r="J316" t="s">
        <v>3</v>
      </c>
      <c r="K316">
        <v>7248.791201</v>
      </c>
      <c r="L316">
        <v>283.91753199999999</v>
      </c>
      <c r="M316" t="s">
        <v>4</v>
      </c>
      <c r="N316">
        <v>0</v>
      </c>
      <c r="O316">
        <v>0</v>
      </c>
      <c r="P316" t="s">
        <v>5</v>
      </c>
      <c r="Q316">
        <v>0</v>
      </c>
      <c r="R316">
        <v>0</v>
      </c>
      <c r="S316" t="s">
        <v>6</v>
      </c>
      <c r="T316">
        <v>0</v>
      </c>
      <c r="U316">
        <v>0</v>
      </c>
      <c r="V316" t="s">
        <v>7</v>
      </c>
      <c r="W316">
        <v>0</v>
      </c>
      <c r="X316">
        <v>0</v>
      </c>
      <c r="Y316" t="s">
        <v>8</v>
      </c>
      <c r="Z316">
        <v>0</v>
      </c>
      <c r="AA316">
        <v>0</v>
      </c>
      <c r="AB316" t="s">
        <v>9</v>
      </c>
      <c r="AC316">
        <v>0</v>
      </c>
      <c r="AD316">
        <v>0</v>
      </c>
      <c r="AE316" t="s">
        <v>10</v>
      </c>
      <c r="AF316">
        <v>32767</v>
      </c>
      <c r="AG316">
        <v>0</v>
      </c>
      <c r="AH316" t="s">
        <v>11</v>
      </c>
      <c r="AI316">
        <v>-32767</v>
      </c>
      <c r="AJ316">
        <v>0</v>
      </c>
      <c r="AK316" t="s">
        <v>12</v>
      </c>
      <c r="AL316">
        <v>0</v>
      </c>
      <c r="AM316">
        <v>0</v>
      </c>
    </row>
    <row r="317" spans="1:39" x14ac:dyDescent="0.25">
      <c r="A317" t="s">
        <v>106</v>
      </c>
      <c r="B317">
        <v>16</v>
      </c>
      <c r="C317">
        <v>400</v>
      </c>
      <c r="D317" t="s">
        <v>1</v>
      </c>
      <c r="E317">
        <v>0</v>
      </c>
      <c r="F317">
        <v>0</v>
      </c>
      <c r="G317" t="s">
        <v>2</v>
      </c>
      <c r="H317">
        <v>8285.7668549999999</v>
      </c>
      <c r="I317">
        <v>331.78187000000003</v>
      </c>
      <c r="J317" t="s">
        <v>3</v>
      </c>
      <c r="K317">
        <v>7736.2918749999999</v>
      </c>
      <c r="L317">
        <v>332.00627600000001</v>
      </c>
      <c r="M317" t="s">
        <v>4</v>
      </c>
      <c r="N317">
        <v>0</v>
      </c>
      <c r="O317">
        <v>0</v>
      </c>
      <c r="P317" t="s">
        <v>5</v>
      </c>
      <c r="Q317">
        <v>0</v>
      </c>
      <c r="R317">
        <v>0</v>
      </c>
      <c r="S317" t="s">
        <v>6</v>
      </c>
      <c r="T317">
        <v>0</v>
      </c>
      <c r="U317">
        <v>0</v>
      </c>
      <c r="V317" t="s">
        <v>7</v>
      </c>
      <c r="W317">
        <v>0</v>
      </c>
      <c r="X317">
        <v>0</v>
      </c>
      <c r="Y317" t="s">
        <v>8</v>
      </c>
      <c r="Z317">
        <v>0</v>
      </c>
      <c r="AA317">
        <v>0</v>
      </c>
      <c r="AB317" t="s">
        <v>9</v>
      </c>
      <c r="AC317">
        <v>0</v>
      </c>
      <c r="AD317">
        <v>0</v>
      </c>
      <c r="AE317" t="s">
        <v>10</v>
      </c>
      <c r="AF317">
        <v>32767</v>
      </c>
      <c r="AG317">
        <v>0</v>
      </c>
      <c r="AH317" t="s">
        <v>11</v>
      </c>
      <c r="AI317">
        <v>-32767</v>
      </c>
      <c r="AJ317">
        <v>0</v>
      </c>
      <c r="AK317" t="s">
        <v>12</v>
      </c>
      <c r="AL317">
        <v>0</v>
      </c>
      <c r="AM317">
        <v>0</v>
      </c>
    </row>
    <row r="318" spans="1:39" x14ac:dyDescent="0.25">
      <c r="A318" t="s">
        <v>106</v>
      </c>
      <c r="B318">
        <v>17</v>
      </c>
      <c r="C318">
        <v>425</v>
      </c>
      <c r="D318" t="s">
        <v>1</v>
      </c>
      <c r="E318">
        <v>0</v>
      </c>
      <c r="F318">
        <v>0</v>
      </c>
      <c r="G318" t="s">
        <v>2</v>
      </c>
      <c r="H318">
        <v>8808.2304100000001</v>
      </c>
      <c r="I318">
        <v>369.05444699999998</v>
      </c>
      <c r="J318" t="s">
        <v>3</v>
      </c>
      <c r="K318">
        <v>8224.4304589999992</v>
      </c>
      <c r="L318">
        <v>369.13167600000003</v>
      </c>
      <c r="M318" t="s">
        <v>4</v>
      </c>
      <c r="N318">
        <v>0</v>
      </c>
      <c r="O318">
        <v>0</v>
      </c>
      <c r="P318" t="s">
        <v>5</v>
      </c>
      <c r="Q318">
        <v>0</v>
      </c>
      <c r="R318">
        <v>0</v>
      </c>
      <c r="S318" t="s">
        <v>6</v>
      </c>
      <c r="T318">
        <v>0</v>
      </c>
      <c r="U318">
        <v>0</v>
      </c>
      <c r="V318" t="s">
        <v>7</v>
      </c>
      <c r="W318">
        <v>0</v>
      </c>
      <c r="X318">
        <v>0</v>
      </c>
      <c r="Y318" t="s">
        <v>8</v>
      </c>
      <c r="Z318">
        <v>0</v>
      </c>
      <c r="AA318">
        <v>0</v>
      </c>
      <c r="AB318" t="s">
        <v>9</v>
      </c>
      <c r="AC318">
        <v>0</v>
      </c>
      <c r="AD318">
        <v>0</v>
      </c>
      <c r="AE318" t="s">
        <v>10</v>
      </c>
      <c r="AF318">
        <v>32767</v>
      </c>
      <c r="AG318">
        <v>0</v>
      </c>
      <c r="AH318" t="s">
        <v>11</v>
      </c>
      <c r="AI318">
        <v>-32767</v>
      </c>
      <c r="AJ318">
        <v>0</v>
      </c>
      <c r="AK318" t="s">
        <v>12</v>
      </c>
      <c r="AL318">
        <v>0</v>
      </c>
      <c r="AM318">
        <v>0</v>
      </c>
    </row>
    <row r="319" spans="1:39" x14ac:dyDescent="0.25">
      <c r="A319" t="s">
        <v>106</v>
      </c>
      <c r="B319">
        <v>18</v>
      </c>
      <c r="C319">
        <v>450</v>
      </c>
      <c r="D319" t="s">
        <v>1</v>
      </c>
      <c r="E319">
        <v>0</v>
      </c>
      <c r="F319">
        <v>0</v>
      </c>
      <c r="G319" t="s">
        <v>2</v>
      </c>
      <c r="H319">
        <v>9331.4323239999994</v>
      </c>
      <c r="I319">
        <v>422.51566000000003</v>
      </c>
      <c r="J319" t="s">
        <v>3</v>
      </c>
      <c r="K319">
        <v>8713.3042970000006</v>
      </c>
      <c r="L319">
        <v>422.53869600000002</v>
      </c>
      <c r="M319" t="s">
        <v>4</v>
      </c>
      <c r="N319">
        <v>0</v>
      </c>
      <c r="O319">
        <v>0</v>
      </c>
      <c r="P319" t="s">
        <v>5</v>
      </c>
      <c r="Q319">
        <v>0</v>
      </c>
      <c r="R319">
        <v>0</v>
      </c>
      <c r="S319" t="s">
        <v>6</v>
      </c>
      <c r="T319">
        <v>0</v>
      </c>
      <c r="U319">
        <v>0</v>
      </c>
      <c r="V319" t="s">
        <v>7</v>
      </c>
      <c r="W319">
        <v>0</v>
      </c>
      <c r="X319">
        <v>0</v>
      </c>
      <c r="Y319" t="s">
        <v>8</v>
      </c>
      <c r="Z319">
        <v>0</v>
      </c>
      <c r="AA319">
        <v>0</v>
      </c>
      <c r="AB319" t="s">
        <v>9</v>
      </c>
      <c r="AC319">
        <v>0</v>
      </c>
      <c r="AD319">
        <v>0</v>
      </c>
      <c r="AE319" t="s">
        <v>10</v>
      </c>
      <c r="AF319">
        <v>32767</v>
      </c>
      <c r="AG319">
        <v>0</v>
      </c>
      <c r="AH319" t="s">
        <v>11</v>
      </c>
      <c r="AI319">
        <v>-32767</v>
      </c>
      <c r="AJ319">
        <v>0</v>
      </c>
      <c r="AK319" t="s">
        <v>12</v>
      </c>
      <c r="AL319">
        <v>0</v>
      </c>
      <c r="AM319">
        <v>0</v>
      </c>
    </row>
    <row r="320" spans="1:39" x14ac:dyDescent="0.25">
      <c r="A320" t="s">
        <v>106</v>
      </c>
      <c r="B320">
        <v>19</v>
      </c>
      <c r="C320">
        <v>475</v>
      </c>
      <c r="D320" t="s">
        <v>1</v>
      </c>
      <c r="E320">
        <v>0</v>
      </c>
      <c r="F320">
        <v>0</v>
      </c>
      <c r="G320" t="s">
        <v>2</v>
      </c>
      <c r="H320">
        <v>9855.6220310000008</v>
      </c>
      <c r="I320">
        <v>452.34079200000002</v>
      </c>
      <c r="J320" t="s">
        <v>3</v>
      </c>
      <c r="K320">
        <v>9203.1649020000004</v>
      </c>
      <c r="L320">
        <v>452.226271</v>
      </c>
      <c r="M320" t="s">
        <v>4</v>
      </c>
      <c r="N320">
        <v>0</v>
      </c>
      <c r="O320">
        <v>0</v>
      </c>
      <c r="P320" t="s">
        <v>5</v>
      </c>
      <c r="Q320">
        <v>0</v>
      </c>
      <c r="R320">
        <v>0</v>
      </c>
      <c r="S320" t="s">
        <v>6</v>
      </c>
      <c r="T320">
        <v>0</v>
      </c>
      <c r="U320">
        <v>0</v>
      </c>
      <c r="V320" t="s">
        <v>7</v>
      </c>
      <c r="W320">
        <v>0</v>
      </c>
      <c r="X320">
        <v>0</v>
      </c>
      <c r="Y320" t="s">
        <v>8</v>
      </c>
      <c r="Z320">
        <v>0</v>
      </c>
      <c r="AA320">
        <v>0</v>
      </c>
      <c r="AB320" t="s">
        <v>9</v>
      </c>
      <c r="AC320">
        <v>0</v>
      </c>
      <c r="AD320">
        <v>0</v>
      </c>
      <c r="AE320" t="s">
        <v>10</v>
      </c>
      <c r="AF320">
        <v>32767</v>
      </c>
      <c r="AG320">
        <v>0</v>
      </c>
      <c r="AH320" t="s">
        <v>11</v>
      </c>
      <c r="AI320">
        <v>-32767</v>
      </c>
      <c r="AJ320">
        <v>0</v>
      </c>
      <c r="AK320" t="s">
        <v>12</v>
      </c>
      <c r="AL320">
        <v>0</v>
      </c>
      <c r="AM320">
        <v>0</v>
      </c>
    </row>
    <row r="321" spans="1:39" x14ac:dyDescent="0.25">
      <c r="A321" t="s">
        <v>106</v>
      </c>
      <c r="B321">
        <v>20</v>
      </c>
      <c r="C321">
        <v>500</v>
      </c>
      <c r="D321" t="s">
        <v>1</v>
      </c>
      <c r="E321">
        <v>0</v>
      </c>
      <c r="F321">
        <v>0</v>
      </c>
      <c r="G321" t="s">
        <v>2</v>
      </c>
      <c r="H321">
        <v>10380.199551</v>
      </c>
      <c r="I321">
        <v>490.84226999999998</v>
      </c>
      <c r="J321" t="s">
        <v>3</v>
      </c>
      <c r="K321">
        <v>9693.4230079999998</v>
      </c>
      <c r="L321">
        <v>490.86097599999999</v>
      </c>
      <c r="M321" t="s">
        <v>4</v>
      </c>
      <c r="N321">
        <v>0</v>
      </c>
      <c r="O321">
        <v>0</v>
      </c>
      <c r="P321" t="s">
        <v>5</v>
      </c>
      <c r="Q321">
        <v>0</v>
      </c>
      <c r="R321">
        <v>0</v>
      </c>
      <c r="S321" t="s">
        <v>6</v>
      </c>
      <c r="T321">
        <v>0</v>
      </c>
      <c r="U321">
        <v>0</v>
      </c>
      <c r="V321" t="s">
        <v>7</v>
      </c>
      <c r="W321">
        <v>0</v>
      </c>
      <c r="X321">
        <v>0</v>
      </c>
      <c r="Y321" t="s">
        <v>8</v>
      </c>
      <c r="Z321">
        <v>0</v>
      </c>
      <c r="AA321">
        <v>0</v>
      </c>
      <c r="AB321" t="s">
        <v>9</v>
      </c>
      <c r="AC321">
        <v>0</v>
      </c>
      <c r="AD321">
        <v>0</v>
      </c>
      <c r="AE321" t="s">
        <v>10</v>
      </c>
      <c r="AF321">
        <v>32767</v>
      </c>
      <c r="AG321">
        <v>0</v>
      </c>
      <c r="AH321" t="s">
        <v>11</v>
      </c>
      <c r="AI321">
        <v>-32767</v>
      </c>
      <c r="AJ321">
        <v>0</v>
      </c>
      <c r="AK321" t="s">
        <v>12</v>
      </c>
      <c r="AL321">
        <v>0</v>
      </c>
      <c r="AM321">
        <v>0</v>
      </c>
    </row>
    <row r="382" spans="1:39" x14ac:dyDescent="0.25">
      <c r="A382" t="s">
        <v>18</v>
      </c>
      <c r="B382">
        <v>1</v>
      </c>
      <c r="C382">
        <v>25</v>
      </c>
      <c r="D382" t="s">
        <v>1</v>
      </c>
      <c r="E382">
        <v>0</v>
      </c>
      <c r="F382">
        <v>0</v>
      </c>
      <c r="G382" t="s">
        <v>2</v>
      </c>
      <c r="H382">
        <v>7195.5431369999997</v>
      </c>
      <c r="I382">
        <v>8.48644</v>
      </c>
      <c r="J382" t="s">
        <v>3</v>
      </c>
      <c r="K382">
        <v>7188.093809</v>
      </c>
      <c r="L382">
        <v>8.4693830000000005</v>
      </c>
      <c r="M382" t="s">
        <v>4</v>
      </c>
      <c r="N382">
        <v>471.70744999999999</v>
      </c>
      <c r="O382">
        <v>0.29588700000000001</v>
      </c>
      <c r="P382" t="s">
        <v>5</v>
      </c>
      <c r="Q382">
        <v>490.37549200000001</v>
      </c>
      <c r="R382">
        <v>7.9746999999999998E-2</v>
      </c>
      <c r="S382" t="s">
        <v>6</v>
      </c>
      <c r="T382">
        <v>141.98531800000001</v>
      </c>
      <c r="U382">
        <v>2.3156E-2</v>
      </c>
      <c r="V382" t="s">
        <v>7</v>
      </c>
      <c r="W382">
        <v>166.25676100000001</v>
      </c>
      <c r="X382">
        <v>8.012E-3</v>
      </c>
      <c r="Y382" t="s">
        <v>8</v>
      </c>
      <c r="Z382">
        <v>177.97291200000001</v>
      </c>
      <c r="AA382">
        <v>1.8144E-2</v>
      </c>
      <c r="AB382" t="s">
        <v>9</v>
      </c>
      <c r="AC382">
        <v>6222.8278319999999</v>
      </c>
      <c r="AD382">
        <v>7.8199180000000004</v>
      </c>
      <c r="AE382" t="s">
        <v>10</v>
      </c>
      <c r="AF382">
        <v>0.38328200000000001</v>
      </c>
      <c r="AG382">
        <v>1.4E-5</v>
      </c>
      <c r="AH382" t="s">
        <v>11</v>
      </c>
      <c r="AI382">
        <v>0.61798600000000004</v>
      </c>
      <c r="AJ382">
        <v>1.1E-5</v>
      </c>
      <c r="AK382" t="s">
        <v>12</v>
      </c>
      <c r="AL382">
        <v>0</v>
      </c>
      <c r="AM382">
        <v>0</v>
      </c>
    </row>
    <row r="383" spans="1:39" x14ac:dyDescent="0.25">
      <c r="A383" t="s">
        <v>18</v>
      </c>
      <c r="B383">
        <v>2</v>
      </c>
      <c r="C383">
        <v>50</v>
      </c>
      <c r="D383" t="s">
        <v>1</v>
      </c>
      <c r="E383">
        <v>0</v>
      </c>
      <c r="F383">
        <v>0</v>
      </c>
      <c r="G383" t="s">
        <v>2</v>
      </c>
      <c r="H383">
        <v>14386.888822999999</v>
      </c>
      <c r="I383">
        <v>24.420061</v>
      </c>
      <c r="J383" t="s">
        <v>3</v>
      </c>
      <c r="K383">
        <v>14371.996932</v>
      </c>
      <c r="L383">
        <v>24.277733999999999</v>
      </c>
      <c r="M383" t="s">
        <v>4</v>
      </c>
      <c r="N383">
        <v>941.86245599999995</v>
      </c>
      <c r="O383">
        <v>0.90642800000000001</v>
      </c>
      <c r="P383" t="s">
        <v>5</v>
      </c>
      <c r="Q383">
        <v>980.89325799999995</v>
      </c>
      <c r="R383">
        <v>0.162468</v>
      </c>
      <c r="S383" t="s">
        <v>6</v>
      </c>
      <c r="T383">
        <v>284.122321</v>
      </c>
      <c r="U383">
        <v>5.3885000000000002E-2</v>
      </c>
      <c r="V383" t="s">
        <v>7</v>
      </c>
      <c r="W383">
        <v>332.50376999999997</v>
      </c>
      <c r="X383">
        <v>1.8155999999999999E-2</v>
      </c>
      <c r="Y383" t="s">
        <v>8</v>
      </c>
      <c r="Z383">
        <v>355.94813399999998</v>
      </c>
      <c r="AA383">
        <v>3.9592000000000002E-2</v>
      </c>
      <c r="AB383" t="s">
        <v>9</v>
      </c>
      <c r="AC383">
        <v>12442.877272</v>
      </c>
      <c r="AD383">
        <v>20.953116999999999</v>
      </c>
      <c r="AE383" t="s">
        <v>10</v>
      </c>
      <c r="AF383">
        <v>0.38194899999999998</v>
      </c>
      <c r="AG383">
        <v>1.7E-5</v>
      </c>
      <c r="AH383" t="s">
        <v>11</v>
      </c>
      <c r="AI383">
        <v>0.61938800000000005</v>
      </c>
      <c r="AJ383">
        <v>6.9999999999999999E-6</v>
      </c>
      <c r="AK383" t="s">
        <v>12</v>
      </c>
      <c r="AL383">
        <v>0</v>
      </c>
      <c r="AM383">
        <v>0</v>
      </c>
    </row>
    <row r="384" spans="1:39" x14ac:dyDescent="0.25">
      <c r="A384" t="s">
        <v>18</v>
      </c>
      <c r="B384">
        <v>3</v>
      </c>
      <c r="C384">
        <v>75</v>
      </c>
      <c r="D384" t="s">
        <v>1</v>
      </c>
      <c r="E384">
        <v>0</v>
      </c>
      <c r="F384">
        <v>0</v>
      </c>
      <c r="G384" t="s">
        <v>2</v>
      </c>
      <c r="H384">
        <v>21577.378079999999</v>
      </c>
      <c r="I384">
        <v>61.053997000000003</v>
      </c>
      <c r="J384" t="s">
        <v>3</v>
      </c>
      <c r="K384">
        <v>21555.048522000001</v>
      </c>
      <c r="L384">
        <v>60.717033999999998</v>
      </c>
      <c r="M384" t="s">
        <v>4</v>
      </c>
      <c r="N384">
        <v>1411.6279099999999</v>
      </c>
      <c r="O384">
        <v>2.0075080000000001</v>
      </c>
      <c r="P384" t="s">
        <v>5</v>
      </c>
      <c r="Q384">
        <v>1471.457046</v>
      </c>
      <c r="R384">
        <v>0.29598000000000002</v>
      </c>
      <c r="S384" t="s">
        <v>6</v>
      </c>
      <c r="T384">
        <v>426.26770099999999</v>
      </c>
      <c r="U384">
        <v>0.108849</v>
      </c>
      <c r="V384" t="s">
        <v>7</v>
      </c>
      <c r="W384">
        <v>498.766661</v>
      </c>
      <c r="X384">
        <v>3.5253E-2</v>
      </c>
      <c r="Y384" t="s">
        <v>8</v>
      </c>
      <c r="Z384">
        <v>533.94357400000001</v>
      </c>
      <c r="AA384">
        <v>6.2954999999999997E-2</v>
      </c>
      <c r="AB384" t="s">
        <v>9</v>
      </c>
      <c r="AC384">
        <v>18662.416368999999</v>
      </c>
      <c r="AD384">
        <v>52.634887999999997</v>
      </c>
      <c r="AE384" t="s">
        <v>10</v>
      </c>
      <c r="AF384">
        <v>0.38031100000000001</v>
      </c>
      <c r="AG384">
        <v>1.8E-5</v>
      </c>
      <c r="AH384" t="s">
        <v>11</v>
      </c>
      <c r="AI384">
        <v>0.62023499999999998</v>
      </c>
      <c r="AJ384">
        <v>1.1E-5</v>
      </c>
      <c r="AK384" t="s">
        <v>12</v>
      </c>
      <c r="AL384">
        <v>0</v>
      </c>
      <c r="AM384">
        <v>0</v>
      </c>
    </row>
    <row r="385" spans="1:39" x14ac:dyDescent="0.25">
      <c r="A385" t="s">
        <v>18</v>
      </c>
      <c r="B385">
        <v>4</v>
      </c>
      <c r="C385">
        <v>100</v>
      </c>
      <c r="D385" t="s">
        <v>1</v>
      </c>
      <c r="E385">
        <v>0</v>
      </c>
      <c r="F385">
        <v>0</v>
      </c>
      <c r="G385" t="s">
        <v>2</v>
      </c>
      <c r="H385">
        <v>28584.480534999999</v>
      </c>
      <c r="I385">
        <v>104.552948</v>
      </c>
      <c r="J385" t="s">
        <v>3</v>
      </c>
      <c r="K385">
        <v>28554.723021999998</v>
      </c>
      <c r="L385">
        <v>104.19915399999999</v>
      </c>
      <c r="M385" t="s">
        <v>4</v>
      </c>
      <c r="N385">
        <v>1818.8755940000001</v>
      </c>
      <c r="O385">
        <v>4.9777240000000003</v>
      </c>
      <c r="P385" t="s">
        <v>5</v>
      </c>
      <c r="Q385">
        <v>1844.074754</v>
      </c>
      <c r="R385">
        <v>5.5648989999999996</v>
      </c>
      <c r="S385" t="s">
        <v>6</v>
      </c>
      <c r="T385">
        <v>514.66245300000003</v>
      </c>
      <c r="U385">
        <v>1.357899</v>
      </c>
      <c r="V385" t="s">
        <v>7</v>
      </c>
      <c r="W385">
        <v>601.47512600000005</v>
      </c>
      <c r="X385">
        <v>1.4922260000000001</v>
      </c>
      <c r="Y385" t="s">
        <v>8</v>
      </c>
      <c r="Z385">
        <v>711.77263600000003</v>
      </c>
      <c r="AA385">
        <v>7.2779999999999997E-2</v>
      </c>
      <c r="AB385" t="s">
        <v>9</v>
      </c>
      <c r="AC385">
        <v>24879.033656</v>
      </c>
      <c r="AD385">
        <v>80.425117999999998</v>
      </c>
      <c r="AE385" t="s">
        <v>10</v>
      </c>
      <c r="AF385">
        <v>0.38031100000000001</v>
      </c>
      <c r="AG385">
        <v>1.8E-5</v>
      </c>
      <c r="AH385" t="s">
        <v>11</v>
      </c>
      <c r="AI385">
        <v>0.62027900000000002</v>
      </c>
      <c r="AJ385">
        <v>1.1E-5</v>
      </c>
      <c r="AK385" t="s">
        <v>12</v>
      </c>
      <c r="AL385">
        <v>4777.76</v>
      </c>
      <c r="AM385">
        <v>8999.2224000000006</v>
      </c>
    </row>
    <row r="386" spans="1:39" x14ac:dyDescent="0.25">
      <c r="A386" t="s">
        <v>18</v>
      </c>
      <c r="B386">
        <v>5</v>
      </c>
      <c r="C386">
        <v>125</v>
      </c>
      <c r="D386" t="s">
        <v>1</v>
      </c>
      <c r="E386">
        <v>0</v>
      </c>
      <c r="F386">
        <v>0</v>
      </c>
      <c r="G386" t="s">
        <v>2</v>
      </c>
      <c r="H386">
        <v>35527.073057000001</v>
      </c>
      <c r="I386">
        <v>180.63302200000001</v>
      </c>
      <c r="J386" t="s">
        <v>3</v>
      </c>
      <c r="K386">
        <v>35489.884979000002</v>
      </c>
      <c r="L386">
        <v>179.99361400000001</v>
      </c>
      <c r="M386" t="s">
        <v>4</v>
      </c>
      <c r="N386">
        <v>2203.9491659999999</v>
      </c>
      <c r="O386">
        <v>10.87205</v>
      </c>
      <c r="P386" t="s">
        <v>5</v>
      </c>
      <c r="Q386">
        <v>2175.0321119999999</v>
      </c>
      <c r="R386">
        <v>16.702021999999999</v>
      </c>
      <c r="S386" t="s">
        <v>6</v>
      </c>
      <c r="T386">
        <v>584.07754499999999</v>
      </c>
      <c r="U386">
        <v>3.7027899999999998</v>
      </c>
      <c r="V386" t="s">
        <v>7</v>
      </c>
      <c r="W386">
        <v>681.77585599999998</v>
      </c>
      <c r="X386">
        <v>4.7804919999999997</v>
      </c>
      <c r="Y386" t="s">
        <v>8</v>
      </c>
      <c r="Z386">
        <v>889.50749900000005</v>
      </c>
      <c r="AA386">
        <v>8.3985000000000004E-2</v>
      </c>
      <c r="AB386" t="s">
        <v>9</v>
      </c>
      <c r="AC386">
        <v>31094.961311999999</v>
      </c>
      <c r="AD386">
        <v>110.886685</v>
      </c>
      <c r="AE386" t="s">
        <v>10</v>
      </c>
      <c r="AF386">
        <v>0.38031100000000001</v>
      </c>
      <c r="AG386">
        <v>1.8E-5</v>
      </c>
      <c r="AH386" t="s">
        <v>11</v>
      </c>
      <c r="AI386">
        <v>0.62028799999999995</v>
      </c>
      <c r="AJ386">
        <v>1.1E-5</v>
      </c>
      <c r="AK386" t="s">
        <v>12</v>
      </c>
      <c r="AL386">
        <v>11242.12</v>
      </c>
      <c r="AM386">
        <v>27087.105599999999</v>
      </c>
    </row>
    <row r="387" spans="1:39" x14ac:dyDescent="0.25">
      <c r="A387" t="s">
        <v>18</v>
      </c>
      <c r="B387">
        <v>6</v>
      </c>
      <c r="C387">
        <v>150</v>
      </c>
      <c r="D387" t="s">
        <v>1</v>
      </c>
      <c r="E387">
        <v>0</v>
      </c>
      <c r="F387">
        <v>0</v>
      </c>
      <c r="G387" t="s">
        <v>2</v>
      </c>
      <c r="H387">
        <v>42432.322364</v>
      </c>
      <c r="I387">
        <v>311.65221300000002</v>
      </c>
      <c r="J387" t="s">
        <v>3</v>
      </c>
      <c r="K387">
        <v>42387.714963999999</v>
      </c>
      <c r="L387">
        <v>310.70012200000002</v>
      </c>
      <c r="M387" t="s">
        <v>4</v>
      </c>
      <c r="N387">
        <v>2576.5790630000001</v>
      </c>
      <c r="O387">
        <v>15.416613999999999</v>
      </c>
      <c r="P387" t="s">
        <v>5</v>
      </c>
      <c r="Q387">
        <v>2481.8358739999999</v>
      </c>
      <c r="R387">
        <v>30.141878999999999</v>
      </c>
      <c r="S387" t="s">
        <v>6</v>
      </c>
      <c r="T387">
        <v>642.514635</v>
      </c>
      <c r="U387">
        <v>6.6879650000000002</v>
      </c>
      <c r="V387" t="s">
        <v>7</v>
      </c>
      <c r="W387">
        <v>749.11832000000004</v>
      </c>
      <c r="X387">
        <v>8.1508330000000004</v>
      </c>
      <c r="Y387" t="s">
        <v>8</v>
      </c>
      <c r="Z387">
        <v>1067.140232</v>
      </c>
      <c r="AA387">
        <v>9.0804999999999997E-2</v>
      </c>
      <c r="AB387" t="s">
        <v>9</v>
      </c>
      <c r="AC387">
        <v>37310.156702</v>
      </c>
      <c r="AD387">
        <v>161.54385600000001</v>
      </c>
      <c r="AE387" t="s">
        <v>10</v>
      </c>
      <c r="AF387">
        <v>0.38031100000000001</v>
      </c>
      <c r="AG387">
        <v>1.8E-5</v>
      </c>
      <c r="AH387" t="s">
        <v>11</v>
      </c>
      <c r="AI387">
        <v>0.62028799999999995</v>
      </c>
      <c r="AJ387">
        <v>1.1E-5</v>
      </c>
      <c r="AK387" t="s">
        <v>12</v>
      </c>
      <c r="AL387">
        <v>18680.82</v>
      </c>
      <c r="AM387">
        <v>46225.467600000004</v>
      </c>
    </row>
    <row r="388" spans="1:39" x14ac:dyDescent="0.25">
      <c r="A388" t="s">
        <v>18</v>
      </c>
      <c r="B388">
        <v>7</v>
      </c>
      <c r="C388">
        <v>175</v>
      </c>
      <c r="D388" t="s">
        <v>1</v>
      </c>
      <c r="E388">
        <v>0</v>
      </c>
      <c r="F388">
        <v>0</v>
      </c>
      <c r="G388" t="s">
        <v>2</v>
      </c>
      <c r="H388">
        <v>49308.008426</v>
      </c>
      <c r="I388">
        <v>401.862435</v>
      </c>
      <c r="J388" t="s">
        <v>3</v>
      </c>
      <c r="K388">
        <v>49255.976817000002</v>
      </c>
      <c r="L388">
        <v>400.70790899999997</v>
      </c>
      <c r="M388" t="s">
        <v>4</v>
      </c>
      <c r="N388">
        <v>2939.330066</v>
      </c>
      <c r="O388">
        <v>24.799973000000001</v>
      </c>
      <c r="P388" t="s">
        <v>5</v>
      </c>
      <c r="Q388">
        <v>2769.1736729999998</v>
      </c>
      <c r="R388">
        <v>53.256622999999998</v>
      </c>
      <c r="S388" t="s">
        <v>6</v>
      </c>
      <c r="T388">
        <v>692.10581300000001</v>
      </c>
      <c r="U388">
        <v>11.675127</v>
      </c>
      <c r="V388" t="s">
        <v>7</v>
      </c>
      <c r="W388">
        <v>806.050072</v>
      </c>
      <c r="X388">
        <v>14.369669</v>
      </c>
      <c r="Y388" t="s">
        <v>8</v>
      </c>
      <c r="Z388">
        <v>1244.6526160000001</v>
      </c>
      <c r="AA388">
        <v>0.142897</v>
      </c>
      <c r="AB388" t="s">
        <v>9</v>
      </c>
      <c r="AC388">
        <v>43525.125835999999</v>
      </c>
      <c r="AD388">
        <v>195.26669899999999</v>
      </c>
      <c r="AE388" t="s">
        <v>10</v>
      </c>
      <c r="AF388">
        <v>0.38031100000000001</v>
      </c>
      <c r="AG388">
        <v>1.8E-5</v>
      </c>
      <c r="AH388" t="s">
        <v>11</v>
      </c>
      <c r="AI388">
        <v>0.62028899999999998</v>
      </c>
      <c r="AJ388">
        <v>1.1E-5</v>
      </c>
      <c r="AK388" t="s">
        <v>12</v>
      </c>
      <c r="AL388">
        <v>26902.6</v>
      </c>
      <c r="AM388">
        <v>81697.240000000005</v>
      </c>
    </row>
    <row r="389" spans="1:39" x14ac:dyDescent="0.25">
      <c r="A389" t="s">
        <v>18</v>
      </c>
      <c r="B389">
        <v>8</v>
      </c>
      <c r="C389">
        <v>200</v>
      </c>
      <c r="D389" t="s">
        <v>1</v>
      </c>
      <c r="E389">
        <v>0</v>
      </c>
      <c r="F389">
        <v>0</v>
      </c>
      <c r="G389" t="s">
        <v>2</v>
      </c>
      <c r="H389">
        <v>56159.762828999999</v>
      </c>
      <c r="I389">
        <v>485.93079299999999</v>
      </c>
      <c r="J389" t="s">
        <v>3</v>
      </c>
      <c r="K389">
        <v>56100.306091999999</v>
      </c>
      <c r="L389">
        <v>484.41533099999998</v>
      </c>
      <c r="M389" t="s">
        <v>4</v>
      </c>
      <c r="N389">
        <v>3294.2595179999998</v>
      </c>
      <c r="O389">
        <v>35.337378000000001</v>
      </c>
      <c r="P389" t="s">
        <v>5</v>
      </c>
      <c r="Q389">
        <v>3040.8327680000002</v>
      </c>
      <c r="R389">
        <v>71.385457000000002</v>
      </c>
      <c r="S389" t="s">
        <v>6</v>
      </c>
      <c r="T389">
        <v>734.57416799999999</v>
      </c>
      <c r="U389">
        <v>15.676466</v>
      </c>
      <c r="V389" t="s">
        <v>7</v>
      </c>
      <c r="W389">
        <v>854.61136499999998</v>
      </c>
      <c r="X389">
        <v>19.667936999999998</v>
      </c>
      <c r="Y389" t="s">
        <v>8</v>
      </c>
      <c r="Z389">
        <v>1422.0498030000001</v>
      </c>
      <c r="AA389">
        <v>0.18981200000000001</v>
      </c>
      <c r="AB389" t="s">
        <v>9</v>
      </c>
      <c r="AC389">
        <v>49739.661976000003</v>
      </c>
      <c r="AD389">
        <v>228.31861599999999</v>
      </c>
      <c r="AE389" t="s">
        <v>10</v>
      </c>
      <c r="AF389">
        <v>0.38031100000000001</v>
      </c>
      <c r="AG389">
        <v>1.8E-5</v>
      </c>
      <c r="AH389" t="s">
        <v>11</v>
      </c>
      <c r="AI389">
        <v>0.62029299999999998</v>
      </c>
      <c r="AJ389">
        <v>1.1E-5</v>
      </c>
      <c r="AK389" t="s">
        <v>12</v>
      </c>
      <c r="AL389">
        <v>35753.82</v>
      </c>
      <c r="AM389">
        <v>111183.54760000001</v>
      </c>
    </row>
    <row r="390" spans="1:39" x14ac:dyDescent="0.25">
      <c r="A390" t="s">
        <v>18</v>
      </c>
      <c r="B390">
        <v>9</v>
      </c>
      <c r="C390">
        <v>225</v>
      </c>
      <c r="D390" t="s">
        <v>1</v>
      </c>
      <c r="E390">
        <v>0</v>
      </c>
      <c r="F390">
        <v>0</v>
      </c>
      <c r="G390" t="s">
        <v>2</v>
      </c>
      <c r="H390">
        <v>62997.360022000001</v>
      </c>
      <c r="I390">
        <v>572.16775500000006</v>
      </c>
      <c r="J390" t="s">
        <v>3</v>
      </c>
      <c r="K390">
        <v>62930.485198000002</v>
      </c>
      <c r="L390">
        <v>570.91888600000004</v>
      </c>
      <c r="M390" t="s">
        <v>4</v>
      </c>
      <c r="N390">
        <v>3644.8319809999998</v>
      </c>
      <c r="O390">
        <v>44.750638000000002</v>
      </c>
      <c r="P390" t="s">
        <v>5</v>
      </c>
      <c r="Q390">
        <v>3303.1755050000002</v>
      </c>
      <c r="R390">
        <v>89.690640000000002</v>
      </c>
      <c r="S390" t="s">
        <v>6</v>
      </c>
      <c r="T390">
        <v>772.80724199999997</v>
      </c>
      <c r="U390">
        <v>19.362698000000002</v>
      </c>
      <c r="V390" t="s">
        <v>7</v>
      </c>
      <c r="W390">
        <v>898.20182499999999</v>
      </c>
      <c r="X390">
        <v>25.154489000000002</v>
      </c>
      <c r="Y390" t="s">
        <v>8</v>
      </c>
      <c r="Z390">
        <v>1599.379696</v>
      </c>
      <c r="AA390">
        <v>0.23141500000000001</v>
      </c>
      <c r="AB390" t="s">
        <v>9</v>
      </c>
      <c r="AC390">
        <v>55953.719014000002</v>
      </c>
      <c r="AD390">
        <v>269.05846000000003</v>
      </c>
      <c r="AE390" t="s">
        <v>10</v>
      </c>
      <c r="AF390">
        <v>0.38031100000000001</v>
      </c>
      <c r="AG390">
        <v>1.8E-5</v>
      </c>
      <c r="AH390" t="s">
        <v>11</v>
      </c>
      <c r="AI390">
        <v>0.62029400000000001</v>
      </c>
      <c r="AJ390">
        <v>1.1E-5</v>
      </c>
      <c r="AK390" t="s">
        <v>12</v>
      </c>
      <c r="AL390">
        <v>44978.22</v>
      </c>
      <c r="AM390">
        <v>143575.97159999999</v>
      </c>
    </row>
    <row r="391" spans="1:39" x14ac:dyDescent="0.25">
      <c r="A391" t="s">
        <v>18</v>
      </c>
      <c r="B391">
        <v>10</v>
      </c>
      <c r="C391">
        <v>250</v>
      </c>
      <c r="D391" t="s">
        <v>1</v>
      </c>
      <c r="E391">
        <v>0</v>
      </c>
      <c r="F391">
        <v>0</v>
      </c>
      <c r="G391" t="s">
        <v>2</v>
      </c>
      <c r="H391">
        <v>69823.915212000007</v>
      </c>
      <c r="I391">
        <v>669.01750800000002</v>
      </c>
      <c r="J391" t="s">
        <v>3</v>
      </c>
      <c r="K391">
        <v>69749.625744000004</v>
      </c>
      <c r="L391">
        <v>667.72577999999999</v>
      </c>
      <c r="M391" t="s">
        <v>4</v>
      </c>
      <c r="N391">
        <v>3991.8580310000002</v>
      </c>
      <c r="O391">
        <v>50.816513</v>
      </c>
      <c r="P391" t="s">
        <v>5</v>
      </c>
      <c r="Q391">
        <v>3557.9065540000001</v>
      </c>
      <c r="R391">
        <v>104.68883</v>
      </c>
      <c r="S391" t="s">
        <v>6</v>
      </c>
      <c r="T391">
        <v>807.55815299999995</v>
      </c>
      <c r="U391">
        <v>22.488285999999999</v>
      </c>
      <c r="V391" t="s">
        <v>7</v>
      </c>
      <c r="W391">
        <v>937.74007500000005</v>
      </c>
      <c r="X391">
        <v>29.720941</v>
      </c>
      <c r="Y391" t="s">
        <v>8</v>
      </c>
      <c r="Z391">
        <v>1776.6654169999999</v>
      </c>
      <c r="AA391">
        <v>0.25750200000000001</v>
      </c>
      <c r="AB391" t="s">
        <v>9</v>
      </c>
      <c r="AC391">
        <v>62167.891616000001</v>
      </c>
      <c r="AD391">
        <v>308.05916500000001</v>
      </c>
      <c r="AE391" t="s">
        <v>10</v>
      </c>
      <c r="AF391">
        <v>0.38031100000000001</v>
      </c>
      <c r="AG391">
        <v>1.8E-5</v>
      </c>
      <c r="AH391" t="s">
        <v>11</v>
      </c>
      <c r="AI391">
        <v>0.62031099999999995</v>
      </c>
      <c r="AJ391">
        <v>1.1E-5</v>
      </c>
      <c r="AK391" t="s">
        <v>12</v>
      </c>
      <c r="AL391">
        <v>54508.480000000003</v>
      </c>
      <c r="AM391">
        <v>168584.72959900001</v>
      </c>
    </row>
    <row r="392" spans="1:39" x14ac:dyDescent="0.25">
      <c r="A392" t="s">
        <v>18</v>
      </c>
      <c r="B392">
        <v>11</v>
      </c>
      <c r="C392">
        <v>275</v>
      </c>
      <c r="D392" t="s">
        <v>1</v>
      </c>
      <c r="E392">
        <v>0</v>
      </c>
      <c r="F392">
        <v>0</v>
      </c>
      <c r="G392" t="s">
        <v>2</v>
      </c>
      <c r="H392">
        <v>76639.924331000002</v>
      </c>
      <c r="I392">
        <v>744.66401099999996</v>
      </c>
      <c r="J392" t="s">
        <v>3</v>
      </c>
      <c r="K392">
        <v>76558.218364999993</v>
      </c>
      <c r="L392">
        <v>742.58802900000001</v>
      </c>
      <c r="M392" t="s">
        <v>4</v>
      </c>
      <c r="N392">
        <v>4335.9804389999999</v>
      </c>
      <c r="O392">
        <v>54.024839999999998</v>
      </c>
      <c r="P392" t="s">
        <v>5</v>
      </c>
      <c r="Q392">
        <v>3805.4617880000001</v>
      </c>
      <c r="R392">
        <v>114.248271</v>
      </c>
      <c r="S392" t="s">
        <v>6</v>
      </c>
      <c r="T392">
        <v>839.03693599999997</v>
      </c>
      <c r="U392">
        <v>24.883839999999999</v>
      </c>
      <c r="V392" t="s">
        <v>7</v>
      </c>
      <c r="W392">
        <v>973.45947699999999</v>
      </c>
      <c r="X392">
        <v>32.252549999999999</v>
      </c>
      <c r="Y392" t="s">
        <v>8</v>
      </c>
      <c r="Z392">
        <v>1953.9000880000001</v>
      </c>
      <c r="AA392">
        <v>0.30728699999999998</v>
      </c>
      <c r="AB392" t="s">
        <v>9</v>
      </c>
      <c r="AC392">
        <v>68381.595899000007</v>
      </c>
      <c r="AD392">
        <v>359.77899600000001</v>
      </c>
      <c r="AE392" t="s">
        <v>10</v>
      </c>
      <c r="AF392">
        <v>0.38031100000000001</v>
      </c>
      <c r="AG392">
        <v>1.8E-5</v>
      </c>
      <c r="AH392" t="s">
        <v>11</v>
      </c>
      <c r="AI392">
        <v>0.62031099999999995</v>
      </c>
      <c r="AJ392">
        <v>1.1E-5</v>
      </c>
      <c r="AK392" t="s">
        <v>12</v>
      </c>
      <c r="AL392">
        <v>64325.48</v>
      </c>
      <c r="AM392">
        <v>182285.969599</v>
      </c>
    </row>
    <row r="393" spans="1:39" x14ac:dyDescent="0.25">
      <c r="A393" t="s">
        <v>18</v>
      </c>
      <c r="B393">
        <v>12</v>
      </c>
      <c r="C393">
        <v>300</v>
      </c>
      <c r="D393" t="s">
        <v>1</v>
      </c>
      <c r="E393">
        <v>0</v>
      </c>
      <c r="F393">
        <v>0</v>
      </c>
      <c r="G393" t="s">
        <v>2</v>
      </c>
      <c r="H393">
        <v>83449.008008000004</v>
      </c>
      <c r="I393">
        <v>752.37727500000005</v>
      </c>
      <c r="J393" t="s">
        <v>3</v>
      </c>
      <c r="K393">
        <v>83359.880623999998</v>
      </c>
      <c r="L393">
        <v>750.37529099999995</v>
      </c>
      <c r="M393" t="s">
        <v>4</v>
      </c>
      <c r="N393">
        <v>4678.1832130000003</v>
      </c>
      <c r="O393">
        <v>60.176425000000002</v>
      </c>
      <c r="P393" t="s">
        <v>5</v>
      </c>
      <c r="Q393">
        <v>4048.0673139999999</v>
      </c>
      <c r="R393">
        <v>130.76105000000001</v>
      </c>
      <c r="S393" t="s">
        <v>6</v>
      </c>
      <c r="T393">
        <v>868.25372800000002</v>
      </c>
      <c r="U393">
        <v>28.709368999999999</v>
      </c>
      <c r="V393" t="s">
        <v>7</v>
      </c>
      <c r="W393">
        <v>1006.57464</v>
      </c>
      <c r="X393">
        <v>37.333035000000002</v>
      </c>
      <c r="Y393" t="s">
        <v>8</v>
      </c>
      <c r="Z393">
        <v>2131.075049</v>
      </c>
      <c r="AA393">
        <v>0.35214200000000001</v>
      </c>
      <c r="AB393" t="s">
        <v>9</v>
      </c>
      <c r="AC393">
        <v>74595.241198000003</v>
      </c>
      <c r="AD393">
        <v>401.05804999999998</v>
      </c>
      <c r="AE393" t="s">
        <v>10</v>
      </c>
      <c r="AF393">
        <v>0.38031100000000001</v>
      </c>
      <c r="AG393">
        <v>1.8E-5</v>
      </c>
      <c r="AH393" t="s">
        <v>11</v>
      </c>
      <c r="AI393">
        <v>0.62031499999999995</v>
      </c>
      <c r="AJ393">
        <v>1.1E-5</v>
      </c>
      <c r="AK393" t="s">
        <v>12</v>
      </c>
      <c r="AL393">
        <v>74339.62</v>
      </c>
      <c r="AM393">
        <v>212194.835601</v>
      </c>
    </row>
    <row r="394" spans="1:39" x14ac:dyDescent="0.25">
      <c r="A394" t="s">
        <v>18</v>
      </c>
      <c r="B394">
        <v>13</v>
      </c>
      <c r="C394">
        <v>325</v>
      </c>
      <c r="D394" t="s">
        <v>1</v>
      </c>
      <c r="E394">
        <v>0</v>
      </c>
      <c r="F394">
        <v>0</v>
      </c>
      <c r="G394" t="s">
        <v>2</v>
      </c>
      <c r="H394">
        <v>90252.947788999998</v>
      </c>
      <c r="I394">
        <v>735.87620500000003</v>
      </c>
      <c r="J394" t="s">
        <v>3</v>
      </c>
      <c r="K394">
        <v>90156.407930999994</v>
      </c>
      <c r="L394">
        <v>733.963975</v>
      </c>
      <c r="M394" t="s">
        <v>4</v>
      </c>
      <c r="N394">
        <v>5019.1476259999999</v>
      </c>
      <c r="O394">
        <v>64.851268000000005</v>
      </c>
      <c r="P394" t="s">
        <v>5</v>
      </c>
      <c r="Q394">
        <v>4286.9487490000001</v>
      </c>
      <c r="R394">
        <v>127.557737</v>
      </c>
      <c r="S394" t="s">
        <v>6</v>
      </c>
      <c r="T394">
        <v>895.77051400000005</v>
      </c>
      <c r="U394">
        <v>27.932700000000001</v>
      </c>
      <c r="V394" t="s">
        <v>7</v>
      </c>
      <c r="W394">
        <v>1037.7133349999999</v>
      </c>
      <c r="X394">
        <v>36.881278999999999</v>
      </c>
      <c r="Y394" t="s">
        <v>8</v>
      </c>
      <c r="Z394">
        <v>2308.2179430000001</v>
      </c>
      <c r="AA394">
        <v>0.416987</v>
      </c>
      <c r="AB394" t="s">
        <v>9</v>
      </c>
      <c r="AC394">
        <v>80808.709914999999</v>
      </c>
      <c r="AD394">
        <v>453.55462</v>
      </c>
      <c r="AE394" t="s">
        <v>10</v>
      </c>
      <c r="AF394">
        <v>0.38031100000000001</v>
      </c>
      <c r="AG394">
        <v>1.8E-5</v>
      </c>
      <c r="AH394" t="s">
        <v>11</v>
      </c>
      <c r="AI394">
        <v>0.62031499999999995</v>
      </c>
      <c r="AJ394">
        <v>1.1E-5</v>
      </c>
      <c r="AK394" t="s">
        <v>12</v>
      </c>
      <c r="AL394">
        <v>84502.68</v>
      </c>
      <c r="AM394">
        <v>210216.53760099999</v>
      </c>
    </row>
    <row r="395" spans="1:39" x14ac:dyDescent="0.25">
      <c r="A395" t="s">
        <v>18</v>
      </c>
      <c r="B395">
        <v>14</v>
      </c>
      <c r="C395">
        <v>350</v>
      </c>
      <c r="D395" t="s">
        <v>1</v>
      </c>
      <c r="E395">
        <v>0</v>
      </c>
      <c r="F395">
        <v>0</v>
      </c>
      <c r="G395" t="s">
        <v>2</v>
      </c>
      <c r="H395">
        <v>97052.499611000007</v>
      </c>
      <c r="I395">
        <v>869.55768399999999</v>
      </c>
      <c r="J395" t="s">
        <v>3</v>
      </c>
      <c r="K395">
        <v>96948.540299</v>
      </c>
      <c r="L395">
        <v>867.11913500000003</v>
      </c>
      <c r="M395" t="s">
        <v>4</v>
      </c>
      <c r="N395">
        <v>5359.0604450000001</v>
      </c>
      <c r="O395">
        <v>71.461644000000007</v>
      </c>
      <c r="P395" t="s">
        <v>5</v>
      </c>
      <c r="Q395">
        <v>4522.7404560000004</v>
      </c>
      <c r="R395">
        <v>186.28865500000001</v>
      </c>
      <c r="S395" t="s">
        <v>6</v>
      </c>
      <c r="T395">
        <v>921.88841300000001</v>
      </c>
      <c r="U395">
        <v>40.651885999999998</v>
      </c>
      <c r="V395" t="s">
        <v>7</v>
      </c>
      <c r="W395">
        <v>1067.220861</v>
      </c>
      <c r="X395">
        <v>53.057042000000003</v>
      </c>
      <c r="Y395" t="s">
        <v>8</v>
      </c>
      <c r="Z395">
        <v>2485.318076</v>
      </c>
      <c r="AA395">
        <v>0.44505299999999998</v>
      </c>
      <c r="AB395" t="s">
        <v>9</v>
      </c>
      <c r="AC395">
        <v>87021.924043000006</v>
      </c>
      <c r="AD395">
        <v>500.18800599999997</v>
      </c>
      <c r="AE395" t="s">
        <v>10</v>
      </c>
      <c r="AF395">
        <v>0.38031100000000001</v>
      </c>
      <c r="AG395">
        <v>1.8E-5</v>
      </c>
      <c r="AH395" t="s">
        <v>11</v>
      </c>
      <c r="AI395">
        <v>0.62031499999999995</v>
      </c>
      <c r="AJ395">
        <v>1.1E-5</v>
      </c>
      <c r="AK395" t="s">
        <v>12</v>
      </c>
      <c r="AL395">
        <v>94787.78</v>
      </c>
      <c r="AM395">
        <v>300882.05160000001</v>
      </c>
    </row>
    <row r="396" spans="1:39" x14ac:dyDescent="0.25">
      <c r="A396" t="s">
        <v>18</v>
      </c>
      <c r="B396">
        <v>15</v>
      </c>
      <c r="C396">
        <v>375</v>
      </c>
      <c r="D396" t="s">
        <v>1</v>
      </c>
      <c r="E396">
        <v>0</v>
      </c>
      <c r="F396">
        <v>0</v>
      </c>
      <c r="G396" t="s">
        <v>2</v>
      </c>
      <c r="H396">
        <v>103849.885744</v>
      </c>
      <c r="I396">
        <v>979.54692599999998</v>
      </c>
      <c r="J396" t="s">
        <v>3</v>
      </c>
      <c r="K396">
        <v>103738.508831</v>
      </c>
      <c r="L396">
        <v>976.92923699999994</v>
      </c>
      <c r="M396" t="s">
        <v>4</v>
      </c>
      <c r="N396">
        <v>5698.4511329999996</v>
      </c>
      <c r="O396">
        <v>83.010276000000005</v>
      </c>
      <c r="P396" t="s">
        <v>5</v>
      </c>
      <c r="Q396">
        <v>4756.3636329999999</v>
      </c>
      <c r="R396">
        <v>225.634131</v>
      </c>
      <c r="S396" t="s">
        <v>6</v>
      </c>
      <c r="T396">
        <v>947.00912500000004</v>
      </c>
      <c r="U396">
        <v>49.097017000000001</v>
      </c>
      <c r="V396" t="s">
        <v>7</v>
      </c>
      <c r="W396">
        <v>1095.5852219999999</v>
      </c>
      <c r="X396">
        <v>64.248835</v>
      </c>
      <c r="Y396" t="s">
        <v>8</v>
      </c>
      <c r="Z396">
        <v>2662.3997199999999</v>
      </c>
      <c r="AA396">
        <v>0.51626300000000003</v>
      </c>
      <c r="AB396" t="s">
        <v>9</v>
      </c>
      <c r="AC396">
        <v>93235.664269000001</v>
      </c>
      <c r="AD396">
        <v>563.50956199999996</v>
      </c>
      <c r="AE396" t="s">
        <v>10</v>
      </c>
      <c r="AF396">
        <v>0.38031100000000001</v>
      </c>
      <c r="AG396">
        <v>1.8E-5</v>
      </c>
      <c r="AH396" t="s">
        <v>11</v>
      </c>
      <c r="AI396">
        <v>0.62031499999999995</v>
      </c>
      <c r="AJ396">
        <v>1.1E-5</v>
      </c>
      <c r="AK396" t="s">
        <v>12</v>
      </c>
      <c r="AL396">
        <v>105159.46</v>
      </c>
      <c r="AM396">
        <v>366422.12839899998</v>
      </c>
    </row>
    <row r="397" spans="1:39" x14ac:dyDescent="0.25">
      <c r="A397" t="s">
        <v>18</v>
      </c>
      <c r="B397">
        <v>16</v>
      </c>
      <c r="C397">
        <v>400</v>
      </c>
      <c r="D397" t="s">
        <v>1</v>
      </c>
      <c r="E397">
        <v>0</v>
      </c>
      <c r="F397">
        <v>0</v>
      </c>
      <c r="G397" t="s">
        <v>2</v>
      </c>
      <c r="H397">
        <v>110643.857548</v>
      </c>
      <c r="I397">
        <v>1100.762796</v>
      </c>
      <c r="J397" t="s">
        <v>3</v>
      </c>
      <c r="K397">
        <v>110525.04722399999</v>
      </c>
      <c r="L397">
        <v>1097.949642</v>
      </c>
      <c r="M397" t="s">
        <v>4</v>
      </c>
      <c r="N397">
        <v>6037.11823</v>
      </c>
      <c r="O397">
        <v>89.504347999999993</v>
      </c>
      <c r="P397" t="s">
        <v>5</v>
      </c>
      <c r="Q397">
        <v>4986.9759290000002</v>
      </c>
      <c r="R397">
        <v>236.49137899999999</v>
      </c>
      <c r="S397" t="s">
        <v>6</v>
      </c>
      <c r="T397">
        <v>970.74704399999996</v>
      </c>
      <c r="U397">
        <v>51.693091000000003</v>
      </c>
      <c r="V397" t="s">
        <v>7</v>
      </c>
      <c r="W397">
        <v>1122.339757</v>
      </c>
      <c r="X397">
        <v>66.319451999999998</v>
      </c>
      <c r="Y397" t="s">
        <v>8</v>
      </c>
      <c r="Z397">
        <v>2839.4767849999998</v>
      </c>
      <c r="AA397">
        <v>0.60486600000000001</v>
      </c>
      <c r="AB397" t="s">
        <v>9</v>
      </c>
      <c r="AC397">
        <v>99449.708314999996</v>
      </c>
      <c r="AD397">
        <v>643.43372199999999</v>
      </c>
      <c r="AE397" t="s">
        <v>10</v>
      </c>
      <c r="AF397">
        <v>0.38031100000000001</v>
      </c>
      <c r="AG397">
        <v>1.8E-5</v>
      </c>
      <c r="AH397" t="s">
        <v>11</v>
      </c>
      <c r="AI397">
        <v>0.62031499999999995</v>
      </c>
      <c r="AJ397">
        <v>1.1E-5</v>
      </c>
      <c r="AK397" t="s">
        <v>12</v>
      </c>
      <c r="AL397">
        <v>115652.46</v>
      </c>
      <c r="AM397">
        <v>376175.48839999997</v>
      </c>
    </row>
    <row r="398" spans="1:39" x14ac:dyDescent="0.25">
      <c r="A398" t="s">
        <v>18</v>
      </c>
      <c r="B398">
        <v>17</v>
      </c>
      <c r="C398">
        <v>425</v>
      </c>
      <c r="D398" t="s">
        <v>1</v>
      </c>
      <c r="E398">
        <v>0</v>
      </c>
      <c r="F398">
        <v>0</v>
      </c>
      <c r="G398" t="s">
        <v>2</v>
      </c>
      <c r="H398">
        <v>117436.935043</v>
      </c>
      <c r="I398">
        <v>1199.036648</v>
      </c>
      <c r="J398" t="s">
        <v>3</v>
      </c>
      <c r="K398">
        <v>117310.706838</v>
      </c>
      <c r="L398">
        <v>1195.917242</v>
      </c>
      <c r="M398" t="s">
        <v>4</v>
      </c>
      <c r="N398">
        <v>6375.6099620000005</v>
      </c>
      <c r="O398">
        <v>91.733924000000002</v>
      </c>
      <c r="P398" t="s">
        <v>5</v>
      </c>
      <c r="Q398">
        <v>5216.8525970000001</v>
      </c>
      <c r="R398">
        <v>235.97464299999999</v>
      </c>
      <c r="S398" t="s">
        <v>6</v>
      </c>
      <c r="T398">
        <v>994.16029500000002</v>
      </c>
      <c r="U398">
        <v>51.389671</v>
      </c>
      <c r="V398" t="s">
        <v>7</v>
      </c>
      <c r="W398">
        <v>1148.7194219999999</v>
      </c>
      <c r="X398">
        <v>65.313320000000004</v>
      </c>
      <c r="Y398" t="s">
        <v>8</v>
      </c>
      <c r="Z398">
        <v>3016.521135</v>
      </c>
      <c r="AA398">
        <v>0.754664</v>
      </c>
      <c r="AB398" t="s">
        <v>9</v>
      </c>
      <c r="AC398">
        <v>105663.78469</v>
      </c>
      <c r="AD398">
        <v>716.37297799999999</v>
      </c>
      <c r="AE398" t="s">
        <v>10</v>
      </c>
      <c r="AF398">
        <v>0.38031100000000001</v>
      </c>
      <c r="AG398">
        <v>1.8E-5</v>
      </c>
      <c r="AH398" t="s">
        <v>11</v>
      </c>
      <c r="AI398">
        <v>0.62032900000000002</v>
      </c>
      <c r="AJ398">
        <v>1.1E-5</v>
      </c>
      <c r="AK398" t="s">
        <v>12</v>
      </c>
      <c r="AL398">
        <v>126173.02</v>
      </c>
      <c r="AM398">
        <v>368573.85960000003</v>
      </c>
    </row>
    <row r="399" spans="1:39" x14ac:dyDescent="0.25">
      <c r="A399" t="s">
        <v>18</v>
      </c>
      <c r="B399">
        <v>18</v>
      </c>
      <c r="C399">
        <v>450</v>
      </c>
      <c r="D399" t="s">
        <v>1</v>
      </c>
      <c r="E399">
        <v>0</v>
      </c>
      <c r="F399">
        <v>0</v>
      </c>
      <c r="G399" t="s">
        <v>2</v>
      </c>
      <c r="H399">
        <v>124226.62607899999</v>
      </c>
      <c r="I399">
        <v>1295.6721170000001</v>
      </c>
      <c r="J399" t="s">
        <v>3</v>
      </c>
      <c r="K399">
        <v>124092.98655</v>
      </c>
      <c r="L399">
        <v>1292.0865650000001</v>
      </c>
      <c r="M399" t="s">
        <v>4</v>
      </c>
      <c r="N399">
        <v>6713.5811899999999</v>
      </c>
      <c r="O399">
        <v>96.359437</v>
      </c>
      <c r="P399" t="s">
        <v>5</v>
      </c>
      <c r="Q399">
        <v>5444.1791359999997</v>
      </c>
      <c r="R399">
        <v>260.02231599999999</v>
      </c>
      <c r="S399" t="s">
        <v>6</v>
      </c>
      <c r="T399">
        <v>1016.4007360000001</v>
      </c>
      <c r="U399">
        <v>56.633446999999997</v>
      </c>
      <c r="V399" t="s">
        <v>7</v>
      </c>
      <c r="W399">
        <v>1173.75548</v>
      </c>
      <c r="X399">
        <v>72.111614000000003</v>
      </c>
      <c r="Y399" t="s">
        <v>8</v>
      </c>
      <c r="Z399">
        <v>3193.5435470000002</v>
      </c>
      <c r="AA399">
        <v>0.775254</v>
      </c>
      <c r="AB399" t="s">
        <v>9</v>
      </c>
      <c r="AC399">
        <v>111877.552713</v>
      </c>
      <c r="AD399">
        <v>787.32023200000003</v>
      </c>
      <c r="AE399" t="s">
        <v>10</v>
      </c>
      <c r="AF399">
        <v>0.38031100000000001</v>
      </c>
      <c r="AG399">
        <v>1.8E-5</v>
      </c>
      <c r="AH399" t="s">
        <v>11</v>
      </c>
      <c r="AI399">
        <v>0.62033000000000005</v>
      </c>
      <c r="AJ399">
        <v>1.1E-5</v>
      </c>
      <c r="AK399" t="s">
        <v>12</v>
      </c>
      <c r="AL399">
        <v>136794.76</v>
      </c>
      <c r="AM399">
        <v>406271.38239699998</v>
      </c>
    </row>
    <row r="400" spans="1:39" x14ac:dyDescent="0.25">
      <c r="A400" t="s">
        <v>18</v>
      </c>
      <c r="B400">
        <v>19</v>
      </c>
      <c r="C400">
        <v>475</v>
      </c>
      <c r="D400" t="s">
        <v>1</v>
      </c>
      <c r="E400">
        <v>0</v>
      </c>
      <c r="F400">
        <v>0</v>
      </c>
      <c r="G400" t="s">
        <v>2</v>
      </c>
      <c r="H400">
        <v>131014.300946</v>
      </c>
      <c r="I400">
        <v>1396.433411</v>
      </c>
      <c r="J400" t="s">
        <v>3</v>
      </c>
      <c r="K400">
        <v>130873.24046099999</v>
      </c>
      <c r="L400">
        <v>1391.9820099999999</v>
      </c>
      <c r="M400" t="s">
        <v>4</v>
      </c>
      <c r="N400">
        <v>7051.3357029999997</v>
      </c>
      <c r="O400">
        <v>101.377809</v>
      </c>
      <c r="P400" t="s">
        <v>5</v>
      </c>
      <c r="Q400">
        <v>5669.91716</v>
      </c>
      <c r="R400">
        <v>297.05830099999997</v>
      </c>
      <c r="S400" t="s">
        <v>6</v>
      </c>
      <c r="T400">
        <v>1037.9140379999999</v>
      </c>
      <c r="U400">
        <v>65.117239999999995</v>
      </c>
      <c r="V400" t="s">
        <v>7</v>
      </c>
      <c r="W400">
        <v>1197.9553579999999</v>
      </c>
      <c r="X400">
        <v>82.120936999999998</v>
      </c>
      <c r="Y400" t="s">
        <v>8</v>
      </c>
      <c r="Z400">
        <v>3370.5498309999998</v>
      </c>
      <c r="AA400">
        <v>0.81154099999999996</v>
      </c>
      <c r="AB400" t="s">
        <v>9</v>
      </c>
      <c r="AC400">
        <v>118091.09970599999</v>
      </c>
      <c r="AD400">
        <v>858.11830299999997</v>
      </c>
      <c r="AE400" t="s">
        <v>10</v>
      </c>
      <c r="AF400">
        <v>0.38031100000000001</v>
      </c>
      <c r="AG400">
        <v>1.8E-5</v>
      </c>
      <c r="AH400" t="s">
        <v>11</v>
      </c>
      <c r="AI400">
        <v>0.62033000000000005</v>
      </c>
      <c r="AJ400">
        <v>1.1E-5</v>
      </c>
      <c r="AK400" t="s">
        <v>12</v>
      </c>
      <c r="AL400">
        <v>147479.9</v>
      </c>
      <c r="AM400">
        <v>460874.69000200002</v>
      </c>
    </row>
    <row r="401" spans="1:39" x14ac:dyDescent="0.25">
      <c r="A401" t="s">
        <v>18</v>
      </c>
      <c r="B401">
        <v>20</v>
      </c>
      <c r="C401">
        <v>500</v>
      </c>
      <c r="D401" t="s">
        <v>1</v>
      </c>
      <c r="E401">
        <v>0</v>
      </c>
      <c r="F401">
        <v>0</v>
      </c>
      <c r="G401" t="s">
        <v>2</v>
      </c>
      <c r="H401">
        <v>137799.72152600001</v>
      </c>
      <c r="I401">
        <v>1468.159969</v>
      </c>
      <c r="J401" t="s">
        <v>3</v>
      </c>
      <c r="K401">
        <v>137651.24213100001</v>
      </c>
      <c r="L401">
        <v>1462.8218380000001</v>
      </c>
      <c r="M401" t="s">
        <v>4</v>
      </c>
      <c r="N401">
        <v>7388.6311159999996</v>
      </c>
      <c r="O401">
        <v>108.785667</v>
      </c>
      <c r="P401" t="s">
        <v>5</v>
      </c>
      <c r="Q401">
        <v>5893.3852749999996</v>
      </c>
      <c r="R401">
        <v>329.08334000000002</v>
      </c>
      <c r="S401" t="s">
        <v>6</v>
      </c>
      <c r="T401">
        <v>1058.3951489999999</v>
      </c>
      <c r="U401">
        <v>72.280164999999997</v>
      </c>
      <c r="V401" t="s">
        <v>7</v>
      </c>
      <c r="W401">
        <v>1220.968556</v>
      </c>
      <c r="X401">
        <v>90.383425000000003</v>
      </c>
      <c r="Y401" t="s">
        <v>8</v>
      </c>
      <c r="Z401">
        <v>3547.5152200000002</v>
      </c>
      <c r="AA401">
        <v>0.83898200000000001</v>
      </c>
      <c r="AB401" t="s">
        <v>9</v>
      </c>
      <c r="AC401">
        <v>124305.11855699999</v>
      </c>
      <c r="AD401">
        <v>945.77242899999999</v>
      </c>
      <c r="AE401" t="s">
        <v>10</v>
      </c>
      <c r="AF401">
        <v>0.38031100000000001</v>
      </c>
      <c r="AG401">
        <v>1.8E-5</v>
      </c>
      <c r="AH401" t="s">
        <v>11</v>
      </c>
      <c r="AI401">
        <v>0.62033000000000005</v>
      </c>
      <c r="AJ401">
        <v>1.1E-5</v>
      </c>
      <c r="AK401" t="s">
        <v>12</v>
      </c>
      <c r="AL401">
        <v>158254.06</v>
      </c>
      <c r="AM401">
        <v>509419.25640100002</v>
      </c>
    </row>
    <row r="402" spans="1:39" x14ac:dyDescent="0.25">
      <c r="A402" t="s">
        <v>19</v>
      </c>
      <c r="B402">
        <v>1</v>
      </c>
      <c r="C402">
        <v>25</v>
      </c>
      <c r="D402" t="s">
        <v>1</v>
      </c>
      <c r="E402">
        <v>0</v>
      </c>
      <c r="F402">
        <v>0</v>
      </c>
      <c r="G402" t="s">
        <v>2</v>
      </c>
      <c r="H402">
        <v>0</v>
      </c>
      <c r="I402">
        <v>0</v>
      </c>
      <c r="J402" t="s">
        <v>3</v>
      </c>
      <c r="K402">
        <v>0</v>
      </c>
      <c r="L402">
        <v>0</v>
      </c>
      <c r="M402" t="s">
        <v>4</v>
      </c>
      <c r="N402">
        <v>0</v>
      </c>
      <c r="O402">
        <v>0</v>
      </c>
      <c r="P402" t="s">
        <v>5</v>
      </c>
      <c r="Q402">
        <v>0</v>
      </c>
      <c r="R402">
        <v>0</v>
      </c>
      <c r="S402" t="s">
        <v>6</v>
      </c>
      <c r="T402">
        <v>0</v>
      </c>
      <c r="U402">
        <v>0</v>
      </c>
      <c r="V402" t="s">
        <v>7</v>
      </c>
      <c r="W402">
        <v>0</v>
      </c>
      <c r="X402">
        <v>0</v>
      </c>
      <c r="Y402" t="s">
        <v>8</v>
      </c>
      <c r="Z402">
        <v>0</v>
      </c>
      <c r="AA402">
        <v>0</v>
      </c>
      <c r="AB402" t="s">
        <v>9</v>
      </c>
      <c r="AC402">
        <v>0</v>
      </c>
      <c r="AD402">
        <v>0</v>
      </c>
      <c r="AE402" t="s">
        <v>10</v>
      </c>
      <c r="AF402">
        <v>0</v>
      </c>
      <c r="AG402">
        <v>0</v>
      </c>
      <c r="AH402" t="s">
        <v>11</v>
      </c>
      <c r="AI402">
        <v>0</v>
      </c>
      <c r="AJ402">
        <v>0</v>
      </c>
      <c r="AK402" t="s">
        <v>12</v>
      </c>
      <c r="AL402">
        <v>0</v>
      </c>
      <c r="AM402">
        <v>0</v>
      </c>
    </row>
    <row r="403" spans="1:39" x14ac:dyDescent="0.25">
      <c r="A403" t="s">
        <v>19</v>
      </c>
      <c r="B403">
        <v>2</v>
      </c>
      <c r="C403">
        <v>50</v>
      </c>
      <c r="D403" t="s">
        <v>1</v>
      </c>
      <c r="E403">
        <v>0</v>
      </c>
      <c r="F403">
        <v>0</v>
      </c>
      <c r="G403" t="s">
        <v>2</v>
      </c>
      <c r="H403">
        <v>0</v>
      </c>
      <c r="I403">
        <v>0</v>
      </c>
      <c r="J403" t="s">
        <v>3</v>
      </c>
      <c r="K403">
        <v>0</v>
      </c>
      <c r="L403">
        <v>0</v>
      </c>
      <c r="M403" t="s">
        <v>4</v>
      </c>
      <c r="N403">
        <v>0</v>
      </c>
      <c r="O403">
        <v>0</v>
      </c>
      <c r="P403" t="s">
        <v>5</v>
      </c>
      <c r="Q403">
        <v>0</v>
      </c>
      <c r="R403">
        <v>0</v>
      </c>
      <c r="S403" t="s">
        <v>6</v>
      </c>
      <c r="T403">
        <v>0</v>
      </c>
      <c r="U403">
        <v>0</v>
      </c>
      <c r="V403" t="s">
        <v>7</v>
      </c>
      <c r="W403">
        <v>0</v>
      </c>
      <c r="X403">
        <v>0</v>
      </c>
      <c r="Y403" t="s">
        <v>8</v>
      </c>
      <c r="Z403">
        <v>0</v>
      </c>
      <c r="AA403">
        <v>0</v>
      </c>
      <c r="AB403" t="s">
        <v>9</v>
      </c>
      <c r="AC403">
        <v>0</v>
      </c>
      <c r="AD403">
        <v>0</v>
      </c>
      <c r="AE403" t="s">
        <v>10</v>
      </c>
      <c r="AF403">
        <v>0</v>
      </c>
      <c r="AG403">
        <v>0</v>
      </c>
      <c r="AH403" t="s">
        <v>11</v>
      </c>
      <c r="AI403">
        <v>0</v>
      </c>
      <c r="AJ403">
        <v>0</v>
      </c>
      <c r="AK403" t="s">
        <v>12</v>
      </c>
      <c r="AL403">
        <v>0</v>
      </c>
      <c r="AM403">
        <v>0</v>
      </c>
    </row>
    <row r="404" spans="1:39" x14ac:dyDescent="0.25">
      <c r="A404" t="s">
        <v>19</v>
      </c>
      <c r="B404">
        <v>3</v>
      </c>
      <c r="C404">
        <v>75</v>
      </c>
      <c r="D404" t="s">
        <v>1</v>
      </c>
      <c r="E404">
        <v>0</v>
      </c>
      <c r="F404">
        <v>0</v>
      </c>
      <c r="G404" t="s">
        <v>2</v>
      </c>
      <c r="H404">
        <v>0</v>
      </c>
      <c r="I404">
        <v>0</v>
      </c>
      <c r="J404" t="s">
        <v>3</v>
      </c>
      <c r="K404">
        <v>0</v>
      </c>
      <c r="L404">
        <v>0</v>
      </c>
      <c r="M404" t="s">
        <v>4</v>
      </c>
      <c r="N404">
        <v>0</v>
      </c>
      <c r="O404">
        <v>0</v>
      </c>
      <c r="P404" t="s">
        <v>5</v>
      </c>
      <c r="Q404">
        <v>0</v>
      </c>
      <c r="R404">
        <v>0</v>
      </c>
      <c r="S404" t="s">
        <v>6</v>
      </c>
      <c r="T404">
        <v>0</v>
      </c>
      <c r="U404">
        <v>0</v>
      </c>
      <c r="V404" t="s">
        <v>7</v>
      </c>
      <c r="W404">
        <v>0</v>
      </c>
      <c r="X404">
        <v>0</v>
      </c>
      <c r="Y404" t="s">
        <v>8</v>
      </c>
      <c r="Z404">
        <v>0</v>
      </c>
      <c r="AA404">
        <v>0</v>
      </c>
      <c r="AB404" t="s">
        <v>9</v>
      </c>
      <c r="AC404">
        <v>0</v>
      </c>
      <c r="AD404">
        <v>0</v>
      </c>
      <c r="AE404" t="s">
        <v>10</v>
      </c>
      <c r="AF404">
        <v>0</v>
      </c>
      <c r="AG404">
        <v>0</v>
      </c>
      <c r="AH404" t="s">
        <v>11</v>
      </c>
      <c r="AI404">
        <v>0</v>
      </c>
      <c r="AJ404">
        <v>0</v>
      </c>
      <c r="AK404" t="s">
        <v>12</v>
      </c>
      <c r="AL404">
        <v>0</v>
      </c>
      <c r="AM404">
        <v>0</v>
      </c>
    </row>
    <row r="405" spans="1:39" x14ac:dyDescent="0.25">
      <c r="A405" t="s">
        <v>19</v>
      </c>
      <c r="B405">
        <v>4</v>
      </c>
      <c r="C405">
        <v>100</v>
      </c>
      <c r="D405" t="s">
        <v>1</v>
      </c>
      <c r="E405">
        <v>0</v>
      </c>
      <c r="F405">
        <v>0</v>
      </c>
      <c r="G405" t="s">
        <v>2</v>
      </c>
      <c r="H405">
        <v>0</v>
      </c>
      <c r="I405">
        <v>0</v>
      </c>
      <c r="J405" t="s">
        <v>3</v>
      </c>
      <c r="K405">
        <v>0</v>
      </c>
      <c r="L405">
        <v>0</v>
      </c>
      <c r="M405" t="s">
        <v>4</v>
      </c>
      <c r="N405">
        <v>0</v>
      </c>
      <c r="O405">
        <v>0</v>
      </c>
      <c r="P405" t="s">
        <v>5</v>
      </c>
      <c r="Q405">
        <v>0</v>
      </c>
      <c r="R405">
        <v>0</v>
      </c>
      <c r="S405" t="s">
        <v>6</v>
      </c>
      <c r="T405">
        <v>0</v>
      </c>
      <c r="U405">
        <v>0</v>
      </c>
      <c r="V405" t="s">
        <v>7</v>
      </c>
      <c r="W405">
        <v>0</v>
      </c>
      <c r="X405">
        <v>0</v>
      </c>
      <c r="Y405" t="s">
        <v>8</v>
      </c>
      <c r="Z405">
        <v>0</v>
      </c>
      <c r="AA405">
        <v>0</v>
      </c>
      <c r="AB405" t="s">
        <v>9</v>
      </c>
      <c r="AC405">
        <v>0</v>
      </c>
      <c r="AD405">
        <v>0</v>
      </c>
      <c r="AE405" t="s">
        <v>10</v>
      </c>
      <c r="AF405">
        <v>0</v>
      </c>
      <c r="AG405">
        <v>0</v>
      </c>
      <c r="AH405" t="s">
        <v>11</v>
      </c>
      <c r="AI405">
        <v>0</v>
      </c>
      <c r="AJ405">
        <v>0</v>
      </c>
      <c r="AK405" t="s">
        <v>12</v>
      </c>
      <c r="AL405">
        <v>0</v>
      </c>
      <c r="AM405">
        <v>0</v>
      </c>
    </row>
    <row r="406" spans="1:39" x14ac:dyDescent="0.25">
      <c r="A406" t="s">
        <v>19</v>
      </c>
      <c r="B406">
        <v>5</v>
      </c>
      <c r="C406">
        <v>125</v>
      </c>
      <c r="D406" t="s">
        <v>1</v>
      </c>
      <c r="E406">
        <v>0</v>
      </c>
      <c r="F406">
        <v>0</v>
      </c>
      <c r="G406" t="s">
        <v>2</v>
      </c>
      <c r="H406">
        <v>0</v>
      </c>
      <c r="I406">
        <v>0</v>
      </c>
      <c r="J406" t="s">
        <v>3</v>
      </c>
      <c r="K406">
        <v>0</v>
      </c>
      <c r="L406">
        <v>0</v>
      </c>
      <c r="M406" t="s">
        <v>4</v>
      </c>
      <c r="N406">
        <v>0</v>
      </c>
      <c r="O406">
        <v>0</v>
      </c>
      <c r="P406" t="s">
        <v>5</v>
      </c>
      <c r="Q406">
        <v>0</v>
      </c>
      <c r="R406">
        <v>0</v>
      </c>
      <c r="S406" t="s">
        <v>6</v>
      </c>
      <c r="T406">
        <v>0</v>
      </c>
      <c r="U406">
        <v>0</v>
      </c>
      <c r="V406" t="s">
        <v>7</v>
      </c>
      <c r="W406">
        <v>0</v>
      </c>
      <c r="X406">
        <v>0</v>
      </c>
      <c r="Y406" t="s">
        <v>8</v>
      </c>
      <c r="Z406">
        <v>0</v>
      </c>
      <c r="AA406">
        <v>0</v>
      </c>
      <c r="AB406" t="s">
        <v>9</v>
      </c>
      <c r="AC406">
        <v>0</v>
      </c>
      <c r="AD406">
        <v>0</v>
      </c>
      <c r="AE406" t="s">
        <v>10</v>
      </c>
      <c r="AF406">
        <v>0</v>
      </c>
      <c r="AG406">
        <v>0</v>
      </c>
      <c r="AH406" t="s">
        <v>11</v>
      </c>
      <c r="AI406">
        <v>0</v>
      </c>
      <c r="AJ406">
        <v>0</v>
      </c>
      <c r="AK406" t="s">
        <v>12</v>
      </c>
      <c r="AL406">
        <v>0</v>
      </c>
      <c r="AM406">
        <v>0</v>
      </c>
    </row>
    <row r="407" spans="1:39" x14ac:dyDescent="0.25">
      <c r="A407" t="s">
        <v>19</v>
      </c>
      <c r="B407">
        <v>6</v>
      </c>
      <c r="C407">
        <v>150</v>
      </c>
      <c r="D407" t="s">
        <v>1</v>
      </c>
      <c r="E407">
        <v>0</v>
      </c>
      <c r="F407">
        <v>0</v>
      </c>
      <c r="G407" t="s">
        <v>2</v>
      </c>
      <c r="H407">
        <v>0</v>
      </c>
      <c r="I407">
        <v>0</v>
      </c>
      <c r="J407" t="s">
        <v>3</v>
      </c>
      <c r="K407">
        <v>0</v>
      </c>
      <c r="L407">
        <v>0</v>
      </c>
      <c r="M407" t="s">
        <v>4</v>
      </c>
      <c r="N407">
        <v>0</v>
      </c>
      <c r="O407">
        <v>0</v>
      </c>
      <c r="P407" t="s">
        <v>5</v>
      </c>
      <c r="Q407">
        <v>0</v>
      </c>
      <c r="R407">
        <v>0</v>
      </c>
      <c r="S407" t="s">
        <v>6</v>
      </c>
      <c r="T407">
        <v>0</v>
      </c>
      <c r="U407">
        <v>0</v>
      </c>
      <c r="V407" t="s">
        <v>7</v>
      </c>
      <c r="W407">
        <v>0</v>
      </c>
      <c r="X407">
        <v>0</v>
      </c>
      <c r="Y407" t="s">
        <v>8</v>
      </c>
      <c r="Z407">
        <v>0</v>
      </c>
      <c r="AA407">
        <v>0</v>
      </c>
      <c r="AB407" t="s">
        <v>9</v>
      </c>
      <c r="AC407">
        <v>0</v>
      </c>
      <c r="AD407">
        <v>0</v>
      </c>
      <c r="AE407" t="s">
        <v>10</v>
      </c>
      <c r="AF407">
        <v>0</v>
      </c>
      <c r="AG407">
        <v>0</v>
      </c>
      <c r="AH407" t="s">
        <v>11</v>
      </c>
      <c r="AI407">
        <v>0</v>
      </c>
      <c r="AJ407">
        <v>0</v>
      </c>
      <c r="AK407" t="s">
        <v>12</v>
      </c>
      <c r="AL407">
        <v>0</v>
      </c>
      <c r="AM407">
        <v>0</v>
      </c>
    </row>
    <row r="408" spans="1:39" x14ac:dyDescent="0.25">
      <c r="A408" t="s">
        <v>19</v>
      </c>
      <c r="B408">
        <v>7</v>
      </c>
      <c r="C408">
        <v>175</v>
      </c>
      <c r="D408" t="s">
        <v>1</v>
      </c>
      <c r="E408">
        <v>0</v>
      </c>
      <c r="F408">
        <v>0</v>
      </c>
      <c r="G408" t="s">
        <v>2</v>
      </c>
      <c r="H408">
        <v>0</v>
      </c>
      <c r="I408">
        <v>0</v>
      </c>
      <c r="J408" t="s">
        <v>3</v>
      </c>
      <c r="K408">
        <v>0</v>
      </c>
      <c r="L408">
        <v>0</v>
      </c>
      <c r="M408" t="s">
        <v>4</v>
      </c>
      <c r="N408">
        <v>0</v>
      </c>
      <c r="O408">
        <v>0</v>
      </c>
      <c r="P408" t="s">
        <v>5</v>
      </c>
      <c r="Q408">
        <v>0</v>
      </c>
      <c r="R408">
        <v>0</v>
      </c>
      <c r="S408" t="s">
        <v>6</v>
      </c>
      <c r="T408">
        <v>0</v>
      </c>
      <c r="U408">
        <v>0</v>
      </c>
      <c r="V408" t="s">
        <v>7</v>
      </c>
      <c r="W408">
        <v>0</v>
      </c>
      <c r="X408">
        <v>0</v>
      </c>
      <c r="Y408" t="s">
        <v>8</v>
      </c>
      <c r="Z408">
        <v>0</v>
      </c>
      <c r="AA408">
        <v>0</v>
      </c>
      <c r="AB408" t="s">
        <v>9</v>
      </c>
      <c r="AC408">
        <v>0</v>
      </c>
      <c r="AD408">
        <v>0</v>
      </c>
      <c r="AE408" t="s">
        <v>10</v>
      </c>
      <c r="AF408">
        <v>0</v>
      </c>
      <c r="AG408">
        <v>0</v>
      </c>
      <c r="AH408" t="s">
        <v>11</v>
      </c>
      <c r="AI408">
        <v>0</v>
      </c>
      <c r="AJ408">
        <v>0</v>
      </c>
      <c r="AK408" t="s">
        <v>12</v>
      </c>
      <c r="AL408">
        <v>0</v>
      </c>
      <c r="AM408">
        <v>0</v>
      </c>
    </row>
    <row r="409" spans="1:39" x14ac:dyDescent="0.25">
      <c r="A409" t="s">
        <v>19</v>
      </c>
      <c r="B409">
        <v>8</v>
      </c>
      <c r="C409">
        <v>200</v>
      </c>
      <c r="D409" t="s">
        <v>1</v>
      </c>
      <c r="E409">
        <v>0</v>
      </c>
      <c r="F409">
        <v>0</v>
      </c>
      <c r="G409" t="s">
        <v>2</v>
      </c>
      <c r="H409">
        <v>0</v>
      </c>
      <c r="I409">
        <v>0</v>
      </c>
      <c r="J409" t="s">
        <v>3</v>
      </c>
      <c r="K409">
        <v>0</v>
      </c>
      <c r="L409">
        <v>0</v>
      </c>
      <c r="M409" t="s">
        <v>4</v>
      </c>
      <c r="N409">
        <v>0</v>
      </c>
      <c r="O409">
        <v>0</v>
      </c>
      <c r="P409" t="s">
        <v>5</v>
      </c>
      <c r="Q409">
        <v>0</v>
      </c>
      <c r="R409">
        <v>0</v>
      </c>
      <c r="S409" t="s">
        <v>6</v>
      </c>
      <c r="T409">
        <v>0</v>
      </c>
      <c r="U409">
        <v>0</v>
      </c>
      <c r="V409" t="s">
        <v>7</v>
      </c>
      <c r="W409">
        <v>0</v>
      </c>
      <c r="X409">
        <v>0</v>
      </c>
      <c r="Y409" t="s">
        <v>8</v>
      </c>
      <c r="Z409">
        <v>0</v>
      </c>
      <c r="AA409">
        <v>0</v>
      </c>
      <c r="AB409" t="s">
        <v>9</v>
      </c>
      <c r="AC409">
        <v>0</v>
      </c>
      <c r="AD409">
        <v>0</v>
      </c>
      <c r="AE409" t="s">
        <v>10</v>
      </c>
      <c r="AF409">
        <v>0</v>
      </c>
      <c r="AG409">
        <v>0</v>
      </c>
      <c r="AH409" t="s">
        <v>11</v>
      </c>
      <c r="AI409">
        <v>0</v>
      </c>
      <c r="AJ409">
        <v>0</v>
      </c>
      <c r="AK409" t="s">
        <v>12</v>
      </c>
      <c r="AL409">
        <v>0</v>
      </c>
      <c r="AM409">
        <v>0</v>
      </c>
    </row>
    <row r="410" spans="1:39" x14ac:dyDescent="0.25">
      <c r="A410" t="s">
        <v>19</v>
      </c>
      <c r="B410">
        <v>9</v>
      </c>
      <c r="C410">
        <v>225</v>
      </c>
      <c r="D410" t="s">
        <v>1</v>
      </c>
      <c r="E410">
        <v>0</v>
      </c>
      <c r="F410">
        <v>0</v>
      </c>
      <c r="G410" t="s">
        <v>2</v>
      </c>
      <c r="H410">
        <v>0</v>
      </c>
      <c r="I410">
        <v>0</v>
      </c>
      <c r="J410" t="s">
        <v>3</v>
      </c>
      <c r="K410">
        <v>0</v>
      </c>
      <c r="L410">
        <v>0</v>
      </c>
      <c r="M410" t="s">
        <v>4</v>
      </c>
      <c r="N410">
        <v>0</v>
      </c>
      <c r="O410">
        <v>0</v>
      </c>
      <c r="P410" t="s">
        <v>5</v>
      </c>
      <c r="Q410">
        <v>0</v>
      </c>
      <c r="R410">
        <v>0</v>
      </c>
      <c r="S410" t="s">
        <v>6</v>
      </c>
      <c r="T410">
        <v>0</v>
      </c>
      <c r="U410">
        <v>0</v>
      </c>
      <c r="V410" t="s">
        <v>7</v>
      </c>
      <c r="W410">
        <v>0</v>
      </c>
      <c r="X410">
        <v>0</v>
      </c>
      <c r="Y410" t="s">
        <v>8</v>
      </c>
      <c r="Z410">
        <v>0</v>
      </c>
      <c r="AA410">
        <v>0</v>
      </c>
      <c r="AB410" t="s">
        <v>9</v>
      </c>
      <c r="AC410">
        <v>0</v>
      </c>
      <c r="AD410">
        <v>0</v>
      </c>
      <c r="AE410" t="s">
        <v>10</v>
      </c>
      <c r="AF410">
        <v>0</v>
      </c>
      <c r="AG410">
        <v>0</v>
      </c>
      <c r="AH410" t="s">
        <v>11</v>
      </c>
      <c r="AI410">
        <v>0</v>
      </c>
      <c r="AJ410">
        <v>0</v>
      </c>
      <c r="AK410" t="s">
        <v>12</v>
      </c>
      <c r="AL410">
        <v>0</v>
      </c>
      <c r="AM410">
        <v>0</v>
      </c>
    </row>
    <row r="411" spans="1:39" x14ac:dyDescent="0.25">
      <c r="A411" t="s">
        <v>19</v>
      </c>
      <c r="B411">
        <v>10</v>
      </c>
      <c r="C411">
        <v>250</v>
      </c>
      <c r="D411" t="s">
        <v>1</v>
      </c>
      <c r="E411">
        <v>0</v>
      </c>
      <c r="F411">
        <v>0</v>
      </c>
      <c r="G411" t="s">
        <v>2</v>
      </c>
      <c r="H411">
        <v>0</v>
      </c>
      <c r="I411">
        <v>0</v>
      </c>
      <c r="J411" t="s">
        <v>3</v>
      </c>
      <c r="K411">
        <v>0</v>
      </c>
      <c r="L411">
        <v>0</v>
      </c>
      <c r="M411" t="s">
        <v>4</v>
      </c>
      <c r="N411">
        <v>0</v>
      </c>
      <c r="O411">
        <v>0</v>
      </c>
      <c r="P411" t="s">
        <v>5</v>
      </c>
      <c r="Q411">
        <v>0</v>
      </c>
      <c r="R411">
        <v>0</v>
      </c>
      <c r="S411" t="s">
        <v>6</v>
      </c>
      <c r="T411">
        <v>0</v>
      </c>
      <c r="U411">
        <v>0</v>
      </c>
      <c r="V411" t="s">
        <v>7</v>
      </c>
      <c r="W411">
        <v>0</v>
      </c>
      <c r="X411">
        <v>0</v>
      </c>
      <c r="Y411" t="s">
        <v>8</v>
      </c>
      <c r="Z411">
        <v>0</v>
      </c>
      <c r="AA411">
        <v>0</v>
      </c>
      <c r="AB411" t="s">
        <v>9</v>
      </c>
      <c r="AC411">
        <v>0</v>
      </c>
      <c r="AD411">
        <v>0</v>
      </c>
      <c r="AE411" t="s">
        <v>10</v>
      </c>
      <c r="AF411">
        <v>0</v>
      </c>
      <c r="AG411">
        <v>0</v>
      </c>
      <c r="AH411" t="s">
        <v>11</v>
      </c>
      <c r="AI411">
        <v>0</v>
      </c>
      <c r="AJ411">
        <v>0</v>
      </c>
      <c r="AK411" t="s">
        <v>12</v>
      </c>
      <c r="AL411">
        <v>0</v>
      </c>
      <c r="AM411">
        <v>0</v>
      </c>
    </row>
    <row r="412" spans="1:39" x14ac:dyDescent="0.25">
      <c r="A412" t="s">
        <v>19</v>
      </c>
      <c r="B412">
        <v>11</v>
      </c>
      <c r="C412">
        <v>275</v>
      </c>
      <c r="D412" t="s">
        <v>1</v>
      </c>
      <c r="E412">
        <v>0</v>
      </c>
      <c r="F412">
        <v>0</v>
      </c>
      <c r="G412" t="s">
        <v>2</v>
      </c>
      <c r="H412">
        <v>0</v>
      </c>
      <c r="I412">
        <v>0</v>
      </c>
      <c r="J412" t="s">
        <v>3</v>
      </c>
      <c r="K412">
        <v>0</v>
      </c>
      <c r="L412">
        <v>0</v>
      </c>
      <c r="M412" t="s">
        <v>4</v>
      </c>
      <c r="N412">
        <v>0</v>
      </c>
      <c r="O412">
        <v>0</v>
      </c>
      <c r="P412" t="s">
        <v>5</v>
      </c>
      <c r="Q412">
        <v>0</v>
      </c>
      <c r="R412">
        <v>0</v>
      </c>
      <c r="S412" t="s">
        <v>6</v>
      </c>
      <c r="T412">
        <v>0</v>
      </c>
      <c r="U412">
        <v>0</v>
      </c>
      <c r="V412" t="s">
        <v>7</v>
      </c>
      <c r="W412">
        <v>0</v>
      </c>
      <c r="X412">
        <v>0</v>
      </c>
      <c r="Y412" t="s">
        <v>8</v>
      </c>
      <c r="Z412">
        <v>0</v>
      </c>
      <c r="AA412">
        <v>0</v>
      </c>
      <c r="AB412" t="s">
        <v>9</v>
      </c>
      <c r="AC412">
        <v>0</v>
      </c>
      <c r="AD412">
        <v>0</v>
      </c>
      <c r="AE412" t="s">
        <v>10</v>
      </c>
      <c r="AF412">
        <v>0</v>
      </c>
      <c r="AG412">
        <v>0</v>
      </c>
      <c r="AH412" t="s">
        <v>11</v>
      </c>
      <c r="AI412">
        <v>0</v>
      </c>
      <c r="AJ412">
        <v>0</v>
      </c>
      <c r="AK412" t="s">
        <v>12</v>
      </c>
      <c r="AL412">
        <v>0</v>
      </c>
      <c r="AM412">
        <v>0</v>
      </c>
    </row>
    <row r="413" spans="1:39" x14ac:dyDescent="0.25">
      <c r="A413" t="s">
        <v>19</v>
      </c>
      <c r="B413">
        <v>12</v>
      </c>
      <c r="C413">
        <v>300</v>
      </c>
      <c r="D413" t="s">
        <v>1</v>
      </c>
      <c r="E413">
        <v>0</v>
      </c>
      <c r="F413">
        <v>0</v>
      </c>
      <c r="G413" t="s">
        <v>2</v>
      </c>
      <c r="H413">
        <v>0</v>
      </c>
      <c r="I413">
        <v>0</v>
      </c>
      <c r="J413" t="s">
        <v>3</v>
      </c>
      <c r="K413">
        <v>0</v>
      </c>
      <c r="L413">
        <v>0</v>
      </c>
      <c r="M413" t="s">
        <v>4</v>
      </c>
      <c r="N413">
        <v>0</v>
      </c>
      <c r="O413">
        <v>0</v>
      </c>
      <c r="P413" t="s">
        <v>5</v>
      </c>
      <c r="Q413">
        <v>0</v>
      </c>
      <c r="R413">
        <v>0</v>
      </c>
      <c r="S413" t="s">
        <v>6</v>
      </c>
      <c r="T413">
        <v>0</v>
      </c>
      <c r="U413">
        <v>0</v>
      </c>
      <c r="V413" t="s">
        <v>7</v>
      </c>
      <c r="W413">
        <v>0</v>
      </c>
      <c r="X413">
        <v>0</v>
      </c>
      <c r="Y413" t="s">
        <v>8</v>
      </c>
      <c r="Z413">
        <v>0</v>
      </c>
      <c r="AA413">
        <v>0</v>
      </c>
      <c r="AB413" t="s">
        <v>9</v>
      </c>
      <c r="AC413">
        <v>0</v>
      </c>
      <c r="AD413">
        <v>0</v>
      </c>
      <c r="AE413" t="s">
        <v>10</v>
      </c>
      <c r="AF413">
        <v>0</v>
      </c>
      <c r="AG413">
        <v>0</v>
      </c>
      <c r="AH413" t="s">
        <v>11</v>
      </c>
      <c r="AI413">
        <v>0</v>
      </c>
      <c r="AJ413">
        <v>0</v>
      </c>
      <c r="AK413" t="s">
        <v>12</v>
      </c>
      <c r="AL413">
        <v>0</v>
      </c>
      <c r="AM413">
        <v>0</v>
      </c>
    </row>
    <row r="414" spans="1:39" x14ac:dyDescent="0.25">
      <c r="A414" t="s">
        <v>19</v>
      </c>
      <c r="B414">
        <v>13</v>
      </c>
      <c r="C414">
        <v>325</v>
      </c>
      <c r="D414" t="s">
        <v>1</v>
      </c>
      <c r="E414">
        <v>0</v>
      </c>
      <c r="F414">
        <v>0</v>
      </c>
      <c r="G414" t="s">
        <v>2</v>
      </c>
      <c r="H414">
        <v>0</v>
      </c>
      <c r="I414">
        <v>0</v>
      </c>
      <c r="J414" t="s">
        <v>3</v>
      </c>
      <c r="K414">
        <v>0</v>
      </c>
      <c r="L414">
        <v>0</v>
      </c>
      <c r="M414" t="s">
        <v>4</v>
      </c>
      <c r="N414">
        <v>0</v>
      </c>
      <c r="O414">
        <v>0</v>
      </c>
      <c r="P414" t="s">
        <v>5</v>
      </c>
      <c r="Q414">
        <v>0</v>
      </c>
      <c r="R414">
        <v>0</v>
      </c>
      <c r="S414" t="s">
        <v>6</v>
      </c>
      <c r="T414">
        <v>0</v>
      </c>
      <c r="U414">
        <v>0</v>
      </c>
      <c r="V414" t="s">
        <v>7</v>
      </c>
      <c r="W414">
        <v>0</v>
      </c>
      <c r="X414">
        <v>0</v>
      </c>
      <c r="Y414" t="s">
        <v>8</v>
      </c>
      <c r="Z414">
        <v>0</v>
      </c>
      <c r="AA414">
        <v>0</v>
      </c>
      <c r="AB414" t="s">
        <v>9</v>
      </c>
      <c r="AC414">
        <v>0</v>
      </c>
      <c r="AD414">
        <v>0</v>
      </c>
      <c r="AE414" t="s">
        <v>10</v>
      </c>
      <c r="AF414">
        <v>0</v>
      </c>
      <c r="AG414">
        <v>0</v>
      </c>
      <c r="AH414" t="s">
        <v>11</v>
      </c>
      <c r="AI414">
        <v>0</v>
      </c>
      <c r="AJ414">
        <v>0</v>
      </c>
      <c r="AK414" t="s">
        <v>12</v>
      </c>
      <c r="AL414">
        <v>0</v>
      </c>
      <c r="AM414">
        <v>0</v>
      </c>
    </row>
    <row r="415" spans="1:39" x14ac:dyDescent="0.25">
      <c r="A415" t="s">
        <v>19</v>
      </c>
      <c r="B415">
        <v>14</v>
      </c>
      <c r="C415">
        <v>350</v>
      </c>
      <c r="D415" t="s">
        <v>1</v>
      </c>
      <c r="E415">
        <v>0</v>
      </c>
      <c r="F415">
        <v>0</v>
      </c>
      <c r="G415" t="s">
        <v>2</v>
      </c>
      <c r="H415">
        <v>0</v>
      </c>
      <c r="I415">
        <v>0</v>
      </c>
      <c r="J415" t="s">
        <v>3</v>
      </c>
      <c r="K415">
        <v>0</v>
      </c>
      <c r="L415">
        <v>0</v>
      </c>
      <c r="M415" t="s">
        <v>4</v>
      </c>
      <c r="N415">
        <v>0</v>
      </c>
      <c r="O415">
        <v>0</v>
      </c>
      <c r="P415" t="s">
        <v>5</v>
      </c>
      <c r="Q415">
        <v>0</v>
      </c>
      <c r="R415">
        <v>0</v>
      </c>
      <c r="S415" t="s">
        <v>6</v>
      </c>
      <c r="T415">
        <v>0</v>
      </c>
      <c r="U415">
        <v>0</v>
      </c>
      <c r="V415" t="s">
        <v>7</v>
      </c>
      <c r="W415">
        <v>0</v>
      </c>
      <c r="X415">
        <v>0</v>
      </c>
      <c r="Y415" t="s">
        <v>8</v>
      </c>
      <c r="Z415">
        <v>0</v>
      </c>
      <c r="AA415">
        <v>0</v>
      </c>
      <c r="AB415" t="s">
        <v>9</v>
      </c>
      <c r="AC415">
        <v>0</v>
      </c>
      <c r="AD415">
        <v>0</v>
      </c>
      <c r="AE415" t="s">
        <v>10</v>
      </c>
      <c r="AF415">
        <v>0</v>
      </c>
      <c r="AG415">
        <v>0</v>
      </c>
      <c r="AH415" t="s">
        <v>11</v>
      </c>
      <c r="AI415">
        <v>0</v>
      </c>
      <c r="AJ415">
        <v>0</v>
      </c>
      <c r="AK415" t="s">
        <v>12</v>
      </c>
      <c r="AL415">
        <v>0</v>
      </c>
      <c r="AM415">
        <v>0</v>
      </c>
    </row>
    <row r="416" spans="1:39" x14ac:dyDescent="0.25">
      <c r="A416" t="s">
        <v>19</v>
      </c>
      <c r="B416">
        <v>15</v>
      </c>
      <c r="C416">
        <v>375</v>
      </c>
      <c r="D416" t="s">
        <v>1</v>
      </c>
      <c r="E416">
        <v>0</v>
      </c>
      <c r="F416">
        <v>0</v>
      </c>
      <c r="G416" t="s">
        <v>2</v>
      </c>
      <c r="H416">
        <v>0</v>
      </c>
      <c r="I416">
        <v>0</v>
      </c>
      <c r="J416" t="s">
        <v>3</v>
      </c>
      <c r="K416">
        <v>0</v>
      </c>
      <c r="L416">
        <v>0</v>
      </c>
      <c r="M416" t="s">
        <v>4</v>
      </c>
      <c r="N416">
        <v>0</v>
      </c>
      <c r="O416">
        <v>0</v>
      </c>
      <c r="P416" t="s">
        <v>5</v>
      </c>
      <c r="Q416">
        <v>0</v>
      </c>
      <c r="R416">
        <v>0</v>
      </c>
      <c r="S416" t="s">
        <v>6</v>
      </c>
      <c r="T416">
        <v>0</v>
      </c>
      <c r="U416">
        <v>0</v>
      </c>
      <c r="V416" t="s">
        <v>7</v>
      </c>
      <c r="W416">
        <v>0</v>
      </c>
      <c r="X416">
        <v>0</v>
      </c>
      <c r="Y416" t="s">
        <v>8</v>
      </c>
      <c r="Z416">
        <v>0</v>
      </c>
      <c r="AA416">
        <v>0</v>
      </c>
      <c r="AB416" t="s">
        <v>9</v>
      </c>
      <c r="AC416">
        <v>0</v>
      </c>
      <c r="AD416">
        <v>0</v>
      </c>
      <c r="AE416" t="s">
        <v>10</v>
      </c>
      <c r="AF416">
        <v>0</v>
      </c>
      <c r="AG416">
        <v>0</v>
      </c>
      <c r="AH416" t="s">
        <v>11</v>
      </c>
      <c r="AI416">
        <v>0</v>
      </c>
      <c r="AJ416">
        <v>0</v>
      </c>
      <c r="AK416" t="s">
        <v>12</v>
      </c>
      <c r="AL416">
        <v>0</v>
      </c>
      <c r="AM416">
        <v>0</v>
      </c>
    </row>
    <row r="417" spans="1:39" x14ac:dyDescent="0.25">
      <c r="A417" t="s">
        <v>19</v>
      </c>
      <c r="B417">
        <v>16</v>
      </c>
      <c r="C417">
        <v>400</v>
      </c>
      <c r="D417" t="s">
        <v>1</v>
      </c>
      <c r="E417">
        <v>0</v>
      </c>
      <c r="F417">
        <v>0</v>
      </c>
      <c r="G417" t="s">
        <v>2</v>
      </c>
      <c r="H417">
        <v>0</v>
      </c>
      <c r="I417">
        <v>0</v>
      </c>
      <c r="J417" t="s">
        <v>3</v>
      </c>
      <c r="K417">
        <v>0</v>
      </c>
      <c r="L417">
        <v>0</v>
      </c>
      <c r="M417" t="s">
        <v>4</v>
      </c>
      <c r="N417">
        <v>0</v>
      </c>
      <c r="O417">
        <v>0</v>
      </c>
      <c r="P417" t="s">
        <v>5</v>
      </c>
      <c r="Q417">
        <v>0</v>
      </c>
      <c r="R417">
        <v>0</v>
      </c>
      <c r="S417" t="s">
        <v>6</v>
      </c>
      <c r="T417">
        <v>0</v>
      </c>
      <c r="U417">
        <v>0</v>
      </c>
      <c r="V417" t="s">
        <v>7</v>
      </c>
      <c r="W417">
        <v>0</v>
      </c>
      <c r="X417">
        <v>0</v>
      </c>
      <c r="Y417" t="s">
        <v>8</v>
      </c>
      <c r="Z417">
        <v>0</v>
      </c>
      <c r="AA417">
        <v>0</v>
      </c>
      <c r="AB417" t="s">
        <v>9</v>
      </c>
      <c r="AC417">
        <v>0</v>
      </c>
      <c r="AD417">
        <v>0</v>
      </c>
      <c r="AE417" t="s">
        <v>10</v>
      </c>
      <c r="AF417">
        <v>0</v>
      </c>
      <c r="AG417">
        <v>0</v>
      </c>
      <c r="AH417" t="s">
        <v>11</v>
      </c>
      <c r="AI417">
        <v>0</v>
      </c>
      <c r="AJ417">
        <v>0</v>
      </c>
      <c r="AK417" t="s">
        <v>12</v>
      </c>
      <c r="AL417">
        <v>0</v>
      </c>
      <c r="AM417">
        <v>0</v>
      </c>
    </row>
    <row r="418" spans="1:39" x14ac:dyDescent="0.25">
      <c r="A418" t="s">
        <v>19</v>
      </c>
      <c r="B418">
        <v>17</v>
      </c>
      <c r="C418">
        <v>425</v>
      </c>
      <c r="D418" t="s">
        <v>1</v>
      </c>
      <c r="E418">
        <v>0</v>
      </c>
      <c r="F418">
        <v>0</v>
      </c>
      <c r="G418" t="s">
        <v>2</v>
      </c>
      <c r="H418">
        <v>0</v>
      </c>
      <c r="I418">
        <v>0</v>
      </c>
      <c r="J418" t="s">
        <v>3</v>
      </c>
      <c r="K418">
        <v>0</v>
      </c>
      <c r="L418">
        <v>0</v>
      </c>
      <c r="M418" t="s">
        <v>4</v>
      </c>
      <c r="N418">
        <v>0</v>
      </c>
      <c r="O418">
        <v>0</v>
      </c>
      <c r="P418" t="s">
        <v>5</v>
      </c>
      <c r="Q418">
        <v>0</v>
      </c>
      <c r="R418">
        <v>0</v>
      </c>
      <c r="S418" t="s">
        <v>6</v>
      </c>
      <c r="T418">
        <v>0</v>
      </c>
      <c r="U418">
        <v>0</v>
      </c>
      <c r="V418" t="s">
        <v>7</v>
      </c>
      <c r="W418">
        <v>0</v>
      </c>
      <c r="X418">
        <v>0</v>
      </c>
      <c r="Y418" t="s">
        <v>8</v>
      </c>
      <c r="Z418">
        <v>0</v>
      </c>
      <c r="AA418">
        <v>0</v>
      </c>
      <c r="AB418" t="s">
        <v>9</v>
      </c>
      <c r="AC418">
        <v>0</v>
      </c>
      <c r="AD418">
        <v>0</v>
      </c>
      <c r="AE418" t="s">
        <v>10</v>
      </c>
      <c r="AF418">
        <v>0</v>
      </c>
      <c r="AG418">
        <v>0</v>
      </c>
      <c r="AH418" t="s">
        <v>11</v>
      </c>
      <c r="AI418">
        <v>0</v>
      </c>
      <c r="AJ418">
        <v>0</v>
      </c>
      <c r="AK418" t="s">
        <v>12</v>
      </c>
      <c r="AL418">
        <v>0</v>
      </c>
      <c r="AM418">
        <v>0</v>
      </c>
    </row>
    <row r="419" spans="1:39" x14ac:dyDescent="0.25">
      <c r="A419" t="s">
        <v>19</v>
      </c>
      <c r="B419">
        <v>18</v>
      </c>
      <c r="C419">
        <v>450</v>
      </c>
      <c r="D419" t="s">
        <v>1</v>
      </c>
      <c r="E419">
        <v>0</v>
      </c>
      <c r="F419">
        <v>0</v>
      </c>
      <c r="G419" t="s">
        <v>2</v>
      </c>
      <c r="H419">
        <v>0</v>
      </c>
      <c r="I419">
        <v>0</v>
      </c>
      <c r="J419" t="s">
        <v>3</v>
      </c>
      <c r="K419">
        <v>0</v>
      </c>
      <c r="L419">
        <v>0</v>
      </c>
      <c r="M419" t="s">
        <v>4</v>
      </c>
      <c r="N419">
        <v>0</v>
      </c>
      <c r="O419">
        <v>0</v>
      </c>
      <c r="P419" t="s">
        <v>5</v>
      </c>
      <c r="Q419">
        <v>0</v>
      </c>
      <c r="R419">
        <v>0</v>
      </c>
      <c r="S419" t="s">
        <v>6</v>
      </c>
      <c r="T419">
        <v>0</v>
      </c>
      <c r="U419">
        <v>0</v>
      </c>
      <c r="V419" t="s">
        <v>7</v>
      </c>
      <c r="W419">
        <v>0</v>
      </c>
      <c r="X419">
        <v>0</v>
      </c>
      <c r="Y419" t="s">
        <v>8</v>
      </c>
      <c r="Z419">
        <v>0</v>
      </c>
      <c r="AA419">
        <v>0</v>
      </c>
      <c r="AB419" t="s">
        <v>9</v>
      </c>
      <c r="AC419">
        <v>0</v>
      </c>
      <c r="AD419">
        <v>0</v>
      </c>
      <c r="AE419" t="s">
        <v>10</v>
      </c>
      <c r="AF419">
        <v>0</v>
      </c>
      <c r="AG419">
        <v>0</v>
      </c>
      <c r="AH419" t="s">
        <v>11</v>
      </c>
      <c r="AI419">
        <v>0</v>
      </c>
      <c r="AJ419">
        <v>0</v>
      </c>
      <c r="AK419" t="s">
        <v>12</v>
      </c>
      <c r="AL419">
        <v>0</v>
      </c>
      <c r="AM419">
        <v>0</v>
      </c>
    </row>
    <row r="420" spans="1:39" x14ac:dyDescent="0.25">
      <c r="A420" t="s">
        <v>19</v>
      </c>
      <c r="B420">
        <v>19</v>
      </c>
      <c r="C420">
        <v>475</v>
      </c>
      <c r="D420" t="s">
        <v>1</v>
      </c>
      <c r="E420">
        <v>0</v>
      </c>
      <c r="F420">
        <v>0</v>
      </c>
      <c r="G420" t="s">
        <v>2</v>
      </c>
      <c r="H420">
        <v>0</v>
      </c>
      <c r="I420">
        <v>0</v>
      </c>
      <c r="J420" t="s">
        <v>3</v>
      </c>
      <c r="K420">
        <v>0</v>
      </c>
      <c r="L420">
        <v>0</v>
      </c>
      <c r="M420" t="s">
        <v>4</v>
      </c>
      <c r="N420">
        <v>0</v>
      </c>
      <c r="O420">
        <v>0</v>
      </c>
      <c r="P420" t="s">
        <v>5</v>
      </c>
      <c r="Q420">
        <v>0</v>
      </c>
      <c r="R420">
        <v>0</v>
      </c>
      <c r="S420" t="s">
        <v>6</v>
      </c>
      <c r="T420">
        <v>0</v>
      </c>
      <c r="U420">
        <v>0</v>
      </c>
      <c r="V420" t="s">
        <v>7</v>
      </c>
      <c r="W420">
        <v>0</v>
      </c>
      <c r="X420">
        <v>0</v>
      </c>
      <c r="Y420" t="s">
        <v>8</v>
      </c>
      <c r="Z420">
        <v>0</v>
      </c>
      <c r="AA420">
        <v>0</v>
      </c>
      <c r="AB420" t="s">
        <v>9</v>
      </c>
      <c r="AC420">
        <v>0</v>
      </c>
      <c r="AD420">
        <v>0</v>
      </c>
      <c r="AE420" t="s">
        <v>10</v>
      </c>
      <c r="AF420">
        <v>0</v>
      </c>
      <c r="AG420">
        <v>0</v>
      </c>
      <c r="AH420" t="s">
        <v>11</v>
      </c>
      <c r="AI420">
        <v>0</v>
      </c>
      <c r="AJ420">
        <v>0</v>
      </c>
      <c r="AK420" t="s">
        <v>12</v>
      </c>
      <c r="AL420">
        <v>0</v>
      </c>
      <c r="AM420">
        <v>0</v>
      </c>
    </row>
    <row r="421" spans="1:39" x14ac:dyDescent="0.25">
      <c r="A421" t="s">
        <v>19</v>
      </c>
      <c r="B421">
        <v>20</v>
      </c>
      <c r="C421">
        <v>500</v>
      </c>
      <c r="D421" t="s">
        <v>1</v>
      </c>
      <c r="E421">
        <v>0</v>
      </c>
      <c r="F421">
        <v>0</v>
      </c>
      <c r="G421" t="s">
        <v>2</v>
      </c>
      <c r="H421">
        <v>0</v>
      </c>
      <c r="I421">
        <v>0</v>
      </c>
      <c r="J421" t="s">
        <v>3</v>
      </c>
      <c r="K421">
        <v>0</v>
      </c>
      <c r="L421">
        <v>0</v>
      </c>
      <c r="M421" t="s">
        <v>4</v>
      </c>
      <c r="N421">
        <v>0</v>
      </c>
      <c r="O421">
        <v>0</v>
      </c>
      <c r="P421" t="s">
        <v>5</v>
      </c>
      <c r="Q421">
        <v>0</v>
      </c>
      <c r="R421">
        <v>0</v>
      </c>
      <c r="S421" t="s">
        <v>6</v>
      </c>
      <c r="T421">
        <v>0</v>
      </c>
      <c r="U421">
        <v>0</v>
      </c>
      <c r="V421" t="s">
        <v>7</v>
      </c>
      <c r="W421">
        <v>0</v>
      </c>
      <c r="X421">
        <v>0</v>
      </c>
      <c r="Y421" t="s">
        <v>8</v>
      </c>
      <c r="Z421">
        <v>0</v>
      </c>
      <c r="AA421">
        <v>0</v>
      </c>
      <c r="AB421" t="s">
        <v>9</v>
      </c>
      <c r="AC421">
        <v>0</v>
      </c>
      <c r="AD421">
        <v>0</v>
      </c>
      <c r="AE421" t="s">
        <v>10</v>
      </c>
      <c r="AF421">
        <v>0</v>
      </c>
      <c r="AG421">
        <v>0</v>
      </c>
      <c r="AH421" t="s">
        <v>11</v>
      </c>
      <c r="AI421">
        <v>0</v>
      </c>
      <c r="AJ421">
        <v>0</v>
      </c>
      <c r="AK421" t="s">
        <v>12</v>
      </c>
      <c r="AL421">
        <v>0</v>
      </c>
      <c r="AM421">
        <v>0</v>
      </c>
    </row>
    <row r="422" spans="1:39" x14ac:dyDescent="0.25">
      <c r="A422" t="s">
        <v>15</v>
      </c>
      <c r="B422">
        <v>1</v>
      </c>
      <c r="C422">
        <v>25</v>
      </c>
      <c r="D422" t="s">
        <v>1</v>
      </c>
      <c r="E422">
        <v>0</v>
      </c>
      <c r="F422">
        <v>0</v>
      </c>
      <c r="G422" t="s">
        <v>2</v>
      </c>
      <c r="H422">
        <v>0</v>
      </c>
      <c r="I422">
        <v>0</v>
      </c>
      <c r="J422" t="s">
        <v>3</v>
      </c>
      <c r="K422">
        <v>0</v>
      </c>
      <c r="L422">
        <v>0</v>
      </c>
      <c r="M422" t="s">
        <v>4</v>
      </c>
      <c r="N422">
        <v>0</v>
      </c>
      <c r="O422">
        <v>0</v>
      </c>
      <c r="P422" t="s">
        <v>5</v>
      </c>
      <c r="Q422">
        <v>0</v>
      </c>
      <c r="R422">
        <v>0</v>
      </c>
      <c r="S422" t="s">
        <v>6</v>
      </c>
      <c r="T422">
        <v>0</v>
      </c>
      <c r="U422">
        <v>0</v>
      </c>
      <c r="V422" t="s">
        <v>7</v>
      </c>
      <c r="W422">
        <v>0</v>
      </c>
      <c r="X422">
        <v>0</v>
      </c>
      <c r="Y422" t="s">
        <v>8</v>
      </c>
      <c r="Z422">
        <v>0</v>
      </c>
      <c r="AA422">
        <v>0</v>
      </c>
      <c r="AB422" t="s">
        <v>9</v>
      </c>
      <c r="AC422">
        <v>0</v>
      </c>
      <c r="AD422">
        <v>0</v>
      </c>
      <c r="AE422" t="s">
        <v>10</v>
      </c>
      <c r="AF422">
        <v>0</v>
      </c>
      <c r="AG422">
        <v>0</v>
      </c>
      <c r="AH422" t="s">
        <v>11</v>
      </c>
      <c r="AI422">
        <v>0</v>
      </c>
      <c r="AJ422">
        <v>0</v>
      </c>
      <c r="AK422" t="s">
        <v>12</v>
      </c>
      <c r="AL422">
        <v>0</v>
      </c>
      <c r="AM422">
        <v>0</v>
      </c>
    </row>
    <row r="423" spans="1:39" x14ac:dyDescent="0.25">
      <c r="A423" t="s">
        <v>15</v>
      </c>
      <c r="B423">
        <v>2</v>
      </c>
      <c r="C423">
        <v>50</v>
      </c>
      <c r="D423" t="s">
        <v>1</v>
      </c>
      <c r="E423">
        <v>0</v>
      </c>
      <c r="F423">
        <v>0</v>
      </c>
      <c r="G423" t="s">
        <v>2</v>
      </c>
      <c r="H423">
        <v>0</v>
      </c>
      <c r="I423">
        <v>0</v>
      </c>
      <c r="J423" t="s">
        <v>3</v>
      </c>
      <c r="K423">
        <v>0</v>
      </c>
      <c r="L423">
        <v>0</v>
      </c>
      <c r="M423" t="s">
        <v>4</v>
      </c>
      <c r="N423">
        <v>0</v>
      </c>
      <c r="O423">
        <v>0</v>
      </c>
      <c r="P423" t="s">
        <v>5</v>
      </c>
      <c r="Q423">
        <v>0</v>
      </c>
      <c r="R423">
        <v>0</v>
      </c>
      <c r="S423" t="s">
        <v>6</v>
      </c>
      <c r="T423">
        <v>0</v>
      </c>
      <c r="U423">
        <v>0</v>
      </c>
      <c r="V423" t="s">
        <v>7</v>
      </c>
      <c r="W423">
        <v>0</v>
      </c>
      <c r="X423">
        <v>0</v>
      </c>
      <c r="Y423" t="s">
        <v>8</v>
      </c>
      <c r="Z423">
        <v>0</v>
      </c>
      <c r="AA423">
        <v>0</v>
      </c>
      <c r="AB423" t="s">
        <v>9</v>
      </c>
      <c r="AC423">
        <v>0</v>
      </c>
      <c r="AD423">
        <v>0</v>
      </c>
      <c r="AE423" t="s">
        <v>10</v>
      </c>
      <c r="AF423">
        <v>0</v>
      </c>
      <c r="AG423">
        <v>0</v>
      </c>
      <c r="AH423" t="s">
        <v>11</v>
      </c>
      <c r="AI423">
        <v>0</v>
      </c>
      <c r="AJ423">
        <v>0</v>
      </c>
      <c r="AK423" t="s">
        <v>12</v>
      </c>
      <c r="AL423">
        <v>0</v>
      </c>
      <c r="AM423">
        <v>0</v>
      </c>
    </row>
    <row r="424" spans="1:39" x14ac:dyDescent="0.25">
      <c r="A424" t="s">
        <v>15</v>
      </c>
      <c r="B424">
        <v>3</v>
      </c>
      <c r="C424">
        <v>75</v>
      </c>
      <c r="D424" t="s">
        <v>1</v>
      </c>
      <c r="E424">
        <v>0</v>
      </c>
      <c r="F424">
        <v>0</v>
      </c>
      <c r="G424" t="s">
        <v>2</v>
      </c>
      <c r="H424">
        <v>0</v>
      </c>
      <c r="I424">
        <v>0</v>
      </c>
      <c r="J424" t="s">
        <v>3</v>
      </c>
      <c r="K424">
        <v>0</v>
      </c>
      <c r="L424">
        <v>0</v>
      </c>
      <c r="M424" t="s">
        <v>4</v>
      </c>
      <c r="N424">
        <v>0</v>
      </c>
      <c r="O424">
        <v>0</v>
      </c>
      <c r="P424" t="s">
        <v>5</v>
      </c>
      <c r="Q424">
        <v>0</v>
      </c>
      <c r="R424">
        <v>0</v>
      </c>
      <c r="S424" t="s">
        <v>6</v>
      </c>
      <c r="T424">
        <v>0</v>
      </c>
      <c r="U424">
        <v>0</v>
      </c>
      <c r="V424" t="s">
        <v>7</v>
      </c>
      <c r="W424">
        <v>0</v>
      </c>
      <c r="X424">
        <v>0</v>
      </c>
      <c r="Y424" t="s">
        <v>8</v>
      </c>
      <c r="Z424">
        <v>0</v>
      </c>
      <c r="AA424">
        <v>0</v>
      </c>
      <c r="AB424" t="s">
        <v>9</v>
      </c>
      <c r="AC424">
        <v>0</v>
      </c>
      <c r="AD424">
        <v>0</v>
      </c>
      <c r="AE424" t="s">
        <v>10</v>
      </c>
      <c r="AF424">
        <v>0</v>
      </c>
      <c r="AG424">
        <v>0</v>
      </c>
      <c r="AH424" t="s">
        <v>11</v>
      </c>
      <c r="AI424">
        <v>0</v>
      </c>
      <c r="AJ424">
        <v>0</v>
      </c>
      <c r="AK424" t="s">
        <v>12</v>
      </c>
      <c r="AL424">
        <v>0</v>
      </c>
      <c r="AM424">
        <v>0</v>
      </c>
    </row>
    <row r="425" spans="1:39" x14ac:dyDescent="0.25">
      <c r="A425" t="s">
        <v>15</v>
      </c>
      <c r="B425">
        <v>4</v>
      </c>
      <c r="C425">
        <v>100</v>
      </c>
      <c r="D425" t="s">
        <v>1</v>
      </c>
      <c r="E425">
        <v>0</v>
      </c>
      <c r="F425">
        <v>0</v>
      </c>
      <c r="G425" t="s">
        <v>2</v>
      </c>
      <c r="H425">
        <v>0</v>
      </c>
      <c r="I425">
        <v>0</v>
      </c>
      <c r="J425" t="s">
        <v>3</v>
      </c>
      <c r="K425">
        <v>0</v>
      </c>
      <c r="L425">
        <v>0</v>
      </c>
      <c r="M425" t="s">
        <v>4</v>
      </c>
      <c r="N425">
        <v>0</v>
      </c>
      <c r="O425">
        <v>0</v>
      </c>
      <c r="P425" t="s">
        <v>5</v>
      </c>
      <c r="Q425">
        <v>0</v>
      </c>
      <c r="R425">
        <v>0</v>
      </c>
      <c r="S425" t="s">
        <v>6</v>
      </c>
      <c r="T425">
        <v>0</v>
      </c>
      <c r="U425">
        <v>0</v>
      </c>
      <c r="V425" t="s">
        <v>7</v>
      </c>
      <c r="W425">
        <v>0</v>
      </c>
      <c r="X425">
        <v>0</v>
      </c>
      <c r="Y425" t="s">
        <v>8</v>
      </c>
      <c r="Z425">
        <v>0</v>
      </c>
      <c r="AA425">
        <v>0</v>
      </c>
      <c r="AB425" t="s">
        <v>9</v>
      </c>
      <c r="AC425">
        <v>0</v>
      </c>
      <c r="AD425">
        <v>0</v>
      </c>
      <c r="AE425" t="s">
        <v>10</v>
      </c>
      <c r="AF425">
        <v>0</v>
      </c>
      <c r="AG425">
        <v>0</v>
      </c>
      <c r="AH425" t="s">
        <v>11</v>
      </c>
      <c r="AI425">
        <v>0</v>
      </c>
      <c r="AJ425">
        <v>0</v>
      </c>
      <c r="AK425" t="s">
        <v>12</v>
      </c>
      <c r="AL425">
        <v>0</v>
      </c>
      <c r="AM425">
        <v>0</v>
      </c>
    </row>
    <row r="426" spans="1:39" x14ac:dyDescent="0.25">
      <c r="A426" t="s">
        <v>15</v>
      </c>
      <c r="B426">
        <v>5</v>
      </c>
      <c r="C426">
        <v>125</v>
      </c>
      <c r="D426" t="s">
        <v>1</v>
      </c>
      <c r="E426">
        <v>0</v>
      </c>
      <c r="F426">
        <v>0</v>
      </c>
      <c r="G426" t="s">
        <v>2</v>
      </c>
      <c r="H426">
        <v>0</v>
      </c>
      <c r="I426">
        <v>0</v>
      </c>
      <c r="J426" t="s">
        <v>3</v>
      </c>
      <c r="K426">
        <v>0</v>
      </c>
      <c r="L426">
        <v>0</v>
      </c>
      <c r="M426" t="s">
        <v>4</v>
      </c>
      <c r="N426">
        <v>0</v>
      </c>
      <c r="O426">
        <v>0</v>
      </c>
      <c r="P426" t="s">
        <v>5</v>
      </c>
      <c r="Q426">
        <v>0</v>
      </c>
      <c r="R426">
        <v>0</v>
      </c>
      <c r="S426" t="s">
        <v>6</v>
      </c>
      <c r="T426">
        <v>0</v>
      </c>
      <c r="U426">
        <v>0</v>
      </c>
      <c r="V426" t="s">
        <v>7</v>
      </c>
      <c r="W426">
        <v>0</v>
      </c>
      <c r="X426">
        <v>0</v>
      </c>
      <c r="Y426" t="s">
        <v>8</v>
      </c>
      <c r="Z426">
        <v>0</v>
      </c>
      <c r="AA426">
        <v>0</v>
      </c>
      <c r="AB426" t="s">
        <v>9</v>
      </c>
      <c r="AC426">
        <v>0</v>
      </c>
      <c r="AD426">
        <v>0</v>
      </c>
      <c r="AE426" t="s">
        <v>10</v>
      </c>
      <c r="AF426">
        <v>0</v>
      </c>
      <c r="AG426">
        <v>0</v>
      </c>
      <c r="AH426" t="s">
        <v>11</v>
      </c>
      <c r="AI426">
        <v>0</v>
      </c>
      <c r="AJ426">
        <v>0</v>
      </c>
      <c r="AK426" t="s">
        <v>12</v>
      </c>
      <c r="AL426">
        <v>0</v>
      </c>
      <c r="AM426">
        <v>0</v>
      </c>
    </row>
    <row r="427" spans="1:39" x14ac:dyDescent="0.25">
      <c r="A427" t="s">
        <v>15</v>
      </c>
      <c r="B427">
        <v>6</v>
      </c>
      <c r="C427">
        <v>150</v>
      </c>
      <c r="D427" t="s">
        <v>1</v>
      </c>
      <c r="E427">
        <v>0</v>
      </c>
      <c r="F427">
        <v>0</v>
      </c>
      <c r="G427" t="s">
        <v>2</v>
      </c>
      <c r="H427">
        <v>0</v>
      </c>
      <c r="I427">
        <v>0</v>
      </c>
      <c r="J427" t="s">
        <v>3</v>
      </c>
      <c r="K427">
        <v>0</v>
      </c>
      <c r="L427">
        <v>0</v>
      </c>
      <c r="M427" t="s">
        <v>4</v>
      </c>
      <c r="N427">
        <v>0</v>
      </c>
      <c r="O427">
        <v>0</v>
      </c>
      <c r="P427" t="s">
        <v>5</v>
      </c>
      <c r="Q427">
        <v>0</v>
      </c>
      <c r="R427">
        <v>0</v>
      </c>
      <c r="S427" t="s">
        <v>6</v>
      </c>
      <c r="T427">
        <v>0</v>
      </c>
      <c r="U427">
        <v>0</v>
      </c>
      <c r="V427" t="s">
        <v>7</v>
      </c>
      <c r="W427">
        <v>0</v>
      </c>
      <c r="X427">
        <v>0</v>
      </c>
      <c r="Y427" t="s">
        <v>8</v>
      </c>
      <c r="Z427">
        <v>0</v>
      </c>
      <c r="AA427">
        <v>0</v>
      </c>
      <c r="AB427" t="s">
        <v>9</v>
      </c>
      <c r="AC427">
        <v>0</v>
      </c>
      <c r="AD427">
        <v>0</v>
      </c>
      <c r="AE427" t="s">
        <v>10</v>
      </c>
      <c r="AF427">
        <v>0</v>
      </c>
      <c r="AG427">
        <v>0</v>
      </c>
      <c r="AH427" t="s">
        <v>11</v>
      </c>
      <c r="AI427">
        <v>0</v>
      </c>
      <c r="AJ427">
        <v>0</v>
      </c>
      <c r="AK427" t="s">
        <v>12</v>
      </c>
      <c r="AL427">
        <v>0</v>
      </c>
      <c r="AM427">
        <v>0</v>
      </c>
    </row>
    <row r="428" spans="1:39" x14ac:dyDescent="0.25">
      <c r="A428" t="s">
        <v>15</v>
      </c>
      <c r="B428">
        <v>7</v>
      </c>
      <c r="C428">
        <v>175</v>
      </c>
      <c r="D428" t="s">
        <v>1</v>
      </c>
      <c r="E428">
        <v>0</v>
      </c>
      <c r="F428">
        <v>0</v>
      </c>
      <c r="G428" t="s">
        <v>2</v>
      </c>
      <c r="H428">
        <v>0</v>
      </c>
      <c r="I428">
        <v>0</v>
      </c>
      <c r="J428" t="s">
        <v>3</v>
      </c>
      <c r="K428">
        <v>0</v>
      </c>
      <c r="L428">
        <v>0</v>
      </c>
      <c r="M428" t="s">
        <v>4</v>
      </c>
      <c r="N428">
        <v>0</v>
      </c>
      <c r="O428">
        <v>0</v>
      </c>
      <c r="P428" t="s">
        <v>5</v>
      </c>
      <c r="Q428">
        <v>0</v>
      </c>
      <c r="R428">
        <v>0</v>
      </c>
      <c r="S428" t="s">
        <v>6</v>
      </c>
      <c r="T428">
        <v>0</v>
      </c>
      <c r="U428">
        <v>0</v>
      </c>
      <c r="V428" t="s">
        <v>7</v>
      </c>
      <c r="W428">
        <v>0</v>
      </c>
      <c r="X428">
        <v>0</v>
      </c>
      <c r="Y428" t="s">
        <v>8</v>
      </c>
      <c r="Z428">
        <v>0</v>
      </c>
      <c r="AA428">
        <v>0</v>
      </c>
      <c r="AB428" t="s">
        <v>9</v>
      </c>
      <c r="AC428">
        <v>0</v>
      </c>
      <c r="AD428">
        <v>0</v>
      </c>
      <c r="AE428" t="s">
        <v>10</v>
      </c>
      <c r="AF428">
        <v>0</v>
      </c>
      <c r="AG428">
        <v>0</v>
      </c>
      <c r="AH428" t="s">
        <v>11</v>
      </c>
      <c r="AI428">
        <v>0</v>
      </c>
      <c r="AJ428">
        <v>0</v>
      </c>
      <c r="AK428" t="s">
        <v>12</v>
      </c>
      <c r="AL428">
        <v>0</v>
      </c>
      <c r="AM428">
        <v>0</v>
      </c>
    </row>
    <row r="429" spans="1:39" x14ac:dyDescent="0.25">
      <c r="A429" t="s">
        <v>15</v>
      </c>
      <c r="B429">
        <v>8</v>
      </c>
      <c r="C429">
        <v>200</v>
      </c>
      <c r="D429" t="s">
        <v>1</v>
      </c>
      <c r="E429">
        <v>0</v>
      </c>
      <c r="F429">
        <v>0</v>
      </c>
      <c r="G429" t="s">
        <v>2</v>
      </c>
      <c r="H429">
        <v>0</v>
      </c>
      <c r="I429">
        <v>0</v>
      </c>
      <c r="J429" t="s">
        <v>3</v>
      </c>
      <c r="K429">
        <v>0</v>
      </c>
      <c r="L429">
        <v>0</v>
      </c>
      <c r="M429" t="s">
        <v>4</v>
      </c>
      <c r="N429">
        <v>0</v>
      </c>
      <c r="O429">
        <v>0</v>
      </c>
      <c r="P429" t="s">
        <v>5</v>
      </c>
      <c r="Q429">
        <v>0</v>
      </c>
      <c r="R429">
        <v>0</v>
      </c>
      <c r="S429" t="s">
        <v>6</v>
      </c>
      <c r="T429">
        <v>0</v>
      </c>
      <c r="U429">
        <v>0</v>
      </c>
      <c r="V429" t="s">
        <v>7</v>
      </c>
      <c r="W429">
        <v>0</v>
      </c>
      <c r="X429">
        <v>0</v>
      </c>
      <c r="Y429" t="s">
        <v>8</v>
      </c>
      <c r="Z429">
        <v>0</v>
      </c>
      <c r="AA429">
        <v>0</v>
      </c>
      <c r="AB429" t="s">
        <v>9</v>
      </c>
      <c r="AC429">
        <v>0</v>
      </c>
      <c r="AD429">
        <v>0</v>
      </c>
      <c r="AE429" t="s">
        <v>10</v>
      </c>
      <c r="AF429">
        <v>0</v>
      </c>
      <c r="AG429">
        <v>0</v>
      </c>
      <c r="AH429" t="s">
        <v>11</v>
      </c>
      <c r="AI429">
        <v>0</v>
      </c>
      <c r="AJ429">
        <v>0</v>
      </c>
      <c r="AK429" t="s">
        <v>12</v>
      </c>
      <c r="AL429">
        <v>0</v>
      </c>
      <c r="AM429">
        <v>0</v>
      </c>
    </row>
    <row r="430" spans="1:39" x14ac:dyDescent="0.25">
      <c r="A430" t="s">
        <v>15</v>
      </c>
      <c r="B430">
        <v>9</v>
      </c>
      <c r="C430">
        <v>225</v>
      </c>
      <c r="D430" t="s">
        <v>1</v>
      </c>
      <c r="E430">
        <v>0</v>
      </c>
      <c r="F430">
        <v>0</v>
      </c>
      <c r="G430" t="s">
        <v>2</v>
      </c>
      <c r="H430">
        <v>0</v>
      </c>
      <c r="I430">
        <v>0</v>
      </c>
      <c r="J430" t="s">
        <v>3</v>
      </c>
      <c r="K430">
        <v>0</v>
      </c>
      <c r="L430">
        <v>0</v>
      </c>
      <c r="M430" t="s">
        <v>4</v>
      </c>
      <c r="N430">
        <v>0</v>
      </c>
      <c r="O430">
        <v>0</v>
      </c>
      <c r="P430" t="s">
        <v>5</v>
      </c>
      <c r="Q430">
        <v>0</v>
      </c>
      <c r="R430">
        <v>0</v>
      </c>
      <c r="S430" t="s">
        <v>6</v>
      </c>
      <c r="T430">
        <v>0</v>
      </c>
      <c r="U430">
        <v>0</v>
      </c>
      <c r="V430" t="s">
        <v>7</v>
      </c>
      <c r="W430">
        <v>0</v>
      </c>
      <c r="X430">
        <v>0</v>
      </c>
      <c r="Y430" t="s">
        <v>8</v>
      </c>
      <c r="Z430">
        <v>0</v>
      </c>
      <c r="AA430">
        <v>0</v>
      </c>
      <c r="AB430" t="s">
        <v>9</v>
      </c>
      <c r="AC430">
        <v>0</v>
      </c>
      <c r="AD430">
        <v>0</v>
      </c>
      <c r="AE430" t="s">
        <v>10</v>
      </c>
      <c r="AF430">
        <v>0</v>
      </c>
      <c r="AG430">
        <v>0</v>
      </c>
      <c r="AH430" t="s">
        <v>11</v>
      </c>
      <c r="AI430">
        <v>0</v>
      </c>
      <c r="AJ430">
        <v>0</v>
      </c>
      <c r="AK430" t="s">
        <v>12</v>
      </c>
      <c r="AL430">
        <v>0</v>
      </c>
      <c r="AM430">
        <v>0</v>
      </c>
    </row>
    <row r="431" spans="1:39" x14ac:dyDescent="0.25">
      <c r="A431" t="s">
        <v>15</v>
      </c>
      <c r="B431">
        <v>10</v>
      </c>
      <c r="C431">
        <v>250</v>
      </c>
      <c r="D431" t="s">
        <v>1</v>
      </c>
      <c r="E431">
        <v>0</v>
      </c>
      <c r="F431">
        <v>0</v>
      </c>
      <c r="G431" t="s">
        <v>2</v>
      </c>
      <c r="H431">
        <v>0</v>
      </c>
      <c r="I431">
        <v>0</v>
      </c>
      <c r="J431" t="s">
        <v>3</v>
      </c>
      <c r="K431">
        <v>0</v>
      </c>
      <c r="L431">
        <v>0</v>
      </c>
      <c r="M431" t="s">
        <v>4</v>
      </c>
      <c r="N431">
        <v>0</v>
      </c>
      <c r="O431">
        <v>0</v>
      </c>
      <c r="P431" t="s">
        <v>5</v>
      </c>
      <c r="Q431">
        <v>0</v>
      </c>
      <c r="R431">
        <v>0</v>
      </c>
      <c r="S431" t="s">
        <v>6</v>
      </c>
      <c r="T431">
        <v>0</v>
      </c>
      <c r="U431">
        <v>0</v>
      </c>
      <c r="V431" t="s">
        <v>7</v>
      </c>
      <c r="W431">
        <v>0</v>
      </c>
      <c r="X431">
        <v>0</v>
      </c>
      <c r="Y431" t="s">
        <v>8</v>
      </c>
      <c r="Z431">
        <v>0</v>
      </c>
      <c r="AA431">
        <v>0</v>
      </c>
      <c r="AB431" t="s">
        <v>9</v>
      </c>
      <c r="AC431">
        <v>0</v>
      </c>
      <c r="AD431">
        <v>0</v>
      </c>
      <c r="AE431" t="s">
        <v>10</v>
      </c>
      <c r="AF431">
        <v>0</v>
      </c>
      <c r="AG431">
        <v>0</v>
      </c>
      <c r="AH431" t="s">
        <v>11</v>
      </c>
      <c r="AI431">
        <v>0</v>
      </c>
      <c r="AJ431">
        <v>0</v>
      </c>
      <c r="AK431" t="s">
        <v>12</v>
      </c>
      <c r="AL431">
        <v>0</v>
      </c>
      <c r="AM431">
        <v>0</v>
      </c>
    </row>
    <row r="432" spans="1:39" x14ac:dyDescent="0.25">
      <c r="A432" t="s">
        <v>15</v>
      </c>
      <c r="B432">
        <v>11</v>
      </c>
      <c r="C432">
        <v>275</v>
      </c>
      <c r="D432" t="s">
        <v>1</v>
      </c>
      <c r="E432">
        <v>0</v>
      </c>
      <c r="F432">
        <v>0</v>
      </c>
      <c r="G432" t="s">
        <v>2</v>
      </c>
      <c r="H432">
        <v>0</v>
      </c>
      <c r="I432">
        <v>0</v>
      </c>
      <c r="J432" t="s">
        <v>3</v>
      </c>
      <c r="K432">
        <v>0</v>
      </c>
      <c r="L432">
        <v>0</v>
      </c>
      <c r="M432" t="s">
        <v>4</v>
      </c>
      <c r="N432">
        <v>0</v>
      </c>
      <c r="O432">
        <v>0</v>
      </c>
      <c r="P432" t="s">
        <v>5</v>
      </c>
      <c r="Q432">
        <v>0</v>
      </c>
      <c r="R432">
        <v>0</v>
      </c>
      <c r="S432" t="s">
        <v>6</v>
      </c>
      <c r="T432">
        <v>0</v>
      </c>
      <c r="U432">
        <v>0</v>
      </c>
      <c r="V432" t="s">
        <v>7</v>
      </c>
      <c r="W432">
        <v>0</v>
      </c>
      <c r="X432">
        <v>0</v>
      </c>
      <c r="Y432" t="s">
        <v>8</v>
      </c>
      <c r="Z432">
        <v>0</v>
      </c>
      <c r="AA432">
        <v>0</v>
      </c>
      <c r="AB432" t="s">
        <v>9</v>
      </c>
      <c r="AC432">
        <v>0</v>
      </c>
      <c r="AD432">
        <v>0</v>
      </c>
      <c r="AE432" t="s">
        <v>10</v>
      </c>
      <c r="AF432">
        <v>0</v>
      </c>
      <c r="AG432">
        <v>0</v>
      </c>
      <c r="AH432" t="s">
        <v>11</v>
      </c>
      <c r="AI432">
        <v>0</v>
      </c>
      <c r="AJ432">
        <v>0</v>
      </c>
      <c r="AK432" t="s">
        <v>12</v>
      </c>
      <c r="AL432">
        <v>0</v>
      </c>
      <c r="AM432">
        <v>0</v>
      </c>
    </row>
    <row r="433" spans="1:39" x14ac:dyDescent="0.25">
      <c r="A433" t="s">
        <v>15</v>
      </c>
      <c r="B433">
        <v>12</v>
      </c>
      <c r="C433">
        <v>300</v>
      </c>
      <c r="D433" t="s">
        <v>1</v>
      </c>
      <c r="E433">
        <v>0</v>
      </c>
      <c r="F433">
        <v>0</v>
      </c>
      <c r="G433" t="s">
        <v>2</v>
      </c>
      <c r="H433">
        <v>0</v>
      </c>
      <c r="I433">
        <v>0</v>
      </c>
      <c r="J433" t="s">
        <v>3</v>
      </c>
      <c r="K433">
        <v>0</v>
      </c>
      <c r="L433">
        <v>0</v>
      </c>
      <c r="M433" t="s">
        <v>4</v>
      </c>
      <c r="N433">
        <v>0</v>
      </c>
      <c r="O433">
        <v>0</v>
      </c>
      <c r="P433" t="s">
        <v>5</v>
      </c>
      <c r="Q433">
        <v>0</v>
      </c>
      <c r="R433">
        <v>0</v>
      </c>
      <c r="S433" t="s">
        <v>6</v>
      </c>
      <c r="T433">
        <v>0</v>
      </c>
      <c r="U433">
        <v>0</v>
      </c>
      <c r="V433" t="s">
        <v>7</v>
      </c>
      <c r="W433">
        <v>0</v>
      </c>
      <c r="X433">
        <v>0</v>
      </c>
      <c r="Y433" t="s">
        <v>8</v>
      </c>
      <c r="Z433">
        <v>0</v>
      </c>
      <c r="AA433">
        <v>0</v>
      </c>
      <c r="AB433" t="s">
        <v>9</v>
      </c>
      <c r="AC433">
        <v>0</v>
      </c>
      <c r="AD433">
        <v>0</v>
      </c>
      <c r="AE433" t="s">
        <v>10</v>
      </c>
      <c r="AF433">
        <v>0</v>
      </c>
      <c r="AG433">
        <v>0</v>
      </c>
      <c r="AH433" t="s">
        <v>11</v>
      </c>
      <c r="AI433">
        <v>0</v>
      </c>
      <c r="AJ433">
        <v>0</v>
      </c>
      <c r="AK433" t="s">
        <v>12</v>
      </c>
      <c r="AL433">
        <v>0</v>
      </c>
      <c r="AM433">
        <v>0</v>
      </c>
    </row>
    <row r="434" spans="1:39" x14ac:dyDescent="0.25">
      <c r="A434" t="s">
        <v>15</v>
      </c>
      <c r="B434">
        <v>13</v>
      </c>
      <c r="C434">
        <v>325</v>
      </c>
      <c r="D434" t="s">
        <v>1</v>
      </c>
      <c r="E434">
        <v>0</v>
      </c>
      <c r="F434">
        <v>0</v>
      </c>
      <c r="G434" t="s">
        <v>2</v>
      </c>
      <c r="H434">
        <v>0</v>
      </c>
      <c r="I434">
        <v>0</v>
      </c>
      <c r="J434" t="s">
        <v>3</v>
      </c>
      <c r="K434">
        <v>0</v>
      </c>
      <c r="L434">
        <v>0</v>
      </c>
      <c r="M434" t="s">
        <v>4</v>
      </c>
      <c r="N434">
        <v>0</v>
      </c>
      <c r="O434">
        <v>0</v>
      </c>
      <c r="P434" t="s">
        <v>5</v>
      </c>
      <c r="Q434">
        <v>0</v>
      </c>
      <c r="R434">
        <v>0</v>
      </c>
      <c r="S434" t="s">
        <v>6</v>
      </c>
      <c r="T434">
        <v>0</v>
      </c>
      <c r="U434">
        <v>0</v>
      </c>
      <c r="V434" t="s">
        <v>7</v>
      </c>
      <c r="W434">
        <v>0</v>
      </c>
      <c r="X434">
        <v>0</v>
      </c>
      <c r="Y434" t="s">
        <v>8</v>
      </c>
      <c r="Z434">
        <v>0</v>
      </c>
      <c r="AA434">
        <v>0</v>
      </c>
      <c r="AB434" t="s">
        <v>9</v>
      </c>
      <c r="AC434">
        <v>0</v>
      </c>
      <c r="AD434">
        <v>0</v>
      </c>
      <c r="AE434" t="s">
        <v>10</v>
      </c>
      <c r="AF434">
        <v>0</v>
      </c>
      <c r="AG434">
        <v>0</v>
      </c>
      <c r="AH434" t="s">
        <v>11</v>
      </c>
      <c r="AI434">
        <v>0</v>
      </c>
      <c r="AJ434">
        <v>0</v>
      </c>
      <c r="AK434" t="s">
        <v>12</v>
      </c>
      <c r="AL434">
        <v>0</v>
      </c>
      <c r="AM434">
        <v>0</v>
      </c>
    </row>
    <row r="435" spans="1:39" x14ac:dyDescent="0.25">
      <c r="A435" t="s">
        <v>15</v>
      </c>
      <c r="B435">
        <v>14</v>
      </c>
      <c r="C435">
        <v>350</v>
      </c>
      <c r="D435" t="s">
        <v>1</v>
      </c>
      <c r="E435">
        <v>0</v>
      </c>
      <c r="F435">
        <v>0</v>
      </c>
      <c r="G435" t="s">
        <v>2</v>
      </c>
      <c r="H435">
        <v>0</v>
      </c>
      <c r="I435">
        <v>0</v>
      </c>
      <c r="J435" t="s">
        <v>3</v>
      </c>
      <c r="K435">
        <v>0</v>
      </c>
      <c r="L435">
        <v>0</v>
      </c>
      <c r="M435" t="s">
        <v>4</v>
      </c>
      <c r="N435">
        <v>0</v>
      </c>
      <c r="O435">
        <v>0</v>
      </c>
      <c r="P435" t="s">
        <v>5</v>
      </c>
      <c r="Q435">
        <v>0</v>
      </c>
      <c r="R435">
        <v>0</v>
      </c>
      <c r="S435" t="s">
        <v>6</v>
      </c>
      <c r="T435">
        <v>0</v>
      </c>
      <c r="U435">
        <v>0</v>
      </c>
      <c r="V435" t="s">
        <v>7</v>
      </c>
      <c r="W435">
        <v>0</v>
      </c>
      <c r="X435">
        <v>0</v>
      </c>
      <c r="Y435" t="s">
        <v>8</v>
      </c>
      <c r="Z435">
        <v>0</v>
      </c>
      <c r="AA435">
        <v>0</v>
      </c>
      <c r="AB435" t="s">
        <v>9</v>
      </c>
      <c r="AC435">
        <v>0</v>
      </c>
      <c r="AD435">
        <v>0</v>
      </c>
      <c r="AE435" t="s">
        <v>10</v>
      </c>
      <c r="AF435">
        <v>0</v>
      </c>
      <c r="AG435">
        <v>0</v>
      </c>
      <c r="AH435" t="s">
        <v>11</v>
      </c>
      <c r="AI435">
        <v>0</v>
      </c>
      <c r="AJ435">
        <v>0</v>
      </c>
      <c r="AK435" t="s">
        <v>12</v>
      </c>
      <c r="AL435">
        <v>0</v>
      </c>
      <c r="AM435">
        <v>0</v>
      </c>
    </row>
    <row r="436" spans="1:39" x14ac:dyDescent="0.25">
      <c r="A436" t="s">
        <v>15</v>
      </c>
      <c r="B436">
        <v>15</v>
      </c>
      <c r="C436">
        <v>375</v>
      </c>
      <c r="D436" t="s">
        <v>1</v>
      </c>
      <c r="E436">
        <v>0</v>
      </c>
      <c r="F436">
        <v>0</v>
      </c>
      <c r="G436" t="s">
        <v>2</v>
      </c>
      <c r="H436">
        <v>0</v>
      </c>
      <c r="I436">
        <v>0</v>
      </c>
      <c r="J436" t="s">
        <v>3</v>
      </c>
      <c r="K436">
        <v>0</v>
      </c>
      <c r="L436">
        <v>0</v>
      </c>
      <c r="M436" t="s">
        <v>4</v>
      </c>
      <c r="N436">
        <v>0</v>
      </c>
      <c r="O436">
        <v>0</v>
      </c>
      <c r="P436" t="s">
        <v>5</v>
      </c>
      <c r="Q436">
        <v>0</v>
      </c>
      <c r="R436">
        <v>0</v>
      </c>
      <c r="S436" t="s">
        <v>6</v>
      </c>
      <c r="T436">
        <v>0</v>
      </c>
      <c r="U436">
        <v>0</v>
      </c>
      <c r="V436" t="s">
        <v>7</v>
      </c>
      <c r="W436">
        <v>0</v>
      </c>
      <c r="X436">
        <v>0</v>
      </c>
      <c r="Y436" t="s">
        <v>8</v>
      </c>
      <c r="Z436">
        <v>0</v>
      </c>
      <c r="AA436">
        <v>0</v>
      </c>
      <c r="AB436" t="s">
        <v>9</v>
      </c>
      <c r="AC436">
        <v>0</v>
      </c>
      <c r="AD436">
        <v>0</v>
      </c>
      <c r="AE436" t="s">
        <v>10</v>
      </c>
      <c r="AF436">
        <v>0</v>
      </c>
      <c r="AG436">
        <v>0</v>
      </c>
      <c r="AH436" t="s">
        <v>11</v>
      </c>
      <c r="AI436">
        <v>0</v>
      </c>
      <c r="AJ436">
        <v>0</v>
      </c>
      <c r="AK436" t="s">
        <v>12</v>
      </c>
      <c r="AL436">
        <v>0</v>
      </c>
      <c r="AM436">
        <v>0</v>
      </c>
    </row>
    <row r="437" spans="1:39" x14ac:dyDescent="0.25">
      <c r="A437" t="s">
        <v>15</v>
      </c>
      <c r="B437">
        <v>16</v>
      </c>
      <c r="C437">
        <v>400</v>
      </c>
      <c r="D437" t="s">
        <v>1</v>
      </c>
      <c r="E437">
        <v>0</v>
      </c>
      <c r="F437">
        <v>0</v>
      </c>
      <c r="G437" t="s">
        <v>2</v>
      </c>
      <c r="H437">
        <v>0</v>
      </c>
      <c r="I437">
        <v>0</v>
      </c>
      <c r="J437" t="s">
        <v>3</v>
      </c>
      <c r="K437">
        <v>0</v>
      </c>
      <c r="L437">
        <v>0</v>
      </c>
      <c r="M437" t="s">
        <v>4</v>
      </c>
      <c r="N437">
        <v>0</v>
      </c>
      <c r="O437">
        <v>0</v>
      </c>
      <c r="P437" t="s">
        <v>5</v>
      </c>
      <c r="Q437">
        <v>0</v>
      </c>
      <c r="R437">
        <v>0</v>
      </c>
      <c r="S437" t="s">
        <v>6</v>
      </c>
      <c r="T437">
        <v>0</v>
      </c>
      <c r="U437">
        <v>0</v>
      </c>
      <c r="V437" t="s">
        <v>7</v>
      </c>
      <c r="W437">
        <v>0</v>
      </c>
      <c r="X437">
        <v>0</v>
      </c>
      <c r="Y437" t="s">
        <v>8</v>
      </c>
      <c r="Z437">
        <v>0</v>
      </c>
      <c r="AA437">
        <v>0</v>
      </c>
      <c r="AB437" t="s">
        <v>9</v>
      </c>
      <c r="AC437">
        <v>0</v>
      </c>
      <c r="AD437">
        <v>0</v>
      </c>
      <c r="AE437" t="s">
        <v>10</v>
      </c>
      <c r="AF437">
        <v>0</v>
      </c>
      <c r="AG437">
        <v>0</v>
      </c>
      <c r="AH437" t="s">
        <v>11</v>
      </c>
      <c r="AI437">
        <v>0</v>
      </c>
      <c r="AJ437">
        <v>0</v>
      </c>
      <c r="AK437" t="s">
        <v>12</v>
      </c>
      <c r="AL437">
        <v>0</v>
      </c>
      <c r="AM437">
        <v>0</v>
      </c>
    </row>
    <row r="438" spans="1:39" x14ac:dyDescent="0.25">
      <c r="A438" t="s">
        <v>15</v>
      </c>
      <c r="B438">
        <v>17</v>
      </c>
      <c r="C438">
        <v>425</v>
      </c>
      <c r="D438" t="s">
        <v>1</v>
      </c>
      <c r="E438">
        <v>0</v>
      </c>
      <c r="F438">
        <v>0</v>
      </c>
      <c r="G438" t="s">
        <v>2</v>
      </c>
      <c r="H438">
        <v>0</v>
      </c>
      <c r="I438">
        <v>0</v>
      </c>
      <c r="J438" t="s">
        <v>3</v>
      </c>
      <c r="K438">
        <v>0</v>
      </c>
      <c r="L438">
        <v>0</v>
      </c>
      <c r="M438" t="s">
        <v>4</v>
      </c>
      <c r="N438">
        <v>0</v>
      </c>
      <c r="O438">
        <v>0</v>
      </c>
      <c r="P438" t="s">
        <v>5</v>
      </c>
      <c r="Q438">
        <v>0</v>
      </c>
      <c r="R438">
        <v>0</v>
      </c>
      <c r="S438" t="s">
        <v>6</v>
      </c>
      <c r="T438">
        <v>0</v>
      </c>
      <c r="U438">
        <v>0</v>
      </c>
      <c r="V438" t="s">
        <v>7</v>
      </c>
      <c r="W438">
        <v>0</v>
      </c>
      <c r="X438">
        <v>0</v>
      </c>
      <c r="Y438" t="s">
        <v>8</v>
      </c>
      <c r="Z438">
        <v>0</v>
      </c>
      <c r="AA438">
        <v>0</v>
      </c>
      <c r="AB438" t="s">
        <v>9</v>
      </c>
      <c r="AC438">
        <v>0</v>
      </c>
      <c r="AD438">
        <v>0</v>
      </c>
      <c r="AE438" t="s">
        <v>10</v>
      </c>
      <c r="AF438">
        <v>0</v>
      </c>
      <c r="AG438">
        <v>0</v>
      </c>
      <c r="AH438" t="s">
        <v>11</v>
      </c>
      <c r="AI438">
        <v>0</v>
      </c>
      <c r="AJ438">
        <v>0</v>
      </c>
      <c r="AK438" t="s">
        <v>12</v>
      </c>
      <c r="AL438">
        <v>0</v>
      </c>
      <c r="AM438">
        <v>0</v>
      </c>
    </row>
    <row r="439" spans="1:39" x14ac:dyDescent="0.25">
      <c r="A439" t="s">
        <v>15</v>
      </c>
      <c r="B439">
        <v>18</v>
      </c>
      <c r="C439">
        <v>450</v>
      </c>
      <c r="D439" t="s">
        <v>1</v>
      </c>
      <c r="E439">
        <v>0</v>
      </c>
      <c r="F439">
        <v>0</v>
      </c>
      <c r="G439" t="s">
        <v>2</v>
      </c>
      <c r="H439">
        <v>0</v>
      </c>
      <c r="I439">
        <v>0</v>
      </c>
      <c r="J439" t="s">
        <v>3</v>
      </c>
      <c r="K439">
        <v>0</v>
      </c>
      <c r="L439">
        <v>0</v>
      </c>
      <c r="M439" t="s">
        <v>4</v>
      </c>
      <c r="N439">
        <v>0</v>
      </c>
      <c r="O439">
        <v>0</v>
      </c>
      <c r="P439" t="s">
        <v>5</v>
      </c>
      <c r="Q439">
        <v>0</v>
      </c>
      <c r="R439">
        <v>0</v>
      </c>
      <c r="S439" t="s">
        <v>6</v>
      </c>
      <c r="T439">
        <v>0</v>
      </c>
      <c r="U439">
        <v>0</v>
      </c>
      <c r="V439" t="s">
        <v>7</v>
      </c>
      <c r="W439">
        <v>0</v>
      </c>
      <c r="X439">
        <v>0</v>
      </c>
      <c r="Y439" t="s">
        <v>8</v>
      </c>
      <c r="Z439">
        <v>0</v>
      </c>
      <c r="AA439">
        <v>0</v>
      </c>
      <c r="AB439" t="s">
        <v>9</v>
      </c>
      <c r="AC439">
        <v>0</v>
      </c>
      <c r="AD439">
        <v>0</v>
      </c>
      <c r="AE439" t="s">
        <v>10</v>
      </c>
      <c r="AF439">
        <v>0</v>
      </c>
      <c r="AG439">
        <v>0</v>
      </c>
      <c r="AH439" t="s">
        <v>11</v>
      </c>
      <c r="AI439">
        <v>0</v>
      </c>
      <c r="AJ439">
        <v>0</v>
      </c>
      <c r="AK439" t="s">
        <v>12</v>
      </c>
      <c r="AL439">
        <v>0</v>
      </c>
      <c r="AM439">
        <v>0</v>
      </c>
    </row>
    <row r="440" spans="1:39" x14ac:dyDescent="0.25">
      <c r="A440" t="s">
        <v>15</v>
      </c>
      <c r="B440">
        <v>19</v>
      </c>
      <c r="C440">
        <v>475</v>
      </c>
      <c r="D440" t="s">
        <v>1</v>
      </c>
      <c r="E440">
        <v>0</v>
      </c>
      <c r="F440">
        <v>0</v>
      </c>
      <c r="G440" t="s">
        <v>2</v>
      </c>
      <c r="H440">
        <v>0</v>
      </c>
      <c r="I440">
        <v>0</v>
      </c>
      <c r="J440" t="s">
        <v>3</v>
      </c>
      <c r="K440">
        <v>0</v>
      </c>
      <c r="L440">
        <v>0</v>
      </c>
      <c r="M440" t="s">
        <v>4</v>
      </c>
      <c r="N440">
        <v>0</v>
      </c>
      <c r="O440">
        <v>0</v>
      </c>
      <c r="P440" t="s">
        <v>5</v>
      </c>
      <c r="Q440">
        <v>0</v>
      </c>
      <c r="R440">
        <v>0</v>
      </c>
      <c r="S440" t="s">
        <v>6</v>
      </c>
      <c r="T440">
        <v>0</v>
      </c>
      <c r="U440">
        <v>0</v>
      </c>
      <c r="V440" t="s">
        <v>7</v>
      </c>
      <c r="W440">
        <v>0</v>
      </c>
      <c r="X440">
        <v>0</v>
      </c>
      <c r="Y440" t="s">
        <v>8</v>
      </c>
      <c r="Z440">
        <v>0</v>
      </c>
      <c r="AA440">
        <v>0</v>
      </c>
      <c r="AB440" t="s">
        <v>9</v>
      </c>
      <c r="AC440">
        <v>0</v>
      </c>
      <c r="AD440">
        <v>0</v>
      </c>
      <c r="AE440" t="s">
        <v>10</v>
      </c>
      <c r="AF440">
        <v>0</v>
      </c>
      <c r="AG440">
        <v>0</v>
      </c>
      <c r="AH440" t="s">
        <v>11</v>
      </c>
      <c r="AI440">
        <v>0</v>
      </c>
      <c r="AJ440">
        <v>0</v>
      </c>
      <c r="AK440" t="s">
        <v>12</v>
      </c>
      <c r="AL440">
        <v>0</v>
      </c>
      <c r="AM440">
        <v>0</v>
      </c>
    </row>
    <row r="441" spans="1:39" x14ac:dyDescent="0.25">
      <c r="A441" t="s">
        <v>15</v>
      </c>
      <c r="B441">
        <v>20</v>
      </c>
      <c r="C441">
        <v>500</v>
      </c>
      <c r="D441" t="s">
        <v>1</v>
      </c>
      <c r="E441">
        <v>0</v>
      </c>
      <c r="F441">
        <v>0</v>
      </c>
      <c r="G441" t="s">
        <v>2</v>
      </c>
      <c r="H441">
        <v>0</v>
      </c>
      <c r="I441">
        <v>0</v>
      </c>
      <c r="J441" t="s">
        <v>3</v>
      </c>
      <c r="K441">
        <v>0</v>
      </c>
      <c r="L441">
        <v>0</v>
      </c>
      <c r="M441" t="s">
        <v>4</v>
      </c>
      <c r="N441">
        <v>0</v>
      </c>
      <c r="O441">
        <v>0</v>
      </c>
      <c r="P441" t="s">
        <v>5</v>
      </c>
      <c r="Q441">
        <v>0</v>
      </c>
      <c r="R441">
        <v>0</v>
      </c>
      <c r="S441" t="s">
        <v>6</v>
      </c>
      <c r="T441">
        <v>0</v>
      </c>
      <c r="U441">
        <v>0</v>
      </c>
      <c r="V441" t="s">
        <v>7</v>
      </c>
      <c r="W441">
        <v>0</v>
      </c>
      <c r="X441">
        <v>0</v>
      </c>
      <c r="Y441" t="s">
        <v>8</v>
      </c>
      <c r="Z441">
        <v>0</v>
      </c>
      <c r="AA441">
        <v>0</v>
      </c>
      <c r="AB441" t="s">
        <v>9</v>
      </c>
      <c r="AC441">
        <v>0</v>
      </c>
      <c r="AD441">
        <v>0</v>
      </c>
      <c r="AE441" t="s">
        <v>10</v>
      </c>
      <c r="AF441">
        <v>0</v>
      </c>
      <c r="AG441">
        <v>0</v>
      </c>
      <c r="AH441" t="s">
        <v>11</v>
      </c>
      <c r="AI441">
        <v>0</v>
      </c>
      <c r="AJ441">
        <v>0</v>
      </c>
      <c r="AK441" t="s">
        <v>12</v>
      </c>
      <c r="AL441">
        <v>0</v>
      </c>
      <c r="AM441">
        <v>0</v>
      </c>
    </row>
    <row r="442" spans="1:39" x14ac:dyDescent="0.25">
      <c r="A442" t="s">
        <v>21</v>
      </c>
      <c r="B442">
        <v>1</v>
      </c>
      <c r="C442">
        <v>25</v>
      </c>
      <c r="D442" t="s">
        <v>1</v>
      </c>
      <c r="E442">
        <v>0</v>
      </c>
      <c r="F442">
        <v>0</v>
      </c>
      <c r="G442" t="s">
        <v>2</v>
      </c>
      <c r="H442">
        <v>21404.598008000001</v>
      </c>
      <c r="I442">
        <v>109.759421</v>
      </c>
      <c r="J442" t="s">
        <v>3</v>
      </c>
      <c r="K442">
        <v>21393.442734</v>
      </c>
      <c r="L442">
        <v>109.635561</v>
      </c>
      <c r="M442" t="s">
        <v>4</v>
      </c>
      <c r="N442">
        <v>702.91106000000002</v>
      </c>
      <c r="O442">
        <v>0.30437399999999998</v>
      </c>
      <c r="P442" t="s">
        <v>5</v>
      </c>
      <c r="Q442">
        <v>1320.663816</v>
      </c>
      <c r="R442">
        <v>1.1157790000000001</v>
      </c>
      <c r="S442" t="s">
        <v>6</v>
      </c>
      <c r="T442">
        <v>591.11843099999999</v>
      </c>
      <c r="U442">
        <v>0.49326599999999998</v>
      </c>
      <c r="V442" t="s">
        <v>7</v>
      </c>
      <c r="W442">
        <v>0</v>
      </c>
      <c r="X442">
        <v>0</v>
      </c>
      <c r="Y442" t="s">
        <v>8</v>
      </c>
      <c r="Z442">
        <v>0</v>
      </c>
      <c r="AA442">
        <v>0</v>
      </c>
      <c r="AB442" t="s">
        <v>9</v>
      </c>
      <c r="AC442">
        <v>0</v>
      </c>
      <c r="AD442">
        <v>0</v>
      </c>
      <c r="AE442" t="s">
        <v>10</v>
      </c>
      <c r="AF442">
        <v>0.38241999999999998</v>
      </c>
      <c r="AG442">
        <v>1.7E-5</v>
      </c>
      <c r="AH442" t="s">
        <v>11</v>
      </c>
      <c r="AI442">
        <v>0.61797800000000003</v>
      </c>
      <c r="AJ442">
        <v>1.2E-5</v>
      </c>
      <c r="AK442" t="s">
        <v>12</v>
      </c>
      <c r="AL442">
        <v>0</v>
      </c>
      <c r="AM442">
        <v>0</v>
      </c>
    </row>
    <row r="443" spans="1:39" x14ac:dyDescent="0.25">
      <c r="A443" t="s">
        <v>21</v>
      </c>
      <c r="B443">
        <v>2</v>
      </c>
      <c r="C443">
        <v>50</v>
      </c>
      <c r="D443" t="s">
        <v>1</v>
      </c>
      <c r="E443">
        <v>0</v>
      </c>
      <c r="F443">
        <v>0</v>
      </c>
      <c r="G443" t="s">
        <v>2</v>
      </c>
      <c r="H443">
        <v>42886.968906000002</v>
      </c>
      <c r="I443">
        <v>546.10108400000001</v>
      </c>
      <c r="J443" t="s">
        <v>3</v>
      </c>
      <c r="K443">
        <v>42864.619921999998</v>
      </c>
      <c r="L443">
        <v>545.76428999999996</v>
      </c>
      <c r="M443" t="s">
        <v>4</v>
      </c>
      <c r="N443">
        <v>1405.272847</v>
      </c>
      <c r="O443">
        <v>0.940438</v>
      </c>
      <c r="P443" t="s">
        <v>5</v>
      </c>
      <c r="Q443">
        <v>2640.3571440000001</v>
      </c>
      <c r="R443">
        <v>3.2230379999999998</v>
      </c>
      <c r="S443" t="s">
        <v>6</v>
      </c>
      <c r="T443">
        <v>1182.1643529999999</v>
      </c>
      <c r="U443">
        <v>1.7489939999999999</v>
      </c>
      <c r="V443" t="s">
        <v>7</v>
      </c>
      <c r="W443">
        <v>0</v>
      </c>
      <c r="X443">
        <v>0</v>
      </c>
      <c r="Y443" t="s">
        <v>8</v>
      </c>
      <c r="Z443">
        <v>0</v>
      </c>
      <c r="AA443">
        <v>0</v>
      </c>
      <c r="AB443" t="s">
        <v>9</v>
      </c>
      <c r="AC443">
        <v>0</v>
      </c>
      <c r="AD443">
        <v>0</v>
      </c>
      <c r="AE443" t="s">
        <v>10</v>
      </c>
      <c r="AF443">
        <v>0.38122899999999998</v>
      </c>
      <c r="AG443">
        <v>1.7E-5</v>
      </c>
      <c r="AH443" t="s">
        <v>11</v>
      </c>
      <c r="AI443">
        <v>0.62015100000000001</v>
      </c>
      <c r="AJ443">
        <v>1.2999999999999999E-5</v>
      </c>
      <c r="AK443" t="s">
        <v>12</v>
      </c>
      <c r="AL443">
        <v>0</v>
      </c>
      <c r="AM443">
        <v>0</v>
      </c>
    </row>
    <row r="444" spans="1:39" x14ac:dyDescent="0.25">
      <c r="A444" t="s">
        <v>21</v>
      </c>
      <c r="B444">
        <v>3</v>
      </c>
      <c r="C444">
        <v>75</v>
      </c>
      <c r="D444" t="s">
        <v>1</v>
      </c>
      <c r="E444">
        <v>0</v>
      </c>
      <c r="F444">
        <v>0</v>
      </c>
      <c r="G444" t="s">
        <v>2</v>
      </c>
      <c r="H444">
        <v>64367.877812999999</v>
      </c>
      <c r="I444">
        <v>1357.1102370000001</v>
      </c>
      <c r="J444" t="s">
        <v>3</v>
      </c>
      <c r="K444">
        <v>64334.342187000002</v>
      </c>
      <c r="L444">
        <v>1356.8233379999999</v>
      </c>
      <c r="M444" t="s">
        <v>4</v>
      </c>
      <c r="N444">
        <v>2107.5550979999998</v>
      </c>
      <c r="O444">
        <v>1.8402350000000001</v>
      </c>
      <c r="P444" t="s">
        <v>5</v>
      </c>
      <c r="Q444">
        <v>3960.2135349999999</v>
      </c>
      <c r="R444">
        <v>7.8513869999999999</v>
      </c>
      <c r="S444" t="s">
        <v>6</v>
      </c>
      <c r="T444">
        <v>1773.2161180000001</v>
      </c>
      <c r="U444">
        <v>4.1583959999999998</v>
      </c>
      <c r="V444" t="s">
        <v>7</v>
      </c>
      <c r="W444">
        <v>0</v>
      </c>
      <c r="X444">
        <v>0</v>
      </c>
      <c r="Y444" t="s">
        <v>8</v>
      </c>
      <c r="Z444">
        <v>0</v>
      </c>
      <c r="AA444">
        <v>0</v>
      </c>
      <c r="AB444" t="s">
        <v>9</v>
      </c>
      <c r="AC444">
        <v>0</v>
      </c>
      <c r="AD444">
        <v>0</v>
      </c>
      <c r="AE444" t="s">
        <v>10</v>
      </c>
      <c r="AF444">
        <v>0.379575</v>
      </c>
      <c r="AG444">
        <v>2.0000000000000002E-5</v>
      </c>
      <c r="AH444" t="s">
        <v>11</v>
      </c>
      <c r="AI444">
        <v>0.62101899999999999</v>
      </c>
      <c r="AJ444">
        <v>1.5E-5</v>
      </c>
      <c r="AK444" t="s">
        <v>12</v>
      </c>
      <c r="AL444">
        <v>0</v>
      </c>
      <c r="AM444">
        <v>0</v>
      </c>
    </row>
    <row r="445" spans="1:39" x14ac:dyDescent="0.25">
      <c r="A445" t="s">
        <v>21</v>
      </c>
      <c r="B445">
        <v>4</v>
      </c>
      <c r="C445">
        <v>100</v>
      </c>
      <c r="D445" t="s">
        <v>1</v>
      </c>
      <c r="E445">
        <v>0</v>
      </c>
      <c r="F445">
        <v>0</v>
      </c>
      <c r="G445" t="s">
        <v>2</v>
      </c>
      <c r="H445">
        <v>85849.674062000006</v>
      </c>
      <c r="I445">
        <v>2460.6556479999999</v>
      </c>
      <c r="J445" t="s">
        <v>3</v>
      </c>
      <c r="K445">
        <v>85804.955468999993</v>
      </c>
      <c r="L445">
        <v>2460.497515</v>
      </c>
      <c r="M445" t="s">
        <v>4</v>
      </c>
      <c r="N445">
        <v>2809.8304640000001</v>
      </c>
      <c r="O445">
        <v>3.2074590000000001</v>
      </c>
      <c r="P445" t="s">
        <v>5</v>
      </c>
      <c r="Q445">
        <v>5280.2215139999998</v>
      </c>
      <c r="R445">
        <v>13.663261</v>
      </c>
      <c r="S445" t="s">
        <v>6</v>
      </c>
      <c r="T445">
        <v>2364.2909869999999</v>
      </c>
      <c r="U445">
        <v>7.6626200000000004</v>
      </c>
      <c r="V445" t="s">
        <v>7</v>
      </c>
      <c r="W445">
        <v>0</v>
      </c>
      <c r="X445">
        <v>0</v>
      </c>
      <c r="Y445" t="s">
        <v>8</v>
      </c>
      <c r="Z445">
        <v>0</v>
      </c>
      <c r="AA445">
        <v>0</v>
      </c>
      <c r="AB445" t="s">
        <v>9</v>
      </c>
      <c r="AC445">
        <v>0</v>
      </c>
      <c r="AD445">
        <v>0</v>
      </c>
      <c r="AE445" t="s">
        <v>10</v>
      </c>
      <c r="AF445">
        <v>0.37867699999999999</v>
      </c>
      <c r="AG445">
        <v>1.5999999999999999E-5</v>
      </c>
      <c r="AH445" t="s">
        <v>11</v>
      </c>
      <c r="AI445">
        <v>0.62134599999999995</v>
      </c>
      <c r="AJ445">
        <v>1.5999999999999999E-5</v>
      </c>
      <c r="AK445" t="s">
        <v>12</v>
      </c>
      <c r="AL445">
        <v>0</v>
      </c>
      <c r="AM445">
        <v>0</v>
      </c>
    </row>
    <row r="446" spans="1:39" x14ac:dyDescent="0.25">
      <c r="A446" t="s">
        <v>21</v>
      </c>
      <c r="B446">
        <v>5</v>
      </c>
      <c r="C446">
        <v>125</v>
      </c>
      <c r="D446" t="s">
        <v>1</v>
      </c>
      <c r="E446">
        <v>0</v>
      </c>
      <c r="F446">
        <v>0</v>
      </c>
      <c r="G446" t="s">
        <v>2</v>
      </c>
      <c r="H446">
        <v>107332.524844</v>
      </c>
      <c r="I446">
        <v>4201.4938849999999</v>
      </c>
      <c r="J446" t="s">
        <v>3</v>
      </c>
      <c r="K446">
        <v>107276.625312</v>
      </c>
      <c r="L446">
        <v>4202.4009379999998</v>
      </c>
      <c r="M446" t="s">
        <v>4</v>
      </c>
      <c r="N446">
        <v>3512.0941990000001</v>
      </c>
      <c r="O446">
        <v>5.0670120000000001</v>
      </c>
      <c r="P446" t="s">
        <v>5</v>
      </c>
      <c r="Q446">
        <v>6600.1956840000003</v>
      </c>
      <c r="R446">
        <v>21.923743000000002</v>
      </c>
      <c r="S446" t="s">
        <v>6</v>
      </c>
      <c r="T446">
        <v>2955.3928879999999</v>
      </c>
      <c r="U446">
        <v>12.218234000000001</v>
      </c>
      <c r="V446" t="s">
        <v>7</v>
      </c>
      <c r="W446">
        <v>0</v>
      </c>
      <c r="X446">
        <v>0</v>
      </c>
      <c r="Y446" t="s">
        <v>8</v>
      </c>
      <c r="Z446">
        <v>0</v>
      </c>
      <c r="AA446">
        <v>0</v>
      </c>
      <c r="AB446" t="s">
        <v>9</v>
      </c>
      <c r="AC446">
        <v>0</v>
      </c>
      <c r="AD446">
        <v>0</v>
      </c>
      <c r="AE446" t="s">
        <v>10</v>
      </c>
      <c r="AF446">
        <v>0.37823299999999999</v>
      </c>
      <c r="AG446">
        <v>1.4E-5</v>
      </c>
      <c r="AH446" t="s">
        <v>11</v>
      </c>
      <c r="AI446">
        <v>0.62190999999999996</v>
      </c>
      <c r="AJ446">
        <v>1.8E-5</v>
      </c>
      <c r="AK446" t="s">
        <v>12</v>
      </c>
      <c r="AL446">
        <v>0</v>
      </c>
      <c r="AM446">
        <v>0</v>
      </c>
    </row>
    <row r="447" spans="1:39" x14ac:dyDescent="0.25">
      <c r="A447" t="s">
        <v>21</v>
      </c>
      <c r="B447">
        <v>6</v>
      </c>
      <c r="C447">
        <v>150</v>
      </c>
      <c r="D447" t="s">
        <v>1</v>
      </c>
      <c r="E447">
        <v>0</v>
      </c>
      <c r="F447">
        <v>0</v>
      </c>
      <c r="G447" t="s">
        <v>2</v>
      </c>
      <c r="H447">
        <v>128812.58406199999</v>
      </c>
      <c r="I447">
        <v>5677.049368</v>
      </c>
      <c r="J447" t="s">
        <v>3</v>
      </c>
      <c r="K447">
        <v>128745.51328100001</v>
      </c>
      <c r="L447">
        <v>5679.9620759999998</v>
      </c>
      <c r="M447" t="s">
        <v>4</v>
      </c>
      <c r="N447">
        <v>4214.4444729999996</v>
      </c>
      <c r="O447">
        <v>6.5182650000000004</v>
      </c>
      <c r="P447" t="s">
        <v>5</v>
      </c>
      <c r="Q447">
        <v>7920.1394039999996</v>
      </c>
      <c r="R447">
        <v>32.242626999999999</v>
      </c>
      <c r="S447" t="s">
        <v>6</v>
      </c>
      <c r="T447">
        <v>3546.5458629999998</v>
      </c>
      <c r="U447">
        <v>18.262153000000001</v>
      </c>
      <c r="V447" t="s">
        <v>7</v>
      </c>
      <c r="W447">
        <v>0</v>
      </c>
      <c r="X447">
        <v>0</v>
      </c>
      <c r="Y447" t="s">
        <v>8</v>
      </c>
      <c r="Z447">
        <v>0</v>
      </c>
      <c r="AA447">
        <v>0</v>
      </c>
      <c r="AB447" t="s">
        <v>9</v>
      </c>
      <c r="AC447">
        <v>0</v>
      </c>
      <c r="AD447">
        <v>0</v>
      </c>
      <c r="AE447" t="s">
        <v>10</v>
      </c>
      <c r="AF447">
        <v>0.37763799999999997</v>
      </c>
      <c r="AG447">
        <v>1.2E-5</v>
      </c>
      <c r="AH447" t="s">
        <v>11</v>
      </c>
      <c r="AI447">
        <v>0.62196399999999996</v>
      </c>
      <c r="AJ447">
        <v>1.9000000000000001E-5</v>
      </c>
      <c r="AK447" t="s">
        <v>12</v>
      </c>
      <c r="AL447">
        <v>0</v>
      </c>
      <c r="AM447">
        <v>0</v>
      </c>
    </row>
    <row r="448" spans="1:39" x14ac:dyDescent="0.25">
      <c r="A448" t="s">
        <v>21</v>
      </c>
      <c r="B448">
        <v>7</v>
      </c>
      <c r="C448">
        <v>175</v>
      </c>
      <c r="D448" t="s">
        <v>1</v>
      </c>
      <c r="E448">
        <v>0</v>
      </c>
      <c r="F448">
        <v>0</v>
      </c>
      <c r="G448" t="s">
        <v>2</v>
      </c>
      <c r="H448">
        <v>150293.76250000001</v>
      </c>
      <c r="I448">
        <v>7595.8814130000001</v>
      </c>
      <c r="J448" t="s">
        <v>3</v>
      </c>
      <c r="K448">
        <v>150215.52437500001</v>
      </c>
      <c r="L448">
        <v>7600.9538380000004</v>
      </c>
      <c r="M448" t="s">
        <v>4</v>
      </c>
      <c r="N448">
        <v>4916.6273929999998</v>
      </c>
      <c r="O448">
        <v>8.7699750000000005</v>
      </c>
      <c r="P448" t="s">
        <v>5</v>
      </c>
      <c r="Q448">
        <v>9240.1295310000005</v>
      </c>
      <c r="R448">
        <v>43.242417000000003</v>
      </c>
      <c r="S448" t="s">
        <v>6</v>
      </c>
      <c r="T448">
        <v>4137.6330790000002</v>
      </c>
      <c r="U448">
        <v>25.111096</v>
      </c>
      <c r="V448" t="s">
        <v>7</v>
      </c>
      <c r="W448">
        <v>0</v>
      </c>
      <c r="X448">
        <v>0</v>
      </c>
      <c r="Y448" t="s">
        <v>8</v>
      </c>
      <c r="Z448">
        <v>0</v>
      </c>
      <c r="AA448">
        <v>0</v>
      </c>
      <c r="AB448" t="s">
        <v>9</v>
      </c>
      <c r="AC448">
        <v>0</v>
      </c>
      <c r="AD448">
        <v>0</v>
      </c>
      <c r="AE448" t="s">
        <v>10</v>
      </c>
      <c r="AF448">
        <v>0.377303</v>
      </c>
      <c r="AG448">
        <v>1.0000000000000001E-5</v>
      </c>
      <c r="AH448" t="s">
        <v>11</v>
      </c>
      <c r="AI448">
        <v>0.62241900000000006</v>
      </c>
      <c r="AJ448">
        <v>2.0999999999999999E-5</v>
      </c>
      <c r="AK448" t="s">
        <v>12</v>
      </c>
      <c r="AL448">
        <v>0</v>
      </c>
      <c r="AM448">
        <v>0</v>
      </c>
    </row>
    <row r="449" spans="1:39" x14ac:dyDescent="0.25">
      <c r="A449" t="s">
        <v>21</v>
      </c>
      <c r="B449">
        <v>8</v>
      </c>
      <c r="C449">
        <v>200</v>
      </c>
      <c r="D449" t="s">
        <v>1</v>
      </c>
      <c r="E449">
        <v>0</v>
      </c>
      <c r="F449">
        <v>0</v>
      </c>
      <c r="G449" t="s">
        <v>2</v>
      </c>
      <c r="H449">
        <v>171779.17531300001</v>
      </c>
      <c r="I449">
        <v>10072.943160999999</v>
      </c>
      <c r="J449" t="s">
        <v>3</v>
      </c>
      <c r="K449">
        <v>171689.745</v>
      </c>
      <c r="L449">
        <v>10080.257954000001</v>
      </c>
      <c r="M449" t="s">
        <v>4</v>
      </c>
      <c r="N449">
        <v>5618.9162399999996</v>
      </c>
      <c r="O449">
        <v>11.003607000000001</v>
      </c>
      <c r="P449" t="s">
        <v>5</v>
      </c>
      <c r="Q449">
        <v>10560.159648000001</v>
      </c>
      <c r="R449">
        <v>53.99691</v>
      </c>
      <c r="S449" t="s">
        <v>6</v>
      </c>
      <c r="T449">
        <v>4728.723473</v>
      </c>
      <c r="U449">
        <v>30.895973999999999</v>
      </c>
      <c r="V449" t="s">
        <v>7</v>
      </c>
      <c r="W449">
        <v>0</v>
      </c>
      <c r="X449">
        <v>0</v>
      </c>
      <c r="Y449" t="s">
        <v>8</v>
      </c>
      <c r="Z449">
        <v>0</v>
      </c>
      <c r="AA449">
        <v>0</v>
      </c>
      <c r="AB449" t="s">
        <v>9</v>
      </c>
      <c r="AC449">
        <v>0</v>
      </c>
      <c r="AD449">
        <v>0</v>
      </c>
      <c r="AE449" t="s">
        <v>10</v>
      </c>
      <c r="AF449">
        <v>0.37656000000000001</v>
      </c>
      <c r="AG449">
        <v>5.0000000000000004E-6</v>
      </c>
      <c r="AH449" t="s">
        <v>11</v>
      </c>
      <c r="AI449">
        <v>0.62244699999999997</v>
      </c>
      <c r="AJ449">
        <v>2.0999999999999999E-5</v>
      </c>
      <c r="AK449" t="s">
        <v>12</v>
      </c>
      <c r="AL449">
        <v>0</v>
      </c>
      <c r="AM449">
        <v>0</v>
      </c>
    </row>
    <row r="450" spans="1:39" x14ac:dyDescent="0.25">
      <c r="A450" t="s">
        <v>21</v>
      </c>
      <c r="B450">
        <v>9</v>
      </c>
      <c r="C450">
        <v>225</v>
      </c>
      <c r="D450" t="s">
        <v>1</v>
      </c>
      <c r="E450">
        <v>0</v>
      </c>
      <c r="F450">
        <v>0</v>
      </c>
      <c r="G450" t="s">
        <v>2</v>
      </c>
      <c r="H450">
        <v>193263.99687500001</v>
      </c>
      <c r="I450">
        <v>13210.904488</v>
      </c>
      <c r="J450" t="s">
        <v>3</v>
      </c>
      <c r="K450">
        <v>193163.385625</v>
      </c>
      <c r="L450">
        <v>13218.592071999999</v>
      </c>
      <c r="M450" t="s">
        <v>4</v>
      </c>
      <c r="N450">
        <v>6321.0962499999996</v>
      </c>
      <c r="O450">
        <v>13.609983</v>
      </c>
      <c r="P450" t="s">
        <v>5</v>
      </c>
      <c r="Q450">
        <v>11880.309628999999</v>
      </c>
      <c r="R450">
        <v>61.730856000000003</v>
      </c>
      <c r="S450" t="s">
        <v>6</v>
      </c>
      <c r="T450">
        <v>5319.838745</v>
      </c>
      <c r="U450">
        <v>38.380395</v>
      </c>
      <c r="V450" t="s">
        <v>7</v>
      </c>
      <c r="W450">
        <v>0</v>
      </c>
      <c r="X450">
        <v>0</v>
      </c>
      <c r="Y450" t="s">
        <v>8</v>
      </c>
      <c r="Z450">
        <v>0</v>
      </c>
      <c r="AA450">
        <v>0</v>
      </c>
      <c r="AB450" t="s">
        <v>9</v>
      </c>
      <c r="AC450">
        <v>0</v>
      </c>
      <c r="AD450">
        <v>0</v>
      </c>
      <c r="AE450" t="s">
        <v>10</v>
      </c>
      <c r="AF450">
        <v>0.37631500000000001</v>
      </c>
      <c r="AG450">
        <v>5.0000000000000004E-6</v>
      </c>
      <c r="AH450" t="s">
        <v>11</v>
      </c>
      <c r="AI450">
        <v>0.62254100000000001</v>
      </c>
      <c r="AJ450">
        <v>2.0999999999999999E-5</v>
      </c>
      <c r="AK450" t="s">
        <v>12</v>
      </c>
      <c r="AL450">
        <v>0</v>
      </c>
      <c r="AM450">
        <v>0</v>
      </c>
    </row>
    <row r="451" spans="1:39" x14ac:dyDescent="0.25">
      <c r="A451" t="s">
        <v>21</v>
      </c>
      <c r="B451">
        <v>10</v>
      </c>
      <c r="C451">
        <v>250</v>
      </c>
      <c r="D451" t="s">
        <v>1</v>
      </c>
      <c r="E451">
        <v>0</v>
      </c>
      <c r="F451">
        <v>0</v>
      </c>
      <c r="G451" t="s">
        <v>2</v>
      </c>
      <c r="H451">
        <v>214745.55875</v>
      </c>
      <c r="I451">
        <v>15687.623383</v>
      </c>
      <c r="J451" t="s">
        <v>3</v>
      </c>
      <c r="K451">
        <v>214633.785</v>
      </c>
      <c r="L451">
        <v>15689.010635000001</v>
      </c>
      <c r="M451" t="s">
        <v>4</v>
      </c>
      <c r="N451">
        <v>7023.2949710000003</v>
      </c>
      <c r="O451">
        <v>16.562937000000002</v>
      </c>
      <c r="P451" t="s">
        <v>5</v>
      </c>
      <c r="Q451">
        <v>13200.780527000001</v>
      </c>
      <c r="R451">
        <v>56.098379999999999</v>
      </c>
      <c r="S451" t="s">
        <v>6</v>
      </c>
      <c r="T451">
        <v>5911.0181050000001</v>
      </c>
      <c r="U451">
        <v>44.172289999999997</v>
      </c>
      <c r="V451" t="s">
        <v>7</v>
      </c>
      <c r="W451">
        <v>0</v>
      </c>
      <c r="X451">
        <v>0</v>
      </c>
      <c r="Y451" t="s">
        <v>8</v>
      </c>
      <c r="Z451">
        <v>0</v>
      </c>
      <c r="AA451">
        <v>0</v>
      </c>
      <c r="AB451" t="s">
        <v>9</v>
      </c>
      <c r="AC451">
        <v>0</v>
      </c>
      <c r="AD451">
        <v>0</v>
      </c>
      <c r="AE451" t="s">
        <v>10</v>
      </c>
      <c r="AF451">
        <v>0.37624200000000002</v>
      </c>
      <c r="AG451">
        <v>5.0000000000000004E-6</v>
      </c>
      <c r="AH451" t="s">
        <v>11</v>
      </c>
      <c r="AI451">
        <v>0.62275499999999995</v>
      </c>
      <c r="AJ451">
        <v>2.1999999999999999E-5</v>
      </c>
      <c r="AK451" t="s">
        <v>12</v>
      </c>
      <c r="AL451">
        <v>0</v>
      </c>
      <c r="AM451">
        <v>0</v>
      </c>
    </row>
    <row r="452" spans="1:39" x14ac:dyDescent="0.25">
      <c r="A452" t="s">
        <v>21</v>
      </c>
      <c r="B452">
        <v>11</v>
      </c>
      <c r="C452">
        <v>275</v>
      </c>
      <c r="D452" t="s">
        <v>1</v>
      </c>
      <c r="E452">
        <v>0</v>
      </c>
      <c r="F452">
        <v>0</v>
      </c>
      <c r="G452" t="s">
        <v>2</v>
      </c>
      <c r="H452">
        <v>236223.09562499999</v>
      </c>
      <c r="I452">
        <v>18259.21096</v>
      </c>
      <c r="J452" t="s">
        <v>3</v>
      </c>
      <c r="K452">
        <v>236100.16031199999</v>
      </c>
      <c r="L452">
        <v>18257.738976000001</v>
      </c>
      <c r="M452" t="s">
        <v>4</v>
      </c>
      <c r="N452">
        <v>7725.5016020000003</v>
      </c>
      <c r="O452">
        <v>19.840762000000002</v>
      </c>
      <c r="P452" t="s">
        <v>5</v>
      </c>
      <c r="Q452">
        <v>14521.512031</v>
      </c>
      <c r="R452">
        <v>74.790328000000002</v>
      </c>
      <c r="S452" t="s">
        <v>6</v>
      </c>
      <c r="T452">
        <v>6502.2210050000003</v>
      </c>
      <c r="U452">
        <v>49.344240999999997</v>
      </c>
      <c r="V452" t="s">
        <v>7</v>
      </c>
      <c r="W452">
        <v>0</v>
      </c>
      <c r="X452">
        <v>0</v>
      </c>
      <c r="Y452" t="s">
        <v>8</v>
      </c>
      <c r="Z452">
        <v>0</v>
      </c>
      <c r="AA452">
        <v>0</v>
      </c>
      <c r="AB452" t="s">
        <v>9</v>
      </c>
      <c r="AC452">
        <v>0</v>
      </c>
      <c r="AD452">
        <v>0</v>
      </c>
      <c r="AE452" t="s">
        <v>10</v>
      </c>
      <c r="AF452">
        <v>0.37617699999999998</v>
      </c>
      <c r="AG452">
        <v>5.0000000000000004E-6</v>
      </c>
      <c r="AH452" t="s">
        <v>11</v>
      </c>
      <c r="AI452">
        <v>0.62275599999999998</v>
      </c>
      <c r="AJ452">
        <v>2.1999999999999999E-5</v>
      </c>
      <c r="AK452" t="s">
        <v>12</v>
      </c>
      <c r="AL452">
        <v>0</v>
      </c>
      <c r="AM452">
        <v>0</v>
      </c>
    </row>
    <row r="453" spans="1:39" x14ac:dyDescent="0.25">
      <c r="A453" t="s">
        <v>21</v>
      </c>
      <c r="B453">
        <v>12</v>
      </c>
      <c r="C453">
        <v>300</v>
      </c>
      <c r="D453" t="s">
        <v>1</v>
      </c>
      <c r="E453">
        <v>0</v>
      </c>
      <c r="F453">
        <v>0</v>
      </c>
      <c r="G453" t="s">
        <v>2</v>
      </c>
      <c r="H453">
        <v>257704.354375</v>
      </c>
      <c r="I453">
        <v>21840.833115000001</v>
      </c>
      <c r="J453" t="s">
        <v>3</v>
      </c>
      <c r="K453">
        <v>257570.255</v>
      </c>
      <c r="L453">
        <v>21841.628272999998</v>
      </c>
      <c r="M453" t="s">
        <v>4</v>
      </c>
      <c r="N453">
        <v>8427.7625000000007</v>
      </c>
      <c r="O453">
        <v>23.41901</v>
      </c>
      <c r="P453" t="s">
        <v>5</v>
      </c>
      <c r="Q453">
        <v>15841.988379</v>
      </c>
      <c r="R453">
        <v>107.71879800000001</v>
      </c>
      <c r="S453" t="s">
        <v>6</v>
      </c>
      <c r="T453">
        <v>7093.3628369999997</v>
      </c>
      <c r="U453">
        <v>57.397061000000001</v>
      </c>
      <c r="V453" t="s">
        <v>7</v>
      </c>
      <c r="W453">
        <v>0</v>
      </c>
      <c r="X453">
        <v>0</v>
      </c>
      <c r="Y453" t="s">
        <v>8</v>
      </c>
      <c r="Z453">
        <v>0</v>
      </c>
      <c r="AA453">
        <v>0</v>
      </c>
      <c r="AB453" t="s">
        <v>9</v>
      </c>
      <c r="AC453">
        <v>0</v>
      </c>
      <c r="AD453">
        <v>0</v>
      </c>
      <c r="AE453" t="s">
        <v>10</v>
      </c>
      <c r="AF453">
        <v>0.376087</v>
      </c>
      <c r="AG453">
        <v>3.9999999999999998E-6</v>
      </c>
      <c r="AH453" t="s">
        <v>11</v>
      </c>
      <c r="AI453">
        <v>0.62277899999999997</v>
      </c>
      <c r="AJ453">
        <v>2.0999999999999999E-5</v>
      </c>
      <c r="AK453" t="s">
        <v>12</v>
      </c>
      <c r="AL453">
        <v>0</v>
      </c>
      <c r="AM453">
        <v>0</v>
      </c>
    </row>
    <row r="454" spans="1:39" x14ac:dyDescent="0.25">
      <c r="A454" t="s">
        <v>21</v>
      </c>
      <c r="B454">
        <v>13</v>
      </c>
      <c r="C454">
        <v>325</v>
      </c>
      <c r="D454" t="s">
        <v>1</v>
      </c>
      <c r="E454">
        <v>0</v>
      </c>
      <c r="F454">
        <v>0</v>
      </c>
      <c r="G454" t="s">
        <v>2</v>
      </c>
      <c r="H454">
        <v>279185.09937499999</v>
      </c>
      <c r="I454">
        <v>26298.746856999998</v>
      </c>
      <c r="J454" t="s">
        <v>3</v>
      </c>
      <c r="K454">
        <v>279039.825625</v>
      </c>
      <c r="L454">
        <v>26297.260055999999</v>
      </c>
      <c r="M454" t="s">
        <v>4</v>
      </c>
      <c r="N454">
        <v>9129.9503120000008</v>
      </c>
      <c r="O454">
        <v>27.568428999999998</v>
      </c>
      <c r="P454" t="s">
        <v>5</v>
      </c>
      <c r="Q454">
        <v>17162.405898000001</v>
      </c>
      <c r="R454">
        <v>130.343661</v>
      </c>
      <c r="S454" t="s">
        <v>6</v>
      </c>
      <c r="T454">
        <v>7684.5290960000002</v>
      </c>
      <c r="U454">
        <v>64.837102000000002</v>
      </c>
      <c r="V454" t="s">
        <v>7</v>
      </c>
      <c r="W454">
        <v>0</v>
      </c>
      <c r="X454">
        <v>0</v>
      </c>
      <c r="Y454" t="s">
        <v>8</v>
      </c>
      <c r="Z454">
        <v>0</v>
      </c>
      <c r="AA454">
        <v>0</v>
      </c>
      <c r="AB454" t="s">
        <v>9</v>
      </c>
      <c r="AC454">
        <v>0</v>
      </c>
      <c r="AD454">
        <v>0</v>
      </c>
      <c r="AE454" t="s">
        <v>10</v>
      </c>
      <c r="AF454">
        <v>0.37608000000000003</v>
      </c>
      <c r="AG454">
        <v>3.9999999999999998E-6</v>
      </c>
      <c r="AH454" t="s">
        <v>11</v>
      </c>
      <c r="AI454">
        <v>0.62295199999999995</v>
      </c>
      <c r="AJ454">
        <v>2.1999999999999999E-5</v>
      </c>
      <c r="AK454" t="s">
        <v>12</v>
      </c>
      <c r="AL454">
        <v>0</v>
      </c>
      <c r="AM454">
        <v>0</v>
      </c>
    </row>
    <row r="455" spans="1:39" x14ac:dyDescent="0.25">
      <c r="A455" t="s">
        <v>21</v>
      </c>
      <c r="B455">
        <v>14</v>
      </c>
      <c r="C455">
        <v>350</v>
      </c>
      <c r="D455" t="s">
        <v>1</v>
      </c>
      <c r="E455">
        <v>0</v>
      </c>
      <c r="F455">
        <v>0</v>
      </c>
      <c r="G455" t="s">
        <v>2</v>
      </c>
      <c r="H455" t="s">
        <v>42</v>
      </c>
    </row>
    <row r="456" spans="1:39" x14ac:dyDescent="0.25">
      <c r="A456" t="s">
        <v>21</v>
      </c>
      <c r="B456">
        <v>15</v>
      </c>
    </row>
    <row r="457" spans="1:39" x14ac:dyDescent="0.25">
      <c r="A457" t="s">
        <v>21</v>
      </c>
      <c r="B457">
        <v>16</v>
      </c>
    </row>
    <row r="458" spans="1:39" x14ac:dyDescent="0.25">
      <c r="A458" t="s">
        <v>21</v>
      </c>
      <c r="B458">
        <v>17</v>
      </c>
    </row>
    <row r="459" spans="1:39" x14ac:dyDescent="0.25">
      <c r="A459" t="s">
        <v>21</v>
      </c>
      <c r="B459">
        <v>18</v>
      </c>
    </row>
    <row r="460" spans="1:39" x14ac:dyDescent="0.25">
      <c r="A460" t="s">
        <v>21</v>
      </c>
      <c r="B460">
        <v>19</v>
      </c>
    </row>
    <row r="461" spans="1:39" x14ac:dyDescent="0.25">
      <c r="A461" t="s">
        <v>21</v>
      </c>
      <c r="B461">
        <v>20</v>
      </c>
    </row>
    <row r="462" spans="1:39" x14ac:dyDescent="0.25">
      <c r="A462" t="s">
        <v>22</v>
      </c>
      <c r="B462">
        <v>1</v>
      </c>
      <c r="C462">
        <v>25</v>
      </c>
      <c r="D462" t="s">
        <v>1</v>
      </c>
      <c r="E462">
        <v>0</v>
      </c>
      <c r="F462">
        <v>0</v>
      </c>
      <c r="G462" t="s">
        <v>2</v>
      </c>
      <c r="H462">
        <v>20475.869961</v>
      </c>
      <c r="I462">
        <v>254.164615</v>
      </c>
      <c r="J462" t="s">
        <v>3</v>
      </c>
      <c r="K462">
        <v>20464.756094</v>
      </c>
      <c r="L462">
        <v>253.96324300000001</v>
      </c>
      <c r="M462" t="s">
        <v>4</v>
      </c>
      <c r="N462">
        <v>701.46860200000003</v>
      </c>
      <c r="O462">
        <v>0.60393200000000002</v>
      </c>
      <c r="P462" t="s">
        <v>5</v>
      </c>
      <c r="Q462">
        <v>0</v>
      </c>
      <c r="R462">
        <v>0</v>
      </c>
      <c r="S462" t="s">
        <v>6</v>
      </c>
      <c r="T462">
        <v>587.01308600000004</v>
      </c>
      <c r="U462">
        <v>0.46126899999999998</v>
      </c>
      <c r="V462" t="s">
        <v>7</v>
      </c>
      <c r="W462">
        <v>0</v>
      </c>
      <c r="X462">
        <v>0</v>
      </c>
      <c r="Y462" t="s">
        <v>8</v>
      </c>
      <c r="Z462">
        <v>0</v>
      </c>
      <c r="AA462">
        <v>0</v>
      </c>
      <c r="AB462" t="s">
        <v>9</v>
      </c>
      <c r="AC462">
        <v>0</v>
      </c>
      <c r="AD462">
        <v>0</v>
      </c>
      <c r="AE462" t="s">
        <v>10</v>
      </c>
      <c r="AF462">
        <v>0.38241999999999998</v>
      </c>
      <c r="AG462">
        <v>1.7E-5</v>
      </c>
      <c r="AH462" t="s">
        <v>11</v>
      </c>
      <c r="AI462">
        <v>0.61797800000000003</v>
      </c>
      <c r="AJ462">
        <v>1.2E-5</v>
      </c>
      <c r="AK462" t="s">
        <v>12</v>
      </c>
      <c r="AL462">
        <v>0</v>
      </c>
      <c r="AM462">
        <v>0</v>
      </c>
    </row>
    <row r="463" spans="1:39" x14ac:dyDescent="0.25">
      <c r="A463" t="s">
        <v>22</v>
      </c>
      <c r="B463">
        <v>2</v>
      </c>
      <c r="C463">
        <v>50</v>
      </c>
      <c r="D463" t="s">
        <v>1</v>
      </c>
      <c r="E463">
        <v>0</v>
      </c>
      <c r="F463">
        <v>0</v>
      </c>
      <c r="G463" t="s">
        <v>2</v>
      </c>
      <c r="H463">
        <v>41023.431484000001</v>
      </c>
      <c r="I463">
        <v>1116.58781</v>
      </c>
      <c r="J463" t="s">
        <v>3</v>
      </c>
      <c r="K463">
        <v>41001.162343999997</v>
      </c>
      <c r="L463">
        <v>1115.9921890000001</v>
      </c>
      <c r="M463" t="s">
        <v>4</v>
      </c>
      <c r="N463">
        <v>1402.976169</v>
      </c>
      <c r="O463">
        <v>3.0237609999999999</v>
      </c>
      <c r="P463" t="s">
        <v>5</v>
      </c>
      <c r="Q463">
        <v>0</v>
      </c>
      <c r="R463">
        <v>0</v>
      </c>
      <c r="S463" t="s">
        <v>6</v>
      </c>
      <c r="T463">
        <v>1174.037932</v>
      </c>
      <c r="U463">
        <v>1.6692880000000001</v>
      </c>
      <c r="V463" t="s">
        <v>7</v>
      </c>
      <c r="W463">
        <v>0</v>
      </c>
      <c r="X463">
        <v>0</v>
      </c>
      <c r="Y463" t="s">
        <v>8</v>
      </c>
      <c r="Z463">
        <v>0</v>
      </c>
      <c r="AA463">
        <v>0</v>
      </c>
      <c r="AB463" t="s">
        <v>9</v>
      </c>
      <c r="AC463">
        <v>0</v>
      </c>
      <c r="AD463">
        <v>0</v>
      </c>
      <c r="AE463" t="s">
        <v>10</v>
      </c>
      <c r="AF463">
        <v>0.38122899999999998</v>
      </c>
      <c r="AG463">
        <v>1.7E-5</v>
      </c>
      <c r="AH463" t="s">
        <v>11</v>
      </c>
      <c r="AI463">
        <v>0.62015100000000001</v>
      </c>
      <c r="AJ463">
        <v>1.2999999999999999E-5</v>
      </c>
      <c r="AK463" t="s">
        <v>12</v>
      </c>
      <c r="AL463">
        <v>0</v>
      </c>
      <c r="AM463">
        <v>0</v>
      </c>
    </row>
    <row r="464" spans="1:39" x14ac:dyDescent="0.25">
      <c r="A464" t="s">
        <v>22</v>
      </c>
      <c r="B464">
        <v>3</v>
      </c>
      <c r="C464">
        <v>75</v>
      </c>
      <c r="D464" t="s">
        <v>1</v>
      </c>
      <c r="E464">
        <v>0</v>
      </c>
      <c r="F464">
        <v>0</v>
      </c>
      <c r="G464" t="s">
        <v>2</v>
      </c>
      <c r="H464">
        <v>61568.418203000001</v>
      </c>
      <c r="I464">
        <v>2394.2045750000002</v>
      </c>
      <c r="J464" t="s">
        <v>3</v>
      </c>
      <c r="K464">
        <v>61535.001250000001</v>
      </c>
      <c r="L464">
        <v>2394.239924</v>
      </c>
      <c r="M464" t="s">
        <v>4</v>
      </c>
      <c r="N464">
        <v>2104.444814</v>
      </c>
      <c r="O464">
        <v>5.999619</v>
      </c>
      <c r="P464" t="s">
        <v>5</v>
      </c>
      <c r="Q464">
        <v>0</v>
      </c>
      <c r="R464">
        <v>0</v>
      </c>
      <c r="S464" t="s">
        <v>6</v>
      </c>
      <c r="T464">
        <v>1761.032475</v>
      </c>
      <c r="U464">
        <v>3.3536440000000001</v>
      </c>
      <c r="V464" t="s">
        <v>7</v>
      </c>
      <c r="W464">
        <v>0</v>
      </c>
      <c r="X464">
        <v>0</v>
      </c>
      <c r="Y464" t="s">
        <v>8</v>
      </c>
      <c r="Z464">
        <v>0</v>
      </c>
      <c r="AA464">
        <v>0</v>
      </c>
      <c r="AB464" t="s">
        <v>9</v>
      </c>
      <c r="AC464">
        <v>0</v>
      </c>
      <c r="AD464">
        <v>0</v>
      </c>
      <c r="AE464" t="s">
        <v>10</v>
      </c>
      <c r="AF464">
        <v>0.379575</v>
      </c>
      <c r="AG464">
        <v>2.0000000000000002E-5</v>
      </c>
      <c r="AH464" t="s">
        <v>11</v>
      </c>
      <c r="AI464">
        <v>0.62101899999999999</v>
      </c>
      <c r="AJ464">
        <v>1.5E-5</v>
      </c>
      <c r="AK464" t="s">
        <v>12</v>
      </c>
      <c r="AL464">
        <v>0</v>
      </c>
      <c r="AM464">
        <v>0</v>
      </c>
    </row>
    <row r="465" spans="1:39" x14ac:dyDescent="0.25">
      <c r="A465" t="s">
        <v>22</v>
      </c>
      <c r="B465">
        <v>4</v>
      </c>
      <c r="C465">
        <v>100</v>
      </c>
      <c r="D465" t="s">
        <v>1</v>
      </c>
      <c r="E465">
        <v>0</v>
      </c>
      <c r="F465">
        <v>0</v>
      </c>
      <c r="G465" t="s">
        <v>2</v>
      </c>
      <c r="H465">
        <v>82121.608280999993</v>
      </c>
      <c r="I465">
        <v>8341.0765289999999</v>
      </c>
      <c r="J465" t="s">
        <v>3</v>
      </c>
      <c r="K465">
        <v>82077.029219000004</v>
      </c>
      <c r="L465">
        <v>8336.9572310000003</v>
      </c>
      <c r="M465" t="s">
        <v>4</v>
      </c>
      <c r="N465">
        <v>2806.1902829999999</v>
      </c>
      <c r="O465">
        <v>15.562806</v>
      </c>
      <c r="P465" t="s">
        <v>5</v>
      </c>
      <c r="Q465">
        <v>0</v>
      </c>
      <c r="R465">
        <v>0</v>
      </c>
      <c r="S465" t="s">
        <v>6</v>
      </c>
      <c r="T465">
        <v>2348.255408</v>
      </c>
      <c r="U465">
        <v>10.040772</v>
      </c>
      <c r="V465" t="s">
        <v>7</v>
      </c>
      <c r="W465">
        <v>0</v>
      </c>
      <c r="X465">
        <v>0</v>
      </c>
      <c r="Y465" t="s">
        <v>8</v>
      </c>
      <c r="Z465">
        <v>0</v>
      </c>
      <c r="AA465">
        <v>0</v>
      </c>
      <c r="AB465" t="s">
        <v>9</v>
      </c>
      <c r="AC465">
        <v>0</v>
      </c>
      <c r="AD465">
        <v>0</v>
      </c>
      <c r="AE465" t="s">
        <v>10</v>
      </c>
      <c r="AF465">
        <v>0.37867699999999999</v>
      </c>
      <c r="AG465">
        <v>1.5999999999999999E-5</v>
      </c>
      <c r="AH465" t="s">
        <v>11</v>
      </c>
      <c r="AI465">
        <v>0.62134599999999995</v>
      </c>
      <c r="AJ465">
        <v>1.5999999999999999E-5</v>
      </c>
      <c r="AK465" t="s">
        <v>12</v>
      </c>
      <c r="AL465">
        <v>0</v>
      </c>
      <c r="AM465">
        <v>0</v>
      </c>
    </row>
    <row r="466" spans="1:39" x14ac:dyDescent="0.25">
      <c r="A466" t="s">
        <v>22</v>
      </c>
      <c r="B466">
        <v>5</v>
      </c>
      <c r="C466">
        <v>125</v>
      </c>
      <c r="D466" t="s">
        <v>1</v>
      </c>
      <c r="E466">
        <v>0</v>
      </c>
      <c r="F466">
        <v>0</v>
      </c>
      <c r="G466" t="s">
        <v>2</v>
      </c>
      <c r="H466">
        <v>102678.06375</v>
      </c>
      <c r="I466">
        <v>25527.360239000001</v>
      </c>
      <c r="J466" t="s">
        <v>3</v>
      </c>
      <c r="K466">
        <v>102622.32187499999</v>
      </c>
      <c r="L466">
        <v>25502.625237</v>
      </c>
      <c r="M466" t="s">
        <v>4</v>
      </c>
      <c r="N466">
        <v>3508.158833</v>
      </c>
      <c r="O466">
        <v>43.430059999999997</v>
      </c>
      <c r="P466" t="s">
        <v>5</v>
      </c>
      <c r="Q466">
        <v>0</v>
      </c>
      <c r="R466">
        <v>0</v>
      </c>
      <c r="S466" t="s">
        <v>6</v>
      </c>
      <c r="T466">
        <v>2935.6599430000001</v>
      </c>
      <c r="U466">
        <v>36.190544000000003</v>
      </c>
      <c r="V466" t="s">
        <v>7</v>
      </c>
      <c r="W466">
        <v>0</v>
      </c>
      <c r="X466">
        <v>0</v>
      </c>
      <c r="Y466" t="s">
        <v>8</v>
      </c>
      <c r="Z466">
        <v>0</v>
      </c>
      <c r="AA466">
        <v>0</v>
      </c>
      <c r="AB466" t="s">
        <v>9</v>
      </c>
      <c r="AC466">
        <v>0</v>
      </c>
      <c r="AD466">
        <v>0</v>
      </c>
      <c r="AE466" t="s">
        <v>10</v>
      </c>
      <c r="AF466">
        <v>0.37823299999999999</v>
      </c>
      <c r="AG466">
        <v>1.4E-5</v>
      </c>
      <c r="AH466" t="s">
        <v>11</v>
      </c>
      <c r="AI466">
        <v>0.62190999999999996</v>
      </c>
      <c r="AJ466">
        <v>1.8E-5</v>
      </c>
      <c r="AK466" t="s">
        <v>12</v>
      </c>
      <c r="AL466">
        <v>0</v>
      </c>
      <c r="AM466">
        <v>0</v>
      </c>
    </row>
    <row r="467" spans="1:39" x14ac:dyDescent="0.25">
      <c r="A467" t="s">
        <v>22</v>
      </c>
      <c r="B467">
        <v>6</v>
      </c>
      <c r="C467">
        <v>150</v>
      </c>
      <c r="D467" t="s">
        <v>1</v>
      </c>
      <c r="E467">
        <v>0</v>
      </c>
      <c r="F467">
        <v>0</v>
      </c>
      <c r="G467" t="s">
        <v>2</v>
      </c>
      <c r="H467">
        <v>123225.0025</v>
      </c>
      <c r="I467">
        <v>30023.093967000001</v>
      </c>
      <c r="J467" t="s">
        <v>3</v>
      </c>
      <c r="K467">
        <v>123158.115781</v>
      </c>
      <c r="L467">
        <v>29994.936146</v>
      </c>
      <c r="M467" t="s">
        <v>4</v>
      </c>
      <c r="N467">
        <v>4209.9274320000004</v>
      </c>
      <c r="O467">
        <v>57.576410000000003</v>
      </c>
      <c r="P467" t="s">
        <v>5</v>
      </c>
      <c r="Q467">
        <v>0</v>
      </c>
      <c r="R467">
        <v>0</v>
      </c>
      <c r="S467" t="s">
        <v>6</v>
      </c>
      <c r="T467">
        <v>3522.70624</v>
      </c>
      <c r="U467">
        <v>42.677337000000001</v>
      </c>
      <c r="V467" t="s">
        <v>7</v>
      </c>
      <c r="W467">
        <v>0</v>
      </c>
      <c r="X467">
        <v>0</v>
      </c>
      <c r="Y467" t="s">
        <v>8</v>
      </c>
      <c r="Z467">
        <v>0</v>
      </c>
      <c r="AA467">
        <v>0</v>
      </c>
      <c r="AB467" t="s">
        <v>9</v>
      </c>
      <c r="AC467">
        <v>0</v>
      </c>
      <c r="AD467">
        <v>0</v>
      </c>
      <c r="AE467" t="s">
        <v>10</v>
      </c>
      <c r="AF467">
        <v>0.37763799999999997</v>
      </c>
      <c r="AG467">
        <v>1.2E-5</v>
      </c>
      <c r="AH467" t="s">
        <v>11</v>
      </c>
      <c r="AI467">
        <v>0.62196399999999996</v>
      </c>
      <c r="AJ467">
        <v>1.9000000000000001E-5</v>
      </c>
      <c r="AK467" t="s">
        <v>12</v>
      </c>
      <c r="AL467">
        <v>0</v>
      </c>
      <c r="AM467">
        <v>0</v>
      </c>
    </row>
    <row r="468" spans="1:39" x14ac:dyDescent="0.25">
      <c r="A468" t="s">
        <v>22</v>
      </c>
      <c r="B468">
        <v>7</v>
      </c>
      <c r="C468">
        <v>175</v>
      </c>
      <c r="D468" t="s">
        <v>1</v>
      </c>
      <c r="E468">
        <v>0</v>
      </c>
      <c r="F468">
        <v>0</v>
      </c>
      <c r="G468" t="s">
        <v>2</v>
      </c>
      <c r="H468">
        <v>143771.34593800001</v>
      </c>
      <c r="I468">
        <v>34979.125328000002</v>
      </c>
      <c r="J468" t="s">
        <v>3</v>
      </c>
      <c r="K468">
        <v>143693.305938</v>
      </c>
      <c r="L468">
        <v>34943.811104</v>
      </c>
      <c r="M468" t="s">
        <v>4</v>
      </c>
      <c r="N468">
        <v>4911.5695509999996</v>
      </c>
      <c r="O468">
        <v>68.553371999999996</v>
      </c>
      <c r="P468" t="s">
        <v>5</v>
      </c>
      <c r="Q468">
        <v>0</v>
      </c>
      <c r="R468">
        <v>0</v>
      </c>
      <c r="S468" t="s">
        <v>6</v>
      </c>
      <c r="T468">
        <v>4109.7990019999997</v>
      </c>
      <c r="U468">
        <v>51.168185000000001</v>
      </c>
      <c r="V468" t="s">
        <v>7</v>
      </c>
      <c r="W468">
        <v>0</v>
      </c>
      <c r="X468">
        <v>0</v>
      </c>
      <c r="Y468" t="s">
        <v>8</v>
      </c>
      <c r="Z468">
        <v>0</v>
      </c>
      <c r="AA468">
        <v>0</v>
      </c>
      <c r="AB468" t="s">
        <v>9</v>
      </c>
      <c r="AC468">
        <v>0</v>
      </c>
      <c r="AD468">
        <v>0</v>
      </c>
      <c r="AE468" t="s">
        <v>10</v>
      </c>
      <c r="AF468">
        <v>0.377303</v>
      </c>
      <c r="AG468">
        <v>1.0000000000000001E-5</v>
      </c>
      <c r="AH468" t="s">
        <v>11</v>
      </c>
      <c r="AI468">
        <v>0.62241900000000006</v>
      </c>
      <c r="AJ468">
        <v>2.0999999999999999E-5</v>
      </c>
      <c r="AK468" t="s">
        <v>12</v>
      </c>
      <c r="AL468">
        <v>0</v>
      </c>
      <c r="AM468">
        <v>0</v>
      </c>
    </row>
    <row r="469" spans="1:39" x14ac:dyDescent="0.25">
      <c r="A469" t="s">
        <v>22</v>
      </c>
      <c r="B469">
        <v>8</v>
      </c>
      <c r="C469">
        <v>200</v>
      </c>
      <c r="D469" t="s">
        <v>1</v>
      </c>
      <c r="E469">
        <v>0</v>
      </c>
      <c r="F469">
        <v>0</v>
      </c>
      <c r="G469" t="s">
        <v>2</v>
      </c>
      <c r="H469">
        <v>164325.14156300001</v>
      </c>
      <c r="I469">
        <v>38094.591575999999</v>
      </c>
      <c r="J469" t="s">
        <v>3</v>
      </c>
      <c r="K469">
        <v>164235.95125000001</v>
      </c>
      <c r="L469">
        <v>38061.149357000002</v>
      </c>
      <c r="M469" t="s">
        <v>4</v>
      </c>
      <c r="N469">
        <v>5613.1325200000001</v>
      </c>
      <c r="O469">
        <v>73.431504000000004</v>
      </c>
      <c r="P469" t="s">
        <v>5</v>
      </c>
      <c r="Q469">
        <v>0</v>
      </c>
      <c r="R469">
        <v>0</v>
      </c>
      <c r="S469" t="s">
        <v>6</v>
      </c>
      <c r="T469">
        <v>4696.7462020000003</v>
      </c>
      <c r="U469">
        <v>56.031123000000001</v>
      </c>
      <c r="V469" t="s">
        <v>7</v>
      </c>
      <c r="W469">
        <v>0</v>
      </c>
      <c r="X469">
        <v>0</v>
      </c>
      <c r="Y469" t="s">
        <v>8</v>
      </c>
      <c r="Z469">
        <v>0</v>
      </c>
      <c r="AA469">
        <v>0</v>
      </c>
      <c r="AB469" t="s">
        <v>9</v>
      </c>
      <c r="AC469">
        <v>0</v>
      </c>
      <c r="AD469">
        <v>0</v>
      </c>
      <c r="AE469" t="s">
        <v>10</v>
      </c>
      <c r="AF469">
        <v>0.37656000000000001</v>
      </c>
      <c r="AG469">
        <v>5.0000000000000004E-6</v>
      </c>
      <c r="AH469" t="s">
        <v>11</v>
      </c>
      <c r="AI469">
        <v>0.62244699999999997</v>
      </c>
      <c r="AJ469">
        <v>2.0999999999999999E-5</v>
      </c>
      <c r="AK469" t="s">
        <v>12</v>
      </c>
      <c r="AL469">
        <v>0</v>
      </c>
      <c r="AM469">
        <v>0</v>
      </c>
    </row>
    <row r="470" spans="1:39" x14ac:dyDescent="0.25">
      <c r="A470" t="s">
        <v>22</v>
      </c>
      <c r="B470">
        <v>9</v>
      </c>
      <c r="C470">
        <v>225</v>
      </c>
      <c r="D470" t="s">
        <v>1</v>
      </c>
      <c r="E470">
        <v>0</v>
      </c>
      <c r="F470">
        <v>0</v>
      </c>
      <c r="G470" t="s">
        <v>2</v>
      </c>
      <c r="H470">
        <v>184875.05906199999</v>
      </c>
      <c r="I470">
        <v>40600.516158999999</v>
      </c>
      <c r="J470" t="s">
        <v>3</v>
      </c>
      <c r="K470">
        <v>184774.71781199999</v>
      </c>
      <c r="L470">
        <v>40568.508366000002</v>
      </c>
      <c r="M470" t="s">
        <v>4</v>
      </c>
      <c r="N470">
        <v>6314.6646289999999</v>
      </c>
      <c r="O470">
        <v>78.928500999999997</v>
      </c>
      <c r="P470" t="s">
        <v>5</v>
      </c>
      <c r="Q470">
        <v>0</v>
      </c>
      <c r="R470">
        <v>0</v>
      </c>
      <c r="S470" t="s">
        <v>6</v>
      </c>
      <c r="T470">
        <v>5283.7434949999997</v>
      </c>
      <c r="U470">
        <v>61.446942</v>
      </c>
      <c r="V470" t="s">
        <v>7</v>
      </c>
      <c r="W470">
        <v>0</v>
      </c>
      <c r="X470">
        <v>0</v>
      </c>
      <c r="Y470" t="s">
        <v>8</v>
      </c>
      <c r="Z470">
        <v>0</v>
      </c>
      <c r="AA470">
        <v>0</v>
      </c>
      <c r="AB470" t="s">
        <v>9</v>
      </c>
      <c r="AC470">
        <v>0</v>
      </c>
      <c r="AD470">
        <v>0</v>
      </c>
      <c r="AE470" t="s">
        <v>10</v>
      </c>
      <c r="AF470">
        <v>0.37631500000000001</v>
      </c>
      <c r="AG470">
        <v>5.0000000000000004E-6</v>
      </c>
      <c r="AH470" t="s">
        <v>11</v>
      </c>
      <c r="AI470">
        <v>0.62254100000000001</v>
      </c>
      <c r="AJ470">
        <v>2.0999999999999999E-5</v>
      </c>
      <c r="AK470" t="s">
        <v>12</v>
      </c>
      <c r="AL470">
        <v>0</v>
      </c>
      <c r="AM470">
        <v>0</v>
      </c>
    </row>
    <row r="471" spans="1:39" x14ac:dyDescent="0.25">
      <c r="A471" t="s">
        <v>22</v>
      </c>
      <c r="B471">
        <v>10</v>
      </c>
      <c r="C471">
        <v>250</v>
      </c>
      <c r="D471" t="s">
        <v>1</v>
      </c>
      <c r="E471">
        <v>0</v>
      </c>
      <c r="F471">
        <v>0</v>
      </c>
      <c r="G471" t="s">
        <v>2</v>
      </c>
      <c r="H471">
        <v>205416.35750000001</v>
      </c>
      <c r="I471">
        <v>43608.948898000002</v>
      </c>
      <c r="J471" t="s">
        <v>3</v>
      </c>
      <c r="K471">
        <v>205304.87343800001</v>
      </c>
      <c r="L471">
        <v>43578.809226999998</v>
      </c>
      <c r="M471" t="s">
        <v>4</v>
      </c>
      <c r="N471">
        <v>7016.3901949999999</v>
      </c>
      <c r="O471">
        <v>85.728987000000004</v>
      </c>
      <c r="P471" t="s">
        <v>5</v>
      </c>
      <c r="Q471">
        <v>0</v>
      </c>
      <c r="R471">
        <v>0</v>
      </c>
      <c r="S471" t="s">
        <v>6</v>
      </c>
      <c r="T471">
        <v>5870.8052939999998</v>
      </c>
      <c r="U471">
        <v>66.353503000000003</v>
      </c>
      <c r="V471" t="s">
        <v>7</v>
      </c>
      <c r="W471">
        <v>0</v>
      </c>
      <c r="X471">
        <v>0</v>
      </c>
      <c r="Y471" t="s">
        <v>8</v>
      </c>
      <c r="Z471">
        <v>0</v>
      </c>
      <c r="AA471">
        <v>0</v>
      </c>
      <c r="AB471" t="s">
        <v>9</v>
      </c>
      <c r="AC471">
        <v>0</v>
      </c>
      <c r="AD471">
        <v>0</v>
      </c>
      <c r="AE471" t="s">
        <v>10</v>
      </c>
      <c r="AF471">
        <v>0.37624200000000002</v>
      </c>
      <c r="AG471">
        <v>5.0000000000000004E-6</v>
      </c>
      <c r="AH471" t="s">
        <v>11</v>
      </c>
      <c r="AI471">
        <v>0.62275499999999995</v>
      </c>
      <c r="AJ471">
        <v>2.1999999999999999E-5</v>
      </c>
      <c r="AK471" t="s">
        <v>12</v>
      </c>
      <c r="AL471">
        <v>0</v>
      </c>
      <c r="AM471">
        <v>0</v>
      </c>
    </row>
    <row r="472" spans="1:39" x14ac:dyDescent="0.25">
      <c r="A472" t="s">
        <v>22</v>
      </c>
      <c r="B472">
        <v>11</v>
      </c>
      <c r="C472">
        <v>275</v>
      </c>
      <c r="D472" t="s">
        <v>1</v>
      </c>
      <c r="E472">
        <v>0</v>
      </c>
      <c r="F472">
        <v>0</v>
      </c>
      <c r="G472" t="s">
        <v>2</v>
      </c>
      <c r="H472">
        <v>225958.68968800001</v>
      </c>
      <c r="I472">
        <v>46263.006691000002</v>
      </c>
      <c r="J472" t="s">
        <v>3</v>
      </c>
      <c r="K472">
        <v>225836.049375</v>
      </c>
      <c r="L472">
        <v>46242.813339</v>
      </c>
      <c r="M472" t="s">
        <v>4</v>
      </c>
      <c r="N472">
        <v>7718.0869140000004</v>
      </c>
      <c r="O472">
        <v>93.329446000000004</v>
      </c>
      <c r="P472" t="s">
        <v>5</v>
      </c>
      <c r="Q472">
        <v>0</v>
      </c>
      <c r="R472">
        <v>0</v>
      </c>
      <c r="S472" t="s">
        <v>6</v>
      </c>
      <c r="T472">
        <v>6457.8492740000002</v>
      </c>
      <c r="U472">
        <v>72.033287999999999</v>
      </c>
      <c r="V472" t="s">
        <v>7</v>
      </c>
      <c r="W472">
        <v>0</v>
      </c>
      <c r="X472">
        <v>0</v>
      </c>
      <c r="Y472" t="s">
        <v>8</v>
      </c>
      <c r="Z472">
        <v>0</v>
      </c>
      <c r="AA472">
        <v>0</v>
      </c>
      <c r="AB472" t="s">
        <v>9</v>
      </c>
      <c r="AC472">
        <v>0</v>
      </c>
      <c r="AD472">
        <v>0</v>
      </c>
      <c r="AE472" t="s">
        <v>10</v>
      </c>
      <c r="AF472">
        <v>0.37617699999999998</v>
      </c>
      <c r="AG472">
        <v>5.0000000000000004E-6</v>
      </c>
      <c r="AH472" t="s">
        <v>11</v>
      </c>
      <c r="AI472">
        <v>0.62275599999999998</v>
      </c>
      <c r="AJ472">
        <v>2.1999999999999999E-5</v>
      </c>
      <c r="AK472" t="s">
        <v>12</v>
      </c>
      <c r="AL472">
        <v>0</v>
      </c>
      <c r="AM472">
        <v>0</v>
      </c>
    </row>
    <row r="473" spans="1:39" x14ac:dyDescent="0.25">
      <c r="A473" t="s">
        <v>22</v>
      </c>
      <c r="B473">
        <v>12</v>
      </c>
      <c r="C473">
        <v>300</v>
      </c>
      <c r="D473" t="s">
        <v>1</v>
      </c>
      <c r="E473">
        <v>0</v>
      </c>
      <c r="F473">
        <v>0</v>
      </c>
      <c r="G473" t="s">
        <v>2</v>
      </c>
      <c r="H473">
        <v>246502.13906300001</v>
      </c>
      <c r="I473">
        <v>49238.631516000001</v>
      </c>
      <c r="J473" t="s">
        <v>3</v>
      </c>
      <c r="K473">
        <v>246368.359375</v>
      </c>
      <c r="L473">
        <v>49216.391945000003</v>
      </c>
      <c r="M473" t="s">
        <v>4</v>
      </c>
      <c r="N473">
        <v>8419.6817769999998</v>
      </c>
      <c r="O473">
        <v>102.89621</v>
      </c>
      <c r="P473" t="s">
        <v>5</v>
      </c>
      <c r="Q473">
        <v>0</v>
      </c>
      <c r="R473">
        <v>0</v>
      </c>
      <c r="S473" t="s">
        <v>6</v>
      </c>
      <c r="T473">
        <v>7044.8433400000004</v>
      </c>
      <c r="U473">
        <v>78.942732000000007</v>
      </c>
      <c r="V473" t="s">
        <v>7</v>
      </c>
      <c r="W473">
        <v>0</v>
      </c>
      <c r="X473">
        <v>0</v>
      </c>
      <c r="Y473" t="s">
        <v>8</v>
      </c>
      <c r="Z473">
        <v>0</v>
      </c>
      <c r="AA473">
        <v>0</v>
      </c>
      <c r="AB473" t="s">
        <v>9</v>
      </c>
      <c r="AC473">
        <v>0</v>
      </c>
      <c r="AD473">
        <v>0</v>
      </c>
      <c r="AE473" t="s">
        <v>10</v>
      </c>
      <c r="AF473">
        <v>0.376087</v>
      </c>
      <c r="AG473">
        <v>3.9999999999999998E-6</v>
      </c>
      <c r="AH473" t="s">
        <v>11</v>
      </c>
      <c r="AI473">
        <v>0.62277899999999997</v>
      </c>
      <c r="AJ473">
        <v>2.0999999999999999E-5</v>
      </c>
      <c r="AK473" t="s">
        <v>12</v>
      </c>
      <c r="AL473">
        <v>0</v>
      </c>
      <c r="AM473">
        <v>0</v>
      </c>
    </row>
    <row r="474" spans="1:39" x14ac:dyDescent="0.25">
      <c r="A474" t="s">
        <v>22</v>
      </c>
      <c r="B474">
        <v>13</v>
      </c>
      <c r="C474">
        <v>325</v>
      </c>
      <c r="D474" t="s">
        <v>1</v>
      </c>
      <c r="E474">
        <v>0</v>
      </c>
      <c r="F474">
        <v>0</v>
      </c>
      <c r="G474" t="s">
        <v>2</v>
      </c>
      <c r="H474">
        <v>267048.89187499997</v>
      </c>
      <c r="I474">
        <v>54433.581389999999</v>
      </c>
      <c r="J474" t="s">
        <v>3</v>
      </c>
      <c r="K474">
        <v>266903.96999999997</v>
      </c>
      <c r="L474">
        <v>54406.495880000002</v>
      </c>
      <c r="M474" t="s">
        <v>4</v>
      </c>
      <c r="N474">
        <v>9121.4548049999994</v>
      </c>
      <c r="O474">
        <v>113.261173</v>
      </c>
      <c r="P474" t="s">
        <v>5</v>
      </c>
      <c r="Q474">
        <v>0</v>
      </c>
      <c r="R474">
        <v>0</v>
      </c>
      <c r="S474" t="s">
        <v>6</v>
      </c>
      <c r="T474">
        <v>7631.8778199999997</v>
      </c>
      <c r="U474">
        <v>85.726541999999995</v>
      </c>
      <c r="V474" t="s">
        <v>7</v>
      </c>
      <c r="W474">
        <v>0</v>
      </c>
      <c r="X474">
        <v>0</v>
      </c>
      <c r="Y474" t="s">
        <v>8</v>
      </c>
      <c r="Z474">
        <v>0</v>
      </c>
      <c r="AA474">
        <v>0</v>
      </c>
      <c r="AB474" t="s">
        <v>9</v>
      </c>
      <c r="AC474">
        <v>0</v>
      </c>
      <c r="AD474">
        <v>0</v>
      </c>
      <c r="AE474" t="s">
        <v>10</v>
      </c>
      <c r="AF474">
        <v>0.37608000000000003</v>
      </c>
      <c r="AG474">
        <v>3.9999999999999998E-6</v>
      </c>
      <c r="AH474" t="s">
        <v>11</v>
      </c>
      <c r="AI474">
        <v>0.62295199999999995</v>
      </c>
      <c r="AJ474">
        <v>2.1999999999999999E-5</v>
      </c>
      <c r="AK474" t="s">
        <v>12</v>
      </c>
      <c r="AL474">
        <v>0</v>
      </c>
      <c r="AM474">
        <v>0</v>
      </c>
    </row>
    <row r="475" spans="1:39" x14ac:dyDescent="0.25">
      <c r="A475" t="s">
        <v>22</v>
      </c>
      <c r="B475">
        <v>14</v>
      </c>
      <c r="C475">
        <v>350</v>
      </c>
      <c r="D475" t="s">
        <v>1</v>
      </c>
      <c r="E475">
        <v>0</v>
      </c>
      <c r="F475">
        <v>0</v>
      </c>
      <c r="G475" t="s">
        <v>2</v>
      </c>
      <c r="H475">
        <v>287598.10875000001</v>
      </c>
      <c r="I475">
        <v>59032.865250000003</v>
      </c>
      <c r="J475" t="s">
        <v>3</v>
      </c>
      <c r="K475">
        <v>287442.03625</v>
      </c>
      <c r="L475">
        <v>59005.664978000001</v>
      </c>
      <c r="M475" t="s">
        <v>4</v>
      </c>
      <c r="N475">
        <v>9823.2154100000007</v>
      </c>
      <c r="O475">
        <v>122.66955900000001</v>
      </c>
      <c r="P475" t="s">
        <v>5</v>
      </c>
      <c r="Q475">
        <v>0</v>
      </c>
      <c r="R475">
        <v>0</v>
      </c>
      <c r="S475" t="s">
        <v>6</v>
      </c>
      <c r="T475">
        <v>8218.9368589999995</v>
      </c>
      <c r="U475">
        <v>93.915571999999997</v>
      </c>
      <c r="V475" t="s">
        <v>7</v>
      </c>
      <c r="W475">
        <v>0</v>
      </c>
      <c r="X475">
        <v>0</v>
      </c>
      <c r="Y475" t="s">
        <v>8</v>
      </c>
      <c r="Z475">
        <v>0</v>
      </c>
      <c r="AA475">
        <v>0</v>
      </c>
      <c r="AB475" t="s">
        <v>9</v>
      </c>
      <c r="AC475">
        <v>0</v>
      </c>
      <c r="AD475">
        <v>0</v>
      </c>
      <c r="AE475" t="s">
        <v>10</v>
      </c>
      <c r="AF475">
        <v>0.37603300000000001</v>
      </c>
      <c r="AG475">
        <v>3.9999999999999998E-6</v>
      </c>
      <c r="AH475" t="s">
        <v>11</v>
      </c>
      <c r="AI475">
        <v>0.62316499999999997</v>
      </c>
      <c r="AJ475">
        <v>2.1999999999999999E-5</v>
      </c>
      <c r="AK475" t="s">
        <v>12</v>
      </c>
      <c r="AL475">
        <v>0</v>
      </c>
      <c r="AM475">
        <v>0</v>
      </c>
    </row>
    <row r="476" spans="1:39" x14ac:dyDescent="0.25">
      <c r="A476" t="s">
        <v>22</v>
      </c>
      <c r="B476">
        <v>15</v>
      </c>
      <c r="C476">
        <v>375</v>
      </c>
      <c r="D476" t="s">
        <v>1</v>
      </c>
      <c r="E476">
        <v>0</v>
      </c>
      <c r="F476">
        <v>0</v>
      </c>
      <c r="G476" t="s">
        <v>2</v>
      </c>
      <c r="H476">
        <v>308150.38750000001</v>
      </c>
      <c r="I476">
        <v>65055.170897999997</v>
      </c>
      <c r="J476" t="s">
        <v>3</v>
      </c>
      <c r="K476">
        <v>307983.16812500003</v>
      </c>
      <c r="L476">
        <v>65031.905609000001</v>
      </c>
      <c r="M476" t="s">
        <v>4</v>
      </c>
      <c r="N476">
        <v>10524.965801</v>
      </c>
      <c r="O476">
        <v>132.91172399999999</v>
      </c>
      <c r="P476" t="s">
        <v>5</v>
      </c>
      <c r="Q476">
        <v>0</v>
      </c>
      <c r="R476">
        <v>0</v>
      </c>
      <c r="S476" t="s">
        <v>6</v>
      </c>
      <c r="T476">
        <v>8805.9210370000001</v>
      </c>
      <c r="U476">
        <v>102.308423</v>
      </c>
      <c r="V476" t="s">
        <v>7</v>
      </c>
      <c r="W476">
        <v>0</v>
      </c>
      <c r="X476">
        <v>0</v>
      </c>
      <c r="Y476" t="s">
        <v>8</v>
      </c>
      <c r="Z476">
        <v>0</v>
      </c>
      <c r="AA476">
        <v>0</v>
      </c>
      <c r="AB476" t="s">
        <v>9</v>
      </c>
      <c r="AC476">
        <v>0</v>
      </c>
      <c r="AD476">
        <v>0</v>
      </c>
      <c r="AE476" t="s">
        <v>10</v>
      </c>
      <c r="AF476">
        <v>0.37594699999999998</v>
      </c>
      <c r="AG476">
        <v>3.9999999999999998E-6</v>
      </c>
      <c r="AH476" t="s">
        <v>11</v>
      </c>
      <c r="AI476">
        <v>0.62316499999999997</v>
      </c>
      <c r="AJ476">
        <v>2.1999999999999999E-5</v>
      </c>
      <c r="AK476" t="s">
        <v>12</v>
      </c>
      <c r="AL476">
        <v>0</v>
      </c>
      <c r="AM476">
        <v>0</v>
      </c>
    </row>
    <row r="477" spans="1:39" x14ac:dyDescent="0.25">
      <c r="A477" t="s">
        <v>22</v>
      </c>
      <c r="B477">
        <v>16</v>
      </c>
      <c r="C477">
        <v>400</v>
      </c>
      <c r="D477" t="s">
        <v>1</v>
      </c>
      <c r="E477">
        <v>0</v>
      </c>
      <c r="F477">
        <v>0</v>
      </c>
      <c r="G477" t="s">
        <v>2</v>
      </c>
      <c r="H477">
        <v>328702.21750000003</v>
      </c>
      <c r="I477">
        <v>70381.967636000001</v>
      </c>
      <c r="J477" t="s">
        <v>3</v>
      </c>
      <c r="K477">
        <v>328523.84687499999</v>
      </c>
      <c r="L477">
        <v>70370.940445</v>
      </c>
      <c r="M477" t="s">
        <v>4</v>
      </c>
      <c r="N477">
        <v>11226.744667999999</v>
      </c>
      <c r="O477">
        <v>143.93799000000001</v>
      </c>
      <c r="P477" t="s">
        <v>5</v>
      </c>
      <c r="Q477">
        <v>0</v>
      </c>
      <c r="R477">
        <v>0</v>
      </c>
      <c r="S477" t="s">
        <v>6</v>
      </c>
      <c r="T477">
        <v>9392.8662220000006</v>
      </c>
      <c r="U477">
        <v>110.33256900000001</v>
      </c>
      <c r="V477" t="s">
        <v>7</v>
      </c>
      <c r="W477">
        <v>0</v>
      </c>
      <c r="X477">
        <v>0</v>
      </c>
      <c r="Y477" t="s">
        <v>8</v>
      </c>
      <c r="Z477">
        <v>0</v>
      </c>
      <c r="AA477">
        <v>0</v>
      </c>
      <c r="AB477" t="s">
        <v>9</v>
      </c>
      <c r="AC477">
        <v>0</v>
      </c>
      <c r="AD477">
        <v>0</v>
      </c>
      <c r="AE477" t="s">
        <v>10</v>
      </c>
      <c r="AF477">
        <v>0.37584200000000001</v>
      </c>
      <c r="AG477">
        <v>3.9999999999999998E-6</v>
      </c>
      <c r="AH477" t="s">
        <v>11</v>
      </c>
      <c r="AI477">
        <v>0.623166</v>
      </c>
      <c r="AJ477">
        <v>2.1999999999999999E-5</v>
      </c>
      <c r="AK477" t="s">
        <v>12</v>
      </c>
      <c r="AL477">
        <v>0</v>
      </c>
      <c r="AM477">
        <v>0</v>
      </c>
    </row>
    <row r="478" spans="1:39" x14ac:dyDescent="0.25">
      <c r="A478" t="s">
        <v>22</v>
      </c>
      <c r="B478">
        <v>17</v>
      </c>
      <c r="C478">
        <v>425</v>
      </c>
      <c r="D478" t="s">
        <v>1</v>
      </c>
      <c r="E478">
        <v>0</v>
      </c>
      <c r="F478">
        <v>0</v>
      </c>
      <c r="G478" t="s">
        <v>2</v>
      </c>
      <c r="H478">
        <v>349253.92</v>
      </c>
      <c r="I478">
        <v>77369.439819000007</v>
      </c>
      <c r="J478" t="s">
        <v>3</v>
      </c>
      <c r="K478">
        <v>349064.39187499997</v>
      </c>
      <c r="L478">
        <v>77361.737137000004</v>
      </c>
      <c r="M478" t="s">
        <v>4</v>
      </c>
      <c r="N478">
        <v>11928.448984000001</v>
      </c>
      <c r="O478">
        <v>158.713945</v>
      </c>
      <c r="P478" t="s">
        <v>5</v>
      </c>
      <c r="Q478">
        <v>0</v>
      </c>
      <c r="R478">
        <v>0</v>
      </c>
      <c r="S478" t="s">
        <v>6</v>
      </c>
      <c r="T478">
        <v>9979.82071</v>
      </c>
      <c r="U478">
        <v>121.14722399999999</v>
      </c>
      <c r="V478" t="s">
        <v>7</v>
      </c>
      <c r="W478">
        <v>0</v>
      </c>
      <c r="X478">
        <v>0</v>
      </c>
      <c r="Y478" t="s">
        <v>8</v>
      </c>
      <c r="Z478">
        <v>0</v>
      </c>
      <c r="AA478">
        <v>0</v>
      </c>
      <c r="AB478" t="s">
        <v>9</v>
      </c>
      <c r="AC478">
        <v>0</v>
      </c>
      <c r="AD478">
        <v>0</v>
      </c>
      <c r="AE478" t="s">
        <v>10</v>
      </c>
      <c r="AF478">
        <v>0.37578099999999998</v>
      </c>
      <c r="AG478">
        <v>3.9999999999999998E-6</v>
      </c>
      <c r="AH478" t="s">
        <v>11</v>
      </c>
      <c r="AI478">
        <v>0.623359</v>
      </c>
      <c r="AJ478">
        <v>2.1999999999999999E-5</v>
      </c>
      <c r="AK478" t="s">
        <v>12</v>
      </c>
      <c r="AL478">
        <v>0</v>
      </c>
      <c r="AM478">
        <v>0</v>
      </c>
    </row>
    <row r="479" spans="1:39" x14ac:dyDescent="0.25">
      <c r="A479" t="s">
        <v>22</v>
      </c>
      <c r="B479">
        <v>18</v>
      </c>
      <c r="C479">
        <v>450</v>
      </c>
      <c r="D479" t="s">
        <v>1</v>
      </c>
      <c r="E479">
        <v>0</v>
      </c>
      <c r="F479">
        <v>0</v>
      </c>
      <c r="G479" t="s">
        <v>2</v>
      </c>
      <c r="H479">
        <v>369804.995</v>
      </c>
      <c r="I479">
        <v>85057.733292000004</v>
      </c>
      <c r="J479" t="s">
        <v>3</v>
      </c>
      <c r="K479">
        <v>369604.30625000002</v>
      </c>
      <c r="L479">
        <v>85050.831894000003</v>
      </c>
      <c r="M479" t="s">
        <v>4</v>
      </c>
      <c r="N479">
        <v>12630.225839999999</v>
      </c>
      <c r="O479">
        <v>172.54999799999999</v>
      </c>
      <c r="P479" t="s">
        <v>5</v>
      </c>
      <c r="Q479">
        <v>0</v>
      </c>
      <c r="R479">
        <v>0</v>
      </c>
      <c r="S479" t="s">
        <v>6</v>
      </c>
      <c r="T479">
        <v>10566.854124</v>
      </c>
      <c r="U479">
        <v>130.96285</v>
      </c>
      <c r="V479" t="s">
        <v>7</v>
      </c>
      <c r="W479">
        <v>0</v>
      </c>
      <c r="X479">
        <v>0</v>
      </c>
      <c r="Y479" t="s">
        <v>8</v>
      </c>
      <c r="Z479">
        <v>0</v>
      </c>
      <c r="AA479">
        <v>0</v>
      </c>
      <c r="AB479" t="s">
        <v>9</v>
      </c>
      <c r="AC479">
        <v>0</v>
      </c>
      <c r="AD479">
        <v>0</v>
      </c>
      <c r="AE479" t="s">
        <v>10</v>
      </c>
      <c r="AF479">
        <v>0.37573000000000001</v>
      </c>
      <c r="AG479">
        <v>3.9999999999999998E-6</v>
      </c>
      <c r="AH479" t="s">
        <v>11</v>
      </c>
      <c r="AI479">
        <v>0.62336000000000003</v>
      </c>
      <c r="AJ479">
        <v>2.1999999999999999E-5</v>
      </c>
      <c r="AK479" t="s">
        <v>12</v>
      </c>
      <c r="AL479">
        <v>0</v>
      </c>
      <c r="AM479">
        <v>0</v>
      </c>
    </row>
    <row r="480" spans="1:39" x14ac:dyDescent="0.25">
      <c r="A480" t="s">
        <v>22</v>
      </c>
      <c r="B480">
        <v>19</v>
      </c>
      <c r="C480">
        <v>475</v>
      </c>
      <c r="D480" t="s">
        <v>1</v>
      </c>
      <c r="E480">
        <v>0</v>
      </c>
      <c r="F480">
        <v>0</v>
      </c>
      <c r="G480" t="s">
        <v>2</v>
      </c>
      <c r="H480">
        <v>390349.63</v>
      </c>
      <c r="I480">
        <v>90644.753632000007</v>
      </c>
      <c r="J480" t="s">
        <v>3</v>
      </c>
      <c r="K480">
        <v>390137.80687500001</v>
      </c>
      <c r="L480">
        <v>90627.560576999997</v>
      </c>
      <c r="M480" t="s">
        <v>4</v>
      </c>
      <c r="N480">
        <v>13332.047108999999</v>
      </c>
      <c r="O480">
        <v>184.22956199999999</v>
      </c>
      <c r="P480" t="s">
        <v>5</v>
      </c>
      <c r="Q480">
        <v>0</v>
      </c>
      <c r="R480">
        <v>0</v>
      </c>
      <c r="S480" t="s">
        <v>6</v>
      </c>
      <c r="T480">
        <v>11153.9133</v>
      </c>
      <c r="U480">
        <v>141.70373599999999</v>
      </c>
      <c r="V480" t="s">
        <v>7</v>
      </c>
      <c r="W480">
        <v>0</v>
      </c>
      <c r="X480">
        <v>0</v>
      </c>
      <c r="Y480" t="s">
        <v>8</v>
      </c>
      <c r="Z480">
        <v>0</v>
      </c>
      <c r="AA480">
        <v>0</v>
      </c>
      <c r="AB480" t="s">
        <v>9</v>
      </c>
      <c r="AC480">
        <v>0</v>
      </c>
      <c r="AD480">
        <v>0</v>
      </c>
      <c r="AE480" t="s">
        <v>10</v>
      </c>
      <c r="AF480">
        <v>0.37572100000000003</v>
      </c>
      <c r="AG480">
        <v>3.9999999999999998E-6</v>
      </c>
      <c r="AH480" t="s">
        <v>11</v>
      </c>
      <c r="AI480">
        <v>0.62353099999999995</v>
      </c>
      <c r="AJ480">
        <v>2.1999999999999999E-5</v>
      </c>
      <c r="AK480" t="s">
        <v>12</v>
      </c>
      <c r="AL480">
        <v>0</v>
      </c>
      <c r="AM480">
        <v>0</v>
      </c>
    </row>
    <row r="481" spans="1:39" x14ac:dyDescent="0.25">
      <c r="A481" t="s">
        <v>22</v>
      </c>
      <c r="B481">
        <v>20</v>
      </c>
      <c r="C481">
        <v>500</v>
      </c>
      <c r="D481" t="s">
        <v>1</v>
      </c>
      <c r="E481">
        <v>0</v>
      </c>
      <c r="F481">
        <v>0</v>
      </c>
      <c r="G481" t="s">
        <v>2</v>
      </c>
      <c r="H481">
        <v>410890.02250000002</v>
      </c>
      <c r="I481">
        <v>97241.876678000001</v>
      </c>
      <c r="J481" t="s">
        <v>3</v>
      </c>
      <c r="K481">
        <v>410667.02875</v>
      </c>
      <c r="L481">
        <v>97211.687134000007</v>
      </c>
      <c r="M481" t="s">
        <v>4</v>
      </c>
      <c r="N481">
        <v>14033.864336000001</v>
      </c>
      <c r="O481">
        <v>198.41881900000001</v>
      </c>
      <c r="P481" t="s">
        <v>5</v>
      </c>
      <c r="Q481">
        <v>0</v>
      </c>
      <c r="R481">
        <v>0</v>
      </c>
      <c r="S481" t="s">
        <v>6</v>
      </c>
      <c r="T481">
        <v>11740.979396000001</v>
      </c>
      <c r="U481">
        <v>154.87113400000001</v>
      </c>
      <c r="V481" t="s">
        <v>7</v>
      </c>
      <c r="W481">
        <v>0</v>
      </c>
      <c r="X481">
        <v>0</v>
      </c>
      <c r="Y481" t="s">
        <v>8</v>
      </c>
      <c r="Z481">
        <v>0</v>
      </c>
      <c r="AA481">
        <v>0</v>
      </c>
      <c r="AB481" t="s">
        <v>9</v>
      </c>
      <c r="AC481">
        <v>0</v>
      </c>
      <c r="AD481">
        <v>0</v>
      </c>
      <c r="AE481" t="s">
        <v>10</v>
      </c>
      <c r="AF481">
        <v>0.375556</v>
      </c>
      <c r="AG481">
        <v>3.9999999999999998E-6</v>
      </c>
      <c r="AH481" t="s">
        <v>11</v>
      </c>
      <c r="AI481">
        <v>0.62356199999999995</v>
      </c>
      <c r="AJ481">
        <v>2.1999999999999999E-5</v>
      </c>
      <c r="AK481" t="s">
        <v>12</v>
      </c>
      <c r="AL481">
        <v>0</v>
      </c>
      <c r="AM481">
        <v>0</v>
      </c>
    </row>
    <row r="482" spans="1:39" x14ac:dyDescent="0.25">
      <c r="A482" t="s">
        <v>23</v>
      </c>
      <c r="B482">
        <v>1</v>
      </c>
      <c r="C482">
        <v>25</v>
      </c>
      <c r="D482" t="s">
        <v>1</v>
      </c>
      <c r="E482">
        <v>0</v>
      </c>
      <c r="F482">
        <v>0</v>
      </c>
      <c r="G482" t="s">
        <v>2</v>
      </c>
      <c r="H482">
        <v>6872.0959279999997</v>
      </c>
      <c r="I482">
        <v>11.007706000000001</v>
      </c>
      <c r="J482" t="s">
        <v>3</v>
      </c>
      <c r="K482">
        <v>6864.8129079999999</v>
      </c>
      <c r="L482">
        <v>10.959284</v>
      </c>
      <c r="M482" t="s">
        <v>4</v>
      </c>
      <c r="N482">
        <v>447.43104599999998</v>
      </c>
      <c r="O482">
        <v>0.75337600000000005</v>
      </c>
      <c r="P482" t="s">
        <v>5</v>
      </c>
      <c r="Q482">
        <v>487.29814499999998</v>
      </c>
      <c r="R482">
        <v>6.1186999999999998E-2</v>
      </c>
      <c r="S482" t="s">
        <v>6</v>
      </c>
      <c r="T482">
        <v>140.979356</v>
      </c>
      <c r="U482">
        <v>1.2675000000000001E-2</v>
      </c>
      <c r="V482" t="s">
        <v>7</v>
      </c>
      <c r="W482">
        <v>0</v>
      </c>
      <c r="X482">
        <v>0</v>
      </c>
      <c r="Y482" t="s">
        <v>8</v>
      </c>
      <c r="Z482">
        <v>0</v>
      </c>
      <c r="AA482">
        <v>0</v>
      </c>
      <c r="AB482" t="s">
        <v>9</v>
      </c>
      <c r="AC482">
        <v>0</v>
      </c>
      <c r="AD482">
        <v>0</v>
      </c>
      <c r="AE482" t="s">
        <v>10</v>
      </c>
      <c r="AF482">
        <v>0.38397700000000001</v>
      </c>
      <c r="AG482">
        <v>1.1E-5</v>
      </c>
      <c r="AH482" t="s">
        <v>11</v>
      </c>
      <c r="AI482">
        <v>0.61746599999999996</v>
      </c>
      <c r="AJ482">
        <v>9.0000000000000002E-6</v>
      </c>
      <c r="AK482" t="s">
        <v>12</v>
      </c>
      <c r="AL482">
        <v>0</v>
      </c>
      <c r="AM482">
        <v>0</v>
      </c>
    </row>
    <row r="483" spans="1:39" x14ac:dyDescent="0.25">
      <c r="A483" t="s">
        <v>23</v>
      </c>
      <c r="B483">
        <v>2</v>
      </c>
      <c r="C483">
        <v>50</v>
      </c>
      <c r="D483" t="s">
        <v>1</v>
      </c>
      <c r="E483">
        <v>0</v>
      </c>
      <c r="F483">
        <v>0</v>
      </c>
      <c r="G483" t="s">
        <v>2</v>
      </c>
      <c r="H483">
        <v>13739.324533999999</v>
      </c>
      <c r="I483">
        <v>35.848078000000001</v>
      </c>
      <c r="J483" t="s">
        <v>3</v>
      </c>
      <c r="K483">
        <v>13724.757937</v>
      </c>
      <c r="L483">
        <v>35.770795</v>
      </c>
      <c r="M483" t="s">
        <v>4</v>
      </c>
      <c r="N483">
        <v>892.07801800000004</v>
      </c>
      <c r="O483">
        <v>2.1090840000000002</v>
      </c>
      <c r="P483" t="s">
        <v>5</v>
      </c>
      <c r="Q483">
        <v>974.92239199999995</v>
      </c>
      <c r="R483">
        <v>0.184255</v>
      </c>
      <c r="S483" t="s">
        <v>6</v>
      </c>
      <c r="T483">
        <v>282.19418899999999</v>
      </c>
      <c r="U483">
        <v>2.4553999999999999E-2</v>
      </c>
      <c r="V483" t="s">
        <v>7</v>
      </c>
      <c r="W483">
        <v>0</v>
      </c>
      <c r="X483">
        <v>0</v>
      </c>
      <c r="Y483" t="s">
        <v>8</v>
      </c>
      <c r="Z483">
        <v>0</v>
      </c>
      <c r="AA483">
        <v>0</v>
      </c>
      <c r="AB483" t="s">
        <v>9</v>
      </c>
      <c r="AC483">
        <v>0</v>
      </c>
      <c r="AD483">
        <v>0</v>
      </c>
      <c r="AE483" t="s">
        <v>10</v>
      </c>
      <c r="AF483">
        <v>0.38124799999999998</v>
      </c>
      <c r="AG483">
        <v>1.9000000000000001E-5</v>
      </c>
      <c r="AH483" t="s">
        <v>11</v>
      </c>
      <c r="AI483">
        <v>0.61902599999999997</v>
      </c>
      <c r="AJ483">
        <v>6.0000000000000002E-6</v>
      </c>
      <c r="AK483" t="s">
        <v>12</v>
      </c>
      <c r="AL483">
        <v>0</v>
      </c>
      <c r="AM483">
        <v>0</v>
      </c>
    </row>
    <row r="484" spans="1:39" x14ac:dyDescent="0.25">
      <c r="A484" t="s">
        <v>23</v>
      </c>
      <c r="B484">
        <v>3</v>
      </c>
      <c r="C484">
        <v>75</v>
      </c>
      <c r="D484" t="s">
        <v>1</v>
      </c>
      <c r="E484">
        <v>0</v>
      </c>
      <c r="F484">
        <v>0</v>
      </c>
      <c r="G484" t="s">
        <v>2</v>
      </c>
      <c r="H484">
        <v>20605.616707000001</v>
      </c>
      <c r="I484">
        <v>63.667620999999997</v>
      </c>
      <c r="J484" t="s">
        <v>3</v>
      </c>
      <c r="K484">
        <v>20583.760815000001</v>
      </c>
      <c r="L484">
        <v>63.491103000000003</v>
      </c>
      <c r="M484" t="s">
        <v>4</v>
      </c>
      <c r="N484">
        <v>1336.35383</v>
      </c>
      <c r="O484">
        <v>3.349272</v>
      </c>
      <c r="P484" t="s">
        <v>5</v>
      </c>
      <c r="Q484">
        <v>1462.554713</v>
      </c>
      <c r="R484">
        <v>0.33907799999999999</v>
      </c>
      <c r="S484" t="s">
        <v>6</v>
      </c>
      <c r="T484">
        <v>423.43575900000002</v>
      </c>
      <c r="U484">
        <v>4.3090000000000003E-2</v>
      </c>
      <c r="V484" t="s">
        <v>7</v>
      </c>
      <c r="W484">
        <v>0</v>
      </c>
      <c r="X484">
        <v>0</v>
      </c>
      <c r="Y484" t="s">
        <v>8</v>
      </c>
      <c r="Z484">
        <v>0</v>
      </c>
      <c r="AA484">
        <v>0</v>
      </c>
      <c r="AB484" t="s">
        <v>9</v>
      </c>
      <c r="AC484">
        <v>0</v>
      </c>
      <c r="AD484">
        <v>0</v>
      </c>
      <c r="AE484" t="s">
        <v>10</v>
      </c>
      <c r="AF484">
        <v>0.38031199999999998</v>
      </c>
      <c r="AG484">
        <v>1.8E-5</v>
      </c>
      <c r="AH484" t="s">
        <v>11</v>
      </c>
      <c r="AI484">
        <v>0.61946500000000004</v>
      </c>
      <c r="AJ484">
        <v>3.9999999999999998E-6</v>
      </c>
      <c r="AK484" t="s">
        <v>12</v>
      </c>
      <c r="AL484">
        <v>0</v>
      </c>
      <c r="AM484">
        <v>0</v>
      </c>
    </row>
    <row r="485" spans="1:39" x14ac:dyDescent="0.25">
      <c r="A485" t="s">
        <v>23</v>
      </c>
      <c r="B485">
        <v>4</v>
      </c>
      <c r="C485">
        <v>100</v>
      </c>
      <c r="D485" t="s">
        <v>1</v>
      </c>
      <c r="E485">
        <v>0</v>
      </c>
      <c r="F485">
        <v>0</v>
      </c>
      <c r="G485" t="s">
        <v>2</v>
      </c>
      <c r="H485">
        <v>27310.327308</v>
      </c>
      <c r="I485">
        <v>77.160167999999999</v>
      </c>
      <c r="J485" t="s">
        <v>3</v>
      </c>
      <c r="K485">
        <v>27281.205242</v>
      </c>
      <c r="L485">
        <v>76.853848999999997</v>
      </c>
      <c r="M485" t="s">
        <v>4</v>
      </c>
      <c r="N485">
        <v>1728.187275</v>
      </c>
      <c r="O485">
        <v>4.1463020000000004</v>
      </c>
      <c r="P485" t="s">
        <v>5</v>
      </c>
      <c r="Q485">
        <v>1845.3214149999999</v>
      </c>
      <c r="R485">
        <v>6.2977040000000004</v>
      </c>
      <c r="S485" t="s">
        <v>6</v>
      </c>
      <c r="T485">
        <v>517.10740199999998</v>
      </c>
      <c r="U485">
        <v>1.2805580000000001</v>
      </c>
      <c r="V485" t="s">
        <v>7</v>
      </c>
      <c r="W485">
        <v>0</v>
      </c>
      <c r="X485">
        <v>0</v>
      </c>
      <c r="Y485" t="s">
        <v>8</v>
      </c>
      <c r="Z485">
        <v>0</v>
      </c>
      <c r="AA485">
        <v>0</v>
      </c>
      <c r="AB485" t="s">
        <v>9</v>
      </c>
      <c r="AC485">
        <v>0</v>
      </c>
      <c r="AD485">
        <v>0</v>
      </c>
      <c r="AE485" t="s">
        <v>10</v>
      </c>
      <c r="AF485">
        <v>0.37984800000000002</v>
      </c>
      <c r="AG485">
        <v>1.5999999999999999E-5</v>
      </c>
      <c r="AH485" t="s">
        <v>11</v>
      </c>
      <c r="AI485">
        <v>0.61950700000000003</v>
      </c>
      <c r="AJ485">
        <v>3.9999999999999998E-6</v>
      </c>
      <c r="AK485" t="s">
        <v>12</v>
      </c>
      <c r="AL485">
        <v>4264.5</v>
      </c>
      <c r="AM485">
        <v>10949.97</v>
      </c>
    </row>
    <row r="486" spans="1:39" x14ac:dyDescent="0.25">
      <c r="A486" t="s">
        <v>23</v>
      </c>
      <c r="B486">
        <v>5</v>
      </c>
      <c r="C486">
        <v>125</v>
      </c>
      <c r="D486" t="s">
        <v>1</v>
      </c>
      <c r="E486">
        <v>0</v>
      </c>
      <c r="F486">
        <v>0</v>
      </c>
      <c r="G486" t="s">
        <v>2</v>
      </c>
      <c r="H486">
        <v>33929.722189</v>
      </c>
      <c r="I486">
        <v>133.61853300000001</v>
      </c>
      <c r="J486" t="s">
        <v>3</v>
      </c>
      <c r="K486">
        <v>33893.349547999998</v>
      </c>
      <c r="L486">
        <v>133.405597</v>
      </c>
      <c r="M486" t="s">
        <v>4</v>
      </c>
      <c r="N486">
        <v>2092.129312</v>
      </c>
      <c r="O486">
        <v>10.109023000000001</v>
      </c>
      <c r="P486" t="s">
        <v>5</v>
      </c>
      <c r="Q486">
        <v>2173.3565990000002</v>
      </c>
      <c r="R486">
        <v>14.856642000000001</v>
      </c>
      <c r="S486" t="s">
        <v>6</v>
      </c>
      <c r="T486">
        <v>586.01673500000004</v>
      </c>
      <c r="U486">
        <v>2.9959169999999999</v>
      </c>
      <c r="V486" t="s">
        <v>7</v>
      </c>
      <c r="W486">
        <v>0</v>
      </c>
      <c r="X486">
        <v>0</v>
      </c>
      <c r="Y486" t="s">
        <v>8</v>
      </c>
      <c r="Z486">
        <v>0</v>
      </c>
      <c r="AA486">
        <v>0</v>
      </c>
      <c r="AB486" t="s">
        <v>9</v>
      </c>
      <c r="AC486">
        <v>0</v>
      </c>
      <c r="AD486">
        <v>0</v>
      </c>
      <c r="AE486" t="s">
        <v>10</v>
      </c>
      <c r="AF486">
        <v>0.37981799999999999</v>
      </c>
      <c r="AG486">
        <v>1.5E-5</v>
      </c>
      <c r="AH486" t="s">
        <v>11</v>
      </c>
      <c r="AI486">
        <v>0.61952399999999996</v>
      </c>
      <c r="AJ486">
        <v>3.9999999999999998E-6</v>
      </c>
      <c r="AK486" t="s">
        <v>12</v>
      </c>
      <c r="AL486">
        <v>10749.04</v>
      </c>
      <c r="AM486">
        <v>24976.838400000001</v>
      </c>
    </row>
    <row r="487" spans="1:39" x14ac:dyDescent="0.25">
      <c r="A487" t="s">
        <v>23</v>
      </c>
      <c r="B487">
        <v>6</v>
      </c>
      <c r="C487">
        <v>150</v>
      </c>
      <c r="D487" t="s">
        <v>1</v>
      </c>
      <c r="E487">
        <v>0</v>
      </c>
      <c r="F487">
        <v>0</v>
      </c>
      <c r="G487" t="s">
        <v>2</v>
      </c>
      <c r="H487">
        <v>40510.200837999997</v>
      </c>
      <c r="I487">
        <v>190.13456199999999</v>
      </c>
      <c r="J487" t="s">
        <v>3</v>
      </c>
      <c r="K487">
        <v>40466.565040000001</v>
      </c>
      <c r="L487">
        <v>190.1002</v>
      </c>
      <c r="M487" t="s">
        <v>4</v>
      </c>
      <c r="N487">
        <v>2443.0797219999999</v>
      </c>
      <c r="O487">
        <v>14.312827</v>
      </c>
      <c r="P487" t="s">
        <v>5</v>
      </c>
      <c r="Q487">
        <v>2475.8356530000001</v>
      </c>
      <c r="R487">
        <v>29.708928</v>
      </c>
      <c r="S487" t="s">
        <v>6</v>
      </c>
      <c r="T487">
        <v>643.39519199999995</v>
      </c>
      <c r="U487">
        <v>6.0301770000000001</v>
      </c>
      <c r="V487" t="s">
        <v>7</v>
      </c>
      <c r="W487">
        <v>0</v>
      </c>
      <c r="X487">
        <v>0</v>
      </c>
      <c r="Y487" t="s">
        <v>8</v>
      </c>
      <c r="Z487">
        <v>0</v>
      </c>
      <c r="AA487">
        <v>0</v>
      </c>
      <c r="AB487" t="s">
        <v>9</v>
      </c>
      <c r="AC487">
        <v>0</v>
      </c>
      <c r="AD487">
        <v>0</v>
      </c>
      <c r="AE487" t="s">
        <v>10</v>
      </c>
      <c r="AF487">
        <v>0.37963599999999997</v>
      </c>
      <c r="AG487">
        <v>1.5E-5</v>
      </c>
      <c r="AH487" t="s">
        <v>11</v>
      </c>
      <c r="AI487">
        <v>0.61952499999999999</v>
      </c>
      <c r="AJ487">
        <v>3.9999999999999998E-6</v>
      </c>
      <c r="AK487" t="s">
        <v>12</v>
      </c>
      <c r="AL487">
        <v>18262.599999999999</v>
      </c>
      <c r="AM487">
        <v>51997.2</v>
      </c>
    </row>
    <row r="488" spans="1:39" x14ac:dyDescent="0.25">
      <c r="A488" t="s">
        <v>23</v>
      </c>
      <c r="B488">
        <v>7</v>
      </c>
      <c r="C488">
        <v>175</v>
      </c>
      <c r="D488" t="s">
        <v>1</v>
      </c>
      <c r="E488">
        <v>0</v>
      </c>
      <c r="F488">
        <v>0</v>
      </c>
      <c r="G488" t="s">
        <v>2</v>
      </c>
      <c r="H488">
        <v>47062.435084999997</v>
      </c>
      <c r="I488">
        <v>259.38337999999999</v>
      </c>
      <c r="J488" t="s">
        <v>3</v>
      </c>
      <c r="K488">
        <v>47011.544460999998</v>
      </c>
      <c r="L488">
        <v>259.27925699999997</v>
      </c>
      <c r="M488" t="s">
        <v>4</v>
      </c>
      <c r="N488">
        <v>2784.7482319999999</v>
      </c>
      <c r="O488">
        <v>19.313601999999999</v>
      </c>
      <c r="P488" t="s">
        <v>5</v>
      </c>
      <c r="Q488">
        <v>2759.8577399999999</v>
      </c>
      <c r="R488">
        <v>35.374105</v>
      </c>
      <c r="S488" t="s">
        <v>6</v>
      </c>
      <c r="T488">
        <v>692.42228299999999</v>
      </c>
      <c r="U488">
        <v>7.0221679999999997</v>
      </c>
      <c r="V488" t="s">
        <v>7</v>
      </c>
      <c r="W488">
        <v>0</v>
      </c>
      <c r="X488">
        <v>0</v>
      </c>
      <c r="Y488" t="s">
        <v>8</v>
      </c>
      <c r="Z488">
        <v>0</v>
      </c>
      <c r="AA488">
        <v>0</v>
      </c>
      <c r="AB488" t="s">
        <v>9</v>
      </c>
      <c r="AC488">
        <v>0</v>
      </c>
      <c r="AD488">
        <v>0</v>
      </c>
      <c r="AE488" t="s">
        <v>10</v>
      </c>
      <c r="AF488">
        <v>0.37963599999999997</v>
      </c>
      <c r="AG488">
        <v>1.5E-5</v>
      </c>
      <c r="AH488" t="s">
        <v>11</v>
      </c>
      <c r="AI488">
        <v>0.61952600000000002</v>
      </c>
      <c r="AJ488">
        <v>3.9999999999999998E-6</v>
      </c>
      <c r="AK488" t="s">
        <v>12</v>
      </c>
      <c r="AL488">
        <v>26521.16</v>
      </c>
      <c r="AM488">
        <v>59451.6944</v>
      </c>
    </row>
    <row r="489" spans="1:39" x14ac:dyDescent="0.25">
      <c r="A489" t="s">
        <v>23</v>
      </c>
      <c r="B489">
        <v>8</v>
      </c>
      <c r="C489">
        <v>200</v>
      </c>
      <c r="D489" t="s">
        <v>1</v>
      </c>
      <c r="E489">
        <v>0</v>
      </c>
      <c r="F489">
        <v>0</v>
      </c>
      <c r="G489" t="s">
        <v>2</v>
      </c>
      <c r="H489">
        <v>53595.068128999999</v>
      </c>
      <c r="I489">
        <v>329.696033</v>
      </c>
      <c r="J489" t="s">
        <v>3</v>
      </c>
      <c r="K489">
        <v>53536.918940000003</v>
      </c>
      <c r="L489">
        <v>329.73724299999998</v>
      </c>
      <c r="M489" t="s">
        <v>4</v>
      </c>
      <c r="N489">
        <v>3119.9570789999998</v>
      </c>
      <c r="O489">
        <v>25.663568999999999</v>
      </c>
      <c r="P489" t="s">
        <v>5</v>
      </c>
      <c r="Q489">
        <v>3030.7918749999999</v>
      </c>
      <c r="R489">
        <v>58.338751999999999</v>
      </c>
      <c r="S489" t="s">
        <v>6</v>
      </c>
      <c r="T489">
        <v>735.51775899999996</v>
      </c>
      <c r="U489">
        <v>11.738097</v>
      </c>
      <c r="V489" t="s">
        <v>7</v>
      </c>
      <c r="W489">
        <v>0</v>
      </c>
      <c r="X489">
        <v>0</v>
      </c>
      <c r="Y489" t="s">
        <v>8</v>
      </c>
      <c r="Z489">
        <v>0</v>
      </c>
      <c r="AA489">
        <v>0</v>
      </c>
      <c r="AB489" t="s">
        <v>9</v>
      </c>
      <c r="AC489">
        <v>0</v>
      </c>
      <c r="AD489">
        <v>0</v>
      </c>
      <c r="AE489" t="s">
        <v>10</v>
      </c>
      <c r="AF489">
        <v>0.37963599999999997</v>
      </c>
      <c r="AG489">
        <v>1.5E-5</v>
      </c>
      <c r="AH489" t="s">
        <v>11</v>
      </c>
      <c r="AI489">
        <v>0.61953000000000003</v>
      </c>
      <c r="AJ489">
        <v>3.9999999999999998E-6</v>
      </c>
      <c r="AK489" t="s">
        <v>12</v>
      </c>
      <c r="AL489">
        <v>35307.279999999999</v>
      </c>
      <c r="AM489">
        <v>97969.481599999999</v>
      </c>
    </row>
    <row r="490" spans="1:39" x14ac:dyDescent="0.25">
      <c r="A490" t="s">
        <v>23</v>
      </c>
      <c r="B490">
        <v>9</v>
      </c>
      <c r="C490">
        <v>225</v>
      </c>
      <c r="D490" t="s">
        <v>1</v>
      </c>
      <c r="E490">
        <v>0</v>
      </c>
      <c r="F490">
        <v>0</v>
      </c>
      <c r="G490" t="s">
        <v>2</v>
      </c>
      <c r="H490">
        <v>60111.903362999998</v>
      </c>
      <c r="I490">
        <v>355.21205500000002</v>
      </c>
      <c r="J490" t="s">
        <v>3</v>
      </c>
      <c r="K490">
        <v>60046.491088000002</v>
      </c>
      <c r="L490">
        <v>355.59380199999998</v>
      </c>
      <c r="M490" t="s">
        <v>4</v>
      </c>
      <c r="N490">
        <v>3450.322537</v>
      </c>
      <c r="O490">
        <v>30.394891999999999</v>
      </c>
      <c r="P490" t="s">
        <v>5</v>
      </c>
      <c r="Q490">
        <v>3290.833768</v>
      </c>
      <c r="R490">
        <v>65.092885999999993</v>
      </c>
      <c r="S490" t="s">
        <v>6</v>
      </c>
      <c r="T490">
        <v>773.68426399999998</v>
      </c>
      <c r="U490">
        <v>13.235163</v>
      </c>
      <c r="V490" t="s">
        <v>7</v>
      </c>
      <c r="W490">
        <v>0</v>
      </c>
      <c r="X490">
        <v>0</v>
      </c>
      <c r="Y490" t="s">
        <v>8</v>
      </c>
      <c r="Z490">
        <v>0</v>
      </c>
      <c r="AA490">
        <v>0</v>
      </c>
      <c r="AB490" t="s">
        <v>9</v>
      </c>
      <c r="AC490">
        <v>0</v>
      </c>
      <c r="AD490">
        <v>0</v>
      </c>
      <c r="AE490" t="s">
        <v>10</v>
      </c>
      <c r="AF490">
        <v>0.37954900000000003</v>
      </c>
      <c r="AG490">
        <v>1.5E-5</v>
      </c>
      <c r="AH490" t="s">
        <v>11</v>
      </c>
      <c r="AI490">
        <v>0.61953000000000003</v>
      </c>
      <c r="AJ490">
        <v>3.9999999999999998E-6</v>
      </c>
      <c r="AK490" t="s">
        <v>12</v>
      </c>
      <c r="AL490">
        <v>44530.720000000001</v>
      </c>
      <c r="AM490">
        <v>109756.7616</v>
      </c>
    </row>
    <row r="491" spans="1:39" x14ac:dyDescent="0.25">
      <c r="A491" t="s">
        <v>23</v>
      </c>
      <c r="B491">
        <v>10</v>
      </c>
      <c r="C491">
        <v>250</v>
      </c>
      <c r="D491" t="s">
        <v>1</v>
      </c>
      <c r="E491">
        <v>0</v>
      </c>
      <c r="F491">
        <v>0</v>
      </c>
      <c r="G491" t="s">
        <v>2</v>
      </c>
      <c r="H491">
        <v>66616.152633000005</v>
      </c>
      <c r="I491">
        <v>411.093279</v>
      </c>
      <c r="J491" t="s">
        <v>3</v>
      </c>
      <c r="K491">
        <v>66543.484240999998</v>
      </c>
      <c r="L491">
        <v>411.69950599999999</v>
      </c>
      <c r="M491" t="s">
        <v>4</v>
      </c>
      <c r="N491">
        <v>3777.1432319999999</v>
      </c>
      <c r="O491">
        <v>31.710221000000001</v>
      </c>
      <c r="P491" t="s">
        <v>5</v>
      </c>
      <c r="Q491">
        <v>3542.3473690000001</v>
      </c>
      <c r="R491">
        <v>74.694345999999996</v>
      </c>
      <c r="S491" t="s">
        <v>6</v>
      </c>
      <c r="T491">
        <v>807.96861000000001</v>
      </c>
      <c r="U491">
        <v>15.132598</v>
      </c>
      <c r="V491" t="s">
        <v>7</v>
      </c>
      <c r="W491">
        <v>0</v>
      </c>
      <c r="X491">
        <v>0</v>
      </c>
      <c r="Y491" t="s">
        <v>8</v>
      </c>
      <c r="Z491">
        <v>0</v>
      </c>
      <c r="AA491">
        <v>0</v>
      </c>
      <c r="AB491" t="s">
        <v>9</v>
      </c>
      <c r="AC491">
        <v>0</v>
      </c>
      <c r="AD491">
        <v>0</v>
      </c>
      <c r="AE491" t="s">
        <v>10</v>
      </c>
      <c r="AF491">
        <v>0.37953199999999998</v>
      </c>
      <c r="AG491">
        <v>1.5999999999999999E-5</v>
      </c>
      <c r="AH491" t="s">
        <v>11</v>
      </c>
      <c r="AI491">
        <v>0.61953000000000003</v>
      </c>
      <c r="AJ491">
        <v>3.9999999999999998E-6</v>
      </c>
      <c r="AK491" t="s">
        <v>12</v>
      </c>
      <c r="AL491">
        <v>54096.32</v>
      </c>
      <c r="AM491">
        <v>124362.5376</v>
      </c>
    </row>
    <row r="492" spans="1:39" x14ac:dyDescent="0.25">
      <c r="A492" t="s">
        <v>23</v>
      </c>
      <c r="B492">
        <v>11</v>
      </c>
      <c r="C492">
        <v>275</v>
      </c>
      <c r="D492" t="s">
        <v>1</v>
      </c>
      <c r="E492">
        <v>0</v>
      </c>
      <c r="F492">
        <v>0</v>
      </c>
      <c r="G492" t="s">
        <v>2</v>
      </c>
      <c r="H492">
        <v>73113.019853000005</v>
      </c>
      <c r="I492">
        <v>460.64367900000002</v>
      </c>
      <c r="J492" t="s">
        <v>3</v>
      </c>
      <c r="K492">
        <v>73033.094012000001</v>
      </c>
      <c r="L492">
        <v>460.89208000000002</v>
      </c>
      <c r="M492" t="s">
        <v>4</v>
      </c>
      <c r="N492">
        <v>4102.3625730000003</v>
      </c>
      <c r="O492">
        <v>37.623488999999999</v>
      </c>
      <c r="P492" t="s">
        <v>5</v>
      </c>
      <c r="Q492">
        <v>3788.4677449999999</v>
      </c>
      <c r="R492">
        <v>75.357861</v>
      </c>
      <c r="S492" t="s">
        <v>6</v>
      </c>
      <c r="T492">
        <v>839.80345499999999</v>
      </c>
      <c r="U492">
        <v>14.940789000000001</v>
      </c>
      <c r="V492" t="s">
        <v>7</v>
      </c>
      <c r="W492">
        <v>0</v>
      </c>
      <c r="X492">
        <v>0</v>
      </c>
      <c r="Y492" t="s">
        <v>8</v>
      </c>
      <c r="Z492">
        <v>0</v>
      </c>
      <c r="AA492">
        <v>0</v>
      </c>
      <c r="AB492" t="s">
        <v>9</v>
      </c>
      <c r="AC492">
        <v>0</v>
      </c>
      <c r="AD492">
        <v>0</v>
      </c>
      <c r="AE492" t="s">
        <v>10</v>
      </c>
      <c r="AF492">
        <v>0.37952599999999997</v>
      </c>
      <c r="AG492">
        <v>1.5999999999999999E-5</v>
      </c>
      <c r="AH492" t="s">
        <v>11</v>
      </c>
      <c r="AI492">
        <v>0.61953000000000003</v>
      </c>
      <c r="AJ492">
        <v>3.9999999999999998E-6</v>
      </c>
      <c r="AK492" t="s">
        <v>12</v>
      </c>
      <c r="AL492">
        <v>63877.599999999999</v>
      </c>
      <c r="AM492">
        <v>122330.68</v>
      </c>
    </row>
    <row r="493" spans="1:39" x14ac:dyDescent="0.25">
      <c r="A493" t="s">
        <v>23</v>
      </c>
      <c r="B493">
        <v>12</v>
      </c>
      <c r="C493">
        <v>300</v>
      </c>
      <c r="D493" t="s">
        <v>1</v>
      </c>
      <c r="E493">
        <v>0</v>
      </c>
      <c r="F493">
        <v>0</v>
      </c>
      <c r="G493" t="s">
        <v>2</v>
      </c>
      <c r="H493">
        <v>79602.481629999995</v>
      </c>
      <c r="I493">
        <v>575.319613</v>
      </c>
      <c r="J493" t="s">
        <v>3</v>
      </c>
      <c r="K493">
        <v>79515.297250999996</v>
      </c>
      <c r="L493">
        <v>575.46065099999998</v>
      </c>
      <c r="M493" t="s">
        <v>4</v>
      </c>
      <c r="N493">
        <v>4425.6704589999999</v>
      </c>
      <c r="O493">
        <v>47.269443000000003</v>
      </c>
      <c r="P493" t="s">
        <v>5</v>
      </c>
      <c r="Q493">
        <v>4029.056873</v>
      </c>
      <c r="R493">
        <v>88.457173999999995</v>
      </c>
      <c r="S493" t="s">
        <v>6</v>
      </c>
      <c r="T493">
        <v>869.12804700000004</v>
      </c>
      <c r="U493">
        <v>17.288180000000001</v>
      </c>
      <c r="V493" t="s">
        <v>7</v>
      </c>
      <c r="W493">
        <v>0</v>
      </c>
      <c r="X493">
        <v>0</v>
      </c>
      <c r="Y493" t="s">
        <v>8</v>
      </c>
      <c r="Z493">
        <v>0</v>
      </c>
      <c r="AA493">
        <v>0</v>
      </c>
      <c r="AB493" t="s">
        <v>9</v>
      </c>
      <c r="AC493">
        <v>0</v>
      </c>
      <c r="AD493">
        <v>0</v>
      </c>
      <c r="AE493" t="s">
        <v>10</v>
      </c>
      <c r="AF493">
        <v>0.37952599999999997</v>
      </c>
      <c r="AG493">
        <v>1.5999999999999999E-5</v>
      </c>
      <c r="AH493" t="s">
        <v>11</v>
      </c>
      <c r="AI493">
        <v>0.61953000000000003</v>
      </c>
      <c r="AJ493">
        <v>3.9999999999999998E-6</v>
      </c>
      <c r="AK493" t="s">
        <v>12</v>
      </c>
      <c r="AL493">
        <v>73879.539999999994</v>
      </c>
      <c r="AM493">
        <v>134834.20840100001</v>
      </c>
    </row>
    <row r="494" spans="1:39" x14ac:dyDescent="0.25">
      <c r="A494" t="s">
        <v>23</v>
      </c>
      <c r="B494">
        <v>13</v>
      </c>
      <c r="C494">
        <v>325</v>
      </c>
      <c r="D494" t="s">
        <v>1</v>
      </c>
      <c r="E494">
        <v>0</v>
      </c>
      <c r="F494">
        <v>0</v>
      </c>
      <c r="G494" t="s">
        <v>2</v>
      </c>
      <c r="H494">
        <v>86087.392913999996</v>
      </c>
      <c r="I494">
        <v>671.18150400000002</v>
      </c>
      <c r="J494" t="s">
        <v>3</v>
      </c>
      <c r="K494" t="s">
        <v>42</v>
      </c>
    </row>
    <row r="722" spans="1:39" x14ac:dyDescent="0.25">
      <c r="A722" t="s">
        <v>185</v>
      </c>
      <c r="B722">
        <v>1</v>
      </c>
      <c r="C722">
        <v>25</v>
      </c>
      <c r="D722" t="s">
        <v>1</v>
      </c>
      <c r="E722">
        <v>0</v>
      </c>
      <c r="F722">
        <v>0</v>
      </c>
      <c r="G722" t="s">
        <v>2</v>
      </c>
      <c r="H722">
        <v>606.67549799999995</v>
      </c>
      <c r="I722">
        <v>1.506945</v>
      </c>
      <c r="J722" t="s">
        <v>3</v>
      </c>
      <c r="K722">
        <v>604.18561599999998</v>
      </c>
      <c r="L722">
        <v>1.5080979999999999</v>
      </c>
      <c r="M722" t="s">
        <v>4</v>
      </c>
      <c r="N722">
        <v>32.422069</v>
      </c>
      <c r="O722">
        <v>4.7000000000000002E-3</v>
      </c>
      <c r="P722" t="s">
        <v>5</v>
      </c>
      <c r="Q722">
        <v>0</v>
      </c>
      <c r="R722">
        <v>0</v>
      </c>
      <c r="S722" t="s">
        <v>6</v>
      </c>
      <c r="T722">
        <v>0</v>
      </c>
      <c r="U722">
        <v>0</v>
      </c>
      <c r="V722" t="s">
        <v>7</v>
      </c>
      <c r="W722">
        <v>0</v>
      </c>
      <c r="X722">
        <v>0</v>
      </c>
      <c r="Y722" t="s">
        <v>8</v>
      </c>
      <c r="Z722">
        <v>0</v>
      </c>
      <c r="AA722">
        <v>0</v>
      </c>
      <c r="AB722" t="s">
        <v>9</v>
      </c>
      <c r="AC722">
        <v>0</v>
      </c>
      <c r="AD722">
        <v>0</v>
      </c>
      <c r="AE722" t="s">
        <v>10</v>
      </c>
      <c r="AF722">
        <v>32767</v>
      </c>
      <c r="AG722">
        <v>0</v>
      </c>
      <c r="AH722" t="s">
        <v>11</v>
      </c>
      <c r="AI722">
        <v>-32767</v>
      </c>
      <c r="AJ722">
        <v>0</v>
      </c>
      <c r="AK722" t="s">
        <v>12</v>
      </c>
      <c r="AL722">
        <v>0</v>
      </c>
      <c r="AM722">
        <v>0</v>
      </c>
    </row>
    <row r="723" spans="1:39" x14ac:dyDescent="0.25">
      <c r="A723" t="s">
        <v>185</v>
      </c>
      <c r="B723">
        <v>2</v>
      </c>
      <c r="C723">
        <v>50</v>
      </c>
      <c r="D723" t="s">
        <v>1</v>
      </c>
      <c r="E723">
        <v>0</v>
      </c>
      <c r="F723">
        <v>0</v>
      </c>
      <c r="G723" t="s">
        <v>2</v>
      </c>
      <c r="H723">
        <v>1216.4539480000001</v>
      </c>
      <c r="I723">
        <v>5.1595620000000002</v>
      </c>
      <c r="J723" t="s">
        <v>3</v>
      </c>
      <c r="K723">
        <v>1211.4863230000001</v>
      </c>
      <c r="L723">
        <v>5.1629310000000004</v>
      </c>
      <c r="M723" t="s">
        <v>4</v>
      </c>
      <c r="N723">
        <v>64.781587999999999</v>
      </c>
      <c r="O723">
        <v>9.3679999999999996E-3</v>
      </c>
      <c r="P723" t="s">
        <v>5</v>
      </c>
      <c r="Q723">
        <v>0</v>
      </c>
      <c r="R723">
        <v>0</v>
      </c>
      <c r="S723" t="s">
        <v>6</v>
      </c>
      <c r="T723">
        <v>0</v>
      </c>
      <c r="U723">
        <v>0</v>
      </c>
      <c r="V723" t="s">
        <v>7</v>
      </c>
      <c r="W723">
        <v>0</v>
      </c>
      <c r="X723">
        <v>0</v>
      </c>
      <c r="Y723" t="s">
        <v>8</v>
      </c>
      <c r="Z723">
        <v>0</v>
      </c>
      <c r="AA723">
        <v>0</v>
      </c>
      <c r="AB723" t="s">
        <v>9</v>
      </c>
      <c r="AC723">
        <v>0</v>
      </c>
      <c r="AD723">
        <v>0</v>
      </c>
      <c r="AE723" t="s">
        <v>10</v>
      </c>
      <c r="AF723">
        <v>32767</v>
      </c>
      <c r="AG723">
        <v>0</v>
      </c>
      <c r="AH723" t="s">
        <v>11</v>
      </c>
      <c r="AI723">
        <v>-32767</v>
      </c>
      <c r="AJ723">
        <v>0</v>
      </c>
      <c r="AK723" t="s">
        <v>12</v>
      </c>
      <c r="AL723">
        <v>0</v>
      </c>
      <c r="AM723">
        <v>0</v>
      </c>
    </row>
    <row r="724" spans="1:39" x14ac:dyDescent="0.25">
      <c r="A724" t="s">
        <v>185</v>
      </c>
      <c r="B724">
        <v>3</v>
      </c>
      <c r="C724">
        <v>75</v>
      </c>
      <c r="D724" t="s">
        <v>1</v>
      </c>
      <c r="E724">
        <v>0</v>
      </c>
      <c r="F724">
        <v>0</v>
      </c>
      <c r="G724" t="s">
        <v>2</v>
      </c>
      <c r="H724">
        <v>1826.483301</v>
      </c>
      <c r="I724">
        <v>9.3193470000000005</v>
      </c>
      <c r="J724" t="s">
        <v>3</v>
      </c>
      <c r="K724">
        <v>1819.0386209999999</v>
      </c>
      <c r="L724">
        <v>9.3235639999999993</v>
      </c>
      <c r="M724" t="s">
        <v>4</v>
      </c>
      <c r="N724">
        <v>97.087177999999994</v>
      </c>
      <c r="O724">
        <v>1.8793000000000001E-2</v>
      </c>
      <c r="P724" t="s">
        <v>5</v>
      </c>
      <c r="Q724">
        <v>0</v>
      </c>
      <c r="R724">
        <v>0</v>
      </c>
      <c r="S724" t="s">
        <v>6</v>
      </c>
      <c r="T724">
        <v>0</v>
      </c>
      <c r="U724">
        <v>0</v>
      </c>
      <c r="V724" t="s">
        <v>7</v>
      </c>
      <c r="W724">
        <v>0</v>
      </c>
      <c r="X724">
        <v>0</v>
      </c>
      <c r="Y724" t="s">
        <v>8</v>
      </c>
      <c r="Z724">
        <v>0</v>
      </c>
      <c r="AA724">
        <v>0</v>
      </c>
      <c r="AB724" t="s">
        <v>9</v>
      </c>
      <c r="AC724">
        <v>0</v>
      </c>
      <c r="AD724">
        <v>0</v>
      </c>
      <c r="AE724" t="s">
        <v>10</v>
      </c>
      <c r="AF724">
        <v>32767</v>
      </c>
      <c r="AG724">
        <v>0</v>
      </c>
      <c r="AH724" t="s">
        <v>11</v>
      </c>
      <c r="AI724">
        <v>-32767</v>
      </c>
      <c r="AJ724">
        <v>0</v>
      </c>
      <c r="AK724" t="s">
        <v>12</v>
      </c>
      <c r="AL724">
        <v>0</v>
      </c>
      <c r="AM724">
        <v>0</v>
      </c>
    </row>
    <row r="725" spans="1:39" x14ac:dyDescent="0.25">
      <c r="A725" t="s">
        <v>185</v>
      </c>
      <c r="B725">
        <v>4</v>
      </c>
      <c r="C725">
        <v>100</v>
      </c>
      <c r="D725" t="s">
        <v>1</v>
      </c>
      <c r="E725">
        <v>0</v>
      </c>
      <c r="F725">
        <v>0</v>
      </c>
      <c r="G725" t="s">
        <v>2</v>
      </c>
      <c r="H725">
        <v>2436.1857369999998</v>
      </c>
      <c r="I725">
        <v>14.524694</v>
      </c>
      <c r="J725" t="s">
        <v>3</v>
      </c>
      <c r="K725">
        <v>2426.2637650000001</v>
      </c>
      <c r="L725">
        <v>14.530913999999999</v>
      </c>
      <c r="M725" t="s">
        <v>4</v>
      </c>
      <c r="N725">
        <v>129.345518</v>
      </c>
      <c r="O725">
        <v>2.4507000000000001E-2</v>
      </c>
      <c r="P725" t="s">
        <v>5</v>
      </c>
      <c r="Q725">
        <v>0</v>
      </c>
      <c r="R725">
        <v>0</v>
      </c>
      <c r="S725" t="s">
        <v>6</v>
      </c>
      <c r="T725">
        <v>0</v>
      </c>
      <c r="U725">
        <v>0</v>
      </c>
      <c r="V725" t="s">
        <v>7</v>
      </c>
      <c r="W725">
        <v>0</v>
      </c>
      <c r="X725">
        <v>0</v>
      </c>
      <c r="Y725" t="s">
        <v>8</v>
      </c>
      <c r="Z725">
        <v>0</v>
      </c>
      <c r="AA725">
        <v>0</v>
      </c>
      <c r="AB725" t="s">
        <v>9</v>
      </c>
      <c r="AC725">
        <v>0</v>
      </c>
      <c r="AD725">
        <v>0</v>
      </c>
      <c r="AE725" t="s">
        <v>10</v>
      </c>
      <c r="AF725">
        <v>32767</v>
      </c>
      <c r="AG725">
        <v>0</v>
      </c>
      <c r="AH725" t="s">
        <v>11</v>
      </c>
      <c r="AI725">
        <v>-32767</v>
      </c>
      <c r="AJ725">
        <v>0</v>
      </c>
      <c r="AK725" t="s">
        <v>12</v>
      </c>
      <c r="AL725">
        <v>0</v>
      </c>
      <c r="AM725">
        <v>0</v>
      </c>
    </row>
    <row r="726" spans="1:39" x14ac:dyDescent="0.25">
      <c r="A726" t="s">
        <v>185</v>
      </c>
      <c r="B726">
        <v>5</v>
      </c>
      <c r="C726">
        <v>125</v>
      </c>
      <c r="D726" t="s">
        <v>1</v>
      </c>
      <c r="E726">
        <v>0</v>
      </c>
      <c r="F726">
        <v>0</v>
      </c>
      <c r="G726" t="s">
        <v>2</v>
      </c>
      <c r="H726">
        <v>3044.9159330000002</v>
      </c>
      <c r="I726">
        <v>21.103835</v>
      </c>
      <c r="J726" t="s">
        <v>3</v>
      </c>
      <c r="K726">
        <v>3032.5169580000002</v>
      </c>
      <c r="L726">
        <v>21.107426</v>
      </c>
      <c r="M726" t="s">
        <v>4</v>
      </c>
      <c r="N726">
        <v>161.5692</v>
      </c>
      <c r="O726">
        <v>3.3001999999999997E-2</v>
      </c>
      <c r="P726" t="s">
        <v>5</v>
      </c>
      <c r="Q726">
        <v>0</v>
      </c>
      <c r="R726">
        <v>0</v>
      </c>
      <c r="S726" t="s">
        <v>6</v>
      </c>
      <c r="T726">
        <v>0</v>
      </c>
      <c r="U726">
        <v>0</v>
      </c>
      <c r="V726" t="s">
        <v>7</v>
      </c>
      <c r="W726">
        <v>0</v>
      </c>
      <c r="X726">
        <v>0</v>
      </c>
      <c r="Y726" t="s">
        <v>8</v>
      </c>
      <c r="Z726">
        <v>0</v>
      </c>
      <c r="AA726">
        <v>0</v>
      </c>
      <c r="AB726" t="s">
        <v>9</v>
      </c>
      <c r="AC726">
        <v>0</v>
      </c>
      <c r="AD726">
        <v>0</v>
      </c>
      <c r="AE726" t="s">
        <v>10</v>
      </c>
      <c r="AF726">
        <v>32767</v>
      </c>
      <c r="AG726">
        <v>0</v>
      </c>
      <c r="AH726" t="s">
        <v>11</v>
      </c>
      <c r="AI726">
        <v>-32767</v>
      </c>
      <c r="AJ726">
        <v>0</v>
      </c>
      <c r="AK726" t="s">
        <v>12</v>
      </c>
      <c r="AL726">
        <v>0</v>
      </c>
      <c r="AM726">
        <v>0</v>
      </c>
    </row>
    <row r="727" spans="1:39" x14ac:dyDescent="0.25">
      <c r="A727" t="s">
        <v>185</v>
      </c>
      <c r="B727">
        <v>6</v>
      </c>
      <c r="C727">
        <v>150</v>
      </c>
      <c r="D727" t="s">
        <v>1</v>
      </c>
      <c r="E727">
        <v>0</v>
      </c>
      <c r="F727">
        <v>0</v>
      </c>
      <c r="G727" t="s">
        <v>2</v>
      </c>
      <c r="H727">
        <v>3652.9966460000001</v>
      </c>
      <c r="I727">
        <v>28.069700999999998</v>
      </c>
      <c r="J727" t="s">
        <v>3</v>
      </c>
      <c r="K727">
        <v>3638.1214209999998</v>
      </c>
      <c r="L727">
        <v>28.076395000000002</v>
      </c>
      <c r="M727" t="s">
        <v>4</v>
      </c>
      <c r="N727">
        <v>193.761777</v>
      </c>
      <c r="O727">
        <v>4.0675999999999997E-2</v>
      </c>
      <c r="P727" t="s">
        <v>5</v>
      </c>
      <c r="Q727">
        <v>0</v>
      </c>
      <c r="R727">
        <v>0</v>
      </c>
      <c r="S727" t="s">
        <v>6</v>
      </c>
      <c r="T727">
        <v>0</v>
      </c>
      <c r="U727">
        <v>0</v>
      </c>
      <c r="V727" t="s">
        <v>7</v>
      </c>
      <c r="W727">
        <v>0</v>
      </c>
      <c r="X727">
        <v>0</v>
      </c>
      <c r="Y727" t="s">
        <v>8</v>
      </c>
      <c r="Z727">
        <v>0</v>
      </c>
      <c r="AA727">
        <v>0</v>
      </c>
      <c r="AB727" t="s">
        <v>9</v>
      </c>
      <c r="AC727">
        <v>0</v>
      </c>
      <c r="AD727">
        <v>0</v>
      </c>
      <c r="AE727" t="s">
        <v>10</v>
      </c>
      <c r="AF727">
        <v>32767</v>
      </c>
      <c r="AG727">
        <v>0</v>
      </c>
      <c r="AH727" t="s">
        <v>11</v>
      </c>
      <c r="AI727">
        <v>-32767</v>
      </c>
      <c r="AJ727">
        <v>0</v>
      </c>
      <c r="AK727" t="s">
        <v>12</v>
      </c>
      <c r="AL727">
        <v>0</v>
      </c>
      <c r="AM727">
        <v>0</v>
      </c>
    </row>
    <row r="728" spans="1:39" x14ac:dyDescent="0.25">
      <c r="A728" t="s">
        <v>185</v>
      </c>
      <c r="B728">
        <v>7</v>
      </c>
      <c r="C728">
        <v>175</v>
      </c>
      <c r="D728" t="s">
        <v>1</v>
      </c>
      <c r="E728">
        <v>0</v>
      </c>
      <c r="F728">
        <v>0</v>
      </c>
      <c r="G728" t="s">
        <v>2</v>
      </c>
      <c r="H728">
        <v>4260.0733399999999</v>
      </c>
      <c r="I728">
        <v>35.65757</v>
      </c>
      <c r="J728" t="s">
        <v>3</v>
      </c>
      <c r="K728">
        <v>4242.7222069999998</v>
      </c>
      <c r="L728">
        <v>35.660263999999998</v>
      </c>
      <c r="M728" t="s">
        <v>4</v>
      </c>
      <c r="N728">
        <v>225.92701</v>
      </c>
      <c r="O728">
        <v>4.7284E-2</v>
      </c>
      <c r="P728" t="s">
        <v>5</v>
      </c>
      <c r="Q728">
        <v>0</v>
      </c>
      <c r="R728">
        <v>0</v>
      </c>
      <c r="S728" t="s">
        <v>6</v>
      </c>
      <c r="T728">
        <v>0</v>
      </c>
      <c r="U728">
        <v>0</v>
      </c>
      <c r="V728" t="s">
        <v>7</v>
      </c>
      <c r="W728">
        <v>0</v>
      </c>
      <c r="X728">
        <v>0</v>
      </c>
      <c r="Y728" t="s">
        <v>8</v>
      </c>
      <c r="Z728">
        <v>0</v>
      </c>
      <c r="AA728">
        <v>0</v>
      </c>
      <c r="AB728" t="s">
        <v>9</v>
      </c>
      <c r="AC728">
        <v>0</v>
      </c>
      <c r="AD728">
        <v>0</v>
      </c>
      <c r="AE728" t="s">
        <v>10</v>
      </c>
      <c r="AF728">
        <v>32767</v>
      </c>
      <c r="AG728">
        <v>0</v>
      </c>
      <c r="AH728" t="s">
        <v>11</v>
      </c>
      <c r="AI728">
        <v>-32767</v>
      </c>
      <c r="AJ728">
        <v>0</v>
      </c>
      <c r="AK728" t="s">
        <v>12</v>
      </c>
      <c r="AL728">
        <v>0</v>
      </c>
      <c r="AM728">
        <v>0</v>
      </c>
    </row>
    <row r="729" spans="1:39" x14ac:dyDescent="0.25">
      <c r="A729" t="s">
        <v>185</v>
      </c>
      <c r="B729">
        <v>8</v>
      </c>
      <c r="C729">
        <v>200</v>
      </c>
      <c r="D729" t="s">
        <v>1</v>
      </c>
      <c r="E729">
        <v>0</v>
      </c>
      <c r="F729">
        <v>0</v>
      </c>
      <c r="G729" t="s">
        <v>2</v>
      </c>
      <c r="H729">
        <v>4866.8696579999996</v>
      </c>
      <c r="I729">
        <v>49.452089000000001</v>
      </c>
      <c r="J729" t="s">
        <v>3</v>
      </c>
      <c r="K729">
        <v>4847.0415720000001</v>
      </c>
      <c r="L729">
        <v>49.448909999999998</v>
      </c>
      <c r="M729" t="s">
        <v>4</v>
      </c>
      <c r="N729">
        <v>258.07446299999998</v>
      </c>
      <c r="O729">
        <v>5.3968000000000002E-2</v>
      </c>
      <c r="P729" t="s">
        <v>5</v>
      </c>
      <c r="Q729">
        <v>0</v>
      </c>
      <c r="R729">
        <v>0</v>
      </c>
      <c r="S729" t="s">
        <v>6</v>
      </c>
      <c r="T729">
        <v>0</v>
      </c>
      <c r="U729">
        <v>0</v>
      </c>
      <c r="V729" t="s">
        <v>7</v>
      </c>
      <c r="W729">
        <v>0</v>
      </c>
      <c r="X729">
        <v>0</v>
      </c>
      <c r="Y729" t="s">
        <v>8</v>
      </c>
      <c r="Z729">
        <v>0</v>
      </c>
      <c r="AA729">
        <v>0</v>
      </c>
      <c r="AB729" t="s">
        <v>9</v>
      </c>
      <c r="AC729">
        <v>0</v>
      </c>
      <c r="AD729">
        <v>0</v>
      </c>
      <c r="AE729" t="s">
        <v>10</v>
      </c>
      <c r="AF729">
        <v>32767</v>
      </c>
      <c r="AG729">
        <v>0</v>
      </c>
      <c r="AH729" t="s">
        <v>11</v>
      </c>
      <c r="AI729">
        <v>-32767</v>
      </c>
      <c r="AJ729">
        <v>0</v>
      </c>
      <c r="AK729" t="s">
        <v>12</v>
      </c>
      <c r="AL729">
        <v>0</v>
      </c>
      <c r="AM729">
        <v>0</v>
      </c>
    </row>
    <row r="730" spans="1:39" x14ac:dyDescent="0.25">
      <c r="A730" t="s">
        <v>185</v>
      </c>
      <c r="B730">
        <v>9</v>
      </c>
      <c r="C730">
        <v>225</v>
      </c>
      <c r="D730" t="s">
        <v>1</v>
      </c>
      <c r="E730">
        <v>0</v>
      </c>
      <c r="F730">
        <v>0</v>
      </c>
      <c r="G730" t="s">
        <v>2</v>
      </c>
      <c r="H730">
        <v>5473.4570610000001</v>
      </c>
      <c r="I730">
        <v>59.100451</v>
      </c>
      <c r="J730" t="s">
        <v>3</v>
      </c>
      <c r="K730">
        <v>5451.1522850000001</v>
      </c>
      <c r="L730">
        <v>59.090805000000003</v>
      </c>
      <c r="M730" t="s">
        <v>4</v>
      </c>
      <c r="N730">
        <v>290.209902</v>
      </c>
      <c r="O730">
        <v>6.1879000000000003E-2</v>
      </c>
      <c r="P730" t="s">
        <v>5</v>
      </c>
      <c r="Q730">
        <v>0</v>
      </c>
      <c r="R730">
        <v>0</v>
      </c>
      <c r="S730" t="s">
        <v>6</v>
      </c>
      <c r="T730">
        <v>0</v>
      </c>
      <c r="U730">
        <v>0</v>
      </c>
      <c r="V730" t="s">
        <v>7</v>
      </c>
      <c r="W730">
        <v>0</v>
      </c>
      <c r="X730">
        <v>0</v>
      </c>
      <c r="Y730" t="s">
        <v>8</v>
      </c>
      <c r="Z730">
        <v>0</v>
      </c>
      <c r="AA730">
        <v>0</v>
      </c>
      <c r="AB730" t="s">
        <v>9</v>
      </c>
      <c r="AC730">
        <v>0</v>
      </c>
      <c r="AD730">
        <v>0</v>
      </c>
      <c r="AE730" t="s">
        <v>10</v>
      </c>
      <c r="AF730">
        <v>32767</v>
      </c>
      <c r="AG730">
        <v>0</v>
      </c>
      <c r="AH730" t="s">
        <v>11</v>
      </c>
      <c r="AI730">
        <v>-32767</v>
      </c>
      <c r="AJ730">
        <v>0</v>
      </c>
      <c r="AK730" t="s">
        <v>12</v>
      </c>
      <c r="AL730">
        <v>0</v>
      </c>
      <c r="AM730">
        <v>0</v>
      </c>
    </row>
    <row r="731" spans="1:39" x14ac:dyDescent="0.25">
      <c r="A731" t="s">
        <v>185</v>
      </c>
      <c r="B731">
        <v>10</v>
      </c>
      <c r="C731">
        <v>250</v>
      </c>
      <c r="D731" t="s">
        <v>1</v>
      </c>
      <c r="E731">
        <v>0</v>
      </c>
      <c r="F731">
        <v>0</v>
      </c>
      <c r="G731" t="s">
        <v>2</v>
      </c>
      <c r="H731">
        <v>6080.2888279999997</v>
      </c>
      <c r="I731">
        <v>70.533962000000002</v>
      </c>
      <c r="J731" t="s">
        <v>3</v>
      </c>
      <c r="K731">
        <v>6055.5077730000003</v>
      </c>
      <c r="L731">
        <v>70.529336000000001</v>
      </c>
      <c r="M731" t="s">
        <v>4</v>
      </c>
      <c r="N731">
        <v>322.33993299999997</v>
      </c>
      <c r="O731">
        <v>6.7591999999999999E-2</v>
      </c>
      <c r="P731" t="s">
        <v>5</v>
      </c>
      <c r="Q731">
        <v>0</v>
      </c>
      <c r="R731">
        <v>0</v>
      </c>
      <c r="S731" t="s">
        <v>6</v>
      </c>
      <c r="T731">
        <v>0</v>
      </c>
      <c r="U731">
        <v>0</v>
      </c>
      <c r="V731" t="s">
        <v>7</v>
      </c>
      <c r="W731">
        <v>0</v>
      </c>
      <c r="X731">
        <v>0</v>
      </c>
      <c r="Y731" t="s">
        <v>8</v>
      </c>
      <c r="Z731">
        <v>0</v>
      </c>
      <c r="AA731">
        <v>0</v>
      </c>
      <c r="AB731" t="s">
        <v>9</v>
      </c>
      <c r="AC731">
        <v>0</v>
      </c>
      <c r="AD731">
        <v>0</v>
      </c>
      <c r="AE731" t="s">
        <v>10</v>
      </c>
      <c r="AF731">
        <v>32767</v>
      </c>
      <c r="AG731">
        <v>0</v>
      </c>
      <c r="AH731" t="s">
        <v>11</v>
      </c>
      <c r="AI731">
        <v>-32767</v>
      </c>
      <c r="AJ731">
        <v>0</v>
      </c>
      <c r="AK731" t="s">
        <v>12</v>
      </c>
      <c r="AL731">
        <v>0</v>
      </c>
      <c r="AM731">
        <v>0</v>
      </c>
    </row>
    <row r="732" spans="1:39" x14ac:dyDescent="0.25">
      <c r="A732" t="s">
        <v>185</v>
      </c>
      <c r="B732">
        <v>11</v>
      </c>
      <c r="C732">
        <v>275</v>
      </c>
      <c r="D732" t="s">
        <v>1</v>
      </c>
      <c r="E732">
        <v>0</v>
      </c>
      <c r="F732">
        <v>0</v>
      </c>
      <c r="G732" t="s">
        <v>2</v>
      </c>
      <c r="H732">
        <v>6687.0636430000004</v>
      </c>
      <c r="I732">
        <v>82.415591000000006</v>
      </c>
      <c r="J732" t="s">
        <v>3</v>
      </c>
      <c r="K732">
        <v>6659.8068649999996</v>
      </c>
      <c r="L732">
        <v>82.425939999999997</v>
      </c>
      <c r="M732" t="s">
        <v>4</v>
      </c>
      <c r="N732">
        <v>354.46150299999999</v>
      </c>
      <c r="O732">
        <v>7.2030999999999998E-2</v>
      </c>
      <c r="P732" t="s">
        <v>5</v>
      </c>
      <c r="Q732">
        <v>0</v>
      </c>
      <c r="R732">
        <v>0</v>
      </c>
      <c r="S732" t="s">
        <v>6</v>
      </c>
      <c r="T732">
        <v>0</v>
      </c>
      <c r="U732">
        <v>0</v>
      </c>
      <c r="V732" t="s">
        <v>7</v>
      </c>
      <c r="W732">
        <v>0</v>
      </c>
      <c r="X732">
        <v>0</v>
      </c>
      <c r="Y732" t="s">
        <v>8</v>
      </c>
      <c r="Z732">
        <v>0</v>
      </c>
      <c r="AA732">
        <v>0</v>
      </c>
      <c r="AB732" t="s">
        <v>9</v>
      </c>
      <c r="AC732">
        <v>0</v>
      </c>
      <c r="AD732">
        <v>0</v>
      </c>
      <c r="AE732" t="s">
        <v>10</v>
      </c>
      <c r="AF732">
        <v>32767</v>
      </c>
      <c r="AG732">
        <v>0</v>
      </c>
      <c r="AH732" t="s">
        <v>11</v>
      </c>
      <c r="AI732">
        <v>-32767</v>
      </c>
      <c r="AJ732">
        <v>0</v>
      </c>
      <c r="AK732" t="s">
        <v>12</v>
      </c>
      <c r="AL732">
        <v>0</v>
      </c>
      <c r="AM732">
        <v>0</v>
      </c>
    </row>
    <row r="733" spans="1:39" x14ac:dyDescent="0.25">
      <c r="A733" t="s">
        <v>185</v>
      </c>
      <c r="B733">
        <v>12</v>
      </c>
      <c r="C733">
        <v>300</v>
      </c>
      <c r="D733" t="s">
        <v>1</v>
      </c>
      <c r="E733">
        <v>0</v>
      </c>
      <c r="F733">
        <v>0</v>
      </c>
      <c r="G733" t="s">
        <v>2</v>
      </c>
      <c r="H733">
        <v>7294.6335250000002</v>
      </c>
      <c r="I733">
        <v>96.429766999999998</v>
      </c>
      <c r="J733" t="s">
        <v>3</v>
      </c>
      <c r="K733">
        <v>7264.900439</v>
      </c>
      <c r="L733">
        <v>96.464913999999993</v>
      </c>
      <c r="M733" t="s">
        <v>4</v>
      </c>
      <c r="N733">
        <v>386.58409</v>
      </c>
      <c r="O733">
        <v>8.1084000000000003E-2</v>
      </c>
      <c r="P733" t="s">
        <v>5</v>
      </c>
      <c r="Q733">
        <v>0</v>
      </c>
      <c r="R733">
        <v>0</v>
      </c>
      <c r="S733" t="s">
        <v>6</v>
      </c>
      <c r="T733">
        <v>0</v>
      </c>
      <c r="U733">
        <v>0</v>
      </c>
      <c r="V733" t="s">
        <v>7</v>
      </c>
      <c r="W733">
        <v>0</v>
      </c>
      <c r="X733">
        <v>0</v>
      </c>
      <c r="Y733" t="s">
        <v>8</v>
      </c>
      <c r="Z733">
        <v>0</v>
      </c>
      <c r="AA733">
        <v>0</v>
      </c>
      <c r="AB733" t="s">
        <v>9</v>
      </c>
      <c r="AC733">
        <v>0</v>
      </c>
      <c r="AD733">
        <v>0</v>
      </c>
      <c r="AE733" t="s">
        <v>10</v>
      </c>
      <c r="AF733">
        <v>32767</v>
      </c>
      <c r="AG733">
        <v>0</v>
      </c>
      <c r="AH733" t="s">
        <v>11</v>
      </c>
      <c r="AI733">
        <v>-32767</v>
      </c>
      <c r="AJ733">
        <v>0</v>
      </c>
      <c r="AK733" t="s">
        <v>12</v>
      </c>
      <c r="AL733">
        <v>0</v>
      </c>
      <c r="AM733">
        <v>0</v>
      </c>
    </row>
    <row r="734" spans="1:39" x14ac:dyDescent="0.25">
      <c r="A734" t="s">
        <v>185</v>
      </c>
      <c r="B734">
        <v>13</v>
      </c>
      <c r="C734">
        <v>325</v>
      </c>
      <c r="D734" t="s">
        <v>1</v>
      </c>
      <c r="E734">
        <v>0</v>
      </c>
      <c r="F734">
        <v>0</v>
      </c>
      <c r="G734" t="s">
        <v>2</v>
      </c>
      <c r="H734">
        <v>7902.9004590000004</v>
      </c>
      <c r="I734">
        <v>120.284475</v>
      </c>
      <c r="J734" t="s">
        <v>3</v>
      </c>
      <c r="K734">
        <v>7870.6908590000003</v>
      </c>
      <c r="L734">
        <v>120.339384</v>
      </c>
      <c r="M734" t="s">
        <v>4</v>
      </c>
      <c r="N734">
        <v>418.71536200000003</v>
      </c>
      <c r="O734">
        <v>8.6648000000000003E-2</v>
      </c>
      <c r="P734" t="s">
        <v>5</v>
      </c>
      <c r="Q734">
        <v>0</v>
      </c>
      <c r="R734">
        <v>0</v>
      </c>
      <c r="S734" t="s">
        <v>6</v>
      </c>
      <c r="T734">
        <v>0</v>
      </c>
      <c r="U734">
        <v>0</v>
      </c>
      <c r="V734" t="s">
        <v>7</v>
      </c>
      <c r="W734">
        <v>0</v>
      </c>
      <c r="X734">
        <v>0</v>
      </c>
      <c r="Y734" t="s">
        <v>8</v>
      </c>
      <c r="Z734">
        <v>0</v>
      </c>
      <c r="AA734">
        <v>0</v>
      </c>
      <c r="AB734" t="s">
        <v>9</v>
      </c>
      <c r="AC734">
        <v>0</v>
      </c>
      <c r="AD734">
        <v>0</v>
      </c>
      <c r="AE734" t="s">
        <v>10</v>
      </c>
      <c r="AF734">
        <v>32767</v>
      </c>
      <c r="AG734">
        <v>0</v>
      </c>
      <c r="AH734" t="s">
        <v>11</v>
      </c>
      <c r="AI734">
        <v>-32767</v>
      </c>
      <c r="AJ734">
        <v>0</v>
      </c>
      <c r="AK734" t="s">
        <v>12</v>
      </c>
      <c r="AL734">
        <v>0</v>
      </c>
      <c r="AM734">
        <v>0</v>
      </c>
    </row>
    <row r="735" spans="1:39" x14ac:dyDescent="0.25">
      <c r="A735" t="s">
        <v>185</v>
      </c>
      <c r="B735">
        <v>14</v>
      </c>
      <c r="C735">
        <v>350</v>
      </c>
      <c r="D735" t="s">
        <v>1</v>
      </c>
      <c r="E735">
        <v>0</v>
      </c>
      <c r="F735">
        <v>0</v>
      </c>
      <c r="G735" t="s">
        <v>2</v>
      </c>
      <c r="H735">
        <v>8511.9416020000008</v>
      </c>
      <c r="I735">
        <v>141.68196900000001</v>
      </c>
      <c r="J735" t="s">
        <v>3</v>
      </c>
      <c r="K735">
        <v>8477.2549409999992</v>
      </c>
      <c r="L735">
        <v>141.746273</v>
      </c>
      <c r="M735" t="s">
        <v>4</v>
      </c>
      <c r="N735">
        <v>450.84960000000001</v>
      </c>
      <c r="O735">
        <v>9.3321000000000001E-2</v>
      </c>
      <c r="P735" t="s">
        <v>5</v>
      </c>
      <c r="Q735">
        <v>0</v>
      </c>
      <c r="R735">
        <v>0</v>
      </c>
      <c r="S735" t="s">
        <v>6</v>
      </c>
      <c r="T735">
        <v>0</v>
      </c>
      <c r="U735">
        <v>0</v>
      </c>
      <c r="V735" t="s">
        <v>7</v>
      </c>
      <c r="W735">
        <v>0</v>
      </c>
      <c r="X735">
        <v>0</v>
      </c>
      <c r="Y735" t="s">
        <v>8</v>
      </c>
      <c r="Z735">
        <v>0</v>
      </c>
      <c r="AA735">
        <v>0</v>
      </c>
      <c r="AB735" t="s">
        <v>9</v>
      </c>
      <c r="AC735">
        <v>0</v>
      </c>
      <c r="AD735">
        <v>0</v>
      </c>
      <c r="AE735" t="s">
        <v>10</v>
      </c>
      <c r="AF735">
        <v>32767</v>
      </c>
      <c r="AG735">
        <v>0</v>
      </c>
      <c r="AH735" t="s">
        <v>11</v>
      </c>
      <c r="AI735">
        <v>-32767</v>
      </c>
      <c r="AJ735">
        <v>0</v>
      </c>
      <c r="AK735" t="s">
        <v>12</v>
      </c>
      <c r="AL735">
        <v>0</v>
      </c>
      <c r="AM735">
        <v>0</v>
      </c>
    </row>
    <row r="736" spans="1:39" x14ac:dyDescent="0.25">
      <c r="A736" t="s">
        <v>185</v>
      </c>
      <c r="B736">
        <v>15</v>
      </c>
      <c r="C736">
        <v>375</v>
      </c>
      <c r="D736" t="s">
        <v>1</v>
      </c>
      <c r="E736">
        <v>0</v>
      </c>
      <c r="F736">
        <v>0</v>
      </c>
      <c r="G736" t="s">
        <v>2</v>
      </c>
      <c r="H736">
        <v>9121.5510159999994</v>
      </c>
      <c r="I736">
        <v>162.05417499999999</v>
      </c>
      <c r="J736" t="s">
        <v>3</v>
      </c>
      <c r="K736">
        <v>9084.3876560000008</v>
      </c>
      <c r="L736">
        <v>162.150542</v>
      </c>
      <c r="M736" t="s">
        <v>4</v>
      </c>
      <c r="N736">
        <v>482.99103100000002</v>
      </c>
      <c r="O736">
        <v>0.100559</v>
      </c>
      <c r="P736" t="s">
        <v>5</v>
      </c>
      <c r="Q736">
        <v>0</v>
      </c>
      <c r="R736">
        <v>0</v>
      </c>
      <c r="S736" t="s">
        <v>6</v>
      </c>
      <c r="T736">
        <v>0</v>
      </c>
      <c r="U736">
        <v>0</v>
      </c>
      <c r="V736" t="s">
        <v>7</v>
      </c>
      <c r="W736">
        <v>0</v>
      </c>
      <c r="X736">
        <v>0</v>
      </c>
      <c r="Y736" t="s">
        <v>8</v>
      </c>
      <c r="Z736">
        <v>0</v>
      </c>
      <c r="AA736">
        <v>0</v>
      </c>
      <c r="AB736" t="s">
        <v>9</v>
      </c>
      <c r="AC736">
        <v>0</v>
      </c>
      <c r="AD736">
        <v>0</v>
      </c>
      <c r="AE736" t="s">
        <v>10</v>
      </c>
      <c r="AF736">
        <v>32767</v>
      </c>
      <c r="AG736">
        <v>0</v>
      </c>
      <c r="AH736" t="s">
        <v>11</v>
      </c>
      <c r="AI736">
        <v>-32767</v>
      </c>
      <c r="AJ736">
        <v>0</v>
      </c>
      <c r="AK736" t="s">
        <v>12</v>
      </c>
      <c r="AL736">
        <v>0</v>
      </c>
      <c r="AM736">
        <v>0</v>
      </c>
    </row>
    <row r="737" spans="1:39" x14ac:dyDescent="0.25">
      <c r="A737" t="s">
        <v>185</v>
      </c>
      <c r="B737">
        <v>16</v>
      </c>
      <c r="C737">
        <v>400</v>
      </c>
      <c r="D737" t="s">
        <v>1</v>
      </c>
      <c r="E737">
        <v>0</v>
      </c>
      <c r="F737">
        <v>0</v>
      </c>
      <c r="G737" t="s">
        <v>2</v>
      </c>
      <c r="H737">
        <v>9732.0787500000006</v>
      </c>
      <c r="I737">
        <v>186.30212499999999</v>
      </c>
      <c r="J737" t="s">
        <v>3</v>
      </c>
      <c r="K737">
        <v>9692.4395120000008</v>
      </c>
      <c r="L737">
        <v>186.37490099999999</v>
      </c>
      <c r="M737" t="s">
        <v>4</v>
      </c>
      <c r="N737">
        <v>515.13002400000005</v>
      </c>
      <c r="O737">
        <v>0.109221</v>
      </c>
      <c r="P737" t="s">
        <v>5</v>
      </c>
      <c r="Q737">
        <v>0</v>
      </c>
      <c r="R737">
        <v>0</v>
      </c>
      <c r="S737" t="s">
        <v>6</v>
      </c>
      <c r="T737">
        <v>0</v>
      </c>
      <c r="U737">
        <v>0</v>
      </c>
      <c r="V737" t="s">
        <v>7</v>
      </c>
      <c r="W737">
        <v>0</v>
      </c>
      <c r="X737">
        <v>0</v>
      </c>
      <c r="Y737" t="s">
        <v>8</v>
      </c>
      <c r="Z737">
        <v>0</v>
      </c>
      <c r="AA737">
        <v>0</v>
      </c>
      <c r="AB737" t="s">
        <v>9</v>
      </c>
      <c r="AC737">
        <v>0</v>
      </c>
      <c r="AD737">
        <v>0</v>
      </c>
      <c r="AE737" t="s">
        <v>10</v>
      </c>
      <c r="AF737">
        <v>32767</v>
      </c>
      <c r="AG737">
        <v>0</v>
      </c>
      <c r="AH737" t="s">
        <v>11</v>
      </c>
      <c r="AI737">
        <v>-32767</v>
      </c>
      <c r="AJ737">
        <v>0</v>
      </c>
      <c r="AK737" t="s">
        <v>12</v>
      </c>
      <c r="AL737">
        <v>0</v>
      </c>
      <c r="AM737">
        <v>0</v>
      </c>
    </row>
    <row r="738" spans="1:39" x14ac:dyDescent="0.25">
      <c r="A738" t="s">
        <v>185</v>
      </c>
      <c r="B738">
        <v>17</v>
      </c>
      <c r="C738">
        <v>425</v>
      </c>
      <c r="D738" t="s">
        <v>1</v>
      </c>
      <c r="E738">
        <v>0</v>
      </c>
      <c r="F738">
        <v>0</v>
      </c>
      <c r="G738" t="s">
        <v>2</v>
      </c>
      <c r="H738">
        <v>10344.053202999999</v>
      </c>
      <c r="I738">
        <v>208.652657</v>
      </c>
      <c r="J738" t="s">
        <v>3</v>
      </c>
      <c r="K738">
        <v>10301.936933999999</v>
      </c>
      <c r="L738">
        <v>208.744114</v>
      </c>
      <c r="M738" t="s">
        <v>4</v>
      </c>
      <c r="N738">
        <v>547.28671099999997</v>
      </c>
      <c r="O738">
        <v>0.11808200000000001</v>
      </c>
      <c r="P738" t="s">
        <v>5</v>
      </c>
      <c r="Q738">
        <v>0</v>
      </c>
      <c r="R738">
        <v>0</v>
      </c>
      <c r="S738" t="s">
        <v>6</v>
      </c>
      <c r="T738">
        <v>0</v>
      </c>
      <c r="U738">
        <v>0</v>
      </c>
      <c r="V738" t="s">
        <v>7</v>
      </c>
      <c r="W738">
        <v>0</v>
      </c>
      <c r="X738">
        <v>0</v>
      </c>
      <c r="Y738" t="s">
        <v>8</v>
      </c>
      <c r="Z738">
        <v>0</v>
      </c>
      <c r="AA738">
        <v>0</v>
      </c>
      <c r="AB738" t="s">
        <v>9</v>
      </c>
      <c r="AC738">
        <v>0</v>
      </c>
      <c r="AD738">
        <v>0</v>
      </c>
      <c r="AE738" t="s">
        <v>10</v>
      </c>
      <c r="AF738">
        <v>32767</v>
      </c>
      <c r="AG738">
        <v>0</v>
      </c>
      <c r="AH738" t="s">
        <v>11</v>
      </c>
      <c r="AI738">
        <v>-32767</v>
      </c>
      <c r="AJ738">
        <v>0</v>
      </c>
      <c r="AK738" t="s">
        <v>12</v>
      </c>
      <c r="AL738">
        <v>0</v>
      </c>
      <c r="AM738">
        <v>0</v>
      </c>
    </row>
    <row r="739" spans="1:39" x14ac:dyDescent="0.25">
      <c r="A739" t="s">
        <v>185</v>
      </c>
      <c r="B739">
        <v>18</v>
      </c>
      <c r="C739">
        <v>450</v>
      </c>
      <c r="D739" t="s">
        <v>1</v>
      </c>
      <c r="E739">
        <v>0</v>
      </c>
      <c r="F739">
        <v>0</v>
      </c>
      <c r="G739" t="s">
        <v>2</v>
      </c>
      <c r="H739">
        <v>10956.775449000001</v>
      </c>
      <c r="I739">
        <v>230.35283200000001</v>
      </c>
      <c r="J739" t="s">
        <v>3</v>
      </c>
      <c r="K739">
        <v>10912.182500000001</v>
      </c>
      <c r="L739">
        <v>230.46878899999999</v>
      </c>
      <c r="M739" t="s">
        <v>4</v>
      </c>
      <c r="N739">
        <v>579.44472199999996</v>
      </c>
      <c r="O739">
        <v>0.128747</v>
      </c>
      <c r="P739" t="s">
        <v>5</v>
      </c>
      <c r="Q739">
        <v>0</v>
      </c>
      <c r="R739">
        <v>0</v>
      </c>
      <c r="S739" t="s">
        <v>6</v>
      </c>
      <c r="T739">
        <v>0</v>
      </c>
      <c r="U739">
        <v>0</v>
      </c>
      <c r="V739" t="s">
        <v>7</v>
      </c>
      <c r="W739">
        <v>0</v>
      </c>
      <c r="X739">
        <v>0</v>
      </c>
      <c r="Y739" t="s">
        <v>8</v>
      </c>
      <c r="Z739">
        <v>0</v>
      </c>
      <c r="AA739">
        <v>0</v>
      </c>
      <c r="AB739" t="s">
        <v>9</v>
      </c>
      <c r="AC739">
        <v>0</v>
      </c>
      <c r="AD739">
        <v>0</v>
      </c>
      <c r="AE739" t="s">
        <v>10</v>
      </c>
      <c r="AF739">
        <v>32767</v>
      </c>
      <c r="AG739">
        <v>0</v>
      </c>
      <c r="AH739" t="s">
        <v>11</v>
      </c>
      <c r="AI739">
        <v>-32767</v>
      </c>
      <c r="AJ739">
        <v>0</v>
      </c>
      <c r="AK739" t="s">
        <v>12</v>
      </c>
      <c r="AL739">
        <v>0</v>
      </c>
      <c r="AM739">
        <v>0</v>
      </c>
    </row>
    <row r="740" spans="1:39" x14ac:dyDescent="0.25">
      <c r="A740" t="s">
        <v>185</v>
      </c>
      <c r="B740">
        <v>19</v>
      </c>
      <c r="C740">
        <v>475</v>
      </c>
      <c r="D740" t="s">
        <v>1</v>
      </c>
      <c r="E740">
        <v>0</v>
      </c>
      <c r="F740">
        <v>0</v>
      </c>
      <c r="G740" t="s">
        <v>2</v>
      </c>
      <c r="H740">
        <v>11570.191210999999</v>
      </c>
      <c r="I740">
        <v>261.09469999999999</v>
      </c>
      <c r="J740" t="s">
        <v>3</v>
      </c>
      <c r="K740">
        <v>11523.121875000001</v>
      </c>
      <c r="L740">
        <v>261.21048100000002</v>
      </c>
      <c r="M740" t="s">
        <v>4</v>
      </c>
      <c r="N740">
        <v>611.61312999999996</v>
      </c>
      <c r="O740">
        <v>0.14132</v>
      </c>
      <c r="P740" t="s">
        <v>5</v>
      </c>
      <c r="Q740">
        <v>0</v>
      </c>
      <c r="R740">
        <v>0</v>
      </c>
      <c r="S740" t="s">
        <v>6</v>
      </c>
      <c r="T740">
        <v>0</v>
      </c>
      <c r="U740">
        <v>0</v>
      </c>
      <c r="V740" t="s">
        <v>7</v>
      </c>
      <c r="W740">
        <v>0</v>
      </c>
      <c r="X740">
        <v>0</v>
      </c>
      <c r="Y740" t="s">
        <v>8</v>
      </c>
      <c r="Z740">
        <v>0</v>
      </c>
      <c r="AA740">
        <v>0</v>
      </c>
      <c r="AB740" t="s">
        <v>9</v>
      </c>
      <c r="AC740">
        <v>0</v>
      </c>
      <c r="AD740">
        <v>0</v>
      </c>
      <c r="AE740" t="s">
        <v>10</v>
      </c>
      <c r="AF740">
        <v>32767</v>
      </c>
      <c r="AG740">
        <v>0</v>
      </c>
      <c r="AH740" t="s">
        <v>11</v>
      </c>
      <c r="AI740">
        <v>-32767</v>
      </c>
      <c r="AJ740">
        <v>0</v>
      </c>
      <c r="AK740" t="s">
        <v>12</v>
      </c>
      <c r="AL740">
        <v>0</v>
      </c>
      <c r="AM740">
        <v>0</v>
      </c>
    </row>
    <row r="741" spans="1:39" x14ac:dyDescent="0.25">
      <c r="A741" t="s">
        <v>185</v>
      </c>
      <c r="B741">
        <v>20</v>
      </c>
      <c r="C741">
        <v>500</v>
      </c>
      <c r="D741" t="s">
        <v>1</v>
      </c>
      <c r="E741">
        <v>0</v>
      </c>
      <c r="F741">
        <v>0</v>
      </c>
      <c r="G741" t="s">
        <v>2</v>
      </c>
      <c r="H741">
        <v>12185.535645</v>
      </c>
      <c r="I741">
        <v>291.001034</v>
      </c>
      <c r="J741" t="s">
        <v>3</v>
      </c>
      <c r="K741">
        <v>12135.990859</v>
      </c>
      <c r="L741">
        <v>291.12242099999997</v>
      </c>
      <c r="M741" t="s">
        <v>4</v>
      </c>
      <c r="N741">
        <v>643.78792699999997</v>
      </c>
      <c r="O741">
        <v>0.15288299999999999</v>
      </c>
      <c r="P741" t="s">
        <v>5</v>
      </c>
      <c r="Q741">
        <v>0</v>
      </c>
      <c r="R741">
        <v>0</v>
      </c>
      <c r="S741" t="s">
        <v>6</v>
      </c>
      <c r="T741">
        <v>0</v>
      </c>
      <c r="U741">
        <v>0</v>
      </c>
      <c r="V741" t="s">
        <v>7</v>
      </c>
      <c r="W741">
        <v>0</v>
      </c>
      <c r="X741">
        <v>0</v>
      </c>
      <c r="Y741" t="s">
        <v>8</v>
      </c>
      <c r="Z741">
        <v>0</v>
      </c>
      <c r="AA741">
        <v>0</v>
      </c>
      <c r="AB741" t="s">
        <v>9</v>
      </c>
      <c r="AC741">
        <v>0</v>
      </c>
      <c r="AD741">
        <v>0</v>
      </c>
      <c r="AE741" t="s">
        <v>10</v>
      </c>
      <c r="AF741">
        <v>32767</v>
      </c>
      <c r="AG741">
        <v>0</v>
      </c>
      <c r="AH741" t="s">
        <v>11</v>
      </c>
      <c r="AI741">
        <v>-32767</v>
      </c>
      <c r="AJ741">
        <v>0</v>
      </c>
      <c r="AK741" t="s">
        <v>12</v>
      </c>
      <c r="AL741">
        <v>0</v>
      </c>
      <c r="AM741">
        <v>0</v>
      </c>
    </row>
    <row r="742" spans="1:39" x14ac:dyDescent="0.25">
      <c r="A742" t="s">
        <v>186</v>
      </c>
      <c r="B742">
        <v>1</v>
      </c>
      <c r="C742">
        <v>25</v>
      </c>
      <c r="D742" t="s">
        <v>1</v>
      </c>
      <c r="E742">
        <v>0</v>
      </c>
      <c r="F742">
        <v>0</v>
      </c>
      <c r="G742" t="s">
        <v>2</v>
      </c>
      <c r="H742">
        <v>1054.7492870000001</v>
      </c>
      <c r="I742">
        <v>2.611783</v>
      </c>
      <c r="J742" t="s">
        <v>3</v>
      </c>
      <c r="K742">
        <v>1047.5857619999999</v>
      </c>
      <c r="L742">
        <v>2.5952120000000001</v>
      </c>
      <c r="M742" t="s">
        <v>4</v>
      </c>
      <c r="N742">
        <v>421.34983199999999</v>
      </c>
      <c r="O742">
        <v>0.71639600000000003</v>
      </c>
      <c r="P742" t="s">
        <v>5</v>
      </c>
      <c r="Q742">
        <v>7.3948869999999998</v>
      </c>
      <c r="R742">
        <v>7.4899999999999999E-4</v>
      </c>
      <c r="S742" t="s">
        <v>6</v>
      </c>
      <c r="T742">
        <v>574.23809900000003</v>
      </c>
      <c r="U742">
        <v>1.346803</v>
      </c>
      <c r="V742" t="s">
        <v>7</v>
      </c>
      <c r="W742">
        <v>0.77785700000000002</v>
      </c>
      <c r="X742">
        <v>2.0599999999999999E-4</v>
      </c>
      <c r="Y742" t="s">
        <v>8</v>
      </c>
      <c r="Z742">
        <v>0</v>
      </c>
      <c r="AA742">
        <v>0</v>
      </c>
      <c r="AB742" t="s">
        <v>9</v>
      </c>
      <c r="AC742">
        <v>0</v>
      </c>
      <c r="AD742">
        <v>0</v>
      </c>
      <c r="AE742" t="s">
        <v>10</v>
      </c>
      <c r="AF742">
        <v>0.383351</v>
      </c>
      <c r="AG742">
        <v>1.1E-5</v>
      </c>
      <c r="AH742" t="s">
        <v>11</v>
      </c>
      <c r="AI742">
        <v>0.61834299999999998</v>
      </c>
      <c r="AJ742">
        <v>3.0000000000000001E-6</v>
      </c>
      <c r="AK742" t="s">
        <v>12</v>
      </c>
      <c r="AL742">
        <v>0</v>
      </c>
      <c r="AM742">
        <v>0</v>
      </c>
    </row>
    <row r="743" spans="1:39" x14ac:dyDescent="0.25">
      <c r="A743" t="s">
        <v>186</v>
      </c>
      <c r="B743">
        <v>2</v>
      </c>
      <c r="C743">
        <v>50</v>
      </c>
      <c r="D743" t="s">
        <v>1</v>
      </c>
      <c r="E743">
        <v>0</v>
      </c>
      <c r="F743">
        <v>0</v>
      </c>
      <c r="G743" t="s">
        <v>2</v>
      </c>
      <c r="H743">
        <v>2109.2985450000001</v>
      </c>
      <c r="I743">
        <v>8.4805609999999998</v>
      </c>
      <c r="J743" t="s">
        <v>3</v>
      </c>
      <c r="K743">
        <v>2094.9645949999999</v>
      </c>
      <c r="L743">
        <v>8.4511579999999995</v>
      </c>
      <c r="M743" t="s">
        <v>4</v>
      </c>
      <c r="N743">
        <v>839.07321000000002</v>
      </c>
      <c r="O743">
        <v>1.2776350000000001</v>
      </c>
      <c r="P743" t="s">
        <v>5</v>
      </c>
      <c r="Q743">
        <v>14.796837999999999</v>
      </c>
      <c r="R743">
        <v>1.8129999999999999E-3</v>
      </c>
      <c r="S743" t="s">
        <v>6</v>
      </c>
      <c r="T743">
        <v>1151.9494259999999</v>
      </c>
      <c r="U743">
        <v>4.880166</v>
      </c>
      <c r="V743" t="s">
        <v>7</v>
      </c>
      <c r="W743">
        <v>1.543094</v>
      </c>
      <c r="X743">
        <v>5.5199999999999997E-4</v>
      </c>
      <c r="Y743" t="s">
        <v>8</v>
      </c>
      <c r="Z743">
        <v>0</v>
      </c>
      <c r="AA743">
        <v>0</v>
      </c>
      <c r="AB743" t="s">
        <v>9</v>
      </c>
      <c r="AC743">
        <v>0</v>
      </c>
      <c r="AD743">
        <v>0</v>
      </c>
      <c r="AE743" t="s">
        <v>10</v>
      </c>
      <c r="AF743">
        <v>0.38158999999999998</v>
      </c>
      <c r="AG743">
        <v>1.4E-5</v>
      </c>
      <c r="AH743" t="s">
        <v>11</v>
      </c>
      <c r="AI743">
        <v>0.61968199999999996</v>
      </c>
      <c r="AJ743">
        <v>6.0000000000000002E-6</v>
      </c>
      <c r="AK743" t="s">
        <v>12</v>
      </c>
      <c r="AL743">
        <v>0</v>
      </c>
      <c r="AM743">
        <v>0</v>
      </c>
    </row>
    <row r="744" spans="1:39" x14ac:dyDescent="0.25">
      <c r="A744" t="s">
        <v>186</v>
      </c>
      <c r="B744">
        <v>3</v>
      </c>
      <c r="C744">
        <v>75</v>
      </c>
      <c r="D744" t="s">
        <v>1</v>
      </c>
      <c r="E744">
        <v>0</v>
      </c>
      <c r="F744">
        <v>0</v>
      </c>
      <c r="G744" t="s">
        <v>2</v>
      </c>
      <c r="H744">
        <v>3164.925796</v>
      </c>
      <c r="I744">
        <v>15.205545000000001</v>
      </c>
      <c r="J744" t="s">
        <v>3</v>
      </c>
      <c r="K744">
        <v>3143.4209030000002</v>
      </c>
      <c r="L744">
        <v>15.138532</v>
      </c>
      <c r="M744" t="s">
        <v>4</v>
      </c>
      <c r="N744">
        <v>1256.6690329999999</v>
      </c>
      <c r="O744">
        <v>2.1011950000000001</v>
      </c>
      <c r="P744" t="s">
        <v>5</v>
      </c>
      <c r="Q744">
        <v>22.196939</v>
      </c>
      <c r="R744">
        <v>2.3010000000000001E-3</v>
      </c>
      <c r="S744" t="s">
        <v>6</v>
      </c>
      <c r="T744">
        <v>1730.8537940000001</v>
      </c>
      <c r="U744">
        <v>7.7747390000000003</v>
      </c>
      <c r="V744" t="s">
        <v>7</v>
      </c>
      <c r="W744">
        <v>2.3071640000000002</v>
      </c>
      <c r="X744">
        <v>1.08E-3</v>
      </c>
      <c r="Y744" t="s">
        <v>8</v>
      </c>
      <c r="Z744">
        <v>0</v>
      </c>
      <c r="AA744">
        <v>0</v>
      </c>
      <c r="AB744" t="s">
        <v>9</v>
      </c>
      <c r="AC744">
        <v>0</v>
      </c>
      <c r="AD744">
        <v>0</v>
      </c>
      <c r="AE744" t="s">
        <v>10</v>
      </c>
      <c r="AF744">
        <v>0.37948900000000002</v>
      </c>
      <c r="AG744">
        <v>1.2999999999999999E-5</v>
      </c>
      <c r="AH744" t="s">
        <v>11</v>
      </c>
      <c r="AI744">
        <v>0.62037500000000001</v>
      </c>
      <c r="AJ744">
        <v>1.1E-5</v>
      </c>
      <c r="AK744" t="s">
        <v>12</v>
      </c>
      <c r="AL744">
        <v>0</v>
      </c>
      <c r="AM744">
        <v>0</v>
      </c>
    </row>
    <row r="745" spans="1:39" x14ac:dyDescent="0.25">
      <c r="A745" t="s">
        <v>186</v>
      </c>
      <c r="B745">
        <v>4</v>
      </c>
      <c r="C745">
        <v>100</v>
      </c>
      <c r="D745" t="s">
        <v>1</v>
      </c>
      <c r="E745">
        <v>0</v>
      </c>
      <c r="F745">
        <v>0</v>
      </c>
      <c r="G745" t="s">
        <v>2</v>
      </c>
      <c r="H745">
        <v>4220.9396580000002</v>
      </c>
      <c r="I745">
        <v>23.487877999999998</v>
      </c>
      <c r="J745" t="s">
        <v>3</v>
      </c>
      <c r="K745">
        <v>4192.2527540000001</v>
      </c>
      <c r="L745">
        <v>23.32696</v>
      </c>
      <c r="M745" t="s">
        <v>4</v>
      </c>
      <c r="N745">
        <v>1674.2973930000001</v>
      </c>
      <c r="O745">
        <v>3.169343</v>
      </c>
      <c r="P745" t="s">
        <v>5</v>
      </c>
      <c r="Q745">
        <v>29.605046000000002</v>
      </c>
      <c r="R745">
        <v>3.2369999999999999E-3</v>
      </c>
      <c r="S745" t="s">
        <v>6</v>
      </c>
      <c r="T745">
        <v>2310.072134</v>
      </c>
      <c r="U745">
        <v>12.366980999999999</v>
      </c>
      <c r="V745" t="s">
        <v>7</v>
      </c>
      <c r="W745">
        <v>3.0734400000000002</v>
      </c>
      <c r="X745">
        <v>1.614E-3</v>
      </c>
      <c r="Y745" t="s">
        <v>8</v>
      </c>
      <c r="Z745">
        <v>0</v>
      </c>
      <c r="AA745">
        <v>0</v>
      </c>
      <c r="AB745" t="s">
        <v>9</v>
      </c>
      <c r="AC745">
        <v>0</v>
      </c>
      <c r="AD745">
        <v>0</v>
      </c>
      <c r="AE745" t="s">
        <v>10</v>
      </c>
      <c r="AF745">
        <v>0.37817299999999998</v>
      </c>
      <c r="AG745">
        <v>6.9999999999999999E-6</v>
      </c>
      <c r="AH745" t="s">
        <v>11</v>
      </c>
      <c r="AI745">
        <v>0.62077899999999997</v>
      </c>
      <c r="AJ745">
        <v>1.2999999999999999E-5</v>
      </c>
      <c r="AK745" t="s">
        <v>12</v>
      </c>
      <c r="AL745">
        <v>0.06</v>
      </c>
      <c r="AM745">
        <v>5.6399999999999999E-2</v>
      </c>
    </row>
    <row r="746" spans="1:39" x14ac:dyDescent="0.25">
      <c r="A746" t="s">
        <v>186</v>
      </c>
      <c r="B746">
        <v>5</v>
      </c>
      <c r="C746">
        <v>125</v>
      </c>
      <c r="D746" t="s">
        <v>1</v>
      </c>
      <c r="E746">
        <v>0</v>
      </c>
      <c r="F746">
        <v>0</v>
      </c>
      <c r="G746" t="s">
        <v>2</v>
      </c>
      <c r="H746">
        <v>5276.6366109999999</v>
      </c>
      <c r="I746">
        <v>29.093107</v>
      </c>
      <c r="J746" t="s">
        <v>3</v>
      </c>
      <c r="K746">
        <v>5240.776406</v>
      </c>
      <c r="L746">
        <v>28.897016000000001</v>
      </c>
      <c r="M746" t="s">
        <v>4</v>
      </c>
      <c r="N746">
        <v>2091.9451370000002</v>
      </c>
      <c r="O746">
        <v>4.4144389999999998</v>
      </c>
      <c r="P746" t="s">
        <v>5</v>
      </c>
      <c r="Q746">
        <v>37.005972999999997</v>
      </c>
      <c r="R746">
        <v>3.7460000000000002E-3</v>
      </c>
      <c r="S746" t="s">
        <v>6</v>
      </c>
      <c r="T746">
        <v>2888.9716699999999</v>
      </c>
      <c r="U746">
        <v>15.688245</v>
      </c>
      <c r="V746" t="s">
        <v>7</v>
      </c>
      <c r="W746">
        <v>3.84171</v>
      </c>
      <c r="X746">
        <v>2.7980000000000001E-3</v>
      </c>
      <c r="Y746" t="s">
        <v>8</v>
      </c>
      <c r="Z746">
        <v>0</v>
      </c>
      <c r="AA746">
        <v>0</v>
      </c>
      <c r="AB746" t="s">
        <v>9</v>
      </c>
      <c r="AC746">
        <v>0</v>
      </c>
      <c r="AD746">
        <v>0</v>
      </c>
      <c r="AE746" t="s">
        <v>10</v>
      </c>
      <c r="AF746">
        <v>0.37768800000000002</v>
      </c>
      <c r="AG746">
        <v>6.0000000000000002E-6</v>
      </c>
      <c r="AH746" t="s">
        <v>11</v>
      </c>
      <c r="AI746">
        <v>0.62122200000000005</v>
      </c>
      <c r="AJ746">
        <v>1.5999999999999999E-5</v>
      </c>
      <c r="AK746" t="s">
        <v>12</v>
      </c>
      <c r="AL746">
        <v>0.18</v>
      </c>
      <c r="AM746">
        <v>0.18759999999999999</v>
      </c>
    </row>
    <row r="747" spans="1:39" x14ac:dyDescent="0.25">
      <c r="A747" t="s">
        <v>186</v>
      </c>
      <c r="B747">
        <v>6</v>
      </c>
      <c r="C747">
        <v>150</v>
      </c>
      <c r="D747" t="s">
        <v>1</v>
      </c>
      <c r="E747">
        <v>0</v>
      </c>
      <c r="F747">
        <v>0</v>
      </c>
      <c r="G747" t="s">
        <v>2</v>
      </c>
      <c r="H747">
        <v>6331.8399900000004</v>
      </c>
      <c r="I747">
        <v>40.488664999999997</v>
      </c>
      <c r="J747" t="s">
        <v>3</v>
      </c>
      <c r="K747">
        <v>6288.799199</v>
      </c>
      <c r="L747">
        <v>40.221736</v>
      </c>
      <c r="M747" t="s">
        <v>4</v>
      </c>
      <c r="N747">
        <v>2509.510659</v>
      </c>
      <c r="O747">
        <v>6.3441390000000002</v>
      </c>
      <c r="P747" t="s">
        <v>5</v>
      </c>
      <c r="Q747">
        <v>44.412691000000002</v>
      </c>
      <c r="R747">
        <v>4.4710000000000001E-3</v>
      </c>
      <c r="S747" t="s">
        <v>6</v>
      </c>
      <c r="T747">
        <v>3467.4752490000001</v>
      </c>
      <c r="U747">
        <v>23.198148</v>
      </c>
      <c r="V747" t="s">
        <v>7</v>
      </c>
      <c r="W747">
        <v>4.6062329999999996</v>
      </c>
      <c r="X747">
        <v>3.6870000000000002E-3</v>
      </c>
      <c r="Y747" t="s">
        <v>8</v>
      </c>
      <c r="Z747">
        <v>0</v>
      </c>
      <c r="AA747">
        <v>0</v>
      </c>
      <c r="AB747" t="s">
        <v>9</v>
      </c>
      <c r="AC747">
        <v>0</v>
      </c>
      <c r="AD747">
        <v>0</v>
      </c>
      <c r="AE747" t="s">
        <v>10</v>
      </c>
      <c r="AF747">
        <v>0.37711800000000001</v>
      </c>
      <c r="AG747">
        <v>3.9999999999999998E-6</v>
      </c>
      <c r="AH747" t="s">
        <v>11</v>
      </c>
      <c r="AI747">
        <v>0.62182800000000005</v>
      </c>
      <c r="AJ747">
        <v>1.9000000000000001E-5</v>
      </c>
      <c r="AK747" t="s">
        <v>12</v>
      </c>
      <c r="AL747">
        <v>0.32</v>
      </c>
      <c r="AM747">
        <v>0.37759999999999999</v>
      </c>
    </row>
    <row r="748" spans="1:39" x14ac:dyDescent="0.25">
      <c r="A748" t="s">
        <v>186</v>
      </c>
      <c r="B748">
        <v>7</v>
      </c>
      <c r="C748">
        <v>175</v>
      </c>
      <c r="D748" t="s">
        <v>1</v>
      </c>
      <c r="E748">
        <v>0</v>
      </c>
      <c r="F748">
        <v>0</v>
      </c>
      <c r="G748" t="s">
        <v>2</v>
      </c>
      <c r="H748">
        <v>7386.8212890000004</v>
      </c>
      <c r="I748">
        <v>44.618389000000001</v>
      </c>
      <c r="J748" t="s">
        <v>3</v>
      </c>
      <c r="K748">
        <v>7336.6016890000001</v>
      </c>
      <c r="L748">
        <v>44.417310000000001</v>
      </c>
      <c r="M748" t="s">
        <v>4</v>
      </c>
      <c r="N748">
        <v>2927.1803129999998</v>
      </c>
      <c r="O748">
        <v>7.8113910000000004</v>
      </c>
      <c r="P748" t="s">
        <v>5</v>
      </c>
      <c r="Q748">
        <v>51.818297999999999</v>
      </c>
      <c r="R748">
        <v>4.9820000000000003E-3</v>
      </c>
      <c r="S748" t="s">
        <v>6</v>
      </c>
      <c r="T748">
        <v>4045.7671919999998</v>
      </c>
      <c r="U748">
        <v>26.165469000000002</v>
      </c>
      <c r="V748" t="s">
        <v>7</v>
      </c>
      <c r="W748">
        <v>5.3723409999999996</v>
      </c>
      <c r="X748">
        <v>4.5259999999999996E-3</v>
      </c>
      <c r="Y748" t="s">
        <v>8</v>
      </c>
      <c r="Z748">
        <v>0</v>
      </c>
      <c r="AA748">
        <v>0</v>
      </c>
      <c r="AB748" t="s">
        <v>9</v>
      </c>
      <c r="AC748">
        <v>0</v>
      </c>
      <c r="AD748">
        <v>0</v>
      </c>
      <c r="AE748" t="s">
        <v>10</v>
      </c>
      <c r="AF748">
        <v>0.37691000000000002</v>
      </c>
      <c r="AG748">
        <v>3.9999999999999998E-6</v>
      </c>
      <c r="AH748" t="s">
        <v>11</v>
      </c>
      <c r="AI748">
        <v>0.62203299999999995</v>
      </c>
      <c r="AJ748">
        <v>1.9000000000000001E-5</v>
      </c>
      <c r="AK748" t="s">
        <v>12</v>
      </c>
      <c r="AL748">
        <v>0.57999999999999996</v>
      </c>
      <c r="AM748">
        <v>0.68359999999999999</v>
      </c>
    </row>
    <row r="749" spans="1:39" x14ac:dyDescent="0.25">
      <c r="A749" t="s">
        <v>186</v>
      </c>
      <c r="B749">
        <v>8</v>
      </c>
      <c r="C749">
        <v>200</v>
      </c>
      <c r="D749" t="s">
        <v>1</v>
      </c>
      <c r="E749">
        <v>0</v>
      </c>
      <c r="F749">
        <v>0</v>
      </c>
      <c r="G749" t="s">
        <v>2</v>
      </c>
      <c r="H749">
        <v>8441.6358400000008</v>
      </c>
      <c r="I749">
        <v>51.270704000000002</v>
      </c>
      <c r="J749" t="s">
        <v>3</v>
      </c>
      <c r="K749">
        <v>8384.2467579999993</v>
      </c>
      <c r="L749">
        <v>51.057039000000003</v>
      </c>
      <c r="M749" t="s">
        <v>4</v>
      </c>
      <c r="N749">
        <v>3344.82915</v>
      </c>
      <c r="O749">
        <v>10.409273000000001</v>
      </c>
      <c r="P749" t="s">
        <v>5</v>
      </c>
      <c r="Q749">
        <v>59.216455000000003</v>
      </c>
      <c r="R749">
        <v>6.0670000000000003E-3</v>
      </c>
      <c r="S749" t="s">
        <v>6</v>
      </c>
      <c r="T749">
        <v>4623.8093749999998</v>
      </c>
      <c r="U749">
        <v>31.614363999999998</v>
      </c>
      <c r="V749" t="s">
        <v>7</v>
      </c>
      <c r="W749">
        <v>6.1400629999999996</v>
      </c>
      <c r="X749">
        <v>5.3420000000000004E-3</v>
      </c>
      <c r="Y749" t="s">
        <v>8</v>
      </c>
      <c r="Z749">
        <v>0</v>
      </c>
      <c r="AA749">
        <v>0</v>
      </c>
      <c r="AB749" t="s">
        <v>9</v>
      </c>
      <c r="AC749">
        <v>0</v>
      </c>
      <c r="AD749">
        <v>0</v>
      </c>
      <c r="AE749" t="s">
        <v>10</v>
      </c>
      <c r="AF749">
        <v>0.37635999999999997</v>
      </c>
      <c r="AG749">
        <v>6.0000000000000002E-6</v>
      </c>
      <c r="AH749" t="s">
        <v>11</v>
      </c>
      <c r="AI749">
        <v>0.62236499999999995</v>
      </c>
      <c r="AJ749">
        <v>2.0000000000000002E-5</v>
      </c>
      <c r="AK749" t="s">
        <v>12</v>
      </c>
      <c r="AL749">
        <v>0.82</v>
      </c>
      <c r="AM749">
        <v>0.78759999999999997</v>
      </c>
    </row>
    <row r="750" spans="1:39" x14ac:dyDescent="0.25">
      <c r="A750" t="s">
        <v>186</v>
      </c>
      <c r="B750">
        <v>9</v>
      </c>
      <c r="C750">
        <v>225</v>
      </c>
      <c r="D750" t="s">
        <v>1</v>
      </c>
      <c r="E750">
        <v>0</v>
      </c>
      <c r="F750">
        <v>0</v>
      </c>
      <c r="G750" t="s">
        <v>2</v>
      </c>
      <c r="H750">
        <v>9496.5500200000006</v>
      </c>
      <c r="I750">
        <v>61.376821999999997</v>
      </c>
      <c r="J750" t="s">
        <v>3</v>
      </c>
      <c r="K750">
        <v>9431.9849799999993</v>
      </c>
      <c r="L750">
        <v>61.133415999999997</v>
      </c>
      <c r="M750" t="s">
        <v>4</v>
      </c>
      <c r="N750">
        <v>3762.5203759999999</v>
      </c>
      <c r="O750">
        <v>12.999119</v>
      </c>
      <c r="P750" t="s">
        <v>5</v>
      </c>
      <c r="Q750">
        <v>66.617377000000005</v>
      </c>
      <c r="R750">
        <v>7.6059999999999999E-3</v>
      </c>
      <c r="S750" t="s">
        <v>6</v>
      </c>
      <c r="T750">
        <v>5201.9648239999997</v>
      </c>
      <c r="U750">
        <v>37.123776999999997</v>
      </c>
      <c r="V750" t="s">
        <v>7</v>
      </c>
      <c r="W750">
        <v>6.9062250000000001</v>
      </c>
      <c r="X750">
        <v>6.4400000000000004E-3</v>
      </c>
      <c r="Y750" t="s">
        <v>8</v>
      </c>
      <c r="Z750">
        <v>0</v>
      </c>
      <c r="AA750">
        <v>0</v>
      </c>
      <c r="AB750" t="s">
        <v>9</v>
      </c>
      <c r="AC750">
        <v>0</v>
      </c>
      <c r="AD750">
        <v>0</v>
      </c>
      <c r="AE750" t="s">
        <v>10</v>
      </c>
      <c r="AF750">
        <v>0.37633800000000001</v>
      </c>
      <c r="AG750">
        <v>6.0000000000000002E-6</v>
      </c>
      <c r="AH750" t="s">
        <v>11</v>
      </c>
      <c r="AI750">
        <v>0.622726</v>
      </c>
      <c r="AJ750">
        <v>2.0999999999999999E-5</v>
      </c>
      <c r="AK750" t="s">
        <v>12</v>
      </c>
      <c r="AL750">
        <v>1.1399999999999999</v>
      </c>
      <c r="AM750">
        <v>0.9204</v>
      </c>
    </row>
    <row r="751" spans="1:39" x14ac:dyDescent="0.25">
      <c r="A751" t="s">
        <v>186</v>
      </c>
      <c r="B751">
        <v>10</v>
      </c>
      <c r="C751">
        <v>250</v>
      </c>
      <c r="D751" t="s">
        <v>1</v>
      </c>
      <c r="E751">
        <v>0</v>
      </c>
      <c r="F751">
        <v>0</v>
      </c>
      <c r="G751" t="s">
        <v>2</v>
      </c>
      <c r="H751">
        <v>10551.200859</v>
      </c>
      <c r="I751">
        <v>71.744242999999997</v>
      </c>
      <c r="J751" t="s">
        <v>3</v>
      </c>
      <c r="K751">
        <v>10479.465859</v>
      </c>
      <c r="L751">
        <v>71.414804000000004</v>
      </c>
      <c r="M751" t="s">
        <v>4</v>
      </c>
      <c r="N751">
        <v>4180.0805270000001</v>
      </c>
      <c r="O751">
        <v>14.759925000000001</v>
      </c>
      <c r="P751" t="s">
        <v>5</v>
      </c>
      <c r="Q751">
        <v>74.014521000000002</v>
      </c>
      <c r="R751">
        <v>7.1840000000000003E-3</v>
      </c>
      <c r="S751" t="s">
        <v>6</v>
      </c>
      <c r="T751">
        <v>5780.1029879999996</v>
      </c>
      <c r="U751">
        <v>44.145938999999998</v>
      </c>
      <c r="V751" t="s">
        <v>7</v>
      </c>
      <c r="W751">
        <v>7.6711530000000003</v>
      </c>
      <c r="X751">
        <v>7.3480000000000004E-3</v>
      </c>
      <c r="Y751" t="s">
        <v>8</v>
      </c>
      <c r="Z751">
        <v>0</v>
      </c>
      <c r="AA751">
        <v>0</v>
      </c>
      <c r="AB751" t="s">
        <v>9</v>
      </c>
      <c r="AC751">
        <v>0</v>
      </c>
      <c r="AD751">
        <v>0</v>
      </c>
      <c r="AE751" t="s">
        <v>10</v>
      </c>
      <c r="AF751">
        <v>0.376278</v>
      </c>
      <c r="AG751">
        <v>5.0000000000000004E-6</v>
      </c>
      <c r="AH751" t="s">
        <v>11</v>
      </c>
      <c r="AI751">
        <v>0.62301899999999999</v>
      </c>
      <c r="AJ751">
        <v>2.0999999999999999E-5</v>
      </c>
      <c r="AK751" t="s">
        <v>12</v>
      </c>
      <c r="AL751">
        <v>1.52</v>
      </c>
      <c r="AM751">
        <v>1.8096000000000001</v>
      </c>
    </row>
    <row r="752" spans="1:39" x14ac:dyDescent="0.25">
      <c r="A752" t="s">
        <v>186</v>
      </c>
      <c r="B752">
        <v>11</v>
      </c>
      <c r="C752">
        <v>275</v>
      </c>
      <c r="D752" t="s">
        <v>1</v>
      </c>
      <c r="E752">
        <v>0</v>
      </c>
      <c r="F752">
        <v>0</v>
      </c>
      <c r="G752" t="s">
        <v>2</v>
      </c>
      <c r="H752">
        <v>11606.497363</v>
      </c>
      <c r="I752">
        <v>79.765078000000003</v>
      </c>
      <c r="J752" t="s">
        <v>3</v>
      </c>
      <c r="K752">
        <v>11527.590156</v>
      </c>
      <c r="L752">
        <v>79.375433000000001</v>
      </c>
      <c r="M752" t="s">
        <v>4</v>
      </c>
      <c r="N752">
        <v>4597.7772750000004</v>
      </c>
      <c r="O752">
        <v>16.72664</v>
      </c>
      <c r="P752" t="s">
        <v>5</v>
      </c>
      <c r="Q752">
        <v>81.413639000000003</v>
      </c>
      <c r="R752">
        <v>7.3029999999999996E-3</v>
      </c>
      <c r="S752" t="s">
        <v>6</v>
      </c>
      <c r="T752">
        <v>6358.6640530000004</v>
      </c>
      <c r="U752">
        <v>49.134914999999999</v>
      </c>
      <c r="V752" t="s">
        <v>7</v>
      </c>
      <c r="W752">
        <v>8.4352420000000006</v>
      </c>
      <c r="X752">
        <v>8.4790000000000004E-3</v>
      </c>
      <c r="Y752" t="s">
        <v>8</v>
      </c>
      <c r="Z752">
        <v>0</v>
      </c>
      <c r="AA752">
        <v>0</v>
      </c>
      <c r="AB752" t="s">
        <v>9</v>
      </c>
      <c r="AC752">
        <v>0</v>
      </c>
      <c r="AD752">
        <v>0</v>
      </c>
      <c r="AE752" t="s">
        <v>10</v>
      </c>
      <c r="AF752">
        <v>0.37602400000000002</v>
      </c>
      <c r="AG752">
        <v>3.9999999999999998E-6</v>
      </c>
      <c r="AH752" t="s">
        <v>11</v>
      </c>
      <c r="AI752">
        <v>0.62301899999999999</v>
      </c>
      <c r="AJ752">
        <v>2.0999999999999999E-5</v>
      </c>
      <c r="AK752" t="s">
        <v>12</v>
      </c>
      <c r="AL752">
        <v>1.94</v>
      </c>
      <c r="AM752">
        <v>2.6164000000000001</v>
      </c>
    </row>
    <row r="753" spans="1:39" x14ac:dyDescent="0.25">
      <c r="A753" t="s">
        <v>186</v>
      </c>
      <c r="B753">
        <v>12</v>
      </c>
      <c r="C753">
        <v>300</v>
      </c>
      <c r="D753" t="s">
        <v>1</v>
      </c>
      <c r="E753">
        <v>0</v>
      </c>
      <c r="F753">
        <v>0</v>
      </c>
      <c r="G753" t="s">
        <v>2</v>
      </c>
      <c r="H753">
        <v>12661.547479999999</v>
      </c>
      <c r="I753">
        <v>91.067305000000005</v>
      </c>
      <c r="J753" t="s">
        <v>3</v>
      </c>
      <c r="K753">
        <v>12575.462793000001</v>
      </c>
      <c r="L753">
        <v>90.661133000000007</v>
      </c>
      <c r="M753" t="s">
        <v>4</v>
      </c>
      <c r="N753">
        <v>5015.1632319999999</v>
      </c>
      <c r="O753">
        <v>18.728282</v>
      </c>
      <c r="P753" t="s">
        <v>5</v>
      </c>
      <c r="Q753">
        <v>88.817610000000002</v>
      </c>
      <c r="R753">
        <v>8.4829999999999992E-3</v>
      </c>
      <c r="S753" t="s">
        <v>6</v>
      </c>
      <c r="T753">
        <v>6937.3577439999999</v>
      </c>
      <c r="U753">
        <v>56.439636999999998</v>
      </c>
      <c r="V753" t="s">
        <v>7</v>
      </c>
      <c r="W753">
        <v>9.1976560000000003</v>
      </c>
      <c r="X753">
        <v>9.9000000000000008E-3</v>
      </c>
      <c r="Y753" t="s">
        <v>8</v>
      </c>
      <c r="Z753">
        <v>0</v>
      </c>
      <c r="AA753">
        <v>0</v>
      </c>
      <c r="AB753" t="s">
        <v>9</v>
      </c>
      <c r="AC753">
        <v>0</v>
      </c>
      <c r="AD753">
        <v>0</v>
      </c>
      <c r="AE753" t="s">
        <v>10</v>
      </c>
      <c r="AF753">
        <v>0.37579899999999999</v>
      </c>
      <c r="AG753">
        <v>6.9999999999999999E-6</v>
      </c>
      <c r="AH753" t="s">
        <v>11</v>
      </c>
      <c r="AI753">
        <v>0.62311499999999997</v>
      </c>
      <c r="AJ753">
        <v>2.0999999999999999E-5</v>
      </c>
      <c r="AK753" t="s">
        <v>12</v>
      </c>
      <c r="AL753">
        <v>2.42</v>
      </c>
      <c r="AM753">
        <v>3.0036</v>
      </c>
    </row>
    <row r="754" spans="1:39" x14ac:dyDescent="0.25">
      <c r="A754" t="s">
        <v>186</v>
      </c>
      <c r="B754">
        <v>13</v>
      </c>
      <c r="C754">
        <v>325</v>
      </c>
      <c r="D754" t="s">
        <v>1</v>
      </c>
      <c r="E754">
        <v>0</v>
      </c>
      <c r="F754">
        <v>0</v>
      </c>
      <c r="G754" t="s">
        <v>2</v>
      </c>
      <c r="H754">
        <v>13717.423594</v>
      </c>
      <c r="I754">
        <v>102.621376</v>
      </c>
      <c r="J754" t="s">
        <v>3</v>
      </c>
      <c r="K754">
        <v>13624.158281</v>
      </c>
      <c r="L754">
        <v>102.206599</v>
      </c>
      <c r="M754" t="s">
        <v>4</v>
      </c>
      <c r="N754">
        <v>5432.7537110000003</v>
      </c>
      <c r="O754">
        <v>22.918928999999999</v>
      </c>
      <c r="P754" t="s">
        <v>5</v>
      </c>
      <c r="Q754">
        <v>96.225496000000007</v>
      </c>
      <c r="R754">
        <v>9.1699999999999993E-3</v>
      </c>
      <c r="S754" t="s">
        <v>6</v>
      </c>
      <c r="T754">
        <v>7516.6120510000001</v>
      </c>
      <c r="U754">
        <v>66.032143000000005</v>
      </c>
      <c r="V754" t="s">
        <v>7</v>
      </c>
      <c r="W754">
        <v>9.9616579999999999</v>
      </c>
      <c r="X754">
        <v>1.1161000000000001E-2</v>
      </c>
      <c r="Y754" t="s">
        <v>8</v>
      </c>
      <c r="Z754">
        <v>0</v>
      </c>
      <c r="AA754">
        <v>0</v>
      </c>
      <c r="AB754" t="s">
        <v>9</v>
      </c>
      <c r="AC754">
        <v>0</v>
      </c>
      <c r="AD754">
        <v>0</v>
      </c>
      <c r="AE754" t="s">
        <v>10</v>
      </c>
      <c r="AF754">
        <v>0.37570799999999999</v>
      </c>
      <c r="AG754">
        <v>6.9999999999999999E-6</v>
      </c>
      <c r="AH754" t="s">
        <v>11</v>
      </c>
      <c r="AI754">
        <v>0.62313200000000002</v>
      </c>
      <c r="AJ754">
        <v>2.0999999999999999E-5</v>
      </c>
      <c r="AK754" t="s">
        <v>12</v>
      </c>
      <c r="AL754">
        <v>2.9</v>
      </c>
      <c r="AM754">
        <v>3.69</v>
      </c>
    </row>
    <row r="755" spans="1:39" x14ac:dyDescent="0.25">
      <c r="A755" t="s">
        <v>186</v>
      </c>
      <c r="B755">
        <v>14</v>
      </c>
      <c r="C755">
        <v>350</v>
      </c>
      <c r="D755" t="s">
        <v>1</v>
      </c>
      <c r="E755">
        <v>0</v>
      </c>
      <c r="F755">
        <v>0</v>
      </c>
      <c r="G755" t="s">
        <v>2</v>
      </c>
      <c r="H755">
        <v>14774.064023000001</v>
      </c>
      <c r="I755">
        <v>101.757198</v>
      </c>
      <c r="J755" t="s">
        <v>3</v>
      </c>
      <c r="K755">
        <v>14673.62752</v>
      </c>
      <c r="L755">
        <v>101.436314</v>
      </c>
      <c r="M755" t="s">
        <v>4</v>
      </c>
      <c r="N755">
        <v>5850.2803320000003</v>
      </c>
      <c r="O755">
        <v>25.562888999999998</v>
      </c>
      <c r="P755" t="s">
        <v>5</v>
      </c>
      <c r="Q755">
        <v>103.624314</v>
      </c>
      <c r="R755">
        <v>8.1949999999999992E-3</v>
      </c>
      <c r="S755" t="s">
        <v>6</v>
      </c>
      <c r="T755">
        <v>8096.6155470000003</v>
      </c>
      <c r="U755">
        <v>70.603447000000003</v>
      </c>
      <c r="V755" t="s">
        <v>7</v>
      </c>
      <c r="W755">
        <v>10.726984</v>
      </c>
      <c r="X755">
        <v>1.2442E-2</v>
      </c>
      <c r="Y755" t="s">
        <v>8</v>
      </c>
      <c r="Z755">
        <v>0</v>
      </c>
      <c r="AA755">
        <v>0</v>
      </c>
      <c r="AB755" t="s">
        <v>9</v>
      </c>
      <c r="AC755">
        <v>0</v>
      </c>
      <c r="AD755">
        <v>0</v>
      </c>
      <c r="AE755" t="s">
        <v>10</v>
      </c>
      <c r="AF755">
        <v>0.37553900000000001</v>
      </c>
      <c r="AG755">
        <v>5.0000000000000004E-6</v>
      </c>
      <c r="AH755" t="s">
        <v>11</v>
      </c>
      <c r="AI755">
        <v>0.62313200000000002</v>
      </c>
      <c r="AJ755">
        <v>2.0999999999999999E-5</v>
      </c>
      <c r="AK755" t="s">
        <v>12</v>
      </c>
      <c r="AL755">
        <v>3.42</v>
      </c>
      <c r="AM755">
        <v>4.0435999999999996</v>
      </c>
    </row>
    <row r="756" spans="1:39" x14ac:dyDescent="0.25">
      <c r="A756" t="s">
        <v>186</v>
      </c>
      <c r="B756">
        <v>15</v>
      </c>
      <c r="C756">
        <v>375</v>
      </c>
      <c r="D756" t="s">
        <v>1</v>
      </c>
      <c r="E756">
        <v>0</v>
      </c>
      <c r="F756">
        <v>0</v>
      </c>
      <c r="G756" t="s">
        <v>2</v>
      </c>
      <c r="H756">
        <v>15831.309238</v>
      </c>
      <c r="I756">
        <v>109.899996</v>
      </c>
      <c r="J756" t="s">
        <v>3</v>
      </c>
      <c r="K756">
        <v>15723.697187</v>
      </c>
      <c r="L756">
        <v>109.580127</v>
      </c>
      <c r="M756" t="s">
        <v>4</v>
      </c>
      <c r="N756">
        <v>6267.7973140000004</v>
      </c>
      <c r="O756">
        <v>29.915239</v>
      </c>
      <c r="P756" t="s">
        <v>5</v>
      </c>
      <c r="Q756">
        <v>111.027047</v>
      </c>
      <c r="R756">
        <v>1.0158E-2</v>
      </c>
      <c r="S756" t="s">
        <v>6</v>
      </c>
      <c r="T756">
        <v>8677.2770509999991</v>
      </c>
      <c r="U756">
        <v>77.779381999999998</v>
      </c>
      <c r="V756" t="s">
        <v>7</v>
      </c>
      <c r="W756">
        <v>11.490857999999999</v>
      </c>
      <c r="X756">
        <v>1.3931000000000001E-2</v>
      </c>
      <c r="Y756" t="s">
        <v>8</v>
      </c>
      <c r="Z756">
        <v>0</v>
      </c>
      <c r="AA756">
        <v>0</v>
      </c>
      <c r="AB756" t="s">
        <v>9</v>
      </c>
      <c r="AC756">
        <v>0</v>
      </c>
      <c r="AD756">
        <v>0</v>
      </c>
      <c r="AE756" t="s">
        <v>10</v>
      </c>
      <c r="AF756">
        <v>0.375527</v>
      </c>
      <c r="AG756">
        <v>5.0000000000000004E-6</v>
      </c>
      <c r="AH756" t="s">
        <v>11</v>
      </c>
      <c r="AI756">
        <v>0.62319100000000005</v>
      </c>
      <c r="AJ756">
        <v>2.0999999999999999E-5</v>
      </c>
      <c r="AK756" t="s">
        <v>12</v>
      </c>
      <c r="AL756">
        <v>3.96</v>
      </c>
      <c r="AM756">
        <v>5.5183999999999997</v>
      </c>
    </row>
    <row r="757" spans="1:39" x14ac:dyDescent="0.25">
      <c r="A757" t="s">
        <v>186</v>
      </c>
      <c r="B757">
        <v>16</v>
      </c>
      <c r="C757">
        <v>400</v>
      </c>
      <c r="D757" t="s">
        <v>1</v>
      </c>
      <c r="E757">
        <v>0</v>
      </c>
      <c r="F757">
        <v>0</v>
      </c>
      <c r="G757" t="s">
        <v>2</v>
      </c>
      <c r="H757">
        <v>16889.366054999999</v>
      </c>
      <c r="I757">
        <v>123.720079</v>
      </c>
      <c r="J757" t="s">
        <v>3</v>
      </c>
      <c r="K757">
        <v>16774.584374999999</v>
      </c>
      <c r="L757">
        <v>123.533231</v>
      </c>
      <c r="M757" t="s">
        <v>4</v>
      </c>
      <c r="N757">
        <v>6685.2883110000002</v>
      </c>
      <c r="O757">
        <v>32.067008000000001</v>
      </c>
      <c r="P757" t="s">
        <v>5</v>
      </c>
      <c r="Q757">
        <v>118.42472600000001</v>
      </c>
      <c r="R757">
        <v>1.1041E-2</v>
      </c>
      <c r="S757" t="s">
        <v>6</v>
      </c>
      <c r="T757">
        <v>9258.7114839999995</v>
      </c>
      <c r="U757">
        <v>88.142876000000001</v>
      </c>
      <c r="V757" t="s">
        <v>7</v>
      </c>
      <c r="W757">
        <v>12.259194000000001</v>
      </c>
      <c r="X757">
        <v>1.5306999999999999E-2</v>
      </c>
      <c r="Y757" t="s">
        <v>8</v>
      </c>
      <c r="Z757">
        <v>0</v>
      </c>
      <c r="AA757">
        <v>0</v>
      </c>
      <c r="AB757" t="s">
        <v>9</v>
      </c>
      <c r="AC757">
        <v>0</v>
      </c>
      <c r="AD757">
        <v>0</v>
      </c>
      <c r="AE757" t="s">
        <v>10</v>
      </c>
      <c r="AF757">
        <v>0.37550699999999998</v>
      </c>
      <c r="AG757">
        <v>5.0000000000000004E-6</v>
      </c>
      <c r="AH757" t="s">
        <v>11</v>
      </c>
      <c r="AI757">
        <v>0.623583</v>
      </c>
      <c r="AJ757">
        <v>2.0999999999999999E-5</v>
      </c>
      <c r="AK757" t="s">
        <v>12</v>
      </c>
      <c r="AL757">
        <v>4.82</v>
      </c>
      <c r="AM757">
        <v>6.0275999999999996</v>
      </c>
    </row>
    <row r="758" spans="1:39" x14ac:dyDescent="0.25">
      <c r="A758" t="s">
        <v>186</v>
      </c>
      <c r="B758">
        <v>17</v>
      </c>
      <c r="C758">
        <v>425</v>
      </c>
      <c r="D758" t="s">
        <v>1</v>
      </c>
      <c r="E758">
        <v>0</v>
      </c>
      <c r="F758">
        <v>0</v>
      </c>
      <c r="G758" t="s">
        <v>2</v>
      </c>
      <c r="H758">
        <v>17948.252852000001</v>
      </c>
      <c r="I758">
        <v>133.044557</v>
      </c>
      <c r="J758" t="s">
        <v>3</v>
      </c>
      <c r="K758">
        <v>17826.291679999998</v>
      </c>
      <c r="L758">
        <v>132.897559</v>
      </c>
      <c r="M758" t="s">
        <v>4</v>
      </c>
      <c r="N758">
        <v>7102.7900390000004</v>
      </c>
      <c r="O758">
        <v>34.079081000000002</v>
      </c>
      <c r="P758" t="s">
        <v>5</v>
      </c>
      <c r="Q758">
        <v>125.83179699999999</v>
      </c>
      <c r="R758">
        <v>1.2531E-2</v>
      </c>
      <c r="S758" t="s">
        <v>6</v>
      </c>
      <c r="T758">
        <v>9841.0365039999997</v>
      </c>
      <c r="U758">
        <v>97.531341999999995</v>
      </c>
      <c r="V758" t="s">
        <v>7</v>
      </c>
      <c r="W758">
        <v>13.024614</v>
      </c>
      <c r="X758">
        <v>1.6877E-2</v>
      </c>
      <c r="Y758" t="s">
        <v>8</v>
      </c>
      <c r="Z758">
        <v>0</v>
      </c>
      <c r="AA758">
        <v>0</v>
      </c>
      <c r="AB758" t="s">
        <v>9</v>
      </c>
      <c r="AC758">
        <v>0</v>
      </c>
      <c r="AD758">
        <v>0</v>
      </c>
      <c r="AE758" t="s">
        <v>10</v>
      </c>
      <c r="AF758">
        <v>0.37532399999999999</v>
      </c>
      <c r="AG758">
        <v>5.0000000000000004E-6</v>
      </c>
      <c r="AH758" t="s">
        <v>11</v>
      </c>
      <c r="AI758">
        <v>0.62359299999999995</v>
      </c>
      <c r="AJ758">
        <v>2.0999999999999999E-5</v>
      </c>
      <c r="AK758" t="s">
        <v>12</v>
      </c>
      <c r="AL758">
        <v>5.82</v>
      </c>
      <c r="AM758">
        <v>6.2275999999999998</v>
      </c>
    </row>
    <row r="759" spans="1:39" x14ac:dyDescent="0.25">
      <c r="A759" t="s">
        <v>186</v>
      </c>
      <c r="B759">
        <v>18</v>
      </c>
      <c r="C759">
        <v>450</v>
      </c>
      <c r="D759" t="s">
        <v>1</v>
      </c>
      <c r="E759">
        <v>0</v>
      </c>
      <c r="F759">
        <v>0</v>
      </c>
      <c r="G759" t="s">
        <v>2</v>
      </c>
      <c r="H759">
        <v>19008.013164</v>
      </c>
      <c r="I759">
        <v>136.97796500000001</v>
      </c>
      <c r="J759" t="s">
        <v>3</v>
      </c>
      <c r="K759">
        <v>18878.877227000001</v>
      </c>
      <c r="L759">
        <v>136.707334</v>
      </c>
      <c r="M759" t="s">
        <v>4</v>
      </c>
      <c r="N759">
        <v>7520.1535059999997</v>
      </c>
      <c r="O759">
        <v>35.988084999999998</v>
      </c>
      <c r="P759" t="s">
        <v>5</v>
      </c>
      <c r="Q759">
        <v>133.233946</v>
      </c>
      <c r="R759">
        <v>1.4707E-2</v>
      </c>
      <c r="S759" t="s">
        <v>6</v>
      </c>
      <c r="T759">
        <v>10424.433671999999</v>
      </c>
      <c r="U759">
        <v>99.862280999999996</v>
      </c>
      <c r="V759" t="s">
        <v>7</v>
      </c>
      <c r="W759">
        <v>13.78984</v>
      </c>
      <c r="X759">
        <v>1.8421E-2</v>
      </c>
      <c r="Y759" t="s">
        <v>8</v>
      </c>
      <c r="Z759">
        <v>0</v>
      </c>
      <c r="AA759">
        <v>0</v>
      </c>
      <c r="AB759" t="s">
        <v>9</v>
      </c>
      <c r="AC759">
        <v>0</v>
      </c>
      <c r="AD759">
        <v>0</v>
      </c>
      <c r="AE759" t="s">
        <v>10</v>
      </c>
      <c r="AF759">
        <v>0.37531900000000001</v>
      </c>
      <c r="AG759">
        <v>5.0000000000000004E-6</v>
      </c>
      <c r="AH759" t="s">
        <v>11</v>
      </c>
      <c r="AI759">
        <v>0.62373500000000004</v>
      </c>
      <c r="AJ759">
        <v>2.0999999999999999E-5</v>
      </c>
      <c r="AK759" t="s">
        <v>12</v>
      </c>
      <c r="AL759">
        <v>6.96</v>
      </c>
      <c r="AM759">
        <v>7.4783999999999997</v>
      </c>
    </row>
    <row r="760" spans="1:39" x14ac:dyDescent="0.25">
      <c r="A760" t="s">
        <v>186</v>
      </c>
      <c r="B760">
        <v>19</v>
      </c>
      <c r="C760">
        <v>475</v>
      </c>
      <c r="D760" t="s">
        <v>1</v>
      </c>
      <c r="E760">
        <v>0</v>
      </c>
      <c r="F760">
        <v>0</v>
      </c>
      <c r="G760" t="s">
        <v>2</v>
      </c>
      <c r="H760">
        <v>20068.736757999999</v>
      </c>
      <c r="I760">
        <v>149.83359300000001</v>
      </c>
      <c r="J760" t="s">
        <v>3</v>
      </c>
      <c r="K760">
        <v>19932.428749999999</v>
      </c>
      <c r="L760">
        <v>149.37638100000001</v>
      </c>
      <c r="M760" t="s">
        <v>4</v>
      </c>
      <c r="N760">
        <v>7937.6269430000002</v>
      </c>
      <c r="O760">
        <v>39.754288000000003</v>
      </c>
      <c r="P760" t="s">
        <v>5</v>
      </c>
      <c r="Q760">
        <v>140.63419999999999</v>
      </c>
      <c r="R760">
        <v>1.4108000000000001E-2</v>
      </c>
      <c r="S760" t="s">
        <v>6</v>
      </c>
      <c r="T760">
        <v>11008.606035000001</v>
      </c>
      <c r="U760">
        <v>116.448905</v>
      </c>
      <c r="V760" t="s">
        <v>7</v>
      </c>
      <c r="W760">
        <v>14.556625</v>
      </c>
      <c r="X760">
        <v>1.9705E-2</v>
      </c>
      <c r="Y760" t="s">
        <v>8</v>
      </c>
      <c r="Z760">
        <v>0</v>
      </c>
      <c r="AA760">
        <v>0</v>
      </c>
      <c r="AB760" t="s">
        <v>9</v>
      </c>
      <c r="AC760">
        <v>0</v>
      </c>
      <c r="AD760">
        <v>0</v>
      </c>
      <c r="AE760" t="s">
        <v>10</v>
      </c>
      <c r="AF760">
        <v>0.37528800000000001</v>
      </c>
      <c r="AG760">
        <v>5.0000000000000004E-6</v>
      </c>
      <c r="AH760" t="s">
        <v>11</v>
      </c>
      <c r="AI760">
        <v>0.62389600000000001</v>
      </c>
      <c r="AJ760">
        <v>2.0999999999999999E-5</v>
      </c>
      <c r="AK760" t="s">
        <v>12</v>
      </c>
      <c r="AL760">
        <v>7.88</v>
      </c>
      <c r="AM760">
        <v>8.5055999999999994</v>
      </c>
    </row>
    <row r="761" spans="1:39" x14ac:dyDescent="0.25">
      <c r="A761" t="s">
        <v>186</v>
      </c>
      <c r="B761">
        <v>20</v>
      </c>
      <c r="C761">
        <v>500</v>
      </c>
      <c r="D761" t="s">
        <v>1</v>
      </c>
      <c r="E761">
        <v>0</v>
      </c>
      <c r="F761">
        <v>0</v>
      </c>
      <c r="G761" t="s">
        <v>2</v>
      </c>
      <c r="H761">
        <v>21130.35125</v>
      </c>
      <c r="I761">
        <v>169.00546299999999</v>
      </c>
      <c r="J761" t="s">
        <v>3</v>
      </c>
      <c r="K761">
        <v>20986.864805000001</v>
      </c>
      <c r="L761">
        <v>168.57409200000001</v>
      </c>
      <c r="M761" t="s">
        <v>4</v>
      </c>
      <c r="N761">
        <v>8355.1708199999994</v>
      </c>
      <c r="O761">
        <v>47.024357999999999</v>
      </c>
      <c r="P761" t="s">
        <v>5</v>
      </c>
      <c r="Q761">
        <v>148.04020800000001</v>
      </c>
      <c r="R761">
        <v>1.4992E-2</v>
      </c>
      <c r="S761" t="s">
        <v>6</v>
      </c>
      <c r="T761">
        <v>11593.523730000001</v>
      </c>
      <c r="U761">
        <v>127.62459</v>
      </c>
      <c r="V761" t="s">
        <v>7</v>
      </c>
      <c r="W761">
        <v>15.321755</v>
      </c>
      <c r="X761">
        <v>2.1963E-2</v>
      </c>
      <c r="Y761" t="s">
        <v>8</v>
      </c>
      <c r="Z761">
        <v>0</v>
      </c>
      <c r="AA761">
        <v>0</v>
      </c>
      <c r="AB761" t="s">
        <v>9</v>
      </c>
      <c r="AC761">
        <v>0</v>
      </c>
      <c r="AD761">
        <v>0</v>
      </c>
      <c r="AE761" t="s">
        <v>10</v>
      </c>
      <c r="AF761">
        <v>0.37528</v>
      </c>
      <c r="AG761">
        <v>5.0000000000000004E-6</v>
      </c>
      <c r="AH761" t="s">
        <v>11</v>
      </c>
      <c r="AI761">
        <v>0.62409199999999998</v>
      </c>
      <c r="AJ761">
        <v>2.0999999999999999E-5</v>
      </c>
      <c r="AK761" t="s">
        <v>12</v>
      </c>
      <c r="AL761">
        <v>9.26</v>
      </c>
      <c r="AM761">
        <v>10.4724</v>
      </c>
    </row>
    <row r="762" spans="1:39" x14ac:dyDescent="0.25">
      <c r="A762" t="s">
        <v>187</v>
      </c>
      <c r="B762">
        <v>1</v>
      </c>
      <c r="C762">
        <v>25</v>
      </c>
      <c r="D762" t="s">
        <v>1</v>
      </c>
      <c r="E762">
        <v>0</v>
      </c>
      <c r="F762">
        <v>0</v>
      </c>
      <c r="G762" t="s">
        <v>2</v>
      </c>
      <c r="H762">
        <v>605.34284200000002</v>
      </c>
      <c r="I762">
        <v>1.3646750000000001</v>
      </c>
      <c r="J762" t="s">
        <v>3</v>
      </c>
      <c r="K762">
        <v>571.05863599999998</v>
      </c>
      <c r="L762">
        <v>1.349734</v>
      </c>
      <c r="M762" t="s">
        <v>4</v>
      </c>
      <c r="N762">
        <v>0</v>
      </c>
      <c r="O762">
        <v>0</v>
      </c>
      <c r="P762" t="s">
        <v>5</v>
      </c>
      <c r="Q762">
        <v>0</v>
      </c>
      <c r="R762">
        <v>0</v>
      </c>
      <c r="S762" t="s">
        <v>6</v>
      </c>
      <c r="T762">
        <v>0</v>
      </c>
      <c r="U762">
        <v>0</v>
      </c>
      <c r="V762" t="s">
        <v>7</v>
      </c>
      <c r="W762">
        <v>0</v>
      </c>
      <c r="X762">
        <v>0</v>
      </c>
      <c r="Y762" t="s">
        <v>8</v>
      </c>
      <c r="Z762">
        <v>0</v>
      </c>
      <c r="AA762">
        <v>0</v>
      </c>
      <c r="AB762" t="s">
        <v>9</v>
      </c>
      <c r="AC762">
        <v>0</v>
      </c>
      <c r="AD762">
        <v>0</v>
      </c>
      <c r="AE762" t="s">
        <v>10</v>
      </c>
      <c r="AF762">
        <v>32767</v>
      </c>
      <c r="AG762">
        <v>0</v>
      </c>
      <c r="AH762" t="s">
        <v>11</v>
      </c>
      <c r="AI762">
        <v>-32767</v>
      </c>
      <c r="AJ762">
        <v>0</v>
      </c>
      <c r="AK762" t="s">
        <v>12</v>
      </c>
      <c r="AL762">
        <v>0</v>
      </c>
      <c r="AM762">
        <v>0</v>
      </c>
    </row>
    <row r="763" spans="1:39" x14ac:dyDescent="0.25">
      <c r="A763" t="s">
        <v>187</v>
      </c>
      <c r="B763">
        <v>2</v>
      </c>
      <c r="C763">
        <v>50</v>
      </c>
      <c r="D763" t="s">
        <v>1</v>
      </c>
      <c r="E763">
        <v>0</v>
      </c>
      <c r="F763">
        <v>0</v>
      </c>
      <c r="G763" t="s">
        <v>2</v>
      </c>
      <c r="H763">
        <v>1213.5153439999999</v>
      </c>
      <c r="I763">
        <v>5.4871549999999996</v>
      </c>
      <c r="J763" t="s">
        <v>3</v>
      </c>
      <c r="K763">
        <v>1144.884773</v>
      </c>
      <c r="L763">
        <v>5.4168539999999998</v>
      </c>
      <c r="M763" t="s">
        <v>4</v>
      </c>
      <c r="N763">
        <v>0</v>
      </c>
      <c r="O763">
        <v>0</v>
      </c>
      <c r="P763" t="s">
        <v>5</v>
      </c>
      <c r="Q763">
        <v>0</v>
      </c>
      <c r="R763">
        <v>0</v>
      </c>
      <c r="S763" t="s">
        <v>6</v>
      </c>
      <c r="T763">
        <v>0</v>
      </c>
      <c r="U763">
        <v>0</v>
      </c>
      <c r="V763" t="s">
        <v>7</v>
      </c>
      <c r="W763">
        <v>0</v>
      </c>
      <c r="X763">
        <v>0</v>
      </c>
      <c r="Y763" t="s">
        <v>8</v>
      </c>
      <c r="Z763">
        <v>0</v>
      </c>
      <c r="AA763">
        <v>0</v>
      </c>
      <c r="AB763" t="s">
        <v>9</v>
      </c>
      <c r="AC763">
        <v>0</v>
      </c>
      <c r="AD763">
        <v>0</v>
      </c>
      <c r="AE763" t="s">
        <v>10</v>
      </c>
      <c r="AF763">
        <v>32767</v>
      </c>
      <c r="AG763">
        <v>0</v>
      </c>
      <c r="AH763" t="s">
        <v>11</v>
      </c>
      <c r="AI763">
        <v>-32767</v>
      </c>
      <c r="AJ763">
        <v>0</v>
      </c>
      <c r="AK763" t="s">
        <v>12</v>
      </c>
      <c r="AL763">
        <v>0</v>
      </c>
      <c r="AM763">
        <v>0</v>
      </c>
    </row>
    <row r="764" spans="1:39" x14ac:dyDescent="0.25">
      <c r="A764" t="s">
        <v>187</v>
      </c>
      <c r="B764">
        <v>3</v>
      </c>
      <c r="C764">
        <v>75</v>
      </c>
      <c r="D764" t="s">
        <v>1</v>
      </c>
      <c r="E764">
        <v>0</v>
      </c>
      <c r="F764">
        <v>0</v>
      </c>
      <c r="G764" t="s">
        <v>2</v>
      </c>
      <c r="H764">
        <v>1822.822983</v>
      </c>
      <c r="I764">
        <v>11.1835</v>
      </c>
      <c r="J764" t="s">
        <v>3</v>
      </c>
      <c r="K764">
        <v>1719.844006</v>
      </c>
      <c r="L764">
        <v>11.053110999999999</v>
      </c>
      <c r="M764" t="s">
        <v>4</v>
      </c>
      <c r="N764">
        <v>0</v>
      </c>
      <c r="O764">
        <v>0</v>
      </c>
      <c r="P764" t="s">
        <v>5</v>
      </c>
      <c r="Q764">
        <v>0</v>
      </c>
      <c r="R764">
        <v>0</v>
      </c>
      <c r="S764" t="s">
        <v>6</v>
      </c>
      <c r="T764">
        <v>0</v>
      </c>
      <c r="U764">
        <v>0</v>
      </c>
      <c r="V764" t="s">
        <v>7</v>
      </c>
      <c r="W764">
        <v>0</v>
      </c>
      <c r="X764">
        <v>0</v>
      </c>
      <c r="Y764" t="s">
        <v>8</v>
      </c>
      <c r="Z764">
        <v>0</v>
      </c>
      <c r="AA764">
        <v>0</v>
      </c>
      <c r="AB764" t="s">
        <v>9</v>
      </c>
      <c r="AC764">
        <v>0</v>
      </c>
      <c r="AD764">
        <v>0</v>
      </c>
      <c r="AE764" t="s">
        <v>10</v>
      </c>
      <c r="AF764">
        <v>32767</v>
      </c>
      <c r="AG764">
        <v>0</v>
      </c>
      <c r="AH764" t="s">
        <v>11</v>
      </c>
      <c r="AI764">
        <v>-32767</v>
      </c>
      <c r="AJ764">
        <v>0</v>
      </c>
      <c r="AK764" t="s">
        <v>12</v>
      </c>
      <c r="AL764">
        <v>0</v>
      </c>
      <c r="AM764">
        <v>0</v>
      </c>
    </row>
    <row r="765" spans="1:39" x14ac:dyDescent="0.25">
      <c r="A765" t="s">
        <v>187</v>
      </c>
      <c r="B765">
        <v>4</v>
      </c>
      <c r="C765">
        <v>100</v>
      </c>
      <c r="D765" t="s">
        <v>1</v>
      </c>
      <c r="E765">
        <v>0</v>
      </c>
      <c r="F765">
        <v>0</v>
      </c>
      <c r="G765" t="s">
        <v>2</v>
      </c>
      <c r="H765">
        <v>2431.4400489999998</v>
      </c>
      <c r="I765">
        <v>17.684464999999999</v>
      </c>
      <c r="J765" t="s">
        <v>3</v>
      </c>
      <c r="K765">
        <v>2294.1123630000002</v>
      </c>
      <c r="L765">
        <v>17.431991</v>
      </c>
      <c r="M765" t="s">
        <v>4</v>
      </c>
      <c r="N765">
        <v>0</v>
      </c>
      <c r="O765">
        <v>0</v>
      </c>
      <c r="P765" t="s">
        <v>5</v>
      </c>
      <c r="Q765">
        <v>0</v>
      </c>
      <c r="R765">
        <v>0</v>
      </c>
      <c r="S765" t="s">
        <v>6</v>
      </c>
      <c r="T765">
        <v>0</v>
      </c>
      <c r="U765">
        <v>0</v>
      </c>
      <c r="V765" t="s">
        <v>7</v>
      </c>
      <c r="W765">
        <v>0</v>
      </c>
      <c r="X765">
        <v>0</v>
      </c>
      <c r="Y765" t="s">
        <v>8</v>
      </c>
      <c r="Z765">
        <v>0</v>
      </c>
      <c r="AA765">
        <v>0</v>
      </c>
      <c r="AB765" t="s">
        <v>9</v>
      </c>
      <c r="AC765">
        <v>0</v>
      </c>
      <c r="AD765">
        <v>0</v>
      </c>
      <c r="AE765" t="s">
        <v>10</v>
      </c>
      <c r="AF765">
        <v>32767</v>
      </c>
      <c r="AG765">
        <v>0</v>
      </c>
      <c r="AH765" t="s">
        <v>11</v>
      </c>
      <c r="AI765">
        <v>-32767</v>
      </c>
      <c r="AJ765">
        <v>0</v>
      </c>
      <c r="AK765" t="s">
        <v>12</v>
      </c>
      <c r="AL765">
        <v>0</v>
      </c>
      <c r="AM765">
        <v>0</v>
      </c>
    </row>
    <row r="766" spans="1:39" x14ac:dyDescent="0.25">
      <c r="A766" t="s">
        <v>187</v>
      </c>
      <c r="B766">
        <v>5</v>
      </c>
      <c r="C766">
        <v>125</v>
      </c>
      <c r="D766" t="s">
        <v>1</v>
      </c>
      <c r="E766">
        <v>0</v>
      </c>
      <c r="F766">
        <v>0</v>
      </c>
      <c r="G766" t="s">
        <v>2</v>
      </c>
      <c r="H766">
        <v>3039.0833739999998</v>
      </c>
      <c r="I766">
        <v>27.541155</v>
      </c>
      <c r="J766" t="s">
        <v>3</v>
      </c>
      <c r="K766">
        <v>2867.4105960000002</v>
      </c>
      <c r="L766">
        <v>27.187949</v>
      </c>
      <c r="M766" t="s">
        <v>4</v>
      </c>
      <c r="N766">
        <v>0</v>
      </c>
      <c r="O766">
        <v>0</v>
      </c>
      <c r="P766" t="s">
        <v>5</v>
      </c>
      <c r="Q766">
        <v>0</v>
      </c>
      <c r="R766">
        <v>0</v>
      </c>
      <c r="S766" t="s">
        <v>6</v>
      </c>
      <c r="T766">
        <v>0</v>
      </c>
      <c r="U766">
        <v>0</v>
      </c>
      <c r="V766" t="s">
        <v>7</v>
      </c>
      <c r="W766">
        <v>0</v>
      </c>
      <c r="X766">
        <v>0</v>
      </c>
      <c r="Y766" t="s">
        <v>8</v>
      </c>
      <c r="Z766">
        <v>0</v>
      </c>
      <c r="AA766">
        <v>0</v>
      </c>
      <c r="AB766" t="s">
        <v>9</v>
      </c>
      <c r="AC766">
        <v>0</v>
      </c>
      <c r="AD766">
        <v>0</v>
      </c>
      <c r="AE766" t="s">
        <v>10</v>
      </c>
      <c r="AF766">
        <v>32767</v>
      </c>
      <c r="AG766">
        <v>0</v>
      </c>
      <c r="AH766" t="s">
        <v>11</v>
      </c>
      <c r="AI766">
        <v>-32767</v>
      </c>
      <c r="AJ766">
        <v>0</v>
      </c>
      <c r="AK766" t="s">
        <v>12</v>
      </c>
      <c r="AL766">
        <v>0</v>
      </c>
      <c r="AM766">
        <v>0</v>
      </c>
    </row>
    <row r="767" spans="1:39" x14ac:dyDescent="0.25">
      <c r="A767" t="s">
        <v>187</v>
      </c>
      <c r="B767">
        <v>6</v>
      </c>
      <c r="C767">
        <v>150</v>
      </c>
      <c r="D767" t="s">
        <v>1</v>
      </c>
      <c r="E767">
        <v>0</v>
      </c>
      <c r="F767">
        <v>0</v>
      </c>
      <c r="G767" t="s">
        <v>2</v>
      </c>
      <c r="H767">
        <v>3645.920752</v>
      </c>
      <c r="I767">
        <v>33.297823999999999</v>
      </c>
      <c r="J767" t="s">
        <v>3</v>
      </c>
      <c r="K767">
        <v>3439.9033009999998</v>
      </c>
      <c r="L767">
        <v>32.898983000000001</v>
      </c>
      <c r="M767" t="s">
        <v>4</v>
      </c>
      <c r="N767">
        <v>0</v>
      </c>
      <c r="O767">
        <v>0</v>
      </c>
      <c r="P767" t="s">
        <v>5</v>
      </c>
      <c r="Q767">
        <v>0</v>
      </c>
      <c r="R767">
        <v>0</v>
      </c>
      <c r="S767" t="s">
        <v>6</v>
      </c>
      <c r="T767">
        <v>0</v>
      </c>
      <c r="U767">
        <v>0</v>
      </c>
      <c r="V767" t="s">
        <v>7</v>
      </c>
      <c r="W767">
        <v>0</v>
      </c>
      <c r="X767">
        <v>0</v>
      </c>
      <c r="Y767" t="s">
        <v>8</v>
      </c>
      <c r="Z767">
        <v>0</v>
      </c>
      <c r="AA767">
        <v>0</v>
      </c>
      <c r="AB767" t="s">
        <v>9</v>
      </c>
      <c r="AC767">
        <v>0</v>
      </c>
      <c r="AD767">
        <v>0</v>
      </c>
      <c r="AE767" t="s">
        <v>10</v>
      </c>
      <c r="AF767">
        <v>32767</v>
      </c>
      <c r="AG767">
        <v>0</v>
      </c>
      <c r="AH767" t="s">
        <v>11</v>
      </c>
      <c r="AI767">
        <v>-32767</v>
      </c>
      <c r="AJ767">
        <v>0</v>
      </c>
      <c r="AK767" t="s">
        <v>12</v>
      </c>
      <c r="AL767">
        <v>0</v>
      </c>
      <c r="AM767">
        <v>0</v>
      </c>
    </row>
    <row r="768" spans="1:39" x14ac:dyDescent="0.25">
      <c r="A768" t="s">
        <v>187</v>
      </c>
      <c r="B768">
        <v>7</v>
      </c>
      <c r="C768">
        <v>175</v>
      </c>
      <c r="D768" t="s">
        <v>1</v>
      </c>
      <c r="E768">
        <v>0</v>
      </c>
      <c r="F768">
        <v>0</v>
      </c>
      <c r="G768" t="s">
        <v>2</v>
      </c>
      <c r="H768">
        <v>4252.1650490000002</v>
      </c>
      <c r="I768">
        <v>44.232176000000003</v>
      </c>
      <c r="J768" t="s">
        <v>3</v>
      </c>
      <c r="K768">
        <v>4011.8066939999999</v>
      </c>
      <c r="L768">
        <v>43.673416000000003</v>
      </c>
      <c r="M768" t="s">
        <v>4</v>
      </c>
      <c r="N768">
        <v>0</v>
      </c>
      <c r="O768">
        <v>0</v>
      </c>
      <c r="P768" t="s">
        <v>5</v>
      </c>
      <c r="Q768">
        <v>0</v>
      </c>
      <c r="R768">
        <v>0</v>
      </c>
      <c r="S768" t="s">
        <v>6</v>
      </c>
      <c r="T768">
        <v>0</v>
      </c>
      <c r="U768">
        <v>0</v>
      </c>
      <c r="V768" t="s">
        <v>7</v>
      </c>
      <c r="W768">
        <v>0</v>
      </c>
      <c r="X768">
        <v>0</v>
      </c>
      <c r="Y768" t="s">
        <v>8</v>
      </c>
      <c r="Z768">
        <v>0</v>
      </c>
      <c r="AA768">
        <v>0</v>
      </c>
      <c r="AB768" t="s">
        <v>9</v>
      </c>
      <c r="AC768">
        <v>0</v>
      </c>
      <c r="AD768">
        <v>0</v>
      </c>
      <c r="AE768" t="s">
        <v>10</v>
      </c>
      <c r="AF768">
        <v>32767</v>
      </c>
      <c r="AG768">
        <v>0</v>
      </c>
      <c r="AH768" t="s">
        <v>11</v>
      </c>
      <c r="AI768" t="s">
        <v>42</v>
      </c>
    </row>
    <row r="769" spans="1:2" x14ac:dyDescent="0.25">
      <c r="A769" t="s">
        <v>187</v>
      </c>
      <c r="B769">
        <v>8</v>
      </c>
    </row>
    <row r="770" spans="1:2" x14ac:dyDescent="0.25">
      <c r="A770" t="s">
        <v>187</v>
      </c>
      <c r="B770">
        <v>9</v>
      </c>
    </row>
    <row r="771" spans="1:2" x14ac:dyDescent="0.25">
      <c r="A771" t="s">
        <v>187</v>
      </c>
      <c r="B771">
        <v>10</v>
      </c>
    </row>
    <row r="772" spans="1:2" x14ac:dyDescent="0.25">
      <c r="A772" t="s">
        <v>187</v>
      </c>
      <c r="B772">
        <v>11</v>
      </c>
    </row>
    <row r="773" spans="1:2" x14ac:dyDescent="0.25">
      <c r="A773" t="s">
        <v>187</v>
      </c>
      <c r="B773">
        <v>12</v>
      </c>
    </row>
    <row r="774" spans="1:2" x14ac:dyDescent="0.25">
      <c r="A774" t="s">
        <v>187</v>
      </c>
      <c r="B774">
        <v>13</v>
      </c>
    </row>
    <row r="775" spans="1:2" x14ac:dyDescent="0.25">
      <c r="A775" t="s">
        <v>187</v>
      </c>
      <c r="B775">
        <v>14</v>
      </c>
    </row>
    <row r="776" spans="1:2" x14ac:dyDescent="0.25">
      <c r="A776" t="s">
        <v>187</v>
      </c>
      <c r="B776">
        <v>15</v>
      </c>
    </row>
    <row r="777" spans="1:2" x14ac:dyDescent="0.25">
      <c r="A777" t="s">
        <v>187</v>
      </c>
      <c r="B777">
        <v>16</v>
      </c>
    </row>
    <row r="778" spans="1:2" x14ac:dyDescent="0.25">
      <c r="A778" t="s">
        <v>187</v>
      </c>
      <c r="B778">
        <v>17</v>
      </c>
    </row>
    <row r="779" spans="1:2" x14ac:dyDescent="0.25">
      <c r="A779" t="s">
        <v>187</v>
      </c>
      <c r="B779">
        <v>18</v>
      </c>
    </row>
    <row r="780" spans="1:2" x14ac:dyDescent="0.25">
      <c r="A780" t="s">
        <v>187</v>
      </c>
      <c r="B780">
        <v>19</v>
      </c>
    </row>
    <row r="781" spans="1:2" x14ac:dyDescent="0.25">
      <c r="A781" t="s">
        <v>187</v>
      </c>
      <c r="B781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52"/>
  <sheetViews>
    <sheetView topLeftCell="A1267" zoomScale="70" zoomScaleNormal="70" workbookViewId="0">
      <selection activeCell="A1290" sqref="A1290:L1411"/>
    </sheetView>
  </sheetViews>
  <sheetFormatPr defaultRowHeight="15" x14ac:dyDescent="0.25"/>
  <cols>
    <col min="1" max="1" width="34.42578125" bestFit="1" customWidth="1"/>
  </cols>
  <sheetData>
    <row r="1" spans="1:17" x14ac:dyDescent="0.25">
      <c r="A1" t="s">
        <v>153</v>
      </c>
      <c r="B1" t="s">
        <v>172</v>
      </c>
      <c r="C1" t="s">
        <v>108</v>
      </c>
      <c r="D1" t="s">
        <v>109</v>
      </c>
      <c r="E1" t="s">
        <v>142</v>
      </c>
      <c r="F1" t="s">
        <v>25</v>
      </c>
      <c r="G1" t="s">
        <v>143</v>
      </c>
      <c r="H1" t="s">
        <v>26</v>
      </c>
      <c r="I1" t="s">
        <v>27</v>
      </c>
      <c r="J1" t="s">
        <v>28</v>
      </c>
      <c r="K1" t="s">
        <v>29</v>
      </c>
      <c r="L1" t="s">
        <v>54</v>
      </c>
      <c r="M1" t="s">
        <v>30</v>
      </c>
      <c r="N1" t="s">
        <v>31</v>
      </c>
      <c r="O1" t="s">
        <v>154</v>
      </c>
      <c r="P1" t="s">
        <v>32</v>
      </c>
      <c r="Q1" t="s">
        <v>33</v>
      </c>
    </row>
    <row r="2" spans="1:17" x14ac:dyDescent="0.25">
      <c r="A2" t="s">
        <v>34</v>
      </c>
      <c r="B2">
        <v>76.927099999999996</v>
      </c>
      <c r="C2">
        <v>2.624E-3</v>
      </c>
      <c r="D2">
        <v>0</v>
      </c>
      <c r="E2">
        <v>0</v>
      </c>
      <c r="F2">
        <v>0</v>
      </c>
      <c r="G2">
        <v>0</v>
      </c>
      <c r="H2">
        <v>0</v>
      </c>
      <c r="I2">
        <v>32767</v>
      </c>
      <c r="J2">
        <v>-32767</v>
      </c>
      <c r="K2">
        <v>0</v>
      </c>
    </row>
    <row r="3" spans="1:17" x14ac:dyDescent="0.25">
      <c r="A3" t="s">
        <v>34</v>
      </c>
      <c r="B3">
        <v>73.649900000000002</v>
      </c>
      <c r="C3">
        <v>5.7920000000000003E-3</v>
      </c>
      <c r="D3">
        <v>0</v>
      </c>
      <c r="E3">
        <v>0</v>
      </c>
      <c r="F3">
        <v>0</v>
      </c>
      <c r="G3">
        <v>0</v>
      </c>
      <c r="H3">
        <v>0</v>
      </c>
      <c r="I3">
        <v>32767</v>
      </c>
      <c r="J3">
        <v>-32767</v>
      </c>
      <c r="K3">
        <v>0</v>
      </c>
    </row>
    <row r="4" spans="1:17" x14ac:dyDescent="0.25">
      <c r="A4" t="s">
        <v>34</v>
      </c>
      <c r="B4">
        <v>27.4101</v>
      </c>
      <c r="C4">
        <v>2.624E-3</v>
      </c>
      <c r="D4">
        <v>0</v>
      </c>
      <c r="E4">
        <v>0</v>
      </c>
      <c r="F4">
        <v>0</v>
      </c>
      <c r="G4">
        <v>0</v>
      </c>
      <c r="H4" s="11" t="s">
        <v>198</v>
      </c>
      <c r="I4">
        <v>32767</v>
      </c>
      <c r="J4">
        <v>-32767</v>
      </c>
      <c r="K4">
        <v>0</v>
      </c>
    </row>
    <row r="5" spans="1:17" x14ac:dyDescent="0.25">
      <c r="A5" t="s">
        <v>34</v>
      </c>
      <c r="B5">
        <v>62.3185</v>
      </c>
      <c r="C5">
        <v>2.6559999999999999E-3</v>
      </c>
      <c r="D5">
        <v>0</v>
      </c>
      <c r="E5">
        <v>0</v>
      </c>
      <c r="F5">
        <v>0</v>
      </c>
      <c r="G5">
        <v>0</v>
      </c>
      <c r="H5">
        <v>0</v>
      </c>
      <c r="I5">
        <v>32767</v>
      </c>
      <c r="J5">
        <v>-32767</v>
      </c>
      <c r="K5">
        <v>0</v>
      </c>
    </row>
    <row r="6" spans="1:17" x14ac:dyDescent="0.25">
      <c r="A6" t="s">
        <v>34</v>
      </c>
      <c r="B6">
        <v>37.715200000000003</v>
      </c>
      <c r="C6">
        <v>2.624E-3</v>
      </c>
      <c r="D6">
        <v>0</v>
      </c>
      <c r="E6">
        <v>0</v>
      </c>
      <c r="F6">
        <v>0</v>
      </c>
      <c r="G6">
        <v>0</v>
      </c>
      <c r="H6">
        <v>0</v>
      </c>
      <c r="I6">
        <v>32767</v>
      </c>
      <c r="J6">
        <v>-32767</v>
      </c>
      <c r="K6">
        <v>0</v>
      </c>
    </row>
    <row r="7" spans="1:17" x14ac:dyDescent="0.25">
      <c r="A7" t="s">
        <v>34</v>
      </c>
      <c r="B7">
        <v>51.957799999999999</v>
      </c>
      <c r="C7">
        <v>2.6559999999999999E-3</v>
      </c>
      <c r="D7">
        <v>0</v>
      </c>
      <c r="E7">
        <v>0</v>
      </c>
      <c r="F7">
        <v>0</v>
      </c>
      <c r="G7">
        <v>0</v>
      </c>
      <c r="H7">
        <v>0</v>
      </c>
      <c r="I7">
        <v>32767</v>
      </c>
      <c r="J7">
        <v>-32767</v>
      </c>
      <c r="K7">
        <v>0</v>
      </c>
    </row>
    <row r="8" spans="1:17" x14ac:dyDescent="0.25">
      <c r="A8" t="s">
        <v>34</v>
      </c>
      <c r="B8">
        <v>43.466099999999997</v>
      </c>
      <c r="C8">
        <v>2.624E-3</v>
      </c>
      <c r="D8">
        <v>0</v>
      </c>
      <c r="E8">
        <v>0</v>
      </c>
      <c r="F8">
        <v>0</v>
      </c>
      <c r="G8">
        <v>0</v>
      </c>
      <c r="H8">
        <v>0</v>
      </c>
      <c r="I8">
        <v>32767</v>
      </c>
      <c r="J8">
        <v>-32767</v>
      </c>
      <c r="K8">
        <v>0</v>
      </c>
    </row>
    <row r="9" spans="1:17" x14ac:dyDescent="0.25">
      <c r="A9" t="s">
        <v>34</v>
      </c>
      <c r="B9">
        <v>54.049199999999999</v>
      </c>
      <c r="C9">
        <v>2.624E-3</v>
      </c>
      <c r="D9">
        <v>0</v>
      </c>
      <c r="E9">
        <v>0</v>
      </c>
      <c r="F9">
        <v>0</v>
      </c>
      <c r="G9">
        <v>0</v>
      </c>
      <c r="H9">
        <v>0</v>
      </c>
      <c r="I9">
        <v>32767</v>
      </c>
      <c r="J9">
        <v>-32767</v>
      </c>
      <c r="K9">
        <v>0</v>
      </c>
    </row>
    <row r="10" spans="1:17" x14ac:dyDescent="0.25">
      <c r="A10" t="s">
        <v>34</v>
      </c>
      <c r="B10">
        <v>41.26</v>
      </c>
      <c r="C10">
        <v>2.624E-3</v>
      </c>
      <c r="D10">
        <v>0</v>
      </c>
      <c r="E10">
        <v>0</v>
      </c>
      <c r="F10">
        <v>0</v>
      </c>
      <c r="G10">
        <v>0</v>
      </c>
      <c r="H10" s="11" t="s">
        <v>198</v>
      </c>
      <c r="I10">
        <v>32767</v>
      </c>
      <c r="J10">
        <v>-32767</v>
      </c>
      <c r="K10">
        <v>0</v>
      </c>
    </row>
    <row r="11" spans="1:17" x14ac:dyDescent="0.25">
      <c r="A11" t="s">
        <v>34</v>
      </c>
      <c r="B11">
        <v>51.222999999999999</v>
      </c>
      <c r="C11">
        <v>2.624E-3</v>
      </c>
      <c r="D11">
        <v>0</v>
      </c>
      <c r="E11">
        <v>0</v>
      </c>
      <c r="F11">
        <v>0</v>
      </c>
      <c r="G11">
        <v>0</v>
      </c>
      <c r="H11">
        <v>0</v>
      </c>
      <c r="I11">
        <v>32767</v>
      </c>
      <c r="J11">
        <v>-32767</v>
      </c>
      <c r="K11">
        <v>0</v>
      </c>
    </row>
    <row r="12" spans="1:17" x14ac:dyDescent="0.25">
      <c r="A12" t="s">
        <v>34</v>
      </c>
      <c r="B12">
        <v>44.639000000000003</v>
      </c>
      <c r="C12">
        <v>2.624E-3</v>
      </c>
      <c r="D12">
        <v>0</v>
      </c>
      <c r="E12">
        <v>0</v>
      </c>
      <c r="F12">
        <v>0</v>
      </c>
      <c r="G12">
        <v>0</v>
      </c>
      <c r="H12">
        <v>0</v>
      </c>
      <c r="I12">
        <v>32767</v>
      </c>
      <c r="J12">
        <v>-32767</v>
      </c>
      <c r="K12">
        <v>0</v>
      </c>
    </row>
    <row r="13" spans="1:17" x14ac:dyDescent="0.25">
      <c r="A13" t="s">
        <v>34</v>
      </c>
      <c r="B13">
        <v>49.4146</v>
      </c>
      <c r="C13">
        <v>2.624E-3</v>
      </c>
      <c r="D13">
        <v>0</v>
      </c>
      <c r="E13">
        <v>0</v>
      </c>
      <c r="F13">
        <v>0</v>
      </c>
      <c r="G13">
        <v>0</v>
      </c>
      <c r="H13">
        <v>0</v>
      </c>
      <c r="I13">
        <v>32767</v>
      </c>
      <c r="J13">
        <v>-32767</v>
      </c>
      <c r="K13">
        <v>0</v>
      </c>
    </row>
    <row r="14" spans="1:17" x14ac:dyDescent="0.25">
      <c r="A14" t="s">
        <v>34</v>
      </c>
      <c r="B14">
        <v>44.351300000000002</v>
      </c>
      <c r="C14">
        <v>2.624E-3</v>
      </c>
      <c r="D14">
        <v>0</v>
      </c>
      <c r="E14">
        <v>0</v>
      </c>
      <c r="F14">
        <v>0</v>
      </c>
      <c r="G14">
        <v>0</v>
      </c>
      <c r="H14">
        <v>0</v>
      </c>
      <c r="I14">
        <v>32767</v>
      </c>
      <c r="J14">
        <v>-32767</v>
      </c>
      <c r="K14">
        <v>0</v>
      </c>
    </row>
    <row r="15" spans="1:17" x14ac:dyDescent="0.25">
      <c r="A15" t="s">
        <v>34</v>
      </c>
      <c r="B15">
        <v>48.1205</v>
      </c>
      <c r="C15">
        <v>2.624E-3</v>
      </c>
      <c r="D15">
        <v>0</v>
      </c>
      <c r="E15">
        <v>0</v>
      </c>
      <c r="F15">
        <v>0</v>
      </c>
      <c r="G15">
        <v>0</v>
      </c>
      <c r="H15">
        <v>0</v>
      </c>
      <c r="I15">
        <v>32767</v>
      </c>
      <c r="J15">
        <v>-32767</v>
      </c>
      <c r="K15">
        <v>0</v>
      </c>
    </row>
    <row r="16" spans="1:17" x14ac:dyDescent="0.25">
      <c r="A16" t="s">
        <v>34</v>
      </c>
      <c r="B16">
        <v>46.733899999999998</v>
      </c>
      <c r="C16">
        <v>2.6559999999999999E-3</v>
      </c>
      <c r="D16">
        <v>0</v>
      </c>
      <c r="E16">
        <v>0</v>
      </c>
      <c r="F16">
        <v>0</v>
      </c>
      <c r="G16">
        <v>0</v>
      </c>
      <c r="H16">
        <v>0</v>
      </c>
      <c r="I16">
        <v>32767</v>
      </c>
      <c r="J16">
        <v>-32767</v>
      </c>
      <c r="K16">
        <v>0</v>
      </c>
    </row>
    <row r="17" spans="1:11" x14ac:dyDescent="0.25">
      <c r="A17" t="s">
        <v>34</v>
      </c>
      <c r="B17">
        <v>46.167299999999997</v>
      </c>
      <c r="C17">
        <v>2.6879999999999999E-3</v>
      </c>
      <c r="D17">
        <v>0</v>
      </c>
      <c r="E17">
        <v>0</v>
      </c>
      <c r="F17">
        <v>0</v>
      </c>
      <c r="G17">
        <v>0</v>
      </c>
      <c r="H17">
        <v>0</v>
      </c>
      <c r="I17">
        <v>32767</v>
      </c>
      <c r="J17">
        <v>-32767</v>
      </c>
      <c r="K17">
        <v>0</v>
      </c>
    </row>
    <row r="18" spans="1:11" x14ac:dyDescent="0.25">
      <c r="A18" t="s">
        <v>34</v>
      </c>
      <c r="B18">
        <v>46.107900000000001</v>
      </c>
      <c r="C18">
        <v>2.624E-3</v>
      </c>
      <c r="D18">
        <v>0</v>
      </c>
      <c r="E18">
        <v>0</v>
      </c>
      <c r="F18">
        <v>0</v>
      </c>
      <c r="G18">
        <v>0</v>
      </c>
      <c r="H18">
        <v>0</v>
      </c>
      <c r="I18">
        <v>32767</v>
      </c>
      <c r="J18">
        <v>-32767</v>
      </c>
      <c r="K18">
        <v>0</v>
      </c>
    </row>
    <row r="19" spans="1:11" x14ac:dyDescent="0.25">
      <c r="A19" t="s">
        <v>34</v>
      </c>
      <c r="B19">
        <v>48.101999999999997</v>
      </c>
      <c r="C19">
        <v>2.6559999999999999E-3</v>
      </c>
      <c r="D19">
        <v>0</v>
      </c>
      <c r="E19">
        <v>0</v>
      </c>
      <c r="F19">
        <v>0</v>
      </c>
      <c r="G19">
        <v>0</v>
      </c>
      <c r="H19">
        <v>0</v>
      </c>
      <c r="I19">
        <v>32767</v>
      </c>
      <c r="J19">
        <v>-32767</v>
      </c>
      <c r="K19">
        <v>0</v>
      </c>
    </row>
    <row r="20" spans="1:11" x14ac:dyDescent="0.25">
      <c r="A20" t="s">
        <v>34</v>
      </c>
      <c r="B20">
        <v>45.990900000000003</v>
      </c>
      <c r="C20">
        <v>2.6559999999999999E-3</v>
      </c>
      <c r="D20">
        <v>0</v>
      </c>
      <c r="E20">
        <v>0</v>
      </c>
      <c r="F20">
        <v>0</v>
      </c>
      <c r="G20">
        <v>0</v>
      </c>
      <c r="H20">
        <v>0</v>
      </c>
      <c r="I20">
        <v>32767</v>
      </c>
      <c r="J20">
        <v>-32767</v>
      </c>
      <c r="K20">
        <v>0</v>
      </c>
    </row>
    <row r="21" spans="1:11" x14ac:dyDescent="0.25">
      <c r="A21" t="s">
        <v>34</v>
      </c>
      <c r="B21">
        <v>47.125399999999999</v>
      </c>
      <c r="C21">
        <v>2.6559999999999999E-3</v>
      </c>
      <c r="D21">
        <v>0</v>
      </c>
      <c r="E21">
        <v>0</v>
      </c>
      <c r="F21">
        <v>0</v>
      </c>
      <c r="G21">
        <v>0</v>
      </c>
      <c r="H21">
        <v>0</v>
      </c>
      <c r="I21">
        <v>32767</v>
      </c>
      <c r="J21">
        <v>-32767</v>
      </c>
      <c r="K21">
        <v>0</v>
      </c>
    </row>
    <row r="22" spans="1:11" x14ac:dyDescent="0.25">
      <c r="A22" t="s">
        <v>34</v>
      </c>
      <c r="B22">
        <v>46.296399999999998</v>
      </c>
      <c r="C22">
        <v>2.6559999999999999E-3</v>
      </c>
      <c r="D22">
        <v>0</v>
      </c>
      <c r="E22">
        <v>0</v>
      </c>
      <c r="F22">
        <v>0</v>
      </c>
      <c r="G22">
        <v>0</v>
      </c>
      <c r="H22">
        <v>0</v>
      </c>
      <c r="I22">
        <v>32767</v>
      </c>
      <c r="J22">
        <v>-32767</v>
      </c>
      <c r="K22">
        <v>0</v>
      </c>
    </row>
    <row r="23" spans="1:11" x14ac:dyDescent="0.25">
      <c r="A23" t="s">
        <v>34</v>
      </c>
      <c r="B23">
        <v>47.195099999999996</v>
      </c>
      <c r="C23">
        <v>2.6559999999999999E-3</v>
      </c>
      <c r="D23">
        <v>0</v>
      </c>
      <c r="E23">
        <v>0</v>
      </c>
      <c r="F23">
        <v>0</v>
      </c>
      <c r="G23">
        <v>0</v>
      </c>
      <c r="H23">
        <v>0</v>
      </c>
      <c r="I23">
        <v>32767</v>
      </c>
      <c r="J23">
        <v>-32767</v>
      </c>
      <c r="K23">
        <v>0</v>
      </c>
    </row>
    <row r="24" spans="1:11" x14ac:dyDescent="0.25">
      <c r="A24" t="s">
        <v>34</v>
      </c>
      <c r="B24">
        <v>47.078000000000003</v>
      </c>
      <c r="C24">
        <v>2.6559999999999999E-3</v>
      </c>
      <c r="D24">
        <v>0</v>
      </c>
      <c r="E24">
        <v>0</v>
      </c>
      <c r="F24">
        <v>0</v>
      </c>
      <c r="G24">
        <v>0</v>
      </c>
      <c r="H24" s="11" t="s">
        <v>198</v>
      </c>
      <c r="I24">
        <v>32767</v>
      </c>
      <c r="J24">
        <v>-32767</v>
      </c>
      <c r="K24">
        <v>0</v>
      </c>
    </row>
    <row r="25" spans="1:11" x14ac:dyDescent="0.25">
      <c r="A25" t="s">
        <v>34</v>
      </c>
      <c r="B25">
        <v>46.114199999999997</v>
      </c>
      <c r="C25">
        <v>7.4879999999999999E-3</v>
      </c>
      <c r="D25">
        <v>0</v>
      </c>
      <c r="E25">
        <v>0</v>
      </c>
      <c r="F25">
        <v>0</v>
      </c>
      <c r="G25">
        <v>0</v>
      </c>
      <c r="H25" s="11" t="s">
        <v>198</v>
      </c>
      <c r="I25">
        <v>32767</v>
      </c>
      <c r="J25">
        <v>-32767</v>
      </c>
      <c r="K25">
        <v>0</v>
      </c>
    </row>
    <row r="26" spans="1:11" x14ac:dyDescent="0.25">
      <c r="A26" t="s">
        <v>34</v>
      </c>
      <c r="B26">
        <v>48.506799999999998</v>
      </c>
      <c r="C26">
        <v>2.624E-3</v>
      </c>
      <c r="D26">
        <v>0</v>
      </c>
      <c r="E26">
        <v>0</v>
      </c>
      <c r="F26">
        <v>0</v>
      </c>
      <c r="G26">
        <v>0</v>
      </c>
      <c r="H26">
        <v>0</v>
      </c>
      <c r="I26">
        <v>32767</v>
      </c>
      <c r="J26">
        <v>-32767</v>
      </c>
      <c r="K26">
        <v>0</v>
      </c>
    </row>
    <row r="27" spans="1:11" x14ac:dyDescent="0.25">
      <c r="A27" t="s">
        <v>34</v>
      </c>
      <c r="B27">
        <v>46.716099999999997</v>
      </c>
      <c r="C27">
        <v>2.624E-3</v>
      </c>
      <c r="D27">
        <v>0</v>
      </c>
      <c r="E27">
        <v>0</v>
      </c>
      <c r="F27">
        <v>0</v>
      </c>
      <c r="G27">
        <v>0</v>
      </c>
      <c r="H27" s="11" t="s">
        <v>198</v>
      </c>
      <c r="I27">
        <v>32767</v>
      </c>
      <c r="J27">
        <v>-32767</v>
      </c>
      <c r="K27">
        <v>0</v>
      </c>
    </row>
    <row r="28" spans="1:11" x14ac:dyDescent="0.25">
      <c r="A28" t="s">
        <v>34</v>
      </c>
      <c r="B28">
        <v>47.214500000000001</v>
      </c>
      <c r="C28">
        <v>2.6559999999999999E-3</v>
      </c>
      <c r="D28">
        <v>0</v>
      </c>
      <c r="E28">
        <v>0</v>
      </c>
      <c r="F28">
        <v>0</v>
      </c>
      <c r="G28">
        <v>0</v>
      </c>
      <c r="H28">
        <v>0</v>
      </c>
      <c r="I28">
        <v>32767</v>
      </c>
      <c r="J28">
        <v>-32767</v>
      </c>
      <c r="K28">
        <v>0</v>
      </c>
    </row>
    <row r="29" spans="1:11" x14ac:dyDescent="0.25">
      <c r="A29" t="s">
        <v>34</v>
      </c>
      <c r="B29">
        <v>46.238100000000003</v>
      </c>
      <c r="C29">
        <v>2.7519999999999999E-2</v>
      </c>
      <c r="D29">
        <v>0</v>
      </c>
      <c r="E29">
        <v>0</v>
      </c>
      <c r="F29">
        <v>0</v>
      </c>
      <c r="G29">
        <v>0</v>
      </c>
      <c r="H29">
        <v>0</v>
      </c>
      <c r="I29">
        <v>32767</v>
      </c>
      <c r="J29">
        <v>-32767</v>
      </c>
      <c r="K29">
        <v>0</v>
      </c>
    </row>
    <row r="30" spans="1:11" x14ac:dyDescent="0.25">
      <c r="A30" t="s">
        <v>34</v>
      </c>
      <c r="B30">
        <v>48.7654</v>
      </c>
      <c r="C30">
        <v>2.6559999999999999E-3</v>
      </c>
      <c r="D30">
        <v>0</v>
      </c>
      <c r="E30">
        <v>0</v>
      </c>
      <c r="F30">
        <v>0</v>
      </c>
      <c r="G30">
        <v>0</v>
      </c>
      <c r="H30">
        <v>0</v>
      </c>
      <c r="I30">
        <v>32767</v>
      </c>
      <c r="J30">
        <v>-32767</v>
      </c>
      <c r="K30">
        <v>0</v>
      </c>
    </row>
    <row r="31" spans="1:11" x14ac:dyDescent="0.25">
      <c r="A31" t="s">
        <v>34</v>
      </c>
      <c r="B31">
        <v>45.171599999999998</v>
      </c>
      <c r="C31">
        <v>2.5920000000000001E-3</v>
      </c>
      <c r="D31">
        <v>0</v>
      </c>
      <c r="E31">
        <v>0</v>
      </c>
      <c r="F31">
        <v>0</v>
      </c>
      <c r="G31">
        <v>0</v>
      </c>
      <c r="H31">
        <v>0</v>
      </c>
      <c r="I31">
        <v>32767</v>
      </c>
      <c r="J31">
        <v>-32767</v>
      </c>
      <c r="K31">
        <v>0</v>
      </c>
    </row>
    <row r="32" spans="1:11" x14ac:dyDescent="0.25">
      <c r="A32" t="s">
        <v>34</v>
      </c>
      <c r="B32">
        <v>46.770899999999997</v>
      </c>
      <c r="C32">
        <v>2.6559999999999999E-3</v>
      </c>
      <c r="D32">
        <v>0</v>
      </c>
      <c r="E32">
        <v>0</v>
      </c>
      <c r="F32">
        <v>0</v>
      </c>
      <c r="G32">
        <v>0</v>
      </c>
      <c r="H32">
        <v>0</v>
      </c>
      <c r="I32">
        <v>32767</v>
      </c>
      <c r="J32">
        <v>-32767</v>
      </c>
      <c r="K32">
        <v>0</v>
      </c>
    </row>
    <row r="33" spans="1:11" x14ac:dyDescent="0.25">
      <c r="A33" t="s">
        <v>34</v>
      </c>
      <c r="B33">
        <v>47.129800000000003</v>
      </c>
      <c r="C33">
        <v>2.624E-3</v>
      </c>
      <c r="D33">
        <v>0</v>
      </c>
      <c r="E33">
        <v>0</v>
      </c>
      <c r="F33">
        <v>0</v>
      </c>
      <c r="G33">
        <v>0</v>
      </c>
      <c r="H33">
        <v>0</v>
      </c>
      <c r="I33">
        <v>32767</v>
      </c>
      <c r="J33">
        <v>-32767</v>
      </c>
      <c r="K33">
        <v>0</v>
      </c>
    </row>
    <row r="34" spans="1:11" x14ac:dyDescent="0.25">
      <c r="A34" t="s">
        <v>34</v>
      </c>
      <c r="B34">
        <v>47.1006</v>
      </c>
      <c r="C34">
        <v>2.624E-3</v>
      </c>
      <c r="D34">
        <v>0</v>
      </c>
      <c r="E34">
        <v>0</v>
      </c>
      <c r="F34">
        <v>0</v>
      </c>
      <c r="G34">
        <v>0</v>
      </c>
      <c r="H34">
        <v>0</v>
      </c>
      <c r="I34">
        <v>32767</v>
      </c>
      <c r="J34">
        <v>-32767</v>
      </c>
      <c r="K34">
        <v>0</v>
      </c>
    </row>
    <row r="35" spans="1:11" x14ac:dyDescent="0.25">
      <c r="A35" t="s">
        <v>34</v>
      </c>
      <c r="B35">
        <v>46.131700000000002</v>
      </c>
      <c r="C35">
        <v>3.264E-3</v>
      </c>
      <c r="D35">
        <v>0</v>
      </c>
      <c r="E35">
        <v>0</v>
      </c>
      <c r="F35">
        <v>0</v>
      </c>
      <c r="G35">
        <v>0</v>
      </c>
      <c r="H35">
        <v>0</v>
      </c>
      <c r="I35">
        <v>32767</v>
      </c>
      <c r="J35">
        <v>-32767</v>
      </c>
      <c r="K35">
        <v>0</v>
      </c>
    </row>
    <row r="36" spans="1:11" x14ac:dyDescent="0.25">
      <c r="A36" t="s">
        <v>34</v>
      </c>
      <c r="B36">
        <v>46.891100000000002</v>
      </c>
      <c r="C36">
        <v>3.2320000000000001E-3</v>
      </c>
      <c r="D36">
        <v>0</v>
      </c>
      <c r="E36">
        <v>0</v>
      </c>
      <c r="F36">
        <v>0</v>
      </c>
      <c r="G36">
        <v>0</v>
      </c>
      <c r="H36" s="11" t="s">
        <v>198</v>
      </c>
      <c r="I36">
        <v>32767</v>
      </c>
      <c r="J36">
        <v>-32767</v>
      </c>
      <c r="K36">
        <v>0</v>
      </c>
    </row>
    <row r="37" spans="1:11" x14ac:dyDescent="0.25">
      <c r="A37" t="s">
        <v>34</v>
      </c>
      <c r="B37">
        <v>49.408499999999997</v>
      </c>
      <c r="C37">
        <v>2.6559999999999999E-3</v>
      </c>
      <c r="D37">
        <v>0</v>
      </c>
      <c r="E37">
        <v>0</v>
      </c>
      <c r="F37">
        <v>0</v>
      </c>
      <c r="G37">
        <v>0</v>
      </c>
      <c r="H37">
        <v>0</v>
      </c>
      <c r="I37">
        <v>32767</v>
      </c>
      <c r="J37">
        <v>-32767</v>
      </c>
      <c r="K37">
        <v>0</v>
      </c>
    </row>
    <row r="38" spans="1:11" x14ac:dyDescent="0.25">
      <c r="A38" t="s">
        <v>34</v>
      </c>
      <c r="B38">
        <v>47.177900000000001</v>
      </c>
      <c r="C38">
        <v>2.624E-3</v>
      </c>
      <c r="D38">
        <v>0</v>
      </c>
      <c r="E38">
        <v>0</v>
      </c>
      <c r="F38">
        <v>0</v>
      </c>
      <c r="G38">
        <v>0</v>
      </c>
      <c r="H38" s="11" t="s">
        <v>198</v>
      </c>
      <c r="I38">
        <v>32767</v>
      </c>
      <c r="J38">
        <v>-32767</v>
      </c>
      <c r="K38">
        <v>0</v>
      </c>
    </row>
    <row r="39" spans="1:11" x14ac:dyDescent="0.25">
      <c r="A39" t="s">
        <v>34</v>
      </c>
      <c r="B39">
        <v>45.1372</v>
      </c>
      <c r="C39">
        <v>2.6559999999999999E-3</v>
      </c>
      <c r="D39">
        <v>0</v>
      </c>
      <c r="E39">
        <v>0</v>
      </c>
      <c r="F39">
        <v>0</v>
      </c>
      <c r="G39">
        <v>0</v>
      </c>
      <c r="H39">
        <v>0</v>
      </c>
      <c r="I39">
        <v>32767</v>
      </c>
      <c r="J39">
        <v>-32767</v>
      </c>
      <c r="K39">
        <v>0</v>
      </c>
    </row>
    <row r="40" spans="1:11" x14ac:dyDescent="0.25">
      <c r="A40" t="s">
        <v>34</v>
      </c>
      <c r="B40">
        <v>48.462499999999999</v>
      </c>
      <c r="C40">
        <v>2.624E-3</v>
      </c>
      <c r="D40">
        <v>0</v>
      </c>
      <c r="E40">
        <v>0</v>
      </c>
      <c r="F40">
        <v>0</v>
      </c>
      <c r="G40">
        <v>0</v>
      </c>
      <c r="H40" s="11" t="s">
        <v>198</v>
      </c>
      <c r="I40">
        <v>32767</v>
      </c>
      <c r="J40">
        <v>-32767</v>
      </c>
      <c r="K40">
        <v>0</v>
      </c>
    </row>
    <row r="41" spans="1:11" x14ac:dyDescent="0.25">
      <c r="A41" t="s">
        <v>34</v>
      </c>
      <c r="B41">
        <v>45.696399999999997</v>
      </c>
      <c r="C41">
        <v>2.624E-3</v>
      </c>
      <c r="D41">
        <v>0</v>
      </c>
      <c r="E41">
        <v>0</v>
      </c>
      <c r="F41">
        <v>0</v>
      </c>
      <c r="G41">
        <v>0</v>
      </c>
      <c r="H41">
        <v>0</v>
      </c>
      <c r="I41">
        <v>32767</v>
      </c>
      <c r="J41">
        <v>-32767</v>
      </c>
      <c r="K41">
        <v>0</v>
      </c>
    </row>
    <row r="42" spans="1:11" x14ac:dyDescent="0.25">
      <c r="A42" t="s">
        <v>34</v>
      </c>
      <c r="B42">
        <v>50.030799999999999</v>
      </c>
      <c r="C42">
        <v>2.6559999999999999E-3</v>
      </c>
      <c r="D42">
        <v>0</v>
      </c>
      <c r="E42">
        <v>0</v>
      </c>
      <c r="F42">
        <v>0</v>
      </c>
      <c r="G42">
        <v>0</v>
      </c>
      <c r="H42">
        <v>0</v>
      </c>
      <c r="I42">
        <v>32767</v>
      </c>
      <c r="J42">
        <v>-32767</v>
      </c>
      <c r="K42">
        <v>0</v>
      </c>
    </row>
    <row r="43" spans="1:11" x14ac:dyDescent="0.25">
      <c r="A43" t="s">
        <v>34</v>
      </c>
      <c r="B43">
        <v>44.755000000000003</v>
      </c>
      <c r="C43">
        <v>3.2000000000000002E-3</v>
      </c>
      <c r="D43">
        <v>0</v>
      </c>
      <c r="E43">
        <v>0</v>
      </c>
      <c r="F43">
        <v>0</v>
      </c>
      <c r="G43">
        <v>0</v>
      </c>
      <c r="H43">
        <v>0</v>
      </c>
      <c r="I43">
        <v>32767</v>
      </c>
      <c r="J43">
        <v>-32767</v>
      </c>
      <c r="K43">
        <v>0</v>
      </c>
    </row>
    <row r="44" spans="1:11" x14ac:dyDescent="0.25">
      <c r="A44" t="s">
        <v>34</v>
      </c>
      <c r="B44">
        <v>47.694499999999998</v>
      </c>
      <c r="C44">
        <v>3.8080000000000002E-3</v>
      </c>
      <c r="D44">
        <v>0</v>
      </c>
      <c r="E44">
        <v>0</v>
      </c>
      <c r="F44">
        <v>0</v>
      </c>
      <c r="G44">
        <v>0</v>
      </c>
      <c r="H44">
        <v>0</v>
      </c>
      <c r="I44">
        <v>32767</v>
      </c>
      <c r="J44">
        <v>-32767</v>
      </c>
      <c r="K44">
        <v>0</v>
      </c>
    </row>
    <row r="45" spans="1:11" x14ac:dyDescent="0.25">
      <c r="A45" t="s">
        <v>34</v>
      </c>
      <c r="B45">
        <v>45.875999999999998</v>
      </c>
      <c r="C45">
        <v>2.624E-3</v>
      </c>
      <c r="D45">
        <v>0</v>
      </c>
      <c r="E45">
        <v>0</v>
      </c>
      <c r="F45">
        <v>0</v>
      </c>
      <c r="G45">
        <v>0</v>
      </c>
      <c r="H45">
        <v>0</v>
      </c>
      <c r="I45">
        <v>32767</v>
      </c>
      <c r="J45">
        <v>-32767</v>
      </c>
      <c r="K45">
        <v>0</v>
      </c>
    </row>
    <row r="46" spans="1:11" x14ac:dyDescent="0.25">
      <c r="A46" t="s">
        <v>34</v>
      </c>
      <c r="B46">
        <v>46.414200000000001</v>
      </c>
      <c r="C46">
        <v>2.6559999999999999E-3</v>
      </c>
      <c r="D46">
        <v>0</v>
      </c>
      <c r="E46">
        <v>0</v>
      </c>
      <c r="F46">
        <v>0</v>
      </c>
      <c r="G46">
        <v>0</v>
      </c>
      <c r="H46">
        <v>0</v>
      </c>
      <c r="I46">
        <v>32767</v>
      </c>
      <c r="J46">
        <v>-32767</v>
      </c>
      <c r="K46">
        <v>0</v>
      </c>
    </row>
    <row r="47" spans="1:11" x14ac:dyDescent="0.25">
      <c r="A47" t="s">
        <v>34</v>
      </c>
      <c r="B47">
        <v>52.107599999999998</v>
      </c>
      <c r="C47">
        <v>2.6559999999999999E-3</v>
      </c>
      <c r="D47">
        <v>0</v>
      </c>
      <c r="E47">
        <v>0</v>
      </c>
      <c r="F47">
        <v>0</v>
      </c>
      <c r="G47">
        <v>0</v>
      </c>
      <c r="H47">
        <v>0</v>
      </c>
      <c r="I47">
        <v>32767</v>
      </c>
      <c r="J47">
        <v>-32767</v>
      </c>
      <c r="K47">
        <v>0</v>
      </c>
    </row>
    <row r="48" spans="1:11" x14ac:dyDescent="0.25">
      <c r="A48" t="s">
        <v>34</v>
      </c>
      <c r="B48">
        <v>41.694899999999997</v>
      </c>
      <c r="C48">
        <v>2.624E-3</v>
      </c>
      <c r="D48">
        <v>0</v>
      </c>
      <c r="E48">
        <v>0</v>
      </c>
      <c r="F48">
        <v>0</v>
      </c>
      <c r="G48">
        <v>0</v>
      </c>
      <c r="H48">
        <v>0</v>
      </c>
      <c r="I48">
        <v>32767</v>
      </c>
      <c r="J48">
        <v>-32767</v>
      </c>
      <c r="K48">
        <v>0</v>
      </c>
    </row>
    <row r="49" spans="1:25" x14ac:dyDescent="0.25">
      <c r="A49" t="s">
        <v>34</v>
      </c>
      <c r="B49">
        <v>49.375999999999998</v>
      </c>
      <c r="C49">
        <v>2.6559999999999999E-3</v>
      </c>
      <c r="D49">
        <v>0</v>
      </c>
      <c r="E49">
        <v>0</v>
      </c>
      <c r="F49">
        <v>0</v>
      </c>
      <c r="G49">
        <v>0</v>
      </c>
      <c r="H49">
        <v>0</v>
      </c>
      <c r="I49">
        <v>32767</v>
      </c>
      <c r="J49">
        <v>-32767</v>
      </c>
      <c r="K49">
        <v>0</v>
      </c>
    </row>
    <row r="50" spans="1:25" x14ac:dyDescent="0.25">
      <c r="A50" t="s">
        <v>34</v>
      </c>
      <c r="B50">
        <v>45.921500000000002</v>
      </c>
      <c r="C50">
        <v>2.624E-3</v>
      </c>
      <c r="D50">
        <v>0</v>
      </c>
      <c r="E50">
        <v>0</v>
      </c>
      <c r="F50">
        <v>0</v>
      </c>
      <c r="G50">
        <v>0</v>
      </c>
      <c r="H50">
        <v>0</v>
      </c>
      <c r="I50">
        <v>32767</v>
      </c>
      <c r="J50">
        <v>-32767</v>
      </c>
      <c r="K50">
        <v>0</v>
      </c>
    </row>
    <row r="51" spans="1:25" x14ac:dyDescent="0.25">
      <c r="A51" t="s">
        <v>34</v>
      </c>
      <c r="B51">
        <v>46.423400000000001</v>
      </c>
      <c r="C51">
        <v>2.6559999999999999E-3</v>
      </c>
      <c r="D51">
        <v>0</v>
      </c>
      <c r="E51">
        <v>0</v>
      </c>
      <c r="F51">
        <v>0</v>
      </c>
      <c r="G51">
        <v>0</v>
      </c>
      <c r="H51">
        <v>0</v>
      </c>
      <c r="I51">
        <v>32767</v>
      </c>
      <c r="J51">
        <v>-32767</v>
      </c>
      <c r="K51">
        <v>0</v>
      </c>
    </row>
    <row r="52" spans="1:25" x14ac:dyDescent="0.25">
      <c r="A52" t="s">
        <v>34</v>
      </c>
      <c r="B52">
        <v>51.573500000000003</v>
      </c>
      <c r="C52">
        <v>2.6559999999999999E-3</v>
      </c>
      <c r="D52">
        <v>0</v>
      </c>
      <c r="E52">
        <v>0</v>
      </c>
      <c r="F52">
        <v>0</v>
      </c>
      <c r="G52">
        <v>0</v>
      </c>
      <c r="H52">
        <v>0</v>
      </c>
      <c r="I52">
        <v>32767</v>
      </c>
      <c r="J52">
        <v>-32767</v>
      </c>
      <c r="K52">
        <v>0</v>
      </c>
    </row>
    <row r="53" spans="1:25" x14ac:dyDescent="0.25">
      <c r="A53" t="s">
        <v>34</v>
      </c>
      <c r="B53">
        <v>44.191299999999998</v>
      </c>
      <c r="C53">
        <v>2.6559999999999999E-3</v>
      </c>
      <c r="D53">
        <v>0</v>
      </c>
      <c r="E53">
        <v>0</v>
      </c>
      <c r="F53">
        <v>0</v>
      </c>
      <c r="G53">
        <v>0</v>
      </c>
      <c r="H53">
        <v>0</v>
      </c>
      <c r="I53">
        <v>32767</v>
      </c>
      <c r="J53">
        <v>-32767</v>
      </c>
      <c r="K53">
        <v>0</v>
      </c>
    </row>
    <row r="54" spans="1:25" x14ac:dyDescent="0.25">
      <c r="A54" t="s">
        <v>34</v>
      </c>
      <c r="B54">
        <v>49.509700000000002</v>
      </c>
      <c r="C54">
        <v>2.6559999999999999E-3</v>
      </c>
      <c r="D54">
        <v>0</v>
      </c>
      <c r="E54">
        <v>0</v>
      </c>
      <c r="F54">
        <v>0</v>
      </c>
      <c r="G54">
        <v>0</v>
      </c>
      <c r="H54">
        <v>0</v>
      </c>
      <c r="I54">
        <v>32767</v>
      </c>
      <c r="J54">
        <v>-32767</v>
      </c>
      <c r="K54">
        <v>0</v>
      </c>
    </row>
    <row r="55" spans="1:25" x14ac:dyDescent="0.25">
      <c r="A55" t="s">
        <v>34</v>
      </c>
      <c r="B55">
        <v>43.155099999999997</v>
      </c>
      <c r="C55">
        <v>2.6559999999999999E-3</v>
      </c>
      <c r="D55">
        <v>0</v>
      </c>
      <c r="E55">
        <v>0</v>
      </c>
      <c r="F55">
        <v>0</v>
      </c>
      <c r="G55">
        <v>0</v>
      </c>
      <c r="H55">
        <v>0</v>
      </c>
      <c r="I55">
        <v>32767</v>
      </c>
      <c r="J55">
        <v>-32767</v>
      </c>
      <c r="K55">
        <v>0</v>
      </c>
      <c r="R55" t="s">
        <v>69</v>
      </c>
      <c r="U55" t="s">
        <v>68</v>
      </c>
      <c r="X55" t="s">
        <v>66</v>
      </c>
    </row>
    <row r="56" spans="1:25" x14ac:dyDescent="0.25">
      <c r="A56" t="s">
        <v>34</v>
      </c>
      <c r="B56">
        <v>48.536900000000003</v>
      </c>
      <c r="C56">
        <v>2.6559999999999999E-3</v>
      </c>
      <c r="D56">
        <v>0</v>
      </c>
      <c r="E56">
        <v>0</v>
      </c>
      <c r="F56">
        <v>0</v>
      </c>
      <c r="G56">
        <v>0</v>
      </c>
      <c r="H56">
        <v>0</v>
      </c>
      <c r="I56">
        <v>32767</v>
      </c>
      <c r="J56">
        <v>-32767</v>
      </c>
      <c r="K56">
        <v>0</v>
      </c>
      <c r="R56">
        <f>AVERAGE(B7:B56)</f>
        <v>47.103441999999994</v>
      </c>
      <c r="S56">
        <f>AVERAGE(C7:C56)</f>
        <v>3.2947199999999988E-3</v>
      </c>
      <c r="U56">
        <f>_xlfn.VAR.P(B7:B56)</f>
        <v>6.3034808744360014</v>
      </c>
      <c r="V56">
        <f>_xlfn.VAR.P(C7:C56)</f>
        <v>1.247035228159999E-5</v>
      </c>
      <c r="X56">
        <f>1.96*SQRT(U56)/50</f>
        <v>9.8418396912840114E-2</v>
      </c>
      <c r="Y56">
        <f>1.96*SQRT(V56)/50</f>
        <v>1.384284729743047E-4</v>
      </c>
    </row>
    <row r="57" spans="1:25" x14ac:dyDescent="0.25">
      <c r="A57" t="s">
        <v>110</v>
      </c>
      <c r="B57">
        <v>2367.0522369999999</v>
      </c>
      <c r="C57" t="s">
        <v>36</v>
      </c>
    </row>
    <row r="58" spans="1:25" x14ac:dyDescent="0.25">
      <c r="A58" t="s">
        <v>35</v>
      </c>
      <c r="B58">
        <v>46.612200000000001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32767</v>
      </c>
      <c r="J58">
        <v>-32767</v>
      </c>
      <c r="K58">
        <v>0</v>
      </c>
    </row>
    <row r="59" spans="1:25" x14ac:dyDescent="0.25">
      <c r="A59" t="s">
        <v>35</v>
      </c>
      <c r="B59">
        <v>46.862000000000002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32767</v>
      </c>
      <c r="J59">
        <v>-32767</v>
      </c>
      <c r="K59">
        <v>0</v>
      </c>
    </row>
    <row r="60" spans="1:25" x14ac:dyDescent="0.25">
      <c r="A60" t="s">
        <v>35</v>
      </c>
      <c r="B60">
        <v>48.518000000000001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32767</v>
      </c>
      <c r="J60">
        <v>-32767</v>
      </c>
      <c r="K60">
        <v>0</v>
      </c>
    </row>
    <row r="61" spans="1:25" x14ac:dyDescent="0.25">
      <c r="A61" t="s">
        <v>35</v>
      </c>
      <c r="B61">
        <v>45.079599999999999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32767</v>
      </c>
      <c r="J61">
        <v>-32767</v>
      </c>
      <c r="K61">
        <v>0</v>
      </c>
    </row>
    <row r="62" spans="1:25" x14ac:dyDescent="0.25">
      <c r="A62" t="s">
        <v>35</v>
      </c>
      <c r="B62">
        <v>47.798499999999997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32767</v>
      </c>
      <c r="J62">
        <v>-32767</v>
      </c>
      <c r="K62">
        <v>0</v>
      </c>
    </row>
    <row r="63" spans="1:25" x14ac:dyDescent="0.25">
      <c r="A63" t="s">
        <v>35</v>
      </c>
      <c r="B63">
        <v>45.686999999999998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32767</v>
      </c>
      <c r="J63">
        <v>-32767</v>
      </c>
      <c r="K63">
        <v>0</v>
      </c>
    </row>
    <row r="64" spans="1:25" x14ac:dyDescent="0.25">
      <c r="A64" t="s">
        <v>35</v>
      </c>
      <c r="B64">
        <v>46.390300000000003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32767</v>
      </c>
      <c r="J64">
        <v>-32767</v>
      </c>
      <c r="K64">
        <v>0</v>
      </c>
    </row>
    <row r="65" spans="1:11" x14ac:dyDescent="0.25">
      <c r="A65" t="s">
        <v>35</v>
      </c>
      <c r="B65">
        <v>50.198799999999999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32767</v>
      </c>
      <c r="J65">
        <v>-32767</v>
      </c>
      <c r="K65">
        <v>0</v>
      </c>
    </row>
    <row r="66" spans="1:11" x14ac:dyDescent="0.25">
      <c r="A66" t="s">
        <v>35</v>
      </c>
      <c r="B66">
        <v>43.130899999999997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32767</v>
      </c>
      <c r="J66">
        <v>-32767</v>
      </c>
      <c r="K66">
        <v>0</v>
      </c>
    </row>
    <row r="67" spans="1:11" x14ac:dyDescent="0.25">
      <c r="A67" t="s">
        <v>35</v>
      </c>
      <c r="B67">
        <v>47.113199999999999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32767</v>
      </c>
      <c r="J67">
        <v>-32767</v>
      </c>
      <c r="K67">
        <v>0</v>
      </c>
    </row>
    <row r="68" spans="1:11" x14ac:dyDescent="0.25">
      <c r="A68" t="s">
        <v>35</v>
      </c>
      <c r="B68">
        <v>48.205399999999997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32767</v>
      </c>
      <c r="J68">
        <v>-32767</v>
      </c>
      <c r="K68">
        <v>0</v>
      </c>
    </row>
    <row r="69" spans="1:11" x14ac:dyDescent="0.25">
      <c r="A69" t="s">
        <v>35</v>
      </c>
      <c r="B69">
        <v>46.315899999999999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32767</v>
      </c>
      <c r="J69">
        <v>-32767</v>
      </c>
      <c r="K69">
        <v>0</v>
      </c>
    </row>
    <row r="70" spans="1:11" x14ac:dyDescent="0.25">
      <c r="A70" t="s">
        <v>35</v>
      </c>
      <c r="B70">
        <v>45.758600000000001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32767</v>
      </c>
      <c r="J70">
        <v>-32767</v>
      </c>
      <c r="K70">
        <v>0</v>
      </c>
    </row>
    <row r="71" spans="1:11" x14ac:dyDescent="0.25">
      <c r="A71" t="s">
        <v>35</v>
      </c>
      <c r="B71">
        <v>49.807699999999997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32767</v>
      </c>
      <c r="J71">
        <v>-32767</v>
      </c>
      <c r="K71">
        <v>0</v>
      </c>
    </row>
    <row r="72" spans="1:11" x14ac:dyDescent="0.25">
      <c r="A72" t="s">
        <v>35</v>
      </c>
      <c r="B72">
        <v>44.875500000000002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32767</v>
      </c>
      <c r="J72">
        <v>-32767</v>
      </c>
      <c r="K72">
        <v>0</v>
      </c>
    </row>
    <row r="73" spans="1:11" x14ac:dyDescent="0.25">
      <c r="A73" t="s">
        <v>35</v>
      </c>
      <c r="B73">
        <v>46.733800000000002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32767</v>
      </c>
      <c r="J73">
        <v>-32767</v>
      </c>
      <c r="K73">
        <v>0</v>
      </c>
    </row>
    <row r="74" spans="1:11" x14ac:dyDescent="0.25">
      <c r="A74" t="s">
        <v>35</v>
      </c>
      <c r="B74">
        <v>51.3902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32767</v>
      </c>
      <c r="J74">
        <v>-32767</v>
      </c>
      <c r="K74">
        <v>0</v>
      </c>
    </row>
    <row r="75" spans="1:11" x14ac:dyDescent="0.25">
      <c r="A75" t="s">
        <v>35</v>
      </c>
      <c r="B75">
        <v>45.147599999999997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32767</v>
      </c>
      <c r="J75">
        <v>-32767</v>
      </c>
      <c r="K75">
        <v>0</v>
      </c>
    </row>
    <row r="76" spans="1:11" x14ac:dyDescent="0.25">
      <c r="A76" t="s">
        <v>35</v>
      </c>
      <c r="B76">
        <v>48.602800000000002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32767</v>
      </c>
      <c r="J76">
        <v>-32767</v>
      </c>
      <c r="K76">
        <v>0</v>
      </c>
    </row>
    <row r="77" spans="1:11" x14ac:dyDescent="0.25">
      <c r="A77" t="s">
        <v>35</v>
      </c>
      <c r="B77">
        <v>43.435000000000002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32767</v>
      </c>
      <c r="J77">
        <v>-32767</v>
      </c>
      <c r="K77">
        <v>0</v>
      </c>
    </row>
    <row r="78" spans="1:11" x14ac:dyDescent="0.25">
      <c r="A78" t="s">
        <v>35</v>
      </c>
      <c r="B78">
        <v>49.610399999999998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32767</v>
      </c>
      <c r="J78">
        <v>-32767</v>
      </c>
      <c r="K78">
        <v>0</v>
      </c>
    </row>
    <row r="79" spans="1:11" x14ac:dyDescent="0.25">
      <c r="A79" t="s">
        <v>35</v>
      </c>
      <c r="B79">
        <v>44.7346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32767</v>
      </c>
      <c r="J79">
        <v>-32767</v>
      </c>
      <c r="K79">
        <v>0</v>
      </c>
    </row>
    <row r="80" spans="1:11" x14ac:dyDescent="0.25">
      <c r="A80" t="s">
        <v>35</v>
      </c>
      <c r="B80">
        <v>47.832700000000003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32767</v>
      </c>
      <c r="J80">
        <v>-32767</v>
      </c>
      <c r="K80">
        <v>0</v>
      </c>
    </row>
    <row r="81" spans="1:11" x14ac:dyDescent="0.25">
      <c r="A81" t="s">
        <v>35</v>
      </c>
      <c r="B81">
        <v>44.743200000000002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32767</v>
      </c>
      <c r="J81">
        <v>-32767</v>
      </c>
      <c r="K81">
        <v>0</v>
      </c>
    </row>
    <row r="82" spans="1:11" x14ac:dyDescent="0.25">
      <c r="A82" t="s">
        <v>35</v>
      </c>
      <c r="B82">
        <v>47.7333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32767</v>
      </c>
      <c r="J82">
        <v>-32767</v>
      </c>
      <c r="K82">
        <v>0</v>
      </c>
    </row>
    <row r="83" spans="1:11" x14ac:dyDescent="0.25">
      <c r="A83" t="s">
        <v>35</v>
      </c>
      <c r="B83">
        <v>45.1541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32767</v>
      </c>
      <c r="J83">
        <v>-32767</v>
      </c>
      <c r="K83">
        <v>0</v>
      </c>
    </row>
    <row r="84" spans="1:11" x14ac:dyDescent="0.25">
      <c r="A84" t="s">
        <v>35</v>
      </c>
      <c r="B84">
        <v>46.199300000000001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32767</v>
      </c>
      <c r="J84">
        <v>-32767</v>
      </c>
      <c r="K84">
        <v>0</v>
      </c>
    </row>
    <row r="85" spans="1:11" x14ac:dyDescent="0.25">
      <c r="A85" t="s">
        <v>35</v>
      </c>
      <c r="B85">
        <v>47.948599999999999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32767</v>
      </c>
      <c r="J85">
        <v>-32767</v>
      </c>
      <c r="K85">
        <v>0</v>
      </c>
    </row>
    <row r="86" spans="1:11" x14ac:dyDescent="0.25">
      <c r="A86" t="s">
        <v>35</v>
      </c>
      <c r="B86">
        <v>45.905900000000003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32767</v>
      </c>
      <c r="J86">
        <v>-32767</v>
      </c>
      <c r="K86">
        <v>0</v>
      </c>
    </row>
    <row r="87" spans="1:11" x14ac:dyDescent="0.25">
      <c r="A87" t="s">
        <v>35</v>
      </c>
      <c r="B87">
        <v>45.763399999999997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32767</v>
      </c>
      <c r="J87">
        <v>-32767</v>
      </c>
      <c r="K87">
        <v>0</v>
      </c>
    </row>
    <row r="88" spans="1:11" x14ac:dyDescent="0.25">
      <c r="A88" t="s">
        <v>35</v>
      </c>
      <c r="B88">
        <v>52.690300000000001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32767</v>
      </c>
      <c r="J88">
        <v>-32767</v>
      </c>
      <c r="K88">
        <v>0</v>
      </c>
    </row>
    <row r="89" spans="1:11" x14ac:dyDescent="0.25">
      <c r="A89" t="s">
        <v>35</v>
      </c>
      <c r="B89">
        <v>43.1021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32767</v>
      </c>
      <c r="J89">
        <v>-32767</v>
      </c>
      <c r="K89">
        <v>0</v>
      </c>
    </row>
    <row r="90" spans="1:11" x14ac:dyDescent="0.25">
      <c r="A90" t="s">
        <v>35</v>
      </c>
      <c r="B90">
        <v>48.831000000000003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32767</v>
      </c>
      <c r="J90">
        <v>-32767</v>
      </c>
      <c r="K90">
        <v>0</v>
      </c>
    </row>
    <row r="91" spans="1:11" x14ac:dyDescent="0.25">
      <c r="A91" t="s">
        <v>35</v>
      </c>
      <c r="B91">
        <v>44.5229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32767</v>
      </c>
      <c r="J91">
        <v>-32767</v>
      </c>
      <c r="K91">
        <v>0</v>
      </c>
    </row>
    <row r="92" spans="1:11" x14ac:dyDescent="0.25">
      <c r="A92" t="s">
        <v>35</v>
      </c>
      <c r="B92">
        <v>48.157600000000002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32767</v>
      </c>
      <c r="J92">
        <v>-32767</v>
      </c>
      <c r="K92">
        <v>0</v>
      </c>
    </row>
    <row r="93" spans="1:11" x14ac:dyDescent="0.25">
      <c r="A93" t="s">
        <v>35</v>
      </c>
      <c r="B93">
        <v>46.822400000000002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32767</v>
      </c>
      <c r="J93">
        <v>-32767</v>
      </c>
      <c r="K93">
        <v>0</v>
      </c>
    </row>
    <row r="94" spans="1:11" x14ac:dyDescent="0.25">
      <c r="A94" t="s">
        <v>35</v>
      </c>
      <c r="B94">
        <v>46.859099999999998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32767</v>
      </c>
      <c r="J94">
        <v>-32767</v>
      </c>
      <c r="K94">
        <v>0</v>
      </c>
    </row>
    <row r="95" spans="1:11" x14ac:dyDescent="0.25">
      <c r="A95" t="s">
        <v>35</v>
      </c>
      <c r="B95">
        <v>45.765999999999998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32767</v>
      </c>
      <c r="J95">
        <v>-32767</v>
      </c>
      <c r="K95">
        <v>0</v>
      </c>
    </row>
    <row r="96" spans="1:11" x14ac:dyDescent="0.25">
      <c r="A96" t="s">
        <v>35</v>
      </c>
      <c r="B96">
        <v>47.223399999999998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32767</v>
      </c>
      <c r="J96">
        <v>-32767</v>
      </c>
      <c r="K96">
        <v>0</v>
      </c>
    </row>
    <row r="97" spans="1:25" x14ac:dyDescent="0.25">
      <c r="A97" t="s">
        <v>35</v>
      </c>
      <c r="B97">
        <v>51.778799999999997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32767</v>
      </c>
      <c r="J97">
        <v>-32767</v>
      </c>
      <c r="K97">
        <v>0</v>
      </c>
    </row>
    <row r="98" spans="1:25" x14ac:dyDescent="0.25">
      <c r="A98" t="s">
        <v>35</v>
      </c>
      <c r="B98">
        <v>44.857900000000001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32767</v>
      </c>
      <c r="J98">
        <v>-32767</v>
      </c>
      <c r="K98">
        <v>0</v>
      </c>
    </row>
    <row r="99" spans="1:25" x14ac:dyDescent="0.25">
      <c r="A99" t="s">
        <v>35</v>
      </c>
      <c r="B99">
        <v>47.691000000000003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32767</v>
      </c>
      <c r="J99">
        <v>-32767</v>
      </c>
      <c r="K99">
        <v>0</v>
      </c>
    </row>
    <row r="100" spans="1:25" x14ac:dyDescent="0.25">
      <c r="A100" t="s">
        <v>35</v>
      </c>
      <c r="B100">
        <v>46.124200000000002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32767</v>
      </c>
      <c r="J100">
        <v>-32767</v>
      </c>
      <c r="K100">
        <v>0</v>
      </c>
    </row>
    <row r="101" spans="1:25" x14ac:dyDescent="0.25">
      <c r="A101" t="s">
        <v>35</v>
      </c>
      <c r="B101">
        <v>46.1145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32767</v>
      </c>
      <c r="J101">
        <v>-32767</v>
      </c>
      <c r="K101">
        <v>0</v>
      </c>
    </row>
    <row r="102" spans="1:25" x14ac:dyDescent="0.25">
      <c r="A102" t="s">
        <v>35</v>
      </c>
      <c r="B102">
        <v>46.933700000000002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32767</v>
      </c>
      <c r="J102">
        <v>-32767</v>
      </c>
      <c r="K102">
        <v>0</v>
      </c>
    </row>
    <row r="103" spans="1:25" x14ac:dyDescent="0.25">
      <c r="A103" t="s">
        <v>35</v>
      </c>
      <c r="B103">
        <v>46.529200000000003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32767</v>
      </c>
      <c r="J103">
        <v>-32767</v>
      </c>
      <c r="K103">
        <v>0</v>
      </c>
    </row>
    <row r="104" spans="1:25" x14ac:dyDescent="0.25">
      <c r="A104" t="s">
        <v>35</v>
      </c>
      <c r="B104">
        <v>45.652700000000003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32767</v>
      </c>
      <c r="J104">
        <v>-32767</v>
      </c>
      <c r="K104">
        <v>0</v>
      </c>
    </row>
    <row r="105" spans="1:25" x14ac:dyDescent="0.25">
      <c r="A105" t="s">
        <v>35</v>
      </c>
      <c r="B105">
        <v>46.438000000000002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32767</v>
      </c>
      <c r="J105">
        <v>-32767</v>
      </c>
      <c r="K105">
        <v>0</v>
      </c>
    </row>
    <row r="106" spans="1:25" x14ac:dyDescent="0.25">
      <c r="A106" t="s">
        <v>35</v>
      </c>
      <c r="B106">
        <v>47.781999999999996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32767</v>
      </c>
      <c r="J106">
        <v>-32767</v>
      </c>
      <c r="K106">
        <v>0</v>
      </c>
    </row>
    <row r="107" spans="1:25" x14ac:dyDescent="0.25">
      <c r="A107" t="s">
        <v>35</v>
      </c>
      <c r="B107">
        <v>46.925199999999997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32767</v>
      </c>
      <c r="J107">
        <v>-32767</v>
      </c>
      <c r="K107">
        <v>0</v>
      </c>
    </row>
    <row r="108" spans="1:25" x14ac:dyDescent="0.25">
      <c r="A108" t="s">
        <v>35</v>
      </c>
      <c r="B108">
        <v>44.596400000000003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32767</v>
      </c>
      <c r="J108">
        <v>-32767</v>
      </c>
      <c r="K108">
        <v>0</v>
      </c>
    </row>
    <row r="109" spans="1:25" x14ac:dyDescent="0.25">
      <c r="A109" t="s">
        <v>35</v>
      </c>
      <c r="B109">
        <v>48.6295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32767</v>
      </c>
      <c r="J109">
        <v>-32767</v>
      </c>
      <c r="K109">
        <v>0</v>
      </c>
    </row>
    <row r="110" spans="1:25" x14ac:dyDescent="0.25">
      <c r="A110" t="s">
        <v>35</v>
      </c>
      <c r="B110">
        <v>45.511000000000003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32767</v>
      </c>
      <c r="J110">
        <v>-32767</v>
      </c>
      <c r="K110">
        <v>0</v>
      </c>
    </row>
    <row r="111" spans="1:25" x14ac:dyDescent="0.25">
      <c r="A111" t="s">
        <v>35</v>
      </c>
      <c r="B111">
        <v>51.767699999999998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32767</v>
      </c>
      <c r="J111">
        <v>-32767</v>
      </c>
      <c r="K111">
        <v>0</v>
      </c>
      <c r="R111" t="s">
        <v>69</v>
      </c>
      <c r="U111" t="s">
        <v>68</v>
      </c>
      <c r="X111" t="s">
        <v>66</v>
      </c>
    </row>
    <row r="112" spans="1:25" x14ac:dyDescent="0.25">
      <c r="A112" t="s">
        <v>35</v>
      </c>
      <c r="B112">
        <v>42.35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32767</v>
      </c>
      <c r="J112">
        <v>-32767</v>
      </c>
      <c r="K112">
        <v>0</v>
      </c>
      <c r="R112">
        <f>AVERAGE(B63:B112)</f>
        <v>46.841495999999999</v>
      </c>
      <c r="S112">
        <f>AVERAGE(C63:C112)</f>
        <v>0</v>
      </c>
      <c r="U112">
        <f>_xlfn.VAR.P(B63:B112)</f>
        <v>5.0673999659839959</v>
      </c>
      <c r="V112">
        <f>_xlfn.VAR.P(C63:C112)</f>
        <v>0</v>
      </c>
      <c r="X112">
        <f>1.96*SQRT(U112)/50</f>
        <v>8.8242673824684439E-2</v>
      </c>
      <c r="Y112">
        <f>1.96*SQRT(V112)/50</f>
        <v>0</v>
      </c>
    </row>
    <row r="113" spans="1:9" x14ac:dyDescent="0.25">
      <c r="A113" t="s">
        <v>35</v>
      </c>
      <c r="B113">
        <v>2353.28087</v>
      </c>
      <c r="C113" t="s">
        <v>36</v>
      </c>
    </row>
    <row r="114" spans="1:9" x14ac:dyDescent="0.25">
      <c r="A114" t="s">
        <v>37</v>
      </c>
      <c r="B114">
        <v>6.4869399999999997</v>
      </c>
      <c r="C114">
        <v>4.032E-3</v>
      </c>
      <c r="D114">
        <v>0</v>
      </c>
      <c r="E114">
        <v>0</v>
      </c>
      <c r="F114">
        <v>0</v>
      </c>
      <c r="G114">
        <v>32767</v>
      </c>
      <c r="H114">
        <v>-32767</v>
      </c>
      <c r="I114">
        <v>0</v>
      </c>
    </row>
    <row r="115" spans="1:9" x14ac:dyDescent="0.25">
      <c r="A115" t="s">
        <v>37</v>
      </c>
      <c r="B115">
        <v>6.3205400000000003</v>
      </c>
      <c r="C115">
        <v>4.032E-3</v>
      </c>
      <c r="D115">
        <v>0</v>
      </c>
      <c r="E115">
        <v>0</v>
      </c>
      <c r="F115">
        <v>0</v>
      </c>
      <c r="G115">
        <v>32767</v>
      </c>
      <c r="H115">
        <v>-32767</v>
      </c>
      <c r="I115">
        <v>0</v>
      </c>
    </row>
    <row r="116" spans="1:9" x14ac:dyDescent="0.25">
      <c r="A116" t="s">
        <v>37</v>
      </c>
      <c r="B116">
        <v>6.2989800000000002</v>
      </c>
      <c r="C116">
        <v>4.032E-3</v>
      </c>
      <c r="D116">
        <v>0</v>
      </c>
      <c r="E116">
        <v>0</v>
      </c>
      <c r="F116">
        <v>0</v>
      </c>
      <c r="G116">
        <v>32767</v>
      </c>
      <c r="H116">
        <v>-32767</v>
      </c>
      <c r="I116">
        <v>0</v>
      </c>
    </row>
    <row r="117" spans="1:9" x14ac:dyDescent="0.25">
      <c r="A117" t="s">
        <v>37</v>
      </c>
      <c r="B117">
        <v>6.3041299999999998</v>
      </c>
      <c r="C117">
        <v>4.4799999999999996E-3</v>
      </c>
      <c r="D117">
        <v>0</v>
      </c>
      <c r="E117">
        <v>0</v>
      </c>
      <c r="F117">
        <v>0</v>
      </c>
      <c r="G117">
        <v>32767</v>
      </c>
      <c r="H117">
        <v>-32767</v>
      </c>
      <c r="I117">
        <v>0</v>
      </c>
    </row>
    <row r="118" spans="1:9" x14ac:dyDescent="0.25">
      <c r="A118" t="s">
        <v>37</v>
      </c>
      <c r="B118">
        <v>6.27325</v>
      </c>
      <c r="C118">
        <v>4.5760000000000002E-3</v>
      </c>
      <c r="D118">
        <v>0</v>
      </c>
      <c r="E118">
        <v>0</v>
      </c>
      <c r="F118">
        <v>0</v>
      </c>
      <c r="G118">
        <v>32767</v>
      </c>
      <c r="H118">
        <v>-32767</v>
      </c>
      <c r="I118">
        <v>0</v>
      </c>
    </row>
    <row r="119" spans="1:9" x14ac:dyDescent="0.25">
      <c r="A119" t="s">
        <v>37</v>
      </c>
      <c r="B119" s="11" t="s">
        <v>210</v>
      </c>
      <c r="C119">
        <v>4.0639999999999999E-3</v>
      </c>
      <c r="D119">
        <v>0</v>
      </c>
      <c r="E119">
        <v>0</v>
      </c>
      <c r="F119">
        <v>0</v>
      </c>
      <c r="G119">
        <v>32767</v>
      </c>
      <c r="H119">
        <v>-32767</v>
      </c>
      <c r="I119">
        <v>0</v>
      </c>
    </row>
    <row r="120" spans="1:9" x14ac:dyDescent="0.25">
      <c r="A120" t="s">
        <v>37</v>
      </c>
      <c r="B120">
        <v>6.26762</v>
      </c>
      <c r="C120">
        <v>4.0639999999999999E-3</v>
      </c>
      <c r="D120">
        <v>0</v>
      </c>
      <c r="E120">
        <v>0</v>
      </c>
      <c r="F120">
        <v>0</v>
      </c>
      <c r="G120">
        <v>32767</v>
      </c>
      <c r="H120">
        <v>-32767</v>
      </c>
      <c r="I120">
        <v>0</v>
      </c>
    </row>
    <row r="121" spans="1:9" x14ac:dyDescent="0.25">
      <c r="A121" t="s">
        <v>37</v>
      </c>
      <c r="B121">
        <v>6.2417600000000002</v>
      </c>
      <c r="C121">
        <v>4.2880000000000001E-3</v>
      </c>
      <c r="D121">
        <v>0</v>
      </c>
      <c r="E121">
        <v>0</v>
      </c>
      <c r="F121">
        <v>0</v>
      </c>
      <c r="G121">
        <v>32767</v>
      </c>
      <c r="H121">
        <v>-32767</v>
      </c>
      <c r="I121">
        <v>0</v>
      </c>
    </row>
    <row r="122" spans="1:9" x14ac:dyDescent="0.25">
      <c r="A122" t="s">
        <v>37</v>
      </c>
      <c r="B122">
        <v>6.2025899999999998</v>
      </c>
      <c r="C122">
        <v>4.032E-3</v>
      </c>
      <c r="D122">
        <v>0</v>
      </c>
      <c r="E122">
        <v>0</v>
      </c>
      <c r="F122">
        <v>0</v>
      </c>
      <c r="G122">
        <v>32767</v>
      </c>
      <c r="H122">
        <v>-32767</v>
      </c>
      <c r="I122">
        <v>0</v>
      </c>
    </row>
    <row r="123" spans="1:9" x14ac:dyDescent="0.25">
      <c r="A123" t="s">
        <v>37</v>
      </c>
      <c r="B123">
        <v>6.2220800000000001</v>
      </c>
      <c r="C123">
        <v>4.032E-3</v>
      </c>
      <c r="D123">
        <v>0</v>
      </c>
      <c r="E123">
        <v>0</v>
      </c>
      <c r="F123">
        <v>0</v>
      </c>
      <c r="G123">
        <v>32767</v>
      </c>
      <c r="H123">
        <v>-32767</v>
      </c>
      <c r="I123">
        <v>0</v>
      </c>
    </row>
    <row r="124" spans="1:9" x14ac:dyDescent="0.25">
      <c r="A124" t="s">
        <v>37</v>
      </c>
      <c r="B124">
        <v>6.1727999999999996</v>
      </c>
      <c r="C124">
        <v>4.0639999999999999E-3</v>
      </c>
      <c r="D124">
        <v>0</v>
      </c>
      <c r="E124">
        <v>0</v>
      </c>
      <c r="F124">
        <v>0</v>
      </c>
      <c r="G124">
        <v>32767</v>
      </c>
      <c r="H124">
        <v>-32767</v>
      </c>
      <c r="I124">
        <v>0</v>
      </c>
    </row>
    <row r="125" spans="1:9" x14ac:dyDescent="0.25">
      <c r="A125" t="s">
        <v>37</v>
      </c>
      <c r="B125">
        <v>6.2210900000000002</v>
      </c>
      <c r="C125">
        <v>4.032E-3</v>
      </c>
      <c r="D125">
        <v>0</v>
      </c>
      <c r="E125">
        <v>0</v>
      </c>
      <c r="F125">
        <v>0</v>
      </c>
      <c r="G125">
        <v>32767</v>
      </c>
      <c r="H125">
        <v>-32767</v>
      </c>
      <c r="I125">
        <v>0</v>
      </c>
    </row>
    <row r="126" spans="1:9" x14ac:dyDescent="0.25">
      <c r="A126" t="s">
        <v>37</v>
      </c>
      <c r="B126">
        <v>6.2425899999999999</v>
      </c>
      <c r="C126">
        <v>2.6911999999999998E-2</v>
      </c>
      <c r="D126">
        <v>0</v>
      </c>
      <c r="E126">
        <v>0</v>
      </c>
      <c r="F126">
        <v>0</v>
      </c>
      <c r="G126">
        <v>32767</v>
      </c>
      <c r="H126">
        <v>-32767</v>
      </c>
      <c r="I126">
        <v>0</v>
      </c>
    </row>
    <row r="127" spans="1:9" x14ac:dyDescent="0.25">
      <c r="A127" t="s">
        <v>37</v>
      </c>
      <c r="B127">
        <v>6.1959999999999997</v>
      </c>
      <c r="C127">
        <v>4.032E-3</v>
      </c>
      <c r="D127">
        <v>0</v>
      </c>
      <c r="E127">
        <v>0</v>
      </c>
      <c r="F127">
        <v>0</v>
      </c>
      <c r="G127">
        <v>32767</v>
      </c>
      <c r="H127">
        <v>-32767</v>
      </c>
      <c r="I127">
        <v>0</v>
      </c>
    </row>
    <row r="128" spans="1:9" x14ac:dyDescent="0.25">
      <c r="A128" t="s">
        <v>37</v>
      </c>
      <c r="B128">
        <v>6.2035499999999999</v>
      </c>
      <c r="C128">
        <v>4.032E-3</v>
      </c>
      <c r="D128">
        <v>0</v>
      </c>
      <c r="E128">
        <v>0</v>
      </c>
      <c r="F128">
        <v>0</v>
      </c>
      <c r="G128">
        <v>32767</v>
      </c>
      <c r="H128">
        <v>-32767</v>
      </c>
      <c r="I128">
        <v>0</v>
      </c>
    </row>
    <row r="129" spans="1:9" x14ac:dyDescent="0.25">
      <c r="A129" t="s">
        <v>37</v>
      </c>
      <c r="B129">
        <v>6.17638</v>
      </c>
      <c r="C129">
        <v>4.032E-3</v>
      </c>
      <c r="D129">
        <v>0</v>
      </c>
      <c r="E129">
        <v>0</v>
      </c>
      <c r="F129">
        <v>0</v>
      </c>
      <c r="G129">
        <v>32767</v>
      </c>
      <c r="H129">
        <v>-32767</v>
      </c>
      <c r="I129">
        <v>0</v>
      </c>
    </row>
    <row r="130" spans="1:9" x14ac:dyDescent="0.25">
      <c r="A130" t="s">
        <v>37</v>
      </c>
      <c r="B130">
        <v>6.17997</v>
      </c>
      <c r="C130">
        <v>4.64E-3</v>
      </c>
      <c r="D130">
        <v>0</v>
      </c>
      <c r="E130">
        <v>0</v>
      </c>
      <c r="F130">
        <v>0</v>
      </c>
      <c r="G130">
        <v>32767</v>
      </c>
      <c r="H130">
        <v>-32767</v>
      </c>
      <c r="I130">
        <v>0</v>
      </c>
    </row>
    <row r="131" spans="1:9" x14ac:dyDescent="0.25">
      <c r="A131" t="s">
        <v>37</v>
      </c>
      <c r="B131">
        <v>6.1833900000000002</v>
      </c>
      <c r="C131">
        <v>4.032E-3</v>
      </c>
      <c r="D131">
        <v>0</v>
      </c>
      <c r="E131">
        <v>0</v>
      </c>
      <c r="F131">
        <v>0</v>
      </c>
      <c r="G131">
        <v>32767</v>
      </c>
      <c r="H131">
        <v>-32767</v>
      </c>
      <c r="I131">
        <v>0</v>
      </c>
    </row>
    <row r="132" spans="1:9" x14ac:dyDescent="0.25">
      <c r="A132" t="s">
        <v>37</v>
      </c>
      <c r="B132">
        <v>6.1879999999999997</v>
      </c>
      <c r="C132">
        <v>4.0639999999999999E-3</v>
      </c>
      <c r="D132">
        <v>0</v>
      </c>
      <c r="E132">
        <v>0</v>
      </c>
      <c r="F132">
        <v>0</v>
      </c>
      <c r="G132">
        <v>32767</v>
      </c>
      <c r="H132">
        <v>-32767</v>
      </c>
      <c r="I132">
        <v>0</v>
      </c>
    </row>
    <row r="133" spans="1:9" x14ac:dyDescent="0.25">
      <c r="A133" t="s">
        <v>37</v>
      </c>
      <c r="B133">
        <v>6.1974099999999996</v>
      </c>
      <c r="C133">
        <v>4.0639999999999999E-3</v>
      </c>
      <c r="D133">
        <v>0</v>
      </c>
      <c r="E133">
        <v>0</v>
      </c>
      <c r="F133">
        <v>0</v>
      </c>
      <c r="G133">
        <v>32767</v>
      </c>
      <c r="H133">
        <v>-32767</v>
      </c>
      <c r="I133">
        <v>0</v>
      </c>
    </row>
    <row r="134" spans="1:9" x14ac:dyDescent="0.25">
      <c r="A134" t="s">
        <v>37</v>
      </c>
      <c r="B134">
        <v>6.16045</v>
      </c>
      <c r="C134">
        <v>4.032E-3</v>
      </c>
      <c r="D134">
        <v>0</v>
      </c>
      <c r="E134">
        <v>0</v>
      </c>
      <c r="F134">
        <v>0</v>
      </c>
      <c r="G134">
        <v>32767</v>
      </c>
      <c r="H134">
        <v>-32767</v>
      </c>
      <c r="I134">
        <v>0</v>
      </c>
    </row>
    <row r="135" spans="1:9" x14ac:dyDescent="0.25">
      <c r="A135" t="s">
        <v>37</v>
      </c>
      <c r="B135">
        <v>6.2308199999999996</v>
      </c>
      <c r="C135">
        <v>4.0000000000000001E-3</v>
      </c>
      <c r="D135">
        <v>0</v>
      </c>
      <c r="E135">
        <v>0</v>
      </c>
      <c r="F135">
        <v>0</v>
      </c>
      <c r="G135">
        <v>32767</v>
      </c>
      <c r="H135">
        <v>-32767</v>
      </c>
      <c r="I135">
        <v>0</v>
      </c>
    </row>
    <row r="136" spans="1:9" x14ac:dyDescent="0.25">
      <c r="A136" t="s">
        <v>37</v>
      </c>
      <c r="B136">
        <v>6.1942700000000004</v>
      </c>
      <c r="C136">
        <v>4.6080000000000001E-3</v>
      </c>
      <c r="D136">
        <v>0</v>
      </c>
      <c r="E136">
        <v>0</v>
      </c>
      <c r="F136">
        <v>0</v>
      </c>
      <c r="G136">
        <v>32767</v>
      </c>
      <c r="H136">
        <v>-32767</v>
      </c>
      <c r="I136">
        <v>0</v>
      </c>
    </row>
    <row r="137" spans="1:9" x14ac:dyDescent="0.25">
      <c r="A137" t="s">
        <v>37</v>
      </c>
      <c r="B137">
        <v>6.1463999999999999</v>
      </c>
      <c r="C137">
        <v>4.032E-3</v>
      </c>
      <c r="D137">
        <v>0</v>
      </c>
      <c r="E137">
        <v>0</v>
      </c>
      <c r="F137">
        <v>0</v>
      </c>
      <c r="G137">
        <v>32767</v>
      </c>
      <c r="H137">
        <v>-32767</v>
      </c>
      <c r="I137">
        <v>0</v>
      </c>
    </row>
    <row r="138" spans="1:9" x14ac:dyDescent="0.25">
      <c r="A138" t="s">
        <v>37</v>
      </c>
      <c r="B138">
        <v>6.13232</v>
      </c>
      <c r="C138">
        <v>4.5760000000000002E-3</v>
      </c>
      <c r="D138">
        <v>0</v>
      </c>
      <c r="E138">
        <v>0</v>
      </c>
      <c r="F138">
        <v>0</v>
      </c>
      <c r="G138">
        <v>32767</v>
      </c>
      <c r="H138">
        <v>-32767</v>
      </c>
      <c r="I138">
        <v>0</v>
      </c>
    </row>
    <row r="139" spans="1:9" x14ac:dyDescent="0.25">
      <c r="A139" t="s">
        <v>37</v>
      </c>
      <c r="B139">
        <v>6.1822999999999997</v>
      </c>
      <c r="C139">
        <v>4.032E-3</v>
      </c>
      <c r="D139">
        <v>0</v>
      </c>
      <c r="E139">
        <v>0</v>
      </c>
      <c r="F139">
        <v>0</v>
      </c>
      <c r="G139">
        <v>32767</v>
      </c>
      <c r="H139">
        <v>-32767</v>
      </c>
      <c r="I139">
        <v>0</v>
      </c>
    </row>
    <row r="140" spans="1:9" x14ac:dyDescent="0.25">
      <c r="A140" t="s">
        <v>37</v>
      </c>
      <c r="B140">
        <v>6.2266599999999999</v>
      </c>
      <c r="C140">
        <v>4.032E-3</v>
      </c>
      <c r="D140">
        <v>0</v>
      </c>
      <c r="E140">
        <v>0</v>
      </c>
      <c r="F140">
        <v>0</v>
      </c>
      <c r="G140">
        <v>32767</v>
      </c>
      <c r="H140">
        <v>-32767</v>
      </c>
      <c r="I140">
        <v>0</v>
      </c>
    </row>
    <row r="141" spans="1:9" x14ac:dyDescent="0.25">
      <c r="A141" t="s">
        <v>37</v>
      </c>
      <c r="B141">
        <v>6.1327999999999996</v>
      </c>
      <c r="C141">
        <v>4.0000000000000001E-3</v>
      </c>
      <c r="D141">
        <v>0</v>
      </c>
      <c r="E141">
        <v>0</v>
      </c>
      <c r="F141">
        <v>0</v>
      </c>
      <c r="G141">
        <v>32767</v>
      </c>
      <c r="H141">
        <v>-32767</v>
      </c>
      <c r="I141">
        <v>0</v>
      </c>
    </row>
    <row r="142" spans="1:9" x14ac:dyDescent="0.25">
      <c r="A142" t="s">
        <v>37</v>
      </c>
      <c r="B142">
        <v>6.1542700000000004</v>
      </c>
      <c r="C142">
        <v>4.1920000000000004E-3</v>
      </c>
      <c r="D142">
        <v>0</v>
      </c>
      <c r="E142">
        <v>0</v>
      </c>
      <c r="F142">
        <v>0</v>
      </c>
      <c r="G142">
        <v>32767</v>
      </c>
      <c r="H142">
        <v>-32767</v>
      </c>
      <c r="I142">
        <v>0</v>
      </c>
    </row>
    <row r="143" spans="1:9" x14ac:dyDescent="0.25">
      <c r="A143" t="s">
        <v>37</v>
      </c>
      <c r="B143">
        <v>6.1591399999999998</v>
      </c>
      <c r="C143">
        <v>4.032E-3</v>
      </c>
      <c r="D143">
        <v>0</v>
      </c>
      <c r="E143">
        <v>0</v>
      </c>
      <c r="F143">
        <v>0</v>
      </c>
      <c r="G143">
        <v>32767</v>
      </c>
      <c r="H143">
        <v>-32767</v>
      </c>
      <c r="I143">
        <v>0</v>
      </c>
    </row>
    <row r="144" spans="1:9" x14ac:dyDescent="0.25">
      <c r="A144" t="s">
        <v>37</v>
      </c>
      <c r="B144">
        <v>6.1891800000000003</v>
      </c>
      <c r="C144">
        <v>4.032E-3</v>
      </c>
      <c r="D144">
        <v>0</v>
      </c>
      <c r="E144">
        <v>0</v>
      </c>
      <c r="F144">
        <v>0</v>
      </c>
      <c r="G144">
        <v>32767</v>
      </c>
      <c r="H144">
        <v>-32767</v>
      </c>
      <c r="I144">
        <v>0</v>
      </c>
    </row>
    <row r="145" spans="1:9" x14ac:dyDescent="0.25">
      <c r="A145" t="s">
        <v>37</v>
      </c>
      <c r="B145">
        <v>6.1553599999999999</v>
      </c>
      <c r="C145">
        <v>4.0639999999999999E-3</v>
      </c>
      <c r="D145">
        <v>0</v>
      </c>
      <c r="E145">
        <v>0</v>
      </c>
      <c r="F145">
        <v>0</v>
      </c>
      <c r="G145">
        <v>32767</v>
      </c>
      <c r="H145">
        <v>-32767</v>
      </c>
      <c r="I145">
        <v>0</v>
      </c>
    </row>
    <row r="146" spans="1:9" x14ac:dyDescent="0.25">
      <c r="A146" t="s">
        <v>37</v>
      </c>
      <c r="B146">
        <v>6.1354899999999999</v>
      </c>
      <c r="C146">
        <v>4.0639999999999999E-3</v>
      </c>
      <c r="D146">
        <v>0</v>
      </c>
      <c r="E146">
        <v>0</v>
      </c>
      <c r="F146">
        <v>0</v>
      </c>
      <c r="G146">
        <v>32767</v>
      </c>
      <c r="H146">
        <v>-32767</v>
      </c>
      <c r="I146">
        <v>0</v>
      </c>
    </row>
    <row r="147" spans="1:9" x14ac:dyDescent="0.25">
      <c r="A147" t="s">
        <v>37</v>
      </c>
      <c r="B147">
        <v>6.1639999999999997</v>
      </c>
      <c r="C147">
        <v>4.032E-3</v>
      </c>
      <c r="D147">
        <v>0</v>
      </c>
      <c r="E147">
        <v>0</v>
      </c>
      <c r="F147">
        <v>0</v>
      </c>
      <c r="G147">
        <v>32767</v>
      </c>
      <c r="H147">
        <v>-32767</v>
      </c>
      <c r="I147">
        <v>0</v>
      </c>
    </row>
    <row r="148" spans="1:9" x14ac:dyDescent="0.25">
      <c r="A148" t="s">
        <v>37</v>
      </c>
      <c r="B148">
        <v>6.1422699999999999</v>
      </c>
      <c r="C148">
        <v>4.64E-3</v>
      </c>
      <c r="D148">
        <v>0</v>
      </c>
      <c r="E148">
        <v>0</v>
      </c>
      <c r="F148">
        <v>0</v>
      </c>
      <c r="G148">
        <v>32767</v>
      </c>
      <c r="H148">
        <v>-32767</v>
      </c>
      <c r="I148">
        <v>0</v>
      </c>
    </row>
    <row r="149" spans="1:9" x14ac:dyDescent="0.25">
      <c r="A149" t="s">
        <v>37</v>
      </c>
      <c r="B149">
        <v>6.1374700000000004</v>
      </c>
      <c r="C149">
        <v>4.032E-3</v>
      </c>
      <c r="D149">
        <v>0</v>
      </c>
      <c r="E149">
        <v>0</v>
      </c>
      <c r="F149">
        <v>0</v>
      </c>
      <c r="G149">
        <v>32767</v>
      </c>
      <c r="H149">
        <v>-32767</v>
      </c>
      <c r="I149">
        <v>0</v>
      </c>
    </row>
    <row r="150" spans="1:9" x14ac:dyDescent="0.25">
      <c r="A150" t="s">
        <v>37</v>
      </c>
      <c r="B150">
        <v>6.1713899999999997</v>
      </c>
      <c r="C150">
        <v>4.0959999999999998E-3</v>
      </c>
      <c r="D150">
        <v>0</v>
      </c>
      <c r="E150">
        <v>0</v>
      </c>
      <c r="F150">
        <v>0</v>
      </c>
      <c r="G150">
        <v>32767</v>
      </c>
      <c r="H150">
        <v>-32767</v>
      </c>
      <c r="I150">
        <v>0</v>
      </c>
    </row>
    <row r="151" spans="1:9" x14ac:dyDescent="0.25">
      <c r="A151" t="s">
        <v>37</v>
      </c>
      <c r="B151">
        <v>6.1726700000000001</v>
      </c>
      <c r="C151">
        <v>4.0639999999999999E-3</v>
      </c>
      <c r="D151">
        <v>0</v>
      </c>
      <c r="E151">
        <v>0</v>
      </c>
      <c r="F151">
        <v>0</v>
      </c>
      <c r="G151">
        <v>32767</v>
      </c>
      <c r="H151">
        <v>-32767</v>
      </c>
      <c r="I151">
        <v>0</v>
      </c>
    </row>
    <row r="152" spans="1:9" x14ac:dyDescent="0.25">
      <c r="A152" t="s">
        <v>37</v>
      </c>
      <c r="B152">
        <v>6.1593299999999997</v>
      </c>
      <c r="C152">
        <v>4.1599999999999996E-3</v>
      </c>
      <c r="D152">
        <v>0</v>
      </c>
      <c r="E152">
        <v>0</v>
      </c>
      <c r="F152">
        <v>0</v>
      </c>
      <c r="G152">
        <v>32767</v>
      </c>
      <c r="H152">
        <v>-32767</v>
      </c>
      <c r="I152">
        <v>0</v>
      </c>
    </row>
    <row r="153" spans="1:9" x14ac:dyDescent="0.25">
      <c r="A153" t="s">
        <v>37</v>
      </c>
      <c r="B153">
        <v>6.1518100000000002</v>
      </c>
      <c r="C153">
        <v>4.0000000000000001E-3</v>
      </c>
      <c r="D153">
        <v>0</v>
      </c>
      <c r="E153">
        <v>0</v>
      </c>
      <c r="F153">
        <v>0</v>
      </c>
      <c r="G153">
        <v>32767</v>
      </c>
      <c r="H153">
        <v>-32767</v>
      </c>
      <c r="I153">
        <v>0</v>
      </c>
    </row>
    <row r="154" spans="1:9" x14ac:dyDescent="0.25">
      <c r="A154" t="s">
        <v>37</v>
      </c>
      <c r="B154">
        <v>6.1667199999999998</v>
      </c>
      <c r="C154">
        <v>1.0208E-2</v>
      </c>
      <c r="D154">
        <v>0</v>
      </c>
      <c r="E154">
        <v>0</v>
      </c>
      <c r="F154">
        <v>0</v>
      </c>
      <c r="G154">
        <v>32767</v>
      </c>
      <c r="H154">
        <v>-32767</v>
      </c>
      <c r="I154">
        <v>0</v>
      </c>
    </row>
    <row r="155" spans="1:9" x14ac:dyDescent="0.25">
      <c r="A155" t="s">
        <v>37</v>
      </c>
      <c r="B155">
        <v>6.1734099999999996</v>
      </c>
      <c r="C155">
        <v>4.0000000000000001E-3</v>
      </c>
      <c r="D155">
        <v>0</v>
      </c>
      <c r="E155">
        <v>0</v>
      </c>
      <c r="F155">
        <v>0</v>
      </c>
      <c r="G155">
        <v>32767</v>
      </c>
      <c r="H155">
        <v>-32767</v>
      </c>
      <c r="I155">
        <v>0</v>
      </c>
    </row>
    <row r="156" spans="1:9" x14ac:dyDescent="0.25">
      <c r="A156" t="s">
        <v>37</v>
      </c>
      <c r="B156">
        <v>6.1562200000000002</v>
      </c>
      <c r="C156">
        <v>4.032E-3</v>
      </c>
      <c r="D156">
        <v>0</v>
      </c>
      <c r="E156">
        <v>0</v>
      </c>
      <c r="F156">
        <v>0</v>
      </c>
      <c r="G156">
        <v>32767</v>
      </c>
      <c r="H156">
        <v>-32767</v>
      </c>
      <c r="I156">
        <v>0</v>
      </c>
    </row>
    <row r="157" spans="1:9" x14ac:dyDescent="0.25">
      <c r="A157" t="s">
        <v>37</v>
      </c>
      <c r="B157">
        <v>6.1796199999999999</v>
      </c>
      <c r="C157">
        <v>4.0639999999999999E-3</v>
      </c>
      <c r="D157">
        <v>0</v>
      </c>
      <c r="E157">
        <v>0</v>
      </c>
      <c r="F157">
        <v>0</v>
      </c>
      <c r="G157">
        <v>32767</v>
      </c>
      <c r="H157">
        <v>-32767</v>
      </c>
      <c r="I157">
        <v>0</v>
      </c>
    </row>
    <row r="158" spans="1:9" x14ac:dyDescent="0.25">
      <c r="A158" t="s">
        <v>37</v>
      </c>
      <c r="B158">
        <v>6.1750699999999998</v>
      </c>
      <c r="C158">
        <v>4.0639999999999999E-3</v>
      </c>
      <c r="D158">
        <v>0</v>
      </c>
      <c r="E158">
        <v>0</v>
      </c>
      <c r="F158">
        <v>0</v>
      </c>
      <c r="G158">
        <v>32767</v>
      </c>
      <c r="H158">
        <v>-32767</v>
      </c>
      <c r="I158">
        <v>0</v>
      </c>
    </row>
    <row r="159" spans="1:9" x14ac:dyDescent="0.25">
      <c r="A159" t="s">
        <v>37</v>
      </c>
      <c r="B159">
        <v>6.1977599999999997</v>
      </c>
      <c r="C159">
        <v>4.032E-3</v>
      </c>
      <c r="D159">
        <v>0</v>
      </c>
      <c r="E159">
        <v>0</v>
      </c>
      <c r="F159">
        <v>0</v>
      </c>
      <c r="G159">
        <v>32767</v>
      </c>
      <c r="H159">
        <v>-32767</v>
      </c>
      <c r="I159">
        <v>0</v>
      </c>
    </row>
    <row r="160" spans="1:9" x14ac:dyDescent="0.25">
      <c r="A160" t="s">
        <v>37</v>
      </c>
      <c r="B160">
        <v>6.2171200000000004</v>
      </c>
      <c r="C160">
        <v>4.5760000000000002E-3</v>
      </c>
      <c r="D160">
        <v>0</v>
      </c>
      <c r="E160">
        <v>0</v>
      </c>
      <c r="F160">
        <v>0</v>
      </c>
      <c r="G160">
        <v>32767</v>
      </c>
      <c r="H160">
        <v>-32767</v>
      </c>
      <c r="I160">
        <v>0</v>
      </c>
    </row>
    <row r="161" spans="1:25" x14ac:dyDescent="0.25">
      <c r="A161" t="s">
        <v>37</v>
      </c>
      <c r="B161">
        <v>6.23088</v>
      </c>
      <c r="C161">
        <v>4.0000000000000001E-3</v>
      </c>
      <c r="D161">
        <v>0</v>
      </c>
      <c r="E161">
        <v>0</v>
      </c>
      <c r="F161">
        <v>0</v>
      </c>
      <c r="G161">
        <v>32767</v>
      </c>
      <c r="H161">
        <v>-32767</v>
      </c>
      <c r="I161">
        <v>0</v>
      </c>
    </row>
    <row r="162" spans="1:25" x14ac:dyDescent="0.25">
      <c r="A162" t="s">
        <v>37</v>
      </c>
      <c r="B162">
        <v>6.20566</v>
      </c>
      <c r="C162">
        <v>4.0639999999999999E-3</v>
      </c>
      <c r="D162">
        <v>0</v>
      </c>
      <c r="E162">
        <v>0</v>
      </c>
      <c r="F162">
        <v>0</v>
      </c>
      <c r="G162">
        <v>32767</v>
      </c>
      <c r="H162">
        <v>-32767</v>
      </c>
      <c r="I162">
        <v>0</v>
      </c>
    </row>
    <row r="163" spans="1:25" x14ac:dyDescent="0.25">
      <c r="A163" t="s">
        <v>37</v>
      </c>
      <c r="B163">
        <v>6.20106</v>
      </c>
      <c r="C163">
        <v>4.0639999999999999E-3</v>
      </c>
      <c r="D163">
        <v>0</v>
      </c>
      <c r="E163">
        <v>0</v>
      </c>
      <c r="F163">
        <v>0</v>
      </c>
      <c r="G163">
        <v>32767</v>
      </c>
      <c r="H163">
        <v>-32767</v>
      </c>
      <c r="I163">
        <v>0</v>
      </c>
    </row>
    <row r="164" spans="1:25" x14ac:dyDescent="0.25">
      <c r="A164" t="s">
        <v>37</v>
      </c>
      <c r="B164">
        <v>6.1898600000000004</v>
      </c>
      <c r="C164">
        <v>4.6080000000000001E-3</v>
      </c>
      <c r="D164">
        <v>0</v>
      </c>
      <c r="E164">
        <v>0</v>
      </c>
      <c r="F164">
        <v>0</v>
      </c>
      <c r="G164">
        <v>32767</v>
      </c>
      <c r="H164">
        <v>-32767</v>
      </c>
      <c r="I164">
        <v>0</v>
      </c>
    </row>
    <row r="165" spans="1:25" x14ac:dyDescent="0.25">
      <c r="A165" t="s">
        <v>37</v>
      </c>
      <c r="B165">
        <v>6.16934</v>
      </c>
      <c r="C165">
        <v>4.0000000000000001E-3</v>
      </c>
      <c r="D165">
        <v>0</v>
      </c>
      <c r="E165">
        <v>0</v>
      </c>
      <c r="F165">
        <v>0</v>
      </c>
      <c r="G165">
        <v>32767</v>
      </c>
      <c r="H165">
        <v>-32767</v>
      </c>
      <c r="I165">
        <v>0</v>
      </c>
    </row>
    <row r="166" spans="1:25" x14ac:dyDescent="0.25">
      <c r="A166" t="s">
        <v>37</v>
      </c>
      <c r="B166">
        <v>6.2130599999999996</v>
      </c>
      <c r="C166">
        <v>4.032E-3</v>
      </c>
      <c r="D166">
        <v>0</v>
      </c>
      <c r="E166">
        <v>0</v>
      </c>
      <c r="F166">
        <v>0</v>
      </c>
      <c r="G166">
        <v>32767</v>
      </c>
      <c r="H166">
        <v>-32767</v>
      </c>
      <c r="I166">
        <v>0</v>
      </c>
    </row>
    <row r="167" spans="1:25" x14ac:dyDescent="0.25">
      <c r="A167" t="s">
        <v>37</v>
      </c>
      <c r="B167" s="11" t="s">
        <v>211</v>
      </c>
      <c r="C167">
        <v>4.032E-3</v>
      </c>
      <c r="D167">
        <v>0</v>
      </c>
      <c r="E167">
        <v>0</v>
      </c>
      <c r="F167">
        <v>0</v>
      </c>
      <c r="G167">
        <v>32767</v>
      </c>
      <c r="H167">
        <v>-32767</v>
      </c>
      <c r="I167">
        <v>0</v>
      </c>
      <c r="R167" t="s">
        <v>69</v>
      </c>
      <c r="U167" t="s">
        <v>68</v>
      </c>
      <c r="X167" t="s">
        <v>66</v>
      </c>
    </row>
    <row r="168" spans="1:25" x14ac:dyDescent="0.25">
      <c r="A168" t="s">
        <v>37</v>
      </c>
      <c r="B168">
        <v>6.1905299999999999</v>
      </c>
      <c r="C168">
        <v>4.032E-3</v>
      </c>
      <c r="D168">
        <v>0</v>
      </c>
      <c r="E168">
        <v>0</v>
      </c>
      <c r="F168">
        <v>0</v>
      </c>
      <c r="G168">
        <v>32767</v>
      </c>
      <c r="H168">
        <v>-32767</v>
      </c>
      <c r="I168">
        <v>0</v>
      </c>
      <c r="R168">
        <f>AVERAGE(B119:B168)</f>
        <v>6.1845820833333329</v>
      </c>
      <c r="S168">
        <f>AVERAGE(C119:C168)</f>
        <v>4.6982400000000028E-3</v>
      </c>
      <c r="U168">
        <f>_xlfn.VAR.P(B119:B168)</f>
        <v>9.7546493732638925E-4</v>
      </c>
      <c r="V168">
        <f>_xlfn.VAR.P(C119:C168)</f>
        <v>1.0831367782399936E-5</v>
      </c>
      <c r="X168">
        <f>1.96*SQRT(U168)/50</f>
        <v>1.2243114151608743E-3</v>
      </c>
      <c r="Y168">
        <f>1.96*SQRT(V168)/50</f>
        <v>1.2901129016154765E-4</v>
      </c>
    </row>
    <row r="169" spans="1:25" x14ac:dyDescent="0.25">
      <c r="A169" t="s">
        <v>37</v>
      </c>
      <c r="B169">
        <v>316.35199799999998</v>
      </c>
      <c r="C169" t="s">
        <v>36</v>
      </c>
    </row>
    <row r="170" spans="1:25" x14ac:dyDescent="0.25">
      <c r="A170" t="s">
        <v>96</v>
      </c>
      <c r="B170">
        <v>23913.200000000001</v>
      </c>
      <c r="C170">
        <v>23890.7</v>
      </c>
      <c r="D170">
        <v>23852.7</v>
      </c>
      <c r="E170">
        <v>23148.7</v>
      </c>
      <c r="F170">
        <v>13414.3</v>
      </c>
      <c r="G170">
        <v>0.37656600000000001</v>
      </c>
      <c r="H170">
        <v>0.61912</v>
      </c>
      <c r="I170">
        <v>0</v>
      </c>
    </row>
    <row r="171" spans="1:25" x14ac:dyDescent="0.25">
      <c r="A171" t="s">
        <v>96</v>
      </c>
      <c r="B171">
        <v>23934.9</v>
      </c>
      <c r="C171">
        <v>23913.200000000001</v>
      </c>
      <c r="D171">
        <v>23874.9</v>
      </c>
      <c r="E171">
        <v>23173.1</v>
      </c>
      <c r="F171">
        <v>13439.5</v>
      </c>
      <c r="G171">
        <v>0.37569000000000002</v>
      </c>
      <c r="H171">
        <v>0.62961599999999995</v>
      </c>
      <c r="I171">
        <v>0</v>
      </c>
    </row>
    <row r="172" spans="1:25" x14ac:dyDescent="0.25">
      <c r="A172" t="s">
        <v>96</v>
      </c>
      <c r="B172">
        <v>23903.599999999999</v>
      </c>
      <c r="C172">
        <v>23883.599999999999</v>
      </c>
      <c r="D172">
        <v>23845.9</v>
      </c>
      <c r="E172">
        <v>23143.9</v>
      </c>
      <c r="F172">
        <v>13420.8</v>
      </c>
      <c r="G172">
        <v>0.37754599999999999</v>
      </c>
      <c r="H172">
        <v>0.61912199999999995</v>
      </c>
      <c r="I172">
        <v>0</v>
      </c>
    </row>
    <row r="173" spans="1:25" x14ac:dyDescent="0.25">
      <c r="A173" t="s">
        <v>96</v>
      </c>
      <c r="B173">
        <v>23871.8</v>
      </c>
      <c r="C173">
        <v>23852.6</v>
      </c>
      <c r="D173">
        <v>23815.200000000001</v>
      </c>
      <c r="E173">
        <v>23112.799999999999</v>
      </c>
      <c r="F173">
        <v>13437.1</v>
      </c>
      <c r="G173">
        <v>0.36554900000000001</v>
      </c>
      <c r="H173">
        <v>0.619116</v>
      </c>
      <c r="I173">
        <v>0</v>
      </c>
    </row>
    <row r="174" spans="1:25" x14ac:dyDescent="0.25">
      <c r="A174" t="s">
        <v>96</v>
      </c>
      <c r="B174">
        <v>23901.4</v>
      </c>
      <c r="C174">
        <v>23881.200000000001</v>
      </c>
      <c r="D174">
        <v>23844.1</v>
      </c>
      <c r="E174">
        <v>23141.7</v>
      </c>
      <c r="F174">
        <v>13431.1</v>
      </c>
      <c r="G174">
        <v>0.37571100000000002</v>
      </c>
      <c r="H174">
        <v>0.62958000000000003</v>
      </c>
      <c r="I174">
        <v>0</v>
      </c>
    </row>
    <row r="175" spans="1:25" x14ac:dyDescent="0.25">
      <c r="A175" t="s">
        <v>96</v>
      </c>
      <c r="B175">
        <v>23909.8</v>
      </c>
      <c r="C175">
        <v>23888.6</v>
      </c>
      <c r="D175">
        <v>23851.4</v>
      </c>
      <c r="E175">
        <v>23149</v>
      </c>
      <c r="F175">
        <v>13432.2</v>
      </c>
      <c r="G175">
        <v>0.36585400000000001</v>
      </c>
      <c r="H175">
        <v>0.61912199999999995</v>
      </c>
      <c r="I175">
        <v>0</v>
      </c>
    </row>
    <row r="176" spans="1:25" x14ac:dyDescent="0.25">
      <c r="A176" t="s">
        <v>96</v>
      </c>
      <c r="B176">
        <v>23897.200000000001</v>
      </c>
      <c r="C176">
        <v>23877.200000000001</v>
      </c>
      <c r="D176">
        <v>23839.9</v>
      </c>
      <c r="E176">
        <v>23137.4</v>
      </c>
      <c r="F176">
        <v>13421.2</v>
      </c>
      <c r="G176">
        <v>0.37611499999999998</v>
      </c>
      <c r="H176">
        <v>0.62560700000000002</v>
      </c>
      <c r="I176">
        <v>0</v>
      </c>
    </row>
    <row r="177" spans="1:9" x14ac:dyDescent="0.25">
      <c r="A177" t="s">
        <v>96</v>
      </c>
      <c r="B177">
        <v>23904.5</v>
      </c>
      <c r="C177">
        <v>23882.3</v>
      </c>
      <c r="D177">
        <v>23844.7</v>
      </c>
      <c r="E177">
        <v>23141.9</v>
      </c>
      <c r="F177">
        <v>13433.5</v>
      </c>
      <c r="G177">
        <v>0.37629000000000001</v>
      </c>
      <c r="H177">
        <v>0.61912199999999995</v>
      </c>
      <c r="I177">
        <v>0</v>
      </c>
    </row>
    <row r="178" spans="1:9" x14ac:dyDescent="0.25">
      <c r="A178" t="s">
        <v>96</v>
      </c>
      <c r="B178">
        <v>23911.3</v>
      </c>
      <c r="C178">
        <v>23891.4</v>
      </c>
      <c r="D178">
        <v>23854</v>
      </c>
      <c r="E178">
        <v>23151.599999999999</v>
      </c>
      <c r="F178">
        <v>13438.3</v>
      </c>
      <c r="G178">
        <v>0.37570300000000001</v>
      </c>
      <c r="H178">
        <v>0.62863199999999997</v>
      </c>
      <c r="I178">
        <v>0</v>
      </c>
    </row>
    <row r="179" spans="1:9" x14ac:dyDescent="0.25">
      <c r="A179" t="s">
        <v>96</v>
      </c>
      <c r="B179">
        <v>23867.599999999999</v>
      </c>
      <c r="C179">
        <v>23847.7</v>
      </c>
      <c r="D179">
        <v>23810.3</v>
      </c>
      <c r="E179">
        <v>23107.9</v>
      </c>
      <c r="F179">
        <v>13427.5</v>
      </c>
      <c r="G179">
        <v>0.37572699999999998</v>
      </c>
      <c r="H179">
        <v>0.62510500000000002</v>
      </c>
      <c r="I179">
        <v>0</v>
      </c>
    </row>
    <row r="180" spans="1:9" x14ac:dyDescent="0.25">
      <c r="A180" t="s">
        <v>96</v>
      </c>
      <c r="B180">
        <v>23913.4</v>
      </c>
      <c r="C180">
        <v>23893.599999999999</v>
      </c>
      <c r="D180">
        <v>23856.3</v>
      </c>
      <c r="E180">
        <v>23153.9</v>
      </c>
      <c r="F180">
        <v>13429.3</v>
      </c>
      <c r="G180">
        <v>0.37594300000000003</v>
      </c>
      <c r="H180">
        <v>0.62089799999999995</v>
      </c>
      <c r="I180">
        <v>0</v>
      </c>
    </row>
    <row r="181" spans="1:9" x14ac:dyDescent="0.25">
      <c r="A181" t="s">
        <v>96</v>
      </c>
      <c r="B181">
        <v>23880.1</v>
      </c>
      <c r="C181">
        <v>23860.1</v>
      </c>
      <c r="D181">
        <v>23822.6</v>
      </c>
      <c r="E181">
        <v>23120.2</v>
      </c>
      <c r="F181">
        <v>13435.1</v>
      </c>
      <c r="G181">
        <v>0.37570700000000001</v>
      </c>
      <c r="H181">
        <v>0.62014100000000005</v>
      </c>
      <c r="I181">
        <v>0</v>
      </c>
    </row>
    <row r="182" spans="1:9" x14ac:dyDescent="0.25">
      <c r="A182" t="s">
        <v>96</v>
      </c>
      <c r="B182">
        <v>23939.3</v>
      </c>
      <c r="C182">
        <v>23920.1</v>
      </c>
      <c r="D182">
        <v>23856.799999999999</v>
      </c>
      <c r="E182">
        <v>23153.7</v>
      </c>
      <c r="F182">
        <v>13426.9</v>
      </c>
      <c r="G182">
        <v>0.375693</v>
      </c>
      <c r="H182">
        <v>0.61912100000000003</v>
      </c>
      <c r="I182">
        <v>0</v>
      </c>
    </row>
    <row r="183" spans="1:9" x14ac:dyDescent="0.25">
      <c r="A183" t="s">
        <v>96</v>
      </c>
      <c r="B183">
        <v>23892.1</v>
      </c>
      <c r="C183">
        <v>23872.400000000001</v>
      </c>
      <c r="D183">
        <v>23809.4</v>
      </c>
      <c r="E183">
        <v>23106.3</v>
      </c>
      <c r="F183">
        <v>13436.9</v>
      </c>
      <c r="G183">
        <v>0.37573299999999998</v>
      </c>
      <c r="H183">
        <v>0.62144600000000005</v>
      </c>
      <c r="I183">
        <v>0</v>
      </c>
    </row>
    <row r="184" spans="1:9" x14ac:dyDescent="0.25">
      <c r="A184" t="s">
        <v>96</v>
      </c>
      <c r="B184">
        <v>23919</v>
      </c>
      <c r="C184">
        <v>23899.4</v>
      </c>
      <c r="D184">
        <v>23836.5</v>
      </c>
      <c r="E184">
        <v>23134.1</v>
      </c>
      <c r="F184">
        <v>13436.5</v>
      </c>
      <c r="G184">
        <v>0.37569000000000002</v>
      </c>
      <c r="H184">
        <v>0.62898900000000002</v>
      </c>
      <c r="I184">
        <v>0</v>
      </c>
    </row>
    <row r="185" spans="1:9" x14ac:dyDescent="0.25">
      <c r="A185" t="s">
        <v>96</v>
      </c>
      <c r="B185">
        <v>23906.400000000001</v>
      </c>
      <c r="C185">
        <v>23886.6</v>
      </c>
      <c r="D185">
        <v>23840.799999999999</v>
      </c>
      <c r="E185">
        <v>23138.400000000001</v>
      </c>
      <c r="F185">
        <v>13424.2</v>
      </c>
      <c r="G185">
        <v>0.37679400000000002</v>
      </c>
      <c r="H185">
        <v>0.61912199999999995</v>
      </c>
      <c r="I185">
        <v>0</v>
      </c>
    </row>
    <row r="186" spans="1:9" x14ac:dyDescent="0.25">
      <c r="A186" t="s">
        <v>96</v>
      </c>
      <c r="B186">
        <v>23934.3</v>
      </c>
      <c r="C186">
        <v>23914.799999999999</v>
      </c>
      <c r="D186">
        <v>23852.3</v>
      </c>
      <c r="E186">
        <v>23149.9</v>
      </c>
      <c r="F186">
        <v>13427.7</v>
      </c>
      <c r="G186">
        <v>0.37683899999999998</v>
      </c>
      <c r="H186">
        <v>0.61911799999999995</v>
      </c>
      <c r="I186">
        <v>0</v>
      </c>
    </row>
    <row r="187" spans="1:9" x14ac:dyDescent="0.25">
      <c r="A187" t="s">
        <v>96</v>
      </c>
      <c r="B187">
        <v>23938.6</v>
      </c>
      <c r="C187">
        <v>23918.799999999999</v>
      </c>
      <c r="D187">
        <v>23856.799999999999</v>
      </c>
      <c r="E187">
        <v>23153.8</v>
      </c>
      <c r="F187">
        <v>13435.4</v>
      </c>
      <c r="G187">
        <v>0.375691</v>
      </c>
      <c r="H187">
        <v>0.62907100000000005</v>
      </c>
      <c r="I187">
        <v>0</v>
      </c>
    </row>
    <row r="188" spans="1:9" x14ac:dyDescent="0.25">
      <c r="A188" t="s">
        <v>96</v>
      </c>
      <c r="B188">
        <v>23888.3</v>
      </c>
      <c r="C188">
        <v>23868.9</v>
      </c>
      <c r="D188">
        <v>23831.5</v>
      </c>
      <c r="E188">
        <v>23129.1</v>
      </c>
      <c r="F188">
        <v>13420.7</v>
      </c>
      <c r="G188">
        <v>0.37634499999999999</v>
      </c>
      <c r="H188">
        <v>0.62959799999999999</v>
      </c>
      <c r="I188">
        <v>0</v>
      </c>
    </row>
    <row r="189" spans="1:9" x14ac:dyDescent="0.25">
      <c r="A189" t="s">
        <v>96</v>
      </c>
      <c r="B189">
        <v>23894.3</v>
      </c>
      <c r="C189">
        <v>23874.799999999999</v>
      </c>
      <c r="D189">
        <v>23837.9</v>
      </c>
      <c r="E189">
        <v>23135.7</v>
      </c>
      <c r="F189">
        <v>13429.7</v>
      </c>
      <c r="G189">
        <v>0.378137</v>
      </c>
      <c r="H189">
        <v>0.62257600000000002</v>
      </c>
      <c r="I189">
        <v>0</v>
      </c>
    </row>
    <row r="190" spans="1:9" x14ac:dyDescent="0.25">
      <c r="A190" t="s">
        <v>96</v>
      </c>
      <c r="B190">
        <v>23969</v>
      </c>
      <c r="C190">
        <v>23949</v>
      </c>
      <c r="D190">
        <v>23886.5</v>
      </c>
      <c r="E190">
        <v>23183.4</v>
      </c>
      <c r="F190">
        <v>13443.6</v>
      </c>
      <c r="G190">
        <v>0.364375</v>
      </c>
      <c r="H190">
        <v>0.61912199999999995</v>
      </c>
      <c r="I190">
        <v>0</v>
      </c>
    </row>
    <row r="191" spans="1:9" x14ac:dyDescent="0.25">
      <c r="A191" t="s">
        <v>96</v>
      </c>
      <c r="B191">
        <v>23919.3</v>
      </c>
      <c r="C191">
        <v>23899.3</v>
      </c>
      <c r="D191">
        <v>23835.9</v>
      </c>
      <c r="E191">
        <v>23133.5</v>
      </c>
      <c r="F191">
        <v>13430.5</v>
      </c>
      <c r="G191">
        <v>0.3679</v>
      </c>
      <c r="H191">
        <v>0.61912</v>
      </c>
      <c r="I191">
        <v>0</v>
      </c>
    </row>
    <row r="192" spans="1:9" x14ac:dyDescent="0.25">
      <c r="A192" t="s">
        <v>96</v>
      </c>
      <c r="B192">
        <v>23941.4</v>
      </c>
      <c r="C192">
        <v>23921.599999999999</v>
      </c>
      <c r="D192">
        <v>23884.7</v>
      </c>
      <c r="E192">
        <v>23182.1</v>
      </c>
      <c r="F192">
        <v>13435.9</v>
      </c>
      <c r="G192">
        <v>0.37569799999999998</v>
      </c>
      <c r="H192">
        <v>0.62821800000000005</v>
      </c>
      <c r="I192">
        <v>0</v>
      </c>
    </row>
    <row r="193" spans="1:9" x14ac:dyDescent="0.25">
      <c r="A193" t="s">
        <v>96</v>
      </c>
      <c r="B193">
        <v>23909.8</v>
      </c>
      <c r="C193">
        <v>23890.3</v>
      </c>
      <c r="D193">
        <v>23853.4</v>
      </c>
      <c r="E193">
        <v>23150.9</v>
      </c>
      <c r="F193">
        <v>13431</v>
      </c>
      <c r="G193">
        <v>0.37569999999999998</v>
      </c>
      <c r="H193">
        <v>0.62721300000000002</v>
      </c>
      <c r="I193">
        <v>0</v>
      </c>
    </row>
    <row r="194" spans="1:9" x14ac:dyDescent="0.25">
      <c r="A194" t="s">
        <v>96</v>
      </c>
      <c r="B194">
        <v>23922.2</v>
      </c>
      <c r="C194">
        <v>23902.9</v>
      </c>
      <c r="D194">
        <v>23865.9</v>
      </c>
      <c r="E194">
        <v>23163.200000000001</v>
      </c>
      <c r="F194">
        <v>13437.6</v>
      </c>
      <c r="G194">
        <v>0.37576100000000001</v>
      </c>
      <c r="H194">
        <v>0.62836800000000004</v>
      </c>
      <c r="I194">
        <v>0</v>
      </c>
    </row>
    <row r="195" spans="1:9" x14ac:dyDescent="0.25">
      <c r="A195" t="s">
        <v>96</v>
      </c>
      <c r="B195">
        <v>23932.9</v>
      </c>
      <c r="C195">
        <v>23913.3</v>
      </c>
      <c r="D195">
        <v>23876.5</v>
      </c>
      <c r="E195">
        <v>23174.400000000001</v>
      </c>
      <c r="F195">
        <v>13433.5</v>
      </c>
      <c r="G195">
        <v>0.37582399999999999</v>
      </c>
      <c r="H195">
        <v>0.61912199999999995</v>
      </c>
      <c r="I195">
        <v>0</v>
      </c>
    </row>
    <row r="196" spans="1:9" x14ac:dyDescent="0.25">
      <c r="A196" t="s">
        <v>96</v>
      </c>
      <c r="B196">
        <v>23921.9</v>
      </c>
      <c r="C196">
        <v>23902.3</v>
      </c>
      <c r="D196">
        <v>23865.3</v>
      </c>
      <c r="E196">
        <v>23162.799999999999</v>
      </c>
      <c r="F196">
        <v>13441.3</v>
      </c>
      <c r="G196">
        <v>0.36468699999999998</v>
      </c>
      <c r="H196">
        <v>0.62812000000000001</v>
      </c>
      <c r="I196">
        <v>0</v>
      </c>
    </row>
    <row r="197" spans="1:9" x14ac:dyDescent="0.25">
      <c r="A197" t="s">
        <v>96</v>
      </c>
      <c r="B197">
        <v>23892.7</v>
      </c>
      <c r="C197">
        <v>23872.7</v>
      </c>
      <c r="D197">
        <v>23835.8</v>
      </c>
      <c r="E197">
        <v>23133.599999999999</v>
      </c>
      <c r="F197">
        <v>13418.8</v>
      </c>
      <c r="G197">
        <v>0.37584099999999998</v>
      </c>
      <c r="H197">
        <v>0.61912199999999995</v>
      </c>
      <c r="I197">
        <v>0</v>
      </c>
    </row>
    <row r="198" spans="1:9" x14ac:dyDescent="0.25">
      <c r="A198" t="s">
        <v>96</v>
      </c>
      <c r="B198">
        <v>23914.9</v>
      </c>
      <c r="C198">
        <v>23895.599999999999</v>
      </c>
      <c r="D198">
        <v>23858.6</v>
      </c>
      <c r="E198">
        <v>23156.400000000001</v>
      </c>
      <c r="F198">
        <v>13443.9</v>
      </c>
      <c r="G198">
        <v>0.37662699999999999</v>
      </c>
      <c r="H198">
        <v>0.62637500000000002</v>
      </c>
      <c r="I198">
        <v>0</v>
      </c>
    </row>
    <row r="199" spans="1:9" x14ac:dyDescent="0.25">
      <c r="A199" t="s">
        <v>96</v>
      </c>
      <c r="B199">
        <v>23880.6</v>
      </c>
      <c r="C199">
        <v>23860.7</v>
      </c>
      <c r="D199">
        <v>23823.5</v>
      </c>
      <c r="E199">
        <v>23121.7</v>
      </c>
      <c r="F199">
        <v>13405.8</v>
      </c>
      <c r="G199">
        <v>0.37622800000000001</v>
      </c>
      <c r="H199">
        <v>0.61911899999999997</v>
      </c>
      <c r="I199">
        <v>0</v>
      </c>
    </row>
    <row r="200" spans="1:9" x14ac:dyDescent="0.25">
      <c r="A200" t="s">
        <v>96</v>
      </c>
      <c r="B200">
        <v>23898.3</v>
      </c>
      <c r="C200">
        <v>23878.7</v>
      </c>
      <c r="D200">
        <v>23841.4</v>
      </c>
      <c r="E200">
        <v>23139</v>
      </c>
      <c r="F200">
        <v>13433.9</v>
      </c>
      <c r="G200">
        <v>0.37569000000000002</v>
      </c>
      <c r="H200">
        <v>0.62977300000000003</v>
      </c>
      <c r="I200">
        <v>0</v>
      </c>
    </row>
    <row r="201" spans="1:9" x14ac:dyDescent="0.25">
      <c r="A201" t="s">
        <v>96</v>
      </c>
      <c r="B201">
        <v>23912.9</v>
      </c>
      <c r="C201">
        <v>23893.1</v>
      </c>
      <c r="D201">
        <v>23856.3</v>
      </c>
      <c r="E201">
        <v>23154.5</v>
      </c>
      <c r="F201">
        <v>13423.4</v>
      </c>
      <c r="G201">
        <v>0.37586599999999998</v>
      </c>
      <c r="H201">
        <v>0.62973900000000005</v>
      </c>
      <c r="I201">
        <v>0</v>
      </c>
    </row>
    <row r="202" spans="1:9" x14ac:dyDescent="0.25">
      <c r="A202" t="s">
        <v>96</v>
      </c>
      <c r="B202">
        <v>23896.5</v>
      </c>
      <c r="C202">
        <v>23876.7</v>
      </c>
      <c r="D202">
        <v>23839.7</v>
      </c>
      <c r="E202">
        <v>23138</v>
      </c>
      <c r="F202">
        <v>13425.5</v>
      </c>
      <c r="G202">
        <v>0.376805</v>
      </c>
      <c r="H202">
        <v>0.61909999999999998</v>
      </c>
      <c r="I202">
        <v>0</v>
      </c>
    </row>
    <row r="203" spans="1:9" x14ac:dyDescent="0.25">
      <c r="A203" t="s">
        <v>96</v>
      </c>
      <c r="B203">
        <v>23865.3</v>
      </c>
      <c r="C203">
        <v>23845.9</v>
      </c>
      <c r="D203">
        <v>23809</v>
      </c>
      <c r="E203">
        <v>23107.200000000001</v>
      </c>
      <c r="F203">
        <v>13392.9</v>
      </c>
      <c r="G203">
        <v>0.37576300000000001</v>
      </c>
      <c r="H203">
        <v>0.61911899999999997</v>
      </c>
      <c r="I203">
        <v>0</v>
      </c>
    </row>
    <row r="204" spans="1:9" x14ac:dyDescent="0.25">
      <c r="A204" t="s">
        <v>96</v>
      </c>
      <c r="B204">
        <v>23866</v>
      </c>
      <c r="C204">
        <v>23846.3</v>
      </c>
      <c r="D204">
        <v>23809.3</v>
      </c>
      <c r="E204">
        <v>23107.5</v>
      </c>
      <c r="F204">
        <v>13426.2</v>
      </c>
      <c r="G204">
        <v>0.37575799999999998</v>
      </c>
      <c r="H204">
        <v>0.62483</v>
      </c>
      <c r="I204">
        <v>0</v>
      </c>
    </row>
    <row r="205" spans="1:9" x14ac:dyDescent="0.25">
      <c r="A205" t="s">
        <v>96</v>
      </c>
      <c r="B205">
        <v>23867.7</v>
      </c>
      <c r="C205">
        <v>23848</v>
      </c>
      <c r="D205">
        <v>23811.1</v>
      </c>
      <c r="E205">
        <v>23108.9</v>
      </c>
      <c r="F205">
        <v>13422.7</v>
      </c>
      <c r="G205">
        <v>0.37569000000000002</v>
      </c>
      <c r="H205">
        <v>0.62971500000000002</v>
      </c>
      <c r="I205">
        <v>0</v>
      </c>
    </row>
    <row r="206" spans="1:9" x14ac:dyDescent="0.25">
      <c r="A206" t="s">
        <v>96</v>
      </c>
      <c r="B206">
        <v>23865.9</v>
      </c>
      <c r="C206">
        <v>23846.3</v>
      </c>
      <c r="D206">
        <v>23809.3</v>
      </c>
      <c r="E206">
        <v>23107.8</v>
      </c>
      <c r="F206">
        <v>13419.8</v>
      </c>
      <c r="G206">
        <v>0.36520999999999998</v>
      </c>
      <c r="H206">
        <v>0.61912199999999995</v>
      </c>
      <c r="I206">
        <v>0</v>
      </c>
    </row>
    <row r="207" spans="1:9" x14ac:dyDescent="0.25">
      <c r="A207" t="s">
        <v>96</v>
      </c>
      <c r="B207">
        <v>23875.7</v>
      </c>
      <c r="C207">
        <v>23854.3</v>
      </c>
      <c r="D207">
        <v>23816.799999999999</v>
      </c>
      <c r="E207">
        <v>23115.4</v>
      </c>
      <c r="F207">
        <v>13416.8</v>
      </c>
      <c r="G207">
        <v>0.375691</v>
      </c>
      <c r="H207">
        <v>0.61912199999999995</v>
      </c>
      <c r="I207">
        <v>0</v>
      </c>
    </row>
    <row r="208" spans="1:9" x14ac:dyDescent="0.25">
      <c r="A208" t="s">
        <v>96</v>
      </c>
      <c r="B208">
        <v>23839.200000000001</v>
      </c>
      <c r="C208">
        <v>23819.5</v>
      </c>
      <c r="D208">
        <v>23782.6</v>
      </c>
      <c r="E208">
        <v>23081.200000000001</v>
      </c>
      <c r="F208">
        <v>13415.5</v>
      </c>
      <c r="G208">
        <v>0.37569599999999997</v>
      </c>
      <c r="H208">
        <v>0.62940200000000002</v>
      </c>
      <c r="I208">
        <v>0</v>
      </c>
    </row>
    <row r="209" spans="1:25" x14ac:dyDescent="0.25">
      <c r="A209" t="s">
        <v>96</v>
      </c>
      <c r="B209">
        <v>23866.9</v>
      </c>
      <c r="C209">
        <v>23845.4</v>
      </c>
      <c r="D209">
        <v>23807.7</v>
      </c>
      <c r="E209">
        <v>23106</v>
      </c>
      <c r="F209">
        <v>13417.5</v>
      </c>
      <c r="G209">
        <v>0.375695</v>
      </c>
      <c r="H209">
        <v>0.62379300000000004</v>
      </c>
      <c r="I209">
        <v>0</v>
      </c>
    </row>
    <row r="210" spans="1:25" x14ac:dyDescent="0.25">
      <c r="A210" t="s">
        <v>96</v>
      </c>
      <c r="B210">
        <v>23878.799999999999</v>
      </c>
      <c r="C210">
        <v>23859</v>
      </c>
      <c r="D210">
        <v>23821.8</v>
      </c>
      <c r="E210">
        <v>23120</v>
      </c>
      <c r="F210">
        <v>13424.5</v>
      </c>
      <c r="G210">
        <v>0.375718</v>
      </c>
      <c r="H210">
        <v>0.62976100000000002</v>
      </c>
      <c r="I210">
        <v>0</v>
      </c>
    </row>
    <row r="211" spans="1:25" x14ac:dyDescent="0.25">
      <c r="A211" t="s">
        <v>96</v>
      </c>
      <c r="B211">
        <v>23848.3</v>
      </c>
      <c r="C211">
        <v>23828.400000000001</v>
      </c>
      <c r="D211">
        <v>23791.1</v>
      </c>
      <c r="E211">
        <v>23089.200000000001</v>
      </c>
      <c r="F211">
        <v>13415.4</v>
      </c>
      <c r="G211">
        <v>0.37615700000000002</v>
      </c>
      <c r="H211">
        <v>0.62835799999999997</v>
      </c>
      <c r="I211">
        <v>0</v>
      </c>
    </row>
    <row r="212" spans="1:25" x14ac:dyDescent="0.25">
      <c r="A212" t="s">
        <v>96</v>
      </c>
      <c r="B212">
        <v>23853.4</v>
      </c>
      <c r="C212">
        <v>23833.9</v>
      </c>
      <c r="D212">
        <v>23796.799999999999</v>
      </c>
      <c r="E212">
        <v>23095.4</v>
      </c>
      <c r="F212">
        <v>13434.9</v>
      </c>
      <c r="G212">
        <v>0.37654300000000002</v>
      </c>
      <c r="H212">
        <v>0.62957099999999999</v>
      </c>
      <c r="I212">
        <v>0</v>
      </c>
    </row>
    <row r="213" spans="1:25" x14ac:dyDescent="0.25">
      <c r="A213" t="s">
        <v>96</v>
      </c>
      <c r="B213">
        <v>23877.7</v>
      </c>
      <c r="C213">
        <v>23857.599999999999</v>
      </c>
      <c r="D213">
        <v>23820.3</v>
      </c>
      <c r="E213">
        <v>23119.1</v>
      </c>
      <c r="F213">
        <v>13428.1</v>
      </c>
      <c r="G213">
        <v>0.37620999999999999</v>
      </c>
      <c r="H213">
        <v>0.61912199999999995</v>
      </c>
      <c r="I213">
        <v>0</v>
      </c>
    </row>
    <row r="214" spans="1:25" x14ac:dyDescent="0.25">
      <c r="A214" t="s">
        <v>96</v>
      </c>
      <c r="B214">
        <v>23889.9</v>
      </c>
      <c r="C214">
        <v>23870.1</v>
      </c>
      <c r="D214">
        <v>23832.799999999999</v>
      </c>
      <c r="E214">
        <v>23131.5</v>
      </c>
      <c r="F214">
        <v>13428.6</v>
      </c>
      <c r="G214">
        <v>0.36716199999999999</v>
      </c>
      <c r="H214">
        <v>0.62068500000000004</v>
      </c>
      <c r="I214">
        <v>0</v>
      </c>
    </row>
    <row r="215" spans="1:25" x14ac:dyDescent="0.25">
      <c r="A215" t="s">
        <v>96</v>
      </c>
      <c r="B215">
        <v>23836.5</v>
      </c>
      <c r="C215">
        <v>23816.7</v>
      </c>
      <c r="D215">
        <v>23779.8</v>
      </c>
      <c r="E215">
        <v>23078.7</v>
      </c>
      <c r="F215">
        <v>13403.2</v>
      </c>
      <c r="G215">
        <v>0.375695</v>
      </c>
      <c r="H215">
        <v>0.61912</v>
      </c>
      <c r="I215">
        <v>0</v>
      </c>
    </row>
    <row r="216" spans="1:25" x14ac:dyDescent="0.25">
      <c r="A216" t="s">
        <v>96</v>
      </c>
      <c r="B216">
        <v>23865.5</v>
      </c>
      <c r="C216">
        <v>23845.8</v>
      </c>
      <c r="D216">
        <v>23808.799999999999</v>
      </c>
      <c r="E216">
        <v>23108.1</v>
      </c>
      <c r="F216">
        <v>13401.4</v>
      </c>
      <c r="G216">
        <v>0.37605300000000003</v>
      </c>
      <c r="H216">
        <v>0.61912199999999995</v>
      </c>
      <c r="I216">
        <v>0</v>
      </c>
    </row>
    <row r="217" spans="1:25" x14ac:dyDescent="0.25">
      <c r="A217" t="s">
        <v>96</v>
      </c>
      <c r="B217">
        <v>23865.8</v>
      </c>
      <c r="C217">
        <v>23846.400000000001</v>
      </c>
      <c r="D217">
        <v>23809.200000000001</v>
      </c>
      <c r="E217">
        <v>23108.2</v>
      </c>
      <c r="F217">
        <v>13417.4</v>
      </c>
      <c r="G217">
        <v>0.37598900000000002</v>
      </c>
      <c r="H217">
        <v>0.62796799999999997</v>
      </c>
      <c r="I217">
        <v>0</v>
      </c>
    </row>
    <row r="218" spans="1:25" x14ac:dyDescent="0.25">
      <c r="A218" t="s">
        <v>96</v>
      </c>
      <c r="B218">
        <v>23817</v>
      </c>
      <c r="C218">
        <v>23797.599999999999</v>
      </c>
      <c r="D218">
        <v>23760.400000000001</v>
      </c>
      <c r="E218">
        <v>23059.3</v>
      </c>
      <c r="F218">
        <v>13403.1</v>
      </c>
      <c r="G218">
        <v>0.37569000000000002</v>
      </c>
      <c r="H218">
        <v>0.62812100000000004</v>
      </c>
      <c r="I218">
        <v>0</v>
      </c>
    </row>
    <row r="219" spans="1:25" x14ac:dyDescent="0.25">
      <c r="A219" t="s">
        <v>96</v>
      </c>
      <c r="B219">
        <v>23825.8</v>
      </c>
      <c r="C219">
        <v>23806.1</v>
      </c>
      <c r="D219">
        <v>23768.9</v>
      </c>
      <c r="E219">
        <v>23067.599999999999</v>
      </c>
      <c r="F219">
        <v>13412.2</v>
      </c>
      <c r="G219">
        <v>0.375948</v>
      </c>
      <c r="H219">
        <v>0.62610600000000005</v>
      </c>
      <c r="I219">
        <v>0</v>
      </c>
    </row>
    <row r="220" spans="1:25" x14ac:dyDescent="0.25">
      <c r="A220" t="s">
        <v>96</v>
      </c>
      <c r="B220">
        <v>23882.7</v>
      </c>
      <c r="C220">
        <v>23863</v>
      </c>
      <c r="D220">
        <v>23825.599999999999</v>
      </c>
      <c r="E220">
        <v>23124.2</v>
      </c>
      <c r="F220">
        <v>13420.7</v>
      </c>
      <c r="G220">
        <v>0.37569000000000002</v>
      </c>
      <c r="H220">
        <v>0.61912199999999995</v>
      </c>
      <c r="I220">
        <v>0</v>
      </c>
    </row>
    <row r="221" spans="1:25" x14ac:dyDescent="0.25">
      <c r="A221" t="s">
        <v>96</v>
      </c>
      <c r="B221">
        <v>23872.1</v>
      </c>
      <c r="C221">
        <v>23852.2</v>
      </c>
      <c r="D221">
        <v>23814.9</v>
      </c>
      <c r="E221">
        <v>23113.7</v>
      </c>
      <c r="F221">
        <v>13419.6</v>
      </c>
      <c r="G221">
        <v>0.36543999999999999</v>
      </c>
      <c r="H221">
        <v>0.62617199999999995</v>
      </c>
      <c r="I221">
        <v>0</v>
      </c>
    </row>
    <row r="222" spans="1:25" x14ac:dyDescent="0.25">
      <c r="A222" t="s">
        <v>96</v>
      </c>
      <c r="B222">
        <v>23856.799999999999</v>
      </c>
      <c r="C222">
        <v>23837.5</v>
      </c>
      <c r="D222">
        <v>23800.3</v>
      </c>
      <c r="E222">
        <v>23098.5</v>
      </c>
      <c r="F222">
        <v>13424.9</v>
      </c>
      <c r="G222">
        <v>0.37586999999999998</v>
      </c>
      <c r="H222">
        <v>0.61912100000000003</v>
      </c>
      <c r="I222">
        <v>0</v>
      </c>
    </row>
    <row r="223" spans="1:25" x14ac:dyDescent="0.25">
      <c r="A223" t="s">
        <v>96</v>
      </c>
      <c r="B223">
        <v>23887.7</v>
      </c>
      <c r="C223">
        <v>23867.7</v>
      </c>
      <c r="D223">
        <v>23830.400000000001</v>
      </c>
      <c r="E223">
        <v>23128.7</v>
      </c>
      <c r="F223">
        <v>13421.1</v>
      </c>
      <c r="G223">
        <v>0.375724</v>
      </c>
      <c r="H223">
        <v>0.61912199999999995</v>
      </c>
      <c r="I223">
        <v>0</v>
      </c>
      <c r="R223" t="s">
        <v>69</v>
      </c>
      <c r="U223" t="s">
        <v>68</v>
      </c>
      <c r="X223" t="s">
        <v>66</v>
      </c>
    </row>
    <row r="224" spans="1:25" x14ac:dyDescent="0.25">
      <c r="A224" t="s">
        <v>96</v>
      </c>
      <c r="B224">
        <v>23873.4</v>
      </c>
      <c r="C224">
        <v>23853.5</v>
      </c>
      <c r="D224">
        <v>23816.2</v>
      </c>
      <c r="E224">
        <v>23114.2</v>
      </c>
      <c r="F224">
        <v>13422.2</v>
      </c>
      <c r="G224">
        <v>0.38078800000000002</v>
      </c>
      <c r="H224">
        <v>0.62932600000000005</v>
      </c>
      <c r="I224">
        <v>0</v>
      </c>
      <c r="R224">
        <f>AVERAGE(B175:B224)</f>
        <v>23889.734000000004</v>
      </c>
      <c r="S224">
        <f>AVERAGE(C175:C224)</f>
        <v>23869.881999999998</v>
      </c>
      <c r="U224">
        <f>_xlfn.VAR.P(B175:B224)</f>
        <v>994.31104400000538</v>
      </c>
      <c r="V224">
        <f>_xlfn.VAR.P(C175:C224)</f>
        <v>994.23627599998645</v>
      </c>
      <c r="X224">
        <f>1.96*SQRT(U224)/50</f>
        <v>1.2360817621226228</v>
      </c>
      <c r="Y224">
        <f>1.96*SQRT(V224)/50</f>
        <v>1.2360352871793827</v>
      </c>
    </row>
    <row r="225" spans="1:9" x14ac:dyDescent="0.25">
      <c r="A225" t="s">
        <v>96</v>
      </c>
      <c r="B225">
        <v>1194500.8897220001</v>
      </c>
      <c r="C225" t="s">
        <v>36</v>
      </c>
    </row>
    <row r="226" spans="1:9" x14ac:dyDescent="0.25">
      <c r="A226" t="s">
        <v>111</v>
      </c>
      <c r="B226">
        <v>10430</v>
      </c>
      <c r="C226">
        <v>10410</v>
      </c>
      <c r="D226">
        <v>10373.4</v>
      </c>
      <c r="E226">
        <v>10323.9</v>
      </c>
      <c r="F226">
        <v>643.74099999999999</v>
      </c>
      <c r="G226">
        <v>0.376498</v>
      </c>
      <c r="H226">
        <v>0.61912100000000003</v>
      </c>
      <c r="I226">
        <v>0</v>
      </c>
    </row>
    <row r="227" spans="1:9" x14ac:dyDescent="0.25">
      <c r="A227" t="s">
        <v>111</v>
      </c>
      <c r="B227">
        <v>10460.799999999999</v>
      </c>
      <c r="C227">
        <v>10441</v>
      </c>
      <c r="D227">
        <v>10404.1</v>
      </c>
      <c r="E227">
        <v>10354.6</v>
      </c>
      <c r="F227">
        <v>643.10299999999995</v>
      </c>
      <c r="G227">
        <v>0.37573000000000001</v>
      </c>
      <c r="H227">
        <v>0.61912199999999995</v>
      </c>
      <c r="I227">
        <v>0</v>
      </c>
    </row>
    <row r="228" spans="1:9" x14ac:dyDescent="0.25">
      <c r="A228" t="s">
        <v>111</v>
      </c>
      <c r="B228">
        <v>10418.6</v>
      </c>
      <c r="C228">
        <v>10398.9</v>
      </c>
      <c r="D228">
        <v>10362.200000000001</v>
      </c>
      <c r="E228">
        <v>10312.700000000001</v>
      </c>
      <c r="F228">
        <v>642.48500000000001</v>
      </c>
      <c r="G228">
        <v>0.37615799999999999</v>
      </c>
      <c r="H228">
        <v>0.62670999999999999</v>
      </c>
      <c r="I228">
        <v>0</v>
      </c>
    </row>
    <row r="229" spans="1:9" x14ac:dyDescent="0.25">
      <c r="A229" t="s">
        <v>111</v>
      </c>
      <c r="B229">
        <v>10471.9</v>
      </c>
      <c r="C229">
        <v>10452.1</v>
      </c>
      <c r="D229">
        <v>10415.5</v>
      </c>
      <c r="E229">
        <v>10365.9</v>
      </c>
      <c r="F229">
        <v>643.33799999999997</v>
      </c>
      <c r="G229">
        <v>0.37773000000000001</v>
      </c>
      <c r="H229">
        <v>0.61912199999999995</v>
      </c>
      <c r="I229">
        <v>0</v>
      </c>
    </row>
    <row r="230" spans="1:9" x14ac:dyDescent="0.25">
      <c r="A230" t="s">
        <v>111</v>
      </c>
      <c r="B230">
        <v>10452.4</v>
      </c>
      <c r="C230">
        <v>10432.6</v>
      </c>
      <c r="D230">
        <v>10395.9</v>
      </c>
      <c r="E230">
        <v>10346.299999999999</v>
      </c>
      <c r="F230">
        <v>643.35699999999997</v>
      </c>
      <c r="G230">
        <v>0.37575999999999998</v>
      </c>
      <c r="H230">
        <v>0.62946500000000005</v>
      </c>
      <c r="I230">
        <v>0</v>
      </c>
    </row>
    <row r="231" spans="1:9" x14ac:dyDescent="0.25">
      <c r="A231" t="s">
        <v>111</v>
      </c>
      <c r="B231">
        <v>10446</v>
      </c>
      <c r="C231">
        <v>10426.5</v>
      </c>
      <c r="D231">
        <v>10389.6</v>
      </c>
      <c r="E231">
        <v>10340.1</v>
      </c>
      <c r="F231">
        <v>643.27800000000002</v>
      </c>
      <c r="G231">
        <v>0.37569399999999997</v>
      </c>
      <c r="H231">
        <v>0.61912100000000003</v>
      </c>
      <c r="I231">
        <v>0</v>
      </c>
    </row>
    <row r="232" spans="1:9" x14ac:dyDescent="0.25">
      <c r="A232" t="s">
        <v>111</v>
      </c>
      <c r="B232">
        <v>10455.5</v>
      </c>
      <c r="C232">
        <v>10436</v>
      </c>
      <c r="D232">
        <v>10399.4</v>
      </c>
      <c r="E232">
        <v>10349.799999999999</v>
      </c>
      <c r="F232">
        <v>643.9</v>
      </c>
      <c r="G232">
        <v>0.375691</v>
      </c>
      <c r="H232">
        <v>0.61912199999999995</v>
      </c>
      <c r="I232">
        <v>0</v>
      </c>
    </row>
    <row r="233" spans="1:9" x14ac:dyDescent="0.25">
      <c r="A233" t="s">
        <v>111</v>
      </c>
      <c r="B233">
        <v>10439.5</v>
      </c>
      <c r="C233">
        <v>10419.799999999999</v>
      </c>
      <c r="D233">
        <v>10383.200000000001</v>
      </c>
      <c r="E233">
        <v>10333.6</v>
      </c>
      <c r="F233">
        <v>643.673</v>
      </c>
      <c r="G233">
        <v>0.37763000000000002</v>
      </c>
      <c r="H233">
        <v>0.61912199999999995</v>
      </c>
      <c r="I233">
        <v>0</v>
      </c>
    </row>
    <row r="234" spans="1:9" x14ac:dyDescent="0.25">
      <c r="A234" t="s">
        <v>111</v>
      </c>
      <c r="B234">
        <v>10450.5</v>
      </c>
      <c r="C234">
        <v>10430.799999999999</v>
      </c>
      <c r="D234">
        <v>10394.299999999999</v>
      </c>
      <c r="E234">
        <v>10344.700000000001</v>
      </c>
      <c r="F234">
        <v>643.51300000000003</v>
      </c>
      <c r="G234">
        <v>0.37642799999999998</v>
      </c>
      <c r="H234">
        <v>0.61911000000000005</v>
      </c>
      <c r="I234">
        <v>0</v>
      </c>
    </row>
    <row r="235" spans="1:9" x14ac:dyDescent="0.25">
      <c r="A235" t="s">
        <v>111</v>
      </c>
      <c r="B235">
        <v>10466.799999999999</v>
      </c>
      <c r="C235">
        <v>10447.700000000001</v>
      </c>
      <c r="D235">
        <v>10411.299999999999</v>
      </c>
      <c r="E235">
        <v>10361.700000000001</v>
      </c>
      <c r="F235">
        <v>643.53300000000002</v>
      </c>
      <c r="G235">
        <v>0.37569999999999998</v>
      </c>
      <c r="H235">
        <v>0.61912199999999995</v>
      </c>
      <c r="I235">
        <v>0</v>
      </c>
    </row>
    <row r="236" spans="1:9" x14ac:dyDescent="0.25">
      <c r="A236" t="s">
        <v>111</v>
      </c>
      <c r="B236">
        <v>10431.6</v>
      </c>
      <c r="C236">
        <v>10412</v>
      </c>
      <c r="D236">
        <v>10375.299999999999</v>
      </c>
      <c r="E236">
        <v>10325.799999999999</v>
      </c>
      <c r="F236">
        <v>643.44100000000003</v>
      </c>
      <c r="G236">
        <v>0.375776</v>
      </c>
      <c r="H236">
        <v>0.62977899999999998</v>
      </c>
      <c r="I236">
        <v>0</v>
      </c>
    </row>
    <row r="237" spans="1:9" x14ac:dyDescent="0.25">
      <c r="A237" t="s">
        <v>111</v>
      </c>
      <c r="B237">
        <v>10463.1</v>
      </c>
      <c r="C237">
        <v>10443.4</v>
      </c>
      <c r="D237">
        <v>10406.700000000001</v>
      </c>
      <c r="E237">
        <v>10357.1</v>
      </c>
      <c r="F237">
        <v>643.601</v>
      </c>
      <c r="G237">
        <v>0.36444599999999999</v>
      </c>
      <c r="H237">
        <v>0.62360300000000002</v>
      </c>
      <c r="I237">
        <v>0</v>
      </c>
    </row>
    <row r="238" spans="1:9" x14ac:dyDescent="0.25">
      <c r="A238" t="s">
        <v>111</v>
      </c>
      <c r="B238">
        <v>10455.299999999999</v>
      </c>
      <c r="C238">
        <v>10435.799999999999</v>
      </c>
      <c r="D238">
        <v>10399.1</v>
      </c>
      <c r="E238">
        <v>10349.5</v>
      </c>
      <c r="F238">
        <v>643.447</v>
      </c>
      <c r="G238">
        <v>0.375859</v>
      </c>
      <c r="H238">
        <v>0.62931700000000002</v>
      </c>
      <c r="I238">
        <v>0</v>
      </c>
    </row>
    <row r="239" spans="1:9" x14ac:dyDescent="0.25">
      <c r="A239" t="s">
        <v>111</v>
      </c>
      <c r="B239">
        <v>10433.9</v>
      </c>
      <c r="C239">
        <v>10414.5</v>
      </c>
      <c r="D239">
        <v>10377.6</v>
      </c>
      <c r="E239">
        <v>10328</v>
      </c>
      <c r="F239">
        <v>643.25099999999998</v>
      </c>
      <c r="G239">
        <v>0.37598300000000001</v>
      </c>
      <c r="H239">
        <v>0.61912199999999995</v>
      </c>
      <c r="I239">
        <v>0</v>
      </c>
    </row>
    <row r="240" spans="1:9" x14ac:dyDescent="0.25">
      <c r="A240" t="s">
        <v>111</v>
      </c>
      <c r="B240">
        <v>10460.200000000001</v>
      </c>
      <c r="C240">
        <v>10440.799999999999</v>
      </c>
      <c r="D240">
        <v>10404.200000000001</v>
      </c>
      <c r="E240">
        <v>10354.6</v>
      </c>
      <c r="F240">
        <v>643.23800000000006</v>
      </c>
      <c r="G240">
        <v>0.37601299999999999</v>
      </c>
      <c r="H240">
        <v>0.61910200000000004</v>
      </c>
      <c r="I240">
        <v>0</v>
      </c>
    </row>
    <row r="241" spans="1:9" x14ac:dyDescent="0.25">
      <c r="A241" t="s">
        <v>111</v>
      </c>
      <c r="B241">
        <v>10453.9</v>
      </c>
      <c r="C241">
        <v>10434.200000000001</v>
      </c>
      <c r="D241">
        <v>10397.5</v>
      </c>
      <c r="E241">
        <v>10347.9</v>
      </c>
      <c r="F241">
        <v>643.78399999999999</v>
      </c>
      <c r="G241">
        <v>0.37584000000000001</v>
      </c>
      <c r="H241">
        <v>0.61912199999999995</v>
      </c>
      <c r="I241">
        <v>0</v>
      </c>
    </row>
    <row r="242" spans="1:9" x14ac:dyDescent="0.25">
      <c r="A242" t="s">
        <v>111</v>
      </c>
      <c r="B242">
        <v>10453</v>
      </c>
      <c r="C242">
        <v>10433.6</v>
      </c>
      <c r="D242">
        <v>10396.9</v>
      </c>
      <c r="E242">
        <v>10347.299999999999</v>
      </c>
      <c r="F242">
        <v>643.70600000000002</v>
      </c>
      <c r="G242">
        <v>0.37571199999999999</v>
      </c>
      <c r="H242">
        <v>0.61910900000000002</v>
      </c>
      <c r="I242">
        <v>0</v>
      </c>
    </row>
    <row r="243" spans="1:9" x14ac:dyDescent="0.25">
      <c r="A243" t="s">
        <v>111</v>
      </c>
      <c r="B243">
        <v>10473.200000000001</v>
      </c>
      <c r="C243">
        <v>10453.4</v>
      </c>
      <c r="D243">
        <v>10416.6</v>
      </c>
      <c r="E243">
        <v>10367</v>
      </c>
      <c r="F243">
        <v>644.03599999999994</v>
      </c>
      <c r="G243">
        <v>0.37576300000000001</v>
      </c>
      <c r="H243">
        <v>0.62416700000000003</v>
      </c>
      <c r="I243">
        <v>0</v>
      </c>
    </row>
    <row r="244" spans="1:9" x14ac:dyDescent="0.25">
      <c r="A244" t="s">
        <v>111</v>
      </c>
      <c r="B244">
        <v>10447</v>
      </c>
      <c r="C244">
        <v>10427.299999999999</v>
      </c>
      <c r="D244">
        <v>10390.799999999999</v>
      </c>
      <c r="E244">
        <v>10341.200000000001</v>
      </c>
      <c r="F244">
        <v>643.45500000000004</v>
      </c>
      <c r="G244">
        <v>0.37573400000000001</v>
      </c>
      <c r="H244">
        <v>0.62313700000000005</v>
      </c>
      <c r="I244">
        <v>0</v>
      </c>
    </row>
    <row r="245" spans="1:9" x14ac:dyDescent="0.25">
      <c r="A245" t="s">
        <v>111</v>
      </c>
      <c r="B245">
        <v>10440.200000000001</v>
      </c>
      <c r="C245">
        <v>10420.6</v>
      </c>
      <c r="D245">
        <v>10383.700000000001</v>
      </c>
      <c r="E245">
        <v>10334</v>
      </c>
      <c r="F245">
        <v>643.44000000000005</v>
      </c>
      <c r="G245">
        <v>0.37569000000000002</v>
      </c>
      <c r="H245">
        <v>0.62323200000000001</v>
      </c>
      <c r="I245">
        <v>0</v>
      </c>
    </row>
    <row r="246" spans="1:9" x14ac:dyDescent="0.25">
      <c r="A246" t="s">
        <v>111</v>
      </c>
      <c r="B246">
        <v>10445.4</v>
      </c>
      <c r="C246">
        <v>10426.200000000001</v>
      </c>
      <c r="D246">
        <v>10389.700000000001</v>
      </c>
      <c r="E246">
        <v>10340.200000000001</v>
      </c>
      <c r="F246">
        <v>643.35799999999995</v>
      </c>
      <c r="G246">
        <v>0.37602999999999998</v>
      </c>
      <c r="H246">
        <v>0.62082800000000005</v>
      </c>
      <c r="I246">
        <v>0</v>
      </c>
    </row>
    <row r="247" spans="1:9" x14ac:dyDescent="0.25">
      <c r="A247" t="s">
        <v>111</v>
      </c>
      <c r="B247">
        <v>10439.799999999999</v>
      </c>
      <c r="C247">
        <v>10420.5</v>
      </c>
      <c r="D247">
        <v>10384</v>
      </c>
      <c r="E247">
        <v>10334.4</v>
      </c>
      <c r="F247">
        <v>643.726</v>
      </c>
      <c r="G247">
        <v>0.37592700000000001</v>
      </c>
      <c r="H247">
        <v>0.61911799999999995</v>
      </c>
      <c r="I247">
        <v>0</v>
      </c>
    </row>
    <row r="248" spans="1:9" x14ac:dyDescent="0.25">
      <c r="A248" t="s">
        <v>111</v>
      </c>
      <c r="B248">
        <v>10441.4</v>
      </c>
      <c r="C248">
        <v>10422.200000000001</v>
      </c>
      <c r="D248">
        <v>10385.5</v>
      </c>
      <c r="E248">
        <v>10335.9</v>
      </c>
      <c r="F248">
        <v>643.41099999999994</v>
      </c>
      <c r="G248">
        <v>0.375774</v>
      </c>
      <c r="H248">
        <v>0.62783500000000003</v>
      </c>
      <c r="I248">
        <v>0</v>
      </c>
    </row>
    <row r="249" spans="1:9" x14ac:dyDescent="0.25">
      <c r="A249" t="s">
        <v>111</v>
      </c>
      <c r="B249">
        <v>10449.200000000001</v>
      </c>
      <c r="C249">
        <v>10429.299999999999</v>
      </c>
      <c r="D249">
        <v>10392.6</v>
      </c>
      <c r="E249">
        <v>10343</v>
      </c>
      <c r="F249">
        <v>643.53300000000002</v>
      </c>
      <c r="G249">
        <v>0.37573800000000002</v>
      </c>
      <c r="H249">
        <v>0.61912199999999995</v>
      </c>
      <c r="I249">
        <v>0</v>
      </c>
    </row>
    <row r="250" spans="1:9" x14ac:dyDescent="0.25">
      <c r="A250" t="s">
        <v>111</v>
      </c>
      <c r="B250">
        <v>10457.6</v>
      </c>
      <c r="C250">
        <v>10438.200000000001</v>
      </c>
      <c r="D250">
        <v>10401.5</v>
      </c>
      <c r="E250">
        <v>10352</v>
      </c>
      <c r="F250">
        <v>643.51300000000003</v>
      </c>
      <c r="G250">
        <v>0.37570199999999998</v>
      </c>
      <c r="H250">
        <v>0.61911300000000002</v>
      </c>
      <c r="I250">
        <v>0</v>
      </c>
    </row>
    <row r="251" spans="1:9" x14ac:dyDescent="0.25">
      <c r="A251" t="s">
        <v>111</v>
      </c>
      <c r="B251">
        <v>10455.200000000001</v>
      </c>
      <c r="C251">
        <v>10435.799999999999</v>
      </c>
      <c r="D251">
        <v>10399</v>
      </c>
      <c r="E251">
        <v>10349.5</v>
      </c>
      <c r="F251">
        <v>643.79</v>
      </c>
      <c r="G251">
        <v>0.37695499999999998</v>
      </c>
      <c r="H251">
        <v>0.62957399999999997</v>
      </c>
      <c r="I251">
        <v>0</v>
      </c>
    </row>
    <row r="252" spans="1:9" x14ac:dyDescent="0.25">
      <c r="A252" t="s">
        <v>111</v>
      </c>
      <c r="B252">
        <v>10445.9</v>
      </c>
      <c r="C252">
        <v>10424.4</v>
      </c>
      <c r="D252">
        <v>10387.9</v>
      </c>
      <c r="E252">
        <v>10338.299999999999</v>
      </c>
      <c r="F252">
        <v>643.60299999999995</v>
      </c>
      <c r="G252">
        <v>0.37607000000000002</v>
      </c>
      <c r="H252">
        <v>0.62419800000000003</v>
      </c>
      <c r="I252">
        <v>0</v>
      </c>
    </row>
    <row r="253" spans="1:9" x14ac:dyDescent="0.25">
      <c r="A253" t="s">
        <v>111</v>
      </c>
      <c r="B253">
        <v>10472.4</v>
      </c>
      <c r="C253">
        <v>10452.4</v>
      </c>
      <c r="D253">
        <v>10415.9</v>
      </c>
      <c r="E253">
        <v>10366.299999999999</v>
      </c>
      <c r="F253">
        <v>643.78599999999994</v>
      </c>
      <c r="G253">
        <v>0.37570399999999998</v>
      </c>
      <c r="H253">
        <v>0.61911099999999997</v>
      </c>
      <c r="I253">
        <v>0</v>
      </c>
    </row>
    <row r="254" spans="1:9" x14ac:dyDescent="0.25">
      <c r="A254" t="s">
        <v>111</v>
      </c>
      <c r="B254">
        <v>10486.1</v>
      </c>
      <c r="C254">
        <v>10466.5</v>
      </c>
      <c r="D254">
        <v>10429.799999999999</v>
      </c>
      <c r="E254">
        <v>10380.299999999999</v>
      </c>
      <c r="F254">
        <v>643.92600000000004</v>
      </c>
      <c r="G254">
        <v>0.376388</v>
      </c>
      <c r="H254">
        <v>0.61911000000000005</v>
      </c>
      <c r="I254">
        <v>0</v>
      </c>
    </row>
    <row r="255" spans="1:9" x14ac:dyDescent="0.25">
      <c r="A255" t="s">
        <v>111</v>
      </c>
      <c r="B255">
        <v>10441.299999999999</v>
      </c>
      <c r="C255">
        <v>10421.5</v>
      </c>
      <c r="D255">
        <v>10384.700000000001</v>
      </c>
      <c r="E255">
        <v>10335.200000000001</v>
      </c>
      <c r="F255">
        <v>643.60500000000002</v>
      </c>
      <c r="G255">
        <v>0.37569999999999998</v>
      </c>
      <c r="H255">
        <v>0.62787300000000001</v>
      </c>
      <c r="I255">
        <v>0</v>
      </c>
    </row>
    <row r="256" spans="1:9" x14ac:dyDescent="0.25">
      <c r="A256" t="s">
        <v>111</v>
      </c>
      <c r="B256">
        <v>10464.9</v>
      </c>
      <c r="C256">
        <v>10444.799999999999</v>
      </c>
      <c r="D256">
        <v>10408.1</v>
      </c>
      <c r="E256">
        <v>10358.6</v>
      </c>
      <c r="F256">
        <v>643.96799999999996</v>
      </c>
      <c r="G256">
        <v>0.37573400000000001</v>
      </c>
      <c r="H256">
        <v>0.62925399999999998</v>
      </c>
      <c r="I256">
        <v>0</v>
      </c>
    </row>
    <row r="257" spans="1:9" x14ac:dyDescent="0.25">
      <c r="A257" t="s">
        <v>111</v>
      </c>
      <c r="B257">
        <v>10456.1</v>
      </c>
      <c r="C257">
        <v>10436.1</v>
      </c>
      <c r="D257">
        <v>10399.299999999999</v>
      </c>
      <c r="E257">
        <v>10349.700000000001</v>
      </c>
      <c r="F257">
        <v>643.82100000000003</v>
      </c>
      <c r="G257">
        <v>0.37569200000000003</v>
      </c>
      <c r="H257">
        <v>0.62978400000000001</v>
      </c>
      <c r="I257">
        <v>0</v>
      </c>
    </row>
    <row r="258" spans="1:9" x14ac:dyDescent="0.25">
      <c r="A258" t="s">
        <v>111</v>
      </c>
      <c r="B258">
        <v>10436.1</v>
      </c>
      <c r="C258">
        <v>10416.799999999999</v>
      </c>
      <c r="D258">
        <v>10380.1</v>
      </c>
      <c r="E258">
        <v>10330.5</v>
      </c>
      <c r="F258">
        <v>643.74199999999996</v>
      </c>
      <c r="G258">
        <v>0.37570100000000001</v>
      </c>
      <c r="H258">
        <v>0.62661199999999995</v>
      </c>
      <c r="I258">
        <v>0</v>
      </c>
    </row>
    <row r="259" spans="1:9" x14ac:dyDescent="0.25">
      <c r="A259" t="s">
        <v>111</v>
      </c>
      <c r="B259">
        <v>10440.200000000001</v>
      </c>
      <c r="C259">
        <v>10421</v>
      </c>
      <c r="D259">
        <v>10384.4</v>
      </c>
      <c r="E259">
        <v>10334.9</v>
      </c>
      <c r="F259">
        <v>644.03899999999999</v>
      </c>
      <c r="G259">
        <v>0.37690000000000001</v>
      </c>
      <c r="H259">
        <v>0.62979600000000002</v>
      </c>
      <c r="I259">
        <v>0</v>
      </c>
    </row>
    <row r="260" spans="1:9" x14ac:dyDescent="0.25">
      <c r="A260" t="s">
        <v>111</v>
      </c>
      <c r="B260">
        <v>10425.4</v>
      </c>
      <c r="C260">
        <v>10405.9</v>
      </c>
      <c r="D260">
        <v>10369.299999999999</v>
      </c>
      <c r="E260">
        <v>10319.700000000001</v>
      </c>
      <c r="F260">
        <v>643.76300000000003</v>
      </c>
      <c r="G260">
        <v>0.37583899999999998</v>
      </c>
      <c r="H260">
        <v>0.61943899999999996</v>
      </c>
      <c r="I260">
        <v>0</v>
      </c>
    </row>
    <row r="261" spans="1:9" x14ac:dyDescent="0.25">
      <c r="A261" t="s">
        <v>111</v>
      </c>
      <c r="B261">
        <v>10449.1</v>
      </c>
      <c r="C261">
        <v>10429.1</v>
      </c>
      <c r="D261">
        <v>10392.5</v>
      </c>
      <c r="E261">
        <v>10343</v>
      </c>
      <c r="F261">
        <v>643.53300000000002</v>
      </c>
      <c r="G261">
        <v>0.37745800000000002</v>
      </c>
      <c r="H261">
        <v>0.62835300000000005</v>
      </c>
      <c r="I261">
        <v>0</v>
      </c>
    </row>
    <row r="262" spans="1:9" x14ac:dyDescent="0.25">
      <c r="A262" t="s">
        <v>111</v>
      </c>
      <c r="B262">
        <v>10444.4</v>
      </c>
      <c r="C262">
        <v>10425</v>
      </c>
      <c r="D262">
        <v>10388.200000000001</v>
      </c>
      <c r="E262">
        <v>10338.6</v>
      </c>
      <c r="F262">
        <v>643.64300000000003</v>
      </c>
      <c r="G262">
        <v>0.36449599999999999</v>
      </c>
      <c r="H262">
        <v>0.62968500000000005</v>
      </c>
      <c r="I262">
        <v>0</v>
      </c>
    </row>
    <row r="263" spans="1:9" x14ac:dyDescent="0.25">
      <c r="A263" t="s">
        <v>111</v>
      </c>
      <c r="B263">
        <v>10455.200000000001</v>
      </c>
      <c r="C263">
        <v>10435.799999999999</v>
      </c>
      <c r="D263">
        <v>10398.9</v>
      </c>
      <c r="E263">
        <v>10349.299999999999</v>
      </c>
      <c r="F263">
        <v>643.77700000000004</v>
      </c>
      <c r="G263">
        <v>0.37571599999999999</v>
      </c>
      <c r="H263">
        <v>0.61909000000000003</v>
      </c>
      <c r="I263">
        <v>0</v>
      </c>
    </row>
    <row r="264" spans="1:9" x14ac:dyDescent="0.25">
      <c r="A264" t="s">
        <v>111</v>
      </c>
      <c r="B264">
        <v>10465.799999999999</v>
      </c>
      <c r="C264">
        <v>10446.6</v>
      </c>
      <c r="D264">
        <v>10409.9</v>
      </c>
      <c r="E264">
        <v>10360.4</v>
      </c>
      <c r="F264">
        <v>643.72400000000005</v>
      </c>
      <c r="G264">
        <v>0.37583699999999998</v>
      </c>
      <c r="H264">
        <v>0.62917999999999996</v>
      </c>
      <c r="I264">
        <v>0</v>
      </c>
    </row>
    <row r="265" spans="1:9" x14ac:dyDescent="0.25">
      <c r="A265" t="s">
        <v>111</v>
      </c>
      <c r="B265">
        <v>10440.9</v>
      </c>
      <c r="C265">
        <v>10421.700000000001</v>
      </c>
      <c r="D265">
        <v>10385</v>
      </c>
      <c r="E265">
        <v>10335.5</v>
      </c>
      <c r="F265">
        <v>643.90899999999999</v>
      </c>
      <c r="G265">
        <v>0.375911</v>
      </c>
      <c r="H265">
        <v>0.61912100000000003</v>
      </c>
      <c r="I265">
        <v>0</v>
      </c>
    </row>
    <row r="266" spans="1:9" x14ac:dyDescent="0.25">
      <c r="A266" t="s">
        <v>111</v>
      </c>
      <c r="B266">
        <v>10429.6</v>
      </c>
      <c r="C266">
        <v>10410.299999999999</v>
      </c>
      <c r="D266">
        <v>10373.700000000001</v>
      </c>
      <c r="E266">
        <v>10324.200000000001</v>
      </c>
      <c r="F266">
        <v>643.79600000000005</v>
      </c>
      <c r="G266">
        <v>0.37576500000000002</v>
      </c>
      <c r="H266">
        <v>0.62465199999999999</v>
      </c>
      <c r="I266">
        <v>0</v>
      </c>
    </row>
    <row r="267" spans="1:9" x14ac:dyDescent="0.25">
      <c r="A267" t="s">
        <v>111</v>
      </c>
      <c r="B267">
        <v>10480.1</v>
      </c>
      <c r="C267">
        <v>10460.9</v>
      </c>
      <c r="D267">
        <v>10424.1</v>
      </c>
      <c r="E267">
        <v>10374.5</v>
      </c>
      <c r="F267">
        <v>643.71900000000005</v>
      </c>
      <c r="G267">
        <v>0.37589400000000001</v>
      </c>
      <c r="H267">
        <v>0.62107299999999999</v>
      </c>
      <c r="I267">
        <v>0</v>
      </c>
    </row>
    <row r="268" spans="1:9" x14ac:dyDescent="0.25">
      <c r="A268" t="s">
        <v>111</v>
      </c>
      <c r="B268">
        <v>10437.6</v>
      </c>
      <c r="C268">
        <v>10418.4</v>
      </c>
      <c r="D268">
        <v>10381.700000000001</v>
      </c>
      <c r="E268">
        <v>10332.200000000001</v>
      </c>
      <c r="F268">
        <v>644.16499999999996</v>
      </c>
      <c r="G268">
        <v>0.37569000000000002</v>
      </c>
      <c r="H268">
        <v>0.62831199999999998</v>
      </c>
      <c r="I268">
        <v>0</v>
      </c>
    </row>
    <row r="269" spans="1:9" x14ac:dyDescent="0.25">
      <c r="A269" t="s">
        <v>111</v>
      </c>
      <c r="B269">
        <v>10479.1</v>
      </c>
      <c r="C269">
        <v>10459.700000000001</v>
      </c>
      <c r="D269">
        <v>10423</v>
      </c>
      <c r="E269">
        <v>10373.4</v>
      </c>
      <c r="F269">
        <v>644.30700000000002</v>
      </c>
      <c r="G269">
        <v>0.375718</v>
      </c>
      <c r="H269">
        <v>0.61912199999999995</v>
      </c>
      <c r="I269">
        <v>0</v>
      </c>
    </row>
    <row r="270" spans="1:9" x14ac:dyDescent="0.25">
      <c r="A270" t="s">
        <v>111</v>
      </c>
      <c r="B270">
        <v>10439.4</v>
      </c>
      <c r="C270">
        <v>10420.1</v>
      </c>
      <c r="D270">
        <v>10383.6</v>
      </c>
      <c r="E270">
        <v>10334.1</v>
      </c>
      <c r="F270">
        <v>644.072</v>
      </c>
      <c r="G270">
        <v>0.37569399999999997</v>
      </c>
      <c r="H270">
        <v>0.62912800000000002</v>
      </c>
      <c r="I270">
        <v>0</v>
      </c>
    </row>
    <row r="271" spans="1:9" x14ac:dyDescent="0.25">
      <c r="A271" t="s">
        <v>111</v>
      </c>
      <c r="B271">
        <v>10474</v>
      </c>
      <c r="C271">
        <v>10454.799999999999</v>
      </c>
      <c r="D271">
        <v>10418.200000000001</v>
      </c>
      <c r="E271">
        <v>10368.6</v>
      </c>
      <c r="F271">
        <v>644.01199999999994</v>
      </c>
      <c r="G271">
        <v>0.367143</v>
      </c>
      <c r="H271">
        <v>0.62533899999999998</v>
      </c>
      <c r="I271">
        <v>0</v>
      </c>
    </row>
    <row r="272" spans="1:9" x14ac:dyDescent="0.25">
      <c r="A272" t="s">
        <v>111</v>
      </c>
      <c r="B272">
        <v>10476.5</v>
      </c>
      <c r="C272">
        <v>10457.299999999999</v>
      </c>
      <c r="D272">
        <v>10420.6</v>
      </c>
      <c r="E272">
        <v>10371.1</v>
      </c>
      <c r="F272">
        <v>643.98400000000004</v>
      </c>
      <c r="G272">
        <v>0.37608900000000001</v>
      </c>
      <c r="H272">
        <v>0.61911899999999997</v>
      </c>
      <c r="I272">
        <v>0</v>
      </c>
    </row>
    <row r="273" spans="1:25" x14ac:dyDescent="0.25">
      <c r="A273" t="s">
        <v>111</v>
      </c>
      <c r="B273">
        <v>10469.4</v>
      </c>
      <c r="C273">
        <v>10449.9</v>
      </c>
      <c r="D273">
        <v>10412.1</v>
      </c>
      <c r="E273">
        <v>10362.5</v>
      </c>
      <c r="F273">
        <v>644.24199999999996</v>
      </c>
      <c r="G273">
        <v>0.37664799999999998</v>
      </c>
      <c r="H273">
        <v>0.61912100000000003</v>
      </c>
      <c r="I273">
        <v>0</v>
      </c>
    </row>
    <row r="274" spans="1:25" x14ac:dyDescent="0.25">
      <c r="A274" t="s">
        <v>111</v>
      </c>
      <c r="B274">
        <v>10446.700000000001</v>
      </c>
      <c r="C274">
        <v>10427.1</v>
      </c>
      <c r="D274">
        <v>10390.5</v>
      </c>
      <c r="E274">
        <v>10340.9</v>
      </c>
      <c r="F274">
        <v>643.90099999999995</v>
      </c>
      <c r="G274">
        <v>0.37569900000000001</v>
      </c>
      <c r="H274">
        <v>0.61912199999999995</v>
      </c>
      <c r="I274">
        <v>0</v>
      </c>
    </row>
    <row r="275" spans="1:25" x14ac:dyDescent="0.25">
      <c r="A275" t="s">
        <v>111</v>
      </c>
      <c r="B275">
        <v>10451.700000000001</v>
      </c>
      <c r="C275">
        <v>10432.4</v>
      </c>
      <c r="D275">
        <v>10395.799999999999</v>
      </c>
      <c r="E275">
        <v>10346.200000000001</v>
      </c>
      <c r="F275">
        <v>643.96400000000006</v>
      </c>
      <c r="G275">
        <v>0.37620500000000001</v>
      </c>
      <c r="H275">
        <v>0.620618</v>
      </c>
      <c r="I275">
        <v>0</v>
      </c>
    </row>
    <row r="276" spans="1:25" x14ac:dyDescent="0.25">
      <c r="A276" t="s">
        <v>111</v>
      </c>
      <c r="B276">
        <v>10410.9</v>
      </c>
      <c r="C276">
        <v>10391.5</v>
      </c>
      <c r="D276">
        <v>10355.1</v>
      </c>
      <c r="E276">
        <v>10305.6</v>
      </c>
      <c r="F276">
        <v>644.428</v>
      </c>
      <c r="G276">
        <v>0.37569900000000001</v>
      </c>
      <c r="H276">
        <v>0.62354399999999999</v>
      </c>
      <c r="I276">
        <v>0</v>
      </c>
    </row>
    <row r="277" spans="1:25" x14ac:dyDescent="0.25">
      <c r="A277" t="s">
        <v>111</v>
      </c>
      <c r="B277">
        <v>10455.299999999999</v>
      </c>
      <c r="C277">
        <v>10435.9</v>
      </c>
      <c r="D277">
        <v>10399.299999999999</v>
      </c>
      <c r="E277">
        <v>10349.700000000001</v>
      </c>
      <c r="F277">
        <v>643.90700000000004</v>
      </c>
      <c r="G277">
        <v>0.37569399999999997</v>
      </c>
      <c r="H277">
        <v>0.62741599999999997</v>
      </c>
      <c r="I277">
        <v>0</v>
      </c>
    </row>
    <row r="278" spans="1:25" x14ac:dyDescent="0.25">
      <c r="A278" t="s">
        <v>111</v>
      </c>
      <c r="B278">
        <v>10446.700000000001</v>
      </c>
      <c r="C278">
        <v>10427.5</v>
      </c>
      <c r="D278">
        <v>10390.4</v>
      </c>
      <c r="E278">
        <v>10340.799999999999</v>
      </c>
      <c r="F278">
        <v>643.84799999999996</v>
      </c>
      <c r="G278">
        <v>0.375693</v>
      </c>
      <c r="H278">
        <v>0.62048700000000001</v>
      </c>
      <c r="I278">
        <v>0</v>
      </c>
    </row>
    <row r="279" spans="1:25" x14ac:dyDescent="0.25">
      <c r="A279" t="s">
        <v>111</v>
      </c>
      <c r="B279">
        <v>10463.799999999999</v>
      </c>
      <c r="C279">
        <v>10444.4</v>
      </c>
      <c r="D279">
        <v>10407.6</v>
      </c>
      <c r="E279">
        <v>10358.1</v>
      </c>
      <c r="F279">
        <v>643.83500000000004</v>
      </c>
      <c r="G279">
        <v>0.375774</v>
      </c>
      <c r="H279">
        <v>0.62946599999999997</v>
      </c>
      <c r="I279">
        <v>0</v>
      </c>
      <c r="R279" t="s">
        <v>69</v>
      </c>
      <c r="U279" t="s">
        <v>68</v>
      </c>
      <c r="X279" t="s">
        <v>66</v>
      </c>
    </row>
    <row r="280" spans="1:25" x14ac:dyDescent="0.25">
      <c r="A280" t="s">
        <v>111</v>
      </c>
      <c r="B280">
        <v>10477.4</v>
      </c>
      <c r="C280">
        <v>10458.1</v>
      </c>
      <c r="D280">
        <v>10421.4</v>
      </c>
      <c r="E280">
        <v>10371.9</v>
      </c>
      <c r="F280">
        <v>643.83199999999999</v>
      </c>
      <c r="G280">
        <v>0.37572499999999998</v>
      </c>
      <c r="H280">
        <v>0.62902800000000003</v>
      </c>
      <c r="I280">
        <v>0</v>
      </c>
      <c r="R280">
        <f>AVERAGE(B231:B280)</f>
        <v>10452.406000000001</v>
      </c>
      <c r="S280">
        <f>AVERAGE(C231:C280)</f>
        <v>10432.89</v>
      </c>
      <c r="U280">
        <f>_xlfn.VAR.P(B231:B280)</f>
        <v>241.1677640000006</v>
      </c>
      <c r="V280">
        <f>_xlfn.VAR.P(C231:C280)</f>
        <v>241.31169999999941</v>
      </c>
      <c r="X280">
        <f>1.96*SQRT(U280)/50</f>
        <v>0.60875942117798953</v>
      </c>
      <c r="Y280">
        <f>1.96*SQRT(V280)/50</f>
        <v>0.60894105682569899</v>
      </c>
    </row>
    <row r="281" spans="1:25" x14ac:dyDescent="0.25">
      <c r="A281" t="s">
        <v>111</v>
      </c>
      <c r="B281">
        <v>522629.45219699998</v>
      </c>
      <c r="C281" t="s">
        <v>36</v>
      </c>
    </row>
    <row r="282" spans="1:25" x14ac:dyDescent="0.25">
      <c r="A282" t="s">
        <v>97</v>
      </c>
      <c r="B282">
        <v>21441.4</v>
      </c>
      <c r="C282">
        <v>21435.5</v>
      </c>
      <c r="D282">
        <v>21398.7</v>
      </c>
      <c r="E282">
        <v>20696.3</v>
      </c>
      <c r="F282">
        <v>13445.7</v>
      </c>
      <c r="G282">
        <v>0.375745</v>
      </c>
      <c r="H282">
        <v>0.62229000000000001</v>
      </c>
      <c r="I282">
        <v>0</v>
      </c>
    </row>
    <row r="283" spans="1:25" x14ac:dyDescent="0.25">
      <c r="A283" t="s">
        <v>97</v>
      </c>
      <c r="B283">
        <v>21438.6</v>
      </c>
      <c r="C283">
        <v>21432.799999999999</v>
      </c>
      <c r="D283">
        <v>21396.3</v>
      </c>
      <c r="E283">
        <v>20693.7</v>
      </c>
      <c r="F283">
        <v>13469.5</v>
      </c>
      <c r="G283">
        <v>0.37671100000000002</v>
      </c>
      <c r="H283">
        <v>0.61912199999999995</v>
      </c>
      <c r="I283">
        <v>0</v>
      </c>
    </row>
    <row r="284" spans="1:25" x14ac:dyDescent="0.25">
      <c r="A284" t="s">
        <v>97</v>
      </c>
      <c r="B284">
        <v>21450.3</v>
      </c>
      <c r="C284">
        <v>21444.400000000001</v>
      </c>
      <c r="D284">
        <v>21407.8</v>
      </c>
      <c r="E284">
        <v>20705.400000000001</v>
      </c>
      <c r="F284">
        <v>13464.5</v>
      </c>
      <c r="G284">
        <v>0.37569000000000002</v>
      </c>
      <c r="H284">
        <v>0.62492700000000001</v>
      </c>
      <c r="I284">
        <v>0</v>
      </c>
    </row>
    <row r="285" spans="1:25" x14ac:dyDescent="0.25">
      <c r="A285" t="s">
        <v>97</v>
      </c>
      <c r="B285">
        <v>21424.7</v>
      </c>
      <c r="C285">
        <v>21418.799999999999</v>
      </c>
      <c r="D285">
        <v>21381.9</v>
      </c>
      <c r="E285">
        <v>20679.900000000001</v>
      </c>
      <c r="F285">
        <v>13450.2</v>
      </c>
      <c r="G285">
        <v>0.37574800000000003</v>
      </c>
      <c r="H285">
        <v>0.62952600000000003</v>
      </c>
      <c r="I285">
        <v>0</v>
      </c>
    </row>
    <row r="286" spans="1:25" x14ac:dyDescent="0.25">
      <c r="A286" t="s">
        <v>97</v>
      </c>
      <c r="B286">
        <v>21428.6</v>
      </c>
      <c r="C286">
        <v>21422.6</v>
      </c>
      <c r="D286">
        <v>21385.9</v>
      </c>
      <c r="E286">
        <v>20683.400000000001</v>
      </c>
      <c r="F286">
        <v>13457.9</v>
      </c>
      <c r="G286">
        <v>0.37569999999999998</v>
      </c>
      <c r="H286">
        <v>0.62970899999999996</v>
      </c>
      <c r="I286">
        <v>0</v>
      </c>
    </row>
    <row r="287" spans="1:25" x14ac:dyDescent="0.25">
      <c r="A287" t="s">
        <v>97</v>
      </c>
      <c r="B287">
        <v>21440.2</v>
      </c>
      <c r="C287">
        <v>21434.400000000001</v>
      </c>
      <c r="D287">
        <v>21397.7</v>
      </c>
      <c r="E287">
        <v>20695.099999999999</v>
      </c>
      <c r="F287">
        <v>13474.7</v>
      </c>
      <c r="G287">
        <v>0.37581999999999999</v>
      </c>
      <c r="H287">
        <v>0.61912199999999995</v>
      </c>
      <c r="I287">
        <v>0</v>
      </c>
    </row>
    <row r="288" spans="1:25" x14ac:dyDescent="0.25">
      <c r="A288" t="s">
        <v>97</v>
      </c>
      <c r="B288">
        <v>21428.3</v>
      </c>
      <c r="C288">
        <v>21421.599999999999</v>
      </c>
      <c r="D288">
        <v>21384.9</v>
      </c>
      <c r="E288">
        <v>20682.5</v>
      </c>
      <c r="F288">
        <v>13445.9</v>
      </c>
      <c r="G288">
        <v>0.37569599999999997</v>
      </c>
      <c r="H288">
        <v>0.62913799999999998</v>
      </c>
      <c r="I288">
        <v>0</v>
      </c>
    </row>
    <row r="289" spans="1:9" x14ac:dyDescent="0.25">
      <c r="A289" t="s">
        <v>97</v>
      </c>
      <c r="B289">
        <v>21426.400000000001</v>
      </c>
      <c r="C289">
        <v>21419.9</v>
      </c>
      <c r="D289">
        <v>21383.3</v>
      </c>
      <c r="E289">
        <v>20681.400000000001</v>
      </c>
      <c r="F289">
        <v>13436.6</v>
      </c>
      <c r="G289">
        <v>0.37569200000000003</v>
      </c>
      <c r="H289">
        <v>0.62973699999999999</v>
      </c>
      <c r="I289">
        <v>0</v>
      </c>
    </row>
    <row r="290" spans="1:9" x14ac:dyDescent="0.25">
      <c r="A290" t="s">
        <v>97</v>
      </c>
      <c r="B290">
        <v>21419.5</v>
      </c>
      <c r="C290">
        <v>21412.9</v>
      </c>
      <c r="D290">
        <v>21376.3</v>
      </c>
      <c r="E290">
        <v>20674.599999999999</v>
      </c>
      <c r="F290">
        <v>13443.1</v>
      </c>
      <c r="G290">
        <v>0.37573499999999999</v>
      </c>
      <c r="H290">
        <v>0.61907900000000005</v>
      </c>
      <c r="I290">
        <v>0</v>
      </c>
    </row>
    <row r="291" spans="1:9" x14ac:dyDescent="0.25">
      <c r="A291" t="s">
        <v>97</v>
      </c>
      <c r="B291">
        <v>21421.5</v>
      </c>
      <c r="C291">
        <v>21413.7</v>
      </c>
      <c r="D291">
        <v>21376.9</v>
      </c>
      <c r="E291">
        <v>20675.2</v>
      </c>
      <c r="F291">
        <v>13438.9</v>
      </c>
      <c r="G291">
        <v>0.375691</v>
      </c>
      <c r="H291">
        <v>0.62512000000000001</v>
      </c>
      <c r="I291">
        <v>0</v>
      </c>
    </row>
    <row r="292" spans="1:9" x14ac:dyDescent="0.25">
      <c r="A292" t="s">
        <v>97</v>
      </c>
      <c r="B292">
        <v>21463.1</v>
      </c>
      <c r="C292">
        <v>21456.400000000001</v>
      </c>
      <c r="D292">
        <v>21419.8</v>
      </c>
      <c r="E292">
        <v>20717.400000000001</v>
      </c>
      <c r="F292">
        <v>13463.9</v>
      </c>
      <c r="G292">
        <v>0.376664</v>
      </c>
      <c r="H292">
        <v>0.62015600000000004</v>
      </c>
      <c r="I292">
        <v>0</v>
      </c>
    </row>
    <row r="293" spans="1:9" x14ac:dyDescent="0.25">
      <c r="A293" t="s">
        <v>97</v>
      </c>
      <c r="B293">
        <v>21413.8</v>
      </c>
      <c r="C293">
        <v>21408</v>
      </c>
      <c r="D293">
        <v>21371.200000000001</v>
      </c>
      <c r="E293">
        <v>20668.599999999999</v>
      </c>
      <c r="F293">
        <v>13451.4</v>
      </c>
      <c r="G293">
        <v>0.376085</v>
      </c>
      <c r="H293">
        <v>0.62963800000000003</v>
      </c>
      <c r="I293">
        <v>0</v>
      </c>
    </row>
    <row r="294" spans="1:9" x14ac:dyDescent="0.25">
      <c r="A294" t="s">
        <v>97</v>
      </c>
      <c r="B294">
        <v>21471.1</v>
      </c>
      <c r="C294">
        <v>21464.5</v>
      </c>
      <c r="D294">
        <v>21427.9</v>
      </c>
      <c r="E294">
        <v>20725.599999999999</v>
      </c>
      <c r="F294">
        <v>13456.9</v>
      </c>
      <c r="G294">
        <v>0.37573499999999999</v>
      </c>
      <c r="H294">
        <v>0.628305</v>
      </c>
      <c r="I294">
        <v>0</v>
      </c>
    </row>
    <row r="295" spans="1:9" x14ac:dyDescent="0.25">
      <c r="A295" t="s">
        <v>97</v>
      </c>
      <c r="B295">
        <v>21427.599999999999</v>
      </c>
      <c r="C295">
        <v>21419.7</v>
      </c>
      <c r="D295">
        <v>21382.799999999999</v>
      </c>
      <c r="E295">
        <v>20680.5</v>
      </c>
      <c r="F295">
        <v>13462.4</v>
      </c>
      <c r="G295">
        <v>0.37590499999999999</v>
      </c>
      <c r="H295">
        <v>0.62395800000000001</v>
      </c>
      <c r="I295">
        <v>0</v>
      </c>
    </row>
    <row r="296" spans="1:9" x14ac:dyDescent="0.25">
      <c r="A296" t="s">
        <v>97</v>
      </c>
      <c r="B296">
        <v>21423.4</v>
      </c>
      <c r="C296">
        <v>21415.599999999999</v>
      </c>
      <c r="D296">
        <v>21378.9</v>
      </c>
      <c r="E296">
        <v>20676.2</v>
      </c>
      <c r="F296">
        <v>13444.1</v>
      </c>
      <c r="G296">
        <v>0.375832</v>
      </c>
      <c r="H296">
        <v>0.61911799999999995</v>
      </c>
      <c r="I296">
        <v>0</v>
      </c>
    </row>
    <row r="297" spans="1:9" x14ac:dyDescent="0.25">
      <c r="A297" t="s">
        <v>97</v>
      </c>
      <c r="B297">
        <v>21443.7</v>
      </c>
      <c r="C297">
        <v>21437</v>
      </c>
      <c r="D297">
        <v>21400.3</v>
      </c>
      <c r="E297">
        <v>20697.400000000001</v>
      </c>
      <c r="F297">
        <v>13468.4</v>
      </c>
      <c r="G297">
        <v>0.37584600000000001</v>
      </c>
      <c r="H297">
        <v>0.62004999999999999</v>
      </c>
      <c r="I297">
        <v>0</v>
      </c>
    </row>
    <row r="298" spans="1:9" x14ac:dyDescent="0.25">
      <c r="A298" t="s">
        <v>97</v>
      </c>
      <c r="B298">
        <v>21466.9</v>
      </c>
      <c r="C298">
        <v>21460.3</v>
      </c>
      <c r="D298">
        <v>21423.8</v>
      </c>
      <c r="E298">
        <v>20721.099999999999</v>
      </c>
      <c r="F298">
        <v>13482.3</v>
      </c>
      <c r="G298">
        <v>0.37572699999999998</v>
      </c>
      <c r="H298">
        <v>0.61912199999999995</v>
      </c>
      <c r="I298">
        <v>0</v>
      </c>
    </row>
    <row r="299" spans="1:9" x14ac:dyDescent="0.25">
      <c r="A299" t="s">
        <v>97</v>
      </c>
      <c r="B299">
        <v>21426.9</v>
      </c>
      <c r="C299">
        <v>21421</v>
      </c>
      <c r="D299">
        <v>21384.2</v>
      </c>
      <c r="E299">
        <v>20682.099999999999</v>
      </c>
      <c r="F299">
        <v>13437.8</v>
      </c>
      <c r="G299">
        <v>0.37592500000000001</v>
      </c>
      <c r="H299">
        <v>0.62828399999999995</v>
      </c>
      <c r="I299">
        <v>0</v>
      </c>
    </row>
    <row r="300" spans="1:9" x14ac:dyDescent="0.25">
      <c r="A300" t="s">
        <v>97</v>
      </c>
      <c r="B300">
        <v>21415.3</v>
      </c>
      <c r="C300">
        <v>21408.3</v>
      </c>
      <c r="D300">
        <v>21371.7</v>
      </c>
      <c r="E300">
        <v>20669.8</v>
      </c>
      <c r="F300">
        <v>13460.3</v>
      </c>
      <c r="G300">
        <v>0.37585200000000002</v>
      </c>
      <c r="H300">
        <v>0.62264299999999995</v>
      </c>
      <c r="I300">
        <v>0</v>
      </c>
    </row>
    <row r="301" spans="1:9" x14ac:dyDescent="0.25">
      <c r="A301" t="s">
        <v>97</v>
      </c>
      <c r="B301">
        <v>21414.6</v>
      </c>
      <c r="C301">
        <v>21408</v>
      </c>
      <c r="D301">
        <v>21371.4</v>
      </c>
      <c r="E301">
        <v>20669.5</v>
      </c>
      <c r="F301">
        <v>13464</v>
      </c>
      <c r="G301">
        <v>0.375691</v>
      </c>
      <c r="H301">
        <v>0.62680100000000005</v>
      </c>
      <c r="I301">
        <v>0</v>
      </c>
    </row>
    <row r="302" spans="1:9" x14ac:dyDescent="0.25">
      <c r="A302" t="s">
        <v>97</v>
      </c>
      <c r="B302">
        <v>21468.2</v>
      </c>
      <c r="C302">
        <v>21461.599999999999</v>
      </c>
      <c r="D302">
        <v>21424.9</v>
      </c>
      <c r="E302">
        <v>20722.7</v>
      </c>
      <c r="F302">
        <v>13477.2</v>
      </c>
      <c r="G302">
        <v>0.37569000000000002</v>
      </c>
      <c r="H302">
        <v>0.62774399999999997</v>
      </c>
      <c r="I302">
        <v>0</v>
      </c>
    </row>
    <row r="303" spans="1:9" x14ac:dyDescent="0.25">
      <c r="A303" t="s">
        <v>97</v>
      </c>
      <c r="B303">
        <v>21465.3</v>
      </c>
      <c r="C303">
        <v>21459.4</v>
      </c>
      <c r="D303">
        <v>21422.6</v>
      </c>
      <c r="E303">
        <v>20720.400000000001</v>
      </c>
      <c r="F303">
        <v>13461.5</v>
      </c>
      <c r="G303">
        <v>0.37569000000000002</v>
      </c>
      <c r="H303">
        <v>0.62932100000000002</v>
      </c>
      <c r="I303">
        <v>0</v>
      </c>
    </row>
    <row r="304" spans="1:9" x14ac:dyDescent="0.25">
      <c r="A304" t="s">
        <v>97</v>
      </c>
      <c r="B304">
        <v>21462</v>
      </c>
      <c r="C304">
        <v>21456.1</v>
      </c>
      <c r="D304">
        <v>21419.4</v>
      </c>
      <c r="E304">
        <v>20717.599999999999</v>
      </c>
      <c r="F304">
        <v>13454.7</v>
      </c>
      <c r="G304">
        <v>0.37587399999999999</v>
      </c>
      <c r="H304">
        <v>0.62751800000000002</v>
      </c>
      <c r="I304">
        <v>0</v>
      </c>
    </row>
    <row r="305" spans="1:9" x14ac:dyDescent="0.25">
      <c r="A305" t="s">
        <v>97</v>
      </c>
      <c r="B305">
        <v>21445.5</v>
      </c>
      <c r="C305">
        <v>21438.9</v>
      </c>
      <c r="D305">
        <v>21401.9</v>
      </c>
      <c r="E305">
        <v>20700.099999999999</v>
      </c>
      <c r="F305">
        <v>13457.1</v>
      </c>
      <c r="G305">
        <v>0.37571500000000002</v>
      </c>
      <c r="H305">
        <v>0.61912199999999995</v>
      </c>
      <c r="I305">
        <v>0</v>
      </c>
    </row>
    <row r="306" spans="1:9" x14ac:dyDescent="0.25">
      <c r="A306" t="s">
        <v>97</v>
      </c>
      <c r="B306">
        <v>21446.2</v>
      </c>
      <c r="C306">
        <v>21440.400000000001</v>
      </c>
      <c r="D306">
        <v>21403.7</v>
      </c>
      <c r="E306">
        <v>20701.7</v>
      </c>
      <c r="F306">
        <v>13436.1</v>
      </c>
      <c r="G306">
        <v>0.37578499999999998</v>
      </c>
      <c r="H306">
        <v>0.621502</v>
      </c>
      <c r="I306">
        <v>0</v>
      </c>
    </row>
    <row r="307" spans="1:9" x14ac:dyDescent="0.25">
      <c r="A307" t="s">
        <v>97</v>
      </c>
      <c r="B307">
        <v>21389.3</v>
      </c>
      <c r="C307">
        <v>21382.7</v>
      </c>
      <c r="D307">
        <v>21346.2</v>
      </c>
      <c r="E307">
        <v>20644.400000000001</v>
      </c>
      <c r="F307">
        <v>13447</v>
      </c>
      <c r="G307">
        <v>0.37573400000000001</v>
      </c>
      <c r="H307">
        <v>0.62978599999999996</v>
      </c>
      <c r="I307">
        <v>0</v>
      </c>
    </row>
    <row r="308" spans="1:9" x14ac:dyDescent="0.25">
      <c r="A308" t="s">
        <v>97</v>
      </c>
      <c r="B308">
        <v>21465.5</v>
      </c>
      <c r="C308">
        <v>21458.9</v>
      </c>
      <c r="D308">
        <v>21422.1</v>
      </c>
      <c r="E308">
        <v>20720.2</v>
      </c>
      <c r="F308">
        <v>13450.3</v>
      </c>
      <c r="G308">
        <v>0.37623000000000001</v>
      </c>
      <c r="H308">
        <v>0.61911499999999997</v>
      </c>
      <c r="I308">
        <v>0</v>
      </c>
    </row>
    <row r="309" spans="1:9" x14ac:dyDescent="0.25">
      <c r="A309" t="s">
        <v>97</v>
      </c>
      <c r="B309">
        <v>21433.9</v>
      </c>
      <c r="C309">
        <v>21428.1</v>
      </c>
      <c r="D309">
        <v>21391.3</v>
      </c>
      <c r="E309">
        <v>20689.900000000001</v>
      </c>
      <c r="F309">
        <v>13450.5</v>
      </c>
      <c r="G309">
        <v>0.37570100000000001</v>
      </c>
      <c r="H309">
        <v>0.61912</v>
      </c>
      <c r="I309">
        <v>0</v>
      </c>
    </row>
    <row r="310" spans="1:9" x14ac:dyDescent="0.25">
      <c r="A310" t="s">
        <v>97</v>
      </c>
      <c r="B310">
        <v>21432.799999999999</v>
      </c>
      <c r="C310">
        <v>21426.2</v>
      </c>
      <c r="D310">
        <v>21389.4</v>
      </c>
      <c r="E310">
        <v>20688.099999999999</v>
      </c>
      <c r="F310">
        <v>13458.9</v>
      </c>
      <c r="G310">
        <v>0.37576500000000002</v>
      </c>
      <c r="H310">
        <v>0.628189</v>
      </c>
      <c r="I310">
        <v>0</v>
      </c>
    </row>
    <row r="311" spans="1:9" x14ac:dyDescent="0.25">
      <c r="A311" t="s">
        <v>97</v>
      </c>
      <c r="B311">
        <v>21445.9</v>
      </c>
      <c r="C311">
        <v>21440.1</v>
      </c>
      <c r="D311">
        <v>21403.3</v>
      </c>
      <c r="E311">
        <v>20701.400000000001</v>
      </c>
      <c r="F311">
        <v>13457.2</v>
      </c>
      <c r="G311">
        <v>0.37570100000000001</v>
      </c>
      <c r="H311">
        <v>0.62980100000000006</v>
      </c>
      <c r="I311">
        <v>0</v>
      </c>
    </row>
    <row r="312" spans="1:9" x14ac:dyDescent="0.25">
      <c r="A312" t="s">
        <v>97</v>
      </c>
      <c r="B312">
        <v>21395</v>
      </c>
      <c r="C312">
        <v>21389.200000000001</v>
      </c>
      <c r="D312">
        <v>21352.5</v>
      </c>
      <c r="E312">
        <v>20650.2</v>
      </c>
      <c r="F312">
        <v>13441.7</v>
      </c>
      <c r="G312">
        <v>0.37569000000000002</v>
      </c>
      <c r="H312">
        <v>0.62676699999999996</v>
      </c>
      <c r="I312">
        <v>0</v>
      </c>
    </row>
    <row r="313" spans="1:9" x14ac:dyDescent="0.25">
      <c r="A313" t="s">
        <v>97</v>
      </c>
      <c r="B313">
        <v>21411.599999999999</v>
      </c>
      <c r="C313">
        <v>21405.8</v>
      </c>
      <c r="D313">
        <v>21369</v>
      </c>
      <c r="E313">
        <v>20666.900000000001</v>
      </c>
      <c r="F313">
        <v>13437.4</v>
      </c>
      <c r="G313">
        <v>0.37573699999999999</v>
      </c>
      <c r="H313">
        <v>0.62666299999999997</v>
      </c>
      <c r="I313">
        <v>0</v>
      </c>
    </row>
    <row r="314" spans="1:9" x14ac:dyDescent="0.25">
      <c r="A314" t="s">
        <v>97</v>
      </c>
      <c r="B314">
        <v>21419.4</v>
      </c>
      <c r="C314">
        <v>21412.7</v>
      </c>
      <c r="D314">
        <v>21375.9</v>
      </c>
      <c r="E314">
        <v>20673.8</v>
      </c>
      <c r="F314">
        <v>13453.6</v>
      </c>
      <c r="G314">
        <v>0.37585099999999999</v>
      </c>
      <c r="H314">
        <v>0.62649299999999997</v>
      </c>
      <c r="I314">
        <v>0</v>
      </c>
    </row>
    <row r="315" spans="1:9" x14ac:dyDescent="0.25">
      <c r="A315" t="s">
        <v>97</v>
      </c>
      <c r="B315">
        <v>21434.3</v>
      </c>
      <c r="C315">
        <v>21426.6</v>
      </c>
      <c r="D315">
        <v>21389.599999999999</v>
      </c>
      <c r="E315">
        <v>20687.2</v>
      </c>
      <c r="F315">
        <v>13455.8</v>
      </c>
      <c r="G315">
        <v>0.37573299999999998</v>
      </c>
      <c r="H315">
        <v>0.61912</v>
      </c>
      <c r="I315">
        <v>0</v>
      </c>
    </row>
    <row r="316" spans="1:9" x14ac:dyDescent="0.25">
      <c r="A316" t="s">
        <v>97</v>
      </c>
      <c r="B316">
        <v>21440.400000000001</v>
      </c>
      <c r="C316">
        <v>21433.8</v>
      </c>
      <c r="D316">
        <v>21397</v>
      </c>
      <c r="E316">
        <v>20694.8</v>
      </c>
      <c r="F316">
        <v>13465.9</v>
      </c>
      <c r="G316">
        <v>0.37569399999999997</v>
      </c>
      <c r="H316">
        <v>0.62613799999999997</v>
      </c>
      <c r="I316">
        <v>0</v>
      </c>
    </row>
    <row r="317" spans="1:9" x14ac:dyDescent="0.25">
      <c r="A317" t="s">
        <v>97</v>
      </c>
      <c r="B317">
        <v>21450.799999999999</v>
      </c>
      <c r="C317">
        <v>21445</v>
      </c>
      <c r="D317">
        <v>21408.1</v>
      </c>
      <c r="E317">
        <v>20706</v>
      </c>
      <c r="F317">
        <v>13452.7</v>
      </c>
      <c r="G317">
        <v>0.37569399999999997</v>
      </c>
      <c r="H317">
        <v>0.62607100000000004</v>
      </c>
      <c r="I317">
        <v>0</v>
      </c>
    </row>
    <row r="318" spans="1:9" x14ac:dyDescent="0.25">
      <c r="A318" t="s">
        <v>97</v>
      </c>
      <c r="B318">
        <v>21452.7</v>
      </c>
      <c r="C318">
        <v>21446.9</v>
      </c>
      <c r="D318">
        <v>21410.2</v>
      </c>
      <c r="E318">
        <v>20707.900000000001</v>
      </c>
      <c r="F318">
        <v>13448.6</v>
      </c>
      <c r="G318">
        <v>0.375695</v>
      </c>
      <c r="H318">
        <v>0.62977899999999998</v>
      </c>
      <c r="I318">
        <v>0</v>
      </c>
    </row>
    <row r="319" spans="1:9" x14ac:dyDescent="0.25">
      <c r="A319" t="s">
        <v>97</v>
      </c>
      <c r="B319">
        <v>21443</v>
      </c>
      <c r="C319">
        <v>21437.1</v>
      </c>
      <c r="D319">
        <v>21400.400000000001</v>
      </c>
      <c r="E319">
        <v>20697.900000000001</v>
      </c>
      <c r="F319">
        <v>13463.7</v>
      </c>
      <c r="G319">
        <v>0.37776700000000002</v>
      </c>
      <c r="H319">
        <v>0.62445200000000001</v>
      </c>
      <c r="I319">
        <v>0</v>
      </c>
    </row>
    <row r="320" spans="1:9" x14ac:dyDescent="0.25">
      <c r="A320" t="s">
        <v>97</v>
      </c>
      <c r="B320">
        <v>21447.8</v>
      </c>
      <c r="C320">
        <v>21440.3</v>
      </c>
      <c r="D320">
        <v>21403.599999999999</v>
      </c>
      <c r="E320">
        <v>20701.2</v>
      </c>
      <c r="F320">
        <v>13447.3</v>
      </c>
      <c r="G320">
        <v>0.37569000000000002</v>
      </c>
      <c r="H320">
        <v>0.61911700000000003</v>
      </c>
      <c r="I320">
        <v>0</v>
      </c>
    </row>
    <row r="321" spans="1:25" x14ac:dyDescent="0.25">
      <c r="A321" t="s">
        <v>97</v>
      </c>
      <c r="B321">
        <v>21455.200000000001</v>
      </c>
      <c r="C321">
        <v>21447.599999999999</v>
      </c>
      <c r="D321">
        <v>21410.1</v>
      </c>
      <c r="E321">
        <v>20708.099999999999</v>
      </c>
      <c r="F321">
        <v>13444.1</v>
      </c>
      <c r="G321">
        <v>0.375691</v>
      </c>
      <c r="H321">
        <v>0.62813799999999997</v>
      </c>
      <c r="I321">
        <v>0</v>
      </c>
    </row>
    <row r="322" spans="1:25" x14ac:dyDescent="0.25">
      <c r="A322" t="s">
        <v>97</v>
      </c>
      <c r="B322">
        <v>21438.5</v>
      </c>
      <c r="C322">
        <v>21431.9</v>
      </c>
      <c r="D322">
        <v>21395.3</v>
      </c>
      <c r="E322">
        <v>20693.5</v>
      </c>
      <c r="F322">
        <v>13453</v>
      </c>
      <c r="G322">
        <v>0.37570900000000002</v>
      </c>
      <c r="H322">
        <v>0.61912199999999995</v>
      </c>
      <c r="I322">
        <v>0</v>
      </c>
    </row>
    <row r="323" spans="1:25" x14ac:dyDescent="0.25">
      <c r="A323" t="s">
        <v>97</v>
      </c>
      <c r="B323">
        <v>21406.9</v>
      </c>
      <c r="C323">
        <v>21399</v>
      </c>
      <c r="D323">
        <v>21361.4</v>
      </c>
      <c r="E323">
        <v>20659.099999999999</v>
      </c>
      <c r="F323">
        <v>13443.1</v>
      </c>
      <c r="G323">
        <v>0.37598500000000001</v>
      </c>
      <c r="H323">
        <v>0.61911700000000003</v>
      </c>
      <c r="I323">
        <v>0</v>
      </c>
    </row>
    <row r="324" spans="1:25" x14ac:dyDescent="0.25">
      <c r="A324" t="s">
        <v>97</v>
      </c>
      <c r="B324">
        <v>21434.6</v>
      </c>
      <c r="C324">
        <v>21427.9</v>
      </c>
      <c r="D324">
        <v>21391.200000000001</v>
      </c>
      <c r="E324">
        <v>20688.7</v>
      </c>
      <c r="F324">
        <v>13464.1</v>
      </c>
      <c r="G324">
        <v>0.376108</v>
      </c>
      <c r="H324">
        <v>0.61912199999999995</v>
      </c>
      <c r="I324">
        <v>0</v>
      </c>
    </row>
    <row r="325" spans="1:25" x14ac:dyDescent="0.25">
      <c r="A325" t="s">
        <v>97</v>
      </c>
      <c r="B325">
        <v>21409.1</v>
      </c>
      <c r="C325">
        <v>21403.200000000001</v>
      </c>
      <c r="D325">
        <v>21366.5</v>
      </c>
      <c r="E325">
        <v>20664.3</v>
      </c>
      <c r="F325">
        <v>13448.6</v>
      </c>
      <c r="G325">
        <v>0.37682500000000002</v>
      </c>
      <c r="H325">
        <v>0.62300900000000003</v>
      </c>
      <c r="I325">
        <v>0</v>
      </c>
    </row>
    <row r="326" spans="1:25" x14ac:dyDescent="0.25">
      <c r="A326" t="s">
        <v>97</v>
      </c>
      <c r="B326">
        <v>21440.400000000001</v>
      </c>
      <c r="C326">
        <v>21434.6</v>
      </c>
      <c r="D326">
        <v>21397.7</v>
      </c>
      <c r="E326">
        <v>20696.099999999999</v>
      </c>
      <c r="F326">
        <v>13457.7</v>
      </c>
      <c r="G326">
        <v>0.37661</v>
      </c>
      <c r="H326">
        <v>0.61912199999999995</v>
      </c>
      <c r="I326">
        <v>0</v>
      </c>
    </row>
    <row r="327" spans="1:25" x14ac:dyDescent="0.25">
      <c r="A327" t="s">
        <v>97</v>
      </c>
      <c r="B327">
        <v>21404.5</v>
      </c>
      <c r="C327">
        <v>21397.9</v>
      </c>
      <c r="D327">
        <v>21361</v>
      </c>
      <c r="E327">
        <v>20659.3</v>
      </c>
      <c r="F327">
        <v>13423.1</v>
      </c>
      <c r="G327">
        <v>0.375695</v>
      </c>
      <c r="H327">
        <v>0.62977099999999997</v>
      </c>
      <c r="I327">
        <v>0</v>
      </c>
    </row>
    <row r="328" spans="1:25" x14ac:dyDescent="0.25">
      <c r="A328" t="s">
        <v>97</v>
      </c>
      <c r="B328">
        <v>21441.7</v>
      </c>
      <c r="C328">
        <v>21435.9</v>
      </c>
      <c r="D328">
        <v>21399.1</v>
      </c>
      <c r="E328">
        <v>20696.900000000001</v>
      </c>
      <c r="F328">
        <v>13463.9</v>
      </c>
      <c r="G328">
        <v>0.37569000000000002</v>
      </c>
      <c r="H328">
        <v>0.62889200000000001</v>
      </c>
      <c r="I328">
        <v>0</v>
      </c>
    </row>
    <row r="329" spans="1:25" x14ac:dyDescent="0.25">
      <c r="A329" t="s">
        <v>97</v>
      </c>
      <c r="B329">
        <v>21464.9</v>
      </c>
      <c r="C329">
        <v>21459.1</v>
      </c>
      <c r="D329">
        <v>21422.1</v>
      </c>
      <c r="E329">
        <v>20720</v>
      </c>
      <c r="F329">
        <v>13469.7</v>
      </c>
      <c r="G329">
        <v>0.37573800000000002</v>
      </c>
      <c r="H329">
        <v>0.62407500000000005</v>
      </c>
      <c r="I329">
        <v>0</v>
      </c>
    </row>
    <row r="330" spans="1:25" x14ac:dyDescent="0.25">
      <c r="A330" t="s">
        <v>97</v>
      </c>
      <c r="B330">
        <v>21448</v>
      </c>
      <c r="C330">
        <v>21440.1</v>
      </c>
      <c r="D330">
        <v>21403.5</v>
      </c>
      <c r="E330">
        <v>20701.599999999999</v>
      </c>
      <c r="F330">
        <v>13455</v>
      </c>
      <c r="G330">
        <v>0.37579600000000002</v>
      </c>
      <c r="H330">
        <v>0.62973800000000002</v>
      </c>
      <c r="I330">
        <v>0</v>
      </c>
    </row>
    <row r="331" spans="1:25" x14ac:dyDescent="0.25">
      <c r="A331" t="s">
        <v>97</v>
      </c>
      <c r="B331">
        <v>21429</v>
      </c>
      <c r="C331">
        <v>21422.3</v>
      </c>
      <c r="D331">
        <v>21385.599999999999</v>
      </c>
      <c r="E331">
        <v>20683.7</v>
      </c>
      <c r="F331">
        <v>13453.8</v>
      </c>
      <c r="G331">
        <v>0.37571100000000002</v>
      </c>
      <c r="H331">
        <v>0.61911700000000003</v>
      </c>
      <c r="I331">
        <v>0</v>
      </c>
    </row>
    <row r="332" spans="1:25" x14ac:dyDescent="0.25">
      <c r="A332" t="s">
        <v>97</v>
      </c>
      <c r="B332">
        <v>21441.4</v>
      </c>
      <c r="C332">
        <v>21434.799999999999</v>
      </c>
      <c r="D332">
        <v>21398</v>
      </c>
      <c r="E332">
        <v>20696.2</v>
      </c>
      <c r="F332">
        <v>13444.5</v>
      </c>
      <c r="G332">
        <v>0.375778</v>
      </c>
      <c r="H332">
        <v>0.62835099999999999</v>
      </c>
      <c r="I332">
        <v>0</v>
      </c>
    </row>
    <row r="333" spans="1:25" x14ac:dyDescent="0.25">
      <c r="A333" t="s">
        <v>97</v>
      </c>
      <c r="B333">
        <v>21447.5</v>
      </c>
      <c r="C333">
        <v>21439.5</v>
      </c>
      <c r="D333">
        <v>21402.1</v>
      </c>
      <c r="E333">
        <v>20700.2</v>
      </c>
      <c r="F333">
        <v>13462.8</v>
      </c>
      <c r="G333">
        <v>0.37585400000000002</v>
      </c>
      <c r="H333">
        <v>0.619116</v>
      </c>
      <c r="I333">
        <v>0</v>
      </c>
    </row>
    <row r="334" spans="1:25" x14ac:dyDescent="0.25">
      <c r="A334" t="s">
        <v>97</v>
      </c>
      <c r="B334">
        <v>21451.5</v>
      </c>
      <c r="C334">
        <v>21444.9</v>
      </c>
      <c r="D334">
        <v>21408.3</v>
      </c>
      <c r="E334">
        <v>20706.599999999999</v>
      </c>
      <c r="F334">
        <v>13453.7</v>
      </c>
      <c r="G334">
        <v>0.37591400000000003</v>
      </c>
      <c r="H334">
        <v>0.61912</v>
      </c>
      <c r="I334">
        <v>0</v>
      </c>
    </row>
    <row r="335" spans="1:25" x14ac:dyDescent="0.25">
      <c r="A335" t="s">
        <v>97</v>
      </c>
      <c r="B335">
        <v>21433</v>
      </c>
      <c r="C335">
        <v>21427.1</v>
      </c>
      <c r="D335">
        <v>21372.799999999999</v>
      </c>
      <c r="E335">
        <v>20670.8</v>
      </c>
      <c r="F335">
        <v>13456</v>
      </c>
      <c r="G335">
        <v>0.37574200000000002</v>
      </c>
      <c r="H335">
        <v>0.624224</v>
      </c>
      <c r="I335">
        <v>0</v>
      </c>
      <c r="R335" t="s">
        <v>69</v>
      </c>
      <c r="U335" t="s">
        <v>68</v>
      </c>
      <c r="X335" t="s">
        <v>66</v>
      </c>
    </row>
    <row r="336" spans="1:25" x14ac:dyDescent="0.25">
      <c r="A336" t="s">
        <v>97</v>
      </c>
      <c r="B336">
        <v>21414.2</v>
      </c>
      <c r="C336">
        <v>21408.1</v>
      </c>
      <c r="D336">
        <v>21371.4</v>
      </c>
      <c r="E336">
        <v>20669.8</v>
      </c>
      <c r="F336">
        <v>13434.9</v>
      </c>
      <c r="G336">
        <v>0.37584800000000002</v>
      </c>
      <c r="H336">
        <v>0.62115399999999998</v>
      </c>
      <c r="I336">
        <v>0</v>
      </c>
      <c r="R336">
        <f>AVERAGE(B287:B336)</f>
        <v>21436.245999999999</v>
      </c>
      <c r="S336">
        <f>AVERAGE(C287:C336)</f>
        <v>21429.700000000004</v>
      </c>
      <c r="U336">
        <f>_xlfn.VAR.P(B287:B336)</f>
        <v>388.31488400000495</v>
      </c>
      <c r="V336">
        <f>_xlfn.VAR.P(C287:C336)</f>
        <v>390.29479999999558</v>
      </c>
      <c r="X336">
        <f>1.96*SQRT(U336)/50</f>
        <v>0.77246371005359693</v>
      </c>
      <c r="Y336">
        <f>1.96*SQRT(V336)/50</f>
        <v>0.7744305013827858</v>
      </c>
    </row>
    <row r="337" spans="1:9" x14ac:dyDescent="0.25">
      <c r="A337" t="s">
        <v>97</v>
      </c>
      <c r="B337">
        <v>1071832.180379</v>
      </c>
      <c r="C337" t="s">
        <v>36</v>
      </c>
    </row>
    <row r="338" spans="1:9" x14ac:dyDescent="0.25">
      <c r="A338" t="s">
        <v>112</v>
      </c>
      <c r="B338">
        <v>19918.400000000001</v>
      </c>
      <c r="C338">
        <v>19897.599999999999</v>
      </c>
      <c r="D338">
        <v>19407.099999999999</v>
      </c>
      <c r="E338">
        <v>19263.599999999999</v>
      </c>
      <c r="F338">
        <v>8360.01</v>
      </c>
      <c r="G338">
        <v>0.375693</v>
      </c>
      <c r="H338">
        <v>0.62726700000000002</v>
      </c>
      <c r="I338">
        <v>11</v>
      </c>
    </row>
    <row r="339" spans="1:9" x14ac:dyDescent="0.25">
      <c r="A339" t="s">
        <v>112</v>
      </c>
      <c r="B339">
        <v>19772.8</v>
      </c>
      <c r="C339">
        <v>19752.8</v>
      </c>
      <c r="D339">
        <v>19371.400000000001</v>
      </c>
      <c r="E339">
        <v>19227.7</v>
      </c>
      <c r="F339">
        <v>8363.98</v>
      </c>
      <c r="G339">
        <v>0.37569000000000002</v>
      </c>
      <c r="H339">
        <v>0.62907900000000005</v>
      </c>
      <c r="I339">
        <v>7</v>
      </c>
    </row>
    <row r="340" spans="1:9" x14ac:dyDescent="0.25">
      <c r="A340" t="s">
        <v>112</v>
      </c>
      <c r="B340">
        <v>19667.8</v>
      </c>
      <c r="C340">
        <v>19647.599999999999</v>
      </c>
      <c r="D340">
        <v>19311.2</v>
      </c>
      <c r="E340">
        <v>19167.8</v>
      </c>
      <c r="F340">
        <v>8357.15</v>
      </c>
      <c r="G340">
        <v>0.37569000000000002</v>
      </c>
      <c r="H340">
        <v>0.62560300000000002</v>
      </c>
      <c r="I340">
        <v>8</v>
      </c>
    </row>
    <row r="341" spans="1:9" x14ac:dyDescent="0.25">
      <c r="A341" t="s">
        <v>112</v>
      </c>
      <c r="B341">
        <v>19696.599999999999</v>
      </c>
      <c r="C341">
        <v>19676.7</v>
      </c>
      <c r="D341">
        <v>19334.099999999999</v>
      </c>
      <c r="E341">
        <v>19190.8</v>
      </c>
      <c r="F341">
        <v>8339.16</v>
      </c>
      <c r="G341">
        <v>0.37680599999999997</v>
      </c>
      <c r="H341">
        <v>0.62978000000000001</v>
      </c>
      <c r="I341">
        <v>11</v>
      </c>
    </row>
    <row r="342" spans="1:9" x14ac:dyDescent="0.25">
      <c r="A342" t="s">
        <v>112</v>
      </c>
      <c r="B342">
        <v>19709.599999999999</v>
      </c>
      <c r="C342">
        <v>19689.7</v>
      </c>
      <c r="D342">
        <v>19343</v>
      </c>
      <c r="E342">
        <v>19199.599999999999</v>
      </c>
      <c r="F342">
        <v>8336.9599999999991</v>
      </c>
      <c r="G342">
        <v>0.37573000000000001</v>
      </c>
      <c r="H342">
        <v>0.62865199999999999</v>
      </c>
      <c r="I342">
        <v>9</v>
      </c>
    </row>
    <row r="343" spans="1:9" x14ac:dyDescent="0.25">
      <c r="A343" t="s">
        <v>112</v>
      </c>
      <c r="B343">
        <v>19698.400000000001</v>
      </c>
      <c r="C343">
        <v>19678.7</v>
      </c>
      <c r="D343">
        <v>19319.7</v>
      </c>
      <c r="E343">
        <v>19176.2</v>
      </c>
      <c r="F343">
        <v>8342.91</v>
      </c>
      <c r="G343">
        <v>0.37575599999999998</v>
      </c>
      <c r="H343">
        <v>0.61911700000000003</v>
      </c>
      <c r="I343">
        <v>8</v>
      </c>
    </row>
    <row r="344" spans="1:9" x14ac:dyDescent="0.25">
      <c r="A344" t="s">
        <v>112</v>
      </c>
      <c r="B344">
        <v>19634.3</v>
      </c>
      <c r="C344">
        <v>19614.3</v>
      </c>
      <c r="D344">
        <v>19285.599999999999</v>
      </c>
      <c r="E344">
        <v>19142.099999999999</v>
      </c>
      <c r="F344">
        <v>8335.75</v>
      </c>
      <c r="G344">
        <v>0.37572100000000003</v>
      </c>
      <c r="H344">
        <v>0.61912100000000003</v>
      </c>
      <c r="I344">
        <v>9</v>
      </c>
    </row>
    <row r="345" spans="1:9" x14ac:dyDescent="0.25">
      <c r="A345" t="s">
        <v>112</v>
      </c>
      <c r="B345">
        <v>19653.5</v>
      </c>
      <c r="C345">
        <v>19633.7</v>
      </c>
      <c r="D345">
        <v>19311.2</v>
      </c>
      <c r="E345">
        <v>19168.2</v>
      </c>
      <c r="F345">
        <v>8335.61</v>
      </c>
      <c r="G345">
        <v>0.37569900000000001</v>
      </c>
      <c r="H345">
        <v>0.61911400000000005</v>
      </c>
      <c r="I345">
        <v>9</v>
      </c>
    </row>
    <row r="346" spans="1:9" x14ac:dyDescent="0.25">
      <c r="A346" t="s">
        <v>112</v>
      </c>
      <c r="B346">
        <v>19658</v>
      </c>
      <c r="C346">
        <v>19637.400000000001</v>
      </c>
      <c r="D346">
        <v>19317.5</v>
      </c>
      <c r="E346">
        <v>19174.2</v>
      </c>
      <c r="F346">
        <v>8335.26</v>
      </c>
      <c r="G346">
        <v>0.37569000000000002</v>
      </c>
      <c r="H346">
        <v>0.61912199999999995</v>
      </c>
      <c r="I346">
        <v>11</v>
      </c>
    </row>
    <row r="347" spans="1:9" x14ac:dyDescent="0.25">
      <c r="A347" t="s">
        <v>112</v>
      </c>
      <c r="B347">
        <v>19645.900000000001</v>
      </c>
      <c r="C347">
        <v>19625.900000000001</v>
      </c>
      <c r="D347">
        <v>19295.8</v>
      </c>
      <c r="E347">
        <v>19152.8</v>
      </c>
      <c r="F347">
        <v>8331.7199999999993</v>
      </c>
      <c r="G347">
        <v>0.37587500000000001</v>
      </c>
      <c r="H347">
        <v>0.62954699999999997</v>
      </c>
      <c r="I347">
        <v>8</v>
      </c>
    </row>
    <row r="348" spans="1:9" x14ac:dyDescent="0.25">
      <c r="A348" t="s">
        <v>112</v>
      </c>
      <c r="B348">
        <v>19677.3</v>
      </c>
      <c r="C348">
        <v>19657.5</v>
      </c>
      <c r="D348">
        <v>19320.3</v>
      </c>
      <c r="E348">
        <v>19176.900000000001</v>
      </c>
      <c r="F348">
        <v>8333.9699999999993</v>
      </c>
      <c r="G348">
        <v>0.37569599999999997</v>
      </c>
      <c r="H348">
        <v>0.61912199999999995</v>
      </c>
      <c r="I348">
        <v>11</v>
      </c>
    </row>
    <row r="349" spans="1:9" x14ac:dyDescent="0.25">
      <c r="A349" t="s">
        <v>112</v>
      </c>
      <c r="B349">
        <v>19631.7</v>
      </c>
      <c r="C349">
        <v>19611.7</v>
      </c>
      <c r="D349">
        <v>19292.3</v>
      </c>
      <c r="E349">
        <v>19149</v>
      </c>
      <c r="F349">
        <v>8333.25</v>
      </c>
      <c r="G349">
        <v>0.37569200000000003</v>
      </c>
      <c r="H349">
        <v>0.62970700000000002</v>
      </c>
      <c r="I349">
        <v>9</v>
      </c>
    </row>
    <row r="350" spans="1:9" x14ac:dyDescent="0.25">
      <c r="A350" t="s">
        <v>112</v>
      </c>
      <c r="B350">
        <v>19686</v>
      </c>
      <c r="C350">
        <v>19666.2</v>
      </c>
      <c r="D350">
        <v>19319.900000000001</v>
      </c>
      <c r="E350">
        <v>19176.5</v>
      </c>
      <c r="F350">
        <v>8331.4699999999993</v>
      </c>
      <c r="G350">
        <v>0.37031700000000001</v>
      </c>
      <c r="H350">
        <v>0.62980199999999997</v>
      </c>
      <c r="I350">
        <v>9</v>
      </c>
    </row>
    <row r="351" spans="1:9" x14ac:dyDescent="0.25">
      <c r="A351" t="s">
        <v>112</v>
      </c>
      <c r="B351">
        <v>19652.8</v>
      </c>
      <c r="C351">
        <v>19633</v>
      </c>
      <c r="D351">
        <v>19298.099999999999</v>
      </c>
      <c r="E351">
        <v>19154.900000000001</v>
      </c>
      <c r="F351">
        <v>8329.83</v>
      </c>
      <c r="G351">
        <v>0.37684299999999998</v>
      </c>
      <c r="H351">
        <v>0.61912100000000003</v>
      </c>
      <c r="I351">
        <v>9</v>
      </c>
    </row>
    <row r="352" spans="1:9" x14ac:dyDescent="0.25">
      <c r="A352" t="s">
        <v>112</v>
      </c>
      <c r="B352">
        <v>19654.8</v>
      </c>
      <c r="C352">
        <v>19635</v>
      </c>
      <c r="D352">
        <v>19306.7</v>
      </c>
      <c r="E352">
        <v>19163.400000000001</v>
      </c>
      <c r="F352">
        <v>8326.08</v>
      </c>
      <c r="G352">
        <v>0.37687500000000002</v>
      </c>
      <c r="H352">
        <v>0.62708799999999998</v>
      </c>
      <c r="I352">
        <v>11</v>
      </c>
    </row>
    <row r="353" spans="1:9" x14ac:dyDescent="0.25">
      <c r="A353" t="s">
        <v>112</v>
      </c>
      <c r="B353">
        <v>19683.2</v>
      </c>
      <c r="C353">
        <v>19663.3</v>
      </c>
      <c r="D353">
        <v>19322.7</v>
      </c>
      <c r="E353">
        <v>19179.400000000001</v>
      </c>
      <c r="F353">
        <v>8331.07</v>
      </c>
      <c r="G353">
        <v>0.37569399999999997</v>
      </c>
      <c r="H353">
        <v>0.62928300000000004</v>
      </c>
      <c r="I353">
        <v>7</v>
      </c>
    </row>
    <row r="354" spans="1:9" x14ac:dyDescent="0.25">
      <c r="A354" t="s">
        <v>112</v>
      </c>
      <c r="B354">
        <v>19666.599999999999</v>
      </c>
      <c r="C354">
        <v>19646.8</v>
      </c>
      <c r="D354">
        <v>19301.2</v>
      </c>
      <c r="E354">
        <v>19157.900000000001</v>
      </c>
      <c r="F354">
        <v>8333.33</v>
      </c>
      <c r="G354">
        <v>0.37698599999999999</v>
      </c>
      <c r="H354">
        <v>0.61910699999999996</v>
      </c>
      <c r="I354">
        <v>8</v>
      </c>
    </row>
    <row r="355" spans="1:9" x14ac:dyDescent="0.25">
      <c r="A355" t="s">
        <v>112</v>
      </c>
      <c r="B355">
        <v>19658.900000000001</v>
      </c>
      <c r="C355">
        <v>19638.900000000001</v>
      </c>
      <c r="D355">
        <v>19304.099999999999</v>
      </c>
      <c r="E355">
        <v>19160.599999999999</v>
      </c>
      <c r="F355">
        <v>8335.4699999999993</v>
      </c>
      <c r="G355">
        <v>0.37616500000000003</v>
      </c>
      <c r="H355">
        <v>0.62551800000000002</v>
      </c>
      <c r="I355">
        <v>10</v>
      </c>
    </row>
    <row r="356" spans="1:9" x14ac:dyDescent="0.25">
      <c r="A356" t="s">
        <v>112</v>
      </c>
      <c r="B356">
        <v>19656.400000000001</v>
      </c>
      <c r="C356">
        <v>19636.5</v>
      </c>
      <c r="D356">
        <v>19301.400000000001</v>
      </c>
      <c r="E356">
        <v>19157.8</v>
      </c>
      <c r="F356">
        <v>8331.61</v>
      </c>
      <c r="G356">
        <v>0.37570199999999998</v>
      </c>
      <c r="H356">
        <v>0.62936899999999996</v>
      </c>
      <c r="I356">
        <v>13</v>
      </c>
    </row>
    <row r="357" spans="1:9" x14ac:dyDescent="0.25">
      <c r="A357" t="s">
        <v>112</v>
      </c>
      <c r="B357">
        <v>19667.8</v>
      </c>
      <c r="C357">
        <v>19647.900000000001</v>
      </c>
      <c r="D357">
        <v>19297.2</v>
      </c>
      <c r="E357">
        <v>19153.8</v>
      </c>
      <c r="F357">
        <v>8334.25</v>
      </c>
      <c r="G357">
        <v>0.37653199999999998</v>
      </c>
      <c r="H357">
        <v>0.62370300000000001</v>
      </c>
      <c r="I357">
        <v>10</v>
      </c>
    </row>
    <row r="358" spans="1:9" x14ac:dyDescent="0.25">
      <c r="A358" t="s">
        <v>112</v>
      </c>
      <c r="B358">
        <v>19692.7</v>
      </c>
      <c r="C358">
        <v>19672.599999999999</v>
      </c>
      <c r="D358">
        <v>19324.400000000001</v>
      </c>
      <c r="E358">
        <v>19181.099999999999</v>
      </c>
      <c r="F358">
        <v>8333.19</v>
      </c>
      <c r="G358">
        <v>0.37587900000000002</v>
      </c>
      <c r="H358">
        <v>0.61912199999999995</v>
      </c>
      <c r="I358">
        <v>8</v>
      </c>
    </row>
    <row r="359" spans="1:9" x14ac:dyDescent="0.25">
      <c r="A359" t="s">
        <v>112</v>
      </c>
      <c r="B359">
        <v>19700</v>
      </c>
      <c r="C359">
        <v>19680.400000000001</v>
      </c>
      <c r="D359">
        <v>19327.2</v>
      </c>
      <c r="E359">
        <v>19184.099999999999</v>
      </c>
      <c r="F359">
        <v>8334</v>
      </c>
      <c r="G359">
        <v>0.37574800000000003</v>
      </c>
      <c r="H359">
        <v>0.627556</v>
      </c>
      <c r="I359">
        <v>4</v>
      </c>
    </row>
    <row r="360" spans="1:9" x14ac:dyDescent="0.25">
      <c r="A360" t="s">
        <v>112</v>
      </c>
      <c r="B360">
        <v>19740.7</v>
      </c>
      <c r="C360">
        <v>19720.599999999999</v>
      </c>
      <c r="D360">
        <v>19360.400000000001</v>
      </c>
      <c r="E360">
        <v>19217.3</v>
      </c>
      <c r="F360">
        <v>8355.14</v>
      </c>
      <c r="G360">
        <v>0.37577100000000002</v>
      </c>
      <c r="H360">
        <v>0.61912100000000003</v>
      </c>
      <c r="I360">
        <v>11</v>
      </c>
    </row>
    <row r="361" spans="1:9" x14ac:dyDescent="0.25">
      <c r="A361" t="s">
        <v>112</v>
      </c>
      <c r="B361">
        <v>19724.7</v>
      </c>
      <c r="C361">
        <v>19704.8</v>
      </c>
      <c r="D361">
        <v>19349.7</v>
      </c>
      <c r="E361">
        <v>19206.7</v>
      </c>
      <c r="F361">
        <v>8361.33</v>
      </c>
      <c r="G361">
        <v>0.37596499999999999</v>
      </c>
      <c r="H361">
        <v>0.62400900000000004</v>
      </c>
      <c r="I361">
        <v>4</v>
      </c>
    </row>
    <row r="362" spans="1:9" x14ac:dyDescent="0.25">
      <c r="A362" t="s">
        <v>112</v>
      </c>
      <c r="B362">
        <v>19752.7</v>
      </c>
      <c r="C362">
        <v>19732.7</v>
      </c>
      <c r="D362">
        <v>19370.099999999999</v>
      </c>
      <c r="E362">
        <v>19226.7</v>
      </c>
      <c r="F362">
        <v>8359.91</v>
      </c>
      <c r="G362">
        <v>0.37569000000000002</v>
      </c>
      <c r="H362">
        <v>0.61912</v>
      </c>
      <c r="I362">
        <v>10</v>
      </c>
    </row>
    <row r="363" spans="1:9" x14ac:dyDescent="0.25">
      <c r="A363" t="s">
        <v>112</v>
      </c>
      <c r="B363">
        <v>19670.900000000001</v>
      </c>
      <c r="C363">
        <v>19650.900000000001</v>
      </c>
      <c r="D363">
        <v>19308</v>
      </c>
      <c r="E363">
        <v>19164.599999999999</v>
      </c>
      <c r="F363">
        <v>8341.84</v>
      </c>
      <c r="G363">
        <v>0.37652999999999998</v>
      </c>
      <c r="H363">
        <v>0.61912100000000003</v>
      </c>
      <c r="I363">
        <v>12</v>
      </c>
    </row>
    <row r="364" spans="1:9" x14ac:dyDescent="0.25">
      <c r="A364" t="s">
        <v>112</v>
      </c>
      <c r="B364">
        <v>19731.2</v>
      </c>
      <c r="C364">
        <v>19711.3</v>
      </c>
      <c r="D364">
        <v>19350.8</v>
      </c>
      <c r="E364">
        <v>19207.400000000001</v>
      </c>
      <c r="F364">
        <v>8357.75</v>
      </c>
      <c r="G364">
        <v>0.37593300000000002</v>
      </c>
      <c r="H364">
        <v>0.61911099999999997</v>
      </c>
      <c r="I364">
        <v>5</v>
      </c>
    </row>
    <row r="365" spans="1:9" x14ac:dyDescent="0.25">
      <c r="A365" t="s">
        <v>112</v>
      </c>
      <c r="B365">
        <v>19695.2</v>
      </c>
      <c r="C365">
        <v>19675.099999999999</v>
      </c>
      <c r="D365">
        <v>19340.900000000001</v>
      </c>
      <c r="E365">
        <v>19197.8</v>
      </c>
      <c r="F365">
        <v>8342.3700000000008</v>
      </c>
      <c r="G365">
        <v>0.37581399999999998</v>
      </c>
      <c r="H365">
        <v>0.61912199999999995</v>
      </c>
      <c r="I365">
        <v>5</v>
      </c>
    </row>
    <row r="366" spans="1:9" x14ac:dyDescent="0.25">
      <c r="A366" t="s">
        <v>112</v>
      </c>
      <c r="B366">
        <v>19675.599999999999</v>
      </c>
      <c r="C366">
        <v>19655.5</v>
      </c>
      <c r="D366">
        <v>19316.099999999999</v>
      </c>
      <c r="E366">
        <v>19172.7</v>
      </c>
      <c r="F366">
        <v>8332.6299999999992</v>
      </c>
      <c r="G366">
        <v>0.375724</v>
      </c>
      <c r="H366">
        <v>0.61912</v>
      </c>
      <c r="I366">
        <v>11</v>
      </c>
    </row>
    <row r="367" spans="1:9" x14ac:dyDescent="0.25">
      <c r="A367" t="s">
        <v>112</v>
      </c>
      <c r="B367">
        <v>19700.599999999999</v>
      </c>
      <c r="C367">
        <v>19680.5</v>
      </c>
      <c r="D367">
        <v>19327.599999999999</v>
      </c>
      <c r="E367">
        <v>19184.2</v>
      </c>
      <c r="F367">
        <v>8333.0300000000007</v>
      </c>
      <c r="G367">
        <v>0.37569000000000002</v>
      </c>
      <c r="H367">
        <v>0.62712500000000004</v>
      </c>
      <c r="I367">
        <v>8</v>
      </c>
    </row>
    <row r="368" spans="1:9" x14ac:dyDescent="0.25">
      <c r="A368" t="s">
        <v>112</v>
      </c>
      <c r="B368">
        <v>19707</v>
      </c>
      <c r="C368">
        <v>19687</v>
      </c>
      <c r="D368">
        <v>19337.099999999999</v>
      </c>
      <c r="E368">
        <v>19193.7</v>
      </c>
      <c r="F368">
        <v>8338.64</v>
      </c>
      <c r="G368">
        <v>0.37570599999999998</v>
      </c>
      <c r="H368">
        <v>0.62078999999999995</v>
      </c>
      <c r="I368">
        <v>11</v>
      </c>
    </row>
    <row r="369" spans="1:9" x14ac:dyDescent="0.25">
      <c r="A369" t="s">
        <v>112</v>
      </c>
      <c r="B369">
        <v>19698.8</v>
      </c>
      <c r="C369">
        <v>19678.8</v>
      </c>
      <c r="D369">
        <v>19326.900000000001</v>
      </c>
      <c r="E369">
        <v>19183.5</v>
      </c>
      <c r="F369">
        <v>8335.4500000000007</v>
      </c>
      <c r="G369">
        <v>0.37576199999999998</v>
      </c>
      <c r="H369">
        <v>0.61912199999999995</v>
      </c>
      <c r="I369">
        <v>4</v>
      </c>
    </row>
    <row r="370" spans="1:9" x14ac:dyDescent="0.25">
      <c r="A370" t="s">
        <v>112</v>
      </c>
      <c r="B370">
        <v>19664.099999999999</v>
      </c>
      <c r="C370">
        <v>19644.099999999999</v>
      </c>
      <c r="D370">
        <v>19308.099999999999</v>
      </c>
      <c r="E370">
        <v>19164.7</v>
      </c>
      <c r="F370">
        <v>8333.5499999999993</v>
      </c>
      <c r="G370">
        <v>0.37597700000000001</v>
      </c>
      <c r="H370">
        <v>0.62912100000000004</v>
      </c>
      <c r="I370">
        <v>15</v>
      </c>
    </row>
    <row r="371" spans="1:9" x14ac:dyDescent="0.25">
      <c r="A371" t="s">
        <v>112</v>
      </c>
      <c r="B371">
        <v>19690.900000000001</v>
      </c>
      <c r="C371">
        <v>19671</v>
      </c>
      <c r="D371">
        <v>19317.5</v>
      </c>
      <c r="E371">
        <v>19174.3</v>
      </c>
      <c r="F371">
        <v>8334.34</v>
      </c>
      <c r="G371">
        <v>0.37593900000000002</v>
      </c>
      <c r="H371">
        <v>0.62337799999999999</v>
      </c>
      <c r="I371">
        <v>8</v>
      </c>
    </row>
    <row r="372" spans="1:9" x14ac:dyDescent="0.25">
      <c r="A372" t="s">
        <v>112</v>
      </c>
      <c r="B372">
        <v>19706.8</v>
      </c>
      <c r="C372">
        <v>19686.599999999999</v>
      </c>
      <c r="D372">
        <v>19338.400000000001</v>
      </c>
      <c r="E372">
        <v>19195.2</v>
      </c>
      <c r="F372">
        <v>8334.74</v>
      </c>
      <c r="G372">
        <v>0.375693</v>
      </c>
      <c r="H372">
        <v>0.62109300000000001</v>
      </c>
      <c r="I372">
        <v>12</v>
      </c>
    </row>
    <row r="373" spans="1:9" x14ac:dyDescent="0.25">
      <c r="A373" t="s">
        <v>112</v>
      </c>
      <c r="B373">
        <v>19665.400000000001</v>
      </c>
      <c r="C373">
        <v>19645.400000000001</v>
      </c>
      <c r="D373">
        <v>19297</v>
      </c>
      <c r="E373">
        <v>19153.8</v>
      </c>
      <c r="F373">
        <v>8338.98</v>
      </c>
      <c r="G373">
        <v>0.375695</v>
      </c>
      <c r="H373">
        <v>0.62908200000000003</v>
      </c>
      <c r="I373">
        <v>13</v>
      </c>
    </row>
    <row r="374" spans="1:9" x14ac:dyDescent="0.25">
      <c r="A374" t="s">
        <v>112</v>
      </c>
      <c r="B374">
        <v>19663.2</v>
      </c>
      <c r="C374">
        <v>19643.2</v>
      </c>
      <c r="D374">
        <v>19301.5</v>
      </c>
      <c r="E374">
        <v>19158</v>
      </c>
      <c r="F374">
        <v>8337.4599999999991</v>
      </c>
      <c r="G374">
        <v>0.375745</v>
      </c>
      <c r="H374">
        <v>0.62645899999999999</v>
      </c>
      <c r="I374">
        <v>10</v>
      </c>
    </row>
    <row r="375" spans="1:9" x14ac:dyDescent="0.25">
      <c r="A375" t="s">
        <v>112</v>
      </c>
      <c r="B375">
        <v>19712.599999999999</v>
      </c>
      <c r="C375">
        <v>19692.5</v>
      </c>
      <c r="D375">
        <v>19333</v>
      </c>
      <c r="E375">
        <v>19189.7</v>
      </c>
      <c r="F375">
        <v>8343.27</v>
      </c>
      <c r="G375">
        <v>0.37619999999999998</v>
      </c>
      <c r="H375">
        <v>0.629413</v>
      </c>
      <c r="I375">
        <v>13</v>
      </c>
    </row>
    <row r="376" spans="1:9" x14ac:dyDescent="0.25">
      <c r="A376" t="s">
        <v>112</v>
      </c>
      <c r="B376">
        <v>19688.7</v>
      </c>
      <c r="C376">
        <v>19668.7</v>
      </c>
      <c r="D376">
        <v>19313.099999999999</v>
      </c>
      <c r="E376">
        <v>19169.8</v>
      </c>
      <c r="F376">
        <v>8337.7099999999991</v>
      </c>
      <c r="G376">
        <v>0.366761</v>
      </c>
      <c r="H376">
        <v>0.62210500000000002</v>
      </c>
      <c r="I376">
        <v>8</v>
      </c>
    </row>
    <row r="377" spans="1:9" x14ac:dyDescent="0.25">
      <c r="A377" t="s">
        <v>112</v>
      </c>
      <c r="B377">
        <v>19669</v>
      </c>
      <c r="C377">
        <v>19648.900000000001</v>
      </c>
      <c r="D377">
        <v>19296.900000000001</v>
      </c>
      <c r="E377">
        <v>19153.599999999999</v>
      </c>
      <c r="F377">
        <v>8332.7900000000009</v>
      </c>
      <c r="G377">
        <v>0.37569000000000002</v>
      </c>
      <c r="H377">
        <v>0.62941400000000003</v>
      </c>
      <c r="I377">
        <v>13</v>
      </c>
    </row>
    <row r="378" spans="1:9" x14ac:dyDescent="0.25">
      <c r="A378" t="s">
        <v>112</v>
      </c>
      <c r="B378">
        <v>19697.5</v>
      </c>
      <c r="C378">
        <v>19677.400000000001</v>
      </c>
      <c r="D378">
        <v>19324.099999999999</v>
      </c>
      <c r="E378">
        <v>19181.099999999999</v>
      </c>
      <c r="F378">
        <v>8334.92</v>
      </c>
      <c r="G378">
        <v>0.37579600000000002</v>
      </c>
      <c r="H378">
        <v>0.62427600000000005</v>
      </c>
      <c r="I378">
        <v>6</v>
      </c>
    </row>
    <row r="379" spans="1:9" x14ac:dyDescent="0.25">
      <c r="A379" t="s">
        <v>112</v>
      </c>
      <c r="B379">
        <v>19717.3</v>
      </c>
      <c r="C379">
        <v>19697.2</v>
      </c>
      <c r="D379">
        <v>19343.3</v>
      </c>
      <c r="E379">
        <v>19200</v>
      </c>
      <c r="F379">
        <v>8335.69</v>
      </c>
      <c r="G379">
        <v>0.37575999999999998</v>
      </c>
      <c r="H379">
        <v>0.62033400000000005</v>
      </c>
      <c r="I379">
        <v>16</v>
      </c>
    </row>
    <row r="380" spans="1:9" x14ac:dyDescent="0.25">
      <c r="A380" t="s">
        <v>112</v>
      </c>
      <c r="B380">
        <v>19675.7</v>
      </c>
      <c r="C380">
        <v>19655.599999999999</v>
      </c>
      <c r="D380">
        <v>19306.400000000001</v>
      </c>
      <c r="E380">
        <v>19162.900000000001</v>
      </c>
      <c r="F380">
        <v>8337.26</v>
      </c>
      <c r="G380">
        <v>0.375691</v>
      </c>
      <c r="H380">
        <v>0.62979600000000002</v>
      </c>
      <c r="I380">
        <v>5</v>
      </c>
    </row>
    <row r="381" spans="1:9" x14ac:dyDescent="0.25">
      <c r="A381" t="s">
        <v>112</v>
      </c>
      <c r="B381">
        <v>19664.5</v>
      </c>
      <c r="C381">
        <v>19644.599999999999</v>
      </c>
      <c r="D381">
        <v>19296.2</v>
      </c>
      <c r="E381">
        <v>19152.599999999999</v>
      </c>
      <c r="F381">
        <v>8332.16</v>
      </c>
      <c r="G381">
        <v>0.38137100000000002</v>
      </c>
      <c r="H381">
        <v>0.62957200000000002</v>
      </c>
      <c r="I381">
        <v>8</v>
      </c>
    </row>
    <row r="382" spans="1:9" x14ac:dyDescent="0.25">
      <c r="A382" t="s">
        <v>112</v>
      </c>
      <c r="B382">
        <v>19653.2</v>
      </c>
      <c r="C382">
        <v>19633.2</v>
      </c>
      <c r="D382">
        <v>19295.2</v>
      </c>
      <c r="E382">
        <v>19151.7</v>
      </c>
      <c r="F382">
        <v>8336.7900000000009</v>
      </c>
      <c r="G382">
        <v>0.37581900000000001</v>
      </c>
      <c r="H382">
        <v>0.62951100000000004</v>
      </c>
      <c r="I382">
        <v>6</v>
      </c>
    </row>
    <row r="383" spans="1:9" x14ac:dyDescent="0.25">
      <c r="A383" t="s">
        <v>112</v>
      </c>
      <c r="B383">
        <v>19723.900000000001</v>
      </c>
      <c r="C383">
        <v>19704</v>
      </c>
      <c r="D383">
        <v>19342.7</v>
      </c>
      <c r="E383">
        <v>19198.900000000001</v>
      </c>
      <c r="F383">
        <v>8338.2000000000007</v>
      </c>
      <c r="G383">
        <v>0.37570100000000001</v>
      </c>
      <c r="H383">
        <v>0.61912199999999995</v>
      </c>
      <c r="I383">
        <v>14</v>
      </c>
    </row>
    <row r="384" spans="1:9" x14ac:dyDescent="0.25">
      <c r="A384" t="s">
        <v>112</v>
      </c>
      <c r="B384">
        <v>19658.900000000001</v>
      </c>
      <c r="C384">
        <v>19638.900000000001</v>
      </c>
      <c r="D384">
        <v>19309.400000000001</v>
      </c>
      <c r="E384">
        <v>19165.7</v>
      </c>
      <c r="F384">
        <v>8342.2900000000009</v>
      </c>
      <c r="G384">
        <v>0.375695</v>
      </c>
      <c r="H384">
        <v>0.62941599999999998</v>
      </c>
      <c r="I384">
        <v>9</v>
      </c>
    </row>
    <row r="385" spans="1:25" x14ac:dyDescent="0.25">
      <c r="A385" t="s">
        <v>112</v>
      </c>
      <c r="B385">
        <v>19690.8</v>
      </c>
      <c r="C385">
        <v>19670.900000000001</v>
      </c>
      <c r="D385">
        <v>19330</v>
      </c>
      <c r="E385">
        <v>19186.3</v>
      </c>
      <c r="F385">
        <v>8340.9</v>
      </c>
      <c r="G385">
        <v>0.37588100000000002</v>
      </c>
      <c r="H385">
        <v>0.61912199999999995</v>
      </c>
      <c r="I385">
        <v>9</v>
      </c>
    </row>
    <row r="386" spans="1:25" x14ac:dyDescent="0.25">
      <c r="A386" t="s">
        <v>112</v>
      </c>
      <c r="B386">
        <v>19689.900000000001</v>
      </c>
      <c r="C386">
        <v>19669.3</v>
      </c>
      <c r="D386">
        <v>19315.5</v>
      </c>
      <c r="E386">
        <v>19172</v>
      </c>
      <c r="F386">
        <v>8341.15</v>
      </c>
      <c r="G386">
        <v>0.37574200000000002</v>
      </c>
      <c r="H386">
        <v>0.61912199999999995</v>
      </c>
      <c r="I386">
        <v>9</v>
      </c>
    </row>
    <row r="387" spans="1:25" x14ac:dyDescent="0.25">
      <c r="A387" t="s">
        <v>112</v>
      </c>
      <c r="B387">
        <v>19698.900000000001</v>
      </c>
      <c r="C387">
        <v>19678.900000000001</v>
      </c>
      <c r="D387">
        <v>19334.5</v>
      </c>
      <c r="E387">
        <v>19190.8</v>
      </c>
      <c r="F387">
        <v>8343.8799999999992</v>
      </c>
      <c r="G387">
        <v>0.375695</v>
      </c>
      <c r="H387">
        <v>0.62951000000000001</v>
      </c>
      <c r="I387">
        <v>13</v>
      </c>
    </row>
    <row r="388" spans="1:25" x14ac:dyDescent="0.25">
      <c r="A388" t="s">
        <v>112</v>
      </c>
      <c r="B388">
        <v>19698</v>
      </c>
      <c r="C388">
        <v>19678.099999999999</v>
      </c>
      <c r="D388">
        <v>19335.7</v>
      </c>
      <c r="E388">
        <v>19192.2</v>
      </c>
      <c r="F388">
        <v>8341.94</v>
      </c>
      <c r="G388">
        <v>0.37570900000000002</v>
      </c>
      <c r="H388">
        <v>0.62494400000000006</v>
      </c>
      <c r="I388">
        <v>12</v>
      </c>
    </row>
    <row r="389" spans="1:25" x14ac:dyDescent="0.25">
      <c r="A389" t="s">
        <v>112</v>
      </c>
      <c r="B389">
        <v>19664</v>
      </c>
      <c r="C389">
        <v>19644.099999999999</v>
      </c>
      <c r="D389">
        <v>19318.099999999999</v>
      </c>
      <c r="E389">
        <v>19174.5</v>
      </c>
      <c r="F389">
        <v>8339.16</v>
      </c>
      <c r="G389">
        <v>0.37569000000000002</v>
      </c>
      <c r="H389">
        <v>0.629745</v>
      </c>
      <c r="I389">
        <v>12</v>
      </c>
    </row>
    <row r="390" spans="1:25" x14ac:dyDescent="0.25">
      <c r="A390" t="s">
        <v>112</v>
      </c>
      <c r="B390">
        <v>19673.2</v>
      </c>
      <c r="C390">
        <v>19653.5</v>
      </c>
      <c r="D390">
        <v>19306.599999999999</v>
      </c>
      <c r="E390">
        <v>19162.900000000001</v>
      </c>
      <c r="F390">
        <v>8342.41</v>
      </c>
      <c r="G390">
        <v>0.37569799999999998</v>
      </c>
      <c r="H390">
        <v>0.62396300000000005</v>
      </c>
      <c r="I390">
        <v>14</v>
      </c>
    </row>
    <row r="391" spans="1:25" x14ac:dyDescent="0.25">
      <c r="A391" t="s">
        <v>112</v>
      </c>
      <c r="B391">
        <v>19694.8</v>
      </c>
      <c r="C391">
        <v>19674.900000000001</v>
      </c>
      <c r="D391">
        <v>19311.099999999999</v>
      </c>
      <c r="E391">
        <v>19167.3</v>
      </c>
      <c r="F391">
        <v>8344</v>
      </c>
      <c r="G391">
        <v>0.37588700000000003</v>
      </c>
      <c r="H391">
        <v>0.62963899999999995</v>
      </c>
      <c r="I391">
        <v>8</v>
      </c>
      <c r="R391" t="s">
        <v>69</v>
      </c>
      <c r="U391" t="s">
        <v>68</v>
      </c>
      <c r="X391" t="s">
        <v>66</v>
      </c>
    </row>
    <row r="392" spans="1:25" x14ac:dyDescent="0.25">
      <c r="A392" t="s">
        <v>112</v>
      </c>
      <c r="B392">
        <v>19642.7</v>
      </c>
      <c r="C392">
        <v>19622.7</v>
      </c>
      <c r="D392">
        <v>19302.099999999999</v>
      </c>
      <c r="E392">
        <v>19158.5</v>
      </c>
      <c r="F392">
        <v>8343.35</v>
      </c>
      <c r="G392">
        <v>0.36813400000000002</v>
      </c>
      <c r="H392">
        <v>0.62810299999999997</v>
      </c>
      <c r="I392">
        <v>15</v>
      </c>
      <c r="R392">
        <f>AVERAGE(B343:B392)</f>
        <v>19682.394</v>
      </c>
      <c r="S392">
        <f>AVERAGE(C343:C392)</f>
        <v>19662.413999999997</v>
      </c>
      <c r="U392">
        <f>_xlfn.VAR.P(B343:B392)</f>
        <v>725.44216400000016</v>
      </c>
      <c r="V392">
        <f>_xlfn.VAR.P(C343:C392)</f>
        <v>725.01360399998839</v>
      </c>
      <c r="X392">
        <f>1.96*SQRT(U392)/50</f>
        <v>1.0558141156893859</v>
      </c>
      <c r="Y392">
        <f>1.96*SQRT(V392)/50</f>
        <v>1.0555022048534726</v>
      </c>
    </row>
    <row r="393" spans="1:25" x14ac:dyDescent="0.25">
      <c r="A393" t="s">
        <v>112</v>
      </c>
      <c r="B393">
        <v>984137.53384799999</v>
      </c>
      <c r="C393" t="s">
        <v>36</v>
      </c>
    </row>
    <row r="394" spans="1:25" x14ac:dyDescent="0.25">
      <c r="A394" t="s">
        <v>113</v>
      </c>
      <c r="B394">
        <v>19900.2</v>
      </c>
      <c r="C394">
        <v>0</v>
      </c>
      <c r="D394">
        <v>0</v>
      </c>
      <c r="E394">
        <v>0</v>
      </c>
      <c r="F394">
        <v>0</v>
      </c>
      <c r="G394">
        <v>0.375805</v>
      </c>
      <c r="H394">
        <v>0.61912</v>
      </c>
      <c r="I394">
        <v>9</v>
      </c>
    </row>
    <row r="395" spans="1:25" x14ac:dyDescent="0.25">
      <c r="A395" t="s">
        <v>113</v>
      </c>
      <c r="B395">
        <v>19812.3</v>
      </c>
      <c r="C395">
        <v>0</v>
      </c>
      <c r="D395">
        <v>0</v>
      </c>
      <c r="E395">
        <v>0</v>
      </c>
      <c r="F395">
        <v>0</v>
      </c>
      <c r="G395">
        <v>0.37581700000000001</v>
      </c>
      <c r="H395">
        <v>0.61912100000000003</v>
      </c>
      <c r="I395">
        <v>13</v>
      </c>
    </row>
    <row r="396" spans="1:25" x14ac:dyDescent="0.25">
      <c r="A396" t="s">
        <v>113</v>
      </c>
      <c r="B396">
        <v>19919.900000000001</v>
      </c>
      <c r="C396">
        <v>0</v>
      </c>
      <c r="D396">
        <v>0</v>
      </c>
      <c r="E396">
        <v>0</v>
      </c>
      <c r="F396">
        <v>0</v>
      </c>
      <c r="G396">
        <v>0.37579400000000002</v>
      </c>
      <c r="H396">
        <v>0.61912199999999995</v>
      </c>
      <c r="I396">
        <v>10</v>
      </c>
    </row>
    <row r="397" spans="1:25" x14ac:dyDescent="0.25">
      <c r="A397" t="s">
        <v>113</v>
      </c>
      <c r="B397">
        <v>19885</v>
      </c>
      <c r="C397">
        <v>0</v>
      </c>
      <c r="D397">
        <v>0</v>
      </c>
      <c r="E397">
        <v>0</v>
      </c>
      <c r="F397">
        <v>0</v>
      </c>
      <c r="G397">
        <v>0.37569999999999998</v>
      </c>
      <c r="H397">
        <v>0.61911700000000003</v>
      </c>
      <c r="I397">
        <v>14</v>
      </c>
    </row>
    <row r="398" spans="1:25" x14ac:dyDescent="0.25">
      <c r="A398" t="s">
        <v>113</v>
      </c>
      <c r="B398">
        <v>19850</v>
      </c>
      <c r="C398">
        <v>0</v>
      </c>
      <c r="D398">
        <v>0</v>
      </c>
      <c r="E398">
        <v>0</v>
      </c>
      <c r="F398">
        <v>0</v>
      </c>
      <c r="G398">
        <v>0.375693</v>
      </c>
      <c r="H398">
        <v>0.62717900000000004</v>
      </c>
      <c r="I398">
        <v>10</v>
      </c>
    </row>
    <row r="399" spans="1:25" x14ac:dyDescent="0.25">
      <c r="A399" t="s">
        <v>113</v>
      </c>
      <c r="B399">
        <v>19727.3</v>
      </c>
      <c r="C399">
        <v>0</v>
      </c>
      <c r="D399">
        <v>0</v>
      </c>
      <c r="E399">
        <v>0</v>
      </c>
      <c r="F399">
        <v>0</v>
      </c>
      <c r="G399">
        <v>0.37569000000000002</v>
      </c>
      <c r="H399">
        <v>0.62917199999999995</v>
      </c>
      <c r="I399">
        <v>7</v>
      </c>
    </row>
    <row r="400" spans="1:25" x14ac:dyDescent="0.25">
      <c r="A400" t="s">
        <v>113</v>
      </c>
      <c r="B400">
        <v>19782.900000000001</v>
      </c>
      <c r="C400">
        <v>0</v>
      </c>
      <c r="D400">
        <v>0</v>
      </c>
      <c r="E400">
        <v>0</v>
      </c>
      <c r="F400">
        <v>0</v>
      </c>
      <c r="G400">
        <v>0.375749</v>
      </c>
      <c r="H400">
        <v>0.62853899999999996</v>
      </c>
      <c r="I400">
        <v>7</v>
      </c>
    </row>
    <row r="401" spans="1:9" x14ac:dyDescent="0.25">
      <c r="A401" t="s">
        <v>113</v>
      </c>
      <c r="B401">
        <v>19772.3</v>
      </c>
      <c r="C401">
        <v>0</v>
      </c>
      <c r="D401">
        <v>0</v>
      </c>
      <c r="E401">
        <v>0</v>
      </c>
      <c r="F401">
        <v>0</v>
      </c>
      <c r="G401">
        <v>0.37581300000000001</v>
      </c>
      <c r="H401">
        <v>0.61910900000000002</v>
      </c>
      <c r="I401">
        <v>12</v>
      </c>
    </row>
    <row r="402" spans="1:9" x14ac:dyDescent="0.25">
      <c r="A402" t="s">
        <v>113</v>
      </c>
      <c r="B402">
        <v>19761.900000000001</v>
      </c>
      <c r="C402">
        <v>0</v>
      </c>
      <c r="D402">
        <v>0</v>
      </c>
      <c r="E402">
        <v>0</v>
      </c>
      <c r="F402">
        <v>0</v>
      </c>
      <c r="G402">
        <v>0.364977</v>
      </c>
      <c r="H402">
        <v>0.62973100000000004</v>
      </c>
      <c r="I402">
        <v>8</v>
      </c>
    </row>
    <row r="403" spans="1:9" x14ac:dyDescent="0.25">
      <c r="A403" t="s">
        <v>113</v>
      </c>
      <c r="B403">
        <v>19710.2</v>
      </c>
      <c r="C403">
        <v>0</v>
      </c>
      <c r="D403">
        <v>0</v>
      </c>
      <c r="E403">
        <v>0</v>
      </c>
      <c r="F403">
        <v>0</v>
      </c>
      <c r="G403">
        <v>0.37591799999999997</v>
      </c>
      <c r="H403">
        <v>0.61912199999999995</v>
      </c>
      <c r="I403">
        <v>14</v>
      </c>
    </row>
    <row r="404" spans="1:9" x14ac:dyDescent="0.25">
      <c r="A404" t="s">
        <v>113</v>
      </c>
      <c r="B404">
        <v>19748.5</v>
      </c>
      <c r="C404">
        <v>0</v>
      </c>
      <c r="D404">
        <v>0</v>
      </c>
      <c r="E404">
        <v>0</v>
      </c>
      <c r="F404">
        <v>0</v>
      </c>
      <c r="G404">
        <v>0.37623099999999998</v>
      </c>
      <c r="H404">
        <v>0.62967499999999998</v>
      </c>
      <c r="I404">
        <v>13</v>
      </c>
    </row>
    <row r="405" spans="1:9" x14ac:dyDescent="0.25">
      <c r="A405" t="s">
        <v>113</v>
      </c>
      <c r="B405">
        <v>19753.400000000001</v>
      </c>
      <c r="C405">
        <v>0</v>
      </c>
      <c r="D405">
        <v>0</v>
      </c>
      <c r="E405">
        <v>0</v>
      </c>
      <c r="F405">
        <v>0</v>
      </c>
      <c r="G405">
        <v>0.37579699999999999</v>
      </c>
      <c r="H405">
        <v>0.61912</v>
      </c>
      <c r="I405">
        <v>10</v>
      </c>
    </row>
    <row r="406" spans="1:9" x14ac:dyDescent="0.25">
      <c r="A406" t="s">
        <v>113</v>
      </c>
      <c r="B406">
        <v>19779.400000000001</v>
      </c>
      <c r="C406">
        <v>0</v>
      </c>
      <c r="D406">
        <v>0</v>
      </c>
      <c r="E406">
        <v>0</v>
      </c>
      <c r="F406">
        <v>0</v>
      </c>
      <c r="G406">
        <v>0.37569999999999998</v>
      </c>
      <c r="H406">
        <v>0.62721300000000002</v>
      </c>
      <c r="I406">
        <v>8</v>
      </c>
    </row>
    <row r="407" spans="1:9" x14ac:dyDescent="0.25">
      <c r="A407" t="s">
        <v>113</v>
      </c>
      <c r="B407">
        <v>19794.8</v>
      </c>
      <c r="C407">
        <v>0</v>
      </c>
      <c r="D407">
        <v>0</v>
      </c>
      <c r="E407">
        <v>0</v>
      </c>
      <c r="F407">
        <v>0</v>
      </c>
      <c r="G407">
        <v>0.375693</v>
      </c>
      <c r="H407">
        <v>0.62976299999999996</v>
      </c>
      <c r="I407">
        <v>10</v>
      </c>
    </row>
    <row r="408" spans="1:9" x14ac:dyDescent="0.25">
      <c r="A408" t="s">
        <v>113</v>
      </c>
      <c r="B408">
        <v>19776.2</v>
      </c>
      <c r="C408">
        <v>0</v>
      </c>
      <c r="D408">
        <v>0</v>
      </c>
      <c r="E408">
        <v>0</v>
      </c>
      <c r="F408">
        <v>0</v>
      </c>
      <c r="G408">
        <v>0.37578400000000001</v>
      </c>
      <c r="H408">
        <v>0.62835799999999997</v>
      </c>
      <c r="I408">
        <v>13</v>
      </c>
    </row>
    <row r="409" spans="1:9" x14ac:dyDescent="0.25">
      <c r="A409" t="s">
        <v>113</v>
      </c>
      <c r="B409">
        <v>19797.7</v>
      </c>
      <c r="C409">
        <v>0</v>
      </c>
      <c r="D409">
        <v>0</v>
      </c>
      <c r="E409">
        <v>0</v>
      </c>
      <c r="F409">
        <v>0</v>
      </c>
      <c r="G409">
        <v>0.37569999999999998</v>
      </c>
      <c r="H409">
        <v>0.61912</v>
      </c>
      <c r="I409">
        <v>5</v>
      </c>
    </row>
    <row r="410" spans="1:9" x14ac:dyDescent="0.25">
      <c r="A410" t="s">
        <v>113</v>
      </c>
      <c r="B410">
        <v>19759.7</v>
      </c>
      <c r="C410">
        <v>0</v>
      </c>
      <c r="D410">
        <v>0</v>
      </c>
      <c r="E410">
        <v>0</v>
      </c>
      <c r="F410">
        <v>0</v>
      </c>
      <c r="G410">
        <v>0.375691</v>
      </c>
      <c r="H410">
        <v>0.62980400000000003</v>
      </c>
      <c r="I410">
        <v>10</v>
      </c>
    </row>
    <row r="411" spans="1:9" x14ac:dyDescent="0.25">
      <c r="A411" t="s">
        <v>113</v>
      </c>
      <c r="B411">
        <v>19754.3</v>
      </c>
      <c r="C411">
        <v>0</v>
      </c>
      <c r="D411">
        <v>0</v>
      </c>
      <c r="E411">
        <v>0</v>
      </c>
      <c r="F411">
        <v>0</v>
      </c>
      <c r="G411">
        <v>0.37709100000000001</v>
      </c>
      <c r="H411">
        <v>0.61905600000000005</v>
      </c>
      <c r="I411">
        <v>11</v>
      </c>
    </row>
    <row r="412" spans="1:9" x14ac:dyDescent="0.25">
      <c r="A412" t="s">
        <v>113</v>
      </c>
      <c r="B412">
        <v>19719.099999999999</v>
      </c>
      <c r="C412">
        <v>0</v>
      </c>
      <c r="D412">
        <v>0</v>
      </c>
      <c r="E412">
        <v>0</v>
      </c>
      <c r="F412">
        <v>0</v>
      </c>
      <c r="G412">
        <v>0.37570700000000001</v>
      </c>
      <c r="H412">
        <v>0.62910299999999997</v>
      </c>
      <c r="I412">
        <v>10</v>
      </c>
    </row>
    <row r="413" spans="1:9" x14ac:dyDescent="0.25">
      <c r="A413" t="s">
        <v>113</v>
      </c>
      <c r="B413">
        <v>19813.3</v>
      </c>
      <c r="C413">
        <v>0</v>
      </c>
      <c r="D413">
        <v>0</v>
      </c>
      <c r="E413">
        <v>0</v>
      </c>
      <c r="F413">
        <v>0</v>
      </c>
      <c r="G413">
        <v>0.37605899999999998</v>
      </c>
      <c r="H413">
        <v>0.62351000000000001</v>
      </c>
      <c r="I413">
        <v>10</v>
      </c>
    </row>
    <row r="414" spans="1:9" x14ac:dyDescent="0.25">
      <c r="A414" t="s">
        <v>113</v>
      </c>
      <c r="B414">
        <v>19802.400000000001</v>
      </c>
      <c r="C414">
        <v>0</v>
      </c>
      <c r="D414">
        <v>0</v>
      </c>
      <c r="E414">
        <v>0</v>
      </c>
      <c r="F414">
        <v>0</v>
      </c>
      <c r="G414">
        <v>0.375691</v>
      </c>
      <c r="H414">
        <v>0.62788100000000002</v>
      </c>
      <c r="I414">
        <v>10</v>
      </c>
    </row>
    <row r="415" spans="1:9" x14ac:dyDescent="0.25">
      <c r="A415" t="s">
        <v>113</v>
      </c>
      <c r="B415">
        <v>19778</v>
      </c>
      <c r="C415">
        <v>0</v>
      </c>
      <c r="D415">
        <v>0</v>
      </c>
      <c r="E415">
        <v>0</v>
      </c>
      <c r="F415">
        <v>0</v>
      </c>
      <c r="G415">
        <v>0.375751</v>
      </c>
      <c r="H415">
        <v>0.62135600000000002</v>
      </c>
      <c r="I415">
        <v>12</v>
      </c>
    </row>
    <row r="416" spans="1:9" x14ac:dyDescent="0.25">
      <c r="A416" t="s">
        <v>113</v>
      </c>
      <c r="B416">
        <v>19770.5</v>
      </c>
      <c r="C416">
        <v>0</v>
      </c>
      <c r="D416">
        <v>0</v>
      </c>
      <c r="E416">
        <v>0</v>
      </c>
      <c r="F416">
        <v>0</v>
      </c>
      <c r="G416">
        <v>0.37575799999999998</v>
      </c>
      <c r="H416">
        <v>0.629803</v>
      </c>
      <c r="I416">
        <v>7</v>
      </c>
    </row>
    <row r="417" spans="1:9" x14ac:dyDescent="0.25">
      <c r="A417" t="s">
        <v>113</v>
      </c>
      <c r="B417">
        <v>19811.400000000001</v>
      </c>
      <c r="C417">
        <v>0</v>
      </c>
      <c r="D417">
        <v>0</v>
      </c>
      <c r="E417">
        <v>0</v>
      </c>
      <c r="F417">
        <v>0</v>
      </c>
      <c r="G417">
        <v>0.37569900000000001</v>
      </c>
      <c r="H417">
        <v>0.62756199999999995</v>
      </c>
      <c r="I417">
        <v>10</v>
      </c>
    </row>
    <row r="418" spans="1:9" x14ac:dyDescent="0.25">
      <c r="A418" t="s">
        <v>113</v>
      </c>
      <c r="B418">
        <v>19707</v>
      </c>
      <c r="C418">
        <v>0</v>
      </c>
      <c r="D418">
        <v>0</v>
      </c>
      <c r="E418">
        <v>0</v>
      </c>
      <c r="F418">
        <v>0</v>
      </c>
      <c r="G418">
        <v>0.37569200000000003</v>
      </c>
      <c r="H418">
        <v>0.62175999999999998</v>
      </c>
      <c r="I418">
        <v>10</v>
      </c>
    </row>
    <row r="419" spans="1:9" x14ac:dyDescent="0.25">
      <c r="A419" t="s">
        <v>113</v>
      </c>
      <c r="B419">
        <v>19702.2</v>
      </c>
      <c r="C419">
        <v>0</v>
      </c>
      <c r="D419">
        <v>0</v>
      </c>
      <c r="E419">
        <v>0</v>
      </c>
      <c r="F419">
        <v>0</v>
      </c>
      <c r="G419">
        <v>0.37569000000000002</v>
      </c>
      <c r="H419">
        <v>0.62924599999999997</v>
      </c>
      <c r="I419">
        <v>11</v>
      </c>
    </row>
    <row r="420" spans="1:9" x14ac:dyDescent="0.25">
      <c r="A420" t="s">
        <v>113</v>
      </c>
      <c r="B420">
        <v>19784</v>
      </c>
      <c r="C420">
        <v>0</v>
      </c>
      <c r="D420">
        <v>0</v>
      </c>
      <c r="E420">
        <v>0</v>
      </c>
      <c r="F420">
        <v>0</v>
      </c>
      <c r="G420">
        <v>0.37739600000000001</v>
      </c>
      <c r="H420">
        <v>0.62821300000000002</v>
      </c>
      <c r="I420">
        <v>10</v>
      </c>
    </row>
    <row r="421" spans="1:9" x14ac:dyDescent="0.25">
      <c r="A421" t="s">
        <v>113</v>
      </c>
      <c r="B421">
        <v>19838.400000000001</v>
      </c>
      <c r="C421">
        <v>0</v>
      </c>
      <c r="D421">
        <v>0</v>
      </c>
      <c r="E421">
        <v>0</v>
      </c>
      <c r="F421">
        <v>0</v>
      </c>
      <c r="G421">
        <v>0.37570399999999998</v>
      </c>
      <c r="H421">
        <v>0.62432600000000005</v>
      </c>
      <c r="I421">
        <v>5</v>
      </c>
    </row>
    <row r="422" spans="1:9" x14ac:dyDescent="0.25">
      <c r="A422" t="s">
        <v>113</v>
      </c>
      <c r="B422">
        <v>19759.400000000001</v>
      </c>
      <c r="C422">
        <v>0</v>
      </c>
      <c r="D422">
        <v>0</v>
      </c>
      <c r="E422">
        <v>0</v>
      </c>
      <c r="F422">
        <v>0</v>
      </c>
      <c r="G422">
        <v>0.37620599999999998</v>
      </c>
      <c r="H422">
        <v>0.61912100000000003</v>
      </c>
      <c r="I422">
        <v>10</v>
      </c>
    </row>
    <row r="423" spans="1:9" x14ac:dyDescent="0.25">
      <c r="A423" t="s">
        <v>113</v>
      </c>
      <c r="B423">
        <v>19758.599999999999</v>
      </c>
      <c r="C423">
        <v>0</v>
      </c>
      <c r="D423">
        <v>0</v>
      </c>
      <c r="E423">
        <v>0</v>
      </c>
      <c r="F423">
        <v>0</v>
      </c>
      <c r="G423">
        <v>0.37576999999999999</v>
      </c>
      <c r="H423">
        <v>0.61909800000000004</v>
      </c>
      <c r="I423">
        <v>4</v>
      </c>
    </row>
    <row r="424" spans="1:9" x14ac:dyDescent="0.25">
      <c r="A424" t="s">
        <v>113</v>
      </c>
      <c r="B424">
        <v>19711.5</v>
      </c>
      <c r="C424">
        <v>0</v>
      </c>
      <c r="D424">
        <v>0</v>
      </c>
      <c r="E424">
        <v>0</v>
      </c>
      <c r="F424">
        <v>0</v>
      </c>
      <c r="G424">
        <v>0.37575700000000001</v>
      </c>
      <c r="H424">
        <v>0.61909800000000004</v>
      </c>
      <c r="I424">
        <v>11</v>
      </c>
    </row>
    <row r="425" spans="1:9" x14ac:dyDescent="0.25">
      <c r="A425" t="s">
        <v>113</v>
      </c>
      <c r="B425">
        <v>19772.3</v>
      </c>
      <c r="C425">
        <v>0</v>
      </c>
      <c r="D425">
        <v>0</v>
      </c>
      <c r="E425">
        <v>0</v>
      </c>
      <c r="F425">
        <v>0</v>
      </c>
      <c r="G425">
        <v>0.37570599999999998</v>
      </c>
      <c r="H425">
        <v>0.624668</v>
      </c>
      <c r="I425">
        <v>7</v>
      </c>
    </row>
    <row r="426" spans="1:9" x14ac:dyDescent="0.25">
      <c r="A426" t="s">
        <v>113</v>
      </c>
      <c r="B426">
        <v>19771.3</v>
      </c>
      <c r="C426">
        <v>0</v>
      </c>
      <c r="D426">
        <v>0</v>
      </c>
      <c r="E426">
        <v>0</v>
      </c>
      <c r="F426">
        <v>0</v>
      </c>
      <c r="G426">
        <v>0.37569000000000002</v>
      </c>
      <c r="H426">
        <v>0.61911700000000003</v>
      </c>
      <c r="I426">
        <v>14</v>
      </c>
    </row>
    <row r="427" spans="1:9" x14ac:dyDescent="0.25">
      <c r="A427" t="s">
        <v>113</v>
      </c>
      <c r="B427">
        <v>19773.900000000001</v>
      </c>
      <c r="C427">
        <v>0</v>
      </c>
      <c r="D427">
        <v>0</v>
      </c>
      <c r="E427">
        <v>0</v>
      </c>
      <c r="F427">
        <v>0</v>
      </c>
      <c r="G427">
        <v>0.37569799999999998</v>
      </c>
      <c r="H427">
        <v>0.62979700000000005</v>
      </c>
      <c r="I427">
        <v>8</v>
      </c>
    </row>
    <row r="428" spans="1:9" x14ac:dyDescent="0.25">
      <c r="A428" t="s">
        <v>113</v>
      </c>
      <c r="B428">
        <v>19752.099999999999</v>
      </c>
      <c r="C428">
        <v>0</v>
      </c>
      <c r="D428">
        <v>0</v>
      </c>
      <c r="E428">
        <v>0</v>
      </c>
      <c r="F428">
        <v>0</v>
      </c>
      <c r="G428">
        <v>0.37573600000000001</v>
      </c>
      <c r="H428">
        <v>0.61912199999999995</v>
      </c>
      <c r="I428">
        <v>10</v>
      </c>
    </row>
    <row r="429" spans="1:9" x14ac:dyDescent="0.25">
      <c r="A429" t="s">
        <v>113</v>
      </c>
      <c r="B429">
        <v>19819.2</v>
      </c>
      <c r="C429">
        <v>0</v>
      </c>
      <c r="D429">
        <v>0</v>
      </c>
      <c r="E429">
        <v>0</v>
      </c>
      <c r="F429">
        <v>0</v>
      </c>
      <c r="G429">
        <v>0.37569399999999997</v>
      </c>
      <c r="H429">
        <v>0.62787999999999999</v>
      </c>
      <c r="I429">
        <v>8</v>
      </c>
    </row>
    <row r="430" spans="1:9" x14ac:dyDescent="0.25">
      <c r="A430" t="s">
        <v>113</v>
      </c>
      <c r="B430">
        <v>19812.7</v>
      </c>
      <c r="C430">
        <v>0</v>
      </c>
      <c r="D430">
        <v>0</v>
      </c>
      <c r="E430">
        <v>0</v>
      </c>
      <c r="F430">
        <v>0</v>
      </c>
      <c r="G430">
        <v>0.37600099999999997</v>
      </c>
      <c r="H430">
        <v>0.62978100000000004</v>
      </c>
      <c r="I430">
        <v>3</v>
      </c>
    </row>
    <row r="431" spans="1:9" x14ac:dyDescent="0.25">
      <c r="A431" t="s">
        <v>113</v>
      </c>
      <c r="B431">
        <v>19812.400000000001</v>
      </c>
      <c r="C431">
        <v>0</v>
      </c>
      <c r="D431">
        <v>0</v>
      </c>
      <c r="E431">
        <v>0</v>
      </c>
      <c r="F431">
        <v>0</v>
      </c>
      <c r="G431">
        <v>0.37572299999999997</v>
      </c>
      <c r="H431">
        <v>0.61912199999999995</v>
      </c>
      <c r="I431">
        <v>14</v>
      </c>
    </row>
    <row r="432" spans="1:9" x14ac:dyDescent="0.25">
      <c r="A432" t="s">
        <v>113</v>
      </c>
      <c r="B432">
        <v>19787.599999999999</v>
      </c>
      <c r="C432">
        <v>0</v>
      </c>
      <c r="D432">
        <v>0</v>
      </c>
      <c r="E432">
        <v>0</v>
      </c>
      <c r="F432">
        <v>0</v>
      </c>
      <c r="G432">
        <v>0.37569200000000003</v>
      </c>
      <c r="H432">
        <v>0.61912100000000003</v>
      </c>
      <c r="I432">
        <v>6</v>
      </c>
    </row>
    <row r="433" spans="1:25" x14ac:dyDescent="0.25">
      <c r="A433" t="s">
        <v>113</v>
      </c>
      <c r="B433">
        <v>19804.3</v>
      </c>
      <c r="C433">
        <v>0</v>
      </c>
      <c r="D433">
        <v>0</v>
      </c>
      <c r="E433">
        <v>0</v>
      </c>
      <c r="F433">
        <v>0</v>
      </c>
      <c r="G433">
        <v>0.375693</v>
      </c>
      <c r="H433">
        <v>0.61912199999999995</v>
      </c>
      <c r="I433">
        <v>8</v>
      </c>
    </row>
    <row r="434" spans="1:25" x14ac:dyDescent="0.25">
      <c r="A434" t="s">
        <v>113</v>
      </c>
      <c r="B434">
        <v>19789.400000000001</v>
      </c>
      <c r="C434">
        <v>0</v>
      </c>
      <c r="D434">
        <v>0</v>
      </c>
      <c r="E434">
        <v>0</v>
      </c>
      <c r="F434">
        <v>0</v>
      </c>
      <c r="G434">
        <v>0.37575900000000001</v>
      </c>
      <c r="H434">
        <v>0.62234</v>
      </c>
      <c r="I434">
        <v>9</v>
      </c>
    </row>
    <row r="435" spans="1:25" x14ac:dyDescent="0.25">
      <c r="A435" t="s">
        <v>113</v>
      </c>
      <c r="B435">
        <v>19752.400000000001</v>
      </c>
      <c r="C435">
        <v>0</v>
      </c>
      <c r="D435">
        <v>0</v>
      </c>
      <c r="E435">
        <v>0</v>
      </c>
      <c r="F435">
        <v>0</v>
      </c>
      <c r="G435">
        <v>0.37569999999999998</v>
      </c>
      <c r="H435">
        <v>0.62462099999999998</v>
      </c>
      <c r="I435">
        <v>6</v>
      </c>
    </row>
    <row r="436" spans="1:25" x14ac:dyDescent="0.25">
      <c r="A436" t="s">
        <v>113</v>
      </c>
      <c r="B436">
        <v>19774.400000000001</v>
      </c>
      <c r="C436">
        <v>0</v>
      </c>
      <c r="D436">
        <v>0</v>
      </c>
      <c r="E436">
        <v>0</v>
      </c>
      <c r="F436">
        <v>0</v>
      </c>
      <c r="G436">
        <v>0.378222</v>
      </c>
      <c r="H436">
        <v>0.62287800000000004</v>
      </c>
      <c r="I436">
        <v>6</v>
      </c>
    </row>
    <row r="437" spans="1:25" x14ac:dyDescent="0.25">
      <c r="A437" t="s">
        <v>113</v>
      </c>
      <c r="B437">
        <v>19755.2</v>
      </c>
      <c r="C437">
        <v>0</v>
      </c>
      <c r="D437">
        <v>0</v>
      </c>
      <c r="E437">
        <v>0</v>
      </c>
      <c r="F437">
        <v>0</v>
      </c>
      <c r="G437">
        <v>0.37578699999999998</v>
      </c>
      <c r="H437">
        <v>0.61912199999999995</v>
      </c>
      <c r="I437">
        <v>8</v>
      </c>
    </row>
    <row r="438" spans="1:25" x14ac:dyDescent="0.25">
      <c r="A438" t="s">
        <v>113</v>
      </c>
      <c r="B438">
        <v>19795.5</v>
      </c>
      <c r="C438">
        <v>0</v>
      </c>
      <c r="D438">
        <v>0</v>
      </c>
      <c r="E438">
        <v>0</v>
      </c>
      <c r="F438">
        <v>0</v>
      </c>
      <c r="G438">
        <v>0.37736599999999998</v>
      </c>
      <c r="H438">
        <v>0.62828799999999996</v>
      </c>
      <c r="I438">
        <v>9</v>
      </c>
    </row>
    <row r="439" spans="1:25" x14ac:dyDescent="0.25">
      <c r="A439" t="s">
        <v>113</v>
      </c>
      <c r="B439">
        <v>19756</v>
      </c>
      <c r="C439">
        <v>0</v>
      </c>
      <c r="D439">
        <v>0</v>
      </c>
      <c r="E439">
        <v>0</v>
      </c>
      <c r="F439">
        <v>0</v>
      </c>
      <c r="G439">
        <v>0.37571199999999999</v>
      </c>
      <c r="H439">
        <v>0.62964100000000001</v>
      </c>
      <c r="I439">
        <v>11</v>
      </c>
    </row>
    <row r="440" spans="1:25" x14ac:dyDescent="0.25">
      <c r="A440" t="s">
        <v>113</v>
      </c>
      <c r="B440">
        <v>19755.599999999999</v>
      </c>
      <c r="C440">
        <v>0</v>
      </c>
      <c r="D440">
        <v>0</v>
      </c>
      <c r="E440">
        <v>0</v>
      </c>
      <c r="F440">
        <v>0</v>
      </c>
      <c r="G440">
        <v>0.37570300000000001</v>
      </c>
      <c r="H440">
        <v>0.61912100000000003</v>
      </c>
      <c r="I440">
        <v>11</v>
      </c>
    </row>
    <row r="441" spans="1:25" x14ac:dyDescent="0.25">
      <c r="A441" t="s">
        <v>113</v>
      </c>
      <c r="B441">
        <v>19752.099999999999</v>
      </c>
      <c r="C441">
        <v>0</v>
      </c>
      <c r="D441">
        <v>0</v>
      </c>
      <c r="E441">
        <v>0</v>
      </c>
      <c r="F441">
        <v>0</v>
      </c>
      <c r="G441">
        <v>0.37736599999999998</v>
      </c>
      <c r="H441">
        <v>0.62014100000000005</v>
      </c>
      <c r="I441">
        <v>9</v>
      </c>
    </row>
    <row r="442" spans="1:25" x14ac:dyDescent="0.25">
      <c r="A442" t="s">
        <v>113</v>
      </c>
      <c r="B442">
        <v>19816.3</v>
      </c>
      <c r="C442">
        <v>0</v>
      </c>
      <c r="D442">
        <v>0</v>
      </c>
      <c r="E442">
        <v>0</v>
      </c>
      <c r="F442">
        <v>0</v>
      </c>
      <c r="G442">
        <v>0.37569000000000002</v>
      </c>
      <c r="H442">
        <v>0.62481299999999995</v>
      </c>
      <c r="I442">
        <v>13</v>
      </c>
    </row>
    <row r="443" spans="1:25" x14ac:dyDescent="0.25">
      <c r="A443" t="s">
        <v>113</v>
      </c>
      <c r="B443">
        <v>19751.099999999999</v>
      </c>
      <c r="C443">
        <v>0</v>
      </c>
      <c r="D443">
        <v>0</v>
      </c>
      <c r="E443">
        <v>0</v>
      </c>
      <c r="F443">
        <v>0</v>
      </c>
      <c r="G443">
        <v>0.375691</v>
      </c>
      <c r="H443">
        <v>0.62790199999999996</v>
      </c>
      <c r="I443">
        <v>9</v>
      </c>
    </row>
    <row r="444" spans="1:25" x14ac:dyDescent="0.25">
      <c r="A444" t="s">
        <v>113</v>
      </c>
      <c r="B444">
        <v>19836.3</v>
      </c>
      <c r="C444">
        <v>0</v>
      </c>
      <c r="D444">
        <v>0</v>
      </c>
      <c r="E444">
        <v>0</v>
      </c>
      <c r="F444">
        <v>0</v>
      </c>
      <c r="G444">
        <v>0.37570500000000001</v>
      </c>
      <c r="H444">
        <v>0.62610900000000003</v>
      </c>
      <c r="I444">
        <v>6</v>
      </c>
    </row>
    <row r="445" spans="1:25" x14ac:dyDescent="0.25">
      <c r="A445" t="s">
        <v>113</v>
      </c>
      <c r="B445">
        <v>19821.7</v>
      </c>
      <c r="C445">
        <v>0</v>
      </c>
      <c r="D445">
        <v>0</v>
      </c>
      <c r="E445">
        <v>0</v>
      </c>
      <c r="F445">
        <v>0</v>
      </c>
      <c r="G445">
        <v>0.37571599999999999</v>
      </c>
      <c r="H445">
        <v>0.62819199999999997</v>
      </c>
      <c r="I445">
        <v>12</v>
      </c>
    </row>
    <row r="446" spans="1:25" x14ac:dyDescent="0.25">
      <c r="A446" t="s">
        <v>113</v>
      </c>
      <c r="B446">
        <v>19826.7</v>
      </c>
      <c r="C446">
        <v>0</v>
      </c>
      <c r="D446">
        <v>0</v>
      </c>
      <c r="E446">
        <v>0</v>
      </c>
      <c r="F446">
        <v>0</v>
      </c>
      <c r="G446">
        <v>0.37707600000000002</v>
      </c>
      <c r="H446">
        <v>0.61912199999999995</v>
      </c>
      <c r="I446">
        <v>15</v>
      </c>
    </row>
    <row r="447" spans="1:25" x14ac:dyDescent="0.25">
      <c r="A447" t="s">
        <v>113</v>
      </c>
      <c r="B447">
        <v>19838.099999999999</v>
      </c>
      <c r="C447">
        <v>0</v>
      </c>
      <c r="D447">
        <v>0</v>
      </c>
      <c r="E447">
        <v>0</v>
      </c>
      <c r="F447">
        <v>0</v>
      </c>
      <c r="G447">
        <v>0.37570199999999998</v>
      </c>
      <c r="H447">
        <v>0.62965000000000004</v>
      </c>
      <c r="I447">
        <v>6</v>
      </c>
      <c r="R447" t="s">
        <v>69</v>
      </c>
      <c r="U447" t="s">
        <v>68</v>
      </c>
      <c r="X447" t="s">
        <v>66</v>
      </c>
    </row>
    <row r="448" spans="1:25" x14ac:dyDescent="0.25">
      <c r="A448" t="s">
        <v>113</v>
      </c>
      <c r="B448">
        <v>19796.8</v>
      </c>
      <c r="C448">
        <v>0</v>
      </c>
      <c r="D448">
        <v>0</v>
      </c>
      <c r="E448">
        <v>0</v>
      </c>
      <c r="F448">
        <v>0</v>
      </c>
      <c r="G448">
        <v>0.37611600000000001</v>
      </c>
      <c r="H448">
        <v>0.61911499999999997</v>
      </c>
      <c r="I448">
        <v>5</v>
      </c>
      <c r="R448">
        <f>AVERAGE(B399:B448)</f>
        <v>19775.956000000002</v>
      </c>
      <c r="S448">
        <f>AVERAGE(C399:C448)</f>
        <v>0</v>
      </c>
      <c r="U448">
        <f>_xlfn.VAR.P(B399:B448)</f>
        <v>1183.4080640000091</v>
      </c>
      <c r="V448">
        <f>_xlfn.VAR.P(C399:C448)</f>
        <v>0</v>
      </c>
      <c r="X448">
        <f>1.96*SQRT(U448)/50</f>
        <v>1.3485073850242622</v>
      </c>
      <c r="Y448">
        <f>1.96*SQRT(V448)/50</f>
        <v>0</v>
      </c>
    </row>
    <row r="449" spans="1:9" x14ac:dyDescent="0.25">
      <c r="A449" t="s">
        <v>113</v>
      </c>
      <c r="B449">
        <v>988815.97133600002</v>
      </c>
      <c r="C449" t="s">
        <v>36</v>
      </c>
    </row>
    <row r="450" spans="1:9" x14ac:dyDescent="0.25">
      <c r="A450" t="s">
        <v>114</v>
      </c>
      <c r="B450">
        <v>18363.7</v>
      </c>
      <c r="C450">
        <v>18357.599999999999</v>
      </c>
      <c r="D450">
        <v>17937.3</v>
      </c>
      <c r="E450">
        <v>17790.599999999999</v>
      </c>
      <c r="F450">
        <v>8353.02</v>
      </c>
      <c r="G450">
        <v>0.37578400000000001</v>
      </c>
      <c r="H450">
        <v>0.62623099999999998</v>
      </c>
      <c r="I450">
        <v>0</v>
      </c>
    </row>
    <row r="451" spans="1:9" x14ac:dyDescent="0.25">
      <c r="A451" t="s">
        <v>114</v>
      </c>
      <c r="B451">
        <v>18597.400000000001</v>
      </c>
      <c r="C451">
        <v>18590.8</v>
      </c>
      <c r="D451">
        <v>18181.3</v>
      </c>
      <c r="E451">
        <v>18034.5</v>
      </c>
      <c r="F451">
        <v>8340.74</v>
      </c>
      <c r="G451">
        <v>0.375718</v>
      </c>
      <c r="H451">
        <v>0.62978999999999996</v>
      </c>
      <c r="I451">
        <v>0</v>
      </c>
    </row>
    <row r="452" spans="1:9" x14ac:dyDescent="0.25">
      <c r="A452" t="s">
        <v>114</v>
      </c>
      <c r="B452">
        <v>18624.900000000001</v>
      </c>
      <c r="C452">
        <v>18618.8</v>
      </c>
      <c r="D452">
        <v>18194.599999999999</v>
      </c>
      <c r="E452">
        <v>18047.599999999999</v>
      </c>
      <c r="F452">
        <v>8348.1299999999992</v>
      </c>
      <c r="G452">
        <v>0.37571700000000002</v>
      </c>
      <c r="H452">
        <v>0.61912199999999995</v>
      </c>
      <c r="I452">
        <v>0</v>
      </c>
    </row>
    <row r="453" spans="1:9" x14ac:dyDescent="0.25">
      <c r="A453" t="s">
        <v>114</v>
      </c>
      <c r="B453">
        <v>18658.3</v>
      </c>
      <c r="C453">
        <v>18651.900000000001</v>
      </c>
      <c r="D453">
        <v>18205.3</v>
      </c>
      <c r="E453">
        <v>18058.3</v>
      </c>
      <c r="F453">
        <v>8327.52</v>
      </c>
      <c r="G453">
        <v>0.37571599999999999</v>
      </c>
      <c r="H453">
        <v>0.61972799999999995</v>
      </c>
      <c r="I453">
        <v>0</v>
      </c>
    </row>
    <row r="454" spans="1:9" x14ac:dyDescent="0.25">
      <c r="A454" t="s">
        <v>114</v>
      </c>
      <c r="B454">
        <v>18618.7</v>
      </c>
      <c r="C454">
        <v>18612.5</v>
      </c>
      <c r="D454">
        <v>18185.900000000001</v>
      </c>
      <c r="E454">
        <v>18039.2</v>
      </c>
      <c r="F454">
        <v>8326.98</v>
      </c>
      <c r="G454">
        <v>0.37579099999999999</v>
      </c>
      <c r="H454">
        <v>0.62965899999999997</v>
      </c>
      <c r="I454">
        <v>0</v>
      </c>
    </row>
    <row r="455" spans="1:9" x14ac:dyDescent="0.25">
      <c r="A455" t="s">
        <v>114</v>
      </c>
      <c r="B455">
        <v>18680.900000000001</v>
      </c>
      <c r="C455">
        <v>18674.5</v>
      </c>
      <c r="D455">
        <v>18216.2</v>
      </c>
      <c r="E455">
        <v>18069.2</v>
      </c>
      <c r="F455">
        <v>8339.56</v>
      </c>
      <c r="G455">
        <v>0.37153399999999998</v>
      </c>
      <c r="H455">
        <v>0.62980400000000003</v>
      </c>
      <c r="I455">
        <v>0</v>
      </c>
    </row>
    <row r="456" spans="1:9" x14ac:dyDescent="0.25">
      <c r="A456" t="s">
        <v>114</v>
      </c>
      <c r="B456">
        <v>18687.7</v>
      </c>
      <c r="C456">
        <v>18680.400000000001</v>
      </c>
      <c r="D456">
        <v>18220.599999999999</v>
      </c>
      <c r="E456">
        <v>18073.8</v>
      </c>
      <c r="F456">
        <v>8335.61</v>
      </c>
      <c r="G456">
        <v>0.37570300000000001</v>
      </c>
      <c r="H456">
        <v>0.62179600000000002</v>
      </c>
      <c r="I456">
        <v>0</v>
      </c>
    </row>
    <row r="457" spans="1:9" x14ac:dyDescent="0.25">
      <c r="A457" t="s">
        <v>114</v>
      </c>
      <c r="B457">
        <v>18658.7</v>
      </c>
      <c r="C457">
        <v>18652.5</v>
      </c>
      <c r="D457">
        <v>18205.400000000001</v>
      </c>
      <c r="E457">
        <v>18058.5</v>
      </c>
      <c r="F457">
        <v>8339.58</v>
      </c>
      <c r="G457">
        <v>0.37570399999999998</v>
      </c>
      <c r="H457">
        <v>0.62977499999999997</v>
      </c>
      <c r="I457">
        <v>0</v>
      </c>
    </row>
    <row r="458" spans="1:9" x14ac:dyDescent="0.25">
      <c r="A458" t="s">
        <v>114</v>
      </c>
      <c r="B458">
        <v>18685.2</v>
      </c>
      <c r="C458">
        <v>18679.099999999999</v>
      </c>
      <c r="D458">
        <v>18221.8</v>
      </c>
      <c r="E458">
        <v>18075</v>
      </c>
      <c r="F458">
        <v>8348.3700000000008</v>
      </c>
      <c r="G458">
        <v>0.36813600000000002</v>
      </c>
      <c r="H458">
        <v>0.61912199999999995</v>
      </c>
      <c r="I458">
        <v>0</v>
      </c>
    </row>
    <row r="459" spans="1:9" x14ac:dyDescent="0.25">
      <c r="A459" t="s">
        <v>114</v>
      </c>
      <c r="B459">
        <v>18672.400000000001</v>
      </c>
      <c r="C459">
        <v>18666.2</v>
      </c>
      <c r="D459">
        <v>18198.5</v>
      </c>
      <c r="E459">
        <v>18051.7</v>
      </c>
      <c r="F459">
        <v>8344.01</v>
      </c>
      <c r="G459">
        <v>0.37576999999999999</v>
      </c>
      <c r="H459">
        <v>0.61912199999999995</v>
      </c>
      <c r="I459">
        <v>0</v>
      </c>
    </row>
    <row r="460" spans="1:9" x14ac:dyDescent="0.25">
      <c r="A460" t="s">
        <v>114</v>
      </c>
      <c r="B460">
        <v>18638.599999999999</v>
      </c>
      <c r="C460">
        <v>18632.400000000001</v>
      </c>
      <c r="D460">
        <v>18191.099999999999</v>
      </c>
      <c r="E460">
        <v>18044.5</v>
      </c>
      <c r="F460">
        <v>8339.2800000000007</v>
      </c>
      <c r="G460">
        <v>0.37569399999999997</v>
      </c>
      <c r="H460">
        <v>0.62734999999999996</v>
      </c>
      <c r="I460">
        <v>0</v>
      </c>
    </row>
    <row r="461" spans="1:9" x14ac:dyDescent="0.25">
      <c r="A461" t="s">
        <v>114</v>
      </c>
      <c r="B461">
        <v>18686.900000000001</v>
      </c>
      <c r="C461">
        <v>18680.7</v>
      </c>
      <c r="D461">
        <v>18228.099999999999</v>
      </c>
      <c r="E461">
        <v>18081.7</v>
      </c>
      <c r="F461">
        <v>8335.81</v>
      </c>
      <c r="G461">
        <v>0.37614799999999998</v>
      </c>
      <c r="H461">
        <v>0.61911700000000003</v>
      </c>
      <c r="I461">
        <v>0</v>
      </c>
    </row>
    <row r="462" spans="1:9" x14ac:dyDescent="0.25">
      <c r="A462" t="s">
        <v>114</v>
      </c>
      <c r="B462">
        <v>18677.099999999999</v>
      </c>
      <c r="C462">
        <v>18670.900000000001</v>
      </c>
      <c r="D462">
        <v>18196</v>
      </c>
      <c r="E462">
        <v>18049.099999999999</v>
      </c>
      <c r="F462">
        <v>8334.7099999999991</v>
      </c>
      <c r="G462">
        <v>0.37575399999999998</v>
      </c>
      <c r="H462">
        <v>0.61911400000000005</v>
      </c>
      <c r="I462">
        <v>0</v>
      </c>
    </row>
    <row r="463" spans="1:9" x14ac:dyDescent="0.25">
      <c r="A463" t="s">
        <v>114</v>
      </c>
      <c r="B463">
        <v>18640.2</v>
      </c>
      <c r="C463">
        <v>18634</v>
      </c>
      <c r="D463">
        <v>18165.8</v>
      </c>
      <c r="E463">
        <v>18018.8</v>
      </c>
      <c r="F463">
        <v>8331.5300000000007</v>
      </c>
      <c r="G463">
        <v>0.37570900000000002</v>
      </c>
      <c r="H463">
        <v>0.62166299999999997</v>
      </c>
      <c r="I463">
        <v>0</v>
      </c>
    </row>
    <row r="464" spans="1:9" x14ac:dyDescent="0.25">
      <c r="A464" t="s">
        <v>114</v>
      </c>
      <c r="B464">
        <v>18645.3</v>
      </c>
      <c r="C464">
        <v>18639.2</v>
      </c>
      <c r="D464">
        <v>18185.900000000001</v>
      </c>
      <c r="E464">
        <v>18039</v>
      </c>
      <c r="F464">
        <v>8333.67</v>
      </c>
      <c r="G464">
        <v>0.375691</v>
      </c>
      <c r="H464">
        <v>0.61912199999999995</v>
      </c>
      <c r="I464">
        <v>0</v>
      </c>
    </row>
    <row r="465" spans="1:9" x14ac:dyDescent="0.25">
      <c r="A465" t="s">
        <v>114</v>
      </c>
      <c r="B465">
        <v>18642.8</v>
      </c>
      <c r="C465">
        <v>18636.599999999999</v>
      </c>
      <c r="D465">
        <v>18181.2</v>
      </c>
      <c r="E465">
        <v>18034.400000000001</v>
      </c>
      <c r="F465">
        <v>8334.9599999999991</v>
      </c>
      <c r="G465">
        <v>0.37574400000000002</v>
      </c>
      <c r="H465">
        <v>0.62667700000000004</v>
      </c>
      <c r="I465">
        <v>0</v>
      </c>
    </row>
    <row r="466" spans="1:9" x14ac:dyDescent="0.25">
      <c r="A466" t="s">
        <v>114</v>
      </c>
      <c r="B466">
        <v>18661.400000000001</v>
      </c>
      <c r="C466">
        <v>18655.2</v>
      </c>
      <c r="D466">
        <v>18198.5</v>
      </c>
      <c r="E466">
        <v>18051.599999999999</v>
      </c>
      <c r="F466">
        <v>8336.56</v>
      </c>
      <c r="G466">
        <v>0.375691</v>
      </c>
      <c r="H466">
        <v>0.62088900000000002</v>
      </c>
      <c r="I466">
        <v>0</v>
      </c>
    </row>
    <row r="467" spans="1:9" x14ac:dyDescent="0.25">
      <c r="A467" t="s">
        <v>114</v>
      </c>
      <c r="B467">
        <v>18691.3</v>
      </c>
      <c r="C467">
        <v>18685.099999999999</v>
      </c>
      <c r="D467">
        <v>18235.2</v>
      </c>
      <c r="E467">
        <v>18088.7</v>
      </c>
      <c r="F467">
        <v>8338.09</v>
      </c>
      <c r="G467">
        <v>0.376662</v>
      </c>
      <c r="H467">
        <v>0.62249500000000002</v>
      </c>
      <c r="I467">
        <v>0</v>
      </c>
    </row>
    <row r="468" spans="1:9" x14ac:dyDescent="0.25">
      <c r="A468" t="s">
        <v>114</v>
      </c>
      <c r="B468">
        <v>18688.7</v>
      </c>
      <c r="C468">
        <v>18682.5</v>
      </c>
      <c r="D468">
        <v>18215.599999999999</v>
      </c>
      <c r="E468">
        <v>18068.8</v>
      </c>
      <c r="F468">
        <v>8337.3700000000008</v>
      </c>
      <c r="G468">
        <v>0.37571599999999999</v>
      </c>
      <c r="H468">
        <v>0.62875000000000003</v>
      </c>
      <c r="I468">
        <v>0</v>
      </c>
    </row>
    <row r="469" spans="1:9" x14ac:dyDescent="0.25">
      <c r="A469" t="s">
        <v>114</v>
      </c>
      <c r="B469">
        <v>18679.3</v>
      </c>
      <c r="C469">
        <v>18673.2</v>
      </c>
      <c r="D469">
        <v>18203.599999999999</v>
      </c>
      <c r="E469">
        <v>18056.7</v>
      </c>
      <c r="F469">
        <v>8336.35</v>
      </c>
      <c r="G469">
        <v>0.37569599999999997</v>
      </c>
      <c r="H469">
        <v>0.61911700000000003</v>
      </c>
      <c r="I469">
        <v>0</v>
      </c>
    </row>
    <row r="470" spans="1:9" x14ac:dyDescent="0.25">
      <c r="A470" t="s">
        <v>114</v>
      </c>
      <c r="B470">
        <v>18657.8</v>
      </c>
      <c r="C470">
        <v>18651.400000000001</v>
      </c>
      <c r="D470">
        <v>18195.2</v>
      </c>
      <c r="E470">
        <v>18048.5</v>
      </c>
      <c r="F470">
        <v>8326.81</v>
      </c>
      <c r="G470">
        <v>0.37577100000000002</v>
      </c>
      <c r="H470">
        <v>0.62944900000000004</v>
      </c>
      <c r="I470">
        <v>0</v>
      </c>
    </row>
    <row r="471" spans="1:9" x14ac:dyDescent="0.25">
      <c r="A471" t="s">
        <v>114</v>
      </c>
      <c r="B471">
        <v>18671.8</v>
      </c>
      <c r="C471">
        <v>18665.599999999999</v>
      </c>
      <c r="D471">
        <v>18189.7</v>
      </c>
      <c r="E471">
        <v>18043.099999999999</v>
      </c>
      <c r="F471">
        <v>8330.2199999999993</v>
      </c>
      <c r="G471">
        <v>0.375863</v>
      </c>
      <c r="H471">
        <v>0.629776</v>
      </c>
      <c r="I471">
        <v>0</v>
      </c>
    </row>
    <row r="472" spans="1:9" x14ac:dyDescent="0.25">
      <c r="A472" t="s">
        <v>114</v>
      </c>
      <c r="B472">
        <v>18623.900000000001</v>
      </c>
      <c r="C472">
        <v>18617.7</v>
      </c>
      <c r="D472">
        <v>18171.5</v>
      </c>
      <c r="E472">
        <v>18024.900000000001</v>
      </c>
      <c r="F472">
        <v>8319.73</v>
      </c>
      <c r="G472">
        <v>0.37587799999999999</v>
      </c>
      <c r="H472">
        <v>0.62442799999999998</v>
      </c>
      <c r="I472">
        <v>0</v>
      </c>
    </row>
    <row r="473" spans="1:9" x14ac:dyDescent="0.25">
      <c r="A473" t="s">
        <v>114</v>
      </c>
      <c r="B473">
        <v>18650.400000000001</v>
      </c>
      <c r="C473">
        <v>18644.2</v>
      </c>
      <c r="D473">
        <v>18196.3</v>
      </c>
      <c r="E473">
        <v>18050</v>
      </c>
      <c r="F473">
        <v>8329.7000000000007</v>
      </c>
      <c r="G473">
        <v>0.37598799999999999</v>
      </c>
      <c r="H473">
        <v>0.62388100000000002</v>
      </c>
      <c r="I473">
        <v>0</v>
      </c>
    </row>
    <row r="474" spans="1:9" x14ac:dyDescent="0.25">
      <c r="A474" t="s">
        <v>114</v>
      </c>
      <c r="B474">
        <v>18651.900000000001</v>
      </c>
      <c r="C474">
        <v>18645.8</v>
      </c>
      <c r="D474">
        <v>18198.2</v>
      </c>
      <c r="E474">
        <v>18051.5</v>
      </c>
      <c r="F474">
        <v>8337.1299999999992</v>
      </c>
      <c r="G474">
        <v>0.36699700000000002</v>
      </c>
      <c r="H474">
        <v>0.62847200000000003</v>
      </c>
      <c r="I474">
        <v>0</v>
      </c>
    </row>
    <row r="475" spans="1:9" x14ac:dyDescent="0.25">
      <c r="A475" t="s">
        <v>114</v>
      </c>
      <c r="B475">
        <v>18691</v>
      </c>
      <c r="C475">
        <v>18684.8</v>
      </c>
      <c r="D475">
        <v>18221</v>
      </c>
      <c r="E475">
        <v>18074.5</v>
      </c>
      <c r="F475">
        <v>8334.99</v>
      </c>
      <c r="G475">
        <v>0.37569000000000002</v>
      </c>
      <c r="H475">
        <v>0.61912199999999995</v>
      </c>
      <c r="I475">
        <v>0</v>
      </c>
    </row>
    <row r="476" spans="1:9" x14ac:dyDescent="0.25">
      <c r="A476" t="s">
        <v>114</v>
      </c>
      <c r="B476">
        <v>18667.3</v>
      </c>
      <c r="C476">
        <v>18660.3</v>
      </c>
      <c r="D476">
        <v>18189</v>
      </c>
      <c r="E476">
        <v>18042.599999999999</v>
      </c>
      <c r="F476">
        <v>8333.92</v>
      </c>
      <c r="G476">
        <v>0.37583100000000003</v>
      </c>
      <c r="H476">
        <v>0.62977099999999997</v>
      </c>
      <c r="I476">
        <v>0</v>
      </c>
    </row>
    <row r="477" spans="1:9" x14ac:dyDescent="0.25">
      <c r="A477" t="s">
        <v>114</v>
      </c>
      <c r="B477">
        <v>18668</v>
      </c>
      <c r="C477">
        <v>18661.900000000001</v>
      </c>
      <c r="D477">
        <v>18205.5</v>
      </c>
      <c r="E477">
        <v>18058.7</v>
      </c>
      <c r="F477">
        <v>8333.44</v>
      </c>
      <c r="G477">
        <v>0.37570300000000001</v>
      </c>
      <c r="H477">
        <v>0.61911899999999997</v>
      </c>
      <c r="I477">
        <v>0</v>
      </c>
    </row>
    <row r="478" spans="1:9" x14ac:dyDescent="0.25">
      <c r="A478" t="s">
        <v>114</v>
      </c>
      <c r="B478">
        <v>18678.099999999999</v>
      </c>
      <c r="C478">
        <v>18671.900000000001</v>
      </c>
      <c r="D478">
        <v>18203.5</v>
      </c>
      <c r="E478">
        <v>18056.8</v>
      </c>
      <c r="F478">
        <v>8333.7099999999991</v>
      </c>
      <c r="G478">
        <v>0.375691</v>
      </c>
      <c r="H478">
        <v>0.62959299999999996</v>
      </c>
      <c r="I478">
        <v>0</v>
      </c>
    </row>
    <row r="479" spans="1:9" x14ac:dyDescent="0.25">
      <c r="A479" t="s">
        <v>114</v>
      </c>
      <c r="B479">
        <v>18653.599999999999</v>
      </c>
      <c r="C479">
        <v>18647.400000000001</v>
      </c>
      <c r="D479">
        <v>18195</v>
      </c>
      <c r="E479">
        <v>18048.5</v>
      </c>
      <c r="F479">
        <v>8340.57</v>
      </c>
      <c r="G479">
        <v>0.37580400000000003</v>
      </c>
      <c r="H479">
        <v>0.61912199999999995</v>
      </c>
      <c r="I479">
        <v>0</v>
      </c>
    </row>
    <row r="480" spans="1:9" x14ac:dyDescent="0.25">
      <c r="A480" t="s">
        <v>114</v>
      </c>
      <c r="B480">
        <v>18657.599999999999</v>
      </c>
      <c r="C480">
        <v>18651.400000000001</v>
      </c>
      <c r="D480">
        <v>18197.5</v>
      </c>
      <c r="E480">
        <v>18050.8</v>
      </c>
      <c r="F480">
        <v>8343.73</v>
      </c>
      <c r="G480">
        <v>0.37570599999999998</v>
      </c>
      <c r="H480">
        <v>0.61912199999999995</v>
      </c>
      <c r="I480">
        <v>0</v>
      </c>
    </row>
    <row r="481" spans="1:9" x14ac:dyDescent="0.25">
      <c r="A481" t="s">
        <v>114</v>
      </c>
      <c r="B481">
        <v>18708.8</v>
      </c>
      <c r="C481">
        <v>18702.599999999999</v>
      </c>
      <c r="D481">
        <v>18237.599999999999</v>
      </c>
      <c r="E481">
        <v>18091</v>
      </c>
      <c r="F481">
        <v>8341.74</v>
      </c>
      <c r="G481">
        <v>0.37581300000000001</v>
      </c>
      <c r="H481">
        <v>0.62075100000000005</v>
      </c>
      <c r="I481">
        <v>0</v>
      </c>
    </row>
    <row r="482" spans="1:9" x14ac:dyDescent="0.25">
      <c r="A482" t="s">
        <v>114</v>
      </c>
      <c r="B482">
        <v>18681.099999999999</v>
      </c>
      <c r="C482">
        <v>18674.900000000001</v>
      </c>
      <c r="D482">
        <v>18210.5</v>
      </c>
      <c r="E482">
        <v>18063.900000000001</v>
      </c>
      <c r="F482">
        <v>8339.6</v>
      </c>
      <c r="G482">
        <v>0.37569000000000002</v>
      </c>
      <c r="H482">
        <v>0.61910799999999999</v>
      </c>
      <c r="I482">
        <v>0</v>
      </c>
    </row>
    <row r="483" spans="1:9" x14ac:dyDescent="0.25">
      <c r="A483" t="s">
        <v>114</v>
      </c>
      <c r="B483">
        <v>18684.5</v>
      </c>
      <c r="C483">
        <v>18678.099999999999</v>
      </c>
      <c r="D483">
        <v>18218.099999999999</v>
      </c>
      <c r="E483">
        <v>18071.2</v>
      </c>
      <c r="F483">
        <v>8337.82</v>
      </c>
      <c r="G483">
        <v>0.37593700000000002</v>
      </c>
      <c r="H483">
        <v>0.62415299999999996</v>
      </c>
      <c r="I483">
        <v>0</v>
      </c>
    </row>
    <row r="484" spans="1:9" x14ac:dyDescent="0.25">
      <c r="A484" t="s">
        <v>114</v>
      </c>
      <c r="B484">
        <v>18682.7</v>
      </c>
      <c r="C484">
        <v>18676.599999999999</v>
      </c>
      <c r="D484">
        <v>18230</v>
      </c>
      <c r="E484">
        <v>18083.3</v>
      </c>
      <c r="F484">
        <v>8343.41</v>
      </c>
      <c r="G484">
        <v>0.37581900000000001</v>
      </c>
      <c r="H484">
        <v>0.62958400000000003</v>
      </c>
      <c r="I484">
        <v>0</v>
      </c>
    </row>
    <row r="485" spans="1:9" x14ac:dyDescent="0.25">
      <c r="A485" t="s">
        <v>114</v>
      </c>
      <c r="B485">
        <v>18659</v>
      </c>
      <c r="C485">
        <v>18651.900000000001</v>
      </c>
      <c r="D485">
        <v>18196.099999999999</v>
      </c>
      <c r="E485">
        <v>18049.5</v>
      </c>
      <c r="F485">
        <v>8343.9</v>
      </c>
      <c r="G485">
        <v>0.37573800000000002</v>
      </c>
      <c r="H485">
        <v>0.62683900000000004</v>
      </c>
      <c r="I485">
        <v>0</v>
      </c>
    </row>
    <row r="486" spans="1:9" x14ac:dyDescent="0.25">
      <c r="A486" t="s">
        <v>114</v>
      </c>
      <c r="B486">
        <v>18686.5</v>
      </c>
      <c r="C486">
        <v>18680.400000000001</v>
      </c>
      <c r="D486">
        <v>18216.900000000001</v>
      </c>
      <c r="E486">
        <v>18070.400000000001</v>
      </c>
      <c r="F486">
        <v>8352.74</v>
      </c>
      <c r="G486">
        <v>0.37630400000000003</v>
      </c>
      <c r="H486">
        <v>0.619112</v>
      </c>
      <c r="I486">
        <v>0</v>
      </c>
    </row>
    <row r="487" spans="1:9" x14ac:dyDescent="0.25">
      <c r="A487" t="s">
        <v>114</v>
      </c>
      <c r="B487">
        <v>18651.3</v>
      </c>
      <c r="C487">
        <v>18645.2</v>
      </c>
      <c r="D487">
        <v>18194.5</v>
      </c>
      <c r="E487">
        <v>18047.7</v>
      </c>
      <c r="F487">
        <v>8343.91</v>
      </c>
      <c r="G487">
        <v>0.37708599999999998</v>
      </c>
      <c r="H487">
        <v>0.61911700000000003</v>
      </c>
      <c r="I487">
        <v>0</v>
      </c>
    </row>
    <row r="488" spans="1:9" x14ac:dyDescent="0.25">
      <c r="A488" t="s">
        <v>114</v>
      </c>
      <c r="B488">
        <v>18699.3</v>
      </c>
      <c r="C488">
        <v>18693.099999999999</v>
      </c>
      <c r="D488">
        <v>18216.900000000001</v>
      </c>
      <c r="E488">
        <v>18070.2</v>
      </c>
      <c r="F488">
        <v>8342.8700000000008</v>
      </c>
      <c r="G488">
        <v>0.36845299999999997</v>
      </c>
      <c r="H488">
        <v>0.61912</v>
      </c>
      <c r="I488">
        <v>0</v>
      </c>
    </row>
    <row r="489" spans="1:9" x14ac:dyDescent="0.25">
      <c r="A489" t="s">
        <v>114</v>
      </c>
      <c r="B489">
        <v>18684.5</v>
      </c>
      <c r="C489">
        <v>18676.900000000001</v>
      </c>
      <c r="D489">
        <v>18211.099999999999</v>
      </c>
      <c r="E489">
        <v>18064.599999999999</v>
      </c>
      <c r="F489">
        <v>8340.43</v>
      </c>
      <c r="G489">
        <v>0.37574400000000002</v>
      </c>
      <c r="H489">
        <v>0.62745300000000004</v>
      </c>
      <c r="I489">
        <v>0</v>
      </c>
    </row>
    <row r="490" spans="1:9" x14ac:dyDescent="0.25">
      <c r="A490" t="s">
        <v>114</v>
      </c>
      <c r="B490">
        <v>18691</v>
      </c>
      <c r="C490">
        <v>18684.400000000001</v>
      </c>
      <c r="D490">
        <v>18226.599999999999</v>
      </c>
      <c r="E490">
        <v>18079.8</v>
      </c>
      <c r="F490">
        <v>8343.89</v>
      </c>
      <c r="G490">
        <v>0.37575199999999997</v>
      </c>
      <c r="H490">
        <v>0.62370000000000003</v>
      </c>
      <c r="I490">
        <v>0</v>
      </c>
    </row>
    <row r="491" spans="1:9" x14ac:dyDescent="0.25">
      <c r="A491" t="s">
        <v>114</v>
      </c>
      <c r="B491">
        <v>18646.2</v>
      </c>
      <c r="C491">
        <v>18639.900000000001</v>
      </c>
      <c r="D491">
        <v>18183.2</v>
      </c>
      <c r="E491">
        <v>18036.599999999999</v>
      </c>
      <c r="F491">
        <v>8344.08</v>
      </c>
      <c r="G491">
        <v>0.37584899999999999</v>
      </c>
      <c r="H491">
        <v>0.62318300000000004</v>
      </c>
      <c r="I491">
        <v>0</v>
      </c>
    </row>
    <row r="492" spans="1:9" x14ac:dyDescent="0.25">
      <c r="A492" t="s">
        <v>114</v>
      </c>
      <c r="B492">
        <v>18646.7</v>
      </c>
      <c r="C492">
        <v>18639.099999999999</v>
      </c>
      <c r="D492">
        <v>18180.8</v>
      </c>
      <c r="E492">
        <v>18034.2</v>
      </c>
      <c r="F492">
        <v>8327.35</v>
      </c>
      <c r="G492">
        <v>0.37572299999999997</v>
      </c>
      <c r="H492">
        <v>0.61911799999999995</v>
      </c>
      <c r="I492">
        <v>0</v>
      </c>
    </row>
    <row r="493" spans="1:9" x14ac:dyDescent="0.25">
      <c r="A493" t="s">
        <v>114</v>
      </c>
      <c r="B493">
        <v>18683</v>
      </c>
      <c r="C493">
        <v>18675.900000000001</v>
      </c>
      <c r="D493">
        <v>18221.2</v>
      </c>
      <c r="E493">
        <v>18074.3</v>
      </c>
      <c r="F493">
        <v>8333.68</v>
      </c>
      <c r="G493">
        <v>0.37569000000000002</v>
      </c>
      <c r="H493">
        <v>0.62426099999999995</v>
      </c>
      <c r="I493">
        <v>0</v>
      </c>
    </row>
    <row r="494" spans="1:9" x14ac:dyDescent="0.25">
      <c r="A494" t="s">
        <v>114</v>
      </c>
      <c r="B494">
        <v>18679.8</v>
      </c>
      <c r="C494">
        <v>18673.599999999999</v>
      </c>
      <c r="D494">
        <v>18220.900000000001</v>
      </c>
      <c r="E494">
        <v>18074.099999999999</v>
      </c>
      <c r="F494">
        <v>8345.83</v>
      </c>
      <c r="G494">
        <v>0.37705300000000003</v>
      </c>
      <c r="H494">
        <v>0.61912100000000003</v>
      </c>
      <c r="I494">
        <v>0</v>
      </c>
    </row>
    <row r="495" spans="1:9" x14ac:dyDescent="0.25">
      <c r="A495" t="s">
        <v>114</v>
      </c>
      <c r="B495">
        <v>18691.8</v>
      </c>
      <c r="C495">
        <v>18685.599999999999</v>
      </c>
      <c r="D495">
        <v>18220.5</v>
      </c>
      <c r="E495">
        <v>18073.7</v>
      </c>
      <c r="F495">
        <v>8349.3799999999992</v>
      </c>
      <c r="G495">
        <v>0.375722</v>
      </c>
      <c r="H495">
        <v>0.62057499999999999</v>
      </c>
      <c r="I495">
        <v>0</v>
      </c>
    </row>
    <row r="496" spans="1:9" x14ac:dyDescent="0.25">
      <c r="A496" t="s">
        <v>114</v>
      </c>
      <c r="B496">
        <v>18646.8</v>
      </c>
      <c r="C496">
        <v>18640.7</v>
      </c>
      <c r="D496">
        <v>18191</v>
      </c>
      <c r="E496">
        <v>18044.099999999999</v>
      </c>
      <c r="F496">
        <v>8346.58</v>
      </c>
      <c r="G496">
        <v>0.37583800000000001</v>
      </c>
      <c r="H496">
        <v>0.61912</v>
      </c>
      <c r="I496">
        <v>0</v>
      </c>
    </row>
    <row r="497" spans="1:25" x14ac:dyDescent="0.25">
      <c r="A497" t="s">
        <v>114</v>
      </c>
      <c r="B497">
        <v>18666.099999999999</v>
      </c>
      <c r="C497">
        <v>18659.8</v>
      </c>
      <c r="D497">
        <v>18222.3</v>
      </c>
      <c r="E497">
        <v>18075.8</v>
      </c>
      <c r="F497">
        <v>8338.7000000000007</v>
      </c>
      <c r="G497">
        <v>0.37579800000000002</v>
      </c>
      <c r="H497">
        <v>0.61912100000000003</v>
      </c>
      <c r="I497">
        <v>0</v>
      </c>
    </row>
    <row r="498" spans="1:25" x14ac:dyDescent="0.25">
      <c r="A498" t="s">
        <v>114</v>
      </c>
      <c r="B498">
        <v>18636.599999999999</v>
      </c>
      <c r="C498">
        <v>18630.400000000001</v>
      </c>
      <c r="D498">
        <v>18187.400000000001</v>
      </c>
      <c r="E498">
        <v>18040.599999999999</v>
      </c>
      <c r="F498">
        <v>8338.33</v>
      </c>
      <c r="G498">
        <v>0.37580400000000003</v>
      </c>
      <c r="H498">
        <v>0.62888500000000003</v>
      </c>
      <c r="I498">
        <v>0</v>
      </c>
    </row>
    <row r="499" spans="1:25" x14ac:dyDescent="0.25">
      <c r="A499" t="s">
        <v>114</v>
      </c>
      <c r="B499">
        <v>18635.5</v>
      </c>
      <c r="C499">
        <v>18627.099999999999</v>
      </c>
      <c r="D499">
        <v>18191.7</v>
      </c>
      <c r="E499">
        <v>18044.7</v>
      </c>
      <c r="F499">
        <v>8340.92</v>
      </c>
      <c r="G499">
        <v>0.37569000000000002</v>
      </c>
      <c r="H499">
        <v>0.62492999999999999</v>
      </c>
      <c r="I499">
        <v>0</v>
      </c>
    </row>
    <row r="500" spans="1:25" x14ac:dyDescent="0.25">
      <c r="A500" t="s">
        <v>114</v>
      </c>
      <c r="B500">
        <v>18658.099999999999</v>
      </c>
      <c r="C500">
        <v>18652</v>
      </c>
      <c r="D500">
        <v>18203.599999999999</v>
      </c>
      <c r="E500">
        <v>18056.900000000001</v>
      </c>
      <c r="F500">
        <v>8336.7000000000007</v>
      </c>
      <c r="G500">
        <v>0.37634499999999999</v>
      </c>
      <c r="H500">
        <v>0.61912199999999995</v>
      </c>
      <c r="I500">
        <v>0</v>
      </c>
    </row>
    <row r="501" spans="1:25" x14ac:dyDescent="0.25">
      <c r="A501" t="s">
        <v>114</v>
      </c>
      <c r="B501">
        <v>18640.2</v>
      </c>
      <c r="C501">
        <v>18633.900000000001</v>
      </c>
      <c r="D501">
        <v>18184.900000000001</v>
      </c>
      <c r="E501">
        <v>18038.2</v>
      </c>
      <c r="F501">
        <v>8344.01</v>
      </c>
      <c r="G501">
        <v>0.37575500000000001</v>
      </c>
      <c r="H501">
        <v>0.62980400000000003</v>
      </c>
      <c r="I501">
        <v>0</v>
      </c>
    </row>
    <row r="502" spans="1:25" x14ac:dyDescent="0.25">
      <c r="A502" t="s">
        <v>114</v>
      </c>
      <c r="B502">
        <v>18674.099999999999</v>
      </c>
      <c r="C502">
        <v>18667.900000000001</v>
      </c>
      <c r="D502">
        <v>18191.400000000001</v>
      </c>
      <c r="E502">
        <v>18045</v>
      </c>
      <c r="F502">
        <v>8344</v>
      </c>
      <c r="G502">
        <v>0.37571399999999999</v>
      </c>
      <c r="H502">
        <v>0.61912199999999995</v>
      </c>
      <c r="I502">
        <v>0</v>
      </c>
    </row>
    <row r="503" spans="1:25" x14ac:dyDescent="0.25">
      <c r="A503" t="s">
        <v>114</v>
      </c>
      <c r="B503">
        <v>18727.3</v>
      </c>
      <c r="C503">
        <v>18721.2</v>
      </c>
      <c r="D503">
        <v>18227.5</v>
      </c>
      <c r="E503">
        <v>18081.2</v>
      </c>
      <c r="F503">
        <v>8346.35</v>
      </c>
      <c r="G503">
        <v>0.37578499999999998</v>
      </c>
      <c r="H503">
        <v>0.61911799999999995</v>
      </c>
      <c r="I503">
        <v>0</v>
      </c>
      <c r="R503" t="s">
        <v>69</v>
      </c>
      <c r="U503" t="s">
        <v>68</v>
      </c>
      <c r="X503" t="s">
        <v>66</v>
      </c>
    </row>
    <row r="504" spans="1:25" x14ac:dyDescent="0.25">
      <c r="A504" t="s">
        <v>114</v>
      </c>
      <c r="B504">
        <v>18664.099999999999</v>
      </c>
      <c r="C504">
        <v>18656.5</v>
      </c>
      <c r="D504">
        <v>18181.3</v>
      </c>
      <c r="E504">
        <v>18034.599999999999</v>
      </c>
      <c r="F504">
        <v>8347.26</v>
      </c>
      <c r="G504">
        <v>0.37574400000000002</v>
      </c>
      <c r="H504">
        <v>0.62745700000000004</v>
      </c>
      <c r="I504">
        <v>0</v>
      </c>
      <c r="R504">
        <f>AVERAGE(B455:B504)</f>
        <v>18668.657999999999</v>
      </c>
      <c r="S504">
        <f>AVERAGE(C455:C504)</f>
        <v>18662.252</v>
      </c>
      <c r="U504">
        <f>_xlfn.VAR.P(B455:B504)</f>
        <v>449.7260359999969</v>
      </c>
      <c r="V504">
        <f>_xlfn.VAR.P(C455:C504)</f>
        <v>452.35569599999127</v>
      </c>
      <c r="X504">
        <f>1.96*SQRT(U504)/50</f>
        <v>0.83130440631518088</v>
      </c>
      <c r="Y504">
        <f>1.96*SQRT(V504)/50</f>
        <v>0.83373128566788623</v>
      </c>
    </row>
    <row r="505" spans="1:25" x14ac:dyDescent="0.25">
      <c r="A505" t="s">
        <v>114</v>
      </c>
      <c r="B505">
        <v>933449.50023899996</v>
      </c>
      <c r="C505" t="s">
        <v>36</v>
      </c>
    </row>
    <row r="559" spans="18:25" x14ac:dyDescent="0.25">
      <c r="R559" t="s">
        <v>69</v>
      </c>
      <c r="U559" t="s">
        <v>68</v>
      </c>
      <c r="X559" t="s">
        <v>66</v>
      </c>
    </row>
    <row r="560" spans="18:25" x14ac:dyDescent="0.25">
      <c r="R560" t="e">
        <f>AVERAGE(B511:B560)</f>
        <v>#DIV/0!</v>
      </c>
      <c r="S560" t="e">
        <f>AVERAGE(C511:C560)</f>
        <v>#DIV/0!</v>
      </c>
      <c r="U560" t="e">
        <f>_xlfn.VAR.P(B511:B560)</f>
        <v>#DIV/0!</v>
      </c>
      <c r="V560" t="e">
        <f>_xlfn.VAR.P(C511:C560)</f>
        <v>#DIV/0!</v>
      </c>
      <c r="X560" t="e">
        <f>1.96*SQRT(U560)/50</f>
        <v>#DIV/0!</v>
      </c>
      <c r="Y560" t="e">
        <f>1.96*SQRT(V560)/50</f>
        <v>#DIV/0!</v>
      </c>
    </row>
    <row r="562" spans="1:9" x14ac:dyDescent="0.25">
      <c r="A562" t="s">
        <v>38</v>
      </c>
      <c r="B562">
        <v>22.448799999999999</v>
      </c>
      <c r="C562">
        <v>0</v>
      </c>
      <c r="D562">
        <v>0</v>
      </c>
      <c r="E562">
        <v>0</v>
      </c>
      <c r="F562">
        <v>0</v>
      </c>
      <c r="G562">
        <v>32767</v>
      </c>
      <c r="H562">
        <v>-32767</v>
      </c>
      <c r="I562">
        <v>0</v>
      </c>
    </row>
    <row r="563" spans="1:9" x14ac:dyDescent="0.25">
      <c r="A563" t="s">
        <v>38</v>
      </c>
      <c r="B563">
        <v>22.334</v>
      </c>
      <c r="C563">
        <v>0</v>
      </c>
      <c r="D563">
        <v>0</v>
      </c>
      <c r="E563">
        <v>0</v>
      </c>
      <c r="F563">
        <v>0</v>
      </c>
      <c r="G563">
        <v>32767</v>
      </c>
      <c r="H563">
        <v>-32767</v>
      </c>
      <c r="I563">
        <v>0</v>
      </c>
    </row>
    <row r="564" spans="1:9" x14ac:dyDescent="0.25">
      <c r="A564" t="s">
        <v>38</v>
      </c>
      <c r="B564">
        <v>23.226700000000001</v>
      </c>
      <c r="C564">
        <v>0</v>
      </c>
      <c r="D564">
        <v>0</v>
      </c>
      <c r="E564">
        <v>0</v>
      </c>
      <c r="F564">
        <v>0</v>
      </c>
      <c r="G564">
        <v>32767</v>
      </c>
      <c r="H564">
        <v>-32767</v>
      </c>
      <c r="I564">
        <v>0</v>
      </c>
    </row>
    <row r="565" spans="1:9" x14ac:dyDescent="0.25">
      <c r="A565" t="s">
        <v>38</v>
      </c>
      <c r="B565">
        <v>22.207999999999998</v>
      </c>
      <c r="C565">
        <v>0</v>
      </c>
      <c r="D565">
        <v>0</v>
      </c>
      <c r="E565">
        <v>0</v>
      </c>
      <c r="F565">
        <v>0</v>
      </c>
      <c r="G565">
        <v>32767</v>
      </c>
      <c r="H565">
        <v>-32767</v>
      </c>
      <c r="I565">
        <v>0</v>
      </c>
    </row>
    <row r="566" spans="1:9" x14ac:dyDescent="0.25">
      <c r="A566" t="s">
        <v>38</v>
      </c>
      <c r="B566">
        <v>22.3186</v>
      </c>
      <c r="C566">
        <v>0</v>
      </c>
      <c r="D566">
        <v>0</v>
      </c>
      <c r="E566">
        <v>0</v>
      </c>
      <c r="F566">
        <v>0</v>
      </c>
      <c r="G566">
        <v>32767</v>
      </c>
      <c r="H566">
        <v>-32767</v>
      </c>
      <c r="I566">
        <v>0</v>
      </c>
    </row>
    <row r="567" spans="1:9" x14ac:dyDescent="0.25">
      <c r="A567" t="s">
        <v>38</v>
      </c>
      <c r="B567">
        <v>22.358899999999998</v>
      </c>
      <c r="C567">
        <v>0</v>
      </c>
      <c r="D567">
        <v>0</v>
      </c>
      <c r="E567">
        <v>0</v>
      </c>
      <c r="F567">
        <v>0</v>
      </c>
      <c r="G567">
        <v>32767</v>
      </c>
      <c r="H567">
        <v>-32767</v>
      </c>
      <c r="I567">
        <v>0</v>
      </c>
    </row>
    <row r="568" spans="1:9" x14ac:dyDescent="0.25">
      <c r="A568" t="s">
        <v>38</v>
      </c>
      <c r="B568">
        <v>22.4299</v>
      </c>
      <c r="C568">
        <v>0</v>
      </c>
      <c r="D568">
        <v>0</v>
      </c>
      <c r="E568">
        <v>0</v>
      </c>
      <c r="F568">
        <v>0</v>
      </c>
      <c r="G568">
        <v>32767</v>
      </c>
      <c r="H568">
        <v>-32767</v>
      </c>
      <c r="I568">
        <v>0</v>
      </c>
    </row>
    <row r="569" spans="1:9" x14ac:dyDescent="0.25">
      <c r="A569" t="s">
        <v>38</v>
      </c>
      <c r="B569">
        <v>22.3904</v>
      </c>
      <c r="C569">
        <v>0</v>
      </c>
      <c r="D569">
        <v>0</v>
      </c>
      <c r="E569">
        <v>0</v>
      </c>
      <c r="F569">
        <v>0</v>
      </c>
      <c r="G569">
        <v>32767</v>
      </c>
      <c r="H569">
        <v>-32767</v>
      </c>
      <c r="I569">
        <v>0</v>
      </c>
    </row>
    <row r="570" spans="1:9" x14ac:dyDescent="0.25">
      <c r="A570" t="s">
        <v>38</v>
      </c>
      <c r="B570">
        <v>22.325600000000001</v>
      </c>
      <c r="C570">
        <v>0</v>
      </c>
      <c r="D570">
        <v>0</v>
      </c>
      <c r="E570">
        <v>0</v>
      </c>
      <c r="F570">
        <v>0</v>
      </c>
      <c r="G570">
        <v>32767</v>
      </c>
      <c r="H570">
        <v>-32767</v>
      </c>
      <c r="I570">
        <v>0</v>
      </c>
    </row>
    <row r="571" spans="1:9" x14ac:dyDescent="0.25">
      <c r="A571" t="s">
        <v>38</v>
      </c>
      <c r="B571">
        <v>22.3948</v>
      </c>
      <c r="C571">
        <v>0</v>
      </c>
      <c r="D571">
        <v>0</v>
      </c>
      <c r="E571">
        <v>0</v>
      </c>
      <c r="F571">
        <v>0</v>
      </c>
      <c r="G571">
        <v>32767</v>
      </c>
      <c r="H571">
        <v>-32767</v>
      </c>
      <c r="I571">
        <v>0</v>
      </c>
    </row>
    <row r="572" spans="1:9" x14ac:dyDescent="0.25">
      <c r="A572" t="s">
        <v>38</v>
      </c>
      <c r="B572">
        <v>22.3827</v>
      </c>
      <c r="C572">
        <v>0</v>
      </c>
      <c r="D572">
        <v>0</v>
      </c>
      <c r="E572">
        <v>0</v>
      </c>
      <c r="F572">
        <v>0</v>
      </c>
      <c r="G572">
        <v>32767</v>
      </c>
      <c r="H572">
        <v>-32767</v>
      </c>
      <c r="I572">
        <v>0</v>
      </c>
    </row>
    <row r="573" spans="1:9" x14ac:dyDescent="0.25">
      <c r="A573" t="s">
        <v>38</v>
      </c>
      <c r="B573">
        <v>22.290700000000001</v>
      </c>
      <c r="C573">
        <v>0</v>
      </c>
      <c r="D573">
        <v>0</v>
      </c>
      <c r="E573">
        <v>0</v>
      </c>
      <c r="F573">
        <v>0</v>
      </c>
      <c r="G573">
        <v>32767</v>
      </c>
      <c r="H573">
        <v>-32767</v>
      </c>
      <c r="I573">
        <v>0</v>
      </c>
    </row>
    <row r="574" spans="1:9" x14ac:dyDescent="0.25">
      <c r="A574" t="s">
        <v>38</v>
      </c>
      <c r="B574">
        <v>22.253900000000002</v>
      </c>
      <c r="C574">
        <v>0</v>
      </c>
      <c r="D574">
        <v>0</v>
      </c>
      <c r="E574">
        <v>0</v>
      </c>
      <c r="F574">
        <v>0</v>
      </c>
      <c r="G574">
        <v>32767</v>
      </c>
      <c r="H574">
        <v>-32767</v>
      </c>
      <c r="I574">
        <v>0</v>
      </c>
    </row>
    <row r="575" spans="1:9" x14ac:dyDescent="0.25">
      <c r="A575" t="s">
        <v>38</v>
      </c>
      <c r="B575">
        <v>22.251300000000001</v>
      </c>
      <c r="C575">
        <v>0</v>
      </c>
      <c r="D575">
        <v>0</v>
      </c>
      <c r="E575">
        <v>0</v>
      </c>
      <c r="F575">
        <v>0</v>
      </c>
      <c r="G575">
        <v>32767</v>
      </c>
      <c r="H575">
        <v>-32767</v>
      </c>
      <c r="I575">
        <v>0</v>
      </c>
    </row>
    <row r="576" spans="1:9" x14ac:dyDescent="0.25">
      <c r="A576" t="s">
        <v>38</v>
      </c>
      <c r="B576">
        <v>22.133400000000002</v>
      </c>
      <c r="C576">
        <v>0</v>
      </c>
      <c r="D576">
        <v>0</v>
      </c>
      <c r="E576">
        <v>0</v>
      </c>
      <c r="F576">
        <v>0</v>
      </c>
      <c r="G576">
        <v>32767</v>
      </c>
      <c r="H576">
        <v>-32767</v>
      </c>
      <c r="I576">
        <v>0</v>
      </c>
    </row>
    <row r="577" spans="1:9" x14ac:dyDescent="0.25">
      <c r="A577" t="s">
        <v>38</v>
      </c>
      <c r="B577">
        <v>22.220099999999999</v>
      </c>
      <c r="C577">
        <v>0</v>
      </c>
      <c r="D577">
        <v>0</v>
      </c>
      <c r="E577">
        <v>0</v>
      </c>
      <c r="F577">
        <v>0</v>
      </c>
      <c r="G577">
        <v>32767</v>
      </c>
      <c r="H577">
        <v>-32767</v>
      </c>
      <c r="I577">
        <v>0</v>
      </c>
    </row>
    <row r="578" spans="1:9" x14ac:dyDescent="0.25">
      <c r="A578" t="s">
        <v>38</v>
      </c>
      <c r="B578">
        <v>22.155799999999999</v>
      </c>
      <c r="C578">
        <v>0</v>
      </c>
      <c r="D578">
        <v>0</v>
      </c>
      <c r="E578">
        <v>0</v>
      </c>
      <c r="F578">
        <v>0</v>
      </c>
      <c r="G578">
        <v>32767</v>
      </c>
      <c r="H578">
        <v>-32767</v>
      </c>
      <c r="I578">
        <v>0</v>
      </c>
    </row>
    <row r="579" spans="1:9" x14ac:dyDescent="0.25">
      <c r="A579" t="s">
        <v>38</v>
      </c>
      <c r="B579">
        <v>22.0684</v>
      </c>
      <c r="C579">
        <v>0</v>
      </c>
      <c r="D579">
        <v>0</v>
      </c>
      <c r="E579">
        <v>0</v>
      </c>
      <c r="F579">
        <v>0</v>
      </c>
      <c r="G579">
        <v>32767</v>
      </c>
      <c r="H579">
        <v>-32767</v>
      </c>
      <c r="I579">
        <v>0</v>
      </c>
    </row>
    <row r="580" spans="1:9" x14ac:dyDescent="0.25">
      <c r="A580" t="s">
        <v>38</v>
      </c>
      <c r="B580">
        <v>22.1447</v>
      </c>
      <c r="C580">
        <v>0</v>
      </c>
      <c r="D580">
        <v>0</v>
      </c>
      <c r="E580">
        <v>0</v>
      </c>
      <c r="F580">
        <v>0</v>
      </c>
      <c r="G580">
        <v>32767</v>
      </c>
      <c r="H580">
        <v>-32767</v>
      </c>
      <c r="I580">
        <v>0</v>
      </c>
    </row>
    <row r="581" spans="1:9" x14ac:dyDescent="0.25">
      <c r="A581" t="s">
        <v>38</v>
      </c>
      <c r="B581">
        <v>21.904299999999999</v>
      </c>
      <c r="C581">
        <v>0</v>
      </c>
      <c r="D581">
        <v>0</v>
      </c>
      <c r="E581">
        <v>0</v>
      </c>
      <c r="F581">
        <v>0</v>
      </c>
      <c r="G581">
        <v>32767</v>
      </c>
      <c r="H581">
        <v>-32767</v>
      </c>
      <c r="I581">
        <v>0</v>
      </c>
    </row>
    <row r="582" spans="1:9" x14ac:dyDescent="0.25">
      <c r="A582" t="s">
        <v>38</v>
      </c>
      <c r="B582">
        <v>22.196400000000001</v>
      </c>
      <c r="C582">
        <v>0</v>
      </c>
      <c r="D582">
        <v>0</v>
      </c>
      <c r="E582">
        <v>0</v>
      </c>
      <c r="F582">
        <v>0</v>
      </c>
      <c r="G582">
        <v>32767</v>
      </c>
      <c r="H582">
        <v>-32767</v>
      </c>
      <c r="I582">
        <v>0</v>
      </c>
    </row>
    <row r="583" spans="1:9" x14ac:dyDescent="0.25">
      <c r="A583" t="s">
        <v>38</v>
      </c>
      <c r="B583">
        <v>22.072099999999999</v>
      </c>
      <c r="C583">
        <v>0</v>
      </c>
      <c r="D583">
        <v>0</v>
      </c>
      <c r="E583">
        <v>0</v>
      </c>
      <c r="F583">
        <v>0</v>
      </c>
      <c r="G583">
        <v>32767</v>
      </c>
      <c r="H583">
        <v>-32767</v>
      </c>
      <c r="I583">
        <v>0</v>
      </c>
    </row>
    <row r="584" spans="1:9" x14ac:dyDescent="0.25">
      <c r="A584" t="s">
        <v>38</v>
      </c>
      <c r="B584">
        <v>22.243200000000002</v>
      </c>
      <c r="C584">
        <v>0</v>
      </c>
      <c r="D584">
        <v>0</v>
      </c>
      <c r="E584">
        <v>0</v>
      </c>
      <c r="F584">
        <v>0</v>
      </c>
      <c r="G584">
        <v>32767</v>
      </c>
      <c r="H584">
        <v>-32767</v>
      </c>
      <c r="I584">
        <v>0</v>
      </c>
    </row>
    <row r="585" spans="1:9" x14ac:dyDescent="0.25">
      <c r="A585" t="s">
        <v>38</v>
      </c>
      <c r="B585">
        <v>21.874600000000001</v>
      </c>
      <c r="C585">
        <v>0</v>
      </c>
      <c r="D585">
        <v>0</v>
      </c>
      <c r="E585">
        <v>0</v>
      </c>
      <c r="F585">
        <v>0</v>
      </c>
      <c r="G585">
        <v>32767</v>
      </c>
      <c r="H585">
        <v>-32767</v>
      </c>
      <c r="I585">
        <v>0</v>
      </c>
    </row>
    <row r="586" spans="1:9" x14ac:dyDescent="0.25">
      <c r="A586" t="s">
        <v>38</v>
      </c>
      <c r="B586">
        <v>21.983699999999999</v>
      </c>
      <c r="C586">
        <v>0</v>
      </c>
      <c r="D586">
        <v>0</v>
      </c>
      <c r="E586">
        <v>0</v>
      </c>
      <c r="F586">
        <v>0</v>
      </c>
      <c r="G586">
        <v>32767</v>
      </c>
      <c r="H586">
        <v>-32767</v>
      </c>
      <c r="I586">
        <v>0</v>
      </c>
    </row>
    <row r="587" spans="1:9" x14ac:dyDescent="0.25">
      <c r="A587" t="s">
        <v>38</v>
      </c>
      <c r="B587">
        <v>22.282</v>
      </c>
      <c r="C587">
        <v>0</v>
      </c>
      <c r="D587">
        <v>0</v>
      </c>
      <c r="E587">
        <v>0</v>
      </c>
      <c r="F587">
        <v>0</v>
      </c>
      <c r="G587">
        <v>32767</v>
      </c>
      <c r="H587">
        <v>-32767</v>
      </c>
      <c r="I587">
        <v>0</v>
      </c>
    </row>
    <row r="588" spans="1:9" x14ac:dyDescent="0.25">
      <c r="A588" t="s">
        <v>38</v>
      </c>
      <c r="B588">
        <v>22.020900000000001</v>
      </c>
      <c r="C588">
        <v>0</v>
      </c>
      <c r="D588">
        <v>0</v>
      </c>
      <c r="E588">
        <v>0</v>
      </c>
      <c r="F588">
        <v>0</v>
      </c>
      <c r="G588">
        <v>32767</v>
      </c>
      <c r="H588">
        <v>-32767</v>
      </c>
      <c r="I588">
        <v>0</v>
      </c>
    </row>
    <row r="589" spans="1:9" x14ac:dyDescent="0.25">
      <c r="A589" t="s">
        <v>38</v>
      </c>
      <c r="B589">
        <v>21.918900000000001</v>
      </c>
      <c r="C589">
        <v>0</v>
      </c>
      <c r="D589">
        <v>0</v>
      </c>
      <c r="E589">
        <v>0</v>
      </c>
      <c r="F589">
        <v>0</v>
      </c>
      <c r="G589">
        <v>32767</v>
      </c>
      <c r="H589">
        <v>-32767</v>
      </c>
      <c r="I589">
        <v>0</v>
      </c>
    </row>
    <row r="590" spans="1:9" x14ac:dyDescent="0.25">
      <c r="A590" t="s">
        <v>38</v>
      </c>
      <c r="B590">
        <v>21.747800000000002</v>
      </c>
      <c r="C590">
        <v>0</v>
      </c>
      <c r="D590">
        <v>0</v>
      </c>
      <c r="E590">
        <v>0</v>
      </c>
      <c r="F590">
        <v>0</v>
      </c>
      <c r="G590">
        <v>32767</v>
      </c>
      <c r="H590">
        <v>-32767</v>
      </c>
      <c r="I590">
        <v>0</v>
      </c>
    </row>
    <row r="591" spans="1:9" x14ac:dyDescent="0.25">
      <c r="A591" t="s">
        <v>38</v>
      </c>
      <c r="B591">
        <v>22.020700000000001</v>
      </c>
      <c r="C591">
        <v>0</v>
      </c>
      <c r="D591">
        <v>0</v>
      </c>
      <c r="E591">
        <v>0</v>
      </c>
      <c r="F591">
        <v>0</v>
      </c>
      <c r="G591">
        <v>32767</v>
      </c>
      <c r="H591">
        <v>-32767</v>
      </c>
      <c r="I591">
        <v>0</v>
      </c>
    </row>
    <row r="592" spans="1:9" x14ac:dyDescent="0.25">
      <c r="A592" t="s">
        <v>38</v>
      </c>
      <c r="B592">
        <v>21.873699999999999</v>
      </c>
      <c r="C592">
        <v>0</v>
      </c>
      <c r="D592">
        <v>0</v>
      </c>
      <c r="E592">
        <v>0</v>
      </c>
      <c r="F592">
        <v>0</v>
      </c>
      <c r="G592">
        <v>32767</v>
      </c>
      <c r="H592">
        <v>-32767</v>
      </c>
      <c r="I592">
        <v>0</v>
      </c>
    </row>
    <row r="593" spans="1:9" x14ac:dyDescent="0.25">
      <c r="A593" t="s">
        <v>38</v>
      </c>
      <c r="B593">
        <v>21.9863</v>
      </c>
      <c r="C593">
        <v>0</v>
      </c>
      <c r="D593">
        <v>0</v>
      </c>
      <c r="E593">
        <v>0</v>
      </c>
      <c r="F593">
        <v>0</v>
      </c>
      <c r="G593">
        <v>32767</v>
      </c>
      <c r="H593">
        <v>-32767</v>
      </c>
      <c r="I593">
        <v>0</v>
      </c>
    </row>
    <row r="594" spans="1:9" x14ac:dyDescent="0.25">
      <c r="A594" t="s">
        <v>38</v>
      </c>
      <c r="B594">
        <v>22.016300000000001</v>
      </c>
      <c r="C594">
        <v>0</v>
      </c>
      <c r="D594">
        <v>0</v>
      </c>
      <c r="E594">
        <v>0</v>
      </c>
      <c r="F594">
        <v>0</v>
      </c>
      <c r="G594">
        <v>32767</v>
      </c>
      <c r="H594">
        <v>-32767</v>
      </c>
      <c r="I594">
        <v>0</v>
      </c>
    </row>
    <row r="595" spans="1:9" x14ac:dyDescent="0.25">
      <c r="A595" t="s">
        <v>38</v>
      </c>
      <c r="B595">
        <v>21.9252</v>
      </c>
      <c r="C595">
        <v>0</v>
      </c>
      <c r="D595">
        <v>0</v>
      </c>
      <c r="E595">
        <v>0</v>
      </c>
      <c r="F595">
        <v>0</v>
      </c>
      <c r="G595">
        <v>32767</v>
      </c>
      <c r="H595">
        <v>-32767</v>
      </c>
      <c r="I595">
        <v>0</v>
      </c>
    </row>
    <row r="596" spans="1:9" x14ac:dyDescent="0.25">
      <c r="A596" t="s">
        <v>38</v>
      </c>
      <c r="B596">
        <v>21.996600000000001</v>
      </c>
      <c r="C596">
        <v>0</v>
      </c>
      <c r="D596">
        <v>0</v>
      </c>
      <c r="E596">
        <v>0</v>
      </c>
      <c r="F596">
        <v>0</v>
      </c>
      <c r="G596">
        <v>32767</v>
      </c>
      <c r="H596">
        <v>-32767</v>
      </c>
      <c r="I596">
        <v>0</v>
      </c>
    </row>
    <row r="597" spans="1:9" x14ac:dyDescent="0.25">
      <c r="A597" t="s">
        <v>38</v>
      </c>
      <c r="B597">
        <v>22.1524</v>
      </c>
      <c r="C597">
        <v>0</v>
      </c>
      <c r="D597">
        <v>0</v>
      </c>
      <c r="E597">
        <v>0</v>
      </c>
      <c r="F597">
        <v>0</v>
      </c>
      <c r="G597">
        <v>32767</v>
      </c>
      <c r="H597">
        <v>-32767</v>
      </c>
      <c r="I597">
        <v>0</v>
      </c>
    </row>
    <row r="598" spans="1:9" x14ac:dyDescent="0.25">
      <c r="A598" t="s">
        <v>38</v>
      </c>
      <c r="B598">
        <v>22.317799999999998</v>
      </c>
      <c r="C598">
        <v>0</v>
      </c>
      <c r="D598">
        <v>0</v>
      </c>
      <c r="E598">
        <v>0</v>
      </c>
      <c r="F598">
        <v>0</v>
      </c>
      <c r="G598">
        <v>32767</v>
      </c>
      <c r="H598">
        <v>-32767</v>
      </c>
      <c r="I598">
        <v>0</v>
      </c>
    </row>
    <row r="599" spans="1:9" x14ac:dyDescent="0.25">
      <c r="A599" t="s">
        <v>38</v>
      </c>
      <c r="B599">
        <v>22.681699999999999</v>
      </c>
      <c r="C599">
        <v>0</v>
      </c>
      <c r="D599">
        <v>0</v>
      </c>
      <c r="E599">
        <v>0</v>
      </c>
      <c r="F599">
        <v>0</v>
      </c>
      <c r="G599">
        <v>32767</v>
      </c>
      <c r="H599">
        <v>-32767</v>
      </c>
      <c r="I599">
        <v>0</v>
      </c>
    </row>
    <row r="600" spans="1:9" x14ac:dyDescent="0.25">
      <c r="A600" t="s">
        <v>38</v>
      </c>
      <c r="B600">
        <v>22.2029</v>
      </c>
      <c r="C600">
        <v>0</v>
      </c>
      <c r="D600">
        <v>0</v>
      </c>
      <c r="E600">
        <v>0</v>
      </c>
      <c r="F600">
        <v>0</v>
      </c>
      <c r="G600">
        <v>32767</v>
      </c>
      <c r="H600">
        <v>-32767</v>
      </c>
      <c r="I600">
        <v>0</v>
      </c>
    </row>
    <row r="601" spans="1:9" x14ac:dyDescent="0.25">
      <c r="A601" t="s">
        <v>38</v>
      </c>
      <c r="B601">
        <v>22.109300000000001</v>
      </c>
      <c r="C601">
        <v>0</v>
      </c>
      <c r="D601">
        <v>0</v>
      </c>
      <c r="E601">
        <v>0</v>
      </c>
      <c r="F601">
        <v>0</v>
      </c>
      <c r="G601">
        <v>32767</v>
      </c>
      <c r="H601">
        <v>-32767</v>
      </c>
      <c r="I601">
        <v>0</v>
      </c>
    </row>
    <row r="602" spans="1:9" x14ac:dyDescent="0.25">
      <c r="A602" t="s">
        <v>38</v>
      </c>
      <c r="B602">
        <v>22.599299999999999</v>
      </c>
      <c r="C602">
        <v>0</v>
      </c>
      <c r="D602">
        <v>0</v>
      </c>
      <c r="E602">
        <v>0</v>
      </c>
      <c r="F602">
        <v>0</v>
      </c>
      <c r="G602">
        <v>32767</v>
      </c>
      <c r="H602">
        <v>-32767</v>
      </c>
      <c r="I602">
        <v>0</v>
      </c>
    </row>
    <row r="603" spans="1:9" x14ac:dyDescent="0.25">
      <c r="A603" t="s">
        <v>38</v>
      </c>
      <c r="B603">
        <v>22.222999999999999</v>
      </c>
      <c r="C603">
        <v>0</v>
      </c>
      <c r="D603">
        <v>0</v>
      </c>
      <c r="E603">
        <v>0</v>
      </c>
      <c r="F603">
        <v>0</v>
      </c>
      <c r="G603">
        <v>32767</v>
      </c>
      <c r="H603">
        <v>-32767</v>
      </c>
      <c r="I603">
        <v>0</v>
      </c>
    </row>
    <row r="604" spans="1:9" x14ac:dyDescent="0.25">
      <c r="A604" t="s">
        <v>38</v>
      </c>
      <c r="B604">
        <v>22.366599999999998</v>
      </c>
      <c r="C604">
        <v>0</v>
      </c>
      <c r="D604">
        <v>0</v>
      </c>
      <c r="E604">
        <v>0</v>
      </c>
      <c r="F604">
        <v>0</v>
      </c>
      <c r="G604">
        <v>32767</v>
      </c>
      <c r="H604">
        <v>-32767</v>
      </c>
      <c r="I604">
        <v>0</v>
      </c>
    </row>
    <row r="605" spans="1:9" x14ac:dyDescent="0.25">
      <c r="A605" t="s">
        <v>38</v>
      </c>
      <c r="B605">
        <v>22.442</v>
      </c>
      <c r="C605">
        <v>0</v>
      </c>
      <c r="D605">
        <v>0</v>
      </c>
      <c r="E605">
        <v>0</v>
      </c>
      <c r="F605">
        <v>0</v>
      </c>
      <c r="G605">
        <v>32767</v>
      </c>
      <c r="H605">
        <v>-32767</v>
      </c>
      <c r="I605">
        <v>0</v>
      </c>
    </row>
    <row r="606" spans="1:9" x14ac:dyDescent="0.25">
      <c r="A606" t="s">
        <v>38</v>
      </c>
      <c r="B606">
        <v>22.268599999999999</v>
      </c>
      <c r="C606">
        <v>0</v>
      </c>
      <c r="D606">
        <v>0</v>
      </c>
      <c r="E606">
        <v>0</v>
      </c>
      <c r="F606">
        <v>0</v>
      </c>
      <c r="G606">
        <v>32767</v>
      </c>
      <c r="H606">
        <v>-32767</v>
      </c>
      <c r="I606">
        <v>0</v>
      </c>
    </row>
    <row r="607" spans="1:9" x14ac:dyDescent="0.25">
      <c r="A607" t="s">
        <v>38</v>
      </c>
      <c r="B607">
        <v>23.421399999999998</v>
      </c>
      <c r="C607">
        <v>0</v>
      </c>
      <c r="D607">
        <v>0</v>
      </c>
      <c r="E607">
        <v>0</v>
      </c>
      <c r="F607">
        <v>0</v>
      </c>
      <c r="G607">
        <v>32767</v>
      </c>
      <c r="H607">
        <v>-32767</v>
      </c>
      <c r="I607">
        <v>0</v>
      </c>
    </row>
    <row r="608" spans="1:9" x14ac:dyDescent="0.25">
      <c r="A608" t="s">
        <v>38</v>
      </c>
      <c r="B608">
        <v>22.4557</v>
      </c>
      <c r="C608">
        <v>0</v>
      </c>
      <c r="D608">
        <v>0</v>
      </c>
      <c r="E608">
        <v>0</v>
      </c>
      <c r="F608">
        <v>0</v>
      </c>
      <c r="G608">
        <v>32767</v>
      </c>
      <c r="H608">
        <v>-32767</v>
      </c>
      <c r="I608">
        <v>0</v>
      </c>
    </row>
    <row r="609" spans="1:25" x14ac:dyDescent="0.25">
      <c r="A609" t="s">
        <v>38</v>
      </c>
      <c r="B609">
        <v>22.354500000000002</v>
      </c>
      <c r="C609">
        <v>0</v>
      </c>
      <c r="D609">
        <v>0</v>
      </c>
      <c r="E609">
        <v>0</v>
      </c>
      <c r="F609">
        <v>0</v>
      </c>
      <c r="G609">
        <v>32767</v>
      </c>
      <c r="H609">
        <v>-32767</v>
      </c>
      <c r="I609">
        <v>0</v>
      </c>
    </row>
    <row r="610" spans="1:25" x14ac:dyDescent="0.25">
      <c r="A610" t="s">
        <v>38</v>
      </c>
      <c r="B610">
        <v>22.324100000000001</v>
      </c>
      <c r="C610">
        <v>0</v>
      </c>
      <c r="D610">
        <v>0</v>
      </c>
      <c r="E610">
        <v>0</v>
      </c>
      <c r="F610">
        <v>0</v>
      </c>
      <c r="G610">
        <v>32767</v>
      </c>
      <c r="H610">
        <v>-32767</v>
      </c>
      <c r="I610">
        <v>0</v>
      </c>
    </row>
    <row r="611" spans="1:25" x14ac:dyDescent="0.25">
      <c r="A611" t="s">
        <v>38</v>
      </c>
      <c r="B611">
        <v>22.412099999999999</v>
      </c>
      <c r="C611">
        <v>0</v>
      </c>
      <c r="D611">
        <v>0</v>
      </c>
      <c r="E611">
        <v>0</v>
      </c>
      <c r="F611">
        <v>0</v>
      </c>
      <c r="G611">
        <v>32767</v>
      </c>
      <c r="H611">
        <v>-32767</v>
      </c>
      <c r="I611">
        <v>0</v>
      </c>
    </row>
    <row r="612" spans="1:25" x14ac:dyDescent="0.25">
      <c r="A612" t="s">
        <v>38</v>
      </c>
      <c r="B612">
        <v>22.280200000000001</v>
      </c>
      <c r="C612">
        <v>0</v>
      </c>
      <c r="D612">
        <v>0</v>
      </c>
      <c r="E612">
        <v>0</v>
      </c>
      <c r="F612">
        <v>0</v>
      </c>
      <c r="G612">
        <v>32767</v>
      </c>
      <c r="H612">
        <v>-32767</v>
      </c>
      <c r="I612">
        <v>0</v>
      </c>
    </row>
    <row r="613" spans="1:25" x14ac:dyDescent="0.25">
      <c r="A613" t="s">
        <v>38</v>
      </c>
      <c r="B613">
        <v>22.3048</v>
      </c>
      <c r="C613">
        <v>0</v>
      </c>
      <c r="D613">
        <v>0</v>
      </c>
      <c r="E613">
        <v>0</v>
      </c>
      <c r="F613">
        <v>0</v>
      </c>
      <c r="G613">
        <v>32767</v>
      </c>
      <c r="H613">
        <v>-32767</v>
      </c>
      <c r="I613">
        <v>0</v>
      </c>
    </row>
    <row r="614" spans="1:25" x14ac:dyDescent="0.25">
      <c r="A614" t="s">
        <v>38</v>
      </c>
      <c r="B614">
        <v>22.233699999999999</v>
      </c>
      <c r="C614">
        <v>0</v>
      </c>
      <c r="D614">
        <v>0</v>
      </c>
      <c r="E614">
        <v>0</v>
      </c>
      <c r="F614">
        <v>0</v>
      </c>
      <c r="G614">
        <v>32767</v>
      </c>
      <c r="H614">
        <v>-32767</v>
      </c>
      <c r="I614">
        <v>0</v>
      </c>
    </row>
    <row r="615" spans="1:25" x14ac:dyDescent="0.25">
      <c r="A615" t="s">
        <v>38</v>
      </c>
      <c r="B615">
        <v>22.193999999999999</v>
      </c>
      <c r="C615">
        <v>0</v>
      </c>
      <c r="D615">
        <v>0</v>
      </c>
      <c r="E615">
        <v>0</v>
      </c>
      <c r="F615">
        <v>0</v>
      </c>
      <c r="G615">
        <v>32767</v>
      </c>
      <c r="H615">
        <v>-32767</v>
      </c>
      <c r="I615">
        <v>0</v>
      </c>
      <c r="R615" t="s">
        <v>69</v>
      </c>
      <c r="U615" t="s">
        <v>68</v>
      </c>
      <c r="X615" t="s">
        <v>66</v>
      </c>
    </row>
    <row r="616" spans="1:25" x14ac:dyDescent="0.25">
      <c r="A616" t="s">
        <v>38</v>
      </c>
      <c r="B616">
        <v>22.098099999999999</v>
      </c>
      <c r="C616">
        <v>0</v>
      </c>
      <c r="D616">
        <v>0</v>
      </c>
      <c r="E616">
        <v>0</v>
      </c>
      <c r="F616">
        <v>0</v>
      </c>
      <c r="G616">
        <v>32767</v>
      </c>
      <c r="H616">
        <v>-32767</v>
      </c>
      <c r="I616">
        <v>0</v>
      </c>
      <c r="R616">
        <f>AVERAGE(B567:B616)</f>
        <v>22.226109999999995</v>
      </c>
      <c r="S616">
        <f>AVERAGE(C567:C616)</f>
        <v>0</v>
      </c>
      <c r="U616">
        <f>_xlfn.VAR.P(B567:B616)</f>
        <v>6.603418769999983E-2</v>
      </c>
      <c r="V616">
        <f>_xlfn.VAR.P(C567:C616)</f>
        <v>0</v>
      </c>
      <c r="X616">
        <f>1.96*SQRT(U616)/50</f>
        <v>1.0073270282650404E-2</v>
      </c>
      <c r="Y616">
        <f>1.96*SQRT(V616)/50</f>
        <v>0</v>
      </c>
    </row>
    <row r="617" spans="1:25" x14ac:dyDescent="0.25">
      <c r="A617" t="s">
        <v>38</v>
      </c>
      <c r="B617">
        <v>1118.2732719999999</v>
      </c>
      <c r="C617" t="s">
        <v>36</v>
      </c>
    </row>
    <row r="618" spans="1:25" x14ac:dyDescent="0.25">
      <c r="A618" t="s">
        <v>39</v>
      </c>
      <c r="B618">
        <v>22.621300000000002</v>
      </c>
      <c r="C618">
        <v>1.696E-3</v>
      </c>
      <c r="D618">
        <v>0</v>
      </c>
      <c r="E618">
        <v>0</v>
      </c>
      <c r="F618">
        <v>0</v>
      </c>
      <c r="G618">
        <v>32767</v>
      </c>
      <c r="H618">
        <v>-32767</v>
      </c>
      <c r="I618">
        <v>0</v>
      </c>
    </row>
    <row r="619" spans="1:25" x14ac:dyDescent="0.25">
      <c r="A619" t="s">
        <v>39</v>
      </c>
      <c r="B619">
        <v>22.7928</v>
      </c>
      <c r="C619">
        <v>1.7279999999999999E-3</v>
      </c>
      <c r="D619">
        <v>0</v>
      </c>
      <c r="E619">
        <v>0</v>
      </c>
      <c r="F619">
        <v>0</v>
      </c>
      <c r="G619">
        <v>32767</v>
      </c>
      <c r="H619">
        <v>-32767</v>
      </c>
      <c r="I619">
        <v>0</v>
      </c>
    </row>
    <row r="620" spans="1:25" x14ac:dyDescent="0.25">
      <c r="A620" t="s">
        <v>39</v>
      </c>
      <c r="B620">
        <v>22.801300000000001</v>
      </c>
      <c r="C620">
        <v>1.696E-3</v>
      </c>
      <c r="D620">
        <v>0</v>
      </c>
      <c r="E620">
        <v>0</v>
      </c>
      <c r="F620">
        <v>0</v>
      </c>
      <c r="G620">
        <v>32767</v>
      </c>
      <c r="H620">
        <v>-32767</v>
      </c>
      <c r="I620">
        <v>0</v>
      </c>
    </row>
    <row r="621" spans="1:25" x14ac:dyDescent="0.25">
      <c r="A621" t="s">
        <v>39</v>
      </c>
      <c r="B621">
        <v>22.654199999999999</v>
      </c>
      <c r="C621">
        <v>1.696E-3</v>
      </c>
      <c r="D621">
        <v>0</v>
      </c>
      <c r="E621">
        <v>0</v>
      </c>
      <c r="F621">
        <v>0</v>
      </c>
      <c r="G621">
        <v>32767</v>
      </c>
      <c r="H621">
        <v>-32767</v>
      </c>
      <c r="I621">
        <v>0</v>
      </c>
    </row>
    <row r="622" spans="1:25" x14ac:dyDescent="0.25">
      <c r="A622" t="s">
        <v>39</v>
      </c>
      <c r="B622">
        <v>22.6203</v>
      </c>
      <c r="C622">
        <v>1.696E-3</v>
      </c>
      <c r="D622">
        <v>0</v>
      </c>
      <c r="E622">
        <v>0</v>
      </c>
      <c r="F622">
        <v>0</v>
      </c>
      <c r="G622">
        <v>32767</v>
      </c>
      <c r="H622">
        <v>-32767</v>
      </c>
      <c r="I622">
        <v>0</v>
      </c>
    </row>
    <row r="623" spans="1:25" x14ac:dyDescent="0.25">
      <c r="A623" t="s">
        <v>39</v>
      </c>
      <c r="B623">
        <v>24.702000000000002</v>
      </c>
      <c r="C623">
        <v>1.696E-3</v>
      </c>
      <c r="D623">
        <v>0</v>
      </c>
      <c r="E623">
        <v>0</v>
      </c>
      <c r="F623">
        <v>0</v>
      </c>
      <c r="G623">
        <v>32767</v>
      </c>
      <c r="H623">
        <v>-32767</v>
      </c>
      <c r="I623">
        <v>0</v>
      </c>
    </row>
    <row r="624" spans="1:25" x14ac:dyDescent="0.25">
      <c r="A624" t="s">
        <v>39</v>
      </c>
      <c r="B624">
        <v>22.498100000000001</v>
      </c>
      <c r="C624">
        <v>1.7279999999999999E-3</v>
      </c>
      <c r="D624">
        <v>0</v>
      </c>
      <c r="E624">
        <v>0</v>
      </c>
      <c r="F624">
        <v>0</v>
      </c>
      <c r="G624">
        <v>32767</v>
      </c>
      <c r="H624">
        <v>-32767</v>
      </c>
      <c r="I624">
        <v>0</v>
      </c>
    </row>
    <row r="625" spans="1:9" x14ac:dyDescent="0.25">
      <c r="A625" t="s">
        <v>39</v>
      </c>
      <c r="B625">
        <v>22.4499</v>
      </c>
      <c r="C625">
        <v>1.6639999999999999E-3</v>
      </c>
      <c r="D625">
        <v>0</v>
      </c>
      <c r="E625">
        <v>0</v>
      </c>
      <c r="F625">
        <v>0</v>
      </c>
      <c r="G625">
        <v>32767</v>
      </c>
      <c r="H625">
        <v>-32767</v>
      </c>
      <c r="I625">
        <v>0</v>
      </c>
    </row>
    <row r="626" spans="1:9" x14ac:dyDescent="0.25">
      <c r="A626" t="s">
        <v>39</v>
      </c>
      <c r="B626">
        <v>22.6267</v>
      </c>
      <c r="C626">
        <v>1.7279999999999999E-3</v>
      </c>
      <c r="D626">
        <v>0</v>
      </c>
      <c r="E626">
        <v>0</v>
      </c>
      <c r="F626">
        <v>0</v>
      </c>
      <c r="G626">
        <v>32767</v>
      </c>
      <c r="H626">
        <v>-32767</v>
      </c>
      <c r="I626">
        <v>0</v>
      </c>
    </row>
    <row r="627" spans="1:9" x14ac:dyDescent="0.25">
      <c r="A627" t="s">
        <v>39</v>
      </c>
      <c r="B627">
        <v>22.4495</v>
      </c>
      <c r="C627">
        <v>1.696E-3</v>
      </c>
      <c r="D627">
        <v>0</v>
      </c>
      <c r="E627">
        <v>0</v>
      </c>
      <c r="F627">
        <v>0</v>
      </c>
      <c r="G627">
        <v>32767</v>
      </c>
      <c r="H627">
        <v>-32767</v>
      </c>
      <c r="I627">
        <v>0</v>
      </c>
    </row>
    <row r="628" spans="1:9" x14ac:dyDescent="0.25">
      <c r="A628" t="s">
        <v>39</v>
      </c>
      <c r="B628">
        <v>22.427299999999999</v>
      </c>
      <c r="C628">
        <v>1.7279999999999999E-3</v>
      </c>
      <c r="D628">
        <v>0</v>
      </c>
      <c r="E628">
        <v>0</v>
      </c>
      <c r="F628">
        <v>0</v>
      </c>
      <c r="G628">
        <v>32767</v>
      </c>
      <c r="H628">
        <v>-32767</v>
      </c>
      <c r="I628">
        <v>0</v>
      </c>
    </row>
    <row r="629" spans="1:9" x14ac:dyDescent="0.25">
      <c r="A629" t="s">
        <v>39</v>
      </c>
      <c r="B629">
        <v>26.618600000000001</v>
      </c>
      <c r="C629">
        <v>1.696E-3</v>
      </c>
      <c r="D629">
        <v>0</v>
      </c>
      <c r="E629">
        <v>0</v>
      </c>
      <c r="F629">
        <v>0</v>
      </c>
      <c r="G629">
        <v>32767</v>
      </c>
      <c r="H629">
        <v>-32767</v>
      </c>
      <c r="I629">
        <v>0</v>
      </c>
    </row>
    <row r="630" spans="1:9" x14ac:dyDescent="0.25">
      <c r="A630" t="s">
        <v>39</v>
      </c>
      <c r="B630">
        <v>39.314399999999999</v>
      </c>
      <c r="C630">
        <v>1.696E-3</v>
      </c>
      <c r="D630">
        <v>0</v>
      </c>
      <c r="E630">
        <v>0</v>
      </c>
      <c r="F630">
        <v>0</v>
      </c>
      <c r="G630">
        <v>32767</v>
      </c>
      <c r="H630">
        <v>-32767</v>
      </c>
      <c r="I630">
        <v>0</v>
      </c>
    </row>
    <row r="631" spans="1:9" x14ac:dyDescent="0.25">
      <c r="A631" t="s">
        <v>39</v>
      </c>
      <c r="B631">
        <v>27.390799999999999</v>
      </c>
      <c r="C631">
        <v>1.7279999999999999E-3</v>
      </c>
      <c r="D631">
        <v>0</v>
      </c>
      <c r="E631">
        <v>0</v>
      </c>
      <c r="F631">
        <v>0</v>
      </c>
      <c r="G631">
        <v>32767</v>
      </c>
      <c r="H631">
        <v>-32767</v>
      </c>
      <c r="I631">
        <v>0</v>
      </c>
    </row>
    <row r="632" spans="1:9" x14ac:dyDescent="0.25">
      <c r="A632" t="s">
        <v>39</v>
      </c>
      <c r="B632">
        <v>39.442399999999999</v>
      </c>
      <c r="C632">
        <v>1.7279999999999999E-3</v>
      </c>
      <c r="D632">
        <v>0</v>
      </c>
      <c r="E632">
        <v>0</v>
      </c>
      <c r="F632">
        <v>0</v>
      </c>
      <c r="G632">
        <v>32767</v>
      </c>
      <c r="H632">
        <v>-32767</v>
      </c>
      <c r="I632">
        <v>0</v>
      </c>
    </row>
    <row r="633" spans="1:9" x14ac:dyDescent="0.25">
      <c r="A633" t="s">
        <v>39</v>
      </c>
      <c r="B633">
        <v>28.430499999999999</v>
      </c>
      <c r="C633">
        <v>1.7279999999999999E-3</v>
      </c>
      <c r="D633">
        <v>0</v>
      </c>
      <c r="E633">
        <v>0</v>
      </c>
      <c r="F633">
        <v>0</v>
      </c>
      <c r="G633">
        <v>32767</v>
      </c>
      <c r="H633">
        <v>-32767</v>
      </c>
      <c r="I633">
        <v>0</v>
      </c>
    </row>
    <row r="634" spans="1:9" x14ac:dyDescent="0.25">
      <c r="A634" t="s">
        <v>39</v>
      </c>
      <c r="B634">
        <v>37.428899999999999</v>
      </c>
      <c r="C634">
        <v>2.1440000000000001E-3</v>
      </c>
      <c r="D634">
        <v>0</v>
      </c>
      <c r="E634">
        <v>0</v>
      </c>
      <c r="F634">
        <v>0</v>
      </c>
      <c r="G634">
        <v>32767</v>
      </c>
      <c r="H634">
        <v>-32767</v>
      </c>
      <c r="I634">
        <v>0</v>
      </c>
    </row>
    <row r="635" spans="1:9" x14ac:dyDescent="0.25">
      <c r="A635" t="s">
        <v>39</v>
      </c>
      <c r="B635">
        <v>32.3889</v>
      </c>
      <c r="C635">
        <v>1.696E-3</v>
      </c>
      <c r="D635">
        <v>0</v>
      </c>
      <c r="E635">
        <v>0</v>
      </c>
      <c r="F635">
        <v>0</v>
      </c>
      <c r="G635">
        <v>32767</v>
      </c>
      <c r="H635">
        <v>-32767</v>
      </c>
      <c r="I635">
        <v>0</v>
      </c>
    </row>
    <row r="636" spans="1:9" x14ac:dyDescent="0.25">
      <c r="A636" t="s">
        <v>39</v>
      </c>
      <c r="B636">
        <v>35.736199999999997</v>
      </c>
      <c r="C636">
        <v>1.696E-3</v>
      </c>
      <c r="D636">
        <v>0</v>
      </c>
      <c r="E636">
        <v>0</v>
      </c>
      <c r="F636">
        <v>0</v>
      </c>
      <c r="G636">
        <v>32767</v>
      </c>
      <c r="H636">
        <v>-32767</v>
      </c>
      <c r="I636">
        <v>0</v>
      </c>
    </row>
    <row r="637" spans="1:9" x14ac:dyDescent="0.25">
      <c r="A637" t="s">
        <v>39</v>
      </c>
      <c r="B637">
        <v>33.424100000000003</v>
      </c>
      <c r="C637">
        <v>1.7279999999999999E-3</v>
      </c>
      <c r="D637">
        <v>0</v>
      </c>
      <c r="E637">
        <v>0</v>
      </c>
      <c r="F637">
        <v>0</v>
      </c>
      <c r="G637">
        <v>32767</v>
      </c>
      <c r="H637">
        <v>-32767</v>
      </c>
      <c r="I637">
        <v>0</v>
      </c>
    </row>
    <row r="638" spans="1:9" x14ac:dyDescent="0.25">
      <c r="A638" t="s">
        <v>39</v>
      </c>
      <c r="B638">
        <v>36.097700000000003</v>
      </c>
      <c r="C638">
        <v>1.696E-3</v>
      </c>
      <c r="D638">
        <v>0</v>
      </c>
      <c r="E638">
        <v>0</v>
      </c>
      <c r="F638">
        <v>0</v>
      </c>
      <c r="G638">
        <v>32767</v>
      </c>
      <c r="H638">
        <v>-32767</v>
      </c>
      <c r="I638">
        <v>0</v>
      </c>
    </row>
    <row r="639" spans="1:9" x14ac:dyDescent="0.25">
      <c r="A639" t="s">
        <v>39</v>
      </c>
      <c r="B639">
        <v>32.073999999999998</v>
      </c>
      <c r="C639">
        <v>1.7600000000000001E-3</v>
      </c>
      <c r="D639">
        <v>0</v>
      </c>
      <c r="E639">
        <v>0</v>
      </c>
      <c r="F639">
        <v>0</v>
      </c>
      <c r="G639">
        <v>32767</v>
      </c>
      <c r="H639">
        <v>-32767</v>
      </c>
      <c r="I639">
        <v>0</v>
      </c>
    </row>
    <row r="640" spans="1:9" x14ac:dyDescent="0.25">
      <c r="A640" t="s">
        <v>39</v>
      </c>
      <c r="B640">
        <v>39.2806</v>
      </c>
      <c r="C640">
        <v>1.7279999999999999E-3</v>
      </c>
      <c r="D640">
        <v>0</v>
      </c>
      <c r="E640">
        <v>0</v>
      </c>
      <c r="F640">
        <v>0</v>
      </c>
      <c r="G640">
        <v>32767</v>
      </c>
      <c r="H640">
        <v>-32767</v>
      </c>
      <c r="I640">
        <v>0</v>
      </c>
    </row>
    <row r="641" spans="1:9" x14ac:dyDescent="0.25">
      <c r="A641" t="s">
        <v>39</v>
      </c>
      <c r="B641">
        <v>29.347799999999999</v>
      </c>
      <c r="C641">
        <v>1.7279999999999999E-3</v>
      </c>
      <c r="D641">
        <v>0</v>
      </c>
      <c r="E641">
        <v>0</v>
      </c>
      <c r="F641">
        <v>0</v>
      </c>
      <c r="G641">
        <v>32767</v>
      </c>
      <c r="H641">
        <v>-32767</v>
      </c>
      <c r="I641">
        <v>0</v>
      </c>
    </row>
    <row r="642" spans="1:9" x14ac:dyDescent="0.25">
      <c r="A642" t="s">
        <v>39</v>
      </c>
      <c r="B642">
        <v>39.553199999999997</v>
      </c>
      <c r="C642">
        <v>1.7279999999999999E-3</v>
      </c>
      <c r="D642">
        <v>0</v>
      </c>
      <c r="E642">
        <v>0</v>
      </c>
      <c r="F642">
        <v>0</v>
      </c>
      <c r="G642">
        <v>32767</v>
      </c>
      <c r="H642">
        <v>-32767</v>
      </c>
      <c r="I642">
        <v>0</v>
      </c>
    </row>
    <row r="643" spans="1:9" x14ac:dyDescent="0.25">
      <c r="A643" t="s">
        <v>39</v>
      </c>
      <c r="B643">
        <v>30.611899999999999</v>
      </c>
      <c r="C643">
        <v>1.7279999999999999E-3</v>
      </c>
      <c r="D643">
        <v>0</v>
      </c>
      <c r="E643">
        <v>0</v>
      </c>
      <c r="F643">
        <v>0</v>
      </c>
      <c r="G643">
        <v>32767</v>
      </c>
      <c r="H643">
        <v>-32767</v>
      </c>
      <c r="I643">
        <v>0</v>
      </c>
    </row>
    <row r="644" spans="1:9" x14ac:dyDescent="0.25">
      <c r="A644" t="s">
        <v>39</v>
      </c>
      <c r="B644">
        <v>37.449100000000001</v>
      </c>
      <c r="C644">
        <v>1.7279999999999999E-3</v>
      </c>
      <c r="D644">
        <v>0</v>
      </c>
      <c r="E644">
        <v>0</v>
      </c>
      <c r="F644">
        <v>0</v>
      </c>
      <c r="G644">
        <v>32767</v>
      </c>
      <c r="H644">
        <v>-32767</v>
      </c>
      <c r="I644">
        <v>0</v>
      </c>
    </row>
    <row r="645" spans="1:9" x14ac:dyDescent="0.25">
      <c r="A645" t="s">
        <v>39</v>
      </c>
      <c r="B645">
        <v>37.299100000000003</v>
      </c>
      <c r="C645">
        <v>1.7279999999999999E-3</v>
      </c>
      <c r="D645">
        <v>0</v>
      </c>
      <c r="E645">
        <v>0</v>
      </c>
      <c r="F645">
        <v>0</v>
      </c>
      <c r="G645">
        <v>32767</v>
      </c>
      <c r="H645">
        <v>-32767</v>
      </c>
      <c r="I645">
        <v>0</v>
      </c>
    </row>
    <row r="646" spans="1:9" x14ac:dyDescent="0.25">
      <c r="A646" t="s">
        <v>39</v>
      </c>
      <c r="B646">
        <v>32.097999999999999</v>
      </c>
      <c r="C646">
        <v>1.696E-3</v>
      </c>
      <c r="D646">
        <v>0</v>
      </c>
      <c r="E646">
        <v>0</v>
      </c>
      <c r="F646">
        <v>0</v>
      </c>
      <c r="G646">
        <v>32767</v>
      </c>
      <c r="H646">
        <v>-32767</v>
      </c>
      <c r="I646">
        <v>0</v>
      </c>
    </row>
    <row r="647" spans="1:9" x14ac:dyDescent="0.25">
      <c r="A647" t="s">
        <v>39</v>
      </c>
      <c r="B647">
        <v>36.334899999999998</v>
      </c>
      <c r="C647">
        <v>2.1440000000000001E-3</v>
      </c>
      <c r="D647">
        <v>0</v>
      </c>
      <c r="E647">
        <v>0</v>
      </c>
      <c r="F647">
        <v>0</v>
      </c>
      <c r="G647">
        <v>32767</v>
      </c>
      <c r="H647">
        <v>-32767</v>
      </c>
      <c r="I647">
        <v>0</v>
      </c>
    </row>
    <row r="648" spans="1:9" x14ac:dyDescent="0.25">
      <c r="A648" t="s">
        <v>39</v>
      </c>
      <c r="B648">
        <v>34.055900000000001</v>
      </c>
      <c r="C648">
        <v>1.7279999999999999E-3</v>
      </c>
      <c r="D648">
        <v>0</v>
      </c>
      <c r="E648">
        <v>0</v>
      </c>
      <c r="F648">
        <v>0</v>
      </c>
      <c r="G648">
        <v>32767</v>
      </c>
      <c r="H648">
        <v>-32767</v>
      </c>
      <c r="I648">
        <v>0</v>
      </c>
    </row>
    <row r="649" spans="1:9" x14ac:dyDescent="0.25">
      <c r="A649" t="s">
        <v>39</v>
      </c>
      <c r="B649">
        <v>34.088200000000001</v>
      </c>
      <c r="C649">
        <v>1.696E-3</v>
      </c>
      <c r="D649">
        <v>0</v>
      </c>
      <c r="E649">
        <v>0</v>
      </c>
      <c r="F649">
        <v>0</v>
      </c>
      <c r="G649">
        <v>32767</v>
      </c>
      <c r="H649">
        <v>-32767</v>
      </c>
      <c r="I649">
        <v>0</v>
      </c>
    </row>
    <row r="650" spans="1:9" x14ac:dyDescent="0.25">
      <c r="A650" t="s">
        <v>39</v>
      </c>
      <c r="B650">
        <v>35.344200000000001</v>
      </c>
      <c r="C650">
        <v>1.7279999999999999E-3</v>
      </c>
      <c r="D650">
        <v>0</v>
      </c>
      <c r="E650">
        <v>0</v>
      </c>
      <c r="F650">
        <v>0</v>
      </c>
      <c r="G650">
        <v>32767</v>
      </c>
      <c r="H650">
        <v>-32767</v>
      </c>
      <c r="I650">
        <v>0</v>
      </c>
    </row>
    <row r="651" spans="1:9" x14ac:dyDescent="0.25">
      <c r="A651" t="s">
        <v>39</v>
      </c>
      <c r="B651">
        <v>34.005499999999998</v>
      </c>
      <c r="C651">
        <v>1.7600000000000001E-3</v>
      </c>
      <c r="D651">
        <v>0</v>
      </c>
      <c r="E651">
        <v>0</v>
      </c>
      <c r="F651">
        <v>0</v>
      </c>
      <c r="G651">
        <v>32767</v>
      </c>
      <c r="H651">
        <v>-32767</v>
      </c>
      <c r="I651">
        <v>0</v>
      </c>
    </row>
    <row r="652" spans="1:9" x14ac:dyDescent="0.25">
      <c r="A652" t="s">
        <v>39</v>
      </c>
      <c r="B652">
        <v>34.191299999999998</v>
      </c>
      <c r="C652">
        <v>2.1120000000000002E-3</v>
      </c>
      <c r="D652">
        <v>0</v>
      </c>
      <c r="E652">
        <v>0</v>
      </c>
      <c r="F652">
        <v>0</v>
      </c>
      <c r="G652">
        <v>32767</v>
      </c>
      <c r="H652">
        <v>-32767</v>
      </c>
      <c r="I652">
        <v>0</v>
      </c>
    </row>
    <row r="653" spans="1:9" x14ac:dyDescent="0.25">
      <c r="A653" t="s">
        <v>39</v>
      </c>
      <c r="B653">
        <v>36.167200000000001</v>
      </c>
      <c r="C653">
        <v>1.7600000000000001E-3</v>
      </c>
      <c r="D653">
        <v>0</v>
      </c>
      <c r="E653">
        <v>0</v>
      </c>
      <c r="F653">
        <v>0</v>
      </c>
      <c r="G653">
        <v>32767</v>
      </c>
      <c r="H653">
        <v>-32767</v>
      </c>
      <c r="I653">
        <v>0</v>
      </c>
    </row>
    <row r="654" spans="1:9" x14ac:dyDescent="0.25">
      <c r="A654" t="s">
        <v>39</v>
      </c>
      <c r="B654">
        <v>32.498399999999997</v>
      </c>
      <c r="C654">
        <v>1.696E-3</v>
      </c>
      <c r="D654">
        <v>0</v>
      </c>
      <c r="E654">
        <v>0</v>
      </c>
      <c r="F654">
        <v>0</v>
      </c>
      <c r="G654">
        <v>32767</v>
      </c>
      <c r="H654">
        <v>-32767</v>
      </c>
      <c r="I654">
        <v>0</v>
      </c>
    </row>
    <row r="655" spans="1:9" x14ac:dyDescent="0.25">
      <c r="A655" t="s">
        <v>39</v>
      </c>
      <c r="B655">
        <v>36.715899999999998</v>
      </c>
      <c r="C655">
        <v>1.7279999999999999E-3</v>
      </c>
      <c r="D655">
        <v>0</v>
      </c>
      <c r="E655">
        <v>0</v>
      </c>
      <c r="F655">
        <v>0</v>
      </c>
      <c r="G655">
        <v>32767</v>
      </c>
      <c r="H655">
        <v>-32767</v>
      </c>
      <c r="I655">
        <v>0</v>
      </c>
    </row>
    <row r="656" spans="1:9" x14ac:dyDescent="0.25">
      <c r="A656" t="s">
        <v>39</v>
      </c>
      <c r="B656">
        <v>33.470199999999998</v>
      </c>
      <c r="C656">
        <v>1.7279999999999999E-3</v>
      </c>
      <c r="D656">
        <v>0</v>
      </c>
      <c r="E656">
        <v>0</v>
      </c>
      <c r="F656">
        <v>0</v>
      </c>
      <c r="G656">
        <v>32767</v>
      </c>
      <c r="H656">
        <v>-32767</v>
      </c>
      <c r="I656">
        <v>0</v>
      </c>
    </row>
    <row r="657" spans="1:25" x14ac:dyDescent="0.25">
      <c r="A657" t="s">
        <v>39</v>
      </c>
      <c r="B657">
        <v>34.531100000000002</v>
      </c>
      <c r="C657">
        <v>1.7279999999999999E-3</v>
      </c>
      <c r="D657">
        <v>0</v>
      </c>
      <c r="E657">
        <v>0</v>
      </c>
      <c r="F657">
        <v>0</v>
      </c>
      <c r="G657">
        <v>32767</v>
      </c>
      <c r="H657">
        <v>-32767</v>
      </c>
      <c r="I657">
        <v>0</v>
      </c>
    </row>
    <row r="658" spans="1:25" x14ac:dyDescent="0.25">
      <c r="A658" t="s">
        <v>39</v>
      </c>
      <c r="B658">
        <v>35.4803</v>
      </c>
      <c r="C658">
        <v>1.696E-3</v>
      </c>
      <c r="D658">
        <v>0</v>
      </c>
      <c r="E658">
        <v>0</v>
      </c>
      <c r="F658">
        <v>0</v>
      </c>
      <c r="G658">
        <v>32767</v>
      </c>
      <c r="H658">
        <v>-32767</v>
      </c>
      <c r="I658">
        <v>0</v>
      </c>
    </row>
    <row r="659" spans="1:25" x14ac:dyDescent="0.25">
      <c r="A659" t="s">
        <v>39</v>
      </c>
      <c r="B659">
        <v>33.572800000000001</v>
      </c>
      <c r="C659">
        <v>1.7279999999999999E-3</v>
      </c>
      <c r="D659">
        <v>0</v>
      </c>
      <c r="E659">
        <v>0</v>
      </c>
      <c r="F659">
        <v>0</v>
      </c>
      <c r="G659">
        <v>32767</v>
      </c>
      <c r="H659">
        <v>-32767</v>
      </c>
      <c r="I659">
        <v>0</v>
      </c>
    </row>
    <row r="660" spans="1:25" x14ac:dyDescent="0.25">
      <c r="A660" t="s">
        <v>39</v>
      </c>
      <c r="B660">
        <v>34.779499999999999</v>
      </c>
      <c r="C660">
        <v>1.696E-3</v>
      </c>
      <c r="D660">
        <v>0</v>
      </c>
      <c r="E660">
        <v>0</v>
      </c>
      <c r="F660">
        <v>0</v>
      </c>
      <c r="G660">
        <v>32767</v>
      </c>
      <c r="H660">
        <v>-32767</v>
      </c>
      <c r="I660">
        <v>0</v>
      </c>
    </row>
    <row r="661" spans="1:25" x14ac:dyDescent="0.25">
      <c r="A661" t="s">
        <v>39</v>
      </c>
      <c r="B661">
        <v>35.363500000000002</v>
      </c>
      <c r="C661">
        <v>1.7279999999999999E-3</v>
      </c>
      <c r="D661">
        <v>0</v>
      </c>
      <c r="E661">
        <v>0</v>
      </c>
      <c r="F661">
        <v>0</v>
      </c>
      <c r="G661">
        <v>32767</v>
      </c>
      <c r="H661">
        <v>-32767</v>
      </c>
      <c r="I661">
        <v>0</v>
      </c>
    </row>
    <row r="662" spans="1:25" x14ac:dyDescent="0.25">
      <c r="A662" t="s">
        <v>39</v>
      </c>
      <c r="B662">
        <v>32.695099999999996</v>
      </c>
      <c r="C662">
        <v>1.696E-3</v>
      </c>
      <c r="D662">
        <v>0</v>
      </c>
      <c r="E662">
        <v>0</v>
      </c>
      <c r="F662">
        <v>0</v>
      </c>
      <c r="G662">
        <v>32767</v>
      </c>
      <c r="H662">
        <v>-32767</v>
      </c>
      <c r="I662">
        <v>0</v>
      </c>
    </row>
    <row r="663" spans="1:25" x14ac:dyDescent="0.25">
      <c r="A663" t="s">
        <v>39</v>
      </c>
      <c r="B663">
        <v>36.527099999999997</v>
      </c>
      <c r="C663">
        <v>1.7279999999999999E-3</v>
      </c>
      <c r="D663">
        <v>0</v>
      </c>
      <c r="E663">
        <v>0</v>
      </c>
      <c r="F663">
        <v>0</v>
      </c>
      <c r="G663">
        <v>32767</v>
      </c>
      <c r="H663">
        <v>-32767</v>
      </c>
      <c r="I663">
        <v>0</v>
      </c>
    </row>
    <row r="664" spans="1:25" x14ac:dyDescent="0.25">
      <c r="A664" t="s">
        <v>39</v>
      </c>
      <c r="B664">
        <v>32.991599999999998</v>
      </c>
      <c r="C664">
        <v>1.696E-3</v>
      </c>
      <c r="D664">
        <v>0</v>
      </c>
      <c r="E664">
        <v>0</v>
      </c>
      <c r="F664">
        <v>0</v>
      </c>
      <c r="G664">
        <v>32767</v>
      </c>
      <c r="H664">
        <v>-32767</v>
      </c>
      <c r="I664">
        <v>0</v>
      </c>
    </row>
    <row r="665" spans="1:25" x14ac:dyDescent="0.25">
      <c r="A665" t="s">
        <v>39</v>
      </c>
      <c r="B665">
        <v>36.427300000000002</v>
      </c>
      <c r="C665">
        <v>1.7279999999999999E-3</v>
      </c>
      <c r="D665">
        <v>0</v>
      </c>
      <c r="E665">
        <v>0</v>
      </c>
      <c r="F665">
        <v>0</v>
      </c>
      <c r="G665">
        <v>32767</v>
      </c>
      <c r="H665">
        <v>-32767</v>
      </c>
      <c r="I665">
        <v>0</v>
      </c>
    </row>
    <row r="666" spans="1:25" x14ac:dyDescent="0.25">
      <c r="A666" t="s">
        <v>39</v>
      </c>
      <c r="B666">
        <v>33.756</v>
      </c>
      <c r="C666">
        <v>2.1120000000000002E-3</v>
      </c>
      <c r="D666">
        <v>0</v>
      </c>
      <c r="E666">
        <v>0</v>
      </c>
      <c r="F666">
        <v>0</v>
      </c>
      <c r="G666">
        <v>32767</v>
      </c>
      <c r="H666">
        <v>-32767</v>
      </c>
      <c r="I666">
        <v>0</v>
      </c>
    </row>
    <row r="667" spans="1:25" x14ac:dyDescent="0.25">
      <c r="A667" t="s">
        <v>39</v>
      </c>
      <c r="B667">
        <v>34.526800000000001</v>
      </c>
      <c r="C667">
        <v>1.7279999999999999E-3</v>
      </c>
      <c r="D667">
        <v>0</v>
      </c>
      <c r="E667">
        <v>0</v>
      </c>
      <c r="F667">
        <v>0</v>
      </c>
      <c r="G667">
        <v>32767</v>
      </c>
      <c r="H667">
        <v>-32767</v>
      </c>
      <c r="I667">
        <v>0</v>
      </c>
    </row>
    <row r="668" spans="1:25" x14ac:dyDescent="0.25">
      <c r="A668" t="s">
        <v>39</v>
      </c>
      <c r="B668">
        <v>34.386299999999999</v>
      </c>
      <c r="C668">
        <v>1.696E-3</v>
      </c>
      <c r="D668">
        <v>0</v>
      </c>
      <c r="E668">
        <v>0</v>
      </c>
      <c r="F668">
        <v>0</v>
      </c>
      <c r="G668">
        <v>32767</v>
      </c>
      <c r="H668">
        <v>-32767</v>
      </c>
      <c r="I668">
        <v>0</v>
      </c>
    </row>
    <row r="669" spans="1:25" x14ac:dyDescent="0.25">
      <c r="A669" t="s">
        <v>39</v>
      </c>
      <c r="B669">
        <v>40.416200000000003</v>
      </c>
      <c r="C669">
        <v>1.696E-3</v>
      </c>
      <c r="D669">
        <v>0</v>
      </c>
      <c r="E669">
        <v>0</v>
      </c>
      <c r="F669">
        <v>0</v>
      </c>
      <c r="G669">
        <v>32767</v>
      </c>
      <c r="H669">
        <v>-32767</v>
      </c>
      <c r="I669">
        <v>0</v>
      </c>
    </row>
    <row r="670" spans="1:25" x14ac:dyDescent="0.25">
      <c r="A670" t="s">
        <v>39</v>
      </c>
      <c r="B670">
        <v>27.5185</v>
      </c>
      <c r="C670">
        <v>1.7279999999999999E-3</v>
      </c>
      <c r="D670">
        <v>0</v>
      </c>
      <c r="E670">
        <v>0</v>
      </c>
      <c r="F670">
        <v>0</v>
      </c>
      <c r="G670">
        <v>32767</v>
      </c>
      <c r="H670">
        <v>-32767</v>
      </c>
      <c r="I670">
        <v>0</v>
      </c>
    </row>
    <row r="671" spans="1:25" x14ac:dyDescent="0.25">
      <c r="A671" t="s">
        <v>39</v>
      </c>
      <c r="B671">
        <v>42.4863</v>
      </c>
      <c r="C671">
        <v>1.7279999999999999E-3</v>
      </c>
      <c r="D671">
        <v>0</v>
      </c>
      <c r="E671">
        <v>0</v>
      </c>
      <c r="F671">
        <v>0</v>
      </c>
      <c r="G671">
        <v>32767</v>
      </c>
      <c r="H671">
        <v>-32767</v>
      </c>
      <c r="I671">
        <v>0</v>
      </c>
      <c r="R671" t="s">
        <v>69</v>
      </c>
      <c r="U671" t="s">
        <v>68</v>
      </c>
      <c r="X671" t="s">
        <v>66</v>
      </c>
    </row>
    <row r="672" spans="1:25" x14ac:dyDescent="0.25">
      <c r="A672" t="s">
        <v>39</v>
      </c>
      <c r="B672">
        <v>26.390699999999999</v>
      </c>
      <c r="C672">
        <v>1.7279999999999999E-3</v>
      </c>
      <c r="D672">
        <v>0</v>
      </c>
      <c r="E672">
        <v>0</v>
      </c>
      <c r="F672">
        <v>0</v>
      </c>
      <c r="G672">
        <v>32767</v>
      </c>
      <c r="H672">
        <v>-32767</v>
      </c>
      <c r="I672">
        <v>0</v>
      </c>
      <c r="R672">
        <f>AVERAGE(B623:B672)</f>
        <v>32.997209999999988</v>
      </c>
      <c r="S672">
        <f>AVERAGE(C623:C672)</f>
        <v>1.7503999999999994E-3</v>
      </c>
      <c r="U672">
        <f>_xlfn.VAR.P(B623:B672)</f>
        <v>25.705656920900196</v>
      </c>
      <c r="V672">
        <f>_xlfn.VAR.P(C623:C672)</f>
        <v>1.2789760000000007E-8</v>
      </c>
      <c r="X672">
        <f>1.96*SQRT(U672)/50</f>
        <v>0.19874692614209677</v>
      </c>
      <c r="Y672">
        <f>1.96*SQRT(V672)/50</f>
        <v>4.4331993871694978E-6</v>
      </c>
    </row>
    <row r="673" spans="1:22" x14ac:dyDescent="0.25">
      <c r="A673" t="s">
        <v>38</v>
      </c>
      <c r="B673">
        <v>1657.4599129999999</v>
      </c>
      <c r="C673" t="s">
        <v>36</v>
      </c>
      <c r="U673" t="s">
        <v>82</v>
      </c>
    </row>
    <row r="674" spans="1:22" x14ac:dyDescent="0.25">
      <c r="A674" t="s">
        <v>40</v>
      </c>
      <c r="B674">
        <v>12.177</v>
      </c>
      <c r="C674">
        <v>2.624E-3</v>
      </c>
      <c r="D674">
        <v>0</v>
      </c>
      <c r="E674">
        <v>0</v>
      </c>
      <c r="F674">
        <v>0</v>
      </c>
      <c r="G674">
        <v>32767</v>
      </c>
      <c r="H674">
        <v>-32767</v>
      </c>
      <c r="I674">
        <v>0</v>
      </c>
      <c r="U674">
        <f>_xlfn.STDEV.P(B623:B672)</f>
        <v>5.0700746464820607</v>
      </c>
      <c r="V674">
        <f>_xlfn.STDEV.P(C623:C672)</f>
        <v>1.130918211012627E-4</v>
      </c>
    </row>
    <row r="675" spans="1:22" x14ac:dyDescent="0.25">
      <c r="A675" t="s">
        <v>40</v>
      </c>
      <c r="B675" s="11" t="s">
        <v>212</v>
      </c>
      <c r="C675">
        <v>2.496E-3</v>
      </c>
      <c r="D675">
        <v>0</v>
      </c>
      <c r="E675">
        <v>0</v>
      </c>
      <c r="F675">
        <v>0</v>
      </c>
      <c r="G675">
        <v>32767</v>
      </c>
      <c r="H675">
        <v>-32767</v>
      </c>
      <c r="I675">
        <v>0</v>
      </c>
    </row>
    <row r="676" spans="1:22" x14ac:dyDescent="0.25">
      <c r="A676" t="s">
        <v>40</v>
      </c>
      <c r="B676" s="11" t="s">
        <v>213</v>
      </c>
      <c r="C676">
        <v>2.5279999999999999E-3</v>
      </c>
      <c r="D676">
        <v>0</v>
      </c>
      <c r="E676">
        <v>0</v>
      </c>
      <c r="F676">
        <v>0</v>
      </c>
      <c r="G676">
        <v>32767</v>
      </c>
      <c r="H676">
        <v>-32767</v>
      </c>
      <c r="I676">
        <v>0</v>
      </c>
    </row>
    <row r="677" spans="1:22" x14ac:dyDescent="0.25">
      <c r="A677" t="s">
        <v>40</v>
      </c>
      <c r="B677" s="11" t="s">
        <v>214</v>
      </c>
      <c r="C677">
        <v>2.5600000000000002E-3</v>
      </c>
      <c r="D677">
        <v>0</v>
      </c>
      <c r="E677">
        <v>0</v>
      </c>
      <c r="F677">
        <v>0</v>
      </c>
      <c r="G677">
        <v>32767</v>
      </c>
      <c r="H677">
        <v>-32767</v>
      </c>
      <c r="I677">
        <v>0</v>
      </c>
    </row>
    <row r="678" spans="1:22" x14ac:dyDescent="0.25">
      <c r="A678" t="s">
        <v>40</v>
      </c>
      <c r="B678" s="11" t="s">
        <v>215</v>
      </c>
      <c r="C678">
        <v>2.5920000000000001E-3</v>
      </c>
      <c r="D678">
        <v>0</v>
      </c>
      <c r="E678">
        <v>0</v>
      </c>
      <c r="F678">
        <v>0</v>
      </c>
      <c r="G678">
        <v>32767</v>
      </c>
      <c r="H678">
        <v>-32767</v>
      </c>
      <c r="I678">
        <v>0</v>
      </c>
    </row>
    <row r="679" spans="1:22" x14ac:dyDescent="0.25">
      <c r="A679" t="s">
        <v>40</v>
      </c>
      <c r="B679" s="11" t="s">
        <v>216</v>
      </c>
      <c r="C679">
        <v>2.5920000000000001E-3</v>
      </c>
      <c r="D679">
        <v>0</v>
      </c>
      <c r="E679">
        <v>0</v>
      </c>
      <c r="F679">
        <v>0</v>
      </c>
      <c r="G679">
        <v>32767</v>
      </c>
      <c r="H679">
        <v>-32767</v>
      </c>
      <c r="I679">
        <v>0</v>
      </c>
    </row>
    <row r="680" spans="1:22" x14ac:dyDescent="0.25">
      <c r="A680" t="s">
        <v>40</v>
      </c>
      <c r="B680" s="11" t="s">
        <v>217</v>
      </c>
      <c r="C680">
        <v>2.5600000000000002E-3</v>
      </c>
      <c r="D680">
        <v>0</v>
      </c>
      <c r="E680">
        <v>0</v>
      </c>
      <c r="F680">
        <v>0</v>
      </c>
      <c r="G680">
        <v>32767</v>
      </c>
      <c r="H680">
        <v>-32767</v>
      </c>
      <c r="I680">
        <v>0</v>
      </c>
    </row>
    <row r="681" spans="1:22" x14ac:dyDescent="0.25">
      <c r="A681" t="s">
        <v>40</v>
      </c>
      <c r="B681" s="11" t="s">
        <v>218</v>
      </c>
      <c r="C681">
        <v>2.5600000000000002E-3</v>
      </c>
      <c r="D681">
        <v>0</v>
      </c>
      <c r="E681">
        <v>0</v>
      </c>
      <c r="F681">
        <v>0</v>
      </c>
      <c r="G681">
        <v>32767</v>
      </c>
      <c r="H681">
        <v>-32767</v>
      </c>
      <c r="I681">
        <v>0</v>
      </c>
    </row>
    <row r="682" spans="1:22" x14ac:dyDescent="0.25">
      <c r="A682" t="s">
        <v>40</v>
      </c>
      <c r="B682" s="11" t="s">
        <v>219</v>
      </c>
      <c r="C682">
        <v>2.5600000000000002E-3</v>
      </c>
      <c r="D682">
        <v>0</v>
      </c>
      <c r="E682">
        <v>0</v>
      </c>
      <c r="F682">
        <v>0</v>
      </c>
      <c r="G682">
        <v>32767</v>
      </c>
      <c r="H682">
        <v>-32767</v>
      </c>
      <c r="I682">
        <v>0</v>
      </c>
    </row>
    <row r="683" spans="1:22" x14ac:dyDescent="0.25">
      <c r="A683" t="s">
        <v>40</v>
      </c>
      <c r="B683" s="11" t="s">
        <v>220</v>
      </c>
      <c r="C683">
        <v>2.5279999999999999E-3</v>
      </c>
      <c r="D683">
        <v>0</v>
      </c>
      <c r="E683">
        <v>0</v>
      </c>
      <c r="F683">
        <v>0</v>
      </c>
      <c r="G683">
        <v>32767</v>
      </c>
      <c r="H683">
        <v>-32767</v>
      </c>
      <c r="I683">
        <v>0</v>
      </c>
    </row>
    <row r="684" spans="1:22" x14ac:dyDescent="0.25">
      <c r="A684" t="s">
        <v>40</v>
      </c>
      <c r="B684" s="11" t="s">
        <v>221</v>
      </c>
      <c r="C684">
        <v>2.5920000000000001E-3</v>
      </c>
      <c r="D684">
        <v>0</v>
      </c>
      <c r="E684">
        <v>0</v>
      </c>
      <c r="F684">
        <v>0</v>
      </c>
      <c r="G684">
        <v>32767</v>
      </c>
      <c r="H684">
        <v>-32767</v>
      </c>
      <c r="I684">
        <v>0</v>
      </c>
    </row>
    <row r="685" spans="1:22" x14ac:dyDescent="0.25">
      <c r="A685" t="s">
        <v>40</v>
      </c>
      <c r="B685">
        <v>12.512</v>
      </c>
      <c r="C685">
        <v>2.5600000000000002E-3</v>
      </c>
      <c r="D685">
        <v>0</v>
      </c>
      <c r="E685">
        <v>0</v>
      </c>
      <c r="F685">
        <v>0</v>
      </c>
      <c r="G685">
        <v>32767</v>
      </c>
      <c r="H685">
        <v>-32767</v>
      </c>
      <c r="I685">
        <v>0</v>
      </c>
    </row>
    <row r="686" spans="1:22" x14ac:dyDescent="0.25">
      <c r="A686" t="s">
        <v>40</v>
      </c>
      <c r="B686" s="11" t="s">
        <v>222</v>
      </c>
      <c r="C686">
        <v>2.5920000000000001E-3</v>
      </c>
      <c r="D686">
        <v>0</v>
      </c>
      <c r="E686">
        <v>0</v>
      </c>
      <c r="F686">
        <v>0</v>
      </c>
      <c r="G686">
        <v>32767</v>
      </c>
      <c r="H686">
        <v>-32767</v>
      </c>
      <c r="I686">
        <v>0</v>
      </c>
    </row>
    <row r="687" spans="1:22" x14ac:dyDescent="0.25">
      <c r="A687" t="s">
        <v>40</v>
      </c>
      <c r="B687" s="11" t="s">
        <v>223</v>
      </c>
      <c r="C687">
        <v>2.5279999999999999E-3</v>
      </c>
      <c r="D687">
        <v>0</v>
      </c>
      <c r="E687">
        <v>0</v>
      </c>
      <c r="F687">
        <v>0</v>
      </c>
      <c r="G687">
        <v>32767</v>
      </c>
      <c r="H687">
        <v>-32767</v>
      </c>
      <c r="I687">
        <v>0</v>
      </c>
    </row>
    <row r="688" spans="1:22" x14ac:dyDescent="0.25">
      <c r="A688" t="s">
        <v>40</v>
      </c>
      <c r="B688" s="11" t="s">
        <v>224</v>
      </c>
      <c r="C688">
        <v>2.9120000000000001E-3</v>
      </c>
      <c r="D688">
        <v>0</v>
      </c>
      <c r="E688">
        <v>0</v>
      </c>
      <c r="F688">
        <v>0</v>
      </c>
      <c r="G688">
        <v>32767</v>
      </c>
      <c r="H688">
        <v>-32767</v>
      </c>
      <c r="I688">
        <v>0</v>
      </c>
    </row>
    <row r="689" spans="1:9" x14ac:dyDescent="0.25">
      <c r="A689" t="s">
        <v>40</v>
      </c>
      <c r="B689" s="11" t="s">
        <v>225</v>
      </c>
      <c r="C689">
        <v>2.9120000000000001E-3</v>
      </c>
      <c r="D689">
        <v>0</v>
      </c>
      <c r="E689">
        <v>0</v>
      </c>
      <c r="F689">
        <v>0</v>
      </c>
      <c r="G689">
        <v>32767</v>
      </c>
      <c r="H689">
        <v>-32767</v>
      </c>
      <c r="I689">
        <v>0</v>
      </c>
    </row>
    <row r="690" spans="1:9" x14ac:dyDescent="0.25">
      <c r="A690" t="s">
        <v>40</v>
      </c>
      <c r="B690">
        <v>13.041499999999999</v>
      </c>
      <c r="C690">
        <v>2.944E-3</v>
      </c>
      <c r="D690">
        <v>0</v>
      </c>
      <c r="E690">
        <v>0</v>
      </c>
      <c r="F690">
        <v>0</v>
      </c>
      <c r="G690">
        <v>32767</v>
      </c>
      <c r="H690">
        <v>-32767</v>
      </c>
      <c r="I690">
        <v>0</v>
      </c>
    </row>
    <row r="691" spans="1:9" x14ac:dyDescent="0.25">
      <c r="A691" t="s">
        <v>40</v>
      </c>
      <c r="B691" s="11" t="s">
        <v>226</v>
      </c>
      <c r="C691">
        <v>2.8800000000000002E-3</v>
      </c>
      <c r="D691">
        <v>0</v>
      </c>
      <c r="E691">
        <v>0</v>
      </c>
      <c r="F691">
        <v>0</v>
      </c>
      <c r="G691">
        <v>32767</v>
      </c>
      <c r="H691">
        <v>-32767</v>
      </c>
      <c r="I691">
        <v>0</v>
      </c>
    </row>
    <row r="692" spans="1:9" x14ac:dyDescent="0.25">
      <c r="A692" t="s">
        <v>40</v>
      </c>
      <c r="B692" s="11" t="s">
        <v>227</v>
      </c>
      <c r="C692">
        <v>2.8479999999999998E-3</v>
      </c>
      <c r="D692">
        <v>0</v>
      </c>
      <c r="E692">
        <v>0</v>
      </c>
      <c r="F692">
        <v>0</v>
      </c>
      <c r="G692">
        <v>32767</v>
      </c>
      <c r="H692">
        <v>-32767</v>
      </c>
      <c r="I692">
        <v>0</v>
      </c>
    </row>
    <row r="693" spans="1:9" x14ac:dyDescent="0.25">
      <c r="A693" t="s">
        <v>40</v>
      </c>
      <c r="B693" s="11" t="s">
        <v>228</v>
      </c>
      <c r="C693">
        <v>3.2320000000000001E-3</v>
      </c>
      <c r="D693">
        <v>0</v>
      </c>
      <c r="E693">
        <v>0</v>
      </c>
      <c r="F693">
        <v>0</v>
      </c>
      <c r="G693">
        <v>32767</v>
      </c>
      <c r="H693">
        <v>-32767</v>
      </c>
      <c r="I693">
        <v>0</v>
      </c>
    </row>
    <row r="694" spans="1:9" x14ac:dyDescent="0.25">
      <c r="A694" t="s">
        <v>40</v>
      </c>
      <c r="B694" s="11" t="s">
        <v>229</v>
      </c>
      <c r="C694">
        <v>2.8800000000000002E-3</v>
      </c>
      <c r="D694">
        <v>0</v>
      </c>
      <c r="E694">
        <v>0</v>
      </c>
      <c r="F694">
        <v>0</v>
      </c>
      <c r="G694">
        <v>32767</v>
      </c>
      <c r="H694">
        <v>-32767</v>
      </c>
      <c r="I694">
        <v>0</v>
      </c>
    </row>
    <row r="695" spans="1:9" x14ac:dyDescent="0.25">
      <c r="A695" t="s">
        <v>40</v>
      </c>
      <c r="B695" s="11" t="s">
        <v>230</v>
      </c>
      <c r="C695">
        <v>2.9120000000000001E-3</v>
      </c>
      <c r="D695">
        <v>0</v>
      </c>
      <c r="E695">
        <v>0</v>
      </c>
      <c r="F695">
        <v>0</v>
      </c>
      <c r="G695">
        <v>32767</v>
      </c>
      <c r="H695">
        <v>-32767</v>
      </c>
      <c r="I695">
        <v>0</v>
      </c>
    </row>
    <row r="696" spans="1:9" x14ac:dyDescent="0.25">
      <c r="A696" t="s">
        <v>40</v>
      </c>
      <c r="B696" s="11" t="s">
        <v>231</v>
      </c>
      <c r="C696">
        <v>2.8800000000000002E-3</v>
      </c>
      <c r="D696">
        <v>0</v>
      </c>
      <c r="E696">
        <v>0</v>
      </c>
      <c r="F696">
        <v>0</v>
      </c>
      <c r="G696">
        <v>32767</v>
      </c>
      <c r="H696">
        <v>-32767</v>
      </c>
      <c r="I696">
        <v>0</v>
      </c>
    </row>
    <row r="697" spans="1:9" x14ac:dyDescent="0.25">
      <c r="A697" t="s">
        <v>40</v>
      </c>
      <c r="B697">
        <v>13.0678</v>
      </c>
      <c r="C697">
        <v>2.9120000000000001E-3</v>
      </c>
      <c r="D697">
        <v>0</v>
      </c>
      <c r="E697">
        <v>0</v>
      </c>
      <c r="F697">
        <v>0</v>
      </c>
      <c r="G697">
        <v>32767</v>
      </c>
      <c r="H697">
        <v>-32767</v>
      </c>
      <c r="I697">
        <v>0</v>
      </c>
    </row>
    <row r="698" spans="1:9" x14ac:dyDescent="0.25">
      <c r="A698" t="s">
        <v>40</v>
      </c>
      <c r="B698">
        <v>13.0275</v>
      </c>
      <c r="C698">
        <v>2.944E-3</v>
      </c>
      <c r="D698">
        <v>0</v>
      </c>
      <c r="E698">
        <v>0</v>
      </c>
      <c r="F698">
        <v>0</v>
      </c>
      <c r="G698">
        <v>32767</v>
      </c>
      <c r="H698">
        <v>-32767</v>
      </c>
      <c r="I698">
        <v>0</v>
      </c>
    </row>
    <row r="699" spans="1:9" x14ac:dyDescent="0.25">
      <c r="A699" t="s">
        <v>40</v>
      </c>
      <c r="B699">
        <v>13.049300000000001</v>
      </c>
      <c r="C699">
        <v>3.0400000000000002E-3</v>
      </c>
      <c r="D699">
        <v>0</v>
      </c>
      <c r="E699">
        <v>0</v>
      </c>
      <c r="F699">
        <v>0</v>
      </c>
      <c r="G699">
        <v>32767</v>
      </c>
      <c r="H699">
        <v>-32767</v>
      </c>
      <c r="I699">
        <v>0</v>
      </c>
    </row>
    <row r="700" spans="1:9" x14ac:dyDescent="0.25">
      <c r="A700" t="s">
        <v>40</v>
      </c>
      <c r="B700" s="11" t="s">
        <v>232</v>
      </c>
      <c r="C700">
        <v>2.9120000000000001E-3</v>
      </c>
      <c r="D700">
        <v>0</v>
      </c>
      <c r="E700">
        <v>0</v>
      </c>
      <c r="F700">
        <v>0</v>
      </c>
      <c r="G700">
        <v>32767</v>
      </c>
      <c r="H700">
        <v>-32767</v>
      </c>
      <c r="I700">
        <v>0</v>
      </c>
    </row>
    <row r="701" spans="1:9" x14ac:dyDescent="0.25">
      <c r="A701" t="s">
        <v>40</v>
      </c>
      <c r="B701">
        <v>13.035600000000001</v>
      </c>
      <c r="C701">
        <v>2.9120000000000001E-3</v>
      </c>
      <c r="D701">
        <v>0</v>
      </c>
      <c r="E701">
        <v>0</v>
      </c>
      <c r="F701">
        <v>0</v>
      </c>
      <c r="G701">
        <v>32767</v>
      </c>
      <c r="H701">
        <v>-32767</v>
      </c>
      <c r="I701">
        <v>0</v>
      </c>
    </row>
    <row r="702" spans="1:9" x14ac:dyDescent="0.25">
      <c r="A702" t="s">
        <v>40</v>
      </c>
      <c r="B702">
        <v>13.037699999999999</v>
      </c>
      <c r="C702">
        <v>3.2000000000000002E-3</v>
      </c>
      <c r="D702">
        <v>0</v>
      </c>
      <c r="E702">
        <v>0</v>
      </c>
      <c r="F702">
        <v>0</v>
      </c>
      <c r="G702">
        <v>32767</v>
      </c>
      <c r="H702">
        <v>-32767</v>
      </c>
      <c r="I702">
        <v>0</v>
      </c>
    </row>
    <row r="703" spans="1:9" x14ac:dyDescent="0.25">
      <c r="A703" t="s">
        <v>40</v>
      </c>
      <c r="B703">
        <v>13.257999999999999</v>
      </c>
      <c r="C703">
        <v>3.6480000000000002E-3</v>
      </c>
      <c r="D703">
        <v>0</v>
      </c>
      <c r="E703">
        <v>0</v>
      </c>
      <c r="F703">
        <v>0</v>
      </c>
      <c r="G703">
        <v>32767</v>
      </c>
      <c r="H703">
        <v>-32767</v>
      </c>
      <c r="I703">
        <v>0</v>
      </c>
    </row>
    <row r="704" spans="1:9" x14ac:dyDescent="0.25">
      <c r="A704" t="s">
        <v>40</v>
      </c>
      <c r="B704">
        <v>14.2821</v>
      </c>
      <c r="C704">
        <v>4.032E-3</v>
      </c>
      <c r="D704">
        <v>0</v>
      </c>
      <c r="E704">
        <v>0</v>
      </c>
      <c r="F704">
        <v>0</v>
      </c>
      <c r="G704">
        <v>32767</v>
      </c>
      <c r="H704">
        <v>-32767</v>
      </c>
      <c r="I704">
        <v>0</v>
      </c>
    </row>
    <row r="705" spans="1:9" x14ac:dyDescent="0.25">
      <c r="A705" t="s">
        <v>40</v>
      </c>
      <c r="B705">
        <v>14.563599999999999</v>
      </c>
      <c r="C705">
        <v>4.032E-3</v>
      </c>
      <c r="D705">
        <v>0</v>
      </c>
      <c r="E705">
        <v>0</v>
      </c>
      <c r="F705">
        <v>0</v>
      </c>
      <c r="G705">
        <v>32767</v>
      </c>
      <c r="H705">
        <v>-32767</v>
      </c>
      <c r="I705">
        <v>0</v>
      </c>
    </row>
    <row r="706" spans="1:9" x14ac:dyDescent="0.25">
      <c r="A706" t="s">
        <v>40</v>
      </c>
      <c r="B706">
        <v>17.185199999999998</v>
      </c>
      <c r="C706">
        <v>4.1599999999999996E-3</v>
      </c>
      <c r="D706">
        <v>0</v>
      </c>
      <c r="E706">
        <v>0</v>
      </c>
      <c r="F706">
        <v>0</v>
      </c>
      <c r="G706">
        <v>32767</v>
      </c>
      <c r="H706">
        <v>-32767</v>
      </c>
      <c r="I706">
        <v>0</v>
      </c>
    </row>
    <row r="707" spans="1:9" x14ac:dyDescent="0.25">
      <c r="A707" t="s">
        <v>40</v>
      </c>
      <c r="B707">
        <v>13.2121</v>
      </c>
      <c r="C707">
        <v>4.0639999999999999E-3</v>
      </c>
      <c r="D707">
        <v>0</v>
      </c>
      <c r="E707">
        <v>0</v>
      </c>
      <c r="F707">
        <v>0</v>
      </c>
      <c r="G707">
        <v>32767</v>
      </c>
      <c r="H707">
        <v>-32767</v>
      </c>
      <c r="I707">
        <v>0</v>
      </c>
    </row>
    <row r="708" spans="1:9" x14ac:dyDescent="0.25">
      <c r="A708" t="s">
        <v>40</v>
      </c>
      <c r="B708">
        <v>13.879799999999999</v>
      </c>
      <c r="C708">
        <v>3.9680000000000002E-3</v>
      </c>
      <c r="D708">
        <v>0</v>
      </c>
      <c r="E708">
        <v>0</v>
      </c>
      <c r="F708">
        <v>0</v>
      </c>
      <c r="G708">
        <v>32767</v>
      </c>
      <c r="H708">
        <v>-32767</v>
      </c>
      <c r="I708">
        <v>0</v>
      </c>
    </row>
    <row r="709" spans="1:9" x14ac:dyDescent="0.25">
      <c r="A709" t="s">
        <v>40</v>
      </c>
      <c r="B709">
        <v>13.903600000000001</v>
      </c>
      <c r="C709">
        <v>4.0639999999999999E-3</v>
      </c>
      <c r="D709">
        <v>0</v>
      </c>
      <c r="E709">
        <v>0</v>
      </c>
      <c r="F709">
        <v>0</v>
      </c>
      <c r="G709">
        <v>32767</v>
      </c>
      <c r="H709">
        <v>-32767</v>
      </c>
      <c r="I709">
        <v>0</v>
      </c>
    </row>
    <row r="710" spans="1:9" x14ac:dyDescent="0.25">
      <c r="A710" t="s">
        <v>40</v>
      </c>
      <c r="B710">
        <v>13.751200000000001</v>
      </c>
      <c r="C710">
        <v>4.032E-3</v>
      </c>
      <c r="D710">
        <v>0</v>
      </c>
      <c r="E710">
        <v>0</v>
      </c>
      <c r="F710">
        <v>0</v>
      </c>
      <c r="G710">
        <v>32767</v>
      </c>
      <c r="H710">
        <v>-32767</v>
      </c>
      <c r="I710">
        <v>0</v>
      </c>
    </row>
    <row r="711" spans="1:9" x14ac:dyDescent="0.25">
      <c r="A711" t="s">
        <v>40</v>
      </c>
      <c r="B711">
        <v>13.6218</v>
      </c>
      <c r="C711">
        <v>4.2560000000000002E-3</v>
      </c>
      <c r="D711">
        <v>0</v>
      </c>
      <c r="E711">
        <v>0</v>
      </c>
      <c r="F711">
        <v>0</v>
      </c>
      <c r="G711">
        <v>32767</v>
      </c>
      <c r="H711">
        <v>-32767</v>
      </c>
      <c r="I711">
        <v>0</v>
      </c>
    </row>
    <row r="712" spans="1:9" x14ac:dyDescent="0.25">
      <c r="A712" t="s">
        <v>40</v>
      </c>
      <c r="B712">
        <v>13.4885</v>
      </c>
      <c r="C712">
        <v>4.032E-3</v>
      </c>
      <c r="D712">
        <v>0</v>
      </c>
      <c r="E712">
        <v>0</v>
      </c>
      <c r="F712">
        <v>0</v>
      </c>
      <c r="G712">
        <v>32767</v>
      </c>
      <c r="H712">
        <v>-32767</v>
      </c>
      <c r="I712">
        <v>0</v>
      </c>
    </row>
    <row r="713" spans="1:9" x14ac:dyDescent="0.25">
      <c r="A713" t="s">
        <v>40</v>
      </c>
      <c r="B713">
        <v>13.955500000000001</v>
      </c>
      <c r="C713">
        <v>4.5760000000000002E-3</v>
      </c>
      <c r="D713">
        <v>0</v>
      </c>
      <c r="E713">
        <v>0</v>
      </c>
      <c r="F713">
        <v>0</v>
      </c>
      <c r="G713">
        <v>32767</v>
      </c>
      <c r="H713">
        <v>-32767</v>
      </c>
      <c r="I713">
        <v>0</v>
      </c>
    </row>
    <row r="714" spans="1:9" x14ac:dyDescent="0.25">
      <c r="A714" t="s">
        <v>40</v>
      </c>
      <c r="B714">
        <v>14.2949</v>
      </c>
      <c r="C714">
        <v>4.032E-3</v>
      </c>
      <c r="D714">
        <v>0</v>
      </c>
      <c r="E714">
        <v>0</v>
      </c>
      <c r="F714">
        <v>0</v>
      </c>
      <c r="G714">
        <v>32767</v>
      </c>
      <c r="H714">
        <v>-32767</v>
      </c>
      <c r="I714">
        <v>0</v>
      </c>
    </row>
    <row r="715" spans="1:9" x14ac:dyDescent="0.25">
      <c r="A715" t="s">
        <v>40</v>
      </c>
      <c r="B715">
        <v>13.964</v>
      </c>
      <c r="C715">
        <v>4.032E-3</v>
      </c>
      <c r="D715">
        <v>0</v>
      </c>
      <c r="E715">
        <v>0</v>
      </c>
      <c r="F715">
        <v>0</v>
      </c>
      <c r="G715">
        <v>32767</v>
      </c>
      <c r="H715">
        <v>-32767</v>
      </c>
      <c r="I715">
        <v>0</v>
      </c>
    </row>
    <row r="716" spans="1:9" x14ac:dyDescent="0.25">
      <c r="A716" t="s">
        <v>40</v>
      </c>
      <c r="B716">
        <v>14.200799999999999</v>
      </c>
      <c r="C716">
        <v>4.0639999999999999E-3</v>
      </c>
      <c r="D716">
        <v>0</v>
      </c>
      <c r="E716">
        <v>0</v>
      </c>
      <c r="F716">
        <v>0</v>
      </c>
      <c r="G716">
        <v>32767</v>
      </c>
      <c r="H716">
        <v>-32767</v>
      </c>
      <c r="I716">
        <v>0</v>
      </c>
    </row>
    <row r="717" spans="1:9" x14ac:dyDescent="0.25">
      <c r="A717" t="s">
        <v>40</v>
      </c>
      <c r="B717">
        <v>13.972899999999999</v>
      </c>
      <c r="C717">
        <v>4.032E-3</v>
      </c>
      <c r="D717">
        <v>0</v>
      </c>
      <c r="E717">
        <v>0</v>
      </c>
      <c r="F717">
        <v>0</v>
      </c>
      <c r="G717">
        <v>32767</v>
      </c>
      <c r="H717">
        <v>-32767</v>
      </c>
      <c r="I717">
        <v>0</v>
      </c>
    </row>
    <row r="718" spans="1:9" x14ac:dyDescent="0.25">
      <c r="A718" t="s">
        <v>40</v>
      </c>
      <c r="B718">
        <v>13.866199999999999</v>
      </c>
      <c r="C718">
        <v>4.0639999999999999E-3</v>
      </c>
      <c r="D718">
        <v>0</v>
      </c>
      <c r="E718">
        <v>0</v>
      </c>
      <c r="F718">
        <v>0</v>
      </c>
      <c r="G718">
        <v>32767</v>
      </c>
      <c r="H718">
        <v>-32767</v>
      </c>
      <c r="I718">
        <v>0</v>
      </c>
    </row>
    <row r="719" spans="1:9" x14ac:dyDescent="0.25">
      <c r="A719" t="s">
        <v>40</v>
      </c>
      <c r="B719">
        <v>14.2165</v>
      </c>
      <c r="C719">
        <v>4.0000000000000001E-3</v>
      </c>
      <c r="D719">
        <v>0</v>
      </c>
      <c r="E719">
        <v>0</v>
      </c>
      <c r="F719">
        <v>0</v>
      </c>
      <c r="G719">
        <v>32767</v>
      </c>
      <c r="H719">
        <v>-32767</v>
      </c>
      <c r="I719">
        <v>0</v>
      </c>
    </row>
    <row r="720" spans="1:9" x14ac:dyDescent="0.25">
      <c r="A720" t="s">
        <v>40</v>
      </c>
      <c r="B720">
        <v>13.492900000000001</v>
      </c>
      <c r="C720">
        <v>4.032E-3</v>
      </c>
      <c r="D720">
        <v>0</v>
      </c>
      <c r="E720">
        <v>0</v>
      </c>
      <c r="F720">
        <v>0</v>
      </c>
      <c r="G720">
        <v>32767</v>
      </c>
      <c r="H720">
        <v>-32767</v>
      </c>
      <c r="I720">
        <v>0</v>
      </c>
    </row>
    <row r="721" spans="1:25" x14ac:dyDescent="0.25">
      <c r="A721" t="s">
        <v>40</v>
      </c>
      <c r="B721">
        <v>13.943300000000001</v>
      </c>
      <c r="C721">
        <v>4.0639999999999999E-3</v>
      </c>
      <c r="D721">
        <v>0</v>
      </c>
      <c r="E721">
        <v>0</v>
      </c>
      <c r="F721">
        <v>0</v>
      </c>
      <c r="G721">
        <v>32767</v>
      </c>
      <c r="H721">
        <v>-32767</v>
      </c>
      <c r="I721">
        <v>0</v>
      </c>
    </row>
    <row r="722" spans="1:25" x14ac:dyDescent="0.25">
      <c r="A722" t="s">
        <v>40</v>
      </c>
      <c r="B722">
        <v>13.947100000000001</v>
      </c>
      <c r="C722">
        <v>4.032E-3</v>
      </c>
      <c r="D722">
        <v>0</v>
      </c>
      <c r="E722">
        <v>0</v>
      </c>
      <c r="F722">
        <v>0</v>
      </c>
      <c r="G722">
        <v>32767</v>
      </c>
      <c r="H722">
        <v>-32767</v>
      </c>
      <c r="I722">
        <v>0</v>
      </c>
    </row>
    <row r="723" spans="1:25" x14ac:dyDescent="0.25">
      <c r="A723" t="s">
        <v>40</v>
      </c>
      <c r="B723">
        <v>14.004300000000001</v>
      </c>
      <c r="C723">
        <v>4.0000000000000001E-3</v>
      </c>
      <c r="D723">
        <v>0</v>
      </c>
      <c r="E723">
        <v>0</v>
      </c>
      <c r="F723">
        <v>0</v>
      </c>
      <c r="G723">
        <v>32767</v>
      </c>
      <c r="H723">
        <v>-32767</v>
      </c>
      <c r="I723">
        <v>0</v>
      </c>
    </row>
    <row r="724" spans="1:25" x14ac:dyDescent="0.25">
      <c r="A724" t="s">
        <v>40</v>
      </c>
      <c r="B724">
        <v>13.3752</v>
      </c>
      <c r="C724">
        <v>4.0639999999999999E-3</v>
      </c>
      <c r="D724">
        <v>0</v>
      </c>
      <c r="E724">
        <v>0</v>
      </c>
      <c r="F724">
        <v>0</v>
      </c>
      <c r="G724">
        <v>32767</v>
      </c>
      <c r="H724">
        <v>-32767</v>
      </c>
      <c r="I724">
        <v>0</v>
      </c>
    </row>
    <row r="725" spans="1:25" x14ac:dyDescent="0.25">
      <c r="A725" t="s">
        <v>40</v>
      </c>
      <c r="B725">
        <v>13.7546</v>
      </c>
      <c r="C725">
        <v>4.032E-3</v>
      </c>
      <c r="D725">
        <v>0</v>
      </c>
      <c r="E725">
        <v>0</v>
      </c>
      <c r="F725">
        <v>0</v>
      </c>
      <c r="G725">
        <v>32767</v>
      </c>
      <c r="H725">
        <v>-32767</v>
      </c>
      <c r="I725">
        <v>0</v>
      </c>
    </row>
    <row r="726" spans="1:25" x14ac:dyDescent="0.25">
      <c r="A726" t="s">
        <v>40</v>
      </c>
      <c r="B726">
        <v>13.7631</v>
      </c>
      <c r="C726">
        <v>4.0639999999999999E-3</v>
      </c>
      <c r="D726">
        <v>0</v>
      </c>
      <c r="E726">
        <v>0</v>
      </c>
      <c r="F726">
        <v>0</v>
      </c>
      <c r="G726">
        <v>32767</v>
      </c>
      <c r="H726">
        <v>-32767</v>
      </c>
      <c r="I726">
        <v>0</v>
      </c>
    </row>
    <row r="727" spans="1:25" x14ac:dyDescent="0.25">
      <c r="A727" t="s">
        <v>40</v>
      </c>
      <c r="B727">
        <v>13.6812</v>
      </c>
      <c r="C727">
        <v>4.0000000000000001E-3</v>
      </c>
      <c r="D727">
        <v>0</v>
      </c>
      <c r="E727">
        <v>0</v>
      </c>
      <c r="F727">
        <v>0</v>
      </c>
      <c r="G727">
        <v>32767</v>
      </c>
      <c r="H727">
        <v>-32767</v>
      </c>
      <c r="I727">
        <v>0</v>
      </c>
      <c r="R727" t="s">
        <v>69</v>
      </c>
      <c r="U727" t="s">
        <v>68</v>
      </c>
      <c r="X727" t="s">
        <v>66</v>
      </c>
    </row>
    <row r="728" spans="1:25" x14ac:dyDescent="0.25">
      <c r="A728" t="s">
        <v>40</v>
      </c>
      <c r="B728">
        <v>14.640499999999999</v>
      </c>
      <c r="C728">
        <v>4.0959999999999998E-3</v>
      </c>
      <c r="D728">
        <v>0</v>
      </c>
      <c r="E728">
        <v>0</v>
      </c>
      <c r="F728">
        <v>0</v>
      </c>
      <c r="G728">
        <v>32767</v>
      </c>
      <c r="H728">
        <v>-32767</v>
      </c>
      <c r="I728">
        <v>0</v>
      </c>
      <c r="R728">
        <f>AVERAGE(B679:B728)</f>
        <v>13.787584848484848</v>
      </c>
      <c r="S728">
        <f>AVERAGE(C679:C728)</f>
        <v>3.4572800000000005E-3</v>
      </c>
      <c r="U728">
        <f>_xlfn.VAR.P(B679:B728)</f>
        <v>0.60305461946740113</v>
      </c>
      <c r="V728">
        <f>_xlfn.VAR.P(C679:C728)</f>
        <v>4.2037084159999979E-7</v>
      </c>
      <c r="X728">
        <f>1.96*SQRT(U728)/50</f>
        <v>3.0441383845981562E-2</v>
      </c>
      <c r="Y728">
        <f>1.96*SQRT(V728)/50</f>
        <v>2.5415716594977675E-5</v>
      </c>
    </row>
    <row r="729" spans="1:25" x14ac:dyDescent="0.25">
      <c r="A729" t="s">
        <v>40</v>
      </c>
      <c r="B729">
        <v>678.24865799999998</v>
      </c>
      <c r="C729" t="s">
        <v>36</v>
      </c>
    </row>
    <row r="730" spans="1:25" x14ac:dyDescent="0.25">
      <c r="A730" t="s">
        <v>98</v>
      </c>
      <c r="B730">
        <v>23912.3</v>
      </c>
      <c r="C730">
        <v>23887.3</v>
      </c>
      <c r="D730">
        <v>23850.400000000001</v>
      </c>
      <c r="E730">
        <v>9922.5300000000007</v>
      </c>
      <c r="F730">
        <v>0</v>
      </c>
      <c r="G730">
        <v>0.41010099999999999</v>
      </c>
      <c r="H730">
        <v>0.59338299999999999</v>
      </c>
      <c r="I730">
        <v>0</v>
      </c>
    </row>
    <row r="731" spans="1:25" x14ac:dyDescent="0.25">
      <c r="A731" t="s">
        <v>98</v>
      </c>
      <c r="B731">
        <v>23875.9</v>
      </c>
      <c r="C731">
        <v>23852.9</v>
      </c>
      <c r="D731">
        <v>23816</v>
      </c>
      <c r="E731">
        <v>9906.76</v>
      </c>
      <c r="F731">
        <v>0</v>
      </c>
      <c r="G731">
        <v>0.40348400000000001</v>
      </c>
      <c r="H731">
        <v>0.59337200000000001</v>
      </c>
      <c r="I731">
        <v>0</v>
      </c>
    </row>
    <row r="732" spans="1:25" x14ac:dyDescent="0.25">
      <c r="A732" t="s">
        <v>98</v>
      </c>
      <c r="B732">
        <v>23884.6</v>
      </c>
      <c r="C732">
        <v>23861.9</v>
      </c>
      <c r="D732">
        <v>23825.3</v>
      </c>
      <c r="E732">
        <v>9913.57</v>
      </c>
      <c r="F732">
        <v>0</v>
      </c>
      <c r="G732">
        <v>0.40832499999999999</v>
      </c>
      <c r="H732">
        <v>0.60104199999999997</v>
      </c>
      <c r="I732">
        <v>0</v>
      </c>
    </row>
    <row r="733" spans="1:25" x14ac:dyDescent="0.25">
      <c r="A733" t="s">
        <v>98</v>
      </c>
      <c r="B733">
        <v>23884.799999999999</v>
      </c>
      <c r="C733">
        <v>23860.799999999999</v>
      </c>
      <c r="D733">
        <v>23823.9</v>
      </c>
      <c r="E733">
        <v>9915.5</v>
      </c>
      <c r="F733">
        <v>0</v>
      </c>
      <c r="G733">
        <v>0.40534399999999998</v>
      </c>
      <c r="H733">
        <v>0.59328700000000001</v>
      </c>
      <c r="I733">
        <v>0</v>
      </c>
    </row>
    <row r="734" spans="1:25" x14ac:dyDescent="0.25">
      <c r="A734" t="s">
        <v>98</v>
      </c>
      <c r="B734">
        <v>23928.3</v>
      </c>
      <c r="C734">
        <v>23904.5</v>
      </c>
      <c r="D734">
        <v>23842.6</v>
      </c>
      <c r="E734">
        <v>9920.4500000000007</v>
      </c>
      <c r="F734">
        <v>0</v>
      </c>
      <c r="G734">
        <v>0.40357700000000002</v>
      </c>
      <c r="H734">
        <v>0.59334900000000002</v>
      </c>
      <c r="I734">
        <v>0</v>
      </c>
    </row>
    <row r="735" spans="1:25" x14ac:dyDescent="0.25">
      <c r="A735" t="s">
        <v>98</v>
      </c>
      <c r="B735">
        <v>23920.1</v>
      </c>
      <c r="C735">
        <v>23896.5</v>
      </c>
      <c r="D735">
        <v>23834.6</v>
      </c>
      <c r="E735">
        <v>9921.57</v>
      </c>
      <c r="F735">
        <v>0</v>
      </c>
      <c r="G735">
        <v>0.40293200000000001</v>
      </c>
      <c r="H735">
        <v>0.59341600000000005</v>
      </c>
      <c r="I735">
        <v>0</v>
      </c>
    </row>
    <row r="736" spans="1:25" x14ac:dyDescent="0.25">
      <c r="A736" t="s">
        <v>98</v>
      </c>
      <c r="B736">
        <v>23907.200000000001</v>
      </c>
      <c r="C736">
        <v>23883.7</v>
      </c>
      <c r="D736">
        <v>23821.9</v>
      </c>
      <c r="E736">
        <v>9903.9699999999993</v>
      </c>
      <c r="F736">
        <v>0</v>
      </c>
      <c r="G736">
        <v>0.40295399999999998</v>
      </c>
      <c r="H736">
        <v>0.59341299999999997</v>
      </c>
      <c r="I736">
        <v>0</v>
      </c>
    </row>
    <row r="737" spans="1:9" x14ac:dyDescent="0.25">
      <c r="A737" t="s">
        <v>98</v>
      </c>
      <c r="B737">
        <v>23900.9</v>
      </c>
      <c r="C737">
        <v>23877.5</v>
      </c>
      <c r="D737">
        <v>23815.599999999999</v>
      </c>
      <c r="E737">
        <v>9907.6</v>
      </c>
      <c r="F737">
        <v>0</v>
      </c>
      <c r="G737">
        <v>0.410103</v>
      </c>
      <c r="H737">
        <v>0.59342099999999998</v>
      </c>
      <c r="I737">
        <v>0</v>
      </c>
    </row>
    <row r="738" spans="1:9" x14ac:dyDescent="0.25">
      <c r="A738" t="s">
        <v>98</v>
      </c>
      <c r="B738">
        <v>23882.7</v>
      </c>
      <c r="C738">
        <v>23857</v>
      </c>
      <c r="D738">
        <v>23820.5</v>
      </c>
      <c r="E738">
        <v>9907.07</v>
      </c>
      <c r="F738">
        <v>0</v>
      </c>
      <c r="G738">
        <v>0.404476</v>
      </c>
      <c r="H738">
        <v>0.59340899999999996</v>
      </c>
      <c r="I738">
        <v>0</v>
      </c>
    </row>
    <row r="739" spans="1:9" x14ac:dyDescent="0.25">
      <c r="A739" t="s">
        <v>98</v>
      </c>
      <c r="B739">
        <v>23896.799999999999</v>
      </c>
      <c r="C739">
        <v>23873.5</v>
      </c>
      <c r="D739">
        <v>23836.7</v>
      </c>
      <c r="E739">
        <v>9914.68</v>
      </c>
      <c r="F739">
        <v>0</v>
      </c>
      <c r="G739">
        <v>0.410103</v>
      </c>
      <c r="H739">
        <v>0.59340800000000005</v>
      </c>
      <c r="I739">
        <v>0</v>
      </c>
    </row>
    <row r="740" spans="1:9" x14ac:dyDescent="0.25">
      <c r="A740" t="s">
        <v>98</v>
      </c>
      <c r="B740">
        <v>23871.599999999999</v>
      </c>
      <c r="C740">
        <v>23848.2</v>
      </c>
      <c r="D740">
        <v>23811.3</v>
      </c>
      <c r="E740">
        <v>9904.85</v>
      </c>
      <c r="F740">
        <v>0</v>
      </c>
      <c r="G740">
        <v>0.41010099999999999</v>
      </c>
      <c r="H740">
        <v>0.59335599999999999</v>
      </c>
      <c r="I740">
        <v>0</v>
      </c>
    </row>
    <row r="741" spans="1:9" x14ac:dyDescent="0.25">
      <c r="A741" t="s">
        <v>98</v>
      </c>
      <c r="B741">
        <v>23883.8</v>
      </c>
      <c r="C741">
        <v>23859.9</v>
      </c>
      <c r="D741">
        <v>23823.4</v>
      </c>
      <c r="E741">
        <v>9913.73</v>
      </c>
      <c r="F741">
        <v>0</v>
      </c>
      <c r="G741">
        <v>0.40319899999999997</v>
      </c>
      <c r="H741">
        <v>0.59341600000000005</v>
      </c>
      <c r="I741">
        <v>0</v>
      </c>
    </row>
    <row r="742" spans="1:9" x14ac:dyDescent="0.25">
      <c r="A742" t="s">
        <v>98</v>
      </c>
      <c r="B742">
        <v>23896.400000000001</v>
      </c>
      <c r="C742">
        <v>23872.3</v>
      </c>
      <c r="D742">
        <v>23835.4</v>
      </c>
      <c r="E742">
        <v>9915.89</v>
      </c>
      <c r="F742">
        <v>0</v>
      </c>
      <c r="G742">
        <v>0.40367599999999998</v>
      </c>
      <c r="H742">
        <v>0.59342099999999998</v>
      </c>
      <c r="I742">
        <v>0</v>
      </c>
    </row>
    <row r="743" spans="1:9" x14ac:dyDescent="0.25">
      <c r="A743" t="s">
        <v>98</v>
      </c>
      <c r="B743">
        <v>23895.200000000001</v>
      </c>
      <c r="C743">
        <v>23871.3</v>
      </c>
      <c r="D743">
        <v>23834.5</v>
      </c>
      <c r="E743">
        <v>9911.06</v>
      </c>
      <c r="F743">
        <v>0</v>
      </c>
      <c r="G743">
        <v>0.402866</v>
      </c>
      <c r="H743">
        <v>0.59341699999999997</v>
      </c>
      <c r="I743">
        <v>0</v>
      </c>
    </row>
    <row r="744" spans="1:9" x14ac:dyDescent="0.25">
      <c r="A744" t="s">
        <v>98</v>
      </c>
      <c r="B744">
        <v>23893.4</v>
      </c>
      <c r="C744">
        <v>23869.7</v>
      </c>
      <c r="D744">
        <v>23832.7</v>
      </c>
      <c r="E744">
        <v>9915.15</v>
      </c>
      <c r="F744">
        <v>0</v>
      </c>
      <c r="G744">
        <v>0.40437699999999999</v>
      </c>
      <c r="H744">
        <v>0.59340800000000005</v>
      </c>
      <c r="I744">
        <v>0</v>
      </c>
    </row>
    <row r="745" spans="1:9" x14ac:dyDescent="0.25">
      <c r="A745" t="s">
        <v>98</v>
      </c>
      <c r="B745">
        <v>23886.9</v>
      </c>
      <c r="C745">
        <v>23860.7</v>
      </c>
      <c r="D745">
        <v>23823.200000000001</v>
      </c>
      <c r="E745">
        <v>9910.92</v>
      </c>
      <c r="F745">
        <v>0</v>
      </c>
      <c r="G745">
        <v>0.40884500000000001</v>
      </c>
      <c r="H745">
        <v>0.59320799999999996</v>
      </c>
      <c r="I745">
        <v>0</v>
      </c>
    </row>
    <row r="746" spans="1:9" x14ac:dyDescent="0.25">
      <c r="A746" t="s">
        <v>98</v>
      </c>
      <c r="B746">
        <v>23904.400000000001</v>
      </c>
      <c r="C746">
        <v>23880.5</v>
      </c>
      <c r="D746">
        <v>23843.4</v>
      </c>
      <c r="E746">
        <v>9921.02</v>
      </c>
      <c r="F746">
        <v>0</v>
      </c>
      <c r="G746">
        <v>0.403026</v>
      </c>
      <c r="H746">
        <v>0.59342099999999998</v>
      </c>
      <c r="I746">
        <v>0</v>
      </c>
    </row>
    <row r="747" spans="1:9" x14ac:dyDescent="0.25">
      <c r="A747" t="s">
        <v>98</v>
      </c>
      <c r="B747">
        <v>23895.8</v>
      </c>
      <c r="C747">
        <v>23872.3</v>
      </c>
      <c r="D747">
        <v>23835.5</v>
      </c>
      <c r="E747">
        <v>9918.08</v>
      </c>
      <c r="F747">
        <v>0</v>
      </c>
      <c r="G747">
        <v>0.40290500000000001</v>
      </c>
      <c r="H747">
        <v>0.59325600000000001</v>
      </c>
      <c r="I747">
        <v>0</v>
      </c>
    </row>
    <row r="748" spans="1:9" x14ac:dyDescent="0.25">
      <c r="A748" t="s">
        <v>98</v>
      </c>
      <c r="B748">
        <v>23897.7</v>
      </c>
      <c r="C748">
        <v>23874.3</v>
      </c>
      <c r="D748">
        <v>23837.5</v>
      </c>
      <c r="E748">
        <v>9917.17</v>
      </c>
      <c r="F748">
        <v>0</v>
      </c>
      <c r="G748">
        <v>0.40736600000000001</v>
      </c>
      <c r="H748">
        <v>0.593418</v>
      </c>
      <c r="I748">
        <v>0</v>
      </c>
    </row>
    <row r="749" spans="1:9" x14ac:dyDescent="0.25">
      <c r="A749" t="s">
        <v>98</v>
      </c>
      <c r="B749">
        <v>23913.1</v>
      </c>
      <c r="C749">
        <v>23889</v>
      </c>
      <c r="D749">
        <v>23852.1</v>
      </c>
      <c r="E749">
        <v>9927.77</v>
      </c>
      <c r="F749">
        <v>0</v>
      </c>
      <c r="G749">
        <v>0.41010099999999999</v>
      </c>
      <c r="H749">
        <v>0.59341600000000005</v>
      </c>
      <c r="I749">
        <v>0</v>
      </c>
    </row>
    <row r="750" spans="1:9" x14ac:dyDescent="0.25">
      <c r="A750" t="s">
        <v>98</v>
      </c>
      <c r="B750">
        <v>23912.1</v>
      </c>
      <c r="C750">
        <v>23888.799999999999</v>
      </c>
      <c r="D750">
        <v>23852</v>
      </c>
      <c r="E750">
        <v>9925.3799999999992</v>
      </c>
      <c r="F750">
        <v>0</v>
      </c>
      <c r="G750">
        <v>0.41010099999999999</v>
      </c>
      <c r="H750">
        <v>0.59341500000000003</v>
      </c>
      <c r="I750">
        <v>0</v>
      </c>
    </row>
    <row r="751" spans="1:9" x14ac:dyDescent="0.25">
      <c r="A751" t="s">
        <v>98</v>
      </c>
      <c r="B751">
        <v>23906.1</v>
      </c>
      <c r="C751">
        <v>23882.7</v>
      </c>
      <c r="D751">
        <v>23845.9</v>
      </c>
      <c r="E751">
        <v>9915.9699999999993</v>
      </c>
      <c r="F751">
        <v>0</v>
      </c>
      <c r="G751">
        <v>0.41010099999999999</v>
      </c>
      <c r="H751">
        <v>0.59340999999999999</v>
      </c>
      <c r="I751">
        <v>0</v>
      </c>
    </row>
    <row r="752" spans="1:9" x14ac:dyDescent="0.25">
      <c r="A752" t="s">
        <v>98</v>
      </c>
      <c r="B752">
        <v>23908.6</v>
      </c>
      <c r="C752">
        <v>23885.3</v>
      </c>
      <c r="D752">
        <v>23848.6</v>
      </c>
      <c r="E752">
        <v>9924.2900000000009</v>
      </c>
      <c r="F752">
        <v>0</v>
      </c>
      <c r="G752">
        <v>0.408827</v>
      </c>
      <c r="H752">
        <v>0.59327099999999999</v>
      </c>
      <c r="I752">
        <v>0</v>
      </c>
    </row>
    <row r="753" spans="1:9" x14ac:dyDescent="0.25">
      <c r="A753" t="s">
        <v>98</v>
      </c>
      <c r="B753">
        <v>23902.400000000001</v>
      </c>
      <c r="C753">
        <v>23878.5</v>
      </c>
      <c r="D753">
        <v>23841.599999999999</v>
      </c>
      <c r="E753">
        <v>9915.2800000000007</v>
      </c>
      <c r="F753">
        <v>0</v>
      </c>
      <c r="G753">
        <v>0.40288200000000002</v>
      </c>
      <c r="H753">
        <v>0.59280299999999997</v>
      </c>
      <c r="I753">
        <v>0</v>
      </c>
    </row>
    <row r="754" spans="1:9" x14ac:dyDescent="0.25">
      <c r="A754" t="s">
        <v>98</v>
      </c>
      <c r="B754">
        <v>23902.7</v>
      </c>
      <c r="C754">
        <v>23879.5</v>
      </c>
      <c r="D754">
        <v>23842.7</v>
      </c>
      <c r="E754">
        <v>9916.49</v>
      </c>
      <c r="F754">
        <v>0</v>
      </c>
      <c r="G754">
        <v>0.40286699999999998</v>
      </c>
      <c r="H754">
        <v>0.59340899999999996</v>
      </c>
      <c r="I754">
        <v>0</v>
      </c>
    </row>
    <row r="755" spans="1:9" x14ac:dyDescent="0.25">
      <c r="A755" t="s">
        <v>98</v>
      </c>
      <c r="B755">
        <v>23910.2</v>
      </c>
      <c r="C755">
        <v>23886.9</v>
      </c>
      <c r="D755">
        <v>23850.3</v>
      </c>
      <c r="E755">
        <v>9925.98</v>
      </c>
      <c r="F755">
        <v>0</v>
      </c>
      <c r="G755">
        <v>0.41010099999999999</v>
      </c>
      <c r="H755">
        <v>0.59341600000000005</v>
      </c>
      <c r="I755">
        <v>0</v>
      </c>
    </row>
    <row r="756" spans="1:9" x14ac:dyDescent="0.25">
      <c r="A756" t="s">
        <v>98</v>
      </c>
      <c r="B756">
        <v>23890</v>
      </c>
      <c r="C756">
        <v>23867</v>
      </c>
      <c r="D756">
        <v>23830.2</v>
      </c>
      <c r="E756">
        <v>9918.5499999999993</v>
      </c>
      <c r="F756">
        <v>0</v>
      </c>
      <c r="G756">
        <v>0.40297899999999998</v>
      </c>
      <c r="H756">
        <v>0.59341900000000003</v>
      </c>
      <c r="I756">
        <v>0</v>
      </c>
    </row>
    <row r="757" spans="1:9" x14ac:dyDescent="0.25">
      <c r="A757" t="s">
        <v>98</v>
      </c>
      <c r="B757">
        <v>23891.1</v>
      </c>
      <c r="C757">
        <v>23867.9</v>
      </c>
      <c r="D757">
        <v>23831.1</v>
      </c>
      <c r="E757">
        <v>9912.31</v>
      </c>
      <c r="F757">
        <v>0</v>
      </c>
      <c r="G757">
        <v>0.40406700000000001</v>
      </c>
      <c r="H757">
        <v>0.59342099999999998</v>
      </c>
      <c r="I757">
        <v>0</v>
      </c>
    </row>
    <row r="758" spans="1:9" x14ac:dyDescent="0.25">
      <c r="A758" t="s">
        <v>98</v>
      </c>
      <c r="B758">
        <v>23888.799999999999</v>
      </c>
      <c r="C758">
        <v>23865.7</v>
      </c>
      <c r="D758">
        <v>23828.799999999999</v>
      </c>
      <c r="E758">
        <v>9911.4699999999993</v>
      </c>
      <c r="F758">
        <v>0</v>
      </c>
      <c r="G758">
        <v>0.41010200000000002</v>
      </c>
      <c r="H758">
        <v>0.59339299999999995</v>
      </c>
      <c r="I758">
        <v>0</v>
      </c>
    </row>
    <row r="759" spans="1:9" x14ac:dyDescent="0.25">
      <c r="A759" t="s">
        <v>98</v>
      </c>
      <c r="B759">
        <v>23902.7</v>
      </c>
      <c r="C759">
        <v>23879.599999999999</v>
      </c>
      <c r="D759">
        <v>23842.9</v>
      </c>
      <c r="E759">
        <v>9924.3700000000008</v>
      </c>
      <c r="F759">
        <v>0</v>
      </c>
      <c r="G759">
        <v>0.40793200000000002</v>
      </c>
      <c r="H759">
        <v>0.59340099999999996</v>
      </c>
      <c r="I759">
        <v>0</v>
      </c>
    </row>
    <row r="760" spans="1:9" x14ac:dyDescent="0.25">
      <c r="A760" t="s">
        <v>98</v>
      </c>
      <c r="B760">
        <v>23929</v>
      </c>
      <c r="C760">
        <v>23906</v>
      </c>
      <c r="D760">
        <v>23869.5</v>
      </c>
      <c r="E760">
        <v>9930.8799999999992</v>
      </c>
      <c r="F760">
        <v>0</v>
      </c>
      <c r="G760">
        <v>0.40346799999999999</v>
      </c>
      <c r="H760">
        <v>0.59342099999999998</v>
      </c>
      <c r="I760">
        <v>0</v>
      </c>
    </row>
    <row r="761" spans="1:9" x14ac:dyDescent="0.25">
      <c r="A761" t="s">
        <v>98</v>
      </c>
      <c r="B761">
        <v>23922.7</v>
      </c>
      <c r="C761">
        <v>23899.5</v>
      </c>
      <c r="D761">
        <v>23862.799999999999</v>
      </c>
      <c r="E761">
        <v>9927.32</v>
      </c>
      <c r="F761">
        <v>0</v>
      </c>
      <c r="G761">
        <v>0.40305800000000003</v>
      </c>
      <c r="H761">
        <v>0.59341999999999995</v>
      </c>
      <c r="I761">
        <v>0</v>
      </c>
    </row>
    <row r="762" spans="1:9" x14ac:dyDescent="0.25">
      <c r="A762" t="s">
        <v>98</v>
      </c>
      <c r="B762">
        <v>23897</v>
      </c>
      <c r="C762">
        <v>23873.8</v>
      </c>
      <c r="D762">
        <v>23837</v>
      </c>
      <c r="E762">
        <v>9916.98</v>
      </c>
      <c r="F762">
        <v>0</v>
      </c>
      <c r="G762">
        <v>0.40287400000000001</v>
      </c>
      <c r="H762">
        <v>0.59340800000000005</v>
      </c>
      <c r="I762">
        <v>0</v>
      </c>
    </row>
    <row r="763" spans="1:9" x14ac:dyDescent="0.25">
      <c r="A763" t="s">
        <v>98</v>
      </c>
      <c r="B763">
        <v>23913.599999999999</v>
      </c>
      <c r="C763">
        <v>23890.400000000001</v>
      </c>
      <c r="D763">
        <v>23853.599999999999</v>
      </c>
      <c r="E763">
        <v>9927.5400000000009</v>
      </c>
      <c r="F763">
        <v>0</v>
      </c>
      <c r="G763">
        <v>0.41010099999999999</v>
      </c>
      <c r="H763">
        <v>0.59342099999999998</v>
      </c>
      <c r="I763">
        <v>0</v>
      </c>
    </row>
    <row r="764" spans="1:9" x14ac:dyDescent="0.25">
      <c r="A764" t="s">
        <v>98</v>
      </c>
      <c r="B764">
        <v>23902.5</v>
      </c>
      <c r="C764">
        <v>23880</v>
      </c>
      <c r="D764">
        <v>23843.1</v>
      </c>
      <c r="E764">
        <v>9921.19</v>
      </c>
      <c r="F764">
        <v>0</v>
      </c>
      <c r="G764">
        <v>0.40473500000000001</v>
      </c>
      <c r="H764">
        <v>0.59336599999999995</v>
      </c>
      <c r="I764">
        <v>0</v>
      </c>
    </row>
    <row r="765" spans="1:9" x14ac:dyDescent="0.25">
      <c r="A765" t="s">
        <v>98</v>
      </c>
      <c r="B765">
        <v>23916.9</v>
      </c>
      <c r="C765">
        <v>23893.9</v>
      </c>
      <c r="D765">
        <v>23857.200000000001</v>
      </c>
      <c r="E765">
        <v>9924.92</v>
      </c>
      <c r="F765">
        <v>0</v>
      </c>
      <c r="G765">
        <v>0.402866</v>
      </c>
      <c r="H765">
        <v>0.59337300000000004</v>
      </c>
      <c r="I765">
        <v>0</v>
      </c>
    </row>
    <row r="766" spans="1:9" x14ac:dyDescent="0.25">
      <c r="A766" t="s">
        <v>98</v>
      </c>
      <c r="B766">
        <v>23927.4</v>
      </c>
      <c r="C766">
        <v>23902.7</v>
      </c>
      <c r="D766">
        <v>23865.9</v>
      </c>
      <c r="E766">
        <v>9924.7000000000007</v>
      </c>
      <c r="F766">
        <v>0</v>
      </c>
      <c r="G766">
        <v>0.40315699999999999</v>
      </c>
      <c r="H766">
        <v>0.59338500000000005</v>
      </c>
      <c r="I766">
        <v>0</v>
      </c>
    </row>
    <row r="767" spans="1:9" x14ac:dyDescent="0.25">
      <c r="A767" t="s">
        <v>98</v>
      </c>
      <c r="B767">
        <v>23910.9</v>
      </c>
      <c r="C767">
        <v>23888</v>
      </c>
      <c r="D767">
        <v>23851.1</v>
      </c>
      <c r="E767">
        <v>9922.18</v>
      </c>
      <c r="F767">
        <v>0</v>
      </c>
      <c r="G767">
        <v>0.41010099999999999</v>
      </c>
      <c r="H767">
        <v>0.59328700000000001</v>
      </c>
      <c r="I767">
        <v>0</v>
      </c>
    </row>
    <row r="768" spans="1:9" x14ac:dyDescent="0.25">
      <c r="A768" t="s">
        <v>98</v>
      </c>
      <c r="B768">
        <v>23906.9</v>
      </c>
      <c r="C768">
        <v>23884.2</v>
      </c>
      <c r="D768">
        <v>23847.4</v>
      </c>
      <c r="E768">
        <v>9923.18</v>
      </c>
      <c r="F768">
        <v>0</v>
      </c>
      <c r="G768">
        <v>0.403472</v>
      </c>
      <c r="H768">
        <v>0.59339699999999995</v>
      </c>
      <c r="I768">
        <v>0</v>
      </c>
    </row>
    <row r="769" spans="1:25" x14ac:dyDescent="0.25">
      <c r="A769" t="s">
        <v>98</v>
      </c>
      <c r="B769">
        <v>23891.200000000001</v>
      </c>
      <c r="C769">
        <v>23868.1</v>
      </c>
      <c r="D769">
        <v>23831.5</v>
      </c>
      <c r="E769">
        <v>9910.77</v>
      </c>
      <c r="F769">
        <v>0</v>
      </c>
      <c r="G769">
        <v>0.40662700000000002</v>
      </c>
      <c r="H769">
        <v>0.593414</v>
      </c>
      <c r="I769">
        <v>0</v>
      </c>
    </row>
    <row r="770" spans="1:25" x14ac:dyDescent="0.25">
      <c r="A770" t="s">
        <v>98</v>
      </c>
      <c r="B770">
        <v>23905.4</v>
      </c>
      <c r="C770">
        <v>23882.2</v>
      </c>
      <c r="D770">
        <v>23845.3</v>
      </c>
      <c r="E770">
        <v>9925.0499999999993</v>
      </c>
      <c r="F770">
        <v>0</v>
      </c>
      <c r="G770">
        <v>0.410103</v>
      </c>
      <c r="H770">
        <v>0.59340199999999999</v>
      </c>
      <c r="I770">
        <v>0</v>
      </c>
    </row>
    <row r="771" spans="1:25" x14ac:dyDescent="0.25">
      <c r="A771" t="s">
        <v>98</v>
      </c>
      <c r="B771">
        <v>23891.9</v>
      </c>
      <c r="C771">
        <v>23868.7</v>
      </c>
      <c r="D771">
        <v>23831.9</v>
      </c>
      <c r="E771">
        <v>9915.24</v>
      </c>
      <c r="F771">
        <v>0</v>
      </c>
      <c r="G771">
        <v>0.40333599999999997</v>
      </c>
      <c r="H771">
        <v>0.59341999999999995</v>
      </c>
      <c r="I771">
        <v>0</v>
      </c>
    </row>
    <row r="772" spans="1:25" x14ac:dyDescent="0.25">
      <c r="A772" t="s">
        <v>98</v>
      </c>
      <c r="B772">
        <v>23898.7</v>
      </c>
      <c r="C772">
        <v>23874.799999999999</v>
      </c>
      <c r="D772">
        <v>23837.9</v>
      </c>
      <c r="E772">
        <v>9913.17</v>
      </c>
      <c r="F772">
        <v>0</v>
      </c>
      <c r="G772">
        <v>0.40325899999999998</v>
      </c>
      <c r="H772">
        <v>0.59342099999999998</v>
      </c>
      <c r="I772">
        <v>0</v>
      </c>
    </row>
    <row r="773" spans="1:25" x14ac:dyDescent="0.25">
      <c r="A773" t="s">
        <v>98</v>
      </c>
      <c r="B773">
        <v>23886.6</v>
      </c>
      <c r="C773">
        <v>23863.4</v>
      </c>
      <c r="D773">
        <v>23826.6</v>
      </c>
      <c r="E773">
        <v>9907.7900000000009</v>
      </c>
      <c r="F773">
        <v>0</v>
      </c>
      <c r="G773">
        <v>0.40576200000000001</v>
      </c>
      <c r="H773">
        <v>0.596997</v>
      </c>
      <c r="I773">
        <v>0</v>
      </c>
    </row>
    <row r="774" spans="1:25" x14ac:dyDescent="0.25">
      <c r="A774" t="s">
        <v>98</v>
      </c>
      <c r="B774">
        <v>23891.7</v>
      </c>
      <c r="C774">
        <v>23868.3</v>
      </c>
      <c r="D774">
        <v>23831.7</v>
      </c>
      <c r="E774">
        <v>9914.0400000000009</v>
      </c>
      <c r="F774">
        <v>0</v>
      </c>
      <c r="G774">
        <v>0.41010099999999999</v>
      </c>
      <c r="H774">
        <v>0.59341999999999995</v>
      </c>
      <c r="I774">
        <v>0</v>
      </c>
    </row>
    <row r="775" spans="1:25" x14ac:dyDescent="0.25">
      <c r="A775" t="s">
        <v>98</v>
      </c>
      <c r="B775">
        <v>23904.799999999999</v>
      </c>
      <c r="C775">
        <v>23881.7</v>
      </c>
      <c r="D775">
        <v>23844.9</v>
      </c>
      <c r="E775">
        <v>9923.6200000000008</v>
      </c>
      <c r="F775">
        <v>0</v>
      </c>
      <c r="G775">
        <v>0.41010099999999999</v>
      </c>
      <c r="H775">
        <v>0.59708899999999998</v>
      </c>
      <c r="I775">
        <v>0</v>
      </c>
    </row>
    <row r="776" spans="1:25" x14ac:dyDescent="0.25">
      <c r="A776" t="s">
        <v>98</v>
      </c>
      <c r="B776">
        <v>23900.799999999999</v>
      </c>
      <c r="C776">
        <v>23877.200000000001</v>
      </c>
      <c r="D776">
        <v>23840.3</v>
      </c>
      <c r="E776">
        <v>9914.89</v>
      </c>
      <c r="F776">
        <v>0</v>
      </c>
      <c r="G776">
        <v>0.41010099999999999</v>
      </c>
      <c r="H776">
        <v>0.59334900000000002</v>
      </c>
      <c r="I776">
        <v>0</v>
      </c>
    </row>
    <row r="777" spans="1:25" x14ac:dyDescent="0.25">
      <c r="A777" t="s">
        <v>98</v>
      </c>
      <c r="B777">
        <v>23899.3</v>
      </c>
      <c r="C777">
        <v>23875.8</v>
      </c>
      <c r="D777">
        <v>23838.799999999999</v>
      </c>
      <c r="E777">
        <v>9918.5400000000009</v>
      </c>
      <c r="F777">
        <v>0</v>
      </c>
      <c r="G777">
        <v>0.41010099999999999</v>
      </c>
      <c r="H777">
        <v>0.59325899999999998</v>
      </c>
      <c r="I777">
        <v>0</v>
      </c>
    </row>
    <row r="778" spans="1:25" x14ac:dyDescent="0.25">
      <c r="A778" t="s">
        <v>98</v>
      </c>
      <c r="B778">
        <v>23908.400000000001</v>
      </c>
      <c r="C778">
        <v>23882.2</v>
      </c>
      <c r="D778">
        <v>23845.1</v>
      </c>
      <c r="E778">
        <v>9922.48</v>
      </c>
      <c r="F778">
        <v>0</v>
      </c>
      <c r="G778">
        <v>0.41010099999999999</v>
      </c>
      <c r="H778">
        <v>0.59342099999999998</v>
      </c>
      <c r="I778">
        <v>0</v>
      </c>
    </row>
    <row r="779" spans="1:25" x14ac:dyDescent="0.25">
      <c r="A779" t="s">
        <v>98</v>
      </c>
      <c r="B779">
        <v>23880</v>
      </c>
      <c r="C779">
        <v>23856.6</v>
      </c>
      <c r="D779">
        <v>23819.8</v>
      </c>
      <c r="E779">
        <v>9910.7199999999993</v>
      </c>
      <c r="F779">
        <v>0</v>
      </c>
      <c r="G779">
        <v>0.40313700000000002</v>
      </c>
      <c r="H779">
        <v>0.59338900000000006</v>
      </c>
      <c r="I779">
        <v>0</v>
      </c>
    </row>
    <row r="780" spans="1:25" x14ac:dyDescent="0.25">
      <c r="A780" t="s">
        <v>98</v>
      </c>
      <c r="B780">
        <v>23881.4</v>
      </c>
      <c r="C780">
        <v>23857.9</v>
      </c>
      <c r="D780">
        <v>23821.200000000001</v>
      </c>
      <c r="E780">
        <v>9908.24</v>
      </c>
      <c r="F780">
        <v>0</v>
      </c>
      <c r="G780">
        <v>0.40331299999999998</v>
      </c>
      <c r="H780">
        <v>0.59337399999999996</v>
      </c>
      <c r="I780">
        <v>0</v>
      </c>
    </row>
    <row r="781" spans="1:25" x14ac:dyDescent="0.25">
      <c r="A781" t="s">
        <v>98</v>
      </c>
      <c r="B781">
        <v>23898.1</v>
      </c>
      <c r="C781">
        <v>23874.6</v>
      </c>
      <c r="D781">
        <v>23837.7</v>
      </c>
      <c r="E781">
        <v>9916.67</v>
      </c>
      <c r="F781">
        <v>0</v>
      </c>
      <c r="G781">
        <v>0.41010099999999999</v>
      </c>
      <c r="H781">
        <v>0.59342099999999998</v>
      </c>
      <c r="I781">
        <v>0</v>
      </c>
    </row>
    <row r="782" spans="1:25" x14ac:dyDescent="0.25">
      <c r="A782" t="s">
        <v>98</v>
      </c>
      <c r="B782">
        <v>23904.7</v>
      </c>
      <c r="C782">
        <v>23881.3</v>
      </c>
      <c r="D782">
        <v>23844.5</v>
      </c>
      <c r="E782">
        <v>9921.5499999999993</v>
      </c>
      <c r="F782">
        <v>0</v>
      </c>
      <c r="G782">
        <v>0.41010200000000002</v>
      </c>
      <c r="H782">
        <v>0.59341999999999995</v>
      </c>
      <c r="I782">
        <v>0</v>
      </c>
    </row>
    <row r="783" spans="1:25" x14ac:dyDescent="0.25">
      <c r="A783" t="s">
        <v>98</v>
      </c>
      <c r="B783">
        <v>23861.9</v>
      </c>
      <c r="C783">
        <v>23838.6</v>
      </c>
      <c r="D783">
        <v>23801.599999999999</v>
      </c>
      <c r="E783">
        <v>9894.56</v>
      </c>
      <c r="F783">
        <v>0</v>
      </c>
      <c r="G783">
        <v>0.41010099999999999</v>
      </c>
      <c r="H783">
        <v>0.59332099999999999</v>
      </c>
      <c r="I783">
        <v>0</v>
      </c>
      <c r="R783" t="s">
        <v>69</v>
      </c>
      <c r="U783" t="s">
        <v>68</v>
      </c>
      <c r="X783" t="s">
        <v>66</v>
      </c>
    </row>
    <row r="784" spans="1:25" x14ac:dyDescent="0.25">
      <c r="A784" t="s">
        <v>98</v>
      </c>
      <c r="B784">
        <v>23874.1</v>
      </c>
      <c r="C784">
        <v>23850.9</v>
      </c>
      <c r="D784">
        <v>23813.8</v>
      </c>
      <c r="E784">
        <v>9905.06</v>
      </c>
      <c r="F784">
        <v>0</v>
      </c>
      <c r="G784">
        <v>0.41010099999999999</v>
      </c>
      <c r="H784">
        <v>0.59342099999999998</v>
      </c>
      <c r="I784">
        <v>0</v>
      </c>
      <c r="R784">
        <f>AVERAGE(B735:B784)</f>
        <v>23899.331999999999</v>
      </c>
      <c r="S784">
        <f>AVERAGE(C735:C784)</f>
        <v>23875.782000000003</v>
      </c>
      <c r="U784">
        <f>_xlfn.VAR.P(B735:B784)</f>
        <v>182.70017600000133</v>
      </c>
      <c r="V784">
        <f>_xlfn.VAR.P(C735:C784)</f>
        <v>184.5222760000016</v>
      </c>
      <c r="X784">
        <f>1.96*SQRT(U784)/50</f>
        <v>0.5298531857492621</v>
      </c>
      <c r="Y784">
        <f>1.96*SQRT(V784)/50</f>
        <v>0.53248878879525952</v>
      </c>
    </row>
    <row r="785" spans="1:9" x14ac:dyDescent="0.25">
      <c r="A785" t="s">
        <v>98</v>
      </c>
      <c r="B785">
        <v>1194982.2725849999</v>
      </c>
      <c r="C785" t="s">
        <v>36</v>
      </c>
    </row>
    <row r="786" spans="1:9" x14ac:dyDescent="0.25">
      <c r="A786" t="s">
        <v>99</v>
      </c>
      <c r="B786">
        <v>21399.7</v>
      </c>
      <c r="C786">
        <v>21386.799999999999</v>
      </c>
      <c r="D786">
        <v>21350.2</v>
      </c>
      <c r="E786">
        <v>7433.13</v>
      </c>
      <c r="F786">
        <v>0</v>
      </c>
      <c r="G786">
        <v>0.40295399999999998</v>
      </c>
      <c r="H786">
        <v>0.59341600000000005</v>
      </c>
      <c r="I786">
        <v>0</v>
      </c>
    </row>
    <row r="787" spans="1:9" x14ac:dyDescent="0.25">
      <c r="A787" t="s">
        <v>99</v>
      </c>
      <c r="B787">
        <v>21400.2</v>
      </c>
      <c r="C787">
        <v>21387.4</v>
      </c>
      <c r="D787">
        <v>21350.799999999999</v>
      </c>
      <c r="E787">
        <v>7434.55</v>
      </c>
      <c r="F787">
        <v>0</v>
      </c>
      <c r="G787">
        <v>0.40290500000000001</v>
      </c>
      <c r="H787">
        <v>0.59321000000000002</v>
      </c>
      <c r="I787">
        <v>0</v>
      </c>
    </row>
    <row r="788" spans="1:9" x14ac:dyDescent="0.25">
      <c r="A788" t="s">
        <v>99</v>
      </c>
      <c r="B788">
        <v>21388</v>
      </c>
      <c r="C788">
        <v>21374.3</v>
      </c>
      <c r="D788">
        <v>21337.7</v>
      </c>
      <c r="E788">
        <v>7430.26</v>
      </c>
      <c r="F788">
        <v>0</v>
      </c>
      <c r="G788">
        <v>0.40834399999999998</v>
      </c>
      <c r="H788">
        <v>0.593109</v>
      </c>
      <c r="I788">
        <v>0</v>
      </c>
    </row>
    <row r="789" spans="1:9" x14ac:dyDescent="0.25">
      <c r="A789" t="s">
        <v>99</v>
      </c>
      <c r="B789">
        <v>21391.5</v>
      </c>
      <c r="C789">
        <v>21378.799999999999</v>
      </c>
      <c r="D789">
        <v>21342.3</v>
      </c>
      <c r="E789">
        <v>7430.81</v>
      </c>
      <c r="F789">
        <v>0</v>
      </c>
      <c r="G789">
        <v>0.40399600000000002</v>
      </c>
      <c r="H789">
        <v>0.59341999999999995</v>
      </c>
      <c r="I789">
        <v>0</v>
      </c>
    </row>
    <row r="790" spans="1:9" x14ac:dyDescent="0.25">
      <c r="A790" t="s">
        <v>99</v>
      </c>
      <c r="B790">
        <v>21389.599999999999</v>
      </c>
      <c r="C790">
        <v>21377.1</v>
      </c>
      <c r="D790">
        <v>21340.6</v>
      </c>
      <c r="E790">
        <v>7430.82</v>
      </c>
      <c r="F790">
        <v>0</v>
      </c>
      <c r="G790">
        <v>0.41010099999999999</v>
      </c>
      <c r="H790">
        <v>0.59338900000000006</v>
      </c>
      <c r="I790">
        <v>0</v>
      </c>
    </row>
    <row r="791" spans="1:9" x14ac:dyDescent="0.25">
      <c r="A791" t="s">
        <v>99</v>
      </c>
      <c r="B791">
        <v>21404.7</v>
      </c>
      <c r="C791">
        <v>21392.1</v>
      </c>
      <c r="D791">
        <v>21355.599999999999</v>
      </c>
      <c r="E791">
        <v>7434.35</v>
      </c>
      <c r="F791">
        <v>0</v>
      </c>
      <c r="G791">
        <v>0.40465600000000002</v>
      </c>
      <c r="H791">
        <v>0.59342099999999998</v>
      </c>
      <c r="I791">
        <v>0</v>
      </c>
    </row>
    <row r="792" spans="1:9" x14ac:dyDescent="0.25">
      <c r="A792" t="s">
        <v>99</v>
      </c>
      <c r="B792">
        <v>21406.9</v>
      </c>
      <c r="C792">
        <v>21394.2</v>
      </c>
      <c r="D792">
        <v>21357.7</v>
      </c>
      <c r="E792">
        <v>7434.79</v>
      </c>
      <c r="F792">
        <v>0</v>
      </c>
      <c r="G792">
        <v>0.40410200000000002</v>
      </c>
      <c r="H792">
        <v>0.59336699999999998</v>
      </c>
      <c r="I792">
        <v>0</v>
      </c>
    </row>
    <row r="793" spans="1:9" x14ac:dyDescent="0.25">
      <c r="A793" t="s">
        <v>99</v>
      </c>
      <c r="B793">
        <v>21415.1</v>
      </c>
      <c r="C793">
        <v>21402.5</v>
      </c>
      <c r="D793">
        <v>21365.9</v>
      </c>
      <c r="E793">
        <v>7437.52</v>
      </c>
      <c r="F793">
        <v>0</v>
      </c>
      <c r="G793">
        <v>0.40351500000000001</v>
      </c>
      <c r="H793">
        <v>0.59339299999999995</v>
      </c>
      <c r="I793">
        <v>0</v>
      </c>
    </row>
    <row r="794" spans="1:9" x14ac:dyDescent="0.25">
      <c r="A794" t="s">
        <v>99</v>
      </c>
      <c r="B794">
        <v>21412</v>
      </c>
      <c r="C794">
        <v>21399.3</v>
      </c>
      <c r="D794">
        <v>21362.7</v>
      </c>
      <c r="E794">
        <v>7437.4</v>
      </c>
      <c r="F794">
        <v>0</v>
      </c>
      <c r="G794">
        <v>0.41010099999999999</v>
      </c>
      <c r="H794">
        <v>0.59342099999999998</v>
      </c>
      <c r="I794">
        <v>0</v>
      </c>
    </row>
    <row r="795" spans="1:9" x14ac:dyDescent="0.25">
      <c r="A795" t="s">
        <v>99</v>
      </c>
      <c r="B795">
        <v>21411.7</v>
      </c>
      <c r="C795">
        <v>21399.1</v>
      </c>
      <c r="D795">
        <v>21362.2</v>
      </c>
      <c r="E795">
        <v>7438.82</v>
      </c>
      <c r="F795">
        <v>0</v>
      </c>
      <c r="G795">
        <v>0.40327299999999999</v>
      </c>
      <c r="H795">
        <v>0.59340999999999999</v>
      </c>
      <c r="I795">
        <v>0</v>
      </c>
    </row>
    <row r="796" spans="1:9" x14ac:dyDescent="0.25">
      <c r="A796" t="s">
        <v>99</v>
      </c>
      <c r="B796">
        <v>21410</v>
      </c>
      <c r="C796">
        <v>21397.3</v>
      </c>
      <c r="D796">
        <v>21360.5</v>
      </c>
      <c r="E796">
        <v>7431.87</v>
      </c>
      <c r="F796">
        <v>0</v>
      </c>
      <c r="G796">
        <v>0.402891</v>
      </c>
      <c r="H796">
        <v>0.59304199999999996</v>
      </c>
      <c r="I796">
        <v>0</v>
      </c>
    </row>
    <row r="797" spans="1:9" x14ac:dyDescent="0.25">
      <c r="A797" t="s">
        <v>99</v>
      </c>
      <c r="B797">
        <v>21404.400000000001</v>
      </c>
      <c r="C797">
        <v>21391.7</v>
      </c>
      <c r="D797">
        <v>21354.9</v>
      </c>
      <c r="E797">
        <v>7434.33</v>
      </c>
      <c r="F797">
        <v>0</v>
      </c>
      <c r="G797">
        <v>0.410111</v>
      </c>
      <c r="H797">
        <v>0.59331900000000004</v>
      </c>
      <c r="I797">
        <v>0</v>
      </c>
    </row>
    <row r="798" spans="1:9" x14ac:dyDescent="0.25">
      <c r="A798" t="s">
        <v>99</v>
      </c>
      <c r="B798">
        <v>21420.3</v>
      </c>
      <c r="C798">
        <v>21407.7</v>
      </c>
      <c r="D798">
        <v>21371</v>
      </c>
      <c r="E798">
        <v>7438.44</v>
      </c>
      <c r="F798">
        <v>0</v>
      </c>
      <c r="G798">
        <v>0.402943</v>
      </c>
      <c r="H798">
        <v>0.59342099999999998</v>
      </c>
      <c r="I798">
        <v>0</v>
      </c>
    </row>
    <row r="799" spans="1:9" x14ac:dyDescent="0.25">
      <c r="A799" t="s">
        <v>99</v>
      </c>
      <c r="B799">
        <v>21417.599999999999</v>
      </c>
      <c r="C799">
        <v>21404.3</v>
      </c>
      <c r="D799">
        <v>21367.599999999999</v>
      </c>
      <c r="E799">
        <v>7437.45</v>
      </c>
      <c r="F799">
        <v>0</v>
      </c>
      <c r="G799">
        <v>0.40770299999999998</v>
      </c>
      <c r="H799">
        <v>0.59342099999999998</v>
      </c>
      <c r="I799">
        <v>0</v>
      </c>
    </row>
    <row r="800" spans="1:9" x14ac:dyDescent="0.25">
      <c r="A800" t="s">
        <v>99</v>
      </c>
      <c r="B800">
        <v>21404.1</v>
      </c>
      <c r="C800">
        <v>21391.599999999999</v>
      </c>
      <c r="D800">
        <v>21354.799999999999</v>
      </c>
      <c r="E800">
        <v>7434.48</v>
      </c>
      <c r="F800">
        <v>0</v>
      </c>
      <c r="G800">
        <v>0.40307900000000002</v>
      </c>
      <c r="H800">
        <v>0.59341100000000002</v>
      </c>
      <c r="I800">
        <v>0</v>
      </c>
    </row>
    <row r="801" spans="1:9" x14ac:dyDescent="0.25">
      <c r="A801" t="s">
        <v>99</v>
      </c>
      <c r="B801">
        <v>21395.9</v>
      </c>
      <c r="C801">
        <v>21383.200000000001</v>
      </c>
      <c r="D801">
        <v>21346.400000000001</v>
      </c>
      <c r="E801">
        <v>7433.37</v>
      </c>
      <c r="F801">
        <v>0</v>
      </c>
      <c r="G801">
        <v>0.40322999999999998</v>
      </c>
      <c r="H801">
        <v>0.59342099999999998</v>
      </c>
      <c r="I801">
        <v>0</v>
      </c>
    </row>
    <row r="802" spans="1:9" x14ac:dyDescent="0.25">
      <c r="A802" t="s">
        <v>99</v>
      </c>
      <c r="B802">
        <v>21405.5</v>
      </c>
      <c r="C802">
        <v>21392.9</v>
      </c>
      <c r="D802">
        <v>21356.2</v>
      </c>
      <c r="E802">
        <v>7432.4</v>
      </c>
      <c r="F802">
        <v>0</v>
      </c>
      <c r="G802">
        <v>0.40375299999999997</v>
      </c>
      <c r="H802">
        <v>0.59342099999999998</v>
      </c>
      <c r="I802">
        <v>0</v>
      </c>
    </row>
    <row r="803" spans="1:9" x14ac:dyDescent="0.25">
      <c r="A803" t="s">
        <v>99</v>
      </c>
      <c r="B803">
        <v>21398.5</v>
      </c>
      <c r="C803">
        <v>21383.5</v>
      </c>
      <c r="D803">
        <v>21345.7</v>
      </c>
      <c r="E803">
        <v>7433.32</v>
      </c>
      <c r="F803">
        <v>0</v>
      </c>
      <c r="G803">
        <v>0.41010400000000002</v>
      </c>
      <c r="H803">
        <v>0.59329399999999999</v>
      </c>
      <c r="I803">
        <v>0</v>
      </c>
    </row>
    <row r="804" spans="1:9" x14ac:dyDescent="0.25">
      <c r="A804" t="s">
        <v>99</v>
      </c>
      <c r="B804">
        <v>21401.200000000001</v>
      </c>
      <c r="C804">
        <v>21388.6</v>
      </c>
      <c r="D804">
        <v>21352</v>
      </c>
      <c r="E804">
        <v>7432.65</v>
      </c>
      <c r="F804">
        <v>0</v>
      </c>
      <c r="G804">
        <v>0.41010099999999999</v>
      </c>
      <c r="H804">
        <v>0.59341999999999995</v>
      </c>
      <c r="I804">
        <v>0</v>
      </c>
    </row>
    <row r="805" spans="1:9" x14ac:dyDescent="0.25">
      <c r="A805" t="s">
        <v>99</v>
      </c>
      <c r="B805">
        <v>21398.7</v>
      </c>
      <c r="C805">
        <v>21385.9</v>
      </c>
      <c r="D805">
        <v>21349.3</v>
      </c>
      <c r="E805">
        <v>7432.25</v>
      </c>
      <c r="F805">
        <v>0</v>
      </c>
      <c r="G805">
        <v>0.41010099999999999</v>
      </c>
      <c r="H805">
        <v>0.59342099999999998</v>
      </c>
      <c r="I805">
        <v>0</v>
      </c>
    </row>
    <row r="806" spans="1:9" x14ac:dyDescent="0.25">
      <c r="A806" t="s">
        <v>99</v>
      </c>
      <c r="B806">
        <v>21396.2</v>
      </c>
      <c r="C806">
        <v>21383.3</v>
      </c>
      <c r="D806">
        <v>21346.799999999999</v>
      </c>
      <c r="E806">
        <v>7432.63</v>
      </c>
      <c r="F806">
        <v>0</v>
      </c>
      <c r="G806">
        <v>0.40471499999999999</v>
      </c>
      <c r="H806">
        <v>0.59341699999999997</v>
      </c>
      <c r="I806">
        <v>0</v>
      </c>
    </row>
    <row r="807" spans="1:9" x14ac:dyDescent="0.25">
      <c r="A807" t="s">
        <v>99</v>
      </c>
      <c r="B807">
        <v>21384.9</v>
      </c>
      <c r="C807">
        <v>21371.9</v>
      </c>
      <c r="D807">
        <v>21335.4</v>
      </c>
      <c r="E807">
        <v>7426.87</v>
      </c>
      <c r="F807">
        <v>0</v>
      </c>
      <c r="G807">
        <v>0.40861999999999998</v>
      </c>
      <c r="H807">
        <v>0.59341999999999995</v>
      </c>
      <c r="I807">
        <v>0</v>
      </c>
    </row>
    <row r="808" spans="1:9" x14ac:dyDescent="0.25">
      <c r="A808" t="s">
        <v>99</v>
      </c>
      <c r="B808">
        <v>21389.599999999999</v>
      </c>
      <c r="C808">
        <v>21377.3</v>
      </c>
      <c r="D808">
        <v>21340.7</v>
      </c>
      <c r="E808">
        <v>7432.06</v>
      </c>
      <c r="F808">
        <v>0</v>
      </c>
      <c r="G808">
        <v>0.41010200000000002</v>
      </c>
      <c r="H808">
        <v>0.59342099999999998</v>
      </c>
      <c r="I808">
        <v>0</v>
      </c>
    </row>
    <row r="809" spans="1:9" x14ac:dyDescent="0.25">
      <c r="A809" t="s">
        <v>99</v>
      </c>
      <c r="B809">
        <v>21378.9</v>
      </c>
      <c r="C809">
        <v>21366.6</v>
      </c>
      <c r="D809">
        <v>21330.1</v>
      </c>
      <c r="E809">
        <v>7429.83</v>
      </c>
      <c r="F809">
        <v>0</v>
      </c>
      <c r="G809">
        <v>0.40635300000000002</v>
      </c>
      <c r="H809">
        <v>0.59336900000000004</v>
      </c>
      <c r="I809">
        <v>0</v>
      </c>
    </row>
    <row r="810" spans="1:9" x14ac:dyDescent="0.25">
      <c r="A810" t="s">
        <v>99</v>
      </c>
      <c r="B810">
        <v>21376.9</v>
      </c>
      <c r="C810">
        <v>21364.799999999999</v>
      </c>
      <c r="D810">
        <v>21328.3</v>
      </c>
      <c r="E810">
        <v>7425.15</v>
      </c>
      <c r="F810">
        <v>0</v>
      </c>
      <c r="G810">
        <v>0.40295999999999998</v>
      </c>
      <c r="H810">
        <v>0.59341100000000002</v>
      </c>
      <c r="I810">
        <v>0</v>
      </c>
    </row>
    <row r="811" spans="1:9" x14ac:dyDescent="0.25">
      <c r="A811" t="s">
        <v>99</v>
      </c>
      <c r="B811">
        <v>21383.200000000001</v>
      </c>
      <c r="C811">
        <v>21371</v>
      </c>
      <c r="D811">
        <v>21334.6</v>
      </c>
      <c r="E811">
        <v>7429.15</v>
      </c>
      <c r="F811">
        <v>0</v>
      </c>
      <c r="G811">
        <v>0.41010099999999999</v>
      </c>
      <c r="H811">
        <v>0.59333000000000002</v>
      </c>
      <c r="I811">
        <v>0</v>
      </c>
    </row>
    <row r="812" spans="1:9" x14ac:dyDescent="0.25">
      <c r="A812" t="s">
        <v>99</v>
      </c>
      <c r="B812">
        <v>21378.1</v>
      </c>
      <c r="C812">
        <v>21365.7</v>
      </c>
      <c r="D812">
        <v>21328.9</v>
      </c>
      <c r="E812">
        <v>7427.09</v>
      </c>
      <c r="F812">
        <v>0</v>
      </c>
      <c r="G812">
        <v>0.40351999999999999</v>
      </c>
      <c r="H812">
        <v>0.59341900000000003</v>
      </c>
      <c r="I812">
        <v>0</v>
      </c>
    </row>
    <row r="813" spans="1:9" x14ac:dyDescent="0.25">
      <c r="A813" t="s">
        <v>99</v>
      </c>
      <c r="B813">
        <v>21402.5</v>
      </c>
      <c r="C813">
        <v>21389.5</v>
      </c>
      <c r="D813">
        <v>21353</v>
      </c>
      <c r="E813">
        <v>7433.82</v>
      </c>
      <c r="F813">
        <v>0</v>
      </c>
      <c r="G813">
        <v>0.40349099999999999</v>
      </c>
      <c r="H813">
        <v>0.59325499999999998</v>
      </c>
      <c r="I813">
        <v>0</v>
      </c>
    </row>
    <row r="814" spans="1:9" x14ac:dyDescent="0.25">
      <c r="A814" t="s">
        <v>99</v>
      </c>
      <c r="B814">
        <v>21384.2</v>
      </c>
      <c r="C814">
        <v>21371.200000000001</v>
      </c>
      <c r="D814">
        <v>21334.7</v>
      </c>
      <c r="E814">
        <v>7428.88</v>
      </c>
      <c r="F814">
        <v>0</v>
      </c>
      <c r="G814">
        <v>0.41010999999999997</v>
      </c>
      <c r="H814">
        <v>0.59335700000000002</v>
      </c>
      <c r="I814">
        <v>0</v>
      </c>
    </row>
    <row r="815" spans="1:9" x14ac:dyDescent="0.25">
      <c r="A815" t="s">
        <v>99</v>
      </c>
      <c r="B815">
        <v>21378.6</v>
      </c>
      <c r="C815">
        <v>21366.400000000001</v>
      </c>
      <c r="D815">
        <v>21329.7</v>
      </c>
      <c r="E815">
        <v>7425.33</v>
      </c>
      <c r="F815">
        <v>0</v>
      </c>
      <c r="G815">
        <v>0.40787499999999999</v>
      </c>
      <c r="H815">
        <v>0.59342099999999998</v>
      </c>
      <c r="I815">
        <v>0</v>
      </c>
    </row>
    <row r="816" spans="1:9" x14ac:dyDescent="0.25">
      <c r="A816" t="s">
        <v>99</v>
      </c>
      <c r="B816">
        <v>21383.599999999999</v>
      </c>
      <c r="C816">
        <v>21370.2</v>
      </c>
      <c r="D816">
        <v>21333.5</v>
      </c>
      <c r="E816">
        <v>7428.44</v>
      </c>
      <c r="F816">
        <v>0</v>
      </c>
      <c r="G816">
        <v>0.40409099999999998</v>
      </c>
      <c r="H816">
        <v>0.59304100000000004</v>
      </c>
      <c r="I816">
        <v>0</v>
      </c>
    </row>
    <row r="817" spans="1:9" x14ac:dyDescent="0.25">
      <c r="A817" t="s">
        <v>99</v>
      </c>
      <c r="B817">
        <v>21392.5</v>
      </c>
      <c r="C817">
        <v>21379.599999999999</v>
      </c>
      <c r="D817">
        <v>21342.9</v>
      </c>
      <c r="E817">
        <v>7431.16</v>
      </c>
      <c r="F817">
        <v>0</v>
      </c>
      <c r="G817">
        <v>0.40315299999999998</v>
      </c>
      <c r="H817">
        <v>0.59340899999999996</v>
      </c>
      <c r="I817">
        <v>0</v>
      </c>
    </row>
    <row r="818" spans="1:9" x14ac:dyDescent="0.25">
      <c r="A818" t="s">
        <v>99</v>
      </c>
      <c r="B818">
        <v>21384.799999999999</v>
      </c>
      <c r="C818">
        <v>21372.400000000001</v>
      </c>
      <c r="D818">
        <v>21335.5</v>
      </c>
      <c r="E818">
        <v>7429.32</v>
      </c>
      <c r="F818">
        <v>0</v>
      </c>
      <c r="G818">
        <v>0.40332600000000002</v>
      </c>
      <c r="H818">
        <v>0.59334900000000002</v>
      </c>
      <c r="I818">
        <v>0</v>
      </c>
    </row>
    <row r="819" spans="1:9" x14ac:dyDescent="0.25">
      <c r="A819" t="s">
        <v>99</v>
      </c>
      <c r="B819">
        <v>21368</v>
      </c>
      <c r="C819">
        <v>21355</v>
      </c>
      <c r="D819">
        <v>21318.400000000001</v>
      </c>
      <c r="E819">
        <v>7420.15</v>
      </c>
      <c r="F819">
        <v>0</v>
      </c>
      <c r="G819">
        <v>0.402999</v>
      </c>
      <c r="H819">
        <v>0.59341999999999995</v>
      </c>
      <c r="I819">
        <v>0</v>
      </c>
    </row>
    <row r="820" spans="1:9" x14ac:dyDescent="0.25">
      <c r="A820" t="s">
        <v>99</v>
      </c>
      <c r="B820">
        <v>21389.4</v>
      </c>
      <c r="C820">
        <v>21375.1</v>
      </c>
      <c r="D820">
        <v>21338.799999999999</v>
      </c>
      <c r="E820">
        <v>7429.16</v>
      </c>
      <c r="F820">
        <v>0</v>
      </c>
      <c r="G820">
        <v>0.4073</v>
      </c>
      <c r="H820">
        <v>0.60056100000000001</v>
      </c>
      <c r="I820">
        <v>0</v>
      </c>
    </row>
    <row r="821" spans="1:9" x14ac:dyDescent="0.25">
      <c r="A821" t="s">
        <v>99</v>
      </c>
      <c r="B821">
        <v>21393.5</v>
      </c>
      <c r="C821">
        <v>21380.6</v>
      </c>
      <c r="D821">
        <v>21343.7</v>
      </c>
      <c r="E821">
        <v>7430.75</v>
      </c>
      <c r="F821">
        <v>0</v>
      </c>
      <c r="G821">
        <v>0.40329900000000002</v>
      </c>
      <c r="H821">
        <v>0.59333199999999997</v>
      </c>
      <c r="I821">
        <v>0</v>
      </c>
    </row>
    <row r="822" spans="1:9" x14ac:dyDescent="0.25">
      <c r="A822" t="s">
        <v>99</v>
      </c>
      <c r="B822">
        <v>21393.1</v>
      </c>
      <c r="C822">
        <v>21380.799999999999</v>
      </c>
      <c r="D822">
        <v>21343.7</v>
      </c>
      <c r="E822">
        <v>7430.52</v>
      </c>
      <c r="F822">
        <v>0</v>
      </c>
      <c r="G822">
        <v>0.40301500000000001</v>
      </c>
      <c r="H822">
        <v>0.59271300000000005</v>
      </c>
      <c r="I822">
        <v>0</v>
      </c>
    </row>
    <row r="823" spans="1:9" x14ac:dyDescent="0.25">
      <c r="A823" t="s">
        <v>99</v>
      </c>
      <c r="B823">
        <v>21378.400000000001</v>
      </c>
      <c r="C823">
        <v>21366.1</v>
      </c>
      <c r="D823">
        <v>21329.4</v>
      </c>
      <c r="E823">
        <v>7428.01</v>
      </c>
      <c r="F823">
        <v>0</v>
      </c>
      <c r="G823">
        <v>0.40561399999999997</v>
      </c>
      <c r="H823">
        <v>0.59322399999999997</v>
      </c>
      <c r="I823">
        <v>0</v>
      </c>
    </row>
    <row r="824" spans="1:9" x14ac:dyDescent="0.25">
      <c r="A824" t="s">
        <v>99</v>
      </c>
      <c r="B824">
        <v>21388</v>
      </c>
      <c r="C824">
        <v>21375</v>
      </c>
      <c r="D824">
        <v>21338.400000000001</v>
      </c>
      <c r="E824">
        <v>7427.43</v>
      </c>
      <c r="F824">
        <v>0</v>
      </c>
      <c r="G824">
        <v>0.40295700000000001</v>
      </c>
      <c r="H824">
        <v>0.59340400000000004</v>
      </c>
      <c r="I824">
        <v>0</v>
      </c>
    </row>
    <row r="825" spans="1:9" x14ac:dyDescent="0.25">
      <c r="A825" t="s">
        <v>99</v>
      </c>
      <c r="B825">
        <v>21406.400000000001</v>
      </c>
      <c r="C825">
        <v>21393.4</v>
      </c>
      <c r="D825">
        <v>21356.5</v>
      </c>
      <c r="E825">
        <v>7434.17</v>
      </c>
      <c r="F825">
        <v>0</v>
      </c>
      <c r="G825">
        <v>0.40288000000000002</v>
      </c>
      <c r="H825">
        <v>0.59342099999999998</v>
      </c>
      <c r="I825">
        <v>0</v>
      </c>
    </row>
    <row r="826" spans="1:9" x14ac:dyDescent="0.25">
      <c r="A826" t="s">
        <v>99</v>
      </c>
      <c r="B826">
        <v>21393.1</v>
      </c>
      <c r="C826">
        <v>21380.9</v>
      </c>
      <c r="D826">
        <v>21344</v>
      </c>
      <c r="E826">
        <v>7429.68</v>
      </c>
      <c r="F826">
        <v>0</v>
      </c>
      <c r="G826">
        <v>0.40399499999999999</v>
      </c>
      <c r="H826">
        <v>0.59333400000000003</v>
      </c>
      <c r="I826">
        <v>0</v>
      </c>
    </row>
    <row r="827" spans="1:9" x14ac:dyDescent="0.25">
      <c r="A827" t="s">
        <v>99</v>
      </c>
      <c r="B827">
        <v>21382</v>
      </c>
      <c r="C827">
        <v>21369.1</v>
      </c>
      <c r="D827">
        <v>21332.400000000001</v>
      </c>
      <c r="E827">
        <v>7426.34</v>
      </c>
      <c r="F827">
        <v>0</v>
      </c>
      <c r="G827">
        <v>0.40288200000000002</v>
      </c>
      <c r="H827">
        <v>0.59340400000000004</v>
      </c>
      <c r="I827">
        <v>0</v>
      </c>
    </row>
    <row r="828" spans="1:9" x14ac:dyDescent="0.25">
      <c r="A828" t="s">
        <v>99</v>
      </c>
      <c r="B828">
        <v>21372.5</v>
      </c>
      <c r="C828">
        <v>21359.4</v>
      </c>
      <c r="D828">
        <v>21322.9</v>
      </c>
      <c r="E828">
        <v>7424.69</v>
      </c>
      <c r="F828">
        <v>0</v>
      </c>
      <c r="G828">
        <v>0.41010099999999999</v>
      </c>
      <c r="H828">
        <v>0.59342099999999998</v>
      </c>
      <c r="I828">
        <v>0</v>
      </c>
    </row>
    <row r="829" spans="1:9" x14ac:dyDescent="0.25">
      <c r="A829" t="s">
        <v>99</v>
      </c>
      <c r="B829">
        <v>21384.7</v>
      </c>
      <c r="C829">
        <v>21372.5</v>
      </c>
      <c r="D829">
        <v>21336.1</v>
      </c>
      <c r="E829">
        <v>7429.1</v>
      </c>
      <c r="F829">
        <v>0</v>
      </c>
      <c r="G829">
        <v>0.41010200000000002</v>
      </c>
      <c r="H829">
        <v>0.59340899999999996</v>
      </c>
      <c r="I829">
        <v>0</v>
      </c>
    </row>
    <row r="830" spans="1:9" x14ac:dyDescent="0.25">
      <c r="A830" t="s">
        <v>99</v>
      </c>
      <c r="B830">
        <v>21389.200000000001</v>
      </c>
      <c r="C830">
        <v>21376.2</v>
      </c>
      <c r="D830">
        <v>21339.8</v>
      </c>
      <c r="E830">
        <v>7429.71</v>
      </c>
      <c r="F830">
        <v>0</v>
      </c>
      <c r="G830">
        <v>0.403387</v>
      </c>
      <c r="H830">
        <v>0.59341999999999995</v>
      </c>
      <c r="I830">
        <v>0</v>
      </c>
    </row>
    <row r="831" spans="1:9" x14ac:dyDescent="0.25">
      <c r="A831" t="s">
        <v>99</v>
      </c>
      <c r="B831">
        <v>21387.3</v>
      </c>
      <c r="C831">
        <v>21375.200000000001</v>
      </c>
      <c r="D831">
        <v>21338.7</v>
      </c>
      <c r="E831">
        <v>7428.25</v>
      </c>
      <c r="F831">
        <v>0</v>
      </c>
      <c r="G831">
        <v>0.40633900000000001</v>
      </c>
      <c r="H831">
        <v>0.59327300000000005</v>
      </c>
      <c r="I831">
        <v>0</v>
      </c>
    </row>
    <row r="832" spans="1:9" x14ac:dyDescent="0.25">
      <c r="A832" t="s">
        <v>99</v>
      </c>
      <c r="B832">
        <v>21392.2</v>
      </c>
      <c r="C832">
        <v>21379.3</v>
      </c>
      <c r="D832">
        <v>21342.799999999999</v>
      </c>
      <c r="E832">
        <v>7428.35</v>
      </c>
      <c r="F832">
        <v>0</v>
      </c>
      <c r="G832">
        <v>0.40338400000000002</v>
      </c>
      <c r="H832">
        <v>0.60100699999999996</v>
      </c>
      <c r="I832">
        <v>0</v>
      </c>
    </row>
    <row r="833" spans="1:25" x14ac:dyDescent="0.25">
      <c r="A833" t="s">
        <v>99</v>
      </c>
      <c r="B833">
        <v>21392.799999999999</v>
      </c>
      <c r="C833">
        <v>21380.5</v>
      </c>
      <c r="D833">
        <v>21343.599999999999</v>
      </c>
      <c r="E833">
        <v>7430.07</v>
      </c>
      <c r="F833">
        <v>0</v>
      </c>
      <c r="G833">
        <v>0.40331499999999998</v>
      </c>
      <c r="H833">
        <v>0.59342099999999998</v>
      </c>
      <c r="I833">
        <v>0</v>
      </c>
    </row>
    <row r="834" spans="1:25" x14ac:dyDescent="0.25">
      <c r="A834" t="s">
        <v>99</v>
      </c>
      <c r="B834">
        <v>21394</v>
      </c>
      <c r="C834">
        <v>21381.7</v>
      </c>
      <c r="D834">
        <v>21344.799999999999</v>
      </c>
      <c r="E834">
        <v>7430.57</v>
      </c>
      <c r="F834">
        <v>0</v>
      </c>
      <c r="G834">
        <v>0.40357599999999999</v>
      </c>
      <c r="H834">
        <v>0.593306</v>
      </c>
      <c r="I834">
        <v>0</v>
      </c>
    </row>
    <row r="835" spans="1:25" x14ac:dyDescent="0.25">
      <c r="A835" t="s">
        <v>99</v>
      </c>
      <c r="B835">
        <v>21392.6</v>
      </c>
      <c r="C835">
        <v>21380.400000000001</v>
      </c>
      <c r="D835">
        <v>21343.5</v>
      </c>
      <c r="E835">
        <v>7430.79</v>
      </c>
      <c r="F835">
        <v>0</v>
      </c>
      <c r="G835">
        <v>0.40303099999999997</v>
      </c>
      <c r="H835">
        <v>0.59848400000000002</v>
      </c>
      <c r="I835">
        <v>0</v>
      </c>
    </row>
    <row r="836" spans="1:25" x14ac:dyDescent="0.25">
      <c r="A836" t="s">
        <v>99</v>
      </c>
      <c r="B836">
        <v>21383.599999999999</v>
      </c>
      <c r="C836">
        <v>21371.5</v>
      </c>
      <c r="D836">
        <v>21335</v>
      </c>
      <c r="E836">
        <v>7430.01</v>
      </c>
      <c r="F836">
        <v>0</v>
      </c>
      <c r="G836">
        <v>0.402862</v>
      </c>
      <c r="H836">
        <v>0.59567899999999996</v>
      </c>
      <c r="I836">
        <v>0</v>
      </c>
    </row>
    <row r="837" spans="1:25" x14ac:dyDescent="0.25">
      <c r="A837" t="s">
        <v>99</v>
      </c>
      <c r="B837">
        <v>21390.799999999999</v>
      </c>
      <c r="C837">
        <v>21377.8</v>
      </c>
      <c r="D837">
        <v>21341.4</v>
      </c>
      <c r="E837">
        <v>7431.3</v>
      </c>
      <c r="F837">
        <v>0</v>
      </c>
      <c r="G837">
        <v>0.41010099999999999</v>
      </c>
      <c r="H837">
        <v>0.59341200000000005</v>
      </c>
      <c r="I837">
        <v>0</v>
      </c>
    </row>
    <row r="838" spans="1:25" x14ac:dyDescent="0.25">
      <c r="A838" t="s">
        <v>99</v>
      </c>
      <c r="B838">
        <v>21388.6</v>
      </c>
      <c r="C838">
        <v>21375.599999999999</v>
      </c>
      <c r="D838">
        <v>21339.200000000001</v>
      </c>
      <c r="E838">
        <v>7427.64</v>
      </c>
      <c r="F838">
        <v>0</v>
      </c>
      <c r="G838">
        <v>0.41010200000000002</v>
      </c>
      <c r="H838">
        <v>0.59316999999999998</v>
      </c>
      <c r="I838">
        <v>0</v>
      </c>
    </row>
    <row r="839" spans="1:25" x14ac:dyDescent="0.25">
      <c r="A839" t="s">
        <v>99</v>
      </c>
      <c r="B839">
        <v>21391.7</v>
      </c>
      <c r="C839">
        <v>21376.9</v>
      </c>
      <c r="D839">
        <v>21339.9</v>
      </c>
      <c r="E839">
        <v>7430.88</v>
      </c>
      <c r="F839">
        <v>0</v>
      </c>
      <c r="G839">
        <v>0.40873700000000002</v>
      </c>
      <c r="H839">
        <v>0.59342099999999998</v>
      </c>
      <c r="I839">
        <v>0</v>
      </c>
      <c r="R839" t="s">
        <v>69</v>
      </c>
      <c r="U839" t="s">
        <v>68</v>
      </c>
      <c r="X839" t="s">
        <v>66</v>
      </c>
    </row>
    <row r="840" spans="1:25" x14ac:dyDescent="0.25">
      <c r="A840" t="s">
        <v>99</v>
      </c>
      <c r="B840">
        <v>21386.1</v>
      </c>
      <c r="C840">
        <v>21373.200000000001</v>
      </c>
      <c r="D840">
        <v>21336.5</v>
      </c>
      <c r="E840">
        <v>7428.71</v>
      </c>
      <c r="F840">
        <v>0</v>
      </c>
      <c r="G840">
        <v>0.40441100000000002</v>
      </c>
      <c r="H840">
        <v>0.59370299999999998</v>
      </c>
      <c r="I840">
        <v>0</v>
      </c>
      <c r="R840">
        <f>AVERAGE(B791:B840)</f>
        <v>21393.172000000002</v>
      </c>
      <c r="S840">
        <f>AVERAGE(C791:C840)</f>
        <v>21380.400000000001</v>
      </c>
      <c r="U840">
        <f>_xlfn.VAR.P(B791:B840)</f>
        <v>139.72161599999959</v>
      </c>
      <c r="V840">
        <f>_xlfn.VAR.P(C791:C840)</f>
        <v>138.75719999999757</v>
      </c>
      <c r="X840">
        <f>1.96*SQRT(U840)/50</f>
        <v>0.46335928177844821</v>
      </c>
      <c r="Y840">
        <f>1.96*SQRT(V840)/50</f>
        <v>0.46175736464944039</v>
      </c>
    </row>
    <row r="841" spans="1:25" x14ac:dyDescent="0.25">
      <c r="A841" t="s">
        <v>99</v>
      </c>
      <c r="B841">
        <v>1069673.9098509999</v>
      </c>
      <c r="C841" t="s">
        <v>36</v>
      </c>
    </row>
    <row r="842" spans="1:25" x14ac:dyDescent="0.25">
      <c r="A842" t="s">
        <v>117</v>
      </c>
      <c r="B842">
        <v>10444.700000000001</v>
      </c>
      <c r="C842">
        <v>10421.200000000001</v>
      </c>
      <c r="D842">
        <v>10384.9</v>
      </c>
      <c r="E842">
        <v>9698.44</v>
      </c>
      <c r="F842">
        <v>0</v>
      </c>
      <c r="G842">
        <v>0.40849400000000002</v>
      </c>
      <c r="H842">
        <v>0.59338999999999997</v>
      </c>
      <c r="I842">
        <v>0</v>
      </c>
    </row>
    <row r="843" spans="1:25" x14ac:dyDescent="0.25">
      <c r="A843" t="s">
        <v>117</v>
      </c>
      <c r="B843">
        <v>10431.799999999999</v>
      </c>
      <c r="C843">
        <v>10407.799999999999</v>
      </c>
      <c r="D843">
        <v>10370.9</v>
      </c>
      <c r="E843">
        <v>9684.35</v>
      </c>
      <c r="F843">
        <v>0</v>
      </c>
      <c r="G843">
        <v>0.403109</v>
      </c>
      <c r="H843">
        <v>0.59329699999999996</v>
      </c>
      <c r="I843">
        <v>0</v>
      </c>
    </row>
    <row r="844" spans="1:25" x14ac:dyDescent="0.25">
      <c r="A844" t="s">
        <v>117</v>
      </c>
      <c r="B844">
        <v>10445.799999999999</v>
      </c>
      <c r="C844">
        <v>10421.9</v>
      </c>
      <c r="D844">
        <v>10385.200000000001</v>
      </c>
      <c r="E844">
        <v>9698.91</v>
      </c>
      <c r="F844">
        <v>0</v>
      </c>
      <c r="G844">
        <v>0.40287299999999998</v>
      </c>
      <c r="H844">
        <v>0.59626800000000002</v>
      </c>
      <c r="I844">
        <v>0</v>
      </c>
    </row>
    <row r="845" spans="1:25" x14ac:dyDescent="0.25">
      <c r="A845" t="s">
        <v>117</v>
      </c>
      <c r="B845">
        <v>10458.299999999999</v>
      </c>
      <c r="C845">
        <v>10434.200000000001</v>
      </c>
      <c r="D845">
        <v>10373.299999999999</v>
      </c>
      <c r="E845">
        <v>9686.9599999999991</v>
      </c>
      <c r="F845">
        <v>0</v>
      </c>
      <c r="G845">
        <v>0.40309499999999998</v>
      </c>
      <c r="H845">
        <v>0.59342099999999998</v>
      </c>
      <c r="I845">
        <v>0</v>
      </c>
    </row>
    <row r="846" spans="1:25" x14ac:dyDescent="0.25">
      <c r="A846" t="s">
        <v>117</v>
      </c>
      <c r="B846">
        <v>10466.700000000001</v>
      </c>
      <c r="C846">
        <v>10443.200000000001</v>
      </c>
      <c r="D846">
        <v>10381.700000000001</v>
      </c>
      <c r="E846">
        <v>9695.02</v>
      </c>
      <c r="F846">
        <v>0</v>
      </c>
      <c r="G846">
        <v>0.40517700000000001</v>
      </c>
      <c r="H846">
        <v>0.59323999999999999</v>
      </c>
      <c r="I846">
        <v>0</v>
      </c>
    </row>
    <row r="847" spans="1:25" x14ac:dyDescent="0.25">
      <c r="A847" t="s">
        <v>117</v>
      </c>
      <c r="B847">
        <v>10481.1</v>
      </c>
      <c r="C847">
        <v>10457.6</v>
      </c>
      <c r="D847">
        <v>10396.299999999999</v>
      </c>
      <c r="E847">
        <v>9709.34</v>
      </c>
      <c r="F847">
        <v>0</v>
      </c>
      <c r="G847">
        <v>0.41010099999999999</v>
      </c>
      <c r="H847">
        <v>0.59341299999999997</v>
      </c>
      <c r="I847">
        <v>0</v>
      </c>
    </row>
    <row r="848" spans="1:25" x14ac:dyDescent="0.25">
      <c r="A848" t="s">
        <v>117</v>
      </c>
      <c r="B848">
        <v>10483.4</v>
      </c>
      <c r="C848">
        <v>10460</v>
      </c>
      <c r="D848">
        <v>10398.700000000001</v>
      </c>
      <c r="E848">
        <v>9711.76</v>
      </c>
      <c r="F848">
        <v>0</v>
      </c>
      <c r="G848">
        <v>0.40384799999999998</v>
      </c>
      <c r="H848">
        <v>0.59340599999999999</v>
      </c>
      <c r="I848">
        <v>0</v>
      </c>
    </row>
    <row r="849" spans="1:9" x14ac:dyDescent="0.25">
      <c r="A849" t="s">
        <v>117</v>
      </c>
      <c r="B849">
        <v>10470.1</v>
      </c>
      <c r="C849">
        <v>10446.799999999999</v>
      </c>
      <c r="D849">
        <v>10385.299999999999</v>
      </c>
      <c r="E849">
        <v>9698.41</v>
      </c>
      <c r="F849">
        <v>0</v>
      </c>
      <c r="G849">
        <v>0.402862</v>
      </c>
      <c r="H849">
        <v>0.59342099999999998</v>
      </c>
      <c r="I849">
        <v>0</v>
      </c>
    </row>
    <row r="850" spans="1:9" x14ac:dyDescent="0.25">
      <c r="A850" t="s">
        <v>117</v>
      </c>
      <c r="B850">
        <v>10421.4</v>
      </c>
      <c r="C850">
        <v>10397.9</v>
      </c>
      <c r="D850">
        <v>10336.5</v>
      </c>
      <c r="E850">
        <v>9649.68</v>
      </c>
      <c r="F850">
        <v>0</v>
      </c>
      <c r="G850">
        <v>0.40590500000000002</v>
      </c>
      <c r="H850">
        <v>0.59342099999999998</v>
      </c>
      <c r="I850">
        <v>0</v>
      </c>
    </row>
    <row r="851" spans="1:9" x14ac:dyDescent="0.25">
      <c r="A851" t="s">
        <v>117</v>
      </c>
      <c r="B851">
        <v>10495</v>
      </c>
      <c r="C851">
        <v>10471.700000000001</v>
      </c>
      <c r="D851">
        <v>10410.1</v>
      </c>
      <c r="E851">
        <v>9722.9699999999993</v>
      </c>
      <c r="F851">
        <v>0</v>
      </c>
      <c r="G851">
        <v>0.40310699999999999</v>
      </c>
      <c r="H851">
        <v>0.593414</v>
      </c>
      <c r="I851">
        <v>0</v>
      </c>
    </row>
    <row r="852" spans="1:9" x14ac:dyDescent="0.25">
      <c r="A852" t="s">
        <v>117</v>
      </c>
      <c r="B852">
        <v>10429.299999999999</v>
      </c>
      <c r="C852">
        <v>10406.200000000001</v>
      </c>
      <c r="D852">
        <v>10344.9</v>
      </c>
      <c r="E852">
        <v>9657.6</v>
      </c>
      <c r="F852">
        <v>0</v>
      </c>
      <c r="G852">
        <v>0.40908699999999998</v>
      </c>
      <c r="H852">
        <v>0.59341999999999995</v>
      </c>
      <c r="I852">
        <v>0</v>
      </c>
    </row>
    <row r="853" spans="1:9" x14ac:dyDescent="0.25">
      <c r="A853" t="s">
        <v>117</v>
      </c>
      <c r="B853">
        <v>10477</v>
      </c>
      <c r="C853">
        <v>10454.1</v>
      </c>
      <c r="D853">
        <v>10392.6</v>
      </c>
      <c r="E853">
        <v>9705.3700000000008</v>
      </c>
      <c r="F853">
        <v>0</v>
      </c>
      <c r="G853">
        <v>0.40353600000000001</v>
      </c>
      <c r="H853">
        <v>0.59341699999999997</v>
      </c>
      <c r="I853">
        <v>0</v>
      </c>
    </row>
    <row r="854" spans="1:9" x14ac:dyDescent="0.25">
      <c r="A854" t="s">
        <v>117</v>
      </c>
      <c r="B854">
        <v>10477.4</v>
      </c>
      <c r="C854">
        <v>10454.4</v>
      </c>
      <c r="D854">
        <v>10393.1</v>
      </c>
      <c r="E854">
        <v>9706.02</v>
      </c>
      <c r="F854">
        <v>0</v>
      </c>
      <c r="G854">
        <v>0.41010200000000002</v>
      </c>
      <c r="H854">
        <v>0.59341900000000003</v>
      </c>
      <c r="I854">
        <v>0</v>
      </c>
    </row>
    <row r="855" spans="1:9" x14ac:dyDescent="0.25">
      <c r="A855" t="s">
        <v>117</v>
      </c>
      <c r="B855">
        <v>10458.9</v>
      </c>
      <c r="C855">
        <v>10435.799999999999</v>
      </c>
      <c r="D855">
        <v>10374.1</v>
      </c>
      <c r="E855">
        <v>9687.14</v>
      </c>
      <c r="F855">
        <v>0</v>
      </c>
      <c r="G855">
        <v>0.40301700000000001</v>
      </c>
      <c r="H855">
        <v>0.59341999999999995</v>
      </c>
      <c r="I855">
        <v>0</v>
      </c>
    </row>
    <row r="856" spans="1:9" x14ac:dyDescent="0.25">
      <c r="A856" t="s">
        <v>117</v>
      </c>
      <c r="B856">
        <v>10489.3</v>
      </c>
      <c r="C856">
        <v>10466.299999999999</v>
      </c>
      <c r="D856">
        <v>10404.6</v>
      </c>
      <c r="E856">
        <v>9717.27</v>
      </c>
      <c r="F856">
        <v>0</v>
      </c>
      <c r="G856">
        <v>0.41010200000000002</v>
      </c>
      <c r="H856">
        <v>0.59333499999999995</v>
      </c>
      <c r="I856">
        <v>0</v>
      </c>
    </row>
    <row r="857" spans="1:9" x14ac:dyDescent="0.25">
      <c r="A857" t="s">
        <v>117</v>
      </c>
      <c r="B857">
        <v>10449.299999999999</v>
      </c>
      <c r="C857">
        <v>10426</v>
      </c>
      <c r="D857">
        <v>10364.4</v>
      </c>
      <c r="E857">
        <v>9677.2999999999993</v>
      </c>
      <c r="F857">
        <v>0</v>
      </c>
      <c r="G857">
        <v>0.41010099999999999</v>
      </c>
      <c r="H857">
        <v>0.59341900000000003</v>
      </c>
      <c r="I857">
        <v>0</v>
      </c>
    </row>
    <row r="858" spans="1:9" x14ac:dyDescent="0.25">
      <c r="A858" t="s">
        <v>117</v>
      </c>
      <c r="B858">
        <v>10461.700000000001</v>
      </c>
      <c r="C858">
        <v>10438.299999999999</v>
      </c>
      <c r="D858">
        <v>10377</v>
      </c>
      <c r="E858">
        <v>9689.9500000000007</v>
      </c>
      <c r="F858">
        <v>0</v>
      </c>
      <c r="G858">
        <v>0.40631200000000001</v>
      </c>
      <c r="H858">
        <v>0.59341900000000003</v>
      </c>
      <c r="I858">
        <v>0</v>
      </c>
    </row>
    <row r="859" spans="1:9" x14ac:dyDescent="0.25">
      <c r="A859" t="s">
        <v>117</v>
      </c>
      <c r="B859">
        <v>10477.799999999999</v>
      </c>
      <c r="C859">
        <v>10454.1</v>
      </c>
      <c r="D859">
        <v>10392.9</v>
      </c>
      <c r="E859">
        <v>9705.33</v>
      </c>
      <c r="F859">
        <v>0</v>
      </c>
      <c r="G859">
        <v>0.41010200000000002</v>
      </c>
      <c r="H859">
        <v>0.59341900000000003</v>
      </c>
      <c r="I859">
        <v>0</v>
      </c>
    </row>
    <row r="860" spans="1:9" x14ac:dyDescent="0.25">
      <c r="A860" t="s">
        <v>117</v>
      </c>
      <c r="B860">
        <v>10459.200000000001</v>
      </c>
      <c r="C860">
        <v>10435.700000000001</v>
      </c>
      <c r="D860">
        <v>10374.299999999999</v>
      </c>
      <c r="E860">
        <v>9687</v>
      </c>
      <c r="F860">
        <v>0</v>
      </c>
      <c r="G860">
        <v>0.40531400000000001</v>
      </c>
      <c r="H860">
        <v>0.59296899999999997</v>
      </c>
      <c r="I860">
        <v>0</v>
      </c>
    </row>
    <row r="861" spans="1:9" x14ac:dyDescent="0.25">
      <c r="A861" t="s">
        <v>117</v>
      </c>
      <c r="B861">
        <v>10442.6</v>
      </c>
      <c r="C861">
        <v>10419.1</v>
      </c>
      <c r="D861">
        <v>10357.799999999999</v>
      </c>
      <c r="E861">
        <v>9670.76</v>
      </c>
      <c r="F861">
        <v>0</v>
      </c>
      <c r="G861">
        <v>0.40317399999999998</v>
      </c>
      <c r="H861">
        <v>0.59339500000000001</v>
      </c>
      <c r="I861">
        <v>0</v>
      </c>
    </row>
    <row r="862" spans="1:9" x14ac:dyDescent="0.25">
      <c r="A862" t="s">
        <v>117</v>
      </c>
      <c r="B862">
        <v>10505</v>
      </c>
      <c r="C862">
        <v>10481.5</v>
      </c>
      <c r="D862">
        <v>10420.200000000001</v>
      </c>
      <c r="E862">
        <v>9733.01</v>
      </c>
      <c r="F862">
        <v>0</v>
      </c>
      <c r="G862">
        <v>0.40440599999999999</v>
      </c>
      <c r="H862">
        <v>0.59338100000000005</v>
      </c>
      <c r="I862">
        <v>0</v>
      </c>
    </row>
    <row r="863" spans="1:9" x14ac:dyDescent="0.25">
      <c r="A863" t="s">
        <v>117</v>
      </c>
      <c r="B863">
        <v>10426.799999999999</v>
      </c>
      <c r="C863">
        <v>10403.200000000001</v>
      </c>
      <c r="D863">
        <v>10341.9</v>
      </c>
      <c r="E863">
        <v>9655.1200000000008</v>
      </c>
      <c r="F863">
        <v>0</v>
      </c>
      <c r="G863">
        <v>0.40286300000000003</v>
      </c>
      <c r="H863">
        <v>0.59341600000000005</v>
      </c>
      <c r="I863">
        <v>0</v>
      </c>
    </row>
    <row r="864" spans="1:9" x14ac:dyDescent="0.25">
      <c r="A864" t="s">
        <v>117</v>
      </c>
      <c r="B864">
        <v>10462.4</v>
      </c>
      <c r="C864">
        <v>10438.4</v>
      </c>
      <c r="D864">
        <v>10377</v>
      </c>
      <c r="E864">
        <v>9690.3700000000008</v>
      </c>
      <c r="F864">
        <v>0</v>
      </c>
      <c r="G864">
        <v>0.40812700000000002</v>
      </c>
      <c r="H864">
        <v>0.59341100000000002</v>
      </c>
      <c r="I864">
        <v>0</v>
      </c>
    </row>
    <row r="865" spans="1:9" x14ac:dyDescent="0.25">
      <c r="A865" t="s">
        <v>117</v>
      </c>
      <c r="B865">
        <v>10427.6</v>
      </c>
      <c r="C865">
        <v>10404.200000000001</v>
      </c>
      <c r="D865">
        <v>10343</v>
      </c>
      <c r="E865">
        <v>9655.8799999999992</v>
      </c>
      <c r="F865">
        <v>0</v>
      </c>
      <c r="G865">
        <v>0.40814299999999998</v>
      </c>
      <c r="H865">
        <v>0.59341600000000005</v>
      </c>
      <c r="I865">
        <v>0</v>
      </c>
    </row>
    <row r="866" spans="1:9" x14ac:dyDescent="0.25">
      <c r="A866" t="s">
        <v>117</v>
      </c>
      <c r="B866">
        <v>10438.700000000001</v>
      </c>
      <c r="C866">
        <v>10414.700000000001</v>
      </c>
      <c r="D866">
        <v>10353.5</v>
      </c>
      <c r="E866">
        <v>9666.66</v>
      </c>
      <c r="F866">
        <v>0</v>
      </c>
      <c r="G866">
        <v>0.40313100000000002</v>
      </c>
      <c r="H866">
        <v>0.59955499999999995</v>
      </c>
      <c r="I866">
        <v>0</v>
      </c>
    </row>
    <row r="867" spans="1:9" x14ac:dyDescent="0.25">
      <c r="A867" t="s">
        <v>117</v>
      </c>
      <c r="B867">
        <v>10470.200000000001</v>
      </c>
      <c r="C867">
        <v>10446.6</v>
      </c>
      <c r="D867">
        <v>10385.200000000001</v>
      </c>
      <c r="E867">
        <v>9697.85</v>
      </c>
      <c r="F867">
        <v>0</v>
      </c>
      <c r="G867">
        <v>0.40543299999999999</v>
      </c>
      <c r="H867">
        <v>0.59341999999999995</v>
      </c>
      <c r="I867">
        <v>0</v>
      </c>
    </row>
    <row r="868" spans="1:9" x14ac:dyDescent="0.25">
      <c r="A868" t="s">
        <v>117</v>
      </c>
      <c r="B868">
        <v>10447.1</v>
      </c>
      <c r="C868">
        <v>10423.200000000001</v>
      </c>
      <c r="D868">
        <v>10361.700000000001</v>
      </c>
      <c r="E868">
        <v>9674.4599999999991</v>
      </c>
      <c r="F868">
        <v>0</v>
      </c>
      <c r="G868">
        <v>0.403972</v>
      </c>
      <c r="H868">
        <v>0.59340999999999999</v>
      </c>
      <c r="I868">
        <v>0</v>
      </c>
    </row>
    <row r="869" spans="1:9" x14ac:dyDescent="0.25">
      <c r="A869" t="s">
        <v>117</v>
      </c>
      <c r="B869">
        <v>10444</v>
      </c>
      <c r="C869">
        <v>10417.9</v>
      </c>
      <c r="D869">
        <v>10381.799999999999</v>
      </c>
      <c r="E869">
        <v>9694.66</v>
      </c>
      <c r="F869">
        <v>0</v>
      </c>
      <c r="G869">
        <v>0.40791300000000003</v>
      </c>
      <c r="H869">
        <v>0.59338500000000005</v>
      </c>
      <c r="I869">
        <v>0</v>
      </c>
    </row>
    <row r="870" spans="1:9" x14ac:dyDescent="0.25">
      <c r="A870" t="s">
        <v>117</v>
      </c>
      <c r="B870">
        <v>10474.1</v>
      </c>
      <c r="C870">
        <v>10450.799999999999</v>
      </c>
      <c r="D870">
        <v>10414.5</v>
      </c>
      <c r="E870">
        <v>9727.99</v>
      </c>
      <c r="F870">
        <v>0</v>
      </c>
      <c r="G870">
        <v>0.41010200000000002</v>
      </c>
      <c r="H870">
        <v>0.59342099999999998</v>
      </c>
      <c r="I870">
        <v>0</v>
      </c>
    </row>
    <row r="871" spans="1:9" x14ac:dyDescent="0.25">
      <c r="A871" t="s">
        <v>117</v>
      </c>
      <c r="B871">
        <v>10431.200000000001</v>
      </c>
      <c r="C871">
        <v>10407.6</v>
      </c>
      <c r="D871">
        <v>10371.299999999999</v>
      </c>
      <c r="E871">
        <v>9684.91</v>
      </c>
      <c r="F871">
        <v>0</v>
      </c>
      <c r="G871">
        <v>0.408501</v>
      </c>
      <c r="H871">
        <v>0.59339799999999998</v>
      </c>
      <c r="I871">
        <v>0</v>
      </c>
    </row>
    <row r="872" spans="1:9" x14ac:dyDescent="0.25">
      <c r="A872" t="s">
        <v>117</v>
      </c>
      <c r="B872">
        <v>10436.200000000001</v>
      </c>
      <c r="C872">
        <v>10412.700000000001</v>
      </c>
      <c r="D872">
        <v>10376.5</v>
      </c>
      <c r="E872">
        <v>9689.92</v>
      </c>
      <c r="F872">
        <v>0</v>
      </c>
      <c r="G872">
        <v>0.41010099999999999</v>
      </c>
      <c r="H872">
        <v>0.59797100000000003</v>
      </c>
      <c r="I872">
        <v>0</v>
      </c>
    </row>
    <row r="873" spans="1:9" x14ac:dyDescent="0.25">
      <c r="A873" t="s">
        <v>117</v>
      </c>
      <c r="B873">
        <v>10390.299999999999</v>
      </c>
      <c r="C873">
        <v>10364.799999999999</v>
      </c>
      <c r="D873">
        <v>10328.4</v>
      </c>
      <c r="E873">
        <v>9641.66</v>
      </c>
      <c r="F873">
        <v>0</v>
      </c>
      <c r="G873">
        <v>0.40425499999999998</v>
      </c>
      <c r="H873">
        <v>0.59342099999999998</v>
      </c>
      <c r="I873">
        <v>0</v>
      </c>
    </row>
    <row r="874" spans="1:9" x14ac:dyDescent="0.25">
      <c r="A874" t="s">
        <v>117</v>
      </c>
      <c r="B874">
        <v>10455.200000000001</v>
      </c>
      <c r="C874">
        <v>10431.799999999999</v>
      </c>
      <c r="D874">
        <v>10395.4</v>
      </c>
      <c r="E874">
        <v>9708.7800000000007</v>
      </c>
      <c r="F874">
        <v>0</v>
      </c>
      <c r="G874">
        <v>0.41010200000000002</v>
      </c>
      <c r="H874">
        <v>0.59342099999999998</v>
      </c>
      <c r="I874">
        <v>0</v>
      </c>
    </row>
    <row r="875" spans="1:9" x14ac:dyDescent="0.25">
      <c r="A875" t="s">
        <v>117</v>
      </c>
      <c r="B875">
        <v>10446.799999999999</v>
      </c>
      <c r="C875">
        <v>10423.4</v>
      </c>
      <c r="D875">
        <v>10386.700000000001</v>
      </c>
      <c r="E875">
        <v>9699.98</v>
      </c>
      <c r="F875">
        <v>0</v>
      </c>
      <c r="G875">
        <v>0.40369300000000002</v>
      </c>
      <c r="H875">
        <v>0.59335400000000005</v>
      </c>
      <c r="I875">
        <v>0</v>
      </c>
    </row>
    <row r="876" spans="1:9" x14ac:dyDescent="0.25">
      <c r="A876" t="s">
        <v>117</v>
      </c>
      <c r="B876">
        <v>10447.799999999999</v>
      </c>
      <c r="C876">
        <v>10424.6</v>
      </c>
      <c r="D876">
        <v>10388.299999999999</v>
      </c>
      <c r="E876">
        <v>9701.9</v>
      </c>
      <c r="F876">
        <v>0</v>
      </c>
      <c r="G876">
        <v>0.40288000000000002</v>
      </c>
      <c r="H876">
        <v>0.59321599999999997</v>
      </c>
      <c r="I876">
        <v>0</v>
      </c>
    </row>
    <row r="877" spans="1:9" x14ac:dyDescent="0.25">
      <c r="A877" t="s">
        <v>117</v>
      </c>
      <c r="B877">
        <v>10482.299999999999</v>
      </c>
      <c r="C877">
        <v>10458.799999999999</v>
      </c>
      <c r="D877">
        <v>10422.5</v>
      </c>
      <c r="E877">
        <v>9735.9</v>
      </c>
      <c r="F877">
        <v>0</v>
      </c>
      <c r="G877">
        <v>0.410103</v>
      </c>
      <c r="H877">
        <v>0.59341200000000005</v>
      </c>
      <c r="I877">
        <v>0</v>
      </c>
    </row>
    <row r="878" spans="1:9" x14ac:dyDescent="0.25">
      <c r="A878" t="s">
        <v>117</v>
      </c>
      <c r="B878">
        <v>10468.6</v>
      </c>
      <c r="C878">
        <v>10445.6</v>
      </c>
      <c r="D878">
        <v>10409.4</v>
      </c>
      <c r="E878">
        <v>9722.4</v>
      </c>
      <c r="F878">
        <v>0</v>
      </c>
      <c r="G878">
        <v>0.40345999999999999</v>
      </c>
      <c r="H878">
        <v>0.59338299999999999</v>
      </c>
      <c r="I878">
        <v>0</v>
      </c>
    </row>
    <row r="879" spans="1:9" x14ac:dyDescent="0.25">
      <c r="A879" t="s">
        <v>117</v>
      </c>
      <c r="B879">
        <v>10449.700000000001</v>
      </c>
      <c r="C879">
        <v>10426.799999999999</v>
      </c>
      <c r="D879">
        <v>10390.4</v>
      </c>
      <c r="E879">
        <v>9703.5499999999993</v>
      </c>
      <c r="F879">
        <v>0</v>
      </c>
      <c r="G879">
        <v>0.41010099999999999</v>
      </c>
      <c r="H879">
        <v>0.59342099999999998</v>
      </c>
      <c r="I879">
        <v>0</v>
      </c>
    </row>
    <row r="880" spans="1:9" x14ac:dyDescent="0.25">
      <c r="A880" t="s">
        <v>117</v>
      </c>
      <c r="B880">
        <v>10456</v>
      </c>
      <c r="C880">
        <v>10432.799999999999</v>
      </c>
      <c r="D880">
        <v>10396.5</v>
      </c>
      <c r="E880">
        <v>9710.02</v>
      </c>
      <c r="F880">
        <v>0</v>
      </c>
      <c r="G880">
        <v>0.41010099999999999</v>
      </c>
      <c r="H880">
        <v>0.59341999999999995</v>
      </c>
      <c r="I880">
        <v>0</v>
      </c>
    </row>
    <row r="881" spans="1:25" x14ac:dyDescent="0.25">
      <c r="A881" t="s">
        <v>117</v>
      </c>
      <c r="B881">
        <v>10452.200000000001</v>
      </c>
      <c r="C881">
        <v>10429.299999999999</v>
      </c>
      <c r="D881">
        <v>10392.799999999999</v>
      </c>
      <c r="E881">
        <v>9706.58</v>
      </c>
      <c r="F881">
        <v>0</v>
      </c>
      <c r="G881">
        <v>0.40561999999999998</v>
      </c>
      <c r="H881">
        <v>0.59341999999999995</v>
      </c>
      <c r="I881">
        <v>0</v>
      </c>
    </row>
    <row r="882" spans="1:25" x14ac:dyDescent="0.25">
      <c r="A882" t="s">
        <v>117</v>
      </c>
      <c r="B882">
        <v>10448.799999999999</v>
      </c>
      <c r="C882">
        <v>10425.5</v>
      </c>
      <c r="D882">
        <v>10389.200000000001</v>
      </c>
      <c r="E882">
        <v>9702.7000000000007</v>
      </c>
      <c r="F882">
        <v>0</v>
      </c>
      <c r="G882">
        <v>0.41010099999999999</v>
      </c>
      <c r="H882">
        <v>0.59338599999999997</v>
      </c>
      <c r="I882">
        <v>0</v>
      </c>
    </row>
    <row r="883" spans="1:25" x14ac:dyDescent="0.25">
      <c r="A883" t="s">
        <v>117</v>
      </c>
      <c r="B883">
        <v>10422.1</v>
      </c>
      <c r="C883">
        <v>10399.1</v>
      </c>
      <c r="D883">
        <v>10362.700000000001</v>
      </c>
      <c r="E883">
        <v>9676.2000000000007</v>
      </c>
      <c r="F883">
        <v>0</v>
      </c>
      <c r="G883">
        <v>0.41010099999999999</v>
      </c>
      <c r="H883">
        <v>0.59333599999999997</v>
      </c>
      <c r="I883">
        <v>0</v>
      </c>
    </row>
    <row r="884" spans="1:25" x14ac:dyDescent="0.25">
      <c r="A884" t="s">
        <v>117</v>
      </c>
      <c r="B884">
        <v>10440.6</v>
      </c>
      <c r="C884">
        <v>10417.5</v>
      </c>
      <c r="D884">
        <v>10381.1</v>
      </c>
      <c r="E884">
        <v>9694.5499999999993</v>
      </c>
      <c r="F884">
        <v>0</v>
      </c>
      <c r="G884">
        <v>0.40956999999999999</v>
      </c>
      <c r="H884">
        <v>0.59337799999999996</v>
      </c>
      <c r="I884">
        <v>0</v>
      </c>
    </row>
    <row r="885" spans="1:25" x14ac:dyDescent="0.25">
      <c r="A885" t="s">
        <v>117</v>
      </c>
      <c r="B885">
        <v>10450.299999999999</v>
      </c>
      <c r="C885">
        <v>10427</v>
      </c>
      <c r="D885">
        <v>10390.700000000001</v>
      </c>
      <c r="E885">
        <v>9704.26</v>
      </c>
      <c r="F885">
        <v>0</v>
      </c>
      <c r="G885">
        <v>0.40331099999999998</v>
      </c>
      <c r="H885">
        <v>0.59341699999999997</v>
      </c>
      <c r="I885">
        <v>0</v>
      </c>
    </row>
    <row r="886" spans="1:25" x14ac:dyDescent="0.25">
      <c r="A886" t="s">
        <v>117</v>
      </c>
      <c r="B886">
        <v>10412.9</v>
      </c>
      <c r="C886">
        <v>10389.799999999999</v>
      </c>
      <c r="D886">
        <v>10353.6</v>
      </c>
      <c r="E886">
        <v>9667.1299999999992</v>
      </c>
      <c r="F886">
        <v>0</v>
      </c>
      <c r="G886">
        <v>0.40478900000000001</v>
      </c>
      <c r="H886">
        <v>0.59341500000000003</v>
      </c>
      <c r="I886">
        <v>0</v>
      </c>
    </row>
    <row r="887" spans="1:25" x14ac:dyDescent="0.25">
      <c r="A887" t="s">
        <v>117</v>
      </c>
      <c r="B887">
        <v>10455.799999999999</v>
      </c>
      <c r="C887">
        <v>10429.9</v>
      </c>
      <c r="D887">
        <v>10369.1</v>
      </c>
      <c r="E887">
        <v>9682.33</v>
      </c>
      <c r="F887">
        <v>0</v>
      </c>
      <c r="G887">
        <v>0.40323900000000001</v>
      </c>
      <c r="H887">
        <v>0.59331</v>
      </c>
      <c r="I887">
        <v>0</v>
      </c>
    </row>
    <row r="888" spans="1:25" x14ac:dyDescent="0.25">
      <c r="A888" t="s">
        <v>117</v>
      </c>
      <c r="B888">
        <v>10453.1</v>
      </c>
      <c r="C888">
        <v>10429.9</v>
      </c>
      <c r="D888">
        <v>10368.799999999999</v>
      </c>
      <c r="E888">
        <v>9682.5300000000007</v>
      </c>
      <c r="F888">
        <v>0</v>
      </c>
      <c r="G888">
        <v>0.403061</v>
      </c>
      <c r="H888">
        <v>0.593418</v>
      </c>
      <c r="I888">
        <v>0</v>
      </c>
    </row>
    <row r="889" spans="1:25" x14ac:dyDescent="0.25">
      <c r="A889" t="s">
        <v>117</v>
      </c>
      <c r="B889">
        <v>10462.9</v>
      </c>
      <c r="C889">
        <v>10439.9</v>
      </c>
      <c r="D889">
        <v>10378.700000000001</v>
      </c>
      <c r="E889">
        <v>9692.39</v>
      </c>
      <c r="F889">
        <v>0</v>
      </c>
      <c r="G889">
        <v>0.40306399999999998</v>
      </c>
      <c r="H889">
        <v>0.59342099999999998</v>
      </c>
      <c r="I889">
        <v>0</v>
      </c>
    </row>
    <row r="890" spans="1:25" x14ac:dyDescent="0.25">
      <c r="A890" t="s">
        <v>117</v>
      </c>
      <c r="B890">
        <v>10476.799999999999</v>
      </c>
      <c r="C890">
        <v>10453.6</v>
      </c>
      <c r="D890">
        <v>10392.299999999999</v>
      </c>
      <c r="E890">
        <v>9705.91</v>
      </c>
      <c r="F890">
        <v>0</v>
      </c>
      <c r="G890">
        <v>0.404474</v>
      </c>
      <c r="H890">
        <v>0.59341200000000005</v>
      </c>
      <c r="I890">
        <v>0</v>
      </c>
    </row>
    <row r="891" spans="1:25" x14ac:dyDescent="0.25">
      <c r="A891" t="s">
        <v>117</v>
      </c>
      <c r="B891">
        <v>10447.6</v>
      </c>
      <c r="C891">
        <v>10424.200000000001</v>
      </c>
      <c r="D891">
        <v>10362.799999999999</v>
      </c>
      <c r="E891">
        <v>9676.5400000000009</v>
      </c>
      <c r="F891">
        <v>0</v>
      </c>
      <c r="G891">
        <v>0.41010200000000002</v>
      </c>
      <c r="H891">
        <v>0.59342099999999998</v>
      </c>
      <c r="I891">
        <v>0</v>
      </c>
    </row>
    <row r="892" spans="1:25" x14ac:dyDescent="0.25">
      <c r="A892" t="s">
        <v>117</v>
      </c>
      <c r="B892">
        <v>10453.6</v>
      </c>
      <c r="C892">
        <v>10430</v>
      </c>
      <c r="D892">
        <v>10368.5</v>
      </c>
      <c r="E892">
        <v>9682.2900000000009</v>
      </c>
      <c r="F892">
        <v>0</v>
      </c>
      <c r="G892">
        <v>0.40298899999999999</v>
      </c>
      <c r="H892">
        <v>0.59341600000000005</v>
      </c>
      <c r="I892">
        <v>0</v>
      </c>
    </row>
    <row r="893" spans="1:25" x14ac:dyDescent="0.25">
      <c r="A893" t="s">
        <v>117</v>
      </c>
      <c r="B893">
        <v>10511.2</v>
      </c>
      <c r="C893">
        <v>10487.6</v>
      </c>
      <c r="D893">
        <v>10426.4</v>
      </c>
      <c r="E893">
        <v>9739.85</v>
      </c>
      <c r="F893">
        <v>0</v>
      </c>
      <c r="G893">
        <v>0.40362999999999999</v>
      </c>
      <c r="H893">
        <v>0.59331800000000001</v>
      </c>
      <c r="I893">
        <v>0</v>
      </c>
    </row>
    <row r="894" spans="1:25" x14ac:dyDescent="0.25">
      <c r="A894" t="s">
        <v>117</v>
      </c>
      <c r="B894">
        <v>10439</v>
      </c>
      <c r="C894">
        <v>10415.5</v>
      </c>
      <c r="D894">
        <v>10354.1</v>
      </c>
      <c r="E894">
        <v>9667.44</v>
      </c>
      <c r="F894">
        <v>0</v>
      </c>
      <c r="G894">
        <v>0.40304099999999998</v>
      </c>
      <c r="H894">
        <v>0.59334200000000004</v>
      </c>
      <c r="I894">
        <v>0</v>
      </c>
    </row>
    <row r="895" spans="1:25" x14ac:dyDescent="0.25">
      <c r="A895" t="s">
        <v>117</v>
      </c>
      <c r="B895">
        <v>10473.5</v>
      </c>
      <c r="C895">
        <v>10450.1</v>
      </c>
      <c r="D895">
        <v>10388.6</v>
      </c>
      <c r="E895">
        <v>9702.39</v>
      </c>
      <c r="F895">
        <v>0</v>
      </c>
      <c r="G895">
        <v>0.40402399999999999</v>
      </c>
      <c r="H895">
        <v>0.59342099999999998</v>
      </c>
      <c r="I895">
        <v>0</v>
      </c>
      <c r="R895" t="s">
        <v>69</v>
      </c>
      <c r="U895" t="s">
        <v>68</v>
      </c>
      <c r="X895" t="s">
        <v>66</v>
      </c>
    </row>
    <row r="896" spans="1:25" x14ac:dyDescent="0.25">
      <c r="A896" t="s">
        <v>117</v>
      </c>
      <c r="B896">
        <v>10468.6</v>
      </c>
      <c r="C896">
        <v>10445</v>
      </c>
      <c r="D896">
        <v>10383.6</v>
      </c>
      <c r="E896">
        <v>9697.18</v>
      </c>
      <c r="F896">
        <v>0</v>
      </c>
      <c r="G896">
        <v>0.40812300000000001</v>
      </c>
      <c r="H896">
        <v>0.59341900000000003</v>
      </c>
      <c r="I896">
        <v>0</v>
      </c>
      <c r="R896">
        <f>AVERAGE(B847:B896)</f>
        <v>10456.049999999997</v>
      </c>
      <c r="S896">
        <f>AVERAGE(C847:C896)</f>
        <v>10432.545999999998</v>
      </c>
      <c r="U896">
        <f>_xlfn.VAR.P(B847:B896)</f>
        <v>539.94290000000149</v>
      </c>
      <c r="V896">
        <f>_xlfn.VAR.P(C847:C896)</f>
        <v>547.26368400000001</v>
      </c>
      <c r="X896">
        <f>1.96*SQRT(U896)/50</f>
        <v>0.91087752077653239</v>
      </c>
      <c r="Y896">
        <f>1.96*SQRT(V896)/50</f>
        <v>0.91703177010491843</v>
      </c>
    </row>
    <row r="897" spans="1:3" x14ac:dyDescent="0.25">
      <c r="A897" t="s">
        <v>117</v>
      </c>
      <c r="B897">
        <v>522813.347121</v>
      </c>
      <c r="C897" t="s">
        <v>36</v>
      </c>
    </row>
    <row r="1066" spans="1:15" x14ac:dyDescent="0.25">
      <c r="A1066" t="s">
        <v>41</v>
      </c>
      <c r="B1066">
        <v>138053</v>
      </c>
      <c r="C1066">
        <v>137999</v>
      </c>
      <c r="D1066">
        <v>137998</v>
      </c>
      <c r="E1066">
        <v>137850</v>
      </c>
      <c r="F1066">
        <v>7500.2</v>
      </c>
      <c r="G1066">
        <v>5875.86</v>
      </c>
      <c r="H1066">
        <v>1049.6199999999999</v>
      </c>
      <c r="I1066">
        <v>1207.53</v>
      </c>
      <c r="J1066">
        <v>3552.46</v>
      </c>
      <c r="K1066">
        <v>124410</v>
      </c>
      <c r="L1066">
        <v>0.37609399999999998</v>
      </c>
      <c r="M1066">
        <v>0.61911400000000005</v>
      </c>
      <c r="N1066">
        <v>159309</v>
      </c>
      <c r="O1066" t="s">
        <v>42</v>
      </c>
    </row>
    <row r="1067" spans="1:15" x14ac:dyDescent="0.25">
      <c r="A1067" t="s">
        <v>41</v>
      </c>
      <c r="B1067">
        <v>138105</v>
      </c>
      <c r="C1067">
        <v>138052</v>
      </c>
      <c r="D1067">
        <v>138050</v>
      </c>
      <c r="E1067">
        <v>137901</v>
      </c>
      <c r="F1067">
        <v>7489.44</v>
      </c>
      <c r="G1067">
        <v>5938.87</v>
      </c>
      <c r="H1067">
        <v>1078.6300000000001</v>
      </c>
      <c r="I1067">
        <v>1240.29</v>
      </c>
      <c r="J1067">
        <v>3553.19</v>
      </c>
      <c r="K1067">
        <v>124409</v>
      </c>
      <c r="L1067">
        <v>0.37572499999999998</v>
      </c>
      <c r="M1067">
        <v>0.61912199999999995</v>
      </c>
      <c r="N1067">
        <v>156828</v>
      </c>
      <c r="O1067" t="s">
        <v>42</v>
      </c>
    </row>
    <row r="1068" spans="1:15" x14ac:dyDescent="0.25">
      <c r="A1068" t="s">
        <v>41</v>
      </c>
      <c r="B1068">
        <v>137895</v>
      </c>
      <c r="C1068">
        <v>137841</v>
      </c>
      <c r="D1068">
        <v>137840</v>
      </c>
      <c r="E1068">
        <v>137691</v>
      </c>
      <c r="F1068">
        <v>7396.81</v>
      </c>
      <c r="G1068">
        <v>5919.46</v>
      </c>
      <c r="H1068">
        <v>1070.18</v>
      </c>
      <c r="I1068">
        <v>1234.83</v>
      </c>
      <c r="J1068">
        <v>3547.73</v>
      </c>
      <c r="K1068">
        <v>124311</v>
      </c>
      <c r="L1068">
        <v>0.38577899999999998</v>
      </c>
      <c r="M1068">
        <v>0.61912199999999995</v>
      </c>
      <c r="N1068">
        <v>157248</v>
      </c>
      <c r="O1068" t="s">
        <v>42</v>
      </c>
    </row>
    <row r="1069" spans="1:15" x14ac:dyDescent="0.25">
      <c r="A1069" t="s">
        <v>41</v>
      </c>
      <c r="B1069">
        <v>137831</v>
      </c>
      <c r="C1069">
        <v>137778</v>
      </c>
      <c r="D1069">
        <v>137777</v>
      </c>
      <c r="E1069">
        <v>137629</v>
      </c>
      <c r="F1069">
        <v>7404.57</v>
      </c>
      <c r="G1069">
        <v>5895.83</v>
      </c>
      <c r="H1069">
        <v>1059.1400000000001</v>
      </c>
      <c r="I1069">
        <v>1223.1400000000001</v>
      </c>
      <c r="J1069">
        <v>3547.19</v>
      </c>
      <c r="K1069">
        <v>124265</v>
      </c>
      <c r="L1069">
        <v>0.37748700000000002</v>
      </c>
      <c r="M1069">
        <v>0.61911300000000002</v>
      </c>
      <c r="N1069">
        <v>158079</v>
      </c>
      <c r="O1069" t="s">
        <v>42</v>
      </c>
    </row>
    <row r="1070" spans="1:15" x14ac:dyDescent="0.25">
      <c r="A1070" t="s">
        <v>41</v>
      </c>
      <c r="B1070">
        <v>137839</v>
      </c>
      <c r="C1070">
        <v>137786</v>
      </c>
      <c r="D1070">
        <v>137784</v>
      </c>
      <c r="E1070">
        <v>137636</v>
      </c>
      <c r="F1070">
        <v>7401.78</v>
      </c>
      <c r="G1070">
        <v>5888.84</v>
      </c>
      <c r="H1070">
        <v>1056.23</v>
      </c>
      <c r="I1070">
        <v>1219.48</v>
      </c>
      <c r="J1070">
        <v>3546.76</v>
      </c>
      <c r="K1070">
        <v>124282</v>
      </c>
      <c r="L1070">
        <v>0.38577899999999998</v>
      </c>
      <c r="M1070">
        <v>0.61900500000000003</v>
      </c>
      <c r="N1070">
        <v>158323</v>
      </c>
      <c r="O1070" t="s">
        <v>42</v>
      </c>
    </row>
    <row r="1071" spans="1:15" x14ac:dyDescent="0.25">
      <c r="A1071" t="s">
        <v>41</v>
      </c>
      <c r="B1071">
        <v>137840</v>
      </c>
      <c r="C1071">
        <v>137787</v>
      </c>
      <c r="D1071">
        <v>137786</v>
      </c>
      <c r="E1071">
        <v>137638</v>
      </c>
      <c r="F1071">
        <v>7400.27</v>
      </c>
      <c r="G1071">
        <v>5886.39</v>
      </c>
      <c r="H1071">
        <v>1054.28</v>
      </c>
      <c r="I1071">
        <v>1218.18</v>
      </c>
      <c r="J1071">
        <v>3547.66</v>
      </c>
      <c r="K1071">
        <v>124287</v>
      </c>
      <c r="L1071">
        <v>0.37637799999999999</v>
      </c>
      <c r="M1071">
        <v>0.61912199999999995</v>
      </c>
      <c r="N1071">
        <v>158451</v>
      </c>
      <c r="O1071" t="s">
        <v>42</v>
      </c>
    </row>
    <row r="1072" spans="1:15" x14ac:dyDescent="0.25">
      <c r="A1072" t="s">
        <v>41</v>
      </c>
      <c r="B1072">
        <v>137853</v>
      </c>
      <c r="C1072">
        <v>137800</v>
      </c>
      <c r="D1072">
        <v>137799</v>
      </c>
      <c r="E1072">
        <v>137651</v>
      </c>
      <c r="F1072">
        <v>7406.79</v>
      </c>
      <c r="G1072">
        <v>5902.45</v>
      </c>
      <c r="H1072">
        <v>1061.96</v>
      </c>
      <c r="I1072">
        <v>1226.95</v>
      </c>
      <c r="J1072">
        <v>3547.19</v>
      </c>
      <c r="K1072">
        <v>124277</v>
      </c>
      <c r="L1072">
        <v>0.38577899999999998</v>
      </c>
      <c r="M1072">
        <v>0.61910600000000005</v>
      </c>
      <c r="N1072">
        <v>157775</v>
      </c>
      <c r="O1072" t="s">
        <v>42</v>
      </c>
    </row>
    <row r="1073" spans="1:15" x14ac:dyDescent="0.25">
      <c r="A1073" t="s">
        <v>41</v>
      </c>
      <c r="B1073">
        <v>137832</v>
      </c>
      <c r="C1073">
        <v>137779</v>
      </c>
      <c r="D1073">
        <v>137777</v>
      </c>
      <c r="E1073">
        <v>137629</v>
      </c>
      <c r="F1073">
        <v>7391.64</v>
      </c>
      <c r="G1073">
        <v>5888.15</v>
      </c>
      <c r="H1073">
        <v>1055.56</v>
      </c>
      <c r="I1073">
        <v>1217.9100000000001</v>
      </c>
      <c r="J1073">
        <v>3548.22</v>
      </c>
      <c r="K1073">
        <v>124285</v>
      </c>
      <c r="L1073">
        <v>0.37666699999999997</v>
      </c>
      <c r="M1073">
        <v>0.61912199999999995</v>
      </c>
      <c r="N1073">
        <v>158441</v>
      </c>
      <c r="O1073" t="s">
        <v>42</v>
      </c>
    </row>
    <row r="1074" spans="1:15" x14ac:dyDescent="0.25">
      <c r="A1074" t="s">
        <v>41</v>
      </c>
      <c r="B1074">
        <v>137891</v>
      </c>
      <c r="C1074">
        <v>137837</v>
      </c>
      <c r="D1074">
        <v>137836</v>
      </c>
      <c r="E1074">
        <v>137687</v>
      </c>
      <c r="F1074">
        <v>7384.13</v>
      </c>
      <c r="G1074">
        <v>5914.8</v>
      </c>
      <c r="H1074">
        <v>1068.1600000000001</v>
      </c>
      <c r="I1074">
        <v>1231.53</v>
      </c>
      <c r="J1074">
        <v>3548.37</v>
      </c>
      <c r="K1074">
        <v>124323</v>
      </c>
      <c r="L1074">
        <v>0.38577899999999998</v>
      </c>
      <c r="M1074">
        <v>0.61911799999999995</v>
      </c>
      <c r="N1074">
        <v>157495</v>
      </c>
      <c r="O1074" t="s">
        <v>42</v>
      </c>
    </row>
    <row r="1075" spans="1:15" x14ac:dyDescent="0.25">
      <c r="A1075" t="s">
        <v>41</v>
      </c>
      <c r="B1075">
        <v>137912</v>
      </c>
      <c r="C1075">
        <v>137858</v>
      </c>
      <c r="D1075">
        <v>137857</v>
      </c>
      <c r="E1075">
        <v>137708</v>
      </c>
      <c r="F1075">
        <v>7383.86</v>
      </c>
      <c r="G1075">
        <v>5894.05</v>
      </c>
      <c r="H1075">
        <v>1059.42</v>
      </c>
      <c r="I1075">
        <v>1220.53</v>
      </c>
      <c r="J1075">
        <v>3547.43</v>
      </c>
      <c r="K1075">
        <v>124366</v>
      </c>
      <c r="L1075">
        <v>0.38578000000000001</v>
      </c>
      <c r="M1075">
        <v>0.61912199999999995</v>
      </c>
      <c r="N1075">
        <v>158332</v>
      </c>
      <c r="O1075" t="s">
        <v>42</v>
      </c>
    </row>
    <row r="1076" spans="1:15" x14ac:dyDescent="0.25">
      <c r="A1076" t="s">
        <v>41</v>
      </c>
      <c r="B1076">
        <v>137841</v>
      </c>
      <c r="C1076">
        <v>137787</v>
      </c>
      <c r="D1076">
        <v>137786</v>
      </c>
      <c r="E1076">
        <v>137637</v>
      </c>
      <c r="F1076">
        <v>7373.62</v>
      </c>
      <c r="G1076">
        <v>5876.82</v>
      </c>
      <c r="H1076">
        <v>1051.8599999999999</v>
      </c>
      <c r="I1076">
        <v>1212.23</v>
      </c>
      <c r="J1076">
        <v>3546.26</v>
      </c>
      <c r="K1076">
        <v>124322</v>
      </c>
      <c r="L1076">
        <v>0.38240099999999999</v>
      </c>
      <c r="M1076">
        <v>0.61906099999999997</v>
      </c>
      <c r="N1076">
        <v>158898</v>
      </c>
      <c r="O1076" t="s">
        <v>42</v>
      </c>
    </row>
    <row r="1077" spans="1:15" x14ac:dyDescent="0.25">
      <c r="A1077" t="s">
        <v>41</v>
      </c>
      <c r="B1077">
        <v>137858</v>
      </c>
      <c r="C1077">
        <v>137804</v>
      </c>
      <c r="D1077">
        <v>137803</v>
      </c>
      <c r="E1077">
        <v>137654</v>
      </c>
      <c r="F1077">
        <v>7382.91</v>
      </c>
      <c r="G1077">
        <v>5868.02</v>
      </c>
      <c r="H1077">
        <v>1046.76</v>
      </c>
      <c r="I1077">
        <v>1206.8699999999999</v>
      </c>
      <c r="J1077">
        <v>3547.93</v>
      </c>
      <c r="K1077">
        <v>124339</v>
      </c>
      <c r="L1077">
        <v>0.38166699999999998</v>
      </c>
      <c r="M1077">
        <v>0.61912100000000003</v>
      </c>
      <c r="N1077">
        <v>159317</v>
      </c>
      <c r="O1077" t="s">
        <v>42</v>
      </c>
    </row>
    <row r="1078" spans="1:15" x14ac:dyDescent="0.25">
      <c r="A1078" t="s">
        <v>41</v>
      </c>
      <c r="B1078">
        <v>137879</v>
      </c>
      <c r="C1078">
        <v>137825</v>
      </c>
      <c r="D1078">
        <v>137824</v>
      </c>
      <c r="E1078">
        <v>137676</v>
      </c>
      <c r="F1078">
        <v>7389.49</v>
      </c>
      <c r="G1078">
        <v>5887.14</v>
      </c>
      <c r="H1078">
        <v>1053.5999999999999</v>
      </c>
      <c r="I1078">
        <v>1216.76</v>
      </c>
      <c r="J1078">
        <v>3550.41</v>
      </c>
      <c r="K1078">
        <v>124335</v>
      </c>
      <c r="L1078">
        <v>0.37570700000000001</v>
      </c>
      <c r="M1078">
        <v>0.61912199999999995</v>
      </c>
      <c r="N1078">
        <v>158585</v>
      </c>
      <c r="O1078" t="s">
        <v>42</v>
      </c>
    </row>
    <row r="1079" spans="1:15" x14ac:dyDescent="0.25">
      <c r="A1079" t="s">
        <v>41</v>
      </c>
      <c r="B1079">
        <v>137886</v>
      </c>
      <c r="C1079">
        <v>137832</v>
      </c>
      <c r="D1079">
        <v>137831</v>
      </c>
      <c r="E1079">
        <v>137682</v>
      </c>
      <c r="F1079">
        <v>7387.66</v>
      </c>
      <c r="G1079">
        <v>5895.29</v>
      </c>
      <c r="H1079">
        <v>1059.4100000000001</v>
      </c>
      <c r="I1079">
        <v>1221.1099999999999</v>
      </c>
      <c r="J1079">
        <v>3548.16</v>
      </c>
      <c r="K1079">
        <v>124335</v>
      </c>
      <c r="L1079">
        <v>0.37832199999999999</v>
      </c>
      <c r="M1079">
        <v>0.619116</v>
      </c>
      <c r="N1079">
        <v>158277</v>
      </c>
      <c r="O1079" t="s">
        <v>42</v>
      </c>
    </row>
    <row r="1080" spans="1:15" x14ac:dyDescent="0.25">
      <c r="A1080" t="s">
        <v>41</v>
      </c>
      <c r="B1080">
        <v>137838</v>
      </c>
      <c r="C1080">
        <v>137784</v>
      </c>
      <c r="D1080">
        <v>137783</v>
      </c>
      <c r="E1080">
        <v>137634</v>
      </c>
      <c r="F1080">
        <v>7384.86</v>
      </c>
      <c r="G1080">
        <v>5883.49</v>
      </c>
      <c r="H1080">
        <v>1054.22</v>
      </c>
      <c r="I1080">
        <v>1215.05</v>
      </c>
      <c r="J1080">
        <v>3547.65</v>
      </c>
      <c r="K1080">
        <v>124302</v>
      </c>
      <c r="L1080">
        <v>0.38436199999999998</v>
      </c>
      <c r="M1080">
        <v>0.61910299999999996</v>
      </c>
      <c r="N1080">
        <v>158719</v>
      </c>
      <c r="O1080" t="s">
        <v>42</v>
      </c>
    </row>
    <row r="1081" spans="1:15" x14ac:dyDescent="0.25">
      <c r="A1081" t="s">
        <v>41</v>
      </c>
      <c r="B1081">
        <v>137836</v>
      </c>
      <c r="C1081">
        <v>137783</v>
      </c>
      <c r="D1081">
        <v>137781</v>
      </c>
      <c r="E1081">
        <v>137633</v>
      </c>
      <c r="F1081">
        <v>7382.17</v>
      </c>
      <c r="G1081">
        <v>5907.18</v>
      </c>
      <c r="H1081">
        <v>1065.8599999999999</v>
      </c>
      <c r="I1081">
        <v>1228.3</v>
      </c>
      <c r="J1081">
        <v>3546.35</v>
      </c>
      <c r="K1081">
        <v>124279</v>
      </c>
      <c r="L1081">
        <v>0.37615399999999999</v>
      </c>
      <c r="M1081">
        <v>0.61856800000000001</v>
      </c>
      <c r="N1081">
        <v>157688</v>
      </c>
      <c r="O1081" t="s">
        <v>42</v>
      </c>
    </row>
    <row r="1082" spans="1:15" x14ac:dyDescent="0.25">
      <c r="A1082" t="s">
        <v>41</v>
      </c>
      <c r="B1082">
        <v>137886</v>
      </c>
      <c r="C1082">
        <v>137833</v>
      </c>
      <c r="D1082">
        <v>137831</v>
      </c>
      <c r="E1082">
        <v>137682</v>
      </c>
      <c r="F1082">
        <v>7392.68</v>
      </c>
      <c r="G1082">
        <v>5910.55</v>
      </c>
      <c r="H1082">
        <v>1067.1099999999999</v>
      </c>
      <c r="I1082">
        <v>1229.6500000000001</v>
      </c>
      <c r="J1082">
        <v>3547.11</v>
      </c>
      <c r="K1082">
        <v>124315</v>
      </c>
      <c r="L1082">
        <v>0.37654700000000002</v>
      </c>
      <c r="M1082">
        <v>0.61912199999999995</v>
      </c>
      <c r="N1082">
        <v>157613</v>
      </c>
      <c r="O1082" t="s">
        <v>42</v>
      </c>
    </row>
    <row r="1083" spans="1:15" x14ac:dyDescent="0.25">
      <c r="A1083" t="s">
        <v>41</v>
      </c>
      <c r="B1083">
        <v>137776</v>
      </c>
      <c r="C1083">
        <v>137722</v>
      </c>
      <c r="D1083">
        <v>137721</v>
      </c>
      <c r="E1083">
        <v>137573</v>
      </c>
      <c r="F1083">
        <v>7375.62</v>
      </c>
      <c r="G1083">
        <v>5855.41</v>
      </c>
      <c r="H1083">
        <v>1040.03</v>
      </c>
      <c r="I1083">
        <v>1201.58</v>
      </c>
      <c r="J1083">
        <v>3547.64</v>
      </c>
      <c r="K1083">
        <v>124278</v>
      </c>
      <c r="L1083">
        <v>0.38578600000000002</v>
      </c>
      <c r="M1083">
        <v>0.61911700000000003</v>
      </c>
      <c r="N1083">
        <v>159728</v>
      </c>
      <c r="O1083" t="s">
        <v>42</v>
      </c>
    </row>
    <row r="1084" spans="1:15" x14ac:dyDescent="0.25">
      <c r="A1084" t="s">
        <v>41</v>
      </c>
      <c r="B1084">
        <v>137842</v>
      </c>
      <c r="C1084">
        <v>137789</v>
      </c>
      <c r="D1084">
        <v>137788</v>
      </c>
      <c r="E1084">
        <v>137639</v>
      </c>
      <c r="F1084">
        <v>7383.64</v>
      </c>
      <c r="G1084">
        <v>5882.98</v>
      </c>
      <c r="H1084">
        <v>1052.77</v>
      </c>
      <c r="I1084">
        <v>1214.6099999999999</v>
      </c>
      <c r="J1084">
        <v>3549.14</v>
      </c>
      <c r="K1084">
        <v>124308</v>
      </c>
      <c r="L1084">
        <v>0.37757600000000002</v>
      </c>
      <c r="M1084">
        <v>0.61910500000000002</v>
      </c>
      <c r="N1084">
        <v>158721</v>
      </c>
      <c r="O1084" t="s">
        <v>42</v>
      </c>
    </row>
    <row r="1085" spans="1:15" x14ac:dyDescent="0.25">
      <c r="A1085" t="s">
        <v>41</v>
      </c>
      <c r="B1085">
        <v>137897</v>
      </c>
      <c r="C1085">
        <v>137843</v>
      </c>
      <c r="D1085">
        <v>137842</v>
      </c>
      <c r="E1085">
        <v>137694</v>
      </c>
      <c r="F1085">
        <v>7407.04</v>
      </c>
      <c r="G1085">
        <v>5924.12</v>
      </c>
      <c r="H1085">
        <v>1071.43</v>
      </c>
      <c r="I1085">
        <v>1237.3599999999999</v>
      </c>
      <c r="J1085">
        <v>3548.7</v>
      </c>
      <c r="K1085">
        <v>124299</v>
      </c>
      <c r="L1085">
        <v>0.37592900000000001</v>
      </c>
      <c r="M1085">
        <v>0.61911899999999997</v>
      </c>
      <c r="N1085">
        <v>157049</v>
      </c>
      <c r="O1085" t="s">
        <v>42</v>
      </c>
    </row>
    <row r="1086" spans="1:15" x14ac:dyDescent="0.25">
      <c r="A1086" t="s">
        <v>41</v>
      </c>
      <c r="B1086">
        <v>137842</v>
      </c>
      <c r="C1086">
        <v>137789</v>
      </c>
      <c r="D1086">
        <v>137787</v>
      </c>
      <c r="E1086">
        <v>137639</v>
      </c>
      <c r="F1086">
        <v>7374.25</v>
      </c>
      <c r="G1086">
        <v>5863.92</v>
      </c>
      <c r="H1086">
        <v>1045.01</v>
      </c>
      <c r="I1086">
        <v>1205.77</v>
      </c>
      <c r="J1086">
        <v>3546.72</v>
      </c>
      <c r="K1086">
        <v>124336</v>
      </c>
      <c r="L1086">
        <v>0.38577899999999998</v>
      </c>
      <c r="M1086">
        <v>0.61911899999999997</v>
      </c>
      <c r="N1086">
        <v>159430</v>
      </c>
      <c r="O1086" t="s">
        <v>42</v>
      </c>
    </row>
    <row r="1087" spans="1:15" x14ac:dyDescent="0.25">
      <c r="A1087" t="s">
        <v>41</v>
      </c>
      <c r="B1087">
        <v>137870</v>
      </c>
      <c r="C1087">
        <v>137817</v>
      </c>
      <c r="D1087">
        <v>137815</v>
      </c>
      <c r="E1087">
        <v>137667</v>
      </c>
      <c r="F1087">
        <v>7386.66</v>
      </c>
      <c r="G1087">
        <v>5933.53</v>
      </c>
      <c r="H1087">
        <v>1077.57</v>
      </c>
      <c r="I1087">
        <v>1241.27</v>
      </c>
      <c r="J1087">
        <v>3547.93</v>
      </c>
      <c r="K1087">
        <v>124282</v>
      </c>
      <c r="L1087">
        <v>0.37578699999999998</v>
      </c>
      <c r="M1087">
        <v>0.61911400000000005</v>
      </c>
      <c r="N1087">
        <v>156733</v>
      </c>
      <c r="O1087" t="s">
        <v>42</v>
      </c>
    </row>
    <row r="1088" spans="1:15" x14ac:dyDescent="0.25">
      <c r="A1088" t="s">
        <v>41</v>
      </c>
      <c r="B1088">
        <v>137877</v>
      </c>
      <c r="C1088">
        <v>137824</v>
      </c>
      <c r="D1088">
        <v>137823</v>
      </c>
      <c r="E1088">
        <v>137674</v>
      </c>
      <c r="F1088">
        <v>7387.14</v>
      </c>
      <c r="G1088">
        <v>5906.64</v>
      </c>
      <c r="H1088">
        <v>1065.5</v>
      </c>
      <c r="I1088">
        <v>1227.73</v>
      </c>
      <c r="J1088">
        <v>3546.68</v>
      </c>
      <c r="K1088">
        <v>124316</v>
      </c>
      <c r="L1088">
        <v>0.37606299999999998</v>
      </c>
      <c r="M1088">
        <v>0.619116</v>
      </c>
      <c r="N1088">
        <v>157721</v>
      </c>
      <c r="O1088" t="s">
        <v>42</v>
      </c>
    </row>
    <row r="1089" spans="1:15" x14ac:dyDescent="0.25">
      <c r="A1089" t="s">
        <v>41</v>
      </c>
      <c r="B1089">
        <v>137895</v>
      </c>
      <c r="C1089">
        <v>137841</v>
      </c>
      <c r="D1089">
        <v>137840</v>
      </c>
      <c r="E1089">
        <v>137691</v>
      </c>
      <c r="F1089">
        <v>7392.41</v>
      </c>
      <c r="G1089">
        <v>5905.11</v>
      </c>
      <c r="H1089">
        <v>1064.6500000000001</v>
      </c>
      <c r="I1089">
        <v>1227.0999999999999</v>
      </c>
      <c r="J1089">
        <v>3546.73</v>
      </c>
      <c r="K1089">
        <v>124330</v>
      </c>
      <c r="L1089">
        <v>0.375691</v>
      </c>
      <c r="M1089">
        <v>0.61908399999999997</v>
      </c>
      <c r="N1089">
        <v>157778</v>
      </c>
      <c r="O1089" t="s">
        <v>42</v>
      </c>
    </row>
    <row r="1090" spans="1:15" x14ac:dyDescent="0.25">
      <c r="A1090" t="s">
        <v>41</v>
      </c>
      <c r="B1090">
        <v>137886</v>
      </c>
      <c r="C1090">
        <v>137832</v>
      </c>
      <c r="D1090">
        <v>137831</v>
      </c>
      <c r="E1090">
        <v>137682</v>
      </c>
      <c r="F1090">
        <v>7378.52</v>
      </c>
      <c r="G1090">
        <v>5902.21</v>
      </c>
      <c r="H1090">
        <v>1063.56</v>
      </c>
      <c r="I1090">
        <v>1225.42</v>
      </c>
      <c r="J1090">
        <v>3546.58</v>
      </c>
      <c r="K1090">
        <v>124337</v>
      </c>
      <c r="L1090">
        <v>0.37574200000000002</v>
      </c>
      <c r="M1090">
        <v>0.61879300000000004</v>
      </c>
      <c r="N1090">
        <v>157927</v>
      </c>
      <c r="O1090" t="s">
        <v>42</v>
      </c>
    </row>
    <row r="1091" spans="1:15" x14ac:dyDescent="0.25">
      <c r="A1091" t="s">
        <v>41</v>
      </c>
      <c r="B1091">
        <v>137822</v>
      </c>
      <c r="C1091">
        <v>137768</v>
      </c>
      <c r="D1091">
        <v>137767</v>
      </c>
      <c r="E1091">
        <v>137618</v>
      </c>
      <c r="F1091">
        <v>7374.29</v>
      </c>
      <c r="G1091">
        <v>5867.6</v>
      </c>
      <c r="H1091">
        <v>1047.9100000000001</v>
      </c>
      <c r="I1091">
        <v>1207.49</v>
      </c>
      <c r="J1091">
        <v>3545.85</v>
      </c>
      <c r="K1091">
        <v>124312</v>
      </c>
      <c r="L1091">
        <v>0.38577899999999998</v>
      </c>
      <c r="M1091">
        <v>0.62795000000000001</v>
      </c>
      <c r="N1091">
        <v>159234</v>
      </c>
      <c r="O1091" t="s">
        <v>42</v>
      </c>
    </row>
    <row r="1092" spans="1:15" x14ac:dyDescent="0.25">
      <c r="A1092" t="s">
        <v>41</v>
      </c>
      <c r="B1092">
        <v>137876</v>
      </c>
      <c r="C1092">
        <v>137823</v>
      </c>
      <c r="D1092">
        <v>137821</v>
      </c>
      <c r="E1092">
        <v>137673</v>
      </c>
      <c r="F1092">
        <v>7380.32</v>
      </c>
      <c r="G1092">
        <v>5898.02</v>
      </c>
      <c r="H1092">
        <v>1061.1500000000001</v>
      </c>
      <c r="I1092">
        <v>1223.54</v>
      </c>
      <c r="J1092">
        <v>3546.67</v>
      </c>
      <c r="K1092">
        <v>124330</v>
      </c>
      <c r="L1092">
        <v>0.37580200000000002</v>
      </c>
      <c r="M1092">
        <v>0.61912199999999995</v>
      </c>
      <c r="N1092">
        <v>158093</v>
      </c>
      <c r="O1092" t="s">
        <v>42</v>
      </c>
    </row>
    <row r="1093" spans="1:15" x14ac:dyDescent="0.25">
      <c r="A1093" t="s">
        <v>41</v>
      </c>
      <c r="B1093">
        <v>137882</v>
      </c>
      <c r="C1093">
        <v>137829</v>
      </c>
      <c r="D1093">
        <v>137828</v>
      </c>
      <c r="E1093">
        <v>137679</v>
      </c>
      <c r="F1093">
        <v>7392.26</v>
      </c>
      <c r="G1093">
        <v>5924.52</v>
      </c>
      <c r="H1093">
        <v>1073.9000000000001</v>
      </c>
      <c r="I1093">
        <v>1238.3</v>
      </c>
      <c r="J1093">
        <v>3545.65</v>
      </c>
      <c r="K1093">
        <v>124298</v>
      </c>
      <c r="L1093">
        <v>0.37682900000000003</v>
      </c>
      <c r="M1093">
        <v>0.619116</v>
      </c>
      <c r="N1093">
        <v>156969</v>
      </c>
      <c r="O1093" t="s">
        <v>42</v>
      </c>
    </row>
    <row r="1094" spans="1:15" x14ac:dyDescent="0.25">
      <c r="A1094" t="s">
        <v>41</v>
      </c>
      <c r="B1094">
        <v>137837</v>
      </c>
      <c r="C1094">
        <v>137784</v>
      </c>
      <c r="D1094">
        <v>137783</v>
      </c>
      <c r="E1094">
        <v>137634</v>
      </c>
      <c r="F1094">
        <v>7383.32</v>
      </c>
      <c r="G1094">
        <v>5915.88</v>
      </c>
      <c r="H1094">
        <v>1069.6600000000001</v>
      </c>
      <c r="I1094">
        <v>1232.52</v>
      </c>
      <c r="J1094">
        <v>3546.96</v>
      </c>
      <c r="K1094">
        <v>124271</v>
      </c>
      <c r="L1094">
        <v>0.37850400000000001</v>
      </c>
      <c r="M1094">
        <v>0.61912</v>
      </c>
      <c r="N1094">
        <v>157356</v>
      </c>
      <c r="O1094" t="s">
        <v>42</v>
      </c>
    </row>
    <row r="1095" spans="1:15" x14ac:dyDescent="0.25">
      <c r="A1095" t="s">
        <v>41</v>
      </c>
      <c r="B1095">
        <v>137868</v>
      </c>
      <c r="C1095">
        <v>137814</v>
      </c>
      <c r="D1095">
        <v>137812</v>
      </c>
      <c r="E1095">
        <v>137664</v>
      </c>
      <c r="F1095">
        <v>7403.32</v>
      </c>
      <c r="G1095">
        <v>5901.05</v>
      </c>
      <c r="H1095">
        <v>1061.27</v>
      </c>
      <c r="I1095">
        <v>1225.3399999999999</v>
      </c>
      <c r="J1095">
        <v>3548.05</v>
      </c>
      <c r="K1095">
        <v>124296</v>
      </c>
      <c r="L1095">
        <v>0.37654599999999999</v>
      </c>
      <c r="M1095">
        <v>0.62907299999999999</v>
      </c>
      <c r="N1095">
        <v>157903</v>
      </c>
      <c r="O1095" t="s">
        <v>42</v>
      </c>
    </row>
    <row r="1096" spans="1:15" x14ac:dyDescent="0.25">
      <c r="A1096" t="s">
        <v>41</v>
      </c>
      <c r="B1096">
        <v>137813</v>
      </c>
      <c r="C1096">
        <v>137760</v>
      </c>
      <c r="D1096">
        <v>137759</v>
      </c>
      <c r="E1096">
        <v>137611</v>
      </c>
      <c r="F1096">
        <v>7399.04</v>
      </c>
      <c r="G1096">
        <v>5873.83</v>
      </c>
      <c r="H1096">
        <v>1048.81</v>
      </c>
      <c r="I1096">
        <v>1211.52</v>
      </c>
      <c r="J1096">
        <v>3547.27</v>
      </c>
      <c r="K1096">
        <v>124274</v>
      </c>
      <c r="L1096">
        <v>0.38578000000000001</v>
      </c>
      <c r="M1096">
        <v>0.61911700000000003</v>
      </c>
      <c r="N1096">
        <v>158936</v>
      </c>
      <c r="O1096" t="s">
        <v>42</v>
      </c>
    </row>
    <row r="1097" spans="1:15" x14ac:dyDescent="0.25">
      <c r="A1097" t="s">
        <v>41</v>
      </c>
      <c r="B1097">
        <v>137851</v>
      </c>
      <c r="C1097">
        <v>137798</v>
      </c>
      <c r="D1097">
        <v>137796</v>
      </c>
      <c r="E1097">
        <v>137648</v>
      </c>
      <c r="F1097">
        <v>7381.73</v>
      </c>
      <c r="G1097">
        <v>5898.01</v>
      </c>
      <c r="H1097">
        <v>1061.1500000000001</v>
      </c>
      <c r="I1097">
        <v>1222.8699999999999</v>
      </c>
      <c r="J1097">
        <v>3547.45</v>
      </c>
      <c r="K1097">
        <v>124304</v>
      </c>
      <c r="L1097">
        <v>0.38002799999999998</v>
      </c>
      <c r="M1097">
        <v>0.62961199999999995</v>
      </c>
      <c r="N1097">
        <v>158112</v>
      </c>
      <c r="O1097" t="s">
        <v>42</v>
      </c>
    </row>
    <row r="1098" spans="1:15" x14ac:dyDescent="0.25">
      <c r="A1098" t="s">
        <v>41</v>
      </c>
      <c r="B1098">
        <v>137886</v>
      </c>
      <c r="C1098">
        <v>137832</v>
      </c>
      <c r="D1098">
        <v>137831</v>
      </c>
      <c r="E1098">
        <v>137682</v>
      </c>
      <c r="F1098">
        <v>7376.91</v>
      </c>
      <c r="G1098">
        <v>5899.56</v>
      </c>
      <c r="H1098">
        <v>1062</v>
      </c>
      <c r="I1098">
        <v>1223.2</v>
      </c>
      <c r="J1098">
        <v>3547.69</v>
      </c>
      <c r="K1098">
        <v>124341</v>
      </c>
      <c r="L1098">
        <v>0.38578000000000001</v>
      </c>
      <c r="M1098">
        <v>0.61912100000000003</v>
      </c>
      <c r="N1098">
        <v>158102</v>
      </c>
      <c r="O1098" t="s">
        <v>42</v>
      </c>
    </row>
    <row r="1099" spans="1:15" x14ac:dyDescent="0.25">
      <c r="A1099" t="s">
        <v>41</v>
      </c>
      <c r="B1099">
        <v>137919</v>
      </c>
      <c r="C1099">
        <v>137865</v>
      </c>
      <c r="D1099">
        <v>137864</v>
      </c>
      <c r="E1099">
        <v>137715</v>
      </c>
      <c r="F1099">
        <v>7398.78</v>
      </c>
      <c r="G1099">
        <v>5919.11</v>
      </c>
      <c r="H1099">
        <v>1069.6199999999999</v>
      </c>
      <c r="I1099">
        <v>1233.97</v>
      </c>
      <c r="J1099">
        <v>3548.86</v>
      </c>
      <c r="K1099">
        <v>124333</v>
      </c>
      <c r="L1099">
        <v>0.38577899999999998</v>
      </c>
      <c r="M1099">
        <v>0.61899700000000002</v>
      </c>
      <c r="N1099">
        <v>157276</v>
      </c>
      <c r="O1099" t="s">
        <v>42</v>
      </c>
    </row>
    <row r="1100" spans="1:15" x14ac:dyDescent="0.25">
      <c r="A1100" t="s">
        <v>41</v>
      </c>
      <c r="B1100">
        <v>137933</v>
      </c>
      <c r="C1100">
        <v>137879</v>
      </c>
      <c r="D1100">
        <v>137878</v>
      </c>
      <c r="E1100">
        <v>137729</v>
      </c>
      <c r="F1100">
        <v>7385.55</v>
      </c>
      <c r="G1100">
        <v>5913.9</v>
      </c>
      <c r="H1100">
        <v>1068.02</v>
      </c>
      <c r="I1100">
        <v>1231.23</v>
      </c>
      <c r="J1100">
        <v>3547.82</v>
      </c>
      <c r="K1100">
        <v>124365</v>
      </c>
      <c r="L1100">
        <v>0.37697599999999998</v>
      </c>
      <c r="M1100">
        <v>0.619116</v>
      </c>
      <c r="N1100">
        <v>157530</v>
      </c>
      <c r="O1100" t="s">
        <v>42</v>
      </c>
    </row>
    <row r="1101" spans="1:15" x14ac:dyDescent="0.25">
      <c r="A1101" t="s">
        <v>41</v>
      </c>
      <c r="B1101">
        <v>137824</v>
      </c>
      <c r="C1101">
        <v>137770</v>
      </c>
      <c r="D1101">
        <v>137769</v>
      </c>
      <c r="E1101">
        <v>137620</v>
      </c>
      <c r="F1101">
        <v>7383.37</v>
      </c>
      <c r="G1101">
        <v>5883.53</v>
      </c>
      <c r="H1101">
        <v>1054.6099999999999</v>
      </c>
      <c r="I1101">
        <v>1216.4000000000001</v>
      </c>
      <c r="J1101">
        <v>3545.9</v>
      </c>
      <c r="K1101">
        <v>124289</v>
      </c>
      <c r="L1101">
        <v>0.38577899999999998</v>
      </c>
      <c r="M1101">
        <v>0.61911499999999997</v>
      </c>
      <c r="N1101">
        <v>158631</v>
      </c>
      <c r="O1101" t="s">
        <v>42</v>
      </c>
    </row>
    <row r="1102" spans="1:15" x14ac:dyDescent="0.25">
      <c r="A1102" t="s">
        <v>41</v>
      </c>
      <c r="B1102">
        <v>137854</v>
      </c>
      <c r="C1102">
        <v>137800</v>
      </c>
      <c r="D1102">
        <v>137799</v>
      </c>
      <c r="E1102">
        <v>137650</v>
      </c>
      <c r="F1102">
        <v>7373.59</v>
      </c>
      <c r="G1102">
        <v>5889.65</v>
      </c>
      <c r="H1102">
        <v>1057.48</v>
      </c>
      <c r="I1102">
        <v>1219.1199999999999</v>
      </c>
      <c r="J1102">
        <v>3546.47</v>
      </c>
      <c r="K1102">
        <v>124323</v>
      </c>
      <c r="L1102">
        <v>0.38563900000000001</v>
      </c>
      <c r="M1102">
        <v>0.619093</v>
      </c>
      <c r="N1102">
        <v>158398</v>
      </c>
      <c r="O1102" t="s">
        <v>42</v>
      </c>
    </row>
    <row r="1103" spans="1:15" x14ac:dyDescent="0.25">
      <c r="A1103" t="s">
        <v>41</v>
      </c>
      <c r="B1103">
        <v>137929</v>
      </c>
      <c r="C1103">
        <v>137876</v>
      </c>
      <c r="D1103">
        <v>137874</v>
      </c>
      <c r="E1103">
        <v>137725</v>
      </c>
      <c r="F1103">
        <v>7382.99</v>
      </c>
      <c r="G1103">
        <v>5912.9</v>
      </c>
      <c r="H1103">
        <v>1067.5899999999999</v>
      </c>
      <c r="I1103">
        <v>1230.6600000000001</v>
      </c>
      <c r="J1103">
        <v>3548.03</v>
      </c>
      <c r="K1103">
        <v>124365</v>
      </c>
      <c r="L1103">
        <v>0.37584899999999999</v>
      </c>
      <c r="M1103">
        <v>0.61912199999999995</v>
      </c>
      <c r="N1103">
        <v>157552</v>
      </c>
      <c r="O1103" t="s">
        <v>42</v>
      </c>
    </row>
    <row r="1104" spans="1:15" x14ac:dyDescent="0.25">
      <c r="A1104" t="s">
        <v>41</v>
      </c>
      <c r="B1104">
        <v>137888</v>
      </c>
      <c r="C1104">
        <v>137835</v>
      </c>
      <c r="D1104">
        <v>137833</v>
      </c>
      <c r="E1104">
        <v>137685</v>
      </c>
      <c r="F1104">
        <v>7386.95</v>
      </c>
      <c r="G1104">
        <v>5903</v>
      </c>
      <c r="H1104">
        <v>1063.54</v>
      </c>
      <c r="I1104">
        <v>1226.1199999999999</v>
      </c>
      <c r="J1104">
        <v>3546.74</v>
      </c>
      <c r="K1104">
        <v>124331</v>
      </c>
      <c r="L1104">
        <v>0.38003700000000001</v>
      </c>
      <c r="M1104">
        <v>0.62972399999999995</v>
      </c>
      <c r="N1104">
        <v>157860</v>
      </c>
      <c r="O1104" t="s">
        <v>42</v>
      </c>
    </row>
    <row r="1105" spans="1:25" x14ac:dyDescent="0.25">
      <c r="A1105" t="s">
        <v>41</v>
      </c>
      <c r="B1105">
        <v>137905</v>
      </c>
      <c r="C1105">
        <v>137852</v>
      </c>
      <c r="D1105">
        <v>137850</v>
      </c>
      <c r="E1105">
        <v>137702</v>
      </c>
      <c r="F1105">
        <v>7384.74</v>
      </c>
      <c r="G1105">
        <v>5900.46</v>
      </c>
      <c r="H1105">
        <v>1062.2</v>
      </c>
      <c r="I1105">
        <v>1224.3399999999999</v>
      </c>
      <c r="J1105">
        <v>3547.34</v>
      </c>
      <c r="K1105">
        <v>124352</v>
      </c>
      <c r="L1105">
        <v>0.38407599999999997</v>
      </c>
      <c r="M1105">
        <v>0.61902800000000002</v>
      </c>
      <c r="N1105">
        <v>158009</v>
      </c>
      <c r="O1105" t="s">
        <v>42</v>
      </c>
    </row>
    <row r="1106" spans="1:25" x14ac:dyDescent="0.25">
      <c r="A1106" t="s">
        <v>41</v>
      </c>
      <c r="B1106">
        <v>137767</v>
      </c>
      <c r="C1106">
        <v>137714</v>
      </c>
      <c r="D1106">
        <v>137712</v>
      </c>
      <c r="E1106">
        <v>137564</v>
      </c>
      <c r="F1106">
        <v>7365.88</v>
      </c>
      <c r="G1106">
        <v>5857.32</v>
      </c>
      <c r="H1106">
        <v>1042.04</v>
      </c>
      <c r="I1106">
        <v>1201.7</v>
      </c>
      <c r="J1106">
        <v>3547.21</v>
      </c>
      <c r="K1106">
        <v>124276</v>
      </c>
      <c r="L1106">
        <v>0.38578000000000001</v>
      </c>
      <c r="M1106">
        <v>0.61912</v>
      </c>
      <c r="N1106">
        <v>159733</v>
      </c>
      <c r="O1106" t="s">
        <v>42</v>
      </c>
    </row>
    <row r="1107" spans="1:25" x14ac:dyDescent="0.25">
      <c r="A1107" t="s">
        <v>41</v>
      </c>
      <c r="B1107">
        <v>137855</v>
      </c>
      <c r="C1107">
        <v>137801</v>
      </c>
      <c r="D1107">
        <v>137799</v>
      </c>
      <c r="E1107">
        <v>137651</v>
      </c>
      <c r="F1107">
        <v>7385.92</v>
      </c>
      <c r="G1107">
        <v>5880.24</v>
      </c>
      <c r="H1107">
        <v>1051.56</v>
      </c>
      <c r="I1107">
        <v>1213.77</v>
      </c>
      <c r="J1107">
        <v>3548.57</v>
      </c>
      <c r="K1107">
        <v>124321</v>
      </c>
      <c r="L1107">
        <v>0.375971</v>
      </c>
      <c r="M1107">
        <v>0.61909000000000003</v>
      </c>
      <c r="N1107">
        <v>158826</v>
      </c>
      <c r="O1107" t="s">
        <v>42</v>
      </c>
    </row>
    <row r="1108" spans="1:25" x14ac:dyDescent="0.25">
      <c r="A1108" t="s">
        <v>41</v>
      </c>
      <c r="B1108">
        <v>137907</v>
      </c>
      <c r="C1108">
        <v>137853</v>
      </c>
      <c r="D1108">
        <v>137852</v>
      </c>
      <c r="E1108">
        <v>137704</v>
      </c>
      <c r="F1108">
        <v>7409.76</v>
      </c>
      <c r="G1108">
        <v>5911.03</v>
      </c>
      <c r="H1108">
        <v>1065.57</v>
      </c>
      <c r="I1108">
        <v>1230.76</v>
      </c>
      <c r="J1108">
        <v>3548.26</v>
      </c>
      <c r="K1108">
        <v>124320</v>
      </c>
      <c r="L1108">
        <v>0.37925599999999998</v>
      </c>
      <c r="M1108">
        <v>0.62135200000000002</v>
      </c>
      <c r="N1108">
        <v>157509</v>
      </c>
      <c r="O1108" t="s">
        <v>42</v>
      </c>
    </row>
    <row r="1109" spans="1:25" x14ac:dyDescent="0.25">
      <c r="A1109" t="s">
        <v>41</v>
      </c>
      <c r="B1109">
        <v>137830</v>
      </c>
      <c r="C1109">
        <v>137776</v>
      </c>
      <c r="D1109">
        <v>137775</v>
      </c>
      <c r="E1109">
        <v>137627</v>
      </c>
      <c r="F1109">
        <v>7400.89</v>
      </c>
      <c r="G1109">
        <v>5871.36</v>
      </c>
      <c r="H1109">
        <v>1047.73</v>
      </c>
      <c r="I1109">
        <v>1209.74</v>
      </c>
      <c r="J1109">
        <v>3547.6</v>
      </c>
      <c r="K1109">
        <v>124291</v>
      </c>
      <c r="L1109">
        <v>0.38578000000000001</v>
      </c>
      <c r="M1109">
        <v>0.62980000000000003</v>
      </c>
      <c r="N1109">
        <v>159057</v>
      </c>
      <c r="O1109" t="s">
        <v>42</v>
      </c>
    </row>
    <row r="1110" spans="1:25" x14ac:dyDescent="0.25">
      <c r="A1110" t="s">
        <v>41</v>
      </c>
      <c r="B1110">
        <v>137846</v>
      </c>
      <c r="C1110">
        <v>137793</v>
      </c>
      <c r="D1110">
        <v>137792</v>
      </c>
      <c r="E1110">
        <v>137643</v>
      </c>
      <c r="F1110">
        <v>7386.75</v>
      </c>
      <c r="G1110">
        <v>5882.73</v>
      </c>
      <c r="H1110">
        <v>1053.3599999999999</v>
      </c>
      <c r="I1110">
        <v>1214.98</v>
      </c>
      <c r="J1110">
        <v>3547.9</v>
      </c>
      <c r="K1110">
        <v>124310</v>
      </c>
      <c r="L1110">
        <v>0.38577899999999998</v>
      </c>
      <c r="M1110">
        <v>0.61910299999999996</v>
      </c>
      <c r="N1110">
        <v>158676</v>
      </c>
      <c r="O1110" t="s">
        <v>42</v>
      </c>
    </row>
    <row r="1111" spans="1:25" x14ac:dyDescent="0.25">
      <c r="A1111" t="s">
        <v>41</v>
      </c>
      <c r="B1111">
        <v>137815</v>
      </c>
      <c r="C1111">
        <v>137761</v>
      </c>
      <c r="D1111">
        <v>137760</v>
      </c>
      <c r="E1111">
        <v>137611</v>
      </c>
      <c r="F1111">
        <v>7379.99</v>
      </c>
      <c r="G1111">
        <v>5858.54</v>
      </c>
      <c r="H1111">
        <v>1042.7</v>
      </c>
      <c r="I1111">
        <v>1202.3599999999999</v>
      </c>
      <c r="J1111">
        <v>3547.05</v>
      </c>
      <c r="K1111">
        <v>124309</v>
      </c>
      <c r="L1111">
        <v>0.37645800000000001</v>
      </c>
      <c r="M1111">
        <v>0.62875199999999998</v>
      </c>
      <c r="N1111">
        <v>159645</v>
      </c>
      <c r="O1111" t="s">
        <v>42</v>
      </c>
    </row>
    <row r="1112" spans="1:25" x14ac:dyDescent="0.25">
      <c r="A1112" t="s">
        <v>41</v>
      </c>
      <c r="B1112">
        <v>137776</v>
      </c>
      <c r="C1112">
        <v>137722</v>
      </c>
      <c r="D1112">
        <v>137721</v>
      </c>
      <c r="E1112">
        <v>137573</v>
      </c>
      <c r="F1112">
        <v>7393.25</v>
      </c>
      <c r="G1112">
        <v>5874.17</v>
      </c>
      <c r="H1112">
        <v>1048.56</v>
      </c>
      <c r="I1112">
        <v>1211.1600000000001</v>
      </c>
      <c r="J1112">
        <v>3548.15</v>
      </c>
      <c r="K1112">
        <v>124241</v>
      </c>
      <c r="L1112">
        <v>0.37604700000000002</v>
      </c>
      <c r="M1112">
        <v>0.61912199999999995</v>
      </c>
      <c r="N1112">
        <v>158994</v>
      </c>
      <c r="O1112" t="s">
        <v>42</v>
      </c>
    </row>
    <row r="1113" spans="1:25" x14ac:dyDescent="0.25">
      <c r="A1113" t="s">
        <v>41</v>
      </c>
      <c r="B1113">
        <v>137823</v>
      </c>
      <c r="C1113">
        <v>137769</v>
      </c>
      <c r="D1113">
        <v>137768</v>
      </c>
      <c r="E1113">
        <v>137620</v>
      </c>
      <c r="F1113">
        <v>7404.2</v>
      </c>
      <c r="G1113">
        <v>5898.37</v>
      </c>
      <c r="H1113">
        <v>1059.73</v>
      </c>
      <c r="I1113">
        <v>1224.18</v>
      </c>
      <c r="J1113">
        <v>3548.1</v>
      </c>
      <c r="K1113">
        <v>124254</v>
      </c>
      <c r="L1113">
        <v>0.381573</v>
      </c>
      <c r="M1113">
        <v>0.61912800000000001</v>
      </c>
      <c r="N1113">
        <v>157977</v>
      </c>
      <c r="O1113" t="s">
        <v>42</v>
      </c>
    </row>
    <row r="1114" spans="1:25" x14ac:dyDescent="0.25">
      <c r="A1114" t="s">
        <v>41</v>
      </c>
      <c r="B1114">
        <v>137798</v>
      </c>
      <c r="C1114">
        <v>137745</v>
      </c>
      <c r="D1114">
        <v>137744</v>
      </c>
      <c r="E1114">
        <v>137596</v>
      </c>
      <c r="F1114">
        <v>7401.83</v>
      </c>
      <c r="G1114">
        <v>5879.35</v>
      </c>
      <c r="H1114">
        <v>1051.5999999999999</v>
      </c>
      <c r="I1114">
        <v>1214.81</v>
      </c>
      <c r="J1114">
        <v>3546.6</v>
      </c>
      <c r="K1114">
        <v>124251</v>
      </c>
      <c r="L1114">
        <v>0.37737300000000001</v>
      </c>
      <c r="M1114">
        <v>0.61909800000000004</v>
      </c>
      <c r="N1114">
        <v>158676</v>
      </c>
      <c r="O1114" t="s">
        <v>42</v>
      </c>
    </row>
    <row r="1115" spans="1:25" x14ac:dyDescent="0.25">
      <c r="A1115" t="s">
        <v>41</v>
      </c>
      <c r="B1115">
        <v>137828</v>
      </c>
      <c r="C1115">
        <v>137775</v>
      </c>
      <c r="D1115">
        <v>137774</v>
      </c>
      <c r="E1115">
        <v>137625</v>
      </c>
      <c r="F1115">
        <v>7406.45</v>
      </c>
      <c r="G1115">
        <v>5898.2</v>
      </c>
      <c r="H1115">
        <v>1059.8800000000001</v>
      </c>
      <c r="I1115">
        <v>1224.07</v>
      </c>
      <c r="J1115">
        <v>3547.87</v>
      </c>
      <c r="K1115">
        <v>124257</v>
      </c>
      <c r="L1115">
        <v>0.38578000000000001</v>
      </c>
      <c r="M1115">
        <v>0.61906399999999995</v>
      </c>
      <c r="N1115">
        <v>157977</v>
      </c>
      <c r="O1115" t="s">
        <v>42</v>
      </c>
    </row>
    <row r="1116" spans="1:25" x14ac:dyDescent="0.25">
      <c r="A1116" t="s">
        <v>41</v>
      </c>
      <c r="B1116">
        <v>137825</v>
      </c>
      <c r="C1116">
        <v>137772</v>
      </c>
      <c r="D1116">
        <v>137771</v>
      </c>
      <c r="E1116">
        <v>137623</v>
      </c>
      <c r="F1116">
        <v>7396.42</v>
      </c>
      <c r="G1116">
        <v>5894.07</v>
      </c>
      <c r="H1116">
        <v>1057.6300000000001</v>
      </c>
      <c r="I1116">
        <v>1222.3900000000001</v>
      </c>
      <c r="J1116">
        <v>3547.74</v>
      </c>
      <c r="K1116">
        <v>124269</v>
      </c>
      <c r="L1116">
        <v>0.37646400000000002</v>
      </c>
      <c r="M1116">
        <v>0.61882099999999995</v>
      </c>
      <c r="N1116">
        <v>158145</v>
      </c>
      <c r="O1116" t="s">
        <v>42</v>
      </c>
    </row>
    <row r="1117" spans="1:25" x14ac:dyDescent="0.25">
      <c r="A1117" t="s">
        <v>41</v>
      </c>
      <c r="B1117">
        <v>137844</v>
      </c>
      <c r="C1117">
        <v>137790</v>
      </c>
      <c r="D1117">
        <v>137789</v>
      </c>
      <c r="E1117">
        <v>137641</v>
      </c>
      <c r="F1117">
        <v>7394.17</v>
      </c>
      <c r="G1117">
        <v>5886.15</v>
      </c>
      <c r="H1117">
        <v>1053.46</v>
      </c>
      <c r="I1117">
        <v>1217.1199999999999</v>
      </c>
      <c r="J1117">
        <v>3549.06</v>
      </c>
      <c r="K1117">
        <v>124297</v>
      </c>
      <c r="L1117">
        <v>0.37792300000000001</v>
      </c>
      <c r="M1117">
        <v>0.61911400000000005</v>
      </c>
      <c r="N1117">
        <v>158568</v>
      </c>
      <c r="O1117" t="s">
        <v>42</v>
      </c>
    </row>
    <row r="1118" spans="1:25" x14ac:dyDescent="0.25">
      <c r="A1118" t="s">
        <v>41</v>
      </c>
      <c r="B1118">
        <v>137837</v>
      </c>
      <c r="C1118">
        <v>137784</v>
      </c>
      <c r="D1118">
        <v>137783</v>
      </c>
      <c r="E1118">
        <v>137634</v>
      </c>
      <c r="F1118">
        <v>7398.79</v>
      </c>
      <c r="G1118">
        <v>5906.15</v>
      </c>
      <c r="H1118">
        <v>1063.4100000000001</v>
      </c>
      <c r="I1118">
        <v>1228.42</v>
      </c>
      <c r="J1118">
        <v>3547.95</v>
      </c>
      <c r="K1118">
        <v>124265</v>
      </c>
      <c r="L1118">
        <v>0.37611</v>
      </c>
      <c r="M1118">
        <v>0.61908600000000003</v>
      </c>
      <c r="N1118">
        <v>157670</v>
      </c>
      <c r="O1118" t="s">
        <v>42</v>
      </c>
    </row>
    <row r="1119" spans="1:25" x14ac:dyDescent="0.25">
      <c r="A1119" t="s">
        <v>41</v>
      </c>
      <c r="B1119">
        <v>137806</v>
      </c>
      <c r="C1119">
        <v>137752</v>
      </c>
      <c r="D1119">
        <v>137751</v>
      </c>
      <c r="E1119">
        <v>137602</v>
      </c>
      <c r="F1119">
        <v>7374.46</v>
      </c>
      <c r="G1119">
        <v>5883.75</v>
      </c>
      <c r="H1119">
        <v>1055</v>
      </c>
      <c r="I1119">
        <v>1215.6600000000001</v>
      </c>
      <c r="J1119">
        <v>3546.62</v>
      </c>
      <c r="K1119">
        <v>124280</v>
      </c>
      <c r="L1119">
        <v>0.37637900000000002</v>
      </c>
      <c r="M1119">
        <v>0.61898299999999995</v>
      </c>
      <c r="N1119">
        <v>158649</v>
      </c>
      <c r="O1119" t="s">
        <v>42</v>
      </c>
      <c r="R1119" t="s">
        <v>69</v>
      </c>
      <c r="U1119" t="s">
        <v>68</v>
      </c>
      <c r="X1119" t="s">
        <v>66</v>
      </c>
    </row>
    <row r="1120" spans="1:25" x14ac:dyDescent="0.25">
      <c r="A1120" t="s">
        <v>41</v>
      </c>
      <c r="B1120">
        <v>137844</v>
      </c>
      <c r="C1120">
        <v>137791</v>
      </c>
      <c r="D1120">
        <v>137790</v>
      </c>
      <c r="E1120">
        <v>137642</v>
      </c>
      <c r="F1120">
        <v>7400.28</v>
      </c>
      <c r="G1120">
        <v>5898.56</v>
      </c>
      <c r="H1120">
        <v>1059.9100000000001</v>
      </c>
      <c r="I1120">
        <v>1224.77</v>
      </c>
      <c r="J1120">
        <v>3547.46</v>
      </c>
      <c r="K1120">
        <v>124279</v>
      </c>
      <c r="L1120">
        <v>0.38577899999999998</v>
      </c>
      <c r="M1120">
        <v>0.619058</v>
      </c>
      <c r="N1120">
        <v>157962</v>
      </c>
      <c r="O1120" t="s">
        <v>42</v>
      </c>
      <c r="R1120">
        <f>AVERAGE(B1071:B1120)</f>
        <v>137854.5</v>
      </c>
      <c r="S1120">
        <f>AVERAGE(C1071:C1120)</f>
        <v>137800.98000000001</v>
      </c>
      <c r="U1120">
        <f>_xlfn.VAR.P(B1071:B1120)</f>
        <v>1476.41</v>
      </c>
      <c r="V1120">
        <f>_xlfn.VAR.P(C1071:C1120)</f>
        <v>1472.4996000000006</v>
      </c>
      <c r="X1120">
        <f>1.96*SQRT(U1120)/50</f>
        <v>1.5062239748457065</v>
      </c>
      <c r="Y1120">
        <f>1.96*SQRT(V1120)/50</f>
        <v>1.5042279698715886</v>
      </c>
    </row>
    <row r="1121" spans="1:14" x14ac:dyDescent="0.25">
      <c r="A1121" t="s">
        <v>43</v>
      </c>
      <c r="B1121">
        <v>6892739.462506</v>
      </c>
      <c r="C1121" t="s">
        <v>36</v>
      </c>
    </row>
    <row r="1122" spans="1:14" x14ac:dyDescent="0.25">
      <c r="A1122" t="s">
        <v>44</v>
      </c>
      <c r="B1122">
        <v>137604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0.37911699999999998</v>
      </c>
      <c r="L1122">
        <v>0.61908300000000005</v>
      </c>
      <c r="M1122">
        <v>157507</v>
      </c>
      <c r="N1122" t="s">
        <v>42</v>
      </c>
    </row>
    <row r="1123" spans="1:14" x14ac:dyDescent="0.25">
      <c r="A1123" t="s">
        <v>44</v>
      </c>
      <c r="B1123">
        <v>137550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0.37583499999999997</v>
      </c>
      <c r="L1123">
        <v>0.61911899999999997</v>
      </c>
      <c r="M1123">
        <v>158475</v>
      </c>
      <c r="N1123" t="s">
        <v>42</v>
      </c>
    </row>
    <row r="1124" spans="1:14" x14ac:dyDescent="0.25">
      <c r="A1124" t="s">
        <v>44</v>
      </c>
      <c r="B1124">
        <v>137511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0.38578000000000001</v>
      </c>
      <c r="L1124">
        <v>0.61894400000000005</v>
      </c>
      <c r="M1124">
        <v>159407</v>
      </c>
      <c r="N1124" t="s">
        <v>42</v>
      </c>
    </row>
    <row r="1125" spans="1:14" x14ac:dyDescent="0.25">
      <c r="A1125" t="s">
        <v>44</v>
      </c>
      <c r="B1125">
        <v>137566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0.376189</v>
      </c>
      <c r="L1125">
        <v>0.61908600000000003</v>
      </c>
      <c r="M1125">
        <v>158702</v>
      </c>
      <c r="N1125" t="s">
        <v>42</v>
      </c>
    </row>
    <row r="1126" spans="1:14" x14ac:dyDescent="0.25">
      <c r="A1126" t="s">
        <v>44</v>
      </c>
      <c r="B1126">
        <v>137569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0.375722</v>
      </c>
      <c r="L1126">
        <v>0.61907900000000005</v>
      </c>
      <c r="M1126">
        <v>158237</v>
      </c>
      <c r="N1126" t="s">
        <v>42</v>
      </c>
    </row>
    <row r="1127" spans="1:14" x14ac:dyDescent="0.25">
      <c r="A1127" t="s">
        <v>44</v>
      </c>
      <c r="B1127">
        <v>137605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0.376087</v>
      </c>
      <c r="L1127">
        <v>0.61912199999999995</v>
      </c>
      <c r="M1127">
        <v>157160</v>
      </c>
      <c r="N1127" t="s">
        <v>42</v>
      </c>
    </row>
    <row r="1128" spans="1:14" x14ac:dyDescent="0.25">
      <c r="A1128" t="s">
        <v>44</v>
      </c>
      <c r="B1128">
        <v>137627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0.38577899999999998</v>
      </c>
      <c r="L1128">
        <v>0.61880500000000005</v>
      </c>
      <c r="M1128">
        <v>157756</v>
      </c>
      <c r="N1128" t="s">
        <v>42</v>
      </c>
    </row>
    <row r="1129" spans="1:14" x14ac:dyDescent="0.25">
      <c r="A1129" t="s">
        <v>44</v>
      </c>
      <c r="B1129">
        <v>137675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0.37746299999999999</v>
      </c>
      <c r="L1129">
        <v>0.61909800000000004</v>
      </c>
      <c r="M1129">
        <v>158020</v>
      </c>
      <c r="N1129" t="s">
        <v>42</v>
      </c>
    </row>
    <row r="1130" spans="1:14" x14ac:dyDescent="0.25">
      <c r="A1130" t="s">
        <v>44</v>
      </c>
      <c r="B1130">
        <v>137658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0.37836199999999998</v>
      </c>
      <c r="L1130">
        <v>0.62062899999999999</v>
      </c>
      <c r="M1130">
        <v>158226</v>
      </c>
      <c r="N1130" t="s">
        <v>42</v>
      </c>
    </row>
    <row r="1131" spans="1:14" x14ac:dyDescent="0.25">
      <c r="A1131" t="s">
        <v>44</v>
      </c>
      <c r="B1131">
        <v>137660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0.37826300000000002</v>
      </c>
      <c r="L1131">
        <v>0.61911700000000003</v>
      </c>
      <c r="M1131">
        <v>157202</v>
      </c>
      <c r="N1131" t="s">
        <v>42</v>
      </c>
    </row>
    <row r="1132" spans="1:14" x14ac:dyDescent="0.25">
      <c r="A1132" t="s">
        <v>44</v>
      </c>
      <c r="B1132">
        <v>137610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0.38039299999999998</v>
      </c>
      <c r="L1132">
        <v>0.619008</v>
      </c>
      <c r="M1132">
        <v>159032</v>
      </c>
      <c r="N1132" t="s">
        <v>42</v>
      </c>
    </row>
    <row r="1133" spans="1:14" x14ac:dyDescent="0.25">
      <c r="A1133" t="s">
        <v>44</v>
      </c>
      <c r="B1133">
        <v>137618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0.383525</v>
      </c>
      <c r="L1133">
        <v>0.62914800000000004</v>
      </c>
      <c r="M1133">
        <v>158304</v>
      </c>
      <c r="N1133" t="s">
        <v>42</v>
      </c>
    </row>
    <row r="1134" spans="1:14" x14ac:dyDescent="0.25">
      <c r="A1134" t="s">
        <v>44</v>
      </c>
      <c r="B1134">
        <v>137603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0.37680399999999997</v>
      </c>
      <c r="L1134">
        <v>0.61912100000000003</v>
      </c>
      <c r="M1134">
        <v>158578</v>
      </c>
      <c r="N1134" t="s">
        <v>42</v>
      </c>
    </row>
    <row r="1135" spans="1:14" x14ac:dyDescent="0.25">
      <c r="A1135" t="s">
        <v>44</v>
      </c>
      <c r="B1135">
        <v>137585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0.38578699999999999</v>
      </c>
      <c r="L1135">
        <v>0.61904499999999996</v>
      </c>
      <c r="M1135">
        <v>158558</v>
      </c>
      <c r="N1135" t="s">
        <v>42</v>
      </c>
    </row>
    <row r="1136" spans="1:14" x14ac:dyDescent="0.25">
      <c r="A1136" t="s">
        <v>44</v>
      </c>
      <c r="B1136">
        <v>137602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0.38578000000000001</v>
      </c>
      <c r="L1136">
        <v>0.61884099999999997</v>
      </c>
      <c r="M1136">
        <v>158376</v>
      </c>
      <c r="N1136" t="s">
        <v>42</v>
      </c>
    </row>
    <row r="1137" spans="1:14" x14ac:dyDescent="0.25">
      <c r="A1137" t="s">
        <v>44</v>
      </c>
      <c r="B1137">
        <v>137618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0.37607400000000002</v>
      </c>
      <c r="L1137">
        <v>0.619089</v>
      </c>
      <c r="M1137">
        <v>158163</v>
      </c>
      <c r="N1137" t="s">
        <v>42</v>
      </c>
    </row>
    <row r="1138" spans="1:14" x14ac:dyDescent="0.25">
      <c r="A1138" t="s">
        <v>44</v>
      </c>
      <c r="B1138">
        <v>137606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0.38578000000000001</v>
      </c>
      <c r="L1138">
        <v>0.61906300000000003</v>
      </c>
      <c r="M1138">
        <v>158909</v>
      </c>
      <c r="N1138" t="s">
        <v>42</v>
      </c>
    </row>
    <row r="1139" spans="1:14" x14ac:dyDescent="0.25">
      <c r="A1139" t="s">
        <v>44</v>
      </c>
      <c r="B1139">
        <v>137641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0.37602799999999997</v>
      </c>
      <c r="L1139">
        <v>0.62213600000000002</v>
      </c>
      <c r="M1139">
        <v>157688</v>
      </c>
      <c r="N1139" t="s">
        <v>42</v>
      </c>
    </row>
    <row r="1140" spans="1:14" x14ac:dyDescent="0.25">
      <c r="A1140" t="s">
        <v>44</v>
      </c>
      <c r="B1140">
        <v>137625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0.38431100000000001</v>
      </c>
      <c r="L1140">
        <v>0.61911000000000005</v>
      </c>
      <c r="M1140">
        <v>158862</v>
      </c>
      <c r="N1140" t="s">
        <v>42</v>
      </c>
    </row>
    <row r="1141" spans="1:14" x14ac:dyDescent="0.25">
      <c r="A1141" t="s">
        <v>44</v>
      </c>
      <c r="B1141">
        <v>137598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0.38578299999999999</v>
      </c>
      <c r="L1141">
        <v>0.61912199999999995</v>
      </c>
      <c r="M1141">
        <v>157653</v>
      </c>
      <c r="N1141" t="s">
        <v>42</v>
      </c>
    </row>
    <row r="1142" spans="1:14" x14ac:dyDescent="0.25">
      <c r="A1142" t="s">
        <v>44</v>
      </c>
      <c r="B1142">
        <v>137655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0.37922600000000001</v>
      </c>
      <c r="L1142">
        <v>0.61911899999999997</v>
      </c>
      <c r="M1142">
        <v>157974</v>
      </c>
      <c r="N1142" t="s">
        <v>42</v>
      </c>
    </row>
    <row r="1143" spans="1:14" x14ac:dyDescent="0.25">
      <c r="A1143" t="s">
        <v>44</v>
      </c>
      <c r="B1143">
        <v>137635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0.37683100000000003</v>
      </c>
      <c r="L1143">
        <v>0.61912199999999995</v>
      </c>
      <c r="M1143">
        <v>157942</v>
      </c>
      <c r="N1143" t="s">
        <v>42</v>
      </c>
    </row>
    <row r="1144" spans="1:14" x14ac:dyDescent="0.25">
      <c r="A1144" t="s">
        <v>44</v>
      </c>
      <c r="B1144">
        <v>137699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0.37603500000000001</v>
      </c>
      <c r="L1144">
        <v>0.619112</v>
      </c>
      <c r="M1144">
        <v>157727</v>
      </c>
      <c r="N1144" t="s">
        <v>42</v>
      </c>
    </row>
    <row r="1145" spans="1:14" x14ac:dyDescent="0.25">
      <c r="A1145" t="s">
        <v>44</v>
      </c>
      <c r="B1145">
        <v>137661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0.380492</v>
      </c>
      <c r="L1145">
        <v>0.61909400000000003</v>
      </c>
      <c r="M1145">
        <v>157403</v>
      </c>
      <c r="N1145" t="s">
        <v>42</v>
      </c>
    </row>
    <row r="1146" spans="1:14" x14ac:dyDescent="0.25">
      <c r="A1146" t="s">
        <v>44</v>
      </c>
      <c r="B1146">
        <v>137614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0.38578099999999999</v>
      </c>
      <c r="L1146">
        <v>0.61910299999999996</v>
      </c>
      <c r="M1146">
        <v>158458</v>
      </c>
      <c r="N1146" t="s">
        <v>42</v>
      </c>
    </row>
    <row r="1147" spans="1:14" x14ac:dyDescent="0.25">
      <c r="A1147" t="s">
        <v>44</v>
      </c>
      <c r="B1147">
        <v>137623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0.37657800000000002</v>
      </c>
      <c r="L1147">
        <v>0.61892999999999998</v>
      </c>
      <c r="M1147">
        <v>158693</v>
      </c>
      <c r="N1147" t="s">
        <v>42</v>
      </c>
    </row>
    <row r="1148" spans="1:14" x14ac:dyDescent="0.25">
      <c r="A1148" t="s">
        <v>44</v>
      </c>
      <c r="B1148">
        <v>137599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0.37644499999999997</v>
      </c>
      <c r="L1148">
        <v>0.61905100000000002</v>
      </c>
      <c r="M1148">
        <v>158813</v>
      </c>
      <c r="N1148" t="s">
        <v>42</v>
      </c>
    </row>
    <row r="1149" spans="1:14" x14ac:dyDescent="0.25">
      <c r="A1149" t="s">
        <v>44</v>
      </c>
      <c r="B1149">
        <v>137581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0.375693</v>
      </c>
      <c r="L1149">
        <v>0.61910799999999999</v>
      </c>
      <c r="M1149">
        <v>158588</v>
      </c>
      <c r="N1149" t="s">
        <v>42</v>
      </c>
    </row>
    <row r="1150" spans="1:14" x14ac:dyDescent="0.25">
      <c r="A1150" t="s">
        <v>44</v>
      </c>
      <c r="B1150">
        <v>137613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0.38577899999999998</v>
      </c>
      <c r="L1150">
        <v>0.61911400000000005</v>
      </c>
      <c r="M1150">
        <v>158839</v>
      </c>
      <c r="N1150" t="s">
        <v>42</v>
      </c>
    </row>
    <row r="1151" spans="1:14" x14ac:dyDescent="0.25">
      <c r="A1151" t="s">
        <v>44</v>
      </c>
      <c r="B1151">
        <v>137599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0.38578200000000001</v>
      </c>
      <c r="L1151">
        <v>0.61912199999999995</v>
      </c>
      <c r="M1151">
        <v>158066</v>
      </c>
      <c r="N1151" t="s">
        <v>42</v>
      </c>
    </row>
    <row r="1152" spans="1:14" x14ac:dyDescent="0.25">
      <c r="A1152" t="s">
        <v>44</v>
      </c>
      <c r="B1152">
        <v>137629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0.37626300000000001</v>
      </c>
      <c r="L1152">
        <v>0.61872000000000005</v>
      </c>
      <c r="M1152">
        <v>158654</v>
      </c>
      <c r="N1152" t="s">
        <v>42</v>
      </c>
    </row>
    <row r="1153" spans="1:14" x14ac:dyDescent="0.25">
      <c r="A1153" t="s">
        <v>44</v>
      </c>
      <c r="B1153">
        <v>137604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0.37711600000000001</v>
      </c>
      <c r="L1153">
        <v>0.61912100000000003</v>
      </c>
      <c r="M1153">
        <v>158014</v>
      </c>
      <c r="N1153" t="s">
        <v>42</v>
      </c>
    </row>
    <row r="1154" spans="1:14" x14ac:dyDescent="0.25">
      <c r="A1154" t="s">
        <v>44</v>
      </c>
      <c r="B1154">
        <v>137613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0.38578200000000001</v>
      </c>
      <c r="L1154">
        <v>0.61731800000000003</v>
      </c>
      <c r="M1154">
        <v>158195</v>
      </c>
      <c r="N1154" t="s">
        <v>42</v>
      </c>
    </row>
    <row r="1155" spans="1:14" x14ac:dyDescent="0.25">
      <c r="A1155" t="s">
        <v>44</v>
      </c>
      <c r="B1155">
        <v>137601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0.37784699999999999</v>
      </c>
      <c r="L1155">
        <v>0.61907999999999996</v>
      </c>
      <c r="M1155">
        <v>158527</v>
      </c>
      <c r="N1155" t="s">
        <v>42</v>
      </c>
    </row>
    <row r="1156" spans="1:14" x14ac:dyDescent="0.25">
      <c r="A1156" t="s">
        <v>44</v>
      </c>
      <c r="B1156">
        <v>137634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0.37572</v>
      </c>
      <c r="L1156">
        <v>0.61887999999999999</v>
      </c>
      <c r="M1156">
        <v>158032</v>
      </c>
      <c r="N1156" t="s">
        <v>42</v>
      </c>
    </row>
    <row r="1157" spans="1:14" x14ac:dyDescent="0.25">
      <c r="A1157" t="s">
        <v>44</v>
      </c>
      <c r="B1157">
        <v>137590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0.37569000000000002</v>
      </c>
      <c r="L1157">
        <v>0.61910699999999996</v>
      </c>
      <c r="M1157">
        <v>159578</v>
      </c>
      <c r="N1157" t="s">
        <v>42</v>
      </c>
    </row>
    <row r="1158" spans="1:14" x14ac:dyDescent="0.25">
      <c r="A1158" t="s">
        <v>44</v>
      </c>
      <c r="B1158">
        <v>137619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0.38089499999999998</v>
      </c>
      <c r="L1158">
        <v>0.61912199999999995</v>
      </c>
      <c r="M1158">
        <v>157534</v>
      </c>
      <c r="N1158" t="s">
        <v>42</v>
      </c>
    </row>
    <row r="1159" spans="1:14" x14ac:dyDescent="0.25">
      <c r="A1159" t="s">
        <v>44</v>
      </c>
      <c r="B1159">
        <v>137631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0.38578499999999999</v>
      </c>
      <c r="L1159">
        <v>0.61912199999999995</v>
      </c>
      <c r="M1159">
        <v>158361</v>
      </c>
      <c r="N1159" t="s">
        <v>42</v>
      </c>
    </row>
    <row r="1160" spans="1:14" x14ac:dyDescent="0.25">
      <c r="A1160" t="s">
        <v>44</v>
      </c>
      <c r="B1160">
        <v>137624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0.37582500000000002</v>
      </c>
      <c r="L1160">
        <v>0.61912</v>
      </c>
      <c r="M1160">
        <v>158524</v>
      </c>
      <c r="N1160" t="s">
        <v>42</v>
      </c>
    </row>
    <row r="1161" spans="1:14" x14ac:dyDescent="0.25">
      <c r="A1161" t="s">
        <v>44</v>
      </c>
      <c r="B1161">
        <v>137679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0.37671399999999999</v>
      </c>
      <c r="L1161">
        <v>0.61911300000000002</v>
      </c>
      <c r="M1161">
        <v>157286</v>
      </c>
      <c r="N1161" t="s">
        <v>42</v>
      </c>
    </row>
    <row r="1162" spans="1:14" x14ac:dyDescent="0.25">
      <c r="A1162" t="s">
        <v>44</v>
      </c>
      <c r="B1162">
        <v>137658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0.38303100000000001</v>
      </c>
      <c r="L1162">
        <v>0.61911899999999997</v>
      </c>
      <c r="M1162">
        <v>157868</v>
      </c>
      <c r="N1162" t="s">
        <v>42</v>
      </c>
    </row>
    <row r="1163" spans="1:14" x14ac:dyDescent="0.25">
      <c r="A1163" t="s">
        <v>44</v>
      </c>
      <c r="B1163">
        <v>137639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0.375691</v>
      </c>
      <c r="L1163">
        <v>0.61912199999999995</v>
      </c>
      <c r="M1163">
        <v>158398</v>
      </c>
      <c r="N1163" t="s">
        <v>42</v>
      </c>
    </row>
    <row r="1164" spans="1:14" x14ac:dyDescent="0.25">
      <c r="A1164" t="s">
        <v>44</v>
      </c>
      <c r="B1164">
        <v>137683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0.37701400000000002</v>
      </c>
      <c r="L1164">
        <v>0.61912</v>
      </c>
      <c r="M1164">
        <v>157230</v>
      </c>
      <c r="N1164" t="s">
        <v>42</v>
      </c>
    </row>
    <row r="1165" spans="1:14" x14ac:dyDescent="0.25">
      <c r="A1165" t="s">
        <v>44</v>
      </c>
      <c r="B1165">
        <v>137652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0.37573499999999999</v>
      </c>
      <c r="L1165">
        <v>0.61912199999999995</v>
      </c>
      <c r="M1165">
        <v>158263</v>
      </c>
      <c r="N1165" t="s">
        <v>42</v>
      </c>
    </row>
    <row r="1166" spans="1:14" x14ac:dyDescent="0.25">
      <c r="A1166" t="s">
        <v>44</v>
      </c>
      <c r="B1166">
        <v>137704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0.37998900000000002</v>
      </c>
      <c r="L1166">
        <v>0.61911499999999997</v>
      </c>
      <c r="M1166">
        <v>158130</v>
      </c>
      <c r="N1166" t="s">
        <v>42</v>
      </c>
    </row>
    <row r="1167" spans="1:14" x14ac:dyDescent="0.25">
      <c r="A1167" t="s">
        <v>44</v>
      </c>
      <c r="B1167">
        <v>137687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0.38269599999999998</v>
      </c>
      <c r="L1167">
        <v>0.61838599999999999</v>
      </c>
      <c r="M1167">
        <v>158166</v>
      </c>
      <c r="N1167" t="s">
        <v>42</v>
      </c>
    </row>
    <row r="1168" spans="1:14" x14ac:dyDescent="0.25">
      <c r="A1168" t="s">
        <v>44</v>
      </c>
      <c r="B1168">
        <v>137686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0.376222</v>
      </c>
      <c r="L1168">
        <v>0.61868999999999996</v>
      </c>
      <c r="M1168">
        <v>158183</v>
      </c>
      <c r="N1168" t="s">
        <v>42</v>
      </c>
    </row>
    <row r="1169" spans="1:25" x14ac:dyDescent="0.25">
      <c r="A1169" t="s">
        <v>44</v>
      </c>
      <c r="B1169">
        <v>137708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0.38578000000000001</v>
      </c>
      <c r="L1169">
        <v>0.61904000000000003</v>
      </c>
      <c r="M1169">
        <v>158227</v>
      </c>
      <c r="N1169" t="s">
        <v>42</v>
      </c>
    </row>
    <row r="1170" spans="1:25" x14ac:dyDescent="0.25">
      <c r="A1170" t="s">
        <v>44</v>
      </c>
      <c r="B1170">
        <v>137684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0.37569900000000001</v>
      </c>
      <c r="L1170">
        <v>0.61909800000000004</v>
      </c>
      <c r="M1170">
        <v>158907</v>
      </c>
      <c r="N1170" t="s">
        <v>42</v>
      </c>
    </row>
    <row r="1171" spans="1:25" x14ac:dyDescent="0.25">
      <c r="A1171" t="s">
        <v>44</v>
      </c>
      <c r="B1171">
        <v>137621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0.375782</v>
      </c>
      <c r="L1171">
        <v>0.61912199999999995</v>
      </c>
      <c r="M1171">
        <v>159588</v>
      </c>
      <c r="N1171" t="s">
        <v>42</v>
      </c>
    </row>
    <row r="1172" spans="1:25" x14ac:dyDescent="0.25">
      <c r="A1172" t="s">
        <v>44</v>
      </c>
      <c r="B1172">
        <v>137695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0.37569200000000003</v>
      </c>
      <c r="L1172">
        <v>0.61912</v>
      </c>
      <c r="M1172">
        <v>158047</v>
      </c>
      <c r="N1172" t="s">
        <v>42</v>
      </c>
    </row>
    <row r="1173" spans="1:25" x14ac:dyDescent="0.25">
      <c r="A1173" t="s">
        <v>44</v>
      </c>
      <c r="B1173">
        <v>137693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0.37654199999999999</v>
      </c>
      <c r="L1173">
        <v>0.61910399999999999</v>
      </c>
      <c r="M1173">
        <v>158059</v>
      </c>
      <c r="N1173" t="s">
        <v>42</v>
      </c>
    </row>
    <row r="1174" spans="1:25" x14ac:dyDescent="0.25">
      <c r="A1174" t="s">
        <v>44</v>
      </c>
      <c r="B1174">
        <v>137670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0.38358799999999998</v>
      </c>
      <c r="L1174">
        <v>0.61912</v>
      </c>
      <c r="M1174">
        <v>157760</v>
      </c>
      <c r="N1174" t="s">
        <v>42</v>
      </c>
    </row>
    <row r="1175" spans="1:25" x14ac:dyDescent="0.25">
      <c r="A1175" t="s">
        <v>44</v>
      </c>
      <c r="B1175">
        <v>137653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0.38578000000000001</v>
      </c>
      <c r="L1175">
        <v>0.61912</v>
      </c>
      <c r="M1175">
        <v>157946</v>
      </c>
      <c r="N1175" t="s">
        <v>42</v>
      </c>
      <c r="R1175" t="s">
        <v>69</v>
      </c>
      <c r="U1175" t="s">
        <v>68</v>
      </c>
      <c r="X1175" t="s">
        <v>66</v>
      </c>
    </row>
    <row r="1176" spans="1:25" x14ac:dyDescent="0.25">
      <c r="A1176" t="s">
        <v>44</v>
      </c>
      <c r="B1176">
        <v>137632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0.37700899999999998</v>
      </c>
      <c r="L1176">
        <v>0.61912199999999995</v>
      </c>
      <c r="M1176">
        <v>158155</v>
      </c>
      <c r="N1176" t="s">
        <v>42</v>
      </c>
      <c r="R1176">
        <f>AVERAGE(B1127:B1176)</f>
        <v>137637.98000000001</v>
      </c>
      <c r="S1176">
        <f>AVERAGE(C1127:C1176)</f>
        <v>0</v>
      </c>
      <c r="U1176">
        <f>_xlfn.VAR.P(B1127:B1176)</f>
        <v>1196.5795999999996</v>
      </c>
      <c r="V1176">
        <f>_xlfn.VAR.P(C1127:C1176)</f>
        <v>0</v>
      </c>
      <c r="X1176">
        <f>1.96*SQRT(U1176)/50</f>
        <v>1.3559911786379732</v>
      </c>
      <c r="Y1176">
        <f>1.96*SQRT(V1176)/50</f>
        <v>0</v>
      </c>
    </row>
    <row r="1177" spans="1:25" x14ac:dyDescent="0.25">
      <c r="A1177" t="s">
        <v>45</v>
      </c>
      <c r="B1177">
        <v>6881910.5348720001</v>
      </c>
      <c r="C1177" t="s">
        <v>36</v>
      </c>
    </row>
    <row r="1178" spans="1:25" x14ac:dyDescent="0.25">
      <c r="A1178" t="s">
        <v>40</v>
      </c>
      <c r="B1178">
        <v>19.688500000000001</v>
      </c>
      <c r="C1178">
        <v>3.2959999999999999E-3</v>
      </c>
      <c r="D1178">
        <v>0</v>
      </c>
      <c r="E1178">
        <v>0</v>
      </c>
      <c r="F1178">
        <v>0</v>
      </c>
      <c r="G1178">
        <v>32767</v>
      </c>
      <c r="H1178">
        <v>-32767</v>
      </c>
      <c r="I1178">
        <v>0</v>
      </c>
      <c r="M1178" t="s">
        <v>42</v>
      </c>
    </row>
    <row r="1179" spans="1:25" x14ac:dyDescent="0.25">
      <c r="A1179" t="s">
        <v>40</v>
      </c>
      <c r="B1179">
        <v>15.8474</v>
      </c>
      <c r="C1179">
        <v>3.9680000000000002E-3</v>
      </c>
      <c r="D1179">
        <v>0</v>
      </c>
      <c r="E1179">
        <v>0</v>
      </c>
      <c r="F1179">
        <v>0</v>
      </c>
      <c r="G1179">
        <v>32767</v>
      </c>
      <c r="H1179">
        <v>-32767</v>
      </c>
      <c r="I1179">
        <v>0</v>
      </c>
      <c r="M1179" t="s">
        <v>42</v>
      </c>
    </row>
    <row r="1180" spans="1:25" x14ac:dyDescent="0.25">
      <c r="A1180" t="s">
        <v>40</v>
      </c>
      <c r="B1180">
        <v>14.8714</v>
      </c>
      <c r="C1180">
        <v>4.2560000000000002E-3</v>
      </c>
      <c r="D1180">
        <v>0</v>
      </c>
      <c r="E1180">
        <v>0</v>
      </c>
      <c r="F1180">
        <v>0</v>
      </c>
      <c r="G1180">
        <v>32767</v>
      </c>
      <c r="H1180">
        <v>-32767</v>
      </c>
      <c r="I1180">
        <v>0</v>
      </c>
      <c r="M1180" t="s">
        <v>42</v>
      </c>
    </row>
    <row r="1181" spans="1:25" x14ac:dyDescent="0.25">
      <c r="A1181" t="s">
        <v>40</v>
      </c>
      <c r="B1181">
        <v>13.600300000000001</v>
      </c>
      <c r="C1181">
        <v>4.0000000000000001E-3</v>
      </c>
      <c r="D1181">
        <v>0</v>
      </c>
      <c r="E1181">
        <v>0</v>
      </c>
      <c r="F1181">
        <v>0</v>
      </c>
      <c r="G1181">
        <v>32767</v>
      </c>
      <c r="H1181">
        <v>-32767</v>
      </c>
      <c r="I1181">
        <v>0</v>
      </c>
      <c r="M1181" t="s">
        <v>42</v>
      </c>
    </row>
    <row r="1182" spans="1:25" x14ac:dyDescent="0.25">
      <c r="A1182" t="s">
        <v>40</v>
      </c>
      <c r="B1182">
        <v>14.3331</v>
      </c>
      <c r="C1182">
        <v>3.9680000000000002E-3</v>
      </c>
      <c r="D1182">
        <v>0</v>
      </c>
      <c r="E1182">
        <v>0</v>
      </c>
      <c r="F1182">
        <v>0</v>
      </c>
      <c r="G1182">
        <v>32767</v>
      </c>
      <c r="H1182">
        <v>-32767</v>
      </c>
      <c r="I1182">
        <v>0</v>
      </c>
      <c r="M1182" t="s">
        <v>42</v>
      </c>
    </row>
    <row r="1183" spans="1:25" x14ac:dyDescent="0.25">
      <c r="A1183" t="s">
        <v>40</v>
      </c>
      <c r="B1183">
        <v>21.452500000000001</v>
      </c>
      <c r="C1183">
        <v>5.1840000000000002E-3</v>
      </c>
      <c r="D1183">
        <v>0</v>
      </c>
      <c r="E1183">
        <v>0</v>
      </c>
      <c r="F1183">
        <v>0</v>
      </c>
      <c r="G1183">
        <v>32767</v>
      </c>
      <c r="H1183">
        <v>-32767</v>
      </c>
      <c r="I1183">
        <v>0</v>
      </c>
      <c r="M1183" t="s">
        <v>42</v>
      </c>
    </row>
    <row r="1184" spans="1:25" x14ac:dyDescent="0.25">
      <c r="A1184" t="s">
        <v>40</v>
      </c>
      <c r="B1184">
        <v>14.0688</v>
      </c>
      <c r="C1184">
        <v>3.9360000000000003E-3</v>
      </c>
      <c r="D1184">
        <v>0</v>
      </c>
      <c r="E1184">
        <v>0</v>
      </c>
      <c r="F1184">
        <v>0</v>
      </c>
      <c r="G1184">
        <v>32767</v>
      </c>
      <c r="H1184">
        <v>-32767</v>
      </c>
      <c r="I1184">
        <v>0</v>
      </c>
      <c r="M1184" t="s">
        <v>42</v>
      </c>
    </row>
    <row r="1185" spans="1:13" x14ac:dyDescent="0.25">
      <c r="A1185" t="s">
        <v>40</v>
      </c>
      <c r="B1185">
        <v>14.029</v>
      </c>
      <c r="C1185">
        <v>3.9680000000000002E-3</v>
      </c>
      <c r="D1185">
        <v>0</v>
      </c>
      <c r="E1185">
        <v>0</v>
      </c>
      <c r="F1185">
        <v>0</v>
      </c>
      <c r="G1185">
        <v>32767</v>
      </c>
      <c r="H1185">
        <v>-32767</v>
      </c>
      <c r="I1185">
        <v>0</v>
      </c>
      <c r="M1185" t="s">
        <v>42</v>
      </c>
    </row>
    <row r="1186" spans="1:13" x14ac:dyDescent="0.25">
      <c r="A1186" t="s">
        <v>40</v>
      </c>
      <c r="B1186">
        <v>14.692399999999999</v>
      </c>
      <c r="C1186">
        <v>3.9680000000000002E-3</v>
      </c>
      <c r="D1186">
        <v>0</v>
      </c>
      <c r="E1186">
        <v>0</v>
      </c>
      <c r="F1186">
        <v>0</v>
      </c>
      <c r="G1186">
        <v>32767</v>
      </c>
      <c r="H1186">
        <v>-32767</v>
      </c>
      <c r="I1186">
        <v>0</v>
      </c>
      <c r="M1186" t="s">
        <v>42</v>
      </c>
    </row>
    <row r="1187" spans="1:13" x14ac:dyDescent="0.25">
      <c r="A1187" t="s">
        <v>40</v>
      </c>
      <c r="B1187">
        <v>14.361000000000001</v>
      </c>
      <c r="C1187">
        <v>4.1279999999999997E-3</v>
      </c>
      <c r="D1187">
        <v>0</v>
      </c>
      <c r="E1187">
        <v>0</v>
      </c>
      <c r="F1187">
        <v>0</v>
      </c>
      <c r="G1187">
        <v>32767</v>
      </c>
      <c r="H1187">
        <v>-32767</v>
      </c>
      <c r="I1187">
        <v>0</v>
      </c>
      <c r="M1187" t="s">
        <v>42</v>
      </c>
    </row>
    <row r="1188" spans="1:13" x14ac:dyDescent="0.25">
      <c r="A1188" t="s">
        <v>40</v>
      </c>
      <c r="B1188">
        <v>14.2584</v>
      </c>
      <c r="C1188">
        <v>4.0639999999999999E-3</v>
      </c>
      <c r="D1188">
        <v>0</v>
      </c>
      <c r="E1188">
        <v>0</v>
      </c>
      <c r="F1188">
        <v>0</v>
      </c>
      <c r="G1188">
        <v>32767</v>
      </c>
      <c r="H1188">
        <v>-32767</v>
      </c>
      <c r="I1188">
        <v>0</v>
      </c>
      <c r="M1188" t="s">
        <v>42</v>
      </c>
    </row>
    <row r="1189" spans="1:13" x14ac:dyDescent="0.25">
      <c r="A1189" t="s">
        <v>40</v>
      </c>
      <c r="B1189">
        <v>14.373699999999999</v>
      </c>
      <c r="C1189">
        <v>4.0000000000000001E-3</v>
      </c>
      <c r="D1189">
        <v>0</v>
      </c>
      <c r="E1189">
        <v>0</v>
      </c>
      <c r="F1189">
        <v>0</v>
      </c>
      <c r="G1189">
        <v>32767</v>
      </c>
      <c r="H1189">
        <v>-32767</v>
      </c>
      <c r="I1189">
        <v>0</v>
      </c>
      <c r="M1189" t="s">
        <v>42</v>
      </c>
    </row>
    <row r="1190" spans="1:13" x14ac:dyDescent="0.25">
      <c r="A1190" t="s">
        <v>40</v>
      </c>
      <c r="B1190">
        <v>18.9132</v>
      </c>
      <c r="C1190">
        <v>4.0000000000000001E-3</v>
      </c>
      <c r="D1190">
        <v>0</v>
      </c>
      <c r="E1190">
        <v>0</v>
      </c>
      <c r="F1190">
        <v>0</v>
      </c>
      <c r="G1190">
        <v>32767</v>
      </c>
      <c r="H1190">
        <v>-32767</v>
      </c>
      <c r="I1190">
        <v>0</v>
      </c>
      <c r="M1190" t="s">
        <v>42</v>
      </c>
    </row>
    <row r="1191" spans="1:13" x14ac:dyDescent="0.25">
      <c r="A1191" t="s">
        <v>40</v>
      </c>
      <c r="B1191">
        <v>14.944800000000001</v>
      </c>
      <c r="C1191">
        <v>3.9680000000000002E-3</v>
      </c>
      <c r="D1191">
        <v>0</v>
      </c>
      <c r="E1191">
        <v>0</v>
      </c>
      <c r="F1191">
        <v>0</v>
      </c>
      <c r="G1191">
        <v>32767</v>
      </c>
      <c r="H1191">
        <v>-32767</v>
      </c>
      <c r="I1191">
        <v>0</v>
      </c>
      <c r="M1191" t="s">
        <v>42</v>
      </c>
    </row>
    <row r="1192" spans="1:13" x14ac:dyDescent="0.25">
      <c r="A1192" t="s">
        <v>40</v>
      </c>
      <c r="B1192">
        <v>14.938599999999999</v>
      </c>
      <c r="C1192">
        <v>4.0000000000000001E-3</v>
      </c>
      <c r="D1192">
        <v>0</v>
      </c>
      <c r="E1192">
        <v>0</v>
      </c>
      <c r="F1192">
        <v>0</v>
      </c>
      <c r="G1192">
        <v>32767</v>
      </c>
      <c r="H1192">
        <v>-32767</v>
      </c>
      <c r="I1192">
        <v>0</v>
      </c>
      <c r="M1192" t="s">
        <v>42</v>
      </c>
    </row>
    <row r="1193" spans="1:13" x14ac:dyDescent="0.25">
      <c r="A1193" t="s">
        <v>40</v>
      </c>
      <c r="B1193">
        <v>13.8165</v>
      </c>
      <c r="C1193">
        <v>3.9680000000000002E-3</v>
      </c>
      <c r="D1193">
        <v>0</v>
      </c>
      <c r="E1193">
        <v>0</v>
      </c>
      <c r="F1193">
        <v>0</v>
      </c>
      <c r="G1193">
        <v>32767</v>
      </c>
      <c r="H1193">
        <v>-32767</v>
      </c>
      <c r="I1193">
        <v>0</v>
      </c>
      <c r="M1193" t="s">
        <v>42</v>
      </c>
    </row>
    <row r="1194" spans="1:13" x14ac:dyDescent="0.25">
      <c r="A1194" t="s">
        <v>40</v>
      </c>
      <c r="B1194">
        <v>14.279400000000001</v>
      </c>
      <c r="C1194">
        <v>4.0000000000000001E-3</v>
      </c>
      <c r="D1194">
        <v>0</v>
      </c>
      <c r="E1194">
        <v>0</v>
      </c>
      <c r="F1194">
        <v>0</v>
      </c>
      <c r="G1194">
        <v>32767</v>
      </c>
      <c r="H1194">
        <v>-32767</v>
      </c>
      <c r="I1194">
        <v>0</v>
      </c>
      <c r="M1194" t="s">
        <v>42</v>
      </c>
    </row>
    <row r="1195" spans="1:13" x14ac:dyDescent="0.25">
      <c r="A1195" t="s">
        <v>40</v>
      </c>
      <c r="B1195">
        <v>14.3459</v>
      </c>
      <c r="C1195">
        <v>4.0000000000000001E-3</v>
      </c>
      <c r="D1195">
        <v>0</v>
      </c>
      <c r="E1195">
        <v>0</v>
      </c>
      <c r="F1195">
        <v>0</v>
      </c>
      <c r="G1195">
        <v>32767</v>
      </c>
      <c r="H1195">
        <v>-32767</v>
      </c>
      <c r="I1195">
        <v>0</v>
      </c>
      <c r="M1195" t="s">
        <v>42</v>
      </c>
    </row>
    <row r="1196" spans="1:13" x14ac:dyDescent="0.25">
      <c r="A1196" t="s">
        <v>40</v>
      </c>
      <c r="B1196" s="17" t="s">
        <v>234</v>
      </c>
      <c r="C1196">
        <v>3.9680000000000002E-3</v>
      </c>
      <c r="D1196">
        <v>0</v>
      </c>
      <c r="E1196">
        <v>0</v>
      </c>
      <c r="F1196">
        <v>0</v>
      </c>
      <c r="G1196">
        <v>32767</v>
      </c>
      <c r="H1196">
        <v>-32767</v>
      </c>
      <c r="I1196">
        <v>0</v>
      </c>
      <c r="M1196" t="s">
        <v>42</v>
      </c>
    </row>
    <row r="1197" spans="1:13" x14ac:dyDescent="0.25">
      <c r="A1197" t="s">
        <v>40</v>
      </c>
      <c r="B1197">
        <v>14.144299999999999</v>
      </c>
      <c r="C1197">
        <v>3.9680000000000002E-3</v>
      </c>
      <c r="D1197">
        <v>0</v>
      </c>
      <c r="E1197">
        <v>0</v>
      </c>
      <c r="F1197">
        <v>0</v>
      </c>
      <c r="G1197">
        <v>32767</v>
      </c>
      <c r="H1197">
        <v>-32767</v>
      </c>
      <c r="I1197">
        <v>0</v>
      </c>
      <c r="M1197" t="s">
        <v>42</v>
      </c>
    </row>
    <row r="1198" spans="1:13" x14ac:dyDescent="0.25">
      <c r="A1198" t="s">
        <v>40</v>
      </c>
      <c r="B1198">
        <v>13.6431</v>
      </c>
      <c r="C1198">
        <v>3.9680000000000002E-3</v>
      </c>
      <c r="D1198">
        <v>0</v>
      </c>
      <c r="E1198">
        <v>0</v>
      </c>
      <c r="F1198">
        <v>0</v>
      </c>
      <c r="G1198">
        <v>32767</v>
      </c>
      <c r="H1198">
        <v>-32767</v>
      </c>
      <c r="I1198">
        <v>0</v>
      </c>
      <c r="M1198" t="s">
        <v>42</v>
      </c>
    </row>
    <row r="1199" spans="1:13" x14ac:dyDescent="0.25">
      <c r="A1199" t="s">
        <v>40</v>
      </c>
      <c r="B1199">
        <v>13.9396</v>
      </c>
      <c r="C1199">
        <v>4.5120000000000004E-3</v>
      </c>
      <c r="D1199">
        <v>0</v>
      </c>
      <c r="E1199">
        <v>0</v>
      </c>
      <c r="F1199">
        <v>0</v>
      </c>
      <c r="G1199">
        <v>32767</v>
      </c>
      <c r="H1199">
        <v>-32767</v>
      </c>
      <c r="I1199">
        <v>0</v>
      </c>
      <c r="M1199" t="s">
        <v>42</v>
      </c>
    </row>
    <row r="1200" spans="1:13" x14ac:dyDescent="0.25">
      <c r="A1200" t="s">
        <v>40</v>
      </c>
      <c r="B1200">
        <v>13.9413</v>
      </c>
      <c r="C1200">
        <v>3.9680000000000002E-3</v>
      </c>
      <c r="D1200">
        <v>0</v>
      </c>
      <c r="E1200">
        <v>0</v>
      </c>
      <c r="F1200">
        <v>0</v>
      </c>
      <c r="G1200">
        <v>32767</v>
      </c>
      <c r="H1200">
        <v>-32767</v>
      </c>
      <c r="I1200">
        <v>0</v>
      </c>
      <c r="M1200" t="s">
        <v>42</v>
      </c>
    </row>
    <row r="1201" spans="1:13" x14ac:dyDescent="0.25">
      <c r="A1201" t="s">
        <v>40</v>
      </c>
      <c r="B1201">
        <v>13.6181</v>
      </c>
      <c r="C1201">
        <v>3.9680000000000002E-3</v>
      </c>
      <c r="D1201">
        <v>0</v>
      </c>
      <c r="E1201">
        <v>0</v>
      </c>
      <c r="F1201">
        <v>0</v>
      </c>
      <c r="G1201">
        <v>32767</v>
      </c>
      <c r="H1201">
        <v>-32767</v>
      </c>
      <c r="I1201">
        <v>0</v>
      </c>
      <c r="M1201" t="s">
        <v>42</v>
      </c>
    </row>
    <row r="1202" spans="1:13" x14ac:dyDescent="0.25">
      <c r="A1202" t="s">
        <v>40</v>
      </c>
      <c r="B1202">
        <v>14.2681</v>
      </c>
      <c r="C1202">
        <v>3.9680000000000002E-3</v>
      </c>
      <c r="D1202">
        <v>0</v>
      </c>
      <c r="E1202">
        <v>0</v>
      </c>
      <c r="F1202">
        <v>0</v>
      </c>
      <c r="G1202">
        <v>32767</v>
      </c>
      <c r="H1202">
        <v>-32767</v>
      </c>
      <c r="I1202">
        <v>0</v>
      </c>
      <c r="M1202" t="s">
        <v>42</v>
      </c>
    </row>
    <row r="1203" spans="1:13" x14ac:dyDescent="0.25">
      <c r="A1203" t="s">
        <v>40</v>
      </c>
      <c r="B1203">
        <v>14.478</v>
      </c>
      <c r="C1203">
        <v>3.9680000000000002E-3</v>
      </c>
      <c r="D1203">
        <v>0</v>
      </c>
      <c r="E1203">
        <v>0</v>
      </c>
      <c r="F1203">
        <v>0</v>
      </c>
      <c r="G1203">
        <v>32767</v>
      </c>
      <c r="H1203">
        <v>-32767</v>
      </c>
      <c r="I1203">
        <v>0</v>
      </c>
      <c r="M1203" t="s">
        <v>42</v>
      </c>
    </row>
    <row r="1204" spans="1:13" x14ac:dyDescent="0.25">
      <c r="A1204" t="s">
        <v>40</v>
      </c>
      <c r="B1204">
        <v>14.046900000000001</v>
      </c>
      <c r="C1204">
        <v>3.9680000000000002E-3</v>
      </c>
      <c r="D1204">
        <v>0</v>
      </c>
      <c r="E1204">
        <v>0</v>
      </c>
      <c r="F1204">
        <v>0</v>
      </c>
      <c r="G1204">
        <v>32767</v>
      </c>
      <c r="H1204">
        <v>-32767</v>
      </c>
      <c r="I1204">
        <v>0</v>
      </c>
      <c r="M1204" t="s">
        <v>42</v>
      </c>
    </row>
    <row r="1205" spans="1:13" x14ac:dyDescent="0.25">
      <c r="A1205" t="s">
        <v>40</v>
      </c>
      <c r="B1205">
        <v>13.4559</v>
      </c>
      <c r="C1205">
        <v>3.9680000000000002E-3</v>
      </c>
      <c r="D1205">
        <v>0</v>
      </c>
      <c r="E1205">
        <v>0</v>
      </c>
      <c r="F1205">
        <v>0</v>
      </c>
      <c r="G1205">
        <v>32767</v>
      </c>
      <c r="H1205">
        <v>-32767</v>
      </c>
      <c r="I1205">
        <v>0</v>
      </c>
      <c r="M1205" t="s">
        <v>42</v>
      </c>
    </row>
    <row r="1206" spans="1:13" x14ac:dyDescent="0.25">
      <c r="A1206" t="s">
        <v>40</v>
      </c>
      <c r="B1206">
        <v>14.582800000000001</v>
      </c>
      <c r="C1206">
        <v>3.9680000000000002E-3</v>
      </c>
      <c r="D1206">
        <v>0</v>
      </c>
      <c r="E1206">
        <v>0</v>
      </c>
      <c r="F1206">
        <v>0</v>
      </c>
      <c r="G1206">
        <v>32767</v>
      </c>
      <c r="H1206">
        <v>-32767</v>
      </c>
      <c r="I1206">
        <v>0</v>
      </c>
      <c r="M1206" t="s">
        <v>42</v>
      </c>
    </row>
    <row r="1207" spans="1:13" x14ac:dyDescent="0.25">
      <c r="A1207" t="s">
        <v>40</v>
      </c>
      <c r="B1207">
        <v>13.4796</v>
      </c>
      <c r="C1207">
        <v>3.9680000000000002E-3</v>
      </c>
      <c r="D1207">
        <v>0</v>
      </c>
      <c r="E1207">
        <v>0</v>
      </c>
      <c r="F1207">
        <v>0</v>
      </c>
      <c r="G1207">
        <v>32767</v>
      </c>
      <c r="H1207">
        <v>-32767</v>
      </c>
      <c r="I1207">
        <v>0</v>
      </c>
      <c r="M1207" t="s">
        <v>42</v>
      </c>
    </row>
    <row r="1208" spans="1:13" x14ac:dyDescent="0.25">
      <c r="A1208" t="s">
        <v>40</v>
      </c>
      <c r="B1208">
        <v>13.565300000000001</v>
      </c>
      <c r="C1208">
        <v>3.9680000000000002E-3</v>
      </c>
      <c r="D1208">
        <v>0</v>
      </c>
      <c r="E1208">
        <v>0</v>
      </c>
      <c r="F1208">
        <v>0</v>
      </c>
      <c r="G1208">
        <v>32767</v>
      </c>
      <c r="H1208">
        <v>-32767</v>
      </c>
      <c r="I1208">
        <v>0</v>
      </c>
      <c r="M1208" t="s">
        <v>42</v>
      </c>
    </row>
    <row r="1209" spans="1:13" x14ac:dyDescent="0.25">
      <c r="A1209" t="s">
        <v>40</v>
      </c>
      <c r="B1209">
        <v>14.074299999999999</v>
      </c>
      <c r="C1209">
        <v>4.0000000000000001E-3</v>
      </c>
      <c r="D1209">
        <v>0</v>
      </c>
      <c r="E1209">
        <v>0</v>
      </c>
      <c r="F1209">
        <v>0</v>
      </c>
      <c r="G1209">
        <v>32767</v>
      </c>
      <c r="H1209">
        <v>-32767</v>
      </c>
      <c r="I1209">
        <v>0</v>
      </c>
      <c r="M1209" t="s">
        <v>42</v>
      </c>
    </row>
    <row r="1210" spans="1:13" x14ac:dyDescent="0.25">
      <c r="A1210" t="s">
        <v>40</v>
      </c>
      <c r="B1210">
        <v>14.893800000000001</v>
      </c>
      <c r="C1210">
        <v>3.9360000000000003E-3</v>
      </c>
      <c r="D1210">
        <v>0</v>
      </c>
      <c r="E1210">
        <v>0</v>
      </c>
      <c r="F1210">
        <v>0</v>
      </c>
      <c r="G1210">
        <v>32767</v>
      </c>
      <c r="H1210">
        <v>-32767</v>
      </c>
      <c r="I1210">
        <v>0</v>
      </c>
      <c r="M1210" t="s">
        <v>42</v>
      </c>
    </row>
    <row r="1211" spans="1:13" x14ac:dyDescent="0.25">
      <c r="A1211" t="s">
        <v>40</v>
      </c>
      <c r="B1211">
        <v>13.2189</v>
      </c>
      <c r="C1211">
        <v>3.9360000000000003E-3</v>
      </c>
      <c r="D1211">
        <v>0</v>
      </c>
      <c r="E1211">
        <v>0</v>
      </c>
      <c r="F1211">
        <v>0</v>
      </c>
      <c r="G1211">
        <v>32767</v>
      </c>
      <c r="H1211">
        <v>-32767</v>
      </c>
      <c r="I1211">
        <v>0</v>
      </c>
      <c r="M1211" t="s">
        <v>42</v>
      </c>
    </row>
    <row r="1212" spans="1:13" x14ac:dyDescent="0.25">
      <c r="A1212" t="s">
        <v>40</v>
      </c>
      <c r="B1212">
        <v>13.3134</v>
      </c>
      <c r="C1212">
        <v>4.0000000000000001E-3</v>
      </c>
      <c r="D1212">
        <v>0</v>
      </c>
      <c r="E1212">
        <v>0</v>
      </c>
      <c r="F1212">
        <v>0</v>
      </c>
      <c r="G1212">
        <v>32767</v>
      </c>
      <c r="H1212">
        <v>-32767</v>
      </c>
      <c r="I1212">
        <v>0</v>
      </c>
      <c r="M1212" t="s">
        <v>42</v>
      </c>
    </row>
    <row r="1213" spans="1:13" x14ac:dyDescent="0.25">
      <c r="A1213" t="s">
        <v>40</v>
      </c>
      <c r="B1213">
        <v>14.053599999999999</v>
      </c>
      <c r="C1213">
        <v>3.9680000000000002E-3</v>
      </c>
      <c r="D1213">
        <v>0</v>
      </c>
      <c r="E1213">
        <v>0</v>
      </c>
      <c r="F1213">
        <v>0</v>
      </c>
      <c r="G1213">
        <v>32767</v>
      </c>
      <c r="H1213">
        <v>-32767</v>
      </c>
      <c r="I1213">
        <v>0</v>
      </c>
      <c r="M1213" t="s">
        <v>42</v>
      </c>
    </row>
    <row r="1214" spans="1:13" x14ac:dyDescent="0.25">
      <c r="A1214" t="s">
        <v>40</v>
      </c>
      <c r="B1214">
        <v>14.469799999999999</v>
      </c>
      <c r="C1214">
        <v>4.2240000000000003E-3</v>
      </c>
      <c r="D1214">
        <v>0</v>
      </c>
      <c r="E1214">
        <v>0</v>
      </c>
      <c r="F1214">
        <v>0</v>
      </c>
      <c r="G1214">
        <v>32767</v>
      </c>
      <c r="H1214">
        <v>-32767</v>
      </c>
      <c r="I1214">
        <v>0</v>
      </c>
      <c r="M1214" t="s">
        <v>42</v>
      </c>
    </row>
    <row r="1215" spans="1:13" x14ac:dyDescent="0.25">
      <c r="A1215" t="s">
        <v>40</v>
      </c>
      <c r="B1215">
        <v>13.5085</v>
      </c>
      <c r="C1215">
        <v>5.3439999999999998E-3</v>
      </c>
      <c r="D1215">
        <v>0</v>
      </c>
      <c r="E1215">
        <v>0</v>
      </c>
      <c r="F1215">
        <v>0</v>
      </c>
      <c r="G1215">
        <v>32767</v>
      </c>
      <c r="H1215">
        <v>-32767</v>
      </c>
      <c r="I1215">
        <v>0</v>
      </c>
      <c r="M1215" t="s">
        <v>42</v>
      </c>
    </row>
    <row r="1216" spans="1:13" x14ac:dyDescent="0.25">
      <c r="A1216" t="s">
        <v>40</v>
      </c>
      <c r="B1216">
        <v>14.260400000000001</v>
      </c>
      <c r="C1216">
        <v>4.0000000000000001E-3</v>
      </c>
      <c r="D1216">
        <v>0</v>
      </c>
      <c r="E1216">
        <v>0</v>
      </c>
      <c r="F1216">
        <v>0</v>
      </c>
      <c r="G1216">
        <v>32767</v>
      </c>
      <c r="H1216">
        <v>-32767</v>
      </c>
      <c r="I1216">
        <v>0</v>
      </c>
      <c r="M1216" t="s">
        <v>42</v>
      </c>
    </row>
    <row r="1217" spans="1:25" x14ac:dyDescent="0.25">
      <c r="A1217" t="s">
        <v>40</v>
      </c>
      <c r="B1217">
        <v>14.298999999999999</v>
      </c>
      <c r="C1217">
        <v>4.0000000000000001E-3</v>
      </c>
      <c r="D1217">
        <v>0</v>
      </c>
      <c r="E1217">
        <v>0</v>
      </c>
      <c r="F1217">
        <v>0</v>
      </c>
      <c r="G1217">
        <v>32767</v>
      </c>
      <c r="H1217">
        <v>-32767</v>
      </c>
      <c r="I1217">
        <v>0</v>
      </c>
      <c r="M1217" t="s">
        <v>42</v>
      </c>
    </row>
    <row r="1218" spans="1:25" x14ac:dyDescent="0.25">
      <c r="A1218" t="s">
        <v>40</v>
      </c>
      <c r="B1218">
        <v>14.867000000000001</v>
      </c>
      <c r="C1218">
        <v>4.0639999999999999E-3</v>
      </c>
      <c r="D1218">
        <v>0</v>
      </c>
      <c r="E1218">
        <v>0</v>
      </c>
      <c r="F1218">
        <v>0</v>
      </c>
      <c r="G1218">
        <v>32767</v>
      </c>
      <c r="H1218">
        <v>-32767</v>
      </c>
      <c r="I1218">
        <v>0</v>
      </c>
      <c r="M1218" t="s">
        <v>42</v>
      </c>
    </row>
    <row r="1219" spans="1:25" x14ac:dyDescent="0.25">
      <c r="A1219" t="s">
        <v>40</v>
      </c>
      <c r="B1219">
        <v>13.655099999999999</v>
      </c>
      <c r="C1219">
        <v>3.9680000000000002E-3</v>
      </c>
      <c r="D1219">
        <v>0</v>
      </c>
      <c r="E1219">
        <v>0</v>
      </c>
      <c r="F1219">
        <v>0</v>
      </c>
      <c r="G1219">
        <v>32767</v>
      </c>
      <c r="H1219">
        <v>-32767</v>
      </c>
      <c r="I1219">
        <v>0</v>
      </c>
      <c r="M1219" t="s">
        <v>42</v>
      </c>
    </row>
    <row r="1220" spans="1:25" x14ac:dyDescent="0.25">
      <c r="A1220" t="s">
        <v>40</v>
      </c>
      <c r="B1220">
        <v>14.3103</v>
      </c>
      <c r="C1220">
        <v>3.9680000000000002E-3</v>
      </c>
      <c r="D1220">
        <v>0</v>
      </c>
      <c r="E1220">
        <v>0</v>
      </c>
      <c r="F1220">
        <v>0</v>
      </c>
      <c r="G1220">
        <v>32767</v>
      </c>
      <c r="H1220">
        <v>-32767</v>
      </c>
      <c r="I1220">
        <v>0</v>
      </c>
      <c r="M1220" t="s">
        <v>42</v>
      </c>
    </row>
    <row r="1221" spans="1:25" x14ac:dyDescent="0.25">
      <c r="A1221" t="s">
        <v>40</v>
      </c>
      <c r="B1221">
        <v>13.4781</v>
      </c>
      <c r="C1221">
        <v>3.9680000000000002E-3</v>
      </c>
      <c r="D1221">
        <v>0</v>
      </c>
      <c r="E1221">
        <v>0</v>
      </c>
      <c r="F1221">
        <v>0</v>
      </c>
      <c r="G1221">
        <v>32767</v>
      </c>
      <c r="H1221">
        <v>-32767</v>
      </c>
      <c r="I1221">
        <v>0</v>
      </c>
      <c r="M1221" t="s">
        <v>42</v>
      </c>
    </row>
    <row r="1222" spans="1:25" x14ac:dyDescent="0.25">
      <c r="A1222" t="s">
        <v>40</v>
      </c>
      <c r="B1222">
        <v>13.4998</v>
      </c>
      <c r="C1222">
        <v>3.9680000000000002E-3</v>
      </c>
      <c r="D1222">
        <v>0</v>
      </c>
      <c r="E1222">
        <v>0</v>
      </c>
      <c r="F1222">
        <v>0</v>
      </c>
      <c r="G1222">
        <v>32767</v>
      </c>
      <c r="H1222">
        <v>-32767</v>
      </c>
      <c r="I1222">
        <v>0</v>
      </c>
      <c r="M1222" t="s">
        <v>42</v>
      </c>
    </row>
    <row r="1223" spans="1:25" x14ac:dyDescent="0.25">
      <c r="A1223" t="s">
        <v>40</v>
      </c>
      <c r="B1223">
        <v>14.2774</v>
      </c>
      <c r="C1223">
        <v>5.9839999999999997E-3</v>
      </c>
      <c r="D1223">
        <v>0</v>
      </c>
      <c r="E1223">
        <v>0</v>
      </c>
      <c r="F1223">
        <v>0</v>
      </c>
      <c r="G1223">
        <v>32767</v>
      </c>
      <c r="H1223">
        <v>-32767</v>
      </c>
      <c r="I1223">
        <v>0</v>
      </c>
      <c r="M1223" t="s">
        <v>42</v>
      </c>
    </row>
    <row r="1224" spans="1:25" x14ac:dyDescent="0.25">
      <c r="A1224" t="s">
        <v>40</v>
      </c>
      <c r="B1224">
        <v>13.3162</v>
      </c>
      <c r="C1224">
        <v>4.0000000000000001E-3</v>
      </c>
      <c r="D1224">
        <v>0</v>
      </c>
      <c r="E1224">
        <v>0</v>
      </c>
      <c r="F1224">
        <v>0</v>
      </c>
      <c r="G1224">
        <v>32767</v>
      </c>
      <c r="H1224">
        <v>-32767</v>
      </c>
      <c r="I1224">
        <v>0</v>
      </c>
      <c r="M1224" t="s">
        <v>42</v>
      </c>
    </row>
    <row r="1225" spans="1:25" x14ac:dyDescent="0.25">
      <c r="A1225" t="s">
        <v>40</v>
      </c>
      <c r="B1225">
        <v>13.5175</v>
      </c>
      <c r="C1225">
        <v>3.9680000000000002E-3</v>
      </c>
      <c r="D1225">
        <v>0</v>
      </c>
      <c r="E1225">
        <v>0</v>
      </c>
      <c r="F1225">
        <v>0</v>
      </c>
      <c r="G1225">
        <v>32767</v>
      </c>
      <c r="H1225">
        <v>-32767</v>
      </c>
      <c r="I1225">
        <v>0</v>
      </c>
      <c r="M1225" t="s">
        <v>42</v>
      </c>
    </row>
    <row r="1226" spans="1:25" x14ac:dyDescent="0.25">
      <c r="A1226" t="s">
        <v>40</v>
      </c>
      <c r="B1226">
        <v>14.1402</v>
      </c>
      <c r="C1226">
        <v>4.0000000000000001E-3</v>
      </c>
      <c r="D1226">
        <v>0</v>
      </c>
      <c r="E1226">
        <v>0</v>
      </c>
      <c r="F1226">
        <v>0</v>
      </c>
      <c r="G1226">
        <v>32767</v>
      </c>
      <c r="H1226">
        <v>-32767</v>
      </c>
      <c r="I1226">
        <v>0</v>
      </c>
      <c r="M1226" t="s">
        <v>42</v>
      </c>
    </row>
    <row r="1227" spans="1:25" x14ac:dyDescent="0.25">
      <c r="A1227" t="s">
        <v>40</v>
      </c>
      <c r="B1227">
        <v>14.374700000000001</v>
      </c>
      <c r="C1227">
        <v>3.9360000000000003E-3</v>
      </c>
      <c r="D1227">
        <v>0</v>
      </c>
      <c r="E1227">
        <v>0</v>
      </c>
      <c r="F1227">
        <v>0</v>
      </c>
      <c r="G1227">
        <v>32767</v>
      </c>
      <c r="H1227">
        <v>-32767</v>
      </c>
      <c r="I1227">
        <v>0</v>
      </c>
      <c r="M1227" t="s">
        <v>42</v>
      </c>
    </row>
    <row r="1228" spans="1:25" x14ac:dyDescent="0.25">
      <c r="A1228" t="s">
        <v>40</v>
      </c>
      <c r="B1228">
        <v>14.2972</v>
      </c>
      <c r="C1228">
        <v>4.5120000000000004E-3</v>
      </c>
      <c r="D1228">
        <v>0</v>
      </c>
      <c r="E1228">
        <v>0</v>
      </c>
      <c r="F1228">
        <v>0</v>
      </c>
      <c r="G1228">
        <v>32767</v>
      </c>
      <c r="H1228">
        <v>-32767</v>
      </c>
      <c r="I1228">
        <v>0</v>
      </c>
      <c r="M1228" t="s">
        <v>42</v>
      </c>
    </row>
    <row r="1229" spans="1:25" x14ac:dyDescent="0.25">
      <c r="A1229" t="s">
        <v>40</v>
      </c>
      <c r="B1229">
        <v>14.369899999999999</v>
      </c>
      <c r="C1229">
        <v>3.9680000000000002E-3</v>
      </c>
      <c r="D1229">
        <v>0</v>
      </c>
      <c r="E1229">
        <v>0</v>
      </c>
      <c r="F1229">
        <v>0</v>
      </c>
      <c r="G1229">
        <v>32767</v>
      </c>
      <c r="H1229">
        <v>-32767</v>
      </c>
      <c r="I1229">
        <v>0</v>
      </c>
      <c r="M1229" t="s">
        <v>42</v>
      </c>
    </row>
    <row r="1230" spans="1:25" x14ac:dyDescent="0.25">
      <c r="A1230" t="s">
        <v>40</v>
      </c>
      <c r="B1230">
        <v>14.1111</v>
      </c>
      <c r="C1230">
        <v>4.0000000000000001E-3</v>
      </c>
      <c r="D1230">
        <v>0</v>
      </c>
      <c r="E1230">
        <v>0</v>
      </c>
      <c r="F1230">
        <v>0</v>
      </c>
      <c r="G1230">
        <v>32767</v>
      </c>
      <c r="H1230">
        <v>-32767</v>
      </c>
      <c r="I1230">
        <v>0</v>
      </c>
      <c r="M1230" t="s">
        <v>42</v>
      </c>
    </row>
    <row r="1231" spans="1:25" x14ac:dyDescent="0.25">
      <c r="A1231" t="s">
        <v>40</v>
      </c>
      <c r="B1231">
        <v>13.989000000000001</v>
      </c>
      <c r="C1231">
        <v>3.9680000000000002E-3</v>
      </c>
      <c r="D1231">
        <v>0</v>
      </c>
      <c r="E1231">
        <v>0</v>
      </c>
      <c r="F1231">
        <v>0</v>
      </c>
      <c r="G1231">
        <v>32767</v>
      </c>
      <c r="H1231">
        <v>-32767</v>
      </c>
      <c r="I1231">
        <v>0</v>
      </c>
      <c r="M1231" t="s">
        <v>42</v>
      </c>
      <c r="R1231" t="s">
        <v>69</v>
      </c>
      <c r="U1231" t="s">
        <v>68</v>
      </c>
      <c r="X1231" t="s">
        <v>66</v>
      </c>
    </row>
    <row r="1232" spans="1:25" x14ac:dyDescent="0.25">
      <c r="A1232" t="s">
        <v>40</v>
      </c>
      <c r="B1232">
        <v>13.5168</v>
      </c>
      <c r="C1232">
        <v>4.2240000000000003E-3</v>
      </c>
      <c r="D1232">
        <v>0</v>
      </c>
      <c r="E1232">
        <v>0</v>
      </c>
      <c r="F1232">
        <v>0</v>
      </c>
      <c r="G1232">
        <v>32767</v>
      </c>
      <c r="H1232">
        <v>-32767</v>
      </c>
      <c r="I1232">
        <v>0</v>
      </c>
      <c r="M1232" t="s">
        <v>42</v>
      </c>
      <c r="R1232">
        <f>AVERAGE(B1183:B1232)</f>
        <v>14.315289795918369</v>
      </c>
      <c r="S1232">
        <f>AVERAGE(C1183:C1232)</f>
        <v>4.1043199999999998E-3</v>
      </c>
      <c r="U1232">
        <f>_xlfn.VAR.P(B1183:B1232)</f>
        <v>1.7293988503040407</v>
      </c>
      <c r="V1232">
        <f>_xlfn.VAR.P(C1183:C1232)</f>
        <v>1.4580981759999992E-7</v>
      </c>
      <c r="X1232">
        <f>1.96*SQRT(U1232)/50</f>
        <v>5.1550591163741284E-2</v>
      </c>
      <c r="Y1232">
        <f>1.96*SQRT(V1232)/50</f>
        <v>1.4968540280096249E-5</v>
      </c>
    </row>
    <row r="1233" spans="1:12" x14ac:dyDescent="0.25">
      <c r="A1233" t="s">
        <v>40</v>
      </c>
      <c r="B1233">
        <v>726.19424200000003</v>
      </c>
      <c r="C1233" t="s">
        <v>36</v>
      </c>
    </row>
    <row r="1234" spans="1:12" x14ac:dyDescent="0.25">
      <c r="A1234" t="s">
        <v>47</v>
      </c>
      <c r="B1234">
        <v>432362</v>
      </c>
      <c r="C1234">
        <v>429456</v>
      </c>
      <c r="D1234">
        <v>429368</v>
      </c>
      <c r="E1234">
        <v>429145</v>
      </c>
      <c r="F1234">
        <v>14025.3</v>
      </c>
      <c r="G1234">
        <v>26307.5</v>
      </c>
      <c r="H1234">
        <v>11811.4</v>
      </c>
      <c r="I1234">
        <v>0.36525000000000002</v>
      </c>
      <c r="J1234">
        <v>0.61912199999999995</v>
      </c>
      <c r="K1234">
        <v>0</v>
      </c>
      <c r="L1234" t="s">
        <v>42</v>
      </c>
    </row>
    <row r="1235" spans="1:12" x14ac:dyDescent="0.25">
      <c r="A1235" t="s">
        <v>47</v>
      </c>
      <c r="B1235">
        <v>433253</v>
      </c>
      <c r="C1235">
        <v>430365</v>
      </c>
      <c r="D1235">
        <v>430277</v>
      </c>
      <c r="E1235">
        <v>430054</v>
      </c>
      <c r="F1235">
        <v>14011.4</v>
      </c>
      <c r="G1235">
        <v>26413.7</v>
      </c>
      <c r="H1235">
        <v>11823.3</v>
      </c>
      <c r="I1235">
        <v>0.37569200000000003</v>
      </c>
      <c r="J1235">
        <v>0.62055499999999997</v>
      </c>
      <c r="K1235">
        <v>0</v>
      </c>
      <c r="L1235" t="s">
        <v>42</v>
      </c>
    </row>
    <row r="1236" spans="1:12" x14ac:dyDescent="0.25">
      <c r="A1236" t="s">
        <v>47</v>
      </c>
      <c r="B1236">
        <v>432898</v>
      </c>
      <c r="C1236">
        <v>430013</v>
      </c>
      <c r="D1236">
        <v>429920</v>
      </c>
      <c r="E1236">
        <v>429696</v>
      </c>
      <c r="F1236">
        <v>14047.5</v>
      </c>
      <c r="G1236">
        <v>26445.200000000001</v>
      </c>
      <c r="H1236">
        <v>11825.1</v>
      </c>
      <c r="I1236">
        <v>0.36437799999999998</v>
      </c>
      <c r="J1236">
        <v>0.61912199999999995</v>
      </c>
      <c r="K1236">
        <v>0</v>
      </c>
      <c r="L1236" t="s">
        <v>42</v>
      </c>
    </row>
    <row r="1237" spans="1:12" x14ac:dyDescent="0.25">
      <c r="A1237" t="s">
        <v>47</v>
      </c>
      <c r="B1237">
        <v>432704</v>
      </c>
      <c r="C1237">
        <v>429793</v>
      </c>
      <c r="D1237">
        <v>429701</v>
      </c>
      <c r="E1237">
        <v>429477</v>
      </c>
      <c r="F1237">
        <v>14046.9</v>
      </c>
      <c r="G1237">
        <v>26409</v>
      </c>
      <c r="H1237">
        <v>11822.9</v>
      </c>
      <c r="I1237">
        <v>0.37570700000000001</v>
      </c>
      <c r="J1237">
        <v>0.62904800000000005</v>
      </c>
      <c r="K1237">
        <v>0</v>
      </c>
      <c r="L1237" t="s">
        <v>42</v>
      </c>
    </row>
    <row r="1238" spans="1:12" x14ac:dyDescent="0.25">
      <c r="A1238" t="s">
        <v>47</v>
      </c>
      <c r="B1238">
        <v>432538</v>
      </c>
      <c r="C1238">
        <v>429634</v>
      </c>
      <c r="D1238">
        <v>429539</v>
      </c>
      <c r="E1238">
        <v>429315</v>
      </c>
      <c r="F1238">
        <v>14054.4</v>
      </c>
      <c r="G1238">
        <v>26428.5</v>
      </c>
      <c r="H1238">
        <v>11831.7</v>
      </c>
      <c r="I1238">
        <v>0.375691</v>
      </c>
      <c r="J1238">
        <v>0.62882899999999997</v>
      </c>
      <c r="K1238">
        <v>0</v>
      </c>
      <c r="L1238" t="s">
        <v>42</v>
      </c>
    </row>
    <row r="1239" spans="1:12" x14ac:dyDescent="0.25">
      <c r="A1239" t="s">
        <v>47</v>
      </c>
      <c r="B1239">
        <v>432743</v>
      </c>
      <c r="C1239">
        <v>429835</v>
      </c>
      <c r="D1239">
        <v>429741</v>
      </c>
      <c r="E1239">
        <v>429517</v>
      </c>
      <c r="F1239">
        <v>14042.9</v>
      </c>
      <c r="G1239">
        <v>26408.5</v>
      </c>
      <c r="H1239">
        <v>11825.4</v>
      </c>
      <c r="I1239">
        <v>0.37569799999999998</v>
      </c>
      <c r="J1239">
        <v>0.61912</v>
      </c>
      <c r="K1239">
        <v>0</v>
      </c>
      <c r="L1239" t="s">
        <v>42</v>
      </c>
    </row>
    <row r="1240" spans="1:12" x14ac:dyDescent="0.25">
      <c r="A1240" t="s">
        <v>47</v>
      </c>
      <c r="B1240">
        <v>432458</v>
      </c>
      <c r="C1240">
        <v>429548</v>
      </c>
      <c r="D1240">
        <v>429458</v>
      </c>
      <c r="E1240">
        <v>429235</v>
      </c>
      <c r="F1240">
        <v>14045</v>
      </c>
      <c r="G1240">
        <v>26439.5</v>
      </c>
      <c r="H1240">
        <v>11835.7</v>
      </c>
      <c r="I1240">
        <v>0.37571399999999999</v>
      </c>
      <c r="J1240">
        <v>0.62975000000000003</v>
      </c>
      <c r="K1240">
        <v>0</v>
      </c>
      <c r="L1240" t="s">
        <v>42</v>
      </c>
    </row>
    <row r="1241" spans="1:12" x14ac:dyDescent="0.25">
      <c r="A1241" t="s">
        <v>47</v>
      </c>
      <c r="B1241">
        <v>432677</v>
      </c>
      <c r="C1241">
        <v>429763</v>
      </c>
      <c r="D1241">
        <v>429670</v>
      </c>
      <c r="E1241">
        <v>429447</v>
      </c>
      <c r="F1241">
        <v>14048.2</v>
      </c>
      <c r="G1241">
        <v>26415</v>
      </c>
      <c r="H1241">
        <v>11828.1</v>
      </c>
      <c r="I1241">
        <v>0.376585</v>
      </c>
      <c r="J1241">
        <v>0.619112</v>
      </c>
      <c r="K1241">
        <v>0</v>
      </c>
      <c r="L1241" t="s">
        <v>42</v>
      </c>
    </row>
    <row r="1242" spans="1:12" x14ac:dyDescent="0.25">
      <c r="A1242" t="s">
        <v>47</v>
      </c>
      <c r="B1242">
        <v>432919</v>
      </c>
      <c r="C1242">
        <v>430062</v>
      </c>
      <c r="D1242">
        <v>429972</v>
      </c>
      <c r="E1242">
        <v>429749</v>
      </c>
      <c r="F1242">
        <v>14036.3</v>
      </c>
      <c r="G1242">
        <v>26497.8</v>
      </c>
      <c r="H1242">
        <v>11828.6</v>
      </c>
      <c r="I1242">
        <v>0.37570199999999998</v>
      </c>
      <c r="J1242">
        <v>0.61912199999999995</v>
      </c>
      <c r="K1242">
        <v>0</v>
      </c>
      <c r="L1242" t="s">
        <v>42</v>
      </c>
    </row>
    <row r="1243" spans="1:12" x14ac:dyDescent="0.25">
      <c r="A1243" t="s">
        <v>47</v>
      </c>
      <c r="B1243">
        <v>432604</v>
      </c>
      <c r="C1243">
        <v>429689</v>
      </c>
      <c r="D1243">
        <v>429598</v>
      </c>
      <c r="E1243">
        <v>429373</v>
      </c>
      <c r="F1243">
        <v>14044.3</v>
      </c>
      <c r="G1243">
        <v>26399.7</v>
      </c>
      <c r="H1243">
        <v>11826.1</v>
      </c>
      <c r="I1243">
        <v>0.37569000000000002</v>
      </c>
      <c r="J1243">
        <v>0.62827500000000003</v>
      </c>
      <c r="K1243">
        <v>0</v>
      </c>
      <c r="L1243" t="s">
        <v>42</v>
      </c>
    </row>
    <row r="1244" spans="1:12" x14ac:dyDescent="0.25">
      <c r="A1244" t="s">
        <v>47</v>
      </c>
      <c r="B1244">
        <v>432995</v>
      </c>
      <c r="C1244">
        <v>430084</v>
      </c>
      <c r="D1244">
        <v>429989</v>
      </c>
      <c r="E1244">
        <v>429766</v>
      </c>
      <c r="F1244">
        <v>14049.8</v>
      </c>
      <c r="G1244">
        <v>26422.1</v>
      </c>
      <c r="H1244">
        <v>11822.2</v>
      </c>
      <c r="I1244">
        <v>0.37578</v>
      </c>
      <c r="J1244">
        <v>0.62980000000000003</v>
      </c>
      <c r="K1244">
        <v>0</v>
      </c>
      <c r="L1244" t="s">
        <v>42</v>
      </c>
    </row>
    <row r="1245" spans="1:12" x14ac:dyDescent="0.25">
      <c r="A1245" t="s">
        <v>47</v>
      </c>
      <c r="B1245">
        <v>432487</v>
      </c>
      <c r="C1245">
        <v>429575</v>
      </c>
      <c r="D1245">
        <v>429479</v>
      </c>
      <c r="E1245">
        <v>429254</v>
      </c>
      <c r="F1245">
        <v>14042.4</v>
      </c>
      <c r="G1245">
        <v>26406.6</v>
      </c>
      <c r="H1245">
        <v>11814.8</v>
      </c>
      <c r="I1245">
        <v>0.37836500000000001</v>
      </c>
      <c r="J1245">
        <v>0.61912</v>
      </c>
      <c r="K1245">
        <v>0</v>
      </c>
      <c r="L1245" t="s">
        <v>42</v>
      </c>
    </row>
    <row r="1246" spans="1:12" x14ac:dyDescent="0.25">
      <c r="A1246" t="s">
        <v>47</v>
      </c>
      <c r="B1246">
        <v>433061</v>
      </c>
      <c r="C1246">
        <v>430160</v>
      </c>
      <c r="D1246">
        <v>430068</v>
      </c>
      <c r="E1246">
        <v>429844</v>
      </c>
      <c r="F1246">
        <v>14046.2</v>
      </c>
      <c r="G1246">
        <v>26409.9</v>
      </c>
      <c r="H1246">
        <v>11826.9</v>
      </c>
      <c r="I1246">
        <v>0.37574000000000002</v>
      </c>
      <c r="J1246">
        <v>0.61912199999999995</v>
      </c>
      <c r="K1246">
        <v>0</v>
      </c>
      <c r="L1246" t="s">
        <v>42</v>
      </c>
    </row>
    <row r="1247" spans="1:12" x14ac:dyDescent="0.25">
      <c r="A1247" t="s">
        <v>47</v>
      </c>
      <c r="B1247">
        <v>432899</v>
      </c>
      <c r="C1247">
        <v>429991</v>
      </c>
      <c r="D1247">
        <v>429890</v>
      </c>
      <c r="E1247">
        <v>429667</v>
      </c>
      <c r="F1247">
        <v>14053.6</v>
      </c>
      <c r="G1247">
        <v>26389.9</v>
      </c>
      <c r="H1247">
        <v>11820.9</v>
      </c>
      <c r="I1247">
        <v>0.37692199999999998</v>
      </c>
      <c r="J1247">
        <v>0.61912100000000003</v>
      </c>
      <c r="K1247">
        <v>0</v>
      </c>
      <c r="L1247" t="s">
        <v>42</v>
      </c>
    </row>
    <row r="1248" spans="1:12" x14ac:dyDescent="0.25">
      <c r="A1248" t="s">
        <v>47</v>
      </c>
      <c r="B1248">
        <v>432188</v>
      </c>
      <c r="C1248">
        <v>429283</v>
      </c>
      <c r="D1248">
        <v>429186</v>
      </c>
      <c r="E1248">
        <v>428963</v>
      </c>
      <c r="F1248">
        <v>14042.2</v>
      </c>
      <c r="G1248">
        <v>26445.4</v>
      </c>
      <c r="H1248">
        <v>11821.8</v>
      </c>
      <c r="I1248">
        <v>0.37598500000000001</v>
      </c>
      <c r="J1248">
        <v>0.61912</v>
      </c>
      <c r="K1248">
        <v>0</v>
      </c>
      <c r="L1248" t="s">
        <v>42</v>
      </c>
    </row>
    <row r="1249" spans="1:12" x14ac:dyDescent="0.25">
      <c r="A1249" t="s">
        <v>47</v>
      </c>
      <c r="B1249">
        <v>432251</v>
      </c>
      <c r="C1249">
        <v>429339</v>
      </c>
      <c r="D1249">
        <v>429246</v>
      </c>
      <c r="E1249">
        <v>429023</v>
      </c>
      <c r="F1249">
        <v>14036.3</v>
      </c>
      <c r="G1249">
        <v>26398</v>
      </c>
      <c r="H1249">
        <v>11814.6</v>
      </c>
      <c r="I1249">
        <v>0.375691</v>
      </c>
      <c r="J1249">
        <v>0.62765000000000004</v>
      </c>
      <c r="K1249">
        <v>0</v>
      </c>
      <c r="L1249" t="s">
        <v>42</v>
      </c>
    </row>
    <row r="1250" spans="1:12" x14ac:dyDescent="0.25">
      <c r="A1250" t="s">
        <v>47</v>
      </c>
      <c r="B1250">
        <v>432523</v>
      </c>
      <c r="C1250">
        <v>429621</v>
      </c>
      <c r="D1250">
        <v>429529</v>
      </c>
      <c r="E1250">
        <v>429305</v>
      </c>
      <c r="F1250">
        <v>14045.9</v>
      </c>
      <c r="G1250">
        <v>26411.8</v>
      </c>
      <c r="H1250">
        <v>11820.8</v>
      </c>
      <c r="I1250">
        <v>0.37571500000000002</v>
      </c>
      <c r="J1250">
        <v>0.61912100000000003</v>
      </c>
      <c r="K1250">
        <v>0</v>
      </c>
      <c r="L1250" t="s">
        <v>42</v>
      </c>
    </row>
    <row r="1251" spans="1:12" x14ac:dyDescent="0.25">
      <c r="A1251" t="s">
        <v>47</v>
      </c>
      <c r="B1251">
        <v>432652</v>
      </c>
      <c r="C1251">
        <v>429733</v>
      </c>
      <c r="D1251">
        <v>429638</v>
      </c>
      <c r="E1251">
        <v>429415</v>
      </c>
      <c r="F1251">
        <v>14033.4</v>
      </c>
      <c r="G1251">
        <v>26399</v>
      </c>
      <c r="H1251">
        <v>11801.8</v>
      </c>
      <c r="I1251">
        <v>0.37571399999999999</v>
      </c>
      <c r="J1251">
        <v>0.62065199999999998</v>
      </c>
      <c r="K1251">
        <v>0</v>
      </c>
      <c r="L1251" t="s">
        <v>42</v>
      </c>
    </row>
    <row r="1252" spans="1:12" x14ac:dyDescent="0.25">
      <c r="A1252" t="s">
        <v>47</v>
      </c>
      <c r="B1252">
        <v>432349</v>
      </c>
      <c r="C1252">
        <v>429450</v>
      </c>
      <c r="D1252">
        <v>429357</v>
      </c>
      <c r="E1252">
        <v>429134</v>
      </c>
      <c r="F1252">
        <v>14037</v>
      </c>
      <c r="G1252">
        <v>26438.6</v>
      </c>
      <c r="H1252">
        <v>11813.5</v>
      </c>
      <c r="I1252">
        <v>0.37569000000000002</v>
      </c>
      <c r="J1252">
        <v>0.62627999999999995</v>
      </c>
      <c r="K1252">
        <v>0</v>
      </c>
      <c r="L1252" t="s">
        <v>42</v>
      </c>
    </row>
    <row r="1253" spans="1:12" x14ac:dyDescent="0.25">
      <c r="A1253" t="s">
        <v>47</v>
      </c>
      <c r="B1253">
        <v>432446</v>
      </c>
      <c r="C1253">
        <v>429531</v>
      </c>
      <c r="D1253">
        <v>429436</v>
      </c>
      <c r="E1253">
        <v>429213</v>
      </c>
      <c r="F1253">
        <v>14038.2</v>
      </c>
      <c r="G1253">
        <v>26420.400000000001</v>
      </c>
      <c r="H1253">
        <v>11817.3</v>
      </c>
      <c r="I1253">
        <v>0.37574299999999999</v>
      </c>
      <c r="J1253">
        <v>0.61912199999999995</v>
      </c>
      <c r="K1253">
        <v>0</v>
      </c>
      <c r="L1253" t="s">
        <v>42</v>
      </c>
    </row>
    <row r="1254" spans="1:12" x14ac:dyDescent="0.25">
      <c r="A1254" t="s">
        <v>47</v>
      </c>
      <c r="B1254">
        <v>432738</v>
      </c>
      <c r="C1254">
        <v>429836</v>
      </c>
      <c r="D1254">
        <v>429747</v>
      </c>
      <c r="E1254">
        <v>429522</v>
      </c>
      <c r="F1254">
        <v>14043.2</v>
      </c>
      <c r="G1254">
        <v>26449.9</v>
      </c>
      <c r="H1254">
        <v>11833.8</v>
      </c>
      <c r="I1254">
        <v>0.376025</v>
      </c>
      <c r="J1254">
        <v>0.62781299999999995</v>
      </c>
      <c r="K1254">
        <v>0</v>
      </c>
      <c r="L1254" t="s">
        <v>42</v>
      </c>
    </row>
    <row r="1255" spans="1:12" x14ac:dyDescent="0.25">
      <c r="A1255" t="s">
        <v>47</v>
      </c>
      <c r="B1255">
        <v>432842</v>
      </c>
      <c r="C1255">
        <v>429930</v>
      </c>
      <c r="D1255">
        <v>429830</v>
      </c>
      <c r="E1255">
        <v>429607</v>
      </c>
      <c r="F1255">
        <v>14035.9</v>
      </c>
      <c r="G1255">
        <v>26391.3</v>
      </c>
      <c r="H1255">
        <v>11806.6</v>
      </c>
      <c r="I1255">
        <v>0.37682199999999999</v>
      </c>
      <c r="J1255">
        <v>0.62965000000000004</v>
      </c>
      <c r="K1255">
        <v>0</v>
      </c>
      <c r="L1255" t="s">
        <v>42</v>
      </c>
    </row>
    <row r="1256" spans="1:12" x14ac:dyDescent="0.25">
      <c r="A1256" t="s">
        <v>47</v>
      </c>
      <c r="B1256">
        <v>432530</v>
      </c>
      <c r="C1256">
        <v>429627</v>
      </c>
      <c r="D1256">
        <v>429531</v>
      </c>
      <c r="E1256">
        <v>429310</v>
      </c>
      <c r="F1256">
        <v>14041.9</v>
      </c>
      <c r="G1256">
        <v>26429.200000000001</v>
      </c>
      <c r="H1256">
        <v>11818.1</v>
      </c>
      <c r="I1256">
        <v>0.37717200000000001</v>
      </c>
      <c r="J1256">
        <v>0.62780400000000003</v>
      </c>
      <c r="K1256">
        <v>0</v>
      </c>
      <c r="L1256" t="s">
        <v>42</v>
      </c>
    </row>
    <row r="1257" spans="1:12" x14ac:dyDescent="0.25">
      <c r="A1257" t="s">
        <v>47</v>
      </c>
      <c r="B1257">
        <v>432028</v>
      </c>
      <c r="C1257">
        <v>429109</v>
      </c>
      <c r="D1257">
        <v>429013</v>
      </c>
      <c r="E1257">
        <v>428789</v>
      </c>
      <c r="F1257">
        <v>14031.7</v>
      </c>
      <c r="G1257">
        <v>26403.3</v>
      </c>
      <c r="H1257">
        <v>11806.4</v>
      </c>
      <c r="I1257">
        <v>0.37569000000000002</v>
      </c>
      <c r="J1257">
        <v>0.61912199999999995</v>
      </c>
      <c r="K1257">
        <v>0</v>
      </c>
      <c r="L1257" t="s">
        <v>42</v>
      </c>
    </row>
    <row r="1258" spans="1:12" x14ac:dyDescent="0.25">
      <c r="A1258" t="s">
        <v>47</v>
      </c>
      <c r="B1258">
        <v>432750</v>
      </c>
      <c r="C1258">
        <v>429860</v>
      </c>
      <c r="D1258">
        <v>429765</v>
      </c>
      <c r="E1258">
        <v>429541</v>
      </c>
      <c r="F1258">
        <v>14032.5</v>
      </c>
      <c r="G1258">
        <v>26412.9</v>
      </c>
      <c r="H1258">
        <v>11822.4</v>
      </c>
      <c r="I1258">
        <v>0.36463299999999998</v>
      </c>
      <c r="J1258">
        <v>0.62093799999999999</v>
      </c>
      <c r="K1258">
        <v>0</v>
      </c>
      <c r="L1258" t="s">
        <v>42</v>
      </c>
    </row>
    <row r="1259" spans="1:12" x14ac:dyDescent="0.25">
      <c r="A1259" t="s">
        <v>47</v>
      </c>
      <c r="B1259">
        <v>432336</v>
      </c>
      <c r="C1259">
        <v>429423</v>
      </c>
      <c r="D1259">
        <v>429322</v>
      </c>
      <c r="E1259">
        <v>429098</v>
      </c>
      <c r="F1259">
        <v>14036.8</v>
      </c>
      <c r="G1259">
        <v>26390.1</v>
      </c>
      <c r="H1259">
        <v>11808.7</v>
      </c>
      <c r="I1259">
        <v>0.37572499999999998</v>
      </c>
      <c r="J1259">
        <v>0.62930699999999995</v>
      </c>
      <c r="K1259">
        <v>0</v>
      </c>
      <c r="L1259" t="s">
        <v>42</v>
      </c>
    </row>
    <row r="1260" spans="1:12" x14ac:dyDescent="0.25">
      <c r="A1260" t="s">
        <v>47</v>
      </c>
      <c r="B1260">
        <v>432711</v>
      </c>
      <c r="C1260">
        <v>429806</v>
      </c>
      <c r="D1260">
        <v>429708</v>
      </c>
      <c r="E1260">
        <v>429487</v>
      </c>
      <c r="F1260">
        <v>14043.4</v>
      </c>
      <c r="G1260">
        <v>26437.7</v>
      </c>
      <c r="H1260">
        <v>11824.1</v>
      </c>
      <c r="I1260">
        <v>0.376052</v>
      </c>
      <c r="J1260">
        <v>0.62052799999999997</v>
      </c>
      <c r="K1260">
        <v>0</v>
      </c>
      <c r="L1260" t="s">
        <v>42</v>
      </c>
    </row>
    <row r="1261" spans="1:12" x14ac:dyDescent="0.25">
      <c r="A1261" t="s">
        <v>47</v>
      </c>
      <c r="B1261">
        <v>432351</v>
      </c>
      <c r="C1261">
        <v>429440</v>
      </c>
      <c r="D1261">
        <v>429339</v>
      </c>
      <c r="E1261">
        <v>429117</v>
      </c>
      <c r="F1261">
        <v>14034.5</v>
      </c>
      <c r="G1261">
        <v>26407</v>
      </c>
      <c r="H1261">
        <v>11823.6</v>
      </c>
      <c r="I1261">
        <v>0.37653500000000001</v>
      </c>
      <c r="J1261">
        <v>0.62980499999999995</v>
      </c>
      <c r="K1261">
        <v>0</v>
      </c>
      <c r="L1261" t="s">
        <v>42</v>
      </c>
    </row>
    <row r="1262" spans="1:12" x14ac:dyDescent="0.25">
      <c r="A1262" t="s">
        <v>47</v>
      </c>
      <c r="B1262">
        <v>432204</v>
      </c>
      <c r="C1262">
        <v>429302</v>
      </c>
      <c r="D1262">
        <v>429205</v>
      </c>
      <c r="E1262">
        <v>428981</v>
      </c>
      <c r="F1262">
        <v>14042.6</v>
      </c>
      <c r="G1262">
        <v>26439.1</v>
      </c>
      <c r="H1262">
        <v>11828.4</v>
      </c>
      <c r="I1262">
        <v>0.375718</v>
      </c>
      <c r="J1262">
        <v>0.62045300000000003</v>
      </c>
      <c r="K1262">
        <v>0</v>
      </c>
      <c r="L1262" t="s">
        <v>42</v>
      </c>
    </row>
    <row r="1263" spans="1:12" x14ac:dyDescent="0.25">
      <c r="A1263" t="s">
        <v>47</v>
      </c>
      <c r="B1263">
        <v>432267</v>
      </c>
      <c r="C1263">
        <v>429356</v>
      </c>
      <c r="D1263">
        <v>429256</v>
      </c>
      <c r="E1263">
        <v>429032</v>
      </c>
      <c r="F1263">
        <v>14036.5</v>
      </c>
      <c r="G1263">
        <v>26394.9</v>
      </c>
      <c r="H1263">
        <v>11811.6</v>
      </c>
      <c r="I1263">
        <v>0.37694299999999997</v>
      </c>
      <c r="J1263">
        <v>0.62915900000000002</v>
      </c>
      <c r="K1263">
        <v>0</v>
      </c>
      <c r="L1263" t="s">
        <v>42</v>
      </c>
    </row>
    <row r="1264" spans="1:12" x14ac:dyDescent="0.25">
      <c r="A1264" t="s">
        <v>47</v>
      </c>
      <c r="B1264">
        <v>432500</v>
      </c>
      <c r="C1264">
        <v>429605</v>
      </c>
      <c r="D1264">
        <v>429509</v>
      </c>
      <c r="E1264">
        <v>429284</v>
      </c>
      <c r="F1264">
        <v>14044.5</v>
      </c>
      <c r="G1264">
        <v>26412.5</v>
      </c>
      <c r="H1264">
        <v>11829.5</v>
      </c>
      <c r="I1264">
        <v>0.37573200000000001</v>
      </c>
      <c r="J1264">
        <v>0.62164299999999995</v>
      </c>
      <c r="K1264">
        <v>0</v>
      </c>
      <c r="L1264" t="s">
        <v>42</v>
      </c>
    </row>
    <row r="1265" spans="1:12" x14ac:dyDescent="0.25">
      <c r="A1265" t="s">
        <v>47</v>
      </c>
      <c r="B1265">
        <v>432650</v>
      </c>
      <c r="C1265">
        <v>429740</v>
      </c>
      <c r="D1265">
        <v>429647</v>
      </c>
      <c r="E1265">
        <v>429424</v>
      </c>
      <c r="F1265">
        <v>14051.9</v>
      </c>
      <c r="G1265">
        <v>26385.1</v>
      </c>
      <c r="H1265">
        <v>11826.6</v>
      </c>
      <c r="I1265">
        <v>0.37108799999999997</v>
      </c>
      <c r="J1265">
        <v>0.61909999999999998</v>
      </c>
      <c r="K1265">
        <v>0</v>
      </c>
      <c r="L1265" t="s">
        <v>42</v>
      </c>
    </row>
    <row r="1266" spans="1:12" x14ac:dyDescent="0.25">
      <c r="A1266" t="s">
        <v>47</v>
      </c>
      <c r="B1266">
        <v>432639</v>
      </c>
      <c r="C1266">
        <v>429745</v>
      </c>
      <c r="D1266">
        <v>429652</v>
      </c>
      <c r="E1266">
        <v>429427</v>
      </c>
      <c r="F1266">
        <v>14050.5</v>
      </c>
      <c r="G1266">
        <v>26414.799999999999</v>
      </c>
      <c r="H1266">
        <v>11831.6</v>
      </c>
      <c r="I1266">
        <v>0.37569599999999997</v>
      </c>
      <c r="J1266">
        <v>0.62732699999999997</v>
      </c>
      <c r="K1266">
        <v>0</v>
      </c>
      <c r="L1266" t="s">
        <v>42</v>
      </c>
    </row>
    <row r="1267" spans="1:12" x14ac:dyDescent="0.25">
      <c r="A1267" t="s">
        <v>47</v>
      </c>
      <c r="B1267">
        <v>432244</v>
      </c>
      <c r="C1267">
        <v>429339</v>
      </c>
      <c r="D1267">
        <v>429244</v>
      </c>
      <c r="E1267">
        <v>429021</v>
      </c>
      <c r="F1267">
        <v>14045.4</v>
      </c>
      <c r="G1267">
        <v>26388.2</v>
      </c>
      <c r="H1267">
        <v>11823.7</v>
      </c>
      <c r="I1267">
        <v>0.37687799999999999</v>
      </c>
      <c r="J1267">
        <v>0.62230700000000005</v>
      </c>
      <c r="K1267">
        <v>0</v>
      </c>
      <c r="L1267" t="s">
        <v>42</v>
      </c>
    </row>
    <row r="1268" spans="1:12" x14ac:dyDescent="0.25">
      <c r="A1268" t="s">
        <v>47</v>
      </c>
      <c r="B1268">
        <v>432702</v>
      </c>
      <c r="C1268">
        <v>429804</v>
      </c>
      <c r="D1268">
        <v>429714</v>
      </c>
      <c r="E1268">
        <v>429490</v>
      </c>
      <c r="F1268">
        <v>14040.9</v>
      </c>
      <c r="G1268">
        <v>26438.799999999999</v>
      </c>
      <c r="H1268">
        <v>11832.5</v>
      </c>
      <c r="I1268">
        <v>0.37569000000000002</v>
      </c>
      <c r="J1268">
        <v>0.61912199999999995</v>
      </c>
      <c r="K1268">
        <v>0</v>
      </c>
      <c r="L1268" t="s">
        <v>42</v>
      </c>
    </row>
    <row r="1269" spans="1:12" x14ac:dyDescent="0.25">
      <c r="A1269" t="s">
        <v>47</v>
      </c>
      <c r="B1269">
        <v>432693</v>
      </c>
      <c r="C1269">
        <v>429781</v>
      </c>
      <c r="D1269">
        <v>429686</v>
      </c>
      <c r="E1269">
        <v>429463</v>
      </c>
      <c r="F1269">
        <v>14040.4</v>
      </c>
      <c r="G1269">
        <v>26432.5</v>
      </c>
      <c r="H1269">
        <v>11824.3</v>
      </c>
      <c r="I1269">
        <v>0.37578600000000001</v>
      </c>
      <c r="J1269">
        <v>0.61912199999999995</v>
      </c>
      <c r="K1269">
        <v>0</v>
      </c>
      <c r="L1269" t="s">
        <v>42</v>
      </c>
    </row>
    <row r="1270" spans="1:12" x14ac:dyDescent="0.25">
      <c r="A1270" t="s">
        <v>47</v>
      </c>
      <c r="B1270">
        <v>433027</v>
      </c>
      <c r="C1270">
        <v>430125</v>
      </c>
      <c r="D1270">
        <v>430031</v>
      </c>
      <c r="E1270">
        <v>429807</v>
      </c>
      <c r="F1270">
        <v>14056.1</v>
      </c>
      <c r="G1270">
        <v>26448.1</v>
      </c>
      <c r="H1270">
        <v>11848</v>
      </c>
      <c r="I1270">
        <v>0.37588899999999997</v>
      </c>
      <c r="J1270">
        <v>0.62879200000000002</v>
      </c>
      <c r="K1270">
        <v>0</v>
      </c>
      <c r="L1270" t="s">
        <v>42</v>
      </c>
    </row>
    <row r="1271" spans="1:12" x14ac:dyDescent="0.25">
      <c r="A1271" t="s">
        <v>47</v>
      </c>
      <c r="B1271">
        <v>432607</v>
      </c>
      <c r="C1271">
        <v>429699</v>
      </c>
      <c r="D1271">
        <v>429602</v>
      </c>
      <c r="E1271">
        <v>429379</v>
      </c>
      <c r="F1271">
        <v>14049.7</v>
      </c>
      <c r="G1271">
        <v>26420.2</v>
      </c>
      <c r="H1271">
        <v>11835.2</v>
      </c>
      <c r="I1271">
        <v>0.37581700000000001</v>
      </c>
      <c r="J1271">
        <v>0.61912199999999995</v>
      </c>
      <c r="K1271">
        <v>0</v>
      </c>
      <c r="L1271" t="s">
        <v>42</v>
      </c>
    </row>
    <row r="1272" spans="1:12" x14ac:dyDescent="0.25">
      <c r="A1272" t="s">
        <v>47</v>
      </c>
      <c r="B1272">
        <v>432981</v>
      </c>
      <c r="C1272">
        <v>430080</v>
      </c>
      <c r="D1272">
        <v>429988</v>
      </c>
      <c r="E1272">
        <v>429764</v>
      </c>
      <c r="F1272">
        <v>14057.5</v>
      </c>
      <c r="G1272">
        <v>26424.7</v>
      </c>
      <c r="H1272">
        <v>11841.7</v>
      </c>
      <c r="I1272">
        <v>0.37297999999999998</v>
      </c>
      <c r="J1272">
        <v>0.61911899999999997</v>
      </c>
      <c r="K1272">
        <v>0</v>
      </c>
      <c r="L1272" t="s">
        <v>42</v>
      </c>
    </row>
    <row r="1273" spans="1:12" x14ac:dyDescent="0.25">
      <c r="A1273" t="s">
        <v>47</v>
      </c>
      <c r="B1273">
        <v>432966</v>
      </c>
      <c r="C1273">
        <v>430056</v>
      </c>
      <c r="D1273">
        <v>429961</v>
      </c>
      <c r="E1273">
        <v>429738</v>
      </c>
      <c r="F1273">
        <v>14047.7</v>
      </c>
      <c r="G1273">
        <v>26383.5</v>
      </c>
      <c r="H1273">
        <v>11810.7</v>
      </c>
      <c r="I1273">
        <v>0.37580599999999997</v>
      </c>
      <c r="J1273">
        <v>0.61911899999999997</v>
      </c>
      <c r="K1273">
        <v>0</v>
      </c>
      <c r="L1273" t="s">
        <v>42</v>
      </c>
    </row>
    <row r="1274" spans="1:12" x14ac:dyDescent="0.25">
      <c r="A1274" t="s">
        <v>47</v>
      </c>
      <c r="B1274">
        <v>432818</v>
      </c>
      <c r="C1274">
        <v>429920</v>
      </c>
      <c r="D1274">
        <v>429824</v>
      </c>
      <c r="E1274">
        <v>429601</v>
      </c>
      <c r="F1274">
        <v>14025.1</v>
      </c>
      <c r="G1274">
        <v>26396.7</v>
      </c>
      <c r="H1274">
        <v>11777.5</v>
      </c>
      <c r="I1274">
        <v>0.37693500000000002</v>
      </c>
      <c r="J1274">
        <v>0.62974300000000005</v>
      </c>
      <c r="K1274">
        <v>0</v>
      </c>
      <c r="L1274" t="s">
        <v>42</v>
      </c>
    </row>
    <row r="1275" spans="1:12" x14ac:dyDescent="0.25">
      <c r="A1275" t="s">
        <v>47</v>
      </c>
      <c r="B1275">
        <v>432590</v>
      </c>
      <c r="C1275">
        <v>429690</v>
      </c>
      <c r="D1275">
        <v>429596</v>
      </c>
      <c r="E1275">
        <v>429373</v>
      </c>
      <c r="F1275">
        <v>14052.2</v>
      </c>
      <c r="G1275">
        <v>26400.799999999999</v>
      </c>
      <c r="H1275">
        <v>11809.8</v>
      </c>
      <c r="I1275">
        <v>0.37569599999999997</v>
      </c>
      <c r="J1275">
        <v>0.63063000000000002</v>
      </c>
      <c r="K1275">
        <v>0</v>
      </c>
      <c r="L1275" t="s">
        <v>42</v>
      </c>
    </row>
    <row r="1276" spans="1:12" x14ac:dyDescent="0.25">
      <c r="A1276" t="s">
        <v>47</v>
      </c>
      <c r="B1276">
        <v>432669</v>
      </c>
      <c r="C1276">
        <v>429817</v>
      </c>
      <c r="D1276">
        <v>429725</v>
      </c>
      <c r="E1276">
        <v>429502</v>
      </c>
      <c r="F1276">
        <v>14035.9</v>
      </c>
      <c r="G1276">
        <v>26468.5</v>
      </c>
      <c r="H1276">
        <v>11807.9</v>
      </c>
      <c r="I1276">
        <v>0.37585200000000002</v>
      </c>
      <c r="J1276">
        <v>0.61909499999999995</v>
      </c>
      <c r="K1276">
        <v>0</v>
      </c>
      <c r="L1276" t="s">
        <v>42</v>
      </c>
    </row>
    <row r="1277" spans="1:12" x14ac:dyDescent="0.25">
      <c r="A1277" t="s">
        <v>47</v>
      </c>
      <c r="B1277">
        <v>432157</v>
      </c>
      <c r="C1277">
        <v>429247</v>
      </c>
      <c r="D1277">
        <v>429149</v>
      </c>
      <c r="E1277">
        <v>428925</v>
      </c>
      <c r="F1277">
        <v>14049.3</v>
      </c>
      <c r="G1277">
        <v>26387.200000000001</v>
      </c>
      <c r="H1277">
        <v>11811.2</v>
      </c>
      <c r="I1277">
        <v>0.37593700000000002</v>
      </c>
      <c r="J1277">
        <v>0.61912199999999995</v>
      </c>
      <c r="K1277">
        <v>0</v>
      </c>
      <c r="L1277" t="s">
        <v>42</v>
      </c>
    </row>
    <row r="1278" spans="1:12" x14ac:dyDescent="0.25">
      <c r="A1278" t="s">
        <v>47</v>
      </c>
      <c r="B1278">
        <v>432622</v>
      </c>
      <c r="C1278">
        <v>429718</v>
      </c>
      <c r="D1278">
        <v>429626</v>
      </c>
      <c r="E1278">
        <v>429402</v>
      </c>
      <c r="F1278">
        <v>14054</v>
      </c>
      <c r="G1278">
        <v>26427.7</v>
      </c>
      <c r="H1278">
        <v>11833</v>
      </c>
      <c r="I1278">
        <v>0.37569900000000001</v>
      </c>
      <c r="J1278">
        <v>0.61912199999999995</v>
      </c>
      <c r="K1278">
        <v>0</v>
      </c>
      <c r="L1278" t="s">
        <v>42</v>
      </c>
    </row>
    <row r="1279" spans="1:12" x14ac:dyDescent="0.25">
      <c r="A1279" t="s">
        <v>47</v>
      </c>
      <c r="B1279">
        <v>432638</v>
      </c>
      <c r="C1279">
        <v>429724</v>
      </c>
      <c r="D1279">
        <v>429627</v>
      </c>
      <c r="E1279">
        <v>429403</v>
      </c>
      <c r="F1279">
        <v>14047</v>
      </c>
      <c r="G1279">
        <v>26407.9</v>
      </c>
      <c r="H1279">
        <v>11825.8</v>
      </c>
      <c r="I1279">
        <v>0.37572</v>
      </c>
      <c r="J1279">
        <v>0.62979399999999996</v>
      </c>
      <c r="K1279">
        <v>0</v>
      </c>
      <c r="L1279" t="s">
        <v>42</v>
      </c>
    </row>
    <row r="1280" spans="1:12" x14ac:dyDescent="0.25">
      <c r="A1280" t="s">
        <v>47</v>
      </c>
      <c r="B1280">
        <v>432567</v>
      </c>
      <c r="C1280">
        <v>429672</v>
      </c>
      <c r="D1280">
        <v>429580</v>
      </c>
      <c r="E1280">
        <v>429357</v>
      </c>
      <c r="F1280">
        <v>14048.2</v>
      </c>
      <c r="G1280">
        <v>26417.5</v>
      </c>
      <c r="H1280">
        <v>11830.4</v>
      </c>
      <c r="I1280">
        <v>0.37592599999999998</v>
      </c>
      <c r="J1280">
        <v>0.62005500000000002</v>
      </c>
      <c r="K1280">
        <v>0</v>
      </c>
      <c r="L1280" t="s">
        <v>42</v>
      </c>
    </row>
    <row r="1281" spans="1:25" x14ac:dyDescent="0.25">
      <c r="A1281" t="s">
        <v>47</v>
      </c>
      <c r="B1281">
        <v>432662</v>
      </c>
      <c r="C1281">
        <v>429746</v>
      </c>
      <c r="D1281">
        <v>429651</v>
      </c>
      <c r="E1281">
        <v>429426</v>
      </c>
      <c r="F1281">
        <v>14043.5</v>
      </c>
      <c r="G1281">
        <v>26389.9</v>
      </c>
      <c r="H1281">
        <v>11829.3</v>
      </c>
      <c r="I1281">
        <v>0.37257600000000002</v>
      </c>
      <c r="J1281">
        <v>0.62980100000000006</v>
      </c>
      <c r="K1281">
        <v>0</v>
      </c>
      <c r="L1281" t="s">
        <v>42</v>
      </c>
    </row>
    <row r="1282" spans="1:25" x14ac:dyDescent="0.25">
      <c r="A1282" t="s">
        <v>47</v>
      </c>
      <c r="B1282">
        <v>432420</v>
      </c>
      <c r="C1282">
        <v>429516</v>
      </c>
      <c r="D1282">
        <v>429420</v>
      </c>
      <c r="E1282">
        <v>429196</v>
      </c>
      <c r="F1282">
        <v>14048.3</v>
      </c>
      <c r="G1282">
        <v>26437.8</v>
      </c>
      <c r="H1282">
        <v>11834.8</v>
      </c>
      <c r="I1282">
        <v>0.37569000000000002</v>
      </c>
      <c r="J1282">
        <v>0.62938499999999997</v>
      </c>
      <c r="K1282">
        <v>0</v>
      </c>
      <c r="L1282" t="s">
        <v>42</v>
      </c>
    </row>
    <row r="1283" spans="1:25" x14ac:dyDescent="0.25">
      <c r="A1283" t="s">
        <v>47</v>
      </c>
      <c r="B1283">
        <v>432805</v>
      </c>
      <c r="C1283">
        <v>429893</v>
      </c>
      <c r="D1283">
        <v>429797</v>
      </c>
      <c r="E1283">
        <v>429573</v>
      </c>
      <c r="F1283">
        <v>14041.6</v>
      </c>
      <c r="G1283">
        <v>26400.799999999999</v>
      </c>
      <c r="H1283">
        <v>11823.4</v>
      </c>
      <c r="I1283">
        <v>0.37584699999999999</v>
      </c>
      <c r="J1283">
        <v>0.62939999999999996</v>
      </c>
      <c r="K1283">
        <v>0</v>
      </c>
      <c r="L1283" t="s">
        <v>42</v>
      </c>
    </row>
    <row r="1284" spans="1:25" x14ac:dyDescent="0.25">
      <c r="A1284" t="s">
        <v>47</v>
      </c>
      <c r="B1284">
        <v>432740</v>
      </c>
      <c r="C1284">
        <v>429836</v>
      </c>
      <c r="D1284">
        <v>429744</v>
      </c>
      <c r="E1284">
        <v>429520</v>
      </c>
      <c r="F1284">
        <v>14055.7</v>
      </c>
      <c r="G1284">
        <v>26403.8</v>
      </c>
      <c r="H1284">
        <v>11839</v>
      </c>
      <c r="I1284">
        <v>0.37572499999999998</v>
      </c>
      <c r="J1284">
        <v>0.62284399999999995</v>
      </c>
      <c r="K1284">
        <v>0</v>
      </c>
      <c r="L1284" t="s">
        <v>42</v>
      </c>
    </row>
    <row r="1285" spans="1:25" x14ac:dyDescent="0.25">
      <c r="A1285" t="s">
        <v>47</v>
      </c>
      <c r="B1285">
        <v>432365</v>
      </c>
      <c r="C1285">
        <v>429456</v>
      </c>
      <c r="D1285">
        <v>429368</v>
      </c>
      <c r="E1285">
        <v>429145</v>
      </c>
      <c r="F1285">
        <v>14036.4</v>
      </c>
      <c r="G1285">
        <v>26395.1</v>
      </c>
      <c r="H1285">
        <v>11825.5</v>
      </c>
      <c r="I1285">
        <v>0.37570799999999999</v>
      </c>
      <c r="J1285">
        <v>0.61912100000000003</v>
      </c>
      <c r="K1285">
        <v>0</v>
      </c>
      <c r="L1285" t="s">
        <v>42</v>
      </c>
    </row>
    <row r="1286" spans="1:25" x14ac:dyDescent="0.25">
      <c r="A1286" t="s">
        <v>47</v>
      </c>
      <c r="B1286">
        <v>432686</v>
      </c>
      <c r="C1286">
        <v>429772</v>
      </c>
      <c r="D1286">
        <v>429682</v>
      </c>
      <c r="E1286">
        <v>429459</v>
      </c>
      <c r="F1286">
        <v>14044.8</v>
      </c>
      <c r="G1286">
        <v>26447.200000000001</v>
      </c>
      <c r="H1286">
        <v>11831.8</v>
      </c>
      <c r="I1286">
        <v>0.37569200000000003</v>
      </c>
      <c r="J1286">
        <v>0.61912</v>
      </c>
      <c r="K1286">
        <v>0</v>
      </c>
      <c r="L1286" t="s">
        <v>42</v>
      </c>
    </row>
    <row r="1287" spans="1:25" x14ac:dyDescent="0.25">
      <c r="A1287" t="s">
        <v>47</v>
      </c>
      <c r="B1287">
        <v>432213</v>
      </c>
      <c r="C1287">
        <v>429295</v>
      </c>
      <c r="D1287">
        <v>429206</v>
      </c>
      <c r="E1287">
        <v>428983</v>
      </c>
      <c r="F1287">
        <v>14039.8</v>
      </c>
      <c r="G1287">
        <v>26387.7</v>
      </c>
      <c r="H1287">
        <v>11815.6</v>
      </c>
      <c r="I1287">
        <v>0.37569000000000002</v>
      </c>
      <c r="J1287">
        <v>0.62911899999999998</v>
      </c>
      <c r="K1287">
        <v>0</v>
      </c>
      <c r="L1287" t="s">
        <v>42</v>
      </c>
      <c r="R1287" t="s">
        <v>69</v>
      </c>
      <c r="U1287" t="s">
        <v>68</v>
      </c>
      <c r="X1287" t="s">
        <v>66</v>
      </c>
    </row>
    <row r="1288" spans="1:25" x14ac:dyDescent="0.25">
      <c r="A1288" t="s">
        <v>47</v>
      </c>
      <c r="B1288">
        <v>432453</v>
      </c>
      <c r="C1288">
        <v>429547</v>
      </c>
      <c r="D1288">
        <v>429453</v>
      </c>
      <c r="E1288">
        <v>429230</v>
      </c>
      <c r="F1288">
        <v>14050.8</v>
      </c>
      <c r="G1288">
        <v>26423.3</v>
      </c>
      <c r="H1288">
        <v>11824.8</v>
      </c>
      <c r="I1288">
        <v>0.37569200000000003</v>
      </c>
      <c r="J1288">
        <v>0.62789700000000004</v>
      </c>
      <c r="K1288">
        <v>0</v>
      </c>
      <c r="L1288" t="s">
        <v>42</v>
      </c>
      <c r="R1288">
        <f>AVERAGE(B1239:B1288)</f>
        <v>432588.46</v>
      </c>
      <c r="S1288">
        <f>AVERAGE(C1239:C1288)</f>
        <v>429683.52</v>
      </c>
      <c r="U1288">
        <f>_xlfn.VAR.P(B1239:B1288)</f>
        <v>60960.208399999981</v>
      </c>
      <c r="V1288">
        <f>_xlfn.VAR.P(C1239:C1288)</f>
        <v>62676.409599999926</v>
      </c>
      <c r="X1288">
        <f>1.96*SQRT(U1288)/50</f>
        <v>9.6785275034881195</v>
      </c>
      <c r="Y1288">
        <f>1.96*SQRT(V1288)/50</f>
        <v>9.8138207670480657</v>
      </c>
    </row>
    <row r="1289" spans="1:25" x14ac:dyDescent="0.25">
      <c r="A1289" t="s">
        <v>48</v>
      </c>
      <c r="B1289">
        <v>21629452.249377999</v>
      </c>
      <c r="C1289" t="s">
        <v>36</v>
      </c>
    </row>
    <row r="1290" spans="1:25" x14ac:dyDescent="0.25">
      <c r="A1290" t="s">
        <v>49</v>
      </c>
      <c r="B1290">
        <v>411748</v>
      </c>
      <c r="C1290">
        <v>411717</v>
      </c>
      <c r="D1290">
        <v>410787</v>
      </c>
      <c r="E1290">
        <v>410564</v>
      </c>
      <c r="F1290">
        <v>14000.9</v>
      </c>
      <c r="G1290">
        <v>0</v>
      </c>
      <c r="H1290">
        <v>11718.1</v>
      </c>
      <c r="I1290">
        <v>0.36525000000000002</v>
      </c>
      <c r="J1290">
        <v>0.61912199999999995</v>
      </c>
      <c r="K1290">
        <v>0</v>
      </c>
      <c r="L1290" t="s">
        <v>42</v>
      </c>
    </row>
    <row r="1291" spans="1:25" x14ac:dyDescent="0.25">
      <c r="A1291" t="s">
        <v>49</v>
      </c>
      <c r="B1291">
        <v>412347</v>
      </c>
      <c r="C1291">
        <v>412336</v>
      </c>
      <c r="D1291">
        <v>411386</v>
      </c>
      <c r="E1291">
        <v>411164</v>
      </c>
      <c r="F1291">
        <v>14057</v>
      </c>
      <c r="G1291">
        <v>0</v>
      </c>
      <c r="H1291">
        <v>11742.7</v>
      </c>
      <c r="I1291">
        <v>0.37569200000000003</v>
      </c>
      <c r="J1291">
        <v>0.62055499999999997</v>
      </c>
      <c r="K1291">
        <v>0</v>
      </c>
      <c r="L1291" t="s">
        <v>42</v>
      </c>
    </row>
    <row r="1292" spans="1:25" x14ac:dyDescent="0.25">
      <c r="A1292" t="s">
        <v>49</v>
      </c>
      <c r="B1292">
        <v>412157</v>
      </c>
      <c r="C1292">
        <v>412146</v>
      </c>
      <c r="D1292">
        <v>411283</v>
      </c>
      <c r="E1292">
        <v>411060</v>
      </c>
      <c r="F1292">
        <v>14043.6</v>
      </c>
      <c r="G1292">
        <v>0</v>
      </c>
      <c r="H1292">
        <v>11742.2</v>
      </c>
      <c r="I1292">
        <v>0.36437799999999998</v>
      </c>
      <c r="J1292">
        <v>0.61912199999999995</v>
      </c>
      <c r="K1292">
        <v>0</v>
      </c>
      <c r="L1292" t="s">
        <v>42</v>
      </c>
    </row>
    <row r="1293" spans="1:25" x14ac:dyDescent="0.25">
      <c r="A1293" t="s">
        <v>49</v>
      </c>
      <c r="B1293">
        <v>411839</v>
      </c>
      <c r="C1293">
        <v>411829</v>
      </c>
      <c r="D1293">
        <v>410950</v>
      </c>
      <c r="E1293">
        <v>410726</v>
      </c>
      <c r="F1293">
        <v>14034.1</v>
      </c>
      <c r="G1293">
        <v>0</v>
      </c>
      <c r="H1293">
        <v>11735.3</v>
      </c>
      <c r="I1293">
        <v>0.37570700000000001</v>
      </c>
      <c r="J1293">
        <v>0.62904800000000005</v>
      </c>
      <c r="K1293">
        <v>0</v>
      </c>
      <c r="L1293" t="s">
        <v>42</v>
      </c>
    </row>
    <row r="1294" spans="1:25" x14ac:dyDescent="0.25">
      <c r="A1294" t="s">
        <v>49</v>
      </c>
      <c r="B1294">
        <v>411802</v>
      </c>
      <c r="C1294">
        <v>411792</v>
      </c>
      <c r="D1294">
        <v>410867</v>
      </c>
      <c r="E1294">
        <v>410644</v>
      </c>
      <c r="F1294">
        <v>14024.8</v>
      </c>
      <c r="G1294">
        <v>0</v>
      </c>
      <c r="H1294">
        <v>11739.2</v>
      </c>
      <c r="I1294">
        <v>0.375691</v>
      </c>
      <c r="J1294">
        <v>0.62882899999999997</v>
      </c>
      <c r="K1294">
        <v>0</v>
      </c>
      <c r="L1294" t="s">
        <v>42</v>
      </c>
    </row>
    <row r="1295" spans="1:25" x14ac:dyDescent="0.25">
      <c r="A1295" t="s">
        <v>49</v>
      </c>
      <c r="B1295">
        <v>411733</v>
      </c>
      <c r="C1295">
        <v>411722</v>
      </c>
      <c r="D1295">
        <v>410804</v>
      </c>
      <c r="E1295">
        <v>410580</v>
      </c>
      <c r="F1295">
        <v>14049.7</v>
      </c>
      <c r="G1295">
        <v>0</v>
      </c>
      <c r="H1295">
        <v>11754.4</v>
      </c>
      <c r="I1295">
        <v>0.37569799999999998</v>
      </c>
      <c r="J1295">
        <v>0.61912</v>
      </c>
      <c r="K1295">
        <v>0</v>
      </c>
      <c r="L1295" t="s">
        <v>42</v>
      </c>
    </row>
    <row r="1296" spans="1:25" x14ac:dyDescent="0.25">
      <c r="A1296" t="s">
        <v>49</v>
      </c>
      <c r="B1296">
        <v>411670</v>
      </c>
      <c r="C1296">
        <v>411660</v>
      </c>
      <c r="D1296">
        <v>410700</v>
      </c>
      <c r="E1296">
        <v>410477</v>
      </c>
      <c r="F1296">
        <v>14043</v>
      </c>
      <c r="G1296">
        <v>0</v>
      </c>
      <c r="H1296">
        <v>11743.9</v>
      </c>
      <c r="I1296">
        <v>0.37571399999999999</v>
      </c>
      <c r="J1296">
        <v>0.62975000000000003</v>
      </c>
      <c r="K1296">
        <v>0</v>
      </c>
      <c r="L1296" t="s">
        <v>42</v>
      </c>
    </row>
    <row r="1297" spans="1:12" x14ac:dyDescent="0.25">
      <c r="A1297" t="s">
        <v>49</v>
      </c>
      <c r="B1297">
        <v>411628</v>
      </c>
      <c r="C1297">
        <v>411617</v>
      </c>
      <c r="D1297">
        <v>410727</v>
      </c>
      <c r="E1297">
        <v>410504</v>
      </c>
      <c r="F1297">
        <v>14053.4</v>
      </c>
      <c r="G1297">
        <v>0</v>
      </c>
      <c r="H1297">
        <v>11742.3</v>
      </c>
      <c r="I1297">
        <v>0.376585</v>
      </c>
      <c r="J1297">
        <v>0.619112</v>
      </c>
      <c r="K1297">
        <v>0</v>
      </c>
      <c r="L1297" t="s">
        <v>42</v>
      </c>
    </row>
    <row r="1298" spans="1:12" x14ac:dyDescent="0.25">
      <c r="A1298" t="s">
        <v>49</v>
      </c>
      <c r="B1298">
        <v>411407</v>
      </c>
      <c r="C1298">
        <v>411397</v>
      </c>
      <c r="D1298">
        <v>410513</v>
      </c>
      <c r="E1298">
        <v>410291</v>
      </c>
      <c r="F1298">
        <v>14032.1</v>
      </c>
      <c r="G1298">
        <v>0</v>
      </c>
      <c r="H1298">
        <v>11742.1</v>
      </c>
      <c r="I1298">
        <v>0.37570199999999998</v>
      </c>
      <c r="J1298">
        <v>0.61912199999999995</v>
      </c>
      <c r="K1298">
        <v>0</v>
      </c>
      <c r="L1298" t="s">
        <v>42</v>
      </c>
    </row>
    <row r="1299" spans="1:12" x14ac:dyDescent="0.25">
      <c r="A1299" t="s">
        <v>49</v>
      </c>
      <c r="B1299">
        <v>411832</v>
      </c>
      <c r="C1299">
        <v>411821</v>
      </c>
      <c r="D1299">
        <v>410891</v>
      </c>
      <c r="E1299">
        <v>410667</v>
      </c>
      <c r="F1299">
        <v>14044.1</v>
      </c>
      <c r="G1299">
        <v>0</v>
      </c>
      <c r="H1299">
        <v>11730.6</v>
      </c>
      <c r="I1299">
        <v>0.37569000000000002</v>
      </c>
      <c r="J1299">
        <v>0.62827500000000003</v>
      </c>
      <c r="K1299">
        <v>0</v>
      </c>
      <c r="L1299" t="s">
        <v>42</v>
      </c>
    </row>
    <row r="1300" spans="1:12" x14ac:dyDescent="0.25">
      <c r="A1300" t="s">
        <v>49</v>
      </c>
      <c r="B1300">
        <v>412139</v>
      </c>
      <c r="C1300">
        <v>412129</v>
      </c>
      <c r="D1300">
        <v>411200</v>
      </c>
      <c r="E1300">
        <v>410976</v>
      </c>
      <c r="F1300">
        <v>14037.5</v>
      </c>
      <c r="G1300">
        <v>0</v>
      </c>
      <c r="H1300">
        <v>11740</v>
      </c>
      <c r="I1300">
        <v>0.37578</v>
      </c>
      <c r="J1300">
        <v>0.62980000000000003</v>
      </c>
      <c r="K1300">
        <v>0</v>
      </c>
      <c r="L1300" t="s">
        <v>42</v>
      </c>
    </row>
    <row r="1301" spans="1:12" x14ac:dyDescent="0.25">
      <c r="A1301" t="s">
        <v>49</v>
      </c>
      <c r="B1301">
        <v>411904</v>
      </c>
      <c r="C1301">
        <v>411893</v>
      </c>
      <c r="D1301">
        <v>410996</v>
      </c>
      <c r="E1301">
        <v>410773</v>
      </c>
      <c r="F1301">
        <v>14026.5</v>
      </c>
      <c r="G1301">
        <v>0</v>
      </c>
      <c r="H1301">
        <v>11733.8</v>
      </c>
      <c r="I1301">
        <v>0.37836500000000001</v>
      </c>
      <c r="J1301">
        <v>0.61912</v>
      </c>
      <c r="K1301">
        <v>0</v>
      </c>
      <c r="L1301" t="s">
        <v>42</v>
      </c>
    </row>
    <row r="1302" spans="1:12" x14ac:dyDescent="0.25">
      <c r="A1302" t="s">
        <v>49</v>
      </c>
      <c r="B1302">
        <v>411764</v>
      </c>
      <c r="C1302">
        <v>411753</v>
      </c>
      <c r="D1302">
        <v>410886</v>
      </c>
      <c r="E1302">
        <v>410664</v>
      </c>
      <c r="F1302">
        <v>14025.8</v>
      </c>
      <c r="G1302">
        <v>0</v>
      </c>
      <c r="H1302">
        <v>11738.8</v>
      </c>
      <c r="I1302">
        <v>0.37574000000000002</v>
      </c>
      <c r="J1302">
        <v>0.61912199999999995</v>
      </c>
      <c r="K1302">
        <v>0</v>
      </c>
      <c r="L1302" t="s">
        <v>42</v>
      </c>
    </row>
    <row r="1303" spans="1:12" x14ac:dyDescent="0.25">
      <c r="A1303" t="s">
        <v>49</v>
      </c>
      <c r="B1303">
        <v>412225</v>
      </c>
      <c r="C1303">
        <v>412215</v>
      </c>
      <c r="D1303">
        <v>411340</v>
      </c>
      <c r="E1303">
        <v>411116</v>
      </c>
      <c r="F1303">
        <v>14037</v>
      </c>
      <c r="G1303">
        <v>0</v>
      </c>
      <c r="H1303">
        <v>11755.3</v>
      </c>
      <c r="I1303">
        <v>0.37692199999999998</v>
      </c>
      <c r="J1303">
        <v>0.61912100000000003</v>
      </c>
      <c r="K1303">
        <v>0</v>
      </c>
      <c r="L1303" t="s">
        <v>42</v>
      </c>
    </row>
    <row r="1304" spans="1:12" x14ac:dyDescent="0.25">
      <c r="A1304" t="s">
        <v>49</v>
      </c>
      <c r="B1304">
        <v>411571</v>
      </c>
      <c r="C1304">
        <v>411561</v>
      </c>
      <c r="D1304">
        <v>410588</v>
      </c>
      <c r="E1304">
        <v>410365</v>
      </c>
      <c r="F1304">
        <v>14041.8</v>
      </c>
      <c r="G1304">
        <v>0</v>
      </c>
      <c r="H1304">
        <v>11738.4</v>
      </c>
      <c r="I1304">
        <v>0.37598500000000001</v>
      </c>
      <c r="J1304">
        <v>0.61912</v>
      </c>
      <c r="K1304">
        <v>0</v>
      </c>
      <c r="L1304" t="s">
        <v>42</v>
      </c>
    </row>
    <row r="1305" spans="1:12" x14ac:dyDescent="0.25">
      <c r="A1305" t="s">
        <v>49</v>
      </c>
      <c r="B1305">
        <v>411999</v>
      </c>
      <c r="C1305">
        <v>411989</v>
      </c>
      <c r="D1305">
        <v>410995</v>
      </c>
      <c r="E1305">
        <v>410772</v>
      </c>
      <c r="F1305">
        <v>14056.3</v>
      </c>
      <c r="G1305">
        <v>0</v>
      </c>
      <c r="H1305">
        <v>11751.5</v>
      </c>
      <c r="I1305">
        <v>0.375691</v>
      </c>
      <c r="J1305">
        <v>0.62765000000000004</v>
      </c>
      <c r="K1305">
        <v>0</v>
      </c>
      <c r="L1305" t="s">
        <v>42</v>
      </c>
    </row>
    <row r="1306" spans="1:12" x14ac:dyDescent="0.25">
      <c r="A1306" t="s">
        <v>49</v>
      </c>
      <c r="B1306">
        <v>411850</v>
      </c>
      <c r="C1306">
        <v>411839</v>
      </c>
      <c r="D1306">
        <v>410859</v>
      </c>
      <c r="E1306">
        <v>410637</v>
      </c>
      <c r="F1306">
        <v>14038.3</v>
      </c>
      <c r="G1306">
        <v>0</v>
      </c>
      <c r="H1306">
        <v>11739.3</v>
      </c>
      <c r="I1306">
        <v>0.37571500000000002</v>
      </c>
      <c r="J1306">
        <v>0.61912100000000003</v>
      </c>
      <c r="K1306">
        <v>0</v>
      </c>
      <c r="L1306" t="s">
        <v>42</v>
      </c>
    </row>
    <row r="1307" spans="1:12" x14ac:dyDescent="0.25">
      <c r="A1307" t="s">
        <v>49</v>
      </c>
      <c r="B1307">
        <v>412116</v>
      </c>
      <c r="C1307">
        <v>412105</v>
      </c>
      <c r="D1307">
        <v>411147</v>
      </c>
      <c r="E1307">
        <v>410925</v>
      </c>
      <c r="F1307">
        <v>14044.9</v>
      </c>
      <c r="G1307">
        <v>0</v>
      </c>
      <c r="H1307">
        <v>11734.3</v>
      </c>
      <c r="I1307">
        <v>0.37571399999999999</v>
      </c>
      <c r="J1307">
        <v>0.62065199999999998</v>
      </c>
      <c r="K1307">
        <v>0</v>
      </c>
      <c r="L1307" t="s">
        <v>42</v>
      </c>
    </row>
    <row r="1308" spans="1:12" x14ac:dyDescent="0.25">
      <c r="A1308" t="s">
        <v>49</v>
      </c>
      <c r="B1308">
        <v>411426</v>
      </c>
      <c r="C1308">
        <v>411416</v>
      </c>
      <c r="D1308">
        <v>410477</v>
      </c>
      <c r="E1308">
        <v>410255</v>
      </c>
      <c r="F1308">
        <v>14024.1</v>
      </c>
      <c r="G1308">
        <v>0</v>
      </c>
      <c r="H1308">
        <v>11734.9</v>
      </c>
      <c r="I1308">
        <v>0.37569000000000002</v>
      </c>
      <c r="J1308">
        <v>0.62627999999999995</v>
      </c>
      <c r="K1308">
        <v>0</v>
      </c>
      <c r="L1308" t="s">
        <v>42</v>
      </c>
    </row>
    <row r="1309" spans="1:12" x14ac:dyDescent="0.25">
      <c r="A1309" t="s">
        <v>49</v>
      </c>
      <c r="B1309">
        <v>411979</v>
      </c>
      <c r="C1309">
        <v>411969</v>
      </c>
      <c r="D1309">
        <v>411025</v>
      </c>
      <c r="E1309">
        <v>410802</v>
      </c>
      <c r="F1309">
        <v>14047.3</v>
      </c>
      <c r="G1309">
        <v>0</v>
      </c>
      <c r="H1309">
        <v>11764.8</v>
      </c>
      <c r="I1309">
        <v>0.37574299999999999</v>
      </c>
      <c r="J1309">
        <v>0.61912199999999995</v>
      </c>
      <c r="K1309">
        <v>0</v>
      </c>
      <c r="L1309" t="s">
        <v>42</v>
      </c>
    </row>
    <row r="1310" spans="1:12" x14ac:dyDescent="0.25">
      <c r="A1310" t="s">
        <v>49</v>
      </c>
      <c r="B1310">
        <v>412043</v>
      </c>
      <c r="C1310">
        <v>412032</v>
      </c>
      <c r="D1310">
        <v>411091</v>
      </c>
      <c r="E1310">
        <v>410867</v>
      </c>
      <c r="F1310">
        <v>14026</v>
      </c>
      <c r="G1310">
        <v>0</v>
      </c>
      <c r="H1310">
        <v>11728.2</v>
      </c>
      <c r="I1310">
        <v>0.376025</v>
      </c>
      <c r="J1310">
        <v>0.62781299999999995</v>
      </c>
      <c r="K1310">
        <v>0</v>
      </c>
      <c r="L1310" t="s">
        <v>42</v>
      </c>
    </row>
    <row r="1311" spans="1:12" x14ac:dyDescent="0.25">
      <c r="A1311" t="s">
        <v>49</v>
      </c>
      <c r="B1311">
        <v>412448</v>
      </c>
      <c r="C1311">
        <v>412437</v>
      </c>
      <c r="D1311">
        <v>411433</v>
      </c>
      <c r="E1311">
        <v>411210</v>
      </c>
      <c r="F1311">
        <v>14048.8</v>
      </c>
      <c r="G1311">
        <v>0</v>
      </c>
      <c r="H1311">
        <v>11738.4</v>
      </c>
      <c r="I1311">
        <v>0.37682199999999999</v>
      </c>
      <c r="J1311">
        <v>0.62965000000000004</v>
      </c>
      <c r="K1311">
        <v>0</v>
      </c>
      <c r="L1311" t="s">
        <v>42</v>
      </c>
    </row>
    <row r="1312" spans="1:12" x14ac:dyDescent="0.25">
      <c r="A1312" t="s">
        <v>49</v>
      </c>
      <c r="B1312">
        <v>411673</v>
      </c>
      <c r="C1312">
        <v>411662</v>
      </c>
      <c r="D1312">
        <v>410693</v>
      </c>
      <c r="E1312">
        <v>410471</v>
      </c>
      <c r="F1312">
        <v>14027.6</v>
      </c>
      <c r="G1312">
        <v>0</v>
      </c>
      <c r="H1312">
        <v>11739.8</v>
      </c>
      <c r="I1312">
        <v>0.37717200000000001</v>
      </c>
      <c r="J1312">
        <v>0.62780400000000003</v>
      </c>
      <c r="K1312">
        <v>0</v>
      </c>
      <c r="L1312" t="s">
        <v>42</v>
      </c>
    </row>
    <row r="1313" spans="1:12" x14ac:dyDescent="0.25">
      <c r="A1313" t="s">
        <v>49</v>
      </c>
      <c r="B1313">
        <v>411451</v>
      </c>
      <c r="C1313">
        <v>411441</v>
      </c>
      <c r="D1313">
        <v>410485</v>
      </c>
      <c r="E1313">
        <v>410264</v>
      </c>
      <c r="F1313">
        <v>14041.4</v>
      </c>
      <c r="G1313">
        <v>0</v>
      </c>
      <c r="H1313">
        <v>11727.1</v>
      </c>
      <c r="I1313">
        <v>0.37569000000000002</v>
      </c>
      <c r="J1313">
        <v>0.61912199999999995</v>
      </c>
      <c r="K1313">
        <v>0</v>
      </c>
      <c r="L1313" t="s">
        <v>42</v>
      </c>
    </row>
    <row r="1314" spans="1:12" x14ac:dyDescent="0.25">
      <c r="A1314" t="s">
        <v>49</v>
      </c>
      <c r="B1314">
        <v>411895</v>
      </c>
      <c r="C1314">
        <v>411885</v>
      </c>
      <c r="D1314">
        <v>410937</v>
      </c>
      <c r="E1314">
        <v>410713</v>
      </c>
      <c r="F1314">
        <v>14038.6</v>
      </c>
      <c r="G1314">
        <v>0</v>
      </c>
      <c r="H1314">
        <v>11726.4</v>
      </c>
      <c r="I1314">
        <v>0.36463299999999998</v>
      </c>
      <c r="J1314">
        <v>0.62093799999999999</v>
      </c>
      <c r="K1314">
        <v>0</v>
      </c>
      <c r="L1314" t="s">
        <v>42</v>
      </c>
    </row>
    <row r="1315" spans="1:12" x14ac:dyDescent="0.25">
      <c r="A1315" t="s">
        <v>49</v>
      </c>
      <c r="B1315">
        <v>411943</v>
      </c>
      <c r="C1315">
        <v>411933</v>
      </c>
      <c r="D1315">
        <v>410999</v>
      </c>
      <c r="E1315">
        <v>410777</v>
      </c>
      <c r="F1315">
        <v>14048.1</v>
      </c>
      <c r="G1315">
        <v>0</v>
      </c>
      <c r="H1315">
        <v>11742</v>
      </c>
      <c r="I1315">
        <v>0.37572499999999998</v>
      </c>
      <c r="J1315">
        <v>0.62930699999999995</v>
      </c>
      <c r="K1315">
        <v>0</v>
      </c>
      <c r="L1315" t="s">
        <v>42</v>
      </c>
    </row>
    <row r="1316" spans="1:12" x14ac:dyDescent="0.25">
      <c r="A1316" t="s">
        <v>49</v>
      </c>
      <c r="B1316">
        <v>411954</v>
      </c>
      <c r="C1316">
        <v>411944</v>
      </c>
      <c r="D1316">
        <v>411079</v>
      </c>
      <c r="E1316">
        <v>410858</v>
      </c>
      <c r="F1316">
        <v>14025.3</v>
      </c>
      <c r="G1316">
        <v>0</v>
      </c>
      <c r="H1316">
        <v>11730.5</v>
      </c>
      <c r="I1316">
        <v>0.376052</v>
      </c>
      <c r="J1316">
        <v>0.62052799999999997</v>
      </c>
      <c r="K1316">
        <v>0</v>
      </c>
      <c r="L1316" t="s">
        <v>42</v>
      </c>
    </row>
    <row r="1317" spans="1:12" x14ac:dyDescent="0.25">
      <c r="A1317" t="s">
        <v>49</v>
      </c>
      <c r="B1317">
        <v>411866</v>
      </c>
      <c r="C1317">
        <v>411855</v>
      </c>
      <c r="D1317">
        <v>410947</v>
      </c>
      <c r="E1317">
        <v>410725</v>
      </c>
      <c r="F1317">
        <v>14036.3</v>
      </c>
      <c r="G1317">
        <v>0</v>
      </c>
      <c r="H1317">
        <v>11733.6</v>
      </c>
      <c r="I1317">
        <v>0.37653500000000001</v>
      </c>
      <c r="J1317">
        <v>0.62980499999999995</v>
      </c>
      <c r="K1317">
        <v>0</v>
      </c>
      <c r="L1317" t="s">
        <v>42</v>
      </c>
    </row>
    <row r="1318" spans="1:12" x14ac:dyDescent="0.25">
      <c r="A1318" t="s">
        <v>49</v>
      </c>
      <c r="B1318">
        <v>411729</v>
      </c>
      <c r="C1318">
        <v>411719</v>
      </c>
      <c r="D1318">
        <v>410821</v>
      </c>
      <c r="E1318">
        <v>410598</v>
      </c>
      <c r="F1318">
        <v>14020.7</v>
      </c>
      <c r="G1318">
        <v>0</v>
      </c>
      <c r="H1318">
        <v>11731.4</v>
      </c>
      <c r="I1318">
        <v>0.375718</v>
      </c>
      <c r="J1318">
        <v>0.62045300000000003</v>
      </c>
      <c r="K1318">
        <v>0</v>
      </c>
      <c r="L1318" t="s">
        <v>42</v>
      </c>
    </row>
    <row r="1319" spans="1:12" x14ac:dyDescent="0.25">
      <c r="A1319" t="s">
        <v>49</v>
      </c>
      <c r="B1319">
        <v>411467</v>
      </c>
      <c r="C1319">
        <v>411456</v>
      </c>
      <c r="D1319">
        <v>410582</v>
      </c>
      <c r="E1319">
        <v>410358</v>
      </c>
      <c r="F1319">
        <v>14032.1</v>
      </c>
      <c r="G1319">
        <v>0</v>
      </c>
      <c r="H1319">
        <v>11734</v>
      </c>
      <c r="I1319">
        <v>0.37694299999999997</v>
      </c>
      <c r="J1319">
        <v>0.62915900000000002</v>
      </c>
      <c r="K1319">
        <v>0</v>
      </c>
      <c r="L1319" t="s">
        <v>42</v>
      </c>
    </row>
    <row r="1320" spans="1:12" x14ac:dyDescent="0.25">
      <c r="A1320" t="s">
        <v>49</v>
      </c>
      <c r="B1320">
        <v>411821</v>
      </c>
      <c r="C1320">
        <v>411810</v>
      </c>
      <c r="D1320">
        <v>410927</v>
      </c>
      <c r="E1320">
        <v>410705</v>
      </c>
      <c r="F1320">
        <v>14034.8</v>
      </c>
      <c r="G1320">
        <v>0</v>
      </c>
      <c r="H1320">
        <v>11735.4</v>
      </c>
      <c r="I1320">
        <v>0.37573200000000001</v>
      </c>
      <c r="J1320">
        <v>0.62164299999999995</v>
      </c>
      <c r="K1320">
        <v>0</v>
      </c>
      <c r="L1320" t="s">
        <v>42</v>
      </c>
    </row>
    <row r="1321" spans="1:12" x14ac:dyDescent="0.25">
      <c r="A1321" t="s">
        <v>49</v>
      </c>
      <c r="B1321">
        <v>411737</v>
      </c>
      <c r="C1321">
        <v>411727</v>
      </c>
      <c r="D1321">
        <v>410783</v>
      </c>
      <c r="E1321">
        <v>410560</v>
      </c>
      <c r="F1321">
        <v>14030.4</v>
      </c>
      <c r="G1321">
        <v>0</v>
      </c>
      <c r="H1321">
        <v>11744.1</v>
      </c>
      <c r="I1321">
        <v>0.37108799999999997</v>
      </c>
      <c r="J1321">
        <v>0.61909999999999998</v>
      </c>
      <c r="K1321">
        <v>0</v>
      </c>
      <c r="L1321" t="s">
        <v>42</v>
      </c>
    </row>
    <row r="1322" spans="1:12" x14ac:dyDescent="0.25">
      <c r="A1322" t="s">
        <v>49</v>
      </c>
      <c r="B1322">
        <v>411705</v>
      </c>
      <c r="C1322">
        <v>411694</v>
      </c>
      <c r="D1322">
        <v>410760</v>
      </c>
      <c r="E1322">
        <v>410537</v>
      </c>
      <c r="F1322">
        <v>14039.8</v>
      </c>
      <c r="G1322">
        <v>0</v>
      </c>
      <c r="H1322">
        <v>11743.3</v>
      </c>
      <c r="I1322">
        <v>0.37569599999999997</v>
      </c>
      <c r="J1322">
        <v>0.62732699999999997</v>
      </c>
      <c r="K1322">
        <v>0</v>
      </c>
      <c r="L1322" t="s">
        <v>42</v>
      </c>
    </row>
    <row r="1323" spans="1:12" x14ac:dyDescent="0.25">
      <c r="A1323" t="s">
        <v>49</v>
      </c>
      <c r="B1323">
        <v>411451</v>
      </c>
      <c r="C1323">
        <v>411440</v>
      </c>
      <c r="D1323">
        <v>410539</v>
      </c>
      <c r="E1323">
        <v>410316</v>
      </c>
      <c r="F1323">
        <v>14043.4</v>
      </c>
      <c r="G1323">
        <v>0</v>
      </c>
      <c r="H1323">
        <v>11724.7</v>
      </c>
      <c r="I1323">
        <v>0.37687799999999999</v>
      </c>
      <c r="J1323">
        <v>0.62230700000000005</v>
      </c>
      <c r="K1323">
        <v>0</v>
      </c>
      <c r="L1323" t="s">
        <v>42</v>
      </c>
    </row>
    <row r="1324" spans="1:12" x14ac:dyDescent="0.25">
      <c r="A1324" t="s">
        <v>49</v>
      </c>
      <c r="B1324">
        <v>411796</v>
      </c>
      <c r="C1324">
        <v>411785</v>
      </c>
      <c r="D1324">
        <v>410934</v>
      </c>
      <c r="E1324">
        <v>410711</v>
      </c>
      <c r="F1324">
        <v>14029.1</v>
      </c>
      <c r="G1324">
        <v>0</v>
      </c>
      <c r="H1324">
        <v>11730.4</v>
      </c>
      <c r="I1324">
        <v>0.37569000000000002</v>
      </c>
      <c r="J1324">
        <v>0.61912199999999995</v>
      </c>
      <c r="K1324">
        <v>0</v>
      </c>
      <c r="L1324" t="s">
        <v>42</v>
      </c>
    </row>
    <row r="1325" spans="1:12" x14ac:dyDescent="0.25">
      <c r="A1325" t="s">
        <v>49</v>
      </c>
      <c r="B1325">
        <v>411933</v>
      </c>
      <c r="C1325">
        <v>411922</v>
      </c>
      <c r="D1325">
        <v>411014</v>
      </c>
      <c r="E1325">
        <v>410792</v>
      </c>
      <c r="F1325">
        <v>14051.7</v>
      </c>
      <c r="G1325">
        <v>0</v>
      </c>
      <c r="H1325">
        <v>11735.7</v>
      </c>
      <c r="I1325">
        <v>0.37578600000000001</v>
      </c>
      <c r="J1325">
        <v>0.61912199999999995</v>
      </c>
      <c r="K1325">
        <v>0</v>
      </c>
      <c r="L1325" t="s">
        <v>42</v>
      </c>
    </row>
    <row r="1326" spans="1:12" x14ac:dyDescent="0.25">
      <c r="A1326" t="s">
        <v>49</v>
      </c>
      <c r="B1326">
        <v>412710</v>
      </c>
      <c r="C1326">
        <v>412700</v>
      </c>
      <c r="D1326">
        <v>412098</v>
      </c>
      <c r="E1326">
        <v>411875</v>
      </c>
      <c r="F1326">
        <v>14063.2</v>
      </c>
      <c r="G1326">
        <v>0</v>
      </c>
      <c r="H1326">
        <v>11775.5</v>
      </c>
      <c r="I1326">
        <v>0.37588899999999997</v>
      </c>
      <c r="J1326">
        <v>0.62879200000000002</v>
      </c>
      <c r="K1326">
        <v>0</v>
      </c>
      <c r="L1326" t="s">
        <v>42</v>
      </c>
    </row>
    <row r="1327" spans="1:12" x14ac:dyDescent="0.25">
      <c r="A1327" t="s">
        <v>49</v>
      </c>
      <c r="B1327">
        <v>411707</v>
      </c>
      <c r="C1327">
        <v>411696</v>
      </c>
      <c r="D1327">
        <v>411045</v>
      </c>
      <c r="E1327">
        <v>410822</v>
      </c>
      <c r="F1327">
        <v>14020.9</v>
      </c>
      <c r="G1327">
        <v>0</v>
      </c>
      <c r="H1327">
        <v>11735.2</v>
      </c>
      <c r="I1327">
        <v>0.37581700000000001</v>
      </c>
      <c r="J1327">
        <v>0.61912199999999995</v>
      </c>
      <c r="K1327">
        <v>0</v>
      </c>
      <c r="L1327" t="s">
        <v>42</v>
      </c>
    </row>
    <row r="1328" spans="1:12" x14ac:dyDescent="0.25">
      <c r="A1328" t="s">
        <v>49</v>
      </c>
      <c r="B1328">
        <v>411969</v>
      </c>
      <c r="C1328">
        <v>411959</v>
      </c>
      <c r="D1328">
        <v>411273</v>
      </c>
      <c r="E1328">
        <v>411050</v>
      </c>
      <c r="F1328">
        <v>14024.6</v>
      </c>
      <c r="G1328">
        <v>0</v>
      </c>
      <c r="H1328">
        <v>11748.9</v>
      </c>
      <c r="I1328">
        <v>0.37297999999999998</v>
      </c>
      <c r="J1328">
        <v>0.61911899999999997</v>
      </c>
      <c r="K1328">
        <v>0</v>
      </c>
      <c r="L1328" t="s">
        <v>42</v>
      </c>
    </row>
    <row r="1329" spans="1:25" x14ac:dyDescent="0.25">
      <c r="A1329" t="s">
        <v>49</v>
      </c>
      <c r="B1329">
        <v>412051</v>
      </c>
      <c r="C1329">
        <v>412041</v>
      </c>
      <c r="D1329">
        <v>411381</v>
      </c>
      <c r="E1329">
        <v>411158</v>
      </c>
      <c r="F1329">
        <v>14065.9</v>
      </c>
      <c r="G1329">
        <v>0</v>
      </c>
      <c r="H1329">
        <v>11798.4</v>
      </c>
      <c r="I1329">
        <v>0.37580599999999997</v>
      </c>
      <c r="J1329">
        <v>0.61911899999999997</v>
      </c>
      <c r="K1329">
        <v>0</v>
      </c>
      <c r="L1329" t="s">
        <v>42</v>
      </c>
    </row>
    <row r="1330" spans="1:25" x14ac:dyDescent="0.25">
      <c r="A1330" t="s">
        <v>49</v>
      </c>
      <c r="B1330">
        <v>411940</v>
      </c>
      <c r="C1330">
        <v>411929</v>
      </c>
      <c r="D1330">
        <v>411306</v>
      </c>
      <c r="E1330">
        <v>411084</v>
      </c>
      <c r="F1330">
        <v>14034.6</v>
      </c>
      <c r="G1330">
        <v>0</v>
      </c>
      <c r="H1330">
        <v>11741.9</v>
      </c>
      <c r="I1330">
        <v>0.37693500000000002</v>
      </c>
      <c r="J1330">
        <v>0.62974300000000005</v>
      </c>
      <c r="K1330">
        <v>0</v>
      </c>
      <c r="L1330" t="s">
        <v>42</v>
      </c>
    </row>
    <row r="1331" spans="1:25" x14ac:dyDescent="0.25">
      <c r="A1331" t="s">
        <v>49</v>
      </c>
      <c r="B1331">
        <v>411375</v>
      </c>
      <c r="C1331">
        <v>411365</v>
      </c>
      <c r="D1331">
        <v>410751</v>
      </c>
      <c r="E1331">
        <v>410528</v>
      </c>
      <c r="F1331">
        <v>14038.1</v>
      </c>
      <c r="G1331">
        <v>0</v>
      </c>
      <c r="H1331">
        <v>11744.8</v>
      </c>
      <c r="I1331">
        <v>0.37569599999999997</v>
      </c>
      <c r="J1331">
        <v>0.63063000000000002</v>
      </c>
      <c r="K1331">
        <v>0</v>
      </c>
      <c r="L1331" t="s">
        <v>42</v>
      </c>
    </row>
    <row r="1332" spans="1:25" x14ac:dyDescent="0.25">
      <c r="A1332" t="s">
        <v>49</v>
      </c>
      <c r="B1332">
        <v>411107</v>
      </c>
      <c r="C1332">
        <v>411096</v>
      </c>
      <c r="D1332">
        <v>410549</v>
      </c>
      <c r="E1332">
        <v>410326</v>
      </c>
      <c r="F1332">
        <v>14004.2</v>
      </c>
      <c r="G1332">
        <v>0</v>
      </c>
      <c r="H1332">
        <v>11731.9</v>
      </c>
      <c r="I1332">
        <v>0.37585200000000002</v>
      </c>
      <c r="J1332">
        <v>0.61909499999999995</v>
      </c>
      <c r="K1332">
        <v>0</v>
      </c>
      <c r="L1332" t="s">
        <v>42</v>
      </c>
    </row>
    <row r="1333" spans="1:25" x14ac:dyDescent="0.25">
      <c r="A1333" t="s">
        <v>49</v>
      </c>
      <c r="B1333">
        <v>411050</v>
      </c>
      <c r="C1333">
        <v>411039</v>
      </c>
      <c r="D1333">
        <v>410385</v>
      </c>
      <c r="E1333">
        <v>410161</v>
      </c>
      <c r="F1333">
        <v>14020.7</v>
      </c>
      <c r="G1333">
        <v>0</v>
      </c>
      <c r="H1333">
        <v>11739.3</v>
      </c>
      <c r="I1333">
        <v>0.37593700000000002</v>
      </c>
      <c r="J1333">
        <v>0.61912199999999995</v>
      </c>
      <c r="K1333">
        <v>0</v>
      </c>
      <c r="L1333" t="s">
        <v>42</v>
      </c>
    </row>
    <row r="1334" spans="1:25" x14ac:dyDescent="0.25">
      <c r="A1334" t="s">
        <v>49</v>
      </c>
      <c r="B1334">
        <v>411715</v>
      </c>
      <c r="C1334">
        <v>411704</v>
      </c>
      <c r="D1334">
        <v>410961</v>
      </c>
      <c r="E1334">
        <v>410737</v>
      </c>
      <c r="F1334">
        <v>14042.5</v>
      </c>
      <c r="G1334">
        <v>0</v>
      </c>
      <c r="H1334">
        <v>11749.2</v>
      </c>
      <c r="I1334">
        <v>0.37569900000000001</v>
      </c>
      <c r="J1334">
        <v>0.61912199999999995</v>
      </c>
      <c r="K1334">
        <v>0</v>
      </c>
      <c r="L1334" t="s">
        <v>42</v>
      </c>
    </row>
    <row r="1335" spans="1:25" x14ac:dyDescent="0.25">
      <c r="A1335" t="s">
        <v>49</v>
      </c>
      <c r="B1335">
        <v>411474</v>
      </c>
      <c r="C1335">
        <v>411463</v>
      </c>
      <c r="D1335">
        <v>410743</v>
      </c>
      <c r="E1335">
        <v>410519</v>
      </c>
      <c r="F1335">
        <v>14034.1</v>
      </c>
      <c r="G1335">
        <v>0</v>
      </c>
      <c r="H1335">
        <v>11739</v>
      </c>
      <c r="I1335">
        <v>0.37572</v>
      </c>
      <c r="J1335">
        <v>0.62979399999999996</v>
      </c>
      <c r="K1335">
        <v>0</v>
      </c>
      <c r="L1335" t="s">
        <v>42</v>
      </c>
    </row>
    <row r="1336" spans="1:25" x14ac:dyDescent="0.25">
      <c r="A1336" t="s">
        <v>49</v>
      </c>
      <c r="B1336">
        <v>411755</v>
      </c>
      <c r="C1336">
        <v>411744</v>
      </c>
      <c r="D1336">
        <v>411045</v>
      </c>
      <c r="E1336">
        <v>410820</v>
      </c>
      <c r="F1336">
        <v>14028.1</v>
      </c>
      <c r="G1336">
        <v>0</v>
      </c>
      <c r="H1336">
        <v>11752.8</v>
      </c>
      <c r="I1336">
        <v>0.37592599999999998</v>
      </c>
      <c r="J1336">
        <v>0.62005500000000002</v>
      </c>
      <c r="K1336">
        <v>0</v>
      </c>
      <c r="L1336" t="s">
        <v>42</v>
      </c>
    </row>
    <row r="1337" spans="1:25" x14ac:dyDescent="0.25">
      <c r="A1337" t="s">
        <v>49</v>
      </c>
      <c r="B1337">
        <v>411580</v>
      </c>
      <c r="C1337">
        <v>411569</v>
      </c>
      <c r="D1337">
        <v>410900</v>
      </c>
      <c r="E1337">
        <v>410676</v>
      </c>
      <c r="F1337">
        <v>14034.4</v>
      </c>
      <c r="G1337">
        <v>0</v>
      </c>
      <c r="H1337">
        <v>11742.6</v>
      </c>
      <c r="I1337">
        <v>0.37257600000000002</v>
      </c>
      <c r="J1337">
        <v>0.62980100000000006</v>
      </c>
      <c r="K1337">
        <v>0</v>
      </c>
      <c r="L1337" t="s">
        <v>42</v>
      </c>
    </row>
    <row r="1338" spans="1:25" x14ac:dyDescent="0.25">
      <c r="A1338" t="s">
        <v>49</v>
      </c>
      <c r="B1338">
        <v>411585</v>
      </c>
      <c r="C1338">
        <v>411574</v>
      </c>
      <c r="D1338">
        <v>410946</v>
      </c>
      <c r="E1338">
        <v>410723</v>
      </c>
      <c r="F1338">
        <v>14035.2</v>
      </c>
      <c r="G1338">
        <v>0</v>
      </c>
      <c r="H1338">
        <v>11737</v>
      </c>
      <c r="I1338">
        <v>0.37569000000000002</v>
      </c>
      <c r="J1338">
        <v>0.62938499999999997</v>
      </c>
      <c r="K1338">
        <v>0</v>
      </c>
      <c r="L1338" t="s">
        <v>42</v>
      </c>
    </row>
    <row r="1339" spans="1:25" x14ac:dyDescent="0.25">
      <c r="A1339" t="s">
        <v>49</v>
      </c>
      <c r="B1339">
        <v>411716</v>
      </c>
      <c r="C1339">
        <v>411706</v>
      </c>
      <c r="D1339">
        <v>411105</v>
      </c>
      <c r="E1339">
        <v>410881</v>
      </c>
      <c r="F1339">
        <v>14016.6</v>
      </c>
      <c r="G1339">
        <v>0</v>
      </c>
      <c r="H1339">
        <v>11732</v>
      </c>
      <c r="I1339">
        <v>0.37584699999999999</v>
      </c>
      <c r="J1339">
        <v>0.62939999999999996</v>
      </c>
      <c r="K1339">
        <v>0</v>
      </c>
      <c r="L1339" t="s">
        <v>42</v>
      </c>
    </row>
    <row r="1340" spans="1:25" x14ac:dyDescent="0.25">
      <c r="A1340" t="s">
        <v>49</v>
      </c>
      <c r="B1340">
        <v>411461</v>
      </c>
      <c r="C1340">
        <v>411450</v>
      </c>
      <c r="D1340">
        <v>410794</v>
      </c>
      <c r="E1340">
        <v>410570</v>
      </c>
      <c r="F1340">
        <v>14026.7</v>
      </c>
      <c r="G1340">
        <v>0</v>
      </c>
      <c r="H1340">
        <v>11739.1</v>
      </c>
      <c r="I1340">
        <v>0.37572499999999998</v>
      </c>
      <c r="J1340">
        <v>0.62284399999999995</v>
      </c>
      <c r="K1340">
        <v>0</v>
      </c>
      <c r="L1340" t="s">
        <v>42</v>
      </c>
    </row>
    <row r="1341" spans="1:25" x14ac:dyDescent="0.25">
      <c r="A1341" t="s">
        <v>49</v>
      </c>
      <c r="B1341">
        <v>411179</v>
      </c>
      <c r="C1341">
        <v>411168</v>
      </c>
      <c r="D1341">
        <v>410557</v>
      </c>
      <c r="E1341">
        <v>410333</v>
      </c>
      <c r="F1341">
        <v>14004</v>
      </c>
      <c r="G1341">
        <v>0</v>
      </c>
      <c r="H1341">
        <v>11742.5</v>
      </c>
      <c r="I1341">
        <v>0.37570799999999999</v>
      </c>
      <c r="J1341">
        <v>0.61912100000000003</v>
      </c>
      <c r="K1341">
        <v>0</v>
      </c>
      <c r="L1341" t="s">
        <v>42</v>
      </c>
    </row>
    <row r="1342" spans="1:25" x14ac:dyDescent="0.25">
      <c r="A1342" t="s">
        <v>49</v>
      </c>
      <c r="B1342">
        <v>411055</v>
      </c>
      <c r="C1342">
        <v>411045</v>
      </c>
      <c r="D1342">
        <v>410468</v>
      </c>
      <c r="E1342">
        <v>410245</v>
      </c>
      <c r="F1342">
        <v>14003.7</v>
      </c>
      <c r="G1342">
        <v>0</v>
      </c>
      <c r="H1342">
        <v>11733.9</v>
      </c>
      <c r="I1342">
        <v>0.37569200000000003</v>
      </c>
      <c r="J1342">
        <v>0.61912</v>
      </c>
      <c r="K1342">
        <v>0</v>
      </c>
      <c r="L1342" t="s">
        <v>42</v>
      </c>
    </row>
    <row r="1343" spans="1:25" x14ac:dyDescent="0.25">
      <c r="A1343" t="s">
        <v>49</v>
      </c>
      <c r="B1343">
        <v>411104</v>
      </c>
      <c r="C1343">
        <v>411094</v>
      </c>
      <c r="D1343">
        <v>410545</v>
      </c>
      <c r="E1343">
        <v>410322</v>
      </c>
      <c r="F1343">
        <v>14008.8</v>
      </c>
      <c r="G1343">
        <v>0</v>
      </c>
      <c r="H1343">
        <v>11739.8</v>
      </c>
      <c r="I1343">
        <v>0.37569000000000002</v>
      </c>
      <c r="J1343">
        <v>0.62911899999999998</v>
      </c>
      <c r="K1343">
        <v>0</v>
      </c>
      <c r="L1343" t="s">
        <v>42</v>
      </c>
      <c r="R1343" t="s">
        <v>69</v>
      </c>
      <c r="U1343" t="s">
        <v>68</v>
      </c>
      <c r="X1343" t="s">
        <v>66</v>
      </c>
    </row>
    <row r="1344" spans="1:25" x14ac:dyDescent="0.25">
      <c r="A1344" t="s">
        <v>49</v>
      </c>
      <c r="B1344">
        <v>411017</v>
      </c>
      <c r="C1344">
        <v>411006</v>
      </c>
      <c r="D1344">
        <v>410481</v>
      </c>
      <c r="E1344">
        <v>410257</v>
      </c>
      <c r="F1344">
        <v>14010.9</v>
      </c>
      <c r="G1344">
        <v>0</v>
      </c>
      <c r="H1344">
        <v>11735.7</v>
      </c>
      <c r="I1344">
        <v>0.37569200000000003</v>
      </c>
      <c r="J1344">
        <v>0.62789700000000004</v>
      </c>
      <c r="K1344">
        <v>0</v>
      </c>
      <c r="L1344" t="s">
        <v>42</v>
      </c>
      <c r="R1344">
        <f>AVERAGE(B1295:B1344)</f>
        <v>411714.1</v>
      </c>
      <c r="S1344">
        <f>AVERAGE(C1295:C1344)</f>
        <v>411703.52</v>
      </c>
      <c r="U1344">
        <f>_xlfn.VAR.P(B1295:B1344)</f>
        <v>119927.24999999999</v>
      </c>
      <c r="V1344">
        <f>_xlfn.VAR.P(C1295:C1344)</f>
        <v>119971.84959999993</v>
      </c>
      <c r="X1344">
        <f>1.96*SQRT(U1344)/50</f>
        <v>13.575161488542227</v>
      </c>
      <c r="Y1344">
        <f>1.96*SQRT(V1344)/50</f>
        <v>13.577685479099296</v>
      </c>
    </row>
    <row r="1345" spans="1:12" x14ac:dyDescent="0.25">
      <c r="A1345" t="s">
        <v>50</v>
      </c>
      <c r="B1345">
        <v>20585743.679218002</v>
      </c>
      <c r="C1345" t="s">
        <v>36</v>
      </c>
    </row>
    <row r="1346" spans="1:12" x14ac:dyDescent="0.25">
      <c r="A1346" t="s">
        <v>51</v>
      </c>
      <c r="B1346">
        <v>132375</v>
      </c>
      <c r="C1346">
        <v>132320</v>
      </c>
      <c r="D1346">
        <v>132318</v>
      </c>
      <c r="E1346">
        <v>132173</v>
      </c>
      <c r="F1346">
        <v>7734.34</v>
      </c>
      <c r="G1346">
        <v>5855.35</v>
      </c>
      <c r="H1346">
        <v>1050.54</v>
      </c>
      <c r="I1346">
        <v>0.38578499999999999</v>
      </c>
      <c r="J1346">
        <v>0.61912100000000003</v>
      </c>
      <c r="K1346">
        <v>158271</v>
      </c>
      <c r="L1346" t="s">
        <v>42</v>
      </c>
    </row>
    <row r="1347" spans="1:12" x14ac:dyDescent="0.25">
      <c r="A1347" t="s">
        <v>51</v>
      </c>
      <c r="B1347">
        <v>131631</v>
      </c>
      <c r="C1347">
        <v>131577</v>
      </c>
      <c r="D1347">
        <v>131576</v>
      </c>
      <c r="E1347">
        <v>131430</v>
      </c>
      <c r="F1347">
        <v>7120.1</v>
      </c>
      <c r="G1347">
        <v>5847.24</v>
      </c>
      <c r="H1347">
        <v>1052.6600000000001</v>
      </c>
      <c r="I1347">
        <v>0.37569200000000003</v>
      </c>
      <c r="J1347">
        <v>0.61908600000000003</v>
      </c>
      <c r="K1347">
        <v>158525</v>
      </c>
      <c r="L1347" t="s">
        <v>42</v>
      </c>
    </row>
    <row r="1348" spans="1:12" x14ac:dyDescent="0.25">
      <c r="A1348" t="s">
        <v>51</v>
      </c>
      <c r="B1348">
        <v>131603</v>
      </c>
      <c r="C1348">
        <v>131549</v>
      </c>
      <c r="D1348">
        <v>131548</v>
      </c>
      <c r="E1348">
        <v>131403</v>
      </c>
      <c r="F1348">
        <v>7121.68</v>
      </c>
      <c r="G1348">
        <v>5849.25</v>
      </c>
      <c r="H1348">
        <v>1054.23</v>
      </c>
      <c r="I1348">
        <v>0.38038899999999998</v>
      </c>
      <c r="J1348">
        <v>0.61911799999999995</v>
      </c>
      <c r="K1348">
        <v>158317</v>
      </c>
      <c r="L1348" t="s">
        <v>42</v>
      </c>
    </row>
    <row r="1349" spans="1:12" x14ac:dyDescent="0.25">
      <c r="A1349" t="s">
        <v>51</v>
      </c>
      <c r="B1349">
        <v>131601</v>
      </c>
      <c r="C1349">
        <v>131547</v>
      </c>
      <c r="D1349">
        <v>131546</v>
      </c>
      <c r="E1349">
        <v>131401</v>
      </c>
      <c r="F1349">
        <v>7126.52</v>
      </c>
      <c r="G1349">
        <v>5865.88</v>
      </c>
      <c r="H1349">
        <v>1062.27</v>
      </c>
      <c r="I1349">
        <v>0.38577899999999998</v>
      </c>
      <c r="J1349">
        <v>0.61876600000000004</v>
      </c>
      <c r="K1349">
        <v>157620</v>
      </c>
      <c r="L1349" t="s">
        <v>42</v>
      </c>
    </row>
    <row r="1350" spans="1:12" x14ac:dyDescent="0.25">
      <c r="A1350" t="s">
        <v>51</v>
      </c>
      <c r="B1350">
        <v>131632</v>
      </c>
      <c r="C1350">
        <v>131578</v>
      </c>
      <c r="D1350">
        <v>131577</v>
      </c>
      <c r="E1350">
        <v>131432</v>
      </c>
      <c r="F1350">
        <v>7112.76</v>
      </c>
      <c r="G1350">
        <v>5878.3</v>
      </c>
      <c r="H1350">
        <v>1067.1300000000001</v>
      </c>
      <c r="I1350">
        <v>0.37755499999999997</v>
      </c>
      <c r="J1350">
        <v>0.61909099999999995</v>
      </c>
      <c r="K1350">
        <v>157146</v>
      </c>
      <c r="L1350" t="s">
        <v>42</v>
      </c>
    </row>
    <row r="1351" spans="1:12" x14ac:dyDescent="0.25">
      <c r="A1351" t="s">
        <v>51</v>
      </c>
      <c r="B1351">
        <v>131409</v>
      </c>
      <c r="C1351">
        <v>131355</v>
      </c>
      <c r="D1351">
        <v>131354</v>
      </c>
      <c r="E1351">
        <v>131209</v>
      </c>
      <c r="F1351">
        <v>6985.96</v>
      </c>
      <c r="G1351">
        <v>5843.87</v>
      </c>
      <c r="H1351">
        <v>1053.8699999999999</v>
      </c>
      <c r="I1351">
        <v>0.375834</v>
      </c>
      <c r="J1351">
        <v>0.61908399999999997</v>
      </c>
      <c r="K1351">
        <v>158294</v>
      </c>
      <c r="L1351" t="s">
        <v>42</v>
      </c>
    </row>
    <row r="1352" spans="1:12" x14ac:dyDescent="0.25">
      <c r="A1352" t="s">
        <v>51</v>
      </c>
      <c r="B1352">
        <v>131506</v>
      </c>
      <c r="C1352">
        <v>131453</v>
      </c>
      <c r="D1352">
        <v>131451</v>
      </c>
      <c r="E1352">
        <v>131306</v>
      </c>
      <c r="F1352">
        <v>6995.58</v>
      </c>
      <c r="G1352">
        <v>5856.73</v>
      </c>
      <c r="H1352">
        <v>1059.3699999999999</v>
      </c>
      <c r="I1352">
        <v>0.38577899999999998</v>
      </c>
      <c r="J1352">
        <v>0.61910799999999999</v>
      </c>
      <c r="K1352">
        <v>157823</v>
      </c>
      <c r="L1352" t="s">
        <v>42</v>
      </c>
    </row>
    <row r="1353" spans="1:12" x14ac:dyDescent="0.25">
      <c r="A1353" t="s">
        <v>51</v>
      </c>
      <c r="B1353">
        <v>131463</v>
      </c>
      <c r="C1353">
        <v>131409</v>
      </c>
      <c r="D1353">
        <v>131408</v>
      </c>
      <c r="E1353">
        <v>131262</v>
      </c>
      <c r="F1353">
        <v>6986.97</v>
      </c>
      <c r="G1353">
        <v>5863.13</v>
      </c>
      <c r="H1353">
        <v>1062.27</v>
      </c>
      <c r="I1353">
        <v>0.37577500000000003</v>
      </c>
      <c r="J1353">
        <v>0.61878900000000003</v>
      </c>
      <c r="K1353">
        <v>157542</v>
      </c>
      <c r="L1353" t="s">
        <v>42</v>
      </c>
    </row>
    <row r="1354" spans="1:12" x14ac:dyDescent="0.25">
      <c r="A1354" t="s">
        <v>51</v>
      </c>
      <c r="B1354">
        <v>131432</v>
      </c>
      <c r="C1354">
        <v>131378</v>
      </c>
      <c r="D1354">
        <v>131377</v>
      </c>
      <c r="E1354">
        <v>131232</v>
      </c>
      <c r="F1354">
        <v>6991.22</v>
      </c>
      <c r="G1354">
        <v>5863.47</v>
      </c>
      <c r="H1354">
        <v>1061.8900000000001</v>
      </c>
      <c r="I1354">
        <v>0.37609500000000001</v>
      </c>
      <c r="J1354">
        <v>0.62282199999999999</v>
      </c>
      <c r="K1354">
        <v>157545</v>
      </c>
      <c r="L1354" t="s">
        <v>42</v>
      </c>
    </row>
    <row r="1355" spans="1:12" x14ac:dyDescent="0.25">
      <c r="A1355" t="s">
        <v>51</v>
      </c>
      <c r="B1355">
        <v>131451</v>
      </c>
      <c r="C1355">
        <v>131397</v>
      </c>
      <c r="D1355">
        <v>131395</v>
      </c>
      <c r="E1355">
        <v>131250</v>
      </c>
      <c r="F1355">
        <v>6980.91</v>
      </c>
      <c r="G1355">
        <v>5857.44</v>
      </c>
      <c r="H1355">
        <v>1059.29</v>
      </c>
      <c r="I1355">
        <v>0.38577899999999998</v>
      </c>
      <c r="J1355">
        <v>0.61905699999999997</v>
      </c>
      <c r="K1355">
        <v>157817</v>
      </c>
      <c r="L1355" t="s">
        <v>42</v>
      </c>
    </row>
    <row r="1356" spans="1:12" x14ac:dyDescent="0.25">
      <c r="A1356" t="s">
        <v>51</v>
      </c>
      <c r="B1356">
        <v>131434</v>
      </c>
      <c r="C1356">
        <v>131380</v>
      </c>
      <c r="D1356">
        <v>131379</v>
      </c>
      <c r="E1356">
        <v>131233</v>
      </c>
      <c r="F1356">
        <v>6986.28</v>
      </c>
      <c r="G1356">
        <v>5857.83</v>
      </c>
      <c r="H1356">
        <v>1059.48</v>
      </c>
      <c r="I1356">
        <v>0.37569000000000002</v>
      </c>
      <c r="J1356">
        <v>0.62707299999999999</v>
      </c>
      <c r="K1356">
        <v>157784</v>
      </c>
      <c r="L1356" t="s">
        <v>42</v>
      </c>
    </row>
    <row r="1357" spans="1:12" x14ac:dyDescent="0.25">
      <c r="A1357" t="s">
        <v>51</v>
      </c>
      <c r="B1357">
        <v>131442</v>
      </c>
      <c r="C1357">
        <v>131388</v>
      </c>
      <c r="D1357">
        <v>131387</v>
      </c>
      <c r="E1357">
        <v>131241</v>
      </c>
      <c r="F1357">
        <v>6988.78</v>
      </c>
      <c r="G1357">
        <v>5847.58</v>
      </c>
      <c r="H1357">
        <v>1054.79</v>
      </c>
      <c r="I1357">
        <v>0.37904399999999999</v>
      </c>
      <c r="J1357">
        <v>0.61900900000000003</v>
      </c>
      <c r="K1357">
        <v>158158</v>
      </c>
      <c r="L1357" t="s">
        <v>42</v>
      </c>
    </row>
    <row r="1358" spans="1:12" x14ac:dyDescent="0.25">
      <c r="A1358" t="s">
        <v>51</v>
      </c>
      <c r="B1358">
        <v>131471</v>
      </c>
      <c r="C1358">
        <v>131417</v>
      </c>
      <c r="D1358">
        <v>131416</v>
      </c>
      <c r="E1358">
        <v>131271</v>
      </c>
      <c r="F1358">
        <v>6996.57</v>
      </c>
      <c r="G1358">
        <v>5864.02</v>
      </c>
      <c r="H1358">
        <v>1062.82</v>
      </c>
      <c r="I1358">
        <v>0.37572699999999998</v>
      </c>
      <c r="J1358">
        <v>0.61910200000000004</v>
      </c>
      <c r="K1358">
        <v>157420</v>
      </c>
      <c r="L1358" t="s">
        <v>42</v>
      </c>
    </row>
    <row r="1359" spans="1:12" x14ac:dyDescent="0.25">
      <c r="A1359" t="s">
        <v>51</v>
      </c>
      <c r="B1359">
        <v>131507</v>
      </c>
      <c r="C1359">
        <v>131454</v>
      </c>
      <c r="D1359">
        <v>131452</v>
      </c>
      <c r="E1359">
        <v>131307</v>
      </c>
      <c r="F1359">
        <v>6995.88</v>
      </c>
      <c r="G1359">
        <v>5868.69</v>
      </c>
      <c r="H1359">
        <v>1064.31</v>
      </c>
      <c r="I1359">
        <v>0.37581599999999998</v>
      </c>
      <c r="J1359">
        <v>0.61887899999999996</v>
      </c>
      <c r="K1359">
        <v>157374</v>
      </c>
      <c r="L1359" t="s">
        <v>42</v>
      </c>
    </row>
    <row r="1360" spans="1:12" x14ac:dyDescent="0.25">
      <c r="A1360" t="s">
        <v>51</v>
      </c>
      <c r="B1360">
        <v>131421</v>
      </c>
      <c r="C1360">
        <v>131367</v>
      </c>
      <c r="D1360">
        <v>131366</v>
      </c>
      <c r="E1360">
        <v>131221</v>
      </c>
      <c r="F1360">
        <v>6990.97</v>
      </c>
      <c r="G1360">
        <v>5849.24</v>
      </c>
      <c r="H1360">
        <v>1055.3599999999999</v>
      </c>
      <c r="I1360">
        <v>0.375693</v>
      </c>
      <c r="J1360">
        <v>0.61894199999999999</v>
      </c>
      <c r="K1360">
        <v>158108</v>
      </c>
      <c r="L1360" t="s">
        <v>42</v>
      </c>
    </row>
    <row r="1361" spans="1:12" x14ac:dyDescent="0.25">
      <c r="A1361" t="s">
        <v>51</v>
      </c>
      <c r="B1361">
        <v>131461</v>
      </c>
      <c r="C1361">
        <v>131407</v>
      </c>
      <c r="D1361">
        <v>131406</v>
      </c>
      <c r="E1361">
        <v>131261</v>
      </c>
      <c r="F1361">
        <v>6992.09</v>
      </c>
      <c r="G1361">
        <v>5833.99</v>
      </c>
      <c r="H1361">
        <v>1048.43</v>
      </c>
      <c r="I1361">
        <v>0.379048</v>
      </c>
      <c r="J1361">
        <v>0.62976299999999996</v>
      </c>
      <c r="K1361">
        <v>158747</v>
      </c>
      <c r="L1361" t="s">
        <v>42</v>
      </c>
    </row>
    <row r="1362" spans="1:12" x14ac:dyDescent="0.25">
      <c r="A1362" t="s">
        <v>51</v>
      </c>
      <c r="B1362">
        <v>131482</v>
      </c>
      <c r="C1362">
        <v>131429</v>
      </c>
      <c r="D1362">
        <v>131427</v>
      </c>
      <c r="E1362">
        <v>131282</v>
      </c>
      <c r="F1362">
        <v>6994.33</v>
      </c>
      <c r="G1362">
        <v>5872.99</v>
      </c>
      <c r="H1362">
        <v>1066.2</v>
      </c>
      <c r="I1362">
        <v>0.37739499999999998</v>
      </c>
      <c r="J1362">
        <v>0.61894300000000002</v>
      </c>
      <c r="K1362">
        <v>157141</v>
      </c>
      <c r="L1362" t="s">
        <v>42</v>
      </c>
    </row>
    <row r="1363" spans="1:12" x14ac:dyDescent="0.25">
      <c r="A1363" t="s">
        <v>51</v>
      </c>
      <c r="B1363">
        <v>131432</v>
      </c>
      <c r="C1363">
        <v>131379</v>
      </c>
      <c r="D1363">
        <v>131377</v>
      </c>
      <c r="E1363">
        <v>131232</v>
      </c>
      <c r="F1363">
        <v>6982.33</v>
      </c>
      <c r="G1363">
        <v>5847.43</v>
      </c>
      <c r="H1363">
        <v>1054.9000000000001</v>
      </c>
      <c r="I1363">
        <v>0.37574200000000002</v>
      </c>
      <c r="J1363">
        <v>0.619112</v>
      </c>
      <c r="K1363">
        <v>158242</v>
      </c>
      <c r="L1363" t="s">
        <v>42</v>
      </c>
    </row>
    <row r="1364" spans="1:12" x14ac:dyDescent="0.25">
      <c r="A1364" t="s">
        <v>51</v>
      </c>
      <c r="B1364">
        <v>131410</v>
      </c>
      <c r="C1364">
        <v>131356</v>
      </c>
      <c r="D1364">
        <v>131355</v>
      </c>
      <c r="E1364">
        <v>131209</v>
      </c>
      <c r="F1364">
        <v>6986.66</v>
      </c>
      <c r="G1364">
        <v>5836.95</v>
      </c>
      <c r="H1364">
        <v>1050.23</v>
      </c>
      <c r="I1364">
        <v>0.37923600000000002</v>
      </c>
      <c r="J1364">
        <v>0.61912</v>
      </c>
      <c r="K1364">
        <v>158588</v>
      </c>
      <c r="L1364" t="s">
        <v>42</v>
      </c>
    </row>
    <row r="1365" spans="1:12" x14ac:dyDescent="0.25">
      <c r="A1365" t="s">
        <v>51</v>
      </c>
      <c r="B1365">
        <v>131425</v>
      </c>
      <c r="C1365">
        <v>131371</v>
      </c>
      <c r="D1365">
        <v>131370</v>
      </c>
      <c r="E1365">
        <v>131224</v>
      </c>
      <c r="F1365">
        <v>6993.67</v>
      </c>
      <c r="G1365">
        <v>5861.83</v>
      </c>
      <c r="H1365">
        <v>1062.5</v>
      </c>
      <c r="I1365">
        <v>0.37790499999999999</v>
      </c>
      <c r="J1365">
        <v>0.62079700000000004</v>
      </c>
      <c r="K1365">
        <v>157408</v>
      </c>
      <c r="L1365" t="s">
        <v>42</v>
      </c>
    </row>
    <row r="1366" spans="1:12" x14ac:dyDescent="0.25">
      <c r="A1366" t="s">
        <v>51</v>
      </c>
      <c r="B1366">
        <v>131411</v>
      </c>
      <c r="C1366">
        <v>131357</v>
      </c>
      <c r="D1366">
        <v>131356</v>
      </c>
      <c r="E1366">
        <v>131210</v>
      </c>
      <c r="F1366">
        <v>6984.09</v>
      </c>
      <c r="G1366">
        <v>5840.01</v>
      </c>
      <c r="H1366">
        <v>1052.79</v>
      </c>
      <c r="I1366">
        <v>0.38578000000000001</v>
      </c>
      <c r="J1366">
        <v>0.619116</v>
      </c>
      <c r="K1366">
        <v>158234</v>
      </c>
      <c r="L1366" t="s">
        <v>42</v>
      </c>
    </row>
    <row r="1367" spans="1:12" x14ac:dyDescent="0.25">
      <c r="A1367" t="s">
        <v>51</v>
      </c>
      <c r="B1367">
        <v>131418</v>
      </c>
      <c r="C1367">
        <v>131365</v>
      </c>
      <c r="D1367">
        <v>131363</v>
      </c>
      <c r="E1367">
        <v>131218</v>
      </c>
      <c r="F1367">
        <v>6995.32</v>
      </c>
      <c r="G1367">
        <v>5858.4</v>
      </c>
      <c r="H1367">
        <v>1060.83</v>
      </c>
      <c r="I1367">
        <v>0.38069799999999998</v>
      </c>
      <c r="J1367">
        <v>0.61912</v>
      </c>
      <c r="K1367">
        <v>157545</v>
      </c>
      <c r="L1367" t="s">
        <v>42</v>
      </c>
    </row>
    <row r="1368" spans="1:12" x14ac:dyDescent="0.25">
      <c r="A1368" t="s">
        <v>51</v>
      </c>
      <c r="B1368">
        <v>131412</v>
      </c>
      <c r="C1368">
        <v>131359</v>
      </c>
      <c r="D1368">
        <v>131357</v>
      </c>
      <c r="E1368">
        <v>131212</v>
      </c>
      <c r="F1368">
        <v>6980.53</v>
      </c>
      <c r="G1368">
        <v>5832.35</v>
      </c>
      <c r="H1368">
        <v>1049.1300000000001</v>
      </c>
      <c r="I1368">
        <v>0.38578099999999999</v>
      </c>
      <c r="J1368">
        <v>0.61912199999999995</v>
      </c>
      <c r="K1368">
        <v>158563</v>
      </c>
      <c r="L1368" t="s">
        <v>42</v>
      </c>
    </row>
    <row r="1369" spans="1:12" x14ac:dyDescent="0.25">
      <c r="A1369" t="s">
        <v>51</v>
      </c>
      <c r="B1369">
        <v>131446</v>
      </c>
      <c r="C1369">
        <v>131392</v>
      </c>
      <c r="D1369">
        <v>131391</v>
      </c>
      <c r="E1369">
        <v>131246</v>
      </c>
      <c r="F1369">
        <v>6990.81</v>
      </c>
      <c r="G1369">
        <v>5878.82</v>
      </c>
      <c r="H1369">
        <v>1070.1300000000001</v>
      </c>
      <c r="I1369">
        <v>0.38577899999999998</v>
      </c>
      <c r="J1369">
        <v>0.61909499999999995</v>
      </c>
      <c r="K1369">
        <v>156762</v>
      </c>
      <c r="L1369" t="s">
        <v>42</v>
      </c>
    </row>
    <row r="1370" spans="1:12" x14ac:dyDescent="0.25">
      <c r="A1370" t="s">
        <v>51</v>
      </c>
      <c r="B1370">
        <v>131444</v>
      </c>
      <c r="C1370">
        <v>131391</v>
      </c>
      <c r="D1370">
        <v>131389</v>
      </c>
      <c r="E1370">
        <v>131244</v>
      </c>
      <c r="F1370">
        <v>6987.09</v>
      </c>
      <c r="G1370">
        <v>5873.78</v>
      </c>
      <c r="H1370">
        <v>1068.0999999999999</v>
      </c>
      <c r="I1370">
        <v>0.377363</v>
      </c>
      <c r="J1370">
        <v>0.61912</v>
      </c>
      <c r="K1370">
        <v>156950</v>
      </c>
      <c r="L1370" t="s">
        <v>42</v>
      </c>
    </row>
    <row r="1371" spans="1:12" x14ac:dyDescent="0.25">
      <c r="A1371" t="s">
        <v>51</v>
      </c>
      <c r="B1371">
        <v>131495</v>
      </c>
      <c r="C1371">
        <v>131441</v>
      </c>
      <c r="D1371">
        <v>131440</v>
      </c>
      <c r="E1371">
        <v>131294</v>
      </c>
      <c r="F1371">
        <v>7002.56</v>
      </c>
      <c r="G1371">
        <v>5885.19</v>
      </c>
      <c r="H1371">
        <v>1071.6500000000001</v>
      </c>
      <c r="I1371">
        <v>0.37693599999999999</v>
      </c>
      <c r="J1371">
        <v>0.61911700000000003</v>
      </c>
      <c r="K1371">
        <v>156758</v>
      </c>
      <c r="L1371" t="s">
        <v>42</v>
      </c>
    </row>
    <row r="1372" spans="1:12" x14ac:dyDescent="0.25">
      <c r="A1372" t="s">
        <v>51</v>
      </c>
      <c r="B1372">
        <v>131465</v>
      </c>
      <c r="C1372">
        <v>131411</v>
      </c>
      <c r="D1372">
        <v>131410</v>
      </c>
      <c r="E1372">
        <v>131265</v>
      </c>
      <c r="F1372">
        <v>6996.45</v>
      </c>
      <c r="G1372">
        <v>5825.87</v>
      </c>
      <c r="H1372">
        <v>1044.56</v>
      </c>
      <c r="I1372">
        <v>0.37847399999999998</v>
      </c>
      <c r="J1372">
        <v>0.61907999999999996</v>
      </c>
      <c r="K1372">
        <v>159146</v>
      </c>
      <c r="L1372" t="s">
        <v>42</v>
      </c>
    </row>
    <row r="1373" spans="1:12" x14ac:dyDescent="0.25">
      <c r="A1373" t="s">
        <v>51</v>
      </c>
      <c r="B1373">
        <v>131496</v>
      </c>
      <c r="C1373">
        <v>131442</v>
      </c>
      <c r="D1373">
        <v>131441</v>
      </c>
      <c r="E1373">
        <v>131295</v>
      </c>
      <c r="F1373">
        <v>7001.11</v>
      </c>
      <c r="G1373">
        <v>5853.39</v>
      </c>
      <c r="H1373">
        <v>1056.8</v>
      </c>
      <c r="I1373">
        <v>0.38577899999999998</v>
      </c>
      <c r="J1373">
        <v>0.619093</v>
      </c>
      <c r="K1373">
        <v>158085</v>
      </c>
      <c r="L1373" t="s">
        <v>42</v>
      </c>
    </row>
    <row r="1374" spans="1:12" x14ac:dyDescent="0.25">
      <c r="A1374" t="s">
        <v>51</v>
      </c>
      <c r="B1374">
        <v>131519</v>
      </c>
      <c r="C1374">
        <v>131466</v>
      </c>
      <c r="D1374">
        <v>131464</v>
      </c>
      <c r="E1374">
        <v>131319</v>
      </c>
      <c r="F1374">
        <v>7010.51</v>
      </c>
      <c r="G1374">
        <v>5875.4</v>
      </c>
      <c r="H1374">
        <v>1067.1199999999999</v>
      </c>
      <c r="I1374">
        <v>0.37657499999999999</v>
      </c>
      <c r="J1374">
        <v>0.61912100000000003</v>
      </c>
      <c r="K1374">
        <v>157183</v>
      </c>
      <c r="L1374" t="s">
        <v>42</v>
      </c>
    </row>
    <row r="1375" spans="1:12" x14ac:dyDescent="0.25">
      <c r="A1375" t="s">
        <v>51</v>
      </c>
      <c r="B1375">
        <v>131495</v>
      </c>
      <c r="C1375">
        <v>131441</v>
      </c>
      <c r="D1375">
        <v>131440</v>
      </c>
      <c r="E1375">
        <v>131295</v>
      </c>
      <c r="F1375">
        <v>7003.13</v>
      </c>
      <c r="G1375">
        <v>5850.96</v>
      </c>
      <c r="H1375">
        <v>1056.06</v>
      </c>
      <c r="I1375">
        <v>0.378021</v>
      </c>
      <c r="J1375">
        <v>0.61909199999999998</v>
      </c>
      <c r="K1375">
        <v>158130</v>
      </c>
      <c r="L1375" t="s">
        <v>42</v>
      </c>
    </row>
    <row r="1376" spans="1:12" x14ac:dyDescent="0.25">
      <c r="A1376" t="s">
        <v>51</v>
      </c>
      <c r="B1376">
        <v>131499</v>
      </c>
      <c r="C1376">
        <v>131446</v>
      </c>
      <c r="D1376">
        <v>131444</v>
      </c>
      <c r="E1376">
        <v>131299</v>
      </c>
      <c r="F1376">
        <v>7004.33</v>
      </c>
      <c r="G1376">
        <v>5862.96</v>
      </c>
      <c r="H1376">
        <v>1061.76</v>
      </c>
      <c r="I1376">
        <v>0.37640499999999999</v>
      </c>
      <c r="J1376">
        <v>0.61895500000000003</v>
      </c>
      <c r="K1376">
        <v>157619</v>
      </c>
      <c r="L1376" t="s">
        <v>42</v>
      </c>
    </row>
    <row r="1377" spans="1:12" x14ac:dyDescent="0.25">
      <c r="A1377" t="s">
        <v>51</v>
      </c>
      <c r="B1377">
        <v>131545</v>
      </c>
      <c r="C1377">
        <v>131492</v>
      </c>
      <c r="D1377">
        <v>131490</v>
      </c>
      <c r="E1377">
        <v>131345</v>
      </c>
      <c r="F1377">
        <v>7004.85</v>
      </c>
      <c r="G1377">
        <v>5870.39</v>
      </c>
      <c r="H1377">
        <v>1065.49</v>
      </c>
      <c r="I1377">
        <v>0.37877</v>
      </c>
      <c r="J1377">
        <v>0.61912100000000003</v>
      </c>
      <c r="K1377">
        <v>157359</v>
      </c>
      <c r="L1377" t="s">
        <v>42</v>
      </c>
    </row>
    <row r="1378" spans="1:12" x14ac:dyDescent="0.25">
      <c r="A1378" t="s">
        <v>51</v>
      </c>
      <c r="B1378">
        <v>131522</v>
      </c>
      <c r="C1378">
        <v>131468</v>
      </c>
      <c r="D1378">
        <v>131467</v>
      </c>
      <c r="E1378">
        <v>131322</v>
      </c>
      <c r="F1378">
        <v>6992.86</v>
      </c>
      <c r="G1378">
        <v>5871.49</v>
      </c>
      <c r="H1378">
        <v>1065.6099999999999</v>
      </c>
      <c r="I1378">
        <v>0.37578400000000001</v>
      </c>
      <c r="J1378">
        <v>0.619116</v>
      </c>
      <c r="K1378">
        <v>157355</v>
      </c>
      <c r="L1378" t="s">
        <v>42</v>
      </c>
    </row>
    <row r="1379" spans="1:12" x14ac:dyDescent="0.25">
      <c r="A1379" t="s">
        <v>51</v>
      </c>
      <c r="B1379">
        <v>131486</v>
      </c>
      <c r="C1379">
        <v>131432</v>
      </c>
      <c r="D1379">
        <v>131431</v>
      </c>
      <c r="E1379">
        <v>131285</v>
      </c>
      <c r="F1379">
        <v>6994.4</v>
      </c>
      <c r="G1379">
        <v>5861.69</v>
      </c>
      <c r="H1379">
        <v>1060.55</v>
      </c>
      <c r="I1379">
        <v>0.38577899999999998</v>
      </c>
      <c r="J1379">
        <v>0.61910200000000004</v>
      </c>
      <c r="K1379">
        <v>157754</v>
      </c>
      <c r="L1379" t="s">
        <v>42</v>
      </c>
    </row>
    <row r="1380" spans="1:12" x14ac:dyDescent="0.25">
      <c r="A1380" t="s">
        <v>51</v>
      </c>
      <c r="B1380">
        <v>131461</v>
      </c>
      <c r="C1380">
        <v>131407</v>
      </c>
      <c r="D1380">
        <v>131406</v>
      </c>
      <c r="E1380">
        <v>131261</v>
      </c>
      <c r="F1380">
        <v>6986.04</v>
      </c>
      <c r="G1380">
        <v>5832.69</v>
      </c>
      <c r="H1380">
        <v>1047.8800000000001</v>
      </c>
      <c r="I1380">
        <v>0.37876799999999999</v>
      </c>
      <c r="J1380">
        <v>0.61907100000000004</v>
      </c>
      <c r="K1380">
        <v>158823</v>
      </c>
      <c r="L1380" t="s">
        <v>42</v>
      </c>
    </row>
    <row r="1381" spans="1:12" x14ac:dyDescent="0.25">
      <c r="A1381" t="s">
        <v>51</v>
      </c>
      <c r="B1381">
        <v>131456</v>
      </c>
      <c r="C1381">
        <v>131402</v>
      </c>
      <c r="D1381">
        <v>131401</v>
      </c>
      <c r="E1381">
        <v>131255</v>
      </c>
      <c r="F1381">
        <v>6993.32</v>
      </c>
      <c r="G1381">
        <v>5872.33</v>
      </c>
      <c r="H1381">
        <v>1066.69</v>
      </c>
      <c r="I1381">
        <v>0.37609900000000002</v>
      </c>
      <c r="J1381">
        <v>0.61912199999999995</v>
      </c>
      <c r="K1381">
        <v>157031</v>
      </c>
      <c r="L1381" t="s">
        <v>42</v>
      </c>
    </row>
    <row r="1382" spans="1:12" x14ac:dyDescent="0.25">
      <c r="A1382" t="s">
        <v>51</v>
      </c>
      <c r="B1382">
        <v>131433</v>
      </c>
      <c r="C1382">
        <v>131379</v>
      </c>
      <c r="D1382">
        <v>131378</v>
      </c>
      <c r="E1382">
        <v>131232</v>
      </c>
      <c r="F1382">
        <v>6985.52</v>
      </c>
      <c r="G1382">
        <v>5852.13</v>
      </c>
      <c r="H1382">
        <v>1057.56</v>
      </c>
      <c r="I1382">
        <v>0.37572100000000003</v>
      </c>
      <c r="J1382">
        <v>0.61912199999999995</v>
      </c>
      <c r="K1382">
        <v>157867</v>
      </c>
      <c r="L1382" t="s">
        <v>42</v>
      </c>
    </row>
    <row r="1383" spans="1:12" x14ac:dyDescent="0.25">
      <c r="A1383" t="s">
        <v>51</v>
      </c>
      <c r="B1383">
        <v>131382</v>
      </c>
      <c r="C1383">
        <v>131328</v>
      </c>
      <c r="D1383">
        <v>131327</v>
      </c>
      <c r="E1383">
        <v>131182</v>
      </c>
      <c r="F1383">
        <v>6967.01</v>
      </c>
      <c r="G1383">
        <v>5825.49</v>
      </c>
      <c r="H1383">
        <v>1044.98</v>
      </c>
      <c r="I1383">
        <v>0.37954399999999999</v>
      </c>
      <c r="J1383">
        <v>0.61912</v>
      </c>
      <c r="K1383">
        <v>158881</v>
      </c>
      <c r="L1383" t="s">
        <v>42</v>
      </c>
    </row>
    <row r="1384" spans="1:12" x14ac:dyDescent="0.25">
      <c r="A1384" t="s">
        <v>51</v>
      </c>
      <c r="B1384">
        <v>131420</v>
      </c>
      <c r="C1384">
        <v>131367</v>
      </c>
      <c r="D1384">
        <v>131366</v>
      </c>
      <c r="E1384">
        <v>131220</v>
      </c>
      <c r="F1384">
        <v>6974.01</v>
      </c>
      <c r="G1384">
        <v>5859.31</v>
      </c>
      <c r="H1384">
        <v>1060.49</v>
      </c>
      <c r="I1384">
        <v>0.38320100000000001</v>
      </c>
      <c r="J1384">
        <v>0.61911499999999997</v>
      </c>
      <c r="K1384">
        <v>157548</v>
      </c>
      <c r="L1384" t="s">
        <v>42</v>
      </c>
    </row>
    <row r="1385" spans="1:12" x14ac:dyDescent="0.25">
      <c r="A1385" t="s">
        <v>51</v>
      </c>
      <c r="B1385">
        <v>131423</v>
      </c>
      <c r="C1385">
        <v>131369</v>
      </c>
      <c r="D1385">
        <v>131368</v>
      </c>
      <c r="E1385">
        <v>131222</v>
      </c>
      <c r="F1385">
        <v>6979.17</v>
      </c>
      <c r="G1385">
        <v>5863.17</v>
      </c>
      <c r="H1385">
        <v>1062.32</v>
      </c>
      <c r="I1385">
        <v>0.38447700000000001</v>
      </c>
      <c r="J1385">
        <v>0.61912</v>
      </c>
      <c r="K1385">
        <v>157327</v>
      </c>
      <c r="L1385" t="s">
        <v>42</v>
      </c>
    </row>
    <row r="1386" spans="1:12" x14ac:dyDescent="0.25">
      <c r="A1386" t="s">
        <v>51</v>
      </c>
      <c r="B1386">
        <v>131441</v>
      </c>
      <c r="C1386">
        <v>131388</v>
      </c>
      <c r="D1386">
        <v>131387</v>
      </c>
      <c r="E1386">
        <v>131241</v>
      </c>
      <c r="F1386">
        <v>6978.89</v>
      </c>
      <c r="G1386">
        <v>5827.18</v>
      </c>
      <c r="H1386">
        <v>1045.3699999999999</v>
      </c>
      <c r="I1386">
        <v>0.38578000000000001</v>
      </c>
      <c r="J1386">
        <v>0.61910200000000004</v>
      </c>
      <c r="K1386">
        <v>158922</v>
      </c>
      <c r="L1386" t="s">
        <v>42</v>
      </c>
    </row>
    <row r="1387" spans="1:12" x14ac:dyDescent="0.25">
      <c r="A1387" t="s">
        <v>51</v>
      </c>
      <c r="B1387">
        <v>131473</v>
      </c>
      <c r="C1387">
        <v>131420</v>
      </c>
      <c r="D1387">
        <v>131418</v>
      </c>
      <c r="E1387">
        <v>131273</v>
      </c>
      <c r="F1387">
        <v>6990.19</v>
      </c>
      <c r="G1387">
        <v>5851.44</v>
      </c>
      <c r="H1387">
        <v>1056.71</v>
      </c>
      <c r="I1387">
        <v>0.38577899999999998</v>
      </c>
      <c r="J1387">
        <v>0.61912100000000003</v>
      </c>
      <c r="K1387">
        <v>158106</v>
      </c>
      <c r="L1387" t="s">
        <v>42</v>
      </c>
    </row>
    <row r="1388" spans="1:12" x14ac:dyDescent="0.25">
      <c r="A1388" t="s">
        <v>51</v>
      </c>
      <c r="B1388">
        <v>131437</v>
      </c>
      <c r="C1388">
        <v>131383</v>
      </c>
      <c r="D1388">
        <v>131382</v>
      </c>
      <c r="E1388">
        <v>131236</v>
      </c>
      <c r="F1388">
        <v>6988.99</v>
      </c>
      <c r="G1388">
        <v>5839.94</v>
      </c>
      <c r="H1388">
        <v>1051.79</v>
      </c>
      <c r="I1388">
        <v>0.37585200000000002</v>
      </c>
      <c r="J1388">
        <v>0.619089</v>
      </c>
      <c r="K1388">
        <v>158525</v>
      </c>
      <c r="L1388" t="s">
        <v>42</v>
      </c>
    </row>
    <row r="1389" spans="1:12" x14ac:dyDescent="0.25">
      <c r="A1389" t="s">
        <v>51</v>
      </c>
      <c r="B1389">
        <v>131447</v>
      </c>
      <c r="C1389">
        <v>131393</v>
      </c>
      <c r="D1389">
        <v>131392</v>
      </c>
      <c r="E1389">
        <v>131246</v>
      </c>
      <c r="F1389">
        <v>6990.02</v>
      </c>
      <c r="G1389">
        <v>5842.07</v>
      </c>
      <c r="H1389">
        <v>1052.3599999999999</v>
      </c>
      <c r="I1389">
        <v>0.38578400000000002</v>
      </c>
      <c r="J1389">
        <v>0.61909000000000003</v>
      </c>
      <c r="K1389">
        <v>158393</v>
      </c>
      <c r="L1389" t="s">
        <v>42</v>
      </c>
    </row>
    <row r="1390" spans="1:12" x14ac:dyDescent="0.25">
      <c r="A1390" t="s">
        <v>51</v>
      </c>
      <c r="B1390">
        <v>131392</v>
      </c>
      <c r="C1390">
        <v>131339</v>
      </c>
      <c r="D1390">
        <v>131338</v>
      </c>
      <c r="E1390">
        <v>131192</v>
      </c>
      <c r="F1390">
        <v>6996.87</v>
      </c>
      <c r="G1390">
        <v>5840.15</v>
      </c>
      <c r="H1390">
        <v>1052.17</v>
      </c>
      <c r="I1390">
        <v>0.37773699999999999</v>
      </c>
      <c r="J1390">
        <v>0.61912199999999995</v>
      </c>
      <c r="K1390">
        <v>158315</v>
      </c>
      <c r="L1390" t="s">
        <v>42</v>
      </c>
    </row>
    <row r="1391" spans="1:12" x14ac:dyDescent="0.25">
      <c r="A1391" t="s">
        <v>51</v>
      </c>
      <c r="B1391">
        <v>131419</v>
      </c>
      <c r="C1391">
        <v>131365</v>
      </c>
      <c r="D1391">
        <v>131364</v>
      </c>
      <c r="E1391">
        <v>131218</v>
      </c>
      <c r="F1391">
        <v>6992.47</v>
      </c>
      <c r="G1391">
        <v>5868.93</v>
      </c>
      <c r="H1391">
        <v>1066.1600000000001</v>
      </c>
      <c r="I1391">
        <v>0.37826900000000002</v>
      </c>
      <c r="J1391">
        <v>0.61909400000000003</v>
      </c>
      <c r="K1391">
        <v>157150</v>
      </c>
      <c r="L1391" t="s">
        <v>42</v>
      </c>
    </row>
    <row r="1392" spans="1:12" x14ac:dyDescent="0.25">
      <c r="A1392" t="s">
        <v>51</v>
      </c>
      <c r="B1392">
        <v>131454</v>
      </c>
      <c r="C1392">
        <v>131401</v>
      </c>
      <c r="D1392">
        <v>131400</v>
      </c>
      <c r="E1392">
        <v>131254</v>
      </c>
      <c r="F1392">
        <v>7011.21</v>
      </c>
      <c r="G1392">
        <v>5857.83</v>
      </c>
      <c r="H1392">
        <v>1060.57</v>
      </c>
      <c r="I1392">
        <v>0.38577899999999998</v>
      </c>
      <c r="J1392">
        <v>0.61905900000000003</v>
      </c>
      <c r="K1392">
        <v>157575</v>
      </c>
      <c r="L1392" t="s">
        <v>42</v>
      </c>
    </row>
    <row r="1393" spans="1:25" x14ac:dyDescent="0.25">
      <c r="A1393" t="s">
        <v>51</v>
      </c>
      <c r="B1393">
        <v>131435</v>
      </c>
      <c r="C1393">
        <v>131381</v>
      </c>
      <c r="D1393">
        <v>131380</v>
      </c>
      <c r="E1393">
        <v>131234</v>
      </c>
      <c r="F1393">
        <v>6992.82</v>
      </c>
      <c r="G1393">
        <v>5846.41</v>
      </c>
      <c r="H1393">
        <v>1055.3599999999999</v>
      </c>
      <c r="I1393">
        <v>0.37595499999999998</v>
      </c>
      <c r="J1393">
        <v>0.61907400000000001</v>
      </c>
      <c r="K1393">
        <v>158077</v>
      </c>
      <c r="L1393" t="s">
        <v>42</v>
      </c>
    </row>
    <row r="1394" spans="1:25" x14ac:dyDescent="0.25">
      <c r="A1394" t="s">
        <v>51</v>
      </c>
      <c r="B1394">
        <v>131482</v>
      </c>
      <c r="C1394">
        <v>131428</v>
      </c>
      <c r="D1394">
        <v>131427</v>
      </c>
      <c r="E1394">
        <v>131282</v>
      </c>
      <c r="F1394">
        <v>7001.8</v>
      </c>
      <c r="G1394">
        <v>5869.82</v>
      </c>
      <c r="H1394">
        <v>1066.42</v>
      </c>
      <c r="I1394">
        <v>0.37858999999999998</v>
      </c>
      <c r="J1394">
        <v>0.61910500000000002</v>
      </c>
      <c r="K1394">
        <v>157186</v>
      </c>
      <c r="L1394" t="s">
        <v>42</v>
      </c>
    </row>
    <row r="1395" spans="1:25" x14ac:dyDescent="0.25">
      <c r="A1395" t="s">
        <v>51</v>
      </c>
      <c r="B1395">
        <v>131373</v>
      </c>
      <c r="C1395">
        <v>131320</v>
      </c>
      <c r="D1395">
        <v>131318</v>
      </c>
      <c r="E1395">
        <v>131173</v>
      </c>
      <c r="F1395">
        <v>6983</v>
      </c>
      <c r="G1395">
        <v>5806.66</v>
      </c>
      <c r="H1395">
        <v>1037.2</v>
      </c>
      <c r="I1395">
        <v>0.37570999999999999</v>
      </c>
      <c r="J1395">
        <v>0.61912</v>
      </c>
      <c r="K1395">
        <v>159651</v>
      </c>
      <c r="L1395" t="s">
        <v>42</v>
      </c>
    </row>
    <row r="1396" spans="1:25" x14ac:dyDescent="0.25">
      <c r="A1396" t="s">
        <v>51</v>
      </c>
      <c r="B1396">
        <v>131429</v>
      </c>
      <c r="C1396">
        <v>131376</v>
      </c>
      <c r="D1396">
        <v>131374</v>
      </c>
      <c r="E1396">
        <v>131229</v>
      </c>
      <c r="F1396">
        <v>6987.77</v>
      </c>
      <c r="G1396">
        <v>5850.47</v>
      </c>
      <c r="H1396">
        <v>1057.08</v>
      </c>
      <c r="I1396">
        <v>0.37967099999999998</v>
      </c>
      <c r="J1396">
        <v>0.61912199999999995</v>
      </c>
      <c r="K1396">
        <v>157900</v>
      </c>
      <c r="L1396" t="s">
        <v>42</v>
      </c>
    </row>
    <row r="1397" spans="1:25" x14ac:dyDescent="0.25">
      <c r="A1397" t="s">
        <v>51</v>
      </c>
      <c r="B1397">
        <v>131415</v>
      </c>
      <c r="C1397">
        <v>131362</v>
      </c>
      <c r="D1397">
        <v>131361</v>
      </c>
      <c r="E1397">
        <v>131216</v>
      </c>
      <c r="F1397">
        <v>6983.13</v>
      </c>
      <c r="G1397">
        <v>5845.98</v>
      </c>
      <c r="H1397">
        <v>1055.3800000000001</v>
      </c>
      <c r="I1397">
        <v>0.37592799999999998</v>
      </c>
      <c r="J1397">
        <v>0.61912199999999995</v>
      </c>
      <c r="K1397">
        <v>158131</v>
      </c>
      <c r="L1397" t="s">
        <v>42</v>
      </c>
    </row>
    <row r="1398" spans="1:25" x14ac:dyDescent="0.25">
      <c r="A1398" t="s">
        <v>51</v>
      </c>
      <c r="B1398">
        <v>131445</v>
      </c>
      <c r="C1398">
        <v>131391</v>
      </c>
      <c r="D1398">
        <v>131390</v>
      </c>
      <c r="E1398">
        <v>131245</v>
      </c>
      <c r="F1398">
        <v>6997.77</v>
      </c>
      <c r="G1398">
        <v>5838.82</v>
      </c>
      <c r="H1398">
        <v>1051.99</v>
      </c>
      <c r="I1398">
        <v>0.38578200000000001</v>
      </c>
      <c r="J1398">
        <v>0.61904000000000003</v>
      </c>
      <c r="K1398">
        <v>158423</v>
      </c>
      <c r="L1398" t="s">
        <v>42</v>
      </c>
    </row>
    <row r="1399" spans="1:25" x14ac:dyDescent="0.25">
      <c r="A1399" t="s">
        <v>51</v>
      </c>
      <c r="B1399">
        <v>131424</v>
      </c>
      <c r="C1399">
        <v>131371</v>
      </c>
      <c r="D1399">
        <v>131369</v>
      </c>
      <c r="E1399">
        <v>131224</v>
      </c>
      <c r="F1399">
        <v>6991.87</v>
      </c>
      <c r="G1399">
        <v>5844.58</v>
      </c>
      <c r="H1399">
        <v>1054.6099999999999</v>
      </c>
      <c r="I1399">
        <v>0.37759599999999999</v>
      </c>
      <c r="J1399">
        <v>0.61767399999999995</v>
      </c>
      <c r="K1399">
        <v>158125</v>
      </c>
      <c r="L1399" t="s">
        <v>42</v>
      </c>
      <c r="R1399" t="s">
        <v>69</v>
      </c>
      <c r="U1399" t="s">
        <v>68</v>
      </c>
      <c r="X1399" t="s">
        <v>66</v>
      </c>
    </row>
    <row r="1400" spans="1:25" x14ac:dyDescent="0.25">
      <c r="A1400" t="s">
        <v>51</v>
      </c>
      <c r="B1400">
        <v>131446</v>
      </c>
      <c r="C1400">
        <v>131392</v>
      </c>
      <c r="D1400">
        <v>131391</v>
      </c>
      <c r="E1400">
        <v>131246</v>
      </c>
      <c r="F1400">
        <v>6990.2</v>
      </c>
      <c r="G1400">
        <v>5863.42</v>
      </c>
      <c r="H1400">
        <v>1062.71</v>
      </c>
      <c r="I1400">
        <v>0.37569900000000001</v>
      </c>
      <c r="J1400">
        <v>0.61911400000000005</v>
      </c>
      <c r="K1400">
        <v>157398</v>
      </c>
      <c r="L1400" t="s">
        <v>42</v>
      </c>
      <c r="R1400">
        <f>AVERAGE(B1351:B1400)</f>
        <v>131449.72</v>
      </c>
      <c r="S1400">
        <f>AVERAGE(C1351:C1400)</f>
        <v>131396.1</v>
      </c>
      <c r="U1400">
        <f>_xlfn.VAR.P(B1351:B1400)</f>
        <v>1366.8015999999996</v>
      </c>
      <c r="V1400">
        <f>_xlfn.VAR.P(C1351:C1400)</f>
        <v>1368.65</v>
      </c>
      <c r="X1400">
        <f>1.96*SQRT(U1400)/50</f>
        <v>1.4492349742619377</v>
      </c>
      <c r="Y1400">
        <f>1.96*SQRT(V1400)/50</f>
        <v>1.4502145827428439</v>
      </c>
    </row>
    <row r="1401" spans="1:25" x14ac:dyDescent="0.25">
      <c r="A1401" t="s">
        <v>51</v>
      </c>
      <c r="B1401">
        <v>6572499.7717289999</v>
      </c>
      <c r="C1401" t="s">
        <v>36</v>
      </c>
    </row>
    <row r="1402" spans="1:25" x14ac:dyDescent="0.25">
      <c r="A1402" t="s">
        <v>77</v>
      </c>
      <c r="B1402">
        <v>130652</v>
      </c>
      <c r="C1402">
        <v>130647</v>
      </c>
      <c r="D1402">
        <v>130647</v>
      </c>
      <c r="E1402">
        <v>130501</v>
      </c>
      <c r="F1402">
        <v>8925.57</v>
      </c>
      <c r="G1402">
        <v>0</v>
      </c>
      <c r="H1402">
        <v>2813.57</v>
      </c>
      <c r="I1402">
        <v>0.37707800000000002</v>
      </c>
      <c r="J1402">
        <v>0.61897100000000005</v>
      </c>
      <c r="K1402">
        <v>0</v>
      </c>
      <c r="L1402" t="s">
        <v>42</v>
      </c>
    </row>
    <row r="1403" spans="1:25" x14ac:dyDescent="0.25">
      <c r="A1403" t="s">
        <v>77</v>
      </c>
      <c r="B1403">
        <v>130685</v>
      </c>
      <c r="C1403">
        <v>130681</v>
      </c>
      <c r="D1403">
        <v>130680</v>
      </c>
      <c r="E1403">
        <v>130535</v>
      </c>
      <c r="F1403">
        <v>8928.14</v>
      </c>
      <c r="G1403">
        <v>0</v>
      </c>
      <c r="H1403">
        <v>2812.72</v>
      </c>
      <c r="I1403">
        <v>0.38577899999999998</v>
      </c>
      <c r="J1403">
        <v>0.61718899999999999</v>
      </c>
      <c r="K1403">
        <v>0</v>
      </c>
      <c r="L1403" t="s">
        <v>42</v>
      </c>
    </row>
    <row r="1404" spans="1:25" x14ac:dyDescent="0.25">
      <c r="A1404" t="s">
        <v>77</v>
      </c>
      <c r="B1404">
        <v>130708</v>
      </c>
      <c r="C1404">
        <v>130704</v>
      </c>
      <c r="D1404">
        <v>130703</v>
      </c>
      <c r="E1404">
        <v>130558</v>
      </c>
      <c r="F1404">
        <v>8925.59</v>
      </c>
      <c r="G1404">
        <v>0</v>
      </c>
      <c r="H1404">
        <v>2812.66</v>
      </c>
      <c r="I1404">
        <v>0.38578200000000001</v>
      </c>
      <c r="J1404">
        <v>0.61912100000000003</v>
      </c>
      <c r="K1404">
        <v>0</v>
      </c>
      <c r="L1404" t="s">
        <v>42</v>
      </c>
    </row>
    <row r="1405" spans="1:25" x14ac:dyDescent="0.25">
      <c r="A1405" t="s">
        <v>77</v>
      </c>
      <c r="B1405">
        <v>130715</v>
      </c>
      <c r="C1405">
        <v>130711</v>
      </c>
      <c r="D1405">
        <v>130710</v>
      </c>
      <c r="E1405">
        <v>130565</v>
      </c>
      <c r="F1405">
        <v>8947.01</v>
      </c>
      <c r="G1405">
        <v>0</v>
      </c>
      <c r="H1405">
        <v>2812.89</v>
      </c>
      <c r="I1405">
        <v>0.38578400000000002</v>
      </c>
      <c r="J1405">
        <v>0.61912</v>
      </c>
      <c r="K1405">
        <v>0</v>
      </c>
      <c r="L1405" t="s">
        <v>42</v>
      </c>
    </row>
    <row r="1406" spans="1:25" x14ac:dyDescent="0.25">
      <c r="A1406" t="s">
        <v>77</v>
      </c>
      <c r="B1406">
        <v>130693</v>
      </c>
      <c r="C1406">
        <v>130689</v>
      </c>
      <c r="D1406">
        <v>130688</v>
      </c>
      <c r="E1406">
        <v>130543</v>
      </c>
      <c r="F1406">
        <v>8947.16</v>
      </c>
      <c r="G1406">
        <v>0</v>
      </c>
      <c r="H1406">
        <v>2812.72</v>
      </c>
      <c r="I1406">
        <v>0.37610500000000002</v>
      </c>
      <c r="J1406">
        <v>0.61909000000000003</v>
      </c>
      <c r="K1406">
        <v>0</v>
      </c>
      <c r="L1406" t="s">
        <v>42</v>
      </c>
    </row>
    <row r="1407" spans="1:25" x14ac:dyDescent="0.25">
      <c r="A1407" t="s">
        <v>77</v>
      </c>
      <c r="B1407">
        <v>130766</v>
      </c>
      <c r="C1407">
        <v>130761</v>
      </c>
      <c r="D1407">
        <v>130760</v>
      </c>
      <c r="E1407">
        <v>130615</v>
      </c>
      <c r="F1407">
        <v>8944.66</v>
      </c>
      <c r="G1407">
        <v>0</v>
      </c>
      <c r="H1407">
        <v>2814.76</v>
      </c>
      <c r="I1407">
        <v>0.382913</v>
      </c>
      <c r="J1407">
        <v>0.61909199999999998</v>
      </c>
      <c r="K1407">
        <v>0</v>
      </c>
      <c r="L1407" t="s">
        <v>42</v>
      </c>
    </row>
    <row r="1408" spans="1:25" x14ac:dyDescent="0.25">
      <c r="A1408" t="s">
        <v>77</v>
      </c>
      <c r="B1408">
        <v>130739</v>
      </c>
      <c r="C1408">
        <v>130734</v>
      </c>
      <c r="D1408">
        <v>130733</v>
      </c>
      <c r="E1408">
        <v>130587</v>
      </c>
      <c r="F1408">
        <v>8933.0499999999993</v>
      </c>
      <c r="G1408">
        <v>0</v>
      </c>
      <c r="H1408">
        <v>2815.71</v>
      </c>
      <c r="I1408">
        <v>0.38233800000000001</v>
      </c>
      <c r="J1408">
        <v>0.61909800000000004</v>
      </c>
      <c r="K1408">
        <v>0</v>
      </c>
      <c r="L1408" t="s">
        <v>42</v>
      </c>
    </row>
    <row r="1409" spans="1:12" x14ac:dyDescent="0.25">
      <c r="A1409" t="s">
        <v>77</v>
      </c>
      <c r="B1409">
        <v>130759</v>
      </c>
      <c r="C1409">
        <v>130755</v>
      </c>
      <c r="D1409">
        <v>130754</v>
      </c>
      <c r="E1409">
        <v>130607</v>
      </c>
      <c r="F1409">
        <v>8940.35</v>
      </c>
      <c r="G1409">
        <v>0</v>
      </c>
      <c r="H1409">
        <v>2815.83</v>
      </c>
      <c r="I1409">
        <v>0.37768499999999999</v>
      </c>
      <c r="J1409">
        <v>0.61912</v>
      </c>
      <c r="K1409">
        <v>0</v>
      </c>
      <c r="L1409" t="s">
        <v>42</v>
      </c>
    </row>
    <row r="1410" spans="1:12" x14ac:dyDescent="0.25">
      <c r="A1410" t="s">
        <v>77</v>
      </c>
      <c r="B1410">
        <v>130736</v>
      </c>
      <c r="C1410">
        <v>130732</v>
      </c>
      <c r="D1410">
        <v>130731</v>
      </c>
      <c r="E1410">
        <v>130584</v>
      </c>
      <c r="F1410">
        <v>8930.7199999999993</v>
      </c>
      <c r="G1410">
        <v>0</v>
      </c>
      <c r="H1410">
        <v>2814.83</v>
      </c>
      <c r="I1410">
        <v>0.37578699999999998</v>
      </c>
      <c r="J1410">
        <v>0.62365199999999998</v>
      </c>
      <c r="K1410">
        <v>0</v>
      </c>
      <c r="L1410" t="s">
        <v>42</v>
      </c>
    </row>
    <row r="1411" spans="1:12" x14ac:dyDescent="0.25">
      <c r="A1411" t="s">
        <v>77</v>
      </c>
      <c r="B1411">
        <v>130763</v>
      </c>
      <c r="C1411">
        <v>130759</v>
      </c>
      <c r="D1411">
        <v>130758</v>
      </c>
      <c r="E1411">
        <v>130613</v>
      </c>
      <c r="F1411">
        <v>8932.43</v>
      </c>
      <c r="G1411">
        <v>0</v>
      </c>
      <c r="H1411">
        <v>2814.05</v>
      </c>
      <c r="I1411">
        <v>0.37583</v>
      </c>
      <c r="J1411">
        <v>0.61911899999999997</v>
      </c>
      <c r="K1411">
        <v>0</v>
      </c>
      <c r="L1411" t="s">
        <v>42</v>
      </c>
    </row>
    <row r="1455" spans="18:25" x14ac:dyDescent="0.25">
      <c r="R1455" t="s">
        <v>69</v>
      </c>
      <c r="U1455" t="s">
        <v>68</v>
      </c>
      <c r="X1455" t="s">
        <v>66</v>
      </c>
    </row>
    <row r="1456" spans="18:25" x14ac:dyDescent="0.25">
      <c r="R1456">
        <f>AVERAGE(B1407:B1456)</f>
        <v>130752.6</v>
      </c>
      <c r="S1456">
        <f>AVERAGE(C1407:C1456)</f>
        <v>130748.2</v>
      </c>
      <c r="U1456">
        <f>_xlfn.VAR.P(B1407:B1456)</f>
        <v>157.84</v>
      </c>
      <c r="V1456">
        <f>_xlfn.VAR.P(C1407:C1456)</f>
        <v>158.16</v>
      </c>
      <c r="X1456">
        <f>1.96*SQRT(U1456)/50</f>
        <v>0.49248680956955587</v>
      </c>
      <c r="Y1456">
        <f>1.96*SQRT(V1456)/50</f>
        <v>0.49298578316215164</v>
      </c>
    </row>
    <row r="1511" spans="18:25" x14ac:dyDescent="0.25">
      <c r="R1511" t="s">
        <v>69</v>
      </c>
      <c r="U1511" t="s">
        <v>68</v>
      </c>
      <c r="X1511" t="s">
        <v>66</v>
      </c>
    </row>
    <row r="1512" spans="18:25" x14ac:dyDescent="0.25">
      <c r="R1512" t="e">
        <f>AVERAGE(B1463:B1512)</f>
        <v>#DIV/0!</v>
      </c>
      <c r="S1512" t="e">
        <f>AVERAGE(C1463:C1512)</f>
        <v>#DIV/0!</v>
      </c>
      <c r="U1512" t="e">
        <f>_xlfn.VAR.P(B1463:B1512)</f>
        <v>#DIV/0!</v>
      </c>
      <c r="V1512" t="e">
        <f>_xlfn.VAR.P(C1463:C1512)</f>
        <v>#DIV/0!</v>
      </c>
      <c r="X1512" t="e">
        <f>1.96*SQRT(U1512)/50</f>
        <v>#DIV/0!</v>
      </c>
      <c r="Y1512" t="e">
        <f>1.96*SQRT(V1512)/50</f>
        <v>#DIV/0!</v>
      </c>
    </row>
    <row r="1567" spans="18:25" x14ac:dyDescent="0.25">
      <c r="R1567" t="s">
        <v>69</v>
      </c>
      <c r="U1567" t="s">
        <v>68</v>
      </c>
      <c r="X1567" t="s">
        <v>66</v>
      </c>
    </row>
    <row r="1568" spans="18:25" x14ac:dyDescent="0.25">
      <c r="R1568" t="e">
        <f>AVERAGE(B1519:B1568)</f>
        <v>#DIV/0!</v>
      </c>
      <c r="S1568" t="e">
        <f>AVERAGE(C1519:C1568)</f>
        <v>#DIV/0!</v>
      </c>
      <c r="U1568" t="e">
        <f>_xlfn.VAR.P(B1519:B1568)</f>
        <v>#DIV/0!</v>
      </c>
      <c r="V1568" t="e">
        <f>_xlfn.VAR.P(C1519:C1568)</f>
        <v>#DIV/0!</v>
      </c>
      <c r="X1568" t="e">
        <f>1.96*SQRT(U1568)/50</f>
        <v>#DIV/0!</v>
      </c>
      <c r="Y1568" t="e">
        <f>1.96*SQRT(V1568)/50</f>
        <v>#DIV/0!</v>
      </c>
    </row>
    <row r="1623" spans="18:25" x14ac:dyDescent="0.25">
      <c r="R1623" t="s">
        <v>69</v>
      </c>
      <c r="U1623" t="s">
        <v>68</v>
      </c>
      <c r="X1623" t="s">
        <v>66</v>
      </c>
    </row>
    <row r="1624" spans="18:25" x14ac:dyDescent="0.25">
      <c r="R1624" t="e">
        <f>AVERAGE(B1575:B1624)</f>
        <v>#DIV/0!</v>
      </c>
      <c r="S1624" t="e">
        <f>AVERAGE(C1575:C1624)</f>
        <v>#DIV/0!</v>
      </c>
      <c r="U1624" t="e">
        <f>_xlfn.VAR.P(B1575:B1624)</f>
        <v>#DIV/0!</v>
      </c>
      <c r="V1624" t="e">
        <f>_xlfn.VAR.P(C1575:C1624)</f>
        <v>#DIV/0!</v>
      </c>
      <c r="X1624" t="e">
        <f>1.96*SQRT(U1624)/50</f>
        <v>#DIV/0!</v>
      </c>
      <c r="Y1624" t="e">
        <f>1.96*SQRT(V1624)/50</f>
        <v>#DIV/0!</v>
      </c>
    </row>
    <row r="1679" spans="18:25" x14ac:dyDescent="0.25">
      <c r="R1679" t="s">
        <v>69</v>
      </c>
      <c r="U1679" t="s">
        <v>68</v>
      </c>
      <c r="X1679" t="s">
        <v>66</v>
      </c>
    </row>
    <row r="1680" spans="18:25" x14ac:dyDescent="0.25">
      <c r="R1680" t="e">
        <f>AVERAGE(B1631:B1680)</f>
        <v>#DIV/0!</v>
      </c>
      <c r="S1680" t="e">
        <f>AVERAGE(C1631:C1680)</f>
        <v>#DIV/0!</v>
      </c>
      <c r="U1680" t="e">
        <f>_xlfn.VAR.P(B1631:B1680)</f>
        <v>#DIV/0!</v>
      </c>
      <c r="V1680" t="e">
        <f>_xlfn.VAR.P(C1631:C1680)</f>
        <v>#DIV/0!</v>
      </c>
      <c r="X1680" t="e">
        <f>1.96*SQRT(U1680)/50</f>
        <v>#DIV/0!</v>
      </c>
      <c r="Y1680" t="e">
        <f>1.96*SQRT(V1680)/50</f>
        <v>#DIV/0!</v>
      </c>
    </row>
    <row r="1735" spans="18:25" x14ac:dyDescent="0.25">
      <c r="R1735" t="s">
        <v>69</v>
      </c>
      <c r="U1735" t="s">
        <v>68</v>
      </c>
      <c r="X1735" t="s">
        <v>66</v>
      </c>
    </row>
    <row r="1736" spans="18:25" x14ac:dyDescent="0.25">
      <c r="R1736" t="e">
        <f>AVERAGE(B1687:B1736)</f>
        <v>#DIV/0!</v>
      </c>
      <c r="S1736" t="e">
        <f>AVERAGE(C1687:C1736)</f>
        <v>#DIV/0!</v>
      </c>
      <c r="U1736" t="e">
        <f>_xlfn.VAR.P(B1687:B1736)</f>
        <v>#DIV/0!</v>
      </c>
      <c r="V1736" t="e">
        <f>_xlfn.VAR.P(C1687:C1736)</f>
        <v>#DIV/0!</v>
      </c>
      <c r="X1736" t="e">
        <f>1.96*SQRT(U1736)/50</f>
        <v>#DIV/0!</v>
      </c>
      <c r="Y1736" t="e">
        <f>1.96*SQRT(V1736)/50</f>
        <v>#DIV/0!</v>
      </c>
    </row>
    <row r="1791" spans="18:25" x14ac:dyDescent="0.25">
      <c r="R1791" t="s">
        <v>69</v>
      </c>
      <c r="U1791" t="s">
        <v>68</v>
      </c>
      <c r="X1791" t="s">
        <v>66</v>
      </c>
    </row>
    <row r="1792" spans="18:25" x14ac:dyDescent="0.25">
      <c r="R1792" t="e">
        <f>AVERAGE(B1743:B1792)</f>
        <v>#DIV/0!</v>
      </c>
      <c r="S1792" t="e">
        <f>AVERAGE(C1743:C1792)</f>
        <v>#DIV/0!</v>
      </c>
      <c r="U1792" t="e">
        <f>_xlfn.VAR.P(B1743:B1792)</f>
        <v>#DIV/0!</v>
      </c>
      <c r="V1792" t="e">
        <f>_xlfn.VAR.P(C1743:C1792)</f>
        <v>#DIV/0!</v>
      </c>
      <c r="X1792" t="e">
        <f>1.96*SQRT(U1792)/50</f>
        <v>#DIV/0!</v>
      </c>
      <c r="Y1792" t="e">
        <f>1.96*SQRT(V1792)/50</f>
        <v>#DIV/0!</v>
      </c>
    </row>
    <row r="1793" spans="21:22" x14ac:dyDescent="0.25">
      <c r="U1793" t="s">
        <v>82</v>
      </c>
    </row>
    <row r="1794" spans="21:22" x14ac:dyDescent="0.25">
      <c r="U1794" t="e">
        <f>_xlfn.STDEV.P(B1743:B1792)</f>
        <v>#DIV/0!</v>
      </c>
      <c r="V1794" t="e">
        <f>_xlfn.STDEV.P(C1743:C1792)</f>
        <v>#DIV/0!</v>
      </c>
    </row>
    <row r="1847" spans="18:25" x14ac:dyDescent="0.25">
      <c r="R1847" t="s">
        <v>69</v>
      </c>
      <c r="U1847" t="s">
        <v>68</v>
      </c>
      <c r="X1847" t="s">
        <v>66</v>
      </c>
    </row>
    <row r="1848" spans="18:25" x14ac:dyDescent="0.25">
      <c r="R1848" t="e">
        <f>AVERAGE(B1799:B1848)</f>
        <v>#DIV/0!</v>
      </c>
      <c r="S1848" t="e">
        <f>AVERAGE(C1799:C1848)</f>
        <v>#DIV/0!</v>
      </c>
      <c r="U1848" t="e">
        <f>_xlfn.VAR.P(B1799:B1848)</f>
        <v>#DIV/0!</v>
      </c>
      <c r="V1848" t="e">
        <f>_xlfn.VAR.P(C1799:C1848)</f>
        <v>#DIV/0!</v>
      </c>
      <c r="X1848" t="e">
        <f>1.96*SQRT(U1848)/50</f>
        <v>#DIV/0!</v>
      </c>
      <c r="Y1848" t="e">
        <f>1.96*SQRT(V1848)/50</f>
        <v>#DIV/0!</v>
      </c>
    </row>
    <row r="1903" spans="18:25" x14ac:dyDescent="0.25">
      <c r="R1903" t="s">
        <v>69</v>
      </c>
      <c r="U1903" t="s">
        <v>68</v>
      </c>
      <c r="X1903" t="s">
        <v>66</v>
      </c>
    </row>
    <row r="1904" spans="18:25" x14ac:dyDescent="0.25">
      <c r="R1904" t="e">
        <f>AVERAGE(B1855:B1904)</f>
        <v>#DIV/0!</v>
      </c>
      <c r="S1904" t="e">
        <f>AVERAGE(C1855:C1904)</f>
        <v>#DIV/0!</v>
      </c>
      <c r="U1904" t="e">
        <f>_xlfn.VAR.P(B1855:B1904)</f>
        <v>#DIV/0!</v>
      </c>
      <c r="V1904" t="e">
        <f>_xlfn.VAR.P(C1855:C1904)</f>
        <v>#DIV/0!</v>
      </c>
      <c r="X1904" t="e">
        <f>1.96*SQRT(U1904)/50</f>
        <v>#DIV/0!</v>
      </c>
      <c r="Y1904" t="e">
        <f>1.96*SQRT(V1904)/50</f>
        <v>#DIV/0!</v>
      </c>
    </row>
    <row r="1959" spans="18:25" x14ac:dyDescent="0.25">
      <c r="R1959" t="s">
        <v>69</v>
      </c>
      <c r="U1959" t="s">
        <v>68</v>
      </c>
      <c r="X1959" t="s">
        <v>66</v>
      </c>
    </row>
    <row r="1960" spans="18:25" x14ac:dyDescent="0.25">
      <c r="R1960" t="e">
        <f>AVERAGE(B1911:B1960)</f>
        <v>#DIV/0!</v>
      </c>
      <c r="S1960" t="e">
        <f>AVERAGE(C1911:C1960)</f>
        <v>#DIV/0!</v>
      </c>
      <c r="U1960" t="e">
        <f>_xlfn.VAR.P(B1911:B1960)</f>
        <v>#DIV/0!</v>
      </c>
      <c r="V1960" t="e">
        <f>_xlfn.VAR.P(C1911:C1960)</f>
        <v>#DIV/0!</v>
      </c>
      <c r="X1960" t="e">
        <f>1.96*SQRT(U1960)/50</f>
        <v>#DIV/0!</v>
      </c>
      <c r="Y1960" t="e">
        <f>1.96*SQRT(V1960)/50</f>
        <v>#DIV/0!</v>
      </c>
    </row>
    <row r="2015" spans="18:25" x14ac:dyDescent="0.25">
      <c r="R2015" t="s">
        <v>69</v>
      </c>
      <c r="U2015" t="s">
        <v>68</v>
      </c>
      <c r="X2015" t="s">
        <v>66</v>
      </c>
    </row>
    <row r="2016" spans="18:25" x14ac:dyDescent="0.25">
      <c r="R2016" t="e">
        <f>AVERAGE(B1967:B2016)</f>
        <v>#DIV/0!</v>
      </c>
      <c r="S2016" t="e">
        <f>AVERAGE(C1967:C2016)</f>
        <v>#DIV/0!</v>
      </c>
      <c r="U2016" t="e">
        <f>_xlfn.VAR.P(B1967:B2016)</f>
        <v>#DIV/0!</v>
      </c>
      <c r="V2016" t="e">
        <f>_xlfn.VAR.P(C1967:C2016)</f>
        <v>#DIV/0!</v>
      </c>
      <c r="X2016" t="e">
        <f>1.96*SQRT(U2016)/50</f>
        <v>#DIV/0!</v>
      </c>
      <c r="Y2016" t="e">
        <f>1.96*SQRT(V2016)/50</f>
        <v>#DIV/0!</v>
      </c>
    </row>
    <row r="2018" spans="1:9" x14ac:dyDescent="0.25">
      <c r="A2018" t="s">
        <v>182</v>
      </c>
      <c r="B2018">
        <v>12241.6</v>
      </c>
      <c r="C2018">
        <v>12221.5</v>
      </c>
      <c r="D2018">
        <v>12184.9</v>
      </c>
      <c r="E2018">
        <v>12135.4</v>
      </c>
      <c r="F2018">
        <v>643.76499999999999</v>
      </c>
      <c r="G2018">
        <v>0.37601299999999999</v>
      </c>
      <c r="H2018">
        <v>0.61912100000000003</v>
      </c>
      <c r="I2018">
        <v>0</v>
      </c>
    </row>
    <row r="2019" spans="1:9" x14ac:dyDescent="0.25">
      <c r="A2019" t="s">
        <v>182</v>
      </c>
      <c r="B2019">
        <v>12248.1</v>
      </c>
      <c r="C2019">
        <v>12228.2</v>
      </c>
      <c r="D2019">
        <v>12191.9</v>
      </c>
      <c r="E2019">
        <v>12142.3</v>
      </c>
      <c r="F2019">
        <v>643.66899999999998</v>
      </c>
      <c r="G2019">
        <v>0.37748599999999999</v>
      </c>
      <c r="H2019">
        <v>0.62037100000000001</v>
      </c>
      <c r="I2019">
        <v>0</v>
      </c>
    </row>
    <row r="2020" spans="1:9" x14ac:dyDescent="0.25">
      <c r="A2020" t="s">
        <v>182</v>
      </c>
      <c r="B2020">
        <v>12229</v>
      </c>
      <c r="C2020">
        <v>12208.8</v>
      </c>
      <c r="D2020">
        <v>12172.2</v>
      </c>
      <c r="E2020">
        <v>12122.7</v>
      </c>
      <c r="F2020">
        <v>643.77800000000002</v>
      </c>
      <c r="G2020">
        <v>0.37871899999999997</v>
      </c>
      <c r="H2020">
        <v>0.62857700000000005</v>
      </c>
      <c r="I2020">
        <v>0</v>
      </c>
    </row>
    <row r="2021" spans="1:9" x14ac:dyDescent="0.25">
      <c r="A2021" t="s">
        <v>182</v>
      </c>
      <c r="B2021">
        <v>12249.1</v>
      </c>
      <c r="C2021">
        <v>12229.1</v>
      </c>
      <c r="D2021">
        <v>12192.5</v>
      </c>
      <c r="E2021">
        <v>12143</v>
      </c>
      <c r="F2021">
        <v>644.46600000000001</v>
      </c>
      <c r="G2021">
        <v>0.37575799999999998</v>
      </c>
      <c r="H2021">
        <v>0.61912199999999995</v>
      </c>
      <c r="I2021">
        <v>0</v>
      </c>
    </row>
    <row r="2022" spans="1:9" x14ac:dyDescent="0.25">
      <c r="A2022" t="s">
        <v>182</v>
      </c>
      <c r="B2022">
        <v>12267.5</v>
      </c>
      <c r="C2022">
        <v>12247.2</v>
      </c>
      <c r="D2022">
        <v>12210.5</v>
      </c>
      <c r="E2022">
        <v>12160.9</v>
      </c>
      <c r="F2022">
        <v>644.51</v>
      </c>
      <c r="G2022">
        <v>0.37571100000000002</v>
      </c>
      <c r="H2022">
        <v>0.62777099999999997</v>
      </c>
      <c r="I2022">
        <v>0</v>
      </c>
    </row>
    <row r="2023" spans="1:9" x14ac:dyDescent="0.25">
      <c r="A2023" t="s">
        <v>182</v>
      </c>
      <c r="B2023">
        <v>12253.1</v>
      </c>
      <c r="C2023">
        <v>12233</v>
      </c>
      <c r="D2023">
        <v>12196.6</v>
      </c>
      <c r="E2023">
        <v>12147</v>
      </c>
      <c r="F2023">
        <v>643.78599999999994</v>
      </c>
      <c r="G2023">
        <v>0.37569000000000002</v>
      </c>
      <c r="H2023">
        <v>0.61912100000000003</v>
      </c>
      <c r="I2023">
        <v>0</v>
      </c>
    </row>
    <row r="2024" spans="1:9" x14ac:dyDescent="0.25">
      <c r="A2024" t="s">
        <v>182</v>
      </c>
      <c r="B2024">
        <v>12234.4</v>
      </c>
      <c r="C2024">
        <v>12213.6</v>
      </c>
      <c r="D2024">
        <v>12176.8</v>
      </c>
      <c r="E2024">
        <v>12127.2</v>
      </c>
      <c r="F2024">
        <v>644.07600000000002</v>
      </c>
      <c r="G2024">
        <v>0.372479</v>
      </c>
      <c r="H2024">
        <v>0.61911400000000005</v>
      </c>
      <c r="I2024">
        <v>0</v>
      </c>
    </row>
    <row r="2025" spans="1:9" x14ac:dyDescent="0.25">
      <c r="A2025" t="s">
        <v>182</v>
      </c>
      <c r="B2025">
        <v>12225</v>
      </c>
      <c r="C2025">
        <v>12205</v>
      </c>
      <c r="D2025">
        <v>12168.5</v>
      </c>
      <c r="E2025">
        <v>12118.9</v>
      </c>
      <c r="F2025">
        <v>644.33000000000004</v>
      </c>
      <c r="G2025">
        <v>0.37570799999999999</v>
      </c>
      <c r="H2025">
        <v>0.61909400000000003</v>
      </c>
      <c r="I2025">
        <v>0</v>
      </c>
    </row>
    <row r="2026" spans="1:9" x14ac:dyDescent="0.25">
      <c r="A2026" t="s">
        <v>182</v>
      </c>
      <c r="B2026">
        <v>12260.5</v>
      </c>
      <c r="C2026">
        <v>12240.4</v>
      </c>
      <c r="D2026">
        <v>12204</v>
      </c>
      <c r="E2026">
        <v>12154.5</v>
      </c>
      <c r="F2026">
        <v>644.51199999999994</v>
      </c>
      <c r="G2026">
        <v>0.375834</v>
      </c>
      <c r="H2026">
        <v>0.61912199999999995</v>
      </c>
      <c r="I2026">
        <v>0</v>
      </c>
    </row>
    <row r="2027" spans="1:9" x14ac:dyDescent="0.25">
      <c r="A2027" t="s">
        <v>182</v>
      </c>
      <c r="B2027">
        <v>12256.7</v>
      </c>
      <c r="C2027">
        <v>12236.6</v>
      </c>
      <c r="D2027">
        <v>12200</v>
      </c>
      <c r="E2027">
        <v>12150.4</v>
      </c>
      <c r="F2027">
        <v>643.99599999999998</v>
      </c>
      <c r="G2027">
        <v>0.37569799999999998</v>
      </c>
      <c r="H2027">
        <v>0.62443400000000004</v>
      </c>
      <c r="I2027">
        <v>0</v>
      </c>
    </row>
    <row r="2028" spans="1:9" x14ac:dyDescent="0.25">
      <c r="A2028" t="s">
        <v>182</v>
      </c>
      <c r="B2028">
        <v>12257.9</v>
      </c>
      <c r="C2028">
        <v>12238</v>
      </c>
      <c r="D2028">
        <v>12201.3</v>
      </c>
      <c r="E2028">
        <v>12151.8</v>
      </c>
      <c r="F2028">
        <v>644.29899999999998</v>
      </c>
      <c r="G2028">
        <v>0.375693</v>
      </c>
      <c r="H2028">
        <v>0.62715299999999996</v>
      </c>
      <c r="I2028">
        <v>0</v>
      </c>
    </row>
    <row r="2029" spans="1:9" x14ac:dyDescent="0.25">
      <c r="A2029" t="s">
        <v>182</v>
      </c>
      <c r="B2029">
        <v>12265.5</v>
      </c>
      <c r="C2029">
        <v>12245.2</v>
      </c>
      <c r="D2029">
        <v>12208.7</v>
      </c>
      <c r="E2029">
        <v>12159.2</v>
      </c>
      <c r="F2029">
        <v>644.41700000000003</v>
      </c>
      <c r="G2029">
        <v>0.37580400000000003</v>
      </c>
      <c r="H2029">
        <v>0.62631000000000003</v>
      </c>
      <c r="I2029">
        <v>0</v>
      </c>
    </row>
    <row r="2030" spans="1:9" x14ac:dyDescent="0.25">
      <c r="A2030" t="s">
        <v>182</v>
      </c>
      <c r="B2030">
        <v>12253.6</v>
      </c>
      <c r="C2030">
        <v>12233.6</v>
      </c>
      <c r="D2030">
        <v>12197</v>
      </c>
      <c r="E2030">
        <v>12147.4</v>
      </c>
      <c r="F2030">
        <v>644.44500000000005</v>
      </c>
      <c r="G2030">
        <v>0.37574999999999997</v>
      </c>
      <c r="H2030">
        <v>0.61912</v>
      </c>
      <c r="I2030">
        <v>0</v>
      </c>
    </row>
    <row r="2031" spans="1:9" x14ac:dyDescent="0.25">
      <c r="A2031" t="s">
        <v>182</v>
      </c>
      <c r="B2031">
        <v>12266.7</v>
      </c>
      <c r="C2031">
        <v>12246.6</v>
      </c>
      <c r="D2031">
        <v>12210</v>
      </c>
      <c r="E2031">
        <v>12160.4</v>
      </c>
      <c r="F2031">
        <v>643.59199999999998</v>
      </c>
      <c r="G2031">
        <v>0.37570500000000001</v>
      </c>
      <c r="H2031">
        <v>0.61911300000000002</v>
      </c>
      <c r="I2031">
        <v>0</v>
      </c>
    </row>
    <row r="2032" spans="1:9" x14ac:dyDescent="0.25">
      <c r="A2032" t="s">
        <v>182</v>
      </c>
      <c r="B2032">
        <v>12275.9</v>
      </c>
      <c r="C2032">
        <v>12255.8</v>
      </c>
      <c r="D2032">
        <v>12219.3</v>
      </c>
      <c r="E2032">
        <v>12169.8</v>
      </c>
      <c r="F2032">
        <v>643.68299999999999</v>
      </c>
      <c r="G2032">
        <v>0.37600499999999998</v>
      </c>
      <c r="H2032">
        <v>0.61912199999999995</v>
      </c>
      <c r="I2032">
        <v>0</v>
      </c>
    </row>
    <row r="2033" spans="1:9" x14ac:dyDescent="0.25">
      <c r="A2033" t="s">
        <v>182</v>
      </c>
      <c r="B2033">
        <v>12256.8</v>
      </c>
      <c r="C2033">
        <v>12236.6</v>
      </c>
      <c r="D2033">
        <v>12199.7</v>
      </c>
      <c r="E2033">
        <v>12150.2</v>
      </c>
      <c r="F2033">
        <v>643.58399999999995</v>
      </c>
      <c r="G2033">
        <v>0.37596600000000002</v>
      </c>
      <c r="H2033">
        <v>0.61910100000000001</v>
      </c>
      <c r="I2033">
        <v>0</v>
      </c>
    </row>
    <row r="2034" spans="1:9" x14ac:dyDescent="0.25">
      <c r="A2034" t="s">
        <v>182</v>
      </c>
      <c r="B2034">
        <v>12240.5</v>
      </c>
      <c r="C2034">
        <v>12220.6</v>
      </c>
      <c r="D2034">
        <v>12183.8</v>
      </c>
      <c r="E2034">
        <v>12134.3</v>
      </c>
      <c r="F2034">
        <v>643.95000000000005</v>
      </c>
      <c r="G2034">
        <v>0.375693</v>
      </c>
      <c r="H2034">
        <v>0.62052399999999996</v>
      </c>
      <c r="I2034">
        <v>0</v>
      </c>
    </row>
    <row r="2035" spans="1:9" x14ac:dyDescent="0.25">
      <c r="A2035" t="s">
        <v>182</v>
      </c>
      <c r="B2035">
        <v>12216.2</v>
      </c>
      <c r="C2035">
        <v>12196</v>
      </c>
      <c r="D2035">
        <v>12159.5</v>
      </c>
      <c r="E2035">
        <v>12110</v>
      </c>
      <c r="F2035">
        <v>643.99699999999996</v>
      </c>
      <c r="G2035">
        <v>0.37707000000000002</v>
      </c>
      <c r="H2035">
        <v>0.62979799999999997</v>
      </c>
      <c r="I2035">
        <v>0</v>
      </c>
    </row>
    <row r="2036" spans="1:9" x14ac:dyDescent="0.25">
      <c r="A2036" t="s">
        <v>182</v>
      </c>
      <c r="B2036">
        <v>12230.6</v>
      </c>
      <c r="C2036">
        <v>12210.5</v>
      </c>
      <c r="D2036">
        <v>12173.8</v>
      </c>
      <c r="E2036">
        <v>12124.3</v>
      </c>
      <c r="F2036">
        <v>643.471</v>
      </c>
      <c r="G2036">
        <v>0.37570100000000001</v>
      </c>
      <c r="H2036">
        <v>0.62625900000000001</v>
      </c>
      <c r="I2036">
        <v>0</v>
      </c>
    </row>
    <row r="2037" spans="1:9" x14ac:dyDescent="0.25">
      <c r="A2037" t="s">
        <v>182</v>
      </c>
      <c r="B2037">
        <v>12236</v>
      </c>
      <c r="C2037">
        <v>12215.6</v>
      </c>
      <c r="D2037">
        <v>12178.8</v>
      </c>
      <c r="E2037">
        <v>12129.2</v>
      </c>
      <c r="F2037">
        <v>643.67999999999995</v>
      </c>
      <c r="G2037">
        <v>0.37576500000000002</v>
      </c>
      <c r="H2037">
        <v>0.61912199999999995</v>
      </c>
      <c r="I2037">
        <v>0</v>
      </c>
    </row>
    <row r="2038" spans="1:9" x14ac:dyDescent="0.25">
      <c r="A2038" t="s">
        <v>182</v>
      </c>
      <c r="B2038">
        <v>12208.8</v>
      </c>
      <c r="C2038">
        <v>12188.9</v>
      </c>
      <c r="D2038">
        <v>12152.4</v>
      </c>
      <c r="E2038">
        <v>12102.9</v>
      </c>
      <c r="F2038">
        <v>643.87199999999996</v>
      </c>
      <c r="G2038">
        <v>0.37571900000000003</v>
      </c>
      <c r="H2038">
        <v>0.62495900000000004</v>
      </c>
      <c r="I2038">
        <v>0</v>
      </c>
    </row>
    <row r="2039" spans="1:9" x14ac:dyDescent="0.25">
      <c r="A2039" t="s">
        <v>182</v>
      </c>
      <c r="B2039">
        <v>12255.8</v>
      </c>
      <c r="C2039">
        <v>12235.7</v>
      </c>
      <c r="D2039">
        <v>12199.2</v>
      </c>
      <c r="E2039">
        <v>12149.6</v>
      </c>
      <c r="F2039">
        <v>644.24800000000005</v>
      </c>
      <c r="G2039">
        <v>0.37570199999999998</v>
      </c>
      <c r="H2039">
        <v>0.62893699999999997</v>
      </c>
      <c r="I2039">
        <v>0</v>
      </c>
    </row>
    <row r="2040" spans="1:9" x14ac:dyDescent="0.25">
      <c r="A2040" t="s">
        <v>182</v>
      </c>
      <c r="B2040">
        <v>12253.5</v>
      </c>
      <c r="C2040">
        <v>12230.8</v>
      </c>
      <c r="D2040">
        <v>12193.6</v>
      </c>
      <c r="E2040">
        <v>12144</v>
      </c>
      <c r="F2040">
        <v>644.59100000000001</v>
      </c>
      <c r="G2040">
        <v>0.375695</v>
      </c>
      <c r="H2040">
        <v>0.62060599999999999</v>
      </c>
      <c r="I2040">
        <v>0</v>
      </c>
    </row>
    <row r="2041" spans="1:9" x14ac:dyDescent="0.25">
      <c r="A2041" t="s">
        <v>182</v>
      </c>
      <c r="B2041">
        <v>12244.8</v>
      </c>
      <c r="C2041">
        <v>12224.8</v>
      </c>
      <c r="D2041">
        <v>12188.1</v>
      </c>
      <c r="E2041">
        <v>12138.6</v>
      </c>
      <c r="F2041">
        <v>643.99699999999996</v>
      </c>
      <c r="G2041">
        <v>0.37606899999999999</v>
      </c>
      <c r="H2041">
        <v>0.61911799999999995</v>
      </c>
      <c r="I2041">
        <v>0</v>
      </c>
    </row>
    <row r="2042" spans="1:9" x14ac:dyDescent="0.25">
      <c r="A2042" t="s">
        <v>182</v>
      </c>
      <c r="B2042">
        <v>12244.5</v>
      </c>
      <c r="C2042">
        <v>12224.5</v>
      </c>
      <c r="D2042">
        <v>12187.6</v>
      </c>
      <c r="E2042">
        <v>12138.1</v>
      </c>
      <c r="F2042">
        <v>643.58600000000001</v>
      </c>
      <c r="G2042">
        <v>0.375724</v>
      </c>
      <c r="H2042">
        <v>0.62912900000000005</v>
      </c>
      <c r="I2042">
        <v>0</v>
      </c>
    </row>
    <row r="2043" spans="1:9" x14ac:dyDescent="0.25">
      <c r="A2043" t="s">
        <v>182</v>
      </c>
      <c r="B2043">
        <v>12235.1</v>
      </c>
      <c r="C2043">
        <v>12215</v>
      </c>
      <c r="D2043">
        <v>12178.4</v>
      </c>
      <c r="E2043">
        <v>12128.9</v>
      </c>
      <c r="F2043">
        <v>644.173</v>
      </c>
      <c r="G2043">
        <v>0.37579600000000002</v>
      </c>
      <c r="H2043">
        <v>0.62565499999999996</v>
      </c>
      <c r="I2043">
        <v>0</v>
      </c>
    </row>
    <row r="2044" spans="1:9" x14ac:dyDescent="0.25">
      <c r="A2044" t="s">
        <v>182</v>
      </c>
      <c r="B2044">
        <v>12258.4</v>
      </c>
      <c r="C2044">
        <v>12238.3</v>
      </c>
      <c r="D2044">
        <v>12202</v>
      </c>
      <c r="E2044">
        <v>12152.5</v>
      </c>
      <c r="F2044">
        <v>644.11800000000005</v>
      </c>
      <c r="G2044">
        <v>0.37589800000000001</v>
      </c>
      <c r="H2044">
        <v>0.62435499999999999</v>
      </c>
      <c r="I2044">
        <v>0</v>
      </c>
    </row>
    <row r="2045" spans="1:9" x14ac:dyDescent="0.25">
      <c r="A2045" t="s">
        <v>182</v>
      </c>
      <c r="B2045">
        <v>12239.2</v>
      </c>
      <c r="C2045">
        <v>12219.1</v>
      </c>
      <c r="D2045">
        <v>12182.7</v>
      </c>
      <c r="E2045">
        <v>12133.1</v>
      </c>
      <c r="F2045">
        <v>643.64499999999998</v>
      </c>
      <c r="G2045">
        <v>0.37921700000000003</v>
      </c>
      <c r="H2045">
        <v>0.61912199999999995</v>
      </c>
      <c r="I2045">
        <v>0</v>
      </c>
    </row>
    <row r="2046" spans="1:9" x14ac:dyDescent="0.25">
      <c r="A2046" t="s">
        <v>182</v>
      </c>
      <c r="B2046">
        <v>12263.2</v>
      </c>
      <c r="C2046">
        <v>12243.1</v>
      </c>
      <c r="D2046">
        <v>12206.6</v>
      </c>
      <c r="E2046">
        <v>12157</v>
      </c>
      <c r="F2046">
        <v>644.18100000000004</v>
      </c>
      <c r="G2046">
        <v>0.37669599999999998</v>
      </c>
      <c r="H2046">
        <v>0.62939900000000004</v>
      </c>
      <c r="I2046">
        <v>0</v>
      </c>
    </row>
    <row r="2047" spans="1:9" x14ac:dyDescent="0.25">
      <c r="A2047" t="s">
        <v>182</v>
      </c>
      <c r="B2047">
        <v>12266.8</v>
      </c>
      <c r="C2047">
        <v>12246.9</v>
      </c>
      <c r="D2047">
        <v>12210.5</v>
      </c>
      <c r="E2047">
        <v>12161</v>
      </c>
      <c r="F2047">
        <v>644.524</v>
      </c>
      <c r="G2047">
        <v>0.36724000000000001</v>
      </c>
      <c r="H2047">
        <v>0.62960000000000005</v>
      </c>
      <c r="I2047">
        <v>0</v>
      </c>
    </row>
    <row r="2048" spans="1:9" x14ac:dyDescent="0.25">
      <c r="A2048" t="s">
        <v>182</v>
      </c>
      <c r="B2048">
        <v>12273.2</v>
      </c>
      <c r="C2048">
        <v>12253.1</v>
      </c>
      <c r="D2048">
        <v>12216.4</v>
      </c>
      <c r="E2048">
        <v>12166.8</v>
      </c>
      <c r="F2048">
        <v>643.75699999999995</v>
      </c>
      <c r="G2048">
        <v>0.37588700000000003</v>
      </c>
      <c r="H2048">
        <v>0.61972400000000005</v>
      </c>
      <c r="I2048">
        <v>0</v>
      </c>
    </row>
    <row r="2049" spans="1:9" x14ac:dyDescent="0.25">
      <c r="A2049" t="s">
        <v>182</v>
      </c>
      <c r="B2049">
        <v>12239.9</v>
      </c>
      <c r="C2049">
        <v>12219.9</v>
      </c>
      <c r="D2049">
        <v>12183.4</v>
      </c>
      <c r="E2049">
        <v>12133.8</v>
      </c>
      <c r="F2049">
        <v>644.14300000000003</v>
      </c>
      <c r="G2049">
        <v>0.37615900000000002</v>
      </c>
      <c r="H2049">
        <v>0.61911799999999995</v>
      </c>
      <c r="I2049">
        <v>0</v>
      </c>
    </row>
    <row r="2050" spans="1:9" x14ac:dyDescent="0.25">
      <c r="A2050" t="s">
        <v>182</v>
      </c>
      <c r="B2050">
        <v>12255.5</v>
      </c>
      <c r="C2050">
        <v>12235.6</v>
      </c>
      <c r="D2050">
        <v>12199.2</v>
      </c>
      <c r="E2050">
        <v>12149.7</v>
      </c>
      <c r="F2050">
        <v>643.44600000000003</v>
      </c>
      <c r="G2050">
        <v>0.37569200000000003</v>
      </c>
      <c r="H2050">
        <v>0.61912199999999995</v>
      </c>
      <c r="I2050">
        <v>0</v>
      </c>
    </row>
    <row r="2051" spans="1:9" x14ac:dyDescent="0.25">
      <c r="A2051" t="s">
        <v>182</v>
      </c>
      <c r="B2051">
        <v>12232.4</v>
      </c>
      <c r="C2051">
        <v>12212.5</v>
      </c>
      <c r="D2051">
        <v>12175.9</v>
      </c>
      <c r="E2051">
        <v>12126.4</v>
      </c>
      <c r="F2051">
        <v>643.81899999999996</v>
      </c>
      <c r="G2051">
        <v>0.37643199999999999</v>
      </c>
      <c r="H2051">
        <v>0.62385900000000005</v>
      </c>
      <c r="I2051">
        <v>0</v>
      </c>
    </row>
    <row r="2052" spans="1:9" x14ac:dyDescent="0.25">
      <c r="A2052" t="s">
        <v>182</v>
      </c>
      <c r="B2052">
        <v>12215.3</v>
      </c>
      <c r="C2052">
        <v>12195.1</v>
      </c>
      <c r="D2052">
        <v>12158.5</v>
      </c>
      <c r="E2052">
        <v>12109</v>
      </c>
      <c r="F2052">
        <v>643.46799999999996</v>
      </c>
      <c r="G2052">
        <v>0.375695</v>
      </c>
      <c r="H2052">
        <v>0.61911700000000003</v>
      </c>
      <c r="I2052">
        <v>0</v>
      </c>
    </row>
    <row r="2053" spans="1:9" x14ac:dyDescent="0.25">
      <c r="A2053" t="s">
        <v>182</v>
      </c>
      <c r="B2053">
        <v>12230.6</v>
      </c>
      <c r="C2053">
        <v>12210.6</v>
      </c>
      <c r="D2053">
        <v>12173.9</v>
      </c>
      <c r="E2053">
        <v>12124.4</v>
      </c>
      <c r="F2053">
        <v>642.87199999999996</v>
      </c>
      <c r="G2053">
        <v>0.37586900000000001</v>
      </c>
      <c r="H2053">
        <v>0.62446500000000005</v>
      </c>
      <c r="I2053">
        <v>0</v>
      </c>
    </row>
    <row r="2054" spans="1:9" x14ac:dyDescent="0.25">
      <c r="A2054" t="s">
        <v>182</v>
      </c>
      <c r="B2054">
        <v>12218.4</v>
      </c>
      <c r="C2054">
        <v>12198.1</v>
      </c>
      <c r="D2054">
        <v>12161.1</v>
      </c>
      <c r="E2054">
        <v>12111.6</v>
      </c>
      <c r="F2054">
        <v>643.24199999999996</v>
      </c>
      <c r="G2054">
        <v>0.37578600000000001</v>
      </c>
      <c r="H2054">
        <v>0.61911899999999997</v>
      </c>
      <c r="I2054">
        <v>0</v>
      </c>
    </row>
    <row r="2055" spans="1:9" x14ac:dyDescent="0.25">
      <c r="A2055" t="s">
        <v>182</v>
      </c>
      <c r="B2055">
        <v>12233.5</v>
      </c>
      <c r="C2055">
        <v>12213.4</v>
      </c>
      <c r="D2055">
        <v>12176.9</v>
      </c>
      <c r="E2055">
        <v>12127.4</v>
      </c>
      <c r="F2055">
        <v>643.86</v>
      </c>
      <c r="G2055">
        <v>0.37595299999999998</v>
      </c>
      <c r="H2055">
        <v>0.62285900000000005</v>
      </c>
      <c r="I2055">
        <v>0</v>
      </c>
    </row>
    <row r="2056" spans="1:9" x14ac:dyDescent="0.25">
      <c r="A2056" t="s">
        <v>182</v>
      </c>
      <c r="B2056">
        <v>12240.2</v>
      </c>
      <c r="C2056">
        <v>12220.4</v>
      </c>
      <c r="D2056">
        <v>12184</v>
      </c>
      <c r="E2056">
        <v>12134.5</v>
      </c>
      <c r="F2056">
        <v>643.32799999999997</v>
      </c>
      <c r="G2056">
        <v>0.375859</v>
      </c>
      <c r="H2056">
        <v>0.62709400000000004</v>
      </c>
      <c r="I2056">
        <v>0</v>
      </c>
    </row>
    <row r="2057" spans="1:9" x14ac:dyDescent="0.25">
      <c r="A2057" t="s">
        <v>182</v>
      </c>
      <c r="B2057">
        <v>12246.5</v>
      </c>
      <c r="C2057">
        <v>12226.4</v>
      </c>
      <c r="D2057">
        <v>12190</v>
      </c>
      <c r="E2057">
        <v>12140.5</v>
      </c>
      <c r="F2057">
        <v>643.44200000000001</v>
      </c>
      <c r="G2057">
        <v>0.37756499999999998</v>
      </c>
      <c r="H2057">
        <v>0.61912</v>
      </c>
      <c r="I2057">
        <v>0</v>
      </c>
    </row>
    <row r="2058" spans="1:9" x14ac:dyDescent="0.25">
      <c r="A2058" t="s">
        <v>182</v>
      </c>
      <c r="B2058">
        <v>12277.6</v>
      </c>
      <c r="C2058">
        <v>12257.7</v>
      </c>
      <c r="D2058">
        <v>12221</v>
      </c>
      <c r="E2058">
        <v>12171.5</v>
      </c>
      <c r="F2058">
        <v>643.70600000000002</v>
      </c>
      <c r="G2058">
        <v>0.37029400000000001</v>
      </c>
      <c r="H2058">
        <v>0.62939999999999996</v>
      </c>
      <c r="I2058">
        <v>0</v>
      </c>
    </row>
    <row r="2059" spans="1:9" x14ac:dyDescent="0.25">
      <c r="A2059" t="s">
        <v>182</v>
      </c>
      <c r="B2059">
        <v>12234</v>
      </c>
      <c r="C2059">
        <v>12213.8</v>
      </c>
      <c r="D2059">
        <v>12177.2</v>
      </c>
      <c r="E2059">
        <v>12127.7</v>
      </c>
      <c r="F2059">
        <v>643.71100000000001</v>
      </c>
      <c r="G2059">
        <v>0.37574299999999999</v>
      </c>
      <c r="H2059">
        <v>0.61912199999999995</v>
      </c>
      <c r="I2059">
        <v>0</v>
      </c>
    </row>
    <row r="2060" spans="1:9" x14ac:dyDescent="0.25">
      <c r="A2060" t="s">
        <v>182</v>
      </c>
      <c r="B2060">
        <v>12231.5</v>
      </c>
      <c r="C2060">
        <v>12211.3</v>
      </c>
      <c r="D2060">
        <v>12174.8</v>
      </c>
      <c r="E2060">
        <v>12125.2</v>
      </c>
      <c r="F2060">
        <v>643.798</v>
      </c>
      <c r="G2060">
        <v>0.37239100000000003</v>
      </c>
      <c r="H2060">
        <v>0.61912100000000003</v>
      </c>
      <c r="I2060">
        <v>0</v>
      </c>
    </row>
    <row r="2061" spans="1:9" x14ac:dyDescent="0.25">
      <c r="A2061" t="s">
        <v>182</v>
      </c>
      <c r="B2061">
        <v>12242.4</v>
      </c>
      <c r="C2061">
        <v>12222</v>
      </c>
      <c r="D2061">
        <v>12185.5</v>
      </c>
      <c r="E2061">
        <v>12136</v>
      </c>
      <c r="F2061">
        <v>643.72299999999996</v>
      </c>
      <c r="G2061">
        <v>0.375861</v>
      </c>
      <c r="H2061">
        <v>0.61911300000000002</v>
      </c>
      <c r="I2061">
        <v>0</v>
      </c>
    </row>
    <row r="2062" spans="1:9" x14ac:dyDescent="0.25">
      <c r="A2062" t="s">
        <v>182</v>
      </c>
      <c r="B2062">
        <v>12237.7</v>
      </c>
      <c r="C2062">
        <v>12217.5</v>
      </c>
      <c r="D2062">
        <v>12180.6</v>
      </c>
      <c r="E2062">
        <v>12131.1</v>
      </c>
      <c r="F2062">
        <v>643.48400000000004</v>
      </c>
      <c r="G2062">
        <v>0.37571700000000002</v>
      </c>
      <c r="H2062">
        <v>0.62947200000000003</v>
      </c>
      <c r="I2062">
        <v>0</v>
      </c>
    </row>
    <row r="2063" spans="1:9" x14ac:dyDescent="0.25">
      <c r="A2063" t="s">
        <v>182</v>
      </c>
      <c r="B2063">
        <v>12238.7</v>
      </c>
      <c r="C2063">
        <v>12218.2</v>
      </c>
      <c r="D2063">
        <v>12181.3</v>
      </c>
      <c r="E2063">
        <v>12131.8</v>
      </c>
      <c r="F2063">
        <v>643.59400000000005</v>
      </c>
      <c r="G2063">
        <v>0.375695</v>
      </c>
      <c r="H2063">
        <v>0.62969299999999995</v>
      </c>
      <c r="I2063">
        <v>0</v>
      </c>
    </row>
    <row r="2064" spans="1:9" x14ac:dyDescent="0.25">
      <c r="A2064" t="s">
        <v>182</v>
      </c>
      <c r="B2064">
        <v>12226.7</v>
      </c>
      <c r="C2064">
        <v>12206.5</v>
      </c>
      <c r="D2064">
        <v>12169.6</v>
      </c>
      <c r="E2064">
        <v>12120.1</v>
      </c>
      <c r="F2064">
        <v>643.553</v>
      </c>
      <c r="G2064">
        <v>0.37571100000000002</v>
      </c>
      <c r="H2064">
        <v>0.61905200000000005</v>
      </c>
      <c r="I2064">
        <v>0</v>
      </c>
    </row>
    <row r="2065" spans="1:25" x14ac:dyDescent="0.25">
      <c r="A2065" t="s">
        <v>182</v>
      </c>
      <c r="B2065">
        <v>12246.2</v>
      </c>
      <c r="C2065">
        <v>12226</v>
      </c>
      <c r="D2065">
        <v>12189.6</v>
      </c>
      <c r="E2065">
        <v>12140</v>
      </c>
      <c r="F2065">
        <v>643.55799999999999</v>
      </c>
      <c r="G2065">
        <v>0.37614399999999998</v>
      </c>
      <c r="H2065">
        <v>0.61912199999999995</v>
      </c>
      <c r="I2065">
        <v>0</v>
      </c>
    </row>
    <row r="2066" spans="1:25" x14ac:dyDescent="0.25">
      <c r="A2066" t="s">
        <v>182</v>
      </c>
      <c r="B2066">
        <v>12218.8</v>
      </c>
      <c r="C2066">
        <v>12198.5</v>
      </c>
      <c r="D2066">
        <v>12162.1</v>
      </c>
      <c r="E2066">
        <v>12112.5</v>
      </c>
      <c r="F2066">
        <v>643.16099999999994</v>
      </c>
      <c r="G2066">
        <v>0.37569000000000002</v>
      </c>
      <c r="H2066">
        <v>0.61912199999999995</v>
      </c>
      <c r="I2066">
        <v>0</v>
      </c>
    </row>
    <row r="2067" spans="1:25" x14ac:dyDescent="0.25">
      <c r="A2067" t="s">
        <v>182</v>
      </c>
      <c r="B2067">
        <v>12220.6</v>
      </c>
      <c r="C2067">
        <v>12200.4</v>
      </c>
      <c r="D2067">
        <v>12163.6</v>
      </c>
      <c r="E2067">
        <v>12114.1</v>
      </c>
      <c r="F2067">
        <v>643.024</v>
      </c>
      <c r="G2067">
        <v>0.375691</v>
      </c>
      <c r="H2067">
        <v>0.62213799999999997</v>
      </c>
      <c r="I2067">
        <v>0</v>
      </c>
    </row>
    <row r="2068" spans="1:25" x14ac:dyDescent="0.25">
      <c r="A2068" t="s">
        <v>182</v>
      </c>
      <c r="B2068">
        <v>12221.8</v>
      </c>
      <c r="C2068">
        <v>12201.3</v>
      </c>
      <c r="D2068">
        <v>12154.6</v>
      </c>
      <c r="E2068">
        <v>12104.9</v>
      </c>
      <c r="F2068">
        <v>643.45299999999997</v>
      </c>
      <c r="G2068">
        <v>0.376355</v>
      </c>
      <c r="H2068">
        <v>0.62085800000000002</v>
      </c>
      <c r="I2068">
        <v>0</v>
      </c>
    </row>
    <row r="2069" spans="1:25" x14ac:dyDescent="0.25">
      <c r="A2069" t="s">
        <v>182</v>
      </c>
      <c r="B2069">
        <v>12245.9</v>
      </c>
      <c r="C2069">
        <v>12225</v>
      </c>
      <c r="D2069">
        <v>12163.6</v>
      </c>
      <c r="E2069">
        <v>12113.8</v>
      </c>
      <c r="F2069">
        <v>643.44600000000003</v>
      </c>
      <c r="G2069">
        <v>0.37569200000000003</v>
      </c>
      <c r="H2069">
        <v>0.61912199999999995</v>
      </c>
      <c r="I2069">
        <v>0</v>
      </c>
    </row>
    <row r="2070" spans="1:25" x14ac:dyDescent="0.25">
      <c r="A2070" t="s">
        <v>182</v>
      </c>
      <c r="B2070">
        <v>12245.3</v>
      </c>
      <c r="C2070">
        <v>12224.7</v>
      </c>
      <c r="D2070">
        <v>12187.5</v>
      </c>
      <c r="E2070">
        <v>12137.9</v>
      </c>
      <c r="F2070">
        <v>643.553</v>
      </c>
      <c r="G2070">
        <v>0.37586900000000001</v>
      </c>
      <c r="H2070">
        <v>0.62295400000000001</v>
      </c>
      <c r="I2070">
        <v>0</v>
      </c>
    </row>
    <row r="2071" spans="1:25" x14ac:dyDescent="0.25">
      <c r="A2071" t="s">
        <v>182</v>
      </c>
      <c r="B2071">
        <v>12238.5</v>
      </c>
      <c r="C2071">
        <v>12218.1</v>
      </c>
      <c r="D2071">
        <v>12181.9</v>
      </c>
      <c r="E2071">
        <v>12132.3</v>
      </c>
      <c r="F2071">
        <v>643.55499999999995</v>
      </c>
      <c r="G2071">
        <v>0.37572899999999998</v>
      </c>
      <c r="H2071">
        <v>0.62850600000000001</v>
      </c>
      <c r="I2071">
        <v>0</v>
      </c>
      <c r="R2071" t="s">
        <v>69</v>
      </c>
      <c r="U2071" t="s">
        <v>68</v>
      </c>
      <c r="X2071" t="s">
        <v>66</v>
      </c>
    </row>
    <row r="2072" spans="1:25" x14ac:dyDescent="0.25">
      <c r="A2072" t="s">
        <v>182</v>
      </c>
      <c r="B2072">
        <v>12242.2</v>
      </c>
      <c r="C2072">
        <v>12222</v>
      </c>
      <c r="D2072">
        <v>12185.5</v>
      </c>
      <c r="E2072">
        <v>12135.9</v>
      </c>
      <c r="F2072">
        <v>643.94899999999996</v>
      </c>
      <c r="G2072">
        <v>0.37573800000000002</v>
      </c>
      <c r="H2072">
        <v>0.62817100000000003</v>
      </c>
      <c r="I2072">
        <v>0</v>
      </c>
      <c r="R2072">
        <f>AVERAGE(B2023:B2072)</f>
        <v>12243.058000000003</v>
      </c>
      <c r="S2072">
        <f>AVERAGE(C2023:C2072)</f>
        <v>12222.846000000001</v>
      </c>
      <c r="U2072">
        <f>_xlfn.VAR.P(B2023:B2072)</f>
        <v>269.30763600000211</v>
      </c>
      <c r="V2072">
        <f>_xlfn.VAR.P(C2023:C2072)</f>
        <v>269.87648400000239</v>
      </c>
      <c r="X2072">
        <f>1.96*SQRT(U2072)/50</f>
        <v>0.64329533325141042</v>
      </c>
      <c r="Y2072">
        <f>1.96*SQRT(V2072)/50</f>
        <v>0.6439743786625084</v>
      </c>
    </row>
    <row r="2073" spans="1:25" x14ac:dyDescent="0.25">
      <c r="A2073" t="s">
        <v>182</v>
      </c>
      <c r="B2073">
        <v>612162.81811500003</v>
      </c>
      <c r="C2073" t="s">
        <v>36</v>
      </c>
    </row>
    <row r="2074" spans="1:25" x14ac:dyDescent="0.25">
      <c r="A2074" t="s">
        <v>183</v>
      </c>
      <c r="B2074">
        <v>21506.7</v>
      </c>
      <c r="C2074">
        <v>21486.1</v>
      </c>
      <c r="D2074">
        <v>21133.200000000001</v>
      </c>
      <c r="E2074">
        <v>20989.8</v>
      </c>
      <c r="F2074">
        <v>8344.32</v>
      </c>
      <c r="G2074">
        <v>0.37569000000000002</v>
      </c>
      <c r="H2074">
        <v>0.62378500000000003</v>
      </c>
      <c r="I2074">
        <v>7</v>
      </c>
    </row>
    <row r="2075" spans="1:25" x14ac:dyDescent="0.25">
      <c r="A2075" t="s">
        <v>183</v>
      </c>
      <c r="B2075">
        <v>21503.1</v>
      </c>
      <c r="C2075">
        <v>21482.5</v>
      </c>
      <c r="D2075">
        <v>21123.4</v>
      </c>
      <c r="E2075">
        <v>20979.9</v>
      </c>
      <c r="F2075">
        <v>8341.5400000000009</v>
      </c>
      <c r="G2075">
        <v>0.37570599999999998</v>
      </c>
      <c r="H2075">
        <v>0.62882700000000002</v>
      </c>
      <c r="I2075">
        <v>12</v>
      </c>
    </row>
    <row r="2076" spans="1:25" x14ac:dyDescent="0.25">
      <c r="A2076" t="s">
        <v>183</v>
      </c>
      <c r="B2076">
        <v>21519.599999999999</v>
      </c>
      <c r="C2076">
        <v>21499</v>
      </c>
      <c r="D2076">
        <v>21132.1</v>
      </c>
      <c r="E2076">
        <v>20988.400000000001</v>
      </c>
      <c r="F2076">
        <v>8343.3700000000008</v>
      </c>
      <c r="G2076">
        <v>0.37573200000000001</v>
      </c>
      <c r="H2076">
        <v>0.61911899999999997</v>
      </c>
      <c r="I2076">
        <v>15</v>
      </c>
    </row>
    <row r="2077" spans="1:25" x14ac:dyDescent="0.25">
      <c r="A2077" t="s">
        <v>183</v>
      </c>
      <c r="B2077">
        <v>21487.8</v>
      </c>
      <c r="C2077">
        <v>21467.1</v>
      </c>
      <c r="D2077">
        <v>21115.5</v>
      </c>
      <c r="E2077">
        <v>20972.1</v>
      </c>
      <c r="F2077">
        <v>8345.32</v>
      </c>
      <c r="G2077">
        <v>0.37692599999999998</v>
      </c>
      <c r="H2077">
        <v>0.61912199999999995</v>
      </c>
      <c r="I2077">
        <v>7</v>
      </c>
    </row>
    <row r="2078" spans="1:25" x14ac:dyDescent="0.25">
      <c r="A2078" t="s">
        <v>183</v>
      </c>
      <c r="B2078">
        <v>21508.400000000001</v>
      </c>
      <c r="C2078">
        <v>21487.9</v>
      </c>
      <c r="D2078">
        <v>21114.400000000001</v>
      </c>
      <c r="E2078">
        <v>20970.900000000001</v>
      </c>
      <c r="F2078">
        <v>8345.44</v>
      </c>
      <c r="G2078">
        <v>0.37570799999999999</v>
      </c>
      <c r="H2078">
        <v>0.62921400000000005</v>
      </c>
      <c r="I2078">
        <v>8</v>
      </c>
    </row>
    <row r="2079" spans="1:25" x14ac:dyDescent="0.25">
      <c r="A2079" t="s">
        <v>183</v>
      </c>
      <c r="B2079">
        <v>21487.4</v>
      </c>
      <c r="C2079">
        <v>21466.9</v>
      </c>
      <c r="D2079">
        <v>21114.9</v>
      </c>
      <c r="E2079">
        <v>20971.3</v>
      </c>
      <c r="F2079">
        <v>8348.9</v>
      </c>
      <c r="G2079">
        <v>0.37569599999999997</v>
      </c>
      <c r="H2079">
        <v>0.62971999999999995</v>
      </c>
      <c r="I2079">
        <v>19</v>
      </c>
    </row>
    <row r="2080" spans="1:25" x14ac:dyDescent="0.25">
      <c r="A2080" t="s">
        <v>183</v>
      </c>
      <c r="B2080">
        <v>21513.5</v>
      </c>
      <c r="C2080">
        <v>21492.9</v>
      </c>
      <c r="D2080">
        <v>21129.1</v>
      </c>
      <c r="E2080">
        <v>20985.7</v>
      </c>
      <c r="F2080">
        <v>8346.02</v>
      </c>
      <c r="G2080">
        <v>0.375782</v>
      </c>
      <c r="H2080">
        <v>0.61911899999999997</v>
      </c>
      <c r="I2080">
        <v>14</v>
      </c>
    </row>
    <row r="2081" spans="1:9" x14ac:dyDescent="0.25">
      <c r="A2081" t="s">
        <v>183</v>
      </c>
      <c r="B2081">
        <v>21497.200000000001</v>
      </c>
      <c r="C2081">
        <v>21476.6</v>
      </c>
      <c r="D2081">
        <v>21116.7</v>
      </c>
      <c r="E2081">
        <v>20973.200000000001</v>
      </c>
      <c r="F2081">
        <v>8339.0499999999993</v>
      </c>
      <c r="G2081">
        <v>0.376583</v>
      </c>
      <c r="H2081">
        <v>0.62823600000000002</v>
      </c>
      <c r="I2081">
        <v>11</v>
      </c>
    </row>
    <row r="2082" spans="1:9" x14ac:dyDescent="0.25">
      <c r="A2082" t="s">
        <v>183</v>
      </c>
      <c r="B2082">
        <v>21488.400000000001</v>
      </c>
      <c r="C2082">
        <v>21467.599999999999</v>
      </c>
      <c r="D2082">
        <v>21110.7</v>
      </c>
      <c r="E2082">
        <v>20967</v>
      </c>
      <c r="F2082">
        <v>8340.73</v>
      </c>
      <c r="G2082">
        <v>0.37569599999999997</v>
      </c>
      <c r="H2082">
        <v>0.62945700000000004</v>
      </c>
      <c r="I2082">
        <v>5</v>
      </c>
    </row>
    <row r="2083" spans="1:9" x14ac:dyDescent="0.25">
      <c r="A2083" t="s">
        <v>183</v>
      </c>
      <c r="B2083">
        <v>21501.3</v>
      </c>
      <c r="C2083">
        <v>21480.6</v>
      </c>
      <c r="D2083">
        <v>21121.7</v>
      </c>
      <c r="E2083">
        <v>20978.2</v>
      </c>
      <c r="F2083">
        <v>8349.94</v>
      </c>
      <c r="G2083">
        <v>0.375778</v>
      </c>
      <c r="H2083">
        <v>0.62979499999999999</v>
      </c>
      <c r="I2083">
        <v>8</v>
      </c>
    </row>
    <row r="2084" spans="1:9" x14ac:dyDescent="0.25">
      <c r="A2084" t="s">
        <v>183</v>
      </c>
      <c r="B2084">
        <v>21543.8</v>
      </c>
      <c r="C2084">
        <v>21522.9</v>
      </c>
      <c r="D2084">
        <v>21147.9</v>
      </c>
      <c r="E2084">
        <v>21004.5</v>
      </c>
      <c r="F2084">
        <v>8351.0300000000007</v>
      </c>
      <c r="G2084">
        <v>0.375722</v>
      </c>
      <c r="H2084">
        <v>0.62317699999999998</v>
      </c>
      <c r="I2084">
        <v>4</v>
      </c>
    </row>
    <row r="2085" spans="1:9" x14ac:dyDescent="0.25">
      <c r="A2085" t="s">
        <v>183</v>
      </c>
      <c r="B2085">
        <v>21506.2</v>
      </c>
      <c r="C2085">
        <v>21484.3</v>
      </c>
      <c r="D2085">
        <v>21130.799999999999</v>
      </c>
      <c r="E2085">
        <v>20987.200000000001</v>
      </c>
      <c r="F2085">
        <v>8353.7099999999991</v>
      </c>
      <c r="G2085">
        <v>0.37585200000000002</v>
      </c>
      <c r="H2085">
        <v>0.61910299999999996</v>
      </c>
      <c r="I2085">
        <v>6</v>
      </c>
    </row>
    <row r="2086" spans="1:9" x14ac:dyDescent="0.25">
      <c r="A2086" t="s">
        <v>183</v>
      </c>
      <c r="B2086">
        <v>21494.9</v>
      </c>
      <c r="C2086">
        <v>21474.1</v>
      </c>
      <c r="D2086">
        <v>21133.7</v>
      </c>
      <c r="E2086">
        <v>20990.2</v>
      </c>
      <c r="F2086">
        <v>8355.67</v>
      </c>
      <c r="G2086">
        <v>0.375691</v>
      </c>
      <c r="H2086">
        <v>0.62852799999999998</v>
      </c>
      <c r="I2086">
        <v>5</v>
      </c>
    </row>
    <row r="2087" spans="1:9" x14ac:dyDescent="0.25">
      <c r="A2087" t="s">
        <v>183</v>
      </c>
      <c r="B2087">
        <v>21504.799999999999</v>
      </c>
      <c r="C2087">
        <v>21483.9</v>
      </c>
      <c r="D2087">
        <v>21119.8</v>
      </c>
      <c r="E2087">
        <v>20976.5</v>
      </c>
      <c r="F2087">
        <v>8343.2800000000007</v>
      </c>
      <c r="G2087">
        <v>0.37569399999999997</v>
      </c>
      <c r="H2087">
        <v>0.61912199999999995</v>
      </c>
      <c r="I2087">
        <v>12</v>
      </c>
    </row>
    <row r="2088" spans="1:9" x14ac:dyDescent="0.25">
      <c r="A2088" t="s">
        <v>183</v>
      </c>
      <c r="B2088">
        <v>21536.5</v>
      </c>
      <c r="C2088">
        <v>21515.5</v>
      </c>
      <c r="D2088">
        <v>21146.799999999999</v>
      </c>
      <c r="E2088">
        <v>21003.200000000001</v>
      </c>
      <c r="F2088">
        <v>8356.26</v>
      </c>
      <c r="G2088">
        <v>0.37023400000000001</v>
      </c>
      <c r="H2088">
        <v>0.61912199999999995</v>
      </c>
      <c r="I2088">
        <v>7</v>
      </c>
    </row>
    <row r="2089" spans="1:9" x14ac:dyDescent="0.25">
      <c r="A2089" t="s">
        <v>183</v>
      </c>
      <c r="B2089">
        <v>21453.3</v>
      </c>
      <c r="C2089">
        <v>21432.5</v>
      </c>
      <c r="D2089">
        <v>21121.3</v>
      </c>
      <c r="E2089">
        <v>20978.1</v>
      </c>
      <c r="F2089">
        <v>8365.02</v>
      </c>
      <c r="G2089">
        <v>0.37439699999999998</v>
      </c>
      <c r="H2089">
        <v>0.62623200000000001</v>
      </c>
      <c r="I2089">
        <v>13</v>
      </c>
    </row>
    <row r="2090" spans="1:9" x14ac:dyDescent="0.25">
      <c r="A2090" t="s">
        <v>183</v>
      </c>
      <c r="B2090">
        <v>21488.9</v>
      </c>
      <c r="C2090">
        <v>21468.2</v>
      </c>
      <c r="D2090">
        <v>21122.6</v>
      </c>
      <c r="E2090">
        <v>20979.200000000001</v>
      </c>
      <c r="F2090">
        <v>8360.44</v>
      </c>
      <c r="G2090">
        <v>0.36440600000000001</v>
      </c>
      <c r="H2090">
        <v>0.628942</v>
      </c>
      <c r="I2090">
        <v>10</v>
      </c>
    </row>
    <row r="2091" spans="1:9" x14ac:dyDescent="0.25">
      <c r="A2091" t="s">
        <v>183</v>
      </c>
      <c r="B2091">
        <v>21516.7</v>
      </c>
      <c r="C2091">
        <v>21495.3</v>
      </c>
      <c r="D2091">
        <v>21150.799999999999</v>
      </c>
      <c r="E2091">
        <v>21007.3</v>
      </c>
      <c r="F2091">
        <v>8359.68</v>
      </c>
      <c r="G2091">
        <v>0.37594</v>
      </c>
      <c r="H2091">
        <v>0.62980499999999995</v>
      </c>
      <c r="I2091">
        <v>7</v>
      </c>
    </row>
    <row r="2092" spans="1:9" x14ac:dyDescent="0.25">
      <c r="A2092" t="s">
        <v>183</v>
      </c>
      <c r="B2092">
        <v>21552.1</v>
      </c>
      <c r="C2092">
        <v>21531</v>
      </c>
      <c r="D2092">
        <v>21167</v>
      </c>
      <c r="E2092">
        <v>21023.3</v>
      </c>
      <c r="F2092">
        <v>8359.61</v>
      </c>
      <c r="G2092">
        <v>0.375832</v>
      </c>
      <c r="H2092">
        <v>0.62209999999999999</v>
      </c>
      <c r="I2092">
        <v>8</v>
      </c>
    </row>
    <row r="2093" spans="1:9" x14ac:dyDescent="0.25">
      <c r="A2093" t="s">
        <v>183</v>
      </c>
      <c r="B2093">
        <v>21500.5</v>
      </c>
      <c r="C2093">
        <v>21479.599999999999</v>
      </c>
      <c r="D2093">
        <v>21136.7</v>
      </c>
      <c r="E2093">
        <v>20993.200000000001</v>
      </c>
      <c r="F2093">
        <v>8359.14</v>
      </c>
      <c r="G2093">
        <v>0.37581300000000001</v>
      </c>
      <c r="H2093">
        <v>0.61911799999999995</v>
      </c>
      <c r="I2093">
        <v>7</v>
      </c>
    </row>
    <row r="2094" spans="1:9" x14ac:dyDescent="0.25">
      <c r="A2094" t="s">
        <v>183</v>
      </c>
      <c r="B2094">
        <v>21492.5</v>
      </c>
      <c r="C2094">
        <v>21470.799999999999</v>
      </c>
      <c r="D2094">
        <v>21127.7</v>
      </c>
      <c r="E2094">
        <v>20984.1</v>
      </c>
      <c r="F2094">
        <v>8360.93</v>
      </c>
      <c r="G2094">
        <v>0.37588899999999997</v>
      </c>
      <c r="H2094">
        <v>0.61911899999999997</v>
      </c>
      <c r="I2094">
        <v>11</v>
      </c>
    </row>
    <row r="2095" spans="1:9" x14ac:dyDescent="0.25">
      <c r="A2095" t="s">
        <v>183</v>
      </c>
      <c r="B2095">
        <v>21498.1</v>
      </c>
      <c r="C2095">
        <v>21477.1</v>
      </c>
      <c r="D2095">
        <v>21139.3</v>
      </c>
      <c r="E2095">
        <v>20995.9</v>
      </c>
      <c r="F2095">
        <v>8365.5499999999993</v>
      </c>
      <c r="G2095">
        <v>0.37587500000000001</v>
      </c>
      <c r="H2095">
        <v>0.619112</v>
      </c>
      <c r="I2095">
        <v>4</v>
      </c>
    </row>
    <row r="2096" spans="1:9" x14ac:dyDescent="0.25">
      <c r="A2096" t="s">
        <v>183</v>
      </c>
      <c r="B2096">
        <v>21517.1</v>
      </c>
      <c r="C2096">
        <v>21496.3</v>
      </c>
      <c r="D2096">
        <v>21129.3</v>
      </c>
      <c r="E2096">
        <v>20985.8</v>
      </c>
      <c r="F2096">
        <v>8360.69</v>
      </c>
      <c r="G2096">
        <v>0.37570100000000001</v>
      </c>
      <c r="H2096">
        <v>0.62932699999999997</v>
      </c>
      <c r="I2096">
        <v>9</v>
      </c>
    </row>
    <row r="2097" spans="1:9" x14ac:dyDescent="0.25">
      <c r="A2097" t="s">
        <v>183</v>
      </c>
      <c r="B2097">
        <v>21500.6</v>
      </c>
      <c r="C2097">
        <v>21479.8</v>
      </c>
      <c r="D2097">
        <v>21118.5</v>
      </c>
      <c r="E2097">
        <v>20975.1</v>
      </c>
      <c r="F2097">
        <v>8355.08</v>
      </c>
      <c r="G2097">
        <v>0.37745200000000001</v>
      </c>
      <c r="H2097">
        <v>0.61912199999999995</v>
      </c>
      <c r="I2097">
        <v>10</v>
      </c>
    </row>
    <row r="2098" spans="1:9" x14ac:dyDescent="0.25">
      <c r="A2098" t="s">
        <v>183</v>
      </c>
      <c r="B2098">
        <v>21517.7</v>
      </c>
      <c r="C2098">
        <v>21496.9</v>
      </c>
      <c r="D2098">
        <v>21152.7</v>
      </c>
      <c r="E2098">
        <v>21009.3</v>
      </c>
      <c r="F2098">
        <v>8357.5499999999993</v>
      </c>
      <c r="G2098">
        <v>0.365004</v>
      </c>
      <c r="H2098">
        <v>0.62395699999999998</v>
      </c>
      <c r="I2098">
        <v>11</v>
      </c>
    </row>
    <row r="2099" spans="1:9" x14ac:dyDescent="0.25">
      <c r="A2099" t="s">
        <v>183</v>
      </c>
      <c r="B2099">
        <v>21521.4</v>
      </c>
      <c r="C2099">
        <v>21500.3</v>
      </c>
      <c r="D2099">
        <v>21145.4</v>
      </c>
      <c r="E2099">
        <v>21002</v>
      </c>
      <c r="F2099">
        <v>8353.64</v>
      </c>
      <c r="G2099">
        <v>0.37628400000000001</v>
      </c>
      <c r="H2099">
        <v>0.62966</v>
      </c>
      <c r="I2099">
        <v>12</v>
      </c>
    </row>
    <row r="2100" spans="1:9" x14ac:dyDescent="0.25">
      <c r="A2100" t="s">
        <v>183</v>
      </c>
      <c r="B2100">
        <v>21495.7</v>
      </c>
      <c r="C2100">
        <v>21475.1</v>
      </c>
      <c r="D2100">
        <v>21133.9</v>
      </c>
      <c r="E2100">
        <v>20990.400000000001</v>
      </c>
      <c r="F2100">
        <v>8355.84</v>
      </c>
      <c r="G2100">
        <v>0.375892</v>
      </c>
      <c r="H2100">
        <v>0.61988500000000002</v>
      </c>
      <c r="I2100">
        <v>6</v>
      </c>
    </row>
    <row r="2101" spans="1:9" x14ac:dyDescent="0.25">
      <c r="A2101" t="s">
        <v>183</v>
      </c>
      <c r="B2101">
        <v>21513</v>
      </c>
      <c r="C2101">
        <v>21492.2</v>
      </c>
      <c r="D2101">
        <v>21131.7</v>
      </c>
      <c r="E2101">
        <v>20988.2</v>
      </c>
      <c r="F2101">
        <v>8358.34</v>
      </c>
      <c r="G2101">
        <v>0.37570500000000001</v>
      </c>
      <c r="H2101">
        <v>0.62976200000000004</v>
      </c>
      <c r="I2101">
        <v>7</v>
      </c>
    </row>
    <row r="2102" spans="1:9" x14ac:dyDescent="0.25">
      <c r="A2102" t="s">
        <v>183</v>
      </c>
      <c r="B2102">
        <v>21523.8</v>
      </c>
      <c r="C2102">
        <v>21503.3</v>
      </c>
      <c r="D2102">
        <v>21139.7</v>
      </c>
      <c r="E2102">
        <v>20996.1</v>
      </c>
      <c r="F2102">
        <v>8350.3799999999992</v>
      </c>
      <c r="G2102">
        <v>0.37583800000000001</v>
      </c>
      <c r="H2102">
        <v>0.61912199999999995</v>
      </c>
      <c r="I2102">
        <v>9</v>
      </c>
    </row>
    <row r="2103" spans="1:9" x14ac:dyDescent="0.25">
      <c r="A2103" t="s">
        <v>183</v>
      </c>
      <c r="B2103">
        <v>21531.1</v>
      </c>
      <c r="C2103">
        <v>21510.3</v>
      </c>
      <c r="D2103">
        <v>21144.5</v>
      </c>
      <c r="E2103">
        <v>21000.6</v>
      </c>
      <c r="F2103">
        <v>8352.77</v>
      </c>
      <c r="G2103">
        <v>0.37581399999999998</v>
      </c>
      <c r="H2103">
        <v>0.61908799999999997</v>
      </c>
      <c r="I2103">
        <v>10</v>
      </c>
    </row>
    <row r="2104" spans="1:9" x14ac:dyDescent="0.25">
      <c r="A2104" t="s">
        <v>183</v>
      </c>
      <c r="B2104">
        <v>21508.5</v>
      </c>
      <c r="C2104">
        <v>21487.9</v>
      </c>
      <c r="D2104">
        <v>21117.4</v>
      </c>
      <c r="E2104">
        <v>20973.599999999999</v>
      </c>
      <c r="F2104">
        <v>8352.66</v>
      </c>
      <c r="G2104">
        <v>0.37569200000000003</v>
      </c>
      <c r="H2104">
        <v>0.626193</v>
      </c>
      <c r="I2104">
        <v>11</v>
      </c>
    </row>
    <row r="2105" spans="1:9" x14ac:dyDescent="0.25">
      <c r="A2105" t="s">
        <v>183</v>
      </c>
      <c r="B2105">
        <v>21519.1</v>
      </c>
      <c r="C2105">
        <v>21498.6</v>
      </c>
      <c r="D2105">
        <v>21144.400000000001</v>
      </c>
      <c r="E2105">
        <v>21000.9</v>
      </c>
      <c r="F2105">
        <v>8366.44</v>
      </c>
      <c r="G2105">
        <v>0.37571100000000002</v>
      </c>
      <c r="H2105">
        <v>0.61911099999999997</v>
      </c>
      <c r="I2105">
        <v>13</v>
      </c>
    </row>
    <row r="2106" spans="1:9" x14ac:dyDescent="0.25">
      <c r="A2106" t="s">
        <v>183</v>
      </c>
      <c r="B2106">
        <v>21516.6</v>
      </c>
      <c r="C2106">
        <v>21495.9</v>
      </c>
      <c r="D2106">
        <v>21134.3</v>
      </c>
      <c r="E2106">
        <v>20990.799999999999</v>
      </c>
      <c r="F2106">
        <v>8361.98</v>
      </c>
      <c r="G2106">
        <v>0.37590699999999999</v>
      </c>
      <c r="H2106">
        <v>0.62880499999999995</v>
      </c>
      <c r="I2106">
        <v>11</v>
      </c>
    </row>
    <row r="2107" spans="1:9" x14ac:dyDescent="0.25">
      <c r="A2107" t="s">
        <v>183</v>
      </c>
      <c r="B2107">
        <v>21538.1</v>
      </c>
      <c r="C2107">
        <v>21517.5</v>
      </c>
      <c r="D2107">
        <v>21148.2</v>
      </c>
      <c r="E2107">
        <v>21004.6</v>
      </c>
      <c r="F2107">
        <v>8363.7000000000007</v>
      </c>
      <c r="G2107">
        <v>0.37569000000000002</v>
      </c>
      <c r="H2107">
        <v>0.62847500000000001</v>
      </c>
      <c r="I2107">
        <v>10</v>
      </c>
    </row>
    <row r="2108" spans="1:9" x14ac:dyDescent="0.25">
      <c r="A2108" t="s">
        <v>183</v>
      </c>
      <c r="B2108">
        <v>21524.799999999999</v>
      </c>
      <c r="C2108">
        <v>21504.3</v>
      </c>
      <c r="D2108">
        <v>21149.7</v>
      </c>
      <c r="E2108">
        <v>21006.2</v>
      </c>
      <c r="F2108">
        <v>8362.82</v>
      </c>
      <c r="G2108">
        <v>0.375911</v>
      </c>
      <c r="H2108">
        <v>0.628189</v>
      </c>
      <c r="I2108">
        <v>11</v>
      </c>
    </row>
    <row r="2109" spans="1:9" x14ac:dyDescent="0.25">
      <c r="A2109" t="s">
        <v>183</v>
      </c>
      <c r="B2109">
        <v>21495.7</v>
      </c>
      <c r="C2109">
        <v>21475</v>
      </c>
      <c r="D2109">
        <v>21129.9</v>
      </c>
      <c r="E2109">
        <v>20986.400000000001</v>
      </c>
      <c r="F2109">
        <v>8356.7000000000007</v>
      </c>
      <c r="G2109">
        <v>0.375859</v>
      </c>
      <c r="H2109">
        <v>0.62904499999999997</v>
      </c>
      <c r="I2109">
        <v>11</v>
      </c>
    </row>
    <row r="2110" spans="1:9" x14ac:dyDescent="0.25">
      <c r="A2110" t="s">
        <v>183</v>
      </c>
      <c r="B2110">
        <v>21502.799999999999</v>
      </c>
      <c r="C2110">
        <v>21482.1</v>
      </c>
      <c r="D2110">
        <v>21125.200000000001</v>
      </c>
      <c r="E2110">
        <v>20981.5</v>
      </c>
      <c r="F2110">
        <v>8350.61</v>
      </c>
      <c r="G2110">
        <v>0.37572499999999998</v>
      </c>
      <c r="H2110">
        <v>0.62954500000000002</v>
      </c>
      <c r="I2110">
        <v>7</v>
      </c>
    </row>
    <row r="2111" spans="1:9" x14ac:dyDescent="0.25">
      <c r="A2111" t="s">
        <v>183</v>
      </c>
      <c r="B2111">
        <v>21510.3</v>
      </c>
      <c r="C2111">
        <v>21488.3</v>
      </c>
      <c r="D2111">
        <v>21130.400000000001</v>
      </c>
      <c r="E2111">
        <v>20986.799999999999</v>
      </c>
      <c r="F2111">
        <v>8344.48</v>
      </c>
      <c r="G2111">
        <v>0.37570199999999998</v>
      </c>
      <c r="H2111">
        <v>0.629803</v>
      </c>
      <c r="I2111">
        <v>4</v>
      </c>
    </row>
    <row r="2112" spans="1:9" x14ac:dyDescent="0.25">
      <c r="A2112" t="s">
        <v>183</v>
      </c>
      <c r="B2112">
        <v>21481.1</v>
      </c>
      <c r="C2112">
        <v>21460.3</v>
      </c>
      <c r="D2112">
        <v>21113.8</v>
      </c>
      <c r="E2112">
        <v>20970.400000000001</v>
      </c>
      <c r="F2112">
        <v>8356.73</v>
      </c>
      <c r="G2112">
        <v>0.375691</v>
      </c>
      <c r="H2112">
        <v>0.628687</v>
      </c>
      <c r="I2112">
        <v>5</v>
      </c>
    </row>
    <row r="2113" spans="1:25" x14ac:dyDescent="0.25">
      <c r="A2113" t="s">
        <v>183</v>
      </c>
      <c r="B2113">
        <v>21477.5</v>
      </c>
      <c r="C2113">
        <v>21456.400000000001</v>
      </c>
      <c r="D2113">
        <v>21118</v>
      </c>
      <c r="E2113">
        <v>20974.5</v>
      </c>
      <c r="F2113">
        <v>8353.16</v>
      </c>
      <c r="G2113">
        <v>0.37604199999999999</v>
      </c>
      <c r="H2113">
        <v>0.62222500000000003</v>
      </c>
      <c r="I2113">
        <v>13</v>
      </c>
    </row>
    <row r="2114" spans="1:25" x14ac:dyDescent="0.25">
      <c r="A2114" t="s">
        <v>183</v>
      </c>
      <c r="B2114">
        <v>21528.3</v>
      </c>
      <c r="C2114">
        <v>21507.4</v>
      </c>
      <c r="D2114">
        <v>21142.2</v>
      </c>
      <c r="E2114">
        <v>20998.6</v>
      </c>
      <c r="F2114">
        <v>8352.16</v>
      </c>
      <c r="G2114">
        <v>0.37604300000000002</v>
      </c>
      <c r="H2114">
        <v>0.62934900000000005</v>
      </c>
      <c r="I2114">
        <v>9</v>
      </c>
    </row>
    <row r="2115" spans="1:25" x14ac:dyDescent="0.25">
      <c r="A2115" t="s">
        <v>183</v>
      </c>
      <c r="B2115">
        <v>21457.3</v>
      </c>
      <c r="C2115">
        <v>21436.3</v>
      </c>
      <c r="D2115">
        <v>21112.1</v>
      </c>
      <c r="E2115">
        <v>20968.7</v>
      </c>
      <c r="F2115">
        <v>8360.42</v>
      </c>
      <c r="G2115">
        <v>0.37570900000000002</v>
      </c>
      <c r="H2115">
        <v>0.61907199999999996</v>
      </c>
      <c r="I2115">
        <v>10</v>
      </c>
    </row>
    <row r="2116" spans="1:25" x14ac:dyDescent="0.25">
      <c r="A2116" t="s">
        <v>183</v>
      </c>
      <c r="B2116">
        <v>21495.9</v>
      </c>
      <c r="C2116">
        <v>21475</v>
      </c>
      <c r="D2116">
        <v>21113.3</v>
      </c>
      <c r="E2116">
        <v>20969.8</v>
      </c>
      <c r="F2116">
        <v>8342.67</v>
      </c>
      <c r="G2116">
        <v>0.375724</v>
      </c>
      <c r="H2116">
        <v>0.62518300000000004</v>
      </c>
      <c r="I2116">
        <v>13</v>
      </c>
    </row>
    <row r="2117" spans="1:25" x14ac:dyDescent="0.25">
      <c r="A2117" t="s">
        <v>183</v>
      </c>
      <c r="B2117">
        <v>21500.6</v>
      </c>
      <c r="C2117">
        <v>21479.7</v>
      </c>
      <c r="D2117">
        <v>21132.7</v>
      </c>
      <c r="E2117">
        <v>20989.200000000001</v>
      </c>
      <c r="F2117">
        <v>8348.0300000000007</v>
      </c>
      <c r="G2117">
        <v>0.37569399999999997</v>
      </c>
      <c r="H2117">
        <v>0.61912199999999995</v>
      </c>
      <c r="I2117">
        <v>7</v>
      </c>
    </row>
    <row r="2118" spans="1:25" x14ac:dyDescent="0.25">
      <c r="A2118" t="s">
        <v>183</v>
      </c>
      <c r="B2118">
        <v>21521.1</v>
      </c>
      <c r="C2118">
        <v>21500.2</v>
      </c>
      <c r="D2118">
        <v>21137.599999999999</v>
      </c>
      <c r="E2118">
        <v>20994.2</v>
      </c>
      <c r="F2118">
        <v>8371.7000000000007</v>
      </c>
      <c r="G2118">
        <v>0.37572800000000001</v>
      </c>
      <c r="H2118">
        <v>0.62778500000000004</v>
      </c>
      <c r="I2118">
        <v>7</v>
      </c>
    </row>
    <row r="2119" spans="1:25" x14ac:dyDescent="0.25">
      <c r="A2119" t="s">
        <v>183</v>
      </c>
      <c r="B2119">
        <v>21522.1</v>
      </c>
      <c r="C2119">
        <v>21499.7</v>
      </c>
      <c r="D2119">
        <v>21128.400000000001</v>
      </c>
      <c r="E2119">
        <v>20985.3</v>
      </c>
      <c r="F2119">
        <v>8363.74</v>
      </c>
      <c r="G2119">
        <v>0.37580999999999998</v>
      </c>
      <c r="H2119">
        <v>0.61911099999999997</v>
      </c>
      <c r="I2119">
        <v>12</v>
      </c>
    </row>
    <row r="2120" spans="1:25" x14ac:dyDescent="0.25">
      <c r="A2120" t="s">
        <v>183</v>
      </c>
      <c r="B2120">
        <v>21513.4</v>
      </c>
      <c r="C2120">
        <v>21492.5</v>
      </c>
      <c r="D2120">
        <v>21130.9</v>
      </c>
      <c r="E2120">
        <v>20987.4</v>
      </c>
      <c r="F2120">
        <v>8352.48</v>
      </c>
      <c r="G2120">
        <v>0.37580599999999997</v>
      </c>
      <c r="H2120">
        <v>0.628826</v>
      </c>
      <c r="I2120">
        <v>13</v>
      </c>
    </row>
    <row r="2121" spans="1:25" x14ac:dyDescent="0.25">
      <c r="A2121" t="s">
        <v>183</v>
      </c>
      <c r="B2121">
        <v>21511.7</v>
      </c>
      <c r="C2121">
        <v>21490.6</v>
      </c>
      <c r="D2121">
        <v>21117.5</v>
      </c>
      <c r="E2121">
        <v>20974.1</v>
      </c>
      <c r="F2121">
        <v>8349.4500000000007</v>
      </c>
      <c r="G2121">
        <v>0.37570799999999999</v>
      </c>
      <c r="H2121">
        <v>0.62200500000000003</v>
      </c>
      <c r="I2121">
        <v>7</v>
      </c>
    </row>
    <row r="2122" spans="1:25" x14ac:dyDescent="0.25">
      <c r="A2122" t="s">
        <v>183</v>
      </c>
      <c r="B2122">
        <v>21498.5</v>
      </c>
      <c r="C2122">
        <v>21477.5</v>
      </c>
      <c r="D2122">
        <v>21123.5</v>
      </c>
      <c r="E2122">
        <v>20980.2</v>
      </c>
      <c r="F2122">
        <v>8358.48</v>
      </c>
      <c r="G2122">
        <v>0.37570700000000001</v>
      </c>
      <c r="H2122">
        <v>0.61912</v>
      </c>
      <c r="I2122">
        <v>3</v>
      </c>
    </row>
    <row r="2123" spans="1:25" x14ac:dyDescent="0.25">
      <c r="A2123" t="s">
        <v>183</v>
      </c>
      <c r="B2123">
        <v>21490</v>
      </c>
      <c r="C2123">
        <v>21468.9</v>
      </c>
      <c r="D2123">
        <v>21107.1</v>
      </c>
      <c r="E2123">
        <v>20963.599999999999</v>
      </c>
      <c r="F2123">
        <v>8350.24</v>
      </c>
      <c r="G2123">
        <v>0.375691</v>
      </c>
      <c r="H2123">
        <v>0.61910100000000001</v>
      </c>
      <c r="I2123">
        <v>9</v>
      </c>
    </row>
    <row r="2124" spans="1:25" x14ac:dyDescent="0.25">
      <c r="A2124" t="s">
        <v>183</v>
      </c>
      <c r="B2124">
        <v>21510.5</v>
      </c>
      <c r="C2124">
        <v>21489.4</v>
      </c>
      <c r="D2124">
        <v>21135.3</v>
      </c>
      <c r="E2124">
        <v>20992</v>
      </c>
      <c r="F2124">
        <v>8355.15</v>
      </c>
      <c r="G2124">
        <v>0.37652600000000003</v>
      </c>
      <c r="H2124">
        <v>0.619116</v>
      </c>
      <c r="I2124">
        <v>15</v>
      </c>
    </row>
    <row r="2125" spans="1:25" x14ac:dyDescent="0.25">
      <c r="A2125" t="s">
        <v>183</v>
      </c>
      <c r="B2125">
        <v>21507.5</v>
      </c>
      <c r="C2125">
        <v>21486.6</v>
      </c>
      <c r="D2125">
        <v>21123.3</v>
      </c>
      <c r="E2125">
        <v>20979.8</v>
      </c>
      <c r="F2125">
        <v>8360.36</v>
      </c>
      <c r="G2125">
        <v>0.37570199999999998</v>
      </c>
      <c r="H2125">
        <v>0.61911799999999995</v>
      </c>
      <c r="I2125">
        <v>12</v>
      </c>
    </row>
    <row r="2126" spans="1:25" x14ac:dyDescent="0.25">
      <c r="A2126" t="s">
        <v>183</v>
      </c>
      <c r="B2126">
        <v>21520.400000000001</v>
      </c>
      <c r="C2126">
        <v>21499.4</v>
      </c>
      <c r="D2126">
        <v>21135.8</v>
      </c>
      <c r="E2126">
        <v>20992.5</v>
      </c>
      <c r="F2126">
        <v>8358.06</v>
      </c>
      <c r="G2126">
        <v>0.37624600000000002</v>
      </c>
      <c r="H2126">
        <v>0.61912100000000003</v>
      </c>
      <c r="I2126">
        <v>8</v>
      </c>
    </row>
    <row r="2127" spans="1:25" x14ac:dyDescent="0.25">
      <c r="A2127" t="s">
        <v>183</v>
      </c>
      <c r="B2127">
        <v>21491.8</v>
      </c>
      <c r="C2127">
        <v>21470.6</v>
      </c>
      <c r="D2127">
        <v>21110.400000000001</v>
      </c>
      <c r="E2127">
        <v>20967</v>
      </c>
      <c r="F2127">
        <v>8355.76</v>
      </c>
      <c r="G2127">
        <v>0.37574000000000002</v>
      </c>
      <c r="H2127">
        <v>0.61912</v>
      </c>
      <c r="I2127">
        <v>10</v>
      </c>
      <c r="R2127" t="s">
        <v>69</v>
      </c>
      <c r="U2127" t="s">
        <v>68</v>
      </c>
      <c r="X2127" t="s">
        <v>66</v>
      </c>
    </row>
    <row r="2128" spans="1:25" x14ac:dyDescent="0.25">
      <c r="A2128" t="s">
        <v>183</v>
      </c>
      <c r="B2128">
        <v>21504.3</v>
      </c>
      <c r="C2128">
        <v>21483.200000000001</v>
      </c>
      <c r="D2128">
        <v>21123</v>
      </c>
      <c r="E2128">
        <v>20979.3</v>
      </c>
      <c r="F2128">
        <v>8351.27</v>
      </c>
      <c r="G2128">
        <v>0.37569000000000002</v>
      </c>
      <c r="H2128">
        <v>0.62966299999999997</v>
      </c>
      <c r="I2128">
        <v>7</v>
      </c>
      <c r="R2128">
        <f>AVERAGE(B2079:B2128)</f>
        <v>21506.887999999999</v>
      </c>
      <c r="S2128">
        <f>AVERAGE(C2079:C2128)</f>
        <v>21485.946</v>
      </c>
      <c r="U2128">
        <f>_xlfn.VAR.P(B2079:B2128)</f>
        <v>360.6186559999918</v>
      </c>
      <c r="V2128">
        <f>_xlfn.VAR.P(C2079:C2128)</f>
        <v>360.28128400000685</v>
      </c>
      <c r="X2128">
        <f>1.96*SQRT(U2128)/50</f>
        <v>0.74440650961408683</v>
      </c>
      <c r="Y2128">
        <f>1.96*SQRT(V2128)/50</f>
        <v>0.74405821831747176</v>
      </c>
    </row>
    <row r="2129" spans="1:9" x14ac:dyDescent="0.25">
      <c r="A2129" t="s">
        <v>183</v>
      </c>
      <c r="B2129">
        <v>1075364.0892479999</v>
      </c>
      <c r="C2129" t="s">
        <v>36</v>
      </c>
    </row>
    <row r="2130" spans="1:9" x14ac:dyDescent="0.25">
      <c r="A2130" t="s">
        <v>184</v>
      </c>
      <c r="B2130">
        <v>12235.2</v>
      </c>
      <c r="C2130">
        <v>12210.8</v>
      </c>
      <c r="D2130">
        <v>12149.2</v>
      </c>
      <c r="E2130">
        <v>11462.7</v>
      </c>
      <c r="F2130">
        <v>0</v>
      </c>
      <c r="G2130">
        <v>0.402922</v>
      </c>
      <c r="H2130">
        <v>0.59341600000000005</v>
      </c>
      <c r="I2130">
        <v>0</v>
      </c>
    </row>
    <row r="2131" spans="1:9" x14ac:dyDescent="0.25">
      <c r="A2131" t="s">
        <v>184</v>
      </c>
      <c r="B2131">
        <v>12226</v>
      </c>
      <c r="C2131">
        <v>12201.2</v>
      </c>
      <c r="D2131">
        <v>12139.3</v>
      </c>
      <c r="E2131">
        <v>11453.1</v>
      </c>
      <c r="F2131">
        <v>0</v>
      </c>
      <c r="G2131">
        <v>0.41010200000000002</v>
      </c>
      <c r="H2131">
        <v>0.59310399999999996</v>
      </c>
      <c r="I2131">
        <v>0</v>
      </c>
    </row>
    <row r="2132" spans="1:9" x14ac:dyDescent="0.25">
      <c r="A2132" t="s">
        <v>184</v>
      </c>
      <c r="B2132">
        <v>12252.5</v>
      </c>
      <c r="C2132">
        <v>12227.9</v>
      </c>
      <c r="D2132">
        <v>12166.2</v>
      </c>
      <c r="E2132">
        <v>11479.6</v>
      </c>
      <c r="F2132">
        <v>0</v>
      </c>
      <c r="G2132">
        <v>0.41010200000000002</v>
      </c>
      <c r="H2132">
        <v>0.59338800000000003</v>
      </c>
      <c r="I2132">
        <v>0</v>
      </c>
    </row>
    <row r="2133" spans="1:9" x14ac:dyDescent="0.25">
      <c r="A2133" t="s">
        <v>184</v>
      </c>
      <c r="B2133">
        <v>12278.4</v>
      </c>
      <c r="C2133">
        <v>12253.5</v>
      </c>
      <c r="D2133">
        <v>12192.2</v>
      </c>
      <c r="E2133">
        <v>11505.5</v>
      </c>
      <c r="F2133">
        <v>0</v>
      </c>
      <c r="G2133">
        <v>0.404057</v>
      </c>
      <c r="H2133">
        <v>0.59342099999999998</v>
      </c>
      <c r="I2133">
        <v>0</v>
      </c>
    </row>
    <row r="2134" spans="1:9" x14ac:dyDescent="0.25">
      <c r="A2134" t="s">
        <v>184</v>
      </c>
      <c r="B2134">
        <v>12261.5</v>
      </c>
      <c r="C2134">
        <v>12236.9</v>
      </c>
      <c r="D2134">
        <v>12175.2</v>
      </c>
      <c r="E2134">
        <v>11488.3</v>
      </c>
      <c r="F2134">
        <v>0</v>
      </c>
      <c r="G2134">
        <v>0.410111</v>
      </c>
      <c r="H2134">
        <v>0.59342099999999998</v>
      </c>
      <c r="I2134">
        <v>0</v>
      </c>
    </row>
    <row r="2135" spans="1:9" x14ac:dyDescent="0.25">
      <c r="A2135" t="s">
        <v>184</v>
      </c>
      <c r="B2135">
        <v>12260.5</v>
      </c>
      <c r="C2135">
        <v>12236.1</v>
      </c>
      <c r="D2135">
        <v>12174.4</v>
      </c>
      <c r="E2135">
        <v>11487.3</v>
      </c>
      <c r="F2135">
        <v>0</v>
      </c>
      <c r="G2135">
        <v>0.402891</v>
      </c>
      <c r="H2135">
        <v>0.593414</v>
      </c>
      <c r="I2135">
        <v>0</v>
      </c>
    </row>
    <row r="2136" spans="1:9" x14ac:dyDescent="0.25">
      <c r="A2136" t="s">
        <v>184</v>
      </c>
      <c r="B2136">
        <v>12272.5</v>
      </c>
      <c r="C2136">
        <v>12247.8</v>
      </c>
      <c r="D2136">
        <v>12186</v>
      </c>
      <c r="E2136">
        <v>11499</v>
      </c>
      <c r="F2136">
        <v>0</v>
      </c>
      <c r="G2136">
        <v>0.41010200000000002</v>
      </c>
      <c r="H2136">
        <v>0.59340499999999996</v>
      </c>
      <c r="I2136">
        <v>0</v>
      </c>
    </row>
    <row r="2137" spans="1:9" x14ac:dyDescent="0.25">
      <c r="A2137" t="s">
        <v>184</v>
      </c>
      <c r="B2137">
        <v>12272.5</v>
      </c>
      <c r="C2137">
        <v>12248</v>
      </c>
      <c r="D2137">
        <v>12186.4</v>
      </c>
      <c r="E2137">
        <v>11499.5</v>
      </c>
      <c r="F2137">
        <v>0</v>
      </c>
      <c r="G2137">
        <v>0.40297100000000002</v>
      </c>
      <c r="H2137">
        <v>0.59338599999999997</v>
      </c>
      <c r="I2137">
        <v>0</v>
      </c>
    </row>
    <row r="2138" spans="1:9" x14ac:dyDescent="0.25">
      <c r="A2138" t="s">
        <v>184</v>
      </c>
      <c r="B2138">
        <v>12282.4</v>
      </c>
      <c r="C2138">
        <v>12258</v>
      </c>
      <c r="D2138">
        <v>12196.4</v>
      </c>
      <c r="E2138">
        <v>11509.5</v>
      </c>
      <c r="F2138">
        <v>0</v>
      </c>
      <c r="G2138">
        <v>0.40599800000000003</v>
      </c>
      <c r="H2138">
        <v>0.59341999999999995</v>
      </c>
      <c r="I2138">
        <v>0</v>
      </c>
    </row>
    <row r="2139" spans="1:9" x14ac:dyDescent="0.25">
      <c r="A2139" t="s">
        <v>184</v>
      </c>
      <c r="B2139">
        <v>12232.6</v>
      </c>
      <c r="C2139">
        <v>12208.1</v>
      </c>
      <c r="D2139">
        <v>12146.5</v>
      </c>
      <c r="E2139">
        <v>11460</v>
      </c>
      <c r="F2139">
        <v>0</v>
      </c>
      <c r="G2139">
        <v>0.40293899999999999</v>
      </c>
      <c r="H2139">
        <v>0.59338599999999997</v>
      </c>
      <c r="I2139">
        <v>0</v>
      </c>
    </row>
    <row r="2140" spans="1:9" x14ac:dyDescent="0.25">
      <c r="A2140" t="s">
        <v>184</v>
      </c>
      <c r="B2140">
        <v>12257.9</v>
      </c>
      <c r="C2140">
        <v>12233.7</v>
      </c>
      <c r="D2140">
        <v>12172</v>
      </c>
      <c r="E2140">
        <v>11485.6</v>
      </c>
      <c r="F2140">
        <v>0</v>
      </c>
      <c r="G2140">
        <v>0.40286899999999998</v>
      </c>
      <c r="H2140">
        <v>0.59341200000000005</v>
      </c>
      <c r="I2140">
        <v>0</v>
      </c>
    </row>
    <row r="2141" spans="1:9" x14ac:dyDescent="0.25">
      <c r="A2141" t="s">
        <v>184</v>
      </c>
      <c r="B2141">
        <v>12229.1</v>
      </c>
      <c r="C2141">
        <v>12204.7</v>
      </c>
      <c r="D2141">
        <v>12142.9</v>
      </c>
      <c r="E2141">
        <v>11456.1</v>
      </c>
      <c r="F2141">
        <v>0</v>
      </c>
      <c r="G2141">
        <v>0.41010200000000002</v>
      </c>
      <c r="H2141">
        <v>0.59342099999999998</v>
      </c>
      <c r="I2141">
        <v>0</v>
      </c>
    </row>
    <row r="2142" spans="1:9" x14ac:dyDescent="0.25">
      <c r="A2142" t="s">
        <v>184</v>
      </c>
      <c r="B2142">
        <v>12227.1</v>
      </c>
      <c r="C2142">
        <v>12202.8</v>
      </c>
      <c r="D2142">
        <v>12141.3</v>
      </c>
      <c r="E2142">
        <v>11454.4</v>
      </c>
      <c r="F2142">
        <v>0</v>
      </c>
      <c r="G2142">
        <v>0.41010099999999999</v>
      </c>
      <c r="H2142">
        <v>0.59337899999999999</v>
      </c>
      <c r="I2142">
        <v>0</v>
      </c>
    </row>
    <row r="2143" spans="1:9" x14ac:dyDescent="0.25">
      <c r="A2143" t="s">
        <v>184</v>
      </c>
      <c r="B2143">
        <v>12226.1</v>
      </c>
      <c r="C2143">
        <v>12201.8</v>
      </c>
      <c r="D2143">
        <v>12140.3</v>
      </c>
      <c r="E2143">
        <v>11453.6</v>
      </c>
      <c r="F2143">
        <v>0</v>
      </c>
      <c r="G2143">
        <v>0.40654000000000001</v>
      </c>
      <c r="H2143">
        <v>0.59342099999999998</v>
      </c>
      <c r="I2143">
        <v>0</v>
      </c>
    </row>
    <row r="2144" spans="1:9" x14ac:dyDescent="0.25">
      <c r="A2144" t="s">
        <v>184</v>
      </c>
      <c r="B2144">
        <v>12239.6</v>
      </c>
      <c r="C2144">
        <v>12215.4</v>
      </c>
      <c r="D2144">
        <v>12154</v>
      </c>
      <c r="E2144">
        <v>11467.1</v>
      </c>
      <c r="F2144">
        <v>0</v>
      </c>
      <c r="G2144">
        <v>0.40304099999999998</v>
      </c>
      <c r="H2144">
        <v>0.59335099999999996</v>
      </c>
      <c r="I2144">
        <v>0</v>
      </c>
    </row>
    <row r="2145" spans="1:9" x14ac:dyDescent="0.25">
      <c r="A2145" t="s">
        <v>184</v>
      </c>
      <c r="B2145">
        <v>12269.3</v>
      </c>
      <c r="C2145">
        <v>12245.1</v>
      </c>
      <c r="D2145">
        <v>12183.5</v>
      </c>
      <c r="E2145">
        <v>11496.6</v>
      </c>
      <c r="F2145">
        <v>0</v>
      </c>
      <c r="G2145">
        <v>0.41010200000000002</v>
      </c>
      <c r="H2145">
        <v>0.59333400000000003</v>
      </c>
      <c r="I2145">
        <v>0</v>
      </c>
    </row>
    <row r="2146" spans="1:9" x14ac:dyDescent="0.25">
      <c r="A2146" t="s">
        <v>184</v>
      </c>
      <c r="B2146">
        <v>12227.6</v>
      </c>
      <c r="C2146">
        <v>12203.3</v>
      </c>
      <c r="D2146">
        <v>12141.5</v>
      </c>
      <c r="E2146">
        <v>11454.5</v>
      </c>
      <c r="F2146">
        <v>0</v>
      </c>
      <c r="G2146">
        <v>0.402889</v>
      </c>
      <c r="H2146">
        <v>0.592839</v>
      </c>
      <c r="I2146">
        <v>0</v>
      </c>
    </row>
    <row r="2147" spans="1:9" x14ac:dyDescent="0.25">
      <c r="A2147" t="s">
        <v>184</v>
      </c>
      <c r="B2147">
        <v>12284</v>
      </c>
      <c r="C2147">
        <v>12259.9</v>
      </c>
      <c r="D2147">
        <v>12198.3</v>
      </c>
      <c r="E2147">
        <v>11511.4</v>
      </c>
      <c r="F2147">
        <v>0</v>
      </c>
      <c r="G2147">
        <v>0.40523599999999999</v>
      </c>
      <c r="H2147">
        <v>0.59326599999999996</v>
      </c>
      <c r="I2147">
        <v>0</v>
      </c>
    </row>
    <row r="2148" spans="1:9" x14ac:dyDescent="0.25">
      <c r="A2148" t="s">
        <v>184</v>
      </c>
      <c r="B2148">
        <v>12264.8</v>
      </c>
      <c r="C2148">
        <v>12240.7</v>
      </c>
      <c r="D2148">
        <v>12178.9</v>
      </c>
      <c r="E2148">
        <v>11491.8</v>
      </c>
      <c r="F2148">
        <v>0</v>
      </c>
      <c r="G2148">
        <v>0.40329599999999999</v>
      </c>
      <c r="H2148">
        <v>0.59341500000000003</v>
      </c>
      <c r="I2148">
        <v>0</v>
      </c>
    </row>
    <row r="2149" spans="1:9" x14ac:dyDescent="0.25">
      <c r="A2149" t="s">
        <v>184</v>
      </c>
      <c r="B2149">
        <v>12275.4</v>
      </c>
      <c r="C2149">
        <v>12250.9</v>
      </c>
      <c r="D2149">
        <v>12189.4</v>
      </c>
      <c r="E2149">
        <v>11502.3</v>
      </c>
      <c r="F2149">
        <v>0</v>
      </c>
      <c r="G2149">
        <v>0.404053</v>
      </c>
      <c r="H2149">
        <v>0.593387</v>
      </c>
      <c r="I2149">
        <v>0</v>
      </c>
    </row>
    <row r="2150" spans="1:9" x14ac:dyDescent="0.25">
      <c r="A2150" t="s">
        <v>184</v>
      </c>
      <c r="B2150">
        <v>12212.7</v>
      </c>
      <c r="C2150">
        <v>12188.3</v>
      </c>
      <c r="D2150">
        <v>12151.5</v>
      </c>
      <c r="E2150">
        <v>11465.1</v>
      </c>
      <c r="F2150">
        <v>0</v>
      </c>
      <c r="G2150">
        <v>0.40338600000000002</v>
      </c>
      <c r="H2150">
        <v>0.60090100000000002</v>
      </c>
      <c r="I2150">
        <v>0</v>
      </c>
    </row>
    <row r="2151" spans="1:9" x14ac:dyDescent="0.25">
      <c r="A2151" t="s">
        <v>184</v>
      </c>
      <c r="B2151">
        <v>12228.6</v>
      </c>
      <c r="C2151">
        <v>12204.8</v>
      </c>
      <c r="D2151">
        <v>12168.4</v>
      </c>
      <c r="E2151">
        <v>11481.8</v>
      </c>
      <c r="F2151">
        <v>0</v>
      </c>
      <c r="G2151">
        <v>0.40449200000000002</v>
      </c>
      <c r="H2151">
        <v>0.59342099999999998</v>
      </c>
      <c r="I2151">
        <v>0</v>
      </c>
    </row>
    <row r="2152" spans="1:9" x14ac:dyDescent="0.25">
      <c r="A2152" t="s">
        <v>184</v>
      </c>
      <c r="B2152">
        <v>12210</v>
      </c>
      <c r="C2152">
        <v>12185.6</v>
      </c>
      <c r="D2152">
        <v>12149.6</v>
      </c>
      <c r="E2152">
        <v>11463</v>
      </c>
      <c r="F2152">
        <v>0</v>
      </c>
      <c r="G2152">
        <v>0.40286699999999998</v>
      </c>
      <c r="H2152">
        <v>0.59341600000000005</v>
      </c>
      <c r="I2152">
        <v>0</v>
      </c>
    </row>
    <row r="2153" spans="1:9" x14ac:dyDescent="0.25">
      <c r="A2153" t="s">
        <v>184</v>
      </c>
      <c r="B2153">
        <v>12203.2</v>
      </c>
      <c r="C2153">
        <v>12179.6</v>
      </c>
      <c r="D2153">
        <v>12143.3</v>
      </c>
      <c r="E2153">
        <v>11457</v>
      </c>
      <c r="F2153">
        <v>0</v>
      </c>
      <c r="G2153">
        <v>0.41010099999999999</v>
      </c>
      <c r="H2153">
        <v>0.59332399999999996</v>
      </c>
      <c r="I2153">
        <v>0</v>
      </c>
    </row>
    <row r="2154" spans="1:9" x14ac:dyDescent="0.25">
      <c r="A2154" t="s">
        <v>184</v>
      </c>
      <c r="B2154">
        <v>12255.9</v>
      </c>
      <c r="C2154">
        <v>12232.5</v>
      </c>
      <c r="D2154">
        <v>12196.1</v>
      </c>
      <c r="E2154">
        <v>11509.6</v>
      </c>
      <c r="F2154">
        <v>0</v>
      </c>
      <c r="G2154">
        <v>0.403173</v>
      </c>
      <c r="H2154">
        <v>0.59341200000000005</v>
      </c>
      <c r="I2154">
        <v>0</v>
      </c>
    </row>
    <row r="2155" spans="1:9" x14ac:dyDescent="0.25">
      <c r="A2155" t="s">
        <v>184</v>
      </c>
      <c r="B2155">
        <v>12197.3</v>
      </c>
      <c r="C2155">
        <v>12173.6</v>
      </c>
      <c r="D2155">
        <v>12137.1</v>
      </c>
      <c r="E2155">
        <v>11450.8</v>
      </c>
      <c r="F2155">
        <v>0</v>
      </c>
      <c r="G2155">
        <v>0.40788999999999997</v>
      </c>
      <c r="H2155">
        <v>0.593329</v>
      </c>
      <c r="I2155">
        <v>0</v>
      </c>
    </row>
    <row r="2156" spans="1:9" x14ac:dyDescent="0.25">
      <c r="A2156" t="s">
        <v>184</v>
      </c>
      <c r="B2156">
        <v>12231.4</v>
      </c>
      <c r="C2156">
        <v>12207.5</v>
      </c>
      <c r="D2156">
        <v>12171.3</v>
      </c>
      <c r="E2156">
        <v>11485</v>
      </c>
      <c r="F2156">
        <v>0</v>
      </c>
      <c r="G2156">
        <v>0.40288400000000002</v>
      </c>
      <c r="H2156">
        <v>0.59342099999999998</v>
      </c>
      <c r="I2156">
        <v>0</v>
      </c>
    </row>
    <row r="2157" spans="1:9" x14ac:dyDescent="0.25">
      <c r="A2157" t="s">
        <v>184</v>
      </c>
      <c r="B2157">
        <v>12242.5</v>
      </c>
      <c r="C2157">
        <v>12218.4</v>
      </c>
      <c r="D2157">
        <v>12182</v>
      </c>
      <c r="E2157">
        <v>11495.7</v>
      </c>
      <c r="F2157">
        <v>0</v>
      </c>
      <c r="G2157">
        <v>0.40346199999999999</v>
      </c>
      <c r="H2157">
        <v>0.59339900000000001</v>
      </c>
      <c r="I2157">
        <v>0</v>
      </c>
    </row>
    <row r="2158" spans="1:9" x14ac:dyDescent="0.25">
      <c r="A2158" t="s">
        <v>184</v>
      </c>
      <c r="B2158">
        <v>12212.4</v>
      </c>
      <c r="C2158">
        <v>12188.2</v>
      </c>
      <c r="D2158">
        <v>12151.6</v>
      </c>
      <c r="E2158">
        <v>11465.3</v>
      </c>
      <c r="F2158">
        <v>0</v>
      </c>
      <c r="G2158">
        <v>0.41010200000000002</v>
      </c>
      <c r="H2158">
        <v>0.59333899999999995</v>
      </c>
      <c r="I2158">
        <v>0</v>
      </c>
    </row>
    <row r="2159" spans="1:9" x14ac:dyDescent="0.25">
      <c r="A2159" t="s">
        <v>184</v>
      </c>
      <c r="B2159">
        <v>12196.6</v>
      </c>
      <c r="C2159">
        <v>12172.3</v>
      </c>
      <c r="D2159">
        <v>12135.8</v>
      </c>
      <c r="E2159">
        <v>11449.4</v>
      </c>
      <c r="F2159">
        <v>0</v>
      </c>
      <c r="G2159">
        <v>0.41010200000000002</v>
      </c>
      <c r="H2159">
        <v>0.59337799999999996</v>
      </c>
      <c r="I2159">
        <v>0</v>
      </c>
    </row>
    <row r="2160" spans="1:9" x14ac:dyDescent="0.25">
      <c r="A2160" t="s">
        <v>184</v>
      </c>
      <c r="B2160">
        <v>12216.5</v>
      </c>
      <c r="C2160">
        <v>12192.4</v>
      </c>
      <c r="D2160">
        <v>12155.9</v>
      </c>
      <c r="E2160">
        <v>11469.7</v>
      </c>
      <c r="F2160">
        <v>0</v>
      </c>
      <c r="G2160">
        <v>0.41010099999999999</v>
      </c>
      <c r="H2160">
        <v>0.59341200000000005</v>
      </c>
      <c r="I2160">
        <v>0</v>
      </c>
    </row>
    <row r="2161" spans="1:9" x14ac:dyDescent="0.25">
      <c r="A2161" t="s">
        <v>184</v>
      </c>
      <c r="B2161">
        <v>12228.8</v>
      </c>
      <c r="C2161">
        <v>12204.2</v>
      </c>
      <c r="D2161">
        <v>12167.7</v>
      </c>
      <c r="E2161">
        <v>11481.3</v>
      </c>
      <c r="F2161">
        <v>0</v>
      </c>
      <c r="G2161">
        <v>0.40531899999999998</v>
      </c>
      <c r="H2161">
        <v>0.59332799999999997</v>
      </c>
      <c r="I2161">
        <v>0</v>
      </c>
    </row>
    <row r="2162" spans="1:9" x14ac:dyDescent="0.25">
      <c r="A2162" t="s">
        <v>184</v>
      </c>
      <c r="B2162">
        <v>12219.8</v>
      </c>
      <c r="C2162">
        <v>12195.5</v>
      </c>
      <c r="D2162">
        <v>12159.1</v>
      </c>
      <c r="E2162">
        <v>11472.4</v>
      </c>
      <c r="F2162">
        <v>0</v>
      </c>
      <c r="G2162">
        <v>0.40293099999999998</v>
      </c>
      <c r="H2162">
        <v>0.60097100000000003</v>
      </c>
      <c r="I2162">
        <v>0</v>
      </c>
    </row>
    <row r="2163" spans="1:9" x14ac:dyDescent="0.25">
      <c r="A2163" t="s">
        <v>184</v>
      </c>
      <c r="B2163">
        <v>12236.2</v>
      </c>
      <c r="C2163">
        <v>12212</v>
      </c>
      <c r="D2163">
        <v>12175.7</v>
      </c>
      <c r="E2163">
        <v>11489.1</v>
      </c>
      <c r="F2163">
        <v>0</v>
      </c>
      <c r="G2163">
        <v>0.40288400000000002</v>
      </c>
      <c r="H2163">
        <v>0.593418</v>
      </c>
      <c r="I2163">
        <v>0</v>
      </c>
    </row>
    <row r="2164" spans="1:9" x14ac:dyDescent="0.25">
      <c r="A2164" t="s">
        <v>184</v>
      </c>
      <c r="B2164">
        <v>12223.1</v>
      </c>
      <c r="C2164">
        <v>12198.7</v>
      </c>
      <c r="D2164">
        <v>12162.4</v>
      </c>
      <c r="E2164">
        <v>11475.8</v>
      </c>
      <c r="F2164">
        <v>0</v>
      </c>
      <c r="G2164">
        <v>0.40533200000000003</v>
      </c>
      <c r="H2164">
        <v>0.59340700000000002</v>
      </c>
      <c r="I2164">
        <v>0</v>
      </c>
    </row>
    <row r="2165" spans="1:9" x14ac:dyDescent="0.25">
      <c r="A2165" t="s">
        <v>184</v>
      </c>
      <c r="B2165">
        <v>12220.9</v>
      </c>
      <c r="C2165">
        <v>12196.6</v>
      </c>
      <c r="D2165">
        <v>12160.2</v>
      </c>
      <c r="E2165">
        <v>11473.7</v>
      </c>
      <c r="F2165">
        <v>0</v>
      </c>
      <c r="G2165">
        <v>0.40287099999999998</v>
      </c>
      <c r="H2165">
        <v>0.59337499999999999</v>
      </c>
      <c r="I2165">
        <v>0</v>
      </c>
    </row>
    <row r="2166" spans="1:9" x14ac:dyDescent="0.25">
      <c r="A2166" t="s">
        <v>184</v>
      </c>
      <c r="B2166">
        <v>12207.1</v>
      </c>
      <c r="C2166">
        <v>12182.6</v>
      </c>
      <c r="D2166">
        <v>12146.2</v>
      </c>
      <c r="E2166">
        <v>11459.9</v>
      </c>
      <c r="F2166">
        <v>0</v>
      </c>
      <c r="G2166">
        <v>0.41010099999999999</v>
      </c>
      <c r="H2166">
        <v>0.592831</v>
      </c>
      <c r="I2166">
        <v>0</v>
      </c>
    </row>
    <row r="2167" spans="1:9" x14ac:dyDescent="0.25">
      <c r="A2167" t="s">
        <v>184</v>
      </c>
      <c r="B2167">
        <v>12192.6</v>
      </c>
      <c r="C2167">
        <v>12167.9</v>
      </c>
      <c r="D2167">
        <v>12131.3</v>
      </c>
      <c r="E2167">
        <v>11445</v>
      </c>
      <c r="F2167">
        <v>0</v>
      </c>
      <c r="G2167">
        <v>0.40304899999999999</v>
      </c>
      <c r="H2167">
        <v>0.593418</v>
      </c>
      <c r="I2167">
        <v>0</v>
      </c>
    </row>
    <row r="2168" spans="1:9" x14ac:dyDescent="0.25">
      <c r="A2168" t="s">
        <v>184</v>
      </c>
      <c r="B2168">
        <v>12227</v>
      </c>
      <c r="C2168">
        <v>12202.8</v>
      </c>
      <c r="D2168">
        <v>12166.3</v>
      </c>
      <c r="E2168">
        <v>11479.6</v>
      </c>
      <c r="F2168">
        <v>0</v>
      </c>
      <c r="G2168">
        <v>0.40288200000000002</v>
      </c>
      <c r="H2168">
        <v>0.59335599999999999</v>
      </c>
      <c r="I2168">
        <v>0</v>
      </c>
    </row>
    <row r="2169" spans="1:9" x14ac:dyDescent="0.25">
      <c r="A2169" t="s">
        <v>184</v>
      </c>
      <c r="B2169">
        <v>12253.3</v>
      </c>
      <c r="C2169">
        <v>12228.8</v>
      </c>
      <c r="D2169">
        <v>12192.2</v>
      </c>
      <c r="E2169">
        <v>11505.5</v>
      </c>
      <c r="F2169">
        <v>0</v>
      </c>
      <c r="G2169">
        <v>0.40293800000000002</v>
      </c>
      <c r="H2169">
        <v>0.59341600000000005</v>
      </c>
      <c r="I2169">
        <v>0</v>
      </c>
    </row>
    <row r="2170" spans="1:9" x14ac:dyDescent="0.25">
      <c r="A2170" t="s">
        <v>184</v>
      </c>
      <c r="B2170">
        <v>12247.2</v>
      </c>
      <c r="C2170">
        <v>12222.6</v>
      </c>
      <c r="D2170">
        <v>12186.2</v>
      </c>
      <c r="E2170">
        <v>11499.9</v>
      </c>
      <c r="F2170">
        <v>0</v>
      </c>
      <c r="G2170">
        <v>0.40665299999999999</v>
      </c>
      <c r="H2170">
        <v>0.59340199999999999</v>
      </c>
      <c r="I2170">
        <v>0</v>
      </c>
    </row>
    <row r="2171" spans="1:9" x14ac:dyDescent="0.25">
      <c r="A2171" t="s">
        <v>184</v>
      </c>
      <c r="B2171">
        <v>12235.9</v>
      </c>
      <c r="C2171">
        <v>12208.1</v>
      </c>
      <c r="D2171">
        <v>12171.9</v>
      </c>
      <c r="E2171">
        <v>11485.9</v>
      </c>
      <c r="F2171">
        <v>0</v>
      </c>
      <c r="G2171">
        <v>0.40370499999999998</v>
      </c>
      <c r="H2171">
        <v>0.59269300000000003</v>
      </c>
      <c r="I2171">
        <v>0</v>
      </c>
    </row>
    <row r="2172" spans="1:9" x14ac:dyDescent="0.25">
      <c r="A2172" t="s">
        <v>184</v>
      </c>
      <c r="B2172">
        <v>12243.8</v>
      </c>
      <c r="C2172">
        <v>12219.2</v>
      </c>
      <c r="D2172">
        <v>12182.7</v>
      </c>
      <c r="E2172">
        <v>11496</v>
      </c>
      <c r="F2172">
        <v>0</v>
      </c>
      <c r="G2172">
        <v>0.403783</v>
      </c>
      <c r="H2172">
        <v>0.59315499999999999</v>
      </c>
      <c r="I2172">
        <v>0</v>
      </c>
    </row>
    <row r="2173" spans="1:9" x14ac:dyDescent="0.25">
      <c r="A2173" t="s">
        <v>184</v>
      </c>
      <c r="B2173">
        <v>12192.8</v>
      </c>
      <c r="C2173">
        <v>12168.4</v>
      </c>
      <c r="D2173">
        <v>12132</v>
      </c>
      <c r="E2173">
        <v>11445.7</v>
      </c>
      <c r="F2173">
        <v>0</v>
      </c>
      <c r="G2173">
        <v>0.402862</v>
      </c>
      <c r="H2173">
        <v>0.59341600000000005</v>
      </c>
      <c r="I2173">
        <v>0</v>
      </c>
    </row>
    <row r="2174" spans="1:9" x14ac:dyDescent="0.25">
      <c r="A2174" t="s">
        <v>184</v>
      </c>
      <c r="B2174">
        <v>12206.9</v>
      </c>
      <c r="C2174">
        <v>12181.4</v>
      </c>
      <c r="D2174">
        <v>12144.8</v>
      </c>
      <c r="E2174">
        <v>11458.7</v>
      </c>
      <c r="F2174">
        <v>0</v>
      </c>
      <c r="G2174">
        <v>0.40345599999999998</v>
      </c>
      <c r="H2174">
        <v>0.59342099999999998</v>
      </c>
      <c r="I2174">
        <v>0</v>
      </c>
    </row>
    <row r="2175" spans="1:9" x14ac:dyDescent="0.25">
      <c r="A2175" t="s">
        <v>184</v>
      </c>
      <c r="B2175">
        <v>12218.8</v>
      </c>
      <c r="C2175">
        <v>12194.6</v>
      </c>
      <c r="D2175">
        <v>12158.2</v>
      </c>
      <c r="E2175">
        <v>11471.5</v>
      </c>
      <c r="F2175">
        <v>0</v>
      </c>
      <c r="G2175">
        <v>0.41010200000000002</v>
      </c>
      <c r="H2175">
        <v>0.59341500000000003</v>
      </c>
      <c r="I2175">
        <v>0</v>
      </c>
    </row>
    <row r="2176" spans="1:9" x14ac:dyDescent="0.25">
      <c r="A2176" t="s">
        <v>184</v>
      </c>
      <c r="B2176">
        <v>12220.5</v>
      </c>
      <c r="C2176">
        <v>12196.4</v>
      </c>
      <c r="D2176">
        <v>12160</v>
      </c>
      <c r="E2176">
        <v>11473.4</v>
      </c>
      <c r="F2176">
        <v>0</v>
      </c>
      <c r="G2176">
        <v>0.40309699999999998</v>
      </c>
      <c r="H2176">
        <v>0.59338400000000002</v>
      </c>
      <c r="I2176">
        <v>0</v>
      </c>
    </row>
    <row r="2177" spans="1:25" x14ac:dyDescent="0.25">
      <c r="A2177" t="s">
        <v>184</v>
      </c>
      <c r="B2177">
        <v>12203.8</v>
      </c>
      <c r="C2177">
        <v>12179.6</v>
      </c>
      <c r="D2177">
        <v>12143</v>
      </c>
      <c r="E2177">
        <v>11456.7</v>
      </c>
      <c r="F2177">
        <v>0</v>
      </c>
      <c r="G2177">
        <v>0.40486699999999998</v>
      </c>
      <c r="H2177">
        <v>0.59341500000000003</v>
      </c>
      <c r="I2177">
        <v>0</v>
      </c>
    </row>
    <row r="2178" spans="1:25" x14ac:dyDescent="0.25">
      <c r="A2178" t="s">
        <v>184</v>
      </c>
      <c r="B2178">
        <v>12244.7</v>
      </c>
      <c r="C2178">
        <v>12220.4</v>
      </c>
      <c r="D2178">
        <v>12183.9</v>
      </c>
      <c r="E2178">
        <v>11497</v>
      </c>
      <c r="F2178">
        <v>0</v>
      </c>
      <c r="G2178">
        <v>0.40332400000000002</v>
      </c>
      <c r="H2178">
        <v>0.59309400000000001</v>
      </c>
      <c r="I2178">
        <v>0</v>
      </c>
    </row>
    <row r="2179" spans="1:25" x14ac:dyDescent="0.25">
      <c r="A2179" t="s">
        <v>184</v>
      </c>
      <c r="B2179">
        <v>12204.3</v>
      </c>
      <c r="C2179">
        <v>12180.1</v>
      </c>
      <c r="D2179">
        <v>12143.5</v>
      </c>
      <c r="E2179">
        <v>11456.8</v>
      </c>
      <c r="F2179">
        <v>0</v>
      </c>
      <c r="G2179">
        <v>0.41010099999999999</v>
      </c>
      <c r="H2179">
        <v>0.59338199999999997</v>
      </c>
      <c r="I2179">
        <v>0</v>
      </c>
    </row>
    <row r="2180" spans="1:25" x14ac:dyDescent="0.25">
      <c r="A2180" t="s">
        <v>184</v>
      </c>
      <c r="B2180">
        <v>12245.4</v>
      </c>
      <c r="C2180">
        <v>12221.2</v>
      </c>
      <c r="D2180">
        <v>12184.8</v>
      </c>
      <c r="E2180">
        <v>11497.9</v>
      </c>
      <c r="F2180">
        <v>0</v>
      </c>
      <c r="G2180">
        <v>0.40310600000000002</v>
      </c>
      <c r="H2180">
        <v>0.59340000000000004</v>
      </c>
      <c r="I2180">
        <v>0</v>
      </c>
    </row>
    <row r="2181" spans="1:25" x14ac:dyDescent="0.25">
      <c r="A2181" t="s">
        <v>184</v>
      </c>
      <c r="B2181">
        <v>12239.6</v>
      </c>
      <c r="C2181">
        <v>12215.5</v>
      </c>
      <c r="D2181">
        <v>12179.1</v>
      </c>
      <c r="E2181">
        <v>11492</v>
      </c>
      <c r="F2181">
        <v>0</v>
      </c>
      <c r="G2181">
        <v>0.403611</v>
      </c>
      <c r="H2181">
        <v>0.59339299999999995</v>
      </c>
      <c r="I2181">
        <v>0</v>
      </c>
    </row>
    <row r="2182" spans="1:25" x14ac:dyDescent="0.25">
      <c r="A2182" t="s">
        <v>184</v>
      </c>
      <c r="B2182">
        <v>12236</v>
      </c>
      <c r="C2182">
        <v>12212.4</v>
      </c>
      <c r="D2182">
        <v>12175.9</v>
      </c>
      <c r="E2182">
        <v>11489.3</v>
      </c>
      <c r="F2182">
        <v>0</v>
      </c>
      <c r="G2182">
        <v>0.40516099999999999</v>
      </c>
      <c r="H2182">
        <v>0.59781899999999999</v>
      </c>
      <c r="I2182">
        <v>0</v>
      </c>
    </row>
    <row r="2183" spans="1:25" x14ac:dyDescent="0.25">
      <c r="A2183" t="s">
        <v>184</v>
      </c>
      <c r="B2183">
        <v>12244</v>
      </c>
      <c r="C2183">
        <v>12220.4</v>
      </c>
      <c r="D2183">
        <v>12183.8</v>
      </c>
      <c r="E2183">
        <v>11497</v>
      </c>
      <c r="F2183">
        <v>0</v>
      </c>
      <c r="G2183">
        <v>0.40405799999999997</v>
      </c>
      <c r="H2183">
        <v>0.59335300000000002</v>
      </c>
      <c r="I2183">
        <v>0</v>
      </c>
      <c r="R2183" t="s">
        <v>69</v>
      </c>
      <c r="U2183" t="s">
        <v>68</v>
      </c>
      <c r="X2183" t="s">
        <v>66</v>
      </c>
    </row>
    <row r="2184" spans="1:25" x14ac:dyDescent="0.25">
      <c r="A2184" t="s">
        <v>184</v>
      </c>
      <c r="B2184">
        <v>12212.1</v>
      </c>
      <c r="C2184">
        <v>12188.3</v>
      </c>
      <c r="D2184">
        <v>12151.9</v>
      </c>
      <c r="E2184">
        <v>11464.7</v>
      </c>
      <c r="F2184">
        <v>0</v>
      </c>
      <c r="G2184">
        <v>0.40640199999999999</v>
      </c>
      <c r="H2184">
        <v>0.593418</v>
      </c>
      <c r="I2184">
        <v>0</v>
      </c>
      <c r="R2184">
        <f>AVERAGE(B2135:B2184)</f>
        <v>12232.662</v>
      </c>
      <c r="S2184">
        <f>AVERAGE(C2135:C2184)</f>
        <v>12208.344000000001</v>
      </c>
      <c r="U2184">
        <f>_xlfn.VAR.P(B2135:B2184)</f>
        <v>566.96315599999798</v>
      </c>
      <c r="V2184">
        <f>_xlfn.VAR.P(C2135:C2184)</f>
        <v>566.89206400000046</v>
      </c>
      <c r="X2184">
        <f>1.96*SQRT(U2184)/50</f>
        <v>0.93339073492071734</v>
      </c>
      <c r="Y2184">
        <f>1.96*SQRT(V2184)/50</f>
        <v>0.93333221375079556</v>
      </c>
    </row>
    <row r="2185" spans="1:25" x14ac:dyDescent="0.25">
      <c r="A2185" t="s">
        <v>184</v>
      </c>
      <c r="B2185">
        <v>611644.73563400004</v>
      </c>
      <c r="C2185" t="s">
        <v>36</v>
      </c>
    </row>
    <row r="2239" spans="18:25" x14ac:dyDescent="0.25">
      <c r="R2239" t="s">
        <v>69</v>
      </c>
      <c r="U2239" t="s">
        <v>68</v>
      </c>
      <c r="X2239" t="s">
        <v>66</v>
      </c>
    </row>
    <row r="2240" spans="18:25" x14ac:dyDescent="0.25">
      <c r="R2240" t="e">
        <f>AVERAGE(B2191:B2240)</f>
        <v>#DIV/0!</v>
      </c>
      <c r="S2240" t="e">
        <f>AVERAGE(C2191:C2240)</f>
        <v>#DIV/0!</v>
      </c>
      <c r="U2240" t="e">
        <f>_xlfn.VAR.P(B2191:B2240)</f>
        <v>#DIV/0!</v>
      </c>
      <c r="V2240" t="e">
        <f>_xlfn.VAR.P(C2191:C2240)</f>
        <v>#DIV/0!</v>
      </c>
      <c r="X2240" t="e">
        <f>1.96*SQRT(U2240)/50</f>
        <v>#DIV/0!</v>
      </c>
      <c r="Y2240" t="e">
        <f>1.96*SQRT(V2240)/50</f>
        <v>#DIV/0!</v>
      </c>
    </row>
    <row r="2295" spans="18:25" x14ac:dyDescent="0.25">
      <c r="R2295" t="s">
        <v>69</v>
      </c>
      <c r="U2295" t="s">
        <v>68</v>
      </c>
      <c r="X2295" t="s">
        <v>66</v>
      </c>
    </row>
    <row r="2296" spans="18:25" x14ac:dyDescent="0.25">
      <c r="R2296" t="e">
        <f>AVERAGE(B2247:B2296)</f>
        <v>#DIV/0!</v>
      </c>
      <c r="S2296" t="e">
        <f>AVERAGE(C2247:C2296)</f>
        <v>#DIV/0!</v>
      </c>
      <c r="U2296" t="e">
        <f>_xlfn.VAR.P(B2247:B2296)</f>
        <v>#DIV/0!</v>
      </c>
      <c r="V2296" t="e">
        <f>_xlfn.VAR.P(C2247:C2296)</f>
        <v>#DIV/0!</v>
      </c>
      <c r="X2296" t="e">
        <f>1.96*SQRT(U2296)/50</f>
        <v>#DIV/0!</v>
      </c>
      <c r="Y2296" t="e">
        <f>1.96*SQRT(V2296)/50</f>
        <v>#DIV/0!</v>
      </c>
    </row>
    <row r="2351" spans="18:25" x14ac:dyDescent="0.25">
      <c r="R2351" t="s">
        <v>69</v>
      </c>
      <c r="U2351" t="s">
        <v>68</v>
      </c>
      <c r="X2351" t="s">
        <v>66</v>
      </c>
    </row>
    <row r="2352" spans="18:25" x14ac:dyDescent="0.25">
      <c r="R2352" t="e">
        <f>AVERAGE(B2303:B2352)</f>
        <v>#DIV/0!</v>
      </c>
      <c r="S2352" t="e">
        <f>AVERAGE(C2303:C2352)</f>
        <v>#DIV/0!</v>
      </c>
      <c r="U2352" t="e">
        <f>_xlfn.VAR.P(B2303:B2352)</f>
        <v>#DIV/0!</v>
      </c>
      <c r="V2352" t="e">
        <f>_xlfn.VAR.P(C2303:C2352)</f>
        <v>#DIV/0!</v>
      </c>
      <c r="X2352" t="e">
        <f>1.96*SQRT(U2352)/50</f>
        <v>#DIV/0!</v>
      </c>
      <c r="Y2352" t="e">
        <f>1.96*SQRT(V2352)/50</f>
        <v>#DIV/0!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6"/>
  <sheetViews>
    <sheetView topLeftCell="A22" zoomScale="70" zoomScaleNormal="70" workbookViewId="0">
      <selection activeCell="D31" sqref="D31"/>
    </sheetView>
  </sheetViews>
  <sheetFormatPr defaultRowHeight="15" x14ac:dyDescent="0.25"/>
  <cols>
    <col min="2" max="2" width="17.85546875" customWidth="1"/>
    <col min="3" max="3" width="27.5703125" bestFit="1" customWidth="1"/>
    <col min="4" max="5" width="12" bestFit="1" customWidth="1"/>
    <col min="6" max="6" width="11" bestFit="1" customWidth="1"/>
    <col min="7" max="7" width="12" bestFit="1" customWidth="1"/>
    <col min="8" max="8" width="11" bestFit="1" customWidth="1"/>
    <col min="10" max="10" width="10.5703125" bestFit="1" customWidth="1"/>
    <col min="11" max="11" width="14" bestFit="1" customWidth="1"/>
  </cols>
  <sheetData>
    <row r="2" spans="1:8" x14ac:dyDescent="0.25">
      <c r="D2" t="s">
        <v>59</v>
      </c>
      <c r="E2" t="s">
        <v>55</v>
      </c>
      <c r="F2" t="s">
        <v>56</v>
      </c>
      <c r="G2" t="s">
        <v>57</v>
      </c>
      <c r="H2" t="s">
        <v>58</v>
      </c>
    </row>
    <row r="3" spans="1:8" x14ac:dyDescent="0.25">
      <c r="A3">
        <v>1</v>
      </c>
      <c r="C3" t="str">
        <f ca="1">OFFSET('2688p stat'!$A$1,A3*20,0)</f>
        <v>CUDA Time</v>
      </c>
      <c r="D3">
        <f ca="1">OFFSET('2688p trace'!$R$56,(A3-1)*56,0)-OFFSET('2688p trace'!$S$56,(A3-1)*56,0)</f>
        <v>47.100147279999995</v>
      </c>
      <c r="E3">
        <f ca="1">OFFSET('2688p trace'!$S$56,(A3-1)*56,0)-OFFSET('2688p stat'!$H$1,A3*20,0)</f>
        <v>3.2947199999999988E-3</v>
      </c>
      <c r="F3">
        <f ca="1">OFFSET('2688p stat'!$H$1,A3*20,0)-OFFSET('2688p stat'!$K$1,A3*20,0)</f>
        <v>0</v>
      </c>
      <c r="G3">
        <f ca="1">OFFSET('2688p stat'!$K$1,A3*20,0)-OFFSET('2688p stat'!$N$1,A3*20,0)</f>
        <v>0</v>
      </c>
      <c r="H3">
        <f ca="1">OFFSET('2688p stat'!$N$1,A3*20,0)</f>
        <v>0</v>
      </c>
    </row>
    <row r="4" spans="1:8" x14ac:dyDescent="0.25">
      <c r="A4">
        <v>1</v>
      </c>
      <c r="C4" t="str">
        <f ca="1">OFFSET('2688p stat'!$A$1,A4*20,0)</f>
        <v>CUDA Time</v>
      </c>
      <c r="D4" s="5">
        <f ca="1">OFFSET('2688p trace'!$U$56,(A4-1)*56,0)</f>
        <v>6.3034808744360014</v>
      </c>
      <c r="E4" s="5">
        <f ca="1">OFFSET('2688p trace'!$V$56,(A4-1)*56,0)</f>
        <v>1.247035228159999E-5</v>
      </c>
      <c r="F4" s="5">
        <f ca="1">OFFSET('2688p stat'!$H$1,A4*20,1)</f>
        <v>0</v>
      </c>
      <c r="G4" s="5">
        <f ca="1">OFFSET('2688p stat'!$K$1,A4*20,1)</f>
        <v>0</v>
      </c>
      <c r="H4" s="5">
        <f ca="1">OFFSET('2688p stat'!$N$1,A4*20,1)</f>
        <v>0</v>
      </c>
    </row>
    <row r="5" spans="1:8" x14ac:dyDescent="0.25">
      <c r="A5">
        <v>2</v>
      </c>
      <c r="C5" t="str">
        <f ca="1">OFFSET('2688p stat'!$A$1,A5*20,0)</f>
        <v>CUDA</v>
      </c>
      <c r="D5">
        <f ca="1">OFFSET('2688p trace'!$R$56,(A5-1)*56,0)-OFFSET('2688p trace'!$S$56,(A5-1)*56,0)</f>
        <v>46.841495999999999</v>
      </c>
      <c r="E5">
        <f ca="1">OFFSET('2688p trace'!$S$56,(A5-1)*56,0)-OFFSET('2688p stat'!$H$1,A5*20,0)</f>
        <v>0</v>
      </c>
      <c r="F5">
        <f ca="1">OFFSET('2688p stat'!$H$1,A5*20,0)-OFFSET('2688p stat'!$K$1,A5*20,0)</f>
        <v>0</v>
      </c>
      <c r="G5">
        <f ca="1">OFFSET('2688p stat'!$K$1,A5*20,0)-OFFSET('2688p stat'!$N$1,A5*20,0)</f>
        <v>0</v>
      </c>
      <c r="H5">
        <f ca="1">OFFSET('2688p stat'!$N$1,A5*20,0)</f>
        <v>0</v>
      </c>
    </row>
    <row r="6" spans="1:8" x14ac:dyDescent="0.25">
      <c r="A6">
        <v>2</v>
      </c>
      <c r="C6" t="str">
        <f ca="1">OFFSET('2688p stat'!$A$1,A6*20,0)</f>
        <v>CUDA</v>
      </c>
      <c r="D6" s="5">
        <f ca="1">OFFSET('2688p trace'!$U$56,(A6-1)*56,0)</f>
        <v>5.0673999659839959</v>
      </c>
      <c r="E6" s="5">
        <f ca="1">OFFSET('2688p trace'!$V$56,(A6-1)*56,0)</f>
        <v>0</v>
      </c>
      <c r="F6" s="5">
        <f ca="1">OFFSET('2688p stat'!$H$1,A6*20,1)</f>
        <v>0</v>
      </c>
      <c r="G6" s="5">
        <f ca="1">OFFSET('2688p stat'!$K$1,A6*20,1)</f>
        <v>0</v>
      </c>
      <c r="H6" s="5">
        <f ca="1">OFFSET('2688p stat'!$N$1,A6*20,1)</f>
        <v>0</v>
      </c>
    </row>
    <row r="7" spans="1:8" x14ac:dyDescent="0.25">
      <c r="A7">
        <v>3</v>
      </c>
      <c r="C7" t="str">
        <f ca="1">OFFSET('2688p stat'!$A$1,A7*20,0)</f>
        <v>CUDA non hash</v>
      </c>
      <c r="D7">
        <f ca="1">OFFSET('2688p trace'!$R$56,(A7-1)*56,0)-OFFSET('2688p trace'!$S$56,(A7-1)*56,0)</f>
        <v>6.1798838433333332</v>
      </c>
      <c r="E7">
        <f ca="1">OFFSET('2688p trace'!$S$56,(A7-1)*56,0)-OFFSET('2688p stat'!$H$1,A7*20,0)</f>
        <v>4.6982400000000028E-3</v>
      </c>
      <c r="F7">
        <f ca="1">OFFSET('2688p stat'!$H$1,A7*20,0)-OFFSET('2688p stat'!$K$1,A7*20,0)</f>
        <v>0</v>
      </c>
      <c r="G7">
        <f ca="1">OFFSET('2688p stat'!$K$1,A7*20,0)-OFFSET('2688p stat'!$N$1,A7*20,0)</f>
        <v>0</v>
      </c>
      <c r="H7">
        <f ca="1">OFFSET('2688p stat'!$N$1,A7*20,0)</f>
        <v>0</v>
      </c>
    </row>
    <row r="8" spans="1:8" x14ac:dyDescent="0.25">
      <c r="A8">
        <v>3</v>
      </c>
      <c r="B8" s="2"/>
      <c r="C8" t="str">
        <f ca="1">OFFSET('2688p stat'!$A$1,A8*20,0)</f>
        <v>CUDA non hash</v>
      </c>
      <c r="D8" s="5">
        <f ca="1">OFFSET('2688p trace'!$U$56,(A8-1)*56,0)</f>
        <v>9.7546493732638925E-4</v>
      </c>
      <c r="E8" s="5">
        <f ca="1">OFFSET('2688p trace'!$V$56,(A8-1)*56,0)</f>
        <v>1.0831367782399936E-5</v>
      </c>
      <c r="F8" s="5">
        <f ca="1">OFFSET('2688p stat'!$H$1,A8*20,1)</f>
        <v>0</v>
      </c>
      <c r="G8" s="5">
        <f ca="1">OFFSET('2688p stat'!$K$1,A8*20,1)</f>
        <v>0</v>
      </c>
      <c r="H8" s="5">
        <f ca="1">OFFSET('2688p stat'!$N$1,A8*20,1)</f>
        <v>0</v>
      </c>
    </row>
    <row r="9" spans="1:8" x14ac:dyDescent="0.25">
      <c r="A9">
        <v>4</v>
      </c>
      <c r="B9" s="2"/>
      <c r="C9" t="str">
        <f ca="1">OFFSET('2688p stat'!$A$1,A9*20,0)</f>
        <v>CUDA ant</v>
      </c>
      <c r="D9">
        <f ca="1">OFFSET('2688p trace'!$R$56,(A9-1)*56,0)-OFFSET('2688p trace'!$S$56,(A9-1)*56,0)</f>
        <v>19.852000000006228</v>
      </c>
      <c r="E9">
        <f ca="1">OFFSET('2688p trace'!$S$56,(A9-1)*56,0)-OFFSET('2688p stat'!$H$1,A9*20,0)</f>
        <v>40.926140999996278</v>
      </c>
      <c r="F9">
        <f ca="1">OFFSET('2688p stat'!$H$1,A9*20,0)-OFFSET('2688p stat'!$K$1,A9*20,0)</f>
        <v>702.02519500000199</v>
      </c>
      <c r="G9">
        <f ca="1">OFFSET('2688p stat'!$K$1,A9*20,0)-OFFSET('2688p stat'!$N$1,A9*20,0)</f>
        <v>9701.9599409999992</v>
      </c>
      <c r="H9">
        <f ca="1">OFFSET('2688p stat'!$N$1,A9*20,0)</f>
        <v>13424.970723</v>
      </c>
    </row>
    <row r="10" spans="1:8" x14ac:dyDescent="0.25">
      <c r="A10">
        <v>4</v>
      </c>
      <c r="B10" s="2"/>
      <c r="C10" t="str">
        <f ca="1">OFFSET('2688p stat'!$A$1,A10*20,0)</f>
        <v>CUDA ant</v>
      </c>
      <c r="D10" s="5">
        <f ca="1">OFFSET('2688p trace'!$U$56,(A10-1)*56,0)</f>
        <v>994.31104400000538</v>
      </c>
      <c r="E10" s="5">
        <f ca="1">OFFSET('2688p trace'!$V$56,(A10-1)*56,0)</f>
        <v>994.23627599998645</v>
      </c>
      <c r="F10" s="5">
        <f ca="1">OFFSET('2688p stat'!$H$1,A10*20,1)</f>
        <v>779.07028600000001</v>
      </c>
      <c r="G10" s="5">
        <f ca="1">OFFSET('2688p stat'!$K$1,A10*20,1)</f>
        <v>756.88402299999996</v>
      </c>
      <c r="H10" s="5">
        <f ca="1">OFFSET('2688p stat'!$N$1,A10*20,1)</f>
        <v>121.01259899999999</v>
      </c>
    </row>
    <row r="11" spans="1:8" x14ac:dyDescent="0.25">
      <c r="A11">
        <v>5</v>
      </c>
      <c r="B11" s="2"/>
      <c r="C11" t="str">
        <f ca="1">OFFSET('2688p stat'!$A$1,A11*20,0)</f>
        <v>CUDA ant par</v>
      </c>
      <c r="D11">
        <f ca="1">OFFSET('2688p trace'!$R$56,(A11-1)*56,0)-OFFSET('2688p trace'!$S$56,(A11-1)*56,0)</f>
        <v>19.516000000001441</v>
      </c>
      <c r="E11">
        <f ca="1">OFFSET('2688p trace'!$S$56,(A11-1)*56,0)-OFFSET('2688p stat'!$H$1,A11*20,0)</f>
        <v>36.700351999999839</v>
      </c>
      <c r="F11">
        <f ca="1">OFFSET('2688p stat'!$H$1,A11*20,0)-OFFSET('2688p stat'!$K$1,A11*20,0)</f>
        <v>49.565233999999691</v>
      </c>
      <c r="G11">
        <f ca="1">OFFSET('2688p stat'!$K$1,A11*20,0)-OFFSET('2688p stat'!$N$1,A11*20,0)</f>
        <v>9702.8748909999995</v>
      </c>
      <c r="H11">
        <f ca="1">OFFSET('2688p stat'!$N$1,A11*20,0)</f>
        <v>643.74952299999995</v>
      </c>
    </row>
    <row r="12" spans="1:8" x14ac:dyDescent="0.25">
      <c r="A12">
        <v>5</v>
      </c>
      <c r="B12" s="2"/>
      <c r="C12" t="str">
        <f ca="1">OFFSET('2688p stat'!$A$1,A12*20,0)</f>
        <v>CUDA ant par</v>
      </c>
      <c r="D12" s="5">
        <f ca="1">OFFSET('2688p trace'!$U$56,(A12-1)*56,0)</f>
        <v>241.1677640000006</v>
      </c>
      <c r="E12" s="5">
        <f ca="1">OFFSET('2688p trace'!$V$56,(A12-1)*56,0)</f>
        <v>241.31169999999941</v>
      </c>
      <c r="F12" s="5">
        <f ca="1">OFFSET('2688p stat'!$H$1,A12*20,1)</f>
        <v>239.988957</v>
      </c>
      <c r="G12" s="5">
        <f ca="1">OFFSET('2688p stat'!$K$1,A12*20,1)</f>
        <v>239.93860900000001</v>
      </c>
      <c r="H12" s="5">
        <f ca="1">OFFSET('2688p stat'!$N$1,A12*20,1)</f>
        <v>7.0916999999999994E-2</v>
      </c>
    </row>
    <row r="13" spans="1:8" x14ac:dyDescent="0.25">
      <c r="A13">
        <v>6</v>
      </c>
      <c r="B13" s="2"/>
      <c r="C13" t="str">
        <f ca="1">OFFSET('2688p stat'!$A$1,A13*20,0)</f>
        <v>CUDA ant non hash</v>
      </c>
      <c r="D13">
        <f ca="1">OFFSET('2688p trace'!$R$56,(A13-1)*56,0)-OFFSET('2688p trace'!$S$56,(A13-1)*56,0)</f>
        <v>6.5459999999948195</v>
      </c>
      <c r="E13">
        <f ca="1">OFFSET('2688p trace'!$S$56,(A13-1)*56,0)-OFFSET('2688p stat'!$H$1,A13*20,0)</f>
        <v>37.129727000003186</v>
      </c>
      <c r="F13">
        <f ca="1">OFFSET('2688p stat'!$H$1,A13*20,0)-OFFSET('2688p stat'!$K$1,A13*20,0)</f>
        <v>702.08046800000011</v>
      </c>
      <c r="G13">
        <f ca="1">OFFSET('2688p stat'!$K$1,A13*20,0)-OFFSET('2688p stat'!$N$1,A13*20,0)</f>
        <v>7236.9598830000014</v>
      </c>
      <c r="H13">
        <f ca="1">OFFSET('2688p stat'!$N$1,A13*20,0)</f>
        <v>13453.529922</v>
      </c>
    </row>
    <row r="14" spans="1:8" x14ac:dyDescent="0.25">
      <c r="A14">
        <v>6</v>
      </c>
      <c r="B14" s="2"/>
      <c r="C14" t="str">
        <f ca="1">OFFSET('2688p stat'!$A$1,A14*20,0)</f>
        <v>CUDA ant non hash</v>
      </c>
      <c r="D14" s="5">
        <f ca="1">OFFSET('2688p trace'!$U$56,(A14-1)*56,0)</f>
        <v>388.31488400000495</v>
      </c>
      <c r="E14" s="5">
        <f ca="1">OFFSET('2688p trace'!$V$56,(A14-1)*56,0)</f>
        <v>390.29479999999558</v>
      </c>
      <c r="F14" s="5">
        <f ca="1">OFFSET('2688p stat'!$H$1,A14*20,1)</f>
        <v>398.29990199999997</v>
      </c>
      <c r="G14" s="5">
        <f ca="1">OFFSET('2688p stat'!$K$1,A14*20,1)</f>
        <v>396.52911599999999</v>
      </c>
      <c r="H14" s="5">
        <f ca="1">OFFSET('2688p stat'!$N$1,A14*20,1)</f>
        <v>135.976506</v>
      </c>
    </row>
    <row r="15" spans="1:8" x14ac:dyDescent="0.25">
      <c r="A15">
        <v>7</v>
      </c>
      <c r="C15" t="str">
        <f ca="1">OFFSET('2688p stat'!$A$1,A15*20,0)</f>
        <v>CUDA ant add CPU Time</v>
      </c>
      <c r="D15">
        <f ca="1">OFFSET('2688p trace'!$R$56,(A15-1)*56,0)-OFFSET('2688p trace'!$S$56,(A15-1)*56,0)</f>
        <v>19.980000000003201</v>
      </c>
      <c r="E15">
        <f ca="1">OFFSET('2688p trace'!$S$56,(A15-1)*56,0)-OFFSET('2688p stat'!$H$1,A15*20,0)</f>
        <v>344.22591399999874</v>
      </c>
      <c r="F15">
        <f ca="1">OFFSET('2688p stat'!$H$1,A15*20,0)-OFFSET('2688p stat'!$K$1,A15*20,0)</f>
        <v>143.38820299999861</v>
      </c>
      <c r="G15">
        <f ca="1">OFFSET('2688p stat'!$K$1,A15*20,0)-OFFSET('2688p stat'!$N$1,A15*20,0)</f>
        <v>10836.523476999999</v>
      </c>
      <c r="H15">
        <f ca="1">OFFSET('2688p stat'!$N$1,A15*20,0)</f>
        <v>8338.2764060000009</v>
      </c>
    </row>
    <row r="16" spans="1:8" x14ac:dyDescent="0.25">
      <c r="A16">
        <v>7</v>
      </c>
      <c r="C16" t="str">
        <f ca="1">OFFSET('2688p stat'!$A$1,A16*20,0)</f>
        <v>CUDA ant add CPU Time</v>
      </c>
      <c r="D16" s="5">
        <f ca="1">OFFSET('2688p trace'!$U$56,(A16-1)*56,0)</f>
        <v>725.44216400000016</v>
      </c>
      <c r="E16" s="5">
        <f ca="1">OFFSET('2688p trace'!$V$56,(A16-1)*56,0)</f>
        <v>725.01360399998839</v>
      </c>
      <c r="F16" s="5">
        <f ca="1">OFFSET('2688p stat'!$H$1,A16*20,1)</f>
        <v>349.017875</v>
      </c>
      <c r="G16" s="5">
        <f ca="1">OFFSET('2688p stat'!$K$1,A16*20,1)</f>
        <v>350.24278099999998</v>
      </c>
      <c r="H16" s="5">
        <f ca="1">OFFSET('2688p stat'!$N$1,A16*20,1)</f>
        <v>53.282260999999998</v>
      </c>
    </row>
    <row r="17" spans="1:12" x14ac:dyDescent="0.25">
      <c r="A17">
        <v>8</v>
      </c>
      <c r="C17" t="str">
        <f ca="1">OFFSET('2688p stat'!$A$1,A17*20,0)</f>
        <v>CUDA ant add CPU</v>
      </c>
      <c r="D17">
        <f ca="1">OFFSET('2688p trace'!$R$56,(A17-1)*56,0)-OFFSET('2688p trace'!$S$56,(A17-1)*56,0)</f>
        <v>19775.956000000002</v>
      </c>
      <c r="E17">
        <f ca="1">OFFSET('2688p trace'!$S$56,(A17-1)*56,0)-OFFSET('2688p stat'!$H$1,A17*20,0)</f>
        <v>0</v>
      </c>
      <c r="F17">
        <f ca="1">OFFSET('2688p stat'!$H$1,A17*20,0)-OFFSET('2688p stat'!$K$1,A17*20,0)</f>
        <v>0</v>
      </c>
      <c r="G17">
        <f ca="1">OFFSET('2688p stat'!$K$1,A17*20,0)-OFFSET('2688p stat'!$N$1,A17*20,0)</f>
        <v>0</v>
      </c>
      <c r="H17">
        <f ca="1">OFFSET('2688p stat'!$N$1,A17*20,0)</f>
        <v>0</v>
      </c>
    </row>
    <row r="18" spans="1:12" x14ac:dyDescent="0.25">
      <c r="A18">
        <v>8</v>
      </c>
      <c r="C18" t="str">
        <f ca="1">OFFSET('2688p stat'!$A$1,A18*20,0)</f>
        <v>CUDA ant add CPU</v>
      </c>
      <c r="D18" s="5">
        <f ca="1">OFFSET('2688p trace'!$U$56,(A18-1)*56,0)</f>
        <v>1183.4080640000091</v>
      </c>
      <c r="E18" s="5">
        <f ca="1">OFFSET('2688p trace'!$V$56,(A18-1)*56,0)</f>
        <v>0</v>
      </c>
      <c r="F18" s="5">
        <f ca="1">OFFSET('2688p stat'!$H$1,A18*20,1)</f>
        <v>0</v>
      </c>
      <c r="G18" s="5">
        <f ca="1">OFFSET('2688p stat'!$K$1,A18*20,1)</f>
        <v>0</v>
      </c>
      <c r="H18" s="5">
        <f ca="1">OFFSET('2688p stat'!$N$1,A18*20,1)</f>
        <v>0</v>
      </c>
    </row>
    <row r="19" spans="1:12" x14ac:dyDescent="0.25">
      <c r="A19">
        <v>9</v>
      </c>
      <c r="C19" t="str">
        <f ca="1">OFFSET('2688p stat'!$A$1,A19*20,0)</f>
        <v>CUDA ant add CPU non hash</v>
      </c>
      <c r="D19">
        <f ca="1">OFFSET('2688p trace'!$R$56,(A19-1)*56,0)-OFFSET('2688p trace'!$S$56,(A19-1)*56,0)</f>
        <v>6.4059999999990396</v>
      </c>
      <c r="E19">
        <f ca="1">OFFSET('2688p trace'!$S$56,(A19-1)*56,0)-OFFSET('2688p stat'!$H$1,A19*20,0)</f>
        <v>458.41547699999865</v>
      </c>
      <c r="F19">
        <f ca="1">OFFSET('2688p stat'!$H$1,A19*20,0)-OFFSET('2688p stat'!$K$1,A19*20,0)</f>
        <v>146.70375000000058</v>
      </c>
      <c r="G19">
        <f ca="1">OFFSET('2688p stat'!$K$1,A19*20,0)-OFFSET('2688p stat'!$N$1,A19*20,0)</f>
        <v>9718.2745110000014</v>
      </c>
      <c r="H19">
        <f ca="1">OFFSET('2688p stat'!$N$1,A19*20,0)</f>
        <v>8338.8582619999997</v>
      </c>
    </row>
    <row r="20" spans="1:12" x14ac:dyDescent="0.25">
      <c r="A20">
        <v>9</v>
      </c>
      <c r="C20" t="str">
        <f ca="1">OFFSET('2688p stat'!$A$1,A20*20,0)</f>
        <v>CUDA ant add CPU non hash</v>
      </c>
      <c r="D20" s="5">
        <f ca="1">OFFSET('2688p trace'!$U$56,(A20-1)*56,0)</f>
        <v>449.7260359999969</v>
      </c>
      <c r="E20" s="5">
        <f ca="1">OFFSET('2688p trace'!$V$56,(A20-1)*56,0)</f>
        <v>452.35569599999127</v>
      </c>
      <c r="F20" s="5">
        <f ca="1">OFFSET('2688p stat'!$H$1,A20*20,1)</f>
        <v>291.00923399999999</v>
      </c>
      <c r="G20" s="5">
        <f ca="1">OFFSET('2688p stat'!$K$1,A20*20,1)</f>
        <v>291.76533499999999</v>
      </c>
      <c r="H20" s="5">
        <f ca="1">OFFSET('2688p stat'!$N$1,A20*20,1)</f>
        <v>39.443539000000001</v>
      </c>
    </row>
    <row r="21" spans="1:12" x14ac:dyDescent="0.25">
      <c r="A21">
        <v>10</v>
      </c>
      <c r="C21">
        <f ca="1">OFFSET('2688p stat'!$A$1,A21*20,0)</f>
        <v>0</v>
      </c>
      <c r="D21" t="e">
        <f ca="1">OFFSET('2688p trace'!$R$56,(A21-1)*56,0)-OFFSET('2688p trace'!$S$56,(A21-1)*56,0)</f>
        <v>#DIV/0!</v>
      </c>
      <c r="E21" t="e">
        <f ca="1">OFFSET('2688p trace'!$S$56,(A21-1)*56,0)-OFFSET('2688p stat'!$H$1,A21*20,0)</f>
        <v>#DIV/0!</v>
      </c>
      <c r="F21">
        <f ca="1">OFFSET('2688p stat'!$H$1,A21*20,0)-OFFSET('2688p stat'!$K$1,A21*20,0)</f>
        <v>0</v>
      </c>
      <c r="G21">
        <f ca="1">OFFSET('2688p stat'!$K$1,A21*20,0)-OFFSET('2688p stat'!$N$1,A21*20,0)</f>
        <v>0</v>
      </c>
      <c r="H21">
        <f ca="1">OFFSET('2688p stat'!$N$1,A21*20,0)</f>
        <v>0</v>
      </c>
    </row>
    <row r="22" spans="1:12" x14ac:dyDescent="0.25">
      <c r="A22">
        <v>10</v>
      </c>
      <c r="C22">
        <f ca="1">OFFSET('2688p stat'!$A$1,A22*20,0)</f>
        <v>0</v>
      </c>
      <c r="D22" s="5" t="e">
        <f ca="1">OFFSET('2688p trace'!$U$56,(A22-1)*56,0)</f>
        <v>#DIV/0!</v>
      </c>
      <c r="E22" s="5" t="e">
        <f ca="1">OFFSET('2688p trace'!$V$56,(A22-1)*56,0)</f>
        <v>#DIV/0!</v>
      </c>
      <c r="F22" s="5">
        <f ca="1">OFFSET('2688p stat'!$H$1,A22*20,1)</f>
        <v>0</v>
      </c>
      <c r="G22" s="5">
        <f ca="1">OFFSET('2688p stat'!$K$1,A22*20,1)</f>
        <v>0</v>
      </c>
      <c r="H22" s="5">
        <f ca="1">OFFSET('2688p stat'!$N$1,A22*20,1)</f>
        <v>0</v>
      </c>
    </row>
    <row r="23" spans="1:12" x14ac:dyDescent="0.25">
      <c r="A23">
        <v>11</v>
      </c>
      <c r="C23" t="str">
        <f ca="1">OFFSET('2688p stat'!$A$1,A23*20,0)</f>
        <v>CUDA opt</v>
      </c>
      <c r="D23">
        <f ca="1">OFFSET('2688p trace'!$R$56,(A23-1)*56,0)-OFFSET('2688p trace'!$S$56,(A23-1)*56,0)</f>
        <v>22.226109999999995</v>
      </c>
      <c r="E23">
        <f ca="1">OFFSET('2688p trace'!$S$56,(A23-1)*56,0)-OFFSET('2688p stat'!$H$1,A23*20,0)</f>
        <v>0</v>
      </c>
      <c r="F23">
        <f ca="1">OFFSET('2688p stat'!$H$1,A23*20,0)-OFFSET('2688p stat'!$K$1,A23*20,0)</f>
        <v>0</v>
      </c>
      <c r="G23">
        <f ca="1">OFFSET('2688p stat'!$K$1,A23*20,0)-OFFSET('2688p stat'!$N$1,A23*20,0)</f>
        <v>0</v>
      </c>
      <c r="H23">
        <f ca="1">OFFSET('2688p stat'!$N$1,A23*20,0)</f>
        <v>0</v>
      </c>
    </row>
    <row r="24" spans="1:12" x14ac:dyDescent="0.25">
      <c r="A24">
        <v>11</v>
      </c>
      <c r="C24" t="str">
        <f ca="1">OFFSET('2688p stat'!$A$1,A24*20,0)</f>
        <v>CUDA opt</v>
      </c>
      <c r="D24" s="5">
        <f ca="1">OFFSET('2688p trace'!$U$56,(A24-1)*56,0)</f>
        <v>6.603418769999983E-2</v>
      </c>
      <c r="E24" s="5">
        <f ca="1">OFFSET('2688p trace'!$V$56,(A24-1)*56,0)</f>
        <v>0</v>
      </c>
      <c r="F24" s="5">
        <f ca="1">OFFSET('2688p stat'!$H$1,A24*20,1)</f>
        <v>0</v>
      </c>
      <c r="G24" s="5">
        <f ca="1">OFFSET('2688p stat'!$K$1,A24*20,1)</f>
        <v>0</v>
      </c>
      <c r="H24" s="5">
        <f ca="1">OFFSET('2688p stat'!$N$1,A24*20,1)</f>
        <v>0</v>
      </c>
    </row>
    <row r="25" spans="1:12" x14ac:dyDescent="0.25">
      <c r="A25">
        <v>12</v>
      </c>
      <c r="C25" t="str">
        <f ca="1">OFFSET('2688p stat'!$A$1,A25*20,0)</f>
        <v>CUDA opt Time</v>
      </c>
      <c r="D25">
        <f ca="1">OFFSET('2688p trace'!$R$56,(A25-1)*56,0)-OFFSET('2688p trace'!$S$56,(A25-1)*56,0)</f>
        <v>32.99545959999999</v>
      </c>
      <c r="E25">
        <f ca="1">OFFSET('2688p trace'!$S$56,(A25-1)*56,0)-OFFSET('2688p stat'!$H$1,A25*20,0)</f>
        <v>1.7503999999999994E-3</v>
      </c>
      <c r="F25">
        <f ca="1">OFFSET('2688p stat'!$H$1,A25*20,0)-OFFSET('2688p stat'!$K$1,A25*20,0)</f>
        <v>0</v>
      </c>
      <c r="G25">
        <f ca="1">OFFSET('2688p stat'!$K$1,A25*20,0)-OFFSET('2688p stat'!$N$1,A25*20,0)</f>
        <v>0</v>
      </c>
      <c r="H25">
        <f ca="1">OFFSET('2688p stat'!$N$1,A25*20,0)</f>
        <v>0</v>
      </c>
    </row>
    <row r="26" spans="1:12" x14ac:dyDescent="0.25">
      <c r="A26">
        <v>12</v>
      </c>
      <c r="C26" t="str">
        <f ca="1">OFFSET('2688p stat'!$A$1,A26*20,0)</f>
        <v>CUDA opt Time</v>
      </c>
      <c r="D26" s="5">
        <f ca="1">OFFSET('2688p trace'!$U$56,(A26-1)*56,0)</f>
        <v>25.705656920900196</v>
      </c>
      <c r="E26" s="5">
        <f ca="1">OFFSET('2688p trace'!$V$56,(A26-1)*56,0)</f>
        <v>1.2789760000000007E-8</v>
      </c>
      <c r="F26" s="5">
        <f ca="1">OFFSET('2688p stat'!$H$1,A26*20,1)</f>
        <v>0</v>
      </c>
      <c r="G26" s="5">
        <f ca="1">OFFSET('2688p stat'!$K$1,A26*20,1)</f>
        <v>0</v>
      </c>
      <c r="H26" s="5">
        <f ca="1">OFFSET('2688p stat'!$N$1,A26*20,1)</f>
        <v>0</v>
      </c>
    </row>
    <row r="27" spans="1:12" x14ac:dyDescent="0.25">
      <c r="A27">
        <v>13</v>
      </c>
      <c r="C27" t="str">
        <f ca="1">OFFSET('2688p stat'!$A$1,A27*20,0)</f>
        <v>CUDA opt non hash</v>
      </c>
      <c r="D27">
        <f ca="1">OFFSET('2688p trace'!$R$56,(A27-1)*56,0)-OFFSET('2688p trace'!$S$56,(A27-1)*56,0)</f>
        <v>13.784127568484848</v>
      </c>
      <c r="E27">
        <f ca="1">OFFSET('2688p trace'!$S$56,(A27-1)*56,0)-OFFSET('2688p stat'!$H$1,A27*20,0)</f>
        <v>3.4572800000000005E-3</v>
      </c>
      <c r="F27">
        <f ca="1">OFFSET('2688p stat'!$H$1,A27*20,0)-OFFSET('2688p stat'!$K$1,A27*20,0)</f>
        <v>0</v>
      </c>
      <c r="G27">
        <f ca="1">OFFSET('2688p stat'!$K$1,A27*20,0)-OFFSET('2688p stat'!$N$1,A27*20,0)</f>
        <v>0</v>
      </c>
      <c r="H27">
        <f ca="1">OFFSET('2688p stat'!$N$1,A27*20,0)</f>
        <v>0</v>
      </c>
    </row>
    <row r="28" spans="1:12" x14ac:dyDescent="0.25">
      <c r="A28">
        <v>13</v>
      </c>
      <c r="C28" t="str">
        <f ca="1">OFFSET('2688p stat'!$A$1,A28*20,0)</f>
        <v>CUDA opt non hash</v>
      </c>
      <c r="D28" s="5">
        <f ca="1">OFFSET('2688p trace'!$U$56,(A28-1)*56,0)</f>
        <v>0.60305461946740113</v>
      </c>
      <c r="E28" s="5">
        <f ca="1">OFFSET('2688p trace'!$V$56,(A28-1)*56,0)</f>
        <v>4.2037084159999979E-7</v>
      </c>
      <c r="F28" s="5">
        <f ca="1">OFFSET('2688p stat'!$H$1,A28*20,1)</f>
        <v>0</v>
      </c>
      <c r="G28" s="5">
        <f ca="1">OFFSET('2688p stat'!$K$1,A28*20,1)</f>
        <v>0</v>
      </c>
      <c r="H28" s="5">
        <f ca="1">OFFSET('2688p stat'!$N$1,A28*20,1)</f>
        <v>0</v>
      </c>
    </row>
    <row r="29" spans="1:12" x14ac:dyDescent="0.25">
      <c r="K29">
        <v>1.96</v>
      </c>
      <c r="L29">
        <v>50</v>
      </c>
    </row>
    <row r="30" spans="1:12" x14ac:dyDescent="0.25">
      <c r="D30" t="s">
        <v>59</v>
      </c>
      <c r="E30" t="s">
        <v>55</v>
      </c>
      <c r="F30" t="s">
        <v>56</v>
      </c>
      <c r="G30" t="s">
        <v>57</v>
      </c>
      <c r="H30" t="s">
        <v>58</v>
      </c>
      <c r="J30" t="s">
        <v>78</v>
      </c>
      <c r="K30" t="s">
        <v>81</v>
      </c>
      <c r="L30" t="s">
        <v>85</v>
      </c>
    </row>
    <row r="31" spans="1:12" x14ac:dyDescent="0.25">
      <c r="A31">
        <v>1</v>
      </c>
      <c r="C31" t="str">
        <f ca="1">OFFSET('2688p stat'!$A$1,A31*20,0)</f>
        <v>CUDA Time</v>
      </c>
      <c r="D31" s="5">
        <f ca="1">OFFSET('2688p trace'!$R$56,(A31-1)*56,0)-OFFSET('2688p trace'!$S$56,(A31-1)*56,0)</f>
        <v>47.100147279999995</v>
      </c>
      <c r="E31" s="5">
        <f ca="1">OFFSET('2688p trace'!$S$56,(A31-1)*56,0)-OFFSET('2688p stat'!$H$1,A31*20,0)</f>
        <v>3.2947199999999988E-3</v>
      </c>
      <c r="F31" s="5">
        <f ca="1">OFFSET('2688p stat'!$H$1,A31*20,0)-OFFSET('2688p stat'!$K$1,A31*20,0)</f>
        <v>0</v>
      </c>
      <c r="G31" s="5">
        <f ca="1">OFFSET('2688p stat'!$K$1,A31*20,0)-OFFSET('2688p stat'!$N$1,A31*20,0)</f>
        <v>0</v>
      </c>
      <c r="H31" s="5">
        <f ca="1">OFFSET('2688p stat'!$N$1,A31*20,0)</f>
        <v>0</v>
      </c>
      <c r="I31" s="5"/>
      <c r="J31" s="5">
        <f ca="1">SUM(D31:H31)</f>
        <v>47.103441999999994</v>
      </c>
      <c r="K31" s="10">
        <f ca="1">G31/J31</f>
        <v>0</v>
      </c>
      <c r="L31" t="e">
        <f t="shared" ref="L31:L59" ca="1" si="0">$K$29*POWER(K31,2)*SQRT(G139/(POWER(G31,2)*$L$29)+J139/(POWER(J31,2)*$L$29))</f>
        <v>#DIV/0!</v>
      </c>
    </row>
    <row r="32" spans="1:12" x14ac:dyDescent="0.25">
      <c r="A32">
        <v>2</v>
      </c>
      <c r="C32" t="str">
        <f ca="1">OFFSET('2688p stat'!$A$1,A32*20,0)</f>
        <v>CUDA</v>
      </c>
      <c r="D32" s="5">
        <f ca="1">OFFSET('2688p trace'!$R$56,(A32-1)*56,0)-OFFSET('2688p trace'!$S$56,(A32-1)*56,0)</f>
        <v>46.841495999999999</v>
      </c>
      <c r="E32" s="5">
        <f ca="1">OFFSET('2688p trace'!$S$56,(A32-1)*56,0)-OFFSET('2688p stat'!$H$1,A32*20,0)</f>
        <v>0</v>
      </c>
      <c r="F32" s="5">
        <f ca="1">OFFSET('2688p stat'!$H$1,A32*20,0)-OFFSET('2688p stat'!$K$1,A32*20,0)</f>
        <v>0</v>
      </c>
      <c r="G32" s="5">
        <f ca="1">OFFSET('2688p stat'!$K$1,A32*20,0)-OFFSET('2688p stat'!$N$1,A32*20,0)</f>
        <v>0</v>
      </c>
      <c r="H32" s="5">
        <f ca="1">OFFSET('2688p stat'!$N$1,A32*20,0)</f>
        <v>0</v>
      </c>
      <c r="I32" s="5"/>
      <c r="J32" s="5">
        <f t="shared" ref="J32:J59" ca="1" si="1">SUM(D32:H32)</f>
        <v>46.841495999999999</v>
      </c>
      <c r="K32" s="10">
        <f t="shared" ref="K32:K59" ca="1" si="2">G32/J32</f>
        <v>0</v>
      </c>
      <c r="L32" t="e">
        <f t="shared" ca="1" si="0"/>
        <v>#DIV/0!</v>
      </c>
    </row>
    <row r="33" spans="1:12" x14ac:dyDescent="0.25">
      <c r="A33">
        <v>3</v>
      </c>
      <c r="C33" t="str">
        <f ca="1">OFFSET('2688p stat'!$A$1,A33*20,0)</f>
        <v>CUDA non hash</v>
      </c>
      <c r="D33" s="5">
        <f ca="1">OFFSET('2688p trace'!$R$56,(A33-1)*56,0)-OFFSET('2688p trace'!$S$56,(A33-1)*56,0)</f>
        <v>6.1798838433333332</v>
      </c>
      <c r="E33" s="5">
        <f ca="1">OFFSET('2688p trace'!$S$56,(A33-1)*56,0)-OFFSET('2688p stat'!$H$1,A33*20,0)</f>
        <v>4.6982400000000028E-3</v>
      </c>
      <c r="F33" s="5">
        <f ca="1">OFFSET('2688p stat'!$H$1,A33*20,0)-OFFSET('2688p stat'!$K$1,A33*20,0)</f>
        <v>0</v>
      </c>
      <c r="G33" s="5">
        <f ca="1">OFFSET('2688p stat'!$K$1,A33*20,0)-OFFSET('2688p stat'!$N$1,A33*20,0)</f>
        <v>0</v>
      </c>
      <c r="H33" s="5">
        <f ca="1">OFFSET('2688p stat'!$N$1,A33*20,0)</f>
        <v>0</v>
      </c>
      <c r="I33" s="5"/>
      <c r="J33" s="5">
        <f t="shared" ca="1" si="1"/>
        <v>6.1845820833333329</v>
      </c>
      <c r="K33" s="10">
        <f t="shared" ca="1" si="2"/>
        <v>0</v>
      </c>
      <c r="L33" t="e">
        <f t="shared" ca="1" si="0"/>
        <v>#DIV/0!</v>
      </c>
    </row>
    <row r="34" spans="1:12" x14ac:dyDescent="0.25">
      <c r="A34">
        <v>4</v>
      </c>
      <c r="C34" t="str">
        <f ca="1">OFFSET('2688p stat'!$A$1,A34*20,0)</f>
        <v>CUDA ant</v>
      </c>
      <c r="D34" s="5">
        <f ca="1">OFFSET('2688p trace'!$R$56,(A34-1)*56,0)-OFFSET('2688p trace'!$S$56,(A34-1)*56,0)</f>
        <v>19.852000000006228</v>
      </c>
      <c r="E34" s="5">
        <f ca="1">OFFSET('2688p trace'!$S$56,(A34-1)*56,0)-OFFSET('2688p stat'!$H$1,A34*20,0)</f>
        <v>40.926140999996278</v>
      </c>
      <c r="F34" s="5">
        <f ca="1">OFFSET('2688p stat'!$H$1,A34*20,0)-OFFSET('2688p stat'!$K$1,A34*20,0)</f>
        <v>702.02519500000199</v>
      </c>
      <c r="G34" s="5">
        <f ca="1">OFFSET('2688p stat'!$K$1,A34*20,0)-OFFSET('2688p stat'!$N$1,A34*20,0)</f>
        <v>9701.9599409999992</v>
      </c>
      <c r="H34" s="5">
        <f ca="1">OFFSET('2688p stat'!$N$1,A34*20,0)</f>
        <v>13424.970723</v>
      </c>
      <c r="I34" s="5"/>
      <c r="J34" s="5">
        <f t="shared" ca="1" si="1"/>
        <v>23889.734000000004</v>
      </c>
      <c r="K34" s="10">
        <f t="shared" ca="1" si="2"/>
        <v>0.40611418867200438</v>
      </c>
      <c r="L34">
        <f t="shared" ca="1" si="0"/>
        <v>1.7365178029194958E-4</v>
      </c>
    </row>
    <row r="35" spans="1:12" x14ac:dyDescent="0.25">
      <c r="A35">
        <v>5</v>
      </c>
      <c r="C35" t="str">
        <f ca="1">OFFSET('2688p stat'!$A$1,A35*20,0)</f>
        <v>CUDA ant par</v>
      </c>
      <c r="D35" s="5">
        <f ca="1">OFFSET('2688p trace'!$R$56,(A35-1)*56,0)-OFFSET('2688p trace'!$S$56,(A35-1)*56,0)</f>
        <v>19.516000000001441</v>
      </c>
      <c r="E35" s="5">
        <f ca="1">OFFSET('2688p trace'!$S$56,(A35-1)*56,0)-OFFSET('2688p stat'!$H$1,A35*20,0)</f>
        <v>36.700351999999839</v>
      </c>
      <c r="F35" s="5">
        <f ca="1">OFFSET('2688p stat'!$H$1,A35*20,0)-OFFSET('2688p stat'!$K$1,A35*20,0)</f>
        <v>49.565233999999691</v>
      </c>
      <c r="G35" s="5">
        <f ca="1">OFFSET('2688p stat'!$K$1,A35*20,0)-OFFSET('2688p stat'!$N$1,A35*20,0)</f>
        <v>9702.8748909999995</v>
      </c>
      <c r="H35" s="5">
        <f ca="1">OFFSET('2688p stat'!$N$1,A35*20,0)</f>
        <v>643.74952299999995</v>
      </c>
      <c r="I35" s="5"/>
      <c r="J35" s="5">
        <f t="shared" ca="1" si="1"/>
        <v>10452.406000000001</v>
      </c>
      <c r="K35" s="10">
        <f t="shared" ca="1" si="2"/>
        <v>0.92829104523877071</v>
      </c>
      <c r="L35">
        <f t="shared" ca="1" si="0"/>
        <v>8.0499776543947743E-4</v>
      </c>
    </row>
    <row r="36" spans="1:12" x14ac:dyDescent="0.25">
      <c r="A36">
        <v>6</v>
      </c>
      <c r="C36" t="str">
        <f ca="1">OFFSET('2688p stat'!$A$1,A36*20,0)</f>
        <v>CUDA ant non hash</v>
      </c>
      <c r="D36" s="5">
        <f ca="1">OFFSET('2688p trace'!$R$56,(A36-1)*56,0)-OFFSET('2688p trace'!$S$56,(A36-1)*56,0)</f>
        <v>6.5459999999948195</v>
      </c>
      <c r="E36" s="5">
        <f ca="1">OFFSET('2688p trace'!$S$56,(A36-1)*56,0)-OFFSET('2688p stat'!$H$1,A36*20,0)</f>
        <v>37.129727000003186</v>
      </c>
      <c r="F36" s="5">
        <f ca="1">OFFSET('2688p stat'!$H$1,A36*20,0)-OFFSET('2688p stat'!$K$1,A36*20,0)</f>
        <v>702.08046800000011</v>
      </c>
      <c r="G36" s="5">
        <f ca="1">OFFSET('2688p stat'!$K$1,A36*20,0)-OFFSET('2688p stat'!$N$1,A36*20,0)</f>
        <v>7236.9598830000014</v>
      </c>
      <c r="H36" s="5">
        <f ca="1">OFFSET('2688p stat'!$N$1,A36*20,0)</f>
        <v>13453.529922</v>
      </c>
      <c r="I36" s="5"/>
      <c r="J36" s="5">
        <f t="shared" ca="1" si="1"/>
        <v>21436.245999999999</v>
      </c>
      <c r="K36" s="10">
        <f t="shared" ca="1" si="2"/>
        <v>0.3376038828347091</v>
      </c>
      <c r="L36">
        <f t="shared" ca="1" si="0"/>
        <v>1.0615892320773356E-4</v>
      </c>
    </row>
    <row r="37" spans="1:12" x14ac:dyDescent="0.25">
      <c r="A37">
        <v>7</v>
      </c>
      <c r="C37" t="str">
        <f ca="1">OFFSET('2688p stat'!$A$1,A37*20,0)</f>
        <v>CUDA ant add CPU Time</v>
      </c>
      <c r="D37" s="5">
        <f ca="1">OFFSET('2688p trace'!$R$56,(A37-1)*56,0)-OFFSET('2688p trace'!$S$56,(A37-1)*56,0)</f>
        <v>19.980000000003201</v>
      </c>
      <c r="E37" s="5">
        <f ca="1">OFFSET('2688p trace'!$S$56,(A37-1)*56,0)-OFFSET('2688p stat'!$H$1,A37*20,0)</f>
        <v>344.22591399999874</v>
      </c>
      <c r="F37" s="5">
        <f ca="1">OFFSET('2688p stat'!$H$1,A37*20,0)-OFFSET('2688p stat'!$K$1,A37*20,0)</f>
        <v>143.38820299999861</v>
      </c>
      <c r="G37" s="5">
        <f ca="1">OFFSET('2688p stat'!$K$1,A37*20,0)-OFFSET('2688p stat'!$N$1,A37*20,0)</f>
        <v>10836.523476999999</v>
      </c>
      <c r="H37" s="5">
        <f ca="1">OFFSET('2688p stat'!$N$1,A37*20,0)</f>
        <v>8338.2764060000009</v>
      </c>
      <c r="I37" s="5"/>
      <c r="J37" s="5">
        <f t="shared" ca="1" si="1"/>
        <v>19682.394</v>
      </c>
      <c r="K37" s="10">
        <f t="shared" ca="1" si="2"/>
        <v>0.55056938078772322</v>
      </c>
      <c r="L37">
        <f t="shared" ca="1" si="0"/>
        <v>2.4739195439463409E-4</v>
      </c>
    </row>
    <row r="38" spans="1:12" x14ac:dyDescent="0.25">
      <c r="A38">
        <v>8</v>
      </c>
      <c r="C38" t="str">
        <f ca="1">OFFSET('2688p stat'!$A$1,A38*20,0)</f>
        <v>CUDA ant add CPU</v>
      </c>
      <c r="D38" s="5">
        <f ca="1">OFFSET('2688p trace'!$R$56,(A38-1)*56,0)-OFFSET('2688p trace'!$S$56,(A38-1)*56,0)</f>
        <v>19775.956000000002</v>
      </c>
      <c r="E38" s="5">
        <f ca="1">OFFSET('2688p trace'!$S$56,(A38-1)*56,0)-OFFSET('2688p stat'!$H$1,A38*20,0)</f>
        <v>0</v>
      </c>
      <c r="F38" s="5">
        <f ca="1">OFFSET('2688p stat'!$H$1,A38*20,0)-OFFSET('2688p stat'!$K$1,A38*20,0)</f>
        <v>0</v>
      </c>
      <c r="G38" s="5">
        <f ca="1">OFFSET('2688p stat'!$K$1,A38*20,0)-OFFSET('2688p stat'!$N$1,A38*20,0)</f>
        <v>0</v>
      </c>
      <c r="H38" s="5">
        <f ca="1">OFFSET('2688p stat'!$N$1,A38*20,0)</f>
        <v>0</v>
      </c>
      <c r="I38" s="5"/>
      <c r="J38" s="5">
        <f t="shared" ca="1" si="1"/>
        <v>19775.956000000002</v>
      </c>
      <c r="K38" s="10">
        <f t="shared" ca="1" si="2"/>
        <v>0</v>
      </c>
      <c r="L38" t="e">
        <f t="shared" ca="1" si="0"/>
        <v>#DIV/0!</v>
      </c>
    </row>
    <row r="39" spans="1:12" x14ac:dyDescent="0.25">
      <c r="A39">
        <v>9</v>
      </c>
      <c r="C39" t="str">
        <f ca="1">OFFSET('2688p stat'!$A$1,A39*20,0)</f>
        <v>CUDA ant add CPU non hash</v>
      </c>
      <c r="D39" s="5">
        <f ca="1">OFFSET('2688p trace'!$R$56,(A39-1)*56,0)-OFFSET('2688p trace'!$S$56,(A39-1)*56,0)</f>
        <v>6.4059999999990396</v>
      </c>
      <c r="E39" s="5">
        <f ca="1">OFFSET('2688p trace'!$S$56,(A39-1)*56,0)-OFFSET('2688p stat'!$H$1,A39*20,0)</f>
        <v>458.41547699999865</v>
      </c>
      <c r="F39" s="5">
        <f ca="1">OFFSET('2688p stat'!$H$1,A39*20,0)-OFFSET('2688p stat'!$K$1,A39*20,0)</f>
        <v>146.70375000000058</v>
      </c>
      <c r="G39" s="5">
        <f ca="1">OFFSET('2688p stat'!$K$1,A39*20,0)-OFFSET('2688p stat'!$N$1,A39*20,0)</f>
        <v>9718.2745110000014</v>
      </c>
      <c r="H39" s="5">
        <f ca="1">OFFSET('2688p stat'!$N$1,A39*20,0)</f>
        <v>8338.8582619999997</v>
      </c>
      <c r="I39" s="5"/>
      <c r="J39" s="5">
        <f t="shared" ca="1" si="1"/>
        <v>18668.657999999999</v>
      </c>
      <c r="K39" s="10">
        <f t="shared" ca="1" si="2"/>
        <v>0.52056631553269661</v>
      </c>
      <c r="L39">
        <f t="shared" ca="1" si="0"/>
        <v>2.052000850309464E-4</v>
      </c>
    </row>
    <row r="40" spans="1:12" x14ac:dyDescent="0.25">
      <c r="A40">
        <v>10</v>
      </c>
      <c r="C40">
        <f ca="1">OFFSET('2688p stat'!$A$1,A40*20,0)</f>
        <v>0</v>
      </c>
      <c r="D40" s="5" t="e">
        <f ca="1">OFFSET('2688p trace'!$R$56,(A40-1)*56,0)-OFFSET('2688p trace'!$S$56,(A40-1)*56,0)</f>
        <v>#DIV/0!</v>
      </c>
      <c r="E40" s="5" t="e">
        <f ca="1">OFFSET('2688p trace'!$S$56,(A40-1)*56,0)-OFFSET('2688p stat'!$H$1,A40*20,0)</f>
        <v>#DIV/0!</v>
      </c>
      <c r="F40" s="5">
        <f ca="1">OFFSET('2688p stat'!$H$1,A40*20,0)-OFFSET('2688p stat'!$K$1,A40*20,0)</f>
        <v>0</v>
      </c>
      <c r="G40" s="5">
        <f ca="1">OFFSET('2688p stat'!$K$1,A40*20,0)-OFFSET('2688p stat'!$N$1,A40*20,0)</f>
        <v>0</v>
      </c>
      <c r="H40" s="5">
        <f ca="1">OFFSET('2688p stat'!$N$1,A40*20,0)</f>
        <v>0</v>
      </c>
      <c r="I40" s="5"/>
      <c r="J40" s="5" t="e">
        <f t="shared" ca="1" si="1"/>
        <v>#DIV/0!</v>
      </c>
      <c r="K40" s="10" t="e">
        <f t="shared" ca="1" si="2"/>
        <v>#DIV/0!</v>
      </c>
      <c r="L40" t="e">
        <f t="shared" ca="1" si="0"/>
        <v>#DIV/0!</v>
      </c>
    </row>
    <row r="41" spans="1:12" x14ac:dyDescent="0.25">
      <c r="A41">
        <v>11</v>
      </c>
      <c r="C41" t="str">
        <f ca="1">OFFSET('2688p stat'!$A$1,A41*20,0)</f>
        <v>CUDA opt</v>
      </c>
      <c r="D41" s="5">
        <f ca="1">OFFSET('2688p trace'!$R$56,(A41-1)*56,0)-OFFSET('2688p trace'!$S$56,(A41-1)*56,0)</f>
        <v>22.226109999999995</v>
      </c>
      <c r="E41" s="5">
        <f ca="1">OFFSET('2688p trace'!$S$56,(A41-1)*56,0)-OFFSET('2688p stat'!$H$1,A41*20,0)</f>
        <v>0</v>
      </c>
      <c r="F41" s="5">
        <f ca="1">OFFSET('2688p stat'!$H$1,A41*20,0)-OFFSET('2688p stat'!$K$1,A41*20,0)</f>
        <v>0</v>
      </c>
      <c r="G41" s="5">
        <f ca="1">OFFSET('2688p stat'!$K$1,A41*20,0)-OFFSET('2688p stat'!$N$1,A41*20,0)</f>
        <v>0</v>
      </c>
      <c r="H41" s="5">
        <f ca="1">OFFSET('2688p stat'!$N$1,A41*20,0)</f>
        <v>0</v>
      </c>
      <c r="I41" s="5"/>
      <c r="J41" s="5">
        <f t="shared" ca="1" si="1"/>
        <v>22.226109999999995</v>
      </c>
      <c r="K41" s="10">
        <f t="shared" ca="1" si="2"/>
        <v>0</v>
      </c>
      <c r="L41" t="e">
        <f t="shared" ca="1" si="0"/>
        <v>#DIV/0!</v>
      </c>
    </row>
    <row r="42" spans="1:12" x14ac:dyDescent="0.25">
      <c r="A42">
        <v>12</v>
      </c>
      <c r="C42" t="str">
        <f ca="1">OFFSET('2688p stat'!$A$1,A42*20,0)</f>
        <v>CUDA opt Time</v>
      </c>
      <c r="D42" s="5">
        <f ca="1">OFFSET('2688p trace'!$R$56,(A42-1)*56,0)-OFFSET('2688p trace'!$S$56,(A42-1)*56,0)</f>
        <v>32.99545959999999</v>
      </c>
      <c r="E42" s="5">
        <f ca="1">OFFSET('2688p trace'!$S$56,(A42-1)*56,0)-OFFSET('2688p stat'!$H$1,A42*20,0)</f>
        <v>1.7503999999999994E-3</v>
      </c>
      <c r="F42" s="5">
        <f ca="1">OFFSET('2688p stat'!$H$1,A42*20,0)-OFFSET('2688p stat'!$K$1,A42*20,0)</f>
        <v>0</v>
      </c>
      <c r="G42" s="5">
        <f ca="1">OFFSET('2688p stat'!$K$1,A42*20,0)-OFFSET('2688p stat'!$N$1,A42*20,0)</f>
        <v>0</v>
      </c>
      <c r="H42" s="5">
        <f ca="1">OFFSET('2688p stat'!$N$1,A42*20,0)</f>
        <v>0</v>
      </c>
      <c r="I42" s="5"/>
      <c r="J42" s="5">
        <f t="shared" ca="1" si="1"/>
        <v>32.997209999999988</v>
      </c>
      <c r="K42" s="10">
        <f t="shared" ca="1" si="2"/>
        <v>0</v>
      </c>
      <c r="L42" t="e">
        <f t="shared" ca="1" si="0"/>
        <v>#DIV/0!</v>
      </c>
    </row>
    <row r="43" spans="1:12" x14ac:dyDescent="0.25">
      <c r="A43">
        <v>13</v>
      </c>
      <c r="C43" t="str">
        <f ca="1">OFFSET('2688p stat'!$A$1,A43*20,0)</f>
        <v>CUDA opt non hash</v>
      </c>
      <c r="D43" s="5">
        <f ca="1">OFFSET('2688p trace'!$R$56,(A43-1)*56,0)-OFFSET('2688p trace'!$S$56,(A43-1)*56,0)</f>
        <v>13.784127568484848</v>
      </c>
      <c r="E43" s="5">
        <f ca="1">OFFSET('2688p trace'!$S$56,(A43-1)*56,0)-OFFSET('2688p stat'!$H$1,A43*20,0)</f>
        <v>3.4572800000000005E-3</v>
      </c>
      <c r="F43" s="5">
        <f ca="1">OFFSET('2688p stat'!$H$1,A43*20,0)-OFFSET('2688p stat'!$K$1,A43*20,0)</f>
        <v>0</v>
      </c>
      <c r="G43" s="5">
        <f ca="1">OFFSET('2688p stat'!$K$1,A43*20,0)-OFFSET('2688p stat'!$N$1,A43*20,0)</f>
        <v>0</v>
      </c>
      <c r="H43" s="5">
        <f ca="1">OFFSET('2688p stat'!$N$1,A43*20,0)</f>
        <v>0</v>
      </c>
      <c r="I43" s="5"/>
      <c r="J43" s="5">
        <f t="shared" ca="1" si="1"/>
        <v>13.787584848484848</v>
      </c>
      <c r="K43" s="10">
        <f t="shared" ca="1" si="2"/>
        <v>0</v>
      </c>
      <c r="L43" t="e">
        <f t="shared" ca="1" si="0"/>
        <v>#DIV/0!</v>
      </c>
    </row>
    <row r="44" spans="1:12" x14ac:dyDescent="0.25">
      <c r="A44">
        <v>14</v>
      </c>
      <c r="C44" t="str">
        <f ca="1">OFFSET('2688p stat'!$A$1,A44*20,0)</f>
        <v>CUDA opt ant</v>
      </c>
      <c r="D44" s="5">
        <f ca="1">OFFSET('2688p trace'!$R$56,(A44-1)*56,0)-OFFSET('2688p trace'!$S$56,(A44-1)*56,0)</f>
        <v>23.549999999995634</v>
      </c>
      <c r="E44" s="5">
        <f ca="1">OFFSET('2688p trace'!$S$56,(A44-1)*56,0)-OFFSET('2688p stat'!$H$1,A44*20,0)</f>
        <v>38.326414000002842</v>
      </c>
      <c r="F44" s="5">
        <f ca="1">OFFSET('2688p stat'!$H$1,A44*20,0)-OFFSET('2688p stat'!$K$1,A44*20,0)</f>
        <v>13920.618007999999</v>
      </c>
      <c r="G44" s="5">
        <f ca="1">OFFSET('2688p stat'!$K$1,A44*20,0)-OFFSET('2688p stat'!$N$1,A44*20,0)</f>
        <v>9916.8375780000006</v>
      </c>
      <c r="H44" s="5">
        <f ca="1">OFFSET('2688p stat'!$N$1,A44*20,0)</f>
        <v>0</v>
      </c>
      <c r="I44" s="5"/>
      <c r="J44" s="5">
        <f t="shared" ca="1" si="1"/>
        <v>23899.331999999999</v>
      </c>
      <c r="K44" s="10">
        <f t="shared" ca="1" si="2"/>
        <v>0.41494204013735619</v>
      </c>
      <c r="L44">
        <f t="shared" ca="1" si="0"/>
        <v>6.1018636943272421E-5</v>
      </c>
    </row>
    <row r="45" spans="1:12" x14ac:dyDescent="0.25">
      <c r="A45">
        <v>15</v>
      </c>
      <c r="C45" t="str">
        <f ca="1">OFFSET('2688p stat'!$A$1,A45*20,0)</f>
        <v>CUDA opt ant non hash</v>
      </c>
      <c r="D45" s="5">
        <f ca="1">OFFSET('2688p trace'!$R$56,(A45-1)*56,0)-OFFSET('2688p trace'!$S$56,(A45-1)*56,0)</f>
        <v>12.772000000000844</v>
      </c>
      <c r="E45" s="5">
        <f ca="1">OFFSET('2688p trace'!$S$56,(A45-1)*56,0)-OFFSET('2688p stat'!$H$1,A45*20,0)</f>
        <v>36.670390999999654</v>
      </c>
      <c r="F45" s="5">
        <f ca="1">OFFSET('2688p stat'!$H$1,A45*20,0)-OFFSET('2688p stat'!$K$1,A45*20,0)</f>
        <v>13912.940517000003</v>
      </c>
      <c r="G45" s="5">
        <f ca="1">OFFSET('2688p stat'!$K$1,A45*20,0)-OFFSET('2688p stat'!$N$1,A45*20,0)</f>
        <v>7430.789092</v>
      </c>
      <c r="H45" s="5">
        <f ca="1">OFFSET('2688p stat'!$N$1,A45*20,0)</f>
        <v>0</v>
      </c>
      <c r="I45" s="5"/>
      <c r="J45" s="5">
        <f t="shared" ca="1" si="1"/>
        <v>21393.172000000002</v>
      </c>
      <c r="K45" s="10">
        <f t="shared" ca="1" si="2"/>
        <v>0.3473439605870508</v>
      </c>
      <c r="L45">
        <f t="shared" ca="1" si="0"/>
        <v>3.6472149484584974E-5</v>
      </c>
    </row>
    <row r="46" spans="1:12" x14ac:dyDescent="0.25">
      <c r="A46">
        <v>16</v>
      </c>
      <c r="C46" t="str">
        <f ca="1">OFFSET('2688p stat'!$A$1,A46*20,0)</f>
        <v>CUDA opt ant par</v>
      </c>
      <c r="D46" s="5">
        <f ca="1">OFFSET('2688p trace'!$R$56,(A46-1)*56,0)-OFFSET('2688p trace'!$S$56,(A46-1)*56,0)</f>
        <v>23.503999999998996</v>
      </c>
      <c r="E46" s="5">
        <f ca="1">OFFSET('2688p trace'!$S$56,(A46-1)*56,0)-OFFSET('2688p stat'!$H$1,A46*20,0)</f>
        <v>52.346448999998756</v>
      </c>
      <c r="F46" s="5">
        <f ca="1">OFFSET('2688p stat'!$H$1,A46*20,0)-OFFSET('2688p stat'!$K$1,A46*20,0)</f>
        <v>686.77654299999995</v>
      </c>
      <c r="G46" s="5">
        <f ca="1">OFFSET('2688p stat'!$K$1,A46*20,0)-OFFSET('2688p stat'!$N$1,A46*20,0)</f>
        <v>9693.4230079999998</v>
      </c>
      <c r="H46" s="5">
        <f ca="1">OFFSET('2688p stat'!$N$1,A46*20,0)</f>
        <v>0</v>
      </c>
      <c r="I46" s="5"/>
      <c r="J46" s="5">
        <f t="shared" ca="1" si="1"/>
        <v>10456.049999999997</v>
      </c>
      <c r="K46" s="10">
        <f t="shared" ca="1" si="2"/>
        <v>0.9270635668345123</v>
      </c>
      <c r="L46">
        <f t="shared" ca="1" si="0"/>
        <v>1.1706529731130883E-3</v>
      </c>
    </row>
    <row r="47" spans="1:12" x14ac:dyDescent="0.25">
      <c r="A47">
        <v>17</v>
      </c>
      <c r="C47">
        <f ca="1">OFFSET('2688p stat'!$A$1,A47*20,0)</f>
        <v>0</v>
      </c>
      <c r="D47" s="5">
        <f ca="1">OFFSET('2688p trace'!$R$56,(A47-1)*56,0)-OFFSET('2688p trace'!$S$56,(A47-1)*56,0)</f>
        <v>0</v>
      </c>
      <c r="E47" s="5">
        <f ca="1">OFFSET('2688p trace'!$S$56,(A47-1)*56,0)-OFFSET('2688p stat'!$H$1,A47*20,0)</f>
        <v>0</v>
      </c>
      <c r="F47" s="5">
        <f ca="1">OFFSET('2688p stat'!$H$1,A47*20,0)-OFFSET('2688p stat'!$K$1,A47*20,0)</f>
        <v>0</v>
      </c>
      <c r="G47" s="5">
        <f ca="1">OFFSET('2688p stat'!$K$1,A47*20,0)-OFFSET('2688p stat'!$N$1,A47*20,0)</f>
        <v>0</v>
      </c>
      <c r="H47" s="5">
        <f ca="1">OFFSET('2688p stat'!$N$1,A47*20,0)</f>
        <v>0</v>
      </c>
      <c r="I47" s="5"/>
      <c r="J47" s="5">
        <f t="shared" ca="1" si="1"/>
        <v>0</v>
      </c>
      <c r="K47" s="10" t="e">
        <f t="shared" ca="1" si="2"/>
        <v>#DIV/0!</v>
      </c>
      <c r="L47" t="e">
        <f t="shared" ca="1" si="0"/>
        <v>#DIV/0!</v>
      </c>
    </row>
    <row r="48" spans="1:12" x14ac:dyDescent="0.25">
      <c r="A48">
        <v>18</v>
      </c>
      <c r="C48">
        <f ca="1">OFFSET('2688p stat'!$A$1,A48*20,0)</f>
        <v>0</v>
      </c>
      <c r="D48" s="5">
        <f ca="1">OFFSET('2688p trace'!$R$56,(A48-1)*56,0)-OFFSET('2688p trace'!$S$56,(A48-1)*56,0)</f>
        <v>0</v>
      </c>
      <c r="E48" s="5">
        <f ca="1">OFFSET('2688p trace'!$S$56,(A48-1)*56,0)-OFFSET('2688p stat'!$H$1,A48*20,0)</f>
        <v>0</v>
      </c>
      <c r="F48" s="5">
        <f ca="1">OFFSET('2688p stat'!$H$1,A48*20,0)-OFFSET('2688p stat'!$K$1,A48*20,0)</f>
        <v>0</v>
      </c>
      <c r="G48" s="5">
        <f ca="1">OFFSET('2688p stat'!$K$1,A48*20,0)-OFFSET('2688p stat'!$N$1,A48*20,0)</f>
        <v>0</v>
      </c>
      <c r="H48" s="5">
        <f ca="1">OFFSET('2688p stat'!$N$1,A48*20,0)</f>
        <v>0</v>
      </c>
      <c r="I48" s="5"/>
      <c r="J48" s="5">
        <f t="shared" ca="1" si="1"/>
        <v>0</v>
      </c>
      <c r="K48" s="10" t="e">
        <f t="shared" ca="1" si="2"/>
        <v>#DIV/0!</v>
      </c>
      <c r="L48" t="e">
        <f t="shared" ca="1" si="0"/>
        <v>#DIV/0!</v>
      </c>
    </row>
    <row r="49" spans="1:12" x14ac:dyDescent="0.25">
      <c r="A49">
        <v>19</v>
      </c>
      <c r="C49">
        <f ca="1">OFFSET('2688p stat'!$A$1,A49*20,0)</f>
        <v>0</v>
      </c>
      <c r="D49" s="5">
        <f ca="1">OFFSET('2688p trace'!$R$56,(A49-1)*56,0)-OFFSET('2688p trace'!$S$56,(A49-1)*56,0)</f>
        <v>0</v>
      </c>
      <c r="E49" s="5">
        <f ca="1">OFFSET('2688p trace'!$S$56,(A49-1)*56,0)-OFFSET('2688p stat'!$H$1,A49*20,0)</f>
        <v>0</v>
      </c>
      <c r="F49" s="5">
        <f ca="1">OFFSET('2688p stat'!$H$1,A49*20,0)-OFFSET('2688p stat'!$K$1,A49*20,0)</f>
        <v>0</v>
      </c>
      <c r="G49" s="5">
        <f ca="1">OFFSET('2688p stat'!$K$1,A49*20,0)-OFFSET('2688p stat'!$N$1,A49*20,0)</f>
        <v>0</v>
      </c>
      <c r="H49" s="5">
        <f ca="1">OFFSET('2688p stat'!$N$1,A49*20,0)</f>
        <v>0</v>
      </c>
      <c r="I49" s="5"/>
      <c r="J49" s="5">
        <f t="shared" ca="1" si="1"/>
        <v>0</v>
      </c>
      <c r="K49" s="10" t="e">
        <f t="shared" ca="1" si="2"/>
        <v>#DIV/0!</v>
      </c>
      <c r="L49" t="e">
        <f t="shared" ca="1" si="0"/>
        <v>#DIV/0!</v>
      </c>
    </row>
    <row r="50" spans="1:12" x14ac:dyDescent="0.25">
      <c r="A50">
        <v>20</v>
      </c>
      <c r="C50" t="str">
        <f ca="1">OFFSET('2688p stat'!$A$1,A50*20,0)</f>
        <v>non CUDA Time</v>
      </c>
      <c r="D50" s="5">
        <f ca="1">OFFSET('2688p trace'!$R$56,(A50-1)*56,0)-OFFSET('2688p trace'!$S$56,(A50-1)*56,0)</f>
        <v>53.519999999989523</v>
      </c>
      <c r="E50" s="5">
        <f ca="1">OFFSET('2688p trace'!$S$56,(A50-1)*56,0)-OFFSET('2688p stat'!$H$1,A50*20,0)</f>
        <v>1.2584740000020247</v>
      </c>
      <c r="F50" s="5">
        <f ca="1">OFFSET('2688p stat'!$H$1,A50*20,0)-OFFSET('2688p stat'!$K$1,A50*20,0)</f>
        <v>148.47939500000211</v>
      </c>
      <c r="G50" s="5">
        <f ca="1">OFFSET('2688p stat'!$K$1,A50*20,0)-OFFSET('2688p stat'!$N$1,A50*20,0)</f>
        <v>130262.611015</v>
      </c>
      <c r="H50" s="5">
        <f ca="1">OFFSET('2688p stat'!$N$1,A50*20,0)</f>
        <v>7388.6311159999996</v>
      </c>
      <c r="I50" s="5"/>
      <c r="J50" s="5">
        <f t="shared" ca="1" si="1"/>
        <v>137854.5</v>
      </c>
      <c r="K50" s="10">
        <f t="shared" ca="1" si="2"/>
        <v>0.94492824691975963</v>
      </c>
      <c r="L50">
        <f t="shared" ca="1" si="0"/>
        <v>1.5679205134093232E-4</v>
      </c>
    </row>
    <row r="51" spans="1:12" x14ac:dyDescent="0.25">
      <c r="A51">
        <v>21</v>
      </c>
      <c r="C51" t="str">
        <f ca="1">OFFSET('2688p stat'!$A$1,A51*20,0)</f>
        <v>non CUDA</v>
      </c>
      <c r="D51" s="5">
        <f ca="1">OFFSET('2688p trace'!$R$56,(A51-1)*56,0)-OFFSET('2688p trace'!$S$56,(A51-1)*56,0)</f>
        <v>137637.98000000001</v>
      </c>
      <c r="E51" s="5">
        <f ca="1">OFFSET('2688p trace'!$S$56,(A51-1)*56,0)-OFFSET('2688p stat'!$H$1,A51*20,0)</f>
        <v>0</v>
      </c>
      <c r="F51" s="5">
        <f ca="1">OFFSET('2688p stat'!$H$1,A51*20,0)-OFFSET('2688p stat'!$K$1,A51*20,0)</f>
        <v>0</v>
      </c>
      <c r="G51" s="5">
        <f ca="1">OFFSET('2688p stat'!$K$1,A51*20,0)-OFFSET('2688p stat'!$N$1,A51*20,0)</f>
        <v>0</v>
      </c>
      <c r="H51" s="5">
        <f ca="1">OFFSET('2688p stat'!$N$1,A51*20,0)</f>
        <v>0</v>
      </c>
      <c r="I51" s="5"/>
      <c r="J51" s="5">
        <f t="shared" ca="1" si="1"/>
        <v>137637.98000000001</v>
      </c>
      <c r="K51" s="10">
        <f t="shared" ca="1" si="2"/>
        <v>0</v>
      </c>
      <c r="L51" t="e">
        <f t="shared" ca="1" si="0"/>
        <v>#DIV/0!</v>
      </c>
    </row>
    <row r="52" spans="1:12" x14ac:dyDescent="0.25">
      <c r="A52">
        <v>22</v>
      </c>
      <c r="C52" t="str">
        <f ca="1">OFFSET('2688p stat'!$A$1,A52*20,0)</f>
        <v>CUDA opt non hash</v>
      </c>
      <c r="D52" s="5">
        <f ca="1">OFFSET('2688p trace'!$R$56,(A52-1)*56,0)-OFFSET('2688p trace'!$S$56,(A52-1)*56,0)</f>
        <v>14.31118547591837</v>
      </c>
      <c r="E52" s="5">
        <f ca="1">OFFSET('2688p trace'!$S$56,(A52-1)*56,0)-OFFSET('2688p stat'!$H$1,A52*20,0)</f>
        <v>4.1043199999999998E-3</v>
      </c>
      <c r="F52" s="5">
        <f ca="1">OFFSET('2688p stat'!$H$1,A52*20,0)-OFFSET('2688p stat'!$K$1,A52*20,0)</f>
        <v>0</v>
      </c>
      <c r="G52" s="5">
        <f ca="1">OFFSET('2688p stat'!$K$1,A52*20,0)-OFFSET('2688p stat'!$N$1,A52*20,0)</f>
        <v>0</v>
      </c>
      <c r="H52" s="5">
        <f ca="1">OFFSET('2688p stat'!$N$1,A52*20,0)</f>
        <v>0</v>
      </c>
      <c r="I52" s="5"/>
      <c r="J52" s="5">
        <f t="shared" ca="1" si="1"/>
        <v>14.315289795918369</v>
      </c>
      <c r="K52" s="10">
        <f t="shared" ca="1" si="2"/>
        <v>0</v>
      </c>
      <c r="L52" t="e">
        <f t="shared" ca="1" si="0"/>
        <v>#DIV/0!</v>
      </c>
    </row>
    <row r="53" spans="1:12" x14ac:dyDescent="0.25">
      <c r="A53">
        <v>23</v>
      </c>
      <c r="C53" t="str">
        <f ca="1">OFFSET('2688p stat'!$A$1,A53*20,0)</f>
        <v>Classic ACO</v>
      </c>
      <c r="D53" s="5">
        <f ca="1">OFFSET('2688p trace'!$R$56,(A53-1)*56,0)-OFFSET('2688p trace'!$S$56,(A53-1)*56,0)</f>
        <v>2904.9400000000023</v>
      </c>
      <c r="E53" s="5">
        <f ca="1">OFFSET('2688p trace'!$S$56,(A53-1)*56,0)-OFFSET('2688p stat'!$H$1,A53*20,0)</f>
        <v>429683.52</v>
      </c>
      <c r="F53" s="5">
        <f ca="1">OFFSET('2688p stat'!$H$1,A53*20,0)-OFFSET('2688p stat'!$K$1,A53*20,0)</f>
        <v>0</v>
      </c>
      <c r="G53" s="5">
        <f ca="1">OFFSET('2688p stat'!$K$1,A53*20,0)-OFFSET('2688p stat'!$N$1,A53*20,0)</f>
        <v>0</v>
      </c>
      <c r="H53" s="5">
        <f ca="1">OFFSET('2688p stat'!$N$1,A53*20,0)</f>
        <v>0</v>
      </c>
      <c r="I53" s="5"/>
      <c r="J53" s="5">
        <f t="shared" ca="1" si="1"/>
        <v>432588.46</v>
      </c>
      <c r="K53" s="10">
        <f t="shared" ca="1" si="2"/>
        <v>0</v>
      </c>
      <c r="L53" t="e">
        <f t="shared" ca="1" si="0"/>
        <v>#DIV/0!</v>
      </c>
    </row>
    <row r="54" spans="1:12" x14ac:dyDescent="0.25">
      <c r="A54">
        <v>24</v>
      </c>
      <c r="C54" t="str">
        <f ca="1">OFFSET('2688p stat'!$A$1,A54*20,0)</f>
        <v>Classic ACO non hash</v>
      </c>
      <c r="D54" s="5">
        <f ca="1">OFFSET('2688p trace'!$R$56,(A54-1)*56,0)-OFFSET('2688p trace'!$S$56,(A54-1)*56,0)</f>
        <v>10.57999999995809</v>
      </c>
      <c r="E54" s="5">
        <f ca="1">OFFSET('2688p trace'!$S$56,(A54-1)*56,0)-OFFSET('2688p stat'!$H$1,A54*20,0)</f>
        <v>813.49749999999767</v>
      </c>
      <c r="F54" s="5">
        <f ca="1">OFFSET('2688p stat'!$H$1,A54*20,0)-OFFSET('2688p stat'!$K$1,A54*20,0)</f>
        <v>222.99375000002328</v>
      </c>
      <c r="G54" s="5">
        <f ca="1">OFFSET('2688p stat'!$K$1,A54*20,0)-OFFSET('2688p stat'!$N$1,A54*20,0)</f>
        <v>396633.164414</v>
      </c>
      <c r="H54" s="5">
        <f ca="1">OFFSET('2688p stat'!$N$1,A54*20,0)</f>
        <v>14033.864336000001</v>
      </c>
      <c r="I54" s="5"/>
      <c r="J54" s="5">
        <f t="shared" ca="1" si="1"/>
        <v>411714.1</v>
      </c>
      <c r="K54" s="10">
        <f t="shared" ca="1" si="2"/>
        <v>0.96337036893805683</v>
      </c>
      <c r="L54">
        <f t="shared" ca="1" si="0"/>
        <v>4.5885492235111201E-4</v>
      </c>
    </row>
    <row r="55" spans="1:12" x14ac:dyDescent="0.25">
      <c r="A55">
        <v>25</v>
      </c>
      <c r="C55">
        <f ca="1">OFFSET('2688p stat'!$A$1,A55*20,0)</f>
        <v>0</v>
      </c>
      <c r="D55" s="5">
        <f ca="1">OFFSET('2688p trace'!$R$56,(A55-1)*56,0)-OFFSET('2688p trace'!$S$56,(A55-1)*56,0)</f>
        <v>53.619999999995343</v>
      </c>
      <c r="E55" s="5">
        <f ca="1">OFFSET('2688p trace'!$S$56,(A55-1)*56,0)-OFFSET('2688p stat'!$H$1,A55*20,0)</f>
        <v>131396.1</v>
      </c>
      <c r="F55" s="5">
        <f ca="1">OFFSET('2688p stat'!$H$1,A55*20,0)-OFFSET('2688p stat'!$K$1,A55*20,0)</f>
        <v>0</v>
      </c>
      <c r="G55" s="5">
        <f ca="1">OFFSET('2688p stat'!$K$1,A55*20,0)-OFFSET('2688p stat'!$N$1,A55*20,0)</f>
        <v>0</v>
      </c>
      <c r="H55" s="5">
        <f ca="1">OFFSET('2688p stat'!$N$1,A55*20,0)</f>
        <v>0</v>
      </c>
      <c r="I55" s="5"/>
      <c r="J55" s="5">
        <f t="shared" ca="1" si="1"/>
        <v>131449.72</v>
      </c>
      <c r="K55" s="10">
        <f t="shared" ca="1" si="2"/>
        <v>0</v>
      </c>
      <c r="L55" t="e">
        <f t="shared" ca="1" si="0"/>
        <v>#DIV/0!</v>
      </c>
    </row>
    <row r="56" spans="1:12" x14ac:dyDescent="0.25">
      <c r="A56">
        <v>26</v>
      </c>
      <c r="C56">
        <f ca="1">OFFSET('2688p stat'!$A$1,A56*20,0)</f>
        <v>0</v>
      </c>
      <c r="D56" s="5">
        <f ca="1">OFFSET('2688p trace'!$R$56,(A56-1)*56,0)-OFFSET('2688p trace'!$S$56,(A56-1)*56,0)</f>
        <v>4.4000000000087311</v>
      </c>
      <c r="E56" s="5">
        <f ca="1">OFFSET('2688p trace'!$S$56,(A56-1)*56,0)-OFFSET('2688p stat'!$H$1,A56*20,0)</f>
        <v>130748.2</v>
      </c>
      <c r="F56" s="5">
        <f ca="1">OFFSET('2688p stat'!$H$1,A56*20,0)-OFFSET('2688p stat'!$K$1,A56*20,0)</f>
        <v>0</v>
      </c>
      <c r="G56" s="5">
        <f ca="1">OFFSET('2688p stat'!$K$1,A56*20,0)-OFFSET('2688p stat'!$N$1,A56*20,0)</f>
        <v>0</v>
      </c>
      <c r="H56" s="5">
        <f ca="1">OFFSET('2688p stat'!$N$1,A56*20,0)</f>
        <v>0</v>
      </c>
      <c r="I56" s="5"/>
      <c r="J56" s="5">
        <f t="shared" ca="1" si="1"/>
        <v>130752.6</v>
      </c>
      <c r="K56" s="10">
        <f t="shared" ca="1" si="2"/>
        <v>0</v>
      </c>
      <c r="L56" t="e">
        <f t="shared" ca="1" si="0"/>
        <v>#DIV/0!</v>
      </c>
    </row>
    <row r="57" spans="1:12" x14ac:dyDescent="0.25">
      <c r="A57">
        <v>27</v>
      </c>
      <c r="C57">
        <f ca="1">OFFSET('2688p stat'!$A$1,A57*20,0)</f>
        <v>0</v>
      </c>
      <c r="D57" s="5" t="e">
        <f ca="1">OFFSET('2688p trace'!$R$56,(A57-1)*56,0)-OFFSET('2688p trace'!$S$56,(A57-1)*56,0)</f>
        <v>#DIV/0!</v>
      </c>
      <c r="E57" s="5" t="e">
        <f ca="1">OFFSET('2688p trace'!$S$56,(A57-1)*56,0)-OFFSET('2688p stat'!$H$1,A57*20,0)</f>
        <v>#DIV/0!</v>
      </c>
      <c r="F57" s="5">
        <f ca="1">OFFSET('2688p stat'!$H$1,A57*20,0)-OFFSET('2688p stat'!$K$1,A57*20,0)</f>
        <v>0</v>
      </c>
      <c r="G57" s="5">
        <f ca="1">OFFSET('2688p stat'!$K$1,A57*20,0)-OFFSET('2688p stat'!$N$1,A57*20,0)</f>
        <v>0</v>
      </c>
      <c r="H57" s="5">
        <f ca="1">OFFSET('2688p stat'!$N$1,A57*20,0)</f>
        <v>0</v>
      </c>
      <c r="I57" s="5"/>
      <c r="J57" s="5" t="e">
        <f t="shared" ca="1" si="1"/>
        <v>#DIV/0!</v>
      </c>
      <c r="K57" s="10" t="e">
        <f t="shared" ca="1" si="2"/>
        <v>#DIV/0!</v>
      </c>
      <c r="L57" t="e">
        <f t="shared" ca="1" si="0"/>
        <v>#DIV/0!</v>
      </c>
    </row>
    <row r="58" spans="1:12" x14ac:dyDescent="0.25">
      <c r="A58">
        <v>28</v>
      </c>
      <c r="C58">
        <f ca="1">OFFSET('2688p stat'!$A$1,A58*20,0)</f>
        <v>0</v>
      </c>
      <c r="D58" s="5" t="e">
        <f ca="1">OFFSET('2688p trace'!$R$56,(A58-1)*56,0)-OFFSET('2688p trace'!$S$56,(A58-1)*56,0)</f>
        <v>#DIV/0!</v>
      </c>
      <c r="E58" s="5" t="e">
        <f ca="1">OFFSET('2688p trace'!$S$56,(A58-1)*56,0)-OFFSET('2688p stat'!$H$1,A58*20,0)</f>
        <v>#DIV/0!</v>
      </c>
      <c r="F58" s="5">
        <f ca="1">OFFSET('2688p stat'!$H$1,A58*20,0)-OFFSET('2688p stat'!$K$1,A58*20,0)</f>
        <v>0</v>
      </c>
      <c r="G58" s="5">
        <f ca="1">OFFSET('2688p stat'!$K$1,A58*20,0)-OFFSET('2688p stat'!$N$1,A58*20,0)</f>
        <v>0</v>
      </c>
      <c r="H58" s="5">
        <f ca="1">OFFSET('2688p stat'!$N$1,A58*20,0)</f>
        <v>0</v>
      </c>
      <c r="I58" s="5"/>
      <c r="J58" s="5" t="e">
        <f t="shared" ca="1" si="1"/>
        <v>#DIV/0!</v>
      </c>
      <c r="K58" s="10" t="e">
        <f t="shared" ca="1" si="2"/>
        <v>#DIV/0!</v>
      </c>
      <c r="L58" t="e">
        <f t="shared" ca="1" si="0"/>
        <v>#DIV/0!</v>
      </c>
    </row>
    <row r="59" spans="1:12" x14ac:dyDescent="0.25">
      <c r="A59">
        <v>29</v>
      </c>
      <c r="C59">
        <f ca="1">OFFSET('2688p stat'!$A$1,A59*20,0)</f>
        <v>0</v>
      </c>
      <c r="D59" s="5" t="e">
        <f ca="1">OFFSET('2688p trace'!$R$56,(A59-1)*56,0)-OFFSET('2688p trace'!$S$56,(A59-1)*56,0)</f>
        <v>#DIV/0!</v>
      </c>
      <c r="E59" s="5" t="e">
        <f ca="1">OFFSET('2688p trace'!$S$56,(A59-1)*56,0)-OFFSET('2688p stat'!$H$1,A59*20,0)</f>
        <v>#DIV/0!</v>
      </c>
      <c r="F59" s="5">
        <f ca="1">OFFSET('2688p stat'!$H$1,A59*20,0)-OFFSET('2688p stat'!$K$1,A59*20,0)</f>
        <v>0</v>
      </c>
      <c r="G59" s="5">
        <f ca="1">OFFSET('2688p stat'!$K$1,A59*20,0)-OFFSET('2688p stat'!$N$1,A59*20,0)</f>
        <v>0</v>
      </c>
      <c r="H59" s="5">
        <f ca="1">OFFSET('2688p stat'!$N$1,A59*20,0)</f>
        <v>0</v>
      </c>
      <c r="I59" s="5"/>
      <c r="J59" s="5" t="e">
        <f t="shared" ca="1" si="1"/>
        <v>#DIV/0!</v>
      </c>
      <c r="K59" s="10" t="e">
        <f t="shared" ca="1" si="2"/>
        <v>#DIV/0!</v>
      </c>
      <c r="L59" t="e">
        <f t="shared" ca="1" si="0"/>
        <v>#DIV/0!</v>
      </c>
    </row>
    <row r="60" spans="1:12" x14ac:dyDescent="0.25">
      <c r="A60">
        <v>30</v>
      </c>
      <c r="C60">
        <f ca="1">OFFSET('2688p stat'!$A$1,A60*20,0)</f>
        <v>0</v>
      </c>
      <c r="D60" s="5" t="e">
        <f ca="1">OFFSET('2688p trace'!$R$56,(A60-1)*56,0)-OFFSET('2688p trace'!$S$56,(A60-1)*56,0)</f>
        <v>#DIV/0!</v>
      </c>
      <c r="E60" s="5" t="e">
        <f ca="1">OFFSET('2688p trace'!$S$56,(A60-1)*56,0)-OFFSET('2688p stat'!$H$1,A60*20,0)</f>
        <v>#DIV/0!</v>
      </c>
      <c r="F60" s="5">
        <f ca="1">OFFSET('2688p stat'!$H$1,A60*20,0)-OFFSET('2688p stat'!$K$1,A60*20,0)</f>
        <v>0</v>
      </c>
      <c r="G60" s="5">
        <f ca="1">OFFSET('2688p stat'!$K$1,A60*20,0)-OFFSET('2688p stat'!$N$1,A60*20,0)</f>
        <v>0</v>
      </c>
      <c r="H60" s="5">
        <f ca="1">OFFSET('2688p stat'!$N$1,A60*20,0)</f>
        <v>0</v>
      </c>
      <c r="I60" s="5"/>
      <c r="J60" s="5" t="e">
        <f t="shared" ref="J60:J80" ca="1" si="3">SUM(D60:H60)</f>
        <v>#DIV/0!</v>
      </c>
      <c r="K60" s="10" t="e">
        <f t="shared" ref="K60:K80" ca="1" si="4">G60/J60</f>
        <v>#DIV/0!</v>
      </c>
      <c r="L60" t="e">
        <f t="shared" ref="L60:L80" ca="1" si="5">$K$29*POWER(K60,2)*SQRT(G168/(POWER(G60,2)*$L$29)+J168/(POWER(J60,2)*$L$29))</f>
        <v>#DIV/0!</v>
      </c>
    </row>
    <row r="61" spans="1:12" x14ac:dyDescent="0.25">
      <c r="A61">
        <v>31</v>
      </c>
      <c r="C61">
        <f ca="1">OFFSET('2688p stat'!$A$1,A61*20,0)</f>
        <v>0</v>
      </c>
      <c r="D61" s="5" t="e">
        <f ca="1">OFFSET('2688p trace'!$R$56,(A61-1)*56,0)-OFFSET('2688p trace'!$S$56,(A61-1)*56,0)</f>
        <v>#DIV/0!</v>
      </c>
      <c r="E61" s="5" t="e">
        <f ca="1">OFFSET('2688p trace'!$S$56,(A61-1)*56,0)-OFFSET('2688p stat'!$H$1,A61*20,0)</f>
        <v>#DIV/0!</v>
      </c>
      <c r="F61" s="5">
        <f ca="1">OFFSET('2688p stat'!$H$1,A61*20,0)-OFFSET('2688p stat'!$K$1,A61*20,0)</f>
        <v>0</v>
      </c>
      <c r="G61" s="5">
        <f ca="1">OFFSET('2688p stat'!$K$1,A61*20,0)-OFFSET('2688p stat'!$N$1,A61*20,0)</f>
        <v>0</v>
      </c>
      <c r="H61" s="5">
        <f ca="1">OFFSET('2688p stat'!$N$1,A61*20,0)</f>
        <v>0</v>
      </c>
      <c r="I61" s="5"/>
      <c r="J61" s="5" t="e">
        <f t="shared" ca="1" si="3"/>
        <v>#DIV/0!</v>
      </c>
      <c r="K61" s="10" t="e">
        <f t="shared" ca="1" si="4"/>
        <v>#DIV/0!</v>
      </c>
      <c r="L61" t="e">
        <f t="shared" ca="1" si="5"/>
        <v>#DIV/0!</v>
      </c>
    </row>
    <row r="62" spans="1:12" x14ac:dyDescent="0.25">
      <c r="A62">
        <v>32</v>
      </c>
      <c r="C62">
        <f ca="1">OFFSET('2688p stat'!$A$1,A62*20,0)</f>
        <v>0</v>
      </c>
      <c r="D62" s="5" t="e">
        <f ca="1">OFFSET('2688p trace'!$R$56,(A62-1)*56,0)-OFFSET('2688p trace'!$S$56,(A62-1)*56,0)</f>
        <v>#DIV/0!</v>
      </c>
      <c r="E62" s="5" t="e">
        <f ca="1">OFFSET('2688p trace'!$S$56,(A62-1)*56,0)-OFFSET('2688p stat'!$H$1,A62*20,0)</f>
        <v>#DIV/0!</v>
      </c>
      <c r="F62" s="5">
        <f ca="1">OFFSET('2688p stat'!$H$1,A62*20,0)-OFFSET('2688p stat'!$K$1,A62*20,0)</f>
        <v>0</v>
      </c>
      <c r="G62" s="5">
        <f ca="1">OFFSET('2688p stat'!$K$1,A62*20,0)-OFFSET('2688p stat'!$N$1,A62*20,0)</f>
        <v>0</v>
      </c>
      <c r="H62" s="5">
        <f ca="1">OFFSET('2688p stat'!$N$1,A62*20,0)</f>
        <v>0</v>
      </c>
      <c r="I62" s="5"/>
      <c r="J62" s="5" t="e">
        <f t="shared" ca="1" si="3"/>
        <v>#DIV/0!</v>
      </c>
      <c r="K62" s="10" t="e">
        <f t="shared" ca="1" si="4"/>
        <v>#DIV/0!</v>
      </c>
      <c r="L62" t="e">
        <f t="shared" ca="1" si="5"/>
        <v>#DIV/0!</v>
      </c>
    </row>
    <row r="63" spans="1:12" x14ac:dyDescent="0.25">
      <c r="A63">
        <v>33</v>
      </c>
      <c r="C63">
        <f ca="1">OFFSET('2688p stat'!$A$1,A63*20,0)</f>
        <v>0</v>
      </c>
      <c r="D63" s="5" t="e">
        <f ca="1">OFFSET('2688p trace'!$R$56,(A63-1)*56,0)-OFFSET('2688p trace'!$S$56,(A63-1)*56,0)</f>
        <v>#DIV/0!</v>
      </c>
      <c r="E63" s="5" t="e">
        <f ca="1">OFFSET('2688p trace'!$S$56,(A63-1)*56,0)-OFFSET('2688p stat'!$H$1,A63*20,0)</f>
        <v>#DIV/0!</v>
      </c>
      <c r="F63" s="5">
        <f ca="1">OFFSET('2688p stat'!$H$1,A63*20,0)-OFFSET('2688p stat'!$K$1,A63*20,0)</f>
        <v>0</v>
      </c>
      <c r="G63" s="5">
        <f ca="1">OFFSET('2688p stat'!$K$1,A63*20,0)-OFFSET('2688p stat'!$N$1,A63*20,0)</f>
        <v>0</v>
      </c>
      <c r="H63" s="5">
        <f ca="1">OFFSET('2688p stat'!$N$1,A63*20,0)</f>
        <v>0</v>
      </c>
      <c r="I63" s="5"/>
      <c r="J63" s="5" t="e">
        <f t="shared" ca="1" si="3"/>
        <v>#DIV/0!</v>
      </c>
      <c r="K63" s="10" t="e">
        <f t="shared" ca="1" si="4"/>
        <v>#DIV/0!</v>
      </c>
      <c r="L63" t="e">
        <f t="shared" ca="1" si="5"/>
        <v>#DIV/0!</v>
      </c>
    </row>
    <row r="64" spans="1:12" x14ac:dyDescent="0.25">
      <c r="A64">
        <v>34</v>
      </c>
      <c r="C64">
        <f ca="1">OFFSET('2688p stat'!$A$1,A64*20,0)</f>
        <v>0</v>
      </c>
      <c r="D64" s="5" t="e">
        <f ca="1">OFFSET('2688p trace'!$R$56,(A64-1)*56,0)-OFFSET('2688p trace'!$S$56,(A64-1)*56,0)</f>
        <v>#DIV/0!</v>
      </c>
      <c r="E64" s="5" t="e">
        <f ca="1">OFFSET('2688p trace'!$S$56,(A64-1)*56,0)-OFFSET('2688p stat'!$H$1,A64*20,0)</f>
        <v>#DIV/0!</v>
      </c>
      <c r="F64" s="5">
        <f ca="1">OFFSET('2688p stat'!$H$1,A64*20,0)-OFFSET('2688p stat'!$K$1,A64*20,0)</f>
        <v>0</v>
      </c>
      <c r="G64" s="5">
        <f ca="1">OFFSET('2688p stat'!$K$1,A64*20,0)-OFFSET('2688p stat'!$N$1,A64*20,0)</f>
        <v>0</v>
      </c>
      <c r="H64" s="5">
        <f ca="1">OFFSET('2688p stat'!$N$1,A64*20,0)</f>
        <v>0</v>
      </c>
      <c r="I64" s="5"/>
      <c r="J64" s="5" t="e">
        <f t="shared" ca="1" si="3"/>
        <v>#DIV/0!</v>
      </c>
      <c r="K64" s="10" t="e">
        <f t="shared" ca="1" si="4"/>
        <v>#DIV/0!</v>
      </c>
      <c r="L64" t="e">
        <f t="shared" ca="1" si="5"/>
        <v>#DIV/0!</v>
      </c>
    </row>
    <row r="65" spans="1:12" x14ac:dyDescent="0.25">
      <c r="A65">
        <v>35</v>
      </c>
      <c r="C65">
        <f ca="1">OFFSET('2688p stat'!$A$1,A65*20,0)</f>
        <v>0</v>
      </c>
      <c r="D65" s="5" t="e">
        <f ca="1">OFFSET('2688p trace'!$R$56,(A65-1)*56,0)-OFFSET('2688p trace'!$S$56,(A65-1)*56,0)</f>
        <v>#DIV/0!</v>
      </c>
      <c r="E65" s="5" t="e">
        <f ca="1">OFFSET('2688p trace'!$S$56,(A65-1)*56,0)-OFFSET('2688p stat'!$H$1,A65*20,0)</f>
        <v>#DIV/0!</v>
      </c>
      <c r="F65" s="5">
        <f ca="1">OFFSET('2688p stat'!$H$1,A65*20,0)-OFFSET('2688p stat'!$K$1,A65*20,0)</f>
        <v>0</v>
      </c>
      <c r="G65" s="5">
        <f ca="1">OFFSET('2688p stat'!$K$1,A65*20,0)-OFFSET('2688p stat'!$N$1,A65*20,0)</f>
        <v>0</v>
      </c>
      <c r="H65" s="5">
        <f ca="1">OFFSET('2688p stat'!$N$1,A65*20,0)</f>
        <v>0</v>
      </c>
      <c r="I65" s="5"/>
      <c r="J65" s="5" t="e">
        <f t="shared" ca="1" si="3"/>
        <v>#DIV/0!</v>
      </c>
      <c r="K65" s="10" t="e">
        <f t="shared" ca="1" si="4"/>
        <v>#DIV/0!</v>
      </c>
      <c r="L65" t="e">
        <f t="shared" ca="1" si="5"/>
        <v>#DIV/0!</v>
      </c>
    </row>
    <row r="66" spans="1:12" x14ac:dyDescent="0.25">
      <c r="A66">
        <v>36</v>
      </c>
      <c r="C66">
        <f ca="1">OFFSET('2688p stat'!$A$1,A66*20,0)</f>
        <v>0</v>
      </c>
      <c r="D66" s="5" t="e">
        <f ca="1">OFFSET('2688p trace'!$R$56,(A66-1)*56,0)-OFFSET('2688p trace'!$S$56,(A66-1)*56,0)</f>
        <v>#DIV/0!</v>
      </c>
      <c r="E66" s="5" t="e">
        <f ca="1">OFFSET('2688p trace'!$S$56,(A66-1)*56,0)-OFFSET('2688p stat'!$H$1,A66*20,0)</f>
        <v>#DIV/0!</v>
      </c>
      <c r="F66" s="5">
        <f ca="1">OFFSET('2688p stat'!$H$1,A66*20,0)-OFFSET('2688p stat'!$K$1,A66*20,0)</f>
        <v>0</v>
      </c>
      <c r="G66" s="5">
        <f ca="1">OFFSET('2688p stat'!$K$1,A66*20,0)-OFFSET('2688p stat'!$N$1,A66*20,0)</f>
        <v>0</v>
      </c>
      <c r="H66" s="5">
        <f ca="1">OFFSET('2688p stat'!$N$1,A66*20,0)</f>
        <v>0</v>
      </c>
      <c r="I66" s="5"/>
      <c r="J66" s="5" t="e">
        <f t="shared" ca="1" si="3"/>
        <v>#DIV/0!</v>
      </c>
      <c r="K66" s="10" t="e">
        <f t="shared" ca="1" si="4"/>
        <v>#DIV/0!</v>
      </c>
      <c r="L66" t="e">
        <f t="shared" ca="1" si="5"/>
        <v>#DIV/0!</v>
      </c>
    </row>
    <row r="67" spans="1:12" x14ac:dyDescent="0.25">
      <c r="A67">
        <v>37</v>
      </c>
      <c r="C67" t="str">
        <f ca="1">OFFSET('2688p stat'!$A$1,A67*20,0)</f>
        <v>CUDA ant par global</v>
      </c>
      <c r="D67" s="5">
        <f ca="1">OFFSET('2688p trace'!$R$56,(A67-1)*56,0)-OFFSET('2688p trace'!$S$56,(A67-1)*56,0)</f>
        <v>20.212000000001353</v>
      </c>
      <c r="E67" s="5">
        <f ca="1">OFFSET('2688p trace'!$S$56,(A67-1)*56,0)-OFFSET('2688p stat'!$H$1,A67*20,0)</f>
        <v>37.310355000001437</v>
      </c>
      <c r="F67" s="5">
        <f ca="1">OFFSET('2688p stat'!$H$1,A67*20,0)-OFFSET('2688p stat'!$K$1,A67*20,0)</f>
        <v>49.544786000000386</v>
      </c>
      <c r="G67" s="5">
        <f ca="1">OFFSET('2688p stat'!$K$1,A67*20,0)-OFFSET('2688p stat'!$N$1,A67*20,0)</f>
        <v>11492.202932</v>
      </c>
      <c r="H67" s="5">
        <f ca="1">OFFSET('2688p stat'!$N$1,A67*20,0)</f>
        <v>643.78792699999997</v>
      </c>
      <c r="I67" s="5"/>
      <c r="J67" s="5">
        <f t="shared" ca="1" si="3"/>
        <v>12243.058000000003</v>
      </c>
      <c r="K67" s="10">
        <f t="shared" ca="1" si="4"/>
        <v>0.93867095393977529</v>
      </c>
      <c r="L67">
        <f t="shared" ca="1" si="5"/>
        <v>7.6010111108195495E-4</v>
      </c>
    </row>
    <row r="68" spans="1:12" x14ac:dyDescent="0.25">
      <c r="A68">
        <v>38</v>
      </c>
      <c r="C68" t="str">
        <f ca="1">OFFSET('2688p stat'!$A$1,A68*20,0)</f>
        <v>CUDA ant add CPU Time global</v>
      </c>
      <c r="D68" s="5">
        <f ca="1">OFFSET('2688p trace'!$R$56,(A68-1)*56,0)-OFFSET('2688p trace'!$S$56,(A68-1)*56,0)</f>
        <v>20.941999999999098</v>
      </c>
      <c r="E68" s="5">
        <f ca="1">OFFSET('2688p trace'!$S$56,(A68-1)*56,0)-OFFSET('2688p stat'!$H$1,A68*20,0)</f>
        <v>355.5947500000002</v>
      </c>
      <c r="F68" s="5">
        <f ca="1">OFFSET('2688p stat'!$H$1,A68*20,0)-OFFSET('2688p stat'!$K$1,A68*20,0)</f>
        <v>143.48644499999864</v>
      </c>
      <c r="G68" s="5">
        <f ca="1">OFFSET('2688p stat'!$K$1,A68*20,0)-OFFSET('2688p stat'!$N$1,A68*20,0)</f>
        <v>12631.693985000002</v>
      </c>
      <c r="H68" s="5">
        <f ca="1">OFFSET('2688p stat'!$N$1,A68*20,0)</f>
        <v>8355.1708199999994</v>
      </c>
      <c r="I68" s="5"/>
      <c r="J68" s="5">
        <f t="shared" ca="1" si="3"/>
        <v>21506.887999999999</v>
      </c>
      <c r="K68" s="10">
        <f t="shared" ca="1" si="4"/>
        <v>0.58733248552742745</v>
      </c>
      <c r="L68">
        <f t="shared" ca="1" si="5"/>
        <v>1.7751312546013885E-4</v>
      </c>
    </row>
    <row r="69" spans="1:12" x14ac:dyDescent="0.25">
      <c r="A69">
        <v>39</v>
      </c>
      <c r="C69" t="str">
        <f ca="1">OFFSET('2688p stat'!$A$1,A69*20,0)</f>
        <v>CUDA opt ant par global</v>
      </c>
      <c r="D69" s="5">
        <f ca="1">OFFSET('2688p trace'!$R$56,(A69-1)*56,0)-OFFSET('2688p trace'!$S$56,(A69-1)*56,0)</f>
        <v>24.317999999999302</v>
      </c>
      <c r="E69" s="5">
        <f ca="1">OFFSET('2688p trace'!$S$56,(A69-1)*56,0)-OFFSET('2688p stat'!$H$1,A69*20,0)</f>
        <v>12208.344000000001</v>
      </c>
      <c r="F69" s="5">
        <f ca="1">OFFSET('2688p stat'!$H$1,A69*20,0)-OFFSET('2688p stat'!$K$1,A69*20,0)</f>
        <v>0</v>
      </c>
      <c r="G69" s="5">
        <f ca="1">OFFSET('2688p stat'!$K$1,A69*20,0)-OFFSET('2688p stat'!$N$1,A69*20,0)</f>
        <v>0</v>
      </c>
      <c r="H69" s="5">
        <f ca="1">OFFSET('2688p stat'!$N$1,A69*20,0)</f>
        <v>0</v>
      </c>
      <c r="I69" s="5"/>
      <c r="J69" s="5">
        <f t="shared" ca="1" si="3"/>
        <v>12232.662</v>
      </c>
      <c r="K69" s="10">
        <f t="shared" ca="1" si="4"/>
        <v>0</v>
      </c>
      <c r="L69" t="e">
        <f t="shared" ca="1" si="5"/>
        <v>#DIV/0!</v>
      </c>
    </row>
    <row r="70" spans="1:12" x14ac:dyDescent="0.25">
      <c r="A70">
        <v>40</v>
      </c>
      <c r="C70">
        <f ca="1">OFFSET('2688p stat'!$A$1,A70*20,0)</f>
        <v>0</v>
      </c>
      <c r="D70" s="5" t="e">
        <f ca="1">OFFSET('2688p trace'!$R$56,(A70-1)*56,0)-OFFSET('2688p trace'!$S$56,(A70-1)*56,0)</f>
        <v>#DIV/0!</v>
      </c>
      <c r="E70" s="5" t="e">
        <f ca="1">OFFSET('2688p trace'!$S$56,(A70-1)*56,0)-OFFSET('2688p stat'!$H$1,A70*20,0)</f>
        <v>#DIV/0!</v>
      </c>
      <c r="F70" s="5">
        <f ca="1">OFFSET('2688p stat'!$H$1,A70*20,0)-OFFSET('2688p stat'!$K$1,A70*20,0)</f>
        <v>0</v>
      </c>
      <c r="G70" s="5">
        <f ca="1">OFFSET('2688p stat'!$K$1,A70*20,0)-OFFSET('2688p stat'!$N$1,A70*20,0)</f>
        <v>0</v>
      </c>
      <c r="H70" s="5">
        <f ca="1">OFFSET('2688p stat'!$N$1,A70*20,0)</f>
        <v>0</v>
      </c>
      <c r="I70" s="5"/>
      <c r="J70" s="5" t="e">
        <f t="shared" ca="1" si="3"/>
        <v>#DIV/0!</v>
      </c>
      <c r="K70" s="10" t="e">
        <f t="shared" ca="1" si="4"/>
        <v>#DIV/0!</v>
      </c>
      <c r="L70" t="e">
        <f t="shared" ca="1" si="5"/>
        <v>#DIV/0!</v>
      </c>
    </row>
    <row r="71" spans="1:12" x14ac:dyDescent="0.25">
      <c r="A71">
        <v>41</v>
      </c>
      <c r="C71">
        <f ca="1">OFFSET('2688p stat'!$A$1,A71*20,0)</f>
        <v>0</v>
      </c>
      <c r="D71" s="5" t="e">
        <f ca="1">OFFSET('2688p trace'!$R$56,(A71-1)*56,0)-OFFSET('2688p trace'!$S$56,(A71-1)*56,0)</f>
        <v>#DIV/0!</v>
      </c>
      <c r="E71" s="5" t="e">
        <f ca="1">OFFSET('2688p trace'!$S$56,(A71-1)*56,0)-OFFSET('2688p stat'!$H$1,A71*20,0)</f>
        <v>#DIV/0!</v>
      </c>
      <c r="F71" s="5">
        <f ca="1">OFFSET('2688p stat'!$H$1,A71*20,0)-OFFSET('2688p stat'!$K$1,A71*20,0)</f>
        <v>0</v>
      </c>
      <c r="G71" s="5">
        <f ca="1">OFFSET('2688p stat'!$K$1,A71*20,0)-OFFSET('2688p stat'!$N$1,A71*20,0)</f>
        <v>0</v>
      </c>
      <c r="H71" s="5">
        <f ca="1">OFFSET('2688p stat'!$N$1,A71*20,0)</f>
        <v>0</v>
      </c>
      <c r="I71" s="5"/>
      <c r="J71" s="5" t="e">
        <f t="shared" ca="1" si="3"/>
        <v>#DIV/0!</v>
      </c>
      <c r="K71" s="10" t="e">
        <f t="shared" ca="1" si="4"/>
        <v>#DIV/0!</v>
      </c>
      <c r="L71" t="e">
        <f t="shared" ca="1" si="5"/>
        <v>#DIV/0!</v>
      </c>
    </row>
    <row r="72" spans="1:12" x14ac:dyDescent="0.25">
      <c r="A72">
        <v>42</v>
      </c>
      <c r="C72">
        <f ca="1">OFFSET('2688p stat'!$A$1,A72*20,0)</f>
        <v>0</v>
      </c>
      <c r="D72" s="5" t="e">
        <f ca="1">OFFSET('2688p trace'!$R$56,(A72-1)*56,0)-OFFSET('2688p trace'!$S$56,(A72-1)*56,0)</f>
        <v>#DIV/0!</v>
      </c>
      <c r="E72" s="5" t="e">
        <f ca="1">OFFSET('2688p trace'!$S$56,(A72-1)*56,0)-OFFSET('2688p stat'!$H$1,A72*20,0)</f>
        <v>#DIV/0!</v>
      </c>
      <c r="F72" s="5">
        <f ca="1">OFFSET('2688p stat'!$H$1,A72*20,0)-OFFSET('2688p stat'!$K$1,A72*20,0)</f>
        <v>0</v>
      </c>
      <c r="G72" s="5">
        <f ca="1">OFFSET('2688p stat'!$K$1,A72*20,0)-OFFSET('2688p stat'!$N$1,A72*20,0)</f>
        <v>0</v>
      </c>
      <c r="H72" s="5">
        <f ca="1">OFFSET('2688p stat'!$N$1,A72*20,0)</f>
        <v>0</v>
      </c>
      <c r="I72" s="5"/>
      <c r="J72" s="5" t="e">
        <f t="shared" ca="1" si="3"/>
        <v>#DIV/0!</v>
      </c>
      <c r="K72" s="10" t="e">
        <f t="shared" ca="1" si="4"/>
        <v>#DIV/0!</v>
      </c>
      <c r="L72" t="e">
        <f t="shared" ca="1" si="5"/>
        <v>#DIV/0!</v>
      </c>
    </row>
    <row r="73" spans="1:12" x14ac:dyDescent="0.25">
      <c r="A73">
        <v>43</v>
      </c>
      <c r="C73">
        <f ca="1">OFFSET('2688p stat'!$A$1,A73*20,0)</f>
        <v>0</v>
      </c>
      <c r="D73" s="5">
        <f ca="1">OFFSET('2688p trace'!$R$56,(A73-1)*56,0)-OFFSET('2688p trace'!$S$56,(A73-1)*56,0)</f>
        <v>0</v>
      </c>
      <c r="E73" s="5">
        <f ca="1">OFFSET('2688p trace'!$S$56,(A73-1)*56,0)-OFFSET('2688p stat'!$H$1,A73*20,0)</f>
        <v>0</v>
      </c>
      <c r="F73" s="5">
        <f ca="1">OFFSET('2688p stat'!$H$1,A73*20,0)-OFFSET('2688p stat'!$K$1,A73*20,0)</f>
        <v>0</v>
      </c>
      <c r="G73" s="5">
        <f ca="1">OFFSET('2688p stat'!$K$1,A73*20,0)-OFFSET('2688p stat'!$N$1,A73*20,0)</f>
        <v>0</v>
      </c>
      <c r="H73" s="5">
        <f ca="1">OFFSET('2688p stat'!$N$1,A73*20,0)</f>
        <v>0</v>
      </c>
      <c r="I73" s="5"/>
      <c r="J73" s="5">
        <f t="shared" ca="1" si="3"/>
        <v>0</v>
      </c>
      <c r="K73" s="10" t="e">
        <f t="shared" ca="1" si="4"/>
        <v>#DIV/0!</v>
      </c>
      <c r="L73" t="e">
        <f t="shared" ca="1" si="5"/>
        <v>#DIV/0!</v>
      </c>
    </row>
    <row r="74" spans="1:12" x14ac:dyDescent="0.25">
      <c r="A74">
        <v>44</v>
      </c>
      <c r="C74">
        <f ca="1">OFFSET('2688p stat'!$A$1,A74*20,0)</f>
        <v>0</v>
      </c>
      <c r="D74" s="5">
        <f ca="1">OFFSET('2688p trace'!$R$56,(A74-1)*56,0)-OFFSET('2688p trace'!$S$56,(A74-1)*56,0)</f>
        <v>0</v>
      </c>
      <c r="E74" s="5">
        <f ca="1">OFFSET('2688p trace'!$S$56,(A74-1)*56,0)-OFFSET('2688p stat'!$H$1,A74*20,0)</f>
        <v>0</v>
      </c>
      <c r="F74" s="5">
        <f ca="1">OFFSET('2688p stat'!$H$1,A74*20,0)-OFFSET('2688p stat'!$K$1,A74*20,0)</f>
        <v>0</v>
      </c>
      <c r="G74" s="5">
        <f ca="1">OFFSET('2688p stat'!$K$1,A74*20,0)-OFFSET('2688p stat'!$N$1,A74*20,0)</f>
        <v>0</v>
      </c>
      <c r="H74" s="5">
        <f ca="1">OFFSET('2688p stat'!$N$1,A74*20,0)</f>
        <v>0</v>
      </c>
      <c r="I74" s="5"/>
      <c r="J74" s="5">
        <f t="shared" ca="1" si="3"/>
        <v>0</v>
      </c>
      <c r="K74" s="10" t="e">
        <f t="shared" ca="1" si="4"/>
        <v>#DIV/0!</v>
      </c>
      <c r="L74" t="e">
        <f t="shared" ca="1" si="5"/>
        <v>#DIV/0!</v>
      </c>
    </row>
    <row r="75" spans="1:12" x14ac:dyDescent="0.25">
      <c r="A75">
        <v>45</v>
      </c>
      <c r="C75">
        <f ca="1">OFFSET('2688p stat'!$A$1,A75*20,0)</f>
        <v>0</v>
      </c>
      <c r="D75" s="5">
        <f ca="1">OFFSET('2688p trace'!$R$56,(A75-1)*56,0)-OFFSET('2688p trace'!$S$56,(A75-1)*56,0)</f>
        <v>0</v>
      </c>
      <c r="E75" s="5">
        <f ca="1">OFFSET('2688p trace'!$S$56,(A75-1)*56,0)-OFFSET('2688p stat'!$H$1,A75*20,0)</f>
        <v>0</v>
      </c>
      <c r="F75" s="5">
        <f ca="1">OFFSET('2688p stat'!$H$1,A75*20,0)-OFFSET('2688p stat'!$K$1,A75*20,0)</f>
        <v>0</v>
      </c>
      <c r="G75" s="5">
        <f ca="1">OFFSET('2688p stat'!$K$1,A75*20,0)-OFFSET('2688p stat'!$N$1,A75*20,0)</f>
        <v>0</v>
      </c>
      <c r="H75" s="5">
        <f ca="1">OFFSET('2688p stat'!$N$1,A75*20,0)</f>
        <v>0</v>
      </c>
      <c r="I75" s="5"/>
      <c r="J75" s="5">
        <f t="shared" ca="1" si="3"/>
        <v>0</v>
      </c>
      <c r="K75" s="10" t="e">
        <f t="shared" ca="1" si="4"/>
        <v>#DIV/0!</v>
      </c>
      <c r="L75" t="e">
        <f t="shared" ca="1" si="5"/>
        <v>#DIV/0!</v>
      </c>
    </row>
    <row r="76" spans="1:12" x14ac:dyDescent="0.25">
      <c r="A76">
        <v>46</v>
      </c>
      <c r="C76">
        <f ca="1">OFFSET('2688p stat'!$A$1,A76*20,0)</f>
        <v>0</v>
      </c>
      <c r="D76" s="5">
        <f ca="1">OFFSET('2688p trace'!$R$56,(A76-1)*56,0)-OFFSET('2688p trace'!$S$56,(A76-1)*56,0)</f>
        <v>0</v>
      </c>
      <c r="E76" s="5">
        <f ca="1">OFFSET('2688p trace'!$S$56,(A76-1)*56,0)-OFFSET('2688p stat'!$H$1,A76*20,0)</f>
        <v>0</v>
      </c>
      <c r="F76" s="5">
        <f ca="1">OFFSET('2688p stat'!$H$1,A76*20,0)-OFFSET('2688p stat'!$K$1,A76*20,0)</f>
        <v>0</v>
      </c>
      <c r="G76" s="5">
        <f ca="1">OFFSET('2688p stat'!$K$1,A76*20,0)-OFFSET('2688p stat'!$N$1,A76*20,0)</f>
        <v>0</v>
      </c>
      <c r="H76" s="5">
        <f ca="1">OFFSET('2688p stat'!$N$1,A76*20,0)</f>
        <v>0</v>
      </c>
      <c r="I76" s="5"/>
      <c r="J76" s="5">
        <f t="shared" ca="1" si="3"/>
        <v>0</v>
      </c>
      <c r="K76" s="10" t="e">
        <f t="shared" ca="1" si="4"/>
        <v>#DIV/0!</v>
      </c>
      <c r="L76" t="e">
        <f t="shared" ca="1" si="5"/>
        <v>#DIV/0!</v>
      </c>
    </row>
    <row r="77" spans="1:12" x14ac:dyDescent="0.25">
      <c r="A77">
        <v>47</v>
      </c>
      <c r="C77">
        <f ca="1">OFFSET('2688p stat'!$A$1,A77*20,0)</f>
        <v>0</v>
      </c>
      <c r="D77" s="5">
        <f ca="1">OFFSET('2688p trace'!$R$56,(A77-1)*56,0)-OFFSET('2688p trace'!$S$56,(A77-1)*56,0)</f>
        <v>0</v>
      </c>
      <c r="E77" s="5">
        <f ca="1">OFFSET('2688p trace'!$S$56,(A77-1)*56,0)-OFFSET('2688p stat'!$H$1,A77*20,0)</f>
        <v>0</v>
      </c>
      <c r="F77" s="5">
        <f ca="1">OFFSET('2688p stat'!$H$1,A77*20,0)-OFFSET('2688p stat'!$K$1,A77*20,0)</f>
        <v>0</v>
      </c>
      <c r="G77" s="5">
        <f ca="1">OFFSET('2688p stat'!$K$1,A77*20,0)-OFFSET('2688p stat'!$N$1,A77*20,0)</f>
        <v>0</v>
      </c>
      <c r="H77" s="5">
        <f ca="1">OFFSET('2688p stat'!$N$1,A77*20,0)</f>
        <v>0</v>
      </c>
      <c r="I77" s="5"/>
      <c r="J77" s="5">
        <f t="shared" ca="1" si="3"/>
        <v>0</v>
      </c>
      <c r="K77" s="10" t="e">
        <f t="shared" ca="1" si="4"/>
        <v>#DIV/0!</v>
      </c>
      <c r="L77" t="e">
        <f t="shared" ca="1" si="5"/>
        <v>#DIV/0!</v>
      </c>
    </row>
    <row r="78" spans="1:12" x14ac:dyDescent="0.25">
      <c r="A78">
        <v>48</v>
      </c>
      <c r="C78">
        <f ca="1">OFFSET('2688p stat'!$A$1,A78*20,0)</f>
        <v>0</v>
      </c>
      <c r="D78" s="5">
        <f ca="1">OFFSET('2688p trace'!$R$56,(A78-1)*56,0)-OFFSET('2688p trace'!$S$56,(A78-1)*56,0)</f>
        <v>0</v>
      </c>
      <c r="E78" s="5">
        <f ca="1">OFFSET('2688p trace'!$S$56,(A78-1)*56,0)-OFFSET('2688p stat'!$H$1,A78*20,0)</f>
        <v>0</v>
      </c>
      <c r="F78" s="5">
        <f ca="1">OFFSET('2688p stat'!$H$1,A78*20,0)-OFFSET('2688p stat'!$K$1,A78*20,0)</f>
        <v>0</v>
      </c>
      <c r="G78" s="5">
        <f ca="1">OFFSET('2688p stat'!$K$1,A78*20,0)-OFFSET('2688p stat'!$N$1,A78*20,0)</f>
        <v>0</v>
      </c>
      <c r="H78" s="5">
        <f ca="1">OFFSET('2688p stat'!$N$1,A78*20,0)</f>
        <v>0</v>
      </c>
      <c r="I78" s="5"/>
      <c r="J78" s="5">
        <f t="shared" ca="1" si="3"/>
        <v>0</v>
      </c>
      <c r="K78" s="10" t="e">
        <f t="shared" ca="1" si="4"/>
        <v>#DIV/0!</v>
      </c>
      <c r="L78" t="e">
        <f t="shared" ca="1" si="5"/>
        <v>#DIV/0!</v>
      </c>
    </row>
    <row r="79" spans="1:12" x14ac:dyDescent="0.25">
      <c r="A79">
        <v>49</v>
      </c>
      <c r="C79">
        <f ca="1">OFFSET('2688p stat'!$A$1,A79*20,0)</f>
        <v>0</v>
      </c>
      <c r="D79" s="5">
        <f ca="1">OFFSET('2688p trace'!$R$56,(A79-1)*56,0)-OFFSET('2688p trace'!$S$56,(A79-1)*56,0)</f>
        <v>0</v>
      </c>
      <c r="E79" s="5">
        <f ca="1">OFFSET('2688p trace'!$S$56,(A79-1)*56,0)-OFFSET('2688p stat'!$H$1,A79*20,0)</f>
        <v>0</v>
      </c>
      <c r="F79" s="5">
        <f ca="1">OFFSET('2688p stat'!$H$1,A79*20,0)-OFFSET('2688p stat'!$K$1,A79*20,0)</f>
        <v>0</v>
      </c>
      <c r="G79" s="5">
        <f ca="1">OFFSET('2688p stat'!$K$1,A79*20,0)-OFFSET('2688p stat'!$N$1,A79*20,0)</f>
        <v>0</v>
      </c>
      <c r="H79" s="5">
        <f ca="1">OFFSET('2688p stat'!$N$1,A79*20,0)</f>
        <v>0</v>
      </c>
      <c r="I79" s="5"/>
      <c r="J79" s="5">
        <f t="shared" ca="1" si="3"/>
        <v>0</v>
      </c>
      <c r="K79" s="10" t="e">
        <f t="shared" ca="1" si="4"/>
        <v>#DIV/0!</v>
      </c>
      <c r="L79" t="e">
        <f t="shared" ca="1" si="5"/>
        <v>#DIV/0!</v>
      </c>
    </row>
    <row r="80" spans="1:12" x14ac:dyDescent="0.25">
      <c r="A80">
        <v>50</v>
      </c>
      <c r="C80">
        <f ca="1">OFFSET('2688p stat'!$A$1,A80*20,0)</f>
        <v>0</v>
      </c>
      <c r="D80" s="5">
        <f ca="1">OFFSET('2688p trace'!$R$56,(A80-1)*56,0)-OFFSET('2688p trace'!$S$56,(A80-1)*56,0)</f>
        <v>0</v>
      </c>
      <c r="E80" s="5">
        <f ca="1">OFFSET('2688p trace'!$S$56,(A80-1)*56,0)-OFFSET('2688p stat'!$H$1,A80*20,0)</f>
        <v>0</v>
      </c>
      <c r="F80" s="5">
        <f ca="1">OFFSET('2688p stat'!$H$1,A80*20,0)-OFFSET('2688p stat'!$K$1,A80*20,0)</f>
        <v>0</v>
      </c>
      <c r="G80" s="5">
        <f ca="1">OFFSET('2688p stat'!$K$1,A80*20,0)-OFFSET('2688p stat'!$N$1,A80*20,0)</f>
        <v>0</v>
      </c>
      <c r="H80" s="5">
        <f ca="1">OFFSET('2688p stat'!$N$1,A80*20,0)</f>
        <v>0</v>
      </c>
      <c r="I80" s="5"/>
      <c r="J80" s="5">
        <f t="shared" ca="1" si="3"/>
        <v>0</v>
      </c>
      <c r="K80" s="10" t="e">
        <f t="shared" ca="1" si="4"/>
        <v>#DIV/0!</v>
      </c>
      <c r="L80" t="e">
        <f t="shared" ca="1" si="5"/>
        <v>#DIV/0!</v>
      </c>
    </row>
    <row r="83" spans="1:8" x14ac:dyDescent="0.25">
      <c r="D83" t="s">
        <v>70</v>
      </c>
    </row>
    <row r="84" spans="1:8" x14ac:dyDescent="0.25">
      <c r="D84" t="s">
        <v>59</v>
      </c>
      <c r="E84" t="s">
        <v>55</v>
      </c>
      <c r="F84" t="s">
        <v>56</v>
      </c>
      <c r="G84" t="s">
        <v>57</v>
      </c>
      <c r="H84" t="s">
        <v>58</v>
      </c>
    </row>
    <row r="85" spans="1:8" x14ac:dyDescent="0.25">
      <c r="A85">
        <v>1</v>
      </c>
      <c r="C85" t="str">
        <f ca="1">OFFSET('2688p stat'!$A$1,A85*20,0)</f>
        <v>CUDA Time</v>
      </c>
      <c r="D85" s="5">
        <f ca="1">OFFSET('2688p trace'!$R$56,(A85-1)*56,0)</f>
        <v>47.103441999999994</v>
      </c>
      <c r="E85" s="5">
        <f ca="1">OFFSET('2688p trace'!$S$56,(A85-1)*56,0)</f>
        <v>3.2947199999999988E-3</v>
      </c>
      <c r="F85" s="5">
        <f ca="1">OFFSET('2688p stat'!$H$1,A85*20,0)</f>
        <v>0</v>
      </c>
      <c r="G85" s="5">
        <f ca="1">OFFSET('2688p stat'!$K$1,A85*20,0)</f>
        <v>0</v>
      </c>
      <c r="H85" s="5">
        <f ca="1">OFFSET('2688p stat'!$N$1,A85*20,0)</f>
        <v>0</v>
      </c>
    </row>
    <row r="86" spans="1:8" x14ac:dyDescent="0.25">
      <c r="A86">
        <v>2</v>
      </c>
      <c r="C86" t="str">
        <f ca="1">OFFSET('2688p stat'!$A$1,A86*20,0)</f>
        <v>CUDA</v>
      </c>
      <c r="D86" s="5">
        <f ca="1">OFFSET('2688p trace'!$R$56,(A86-1)*56,0)</f>
        <v>46.841495999999999</v>
      </c>
      <c r="E86" s="5">
        <f ca="1">OFFSET('2688p trace'!$S$56,(A86-1)*56,0)</f>
        <v>0</v>
      </c>
      <c r="F86" s="5">
        <f ca="1">OFFSET('2688p stat'!$H$1,A86*20,0)</f>
        <v>0</v>
      </c>
      <c r="G86" s="5">
        <f ca="1">OFFSET('2688p stat'!$K$1,A86*20,0)</f>
        <v>0</v>
      </c>
      <c r="H86" s="5">
        <f ca="1">OFFSET('2688p stat'!$N$1,A86*20,0)</f>
        <v>0</v>
      </c>
    </row>
    <row r="87" spans="1:8" x14ac:dyDescent="0.25">
      <c r="A87">
        <v>3</v>
      </c>
      <c r="C87" t="str">
        <f ca="1">OFFSET('2688p stat'!$A$1,A87*20,0)</f>
        <v>CUDA non hash</v>
      </c>
      <c r="D87" s="5">
        <f ca="1">OFFSET('2688p trace'!$R$56,(A87-1)*56,0)</f>
        <v>6.1845820833333329</v>
      </c>
      <c r="E87" s="5">
        <f ca="1">OFFSET('2688p trace'!$S$56,(A87-1)*56,0)</f>
        <v>4.6982400000000028E-3</v>
      </c>
      <c r="F87" s="5">
        <f ca="1">OFFSET('2688p stat'!$H$1,A87*20,0)</f>
        <v>0</v>
      </c>
      <c r="G87" s="5">
        <f ca="1">OFFSET('2688p stat'!$K$1,A87*20,0)</f>
        <v>0</v>
      </c>
      <c r="H87" s="5">
        <f ca="1">OFFSET('2688p stat'!$N$1,A87*20,0)</f>
        <v>0</v>
      </c>
    </row>
    <row r="88" spans="1:8" x14ac:dyDescent="0.25">
      <c r="A88">
        <v>4</v>
      </c>
      <c r="C88" t="str">
        <f ca="1">OFFSET('2688p stat'!$A$1,A88*20,0)</f>
        <v>CUDA ant</v>
      </c>
      <c r="D88" s="5">
        <f ca="1">OFFSET('2688p trace'!$R$56,(A88-1)*56,0)</f>
        <v>23889.734000000004</v>
      </c>
      <c r="E88" s="5">
        <f ca="1">OFFSET('2688p trace'!$S$56,(A88-1)*56,0)</f>
        <v>23869.881999999998</v>
      </c>
      <c r="F88" s="5">
        <f ca="1">OFFSET('2688p stat'!$H$1,A88*20,0)</f>
        <v>23828.955859000002</v>
      </c>
      <c r="G88" s="5">
        <f ca="1">OFFSET('2688p stat'!$K$1,A88*20,0)</f>
        <v>23126.930664</v>
      </c>
      <c r="H88" s="5">
        <f ca="1">OFFSET('2688p stat'!$N$1,A88*20,0)</f>
        <v>13424.970723</v>
      </c>
    </row>
    <row r="89" spans="1:8" x14ac:dyDescent="0.25">
      <c r="A89">
        <v>5</v>
      </c>
      <c r="C89" t="str">
        <f ca="1">OFFSET('2688p stat'!$A$1,A89*20,0)</f>
        <v>CUDA ant par</v>
      </c>
      <c r="D89" s="5">
        <f ca="1">OFFSET('2688p trace'!$R$56,(A89-1)*56,0)</f>
        <v>10452.406000000001</v>
      </c>
      <c r="E89" s="5">
        <f ca="1">OFFSET('2688p trace'!$S$56,(A89-1)*56,0)</f>
        <v>10432.89</v>
      </c>
      <c r="F89" s="5">
        <f ca="1">OFFSET('2688p stat'!$H$1,A89*20,0)</f>
        <v>10396.189648</v>
      </c>
      <c r="G89" s="5">
        <f ca="1">OFFSET('2688p stat'!$K$1,A89*20,0)</f>
        <v>10346.624414</v>
      </c>
      <c r="H89" s="5">
        <f ca="1">OFFSET('2688p stat'!$N$1,A89*20,0)</f>
        <v>643.74952299999995</v>
      </c>
    </row>
    <row r="90" spans="1:8" x14ac:dyDescent="0.25">
      <c r="A90">
        <v>6</v>
      </c>
      <c r="C90" t="str">
        <f ca="1">OFFSET('2688p stat'!$A$1,A90*20,0)</f>
        <v>CUDA ant non hash</v>
      </c>
      <c r="D90" s="5">
        <f ca="1">OFFSET('2688p trace'!$R$56,(A90-1)*56,0)</f>
        <v>21436.245999999999</v>
      </c>
      <c r="E90" s="5">
        <f ca="1">OFFSET('2688p trace'!$S$56,(A90-1)*56,0)</f>
        <v>21429.700000000004</v>
      </c>
      <c r="F90" s="5">
        <f ca="1">OFFSET('2688p stat'!$H$1,A90*20,0)</f>
        <v>21392.570273000001</v>
      </c>
      <c r="G90" s="5">
        <f ca="1">OFFSET('2688p stat'!$K$1,A90*20,0)</f>
        <v>20690.489805000001</v>
      </c>
      <c r="H90" s="5">
        <f ca="1">OFFSET('2688p stat'!$N$1,A90*20,0)</f>
        <v>13453.529922</v>
      </c>
    </row>
    <row r="91" spans="1:8" x14ac:dyDescent="0.25">
      <c r="A91">
        <v>7</v>
      </c>
      <c r="C91" t="str">
        <f ca="1">OFFSET('2688p stat'!$A$1,A91*20,0)</f>
        <v>CUDA ant add CPU Time</v>
      </c>
      <c r="D91" s="5">
        <f ca="1">OFFSET('2688p trace'!$R$56,(A91-1)*56,0)</f>
        <v>19682.394</v>
      </c>
      <c r="E91" s="5">
        <f ca="1">OFFSET('2688p trace'!$S$56,(A91-1)*56,0)</f>
        <v>19662.413999999997</v>
      </c>
      <c r="F91" s="5">
        <f ca="1">OFFSET('2688p stat'!$H$1,A91*20,0)</f>
        <v>19318.188085999998</v>
      </c>
      <c r="G91" s="5">
        <f ca="1">OFFSET('2688p stat'!$K$1,A91*20,0)</f>
        <v>19174.799883</v>
      </c>
      <c r="H91" s="5">
        <f ca="1">OFFSET('2688p stat'!$N$1,A91*20,0)</f>
        <v>8338.2764060000009</v>
      </c>
    </row>
    <row r="92" spans="1:8" x14ac:dyDescent="0.25">
      <c r="A92">
        <v>8</v>
      </c>
      <c r="C92" t="str">
        <f ca="1">OFFSET('2688p stat'!$A$1,A92*20,0)</f>
        <v>CUDA ant add CPU</v>
      </c>
      <c r="D92" s="5">
        <f ca="1">OFFSET('2688p trace'!$R$56,(A92-1)*56,0)</f>
        <v>19775.956000000002</v>
      </c>
      <c r="E92" s="5">
        <f ca="1">OFFSET('2688p trace'!$S$56,(A92-1)*56,0)</f>
        <v>0</v>
      </c>
      <c r="F92" s="5">
        <f ca="1">OFFSET('2688p stat'!$H$1,A92*20,0)</f>
        <v>0</v>
      </c>
      <c r="G92" s="5">
        <f ca="1">OFFSET('2688p stat'!$K$1,A92*20,0)</f>
        <v>0</v>
      </c>
      <c r="H92" s="5">
        <f ca="1">OFFSET('2688p stat'!$N$1,A92*20,0)</f>
        <v>0</v>
      </c>
    </row>
    <row r="93" spans="1:8" x14ac:dyDescent="0.25">
      <c r="A93">
        <v>9</v>
      </c>
      <c r="C93" t="str">
        <f ca="1">OFFSET('2688p stat'!$A$1,A93*20,0)</f>
        <v>CUDA ant add CPU non hash</v>
      </c>
      <c r="D93" s="5">
        <f ca="1">OFFSET('2688p trace'!$R$56,(A93-1)*56,0)</f>
        <v>18668.657999999999</v>
      </c>
      <c r="E93" s="5">
        <f ca="1">OFFSET('2688p trace'!$S$56,(A93-1)*56,0)</f>
        <v>18662.252</v>
      </c>
      <c r="F93" s="5">
        <f ca="1">OFFSET('2688p stat'!$H$1,A93*20,0)</f>
        <v>18203.836523000002</v>
      </c>
      <c r="G93" s="5">
        <f ca="1">OFFSET('2688p stat'!$K$1,A93*20,0)</f>
        <v>18057.132773000001</v>
      </c>
      <c r="H93" s="5">
        <f ca="1">OFFSET('2688p stat'!$N$1,A93*20,0)</f>
        <v>8338.8582619999997</v>
      </c>
    </row>
    <row r="94" spans="1:8" x14ac:dyDescent="0.25">
      <c r="A94">
        <v>10</v>
      </c>
      <c r="C94">
        <f ca="1">OFFSET('2688p stat'!$A$1,A94*20,0)</f>
        <v>0</v>
      </c>
      <c r="D94" s="5" t="e">
        <f ca="1">OFFSET('2688p trace'!$R$56,(A94-1)*56,0)</f>
        <v>#DIV/0!</v>
      </c>
      <c r="E94" s="5" t="e">
        <f ca="1">OFFSET('2688p trace'!$S$56,(A94-1)*56,0)</f>
        <v>#DIV/0!</v>
      </c>
      <c r="F94" s="5">
        <f ca="1">OFFSET('2688p stat'!$H$1,A94*20,0)</f>
        <v>0</v>
      </c>
      <c r="G94" s="5">
        <f ca="1">OFFSET('2688p stat'!$K$1,A94*20,0)</f>
        <v>0</v>
      </c>
      <c r="H94" s="5">
        <f ca="1">OFFSET('2688p stat'!$N$1,A94*20,0)</f>
        <v>0</v>
      </c>
    </row>
    <row r="95" spans="1:8" x14ac:dyDescent="0.25">
      <c r="A95">
        <v>11</v>
      </c>
      <c r="C95" t="str">
        <f ca="1">OFFSET('2688p stat'!$A$1,A95*20,0)</f>
        <v>CUDA opt</v>
      </c>
      <c r="D95" s="5">
        <f ca="1">OFFSET('2688p trace'!$R$56,(A95-1)*56,0)</f>
        <v>22.226109999999995</v>
      </c>
      <c r="E95" s="5">
        <f ca="1">OFFSET('2688p trace'!$S$56,(A95-1)*56,0)</f>
        <v>0</v>
      </c>
      <c r="F95" s="5">
        <f ca="1">OFFSET('2688p stat'!$H$1,A95*20,0)</f>
        <v>0</v>
      </c>
      <c r="G95" s="5">
        <f ca="1">OFFSET('2688p stat'!$K$1,A95*20,0)</f>
        <v>0</v>
      </c>
      <c r="H95" s="5">
        <f ca="1">OFFSET('2688p stat'!$N$1,A95*20,0)</f>
        <v>0</v>
      </c>
    </row>
    <row r="96" spans="1:8" x14ac:dyDescent="0.25">
      <c r="A96">
        <v>12</v>
      </c>
      <c r="C96" t="str">
        <f ca="1">OFFSET('2688p stat'!$A$1,A96*20,0)</f>
        <v>CUDA opt Time</v>
      </c>
      <c r="D96" s="5">
        <f ca="1">OFFSET('2688p trace'!$R$56,(A96-1)*56,0)</f>
        <v>32.997209999999988</v>
      </c>
      <c r="E96" s="5">
        <f ca="1">OFFSET('2688p trace'!$S$56,(A96-1)*56,0)</f>
        <v>1.7503999999999994E-3</v>
      </c>
      <c r="F96" s="5">
        <f ca="1">OFFSET('2688p stat'!$H$1,A96*20,0)</f>
        <v>0</v>
      </c>
      <c r="G96" s="5">
        <f ca="1">OFFSET('2688p stat'!$K$1,A96*20,0)</f>
        <v>0</v>
      </c>
      <c r="H96" s="5">
        <f ca="1">OFFSET('2688p stat'!$N$1,A96*20,0)</f>
        <v>0</v>
      </c>
    </row>
    <row r="97" spans="1:8" x14ac:dyDescent="0.25">
      <c r="A97">
        <v>13</v>
      </c>
      <c r="C97" t="str">
        <f ca="1">OFFSET('2688p stat'!$A$1,A97*20,0)</f>
        <v>CUDA opt non hash</v>
      </c>
      <c r="D97" s="5">
        <f ca="1">OFFSET('2688p trace'!$R$56,(A97-1)*56,0)</f>
        <v>13.787584848484848</v>
      </c>
      <c r="E97" s="5">
        <f ca="1">OFFSET('2688p trace'!$S$56,(A97-1)*56,0)</f>
        <v>3.4572800000000005E-3</v>
      </c>
      <c r="F97" s="5">
        <f ca="1">OFFSET('2688p stat'!$H$1,A97*20,0)</f>
        <v>0</v>
      </c>
      <c r="G97" s="5">
        <f ca="1">OFFSET('2688p stat'!$K$1,A97*20,0)</f>
        <v>0</v>
      </c>
      <c r="H97" s="5">
        <f ca="1">OFFSET('2688p stat'!$N$1,A97*20,0)</f>
        <v>0</v>
      </c>
    </row>
    <row r="98" spans="1:8" x14ac:dyDescent="0.25">
      <c r="A98">
        <v>14</v>
      </c>
      <c r="C98" t="str">
        <f ca="1">OFFSET('2688p stat'!$A$1,A98*20,0)</f>
        <v>CUDA opt ant</v>
      </c>
      <c r="D98" s="5">
        <f ca="1">OFFSET('2688p trace'!$R$56,(A98-1)*56,0)</f>
        <v>23899.331999999999</v>
      </c>
      <c r="E98" s="5">
        <f ca="1">OFFSET('2688p trace'!$S$56,(A98-1)*56,0)</f>
        <v>23875.782000000003</v>
      </c>
      <c r="F98" s="5">
        <f ca="1">OFFSET('2688p stat'!$H$1,A98*20,0)</f>
        <v>23837.455586</v>
      </c>
      <c r="G98" s="5">
        <f ca="1">OFFSET('2688p stat'!$K$1,A98*20,0)</f>
        <v>9916.8375780000006</v>
      </c>
      <c r="H98" s="5">
        <f ca="1">OFFSET('2688p stat'!$N$1,A98*20,0)</f>
        <v>0</v>
      </c>
    </row>
    <row r="99" spans="1:8" x14ac:dyDescent="0.25">
      <c r="A99">
        <v>15</v>
      </c>
      <c r="C99" t="str">
        <f ca="1">OFFSET('2688p stat'!$A$1,A99*20,0)</f>
        <v>CUDA opt ant non hash</v>
      </c>
      <c r="D99" s="5">
        <f ca="1">OFFSET('2688p trace'!$R$56,(A99-1)*56,0)</f>
        <v>21393.172000000002</v>
      </c>
      <c r="E99" s="5">
        <f ca="1">OFFSET('2688p trace'!$S$56,(A99-1)*56,0)</f>
        <v>21380.400000000001</v>
      </c>
      <c r="F99" s="5">
        <f ca="1">OFFSET('2688p stat'!$H$1,A99*20,0)</f>
        <v>21343.729609000002</v>
      </c>
      <c r="G99" s="5">
        <f ca="1">OFFSET('2688p stat'!$K$1,A99*20,0)</f>
        <v>7430.789092</v>
      </c>
      <c r="H99" s="5">
        <f ca="1">OFFSET('2688p stat'!$N$1,A99*20,0)</f>
        <v>0</v>
      </c>
    </row>
    <row r="100" spans="1:8" x14ac:dyDescent="0.25">
      <c r="A100">
        <v>16</v>
      </c>
      <c r="C100" t="str">
        <f ca="1">OFFSET('2688p stat'!$A$1,A100*20,0)</f>
        <v>CUDA opt ant par</v>
      </c>
      <c r="D100" s="5">
        <f ca="1">OFFSET('2688p trace'!$R$56,(A100-1)*56,0)</f>
        <v>10456.049999999997</v>
      </c>
      <c r="E100" s="5">
        <f ca="1">OFFSET('2688p trace'!$S$56,(A100-1)*56,0)</f>
        <v>10432.545999999998</v>
      </c>
      <c r="F100" s="5">
        <f ca="1">OFFSET('2688p stat'!$H$1,A100*20,0)</f>
        <v>10380.199551</v>
      </c>
      <c r="G100" s="5">
        <f ca="1">OFFSET('2688p stat'!$K$1,A100*20,0)</f>
        <v>9693.4230079999998</v>
      </c>
      <c r="H100" s="5">
        <f ca="1">OFFSET('2688p stat'!$N$1,A100*20,0)</f>
        <v>0</v>
      </c>
    </row>
    <row r="101" spans="1:8" x14ac:dyDescent="0.25">
      <c r="A101">
        <v>17</v>
      </c>
      <c r="C101">
        <f ca="1">OFFSET('2688p stat'!$A$1,A101*20,0)</f>
        <v>0</v>
      </c>
      <c r="D101" s="5">
        <f ca="1">OFFSET('2688p trace'!$R$56,(A101-1)*56,0)</f>
        <v>0</v>
      </c>
      <c r="E101" s="5">
        <f ca="1">OFFSET('2688p trace'!$S$56,(A101-1)*56,0)</f>
        <v>0</v>
      </c>
      <c r="F101" s="5">
        <f ca="1">OFFSET('2688p stat'!$H$1,A101*20,0)</f>
        <v>0</v>
      </c>
      <c r="G101" s="5">
        <f ca="1">OFFSET('2688p stat'!$K$1,A101*20,0)</f>
        <v>0</v>
      </c>
      <c r="H101" s="5">
        <f ca="1">OFFSET('2688p stat'!$N$1,A101*20,0)</f>
        <v>0</v>
      </c>
    </row>
    <row r="102" spans="1:8" x14ac:dyDescent="0.25">
      <c r="A102">
        <v>18</v>
      </c>
      <c r="C102">
        <f ca="1">OFFSET('2688p stat'!$A$1,A102*20,0)</f>
        <v>0</v>
      </c>
      <c r="D102" s="5">
        <f ca="1">OFFSET('2688p trace'!$R$56,(A102-1)*56,0)</f>
        <v>0</v>
      </c>
      <c r="E102" s="5">
        <f ca="1">OFFSET('2688p trace'!$S$56,(A102-1)*56,0)</f>
        <v>0</v>
      </c>
      <c r="F102" s="5">
        <f ca="1">OFFSET('2688p stat'!$H$1,A102*20,0)</f>
        <v>0</v>
      </c>
      <c r="G102" s="5">
        <f ca="1">OFFSET('2688p stat'!$K$1,A102*20,0)</f>
        <v>0</v>
      </c>
      <c r="H102" s="5">
        <f ca="1">OFFSET('2688p stat'!$N$1,A102*20,0)</f>
        <v>0</v>
      </c>
    </row>
    <row r="103" spans="1:8" x14ac:dyDescent="0.25">
      <c r="A103">
        <v>19</v>
      </c>
      <c r="C103">
        <f ca="1">OFFSET('2688p stat'!$A$1,A103*20,0)</f>
        <v>0</v>
      </c>
      <c r="D103" s="5">
        <f ca="1">OFFSET('2688p trace'!$R$56,(A103-1)*56,0)</f>
        <v>0</v>
      </c>
      <c r="E103" s="5">
        <f ca="1">OFFSET('2688p trace'!$S$56,(A103-1)*56,0)</f>
        <v>0</v>
      </c>
      <c r="F103" s="5">
        <f ca="1">OFFSET('2688p stat'!$H$1,A103*20,0)</f>
        <v>0</v>
      </c>
      <c r="G103" s="5">
        <f ca="1">OFFSET('2688p stat'!$K$1,A103*20,0)</f>
        <v>0</v>
      </c>
      <c r="H103" s="5">
        <f ca="1">OFFSET('2688p stat'!$N$1,A103*20,0)</f>
        <v>0</v>
      </c>
    </row>
    <row r="104" spans="1:8" x14ac:dyDescent="0.25">
      <c r="A104">
        <v>20</v>
      </c>
      <c r="C104" t="str">
        <f ca="1">OFFSET('2688p stat'!$A$1,A104*20,0)</f>
        <v>non CUDA Time</v>
      </c>
      <c r="D104" s="5">
        <f ca="1">OFFSET('2688p trace'!$R$56,(A104-1)*56,0)</f>
        <v>137854.5</v>
      </c>
      <c r="E104" s="5">
        <f ca="1">OFFSET('2688p trace'!$S$56,(A104-1)*56,0)</f>
        <v>137800.98000000001</v>
      </c>
      <c r="F104" s="5">
        <f ca="1">OFFSET('2688p stat'!$H$1,A104*20,0)</f>
        <v>137799.72152600001</v>
      </c>
      <c r="G104" s="5">
        <f ca="1">OFFSET('2688p stat'!$K$1,A104*20,0)</f>
        <v>137651.24213100001</v>
      </c>
      <c r="H104" s="5">
        <f ca="1">OFFSET('2688p stat'!$N$1,A104*20,0)</f>
        <v>7388.6311159999996</v>
      </c>
    </row>
    <row r="105" spans="1:8" x14ac:dyDescent="0.25">
      <c r="A105">
        <v>21</v>
      </c>
      <c r="C105" t="str">
        <f ca="1">OFFSET('2688p stat'!$A$1,A105*20,0)</f>
        <v>non CUDA</v>
      </c>
      <c r="D105" s="5">
        <f ca="1">OFFSET('2688p trace'!$R$56,(A105-1)*56,0)</f>
        <v>137637.98000000001</v>
      </c>
      <c r="E105" s="5">
        <f ca="1">OFFSET('2688p trace'!$S$56,(A105-1)*56,0)</f>
        <v>0</v>
      </c>
      <c r="F105" s="5">
        <f ca="1">OFFSET('2688p stat'!$H$1,A105*20,0)</f>
        <v>0</v>
      </c>
      <c r="G105" s="5">
        <f ca="1">OFFSET('2688p stat'!$K$1,A105*20,0)</f>
        <v>0</v>
      </c>
      <c r="H105" s="5">
        <f ca="1">OFFSET('2688p stat'!$N$1,A105*20,0)</f>
        <v>0</v>
      </c>
    </row>
    <row r="106" spans="1:8" x14ac:dyDescent="0.25">
      <c r="A106">
        <v>22</v>
      </c>
      <c r="C106" t="str">
        <f ca="1">OFFSET('2688p stat'!$A$1,A106*20,0)</f>
        <v>CUDA opt non hash</v>
      </c>
      <c r="D106" s="5">
        <f ca="1">OFFSET('2688p trace'!$R$56,(A106-1)*56,0)</f>
        <v>14.315289795918369</v>
      </c>
      <c r="E106" s="5">
        <f ca="1">OFFSET('2688p trace'!$S$56,(A106-1)*56,0)</f>
        <v>4.1043199999999998E-3</v>
      </c>
      <c r="F106" s="5">
        <f ca="1">OFFSET('2688p stat'!$H$1,A106*20,0)</f>
        <v>0</v>
      </c>
      <c r="G106" s="5">
        <f ca="1">OFFSET('2688p stat'!$K$1,A106*20,0)</f>
        <v>0</v>
      </c>
      <c r="H106" s="5">
        <f ca="1">OFFSET('2688p stat'!$N$1,A106*20,0)</f>
        <v>0</v>
      </c>
    </row>
    <row r="107" spans="1:8" x14ac:dyDescent="0.25">
      <c r="A107">
        <v>23</v>
      </c>
      <c r="C107" t="str">
        <f ca="1">OFFSET('2688p stat'!$A$1,A107*20,0)</f>
        <v>Classic ACO</v>
      </c>
      <c r="D107" s="5">
        <f ca="1">OFFSET('2688p trace'!$R$56,(A107-1)*56,0)</f>
        <v>432588.46</v>
      </c>
      <c r="E107" s="5">
        <f ca="1">OFFSET('2688p trace'!$S$56,(A107-1)*56,0)</f>
        <v>429683.52</v>
      </c>
      <c r="F107" s="5">
        <f ca="1">OFFSET('2688p stat'!$H$1,A107*20,0)</f>
        <v>0</v>
      </c>
      <c r="G107" s="5">
        <f ca="1">OFFSET('2688p stat'!$K$1,A107*20,0)</f>
        <v>0</v>
      </c>
      <c r="H107" s="5">
        <f ca="1">OFFSET('2688p stat'!$N$1,A107*20,0)</f>
        <v>0</v>
      </c>
    </row>
    <row r="108" spans="1:8" x14ac:dyDescent="0.25">
      <c r="A108">
        <v>24</v>
      </c>
      <c r="C108" t="str">
        <f ca="1">OFFSET('2688p stat'!$A$1,A108*20,0)</f>
        <v>Classic ACO non hash</v>
      </c>
      <c r="D108" s="5">
        <f ca="1">OFFSET('2688p trace'!$R$56,(A108-1)*56,0)</f>
        <v>411714.1</v>
      </c>
      <c r="E108" s="5">
        <f ca="1">OFFSET('2688p trace'!$S$56,(A108-1)*56,0)</f>
        <v>411703.52</v>
      </c>
      <c r="F108" s="5">
        <f ca="1">OFFSET('2688p stat'!$H$1,A108*20,0)</f>
        <v>410890.02250000002</v>
      </c>
      <c r="G108" s="5">
        <f ca="1">OFFSET('2688p stat'!$K$1,A108*20,0)</f>
        <v>410667.02875</v>
      </c>
      <c r="H108" s="5">
        <f ca="1">OFFSET('2688p stat'!$N$1,A108*20,0)</f>
        <v>14033.864336000001</v>
      </c>
    </row>
    <row r="109" spans="1:8" x14ac:dyDescent="0.25">
      <c r="A109">
        <v>25</v>
      </c>
      <c r="C109">
        <f ca="1">OFFSET('2688p stat'!$A$1,A109*20,0)</f>
        <v>0</v>
      </c>
      <c r="D109" s="5">
        <f ca="1">OFFSET('2688p trace'!$R$56,(A109-1)*56,0)</f>
        <v>131449.72</v>
      </c>
      <c r="E109" s="5">
        <f ca="1">OFFSET('2688p trace'!$S$56,(A109-1)*56,0)</f>
        <v>131396.1</v>
      </c>
      <c r="F109" s="5">
        <f ca="1">OFFSET('2688p stat'!$H$1,A109*20,0)</f>
        <v>0</v>
      </c>
      <c r="G109" s="5">
        <f ca="1">OFFSET('2688p stat'!$K$1,A109*20,0)</f>
        <v>0</v>
      </c>
      <c r="H109" s="5">
        <f ca="1">OFFSET('2688p stat'!$N$1,A109*20,0)</f>
        <v>0</v>
      </c>
    </row>
    <row r="110" spans="1:8" x14ac:dyDescent="0.25">
      <c r="A110">
        <v>26</v>
      </c>
      <c r="C110">
        <f ca="1">OFFSET('2688p stat'!$A$1,A110*20,0)</f>
        <v>0</v>
      </c>
      <c r="D110" s="5">
        <f ca="1">OFFSET('2688p trace'!$R$56,(A110-1)*56,0)</f>
        <v>130752.6</v>
      </c>
      <c r="E110" s="5">
        <f ca="1">OFFSET('2688p trace'!$S$56,(A110-1)*56,0)</f>
        <v>130748.2</v>
      </c>
      <c r="F110" s="5">
        <f ca="1">OFFSET('2688p stat'!$H$1,A110*20,0)</f>
        <v>0</v>
      </c>
      <c r="G110" s="5">
        <f ca="1">OFFSET('2688p stat'!$K$1,A110*20,0)</f>
        <v>0</v>
      </c>
      <c r="H110" s="5">
        <f ca="1">OFFSET('2688p stat'!$N$1,A110*20,0)</f>
        <v>0</v>
      </c>
    </row>
    <row r="111" spans="1:8" x14ac:dyDescent="0.25">
      <c r="A111">
        <v>27</v>
      </c>
      <c r="C111">
        <f ca="1">OFFSET('2688p stat'!$A$1,A111*20,0)</f>
        <v>0</v>
      </c>
      <c r="D111" s="5" t="e">
        <f ca="1">OFFSET('2688p trace'!$R$56,(A111-1)*56,0)</f>
        <v>#DIV/0!</v>
      </c>
      <c r="E111" s="5" t="e">
        <f ca="1">OFFSET('2688p trace'!$S$56,(A111-1)*56,0)</f>
        <v>#DIV/0!</v>
      </c>
      <c r="F111" s="5">
        <f ca="1">OFFSET('2688p stat'!$H$1,A111*20,0)</f>
        <v>0</v>
      </c>
      <c r="G111" s="5">
        <f ca="1">OFFSET('2688p stat'!$K$1,A111*20,0)</f>
        <v>0</v>
      </c>
      <c r="H111" s="5">
        <f ca="1">OFFSET('2688p stat'!$N$1,A111*20,0)</f>
        <v>0</v>
      </c>
    </row>
    <row r="112" spans="1:8" x14ac:dyDescent="0.25">
      <c r="A112">
        <v>28</v>
      </c>
      <c r="C112">
        <f ca="1">OFFSET('2688p stat'!$A$1,A112*20,0)</f>
        <v>0</v>
      </c>
      <c r="D112" s="5" t="e">
        <f ca="1">OFFSET('2688p trace'!$R$56,(A112-1)*56,0)</f>
        <v>#DIV/0!</v>
      </c>
      <c r="E112" s="5" t="e">
        <f ca="1">OFFSET('2688p trace'!$S$56,(A112-1)*56,0)</f>
        <v>#DIV/0!</v>
      </c>
      <c r="F112" s="5">
        <f ca="1">OFFSET('2688p stat'!$H$1,A112*20,0)</f>
        <v>0</v>
      </c>
      <c r="G112" s="5">
        <f ca="1">OFFSET('2688p stat'!$K$1,A112*20,0)</f>
        <v>0</v>
      </c>
      <c r="H112" s="5">
        <f ca="1">OFFSET('2688p stat'!$N$1,A112*20,0)</f>
        <v>0</v>
      </c>
    </row>
    <row r="113" spans="1:8" x14ac:dyDescent="0.25">
      <c r="A113">
        <v>29</v>
      </c>
      <c r="C113">
        <f ca="1">OFFSET('2688p stat'!$A$1,A113*20,0)</f>
        <v>0</v>
      </c>
      <c r="D113" s="5" t="e">
        <f ca="1">OFFSET('2688p trace'!$R$56,(A113-1)*56,0)</f>
        <v>#DIV/0!</v>
      </c>
      <c r="E113" s="5" t="e">
        <f ca="1">OFFSET('2688p trace'!$S$56,(A113-1)*56,0)</f>
        <v>#DIV/0!</v>
      </c>
      <c r="F113" s="5">
        <f ca="1">OFFSET('2688p stat'!$H$1,A113*20,0)</f>
        <v>0</v>
      </c>
      <c r="G113" s="5">
        <f ca="1">OFFSET('2688p stat'!$K$1,A113*20,0)</f>
        <v>0</v>
      </c>
      <c r="H113" s="5">
        <f ca="1">OFFSET('2688p stat'!$N$1,A113*20,0)</f>
        <v>0</v>
      </c>
    </row>
    <row r="114" spans="1:8" x14ac:dyDescent="0.25">
      <c r="A114">
        <v>30</v>
      </c>
      <c r="C114">
        <f ca="1">OFFSET('2688p stat'!$A$1,A114*20,0)</f>
        <v>0</v>
      </c>
      <c r="D114" s="5" t="e">
        <f ca="1">OFFSET('2688p trace'!$R$56,(A114-1)*56,0)</f>
        <v>#DIV/0!</v>
      </c>
      <c r="E114" s="5" t="e">
        <f ca="1">OFFSET('2688p trace'!$S$56,(A114-1)*56,0)</f>
        <v>#DIV/0!</v>
      </c>
      <c r="F114" s="5">
        <f ca="1">OFFSET('2688p stat'!$H$1,A114*20,0)</f>
        <v>0</v>
      </c>
      <c r="G114" s="5">
        <f ca="1">OFFSET('2688p stat'!$K$1,A114*20,0)</f>
        <v>0</v>
      </c>
      <c r="H114" s="5">
        <f ca="1">OFFSET('2688p stat'!$N$1,A114*20,0)</f>
        <v>0</v>
      </c>
    </row>
    <row r="115" spans="1:8" x14ac:dyDescent="0.25">
      <c r="A115">
        <v>31</v>
      </c>
      <c r="C115">
        <f ca="1">OFFSET('2688p stat'!$A$1,A115*20,0)</f>
        <v>0</v>
      </c>
      <c r="D115" s="5" t="e">
        <f ca="1">OFFSET('2688p trace'!$R$56,(A115-1)*56,0)</f>
        <v>#DIV/0!</v>
      </c>
      <c r="E115" s="5" t="e">
        <f ca="1">OFFSET('2688p trace'!$S$56,(A115-1)*56,0)</f>
        <v>#DIV/0!</v>
      </c>
      <c r="F115" s="5">
        <f ca="1">OFFSET('2688p stat'!$H$1,A115*20,0)</f>
        <v>0</v>
      </c>
      <c r="G115" s="5">
        <f ca="1">OFFSET('2688p stat'!$K$1,A115*20,0)</f>
        <v>0</v>
      </c>
      <c r="H115" s="5">
        <f ca="1">OFFSET('2688p stat'!$N$1,A115*20,0)</f>
        <v>0</v>
      </c>
    </row>
    <row r="116" spans="1:8" x14ac:dyDescent="0.25">
      <c r="A116">
        <v>32</v>
      </c>
      <c r="C116">
        <f ca="1">OFFSET('2688p stat'!$A$1,A116*20,0)</f>
        <v>0</v>
      </c>
      <c r="D116" s="5" t="e">
        <f ca="1">OFFSET('2688p trace'!$R$56,(A116-1)*56,0)</f>
        <v>#DIV/0!</v>
      </c>
      <c r="E116" s="5" t="e">
        <f ca="1">OFFSET('2688p trace'!$S$56,(A116-1)*56,0)</f>
        <v>#DIV/0!</v>
      </c>
      <c r="F116" s="5">
        <f ca="1">OFFSET('2688p stat'!$H$1,A116*20,0)</f>
        <v>0</v>
      </c>
      <c r="G116" s="5">
        <f ca="1">OFFSET('2688p stat'!$K$1,A116*20,0)</f>
        <v>0</v>
      </c>
      <c r="H116" s="5">
        <f ca="1">OFFSET('2688p stat'!$N$1,A116*20,0)</f>
        <v>0</v>
      </c>
    </row>
    <row r="117" spans="1:8" x14ac:dyDescent="0.25">
      <c r="A117">
        <v>33</v>
      </c>
      <c r="C117">
        <f ca="1">OFFSET('2688p stat'!$A$1,A117*20,0)</f>
        <v>0</v>
      </c>
      <c r="D117" s="5" t="e">
        <f ca="1">OFFSET('2688p trace'!$R$56,(A117-1)*56,0)</f>
        <v>#DIV/0!</v>
      </c>
      <c r="E117" s="5" t="e">
        <f ca="1">OFFSET('2688p trace'!$S$56,(A117-1)*56,0)</f>
        <v>#DIV/0!</v>
      </c>
      <c r="F117" s="5">
        <f ca="1">OFFSET('2688p stat'!$H$1,A117*20,0)</f>
        <v>0</v>
      </c>
      <c r="G117" s="5">
        <f ca="1">OFFSET('2688p stat'!$K$1,A117*20,0)</f>
        <v>0</v>
      </c>
      <c r="H117" s="5">
        <f ca="1">OFFSET('2688p stat'!$N$1,A117*20,0)</f>
        <v>0</v>
      </c>
    </row>
    <row r="118" spans="1:8" x14ac:dyDescent="0.25">
      <c r="A118">
        <v>34</v>
      </c>
      <c r="C118">
        <f ca="1">OFFSET('2688p stat'!$A$1,A118*20,0)</f>
        <v>0</v>
      </c>
      <c r="D118" s="5" t="e">
        <f ca="1">OFFSET('2688p trace'!$R$56,(A118-1)*56,0)</f>
        <v>#DIV/0!</v>
      </c>
      <c r="E118" s="5" t="e">
        <f ca="1">OFFSET('2688p trace'!$S$56,(A118-1)*56,0)</f>
        <v>#DIV/0!</v>
      </c>
      <c r="F118" s="5">
        <f ca="1">OFFSET('2688p stat'!$H$1,A118*20,0)</f>
        <v>0</v>
      </c>
      <c r="G118" s="5">
        <f ca="1">OFFSET('2688p stat'!$K$1,A118*20,0)</f>
        <v>0</v>
      </c>
      <c r="H118" s="5">
        <f ca="1">OFFSET('2688p stat'!$N$1,A118*20,0)</f>
        <v>0</v>
      </c>
    </row>
    <row r="119" spans="1:8" x14ac:dyDescent="0.25">
      <c r="A119">
        <v>35</v>
      </c>
      <c r="C119">
        <f ca="1">OFFSET('2688p stat'!$A$1,A119*20,0)</f>
        <v>0</v>
      </c>
      <c r="D119" s="5" t="e">
        <f ca="1">OFFSET('2688p trace'!$R$56,(A119-1)*56,0)</f>
        <v>#DIV/0!</v>
      </c>
      <c r="E119" s="5" t="e">
        <f ca="1">OFFSET('2688p trace'!$S$56,(A119-1)*56,0)</f>
        <v>#DIV/0!</v>
      </c>
      <c r="F119" s="5">
        <f ca="1">OFFSET('2688p stat'!$H$1,A119*20,0)</f>
        <v>0</v>
      </c>
      <c r="G119" s="5">
        <f ca="1">OFFSET('2688p stat'!$K$1,A119*20,0)</f>
        <v>0</v>
      </c>
      <c r="H119" s="5">
        <f ca="1">OFFSET('2688p stat'!$N$1,A119*20,0)</f>
        <v>0</v>
      </c>
    </row>
    <row r="120" spans="1:8" x14ac:dyDescent="0.25">
      <c r="A120">
        <v>36</v>
      </c>
      <c r="C120">
        <f ca="1">OFFSET('2688p stat'!$A$1,A120*20,0)</f>
        <v>0</v>
      </c>
      <c r="D120" s="5" t="e">
        <f ca="1">OFFSET('2688p trace'!$R$56,(A120-1)*56,0)</f>
        <v>#DIV/0!</v>
      </c>
      <c r="E120" s="5" t="e">
        <f ca="1">OFFSET('2688p trace'!$S$56,(A120-1)*56,0)</f>
        <v>#DIV/0!</v>
      </c>
      <c r="F120" s="5">
        <f ca="1">OFFSET('2688p stat'!$H$1,A120*20,0)</f>
        <v>0</v>
      </c>
      <c r="G120" s="5">
        <f ca="1">OFFSET('2688p stat'!$K$1,A120*20,0)</f>
        <v>0</v>
      </c>
      <c r="H120" s="5">
        <f ca="1">OFFSET('2688p stat'!$N$1,A120*20,0)</f>
        <v>0</v>
      </c>
    </row>
    <row r="121" spans="1:8" x14ac:dyDescent="0.25">
      <c r="A121">
        <v>37</v>
      </c>
      <c r="C121" t="str">
        <f ca="1">OFFSET('2688p stat'!$A$1,A121*20,0)</f>
        <v>CUDA ant par global</v>
      </c>
      <c r="D121" s="5">
        <f ca="1">OFFSET('2688p trace'!$R$56,(A121-1)*56,0)</f>
        <v>12243.058000000003</v>
      </c>
      <c r="E121" s="5">
        <f ca="1">OFFSET('2688p trace'!$S$56,(A121-1)*56,0)</f>
        <v>12222.846000000001</v>
      </c>
      <c r="F121" s="5">
        <f ca="1">OFFSET('2688p stat'!$H$1,A121*20,0)</f>
        <v>12185.535645</v>
      </c>
      <c r="G121" s="5">
        <f ca="1">OFFSET('2688p stat'!$K$1,A121*20,0)</f>
        <v>12135.990859</v>
      </c>
      <c r="H121" s="5">
        <f ca="1">OFFSET('2688p stat'!$N$1,A121*20,0)</f>
        <v>643.78792699999997</v>
      </c>
    </row>
    <row r="122" spans="1:8" x14ac:dyDescent="0.25">
      <c r="A122">
        <v>38</v>
      </c>
      <c r="C122" t="str">
        <f ca="1">OFFSET('2688p stat'!$A$1,A122*20,0)</f>
        <v>CUDA ant add CPU Time global</v>
      </c>
      <c r="D122" s="5">
        <f ca="1">OFFSET('2688p trace'!$R$56,(A122-1)*56,0)</f>
        <v>21506.887999999999</v>
      </c>
      <c r="E122" s="5">
        <f ca="1">OFFSET('2688p trace'!$S$56,(A122-1)*56,0)</f>
        <v>21485.946</v>
      </c>
      <c r="F122" s="5">
        <f ca="1">OFFSET('2688p stat'!$H$1,A122*20,0)</f>
        <v>21130.35125</v>
      </c>
      <c r="G122" s="5">
        <f ca="1">OFFSET('2688p stat'!$K$1,A122*20,0)</f>
        <v>20986.864805000001</v>
      </c>
      <c r="H122" s="5">
        <f ca="1">OFFSET('2688p stat'!$N$1,A122*20,0)</f>
        <v>8355.1708199999994</v>
      </c>
    </row>
    <row r="123" spans="1:8" x14ac:dyDescent="0.25">
      <c r="A123">
        <v>39</v>
      </c>
      <c r="C123" t="str">
        <f ca="1">OFFSET('2688p stat'!$A$1,A123*20,0)</f>
        <v>CUDA opt ant par global</v>
      </c>
      <c r="D123" s="5">
        <f ca="1">OFFSET('2688p trace'!$R$56,(A123-1)*56,0)</f>
        <v>12232.662</v>
      </c>
      <c r="E123" s="5">
        <f ca="1">OFFSET('2688p trace'!$S$56,(A123-1)*56,0)</f>
        <v>12208.344000000001</v>
      </c>
      <c r="F123" s="5">
        <f ca="1">OFFSET('2688p stat'!$H$1,A123*20,0)</f>
        <v>0</v>
      </c>
      <c r="G123" s="5">
        <f ca="1">OFFSET('2688p stat'!$K$1,A123*20,0)</f>
        <v>0</v>
      </c>
      <c r="H123" s="5">
        <f ca="1">OFFSET('2688p stat'!$N$1,A123*20,0)</f>
        <v>0</v>
      </c>
    </row>
    <row r="124" spans="1:8" x14ac:dyDescent="0.25">
      <c r="A124">
        <v>40</v>
      </c>
      <c r="C124">
        <f ca="1">OFFSET('2688p stat'!$A$1,A124*20,0)</f>
        <v>0</v>
      </c>
      <c r="D124" s="5" t="e">
        <f ca="1">OFFSET('2688p trace'!$R$56,(A124-1)*56,0)</f>
        <v>#DIV/0!</v>
      </c>
      <c r="E124" s="5" t="e">
        <f ca="1">OFFSET('2688p trace'!$S$56,(A124-1)*56,0)</f>
        <v>#DIV/0!</v>
      </c>
      <c r="F124" s="5">
        <f ca="1">OFFSET('2688p stat'!$H$1,A124*20,0)</f>
        <v>0</v>
      </c>
      <c r="G124" s="5">
        <f ca="1">OFFSET('2688p stat'!$K$1,A124*20,0)</f>
        <v>0</v>
      </c>
      <c r="H124" s="5">
        <f ca="1">OFFSET('2688p stat'!$N$1,A124*20,0)</f>
        <v>0</v>
      </c>
    </row>
    <row r="125" spans="1:8" x14ac:dyDescent="0.25">
      <c r="A125">
        <v>41</v>
      </c>
      <c r="C125">
        <f ca="1">OFFSET('2688p stat'!$A$1,A125*20,0)</f>
        <v>0</v>
      </c>
      <c r="D125" s="5" t="e">
        <f ca="1">OFFSET('2688p trace'!$R$56,(A125-1)*56,0)</f>
        <v>#DIV/0!</v>
      </c>
      <c r="E125" s="5" t="e">
        <f ca="1">OFFSET('2688p trace'!$S$56,(A125-1)*56,0)</f>
        <v>#DIV/0!</v>
      </c>
      <c r="F125" s="5">
        <f ca="1">OFFSET('2688p stat'!$H$1,A125*20,0)</f>
        <v>0</v>
      </c>
      <c r="G125" s="5">
        <f ca="1">OFFSET('2688p stat'!$K$1,A125*20,0)</f>
        <v>0</v>
      </c>
      <c r="H125" s="5">
        <f ca="1">OFFSET('2688p stat'!$N$1,A125*20,0)</f>
        <v>0</v>
      </c>
    </row>
    <row r="126" spans="1:8" x14ac:dyDescent="0.25">
      <c r="A126">
        <v>42</v>
      </c>
      <c r="C126">
        <f ca="1">OFFSET('2688p stat'!$A$1,A126*20,0)</f>
        <v>0</v>
      </c>
      <c r="D126" s="5" t="e">
        <f ca="1">OFFSET('2688p trace'!$R$56,(A126-1)*56,0)</f>
        <v>#DIV/0!</v>
      </c>
      <c r="E126" s="5" t="e">
        <f ca="1">OFFSET('2688p trace'!$S$56,(A126-1)*56,0)</f>
        <v>#DIV/0!</v>
      </c>
      <c r="F126" s="5">
        <f ca="1">OFFSET('2688p stat'!$H$1,A126*20,0)</f>
        <v>0</v>
      </c>
      <c r="G126" s="5">
        <f ca="1">OFFSET('2688p stat'!$K$1,A126*20,0)</f>
        <v>0</v>
      </c>
      <c r="H126" s="5">
        <f ca="1">OFFSET('2688p stat'!$N$1,A126*20,0)</f>
        <v>0</v>
      </c>
    </row>
    <row r="127" spans="1:8" x14ac:dyDescent="0.25">
      <c r="A127">
        <v>43</v>
      </c>
      <c r="C127">
        <f ca="1">OFFSET('2688p stat'!$A$1,A127*20,0)</f>
        <v>0</v>
      </c>
      <c r="D127" s="5">
        <f ca="1">OFFSET('2688p trace'!$R$56,(A127-1)*56,0)</f>
        <v>0</v>
      </c>
      <c r="E127" s="5">
        <f ca="1">OFFSET('2688p trace'!$S$56,(A127-1)*56,0)</f>
        <v>0</v>
      </c>
      <c r="F127" s="5">
        <f ca="1">OFFSET('2688p stat'!$H$1,A127*20,0)</f>
        <v>0</v>
      </c>
      <c r="G127" s="5">
        <f ca="1">OFFSET('2688p stat'!$K$1,A127*20,0)</f>
        <v>0</v>
      </c>
      <c r="H127" s="5">
        <f ca="1">OFFSET('2688p stat'!$N$1,A127*20,0)</f>
        <v>0</v>
      </c>
    </row>
    <row r="128" spans="1:8" x14ac:dyDescent="0.25">
      <c r="A128">
        <v>44</v>
      </c>
      <c r="C128">
        <f ca="1">OFFSET('2688p stat'!$A$1,A128*20,0)</f>
        <v>0</v>
      </c>
      <c r="D128" s="5">
        <f ca="1">OFFSET('2688p trace'!$R$56,(A128-1)*56,0)</f>
        <v>0</v>
      </c>
      <c r="E128" s="5">
        <f ca="1">OFFSET('2688p trace'!$S$56,(A128-1)*56,0)</f>
        <v>0</v>
      </c>
      <c r="F128" s="5">
        <f ca="1">OFFSET('2688p stat'!$H$1,A128*20,0)</f>
        <v>0</v>
      </c>
      <c r="G128" s="5">
        <f ca="1">OFFSET('2688p stat'!$K$1,A128*20,0)</f>
        <v>0</v>
      </c>
      <c r="H128" s="5">
        <f ca="1">OFFSET('2688p stat'!$N$1,A128*20,0)</f>
        <v>0</v>
      </c>
    </row>
    <row r="129" spans="1:10" x14ac:dyDescent="0.25">
      <c r="A129">
        <v>45</v>
      </c>
      <c r="C129">
        <f ca="1">OFFSET('2688p stat'!$A$1,A129*20,0)</f>
        <v>0</v>
      </c>
      <c r="D129" s="5">
        <f ca="1">OFFSET('2688p trace'!$R$56,(A129-1)*56,0)</f>
        <v>0</v>
      </c>
      <c r="E129" s="5">
        <f ca="1">OFFSET('2688p trace'!$S$56,(A129-1)*56,0)</f>
        <v>0</v>
      </c>
      <c r="F129" s="5">
        <f ca="1">OFFSET('2688p stat'!$H$1,A129*20,0)</f>
        <v>0</v>
      </c>
      <c r="G129" s="5">
        <f ca="1">OFFSET('2688p stat'!$K$1,A129*20,0)</f>
        <v>0</v>
      </c>
      <c r="H129" s="5">
        <f ca="1">OFFSET('2688p stat'!$N$1,A129*20,0)</f>
        <v>0</v>
      </c>
    </row>
    <row r="130" spans="1:10" x14ac:dyDescent="0.25">
      <c r="A130">
        <v>46</v>
      </c>
      <c r="C130">
        <f ca="1">OFFSET('2688p stat'!$A$1,A130*20,0)</f>
        <v>0</v>
      </c>
      <c r="D130" s="5">
        <f ca="1">OFFSET('2688p trace'!$R$56,(A130-1)*56,0)</f>
        <v>0</v>
      </c>
      <c r="E130" s="5">
        <f ca="1">OFFSET('2688p trace'!$S$56,(A130-1)*56,0)</f>
        <v>0</v>
      </c>
      <c r="F130" s="5">
        <f ca="1">OFFSET('2688p stat'!$H$1,A130*20,0)</f>
        <v>0</v>
      </c>
      <c r="G130" s="5">
        <f ca="1">OFFSET('2688p stat'!$K$1,A130*20,0)</f>
        <v>0</v>
      </c>
      <c r="H130" s="5">
        <f ca="1">OFFSET('2688p stat'!$N$1,A130*20,0)</f>
        <v>0</v>
      </c>
    </row>
    <row r="131" spans="1:10" x14ac:dyDescent="0.25">
      <c r="A131">
        <v>47</v>
      </c>
      <c r="C131">
        <f ca="1">OFFSET('2688p stat'!$A$1,A131*20,0)</f>
        <v>0</v>
      </c>
      <c r="D131" s="5">
        <f ca="1">OFFSET('2688p trace'!$R$56,(A131-1)*56,0)</f>
        <v>0</v>
      </c>
      <c r="E131" s="5">
        <f ca="1">OFFSET('2688p trace'!$S$56,(A131-1)*56,0)</f>
        <v>0</v>
      </c>
      <c r="F131" s="5">
        <f ca="1">OFFSET('2688p stat'!$H$1,A131*20,0)</f>
        <v>0</v>
      </c>
      <c r="G131" s="5">
        <f ca="1">OFFSET('2688p stat'!$K$1,A131*20,0)</f>
        <v>0</v>
      </c>
      <c r="H131" s="5">
        <f ca="1">OFFSET('2688p stat'!$N$1,A131*20,0)</f>
        <v>0</v>
      </c>
    </row>
    <row r="132" spans="1:10" x14ac:dyDescent="0.25">
      <c r="A132">
        <v>48</v>
      </c>
      <c r="C132">
        <f ca="1">OFFSET('2688p stat'!$A$1,A132*20,0)</f>
        <v>0</v>
      </c>
      <c r="D132" s="5">
        <f ca="1">OFFSET('2688p trace'!$R$56,(A132-1)*56,0)</f>
        <v>0</v>
      </c>
      <c r="E132" s="5">
        <f ca="1">OFFSET('2688p trace'!$S$56,(A132-1)*56,0)</f>
        <v>0</v>
      </c>
      <c r="F132" s="5">
        <f ca="1">OFFSET('2688p stat'!$H$1,A132*20,0)</f>
        <v>0</v>
      </c>
      <c r="G132" s="5">
        <f ca="1">OFFSET('2688p stat'!$K$1,A132*20,0)</f>
        <v>0</v>
      </c>
      <c r="H132" s="5">
        <f ca="1">OFFSET('2688p stat'!$N$1,A132*20,0)</f>
        <v>0</v>
      </c>
    </row>
    <row r="133" spans="1:10" x14ac:dyDescent="0.25">
      <c r="A133">
        <v>49</v>
      </c>
      <c r="C133">
        <f ca="1">OFFSET('2688p stat'!$A$1,A133*20,0)</f>
        <v>0</v>
      </c>
      <c r="D133" s="5">
        <f ca="1">OFFSET('2688p trace'!$R$56,(A133-1)*56,0)</f>
        <v>0</v>
      </c>
      <c r="E133" s="5">
        <f ca="1">OFFSET('2688p trace'!$S$56,(A133-1)*56,0)</f>
        <v>0</v>
      </c>
      <c r="F133" s="5">
        <f ca="1">OFFSET('2688p stat'!$H$1,A133*20,0)</f>
        <v>0</v>
      </c>
      <c r="G133" s="5">
        <f ca="1">OFFSET('2688p stat'!$K$1,A133*20,0)</f>
        <v>0</v>
      </c>
      <c r="H133" s="5">
        <f ca="1">OFFSET('2688p stat'!$N$1,A133*20,0)</f>
        <v>0</v>
      </c>
    </row>
    <row r="134" spans="1:10" x14ac:dyDescent="0.25">
      <c r="A134">
        <v>50</v>
      </c>
      <c r="C134">
        <f ca="1">OFFSET('2688p stat'!$A$1,A134*20,0)</f>
        <v>0</v>
      </c>
      <c r="D134" s="5">
        <f ca="1">OFFSET('2688p trace'!$R$56,(A134-1)*56,0)</f>
        <v>0</v>
      </c>
      <c r="E134" s="5">
        <f ca="1">OFFSET('2688p trace'!$S$56,(A134-1)*56,0)</f>
        <v>0</v>
      </c>
      <c r="F134" s="5">
        <f ca="1">OFFSET('2688p stat'!$H$1,A134*20,0)</f>
        <v>0</v>
      </c>
      <c r="G134" s="5">
        <f ca="1">OFFSET('2688p stat'!$K$1,A134*20,0)</f>
        <v>0</v>
      </c>
      <c r="H134" s="5">
        <f ca="1">OFFSET('2688p stat'!$N$1,A134*20,0)</f>
        <v>0</v>
      </c>
    </row>
    <row r="137" spans="1:10" x14ac:dyDescent="0.25">
      <c r="C137" t="s">
        <v>79</v>
      </c>
    </row>
    <row r="138" spans="1:10" x14ac:dyDescent="0.25">
      <c r="D138" t="s">
        <v>59</v>
      </c>
      <c r="E138" t="s">
        <v>55</v>
      </c>
      <c r="F138" t="s">
        <v>56</v>
      </c>
      <c r="G138" t="s">
        <v>57</v>
      </c>
      <c r="H138" t="s">
        <v>58</v>
      </c>
      <c r="J138" t="s">
        <v>78</v>
      </c>
    </row>
    <row r="139" spans="1:10" x14ac:dyDescent="0.25">
      <c r="A139">
        <v>1</v>
      </c>
      <c r="C139" t="str">
        <f ca="1">OFFSET('2688p stat'!$A$1,A139*20,0)</f>
        <v>CUDA Time</v>
      </c>
      <c r="D139" s="5">
        <f ca="1">OFFSET('2688p trace'!$U$56,(A31-1)*56,0)</f>
        <v>6.3034808744360014</v>
      </c>
      <c r="E139" s="5">
        <f ca="1">OFFSET('2688p trace'!$V$56,(A31-1)*56,0)</f>
        <v>1.247035228159999E-5</v>
      </c>
      <c r="F139" s="5">
        <f ca="1">OFFSET('2688p stat'!$H$1,A139*20,1)</f>
        <v>0</v>
      </c>
      <c r="G139" s="5">
        <f ca="1">OFFSET('2688p stat'!$K$1,A139*20,1)</f>
        <v>0</v>
      </c>
      <c r="H139" s="5">
        <f ca="1">OFFSET('2688p stat'!$N$1,A139*20,1)</f>
        <v>0</v>
      </c>
      <c r="J139" s="5">
        <f ca="1">SUM(D139:H139)</f>
        <v>6.3034933447882828</v>
      </c>
    </row>
    <row r="140" spans="1:10" x14ac:dyDescent="0.25">
      <c r="A140">
        <v>2</v>
      </c>
      <c r="C140" t="str">
        <f ca="1">OFFSET('2688p stat'!$A$1,A140*20,0)</f>
        <v>CUDA</v>
      </c>
      <c r="D140" s="5">
        <f ca="1">OFFSET('2688p trace'!$U$56,(A32-1)*56,0)</f>
        <v>5.0673999659839959</v>
      </c>
      <c r="E140" s="5">
        <f ca="1">OFFSET('2688p trace'!$V$56,(A32-1)*56,0)</f>
        <v>0</v>
      </c>
      <c r="F140" s="5">
        <f ca="1">OFFSET('2688p stat'!$H$1,A140*20,1)</f>
        <v>0</v>
      </c>
      <c r="G140" s="5">
        <f ca="1">OFFSET('2688p stat'!$K$1,A140*20,1)</f>
        <v>0</v>
      </c>
      <c r="H140" s="5">
        <f ca="1">OFFSET('2688p stat'!$N$1,A140*20,1)</f>
        <v>0</v>
      </c>
      <c r="J140" s="5">
        <f t="shared" ref="J140:J167" ca="1" si="6">SUM(D140:H140)</f>
        <v>5.0673999659839959</v>
      </c>
    </row>
    <row r="141" spans="1:10" x14ac:dyDescent="0.25">
      <c r="A141">
        <v>3</v>
      </c>
      <c r="C141" t="str">
        <f ca="1">OFFSET('2688p stat'!$A$1,A141*20,0)</f>
        <v>CUDA non hash</v>
      </c>
      <c r="D141" s="5">
        <f ca="1">OFFSET('2688p trace'!$U$56,(A33-1)*56,0)</f>
        <v>9.7546493732638925E-4</v>
      </c>
      <c r="E141" s="5">
        <f ca="1">OFFSET('2688p trace'!$V$56,(A33-1)*56,0)</f>
        <v>1.0831367782399936E-5</v>
      </c>
      <c r="F141" s="5">
        <f ca="1">OFFSET('2688p stat'!$H$1,A141*20,1)</f>
        <v>0</v>
      </c>
      <c r="G141" s="5">
        <f ca="1">OFFSET('2688p stat'!$K$1,A141*20,1)</f>
        <v>0</v>
      </c>
      <c r="H141" s="5">
        <f ca="1">OFFSET('2688p stat'!$N$1,A141*20,1)</f>
        <v>0</v>
      </c>
      <c r="J141" s="5">
        <f t="shared" ca="1" si="6"/>
        <v>9.8629630510878915E-4</v>
      </c>
    </row>
    <row r="142" spans="1:10" x14ac:dyDescent="0.25">
      <c r="A142">
        <v>4</v>
      </c>
      <c r="C142" t="str">
        <f ca="1">OFFSET('2688p stat'!$A$1,A142*20,0)</f>
        <v>CUDA ant</v>
      </c>
      <c r="D142" s="5">
        <f ca="1">OFFSET('2688p trace'!$U$56,(A34-1)*56,0)</f>
        <v>994.31104400000538</v>
      </c>
      <c r="E142" s="5">
        <f ca="1">OFFSET('2688p trace'!$V$56,(A34-1)*56,0)</f>
        <v>994.23627599998645</v>
      </c>
      <c r="F142" s="5">
        <f ca="1">OFFSET('2688p stat'!$H$1,A142*20,1)</f>
        <v>779.07028600000001</v>
      </c>
      <c r="G142" s="5">
        <f ca="1">OFFSET('2688p stat'!$K$1,A142*20,1)</f>
        <v>756.88402299999996</v>
      </c>
      <c r="H142" s="5">
        <f ca="1">OFFSET('2688p stat'!$N$1,A142*20,1)</f>
        <v>121.01259899999999</v>
      </c>
      <c r="J142" s="5">
        <f t="shared" ca="1" si="6"/>
        <v>3645.5142279999923</v>
      </c>
    </row>
    <row r="143" spans="1:10" x14ac:dyDescent="0.25">
      <c r="A143">
        <v>5</v>
      </c>
      <c r="C143" t="str">
        <f ca="1">OFFSET('2688p stat'!$A$1,A143*20,0)</f>
        <v>CUDA ant par</v>
      </c>
      <c r="D143" s="5">
        <f ca="1">OFFSET('2688p trace'!$U$56,(A35-1)*56,0)</f>
        <v>241.1677640000006</v>
      </c>
      <c r="E143" s="5">
        <f ca="1">OFFSET('2688p trace'!$V$56,(A35-1)*56,0)</f>
        <v>241.31169999999941</v>
      </c>
      <c r="F143" s="5">
        <f ca="1">OFFSET('2688p stat'!$H$1,A143*20,1)</f>
        <v>239.988957</v>
      </c>
      <c r="G143" s="5">
        <f ca="1">OFFSET('2688p stat'!$K$1,A143*20,1)</f>
        <v>239.93860900000001</v>
      </c>
      <c r="H143" s="5">
        <f ca="1">OFFSET('2688p stat'!$N$1,A143*20,1)</f>
        <v>7.0916999999999994E-2</v>
      </c>
      <c r="J143" s="5">
        <f t="shared" ca="1" si="6"/>
        <v>962.47794700000009</v>
      </c>
    </row>
    <row r="144" spans="1:10" x14ac:dyDescent="0.25">
      <c r="A144">
        <v>6</v>
      </c>
      <c r="C144" t="str">
        <f ca="1">OFFSET('2688p stat'!$A$1,A144*20,0)</f>
        <v>CUDA ant non hash</v>
      </c>
      <c r="D144" s="5">
        <f ca="1">OFFSET('2688p trace'!$U$56,(A36-1)*56,0)</f>
        <v>388.31488400000495</v>
      </c>
      <c r="E144" s="5">
        <f ca="1">OFFSET('2688p trace'!$V$56,(A36-1)*56,0)</f>
        <v>390.29479999999558</v>
      </c>
      <c r="F144" s="5">
        <f ca="1">OFFSET('2688p stat'!$H$1,A144*20,1)</f>
        <v>398.29990199999997</v>
      </c>
      <c r="G144" s="5">
        <f ca="1">OFFSET('2688p stat'!$K$1,A144*20,1)</f>
        <v>396.52911599999999</v>
      </c>
      <c r="H144" s="5">
        <f ca="1">OFFSET('2688p stat'!$N$1,A144*20,1)</f>
        <v>135.976506</v>
      </c>
      <c r="J144" s="5">
        <f t="shared" ca="1" si="6"/>
        <v>1709.4152080000003</v>
      </c>
    </row>
    <row r="145" spans="1:10" x14ac:dyDescent="0.25">
      <c r="A145">
        <v>7</v>
      </c>
      <c r="C145" t="str">
        <f ca="1">OFFSET('2688p stat'!$A$1,A145*20,0)</f>
        <v>CUDA ant add CPU Time</v>
      </c>
      <c r="D145" s="5">
        <f ca="1">OFFSET('2688p trace'!$U$56,(A37-1)*56,0)</f>
        <v>725.44216400000016</v>
      </c>
      <c r="E145" s="5">
        <f ca="1">OFFSET('2688p trace'!$V$56,(A37-1)*56,0)</f>
        <v>725.01360399998839</v>
      </c>
      <c r="F145" s="5">
        <f ca="1">OFFSET('2688p stat'!$H$1,A145*20,1)</f>
        <v>349.017875</v>
      </c>
      <c r="G145" s="5">
        <f ca="1">OFFSET('2688p stat'!$K$1,A145*20,1)</f>
        <v>350.24278099999998</v>
      </c>
      <c r="H145" s="5">
        <f ca="1">OFFSET('2688p stat'!$N$1,A145*20,1)</f>
        <v>53.282260999999998</v>
      </c>
      <c r="J145" s="5">
        <f t="shared" ca="1" si="6"/>
        <v>2202.9986849999882</v>
      </c>
    </row>
    <row r="146" spans="1:10" x14ac:dyDescent="0.25">
      <c r="A146">
        <v>8</v>
      </c>
      <c r="C146" t="str">
        <f ca="1">OFFSET('2688p stat'!$A$1,A146*20,0)</f>
        <v>CUDA ant add CPU</v>
      </c>
      <c r="D146" s="5">
        <f ca="1">OFFSET('2688p trace'!$U$56,(A38-1)*56,0)</f>
        <v>1183.4080640000091</v>
      </c>
      <c r="E146" s="5">
        <f ca="1">OFFSET('2688p trace'!$V$56,(A38-1)*56,0)</f>
        <v>0</v>
      </c>
      <c r="F146" s="5">
        <f ca="1">OFFSET('2688p stat'!$H$1,A146*20,1)</f>
        <v>0</v>
      </c>
      <c r="G146" s="5">
        <f ca="1">OFFSET('2688p stat'!$K$1,A146*20,1)</f>
        <v>0</v>
      </c>
      <c r="H146" s="5">
        <f ca="1">OFFSET('2688p stat'!$N$1,A146*20,1)</f>
        <v>0</v>
      </c>
      <c r="J146" s="5">
        <f t="shared" ca="1" si="6"/>
        <v>1183.4080640000091</v>
      </c>
    </row>
    <row r="147" spans="1:10" x14ac:dyDescent="0.25">
      <c r="A147">
        <v>9</v>
      </c>
      <c r="C147" t="str">
        <f ca="1">OFFSET('2688p stat'!$A$1,A147*20,0)</f>
        <v>CUDA ant add CPU non hash</v>
      </c>
      <c r="D147" s="5">
        <f ca="1">OFFSET('2688p trace'!$U$56,(A39-1)*56,0)</f>
        <v>449.7260359999969</v>
      </c>
      <c r="E147" s="5">
        <f ca="1">OFFSET('2688p trace'!$V$56,(A39-1)*56,0)</f>
        <v>452.35569599999127</v>
      </c>
      <c r="F147" s="5">
        <f ca="1">OFFSET('2688p stat'!$H$1,A147*20,1)</f>
        <v>291.00923399999999</v>
      </c>
      <c r="G147" s="5">
        <f ca="1">OFFSET('2688p stat'!$K$1,A147*20,1)</f>
        <v>291.76533499999999</v>
      </c>
      <c r="H147" s="5">
        <f ca="1">OFFSET('2688p stat'!$N$1,A147*20,1)</f>
        <v>39.443539000000001</v>
      </c>
      <c r="J147" s="5">
        <f t="shared" ca="1" si="6"/>
        <v>1524.2998399999883</v>
      </c>
    </row>
    <row r="148" spans="1:10" x14ac:dyDescent="0.25">
      <c r="A148">
        <v>10</v>
      </c>
      <c r="C148">
        <f ca="1">OFFSET('2688p stat'!$A$1,A148*20,0)</f>
        <v>0</v>
      </c>
      <c r="D148" s="5" t="e">
        <f ca="1">OFFSET('2688p trace'!$U$56,(A40-1)*56,0)</f>
        <v>#DIV/0!</v>
      </c>
      <c r="E148" s="5" t="e">
        <f ca="1">OFFSET('2688p trace'!$V$56,(A40-1)*56,0)</f>
        <v>#DIV/0!</v>
      </c>
      <c r="F148" s="5">
        <f ca="1">OFFSET('2688p stat'!$H$1,A148*20,1)</f>
        <v>0</v>
      </c>
      <c r="G148" s="5">
        <f ca="1">OFFSET('2688p stat'!$K$1,A148*20,1)</f>
        <v>0</v>
      </c>
      <c r="H148" s="5">
        <f ca="1">OFFSET('2688p stat'!$N$1,A148*20,1)</f>
        <v>0</v>
      </c>
      <c r="J148" s="5" t="e">
        <f t="shared" ca="1" si="6"/>
        <v>#DIV/0!</v>
      </c>
    </row>
    <row r="149" spans="1:10" x14ac:dyDescent="0.25">
      <c r="A149">
        <v>11</v>
      </c>
      <c r="C149" t="str">
        <f ca="1">OFFSET('2688p stat'!$A$1,A149*20,0)</f>
        <v>CUDA opt</v>
      </c>
      <c r="D149" s="5">
        <f ca="1">OFFSET('2688p trace'!$U$56,(A41-1)*56,0)</f>
        <v>6.603418769999983E-2</v>
      </c>
      <c r="E149" s="5">
        <f ca="1">OFFSET('2688p trace'!$V$56,(A41-1)*56,0)</f>
        <v>0</v>
      </c>
      <c r="F149" s="5">
        <f ca="1">OFFSET('2688p stat'!$H$1,A149*20,1)</f>
        <v>0</v>
      </c>
      <c r="G149" s="5">
        <f ca="1">OFFSET('2688p stat'!$K$1,A149*20,1)</f>
        <v>0</v>
      </c>
      <c r="H149" s="5">
        <f ca="1">OFFSET('2688p stat'!$N$1,A149*20,1)</f>
        <v>0</v>
      </c>
      <c r="J149" s="5">
        <f t="shared" ca="1" si="6"/>
        <v>6.603418769999983E-2</v>
      </c>
    </row>
    <row r="150" spans="1:10" x14ac:dyDescent="0.25">
      <c r="A150">
        <v>12</v>
      </c>
      <c r="C150" t="str">
        <f ca="1">OFFSET('2688p stat'!$A$1,A150*20,0)</f>
        <v>CUDA opt Time</v>
      </c>
      <c r="D150" s="5">
        <f ca="1">OFFSET('2688p trace'!$U$56,(A42-1)*56,0)</f>
        <v>25.705656920900196</v>
      </c>
      <c r="E150" s="5">
        <f ca="1">OFFSET('2688p trace'!$V$56,(A42-1)*56,0)</f>
        <v>1.2789760000000007E-8</v>
      </c>
      <c r="F150" s="5">
        <f ca="1">OFFSET('2688p stat'!$H$1,A150*20,1)</f>
        <v>0</v>
      </c>
      <c r="G150" s="5">
        <f ca="1">OFFSET('2688p stat'!$K$1,A150*20,1)</f>
        <v>0</v>
      </c>
      <c r="H150" s="5">
        <f ca="1">OFFSET('2688p stat'!$N$1,A150*20,1)</f>
        <v>0</v>
      </c>
      <c r="J150" s="5">
        <f t="shared" ca="1" si="6"/>
        <v>25.705656933689955</v>
      </c>
    </row>
    <row r="151" spans="1:10" x14ac:dyDescent="0.25">
      <c r="A151">
        <v>13</v>
      </c>
      <c r="C151" t="str">
        <f ca="1">OFFSET('2688p stat'!$A$1,A151*20,0)</f>
        <v>CUDA opt non hash</v>
      </c>
      <c r="D151" s="5">
        <f ca="1">OFFSET('2688p trace'!$U$56,(A43-1)*56,0)</f>
        <v>0.60305461946740113</v>
      </c>
      <c r="E151" s="5">
        <f ca="1">OFFSET('2688p trace'!$V$56,(A43-1)*56,0)</f>
        <v>4.2037084159999979E-7</v>
      </c>
      <c r="F151" s="5">
        <f ca="1">OFFSET('2688p stat'!$H$1,A151*20,1)</f>
        <v>0</v>
      </c>
      <c r="G151" s="5">
        <f ca="1">OFFSET('2688p stat'!$K$1,A151*20,1)</f>
        <v>0</v>
      </c>
      <c r="H151" s="5">
        <f ca="1">OFFSET('2688p stat'!$N$1,A151*20,1)</f>
        <v>0</v>
      </c>
      <c r="J151" s="5">
        <f t="shared" ca="1" si="6"/>
        <v>0.60305503983824271</v>
      </c>
    </row>
    <row r="152" spans="1:10" x14ac:dyDescent="0.25">
      <c r="A152">
        <v>14</v>
      </c>
      <c r="C152" t="str">
        <f ca="1">OFFSET('2688p stat'!$A$1,A152*20,0)</f>
        <v>CUDA opt ant</v>
      </c>
      <c r="D152" s="5">
        <f ca="1">OFFSET('2688p trace'!$U$56,(A44-1)*56,0)</f>
        <v>182.70017600000133</v>
      </c>
      <c r="E152" s="5">
        <f ca="1">OFFSET('2688p trace'!$V$56,(A44-1)*56,0)</f>
        <v>184.5222760000016</v>
      </c>
      <c r="F152" s="5">
        <f ca="1">OFFSET('2688p stat'!$H$1,A152*20,1)</f>
        <v>190.47527500000001</v>
      </c>
      <c r="G152" s="5">
        <f ca="1">OFFSET('2688p stat'!$K$1,A152*20,1)</f>
        <v>55.228777999999998</v>
      </c>
      <c r="H152" s="5">
        <f ca="1">OFFSET('2688p stat'!$N$1,A152*20,1)</f>
        <v>0</v>
      </c>
      <c r="J152" s="5">
        <f t="shared" ca="1" si="6"/>
        <v>612.92650500000298</v>
      </c>
    </row>
    <row r="153" spans="1:10" x14ac:dyDescent="0.25">
      <c r="A153">
        <v>15</v>
      </c>
      <c r="C153" t="str">
        <f ca="1">OFFSET('2688p stat'!$A$1,A153*20,0)</f>
        <v>CUDA opt ant non hash</v>
      </c>
      <c r="D153" s="5">
        <f ca="1">OFFSET('2688p trace'!$U$56,(A45-1)*56,0)</f>
        <v>139.72161599999959</v>
      </c>
      <c r="E153" s="5">
        <f ca="1">OFFSET('2688p trace'!$V$56,(A45-1)*56,0)</f>
        <v>138.75719999999757</v>
      </c>
      <c r="F153" s="5">
        <f ca="1">OFFSET('2688p stat'!$H$1,A153*20,1)</f>
        <v>137.65702099999999</v>
      </c>
      <c r="G153" s="5">
        <f ca="1">OFFSET('2688p stat'!$K$1,A153*20,1)</f>
        <v>13.805259</v>
      </c>
      <c r="H153" s="5">
        <f ca="1">OFFSET('2688p stat'!$N$1,A153*20,1)</f>
        <v>0</v>
      </c>
      <c r="J153" s="5">
        <f t="shared" ca="1" si="6"/>
        <v>429.94109599999712</v>
      </c>
    </row>
    <row r="154" spans="1:10" x14ac:dyDescent="0.25">
      <c r="A154">
        <v>16</v>
      </c>
      <c r="C154" t="str">
        <f ca="1">OFFSET('2688p stat'!$A$1,A154*20,0)</f>
        <v>CUDA opt ant par</v>
      </c>
      <c r="D154" s="5">
        <f ca="1">OFFSET('2688p trace'!$U$56,(A46-1)*56,0)</f>
        <v>539.94290000000149</v>
      </c>
      <c r="E154" s="5">
        <f ca="1">OFFSET('2688p trace'!$V$56,(A46-1)*56,0)</f>
        <v>547.26368400000001</v>
      </c>
      <c r="F154" s="5">
        <f ca="1">OFFSET('2688p stat'!$H$1,A154*20,1)</f>
        <v>490.84226999999998</v>
      </c>
      <c r="G154" s="5">
        <f ca="1">OFFSET('2688p stat'!$K$1,A154*20,1)</f>
        <v>490.86097599999999</v>
      </c>
      <c r="H154" s="5">
        <f ca="1">OFFSET('2688p stat'!$N$1,A154*20,1)</f>
        <v>0</v>
      </c>
      <c r="J154" s="5">
        <f t="shared" ca="1" si="6"/>
        <v>2068.9098300000014</v>
      </c>
    </row>
    <row r="155" spans="1:10" x14ac:dyDescent="0.25">
      <c r="A155">
        <v>17</v>
      </c>
      <c r="C155">
        <f ca="1">OFFSET('2688p stat'!$A$1,A155*20,0)</f>
        <v>0</v>
      </c>
      <c r="D155" s="5">
        <f ca="1">OFFSET('2688p trace'!$U$56,(A47-1)*56,0)</f>
        <v>0</v>
      </c>
      <c r="E155" s="5">
        <f ca="1">OFFSET('2688p trace'!$V$56,(A47-1)*56,0)</f>
        <v>0</v>
      </c>
      <c r="F155" s="5">
        <f ca="1">OFFSET('2688p stat'!$H$1,A155*20,1)</f>
        <v>0</v>
      </c>
      <c r="G155" s="5">
        <f ca="1">OFFSET('2688p stat'!$K$1,A155*20,1)</f>
        <v>0</v>
      </c>
      <c r="H155" s="5">
        <f ca="1">OFFSET('2688p stat'!$N$1,A155*20,1)</f>
        <v>0</v>
      </c>
      <c r="J155" s="5">
        <f t="shared" ca="1" si="6"/>
        <v>0</v>
      </c>
    </row>
    <row r="156" spans="1:10" x14ac:dyDescent="0.25">
      <c r="A156">
        <v>18</v>
      </c>
      <c r="C156">
        <f ca="1">OFFSET('2688p stat'!$A$1,A156*20,0)</f>
        <v>0</v>
      </c>
      <c r="D156" s="5">
        <f ca="1">OFFSET('2688p trace'!$U$56,(A48-1)*56,0)</f>
        <v>0</v>
      </c>
      <c r="E156" s="5">
        <f ca="1">OFFSET('2688p trace'!$V$56,(A48-1)*56,0)</f>
        <v>0</v>
      </c>
      <c r="F156" s="5">
        <f ca="1">OFFSET('2688p stat'!$H$1,A156*20,1)</f>
        <v>0</v>
      </c>
      <c r="G156" s="5">
        <f ca="1">OFFSET('2688p stat'!$K$1,A156*20,1)</f>
        <v>0</v>
      </c>
      <c r="H156" s="5">
        <f ca="1">OFFSET('2688p stat'!$N$1,A156*20,1)</f>
        <v>0</v>
      </c>
      <c r="J156" s="5">
        <f t="shared" ca="1" si="6"/>
        <v>0</v>
      </c>
    </row>
    <row r="157" spans="1:10" x14ac:dyDescent="0.25">
      <c r="A157">
        <v>19</v>
      </c>
      <c r="C157">
        <f ca="1">OFFSET('2688p stat'!$A$1,A157*20,0)</f>
        <v>0</v>
      </c>
      <c r="D157" s="5">
        <f ca="1">OFFSET('2688p trace'!$U$56,(A49-1)*56,0)</f>
        <v>0</v>
      </c>
      <c r="E157" s="5">
        <f ca="1">OFFSET('2688p trace'!$V$56,(A49-1)*56,0)</f>
        <v>0</v>
      </c>
      <c r="F157" s="5">
        <f ca="1">OFFSET('2688p stat'!$H$1,A157*20,1)</f>
        <v>0</v>
      </c>
      <c r="G157" s="5">
        <f ca="1">OFFSET('2688p stat'!$K$1,A157*20,1)</f>
        <v>0</v>
      </c>
      <c r="H157" s="5">
        <f ca="1">OFFSET('2688p stat'!$N$1,A157*20,1)</f>
        <v>0</v>
      </c>
      <c r="J157" s="5">
        <f t="shared" ca="1" si="6"/>
        <v>0</v>
      </c>
    </row>
    <row r="158" spans="1:10" x14ac:dyDescent="0.25">
      <c r="A158">
        <v>20</v>
      </c>
      <c r="C158" t="str">
        <f ca="1">OFFSET('2688p stat'!$A$1,A158*20,0)</f>
        <v>non CUDA Time</v>
      </c>
      <c r="D158" s="5">
        <f ca="1">OFFSET('2688p trace'!$U$56,(A50-1)*56,0)</f>
        <v>1476.41</v>
      </c>
      <c r="E158" s="5">
        <f ca="1">OFFSET('2688p trace'!$V$56,(A50-1)*56,0)</f>
        <v>1472.4996000000006</v>
      </c>
      <c r="F158" s="5">
        <f ca="1">OFFSET('2688p stat'!$H$1,A158*20,1)</f>
        <v>1468.159969</v>
      </c>
      <c r="G158" s="5">
        <f ca="1">OFFSET('2688p stat'!$K$1,A158*20,1)</f>
        <v>1462.8218380000001</v>
      </c>
      <c r="H158" s="5">
        <f ca="1">OFFSET('2688p stat'!$N$1,A158*20,1)</f>
        <v>108.785667</v>
      </c>
      <c r="J158" s="5">
        <f t="shared" ca="1" si="6"/>
        <v>5988.6770740000011</v>
      </c>
    </row>
    <row r="159" spans="1:10" x14ac:dyDescent="0.25">
      <c r="A159">
        <v>21</v>
      </c>
      <c r="C159" t="str">
        <f ca="1">OFFSET('2688p stat'!$A$1,A159*20,0)</f>
        <v>non CUDA</v>
      </c>
      <c r="D159" s="5">
        <f ca="1">OFFSET('2688p trace'!$U$56,(A51-1)*56,0)</f>
        <v>1196.5795999999996</v>
      </c>
      <c r="E159" s="5">
        <f ca="1">OFFSET('2688p trace'!$V$56,(A51-1)*56,0)</f>
        <v>0</v>
      </c>
      <c r="F159" s="5">
        <f ca="1">OFFSET('2688p stat'!$H$1,A159*20,1)</f>
        <v>0</v>
      </c>
      <c r="G159" s="5">
        <f ca="1">OFFSET('2688p stat'!$K$1,A159*20,1)</f>
        <v>0</v>
      </c>
      <c r="H159" s="5">
        <f ca="1">OFFSET('2688p stat'!$N$1,A159*20,1)</f>
        <v>0</v>
      </c>
      <c r="J159" s="5">
        <f t="shared" ca="1" si="6"/>
        <v>1196.5795999999996</v>
      </c>
    </row>
    <row r="160" spans="1:10" x14ac:dyDescent="0.25">
      <c r="A160">
        <v>22</v>
      </c>
      <c r="C160" t="str">
        <f ca="1">OFFSET('2688p stat'!$A$1,A160*20,0)</f>
        <v>CUDA opt non hash</v>
      </c>
      <c r="D160" s="5">
        <f ca="1">OFFSET('2688p trace'!$U$56,(A52-1)*56,0)</f>
        <v>1.7293988503040407</v>
      </c>
      <c r="E160" s="5">
        <f ca="1">OFFSET('2688p trace'!$V$56,(A52-1)*56,0)</f>
        <v>1.4580981759999992E-7</v>
      </c>
      <c r="F160" s="5">
        <f ca="1">OFFSET('2688p stat'!$H$1,A160*20,1)</f>
        <v>0</v>
      </c>
      <c r="G160" s="5">
        <f ca="1">OFFSET('2688p stat'!$K$1,A160*20,1)</f>
        <v>0</v>
      </c>
      <c r="H160" s="5">
        <f ca="1">OFFSET('2688p stat'!$N$1,A160*20,1)</f>
        <v>0</v>
      </c>
      <c r="J160" s="5">
        <f t="shared" ca="1" si="6"/>
        <v>1.7293989961138583</v>
      </c>
    </row>
    <row r="161" spans="1:10" x14ac:dyDescent="0.25">
      <c r="A161">
        <v>23</v>
      </c>
      <c r="C161" t="str">
        <f ca="1">OFFSET('2688p stat'!$A$1,A161*20,0)</f>
        <v>Classic ACO</v>
      </c>
      <c r="D161" s="5">
        <f ca="1">OFFSET('2688p trace'!$U$56,(A53-1)*56,0)</f>
        <v>60960.208399999981</v>
      </c>
      <c r="E161" s="5">
        <f ca="1">OFFSET('2688p trace'!$V$56,(A53-1)*56,0)</f>
        <v>62676.409599999926</v>
      </c>
      <c r="F161" s="5">
        <f ca="1">OFFSET('2688p stat'!$H$1,A161*20,1)</f>
        <v>0</v>
      </c>
      <c r="G161" s="5">
        <f ca="1">OFFSET('2688p stat'!$K$1,A161*20,1)</f>
        <v>0</v>
      </c>
      <c r="H161" s="5">
        <f ca="1">OFFSET('2688p stat'!$N$1,A161*20,1)</f>
        <v>0</v>
      </c>
      <c r="J161" s="5">
        <f t="shared" ca="1" si="6"/>
        <v>123636.6179999999</v>
      </c>
    </row>
    <row r="162" spans="1:10" x14ac:dyDescent="0.25">
      <c r="A162">
        <v>24</v>
      </c>
      <c r="C162" t="str">
        <f ca="1">OFFSET('2688p stat'!$A$1,A162*20,0)</f>
        <v>Classic ACO non hash</v>
      </c>
      <c r="D162" s="5">
        <f ca="1">OFFSET('2688p trace'!$U$56,(A54-1)*56,0)</f>
        <v>119927.24999999999</v>
      </c>
      <c r="E162" s="5">
        <f ca="1">OFFSET('2688p trace'!$V$56,(A54-1)*56,0)</f>
        <v>119971.84959999993</v>
      </c>
      <c r="F162" s="5">
        <f ca="1">OFFSET('2688p stat'!$H$1,A162*20,1)</f>
        <v>97241.876678000001</v>
      </c>
      <c r="G162" s="5">
        <f ca="1">OFFSET('2688p stat'!$K$1,A162*20,1)</f>
        <v>97211.687134000007</v>
      </c>
      <c r="H162" s="5">
        <f ca="1">OFFSET('2688p stat'!$N$1,A162*20,1)</f>
        <v>198.41881900000001</v>
      </c>
      <c r="J162" s="5">
        <f t="shared" ca="1" si="6"/>
        <v>434551.08223099995</v>
      </c>
    </row>
    <row r="163" spans="1:10" x14ac:dyDescent="0.25">
      <c r="A163">
        <v>25</v>
      </c>
      <c r="C163">
        <f ca="1">OFFSET('2688p stat'!$A$1,A163*20,0)</f>
        <v>0</v>
      </c>
      <c r="D163" s="5">
        <f ca="1">OFFSET('2688p trace'!$U$56,(A55-1)*56,0)</f>
        <v>1366.8015999999996</v>
      </c>
      <c r="E163" s="5">
        <f ca="1">OFFSET('2688p trace'!$V$56,(A55-1)*56,0)</f>
        <v>1368.65</v>
      </c>
      <c r="F163" s="5">
        <f ca="1">OFFSET('2688p stat'!$H$1,A163*20,1)</f>
        <v>0</v>
      </c>
      <c r="G163" s="5">
        <f ca="1">OFFSET('2688p stat'!$K$1,A163*20,1)</f>
        <v>0</v>
      </c>
      <c r="H163" s="5">
        <f ca="1">OFFSET('2688p stat'!$N$1,A163*20,1)</f>
        <v>0</v>
      </c>
      <c r="J163" s="5">
        <f t="shared" ca="1" si="6"/>
        <v>2735.4515999999994</v>
      </c>
    </row>
    <row r="164" spans="1:10" x14ac:dyDescent="0.25">
      <c r="A164">
        <v>26</v>
      </c>
      <c r="C164">
        <f ca="1">OFFSET('2688p stat'!$A$1,A164*20,0)</f>
        <v>0</v>
      </c>
      <c r="D164" s="5">
        <f ca="1">OFFSET('2688p trace'!$U$56,(A56-1)*56,0)</f>
        <v>157.84</v>
      </c>
      <c r="E164" s="5">
        <f ca="1">OFFSET('2688p trace'!$V$56,(A56-1)*56,0)</f>
        <v>158.16</v>
      </c>
      <c r="F164" s="5">
        <f ca="1">OFFSET('2688p stat'!$H$1,A164*20,1)</f>
        <v>0</v>
      </c>
      <c r="G164" s="5">
        <f ca="1">OFFSET('2688p stat'!$K$1,A164*20,1)</f>
        <v>0</v>
      </c>
      <c r="H164" s="5">
        <f ca="1">OFFSET('2688p stat'!$N$1,A164*20,1)</f>
        <v>0</v>
      </c>
      <c r="J164" s="5">
        <f t="shared" ca="1" si="6"/>
        <v>316</v>
      </c>
    </row>
    <row r="165" spans="1:10" x14ac:dyDescent="0.25">
      <c r="A165">
        <v>27</v>
      </c>
      <c r="C165">
        <f ca="1">OFFSET('2688p stat'!$A$1,A165*20,0)</f>
        <v>0</v>
      </c>
      <c r="D165" s="5" t="e">
        <f ca="1">OFFSET('2688p trace'!$U$56,(A57-1)*56,0)</f>
        <v>#DIV/0!</v>
      </c>
      <c r="E165" s="5" t="e">
        <f ca="1">OFFSET('2688p trace'!$V$56,(A57-1)*56,0)</f>
        <v>#DIV/0!</v>
      </c>
      <c r="F165" s="5">
        <f ca="1">OFFSET('2688p stat'!$H$1,A165*20,1)</f>
        <v>0</v>
      </c>
      <c r="G165" s="5">
        <f ca="1">OFFSET('2688p stat'!$K$1,A165*20,1)</f>
        <v>0</v>
      </c>
      <c r="H165" s="5">
        <f ca="1">OFFSET('2688p stat'!$N$1,A165*20,1)</f>
        <v>0</v>
      </c>
      <c r="J165" s="5" t="e">
        <f t="shared" ca="1" si="6"/>
        <v>#DIV/0!</v>
      </c>
    </row>
    <row r="166" spans="1:10" x14ac:dyDescent="0.25">
      <c r="A166">
        <v>28</v>
      </c>
      <c r="C166">
        <f ca="1">OFFSET('2688p stat'!$A$1,A166*20,0)</f>
        <v>0</v>
      </c>
      <c r="D166" s="5" t="e">
        <f ca="1">OFFSET('2688p trace'!$U$56,(A58-1)*56,0)</f>
        <v>#DIV/0!</v>
      </c>
      <c r="E166" s="5" t="e">
        <f ca="1">OFFSET('2688p trace'!$V$56,(A58-1)*56,0)</f>
        <v>#DIV/0!</v>
      </c>
      <c r="F166" s="5">
        <f ca="1">OFFSET('2688p stat'!$H$1,A166*20,1)</f>
        <v>0</v>
      </c>
      <c r="G166" s="5">
        <f ca="1">OFFSET('2688p stat'!$K$1,A166*20,1)</f>
        <v>0</v>
      </c>
      <c r="H166" s="5">
        <f ca="1">OFFSET('2688p stat'!$N$1,A166*20,1)</f>
        <v>0</v>
      </c>
      <c r="J166" s="5" t="e">
        <f t="shared" ca="1" si="6"/>
        <v>#DIV/0!</v>
      </c>
    </row>
    <row r="167" spans="1:10" x14ac:dyDescent="0.25">
      <c r="A167">
        <v>29</v>
      </c>
      <c r="C167">
        <f ca="1">OFFSET('2688p stat'!$A$1,A167*20,0)</f>
        <v>0</v>
      </c>
      <c r="D167" s="5" t="e">
        <f ca="1">OFFSET('2688p trace'!$U$56,(A59-1)*56,0)</f>
        <v>#DIV/0!</v>
      </c>
      <c r="E167" s="5" t="e">
        <f ca="1">OFFSET('2688p trace'!$V$56,(A59-1)*56,0)</f>
        <v>#DIV/0!</v>
      </c>
      <c r="F167" s="5">
        <f ca="1">OFFSET('2688p stat'!$H$1,A167*20,1)</f>
        <v>0</v>
      </c>
      <c r="G167" s="5">
        <f ca="1">OFFSET('2688p stat'!$K$1,A167*20,1)</f>
        <v>0</v>
      </c>
      <c r="H167" s="5">
        <f ca="1">OFFSET('2688p stat'!$N$1,A167*20,1)</f>
        <v>0</v>
      </c>
      <c r="J167" s="5" t="e">
        <f t="shared" ca="1" si="6"/>
        <v>#DIV/0!</v>
      </c>
    </row>
    <row r="168" spans="1:10" x14ac:dyDescent="0.25">
      <c r="A168">
        <v>30</v>
      </c>
      <c r="C168">
        <f ca="1">OFFSET('2688p stat'!$A$1,A168*20,0)</f>
        <v>0</v>
      </c>
      <c r="D168" s="5" t="e">
        <f ca="1">OFFSET('2688p trace'!$U$56,(A60-1)*56,0)</f>
        <v>#DIV/0!</v>
      </c>
      <c r="E168" s="5" t="e">
        <f ca="1">OFFSET('2688p trace'!$V$56,(A60-1)*56,0)</f>
        <v>#DIV/0!</v>
      </c>
      <c r="F168" s="5">
        <f ca="1">OFFSET('2688p stat'!$H$1,A168*20,1)</f>
        <v>0</v>
      </c>
      <c r="G168" s="5">
        <f ca="1">OFFSET('2688p stat'!$K$1,A168*20,1)</f>
        <v>0</v>
      </c>
      <c r="H168" s="5">
        <f ca="1">OFFSET('2688p stat'!$N$1,A168*20,1)</f>
        <v>0</v>
      </c>
      <c r="J168" s="5" t="e">
        <f t="shared" ref="J168:J188" ca="1" si="7">SUM(D168:H168)</f>
        <v>#DIV/0!</v>
      </c>
    </row>
    <row r="169" spans="1:10" x14ac:dyDescent="0.25">
      <c r="A169">
        <v>31</v>
      </c>
      <c r="C169">
        <f ca="1">OFFSET('2688p stat'!$A$1,A169*20,0)</f>
        <v>0</v>
      </c>
      <c r="D169" s="5" t="e">
        <f ca="1">OFFSET('2688p trace'!$U$56,(A61-1)*56,0)</f>
        <v>#DIV/0!</v>
      </c>
      <c r="E169" s="5" t="e">
        <f ca="1">OFFSET('2688p trace'!$V$56,(A61-1)*56,0)</f>
        <v>#DIV/0!</v>
      </c>
      <c r="F169" s="5">
        <f ca="1">OFFSET('2688p stat'!$H$1,A169*20,1)</f>
        <v>0</v>
      </c>
      <c r="G169" s="5">
        <f ca="1">OFFSET('2688p stat'!$K$1,A169*20,1)</f>
        <v>0</v>
      </c>
      <c r="H169" s="5">
        <f ca="1">OFFSET('2688p stat'!$N$1,A169*20,1)</f>
        <v>0</v>
      </c>
      <c r="J169" s="5" t="e">
        <f t="shared" ca="1" si="7"/>
        <v>#DIV/0!</v>
      </c>
    </row>
    <row r="170" spans="1:10" x14ac:dyDescent="0.25">
      <c r="A170">
        <v>32</v>
      </c>
      <c r="C170">
        <f ca="1">OFFSET('2688p stat'!$A$1,A170*20,0)</f>
        <v>0</v>
      </c>
      <c r="D170" s="5" t="e">
        <f ca="1">OFFSET('2688p trace'!$U$56,(A62-1)*56,0)</f>
        <v>#DIV/0!</v>
      </c>
      <c r="E170" s="5" t="e">
        <f ca="1">OFFSET('2688p trace'!$V$56,(A62-1)*56,0)</f>
        <v>#DIV/0!</v>
      </c>
      <c r="F170" s="5">
        <f ca="1">OFFSET('2688p stat'!$H$1,A170*20,1)</f>
        <v>0</v>
      </c>
      <c r="G170" s="5">
        <f ca="1">OFFSET('2688p stat'!$K$1,A170*20,1)</f>
        <v>0</v>
      </c>
      <c r="H170" s="5">
        <f ca="1">OFFSET('2688p stat'!$N$1,A170*20,1)</f>
        <v>0</v>
      </c>
      <c r="J170" s="5" t="e">
        <f t="shared" ca="1" si="7"/>
        <v>#DIV/0!</v>
      </c>
    </row>
    <row r="171" spans="1:10" x14ac:dyDescent="0.25">
      <c r="A171">
        <v>33</v>
      </c>
      <c r="C171">
        <f ca="1">OFFSET('2688p stat'!$A$1,A171*20,0)</f>
        <v>0</v>
      </c>
      <c r="D171" s="5" t="e">
        <f ca="1">OFFSET('2688p trace'!$U$56,(A63-1)*56,0)</f>
        <v>#DIV/0!</v>
      </c>
      <c r="E171" s="5" t="e">
        <f ca="1">OFFSET('2688p trace'!$V$56,(A63-1)*56,0)</f>
        <v>#DIV/0!</v>
      </c>
      <c r="F171" s="5">
        <f ca="1">OFFSET('2688p stat'!$H$1,A171*20,1)</f>
        <v>0</v>
      </c>
      <c r="G171" s="5">
        <f ca="1">OFFSET('2688p stat'!$K$1,A171*20,1)</f>
        <v>0</v>
      </c>
      <c r="H171" s="5">
        <f ca="1">OFFSET('2688p stat'!$N$1,A171*20,1)</f>
        <v>0</v>
      </c>
      <c r="J171" s="5" t="e">
        <f t="shared" ca="1" si="7"/>
        <v>#DIV/0!</v>
      </c>
    </row>
    <row r="172" spans="1:10" x14ac:dyDescent="0.25">
      <c r="A172">
        <v>34</v>
      </c>
      <c r="C172">
        <f ca="1">OFFSET('2688p stat'!$A$1,A172*20,0)</f>
        <v>0</v>
      </c>
      <c r="D172" s="5" t="e">
        <f ca="1">OFFSET('2688p trace'!$U$56,(A64-1)*56,0)</f>
        <v>#DIV/0!</v>
      </c>
      <c r="E172" s="5" t="e">
        <f ca="1">OFFSET('2688p trace'!$V$56,(A64-1)*56,0)</f>
        <v>#DIV/0!</v>
      </c>
      <c r="F172" s="5">
        <f ca="1">OFFSET('2688p stat'!$H$1,A172*20,1)</f>
        <v>0</v>
      </c>
      <c r="G172" s="5">
        <f ca="1">OFFSET('2688p stat'!$K$1,A172*20,1)</f>
        <v>0</v>
      </c>
      <c r="H172" s="5">
        <f ca="1">OFFSET('2688p stat'!$N$1,A172*20,1)</f>
        <v>0</v>
      </c>
      <c r="J172" s="5" t="e">
        <f t="shared" ca="1" si="7"/>
        <v>#DIV/0!</v>
      </c>
    </row>
    <row r="173" spans="1:10" x14ac:dyDescent="0.25">
      <c r="A173">
        <v>35</v>
      </c>
      <c r="C173">
        <f ca="1">OFFSET('2688p stat'!$A$1,A173*20,0)</f>
        <v>0</v>
      </c>
      <c r="D173" s="5" t="e">
        <f ca="1">OFFSET('2688p trace'!$U$56,(A65-1)*56,0)</f>
        <v>#DIV/0!</v>
      </c>
      <c r="E173" s="5" t="e">
        <f ca="1">OFFSET('2688p trace'!$V$56,(A65-1)*56,0)</f>
        <v>#DIV/0!</v>
      </c>
      <c r="F173" s="5">
        <f ca="1">OFFSET('2688p stat'!$H$1,A173*20,1)</f>
        <v>0</v>
      </c>
      <c r="G173" s="5">
        <f ca="1">OFFSET('2688p stat'!$K$1,A173*20,1)</f>
        <v>0</v>
      </c>
      <c r="H173" s="5">
        <f ca="1">OFFSET('2688p stat'!$N$1,A173*20,1)</f>
        <v>0</v>
      </c>
      <c r="J173" s="5" t="e">
        <f t="shared" ca="1" si="7"/>
        <v>#DIV/0!</v>
      </c>
    </row>
    <row r="174" spans="1:10" x14ac:dyDescent="0.25">
      <c r="A174">
        <v>36</v>
      </c>
      <c r="C174">
        <f ca="1">OFFSET('2688p stat'!$A$1,A174*20,0)</f>
        <v>0</v>
      </c>
      <c r="D174" s="5" t="e">
        <f ca="1">OFFSET('2688p trace'!$U$56,(A66-1)*56,0)</f>
        <v>#DIV/0!</v>
      </c>
      <c r="E174" s="5" t="e">
        <f ca="1">OFFSET('2688p trace'!$V$56,(A66-1)*56,0)</f>
        <v>#DIV/0!</v>
      </c>
      <c r="F174" s="5">
        <f ca="1">OFFSET('2688p stat'!$H$1,A174*20,1)</f>
        <v>0</v>
      </c>
      <c r="G174" s="5">
        <f ca="1">OFFSET('2688p stat'!$K$1,A174*20,1)</f>
        <v>0</v>
      </c>
      <c r="H174" s="5">
        <f ca="1">OFFSET('2688p stat'!$N$1,A174*20,1)</f>
        <v>0</v>
      </c>
      <c r="J174" s="5" t="e">
        <f t="shared" ca="1" si="7"/>
        <v>#DIV/0!</v>
      </c>
    </row>
    <row r="175" spans="1:10" x14ac:dyDescent="0.25">
      <c r="A175">
        <v>37</v>
      </c>
      <c r="C175" t="str">
        <f ca="1">OFFSET('2688p stat'!$A$1,A175*20,0)</f>
        <v>CUDA ant par global</v>
      </c>
      <c r="D175" s="5">
        <f ca="1">OFFSET('2688p trace'!$U$56,(A67-1)*56,0)</f>
        <v>269.30763600000211</v>
      </c>
      <c r="E175" s="5">
        <f ca="1">OFFSET('2688p trace'!$V$56,(A67-1)*56,0)</f>
        <v>269.87648400000239</v>
      </c>
      <c r="F175" s="5">
        <f ca="1">OFFSET('2688p stat'!$H$1,A175*20,1)</f>
        <v>291.001034</v>
      </c>
      <c r="G175" s="5">
        <f ca="1">OFFSET('2688p stat'!$K$1,A175*20,1)</f>
        <v>291.12242099999997</v>
      </c>
      <c r="H175" s="5">
        <f ca="1">OFFSET('2688p stat'!$N$1,A175*20,1)</f>
        <v>0.15288299999999999</v>
      </c>
      <c r="J175" s="5">
        <f t="shared" ca="1" si="7"/>
        <v>1121.4604580000043</v>
      </c>
    </row>
    <row r="176" spans="1:10" x14ac:dyDescent="0.25">
      <c r="A176">
        <v>38</v>
      </c>
      <c r="C176" t="str">
        <f ca="1">OFFSET('2688p stat'!$A$1,A176*20,0)</f>
        <v>CUDA ant add CPU Time global</v>
      </c>
      <c r="D176" s="5">
        <f ca="1">OFFSET('2688p trace'!$U$56,(A68-1)*56,0)</f>
        <v>360.6186559999918</v>
      </c>
      <c r="E176" s="5">
        <f ca="1">OFFSET('2688p trace'!$V$56,(A68-1)*56,0)</f>
        <v>360.28128400000685</v>
      </c>
      <c r="F176" s="5">
        <f ca="1">OFFSET('2688p stat'!$H$1,A176*20,1)</f>
        <v>169.00546299999999</v>
      </c>
      <c r="G176" s="5">
        <f ca="1">OFFSET('2688p stat'!$K$1,A176*20,1)</f>
        <v>168.57409200000001</v>
      </c>
      <c r="H176" s="5">
        <f ca="1">OFFSET('2688p stat'!$N$1,A176*20,1)</f>
        <v>47.024357999999999</v>
      </c>
      <c r="J176" s="5">
        <f t="shared" ca="1" si="7"/>
        <v>1105.5038529999986</v>
      </c>
    </row>
    <row r="177" spans="1:10" x14ac:dyDescent="0.25">
      <c r="A177">
        <v>39</v>
      </c>
      <c r="C177" t="str">
        <f ca="1">OFFSET('2688p stat'!$A$1,A177*20,0)</f>
        <v>CUDA opt ant par global</v>
      </c>
      <c r="D177" s="5">
        <f ca="1">OFFSET('2688p trace'!$U$56,(A69-1)*56,0)</f>
        <v>566.96315599999798</v>
      </c>
      <c r="E177" s="5">
        <f ca="1">OFFSET('2688p trace'!$V$56,(A69-1)*56,0)</f>
        <v>566.89206400000046</v>
      </c>
      <c r="F177" s="5">
        <f ca="1">OFFSET('2688p stat'!$H$1,A177*20,1)</f>
        <v>0</v>
      </c>
      <c r="G177" s="5">
        <f ca="1">OFFSET('2688p stat'!$K$1,A177*20,1)</f>
        <v>0</v>
      </c>
      <c r="H177" s="5">
        <f ca="1">OFFSET('2688p stat'!$N$1,A177*20,1)</f>
        <v>0</v>
      </c>
      <c r="J177" s="5">
        <f t="shared" ca="1" si="7"/>
        <v>1133.8552199999986</v>
      </c>
    </row>
    <row r="178" spans="1:10" x14ac:dyDescent="0.25">
      <c r="A178">
        <v>40</v>
      </c>
      <c r="C178">
        <f ca="1">OFFSET('2688p stat'!$A$1,A178*20,0)</f>
        <v>0</v>
      </c>
      <c r="D178" s="5" t="e">
        <f ca="1">OFFSET('2688p trace'!$U$56,(A70-1)*56,0)</f>
        <v>#DIV/0!</v>
      </c>
      <c r="E178" s="5" t="e">
        <f ca="1">OFFSET('2688p trace'!$V$56,(A70-1)*56,0)</f>
        <v>#DIV/0!</v>
      </c>
      <c r="F178" s="5">
        <f ca="1">OFFSET('2688p stat'!$H$1,A178*20,1)</f>
        <v>0</v>
      </c>
      <c r="G178" s="5">
        <f ca="1">OFFSET('2688p stat'!$K$1,A178*20,1)</f>
        <v>0</v>
      </c>
      <c r="H178" s="5">
        <f ca="1">OFFSET('2688p stat'!$N$1,A178*20,1)</f>
        <v>0</v>
      </c>
      <c r="J178" s="5" t="e">
        <f t="shared" ca="1" si="7"/>
        <v>#DIV/0!</v>
      </c>
    </row>
    <row r="179" spans="1:10" x14ac:dyDescent="0.25">
      <c r="A179">
        <v>41</v>
      </c>
      <c r="C179">
        <f ca="1">OFFSET('2688p stat'!$A$1,A179*20,0)</f>
        <v>0</v>
      </c>
      <c r="D179" s="5" t="e">
        <f ca="1">OFFSET('2688p trace'!$U$56,(A71-1)*56,0)</f>
        <v>#DIV/0!</v>
      </c>
      <c r="E179" s="5" t="e">
        <f ca="1">OFFSET('2688p trace'!$V$56,(A71-1)*56,0)</f>
        <v>#DIV/0!</v>
      </c>
      <c r="F179" s="5">
        <f ca="1">OFFSET('2688p stat'!$H$1,A179*20,1)</f>
        <v>0</v>
      </c>
      <c r="G179" s="5">
        <f ca="1">OFFSET('2688p stat'!$K$1,A179*20,1)</f>
        <v>0</v>
      </c>
      <c r="H179" s="5">
        <f ca="1">OFFSET('2688p stat'!$N$1,A179*20,1)</f>
        <v>0</v>
      </c>
      <c r="J179" s="5" t="e">
        <f t="shared" ca="1" si="7"/>
        <v>#DIV/0!</v>
      </c>
    </row>
    <row r="180" spans="1:10" x14ac:dyDescent="0.25">
      <c r="A180">
        <v>42</v>
      </c>
      <c r="C180">
        <f ca="1">OFFSET('2688p stat'!$A$1,A180*20,0)</f>
        <v>0</v>
      </c>
      <c r="D180" s="5" t="e">
        <f ca="1">OFFSET('2688p trace'!$U$56,(A72-1)*56,0)</f>
        <v>#DIV/0!</v>
      </c>
      <c r="E180" s="5" t="e">
        <f ca="1">OFFSET('2688p trace'!$V$56,(A72-1)*56,0)</f>
        <v>#DIV/0!</v>
      </c>
      <c r="F180" s="5">
        <f ca="1">OFFSET('2688p stat'!$H$1,A180*20,1)</f>
        <v>0</v>
      </c>
      <c r="G180" s="5">
        <f ca="1">OFFSET('2688p stat'!$K$1,A180*20,1)</f>
        <v>0</v>
      </c>
      <c r="H180" s="5">
        <f ca="1">OFFSET('2688p stat'!$N$1,A180*20,1)</f>
        <v>0</v>
      </c>
      <c r="J180" s="5" t="e">
        <f t="shared" ca="1" si="7"/>
        <v>#DIV/0!</v>
      </c>
    </row>
    <row r="181" spans="1:10" x14ac:dyDescent="0.25">
      <c r="A181">
        <v>43</v>
      </c>
      <c r="C181">
        <f ca="1">OFFSET('2688p stat'!$A$1,A181*20,0)</f>
        <v>0</v>
      </c>
      <c r="D181" s="5">
        <f ca="1">OFFSET('2688p trace'!$U$56,(A73-1)*56,0)</f>
        <v>0</v>
      </c>
      <c r="E181" s="5">
        <f ca="1">OFFSET('2688p trace'!$V$56,(A73-1)*56,0)</f>
        <v>0</v>
      </c>
      <c r="F181" s="5">
        <f ca="1">OFFSET('2688p stat'!$H$1,A181*20,1)</f>
        <v>0</v>
      </c>
      <c r="G181" s="5">
        <f ca="1">OFFSET('2688p stat'!$K$1,A181*20,1)</f>
        <v>0</v>
      </c>
      <c r="H181" s="5">
        <f ca="1">OFFSET('2688p stat'!$N$1,A181*20,1)</f>
        <v>0</v>
      </c>
      <c r="J181" s="5">
        <f t="shared" ca="1" si="7"/>
        <v>0</v>
      </c>
    </row>
    <row r="182" spans="1:10" x14ac:dyDescent="0.25">
      <c r="A182">
        <v>44</v>
      </c>
      <c r="C182">
        <f ca="1">OFFSET('2688p stat'!$A$1,A182*20,0)</f>
        <v>0</v>
      </c>
      <c r="D182" s="5">
        <f ca="1">OFFSET('2688p trace'!$U$56,(A74-1)*56,0)</f>
        <v>0</v>
      </c>
      <c r="E182" s="5">
        <f ca="1">OFFSET('2688p trace'!$V$56,(A74-1)*56,0)</f>
        <v>0</v>
      </c>
      <c r="F182" s="5">
        <f ca="1">OFFSET('2688p stat'!$H$1,A182*20,1)</f>
        <v>0</v>
      </c>
      <c r="G182" s="5">
        <f ca="1">OFFSET('2688p stat'!$K$1,A182*20,1)</f>
        <v>0</v>
      </c>
      <c r="H182" s="5">
        <f ca="1">OFFSET('2688p stat'!$N$1,A182*20,1)</f>
        <v>0</v>
      </c>
      <c r="J182" s="5">
        <f t="shared" ca="1" si="7"/>
        <v>0</v>
      </c>
    </row>
    <row r="183" spans="1:10" x14ac:dyDescent="0.25">
      <c r="A183">
        <v>45</v>
      </c>
      <c r="C183">
        <f ca="1">OFFSET('2688p stat'!$A$1,A183*20,0)</f>
        <v>0</v>
      </c>
      <c r="D183" s="5">
        <f ca="1">OFFSET('2688p trace'!$U$56,(A75-1)*56,0)</f>
        <v>0</v>
      </c>
      <c r="E183" s="5">
        <f ca="1">OFFSET('2688p trace'!$V$56,(A75-1)*56,0)</f>
        <v>0</v>
      </c>
      <c r="F183" s="5">
        <f ca="1">OFFSET('2688p stat'!$H$1,A183*20,1)</f>
        <v>0</v>
      </c>
      <c r="G183" s="5">
        <f ca="1">OFFSET('2688p stat'!$K$1,A183*20,1)</f>
        <v>0</v>
      </c>
      <c r="H183" s="5">
        <f ca="1">OFFSET('2688p stat'!$N$1,A183*20,1)</f>
        <v>0</v>
      </c>
      <c r="J183" s="5">
        <f t="shared" ca="1" si="7"/>
        <v>0</v>
      </c>
    </row>
    <row r="184" spans="1:10" x14ac:dyDescent="0.25">
      <c r="A184">
        <v>46</v>
      </c>
      <c r="C184">
        <f ca="1">OFFSET('2688p stat'!$A$1,A184*20,0)</f>
        <v>0</v>
      </c>
      <c r="D184" s="5">
        <f ca="1">OFFSET('2688p trace'!$U$56,(A76-1)*56,0)</f>
        <v>0</v>
      </c>
      <c r="E184" s="5">
        <f ca="1">OFFSET('2688p trace'!$V$56,(A76-1)*56,0)</f>
        <v>0</v>
      </c>
      <c r="F184" s="5">
        <f ca="1">OFFSET('2688p stat'!$H$1,A184*20,1)</f>
        <v>0</v>
      </c>
      <c r="G184" s="5">
        <f ca="1">OFFSET('2688p stat'!$K$1,A184*20,1)</f>
        <v>0</v>
      </c>
      <c r="H184" s="5">
        <f ca="1">OFFSET('2688p stat'!$N$1,A184*20,1)</f>
        <v>0</v>
      </c>
      <c r="J184" s="5">
        <f t="shared" ca="1" si="7"/>
        <v>0</v>
      </c>
    </row>
    <row r="185" spans="1:10" x14ac:dyDescent="0.25">
      <c r="A185">
        <v>47</v>
      </c>
      <c r="C185">
        <f ca="1">OFFSET('2688p stat'!$A$1,A185*20,0)</f>
        <v>0</v>
      </c>
      <c r="D185" s="5">
        <f ca="1">OFFSET('2688p trace'!$U$56,(A77-1)*56,0)</f>
        <v>0</v>
      </c>
      <c r="E185" s="5">
        <f ca="1">OFFSET('2688p trace'!$V$56,(A77-1)*56,0)</f>
        <v>0</v>
      </c>
      <c r="F185" s="5">
        <f ca="1">OFFSET('2688p stat'!$H$1,A185*20,1)</f>
        <v>0</v>
      </c>
      <c r="G185" s="5">
        <f ca="1">OFFSET('2688p stat'!$K$1,A185*20,1)</f>
        <v>0</v>
      </c>
      <c r="H185" s="5">
        <f ca="1">OFFSET('2688p stat'!$N$1,A185*20,1)</f>
        <v>0</v>
      </c>
      <c r="J185" s="5">
        <f t="shared" ca="1" si="7"/>
        <v>0</v>
      </c>
    </row>
    <row r="186" spans="1:10" x14ac:dyDescent="0.25">
      <c r="A186">
        <v>48</v>
      </c>
      <c r="C186">
        <f ca="1">OFFSET('2688p stat'!$A$1,A186*20,0)</f>
        <v>0</v>
      </c>
      <c r="D186" s="5">
        <f ca="1">OFFSET('2688p trace'!$U$56,(A78-1)*56,0)</f>
        <v>0</v>
      </c>
      <c r="E186" s="5">
        <f ca="1">OFFSET('2688p trace'!$V$56,(A78-1)*56,0)</f>
        <v>0</v>
      </c>
      <c r="F186" s="5">
        <f ca="1">OFFSET('2688p stat'!$H$1,A186*20,1)</f>
        <v>0</v>
      </c>
      <c r="G186" s="5">
        <f ca="1">OFFSET('2688p stat'!$K$1,A186*20,1)</f>
        <v>0</v>
      </c>
      <c r="H186" s="5">
        <f ca="1">OFFSET('2688p stat'!$N$1,A186*20,1)</f>
        <v>0</v>
      </c>
      <c r="J186" s="5">
        <f t="shared" ca="1" si="7"/>
        <v>0</v>
      </c>
    </row>
    <row r="187" spans="1:10" x14ac:dyDescent="0.25">
      <c r="A187">
        <v>49</v>
      </c>
      <c r="C187">
        <f ca="1">OFFSET('2688p stat'!$A$1,A187*20,0)</f>
        <v>0</v>
      </c>
      <c r="D187" s="5">
        <f ca="1">OFFSET('2688p trace'!$U$56,(A79-1)*56,0)</f>
        <v>0</v>
      </c>
      <c r="E187" s="5">
        <f ca="1">OFFSET('2688p trace'!$V$56,(A79-1)*56,0)</f>
        <v>0</v>
      </c>
      <c r="F187" s="5">
        <f ca="1">OFFSET('2688p stat'!$H$1,A187*20,1)</f>
        <v>0</v>
      </c>
      <c r="G187" s="5">
        <f ca="1">OFFSET('2688p stat'!$K$1,A187*20,1)</f>
        <v>0</v>
      </c>
      <c r="H187" s="5">
        <f ca="1">OFFSET('2688p stat'!$N$1,A187*20,1)</f>
        <v>0</v>
      </c>
      <c r="J187" s="5">
        <f t="shared" ca="1" si="7"/>
        <v>0</v>
      </c>
    </row>
    <row r="188" spans="1:10" x14ac:dyDescent="0.25">
      <c r="A188">
        <v>50</v>
      </c>
      <c r="C188">
        <f ca="1">OFFSET('2688p stat'!$A$1,A188*20,0)</f>
        <v>0</v>
      </c>
      <c r="D188" s="5">
        <f ca="1">OFFSET('2688p trace'!$U$56,(A80-1)*56,0)</f>
        <v>0</v>
      </c>
      <c r="E188" s="5">
        <f ca="1">OFFSET('2688p trace'!$V$56,(A80-1)*56,0)</f>
        <v>0</v>
      </c>
      <c r="F188" s="5">
        <f ca="1">OFFSET('2688p stat'!$H$1,A188*20,1)</f>
        <v>0</v>
      </c>
      <c r="G188" s="5">
        <f ca="1">OFFSET('2688p stat'!$K$1,A188*20,1)</f>
        <v>0</v>
      </c>
      <c r="H188" s="5">
        <f ca="1">OFFSET('2688p stat'!$N$1,A188*20,1)</f>
        <v>0</v>
      </c>
      <c r="J188" s="5">
        <f t="shared" ca="1" si="7"/>
        <v>0</v>
      </c>
    </row>
    <row r="191" spans="1:10" x14ac:dyDescent="0.25">
      <c r="E191">
        <v>50</v>
      </c>
    </row>
    <row r="192" spans="1:10" x14ac:dyDescent="0.25">
      <c r="C192" t="s">
        <v>80</v>
      </c>
      <c r="D192">
        <v>1.96</v>
      </c>
      <c r="E192">
        <f>SQRT(E191)</f>
        <v>7.0710678118654755</v>
      </c>
    </row>
    <row r="193" spans="1:10" x14ac:dyDescent="0.25">
      <c r="D193" t="s">
        <v>59</v>
      </c>
      <c r="E193" t="s">
        <v>55</v>
      </c>
      <c r="F193" t="s">
        <v>56</v>
      </c>
      <c r="G193" t="s">
        <v>57</v>
      </c>
      <c r="H193" t="s">
        <v>58</v>
      </c>
    </row>
    <row r="194" spans="1:10" x14ac:dyDescent="0.25">
      <c r="A194">
        <v>1</v>
      </c>
      <c r="C194" t="str">
        <f ca="1">OFFSET('2688p stat'!$A$1,A194*20,0)</f>
        <v>CUDA Time</v>
      </c>
      <c r="D194" s="8">
        <f t="shared" ref="D194:H203" ca="1" si="8">$D$192*SQRT(D139)/$E$192</f>
        <v>0.69592315850578412</v>
      </c>
      <c r="E194" s="8">
        <f t="shared" ca="1" si="8"/>
        <v>9.7883711949429595E-4</v>
      </c>
      <c r="F194" s="8">
        <f t="shared" ca="1" si="8"/>
        <v>0</v>
      </c>
      <c r="G194" s="8">
        <f t="shared" ca="1" si="8"/>
        <v>0</v>
      </c>
      <c r="H194" s="8">
        <f t="shared" ca="1" si="8"/>
        <v>0</v>
      </c>
      <c r="J194" s="8">
        <f ca="1">$D$192*SQRT(J139)/$E$192</f>
        <v>0.69592384688755515</v>
      </c>
    </row>
    <row r="195" spans="1:10" x14ac:dyDescent="0.25">
      <c r="A195">
        <v>2</v>
      </c>
      <c r="C195" t="str">
        <f ca="1">OFFSET('2688p stat'!$A$1,A195*20,0)</f>
        <v>CUDA</v>
      </c>
      <c r="D195" s="8">
        <f t="shared" ca="1" si="8"/>
        <v>0.6239699305146702</v>
      </c>
      <c r="E195" s="8">
        <f t="shared" ca="1" si="8"/>
        <v>0</v>
      </c>
      <c r="F195" s="8">
        <f t="shared" ca="1" si="8"/>
        <v>0</v>
      </c>
      <c r="G195" s="8">
        <f t="shared" ca="1" si="8"/>
        <v>0</v>
      </c>
      <c r="H195" s="8">
        <f t="shared" ca="1" si="8"/>
        <v>0</v>
      </c>
      <c r="J195" s="8">
        <f t="shared" ref="J195:J243" ca="1" si="9">$D$192*SQRT(J140)/$E$192</f>
        <v>0.6239699305146702</v>
      </c>
    </row>
    <row r="196" spans="1:10" x14ac:dyDescent="0.25">
      <c r="A196">
        <v>3</v>
      </c>
      <c r="C196" t="str">
        <f ca="1">OFFSET('2688p stat'!$A$1,A196*20,0)</f>
        <v>CUDA non hash</v>
      </c>
      <c r="D196" s="8">
        <f t="shared" ca="1" si="8"/>
        <v>8.6571890394435257E-3</v>
      </c>
      <c r="E196" s="8">
        <f t="shared" ca="1" si="8"/>
        <v>9.1224758122855653E-4</v>
      </c>
      <c r="F196" s="8">
        <f t="shared" ca="1" si="8"/>
        <v>0</v>
      </c>
      <c r="G196" s="8">
        <f t="shared" ca="1" si="8"/>
        <v>0</v>
      </c>
      <c r="H196" s="8">
        <f t="shared" ca="1" si="8"/>
        <v>0</v>
      </c>
      <c r="J196" s="8">
        <f t="shared" ca="1" si="9"/>
        <v>8.7051202010149462E-3</v>
      </c>
    </row>
    <row r="197" spans="1:10" x14ac:dyDescent="0.25">
      <c r="A197">
        <v>4</v>
      </c>
      <c r="C197" t="str">
        <f ca="1">OFFSET('2688p stat'!$A$1,A197*20,0)</f>
        <v>CUDA ant</v>
      </c>
      <c r="D197" s="8">
        <f t="shared" ca="1" si="8"/>
        <v>8.7404179609792347</v>
      </c>
      <c r="E197" s="8">
        <f t="shared" ca="1" si="8"/>
        <v>8.7400893335040326</v>
      </c>
      <c r="F197" s="8">
        <f t="shared" ca="1" si="8"/>
        <v>7.7367647123298235</v>
      </c>
      <c r="G197" s="8">
        <f t="shared" ca="1" si="8"/>
        <v>7.6258057446499379</v>
      </c>
      <c r="H197" s="8">
        <f t="shared" ca="1" si="8"/>
        <v>3.049203175645729</v>
      </c>
      <c r="J197" s="8">
        <f t="shared" ca="1" si="9"/>
        <v>16.735953787152237</v>
      </c>
    </row>
    <row r="198" spans="1:10" x14ac:dyDescent="0.25">
      <c r="A198">
        <v>5</v>
      </c>
      <c r="C198" t="str">
        <f ca="1">OFFSET('2688p stat'!$A$1,A198*20,0)</f>
        <v>CUDA ant par</v>
      </c>
      <c r="D198" s="8">
        <f t="shared" ca="1" si="8"/>
        <v>4.3045791482615394</v>
      </c>
      <c r="E198" s="8">
        <f t="shared" ca="1" si="8"/>
        <v>4.3058635062435444</v>
      </c>
      <c r="F198" s="8">
        <f t="shared" ca="1" si="8"/>
        <v>4.2940460575340831</v>
      </c>
      <c r="G198" s="8">
        <f t="shared" ca="1" si="8"/>
        <v>4.2935956035341754</v>
      </c>
      <c r="H198" s="8">
        <f t="shared" ca="1" si="8"/>
        <v>7.3815275817407863E-2</v>
      </c>
      <c r="J198" s="8">
        <f t="shared" ca="1" si="9"/>
        <v>8.5993665827143335</v>
      </c>
    </row>
    <row r="199" spans="1:10" x14ac:dyDescent="0.25">
      <c r="A199">
        <v>6</v>
      </c>
      <c r="C199" t="str">
        <f ca="1">OFFSET('2688p stat'!$A$1,A199*20,0)</f>
        <v>CUDA ant non hash</v>
      </c>
      <c r="D199" s="8">
        <f t="shared" ca="1" si="8"/>
        <v>5.4621432759941744</v>
      </c>
      <c r="E199" s="8">
        <f t="shared" ca="1" si="8"/>
        <v>5.4760505908546575</v>
      </c>
      <c r="F199" s="8">
        <f t="shared" ca="1" si="8"/>
        <v>5.5319235416321497</v>
      </c>
      <c r="G199" s="8">
        <f t="shared" ca="1" si="8"/>
        <v>5.5196127618259592</v>
      </c>
      <c r="H199" s="8">
        <f t="shared" ca="1" si="8"/>
        <v>3.2322355899581332</v>
      </c>
      <c r="J199" s="8">
        <f t="shared" ca="1" si="9"/>
        <v>11.460270034386451</v>
      </c>
    </row>
    <row r="200" spans="1:10" x14ac:dyDescent="0.25">
      <c r="A200">
        <v>7</v>
      </c>
      <c r="C200" t="str">
        <f ca="1">OFFSET('2688p stat'!$A$1,A200*20,0)</f>
        <v>CUDA ant add CPU Time</v>
      </c>
      <c r="D200" s="8">
        <f t="shared" ca="1" si="8"/>
        <v>7.4657332087644273</v>
      </c>
      <c r="E200" s="8">
        <f t="shared" ca="1" si="8"/>
        <v>7.4635276660924292</v>
      </c>
      <c r="F200" s="8">
        <f t="shared" ca="1" si="8"/>
        <v>5.1783917746729049</v>
      </c>
      <c r="G200" s="8">
        <f t="shared" ca="1" si="8"/>
        <v>5.1874708047170728</v>
      </c>
      <c r="H200" s="8">
        <f t="shared" ca="1" si="8"/>
        <v>2.0233098322184864</v>
      </c>
      <c r="J200" s="8">
        <f t="shared" ca="1" si="9"/>
        <v>13.010026708885693</v>
      </c>
    </row>
    <row r="201" spans="1:10" x14ac:dyDescent="0.25">
      <c r="A201">
        <v>8</v>
      </c>
      <c r="C201" t="str">
        <f ca="1">OFFSET('2688p stat'!$A$1,A201*20,0)</f>
        <v>CUDA ant add CPU</v>
      </c>
      <c r="D201" s="8">
        <f t="shared" ca="1" si="8"/>
        <v>9.5353871643079433</v>
      </c>
      <c r="E201" s="8">
        <f t="shared" ca="1" si="8"/>
        <v>0</v>
      </c>
      <c r="F201" s="8">
        <f t="shared" ca="1" si="8"/>
        <v>0</v>
      </c>
      <c r="G201" s="8">
        <f t="shared" ca="1" si="8"/>
        <v>0</v>
      </c>
      <c r="H201" s="8">
        <f t="shared" ca="1" si="8"/>
        <v>0</v>
      </c>
      <c r="J201" s="8">
        <f t="shared" ca="1" si="9"/>
        <v>9.5353871643079433</v>
      </c>
    </row>
    <row r="202" spans="1:10" x14ac:dyDescent="0.25">
      <c r="A202">
        <v>9</v>
      </c>
      <c r="C202" t="str">
        <f ca="1">OFFSET('2688p stat'!$A$1,A202*20,0)</f>
        <v>CUDA ant add CPU non hash</v>
      </c>
      <c r="D202" s="8">
        <f t="shared" ca="1" si="8"/>
        <v>5.8782098293572131</v>
      </c>
      <c r="E202" s="8">
        <f t="shared" ca="1" si="8"/>
        <v>5.8953704578314099</v>
      </c>
      <c r="F202" s="8">
        <f t="shared" ca="1" si="8"/>
        <v>4.7285115487527358</v>
      </c>
      <c r="G202" s="8">
        <f t="shared" ca="1" si="8"/>
        <v>4.7346503797767365</v>
      </c>
      <c r="H202" s="8">
        <f t="shared" ca="1" si="8"/>
        <v>1.7408405982306363</v>
      </c>
      <c r="J202" s="8">
        <f t="shared" ca="1" si="9"/>
        <v>10.82196864285233</v>
      </c>
    </row>
    <row r="203" spans="1:10" x14ac:dyDescent="0.25">
      <c r="A203">
        <v>10</v>
      </c>
      <c r="C203">
        <f ca="1">OFFSET('2688p stat'!$A$1,A203*20,0)</f>
        <v>0</v>
      </c>
      <c r="D203" s="8" t="e">
        <f t="shared" ca="1" si="8"/>
        <v>#DIV/0!</v>
      </c>
      <c r="E203" s="8" t="e">
        <f t="shared" ca="1" si="8"/>
        <v>#DIV/0!</v>
      </c>
      <c r="F203" s="8">
        <f t="shared" ca="1" si="8"/>
        <v>0</v>
      </c>
      <c r="G203" s="8">
        <f t="shared" ca="1" si="8"/>
        <v>0</v>
      </c>
      <c r="H203" s="8">
        <f t="shared" ca="1" si="8"/>
        <v>0</v>
      </c>
      <c r="J203" s="8" t="e">
        <f t="shared" ca="1" si="9"/>
        <v>#DIV/0!</v>
      </c>
    </row>
    <row r="204" spans="1:10" x14ac:dyDescent="0.25">
      <c r="A204">
        <v>11</v>
      </c>
      <c r="C204" t="str">
        <f ca="1">OFFSET('2688p stat'!$A$1,A204*20,0)</f>
        <v>CUDA opt</v>
      </c>
      <c r="D204" s="8">
        <f t="shared" ref="D204:H213" ca="1" si="10">$D$192*SQRT(D149)/$E$192</f>
        <v>7.1228777255870304E-2</v>
      </c>
      <c r="E204" s="8">
        <f t="shared" ca="1" si="10"/>
        <v>0</v>
      </c>
      <c r="F204" s="8">
        <f t="shared" ca="1" si="10"/>
        <v>0</v>
      </c>
      <c r="G204" s="8">
        <f t="shared" ca="1" si="10"/>
        <v>0</v>
      </c>
      <c r="H204" s="8">
        <f t="shared" ca="1" si="10"/>
        <v>0</v>
      </c>
      <c r="J204" s="8">
        <f t="shared" ca="1" si="9"/>
        <v>7.1228777255870304E-2</v>
      </c>
    </row>
    <row r="205" spans="1:10" x14ac:dyDescent="0.25">
      <c r="A205">
        <v>12</v>
      </c>
      <c r="C205" t="str">
        <f ca="1">OFFSET('2688p stat'!$A$1,A205*20,0)</f>
        <v>CUDA opt Time</v>
      </c>
      <c r="D205" s="8">
        <f t="shared" ca="1" si="10"/>
        <v>1.4053529921505854</v>
      </c>
      <c r="E205" s="8">
        <f t="shared" ca="1" si="10"/>
        <v>3.1347453490195987E-5</v>
      </c>
      <c r="F205" s="8">
        <f t="shared" ca="1" si="10"/>
        <v>0</v>
      </c>
      <c r="G205" s="8">
        <f t="shared" ca="1" si="10"/>
        <v>0</v>
      </c>
      <c r="H205" s="8">
        <f t="shared" ca="1" si="10"/>
        <v>0</v>
      </c>
      <c r="J205" s="8">
        <f t="shared" ca="1" si="9"/>
        <v>1.4053529925001997</v>
      </c>
    </row>
    <row r="206" spans="1:10" x14ac:dyDescent="0.25">
      <c r="A206">
        <v>13</v>
      </c>
      <c r="C206" t="str">
        <f ca="1">OFFSET('2688p stat'!$A$1,A206*20,0)</f>
        <v>CUDA opt non hash</v>
      </c>
      <c r="D206" s="8">
        <f t="shared" ca="1" si="10"/>
        <v>0.21525308946196187</v>
      </c>
      <c r="E206" s="8">
        <f t="shared" ca="1" si="10"/>
        <v>1.7971625553024183E-4</v>
      </c>
      <c r="F206" s="8">
        <f t="shared" ca="1" si="10"/>
        <v>0</v>
      </c>
      <c r="G206" s="8">
        <f t="shared" ca="1" si="10"/>
        <v>0</v>
      </c>
      <c r="H206" s="8">
        <f t="shared" ca="1" si="10"/>
        <v>0</v>
      </c>
      <c r="J206" s="8">
        <f t="shared" ca="1" si="9"/>
        <v>0.21525316448510542</v>
      </c>
    </row>
    <row r="207" spans="1:10" x14ac:dyDescent="0.25">
      <c r="A207">
        <v>14</v>
      </c>
      <c r="C207" t="str">
        <f ca="1">OFFSET('2688p stat'!$A$1,A207*20,0)</f>
        <v>CUDA opt ant</v>
      </c>
      <c r="D207" s="8">
        <f t="shared" ca="1" si="10"/>
        <v>3.7466278067659857</v>
      </c>
      <c r="E207" s="8">
        <f t="shared" ca="1" si="10"/>
        <v>3.7652643346293924</v>
      </c>
      <c r="F207" s="8">
        <f t="shared" ca="1" si="10"/>
        <v>3.8255190927245417</v>
      </c>
      <c r="G207" s="8">
        <f t="shared" ca="1" si="10"/>
        <v>2.059936278455234</v>
      </c>
      <c r="H207" s="8">
        <f t="shared" ca="1" si="10"/>
        <v>0</v>
      </c>
      <c r="J207" s="8">
        <f t="shared" ca="1" si="9"/>
        <v>6.8623880123583962</v>
      </c>
    </row>
    <row r="208" spans="1:10" x14ac:dyDescent="0.25">
      <c r="A208">
        <v>15</v>
      </c>
      <c r="C208" t="str">
        <f ca="1">OFFSET('2688p stat'!$A$1,A208*20,0)</f>
        <v>CUDA opt ant non hash</v>
      </c>
      <c r="D208" s="8">
        <f t="shared" ca="1" si="10"/>
        <v>3.2764449027126896</v>
      </c>
      <c r="E208" s="8">
        <f t="shared" ca="1" si="10"/>
        <v>3.2651176380644866</v>
      </c>
      <c r="F208" s="8">
        <f t="shared" ca="1" si="10"/>
        <v>3.252147634636533</v>
      </c>
      <c r="G208" s="8">
        <f t="shared" ca="1" si="10"/>
        <v>1.0298959459518227</v>
      </c>
      <c r="H208" s="8">
        <f t="shared" ca="1" si="10"/>
        <v>0</v>
      </c>
      <c r="J208" s="8">
        <f t="shared" ca="1" si="9"/>
        <v>5.7474545920669771</v>
      </c>
    </row>
    <row r="209" spans="1:10" x14ac:dyDescent="0.25">
      <c r="A209">
        <v>16</v>
      </c>
      <c r="C209" t="str">
        <f ca="1">OFFSET('2688p stat'!$A$1,A209*20,0)</f>
        <v>CUDA opt ant par</v>
      </c>
      <c r="D209" s="8">
        <f t="shared" ca="1" si="10"/>
        <v>6.4408767177147634</v>
      </c>
      <c r="E209" s="8">
        <f t="shared" ca="1" si="10"/>
        <v>6.4843938320469086</v>
      </c>
      <c r="F209" s="8">
        <f t="shared" ca="1" si="10"/>
        <v>6.1410417103810655</v>
      </c>
      <c r="G209" s="8">
        <f t="shared" ca="1" si="10"/>
        <v>6.1411587268228143</v>
      </c>
      <c r="H209" s="8">
        <f t="shared" ca="1" si="10"/>
        <v>0</v>
      </c>
      <c r="J209" s="8">
        <f t="shared" ca="1" si="9"/>
        <v>12.60787373265453</v>
      </c>
    </row>
    <row r="210" spans="1:10" x14ac:dyDescent="0.25">
      <c r="A210">
        <v>17</v>
      </c>
      <c r="C210">
        <f ca="1">OFFSET('2688p stat'!$A$1,A210*20,0)</f>
        <v>0</v>
      </c>
      <c r="D210" s="8">
        <f t="shared" ca="1" si="10"/>
        <v>0</v>
      </c>
      <c r="E210" s="8">
        <f t="shared" ca="1" si="10"/>
        <v>0</v>
      </c>
      <c r="F210" s="8">
        <f t="shared" ca="1" si="10"/>
        <v>0</v>
      </c>
      <c r="G210" s="8">
        <f t="shared" ca="1" si="10"/>
        <v>0</v>
      </c>
      <c r="H210" s="8">
        <f t="shared" ca="1" si="10"/>
        <v>0</v>
      </c>
      <c r="J210" s="8">
        <f t="shared" ca="1" si="9"/>
        <v>0</v>
      </c>
    </row>
    <row r="211" spans="1:10" x14ac:dyDescent="0.25">
      <c r="A211">
        <v>18</v>
      </c>
      <c r="C211">
        <f ca="1">OFFSET('2688p stat'!$A$1,A211*20,0)</f>
        <v>0</v>
      </c>
      <c r="D211" s="8">
        <f t="shared" ca="1" si="10"/>
        <v>0</v>
      </c>
      <c r="E211" s="8">
        <f t="shared" ca="1" si="10"/>
        <v>0</v>
      </c>
      <c r="F211" s="8">
        <f t="shared" ca="1" si="10"/>
        <v>0</v>
      </c>
      <c r="G211" s="8">
        <f t="shared" ca="1" si="10"/>
        <v>0</v>
      </c>
      <c r="H211" s="8">
        <f t="shared" ca="1" si="10"/>
        <v>0</v>
      </c>
      <c r="J211" s="8">
        <f t="shared" ca="1" si="9"/>
        <v>0</v>
      </c>
    </row>
    <row r="212" spans="1:10" x14ac:dyDescent="0.25">
      <c r="A212">
        <v>19</v>
      </c>
      <c r="C212">
        <f ca="1">OFFSET('2688p stat'!$A$1,A212*20,0)</f>
        <v>0</v>
      </c>
      <c r="D212" s="8">
        <f t="shared" ca="1" si="10"/>
        <v>0</v>
      </c>
      <c r="E212" s="8">
        <f t="shared" ca="1" si="10"/>
        <v>0</v>
      </c>
      <c r="F212" s="8">
        <f t="shared" ca="1" si="10"/>
        <v>0</v>
      </c>
      <c r="G212" s="8">
        <f t="shared" ca="1" si="10"/>
        <v>0</v>
      </c>
      <c r="H212" s="8">
        <f t="shared" ca="1" si="10"/>
        <v>0</v>
      </c>
      <c r="J212" s="8">
        <f t="shared" ca="1" si="9"/>
        <v>0</v>
      </c>
    </row>
    <row r="213" spans="1:10" x14ac:dyDescent="0.25">
      <c r="A213">
        <v>20</v>
      </c>
      <c r="C213" t="str">
        <f ca="1">OFFSET('2688p stat'!$A$1,A213*20,0)</f>
        <v>non CUDA Time</v>
      </c>
      <c r="D213" s="8">
        <f t="shared" ca="1" si="10"/>
        <v>10.650611865991548</v>
      </c>
      <c r="E213" s="8">
        <f t="shared" ca="1" si="10"/>
        <v>10.636497979466739</v>
      </c>
      <c r="F213" s="8">
        <f t="shared" ca="1" si="10"/>
        <v>10.620812903832174</v>
      </c>
      <c r="G213" s="8">
        <f t="shared" ca="1" si="10"/>
        <v>10.601487039902279</v>
      </c>
      <c r="H213" s="8">
        <f t="shared" ca="1" si="10"/>
        <v>2.8910586930991213</v>
      </c>
      <c r="J213" s="8">
        <f t="shared" ca="1" si="9"/>
        <v>21.450455401915555</v>
      </c>
    </row>
    <row r="214" spans="1:10" x14ac:dyDescent="0.25">
      <c r="A214">
        <v>21</v>
      </c>
      <c r="C214" t="str">
        <f ca="1">OFFSET('2688p stat'!$A$1,A214*20,0)</f>
        <v>non CUDA</v>
      </c>
      <c r="D214" s="8">
        <f t="shared" ref="D214:H222" ca="1" si="11">$D$192*SQRT(D159)/$E$192</f>
        <v>9.588305576440499</v>
      </c>
      <c r="E214" s="8">
        <f t="shared" ca="1" si="11"/>
        <v>0</v>
      </c>
      <c r="F214" s="8">
        <f t="shared" ca="1" si="11"/>
        <v>0</v>
      </c>
      <c r="G214" s="8">
        <f t="shared" ca="1" si="11"/>
        <v>0</v>
      </c>
      <c r="H214" s="8">
        <f t="shared" ca="1" si="11"/>
        <v>0</v>
      </c>
      <c r="J214" s="8">
        <f t="shared" ca="1" si="9"/>
        <v>9.588305576440499</v>
      </c>
    </row>
    <row r="215" spans="1:10" x14ac:dyDescent="0.25">
      <c r="A215">
        <v>22</v>
      </c>
      <c r="C215" t="str">
        <f ca="1">OFFSET('2688p stat'!$A$1,A215*20,0)</f>
        <v>CUDA opt non hash</v>
      </c>
      <c r="D215" s="8">
        <f t="shared" ca="1" si="11"/>
        <v>0.3645177258605678</v>
      </c>
      <c r="E215" s="8">
        <f t="shared" ca="1" si="11"/>
        <v>1.0584356336520041E-4</v>
      </c>
      <c r="F215" s="8">
        <f t="shared" ca="1" si="11"/>
        <v>0</v>
      </c>
      <c r="G215" s="8">
        <f t="shared" ca="1" si="11"/>
        <v>0</v>
      </c>
      <c r="H215" s="8">
        <f t="shared" ca="1" si="11"/>
        <v>0</v>
      </c>
      <c r="J215" s="8">
        <f t="shared" ca="1" si="9"/>
        <v>0.36451774122725483</v>
      </c>
    </row>
    <row r="216" spans="1:10" x14ac:dyDescent="0.25">
      <c r="A216">
        <v>23</v>
      </c>
      <c r="C216" t="str">
        <f ca="1">OFFSET('2688p stat'!$A$1,A216*20,0)</f>
        <v>Classic ACO</v>
      </c>
      <c r="D216" s="8">
        <f t="shared" ca="1" si="11"/>
        <v>68.437524296169556</v>
      </c>
      <c r="E216" s="8">
        <f t="shared" ca="1" si="11"/>
        <v>69.394192137290517</v>
      </c>
      <c r="F216" s="8">
        <f t="shared" ca="1" si="11"/>
        <v>0</v>
      </c>
      <c r="G216" s="8">
        <f t="shared" ca="1" si="11"/>
        <v>0</v>
      </c>
      <c r="H216" s="8">
        <f t="shared" ca="1" si="11"/>
        <v>0</v>
      </c>
      <c r="J216" s="8">
        <f t="shared" ca="1" si="9"/>
        <v>97.464088946524257</v>
      </c>
    </row>
    <row r="217" spans="1:10" x14ac:dyDescent="0.25">
      <c r="A217">
        <v>24</v>
      </c>
      <c r="C217" t="str">
        <f ca="1">OFFSET('2688p stat'!$A$1,A217*20,0)</f>
        <v>Classic ACO non hash</v>
      </c>
      <c r="D217" s="8">
        <f t="shared" ca="1" si="11"/>
        <v>95.990887442506747</v>
      </c>
      <c r="E217" s="8">
        <f t="shared" ca="1" si="11"/>
        <v>96.008734750892287</v>
      </c>
      <c r="F217" s="8">
        <f t="shared" ca="1" si="11"/>
        <v>86.436611854723324</v>
      </c>
      <c r="G217" s="8">
        <f t="shared" ca="1" si="11"/>
        <v>86.423193333036977</v>
      </c>
      <c r="H217" s="8">
        <f t="shared" ca="1" si="11"/>
        <v>3.9044736778992375</v>
      </c>
      <c r="J217" s="8">
        <f t="shared" ca="1" si="9"/>
        <v>182.72227217822183</v>
      </c>
    </row>
    <row r="218" spans="1:10" x14ac:dyDescent="0.25">
      <c r="A218">
        <v>25</v>
      </c>
      <c r="C218">
        <f ca="1">OFFSET('2688p stat'!$A$1,A218*20,0)</f>
        <v>0</v>
      </c>
      <c r="D218" s="8">
        <f t="shared" ca="1" si="11"/>
        <v>10.247638778333277</v>
      </c>
      <c r="E218" s="8">
        <f t="shared" ca="1" si="11"/>
        <v>10.254565656330843</v>
      </c>
      <c r="F218" s="8">
        <f t="shared" ca="1" si="11"/>
        <v>0</v>
      </c>
      <c r="G218" s="8">
        <f t="shared" ca="1" si="11"/>
        <v>0</v>
      </c>
      <c r="H218" s="8">
        <f t="shared" ca="1" si="11"/>
        <v>0</v>
      </c>
      <c r="J218" s="8">
        <f t="shared" ca="1" si="9"/>
        <v>14.497248612450569</v>
      </c>
    </row>
    <row r="219" spans="1:10" x14ac:dyDescent="0.25">
      <c r="A219">
        <v>26</v>
      </c>
      <c r="C219">
        <f ca="1">OFFSET('2688p stat'!$A$1,A219*20,0)</f>
        <v>0</v>
      </c>
      <c r="D219" s="8">
        <f t="shared" ca="1" si="11"/>
        <v>3.4824076269156086</v>
      </c>
      <c r="E219" s="8">
        <f t="shared" ca="1" si="11"/>
        <v>3.4859359030251831</v>
      </c>
      <c r="F219" s="8">
        <f t="shared" ca="1" si="11"/>
        <v>0</v>
      </c>
      <c r="G219" s="8">
        <f t="shared" ca="1" si="11"/>
        <v>0</v>
      </c>
      <c r="H219" s="8">
        <f t="shared" ca="1" si="11"/>
        <v>0</v>
      </c>
      <c r="J219" s="8">
        <f t="shared" ca="1" si="9"/>
        <v>4.9273635952708013</v>
      </c>
    </row>
    <row r="220" spans="1:10" x14ac:dyDescent="0.25">
      <c r="A220">
        <v>27</v>
      </c>
      <c r="C220">
        <f ca="1">OFFSET('2688p stat'!$A$1,A220*20,0)</f>
        <v>0</v>
      </c>
      <c r="D220" s="8" t="e">
        <f t="shared" ca="1" si="11"/>
        <v>#DIV/0!</v>
      </c>
      <c r="E220" s="8" t="e">
        <f t="shared" ca="1" si="11"/>
        <v>#DIV/0!</v>
      </c>
      <c r="F220" s="8">
        <f t="shared" ca="1" si="11"/>
        <v>0</v>
      </c>
      <c r="G220" s="8">
        <f t="shared" ca="1" si="11"/>
        <v>0</v>
      </c>
      <c r="H220" s="8">
        <f t="shared" ca="1" si="11"/>
        <v>0</v>
      </c>
      <c r="J220" s="8" t="e">
        <f t="shared" ca="1" si="9"/>
        <v>#DIV/0!</v>
      </c>
    </row>
    <row r="221" spans="1:10" x14ac:dyDescent="0.25">
      <c r="A221">
        <v>28</v>
      </c>
      <c r="C221">
        <f ca="1">OFFSET('2688p stat'!$A$1,A221*20,0)</f>
        <v>0</v>
      </c>
      <c r="D221" s="8" t="e">
        <f t="shared" ca="1" si="11"/>
        <v>#DIV/0!</v>
      </c>
      <c r="E221" s="8" t="e">
        <f t="shared" ca="1" si="11"/>
        <v>#DIV/0!</v>
      </c>
      <c r="F221" s="8">
        <f t="shared" ca="1" si="11"/>
        <v>0</v>
      </c>
      <c r="G221" s="8">
        <f t="shared" ca="1" si="11"/>
        <v>0</v>
      </c>
      <c r="H221" s="8">
        <f t="shared" ca="1" si="11"/>
        <v>0</v>
      </c>
      <c r="J221" s="8" t="e">
        <f t="shared" ca="1" si="9"/>
        <v>#DIV/0!</v>
      </c>
    </row>
    <row r="222" spans="1:10" x14ac:dyDescent="0.25">
      <c r="A222">
        <v>29</v>
      </c>
      <c r="C222">
        <f ca="1">OFFSET('2688p stat'!$A$1,A222*20,0)</f>
        <v>0</v>
      </c>
      <c r="D222" s="8" t="e">
        <f t="shared" ca="1" si="11"/>
        <v>#DIV/0!</v>
      </c>
      <c r="E222" s="8" t="e">
        <f t="shared" ca="1" si="11"/>
        <v>#DIV/0!</v>
      </c>
      <c r="F222" s="8">
        <f t="shared" ca="1" si="11"/>
        <v>0</v>
      </c>
      <c r="G222" s="8">
        <f t="shared" ca="1" si="11"/>
        <v>0</v>
      </c>
      <c r="H222" s="8">
        <f t="shared" ca="1" si="11"/>
        <v>0</v>
      </c>
      <c r="J222" s="8" t="e">
        <f t="shared" ca="1" si="9"/>
        <v>#DIV/0!</v>
      </c>
    </row>
    <row r="223" spans="1:10" x14ac:dyDescent="0.25">
      <c r="A223">
        <v>30</v>
      </c>
      <c r="C223">
        <f ca="1">OFFSET('2688p stat'!$A$1,A223*20,0)</f>
        <v>0</v>
      </c>
      <c r="D223" s="8" t="e">
        <f t="shared" ref="D223:H223" ca="1" si="12">$D$192*SQRT(D168)/$E$192</f>
        <v>#DIV/0!</v>
      </c>
      <c r="E223" s="8" t="e">
        <f t="shared" ca="1" si="12"/>
        <v>#DIV/0!</v>
      </c>
      <c r="F223" s="8">
        <f t="shared" ca="1" si="12"/>
        <v>0</v>
      </c>
      <c r="G223" s="8">
        <f t="shared" ca="1" si="12"/>
        <v>0</v>
      </c>
      <c r="H223" s="8">
        <f t="shared" ca="1" si="12"/>
        <v>0</v>
      </c>
      <c r="J223" s="8" t="e">
        <f t="shared" ca="1" si="9"/>
        <v>#DIV/0!</v>
      </c>
    </row>
    <row r="224" spans="1:10" x14ac:dyDescent="0.25">
      <c r="A224">
        <v>31</v>
      </c>
      <c r="C224">
        <f ca="1">OFFSET('2688p stat'!$A$1,A224*20,0)</f>
        <v>0</v>
      </c>
      <c r="D224" s="8" t="e">
        <f t="shared" ref="D224:H224" ca="1" si="13">$D$192*SQRT(D169)/$E$192</f>
        <v>#DIV/0!</v>
      </c>
      <c r="E224" s="8" t="e">
        <f t="shared" ca="1" si="13"/>
        <v>#DIV/0!</v>
      </c>
      <c r="F224" s="8">
        <f t="shared" ca="1" si="13"/>
        <v>0</v>
      </c>
      <c r="G224" s="8">
        <f t="shared" ca="1" si="13"/>
        <v>0</v>
      </c>
      <c r="H224" s="8">
        <f t="shared" ca="1" si="13"/>
        <v>0</v>
      </c>
      <c r="J224" s="8" t="e">
        <f t="shared" ca="1" si="9"/>
        <v>#DIV/0!</v>
      </c>
    </row>
    <row r="225" spans="1:10" x14ac:dyDescent="0.25">
      <c r="A225">
        <v>32</v>
      </c>
      <c r="C225">
        <f ca="1">OFFSET('2688p stat'!$A$1,A225*20,0)</f>
        <v>0</v>
      </c>
      <c r="D225" s="8" t="e">
        <f t="shared" ref="D225:H225" ca="1" si="14">$D$192*SQRT(D170)/$E$192</f>
        <v>#DIV/0!</v>
      </c>
      <c r="E225" s="8" t="e">
        <f t="shared" ca="1" si="14"/>
        <v>#DIV/0!</v>
      </c>
      <c r="F225" s="8">
        <f t="shared" ca="1" si="14"/>
        <v>0</v>
      </c>
      <c r="G225" s="8">
        <f t="shared" ca="1" si="14"/>
        <v>0</v>
      </c>
      <c r="H225" s="8">
        <f t="shared" ca="1" si="14"/>
        <v>0</v>
      </c>
      <c r="J225" s="8" t="e">
        <f t="shared" ca="1" si="9"/>
        <v>#DIV/0!</v>
      </c>
    </row>
    <row r="226" spans="1:10" x14ac:dyDescent="0.25">
      <c r="A226">
        <v>33</v>
      </c>
      <c r="C226">
        <f ca="1">OFFSET('2688p stat'!$A$1,A226*20,0)</f>
        <v>0</v>
      </c>
      <c r="D226" s="8" t="e">
        <f t="shared" ref="D226:H226" ca="1" si="15">$D$192*SQRT(D171)/$E$192</f>
        <v>#DIV/0!</v>
      </c>
      <c r="E226" s="8" t="e">
        <f t="shared" ca="1" si="15"/>
        <v>#DIV/0!</v>
      </c>
      <c r="F226" s="8">
        <f t="shared" ca="1" si="15"/>
        <v>0</v>
      </c>
      <c r="G226" s="8">
        <f t="shared" ca="1" si="15"/>
        <v>0</v>
      </c>
      <c r="H226" s="8">
        <f t="shared" ca="1" si="15"/>
        <v>0</v>
      </c>
      <c r="J226" s="8" t="e">
        <f t="shared" ca="1" si="9"/>
        <v>#DIV/0!</v>
      </c>
    </row>
    <row r="227" spans="1:10" x14ac:dyDescent="0.25">
      <c r="A227">
        <v>34</v>
      </c>
      <c r="C227">
        <f ca="1">OFFSET('2688p stat'!$A$1,A227*20,0)</f>
        <v>0</v>
      </c>
      <c r="D227" s="8" t="e">
        <f t="shared" ref="D227:H227" ca="1" si="16">$D$192*SQRT(D172)/$E$192</f>
        <v>#DIV/0!</v>
      </c>
      <c r="E227" s="8" t="e">
        <f t="shared" ca="1" si="16"/>
        <v>#DIV/0!</v>
      </c>
      <c r="F227" s="8">
        <f t="shared" ca="1" si="16"/>
        <v>0</v>
      </c>
      <c r="G227" s="8">
        <f t="shared" ca="1" si="16"/>
        <v>0</v>
      </c>
      <c r="H227" s="8">
        <f t="shared" ca="1" si="16"/>
        <v>0</v>
      </c>
      <c r="J227" s="8" t="e">
        <f t="shared" ca="1" si="9"/>
        <v>#DIV/0!</v>
      </c>
    </row>
    <row r="228" spans="1:10" x14ac:dyDescent="0.25">
      <c r="A228">
        <v>35</v>
      </c>
      <c r="C228">
        <f ca="1">OFFSET('2688p stat'!$A$1,A228*20,0)</f>
        <v>0</v>
      </c>
      <c r="D228" s="8" t="e">
        <f t="shared" ref="D228:H228" ca="1" si="17">$D$192*SQRT(D173)/$E$192</f>
        <v>#DIV/0!</v>
      </c>
      <c r="E228" s="8" t="e">
        <f t="shared" ca="1" si="17"/>
        <v>#DIV/0!</v>
      </c>
      <c r="F228" s="8">
        <f t="shared" ca="1" si="17"/>
        <v>0</v>
      </c>
      <c r="G228" s="8">
        <f t="shared" ca="1" si="17"/>
        <v>0</v>
      </c>
      <c r="H228" s="8">
        <f t="shared" ca="1" si="17"/>
        <v>0</v>
      </c>
      <c r="J228" s="8" t="e">
        <f t="shared" ca="1" si="9"/>
        <v>#DIV/0!</v>
      </c>
    </row>
    <row r="229" spans="1:10" x14ac:dyDescent="0.25">
      <c r="A229">
        <v>36</v>
      </c>
      <c r="C229">
        <f ca="1">OFFSET('2688p stat'!$A$1,A229*20,0)</f>
        <v>0</v>
      </c>
      <c r="D229" s="8" t="e">
        <f t="shared" ref="D229:H229" ca="1" si="18">$D$192*SQRT(D174)/$E$192</f>
        <v>#DIV/0!</v>
      </c>
      <c r="E229" s="8" t="e">
        <f t="shared" ca="1" si="18"/>
        <v>#DIV/0!</v>
      </c>
      <c r="F229" s="8">
        <f t="shared" ca="1" si="18"/>
        <v>0</v>
      </c>
      <c r="G229" s="8">
        <f t="shared" ca="1" si="18"/>
        <v>0</v>
      </c>
      <c r="H229" s="8">
        <f t="shared" ca="1" si="18"/>
        <v>0</v>
      </c>
      <c r="J229" s="8" t="e">
        <f t="shared" ca="1" si="9"/>
        <v>#DIV/0!</v>
      </c>
    </row>
    <row r="230" spans="1:10" x14ac:dyDescent="0.25">
      <c r="A230">
        <v>37</v>
      </c>
      <c r="C230" t="str">
        <f ca="1">OFFSET('2688p stat'!$A$1,A230*20,0)</f>
        <v>CUDA ant par global</v>
      </c>
      <c r="D230" s="8">
        <f t="shared" ref="D230:H230" ca="1" si="19">$D$192*SQRT(D175)/$E$192</f>
        <v>4.5487849244773226</v>
      </c>
      <c r="E230" s="8">
        <f t="shared" ca="1" si="19"/>
        <v>4.5535865006265324</v>
      </c>
      <c r="F230" s="8">
        <f t="shared" ca="1" si="19"/>
        <v>4.728444928757022</v>
      </c>
      <c r="G230" s="8">
        <f t="shared" ca="1" si="19"/>
        <v>4.7294310281757994</v>
      </c>
      <c r="H230" s="8">
        <f t="shared" ca="1" si="19"/>
        <v>0.10838037947894442</v>
      </c>
      <c r="J230" s="8">
        <f t="shared" ca="1" si="9"/>
        <v>9.2824592597574238</v>
      </c>
    </row>
    <row r="231" spans="1:10" x14ac:dyDescent="0.25">
      <c r="A231">
        <v>38</v>
      </c>
      <c r="C231" t="str">
        <f ca="1">OFFSET('2688p stat'!$A$1,A231*20,0)</f>
        <v>CUDA ant add CPU Time global</v>
      </c>
      <c r="D231" s="8">
        <f t="shared" ref="D231:H231" ca="1" si="20">$D$192*SQRT(D176)/$E$192</f>
        <v>5.2637489090752965</v>
      </c>
      <c r="E231" s="8">
        <f t="shared" ca="1" si="20"/>
        <v>5.2612861176986492</v>
      </c>
      <c r="F231" s="8">
        <f t="shared" ca="1" si="20"/>
        <v>3.6034743974691978</v>
      </c>
      <c r="G231" s="8">
        <f t="shared" ca="1" si="20"/>
        <v>3.5988726896827012</v>
      </c>
      <c r="H231" s="8">
        <f t="shared" ca="1" si="20"/>
        <v>1.9007828581550286</v>
      </c>
      <c r="J231" s="8">
        <f t="shared" ca="1" si="9"/>
        <v>9.2161853298257768</v>
      </c>
    </row>
    <row r="232" spans="1:10" x14ac:dyDescent="0.25">
      <c r="A232">
        <v>39</v>
      </c>
      <c r="C232" t="str">
        <f ca="1">OFFSET('2688p stat'!$A$1,A232*20,0)</f>
        <v>CUDA opt ant par global</v>
      </c>
      <c r="D232" s="8">
        <f t="shared" ref="D232:H232" ca="1" si="21">$D$192*SQRT(D177)/$E$192</f>
        <v>6.6000691815913441</v>
      </c>
      <c r="E232" s="8">
        <f t="shared" ca="1" si="21"/>
        <v>6.5996553744303981</v>
      </c>
      <c r="F232" s="8">
        <f t="shared" ca="1" si="21"/>
        <v>0</v>
      </c>
      <c r="G232" s="8">
        <f t="shared" ca="1" si="21"/>
        <v>0</v>
      </c>
      <c r="H232" s="8">
        <f t="shared" ca="1" si="21"/>
        <v>0</v>
      </c>
      <c r="J232" s="8">
        <f t="shared" ca="1" si="9"/>
        <v>9.3336147479441145</v>
      </c>
    </row>
    <row r="233" spans="1:10" x14ac:dyDescent="0.25">
      <c r="A233">
        <v>40</v>
      </c>
      <c r="C233">
        <f ca="1">OFFSET('2688p stat'!$A$1,A233*20,0)</f>
        <v>0</v>
      </c>
      <c r="D233" s="8" t="e">
        <f t="shared" ref="D233:H233" ca="1" si="22">$D$192*SQRT(D178)/$E$192</f>
        <v>#DIV/0!</v>
      </c>
      <c r="E233" s="8" t="e">
        <f t="shared" ca="1" si="22"/>
        <v>#DIV/0!</v>
      </c>
      <c r="F233" s="8">
        <f t="shared" ca="1" si="22"/>
        <v>0</v>
      </c>
      <c r="G233" s="8">
        <f t="shared" ca="1" si="22"/>
        <v>0</v>
      </c>
      <c r="H233" s="8">
        <f t="shared" ca="1" si="22"/>
        <v>0</v>
      </c>
      <c r="J233" s="8" t="e">
        <f t="shared" ca="1" si="9"/>
        <v>#DIV/0!</v>
      </c>
    </row>
    <row r="234" spans="1:10" x14ac:dyDescent="0.25">
      <c r="A234">
        <v>41</v>
      </c>
      <c r="C234">
        <f ca="1">OFFSET('2688p stat'!$A$1,A234*20,0)</f>
        <v>0</v>
      </c>
      <c r="D234" s="8" t="e">
        <f t="shared" ref="D234:H234" ca="1" si="23">$D$192*SQRT(D179)/$E$192</f>
        <v>#DIV/0!</v>
      </c>
      <c r="E234" s="8" t="e">
        <f t="shared" ca="1" si="23"/>
        <v>#DIV/0!</v>
      </c>
      <c r="F234" s="8">
        <f t="shared" ca="1" si="23"/>
        <v>0</v>
      </c>
      <c r="G234" s="8">
        <f t="shared" ca="1" si="23"/>
        <v>0</v>
      </c>
      <c r="H234" s="8">
        <f t="shared" ca="1" si="23"/>
        <v>0</v>
      </c>
      <c r="J234" s="8" t="e">
        <f t="shared" ca="1" si="9"/>
        <v>#DIV/0!</v>
      </c>
    </row>
    <row r="235" spans="1:10" x14ac:dyDescent="0.25">
      <c r="A235">
        <v>42</v>
      </c>
      <c r="C235">
        <f ca="1">OFFSET('2688p stat'!$A$1,A235*20,0)</f>
        <v>0</v>
      </c>
      <c r="D235" s="8" t="e">
        <f t="shared" ref="D235:H235" ca="1" si="24">$D$192*SQRT(D180)/$E$192</f>
        <v>#DIV/0!</v>
      </c>
      <c r="E235" s="8" t="e">
        <f t="shared" ca="1" si="24"/>
        <v>#DIV/0!</v>
      </c>
      <c r="F235" s="8">
        <f t="shared" ca="1" si="24"/>
        <v>0</v>
      </c>
      <c r="G235" s="8">
        <f t="shared" ca="1" si="24"/>
        <v>0</v>
      </c>
      <c r="H235" s="8">
        <f t="shared" ca="1" si="24"/>
        <v>0</v>
      </c>
      <c r="J235" s="8" t="e">
        <f t="shared" ca="1" si="9"/>
        <v>#DIV/0!</v>
      </c>
    </row>
    <row r="236" spans="1:10" x14ac:dyDescent="0.25">
      <c r="A236">
        <v>43</v>
      </c>
      <c r="C236">
        <f ca="1">OFFSET('2688p stat'!$A$1,A236*20,0)</f>
        <v>0</v>
      </c>
      <c r="D236" s="8">
        <f t="shared" ref="D236:H236" ca="1" si="25">$D$192*SQRT(D181)/$E$192</f>
        <v>0</v>
      </c>
      <c r="E236" s="8">
        <f t="shared" ca="1" si="25"/>
        <v>0</v>
      </c>
      <c r="F236" s="8">
        <f t="shared" ca="1" si="25"/>
        <v>0</v>
      </c>
      <c r="G236" s="8">
        <f t="shared" ca="1" si="25"/>
        <v>0</v>
      </c>
      <c r="H236" s="8">
        <f t="shared" ca="1" si="25"/>
        <v>0</v>
      </c>
      <c r="J236" s="8">
        <f t="shared" ca="1" si="9"/>
        <v>0</v>
      </c>
    </row>
    <row r="237" spans="1:10" x14ac:dyDescent="0.25">
      <c r="A237">
        <v>44</v>
      </c>
      <c r="C237">
        <f ca="1">OFFSET('2688p stat'!$A$1,A237*20,0)</f>
        <v>0</v>
      </c>
      <c r="D237" s="8">
        <f t="shared" ref="D237:H237" ca="1" si="26">$D$192*SQRT(D182)/$E$192</f>
        <v>0</v>
      </c>
      <c r="E237" s="8">
        <f t="shared" ca="1" si="26"/>
        <v>0</v>
      </c>
      <c r="F237" s="8">
        <f t="shared" ca="1" si="26"/>
        <v>0</v>
      </c>
      <c r="G237" s="8">
        <f t="shared" ca="1" si="26"/>
        <v>0</v>
      </c>
      <c r="H237" s="8">
        <f t="shared" ca="1" si="26"/>
        <v>0</v>
      </c>
      <c r="J237" s="8">
        <f t="shared" ca="1" si="9"/>
        <v>0</v>
      </c>
    </row>
    <row r="238" spans="1:10" x14ac:dyDescent="0.25">
      <c r="A238">
        <v>45</v>
      </c>
      <c r="C238">
        <f ca="1">OFFSET('2688p stat'!$A$1,A238*20,0)</f>
        <v>0</v>
      </c>
      <c r="D238" s="8">
        <f t="shared" ref="D238:H238" ca="1" si="27">$D$192*SQRT(D183)/$E$192</f>
        <v>0</v>
      </c>
      <c r="E238" s="8">
        <f t="shared" ca="1" si="27"/>
        <v>0</v>
      </c>
      <c r="F238" s="8">
        <f t="shared" ca="1" si="27"/>
        <v>0</v>
      </c>
      <c r="G238" s="8">
        <f t="shared" ca="1" si="27"/>
        <v>0</v>
      </c>
      <c r="H238" s="8">
        <f t="shared" ca="1" si="27"/>
        <v>0</v>
      </c>
      <c r="J238" s="8">
        <f t="shared" ca="1" si="9"/>
        <v>0</v>
      </c>
    </row>
    <row r="239" spans="1:10" x14ac:dyDescent="0.25">
      <c r="A239">
        <v>46</v>
      </c>
      <c r="C239">
        <f ca="1">OFFSET('2688p stat'!$A$1,A239*20,0)</f>
        <v>0</v>
      </c>
      <c r="D239" s="8">
        <f t="shared" ref="D239:H239" ca="1" si="28">$D$192*SQRT(D184)/$E$192</f>
        <v>0</v>
      </c>
      <c r="E239" s="8">
        <f t="shared" ca="1" si="28"/>
        <v>0</v>
      </c>
      <c r="F239" s="8">
        <f t="shared" ca="1" si="28"/>
        <v>0</v>
      </c>
      <c r="G239" s="8">
        <f t="shared" ca="1" si="28"/>
        <v>0</v>
      </c>
      <c r="H239" s="8">
        <f t="shared" ca="1" si="28"/>
        <v>0</v>
      </c>
      <c r="J239" s="8">
        <f t="shared" ca="1" si="9"/>
        <v>0</v>
      </c>
    </row>
    <row r="240" spans="1:10" x14ac:dyDescent="0.25">
      <c r="A240">
        <v>47</v>
      </c>
      <c r="C240">
        <f ca="1">OFFSET('2688p stat'!$A$1,A240*20,0)</f>
        <v>0</v>
      </c>
      <c r="D240" s="8">
        <f t="shared" ref="D240:H240" ca="1" si="29">$D$192*SQRT(D185)/$E$192</f>
        <v>0</v>
      </c>
      <c r="E240" s="8">
        <f t="shared" ca="1" si="29"/>
        <v>0</v>
      </c>
      <c r="F240" s="8">
        <f t="shared" ca="1" si="29"/>
        <v>0</v>
      </c>
      <c r="G240" s="8">
        <f t="shared" ca="1" si="29"/>
        <v>0</v>
      </c>
      <c r="H240" s="8">
        <f t="shared" ca="1" si="29"/>
        <v>0</v>
      </c>
      <c r="J240" s="8">
        <f t="shared" ca="1" si="9"/>
        <v>0</v>
      </c>
    </row>
    <row r="241" spans="1:10" x14ac:dyDescent="0.25">
      <c r="A241">
        <v>48</v>
      </c>
      <c r="C241">
        <f ca="1">OFFSET('2688p stat'!$A$1,A241*20,0)</f>
        <v>0</v>
      </c>
      <c r="D241" s="8">
        <f t="shared" ref="D241:H241" ca="1" si="30">$D$192*SQRT(D186)/$E$192</f>
        <v>0</v>
      </c>
      <c r="E241" s="8">
        <f t="shared" ca="1" si="30"/>
        <v>0</v>
      </c>
      <c r="F241" s="8">
        <f t="shared" ca="1" si="30"/>
        <v>0</v>
      </c>
      <c r="G241" s="8">
        <f t="shared" ca="1" si="30"/>
        <v>0</v>
      </c>
      <c r="H241" s="8">
        <f t="shared" ca="1" si="30"/>
        <v>0</v>
      </c>
      <c r="J241" s="8">
        <f t="shared" ca="1" si="9"/>
        <v>0</v>
      </c>
    </row>
    <row r="242" spans="1:10" x14ac:dyDescent="0.25">
      <c r="A242">
        <v>49</v>
      </c>
      <c r="C242">
        <f ca="1">OFFSET('2688p stat'!$A$1,A242*20,0)</f>
        <v>0</v>
      </c>
      <c r="D242" s="8">
        <f t="shared" ref="D242:H242" ca="1" si="31">$D$192*SQRT(D187)/$E$192</f>
        <v>0</v>
      </c>
      <c r="E242" s="8">
        <f t="shared" ca="1" si="31"/>
        <v>0</v>
      </c>
      <c r="F242" s="8">
        <f t="shared" ca="1" si="31"/>
        <v>0</v>
      </c>
      <c r="G242" s="8">
        <f t="shared" ca="1" si="31"/>
        <v>0</v>
      </c>
      <c r="H242" s="8">
        <f t="shared" ca="1" si="31"/>
        <v>0</v>
      </c>
      <c r="J242" s="8">
        <f t="shared" ca="1" si="9"/>
        <v>0</v>
      </c>
    </row>
    <row r="243" spans="1:10" x14ac:dyDescent="0.25">
      <c r="A243">
        <v>50</v>
      </c>
      <c r="C243">
        <f ca="1">OFFSET('2688p stat'!$A$1,A243*20,0)</f>
        <v>0</v>
      </c>
      <c r="D243" s="8">
        <f t="shared" ref="D243:H243" ca="1" si="32">$D$192*SQRT(D188)/$E$192</f>
        <v>0</v>
      </c>
      <c r="E243" s="8">
        <f t="shared" ca="1" si="32"/>
        <v>0</v>
      </c>
      <c r="F243" s="8">
        <f t="shared" ca="1" si="32"/>
        <v>0</v>
      </c>
      <c r="G243" s="8">
        <f t="shared" ca="1" si="32"/>
        <v>0</v>
      </c>
      <c r="H243" s="8">
        <f t="shared" ca="1" si="32"/>
        <v>0</v>
      </c>
      <c r="J243" s="8">
        <f t="shared" ca="1" si="9"/>
        <v>0</v>
      </c>
    </row>
    <row r="246" spans="1:10" x14ac:dyDescent="0.25">
      <c r="C246" t="s">
        <v>66</v>
      </c>
      <c r="D246">
        <v>1.96</v>
      </c>
      <c r="E246">
        <v>50</v>
      </c>
    </row>
    <row r="247" spans="1:10" x14ac:dyDescent="0.25">
      <c r="D247" t="s">
        <v>59</v>
      </c>
      <c r="E247" t="s">
        <v>55</v>
      </c>
      <c r="F247" t="s">
        <v>56</v>
      </c>
      <c r="G247" t="s">
        <v>57</v>
      </c>
      <c r="H247" t="s">
        <v>58</v>
      </c>
    </row>
    <row r="248" spans="1:10" x14ac:dyDescent="0.25">
      <c r="A248">
        <v>1</v>
      </c>
      <c r="C248" t="str">
        <f ca="1">OFFSET('2688p stat'!$A$1,A248*20,0)</f>
        <v>CUDA Time</v>
      </c>
      <c r="D248" s="9">
        <f t="shared" ref="D248:H257" ca="1" si="33">POWER(SQRT(D139)/D85,2)</f>
        <v>2.8410256340592787E-3</v>
      </c>
      <c r="E248" s="9">
        <f t="shared" ca="1" si="33"/>
        <v>1.148792781077163</v>
      </c>
      <c r="F248" s="9" t="e">
        <f t="shared" ca="1" si="33"/>
        <v>#DIV/0!</v>
      </c>
      <c r="G248" s="9" t="e">
        <f t="shared" ca="1" si="33"/>
        <v>#DIV/0!</v>
      </c>
      <c r="H248" s="9" t="e">
        <f t="shared" ca="1" si="33"/>
        <v>#DIV/0!</v>
      </c>
    </row>
    <row r="249" spans="1:10" x14ac:dyDescent="0.25">
      <c r="A249">
        <v>2</v>
      </c>
      <c r="C249" t="str">
        <f ca="1">OFFSET('2688p stat'!$A$1,A249*20,0)</f>
        <v>CUDA</v>
      </c>
      <c r="D249" s="9">
        <f t="shared" ca="1" si="33"/>
        <v>2.3095303319402793E-3</v>
      </c>
      <c r="E249" s="9" t="e">
        <f t="shared" ca="1" si="33"/>
        <v>#DIV/0!</v>
      </c>
      <c r="F249" s="9" t="e">
        <f t="shared" ca="1" si="33"/>
        <v>#DIV/0!</v>
      </c>
      <c r="G249" s="9" t="e">
        <f t="shared" ca="1" si="33"/>
        <v>#DIV/0!</v>
      </c>
      <c r="H249" s="9" t="e">
        <f t="shared" ca="1" si="33"/>
        <v>#DIV/0!</v>
      </c>
    </row>
    <row r="250" spans="1:10" x14ac:dyDescent="0.25">
      <c r="A250">
        <v>3</v>
      </c>
      <c r="C250" t="str">
        <f ca="1">OFFSET('2688p stat'!$A$1,A250*20,0)</f>
        <v>CUDA non hash</v>
      </c>
      <c r="D250" s="9">
        <f t="shared" ca="1" si="33"/>
        <v>2.5502981012598285E-5</v>
      </c>
      <c r="E250" s="9">
        <f t="shared" ca="1" si="33"/>
        <v>0.49069643930785617</v>
      </c>
      <c r="F250" s="9" t="e">
        <f t="shared" ca="1" si="33"/>
        <v>#DIV/0!</v>
      </c>
      <c r="G250" s="9" t="e">
        <f t="shared" ca="1" si="33"/>
        <v>#DIV/0!</v>
      </c>
      <c r="H250" s="9" t="e">
        <f t="shared" ca="1" si="33"/>
        <v>#DIV/0!</v>
      </c>
    </row>
    <row r="251" spans="1:10" x14ac:dyDescent="0.25">
      <c r="A251">
        <v>4</v>
      </c>
      <c r="C251" t="str">
        <f ca="1">OFFSET('2688p stat'!$A$1,A251*20,0)</f>
        <v>CUDA ant</v>
      </c>
      <c r="D251" s="9">
        <f t="shared" ca="1" si="33"/>
        <v>1.742206521090489E-6</v>
      </c>
      <c r="E251" s="9">
        <f t="shared" ca="1" si="33"/>
        <v>1.7449744030951309E-6</v>
      </c>
      <c r="F251" s="9">
        <f t="shared" ca="1" si="33"/>
        <v>1.372039501280481E-6</v>
      </c>
      <c r="G251" s="9">
        <f t="shared" ca="1" si="33"/>
        <v>1.4151202353308376E-6</v>
      </c>
      <c r="H251" s="9">
        <f t="shared" ca="1" si="33"/>
        <v>6.714348729909338E-7</v>
      </c>
    </row>
    <row r="252" spans="1:10" x14ac:dyDescent="0.25">
      <c r="A252">
        <v>5</v>
      </c>
      <c r="C252" t="str">
        <f ca="1">OFFSET('2688p stat'!$A$1,A252*20,0)</f>
        <v>CUDA ant par</v>
      </c>
      <c r="D252" s="9">
        <f t="shared" ca="1" si="33"/>
        <v>2.2074288572010807E-6</v>
      </c>
      <c r="E252" s="9">
        <f t="shared" ca="1" si="33"/>
        <v>2.2170175060701173E-6</v>
      </c>
      <c r="F252" s="9">
        <f t="shared" ca="1" si="33"/>
        <v>2.2204595783988207E-6</v>
      </c>
      <c r="G252" s="9">
        <f t="shared" ca="1" si="33"/>
        <v>2.2413143314545031E-6</v>
      </c>
      <c r="H252" s="9">
        <f t="shared" ca="1" si="33"/>
        <v>1.711262032643492E-7</v>
      </c>
    </row>
    <row r="253" spans="1:10" x14ac:dyDescent="0.25">
      <c r="A253">
        <v>6</v>
      </c>
      <c r="C253" t="str">
        <f ca="1">OFFSET('2688p stat'!$A$1,A253*20,0)</f>
        <v>CUDA ant non hash</v>
      </c>
      <c r="D253" s="9">
        <f t="shared" ca="1" si="33"/>
        <v>8.4505810727226004E-7</v>
      </c>
      <c r="E253" s="9">
        <f t="shared" ca="1" si="33"/>
        <v>8.4988581855859633E-7</v>
      </c>
      <c r="F253" s="9">
        <f t="shared" ca="1" si="33"/>
        <v>8.7033062365134078E-7</v>
      </c>
      <c r="G253" s="9">
        <f t="shared" ca="1" si="33"/>
        <v>9.2626134042915769E-7</v>
      </c>
      <c r="H253" s="9">
        <f t="shared" ca="1" si="33"/>
        <v>7.5126192637784834E-7</v>
      </c>
    </row>
    <row r="254" spans="1:10" x14ac:dyDescent="0.25">
      <c r="A254">
        <v>7</v>
      </c>
      <c r="C254" t="str">
        <f ca="1">OFFSET('2688p stat'!$A$1,A254*20,0)</f>
        <v>CUDA ant add CPU Time</v>
      </c>
      <c r="D254" s="9">
        <f t="shared" ca="1" si="33"/>
        <v>1.8726083324794895E-6</v>
      </c>
      <c r="E254" s="9">
        <f t="shared" ca="1" si="33"/>
        <v>1.8753074694457273E-6</v>
      </c>
      <c r="F254" s="9">
        <f t="shared" ca="1" si="33"/>
        <v>9.3522237721384525E-7</v>
      </c>
      <c r="G254" s="9">
        <f t="shared" ca="1" si="33"/>
        <v>9.5259327745792482E-7</v>
      </c>
      <c r="H254" s="9">
        <f t="shared" ca="1" si="33"/>
        <v>7.6635513297203178E-7</v>
      </c>
    </row>
    <row r="255" spans="1:10" x14ac:dyDescent="0.25">
      <c r="A255">
        <v>8</v>
      </c>
      <c r="C255" t="str">
        <f ca="1">OFFSET('2688p stat'!$A$1,A255*20,0)</f>
        <v>CUDA ant add CPU</v>
      </c>
      <c r="D255" s="9">
        <f t="shared" ca="1" si="33"/>
        <v>3.0259346887608301E-6</v>
      </c>
      <c r="E255" s="9" t="e">
        <f t="shared" ca="1" si="33"/>
        <v>#DIV/0!</v>
      </c>
      <c r="F255" s="9" t="e">
        <f t="shared" ca="1" si="33"/>
        <v>#DIV/0!</v>
      </c>
      <c r="G255" s="9" t="e">
        <f t="shared" ca="1" si="33"/>
        <v>#DIV/0!</v>
      </c>
      <c r="H255" s="9" t="e">
        <f t="shared" ca="1" si="33"/>
        <v>#DIV/0!</v>
      </c>
    </row>
    <row r="256" spans="1:10" x14ac:dyDescent="0.25">
      <c r="A256">
        <v>9</v>
      </c>
      <c r="C256" t="str">
        <f ca="1">OFFSET('2688p stat'!$A$1,A256*20,0)</f>
        <v>CUDA ant add CPU non hash</v>
      </c>
      <c r="D256" s="9">
        <f t="shared" ca="1" si="33"/>
        <v>1.2903925037653101E-6</v>
      </c>
      <c r="E256" s="9">
        <f t="shared" ca="1" si="33"/>
        <v>1.2988289622281928E-6</v>
      </c>
      <c r="F256" s="9">
        <f t="shared" ca="1" si="33"/>
        <v>8.7817469047499893E-7</v>
      </c>
      <c r="G256" s="9">
        <f t="shared" ca="1" si="33"/>
        <v>8.9482087850153713E-7</v>
      </c>
      <c r="H256" s="9">
        <f t="shared" ca="1" si="33"/>
        <v>5.6723456894034705E-7</v>
      </c>
    </row>
    <row r="257" spans="1:8" x14ac:dyDescent="0.25">
      <c r="A257">
        <v>10</v>
      </c>
      <c r="C257">
        <f ca="1">OFFSET('2688p stat'!$A$1,A257*20,0)</f>
        <v>0</v>
      </c>
      <c r="D257" s="9" t="e">
        <f t="shared" ca="1" si="33"/>
        <v>#DIV/0!</v>
      </c>
      <c r="E257" s="9" t="e">
        <f t="shared" ca="1" si="33"/>
        <v>#DIV/0!</v>
      </c>
      <c r="F257" s="9" t="e">
        <f t="shared" ca="1" si="33"/>
        <v>#DIV/0!</v>
      </c>
      <c r="G257" s="9" t="e">
        <f t="shared" ca="1" si="33"/>
        <v>#DIV/0!</v>
      </c>
      <c r="H257" s="9" t="e">
        <f t="shared" ca="1" si="33"/>
        <v>#DIV/0!</v>
      </c>
    </row>
    <row r="258" spans="1:8" x14ac:dyDescent="0.25">
      <c r="A258">
        <v>11</v>
      </c>
      <c r="C258" t="str">
        <f ca="1">OFFSET('2688p stat'!$A$1,A258*20,0)</f>
        <v>CUDA opt</v>
      </c>
      <c r="D258" s="9">
        <f t="shared" ref="D258:H267" ca="1" si="34">POWER(SQRT(D149)/D95,2)</f>
        <v>1.3367245400946188E-4</v>
      </c>
      <c r="E258" s="9" t="e">
        <f t="shared" ca="1" si="34"/>
        <v>#DIV/0!</v>
      </c>
      <c r="F258" s="9" t="e">
        <f t="shared" ca="1" si="34"/>
        <v>#DIV/0!</v>
      </c>
      <c r="G258" s="9" t="e">
        <f t="shared" ca="1" si="34"/>
        <v>#DIV/0!</v>
      </c>
      <c r="H258" s="9" t="e">
        <f t="shared" ca="1" si="34"/>
        <v>#DIV/0!</v>
      </c>
    </row>
    <row r="259" spans="1:8" x14ac:dyDescent="0.25">
      <c r="A259">
        <v>12</v>
      </c>
      <c r="C259" t="str">
        <f ca="1">OFFSET('2688p stat'!$A$1,A259*20,0)</f>
        <v>CUDA opt Time</v>
      </c>
      <c r="D259" s="9">
        <f t="shared" ca="1" si="34"/>
        <v>2.360881915985941E-2</v>
      </c>
      <c r="E259" s="9">
        <f t="shared" ca="1" si="34"/>
        <v>4.1743396756113681E-3</v>
      </c>
      <c r="F259" s="9" t="e">
        <f t="shared" ca="1" si="34"/>
        <v>#DIV/0!</v>
      </c>
      <c r="G259" s="9" t="e">
        <f t="shared" ca="1" si="34"/>
        <v>#DIV/0!</v>
      </c>
      <c r="H259" s="9" t="e">
        <f t="shared" ca="1" si="34"/>
        <v>#DIV/0!</v>
      </c>
    </row>
    <row r="260" spans="1:8" x14ac:dyDescent="0.25">
      <c r="A260">
        <v>13</v>
      </c>
      <c r="C260" t="str">
        <f ca="1">OFFSET('2688p stat'!$A$1,A260*20,0)</f>
        <v>CUDA opt non hash</v>
      </c>
      <c r="D260" s="9">
        <f t="shared" ca="1" si="34"/>
        <v>3.1723438356746842E-3</v>
      </c>
      <c r="E260" s="9">
        <f t="shared" ca="1" si="34"/>
        <v>3.5169279934029636E-2</v>
      </c>
      <c r="F260" s="9" t="e">
        <f t="shared" ca="1" si="34"/>
        <v>#DIV/0!</v>
      </c>
      <c r="G260" s="9" t="e">
        <f t="shared" ca="1" si="34"/>
        <v>#DIV/0!</v>
      </c>
      <c r="H260" s="9" t="e">
        <f t="shared" ca="1" si="34"/>
        <v>#DIV/0!</v>
      </c>
    </row>
    <row r="261" spans="1:8" x14ac:dyDescent="0.25">
      <c r="A261">
        <v>14</v>
      </c>
      <c r="C261" t="str">
        <f ca="1">OFFSET('2688p stat'!$A$1,A261*20,0)</f>
        <v>CUDA opt ant</v>
      </c>
      <c r="D261" s="9">
        <f t="shared" ca="1" si="34"/>
        <v>3.1986552982542884E-7</v>
      </c>
      <c r="E261" s="9">
        <f t="shared" ca="1" si="34"/>
        <v>3.2369321268280529E-7</v>
      </c>
      <c r="F261" s="9">
        <f t="shared" ca="1" si="34"/>
        <v>3.3521142751110755E-7</v>
      </c>
      <c r="G261" s="9">
        <f t="shared" ca="1" si="34"/>
        <v>5.6158957029745289E-7</v>
      </c>
      <c r="H261" s="9" t="e">
        <f t="shared" ca="1" si="34"/>
        <v>#DIV/0!</v>
      </c>
    </row>
    <row r="262" spans="1:8" x14ac:dyDescent="0.25">
      <c r="A262">
        <v>15</v>
      </c>
      <c r="C262" t="str">
        <f ca="1">OFFSET('2688p stat'!$A$1,A262*20,0)</f>
        <v>CUDA opt ant non hash</v>
      </c>
      <c r="D262" s="9">
        <f t="shared" ca="1" si="34"/>
        <v>3.052904606573336E-7</v>
      </c>
      <c r="E262" s="9">
        <f t="shared" ca="1" si="34"/>
        <v>3.0354555350655795E-7</v>
      </c>
      <c r="F262" s="9">
        <f t="shared" ca="1" si="34"/>
        <v>3.0217445393449356E-7</v>
      </c>
      <c r="G262" s="9">
        <f t="shared" ca="1" si="34"/>
        <v>2.5001996441330685E-7</v>
      </c>
      <c r="H262" s="9" t="e">
        <f t="shared" ca="1" si="34"/>
        <v>#DIV/0!</v>
      </c>
    </row>
    <row r="263" spans="1:8" x14ac:dyDescent="0.25">
      <c r="A263">
        <v>16</v>
      </c>
      <c r="C263" t="str">
        <f ca="1">OFFSET('2688p stat'!$A$1,A263*20,0)</f>
        <v>CUDA opt ant par</v>
      </c>
      <c r="D263" s="9">
        <f t="shared" ca="1" si="34"/>
        <v>4.9386987062875457E-6</v>
      </c>
      <c r="E263" s="9">
        <f t="shared" ca="1" si="34"/>
        <v>5.0282401673715808E-6</v>
      </c>
      <c r="F263" s="9">
        <f t="shared" ca="1" si="34"/>
        <v>4.555442306834626E-6</v>
      </c>
      <c r="G263" s="9">
        <f t="shared" ca="1" si="34"/>
        <v>5.2240121242772261E-6</v>
      </c>
      <c r="H263" s="9" t="e">
        <f t="shared" ca="1" si="34"/>
        <v>#DIV/0!</v>
      </c>
    </row>
    <row r="264" spans="1:8" x14ac:dyDescent="0.25">
      <c r="A264">
        <v>17</v>
      </c>
      <c r="C264">
        <f ca="1">OFFSET('2688p stat'!$A$1,A264*20,0)</f>
        <v>0</v>
      </c>
      <c r="D264" s="9" t="e">
        <f t="shared" ca="1" si="34"/>
        <v>#DIV/0!</v>
      </c>
      <c r="E264" s="9" t="e">
        <f t="shared" ca="1" si="34"/>
        <v>#DIV/0!</v>
      </c>
      <c r="F264" s="9" t="e">
        <f t="shared" ca="1" si="34"/>
        <v>#DIV/0!</v>
      </c>
      <c r="G264" s="9" t="e">
        <f t="shared" ca="1" si="34"/>
        <v>#DIV/0!</v>
      </c>
      <c r="H264" s="9" t="e">
        <f t="shared" ca="1" si="34"/>
        <v>#DIV/0!</v>
      </c>
    </row>
    <row r="265" spans="1:8" x14ac:dyDescent="0.25">
      <c r="A265">
        <v>18</v>
      </c>
      <c r="C265">
        <f ca="1">OFFSET('2688p stat'!$A$1,A265*20,0)</f>
        <v>0</v>
      </c>
      <c r="D265" s="9" t="e">
        <f t="shared" ca="1" si="34"/>
        <v>#DIV/0!</v>
      </c>
      <c r="E265" s="9" t="e">
        <f t="shared" ca="1" si="34"/>
        <v>#DIV/0!</v>
      </c>
      <c r="F265" s="9" t="e">
        <f t="shared" ca="1" si="34"/>
        <v>#DIV/0!</v>
      </c>
      <c r="G265" s="9" t="e">
        <f t="shared" ca="1" si="34"/>
        <v>#DIV/0!</v>
      </c>
      <c r="H265" s="9" t="e">
        <f t="shared" ca="1" si="34"/>
        <v>#DIV/0!</v>
      </c>
    </row>
    <row r="266" spans="1:8" x14ac:dyDescent="0.25">
      <c r="A266">
        <v>19</v>
      </c>
      <c r="C266">
        <f ca="1">OFFSET('2688p stat'!$A$1,A266*20,0)</f>
        <v>0</v>
      </c>
      <c r="D266" s="9" t="e">
        <f t="shared" ca="1" si="34"/>
        <v>#DIV/0!</v>
      </c>
      <c r="E266" s="9" t="e">
        <f t="shared" ca="1" si="34"/>
        <v>#DIV/0!</v>
      </c>
      <c r="F266" s="9" t="e">
        <f t="shared" ca="1" si="34"/>
        <v>#DIV/0!</v>
      </c>
      <c r="G266" s="9" t="e">
        <f t="shared" ca="1" si="34"/>
        <v>#DIV/0!</v>
      </c>
      <c r="H266" s="9" t="e">
        <f t="shared" ca="1" si="34"/>
        <v>#DIV/0!</v>
      </c>
    </row>
    <row r="267" spans="1:8" x14ac:dyDescent="0.25">
      <c r="A267">
        <v>20</v>
      </c>
      <c r="C267" t="str">
        <f ca="1">OFFSET('2688p stat'!$A$1,A267*20,0)</f>
        <v>non CUDA Time</v>
      </c>
      <c r="D267" s="9">
        <f t="shared" ca="1" si="34"/>
        <v>7.7689993175244358E-8</v>
      </c>
      <c r="E267" s="9">
        <f t="shared" ca="1" si="34"/>
        <v>7.7544423782979689E-8</v>
      </c>
      <c r="F267" s="9">
        <f t="shared" ca="1" si="34"/>
        <v>7.7317303368645604E-8</v>
      </c>
      <c r="G267" s="9">
        <f t="shared" ca="1" si="34"/>
        <v>7.7202464745940248E-8</v>
      </c>
      <c r="H267" s="9">
        <f t="shared" ca="1" si="34"/>
        <v>1.9927082084138875E-6</v>
      </c>
    </row>
    <row r="268" spans="1:8" x14ac:dyDescent="0.25">
      <c r="A268">
        <v>21</v>
      </c>
      <c r="C268" t="str">
        <f ca="1">OFFSET('2688p stat'!$A$1,A268*20,0)</f>
        <v>non CUDA</v>
      </c>
      <c r="D268" s="9">
        <f t="shared" ref="D268:H276" ca="1" si="35">POWER(SQRT(D159)/D105,2)</f>
        <v>6.3163329402376593E-8</v>
      </c>
      <c r="E268" s="9" t="e">
        <f t="shared" ca="1" si="35"/>
        <v>#DIV/0!</v>
      </c>
      <c r="F268" s="9" t="e">
        <f t="shared" ca="1" si="35"/>
        <v>#DIV/0!</v>
      </c>
      <c r="G268" s="9" t="e">
        <f t="shared" ca="1" si="35"/>
        <v>#DIV/0!</v>
      </c>
      <c r="H268" s="9" t="e">
        <f t="shared" ca="1" si="35"/>
        <v>#DIV/0!</v>
      </c>
    </row>
    <row r="269" spans="1:8" x14ac:dyDescent="0.25">
      <c r="A269">
        <v>22</v>
      </c>
      <c r="C269" t="str">
        <f ca="1">OFFSET('2688p stat'!$A$1,A269*20,0)</f>
        <v>CUDA opt non hash</v>
      </c>
      <c r="D269" s="9">
        <f t="shared" ca="1" si="35"/>
        <v>8.4390756005964622E-3</v>
      </c>
      <c r="E269" s="9">
        <f t="shared" ca="1" si="35"/>
        <v>8.655742714642688E-3</v>
      </c>
      <c r="F269" s="9" t="e">
        <f t="shared" ca="1" si="35"/>
        <v>#DIV/0!</v>
      </c>
      <c r="G269" s="9" t="e">
        <f t="shared" ca="1" si="35"/>
        <v>#DIV/0!</v>
      </c>
      <c r="H269" s="9" t="e">
        <f t="shared" ca="1" si="35"/>
        <v>#DIV/0!</v>
      </c>
    </row>
    <row r="270" spans="1:8" x14ac:dyDescent="0.25">
      <c r="A270">
        <v>23</v>
      </c>
      <c r="C270" t="str">
        <f ca="1">OFFSET('2688p stat'!$A$1,A270*20,0)</f>
        <v>Classic ACO</v>
      </c>
      <c r="D270" s="9">
        <f t="shared" ca="1" si="35"/>
        <v>3.2575912030251619E-7</v>
      </c>
      <c r="E270" s="9">
        <f t="shared" ca="1" si="35"/>
        <v>3.3947415483860295E-7</v>
      </c>
      <c r="F270" s="9" t="e">
        <f t="shared" ca="1" si="35"/>
        <v>#DIV/0!</v>
      </c>
      <c r="G270" s="9" t="e">
        <f t="shared" ca="1" si="35"/>
        <v>#DIV/0!</v>
      </c>
      <c r="H270" s="9" t="e">
        <f t="shared" ca="1" si="35"/>
        <v>#DIV/0!</v>
      </c>
    </row>
    <row r="271" spans="1:8" x14ac:dyDescent="0.25">
      <c r="A271">
        <v>24</v>
      </c>
      <c r="C271" t="str">
        <f ca="1">OFFSET('2688p stat'!$A$1,A271*20,0)</f>
        <v>Classic ACO non hash</v>
      </c>
      <c r="D271" s="9">
        <f t="shared" ca="1" si="35"/>
        <v>7.074999183037543E-7</v>
      </c>
      <c r="E271" s="9">
        <f t="shared" ca="1" si="35"/>
        <v>7.0779940639666054E-7</v>
      </c>
      <c r="F271" s="9">
        <f t="shared" ca="1" si="35"/>
        <v>5.7597302016587418E-7</v>
      </c>
      <c r="G271" s="9">
        <f t="shared" ca="1" si="35"/>
        <v>5.7641969122012042E-7</v>
      </c>
      <c r="H271" s="9">
        <f t="shared" ca="1" si="35"/>
        <v>1.0074611610150934E-6</v>
      </c>
    </row>
    <row r="272" spans="1:8" x14ac:dyDescent="0.25">
      <c r="A272">
        <v>25</v>
      </c>
      <c r="C272">
        <f ca="1">OFFSET('2688p stat'!$A$1,A272*20,0)</f>
        <v>0</v>
      </c>
      <c r="D272" s="9">
        <f t="shared" ca="1" si="35"/>
        <v>7.9101760223516899E-8</v>
      </c>
      <c r="E272" s="9">
        <f t="shared" ca="1" si="35"/>
        <v>7.9273393873326512E-8</v>
      </c>
      <c r="F272" s="9" t="e">
        <f t="shared" ca="1" si="35"/>
        <v>#DIV/0!</v>
      </c>
      <c r="G272" s="9" t="e">
        <f t="shared" ca="1" si="35"/>
        <v>#DIV/0!</v>
      </c>
      <c r="H272" s="9" t="e">
        <f t="shared" ca="1" si="35"/>
        <v>#DIV/0!</v>
      </c>
    </row>
    <row r="273" spans="1:8" x14ac:dyDescent="0.25">
      <c r="A273">
        <v>26</v>
      </c>
      <c r="C273">
        <f ca="1">OFFSET('2688p stat'!$A$1,A273*20,0)</f>
        <v>0</v>
      </c>
      <c r="D273" s="9">
        <f t="shared" ca="1" si="35"/>
        <v>9.2324381138623016E-9</v>
      </c>
      <c r="E273" s="9">
        <f t="shared" ca="1" si="35"/>
        <v>9.2517783361668919E-9</v>
      </c>
      <c r="F273" s="9" t="e">
        <f t="shared" ca="1" si="35"/>
        <v>#DIV/0!</v>
      </c>
      <c r="G273" s="9" t="e">
        <f t="shared" ca="1" si="35"/>
        <v>#DIV/0!</v>
      </c>
      <c r="H273" s="9" t="e">
        <f t="shared" ca="1" si="35"/>
        <v>#DIV/0!</v>
      </c>
    </row>
    <row r="274" spans="1:8" x14ac:dyDescent="0.25">
      <c r="A274">
        <v>27</v>
      </c>
      <c r="C274">
        <f ca="1">OFFSET('2688p stat'!$A$1,A274*20,0)</f>
        <v>0</v>
      </c>
      <c r="D274" s="9" t="e">
        <f t="shared" ca="1" si="35"/>
        <v>#DIV/0!</v>
      </c>
      <c r="E274" s="9" t="e">
        <f t="shared" ca="1" si="35"/>
        <v>#DIV/0!</v>
      </c>
      <c r="F274" s="9" t="e">
        <f t="shared" ca="1" si="35"/>
        <v>#DIV/0!</v>
      </c>
      <c r="G274" s="9" t="e">
        <f t="shared" ca="1" si="35"/>
        <v>#DIV/0!</v>
      </c>
      <c r="H274" s="9" t="e">
        <f t="shared" ca="1" si="35"/>
        <v>#DIV/0!</v>
      </c>
    </row>
    <row r="275" spans="1:8" x14ac:dyDescent="0.25">
      <c r="A275">
        <v>28</v>
      </c>
      <c r="C275">
        <f ca="1">OFFSET('2688p stat'!$A$1,A275*20,0)</f>
        <v>0</v>
      </c>
      <c r="D275" s="9" t="e">
        <f t="shared" ca="1" si="35"/>
        <v>#DIV/0!</v>
      </c>
      <c r="E275" s="9" t="e">
        <f t="shared" ca="1" si="35"/>
        <v>#DIV/0!</v>
      </c>
      <c r="F275" s="9" t="e">
        <f t="shared" ca="1" si="35"/>
        <v>#DIV/0!</v>
      </c>
      <c r="G275" s="9" t="e">
        <f t="shared" ca="1" si="35"/>
        <v>#DIV/0!</v>
      </c>
      <c r="H275" s="9" t="e">
        <f t="shared" ca="1" si="35"/>
        <v>#DIV/0!</v>
      </c>
    </row>
    <row r="276" spans="1:8" x14ac:dyDescent="0.25">
      <c r="A276">
        <v>29</v>
      </c>
      <c r="C276">
        <f ca="1">OFFSET('2688p stat'!$A$1,A276*20,0)</f>
        <v>0</v>
      </c>
      <c r="D276" s="9" t="e">
        <f t="shared" ca="1" si="35"/>
        <v>#DIV/0!</v>
      </c>
      <c r="E276" s="9" t="e">
        <f t="shared" ca="1" si="35"/>
        <v>#DIV/0!</v>
      </c>
      <c r="F276" s="9" t="e">
        <f t="shared" ca="1" si="35"/>
        <v>#DIV/0!</v>
      </c>
      <c r="G276" s="9" t="e">
        <f t="shared" ca="1" si="35"/>
        <v>#DIV/0!</v>
      </c>
      <c r="H276" s="9" t="e">
        <f t="shared" ca="1" si="35"/>
        <v>#DIV/0!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83"/>
  <sheetViews>
    <sheetView tabSelected="1" topLeftCell="K1" zoomScale="85" zoomScaleNormal="85" workbookViewId="0">
      <selection activeCell="AE31" sqref="AE31:AK31"/>
    </sheetView>
  </sheetViews>
  <sheetFormatPr defaultRowHeight="15" x14ac:dyDescent="0.25"/>
  <cols>
    <col min="3" max="3" width="27.5703125" bestFit="1" customWidth="1"/>
    <col min="4" max="4" width="8.5703125" bestFit="1" customWidth="1"/>
    <col min="5" max="10" width="12" bestFit="1" customWidth="1"/>
    <col min="12" max="12" width="27.5703125" bestFit="1" customWidth="1"/>
    <col min="21" max="21" width="27.5703125" bestFit="1" customWidth="1"/>
    <col min="30" max="30" width="27.5703125" bestFit="1" customWidth="1"/>
  </cols>
  <sheetData>
    <row r="1" spans="1:37" ht="15.75" customHeight="1" x14ac:dyDescent="0.25">
      <c r="B1">
        <v>1.96</v>
      </c>
      <c r="C1">
        <v>50</v>
      </c>
      <c r="D1" s="13"/>
      <c r="E1" s="13"/>
      <c r="F1" s="13"/>
      <c r="G1" s="13"/>
      <c r="H1" s="13"/>
      <c r="I1" s="13"/>
      <c r="J1" s="13"/>
      <c r="L1" t="s">
        <v>83</v>
      </c>
      <c r="U1" t="s">
        <v>88</v>
      </c>
      <c r="AD1" t="s">
        <v>235</v>
      </c>
    </row>
    <row r="2" spans="1:37" ht="15.75" customHeight="1" x14ac:dyDescent="0.25">
      <c r="B2" t="s">
        <v>69</v>
      </c>
      <c r="D2" s="14">
        <v>42</v>
      </c>
      <c r="E2" s="14">
        <v>84</v>
      </c>
      <c r="F2" s="14">
        <v>168</v>
      </c>
      <c r="G2" s="14">
        <v>336</v>
      </c>
      <c r="H2" s="14">
        <v>672</v>
      </c>
      <c r="I2" s="14">
        <v>1344</v>
      </c>
      <c r="J2" s="14">
        <v>2688</v>
      </c>
      <c r="L2" t="s">
        <v>69</v>
      </c>
      <c r="M2">
        <v>42</v>
      </c>
      <c r="N2">
        <v>84</v>
      </c>
      <c r="O2">
        <v>168</v>
      </c>
      <c r="P2">
        <v>336</v>
      </c>
      <c r="Q2">
        <v>672</v>
      </c>
      <c r="R2">
        <v>1344</v>
      </c>
      <c r="S2">
        <v>2688</v>
      </c>
      <c r="U2" t="s">
        <v>69</v>
      </c>
      <c r="V2">
        <v>42</v>
      </c>
      <c r="W2">
        <v>84</v>
      </c>
      <c r="X2">
        <v>168</v>
      </c>
      <c r="Y2">
        <v>336</v>
      </c>
      <c r="Z2">
        <v>672</v>
      </c>
      <c r="AA2">
        <v>1344</v>
      </c>
      <c r="AB2">
        <v>2688</v>
      </c>
      <c r="AD2" t="s">
        <v>69</v>
      </c>
      <c r="AE2">
        <v>42</v>
      </c>
      <c r="AF2">
        <v>84</v>
      </c>
      <c r="AG2">
        <v>168</v>
      </c>
      <c r="AH2">
        <v>336</v>
      </c>
      <c r="AI2">
        <v>672</v>
      </c>
      <c r="AJ2">
        <v>1344</v>
      </c>
      <c r="AK2">
        <v>2688</v>
      </c>
    </row>
    <row r="3" spans="1:37" x14ac:dyDescent="0.25">
      <c r="A3">
        <v>1</v>
      </c>
      <c r="C3" t="str">
        <f ca="1">OFFSET('42p stat'!$A$1,A3*20,0)</f>
        <v>CUDA Time</v>
      </c>
      <c r="D3" s="5">
        <f ca="1">'42 end'!J31</f>
        <v>684.58223999999984</v>
      </c>
      <c r="E3" s="5">
        <f ca="1">'84 end'!J31</f>
        <v>1404.4613999999999</v>
      </c>
      <c r="F3" s="5">
        <f ca="1">'168 end'!J31</f>
        <v>1898.2583999999999</v>
      </c>
      <c r="G3" s="5">
        <f ca="1">'336 end'!J31</f>
        <v>4891.0045999999984</v>
      </c>
      <c r="H3" s="5"/>
      <c r="I3" s="5"/>
      <c r="J3" s="5"/>
      <c r="L3" t="str">
        <f ca="1">C3</f>
        <v>CUDA Time</v>
      </c>
      <c r="M3" s="5">
        <f ca="1">D$25/D3</f>
        <v>11.650599933763989</v>
      </c>
      <c r="N3" s="5">
        <f ca="1">E$25/E3</f>
        <v>10.400677441188487</v>
      </c>
      <c r="O3" s="5">
        <f ca="1">F$25/F3</f>
        <v>14.856560097402966</v>
      </c>
      <c r="P3" s="5">
        <f t="shared" ref="N3:S4" ca="1" si="0">G$25/G3</f>
        <v>11.163182304101703</v>
      </c>
      <c r="Q3" s="5" t="e">
        <f t="shared" ca="1" si="0"/>
        <v>#DIV/0!</v>
      </c>
      <c r="R3" s="5" t="e">
        <f t="shared" ca="1" si="0"/>
        <v>#DIV/0!</v>
      </c>
      <c r="S3" s="5" t="e">
        <f t="shared" ca="1" si="0"/>
        <v>#DIV/0!</v>
      </c>
      <c r="U3" t="str">
        <f ca="1">L3</f>
        <v>CUDA Time</v>
      </c>
      <c r="V3" s="5">
        <f t="shared" ref="V3:AB3" ca="1" si="1">D3/D$2</f>
        <v>16.299577142857139</v>
      </c>
      <c r="W3" s="5">
        <f t="shared" ca="1" si="1"/>
        <v>16.71977857142857</v>
      </c>
      <c r="X3" s="5">
        <f t="shared" ca="1" si="1"/>
        <v>11.299157142857142</v>
      </c>
      <c r="Y3" s="5">
        <f t="shared" ca="1" si="1"/>
        <v>14.556561309523804</v>
      </c>
      <c r="Z3" s="5">
        <f t="shared" si="1"/>
        <v>0</v>
      </c>
      <c r="AA3" s="5">
        <f t="shared" si="1"/>
        <v>0</v>
      </c>
      <c r="AB3" s="5">
        <f t="shared" si="1"/>
        <v>0</v>
      </c>
      <c r="AD3" t="str">
        <f ca="1">U3</f>
        <v>CUDA Time</v>
      </c>
      <c r="AE3" s="5">
        <f ca="1">D$23/D3</f>
        <v>3.8643476932734919</v>
      </c>
      <c r="AF3" s="5">
        <f t="shared" ref="AF3:AK3" ca="1" si="2">E$23/E3</f>
        <v>3.3771045612218322</v>
      </c>
      <c r="AG3" s="5">
        <f t="shared" ca="1" si="2"/>
        <v>4.7036801733631188</v>
      </c>
      <c r="AH3" s="5">
        <f t="shared" ca="1" si="2"/>
        <v>3.5559888862095943</v>
      </c>
      <c r="AI3" s="5" t="e">
        <f t="shared" ca="1" si="2"/>
        <v>#DIV/0!</v>
      </c>
      <c r="AJ3" s="5" t="e">
        <f t="shared" ca="1" si="2"/>
        <v>#DIV/0!</v>
      </c>
      <c r="AK3" s="5" t="e">
        <f t="shared" si="2"/>
        <v>#DIV/0!</v>
      </c>
    </row>
    <row r="4" spans="1:37" x14ac:dyDescent="0.25">
      <c r="A4">
        <v>2</v>
      </c>
      <c r="C4" t="str">
        <f ca="1">OFFSET('42p stat'!$A$1,A4*20,0)</f>
        <v>CUDA</v>
      </c>
      <c r="D4" s="5">
        <f ca="1">'42 end'!J32</f>
        <v>727.69708000000014</v>
      </c>
      <c r="E4" s="5">
        <f ca="1">'84 end'!J32</f>
        <v>1495.8483999999999</v>
      </c>
      <c r="F4" s="5">
        <f ca="1">'168 end'!J32</f>
        <v>1910.1219999999998</v>
      </c>
      <c r="G4" s="5">
        <f ca="1">'336 end'!J32</f>
        <v>4902.0777999999991</v>
      </c>
      <c r="H4" s="5"/>
      <c r="I4" s="5"/>
      <c r="J4" s="5"/>
      <c r="L4" t="str">
        <f t="shared" ref="L4:L15" ca="1" si="3">C4</f>
        <v>CUDA</v>
      </c>
      <c r="M4" s="5">
        <f t="shared" ref="M4:M41" ca="1" si="4">D$25/D4</f>
        <v>10.960321291930978</v>
      </c>
      <c r="N4" s="5">
        <f t="shared" ca="1" si="0"/>
        <v>9.7652609716332215</v>
      </c>
      <c r="O4" s="5">
        <f t="shared" ca="1" si="0"/>
        <v>14.764287307302883</v>
      </c>
      <c r="P4" s="5">
        <f t="shared" ca="1" si="0"/>
        <v>11.137966027385371</v>
      </c>
      <c r="Q4" s="5" t="e">
        <f t="shared" ca="1" si="0"/>
        <v>#DIV/0!</v>
      </c>
      <c r="R4" s="5" t="e">
        <f t="shared" ca="1" si="0"/>
        <v>#DIV/0!</v>
      </c>
      <c r="S4" s="5" t="e">
        <f t="shared" ca="1" si="0"/>
        <v>#DIV/0!</v>
      </c>
      <c r="U4" t="str">
        <f t="shared" ref="U4:U15" ca="1" si="5">L4</f>
        <v>CUDA</v>
      </c>
      <c r="V4" s="5">
        <f t="shared" ref="V4:V15" ca="1" si="6">D4/D$2</f>
        <v>17.326120952380954</v>
      </c>
      <c r="W4" s="5">
        <f t="shared" ref="W4:W15" ca="1" si="7">E4/E$2</f>
        <v>17.807719047619045</v>
      </c>
      <c r="X4" s="5">
        <f t="shared" ref="X4:X15" ca="1" si="8">F4/F$2</f>
        <v>11.369773809523808</v>
      </c>
      <c r="Y4" s="5">
        <f t="shared" ref="Y4:Y15" ca="1" si="9">G4/G$2</f>
        <v>14.58951726190476</v>
      </c>
      <c r="Z4" s="5">
        <f t="shared" ref="Z4:Z15" si="10">H4/H$2</f>
        <v>0</v>
      </c>
      <c r="AA4" s="5">
        <f t="shared" ref="AA4:AA15" si="11">I4/I$2</f>
        <v>0</v>
      </c>
      <c r="AB4" s="5">
        <f t="shared" ref="AB4:AB15" si="12">J4/J$2</f>
        <v>0</v>
      </c>
      <c r="AD4" t="str">
        <f t="shared" ref="AD4:AD52" ca="1" si="13">U4</f>
        <v>CUDA</v>
      </c>
      <c r="AE4" s="5">
        <f t="shared" ref="AE4:AE52" ca="1" si="14">D$23/D4</f>
        <v>3.6353915285739489</v>
      </c>
      <c r="AF4" s="5">
        <f t="shared" ref="AF4:AF52" ca="1" si="15">E$23/E4</f>
        <v>3.1707845527661762</v>
      </c>
      <c r="AG4" s="5">
        <f t="shared" ref="AG4:AG52" ca="1" si="16">F$23/F4</f>
        <v>4.6744660288714526</v>
      </c>
      <c r="AH4" s="5">
        <f t="shared" ref="AH4:AH52" ca="1" si="17">G$23/G4</f>
        <v>3.5479563380246635</v>
      </c>
      <c r="AI4" s="5" t="e">
        <f t="shared" ref="AI4:AI52" ca="1" si="18">H$23/H4</f>
        <v>#DIV/0!</v>
      </c>
      <c r="AJ4" s="5" t="e">
        <f t="shared" ref="AJ4:AJ52" ca="1" si="19">I$23/I4</f>
        <v>#DIV/0!</v>
      </c>
      <c r="AK4" s="5" t="e">
        <f t="shared" ref="AK4:AK52" si="20">J$23/J4</f>
        <v>#DIV/0!</v>
      </c>
    </row>
    <row r="5" spans="1:37" x14ac:dyDescent="0.25">
      <c r="A5">
        <v>3</v>
      </c>
      <c r="C5" t="str">
        <f ca="1">OFFSET('42p stat'!$A$1,A5*20,0)</f>
        <v>CUDA non hash</v>
      </c>
      <c r="D5" s="5">
        <f ca="1">'42 end'!J33</f>
        <v>2953.6901999999991</v>
      </c>
      <c r="E5" s="5">
        <f ca="1">'84 end'!J33</f>
        <v>5395.6129999999985</v>
      </c>
      <c r="F5" s="5">
        <f ca="1">'168 end'!J33</f>
        <v>1945.4853999999996</v>
      </c>
      <c r="G5" s="5">
        <f ca="1">'336 end'!J33</f>
        <v>4843.0965999999999</v>
      </c>
      <c r="H5" s="5"/>
      <c r="I5" s="5"/>
      <c r="J5" s="5"/>
      <c r="L5" t="str">
        <f t="shared" ca="1" si="3"/>
        <v>CUDA non hash</v>
      </c>
      <c r="M5" s="5">
        <f ca="1">D$26/D5</f>
        <v>2.3874197774702308</v>
      </c>
      <c r="N5" s="5">
        <f t="shared" ref="N5:S5" ca="1" si="21">E$26/E5</f>
        <v>2.4945047022460671</v>
      </c>
      <c r="O5" s="5">
        <f t="shared" ca="1" si="21"/>
        <v>13.615849288820161</v>
      </c>
      <c r="P5" s="5">
        <f t="shared" ca="1" si="21"/>
        <v>10.74182455910543</v>
      </c>
      <c r="Q5" s="5" t="e">
        <f t="shared" ca="1" si="21"/>
        <v>#DIV/0!</v>
      </c>
      <c r="R5" s="5" t="e">
        <f t="shared" ca="1" si="21"/>
        <v>#DIV/0!</v>
      </c>
      <c r="S5" s="5" t="e">
        <f t="shared" ca="1" si="21"/>
        <v>#DIV/0!</v>
      </c>
      <c r="U5" t="str">
        <f t="shared" ca="1" si="5"/>
        <v>CUDA non hash</v>
      </c>
      <c r="V5" s="5">
        <f t="shared" ca="1" si="6"/>
        <v>70.325957142857121</v>
      </c>
      <c r="W5" s="5">
        <f t="shared" ca="1" si="7"/>
        <v>64.233488095238073</v>
      </c>
      <c r="X5" s="5">
        <f t="shared" ca="1" si="8"/>
        <v>11.580270238095235</v>
      </c>
      <c r="Y5" s="5">
        <f t="shared" ca="1" si="9"/>
        <v>14.413977976190475</v>
      </c>
      <c r="Z5" s="5">
        <f t="shared" si="10"/>
        <v>0</v>
      </c>
      <c r="AA5" s="5">
        <f t="shared" si="11"/>
        <v>0</v>
      </c>
      <c r="AB5" s="5">
        <f t="shared" si="12"/>
        <v>0</v>
      </c>
      <c r="AD5" t="str">
        <f t="shared" ca="1" si="13"/>
        <v>CUDA non hash</v>
      </c>
      <c r="AE5" s="5">
        <f ca="1">D$24/D5</f>
        <v>0.71970885775359938</v>
      </c>
      <c r="AF5" s="5">
        <f t="shared" ref="AF5:AK5" ca="1" si="22">E$24/E5</f>
        <v>0.80055660033438314</v>
      </c>
      <c r="AG5" s="5">
        <f t="shared" ca="1" si="22"/>
        <v>4.1810742964198049</v>
      </c>
      <c r="AH5" s="5">
        <f t="shared" ca="1" si="22"/>
        <v>3.3466121654480312</v>
      </c>
      <c r="AI5" s="5" t="e">
        <f t="shared" ca="1" si="22"/>
        <v>#DIV/0!</v>
      </c>
      <c r="AJ5" s="5" t="e">
        <f t="shared" ca="1" si="22"/>
        <v>#DIV/0!</v>
      </c>
      <c r="AK5" s="5" t="e">
        <f t="shared" si="22"/>
        <v>#DIV/0!</v>
      </c>
    </row>
    <row r="6" spans="1:37" x14ac:dyDescent="0.25">
      <c r="A6">
        <v>4</v>
      </c>
      <c r="C6" t="str">
        <f ca="1">OFFSET('42p stat'!$A$1,A6*20,0)</f>
        <v>CUDA ant</v>
      </c>
      <c r="D6" s="5">
        <f ca="1">'42 end'!J34</f>
        <v>530.28567999999996</v>
      </c>
      <c r="E6" s="5">
        <f ca="1">'84 end'!J34</f>
        <v>832.19190000000003</v>
      </c>
      <c r="F6" s="5">
        <f ca="1">'168 end'!J34</f>
        <v>1528.5578000000005</v>
      </c>
      <c r="G6" s="5">
        <f ca="1">'336 end'!J34</f>
        <v>2822.4848000000002</v>
      </c>
      <c r="H6" s="5">
        <f ca="1">'672 end'!J34</f>
        <v>5921.956000000001</v>
      </c>
      <c r="I6" s="5">
        <f ca="1">'1344 end'!J34</f>
        <v>11889.75</v>
      </c>
      <c r="J6" s="5">
        <f ca="1">'2688 end'!J34</f>
        <v>23889.734000000004</v>
      </c>
      <c r="L6" t="str">
        <f t="shared" ca="1" si="3"/>
        <v>CUDA ant</v>
      </c>
      <c r="M6" s="5">
        <f t="shared" ca="1" si="4"/>
        <v>15.040560401329341</v>
      </c>
      <c r="N6" s="5">
        <f t="shared" ref="N6:N7" ca="1" si="23">E$25/E6</f>
        <v>17.552862506832856</v>
      </c>
      <c r="O6" s="5">
        <f t="shared" ref="O6:O7" ca="1" si="24">F$25/F6</f>
        <v>18.449802814129754</v>
      </c>
      <c r="P6" s="5">
        <f t="shared" ref="P6:P7" ca="1" si="25">G$25/G6</f>
        <v>19.344364936881149</v>
      </c>
      <c r="Q6" s="5">
        <f t="shared" ref="Q6:Q7" ca="1" si="26">H$25/H6</f>
        <v>18.238885935660445</v>
      </c>
      <c r="R6" s="5">
        <f t="shared" ref="R6:S7" ca="1" si="27">I$25/I6</f>
        <v>17.990998969700794</v>
      </c>
      <c r="S6" s="5">
        <f t="shared" ca="1" si="27"/>
        <v>18.107713547584915</v>
      </c>
      <c r="U6" t="str">
        <f t="shared" ca="1" si="5"/>
        <v>CUDA ant</v>
      </c>
      <c r="V6" s="5">
        <f t="shared" ca="1" si="6"/>
        <v>12.625849523809523</v>
      </c>
      <c r="W6" s="5">
        <f t="shared" ca="1" si="7"/>
        <v>9.9070464285714284</v>
      </c>
      <c r="X6" s="5">
        <f t="shared" ca="1" si="8"/>
        <v>9.0985583333333366</v>
      </c>
      <c r="Y6" s="5">
        <f t="shared" ca="1" si="9"/>
        <v>8.4002523809523808</v>
      </c>
      <c r="Z6" s="5">
        <f t="shared" ca="1" si="10"/>
        <v>8.8124345238095252</v>
      </c>
      <c r="AA6" s="5">
        <f t="shared" ca="1" si="11"/>
        <v>8.8465401785714288</v>
      </c>
      <c r="AB6" s="5">
        <f t="shared" ca="1" si="12"/>
        <v>8.887549851190478</v>
      </c>
      <c r="AD6" s="12" t="str">
        <f t="shared" ca="1" si="13"/>
        <v>CUDA ant</v>
      </c>
      <c r="AE6" s="5">
        <f t="shared" ca="1" si="14"/>
        <v>4.9887521005658684</v>
      </c>
      <c r="AF6" s="5">
        <f t="shared" ca="1" si="15"/>
        <v>5.6994222125930323</v>
      </c>
      <c r="AG6" s="5">
        <f t="shared" ca="1" si="16"/>
        <v>5.84132337030369</v>
      </c>
      <c r="AH6" s="5">
        <f t="shared" ca="1" si="17"/>
        <v>6.1620732200222994</v>
      </c>
      <c r="AI6" s="5">
        <f t="shared" ca="1" si="18"/>
        <v>5.6010716729404928</v>
      </c>
      <c r="AJ6" s="5">
        <f t="shared" ca="1" si="19"/>
        <v>5.7006619987804603</v>
      </c>
      <c r="AK6" s="5">
        <f t="shared" ca="1" si="20"/>
        <v>0</v>
      </c>
    </row>
    <row r="7" spans="1:37" x14ac:dyDescent="0.25">
      <c r="A7">
        <v>5</v>
      </c>
      <c r="C7" t="str">
        <f ca="1">OFFSET('42p stat'!$A$1,A7*20,0)</f>
        <v>CUDA ant par</v>
      </c>
      <c r="D7" s="5">
        <f ca="1">'42 end'!J35</f>
        <v>480.05012000000005</v>
      </c>
      <c r="E7" s="5">
        <f ca="1">'84 end'!J35</f>
        <v>616.3787199999997</v>
      </c>
      <c r="F7" s="5">
        <f ca="1">'168 end'!J35</f>
        <v>838.69352000000003</v>
      </c>
      <c r="G7" s="5">
        <f ca="1">'336 end'!J35</f>
        <v>1430.0423999999998</v>
      </c>
      <c r="H7" s="5">
        <f ca="1">'672 end'!J35</f>
        <v>2892.3028000000013</v>
      </c>
      <c r="I7" s="5">
        <f ca="1">'1344 end'!J35</f>
        <v>5508.9562000000014</v>
      </c>
      <c r="J7" s="5">
        <f ca="1">'2688 end'!J35</f>
        <v>10452.406000000001</v>
      </c>
      <c r="L7" s="12" t="str">
        <f t="shared" ca="1" si="3"/>
        <v>CUDA ant par</v>
      </c>
      <c r="M7" s="18">
        <f t="shared" ca="1" si="4"/>
        <v>16.614502252389816</v>
      </c>
      <c r="N7" s="18">
        <f t="shared" ca="1" si="23"/>
        <v>23.698660459919846</v>
      </c>
      <c r="O7" s="18">
        <f t="shared" ca="1" si="24"/>
        <v>33.625620476953245</v>
      </c>
      <c r="P7" s="18">
        <f t="shared" ca="1" si="25"/>
        <v>38.180109904433614</v>
      </c>
      <c r="Q7" s="18">
        <f t="shared" ca="1" si="26"/>
        <v>37.343904656179134</v>
      </c>
      <c r="R7" s="18">
        <f t="shared" ca="1" si="27"/>
        <v>38.829221404955071</v>
      </c>
      <c r="S7" s="18">
        <f t="shared" ca="1" si="27"/>
        <v>41.386496085207554</v>
      </c>
      <c r="U7" t="str">
        <f t="shared" ca="1" si="5"/>
        <v>CUDA ant par</v>
      </c>
      <c r="V7" s="5">
        <f t="shared" ca="1" si="6"/>
        <v>11.429764761904764</v>
      </c>
      <c r="W7" s="5">
        <f t="shared" ca="1" si="7"/>
        <v>7.337841904761901</v>
      </c>
      <c r="X7" s="5">
        <f t="shared" ca="1" si="8"/>
        <v>4.9922233333333335</v>
      </c>
      <c r="Y7" s="5">
        <f t="shared" ca="1" si="9"/>
        <v>4.2560785714285707</v>
      </c>
      <c r="Z7" s="5">
        <f t="shared" ca="1" si="10"/>
        <v>4.3040220238095257</v>
      </c>
      <c r="AA7" s="5">
        <f t="shared" ca="1" si="11"/>
        <v>4.0989257440476203</v>
      </c>
      <c r="AB7" s="5">
        <f t="shared" ca="1" si="12"/>
        <v>3.888543898809524</v>
      </c>
      <c r="AD7" t="str">
        <f t="shared" ca="1" si="13"/>
        <v>CUDA ant par</v>
      </c>
      <c r="AE7" s="5">
        <f t="shared" ca="1" si="14"/>
        <v>5.5108074965172369</v>
      </c>
      <c r="AF7" s="5">
        <f t="shared" ca="1" si="15"/>
        <v>7.6949655237935568</v>
      </c>
      <c r="AG7" s="5">
        <f t="shared" ca="1" si="16"/>
        <v>10.64608249268457</v>
      </c>
      <c r="AH7" s="5">
        <f t="shared" ca="1" si="17"/>
        <v>12.162127500555227</v>
      </c>
      <c r="AI7" s="5">
        <f t="shared" ca="1" si="18"/>
        <v>11.468128440770441</v>
      </c>
      <c r="AJ7" s="5">
        <f t="shared" ca="1" si="19"/>
        <v>12.3035006159606</v>
      </c>
      <c r="AK7" s="5">
        <f t="shared" ca="1" si="20"/>
        <v>0</v>
      </c>
    </row>
    <row r="8" spans="1:37" x14ac:dyDescent="0.25">
      <c r="A8">
        <v>6</v>
      </c>
      <c r="C8" t="str">
        <f ca="1">OFFSET('42p stat'!$A$1,A8*20,0)</f>
        <v>CUDA ant non hash</v>
      </c>
      <c r="D8" s="5">
        <f ca="1">'42 end'!J36</f>
        <v>498.49997999999982</v>
      </c>
      <c r="E8" s="5">
        <f ca="1">'84 end'!J36</f>
        <v>775.82590000000016</v>
      </c>
      <c r="F8" s="5">
        <f ca="1">'168 end'!J36</f>
        <v>1456.1657999999998</v>
      </c>
      <c r="G8" s="5">
        <f ca="1">'336 end'!J36</f>
        <v>2633.9911999999999</v>
      </c>
      <c r="H8" s="5">
        <f ca="1">'672 end'!J36</f>
        <v>5293.959600000001</v>
      </c>
      <c r="I8" s="5">
        <f ca="1">'1344 end'!J36</f>
        <v>10774.635999999999</v>
      </c>
      <c r="J8" s="5">
        <f ca="1">'2688 end'!J36</f>
        <v>21436.245999999999</v>
      </c>
      <c r="L8" t="str">
        <f t="shared" ca="1" si="3"/>
        <v>CUDA ant non hash</v>
      </c>
      <c r="M8" s="5">
        <f ca="1">D$26/D8</f>
        <v>14.145834870444732</v>
      </c>
      <c r="N8" s="5">
        <f t="shared" ref="N8:S8" ca="1" si="28">E$26/E8</f>
        <v>17.348456657608367</v>
      </c>
      <c r="O8" s="5">
        <f t="shared" ca="1" si="28"/>
        <v>18.191222455574774</v>
      </c>
      <c r="P8" s="5">
        <f t="shared" ca="1" si="28"/>
        <v>19.750898939981273</v>
      </c>
      <c r="Q8" s="5">
        <f t="shared" ca="1" si="28"/>
        <v>19.646100057129257</v>
      </c>
      <c r="R8" s="5">
        <f t="shared" ca="1" si="28"/>
        <v>19.117909876491421</v>
      </c>
      <c r="S8" s="5">
        <f t="shared" ca="1" si="28"/>
        <v>19.206445942073998</v>
      </c>
      <c r="U8" t="str">
        <f t="shared" ca="1" si="5"/>
        <v>CUDA ant non hash</v>
      </c>
      <c r="V8" s="5">
        <f t="shared" ca="1" si="6"/>
        <v>11.869047142857138</v>
      </c>
      <c r="W8" s="5">
        <f t="shared" ca="1" si="7"/>
        <v>9.2360226190476205</v>
      </c>
      <c r="X8" s="5">
        <f t="shared" ca="1" si="8"/>
        <v>8.6676535714285698</v>
      </c>
      <c r="Y8" s="5">
        <f t="shared" ca="1" si="9"/>
        <v>7.839259523809524</v>
      </c>
      <c r="Z8" s="5">
        <f t="shared" ca="1" si="10"/>
        <v>7.8779160714285732</v>
      </c>
      <c r="AA8" s="5">
        <f t="shared" ca="1" si="11"/>
        <v>8.0168422619047615</v>
      </c>
      <c r="AB8" s="5">
        <f t="shared" ca="1" si="12"/>
        <v>7.9747938988095237</v>
      </c>
      <c r="AD8" t="str">
        <f t="shared" ca="1" si="13"/>
        <v>CUDA ant non hash</v>
      </c>
      <c r="AE8" s="5">
        <f ca="1">D$24/D8</f>
        <v>4.2643873325732145</v>
      </c>
      <c r="AF8" s="5">
        <f t="shared" ref="AF8" ca="1" si="29">E$24/E8</f>
        <v>5.5676068561258392</v>
      </c>
      <c r="AG8" s="5">
        <f t="shared" ref="AG8" ca="1" si="30">F$24/F8</f>
        <v>5.5860527695403928</v>
      </c>
      <c r="AH8" s="5">
        <f t="shared" ref="AH8" ca="1" si="31">G$24/G8</f>
        <v>6.1533865413065909</v>
      </c>
      <c r="AI8" s="5">
        <f t="shared" ref="AI8" ca="1" si="32">H$24/H8</f>
        <v>6.0955485946662673</v>
      </c>
      <c r="AJ8" s="5">
        <f t="shared" ref="AJ8" ca="1" si="33">I$24/I8</f>
        <v>6.2581007841007352</v>
      </c>
      <c r="AK8" s="5">
        <f t="shared" ref="AK8" ca="1" si="34">J$24/J8</f>
        <v>0</v>
      </c>
    </row>
    <row r="9" spans="1:37" x14ac:dyDescent="0.25">
      <c r="A9">
        <v>7</v>
      </c>
      <c r="C9" t="str">
        <f ca="1">OFFSET('42p stat'!$A$1,A9*20,0)</f>
        <v>CUDA ant add CPU Time</v>
      </c>
      <c r="D9" s="5">
        <f ca="1">'42 end'!J37</f>
        <v>636.53955999999994</v>
      </c>
      <c r="E9" s="5">
        <f ca="1">'84 end'!J37</f>
        <v>851.82906000000048</v>
      </c>
      <c r="F9" s="5">
        <f ca="1">'168 end'!J37</f>
        <v>1236.4717999999996</v>
      </c>
      <c r="G9" s="5">
        <f ca="1">'336 end'!J37</f>
        <v>2441.8287999999993</v>
      </c>
      <c r="H9" s="5">
        <f ca="1">'672 end'!J37</f>
        <v>4734.7037999999993</v>
      </c>
      <c r="I9" s="5">
        <f ca="1">'1344 end'!J37</f>
        <v>9513.112000000001</v>
      </c>
      <c r="J9" s="5">
        <f ca="1">'2688 end'!J37</f>
        <v>19682.394</v>
      </c>
      <c r="L9" s="15" t="str">
        <f t="shared" ca="1" si="3"/>
        <v>CUDA ant add CPU Time</v>
      </c>
      <c r="M9" s="5">
        <f t="shared" ca="1" si="4"/>
        <v>12.529926341105966</v>
      </c>
      <c r="N9" s="5">
        <f t="shared" ref="N9:N10" ca="1" si="35">E$25/E9</f>
        <v>17.148217507395191</v>
      </c>
      <c r="O9" s="5">
        <f t="shared" ref="O9:O10" ca="1" si="36">F$25/F9</f>
        <v>22.808114184245856</v>
      </c>
      <c r="P9" s="5">
        <f t="shared" ref="P9:P10" ca="1" si="37">G$25/G9</f>
        <v>22.359952507727005</v>
      </c>
      <c r="Q9" s="5">
        <f t="shared" ref="Q9:Q10" ca="1" si="38">H$25/H9</f>
        <v>22.812383744047519</v>
      </c>
      <c r="R9" s="5">
        <f t="shared" ref="R9:S10" ca="1" si="39">I$25/I9</f>
        <v>22.485647178336592</v>
      </c>
      <c r="S9" s="5">
        <f t="shared" ca="1" si="39"/>
        <v>21.978447337249726</v>
      </c>
      <c r="U9" t="str">
        <f t="shared" ca="1" si="5"/>
        <v>CUDA ant add CPU Time</v>
      </c>
      <c r="V9" s="5">
        <f t="shared" ca="1" si="6"/>
        <v>15.155703809523809</v>
      </c>
      <c r="W9" s="5">
        <f t="shared" ca="1" si="7"/>
        <v>10.140822142857148</v>
      </c>
      <c r="X9" s="5">
        <f t="shared" ca="1" si="8"/>
        <v>7.3599511904761883</v>
      </c>
      <c r="Y9" s="5">
        <f t="shared" ca="1" si="9"/>
        <v>7.2673476190476167</v>
      </c>
      <c r="Z9" s="5">
        <f t="shared" ca="1" si="10"/>
        <v>7.0456901785714274</v>
      </c>
      <c r="AA9" s="5">
        <f t="shared" ca="1" si="11"/>
        <v>7.0782083333333343</v>
      </c>
      <c r="AB9" s="5">
        <f t="shared" ca="1" si="12"/>
        <v>7.3223191964285714</v>
      </c>
      <c r="AD9" t="str">
        <f t="shared" ca="1" si="13"/>
        <v>CUDA ant add CPU Time</v>
      </c>
      <c r="AE9" s="5">
        <f t="shared" ca="1" si="14"/>
        <v>4.1560084655225511</v>
      </c>
      <c r="AF9" s="5">
        <f t="shared" ca="1" si="15"/>
        <v>5.568033802462665</v>
      </c>
      <c r="AG9" s="5">
        <f t="shared" ca="1" si="16"/>
        <v>7.221192104826005</v>
      </c>
      <c r="AH9" s="5">
        <f t="shared" ca="1" si="17"/>
        <v>7.1226770689247347</v>
      </c>
      <c r="AI9" s="5">
        <f t="shared" ca="1" si="18"/>
        <v>7.0055702322920395</v>
      </c>
      <c r="AJ9" s="5">
        <f t="shared" ca="1" si="19"/>
        <v>7.1248447406064361</v>
      </c>
      <c r="AK9" s="5">
        <f t="shared" ca="1" si="20"/>
        <v>0</v>
      </c>
    </row>
    <row r="10" spans="1:37" x14ac:dyDescent="0.25">
      <c r="A10">
        <v>8</v>
      </c>
      <c r="C10" t="str">
        <f ca="1">OFFSET('42p stat'!$A$1,A10*20,0)</f>
        <v>CUDA ant add CPU</v>
      </c>
      <c r="D10" s="5">
        <f ca="1">'42 end'!J38</f>
        <v>638.64558</v>
      </c>
      <c r="E10" s="5">
        <f ca="1">'84 end'!J38</f>
        <v>878.05143999999996</v>
      </c>
      <c r="F10" s="5">
        <f ca="1">'168 end'!J38</f>
        <v>1250.6801999999998</v>
      </c>
      <c r="G10" s="5">
        <f ca="1">'336 end'!J38</f>
        <v>2474.6327999999999</v>
      </c>
      <c r="H10" s="5">
        <f ca="1">'672 end'!J38</f>
        <v>4776.2638000000015</v>
      </c>
      <c r="I10" s="5">
        <f ca="1">'1344 end'!J38</f>
        <v>9881.3125999999975</v>
      </c>
      <c r="J10" s="5">
        <f ca="1">'2688 end'!J38</f>
        <v>19775.956000000002</v>
      </c>
      <c r="L10" s="15" t="str">
        <f t="shared" ca="1" si="3"/>
        <v>CUDA ant add CPU</v>
      </c>
      <c r="M10" s="5">
        <f t="shared" ca="1" si="4"/>
        <v>12.488607217793634</v>
      </c>
      <c r="N10" s="5">
        <f t="shared" ca="1" si="35"/>
        <v>16.636098222218049</v>
      </c>
      <c r="O10" s="5">
        <f t="shared" ca="1" si="36"/>
        <v>22.549001735215764</v>
      </c>
      <c r="P10" s="5">
        <f t="shared" ca="1" si="37"/>
        <v>22.063546559311753</v>
      </c>
      <c r="Q10" s="5">
        <f t="shared" ca="1" si="38"/>
        <v>22.613884936589969</v>
      </c>
      <c r="R10" s="5">
        <f t="shared" ca="1" si="39"/>
        <v>21.647779870864532</v>
      </c>
      <c r="S10" s="5">
        <f t="shared" ca="1" si="39"/>
        <v>21.874465133316438</v>
      </c>
      <c r="U10" t="str">
        <f t="shared" ca="1" si="5"/>
        <v>CUDA ant add CPU</v>
      </c>
      <c r="V10" s="5">
        <f t="shared" ca="1" si="6"/>
        <v>15.205847142857143</v>
      </c>
      <c r="W10" s="5">
        <f t="shared" ca="1" si="7"/>
        <v>10.452993333333334</v>
      </c>
      <c r="X10" s="5">
        <f t="shared" ca="1" si="8"/>
        <v>7.4445249999999987</v>
      </c>
      <c r="Y10" s="5">
        <f t="shared" ca="1" si="9"/>
        <v>7.3649785714285709</v>
      </c>
      <c r="Z10" s="5">
        <f t="shared" ca="1" si="10"/>
        <v>7.1075354166666687</v>
      </c>
      <c r="AA10" s="5">
        <f t="shared" ca="1" si="11"/>
        <v>7.352167113095236</v>
      </c>
      <c r="AB10" s="5">
        <f t="shared" ca="1" si="12"/>
        <v>7.3571264880952389</v>
      </c>
      <c r="AD10" t="str">
        <f t="shared" ca="1" si="13"/>
        <v>CUDA ant add CPU</v>
      </c>
      <c r="AE10" s="5">
        <f t="shared" ca="1" si="14"/>
        <v>4.1423034666582979</v>
      </c>
      <c r="AF10" s="5">
        <f t="shared" ca="1" si="15"/>
        <v>5.4017484442597121</v>
      </c>
      <c r="AG10" s="5">
        <f t="shared" ca="1" si="16"/>
        <v>7.1391554771555494</v>
      </c>
      <c r="AH10" s="5">
        <f t="shared" ca="1" si="17"/>
        <v>7.0282580914631039</v>
      </c>
      <c r="AI10" s="5">
        <f t="shared" ca="1" si="18"/>
        <v>6.9446122301703657</v>
      </c>
      <c r="AJ10" s="5">
        <f t="shared" ca="1" si="19"/>
        <v>6.8593565190924126</v>
      </c>
      <c r="AK10" s="5">
        <f t="shared" ca="1" si="20"/>
        <v>0</v>
      </c>
    </row>
    <row r="11" spans="1:37" x14ac:dyDescent="0.25">
      <c r="A11">
        <v>9</v>
      </c>
      <c r="C11" t="str">
        <f ca="1">OFFSET('42p stat'!$A$1,A11*20,0)</f>
        <v>CUDA ant add CPU non hash</v>
      </c>
      <c r="D11" s="5">
        <f ca="1">'42 end'!J39</f>
        <v>647.07294000000002</v>
      </c>
      <c r="E11" s="5">
        <f ca="1">'84 end'!J39</f>
        <v>859.74507999999992</v>
      </c>
      <c r="F11" s="5">
        <f ca="1">'168 end'!J39</f>
        <v>1261.8614000000002</v>
      </c>
      <c r="G11" s="5">
        <f ca="1">'336 end'!J39</f>
        <v>2218.4486000000002</v>
      </c>
      <c r="H11" s="5">
        <f ca="1">'672 end'!J39</f>
        <v>4433.4713999999985</v>
      </c>
      <c r="I11" s="5">
        <f ca="1">'1344 end'!J39</f>
        <v>8956.0867999999991</v>
      </c>
      <c r="J11" s="5">
        <f ca="1">'2688 end'!J39</f>
        <v>18668.657999999999</v>
      </c>
      <c r="L11" t="str">
        <f t="shared" ca="1" si="3"/>
        <v>CUDA ant add CPU non hash</v>
      </c>
      <c r="M11" s="5">
        <f ca="1">D$26/D11</f>
        <v>10.897841594179473</v>
      </c>
      <c r="N11" s="5">
        <f t="shared" ref="N11:S11" ca="1" si="40">E$26/E11</f>
        <v>15.655084644392506</v>
      </c>
      <c r="O11" s="5">
        <f t="shared" ca="1" si="40"/>
        <v>20.992349872973367</v>
      </c>
      <c r="P11" s="5">
        <f t="shared" ca="1" si="40"/>
        <v>23.450484270854865</v>
      </c>
      <c r="Q11" s="5">
        <f t="shared" ca="1" si="40"/>
        <v>23.459192721983058</v>
      </c>
      <c r="R11" s="5">
        <f t="shared" ca="1" si="40"/>
        <v>22.999835151218054</v>
      </c>
      <c r="S11" s="5">
        <f t="shared" ca="1" si="40"/>
        <v>22.053759836406023</v>
      </c>
      <c r="U11" t="str">
        <f t="shared" ca="1" si="5"/>
        <v>CUDA ant add CPU non hash</v>
      </c>
      <c r="V11" s="5">
        <f t="shared" ca="1" si="6"/>
        <v>15.406498571428571</v>
      </c>
      <c r="W11" s="5">
        <f t="shared" ca="1" si="7"/>
        <v>10.235060476190474</v>
      </c>
      <c r="X11" s="5">
        <f t="shared" ca="1" si="8"/>
        <v>7.5110797619047629</v>
      </c>
      <c r="Y11" s="5">
        <f t="shared" ca="1" si="9"/>
        <v>6.6025255952380961</v>
      </c>
      <c r="Z11" s="5">
        <f t="shared" ca="1" si="10"/>
        <v>6.5974276785714263</v>
      </c>
      <c r="AA11" s="5">
        <f t="shared" ca="1" si="11"/>
        <v>6.6637550595238091</v>
      </c>
      <c r="AB11" s="5">
        <f t="shared" ca="1" si="12"/>
        <v>6.9451852678571431</v>
      </c>
      <c r="AD11" t="str">
        <f t="shared" ca="1" si="13"/>
        <v>CUDA ant add CPU non hash</v>
      </c>
      <c r="AE11" s="5">
        <f ca="1">D$24/D11</f>
        <v>3.285250964133966</v>
      </c>
      <c r="AF11" s="5">
        <f t="shared" ref="AF11" ca="1" si="41">E$24/E11</f>
        <v>5.0241562301234701</v>
      </c>
      <c r="AG11" s="5">
        <f t="shared" ref="AG11" ca="1" si="42">F$24/F11</f>
        <v>6.4462063741707283</v>
      </c>
      <c r="AH11" s="5">
        <f t="shared" ref="AH11" ca="1" si="43">G$24/G11</f>
        <v>7.3059912228752992</v>
      </c>
      <c r="AI11" s="5">
        <f t="shared" ref="AI11" ca="1" si="44">H$24/H11</f>
        <v>7.2786277588257384</v>
      </c>
      <c r="AJ11" s="5">
        <f t="shared" ref="AJ11" ca="1" si="45">I$24/I11</f>
        <v>7.5288191713371972</v>
      </c>
      <c r="AK11" s="5">
        <f t="shared" ref="AK11" ca="1" si="46">J$24/J11</f>
        <v>0</v>
      </c>
    </row>
    <row r="12" spans="1:37" x14ac:dyDescent="0.25">
      <c r="A12">
        <v>10</v>
      </c>
      <c r="C12" t="str">
        <f ca="1">OFFSET('42p stat'!$A$1,A12*20,0)</f>
        <v>CUDA ant add CPU12</v>
      </c>
      <c r="D12" s="5">
        <f ca="1">'42 end'!J40</f>
        <v>3589.2062000000001</v>
      </c>
      <c r="E12" s="5">
        <f ca="1">'84 end'!J40</f>
        <v>5617.9286000000011</v>
      </c>
      <c r="F12" s="5">
        <f ca="1">'168 end'!J40</f>
        <v>9901.2789999999986</v>
      </c>
      <c r="G12" s="7" t="e">
        <f ca="1">'336 end'!J40</f>
        <v>#DIV/0!</v>
      </c>
      <c r="H12" s="7">
        <f ca="1">'672 end'!J40</f>
        <v>0</v>
      </c>
      <c r="I12" s="7">
        <f ca="1">'1344 end'!J40</f>
        <v>0</v>
      </c>
      <c r="J12" s="7" t="e">
        <f ca="1">'2688 end'!J40</f>
        <v>#DIV/0!</v>
      </c>
      <c r="L12" t="str">
        <f t="shared" ca="1" si="3"/>
        <v>CUDA ant add CPU12</v>
      </c>
      <c r="M12" s="5">
        <f t="shared" ca="1" si="4"/>
        <v>2.2221609335234072</v>
      </c>
      <c r="N12" s="5">
        <f t="shared" ref="N12:N16" ca="1" si="47">E$25/E12</f>
        <v>2.600130945060426</v>
      </c>
      <c r="O12" s="5">
        <f t="shared" ref="O12:O16" ca="1" si="48">F$25/F12</f>
        <v>2.8482774801114079</v>
      </c>
      <c r="P12" s="5" t="e">
        <f t="shared" ref="P12:P16" ca="1" si="49">G$25/G12</f>
        <v>#DIV/0!</v>
      </c>
      <c r="Q12" s="5" t="e">
        <f t="shared" ref="Q12:Q16" ca="1" si="50">H$25/H12</f>
        <v>#DIV/0!</v>
      </c>
      <c r="R12" s="5" t="e">
        <f t="shared" ref="R12:S16" ca="1" si="51">I$25/I12</f>
        <v>#DIV/0!</v>
      </c>
      <c r="S12" s="5" t="e">
        <f t="shared" ca="1" si="51"/>
        <v>#DIV/0!</v>
      </c>
      <c r="U12" t="str">
        <f t="shared" ca="1" si="5"/>
        <v>CUDA ant add CPU12</v>
      </c>
      <c r="V12" s="5">
        <f t="shared" ca="1" si="6"/>
        <v>85.457290476190479</v>
      </c>
      <c r="W12" s="5">
        <f t="shared" ca="1" si="7"/>
        <v>66.880102380952394</v>
      </c>
      <c r="X12" s="5">
        <f t="shared" ca="1" si="8"/>
        <v>58.936184523809516</v>
      </c>
      <c r="Y12" s="5" t="e">
        <f t="shared" ca="1" si="9"/>
        <v>#DIV/0!</v>
      </c>
      <c r="Z12" s="5">
        <f t="shared" ca="1" si="10"/>
        <v>0</v>
      </c>
      <c r="AA12" s="5">
        <f t="shared" ca="1" si="11"/>
        <v>0</v>
      </c>
      <c r="AB12" s="5" t="e">
        <f t="shared" ca="1" si="12"/>
        <v>#DIV/0!</v>
      </c>
      <c r="AD12" t="str">
        <f t="shared" ca="1" si="13"/>
        <v>CUDA ant add CPU12</v>
      </c>
      <c r="AE12" s="5">
        <f t="shared" ca="1" si="14"/>
        <v>0.73706096908001539</v>
      </c>
      <c r="AF12" s="5">
        <f t="shared" ca="1" si="15"/>
        <v>0.84426366686112719</v>
      </c>
      <c r="AG12" s="5">
        <f t="shared" ca="1" si="16"/>
        <v>0.90178252728763608</v>
      </c>
      <c r="AH12" s="5" t="e">
        <f t="shared" ca="1" si="17"/>
        <v>#DIV/0!</v>
      </c>
      <c r="AI12" s="5" t="e">
        <f t="shared" ca="1" si="18"/>
        <v>#DIV/0!</v>
      </c>
      <c r="AJ12" s="5" t="e">
        <f t="shared" ca="1" si="19"/>
        <v>#DIV/0!</v>
      </c>
      <c r="AK12" s="5" t="e">
        <f t="shared" ca="1" si="20"/>
        <v>#DIV/0!</v>
      </c>
    </row>
    <row r="13" spans="1:37" x14ac:dyDescent="0.25">
      <c r="A13">
        <v>11</v>
      </c>
      <c r="C13" t="str">
        <f ca="1">OFFSET('42p stat'!$A$1,A13*20,0)</f>
        <v>CUDA opt</v>
      </c>
      <c r="D13" s="5">
        <f ca="1">'42 end'!J41</f>
        <v>725.44533999999987</v>
      </c>
      <c r="E13" s="5">
        <f ca="1">'84 end'!J41</f>
        <v>1482.3442000000005</v>
      </c>
      <c r="F13" s="5">
        <f ca="1">'168 end'!J41</f>
        <v>1908.0008000000005</v>
      </c>
      <c r="G13" s="5">
        <f ca="1">'336 end'!J41</f>
        <v>4901.6610000000001</v>
      </c>
      <c r="H13" s="5"/>
      <c r="I13" s="5"/>
      <c r="J13" s="5"/>
      <c r="L13" t="str">
        <f t="shared" ca="1" si="3"/>
        <v>CUDA opt</v>
      </c>
      <c r="M13" s="5">
        <f t="shared" ca="1" si="4"/>
        <v>10.994341489601412</v>
      </c>
      <c r="N13" s="5">
        <f t="shared" ca="1" si="47"/>
        <v>9.8542227911708995</v>
      </c>
      <c r="O13" s="5">
        <f t="shared" ca="1" si="48"/>
        <v>14.78070134981075</v>
      </c>
      <c r="P13" s="5">
        <f t="shared" ca="1" si="49"/>
        <v>11.138913115370485</v>
      </c>
      <c r="Q13" s="5" t="e">
        <f t="shared" ca="1" si="50"/>
        <v>#DIV/0!</v>
      </c>
      <c r="R13" s="5" t="e">
        <f t="shared" ca="1" si="51"/>
        <v>#DIV/0!</v>
      </c>
      <c r="S13" s="5" t="e">
        <f t="shared" ca="1" si="51"/>
        <v>#DIV/0!</v>
      </c>
      <c r="U13" t="str">
        <f t="shared" ca="1" si="5"/>
        <v>CUDA opt</v>
      </c>
      <c r="V13" s="5">
        <f t="shared" ca="1" si="6"/>
        <v>17.272508095238091</v>
      </c>
      <c r="W13" s="5">
        <f t="shared" ca="1" si="7"/>
        <v>17.646954761904766</v>
      </c>
      <c r="X13" s="5">
        <f t="shared" ca="1" si="8"/>
        <v>11.357147619047621</v>
      </c>
      <c r="Y13" s="5">
        <f t="shared" ca="1" si="9"/>
        <v>14.588276785714285</v>
      </c>
      <c r="Z13" s="5">
        <f t="shared" si="10"/>
        <v>0</v>
      </c>
      <c r="AA13" s="5">
        <f t="shared" si="11"/>
        <v>0</v>
      </c>
      <c r="AB13" s="5">
        <f t="shared" si="12"/>
        <v>0</v>
      </c>
      <c r="AD13" t="str">
        <f t="shared" ca="1" si="13"/>
        <v>CUDA opt</v>
      </c>
      <c r="AE13" s="5">
        <f t="shared" ca="1" si="14"/>
        <v>3.6466755717253627</v>
      </c>
      <c r="AF13" s="5">
        <f t="shared" ca="1" si="15"/>
        <v>3.1996704948823615</v>
      </c>
      <c r="AG13" s="5">
        <f t="shared" ca="1" si="16"/>
        <v>4.6796628177514359</v>
      </c>
      <c r="AH13" s="5">
        <f t="shared" ca="1" si="17"/>
        <v>3.548258029268037</v>
      </c>
      <c r="AI13" s="5" t="e">
        <f t="shared" ca="1" si="18"/>
        <v>#DIV/0!</v>
      </c>
      <c r="AJ13" s="5" t="e">
        <f t="shared" ca="1" si="19"/>
        <v>#DIV/0!</v>
      </c>
      <c r="AK13" s="5" t="e">
        <f t="shared" si="20"/>
        <v>#DIV/0!</v>
      </c>
    </row>
    <row r="14" spans="1:37" x14ac:dyDescent="0.25">
      <c r="A14">
        <v>12</v>
      </c>
      <c r="C14" t="str">
        <f ca="1">OFFSET('42p stat'!$A$1,A14*20,0)</f>
        <v>CUDA opt Time</v>
      </c>
      <c r="D14" s="5">
        <f ca="1">'42 end'!J42</f>
        <v>682.80912000000001</v>
      </c>
      <c r="E14" s="5">
        <f ca="1">'84 end'!J42</f>
        <v>1401.6777999999999</v>
      </c>
      <c r="F14" s="5">
        <f ca="1">'168 end'!J42</f>
        <v>1893.64</v>
      </c>
      <c r="G14" s="5">
        <f ca="1">'336 end'!J42</f>
        <v>4897.902399999999</v>
      </c>
      <c r="H14" s="5"/>
      <c r="I14" s="5"/>
      <c r="J14" s="5"/>
      <c r="L14" t="str">
        <f t="shared" ca="1" si="3"/>
        <v>CUDA opt Time</v>
      </c>
      <c r="M14" s="5">
        <f t="shared" ca="1" si="4"/>
        <v>11.680854233464252</v>
      </c>
      <c r="N14" s="5">
        <f t="shared" ca="1" si="47"/>
        <v>10.421332206303045</v>
      </c>
      <c r="O14" s="5">
        <f t="shared" ca="1" si="48"/>
        <v>14.892793772839608</v>
      </c>
      <c r="P14" s="5">
        <f t="shared" ca="1" si="49"/>
        <v>11.147461002897897</v>
      </c>
      <c r="Q14" s="5" t="e">
        <f t="shared" ca="1" si="50"/>
        <v>#DIV/0!</v>
      </c>
      <c r="R14" s="5" t="e">
        <f t="shared" ca="1" si="51"/>
        <v>#DIV/0!</v>
      </c>
      <c r="S14" s="5" t="e">
        <f t="shared" ca="1" si="51"/>
        <v>#DIV/0!</v>
      </c>
      <c r="U14" t="str">
        <f t="shared" ca="1" si="5"/>
        <v>CUDA opt Time</v>
      </c>
      <c r="V14" s="5">
        <f t="shared" ca="1" si="6"/>
        <v>16.257359999999998</v>
      </c>
      <c r="W14" s="5">
        <f t="shared" ca="1" si="7"/>
        <v>16.686640476190476</v>
      </c>
      <c r="X14" s="5">
        <f t="shared" ca="1" si="8"/>
        <v>11.271666666666667</v>
      </c>
      <c r="Y14" s="5">
        <f t="shared" ca="1" si="9"/>
        <v>14.577090476190474</v>
      </c>
      <c r="Z14" s="5">
        <f t="shared" si="10"/>
        <v>0</v>
      </c>
      <c r="AA14" s="5">
        <f t="shared" si="11"/>
        <v>0</v>
      </c>
      <c r="AB14" s="5">
        <f t="shared" si="12"/>
        <v>0</v>
      </c>
      <c r="AD14" t="str">
        <f t="shared" ca="1" si="13"/>
        <v>CUDA opt Time</v>
      </c>
      <c r="AE14" s="5">
        <f t="shared" ca="1" si="14"/>
        <v>3.8743826385915869</v>
      </c>
      <c r="AF14" s="5">
        <f t="shared" ca="1" si="15"/>
        <v>3.3838111725818871</v>
      </c>
      <c r="AG14" s="5">
        <f t="shared" ca="1" si="16"/>
        <v>4.7151519824253798</v>
      </c>
      <c r="AH14" s="5">
        <f t="shared" ca="1" si="17"/>
        <v>3.5509809260388692</v>
      </c>
      <c r="AI14" s="5" t="e">
        <f t="shared" ca="1" si="18"/>
        <v>#DIV/0!</v>
      </c>
      <c r="AJ14" s="5" t="e">
        <f t="shared" ca="1" si="19"/>
        <v>#DIV/0!</v>
      </c>
      <c r="AK14" s="5" t="e">
        <f t="shared" si="20"/>
        <v>#DIV/0!</v>
      </c>
    </row>
    <row r="15" spans="1:37" x14ac:dyDescent="0.25">
      <c r="A15">
        <v>13</v>
      </c>
      <c r="C15" t="str">
        <f ca="1">OFFSET('42p stat'!$A$1,A15*20,0)</f>
        <v>CUDA opt non hash</v>
      </c>
      <c r="D15" s="5">
        <f ca="1">'42 end'!J43</f>
        <v>523.29328000000021</v>
      </c>
      <c r="E15" s="5">
        <f ca="1">'84 end'!J43</f>
        <v>949.27068000000008</v>
      </c>
      <c r="F15" s="5">
        <f ca="1">'168 end'!J43</f>
        <v>1865.3659999999995</v>
      </c>
      <c r="G15" s="5">
        <f ca="1">'336 end'!J43</f>
        <v>4821.3544000000002</v>
      </c>
      <c r="H15" s="5"/>
      <c r="I15" s="5"/>
      <c r="J15" s="5"/>
      <c r="L15" t="str">
        <f t="shared" ca="1" si="3"/>
        <v>CUDA opt non hash</v>
      </c>
      <c r="M15" s="5">
        <f t="shared" ca="1" si="4"/>
        <v>15.241536829978015</v>
      </c>
      <c r="N15" s="5">
        <f t="shared" ca="1" si="47"/>
        <v>15.387971321309532</v>
      </c>
      <c r="O15" s="5">
        <f t="shared" ca="1" si="48"/>
        <v>15.11852901789783</v>
      </c>
      <c r="P15" s="5">
        <f t="shared" ca="1" si="49"/>
        <v>11.324447752689577</v>
      </c>
      <c r="Q15" s="5" t="e">
        <f t="shared" ca="1" si="50"/>
        <v>#DIV/0!</v>
      </c>
      <c r="R15" s="5" t="e">
        <f t="shared" ca="1" si="51"/>
        <v>#DIV/0!</v>
      </c>
      <c r="S15" s="5" t="e">
        <f t="shared" ca="1" si="51"/>
        <v>#DIV/0!</v>
      </c>
      <c r="U15" t="str">
        <f t="shared" ca="1" si="5"/>
        <v>CUDA opt non hash</v>
      </c>
      <c r="V15" s="5">
        <f t="shared" ca="1" si="6"/>
        <v>12.459363809523815</v>
      </c>
      <c r="W15" s="5">
        <f t="shared" ca="1" si="7"/>
        <v>11.300841428571429</v>
      </c>
      <c r="X15" s="5">
        <f t="shared" ca="1" si="8"/>
        <v>11.103369047619045</v>
      </c>
      <c r="Y15" s="5">
        <f t="shared" ca="1" si="9"/>
        <v>14.349269047619048</v>
      </c>
      <c r="Z15" s="5">
        <f t="shared" si="10"/>
        <v>0</v>
      </c>
      <c r="AA15" s="5">
        <f t="shared" si="11"/>
        <v>0</v>
      </c>
      <c r="AB15" s="5">
        <f t="shared" si="12"/>
        <v>0</v>
      </c>
      <c r="AD15" t="str">
        <f t="shared" ca="1" si="13"/>
        <v>CUDA opt non hash</v>
      </c>
      <c r="AE15" s="5">
        <f ca="1">D$24/D15</f>
        <v>4.0623433956575923</v>
      </c>
      <c r="AF15" s="5">
        <f t="shared" ref="AF15" ca="1" si="52">E$24/E15</f>
        <v>4.5503286796975555</v>
      </c>
      <c r="AG15" s="5">
        <f t="shared" ref="AG15" ca="1" si="53">F$24/F15</f>
        <v>4.360655764069894</v>
      </c>
      <c r="AH15" s="5">
        <f t="shared" ref="AH15" ca="1" si="54">G$24/G15</f>
        <v>3.3617039228644954</v>
      </c>
      <c r="AI15" s="5" t="e">
        <f t="shared" ref="AI15" ca="1" si="55">H$24/H15</f>
        <v>#DIV/0!</v>
      </c>
      <c r="AJ15" s="5" t="e">
        <f t="shared" ref="AJ15" ca="1" si="56">I$24/I15</f>
        <v>#DIV/0!</v>
      </c>
      <c r="AK15" s="5" t="e">
        <f t="shared" ref="AK15" si="57">J$24/J15</f>
        <v>#DIV/0!</v>
      </c>
    </row>
    <row r="16" spans="1:37" x14ac:dyDescent="0.25">
      <c r="A16">
        <v>14</v>
      </c>
      <c r="C16" t="str">
        <f ca="1">OFFSET('42p stat'!$A$1,A16*20,0)</f>
        <v>CUDA opt ant</v>
      </c>
      <c r="D16" s="5">
        <f ca="1">'42 end'!J44</f>
        <v>524.65102000000013</v>
      </c>
      <c r="E16" s="5">
        <f ca="1">'84 end'!J44</f>
        <v>825.71336000000008</v>
      </c>
      <c r="F16" s="5">
        <f ca="1">'168 end'!J44</f>
        <v>1462.0880000000004</v>
      </c>
      <c r="G16" s="5">
        <f ca="1">'336 end'!J44</f>
        <v>2803.6547999999998</v>
      </c>
      <c r="H16" s="5">
        <f ca="1">'672 end'!J44</f>
        <v>5853.3895999999995</v>
      </c>
      <c r="I16" s="5">
        <f ca="1">'1344 end'!J44</f>
        <v>11955.105999999998</v>
      </c>
      <c r="J16" s="5">
        <f ca="1">'2688 end'!J44</f>
        <v>23899.331999999999</v>
      </c>
      <c r="L16" t="str">
        <f t="shared" ref="L16:L25" ca="1" si="58">C16</f>
        <v>CUDA opt ant</v>
      </c>
      <c r="M16" s="5">
        <f t="shared" ca="1" si="4"/>
        <v>15.202093383903074</v>
      </c>
      <c r="N16" s="5">
        <f t="shared" ca="1" si="47"/>
        <v>17.690582116777179</v>
      </c>
      <c r="O16" s="5">
        <f t="shared" ca="1" si="48"/>
        <v>19.288572233682231</v>
      </c>
      <c r="P16" s="5">
        <f t="shared" ca="1" si="49"/>
        <v>19.474286206704196</v>
      </c>
      <c r="Q16" s="5">
        <f t="shared" ca="1" si="50"/>
        <v>18.452535604327451</v>
      </c>
      <c r="R16" s="5">
        <f t="shared" ca="1" si="51"/>
        <v>17.892646037601008</v>
      </c>
      <c r="S16" s="5">
        <f t="shared" ca="1" si="51"/>
        <v>18.100441468405897</v>
      </c>
      <c r="U16" t="str">
        <f t="shared" ref="U16:U25" ca="1" si="59">L16</f>
        <v>CUDA opt ant</v>
      </c>
      <c r="V16" s="5">
        <f t="shared" ref="V16:V25" ca="1" si="60">D16/D$2</f>
        <v>12.491690952380955</v>
      </c>
      <c r="W16" s="5">
        <f t="shared" ref="W16:W25" ca="1" si="61">E16/E$2</f>
        <v>9.8299209523809541</v>
      </c>
      <c r="X16" s="5">
        <f t="shared" ref="X16:X25" ca="1" si="62">F16/F$2</f>
        <v>8.7029047619047653</v>
      </c>
      <c r="Y16" s="5">
        <f t="shared" ref="Y16:Y25" ca="1" si="63">G16/G$2</f>
        <v>8.3442107142857136</v>
      </c>
      <c r="Z16" s="5">
        <f t="shared" ref="Z16:Z25" ca="1" si="64">H16/H$2</f>
        <v>8.7104011904761904</v>
      </c>
      <c r="AA16" s="5">
        <f t="shared" ref="AA16:AB25" ca="1" si="65">I16/I$2</f>
        <v>8.8951681547619028</v>
      </c>
      <c r="AB16" s="5">
        <f t="shared" ca="1" si="65"/>
        <v>8.8911205357142844</v>
      </c>
      <c r="AD16" s="12" t="str">
        <f t="shared" ca="1" si="13"/>
        <v>CUDA opt ant</v>
      </c>
      <c r="AE16" s="5">
        <f t="shared" ca="1" si="14"/>
        <v>5.0423304237548203</v>
      </c>
      <c r="AF16" s="5">
        <f t="shared" ca="1" si="15"/>
        <v>5.7441398308003633</v>
      </c>
      <c r="AG16" s="5">
        <f t="shared" ca="1" si="16"/>
        <v>6.106883033032207</v>
      </c>
      <c r="AH16" s="5">
        <f t="shared" ca="1" si="17"/>
        <v>6.2034591419742533</v>
      </c>
      <c r="AI16" s="5">
        <f t="shared" ca="1" si="18"/>
        <v>5.6666824296130907</v>
      </c>
      <c r="AJ16" s="5">
        <f t="shared" ca="1" si="19"/>
        <v>5.6694977024879574</v>
      </c>
      <c r="AK16" s="5">
        <f t="shared" ca="1" si="20"/>
        <v>0</v>
      </c>
    </row>
    <row r="17" spans="1:37" x14ac:dyDescent="0.25">
      <c r="A17">
        <v>15</v>
      </c>
      <c r="C17" t="str">
        <f ca="1">OFFSET('42p stat'!$A$1,A17*20,0)</f>
        <v>CUDA opt ant non hash</v>
      </c>
      <c r="D17" s="5">
        <f ca="1">'42 end'!J45</f>
        <v>493.6855599999999</v>
      </c>
      <c r="E17" s="5">
        <f ca="1">'84 end'!J45</f>
        <v>770.46201999999971</v>
      </c>
      <c r="F17" s="5">
        <f ca="1">'168 end'!J45</f>
        <v>1390.0810000000001</v>
      </c>
      <c r="G17" s="5">
        <f ca="1">'336 end'!J45</f>
        <v>2618.1083999999992</v>
      </c>
      <c r="H17" s="5">
        <f ca="1">'672 end'!J45</f>
        <v>5312.52</v>
      </c>
      <c r="I17" s="5">
        <f ca="1">'1344 end'!J45</f>
        <v>10772.762000000002</v>
      </c>
      <c r="J17" s="5">
        <f ca="1">'2688 end'!J45</f>
        <v>21393.172000000002</v>
      </c>
      <c r="L17" t="str">
        <f t="shared" ca="1" si="58"/>
        <v>CUDA opt ant non hash</v>
      </c>
      <c r="M17" s="5">
        <f ca="1">D$26/D17</f>
        <v>14.283785006796636</v>
      </c>
      <c r="N17" s="5">
        <f t="shared" ref="N17:S17" ca="1" si="66">E$26/E17</f>
        <v>17.469234888437473</v>
      </c>
      <c r="O17" s="5">
        <f t="shared" ca="1" si="66"/>
        <v>19.056037741685557</v>
      </c>
      <c r="P17" s="5">
        <f t="shared" ca="1" si="66"/>
        <v>19.870718110831476</v>
      </c>
      <c r="Q17" s="5">
        <f t="shared" ca="1" si="66"/>
        <v>19.577462296612531</v>
      </c>
      <c r="R17" s="5">
        <f t="shared" ca="1" si="66"/>
        <v>19.12123557542624</v>
      </c>
      <c r="S17" s="5">
        <f t="shared" ca="1" si="66"/>
        <v>19.245117086891085</v>
      </c>
      <c r="U17" t="str">
        <f t="shared" ca="1" si="59"/>
        <v>CUDA opt ant non hash</v>
      </c>
      <c r="V17" s="5">
        <f t="shared" ca="1" si="60"/>
        <v>11.754418095238092</v>
      </c>
      <c r="W17" s="5">
        <f t="shared" ca="1" si="61"/>
        <v>9.1721669047619017</v>
      </c>
      <c r="X17" s="5">
        <f t="shared" ca="1" si="62"/>
        <v>8.2742916666666666</v>
      </c>
      <c r="Y17" s="5">
        <f t="shared" ca="1" si="63"/>
        <v>7.7919892857142834</v>
      </c>
      <c r="Z17" s="5">
        <f t="shared" ca="1" si="64"/>
        <v>7.9055357142857146</v>
      </c>
      <c r="AA17" s="5">
        <f t="shared" ca="1" si="65"/>
        <v>8.0154479166666679</v>
      </c>
      <c r="AB17" s="5">
        <f t="shared" ca="1" si="65"/>
        <v>7.9587693452380961</v>
      </c>
      <c r="AD17" t="str">
        <f t="shared" ca="1" si="13"/>
        <v>CUDA opt ant non hash</v>
      </c>
      <c r="AE17" s="5">
        <f ca="1">D$24/D17</f>
        <v>4.3059736241829727</v>
      </c>
      <c r="AF17" s="5">
        <f t="shared" ref="AF17" ca="1" si="67">E$24/E17</f>
        <v>5.6063679816430181</v>
      </c>
      <c r="AG17" s="5">
        <f t="shared" ref="AG17" ca="1" si="68">F$24/F17</f>
        <v>5.8516151217087344</v>
      </c>
      <c r="AH17" s="5">
        <f t="shared" ref="AH17" ca="1" si="69">G$24/G17</f>
        <v>6.1907161674436404</v>
      </c>
      <c r="AI17" s="5">
        <f t="shared" ref="AI17" ca="1" si="70">H$24/H17</f>
        <v>6.0742525204610986</v>
      </c>
      <c r="AJ17" s="5">
        <f t="shared" ref="AJ17" ca="1" si="71">I$24/I17</f>
        <v>6.2591894260729033</v>
      </c>
      <c r="AK17" s="5">
        <f t="shared" ref="AK17" ca="1" si="72">J$24/J17</f>
        <v>0</v>
      </c>
    </row>
    <row r="18" spans="1:37" x14ac:dyDescent="0.25">
      <c r="A18">
        <v>16</v>
      </c>
      <c r="C18" t="str">
        <f ca="1">OFFSET('42p stat'!$A$1,A18*20,0)</f>
        <v>CUDA opt ant par</v>
      </c>
      <c r="D18" s="5">
        <f ca="1">'42 end'!J46</f>
        <v>475.46698000000009</v>
      </c>
      <c r="E18" s="5">
        <f ca="1">'84 end'!J46</f>
        <v>612.54268000000013</v>
      </c>
      <c r="F18" s="5">
        <f ca="1">'168 end'!J46</f>
        <v>831.84125999999992</v>
      </c>
      <c r="G18" s="5">
        <f ca="1">'336 end'!J46</f>
        <v>1421.9381999999991</v>
      </c>
      <c r="H18" s="5">
        <f ca="1">'672 end'!J46</f>
        <v>2912.3957999999998</v>
      </c>
      <c r="I18" s="5">
        <f ca="1">'1344 end'!J46</f>
        <v>5464.7918000000009</v>
      </c>
      <c r="J18" s="5">
        <f ca="1">'2688 end'!J46</f>
        <v>10456.049999999997</v>
      </c>
      <c r="L18" s="12" t="str">
        <f t="shared" ca="1" si="58"/>
        <v>CUDA opt ant par</v>
      </c>
      <c r="M18" s="18">
        <f t="shared" ca="1" si="4"/>
        <v>16.774653415469565</v>
      </c>
      <c r="N18" s="18">
        <f t="shared" ref="N18:N23" ca="1" si="73">E$25/E18</f>
        <v>23.847072990897541</v>
      </c>
      <c r="O18" s="18">
        <f t="shared" ref="O18:O23" ca="1" si="74">F$25/F18</f>
        <v>33.902610216761786</v>
      </c>
      <c r="P18" s="18">
        <f t="shared" ref="P18:P23" ca="1" si="75">G$25/G18</f>
        <v>38.397713768432439</v>
      </c>
      <c r="Q18" s="18">
        <f t="shared" ref="Q18:Q23" ca="1" si="76">H$25/H18</f>
        <v>37.086264167803023</v>
      </c>
      <c r="R18" s="18">
        <f t="shared" ref="R18:S23" ca="1" si="77">I$25/I18</f>
        <v>39.143024625384626</v>
      </c>
      <c r="S18" s="18">
        <f t="shared" ca="1" si="77"/>
        <v>41.372072627808791</v>
      </c>
      <c r="U18" t="str">
        <f t="shared" ca="1" si="59"/>
        <v>CUDA opt ant par</v>
      </c>
      <c r="V18" s="5">
        <f t="shared" ca="1" si="60"/>
        <v>11.320642380952384</v>
      </c>
      <c r="W18" s="5">
        <f t="shared" ca="1" si="61"/>
        <v>7.2921747619047634</v>
      </c>
      <c r="X18" s="5">
        <f t="shared" ca="1" si="62"/>
        <v>4.9514360714285708</v>
      </c>
      <c r="Y18" s="5">
        <f t="shared" ca="1" si="63"/>
        <v>4.2319589285714256</v>
      </c>
      <c r="Z18" s="5">
        <f t="shared" ca="1" si="64"/>
        <v>4.3339223214285711</v>
      </c>
      <c r="AA18" s="5">
        <f t="shared" ca="1" si="65"/>
        <v>4.0660653273809526</v>
      </c>
      <c r="AB18" s="5">
        <f t="shared" ca="1" si="65"/>
        <v>3.8898995535714276</v>
      </c>
      <c r="AD18" t="str">
        <f t="shared" ca="1" si="13"/>
        <v>CUDA opt ant par</v>
      </c>
      <c r="AE18" s="5">
        <f t="shared" ca="1" si="14"/>
        <v>5.563927488718563</v>
      </c>
      <c r="AF18" s="5">
        <f t="shared" ca="1" si="15"/>
        <v>7.7431551381856343</v>
      </c>
      <c r="AG18" s="5">
        <f t="shared" ca="1" si="16"/>
        <v>10.733779182821488</v>
      </c>
      <c r="AH18" s="5">
        <f t="shared" ca="1" si="17"/>
        <v>12.231444376415238</v>
      </c>
      <c r="AI18" s="5">
        <f t="shared" ca="1" si="18"/>
        <v>11.389008320915721</v>
      </c>
      <c r="AJ18" s="5">
        <f t="shared" ca="1" si="19"/>
        <v>12.402932898559826</v>
      </c>
      <c r="AK18" s="5">
        <f t="shared" ca="1" si="20"/>
        <v>0</v>
      </c>
    </row>
    <row r="19" spans="1:37" x14ac:dyDescent="0.25">
      <c r="A19">
        <v>17</v>
      </c>
      <c r="C19" t="str">
        <f ca="1">OFFSET('42p stat'!$A$1,A19*20,0)</f>
        <v>CUDA opt_one_GPU</v>
      </c>
      <c r="D19" s="16">
        <f ca="1">'42 end'!J47</f>
        <v>3965.1967999999997</v>
      </c>
      <c r="E19" s="7" t="e">
        <f ca="1">'84 end'!J47</f>
        <v>#DIV/0!</v>
      </c>
      <c r="F19" s="5">
        <f ca="1">'168 end'!J47</f>
        <v>10985.558999999997</v>
      </c>
      <c r="G19" s="7" t="e">
        <f ca="1">'336 end'!J47</f>
        <v>#DIV/0!</v>
      </c>
      <c r="H19" s="7">
        <f ca="1">'672 end'!J47</f>
        <v>0</v>
      </c>
      <c r="I19" s="7">
        <f ca="1">'1344 end'!J47</f>
        <v>0</v>
      </c>
      <c r="J19" s="7">
        <f ca="1">'2688 end'!J47</f>
        <v>0</v>
      </c>
      <c r="L19" t="str">
        <f t="shared" ca="1" si="58"/>
        <v>CUDA opt_one_GPU</v>
      </c>
      <c r="M19" s="5">
        <f t="shared" ca="1" si="4"/>
        <v>2.0114496713000478</v>
      </c>
      <c r="N19" s="5" t="e">
        <f t="shared" ca="1" si="73"/>
        <v>#DIV/0!</v>
      </c>
      <c r="O19" s="5">
        <f t="shared" ca="1" si="74"/>
        <v>2.5671511117458841</v>
      </c>
      <c r="P19" s="5" t="e">
        <f t="shared" ca="1" si="75"/>
        <v>#DIV/0!</v>
      </c>
      <c r="Q19" s="5" t="e">
        <f t="shared" ca="1" si="76"/>
        <v>#DIV/0!</v>
      </c>
      <c r="R19" s="5" t="e">
        <f t="shared" ca="1" si="77"/>
        <v>#DIV/0!</v>
      </c>
      <c r="S19" s="5" t="e">
        <f t="shared" ca="1" si="77"/>
        <v>#DIV/0!</v>
      </c>
      <c r="U19" t="str">
        <f t="shared" ca="1" si="59"/>
        <v>CUDA opt_one_GPU</v>
      </c>
      <c r="V19" s="5">
        <f t="shared" ca="1" si="60"/>
        <v>94.409447619047612</v>
      </c>
      <c r="W19" s="5" t="e">
        <f t="shared" ca="1" si="61"/>
        <v>#DIV/0!</v>
      </c>
      <c r="X19" s="5">
        <f t="shared" ca="1" si="62"/>
        <v>65.39023214285713</v>
      </c>
      <c r="Y19" s="5" t="e">
        <f t="shared" ca="1" si="63"/>
        <v>#DIV/0!</v>
      </c>
      <c r="Z19" s="5">
        <f t="shared" ca="1" si="64"/>
        <v>0</v>
      </c>
      <c r="AA19" s="5">
        <f t="shared" ca="1" si="65"/>
        <v>0</v>
      </c>
      <c r="AB19" s="5">
        <f t="shared" ca="1" si="65"/>
        <v>0</v>
      </c>
      <c r="AD19" t="str">
        <f t="shared" ca="1" si="13"/>
        <v>CUDA opt_one_GPU</v>
      </c>
      <c r="AE19" s="5">
        <f t="shared" ca="1" si="14"/>
        <v>0.66717087030837907</v>
      </c>
      <c r="AF19" s="5" t="e">
        <f t="shared" ca="1" si="15"/>
        <v>#DIV/0!</v>
      </c>
      <c r="AG19" s="5">
        <f t="shared" ca="1" si="16"/>
        <v>0.81277615458621622</v>
      </c>
      <c r="AH19" s="5" t="e">
        <f t="shared" ca="1" si="17"/>
        <v>#DIV/0!</v>
      </c>
      <c r="AI19" s="5" t="e">
        <f t="shared" ca="1" si="18"/>
        <v>#DIV/0!</v>
      </c>
      <c r="AJ19" s="5" t="e">
        <f t="shared" ca="1" si="19"/>
        <v>#DIV/0!</v>
      </c>
      <c r="AK19" s="5" t="e">
        <f t="shared" ca="1" si="20"/>
        <v>#DIV/0!</v>
      </c>
    </row>
    <row r="20" spans="1:37" x14ac:dyDescent="0.25">
      <c r="A20">
        <v>18</v>
      </c>
      <c r="C20" t="str">
        <f ca="1">OFFSET('42p stat'!$A$1,A20*20,0)</f>
        <v>CUDA opt_one_GPU ant</v>
      </c>
      <c r="D20" s="16">
        <f ca="1">'42 end'!J48</f>
        <v>27958.498</v>
      </c>
      <c r="E20" s="7" t="e">
        <f ca="1">'84 end'!J48</f>
        <v>#DIV/0!</v>
      </c>
      <c r="F20" s="5">
        <f ca="1">'168 end'!J48</f>
        <v>112388.02</v>
      </c>
      <c r="G20" s="7" t="e">
        <f ca="1">'336 end'!J48</f>
        <v>#DIV/0!</v>
      </c>
      <c r="H20" s="7">
        <f ca="1">'672 end'!J48</f>
        <v>0</v>
      </c>
      <c r="I20" s="7">
        <f ca="1">'1344 end'!J48</f>
        <v>0</v>
      </c>
      <c r="J20" s="7"/>
      <c r="L20" t="str">
        <f t="shared" ca="1" si="58"/>
        <v>CUDA opt_one_GPU ant</v>
      </c>
      <c r="M20" s="5">
        <f t="shared" ca="1" si="4"/>
        <v>0.28527261371479973</v>
      </c>
      <c r="N20" s="5" t="e">
        <f t="shared" ca="1" si="73"/>
        <v>#DIV/0!</v>
      </c>
      <c r="O20" s="5">
        <f ca="1">F$25/F20</f>
        <v>0.25093057071385361</v>
      </c>
      <c r="P20" s="5" t="e">
        <f t="shared" ca="1" si="75"/>
        <v>#DIV/0!</v>
      </c>
      <c r="Q20" s="5" t="e">
        <f t="shared" ca="1" si="76"/>
        <v>#DIV/0!</v>
      </c>
      <c r="R20" s="5" t="e">
        <f t="shared" ca="1" si="77"/>
        <v>#DIV/0!</v>
      </c>
      <c r="S20" s="5" t="e">
        <f t="shared" ca="1" si="77"/>
        <v>#DIV/0!</v>
      </c>
      <c r="U20" t="str">
        <f t="shared" ca="1" si="59"/>
        <v>CUDA opt_one_GPU ant</v>
      </c>
      <c r="V20" s="5">
        <f t="shared" ca="1" si="60"/>
        <v>665.67852380952377</v>
      </c>
      <c r="W20" s="5" t="e">
        <f t="shared" ca="1" si="61"/>
        <v>#DIV/0!</v>
      </c>
      <c r="X20" s="5">
        <f t="shared" ca="1" si="62"/>
        <v>668.9763095238095</v>
      </c>
      <c r="Y20" s="5" t="e">
        <f t="shared" ca="1" si="63"/>
        <v>#DIV/0!</v>
      </c>
      <c r="Z20" s="5">
        <f t="shared" ca="1" si="64"/>
        <v>0</v>
      </c>
      <c r="AA20" s="5">
        <f t="shared" ca="1" si="65"/>
        <v>0</v>
      </c>
      <c r="AB20" s="5">
        <f t="shared" si="65"/>
        <v>0</v>
      </c>
      <c r="AD20" t="str">
        <f t="shared" ca="1" si="13"/>
        <v>CUDA opt_one_GPU ant</v>
      </c>
      <c r="AE20" s="5">
        <f t="shared" ca="1" si="14"/>
        <v>9.4621098744288756E-2</v>
      </c>
      <c r="AF20" s="5" t="e">
        <f t="shared" ca="1" si="15"/>
        <v>#DIV/0!</v>
      </c>
      <c r="AG20" s="5">
        <f t="shared" ca="1" si="16"/>
        <v>7.9446193642347257E-2</v>
      </c>
      <c r="AH20" s="5" t="e">
        <f t="shared" ca="1" si="17"/>
        <v>#DIV/0!</v>
      </c>
      <c r="AI20" s="5" t="e">
        <f t="shared" ca="1" si="18"/>
        <v>#DIV/0!</v>
      </c>
      <c r="AJ20" s="5" t="e">
        <f t="shared" ca="1" si="19"/>
        <v>#DIV/0!</v>
      </c>
      <c r="AK20" s="5" t="e">
        <f t="shared" si="20"/>
        <v>#DIV/0!</v>
      </c>
    </row>
    <row r="21" spans="1:37" x14ac:dyDescent="0.25">
      <c r="A21">
        <v>19</v>
      </c>
      <c r="C21" t="str">
        <f ca="1">OFFSET('42p stat'!$A$1,A21*20,0)</f>
        <v>CUDA opt_one_GPU ant local</v>
      </c>
      <c r="D21" s="7" t="e">
        <f ca="1">'42 end'!J49</f>
        <v>#DIV/0!</v>
      </c>
      <c r="E21" s="7" t="e">
        <f ca="1">'84 end'!J49</f>
        <v>#DIV/0!</v>
      </c>
      <c r="F21" s="5">
        <f ca="1">'168 end'!J49</f>
        <v>6304.6113999999989</v>
      </c>
      <c r="G21" s="7" t="e">
        <f ca="1">'336 end'!J49</f>
        <v>#DIV/0!</v>
      </c>
      <c r="H21" s="7">
        <f ca="1">'672 end'!J49</f>
        <v>0</v>
      </c>
      <c r="I21" s="7">
        <f ca="1">'1344 end'!J49</f>
        <v>0</v>
      </c>
      <c r="J21" s="7">
        <f ca="1">'2688 end'!J49</f>
        <v>0</v>
      </c>
      <c r="L21" t="str">
        <f t="shared" ca="1" si="58"/>
        <v>CUDA opt_one_GPU ant local</v>
      </c>
      <c r="M21" s="5" t="e">
        <f t="shared" ca="1" si="4"/>
        <v>#DIV/0!</v>
      </c>
      <c r="N21" s="5" t="e">
        <f t="shared" ca="1" si="73"/>
        <v>#DIV/0!</v>
      </c>
      <c r="O21" s="5">
        <f t="shared" ca="1" si="74"/>
        <v>4.4731686397039478</v>
      </c>
      <c r="P21" s="5" t="e">
        <f t="shared" ca="1" si="75"/>
        <v>#DIV/0!</v>
      </c>
      <c r="Q21" s="5" t="e">
        <f t="shared" ca="1" si="76"/>
        <v>#DIV/0!</v>
      </c>
      <c r="R21" s="5" t="e">
        <f t="shared" ca="1" si="77"/>
        <v>#DIV/0!</v>
      </c>
      <c r="S21" s="5" t="e">
        <f t="shared" ca="1" si="77"/>
        <v>#DIV/0!</v>
      </c>
      <c r="U21" t="str">
        <f t="shared" ca="1" si="59"/>
        <v>CUDA opt_one_GPU ant local</v>
      </c>
      <c r="V21" s="5" t="e">
        <f t="shared" ca="1" si="60"/>
        <v>#DIV/0!</v>
      </c>
      <c r="W21" s="5" t="e">
        <f t="shared" ca="1" si="61"/>
        <v>#DIV/0!</v>
      </c>
      <c r="X21" s="5">
        <f t="shared" ca="1" si="62"/>
        <v>37.527448809523804</v>
      </c>
      <c r="Y21" s="5" t="e">
        <f t="shared" ca="1" si="63"/>
        <v>#DIV/0!</v>
      </c>
      <c r="Z21" s="5">
        <f t="shared" ca="1" si="64"/>
        <v>0</v>
      </c>
      <c r="AA21" s="5">
        <f t="shared" ca="1" si="65"/>
        <v>0</v>
      </c>
      <c r="AB21" s="5">
        <f t="shared" ca="1" si="65"/>
        <v>0</v>
      </c>
      <c r="AD21" t="str">
        <f t="shared" ca="1" si="13"/>
        <v>CUDA opt_one_GPU ant local</v>
      </c>
      <c r="AE21" s="5" t="e">
        <f t="shared" ca="1" si="14"/>
        <v>#DIV/0!</v>
      </c>
      <c r="AF21" s="5" t="e">
        <f t="shared" ca="1" si="15"/>
        <v>#DIV/0!</v>
      </c>
      <c r="AG21" s="5">
        <f t="shared" ca="1" si="16"/>
        <v>1.4162332669702684</v>
      </c>
      <c r="AH21" s="5" t="e">
        <f t="shared" ca="1" si="17"/>
        <v>#DIV/0!</v>
      </c>
      <c r="AI21" s="5" t="e">
        <f t="shared" ca="1" si="18"/>
        <v>#DIV/0!</v>
      </c>
      <c r="AJ21" s="5" t="e">
        <f t="shared" ca="1" si="19"/>
        <v>#DIV/0!</v>
      </c>
      <c r="AK21" s="5" t="e">
        <f t="shared" ca="1" si="20"/>
        <v>#DIV/0!</v>
      </c>
    </row>
    <row r="22" spans="1:37" x14ac:dyDescent="0.25">
      <c r="A22">
        <v>20</v>
      </c>
      <c r="C22" t="str">
        <f ca="1">OFFSET('42p stat'!$A$1,A22*20,0)</f>
        <v>non CUDA Time</v>
      </c>
      <c r="D22" s="5">
        <f ca="1">'42 end'!J50</f>
        <v>2748.9153999999999</v>
      </c>
      <c r="E22" s="5">
        <f ca="1">'84 end'!J50</f>
        <v>5056.0630000000001</v>
      </c>
      <c r="F22" s="16">
        <f ca="1">'168 end'!J50</f>
        <v>9370.0815999999995</v>
      </c>
      <c r="G22" s="5">
        <f ca="1">'336 end'!J50</f>
        <v>17542.329999999994</v>
      </c>
      <c r="H22" s="5">
        <f ca="1">'672 end'!J50</f>
        <v>34600.953999999998</v>
      </c>
      <c r="I22" s="5">
        <f ca="1">'1344 end'!J50</f>
        <v>65696.18200000003</v>
      </c>
      <c r="J22" s="5">
        <f ca="1">'2688 end'!J50</f>
        <v>137854.5</v>
      </c>
      <c r="L22" t="str">
        <f t="shared" ca="1" si="58"/>
        <v>non CUDA Time</v>
      </c>
      <c r="M22" s="5">
        <f t="shared" ca="1" si="4"/>
        <v>2.9014329797126539</v>
      </c>
      <c r="N22" s="5">
        <f t="shared" ca="1" si="73"/>
        <v>2.889075947036261</v>
      </c>
      <c r="O22" s="5">
        <f t="shared" ca="1" si="74"/>
        <v>3.0097486024027793</v>
      </c>
      <c r="P22" s="5">
        <f t="shared" ca="1" si="75"/>
        <v>3.1124244042838107</v>
      </c>
      <c r="Q22" s="5">
        <f t="shared" ca="1" si="76"/>
        <v>3.1215867631857783</v>
      </c>
      <c r="R22" s="5">
        <f t="shared" ca="1" si="77"/>
        <v>3.2560260503418585</v>
      </c>
      <c r="S22" s="5">
        <f t="shared" ca="1" si="77"/>
        <v>3.1380075369320553</v>
      </c>
      <c r="U22" t="str">
        <f t="shared" ca="1" si="59"/>
        <v>non CUDA Time</v>
      </c>
      <c r="V22" s="5">
        <f t="shared" ca="1" si="60"/>
        <v>65.450366666666667</v>
      </c>
      <c r="W22" s="5">
        <f t="shared" ca="1" si="61"/>
        <v>60.191226190476193</v>
      </c>
      <c r="X22" s="5">
        <f t="shared" ca="1" si="62"/>
        <v>55.774295238095235</v>
      </c>
      <c r="Y22" s="5">
        <f t="shared" ca="1" si="63"/>
        <v>52.209315476190461</v>
      </c>
      <c r="Z22" s="5">
        <f t="shared" ca="1" si="64"/>
        <v>51.489514880952377</v>
      </c>
      <c r="AA22" s="5">
        <f t="shared" ca="1" si="65"/>
        <v>48.881087797619067</v>
      </c>
      <c r="AB22" s="5">
        <f t="shared" ca="1" si="65"/>
        <v>51.28515625</v>
      </c>
      <c r="AD22" t="str">
        <f t="shared" ca="1" si="13"/>
        <v>non CUDA Time</v>
      </c>
      <c r="AE22" s="5">
        <f t="shared" ca="1" si="14"/>
        <v>0.96236639366929944</v>
      </c>
      <c r="AF22" s="5">
        <f t="shared" ca="1" si="15"/>
        <v>0.93808423668771523</v>
      </c>
      <c r="AG22" s="5">
        <f t="shared" ca="1" si="16"/>
        <v>0.95290529807125657</v>
      </c>
      <c r="AH22" s="5">
        <f t="shared" ca="1" si="17"/>
        <v>0.99145085059966387</v>
      </c>
      <c r="AI22" s="5">
        <f t="shared" ca="1" si="18"/>
        <v>0.95862385759652746</v>
      </c>
      <c r="AJ22" s="5">
        <f t="shared" ca="1" si="19"/>
        <v>1.0317105794671591</v>
      </c>
      <c r="AK22" s="5">
        <f t="shared" ca="1" si="20"/>
        <v>0</v>
      </c>
    </row>
    <row r="23" spans="1:37" x14ac:dyDescent="0.25">
      <c r="A23">
        <v>21</v>
      </c>
      <c r="C23" t="str">
        <f ca="1">OFFSET('42p stat'!$A$1,A23*20,0)</f>
        <v>non CUDA</v>
      </c>
      <c r="D23" s="5">
        <f ca="1">'42 end'!J51</f>
        <v>2645.4637999999995</v>
      </c>
      <c r="E23" s="5">
        <f ca="1">'84 end'!J51</f>
        <v>4743.0129999999999</v>
      </c>
      <c r="F23" s="16">
        <f ca="1">'168 end'!J51</f>
        <v>8928.8003999999964</v>
      </c>
      <c r="G23" s="5">
        <f ca="1">'336 end'!J51</f>
        <v>17392.357999999997</v>
      </c>
      <c r="H23" s="5">
        <f ca="1">'672 end'!J51</f>
        <v>33169.299999999996</v>
      </c>
      <c r="I23" s="5">
        <f ca="1">'1344 end'!J51</f>
        <v>67779.445999999982</v>
      </c>
      <c r="J23" s="7"/>
      <c r="L23" t="str">
        <f t="shared" ca="1" si="58"/>
        <v>non CUDA</v>
      </c>
      <c r="M23" s="5">
        <f t="shared" ca="1" si="4"/>
        <v>3.0148943259023246</v>
      </c>
      <c r="N23" s="5">
        <f t="shared" ca="1" si="73"/>
        <v>3.0797617463835749</v>
      </c>
      <c r="O23" s="5">
        <f t="shared" ca="1" si="74"/>
        <v>3.1584970809740587</v>
      </c>
      <c r="P23" s="5">
        <f t="shared" ca="1" si="75"/>
        <v>3.1392624277858134</v>
      </c>
      <c r="Q23" s="5">
        <f t="shared" ca="1" si="76"/>
        <v>3.2563207544325632</v>
      </c>
      <c r="R23" s="5">
        <f t="shared" ca="1" si="77"/>
        <v>3.1559490763615869</v>
      </c>
      <c r="S23" s="5" t="e">
        <f t="shared" ca="1" si="77"/>
        <v>#DIV/0!</v>
      </c>
      <c r="U23" t="str">
        <f t="shared" ca="1" si="59"/>
        <v>non CUDA</v>
      </c>
      <c r="V23" s="5">
        <f t="shared" ca="1" si="60"/>
        <v>62.987233333333322</v>
      </c>
      <c r="W23" s="5">
        <f t="shared" ca="1" si="61"/>
        <v>56.464440476190475</v>
      </c>
      <c r="X23" s="5">
        <f t="shared" ca="1" si="62"/>
        <v>53.147621428571405</v>
      </c>
      <c r="Y23" s="5">
        <f t="shared" ca="1" si="63"/>
        <v>51.762970238095228</v>
      </c>
      <c r="Z23" s="5">
        <f t="shared" ca="1" si="64"/>
        <v>49.359077380952371</v>
      </c>
      <c r="AA23" s="5">
        <f t="shared" ca="1" si="65"/>
        <v>50.431135416666656</v>
      </c>
      <c r="AB23" s="5">
        <f>J23/J$2</f>
        <v>0</v>
      </c>
      <c r="AD23" t="str">
        <f t="shared" ca="1" si="13"/>
        <v>non CUDA</v>
      </c>
      <c r="AE23" s="5">
        <f t="shared" ca="1" si="14"/>
        <v>1</v>
      </c>
      <c r="AF23" s="5">
        <f t="shared" ca="1" si="15"/>
        <v>1</v>
      </c>
      <c r="AG23" s="5">
        <f t="shared" ca="1" si="16"/>
        <v>1</v>
      </c>
      <c r="AH23" s="5">
        <f t="shared" ca="1" si="17"/>
        <v>1</v>
      </c>
      <c r="AI23" s="5">
        <f t="shared" ca="1" si="18"/>
        <v>1</v>
      </c>
      <c r="AJ23" s="5">
        <f t="shared" ca="1" si="19"/>
        <v>1</v>
      </c>
      <c r="AK23" s="5" t="e">
        <f t="shared" si="20"/>
        <v>#DIV/0!</v>
      </c>
    </row>
    <row r="24" spans="1:37" x14ac:dyDescent="0.25">
      <c r="A24">
        <v>22</v>
      </c>
      <c r="C24" t="str">
        <f ca="1">OFFSET('42p stat'!$A$1,A24*20,0)</f>
        <v>non CUDA non hash</v>
      </c>
      <c r="D24" s="5">
        <f ca="1">'42 end'!J52</f>
        <v>2125.797</v>
      </c>
      <c r="E24" s="5">
        <f ca="1">'84 end'!J52</f>
        <v>4319.4936000000007</v>
      </c>
      <c r="F24" s="5">
        <f ca="1">'168 end'!J52</f>
        <v>8134.2190000000001</v>
      </c>
      <c r="G24" s="5">
        <f ca="1">'336 end'!J52</f>
        <v>16207.965999999997</v>
      </c>
      <c r="H24" s="5">
        <f ca="1">'672 end'!J52</f>
        <v>32269.588</v>
      </c>
      <c r="I24" s="7">
        <f ca="1">'1344 end'!J52</f>
        <v>67428.758000000002</v>
      </c>
      <c r="J24" s="7"/>
      <c r="L24" t="str">
        <f t="shared" ca="1" si="58"/>
        <v>non CUDA non hash</v>
      </c>
      <c r="M24" s="5">
        <f ca="1">D$26/D24</f>
        <v>3.3172021599428354</v>
      </c>
      <c r="N24" s="5">
        <f t="shared" ref="N24:S24" ca="1" si="78">E$26/E24</f>
        <v>3.1159629452859945</v>
      </c>
      <c r="O24" s="5">
        <f t="shared" ca="1" si="78"/>
        <v>3.2565432526466278</v>
      </c>
      <c r="P24" s="5">
        <f t="shared" ca="1" si="78"/>
        <v>3.2097608052731608</v>
      </c>
      <c r="Q24" s="5">
        <f t="shared" ca="1" si="78"/>
        <v>3.2230241055448245</v>
      </c>
      <c r="R24" s="5">
        <f t="shared" ca="1" si="78"/>
        <v>3.0549060387557483</v>
      </c>
      <c r="S24" s="5" t="e">
        <f t="shared" ca="1" si="78"/>
        <v>#DIV/0!</v>
      </c>
      <c r="U24" t="str">
        <f t="shared" ca="1" si="59"/>
        <v>non CUDA non hash</v>
      </c>
      <c r="V24" s="5">
        <f t="shared" ca="1" si="60"/>
        <v>50.614214285714283</v>
      </c>
      <c r="W24" s="5">
        <f t="shared" ca="1" si="61"/>
        <v>51.422542857142865</v>
      </c>
      <c r="X24" s="5">
        <f t="shared" ca="1" si="62"/>
        <v>48.417970238095236</v>
      </c>
      <c r="Y24" s="5">
        <f t="shared" ca="1" si="63"/>
        <v>48.23799404761904</v>
      </c>
      <c r="Z24" s="5">
        <f t="shared" ca="1" si="64"/>
        <v>48.020220238095234</v>
      </c>
      <c r="AA24" s="5">
        <f t="shared" ca="1" si="65"/>
        <v>50.170206845238098</v>
      </c>
      <c r="AB24" s="5">
        <f t="shared" si="65"/>
        <v>0</v>
      </c>
      <c r="AD24" t="str">
        <f t="shared" ca="1" si="13"/>
        <v>non CUDA non hash</v>
      </c>
      <c r="AE24" s="5">
        <f ca="1">D$24/D24</f>
        <v>1</v>
      </c>
      <c r="AF24" s="5">
        <f t="shared" ref="AF24" ca="1" si="79">E$24/E24</f>
        <v>1</v>
      </c>
      <c r="AG24" s="5">
        <f t="shared" ref="AG24" ca="1" si="80">F$24/F24</f>
        <v>1</v>
      </c>
      <c r="AH24" s="5">
        <f t="shared" ref="AH24" ca="1" si="81">G$24/G24</f>
        <v>1</v>
      </c>
      <c r="AI24" s="5">
        <f t="shared" ref="AI24" ca="1" si="82">H$24/H24</f>
        <v>1</v>
      </c>
      <c r="AJ24" s="5">
        <f t="shared" ref="AJ24" ca="1" si="83">I$24/I24</f>
        <v>1</v>
      </c>
      <c r="AK24" s="5" t="e">
        <f t="shared" ref="AK24" si="84">J$24/J24</f>
        <v>#DIV/0!</v>
      </c>
    </row>
    <row r="25" spans="1:37" x14ac:dyDescent="0.25">
      <c r="A25">
        <v>23</v>
      </c>
      <c r="C25" t="str">
        <f ca="1">OFFSET('42p stat'!$A$1,A25*20,0)</f>
        <v>Classic ACO</v>
      </c>
      <c r="D25" s="5">
        <f ca="1">'42 end'!J53</f>
        <v>7975.7938000000013</v>
      </c>
      <c r="E25" s="5">
        <f ca="1">'84 end'!J53</f>
        <v>14607.349999999999</v>
      </c>
      <c r="F25" s="5">
        <f ca="1">'168 end'!J53</f>
        <v>28201.589999999997</v>
      </c>
      <c r="G25" s="5">
        <f ca="1">'336 end'!J53</f>
        <v>54599.176000000007</v>
      </c>
      <c r="H25" s="5">
        <f ca="1">'672 end'!J53</f>
        <v>108009.88</v>
      </c>
      <c r="I25" s="5">
        <f ca="1">'1344 end'!J53</f>
        <v>213908.48000000001</v>
      </c>
      <c r="J25" s="7">
        <f ca="1">'2688 end'!J53</f>
        <v>432588.46</v>
      </c>
      <c r="L25" t="str">
        <f t="shared" ca="1" si="58"/>
        <v>Classic ACO</v>
      </c>
      <c r="M25" s="5">
        <f t="shared" ca="1" si="4"/>
        <v>1</v>
      </c>
      <c r="N25" s="5">
        <f t="shared" ref="N25" ca="1" si="85">E$25/E25</f>
        <v>1</v>
      </c>
      <c r="O25" s="5">
        <f t="shared" ref="O25" ca="1" si="86">F$25/F25</f>
        <v>1</v>
      </c>
      <c r="P25" s="5">
        <f t="shared" ref="P25" ca="1" si="87">G$25/G25</f>
        <v>1</v>
      </c>
      <c r="Q25" s="5">
        <f t="shared" ref="Q25" ca="1" si="88">H$25/H25</f>
        <v>1</v>
      </c>
      <c r="R25" s="5">
        <f t="shared" ref="R25:S25" ca="1" si="89">I$25/I25</f>
        <v>1</v>
      </c>
      <c r="S25" s="5">
        <f t="shared" ca="1" si="89"/>
        <v>1</v>
      </c>
      <c r="U25" t="str">
        <f t="shared" ca="1" si="59"/>
        <v>Classic ACO</v>
      </c>
      <c r="V25" s="5">
        <f t="shared" ca="1" si="60"/>
        <v>189.89985238095241</v>
      </c>
      <c r="W25" s="5">
        <f t="shared" ca="1" si="61"/>
        <v>173.8970238095238</v>
      </c>
      <c r="X25" s="5">
        <f t="shared" ca="1" si="62"/>
        <v>167.86660714285713</v>
      </c>
      <c r="Y25" s="5">
        <f t="shared" ca="1" si="63"/>
        <v>162.49754761904765</v>
      </c>
      <c r="Z25" s="5">
        <f t="shared" ca="1" si="64"/>
        <v>160.72898809523809</v>
      </c>
      <c r="AA25" s="5">
        <f t="shared" ca="1" si="65"/>
        <v>159.15809523809526</v>
      </c>
      <c r="AB25" s="5">
        <f t="shared" ca="1" si="65"/>
        <v>160.93320684523809</v>
      </c>
      <c r="AD25" t="str">
        <f t="shared" ca="1" si="13"/>
        <v>Classic ACO</v>
      </c>
      <c r="AE25" s="5">
        <f t="shared" ca="1" si="14"/>
        <v>0.33168658397362266</v>
      </c>
      <c r="AF25" s="5">
        <f t="shared" ca="1" si="15"/>
        <v>0.32470044190082392</v>
      </c>
      <c r="AG25" s="5">
        <f t="shared" ca="1" si="16"/>
        <v>0.31660627645462536</v>
      </c>
      <c r="AH25" s="5">
        <f t="shared" ca="1" si="17"/>
        <v>0.31854616267468933</v>
      </c>
      <c r="AI25" s="5">
        <f t="shared" ca="1" si="18"/>
        <v>0.30709505463759423</v>
      </c>
      <c r="AJ25" s="5">
        <f t="shared" ca="1" si="19"/>
        <v>0.31686189346023114</v>
      </c>
      <c r="AK25" s="5">
        <f t="shared" ca="1" si="20"/>
        <v>0</v>
      </c>
    </row>
    <row r="26" spans="1:37" x14ac:dyDescent="0.25">
      <c r="A26">
        <v>24</v>
      </c>
      <c r="C26" t="str">
        <f ca="1">OFFSET('42p stat'!$A$1,A26*20,0)</f>
        <v>Classic ACO non hash</v>
      </c>
      <c r="D26" s="5">
        <f ca="1">'42 end'!J54</f>
        <v>7051.6983999999993</v>
      </c>
      <c r="E26" s="5">
        <f ca="1">'84 end'!J54</f>
        <v>13459.382000000005</v>
      </c>
      <c r="F26" s="5">
        <f ca="1">'168 end'!J54</f>
        <v>26489.436000000002</v>
      </c>
      <c r="G26" s="5">
        <f ca="1">'336 end'!J54</f>
        <v>52023.694000000003</v>
      </c>
      <c r="H26" s="5">
        <f ca="1">'672 end'!J54</f>
        <v>104005.66</v>
      </c>
      <c r="I26" s="7">
        <f ca="1">'1344 end'!J54</f>
        <v>205988.52</v>
      </c>
      <c r="J26" s="16">
        <f ca="1">'2688 end'!J54</f>
        <v>411714.1</v>
      </c>
      <c r="L26" t="str">
        <f t="shared" ref="L26:L52" ca="1" si="90">C26</f>
        <v>Classic ACO non hash</v>
      </c>
      <c r="M26" s="5">
        <f ca="1">D$26/D26</f>
        <v>1</v>
      </c>
      <c r="N26" s="5">
        <f t="shared" ref="N26:S26" ca="1" si="91">E$26/E26</f>
        <v>1</v>
      </c>
      <c r="O26" s="5">
        <f t="shared" ca="1" si="91"/>
        <v>1</v>
      </c>
      <c r="P26" s="5">
        <f t="shared" ca="1" si="91"/>
        <v>1</v>
      </c>
      <c r="Q26" s="5">
        <f t="shared" ca="1" si="91"/>
        <v>1</v>
      </c>
      <c r="R26" s="5">
        <f t="shared" ca="1" si="91"/>
        <v>1</v>
      </c>
      <c r="S26" s="5">
        <f t="shared" ca="1" si="91"/>
        <v>1</v>
      </c>
      <c r="U26" t="str">
        <f t="shared" ref="U26:U52" ca="1" si="92">L26</f>
        <v>Classic ACO non hash</v>
      </c>
      <c r="V26" s="5">
        <f t="shared" ref="V26:V52" ca="1" si="93">D26/D$2</f>
        <v>167.89758095238093</v>
      </c>
      <c r="W26" s="5">
        <f t="shared" ref="W26:W52" ca="1" si="94">E26/E$2</f>
        <v>160.23073809523817</v>
      </c>
      <c r="X26" s="5">
        <f t="shared" ref="X26:X52" ca="1" si="95">F26/F$2</f>
        <v>157.6752142857143</v>
      </c>
      <c r="Y26" s="5">
        <f t="shared" ref="Y26:Y52" ca="1" si="96">G26/G$2</f>
        <v>154.83242261904763</v>
      </c>
      <c r="Z26" s="5">
        <f t="shared" ref="Z26:Z52" ca="1" si="97">H26/H$2</f>
        <v>154.77032738095238</v>
      </c>
      <c r="AA26" s="5">
        <f t="shared" ref="AA26:AA52" ca="1" si="98">I26/I$2</f>
        <v>153.26526785714285</v>
      </c>
      <c r="AB26" s="5">
        <f t="shared" ref="AB26:AB52" ca="1" si="99">J26/J$2</f>
        <v>153.16744791666665</v>
      </c>
      <c r="AD26" t="str">
        <f t="shared" ca="1" si="13"/>
        <v>Classic ACO non hash</v>
      </c>
      <c r="AE26" s="5">
        <f ca="1">D$24/D26</f>
        <v>0.30145886556917978</v>
      </c>
      <c r="AF26" s="5">
        <f t="shared" ref="AF26" ca="1" si="100">E$24/E26</f>
        <v>0.32092807827283593</v>
      </c>
      <c r="AG26" s="5">
        <f t="shared" ref="AG26" ca="1" si="101">F$24/F26</f>
        <v>0.30707407284926713</v>
      </c>
      <c r="AH26" s="5">
        <f t="shared" ref="AH26" ca="1" si="102">G$24/G26</f>
        <v>0.3115496950293456</v>
      </c>
      <c r="AI26" s="5">
        <f t="shared" ref="AI26" ca="1" si="103">H$24/H26</f>
        <v>0.31026761428176119</v>
      </c>
      <c r="AJ26" s="5">
        <f t="shared" ref="AJ26" ca="1" si="104">I$24/I26</f>
        <v>0.32734231014427406</v>
      </c>
      <c r="AK26" s="5">
        <f t="shared" ref="AK26" ca="1" si="105">J$24/J26</f>
        <v>0</v>
      </c>
    </row>
    <row r="27" spans="1:37" x14ac:dyDescent="0.25">
      <c r="A27">
        <v>25</v>
      </c>
      <c r="C27" t="str">
        <f ca="1">OFFSET('42p stat'!$A$1,A27*20,0)</f>
        <v>omp</v>
      </c>
      <c r="D27" s="5">
        <f ca="1">'42 end'!J55</f>
        <v>2645.7629999999999</v>
      </c>
      <c r="E27" s="5">
        <f ca="1">'84 end'!J55</f>
        <v>4937.6453999999994</v>
      </c>
      <c r="F27" s="5">
        <f ca="1">'168 end'!J55</f>
        <v>9028.3176000000021</v>
      </c>
      <c r="G27" s="5">
        <f ca="1">'336 end'!J55</f>
        <v>17973.629999999994</v>
      </c>
      <c r="H27" s="5">
        <f ca="1">'672 end'!J55</f>
        <v>33225.390000000007</v>
      </c>
      <c r="I27" s="5">
        <f ca="1">'1344 end'!J55</f>
        <v>65422.385999999999</v>
      </c>
      <c r="J27" s="16">
        <f ca="1">'2688 end'!J55</f>
        <v>131449.72</v>
      </c>
      <c r="L27" t="str">
        <f t="shared" ca="1" si="90"/>
        <v>omp</v>
      </c>
      <c r="M27" s="5">
        <f t="shared" ca="1" si="4"/>
        <v>3.0145533821434505</v>
      </c>
      <c r="N27" s="5">
        <f t="shared" ref="N27:N30" ca="1" si="106">E$25/E27</f>
        <v>2.9583635147230298</v>
      </c>
      <c r="O27" s="5">
        <f t="shared" ref="O27:O30" ca="1" si="107">F$25/F27</f>
        <v>3.1236816480625351</v>
      </c>
      <c r="P27" s="5">
        <f t="shared" ref="P27:P30" ca="1" si="108">G$25/G27</f>
        <v>3.0377378414933447</v>
      </c>
      <c r="Q27" s="5">
        <f t="shared" ref="Q27:Q30" ca="1" si="109">H$25/H27</f>
        <v>3.2508235418756555</v>
      </c>
      <c r="R27" s="5">
        <f t="shared" ref="R27:S30" ca="1" si="110">I$25/I27</f>
        <v>3.2696526843273497</v>
      </c>
      <c r="S27" s="5">
        <f t="shared" ca="1" si="110"/>
        <v>3.2909043853421673</v>
      </c>
      <c r="U27" t="str">
        <f t="shared" ca="1" si="92"/>
        <v>omp</v>
      </c>
      <c r="V27" s="5">
        <f t="shared" ca="1" si="93"/>
        <v>62.99435714285714</v>
      </c>
      <c r="W27" s="5">
        <f t="shared" ca="1" si="94"/>
        <v>58.781492857142851</v>
      </c>
      <c r="X27" s="5">
        <f t="shared" ca="1" si="95"/>
        <v>53.73998571428573</v>
      </c>
      <c r="Y27" s="5">
        <f t="shared" ca="1" si="96"/>
        <v>53.492946428571408</v>
      </c>
      <c r="Z27" s="5">
        <f t="shared" ca="1" si="97"/>
        <v>49.44254464285715</v>
      </c>
      <c r="AA27" s="5">
        <f t="shared" ca="1" si="98"/>
        <v>48.677370535714282</v>
      </c>
      <c r="AB27" s="5">
        <f t="shared" ca="1" si="99"/>
        <v>48.902425595238093</v>
      </c>
      <c r="AD27" t="str">
        <f t="shared" ca="1" si="13"/>
        <v>omp</v>
      </c>
      <c r="AE27" s="5">
        <f t="shared" ca="1" si="14"/>
        <v>0.99988691352929182</v>
      </c>
      <c r="AF27" s="5">
        <f t="shared" ca="1" si="15"/>
        <v>0.96058194053384238</v>
      </c>
      <c r="AG27" s="5">
        <f t="shared" ca="1" si="16"/>
        <v>0.98897721542272665</v>
      </c>
      <c r="AH27" s="5">
        <f t="shared" ca="1" si="17"/>
        <v>0.96765973261939864</v>
      </c>
      <c r="AI27" s="5">
        <f t="shared" ca="1" si="18"/>
        <v>0.99831183320948191</v>
      </c>
      <c r="AJ27" s="5">
        <f t="shared" ca="1" si="19"/>
        <v>1.0360283405132913</v>
      </c>
      <c r="AK27" s="5">
        <f t="shared" ca="1" si="20"/>
        <v>0</v>
      </c>
    </row>
    <row r="28" spans="1:37" x14ac:dyDescent="0.25">
      <c r="A28">
        <v>26</v>
      </c>
      <c r="C28" t="str">
        <f ca="1">OFFSET('42p stat'!$A$1,A28*20,0)</f>
        <v>omp non hash</v>
      </c>
      <c r="D28" s="5">
        <f ca="1">'42 end'!J56</f>
        <v>2174.8982000000015</v>
      </c>
      <c r="E28" s="5">
        <f ca="1">'84 end'!J56</f>
        <v>4185.3967999999995</v>
      </c>
      <c r="F28" s="5">
        <f ca="1">'168 end'!J56</f>
        <v>8413.6924000000035</v>
      </c>
      <c r="G28" s="5">
        <f ca="1">'336 end'!J56</f>
        <v>16612.707999999999</v>
      </c>
      <c r="H28" s="5">
        <f ca="1">'672 end'!J56</f>
        <v>33429.132000000005</v>
      </c>
      <c r="I28" s="5">
        <f ca="1">'1344 end'!J56</f>
        <v>67204.65800000001</v>
      </c>
      <c r="J28" s="7">
        <f ca="1">'2688 end'!J56</f>
        <v>130752.6</v>
      </c>
      <c r="L28" t="str">
        <f t="shared" ca="1" si="90"/>
        <v>omp non hash</v>
      </c>
      <c r="M28" s="5">
        <f t="shared" ca="1" si="4"/>
        <v>3.6672032741578415</v>
      </c>
      <c r="N28" s="5">
        <f t="shared" ca="1" si="106"/>
        <v>3.4900753018208452</v>
      </c>
      <c r="O28" s="5">
        <f t="shared" ca="1" si="107"/>
        <v>3.3518684376909222</v>
      </c>
      <c r="P28" s="5">
        <f t="shared" ca="1" si="108"/>
        <v>3.2865909639776976</v>
      </c>
      <c r="Q28" s="5">
        <f t="shared" ca="1" si="109"/>
        <v>3.231010604762337</v>
      </c>
      <c r="R28" s="5">
        <f t="shared" ca="1" si="110"/>
        <v>3.1829412776715564</v>
      </c>
      <c r="S28" s="5">
        <f t="shared" ca="1" si="110"/>
        <v>3.3084501570140863</v>
      </c>
      <c r="U28" t="str">
        <f t="shared" ca="1" si="92"/>
        <v>omp non hash</v>
      </c>
      <c r="V28" s="5">
        <f t="shared" ca="1" si="93"/>
        <v>51.783290476190508</v>
      </c>
      <c r="W28" s="5">
        <f t="shared" ca="1" si="94"/>
        <v>49.826152380952372</v>
      </c>
      <c r="X28" s="5">
        <f t="shared" ca="1" si="95"/>
        <v>50.081502380952401</v>
      </c>
      <c r="Y28" s="5">
        <f t="shared" ca="1" si="96"/>
        <v>49.442583333333332</v>
      </c>
      <c r="Z28" s="5">
        <f t="shared" ca="1" si="97"/>
        <v>49.74573214285715</v>
      </c>
      <c r="AA28" s="5">
        <f t="shared" ca="1" si="98"/>
        <v>50.003465773809531</v>
      </c>
      <c r="AB28" s="5">
        <f t="shared" ca="1" si="99"/>
        <v>48.643080357142857</v>
      </c>
      <c r="AD28" t="str">
        <f t="shared" ca="1" si="13"/>
        <v>omp non hash</v>
      </c>
      <c r="AE28" s="5">
        <f ca="1">D$24/D28</f>
        <v>0.97742367895655924</v>
      </c>
      <c r="AF28" s="5">
        <f t="shared" ref="AF28" ca="1" si="111">E$24/E28</f>
        <v>1.032039208325481</v>
      </c>
      <c r="AG28" s="5">
        <f t="shared" ref="AG28" ca="1" si="112">F$24/F28</f>
        <v>0.96678350161695914</v>
      </c>
      <c r="AH28" s="5">
        <f t="shared" ref="AH28" ca="1" si="113">G$24/G28</f>
        <v>0.975636603014993</v>
      </c>
      <c r="AI28" s="5">
        <f t="shared" ref="AI28" ca="1" si="114">H$24/H28</f>
        <v>0.96531336799292289</v>
      </c>
      <c r="AJ28" s="5">
        <f t="shared" ref="AJ28" ca="1" si="115">I$24/I28</f>
        <v>1.0033345902898574</v>
      </c>
      <c r="AK28" s="5">
        <f t="shared" ref="AK28" ca="1" si="116">J$24/J28</f>
        <v>0</v>
      </c>
    </row>
    <row r="29" spans="1:37" x14ac:dyDescent="0.25">
      <c r="A29">
        <v>27</v>
      </c>
      <c r="C29" t="str">
        <f ca="1">OFFSET('84p stat'!$A$1,A29*20,0)</f>
        <v>non CUDA transp Time</v>
      </c>
      <c r="D29" s="5">
        <f ca="1">'42 end'!J57</f>
        <v>2771.7885999999999</v>
      </c>
      <c r="E29" s="5">
        <f ca="1">'84 end'!J57</f>
        <v>5069.7834000000003</v>
      </c>
      <c r="F29" s="5">
        <f ca="1">'168 end'!J57</f>
        <v>9424.4912000000004</v>
      </c>
      <c r="G29" s="5">
        <f ca="1">'336 end'!J57</f>
        <v>17609.881999999998</v>
      </c>
      <c r="H29" s="5">
        <f ca="1">'672 end'!J57</f>
        <v>34683.654000000002</v>
      </c>
      <c r="I29" s="5">
        <f ca="1">'1344 end'!J57</f>
        <v>68180.968000000008</v>
      </c>
      <c r="J29" s="7" t="e">
        <f ca="1">'2688 end'!J57</f>
        <v>#DIV/0!</v>
      </c>
      <c r="L29" t="str">
        <f t="shared" ca="1" si="90"/>
        <v>non CUDA transp Time</v>
      </c>
      <c r="M29" s="5">
        <f t="shared" ca="1" si="4"/>
        <v>2.8774899355600212</v>
      </c>
      <c r="N29" s="5">
        <f t="shared" ca="1" si="106"/>
        <v>2.8812572150518299</v>
      </c>
      <c r="O29" s="5">
        <f t="shared" ca="1" si="107"/>
        <v>2.9923726810843641</v>
      </c>
      <c r="P29" s="5">
        <f t="shared" ca="1" si="108"/>
        <v>3.1004850571968632</v>
      </c>
      <c r="Q29" s="5">
        <f t="shared" ca="1" si="109"/>
        <v>3.1141436251209287</v>
      </c>
      <c r="R29" s="5">
        <f t="shared" ca="1" si="110"/>
        <v>3.1373634941645299</v>
      </c>
      <c r="S29" s="5" t="e">
        <f t="shared" ca="1" si="110"/>
        <v>#DIV/0!</v>
      </c>
      <c r="U29" t="str">
        <f t="shared" ca="1" si="92"/>
        <v>non CUDA transp Time</v>
      </c>
      <c r="V29" s="5">
        <f t="shared" ca="1" si="93"/>
        <v>65.99496666666667</v>
      </c>
      <c r="W29" s="5">
        <f t="shared" ca="1" si="94"/>
        <v>60.354564285714289</v>
      </c>
      <c r="X29" s="5">
        <f t="shared" ca="1" si="95"/>
        <v>56.098161904761909</v>
      </c>
      <c r="Y29" s="5">
        <f t="shared" ca="1" si="96"/>
        <v>52.41036309523809</v>
      </c>
      <c r="Z29" s="5">
        <f t="shared" ca="1" si="97"/>
        <v>51.612580357142861</v>
      </c>
      <c r="AA29" s="5">
        <f t="shared" ca="1" si="98"/>
        <v>50.729886904761912</v>
      </c>
      <c r="AB29" s="5" t="e">
        <f t="shared" ca="1" si="99"/>
        <v>#DIV/0!</v>
      </c>
      <c r="AD29" t="str">
        <f t="shared" ca="1" si="13"/>
        <v>non CUDA transp Time</v>
      </c>
      <c r="AE29" s="5">
        <f t="shared" ca="1" si="14"/>
        <v>0.95442480714438316</v>
      </c>
      <c r="AF29" s="5">
        <f t="shared" ca="1" si="15"/>
        <v>0.93554549095726647</v>
      </c>
      <c r="AG29" s="5">
        <f t="shared" ca="1" si="16"/>
        <v>0.9474039723226646</v>
      </c>
      <c r="AH29" s="5">
        <f t="shared" ca="1" si="17"/>
        <v>0.98764761740027551</v>
      </c>
      <c r="AI29" s="5">
        <f t="shared" ca="1" si="18"/>
        <v>0.95633810670582731</v>
      </c>
      <c r="AJ29" s="5">
        <f t="shared" ca="1" si="19"/>
        <v>0.99411093723397959</v>
      </c>
      <c r="AK29" s="5" t="e">
        <f t="shared" ca="1" si="20"/>
        <v>#DIV/0!</v>
      </c>
    </row>
    <row r="30" spans="1:37" x14ac:dyDescent="0.25">
      <c r="A30">
        <v>28</v>
      </c>
      <c r="C30" t="str">
        <f ca="1">OFFSET('84p stat'!$A$1,A30*20,0)</f>
        <v>non CUDA transp</v>
      </c>
      <c r="D30" s="5">
        <f ca="1">'42 end'!J58</f>
        <v>2661.8908000000001</v>
      </c>
      <c r="E30" s="5">
        <f ca="1">'84 end'!J58</f>
        <v>4744.1153999999988</v>
      </c>
      <c r="F30" s="5">
        <f ca="1">'168 end'!J58</f>
        <v>8949.473600000003</v>
      </c>
      <c r="G30" s="5">
        <f ca="1">'336 end'!J58</f>
        <v>17433.811999999998</v>
      </c>
      <c r="H30" s="5">
        <f ca="1">'672 end'!J58</f>
        <v>33255.943999999996</v>
      </c>
      <c r="I30" s="5">
        <f ca="1">'1344 end'!J58</f>
        <v>65355.027999999998</v>
      </c>
      <c r="J30" s="7" t="e">
        <f ca="1">'2688 end'!J58</f>
        <v>#DIV/0!</v>
      </c>
      <c r="L30" t="str">
        <f t="shared" ca="1" si="90"/>
        <v>non CUDA transp</v>
      </c>
      <c r="M30" s="5">
        <f t="shared" ca="1" si="4"/>
        <v>2.99628887856707</v>
      </c>
      <c r="N30" s="5">
        <f t="shared" ca="1" si="106"/>
        <v>3.0790460957168122</v>
      </c>
      <c r="O30" s="5">
        <f t="shared" ca="1" si="107"/>
        <v>3.1512009823683917</v>
      </c>
      <c r="P30" s="5">
        <f t="shared" ca="1" si="108"/>
        <v>3.1317979108642455</v>
      </c>
      <c r="Q30" s="5">
        <f t="shared" ca="1" si="109"/>
        <v>3.2478368378296527</v>
      </c>
      <c r="R30" s="5">
        <f t="shared" ca="1" si="110"/>
        <v>3.2730225438813982</v>
      </c>
      <c r="S30" s="5" t="e">
        <f t="shared" ca="1" si="110"/>
        <v>#DIV/0!</v>
      </c>
      <c r="U30" t="str">
        <f t="shared" ca="1" si="92"/>
        <v>non CUDA transp</v>
      </c>
      <c r="V30" s="5">
        <f t="shared" ca="1" si="93"/>
        <v>63.378352380952386</v>
      </c>
      <c r="W30" s="5">
        <f t="shared" ca="1" si="94"/>
        <v>56.477564285714273</v>
      </c>
      <c r="X30" s="5">
        <f t="shared" ca="1" si="95"/>
        <v>53.270676190476209</v>
      </c>
      <c r="Y30" s="5">
        <f t="shared" ca="1" si="96"/>
        <v>51.886345238095231</v>
      </c>
      <c r="Z30" s="5">
        <f t="shared" ca="1" si="97"/>
        <v>49.488011904761898</v>
      </c>
      <c r="AA30" s="5">
        <f t="shared" ca="1" si="98"/>
        <v>48.627252976190476</v>
      </c>
      <c r="AB30" s="5" t="e">
        <f t="shared" ca="1" si="99"/>
        <v>#DIV/0!</v>
      </c>
      <c r="AD30" t="str">
        <f t="shared" ca="1" si="13"/>
        <v>non CUDA transp</v>
      </c>
      <c r="AE30" s="5">
        <f t="shared" ca="1" si="14"/>
        <v>0.99382882273006823</v>
      </c>
      <c r="AF30" s="5">
        <f t="shared" ca="1" si="15"/>
        <v>0.99976762791225549</v>
      </c>
      <c r="AG30" s="5">
        <f t="shared" ca="1" si="16"/>
        <v>0.99769000938781394</v>
      </c>
      <c r="AH30" s="5">
        <f t="shared" ca="1" si="17"/>
        <v>0.99762220677841418</v>
      </c>
      <c r="AI30" s="5">
        <f t="shared" ca="1" si="18"/>
        <v>0.99739463116728844</v>
      </c>
      <c r="AJ30" s="5">
        <f t="shared" ca="1" si="19"/>
        <v>1.0370961205922822</v>
      </c>
      <c r="AK30" s="5" t="e">
        <f t="shared" ca="1" si="20"/>
        <v>#DIV/0!</v>
      </c>
    </row>
    <row r="31" spans="1:37" x14ac:dyDescent="0.25">
      <c r="A31">
        <v>29</v>
      </c>
      <c r="C31" t="str">
        <f ca="1">OFFSET('84p stat'!$A$1,A31*20,0)</f>
        <v>non CUDA transp non hash</v>
      </c>
      <c r="D31" s="5">
        <f ca="1">'42 end'!J59</f>
        <v>2132.1801999999998</v>
      </c>
      <c r="E31" s="5">
        <f ca="1">'84 end'!J59</f>
        <v>4327.8790000000017</v>
      </c>
      <c r="F31" s="5">
        <f ca="1">'168 end'!J59</f>
        <v>8175.6519999999991</v>
      </c>
      <c r="G31" s="5">
        <f ca="1">'336 end'!J59</f>
        <v>16238.955999999991</v>
      </c>
      <c r="H31" s="5">
        <f ca="1">'672 end'!J59</f>
        <v>32230.203999999998</v>
      </c>
      <c r="I31" s="5">
        <f ca="1">'1344 end'!J59</f>
        <v>65423.20199999999</v>
      </c>
      <c r="J31" s="7" t="e">
        <f ca="1">'2688 end'!J59</f>
        <v>#DIV/0!</v>
      </c>
      <c r="L31" t="str">
        <f t="shared" ca="1" si="90"/>
        <v>non CUDA transp non hash</v>
      </c>
      <c r="M31" s="5">
        <f ca="1">D$26/D31</f>
        <v>3.3072713084944696</v>
      </c>
      <c r="N31" s="5">
        <f t="shared" ref="N31:S31" ca="1" si="117">E$26/E31</f>
        <v>3.1099256702879168</v>
      </c>
      <c r="O31" s="5">
        <f t="shared" ca="1" si="117"/>
        <v>3.2400395711559158</v>
      </c>
      <c r="P31" s="5">
        <f t="shared" ca="1" si="117"/>
        <v>3.203635381486349</v>
      </c>
      <c r="Q31" s="5">
        <f t="shared" ca="1" si="117"/>
        <v>3.2269625100728501</v>
      </c>
      <c r="R31" s="5">
        <f t="shared" ca="1" si="117"/>
        <v>3.1485545449151209</v>
      </c>
      <c r="S31" s="5" t="e">
        <f t="shared" ca="1" si="117"/>
        <v>#DIV/0!</v>
      </c>
      <c r="U31" t="str">
        <f t="shared" ca="1" si="92"/>
        <v>non CUDA transp non hash</v>
      </c>
      <c r="V31" s="5">
        <f t="shared" ca="1" si="93"/>
        <v>50.766195238095236</v>
      </c>
      <c r="W31" s="5">
        <f t="shared" ca="1" si="94"/>
        <v>51.522369047619065</v>
      </c>
      <c r="X31" s="5">
        <f t="shared" ca="1" si="95"/>
        <v>48.664595238095231</v>
      </c>
      <c r="Y31" s="5">
        <f t="shared" ca="1" si="96"/>
        <v>48.330226190476161</v>
      </c>
      <c r="Z31" s="5">
        <f t="shared" ca="1" si="97"/>
        <v>47.961613095238093</v>
      </c>
      <c r="AA31" s="5">
        <f t="shared" ca="1" si="98"/>
        <v>48.677977678571423</v>
      </c>
      <c r="AB31" s="5" t="e">
        <f t="shared" ca="1" si="99"/>
        <v>#DIV/0!</v>
      </c>
      <c r="AD31" t="str">
        <f t="shared" ca="1" si="13"/>
        <v>non CUDA transp non hash</v>
      </c>
      <c r="AE31" s="5">
        <f ca="1">D$24/D31</f>
        <v>0.99700625678823973</v>
      </c>
      <c r="AF31" s="5">
        <f t="shared" ref="AF31" ca="1" si="118">E$24/E31</f>
        <v>0.99806246893686235</v>
      </c>
      <c r="AG31" s="5">
        <f t="shared" ref="AG31" ca="1" si="119">F$24/F31</f>
        <v>0.9949321473076399</v>
      </c>
      <c r="AH31" s="5">
        <f t="shared" ref="AH31" ca="1" si="120">G$24/G31</f>
        <v>0.99809162608729318</v>
      </c>
      <c r="AI31" s="5">
        <f t="shared" ref="AI31" ca="1" si="121">H$24/H31</f>
        <v>1.0012219593769869</v>
      </c>
      <c r="AJ31" s="5">
        <f t="shared" ref="AJ31" ca="1" si="122">I$24/I31</f>
        <v>1.0306551183477692</v>
      </c>
      <c r="AK31" s="5" t="e">
        <f t="shared" ref="AK31" ca="1" si="123">J$24/J31</f>
        <v>#DIV/0!</v>
      </c>
    </row>
    <row r="32" spans="1:37" x14ac:dyDescent="0.25">
      <c r="A32">
        <v>30</v>
      </c>
      <c r="C32" t="str">
        <f ca="1">OFFSET('84p stat'!$A$1,A32*20,0)</f>
        <v>CUDA Const</v>
      </c>
      <c r="D32" s="16">
        <f ca="1">'42 end'!J60</f>
        <v>499.13650000000001</v>
      </c>
      <c r="E32" s="16">
        <f ca="1">'84 end'!J60</f>
        <v>929.66467999999975</v>
      </c>
      <c r="F32" s="5">
        <f ca="1">'168 end'!J60</f>
        <v>1928.3353999999999</v>
      </c>
      <c r="G32" s="5">
        <f ca="1">'336 end'!J60</f>
        <v>4912.0155999999997</v>
      </c>
      <c r="H32" s="5"/>
      <c r="I32" s="5"/>
      <c r="J32" s="5" t="e">
        <f ca="1">'2688 end'!J60</f>
        <v>#DIV/0!</v>
      </c>
      <c r="L32" t="str">
        <f t="shared" ca="1" si="90"/>
        <v>CUDA Const</v>
      </c>
      <c r="M32" s="5">
        <f t="shared" ca="1" si="4"/>
        <v>15.979183650163835</v>
      </c>
      <c r="N32" s="5">
        <f t="shared" ref="N32:N41" ca="1" si="124">E$25/E32</f>
        <v>15.712493240035753</v>
      </c>
      <c r="O32" s="5">
        <f t="shared" ref="O32:O37" ca="1" si="125">F$25/F32</f>
        <v>14.624836529993692</v>
      </c>
      <c r="P32" s="5">
        <f t="shared" ref="P32:P41" ca="1" si="126">G$25/G32</f>
        <v>11.115432125256282</v>
      </c>
      <c r="Q32" s="5" t="e">
        <f t="shared" ref="Q32:Q41" ca="1" si="127">H$25/H32</f>
        <v>#DIV/0!</v>
      </c>
      <c r="R32" s="5" t="e">
        <f t="shared" ref="R32:S41" ca="1" si="128">I$25/I32</f>
        <v>#DIV/0!</v>
      </c>
      <c r="S32" s="5" t="e">
        <f t="shared" ca="1" si="128"/>
        <v>#DIV/0!</v>
      </c>
      <c r="U32" t="str">
        <f t="shared" ca="1" si="92"/>
        <v>CUDA Const</v>
      </c>
      <c r="V32" s="5">
        <f t="shared" ca="1" si="93"/>
        <v>11.884202380952381</v>
      </c>
      <c r="W32" s="5">
        <f t="shared" ca="1" si="94"/>
        <v>11.067436666666664</v>
      </c>
      <c r="X32" s="5">
        <f t="shared" ca="1" si="95"/>
        <v>11.478186904761904</v>
      </c>
      <c r="Y32" s="5">
        <f t="shared" ca="1" si="96"/>
        <v>14.619094047619047</v>
      </c>
      <c r="Z32" s="5">
        <f t="shared" si="97"/>
        <v>0</v>
      </c>
      <c r="AA32" s="5">
        <f t="shared" si="98"/>
        <v>0</v>
      </c>
      <c r="AB32" s="5" t="e">
        <f t="shared" ca="1" si="99"/>
        <v>#DIV/0!</v>
      </c>
      <c r="AD32" t="str">
        <f t="shared" ca="1" si="13"/>
        <v>CUDA Const</v>
      </c>
      <c r="AE32" s="5">
        <f t="shared" ca="1" si="14"/>
        <v>5.3000808396100059</v>
      </c>
      <c r="AF32" s="5">
        <f t="shared" ca="1" si="15"/>
        <v>5.1018534984033179</v>
      </c>
      <c r="AG32" s="5">
        <f t="shared" ca="1" si="16"/>
        <v>4.6303150375188862</v>
      </c>
      <c r="AH32" s="5">
        <f t="shared" ca="1" si="17"/>
        <v>3.5407782499713556</v>
      </c>
      <c r="AI32" s="5" t="e">
        <f t="shared" ca="1" si="18"/>
        <v>#DIV/0!</v>
      </c>
      <c r="AJ32" s="5" t="e">
        <f t="shared" ca="1" si="19"/>
        <v>#DIV/0!</v>
      </c>
      <c r="AK32" s="5" t="e">
        <f t="shared" ca="1" si="20"/>
        <v>#DIV/0!</v>
      </c>
    </row>
    <row r="33" spans="1:37" x14ac:dyDescent="0.25">
      <c r="A33">
        <v>31</v>
      </c>
      <c r="C33" t="str">
        <f ca="1">OFFSET('84p stat'!$A$1,A33*20,0)</f>
        <v>CUDA ant Const</v>
      </c>
      <c r="D33" s="16">
        <f ca="1">'42 end'!J61</f>
        <v>472.29168000000004</v>
      </c>
      <c r="E33" s="16">
        <f ca="1">'84 end'!J61</f>
        <v>747.2598999999999</v>
      </c>
      <c r="F33" s="5">
        <f ca="1">'168 end'!J61</f>
        <v>1531.9398000000001</v>
      </c>
      <c r="G33" s="5">
        <f ca="1">'336 end'!J61</f>
        <v>2829.4717999999993</v>
      </c>
      <c r="H33" s="5">
        <f ca="1">'672 end'!J61</f>
        <v>5847.7997999999998</v>
      </c>
      <c r="I33" s="5">
        <f ca="1">'1344 end'!J61</f>
        <v>11634.618</v>
      </c>
      <c r="J33" s="5" t="e">
        <f ca="1">'2688 end'!J61</f>
        <v>#DIV/0!</v>
      </c>
      <c r="L33" t="str">
        <f t="shared" ca="1" si="90"/>
        <v>CUDA ant Const</v>
      </c>
      <c r="M33" s="5">
        <f t="shared" ca="1" si="4"/>
        <v>16.887432359596087</v>
      </c>
      <c r="N33" s="5">
        <f t="shared" ca="1" si="124"/>
        <v>19.547884210031878</v>
      </c>
      <c r="O33" s="5">
        <f t="shared" ca="1" si="125"/>
        <v>18.409071949171889</v>
      </c>
      <c r="P33" s="5">
        <f t="shared" ca="1" si="126"/>
        <v>19.296596629802078</v>
      </c>
      <c r="Q33" s="5">
        <f t="shared" ca="1" si="127"/>
        <v>18.470174030239544</v>
      </c>
      <c r="R33" s="5">
        <f t="shared" ca="1" si="128"/>
        <v>18.385518114990969</v>
      </c>
      <c r="S33" s="5" t="e">
        <f t="shared" ca="1" si="128"/>
        <v>#DIV/0!</v>
      </c>
      <c r="U33" t="str">
        <f t="shared" ca="1" si="92"/>
        <v>CUDA ant Const</v>
      </c>
      <c r="V33" s="5">
        <f t="shared" ca="1" si="93"/>
        <v>11.245040000000001</v>
      </c>
      <c r="W33" s="5">
        <f t="shared" ca="1" si="94"/>
        <v>8.8959511904761897</v>
      </c>
      <c r="X33" s="5">
        <f t="shared" ca="1" si="95"/>
        <v>9.1186892857142858</v>
      </c>
      <c r="Y33" s="5">
        <f t="shared" ca="1" si="96"/>
        <v>8.4210470238095212</v>
      </c>
      <c r="Z33" s="5">
        <f t="shared" ca="1" si="97"/>
        <v>8.7020830357142849</v>
      </c>
      <c r="AA33" s="5">
        <f t="shared" ca="1" si="98"/>
        <v>8.6567098214285725</v>
      </c>
      <c r="AB33" s="5" t="e">
        <f t="shared" ca="1" si="99"/>
        <v>#DIV/0!</v>
      </c>
      <c r="AD33" t="str">
        <f t="shared" ca="1" si="13"/>
        <v>CUDA ant Const</v>
      </c>
      <c r="AE33" s="5">
        <f t="shared" ca="1" si="14"/>
        <v>5.6013347514400404</v>
      </c>
      <c r="AF33" s="5">
        <f t="shared" ca="1" si="15"/>
        <v>6.3472066412234893</v>
      </c>
      <c r="AG33" s="5">
        <f t="shared" ca="1" si="16"/>
        <v>5.828427722812604</v>
      </c>
      <c r="AH33" s="5">
        <f t="shared" ca="1" si="17"/>
        <v>6.1468568091047953</v>
      </c>
      <c r="AI33" s="5">
        <f t="shared" ca="1" si="18"/>
        <v>5.6720991029822869</v>
      </c>
      <c r="AJ33" s="5">
        <f t="shared" ca="1" si="19"/>
        <v>5.825670082163418</v>
      </c>
      <c r="AK33" s="5" t="e">
        <f t="shared" ca="1" si="20"/>
        <v>#DIV/0!</v>
      </c>
    </row>
    <row r="34" spans="1:37" x14ac:dyDescent="0.25">
      <c r="A34">
        <v>32</v>
      </c>
      <c r="C34" t="str">
        <f ca="1">OFFSET('84p stat'!$A$1,A34*20,0)</f>
        <v>CUDA ant par Const</v>
      </c>
      <c r="D34" s="16">
        <f ca="1">'42 end'!J62</f>
        <v>446.83253999999994</v>
      </c>
      <c r="E34" s="16">
        <f ca="1">'84 end'!J62</f>
        <v>578.64884000000018</v>
      </c>
      <c r="F34" s="5">
        <f ca="1">'168 end'!J62</f>
        <v>843.63008000000013</v>
      </c>
      <c r="G34" s="5">
        <f ca="1">'336 end'!J62</f>
        <v>1439.7026000000003</v>
      </c>
      <c r="H34" s="5">
        <f ca="1">'672 end'!J62</f>
        <v>2840.2309999999998</v>
      </c>
      <c r="I34" s="5">
        <f ca="1">'1344 end'!J62</f>
        <v>5219.4657999999999</v>
      </c>
      <c r="J34" s="5" t="e">
        <f ca="1">'2688 end'!J62</f>
        <v>#DIV/0!</v>
      </c>
      <c r="L34" s="12" t="str">
        <f t="shared" ca="1" si="90"/>
        <v>CUDA ant par Const</v>
      </c>
      <c r="M34" s="18">
        <f t="shared" ca="1" si="4"/>
        <v>17.849626170914057</v>
      </c>
      <c r="N34" s="18">
        <f t="shared" ca="1" si="124"/>
        <v>25.243894034247081</v>
      </c>
      <c r="O34" s="18">
        <f t="shared" ca="1" si="125"/>
        <v>33.428857823561714</v>
      </c>
      <c r="P34" s="18">
        <f t="shared" ca="1" si="126"/>
        <v>37.923926788768732</v>
      </c>
      <c r="Q34" s="18">
        <f t="shared" ca="1" si="127"/>
        <v>38.028554719668932</v>
      </c>
      <c r="R34" s="18">
        <f t="shared" ca="1" si="128"/>
        <v>40.982830081959733</v>
      </c>
      <c r="S34" s="5" t="e">
        <f t="shared" ca="1" si="128"/>
        <v>#DIV/0!</v>
      </c>
      <c r="U34" t="str">
        <f t="shared" ca="1" si="92"/>
        <v>CUDA ant par Const</v>
      </c>
      <c r="V34" s="5">
        <f t="shared" ca="1" si="93"/>
        <v>10.638869999999999</v>
      </c>
      <c r="W34" s="5">
        <f t="shared" ca="1" si="94"/>
        <v>6.8886766666666688</v>
      </c>
      <c r="X34" s="5">
        <f t="shared" ca="1" si="95"/>
        <v>5.0216076190476198</v>
      </c>
      <c r="Y34" s="5">
        <f t="shared" ca="1" si="96"/>
        <v>4.2848291666666674</v>
      </c>
      <c r="Z34" s="5">
        <f t="shared" ca="1" si="97"/>
        <v>4.2265342261904761</v>
      </c>
      <c r="AA34" s="5">
        <f t="shared" ca="1" si="98"/>
        <v>3.8835311011904761</v>
      </c>
      <c r="AB34" s="5" t="e">
        <f t="shared" ca="1" si="99"/>
        <v>#DIV/0!</v>
      </c>
      <c r="AD34" t="str">
        <f t="shared" ca="1" si="13"/>
        <v>CUDA ant par Const</v>
      </c>
      <c r="AE34" s="5">
        <f t="shared" ca="1" si="14"/>
        <v>5.9204815298366587</v>
      </c>
      <c r="AF34" s="5">
        <f t="shared" ca="1" si="15"/>
        <v>8.1967035482176005</v>
      </c>
      <c r="AG34" s="5">
        <f t="shared" ca="1" si="16"/>
        <v>10.583786201648945</v>
      </c>
      <c r="AH34" s="5">
        <f t="shared" ca="1" si="17"/>
        <v>12.080521352118135</v>
      </c>
      <c r="AI34" s="5">
        <f t="shared" ca="1" si="18"/>
        <v>11.678381089425471</v>
      </c>
      <c r="AJ34" s="5">
        <f t="shared" ca="1" si="19"/>
        <v>12.98589713912868</v>
      </c>
      <c r="AK34" s="5" t="e">
        <f t="shared" ca="1" si="20"/>
        <v>#DIV/0!</v>
      </c>
    </row>
    <row r="35" spans="1:37" x14ac:dyDescent="0.25">
      <c r="A35">
        <v>33</v>
      </c>
      <c r="C35" t="str">
        <f ca="1">OFFSET('84p stat'!$A$1,A35*20,0)</f>
        <v>CUDA ant add CPU Const</v>
      </c>
      <c r="D35" s="16">
        <f ca="1">'42 end'!J63</f>
        <v>615.11232000000007</v>
      </c>
      <c r="E35" s="16">
        <f ca="1">'84 end'!J63</f>
        <v>803.43399999999974</v>
      </c>
      <c r="F35" s="5">
        <f ca="1">'168 end'!J63</f>
        <v>1239.4019999999996</v>
      </c>
      <c r="G35" s="5">
        <f ca="1">'336 end'!J63</f>
        <v>2459.7705999999998</v>
      </c>
      <c r="H35" s="5">
        <f ca="1">'672 end'!J63</f>
        <v>4659.5029999999997</v>
      </c>
      <c r="I35" s="5">
        <f ca="1">'1344 end'!J63</f>
        <v>9352.2374000000018</v>
      </c>
      <c r="J35" s="5" t="e">
        <f ca="1">'2688 end'!J63</f>
        <v>#DIV/0!</v>
      </c>
      <c r="L35" t="str">
        <f t="shared" ca="1" si="90"/>
        <v>CUDA ant add CPU Const</v>
      </c>
      <c r="M35" s="5">
        <f t="shared" ca="1" si="4"/>
        <v>12.966402298689125</v>
      </c>
      <c r="N35" s="5">
        <f t="shared" ca="1" si="124"/>
        <v>18.181144935364951</v>
      </c>
      <c r="O35" s="5">
        <f t="shared" ca="1" si="125"/>
        <v>22.754191134111455</v>
      </c>
      <c r="P35" s="5">
        <f t="shared" ca="1" si="126"/>
        <v>22.196856893890843</v>
      </c>
      <c r="Q35" s="5">
        <f t="shared" ca="1" si="127"/>
        <v>23.180558098149096</v>
      </c>
      <c r="R35" s="5">
        <f t="shared" ca="1" si="128"/>
        <v>22.872439059342096</v>
      </c>
      <c r="S35" s="5" t="e">
        <f t="shared" ca="1" si="128"/>
        <v>#DIV/0!</v>
      </c>
      <c r="U35" t="str">
        <f t="shared" ca="1" si="92"/>
        <v>CUDA ant add CPU Const</v>
      </c>
      <c r="V35" s="5">
        <f t="shared" ca="1" si="93"/>
        <v>14.645531428571431</v>
      </c>
      <c r="W35" s="5">
        <f t="shared" ca="1" si="94"/>
        <v>9.5646904761904725</v>
      </c>
      <c r="X35" s="5">
        <f t="shared" ca="1" si="95"/>
        <v>7.3773928571428549</v>
      </c>
      <c r="Y35" s="5">
        <f t="shared" ca="1" si="96"/>
        <v>7.3207458333333326</v>
      </c>
      <c r="Z35" s="5">
        <f t="shared" ca="1" si="97"/>
        <v>6.9337842261904754</v>
      </c>
      <c r="AA35" s="5">
        <f t="shared" ca="1" si="98"/>
        <v>6.9585099702380964</v>
      </c>
      <c r="AB35" s="5" t="e">
        <f t="shared" ca="1" si="99"/>
        <v>#DIV/0!</v>
      </c>
      <c r="AD35" t="str">
        <f t="shared" ca="1" si="13"/>
        <v>CUDA ant add CPU Const</v>
      </c>
      <c r="AE35" s="5">
        <f t="shared" ca="1" si="14"/>
        <v>4.3007816848799241</v>
      </c>
      <c r="AF35" s="5">
        <f t="shared" ca="1" si="15"/>
        <v>5.9034257947759263</v>
      </c>
      <c r="AG35" s="5">
        <f t="shared" ca="1" si="16"/>
        <v>7.2041197287078766</v>
      </c>
      <c r="AH35" s="5">
        <f t="shared" ca="1" si="17"/>
        <v>7.0707235869881515</v>
      </c>
      <c r="AI35" s="5">
        <f t="shared" ca="1" si="18"/>
        <v>7.1186347556810237</v>
      </c>
      <c r="AJ35" s="5">
        <f t="shared" ca="1" si="19"/>
        <v>7.2474043483968842</v>
      </c>
      <c r="AK35" s="5" t="e">
        <f t="shared" ca="1" si="20"/>
        <v>#DIV/0!</v>
      </c>
    </row>
    <row r="36" spans="1:37" x14ac:dyDescent="0.25">
      <c r="A36">
        <v>34</v>
      </c>
      <c r="C36" t="str">
        <f ca="1">OFFSET('84p stat'!$A$1,A36*20,0)</f>
        <v>CUDA opt Const</v>
      </c>
      <c r="D36" s="16">
        <f ca="1">'42 end'!J64</f>
        <v>496.1031799999999</v>
      </c>
      <c r="E36" s="16">
        <f ca="1">'84 end'!J64</f>
        <v>926.38565999999992</v>
      </c>
      <c r="F36" s="5">
        <f ca="1">'168 end'!J64</f>
        <v>1899.3859999999995</v>
      </c>
      <c r="G36" s="5">
        <f ca="1">'336 end'!J64</f>
        <v>4902.6754000000019</v>
      </c>
      <c r="H36" s="5"/>
      <c r="I36" s="5"/>
      <c r="J36" s="5" t="e">
        <f ca="1">'2688 end'!J64</f>
        <v>#DIV/0!</v>
      </c>
      <c r="L36" t="str">
        <f t="shared" ca="1" si="90"/>
        <v>CUDA opt Const</v>
      </c>
      <c r="M36" s="5">
        <f t="shared" ca="1" si="4"/>
        <v>16.076885054435657</v>
      </c>
      <c r="N36" s="5">
        <f t="shared" ca="1" si="124"/>
        <v>15.768108932083425</v>
      </c>
      <c r="O36" s="5">
        <f t="shared" ca="1" si="125"/>
        <v>14.847740269750332</v>
      </c>
      <c r="P36" s="5">
        <f t="shared" ca="1" si="126"/>
        <v>11.136608391410125</v>
      </c>
      <c r="Q36" s="5" t="e">
        <f t="shared" ca="1" si="127"/>
        <v>#DIV/0!</v>
      </c>
      <c r="R36" s="5" t="e">
        <f t="shared" ca="1" si="128"/>
        <v>#DIV/0!</v>
      </c>
      <c r="S36" s="5" t="e">
        <f t="shared" ca="1" si="128"/>
        <v>#DIV/0!</v>
      </c>
      <c r="U36" t="str">
        <f t="shared" ca="1" si="92"/>
        <v>CUDA opt Const</v>
      </c>
      <c r="V36" s="5">
        <f t="shared" ca="1" si="93"/>
        <v>11.811980476190474</v>
      </c>
      <c r="W36" s="5">
        <f t="shared" ca="1" si="94"/>
        <v>11.028400714285713</v>
      </c>
      <c r="X36" s="5">
        <f t="shared" ca="1" si="95"/>
        <v>11.305869047619044</v>
      </c>
      <c r="Y36" s="5">
        <f t="shared" ca="1" si="96"/>
        <v>14.591295833333339</v>
      </c>
      <c r="Z36" s="5">
        <f t="shared" si="97"/>
        <v>0</v>
      </c>
      <c r="AA36" s="5">
        <f t="shared" si="98"/>
        <v>0</v>
      </c>
      <c r="AB36" s="5" t="e">
        <f t="shared" ca="1" si="99"/>
        <v>#DIV/0!</v>
      </c>
      <c r="AD36" t="str">
        <f t="shared" ca="1" si="13"/>
        <v>CUDA opt Const</v>
      </c>
      <c r="AE36" s="5">
        <f t="shared" ca="1" si="14"/>
        <v>5.3324870846423522</v>
      </c>
      <c r="AF36" s="5">
        <f t="shared" ca="1" si="15"/>
        <v>5.1199119381878173</v>
      </c>
      <c r="AG36" s="5">
        <f t="shared" ca="1" si="16"/>
        <v>4.7008877605710468</v>
      </c>
      <c r="AH36" s="5">
        <f t="shared" ca="1" si="17"/>
        <v>3.5475238682944399</v>
      </c>
      <c r="AI36" s="5" t="e">
        <f t="shared" ca="1" si="18"/>
        <v>#DIV/0!</v>
      </c>
      <c r="AJ36" s="5" t="e">
        <f t="shared" ca="1" si="19"/>
        <v>#DIV/0!</v>
      </c>
      <c r="AK36" s="5" t="e">
        <f t="shared" ca="1" si="20"/>
        <v>#DIV/0!</v>
      </c>
    </row>
    <row r="37" spans="1:37" x14ac:dyDescent="0.25">
      <c r="A37">
        <v>35</v>
      </c>
      <c r="C37" t="str">
        <f ca="1">OFFSET('84p stat'!$A$1,A37*20,0)</f>
        <v>CUDA opt ant Const</v>
      </c>
      <c r="D37" s="16">
        <f ca="1">'42 end'!J65</f>
        <v>464.82862</v>
      </c>
      <c r="E37" s="16">
        <f ca="1">'84 end'!J65</f>
        <v>738.80680000000007</v>
      </c>
      <c r="F37" s="5">
        <f ca="1">'168 end'!J65</f>
        <v>1468.0194000000001</v>
      </c>
      <c r="G37" s="5">
        <f ca="1">'336 end'!J65</f>
        <v>2812.4055999999996</v>
      </c>
      <c r="H37" s="5">
        <f ca="1">'672 end'!J65</f>
        <v>5774.9504000000015</v>
      </c>
      <c r="I37" s="5">
        <f ca="1">'1344 end'!J65</f>
        <v>11725.576000000001</v>
      </c>
      <c r="J37" s="5" t="e">
        <f ca="1">'2688 end'!J65</f>
        <v>#DIV/0!</v>
      </c>
      <c r="L37" t="str">
        <f t="shared" ca="1" si="90"/>
        <v>CUDA opt ant Const</v>
      </c>
      <c r="M37" s="5">
        <f t="shared" ca="1" si="4"/>
        <v>17.158568678494884</v>
      </c>
      <c r="N37" s="5">
        <f t="shared" ca="1" si="124"/>
        <v>19.771542438429094</v>
      </c>
      <c r="O37" s="5">
        <f t="shared" ca="1" si="125"/>
        <v>19.210638497011683</v>
      </c>
      <c r="P37" s="5">
        <f t="shared" ca="1" si="126"/>
        <v>19.413691965340995</v>
      </c>
      <c r="Q37" s="5">
        <f t="shared" ca="1" si="127"/>
        <v>18.703170160561029</v>
      </c>
      <c r="R37" s="5">
        <f ca="1">I$25/I37</f>
        <v>18.242897406489881</v>
      </c>
      <c r="S37" s="5" t="e">
        <f t="shared" ca="1" si="128"/>
        <v>#DIV/0!</v>
      </c>
      <c r="U37" t="str">
        <f t="shared" ca="1" si="92"/>
        <v>CUDA opt ant Const</v>
      </c>
      <c r="V37" s="5">
        <f t="shared" ca="1" si="93"/>
        <v>11.067348095238096</v>
      </c>
      <c r="W37" s="5">
        <f t="shared" ca="1" si="94"/>
        <v>8.7953190476190493</v>
      </c>
      <c r="X37" s="5">
        <f t="shared" ca="1" si="95"/>
        <v>8.7382107142857155</v>
      </c>
      <c r="Y37" s="5">
        <f t="shared" ca="1" si="96"/>
        <v>8.3702547619047607</v>
      </c>
      <c r="Z37" s="5">
        <f t="shared" ca="1" si="97"/>
        <v>8.5936761904761934</v>
      </c>
      <c r="AA37" s="5">
        <f t="shared" ca="1" si="98"/>
        <v>8.7243869047619054</v>
      </c>
      <c r="AB37" s="5" t="e">
        <f t="shared" ca="1" si="99"/>
        <v>#DIV/0!</v>
      </c>
      <c r="AD37" t="str">
        <f t="shared" ca="1" si="13"/>
        <v>CUDA opt ant Const</v>
      </c>
      <c r="AE37" s="5">
        <f t="shared" ca="1" si="14"/>
        <v>5.6912670308467659</v>
      </c>
      <c r="AF37" s="5">
        <f t="shared" ca="1" si="15"/>
        <v>6.4198285668188211</v>
      </c>
      <c r="AG37" s="5">
        <f t="shared" ca="1" si="16"/>
        <v>6.0822087228547499</v>
      </c>
      <c r="AH37" s="5">
        <f t="shared" ca="1" si="17"/>
        <v>6.1841570789078215</v>
      </c>
      <c r="AI37" s="5">
        <f t="shared" ca="1" si="18"/>
        <v>5.7436510623537105</v>
      </c>
      <c r="AJ37" s="5">
        <f t="shared" ca="1" si="19"/>
        <v>5.7804790144211236</v>
      </c>
      <c r="AK37" s="5" t="e">
        <f t="shared" ca="1" si="20"/>
        <v>#DIV/0!</v>
      </c>
    </row>
    <row r="38" spans="1:37" x14ac:dyDescent="0.25">
      <c r="A38">
        <v>36</v>
      </c>
      <c r="C38" t="str">
        <f ca="1">OFFSET('84p stat'!$A$1,A38*20,0)</f>
        <v>CUDA opt ant par Const</v>
      </c>
      <c r="D38" s="16">
        <f ca="1">'42 end'!J66</f>
        <v>441.25863999999979</v>
      </c>
      <c r="E38" s="16">
        <f ca="1">'84 end'!J66</f>
        <v>572.47408000000007</v>
      </c>
      <c r="F38" s="5">
        <f ca="1">'168 end'!J66</f>
        <v>838.11869999999976</v>
      </c>
      <c r="G38" s="5">
        <f ca="1">'336 end'!J66</f>
        <v>1432.8835999999999</v>
      </c>
      <c r="H38" s="5">
        <f ca="1">'672 end'!J66</f>
        <v>2826.0174000000006</v>
      </c>
      <c r="I38" s="5">
        <f ca="1">'1344 end'!J66</f>
        <v>5200.2047999999995</v>
      </c>
      <c r="J38" s="5" t="e">
        <f ca="1">'2688 end'!J66</f>
        <v>#DIV/0!</v>
      </c>
      <c r="L38" s="12" t="str">
        <f t="shared" ca="1" si="90"/>
        <v>CUDA opt ant par Const</v>
      </c>
      <c r="M38" s="18">
        <f t="shared" ca="1" si="4"/>
        <v>18.075099447344545</v>
      </c>
      <c r="N38" s="18">
        <f t="shared" ca="1" si="124"/>
        <v>25.516177081764116</v>
      </c>
      <c r="O38" s="18">
        <f ca="1">F$25/F38</f>
        <v>33.648682459895007</v>
      </c>
      <c r="P38" s="18">
        <f t="shared" ca="1" si="126"/>
        <v>38.104404293551838</v>
      </c>
      <c r="Q38" s="18">
        <f t="shared" ca="1" si="127"/>
        <v>38.219821293386225</v>
      </c>
      <c r="R38" s="18">
        <f t="shared" ref="R38:R41" ca="1" si="129">I$25/I38</f>
        <v>41.134626082418912</v>
      </c>
      <c r="S38" s="5" t="e">
        <f t="shared" ca="1" si="128"/>
        <v>#DIV/0!</v>
      </c>
      <c r="U38" t="str">
        <f t="shared" ca="1" si="92"/>
        <v>CUDA opt ant par Const</v>
      </c>
      <c r="V38" s="5">
        <f t="shared" ca="1" si="93"/>
        <v>10.50615809523809</v>
      </c>
      <c r="W38" s="5">
        <f t="shared" ca="1" si="94"/>
        <v>6.81516761904762</v>
      </c>
      <c r="X38" s="5">
        <f t="shared" ca="1" si="95"/>
        <v>4.9888017857142843</v>
      </c>
      <c r="Y38" s="5">
        <f t="shared" ca="1" si="96"/>
        <v>4.2645345238095231</v>
      </c>
      <c r="Z38" s="5">
        <f t="shared" ca="1" si="97"/>
        <v>4.205383035714287</v>
      </c>
      <c r="AA38" s="5">
        <f t="shared" ca="1" si="98"/>
        <v>3.8691999999999998</v>
      </c>
      <c r="AB38" s="5" t="e">
        <f t="shared" ca="1" si="99"/>
        <v>#DIV/0!</v>
      </c>
      <c r="AD38" t="str">
        <f t="shared" ca="1" si="13"/>
        <v>CUDA opt ant par Const</v>
      </c>
      <c r="AE38" s="5">
        <f t="shared" ca="1" si="14"/>
        <v>5.9952679906732271</v>
      </c>
      <c r="AF38" s="5">
        <f t="shared" ca="1" si="15"/>
        <v>8.2851139740684836</v>
      </c>
      <c r="AG38" s="5">
        <f t="shared" ca="1" si="16"/>
        <v>10.653384061231421</v>
      </c>
      <c r="AH38" s="5">
        <f t="shared" ca="1" si="17"/>
        <v>12.138011768715895</v>
      </c>
      <c r="AI38" s="5">
        <f t="shared" ca="1" si="18"/>
        <v>11.737118108331529</v>
      </c>
      <c r="AJ38" s="5">
        <f t="shared" ca="1" si="19"/>
        <v>13.033995507253866</v>
      </c>
      <c r="AK38" s="5" t="e">
        <f t="shared" ca="1" si="20"/>
        <v>#DIV/0!</v>
      </c>
    </row>
    <row r="39" spans="1:37" x14ac:dyDescent="0.25">
      <c r="A39">
        <v>37</v>
      </c>
      <c r="C39" t="str">
        <f ca="1">OFFSET('84p stat'!$A$1,A39*20,0)</f>
        <v>CUDA ant par global</v>
      </c>
      <c r="D39" s="16">
        <f ca="1">'42 end'!J67</f>
        <v>476.97782000000001</v>
      </c>
      <c r="E39" s="16">
        <f ca="1">'84 end'!J67</f>
        <v>625.87896000000012</v>
      </c>
      <c r="F39" s="16">
        <f ca="1">'168 end'!J67</f>
        <v>945.54799999999989</v>
      </c>
      <c r="G39" s="5">
        <f ca="1">'336 end'!J67</f>
        <v>1684.4354000000001</v>
      </c>
      <c r="H39" s="5">
        <f ca="1">'672 end'!J67</f>
        <v>3378.9125999999987</v>
      </c>
      <c r="I39" s="5">
        <f ca="1">'1344 end'!J67</f>
        <v>6397.9759999999997</v>
      </c>
      <c r="J39" s="5">
        <f ca="1">'2688 end'!J67</f>
        <v>12243.058000000003</v>
      </c>
      <c r="L39" s="12" t="str">
        <f t="shared" ca="1" si="90"/>
        <v>CUDA ant par global</v>
      </c>
      <c r="M39" s="18">
        <f t="shared" ca="1" si="4"/>
        <v>16.721519252194998</v>
      </c>
      <c r="N39" s="18">
        <f t="shared" ca="1" si="124"/>
        <v>23.338937611834716</v>
      </c>
      <c r="O39" s="18">
        <f t="shared" ref="O39:O41" ca="1" si="130">F$25/F39</f>
        <v>29.825656656245901</v>
      </c>
      <c r="P39" s="18">
        <f t="shared" ca="1" si="126"/>
        <v>32.413932882198985</v>
      </c>
      <c r="Q39" s="18">
        <f t="shared" ca="1" si="127"/>
        <v>31.965869729805988</v>
      </c>
      <c r="R39" s="18">
        <f t="shared" ca="1" si="129"/>
        <v>33.433773430847509</v>
      </c>
      <c r="S39" s="18">
        <f t="shared" ca="1" si="128"/>
        <v>35.333366876151359</v>
      </c>
      <c r="U39" t="str">
        <f t="shared" ca="1" si="92"/>
        <v>CUDA ant par global</v>
      </c>
      <c r="V39" s="5">
        <f t="shared" ca="1" si="93"/>
        <v>11.356614761904762</v>
      </c>
      <c r="W39" s="5">
        <f t="shared" ca="1" si="94"/>
        <v>7.450940000000001</v>
      </c>
      <c r="X39" s="5">
        <f t="shared" ca="1" si="95"/>
        <v>5.6282619047619038</v>
      </c>
      <c r="Y39" s="5">
        <f t="shared" ca="1" si="96"/>
        <v>5.0132005952380956</v>
      </c>
      <c r="Z39" s="5">
        <f t="shared" ca="1" si="97"/>
        <v>5.0281437499999981</v>
      </c>
      <c r="AA39" s="5">
        <f t="shared" ca="1" si="98"/>
        <v>4.7603988095238092</v>
      </c>
      <c r="AB39" s="5">
        <f t="shared" ca="1" si="99"/>
        <v>4.5547090773809531</v>
      </c>
      <c r="AD39" t="str">
        <f t="shared" ca="1" si="13"/>
        <v>CUDA ant par global</v>
      </c>
      <c r="AE39" s="5">
        <f t="shared" ca="1" si="14"/>
        <v>5.5463035996097254</v>
      </c>
      <c r="AF39" s="5">
        <f t="shared" ca="1" si="15"/>
        <v>7.5781633560584929</v>
      </c>
      <c r="AG39" s="5">
        <f t="shared" ca="1" si="16"/>
        <v>9.4429900967481259</v>
      </c>
      <c r="AH39" s="5">
        <f t="shared" ca="1" si="17"/>
        <v>10.325333936819421</v>
      </c>
      <c r="AI39" s="5">
        <f t="shared" ca="1" si="18"/>
        <v>9.8165605112129892</v>
      </c>
      <c r="AJ39" s="5">
        <f t="shared" ca="1" si="19"/>
        <v>10.593888754818709</v>
      </c>
      <c r="AK39" s="5">
        <f t="shared" ca="1" si="20"/>
        <v>0</v>
      </c>
    </row>
    <row r="40" spans="1:37" x14ac:dyDescent="0.25">
      <c r="A40">
        <v>38</v>
      </c>
      <c r="C40" t="str">
        <f ca="1">OFFSET('84p stat'!$A$1,A40*20,0)</f>
        <v>CUDA ant add CPU Time global</v>
      </c>
      <c r="D40" s="16">
        <f ca="1">'42 end'!J68</f>
        <v>644.23781999999994</v>
      </c>
      <c r="E40" s="16">
        <f ca="1">'84 end'!J68</f>
        <v>851.04464000000007</v>
      </c>
      <c r="F40" s="16">
        <f ca="1">'168 end'!J68</f>
        <v>1377.6304000000005</v>
      </c>
      <c r="G40" s="5">
        <f ca="1">'336 end'!J68</f>
        <v>2746.2916000000009</v>
      </c>
      <c r="H40" s="5">
        <f ca="1">'672 end'!J68</f>
        <v>5209.3662000000013</v>
      </c>
      <c r="I40" s="5">
        <f ca="1">'1344 end'!J68</f>
        <v>10441.722000000003</v>
      </c>
      <c r="J40" s="5">
        <f ca="1">'2688 end'!J68</f>
        <v>21506.887999999999</v>
      </c>
      <c r="L40" t="str">
        <f t="shared" ca="1" si="90"/>
        <v>CUDA ant add CPU Time global</v>
      </c>
      <c r="M40" s="5">
        <f t="shared" ca="1" si="4"/>
        <v>12.380201149941806</v>
      </c>
      <c r="N40" s="5">
        <f t="shared" ca="1" si="124"/>
        <v>17.164023264396562</v>
      </c>
      <c r="O40" s="5">
        <f t="shared" ca="1" si="130"/>
        <v>20.471085713555674</v>
      </c>
      <c r="P40" s="5">
        <f t="shared" ca="1" si="126"/>
        <v>19.881055602398519</v>
      </c>
      <c r="Q40" s="5">
        <f t="shared" ca="1" si="127"/>
        <v>20.733785234756578</v>
      </c>
      <c r="R40" s="5">
        <f t="shared" ca="1" si="129"/>
        <v>20.485939005079807</v>
      </c>
      <c r="S40" s="5">
        <f t="shared" ca="1" si="128"/>
        <v>20.113949540258918</v>
      </c>
      <c r="U40" t="str">
        <f t="shared" ca="1" si="92"/>
        <v>CUDA ant add CPU Time global</v>
      </c>
      <c r="V40" s="5">
        <f t="shared" ca="1" si="93"/>
        <v>15.338995714285712</v>
      </c>
      <c r="W40" s="5">
        <f t="shared" ca="1" si="94"/>
        <v>10.131483809523811</v>
      </c>
      <c r="X40" s="5">
        <f t="shared" ca="1" si="95"/>
        <v>8.2001809523809559</v>
      </c>
      <c r="Y40" s="5">
        <f t="shared" ca="1" si="96"/>
        <v>8.1734869047619068</v>
      </c>
      <c r="Z40" s="5">
        <f t="shared" ca="1" si="97"/>
        <v>7.7520330357142875</v>
      </c>
      <c r="AA40" s="5">
        <f t="shared" ca="1" si="98"/>
        <v>7.7691383928571458</v>
      </c>
      <c r="AB40" s="5">
        <f t="shared" ca="1" si="99"/>
        <v>8.0010744047619049</v>
      </c>
      <c r="AD40" t="str">
        <f t="shared" ca="1" si="13"/>
        <v>CUDA ant add CPU Time global</v>
      </c>
      <c r="AE40" s="5">
        <f t="shared" ca="1" si="14"/>
        <v>4.1063466283305123</v>
      </c>
      <c r="AF40" s="5">
        <f t="shared" ca="1" si="15"/>
        <v>5.5731659387455865</v>
      </c>
      <c r="AG40" s="5">
        <f t="shared" ca="1" si="16"/>
        <v>6.4812742227523383</v>
      </c>
      <c r="AH40" s="5">
        <f t="shared" ca="1" si="17"/>
        <v>6.3330339720661826</v>
      </c>
      <c r="AI40" s="5">
        <f t="shared" ca="1" si="18"/>
        <v>6.3672429095117149</v>
      </c>
      <c r="AJ40" s="5">
        <f t="shared" ca="1" si="19"/>
        <v>6.4912134224603912</v>
      </c>
      <c r="AK40" s="5">
        <f t="shared" ca="1" si="20"/>
        <v>0</v>
      </c>
    </row>
    <row r="41" spans="1:37" x14ac:dyDescent="0.25">
      <c r="A41">
        <v>39</v>
      </c>
      <c r="C41" t="str">
        <f ca="1">OFFSET('84p stat'!$A$1,A41*20,0)</f>
        <v>CUDA opt ant par global</v>
      </c>
      <c r="D41" s="16">
        <f ca="1">'42 end'!J69</f>
        <v>471.45476000000008</v>
      </c>
      <c r="E41" s="16">
        <f ca="1">'84 end'!J69</f>
        <v>620.9707599999997</v>
      </c>
      <c r="F41" s="16">
        <f ca="1">'168 end'!J69</f>
        <v>936.57350000000008</v>
      </c>
      <c r="G41" s="5">
        <f ca="1">'336 end'!J69</f>
        <v>1674.5977999999998</v>
      </c>
      <c r="H41" s="5">
        <f ca="1">'672 end'!J69</f>
        <v>3393.0913999999993</v>
      </c>
      <c r="I41" s="5">
        <f ca="1">'1344 end'!J69</f>
        <v>6376.6144000000022</v>
      </c>
      <c r="J41" s="7">
        <f ca="1">'2688 end'!J69</f>
        <v>12232.662</v>
      </c>
      <c r="L41" s="12" t="str">
        <f t="shared" ca="1" si="90"/>
        <v>CUDA opt ant par global</v>
      </c>
      <c r="M41" s="18">
        <f t="shared" ca="1" si="4"/>
        <v>16.917410697051825</v>
      </c>
      <c r="N41" s="18">
        <f t="shared" ca="1" si="124"/>
        <v>23.523410345440428</v>
      </c>
      <c r="O41" s="18">
        <f t="shared" ca="1" si="130"/>
        <v>30.11145414641776</v>
      </c>
      <c r="P41" s="18">
        <f t="shared" ca="1" si="126"/>
        <v>32.604351922593004</v>
      </c>
      <c r="Q41" s="18">
        <f t="shared" ca="1" si="127"/>
        <v>31.832293111821279</v>
      </c>
      <c r="R41" s="18">
        <f t="shared" ca="1" si="129"/>
        <v>33.545776266477702</v>
      </c>
      <c r="S41" s="18">
        <f t="shared" ca="1" si="128"/>
        <v>35.363395146534742</v>
      </c>
      <c r="U41" t="str">
        <f t="shared" ca="1" si="92"/>
        <v>CUDA opt ant par global</v>
      </c>
      <c r="V41" s="5">
        <f t="shared" ca="1" si="93"/>
        <v>11.225113333333335</v>
      </c>
      <c r="W41" s="5">
        <f t="shared" ca="1" si="94"/>
        <v>7.3925090476190443</v>
      </c>
      <c r="X41" s="5">
        <f t="shared" ca="1" si="95"/>
        <v>5.5748422619047622</v>
      </c>
      <c r="Y41" s="5">
        <f t="shared" ca="1" si="96"/>
        <v>4.983922023809523</v>
      </c>
      <c r="Z41" s="5">
        <f t="shared" ca="1" si="97"/>
        <v>5.0492431547619034</v>
      </c>
      <c r="AA41" s="5">
        <f t="shared" ca="1" si="98"/>
        <v>4.7445047619047633</v>
      </c>
      <c r="AB41" s="5">
        <f t="shared" ca="1" si="99"/>
        <v>4.5508415178571431</v>
      </c>
      <c r="AD41" t="str">
        <f t="shared" ca="1" si="13"/>
        <v>CUDA opt ant par global</v>
      </c>
      <c r="AE41" s="5">
        <f t="shared" ca="1" si="14"/>
        <v>5.6112781637839424</v>
      </c>
      <c r="AF41" s="5">
        <f t="shared" ca="1" si="15"/>
        <v>7.6380617341789208</v>
      </c>
      <c r="AG41" s="5">
        <f t="shared" ca="1" si="16"/>
        <v>9.5334753759315163</v>
      </c>
      <c r="AH41" s="5">
        <f t="shared" ca="1" si="17"/>
        <v>10.385991191437132</v>
      </c>
      <c r="AI41" s="5">
        <f t="shared" ca="1" si="18"/>
        <v>9.7755397924146692</v>
      </c>
      <c r="AJ41" s="5">
        <f t="shared" ca="1" si="19"/>
        <v>10.629378185389406</v>
      </c>
      <c r="AK41" s="5">
        <f t="shared" ca="1" si="20"/>
        <v>0</v>
      </c>
    </row>
    <row r="42" spans="1:37" x14ac:dyDescent="0.25">
      <c r="A42">
        <v>40</v>
      </c>
      <c r="C42">
        <f ca="1">OFFSET('84p stat'!$A$1,A42*20,0)</f>
        <v>0</v>
      </c>
      <c r="D42" s="5" t="e">
        <f ca="1">'42 end'!J70</f>
        <v>#DIV/0!</v>
      </c>
      <c r="E42" s="5" t="e">
        <f ca="1">'84 end'!J70</f>
        <v>#DIV/0!</v>
      </c>
      <c r="F42" s="5" t="e">
        <f ca="1">'168 end'!J70</f>
        <v>#DIV/0!</v>
      </c>
      <c r="G42" s="5" t="e">
        <f ca="1">'336 end'!J70</f>
        <v>#DIV/0!</v>
      </c>
      <c r="H42" s="5" t="e">
        <f ca="1">'672 end'!J70</f>
        <v>#DIV/0!</v>
      </c>
      <c r="I42" s="5">
        <f ca="1">'1344 end'!J70</f>
        <v>0</v>
      </c>
      <c r="J42" s="5" t="e">
        <f ca="1">'2688 end'!J70</f>
        <v>#DIV/0!</v>
      </c>
      <c r="L42">
        <f t="shared" ca="1" si="90"/>
        <v>0</v>
      </c>
      <c r="M42" s="5" t="e">
        <f t="shared" ref="M42:M52" ca="1" si="131">D$23/D42</f>
        <v>#DIV/0!</v>
      </c>
      <c r="N42" s="5" t="e">
        <f t="shared" ref="N42:N52" ca="1" si="132">E$23/E42</f>
        <v>#DIV/0!</v>
      </c>
      <c r="O42" s="5" t="e">
        <f t="shared" ref="O42:O52" ca="1" si="133">F$23/F42</f>
        <v>#DIV/0!</v>
      </c>
      <c r="P42" s="5" t="e">
        <f t="shared" ref="P42:P52" ca="1" si="134">G$23/G42</f>
        <v>#DIV/0!</v>
      </c>
      <c r="Q42" s="5" t="e">
        <f t="shared" ref="Q42:Q52" ca="1" si="135">H$23/H42</f>
        <v>#DIV/0!</v>
      </c>
      <c r="R42" s="5" t="e">
        <f t="shared" ref="R42:R52" ca="1" si="136">I$23/I42</f>
        <v>#DIV/0!</v>
      </c>
      <c r="S42" s="5" t="e">
        <f t="shared" ref="S42:S52" ca="1" si="137">J$23/J42</f>
        <v>#DIV/0!</v>
      </c>
      <c r="U42">
        <f t="shared" ca="1" si="92"/>
        <v>0</v>
      </c>
      <c r="V42" s="5" t="e">
        <f t="shared" ca="1" si="93"/>
        <v>#DIV/0!</v>
      </c>
      <c r="W42" s="5" t="e">
        <f t="shared" ca="1" si="94"/>
        <v>#DIV/0!</v>
      </c>
      <c r="X42" s="5" t="e">
        <f t="shared" ca="1" si="95"/>
        <v>#DIV/0!</v>
      </c>
      <c r="Y42" s="5" t="e">
        <f t="shared" ca="1" si="96"/>
        <v>#DIV/0!</v>
      </c>
      <c r="Z42" s="5" t="e">
        <f t="shared" ca="1" si="97"/>
        <v>#DIV/0!</v>
      </c>
      <c r="AA42" s="5">
        <f t="shared" ca="1" si="98"/>
        <v>0</v>
      </c>
      <c r="AB42" s="5" t="e">
        <f t="shared" ca="1" si="99"/>
        <v>#DIV/0!</v>
      </c>
      <c r="AD42">
        <f t="shared" ca="1" si="13"/>
        <v>0</v>
      </c>
      <c r="AE42" s="5" t="e">
        <f t="shared" ca="1" si="14"/>
        <v>#DIV/0!</v>
      </c>
      <c r="AF42" s="5" t="e">
        <f t="shared" ca="1" si="15"/>
        <v>#DIV/0!</v>
      </c>
      <c r="AG42" s="5" t="e">
        <f t="shared" ca="1" si="16"/>
        <v>#DIV/0!</v>
      </c>
      <c r="AH42" s="5" t="e">
        <f t="shared" ca="1" si="17"/>
        <v>#DIV/0!</v>
      </c>
      <c r="AI42" s="5" t="e">
        <f t="shared" ca="1" si="18"/>
        <v>#DIV/0!</v>
      </c>
      <c r="AJ42" s="5" t="e">
        <f t="shared" ca="1" si="19"/>
        <v>#DIV/0!</v>
      </c>
      <c r="AK42" s="5" t="e">
        <f t="shared" ca="1" si="20"/>
        <v>#DIV/0!</v>
      </c>
    </row>
    <row r="43" spans="1:37" x14ac:dyDescent="0.25">
      <c r="A43">
        <v>41</v>
      </c>
      <c r="C43">
        <f ca="1">OFFSET('84p stat'!$A$1,A43*20,0)</f>
        <v>0</v>
      </c>
      <c r="D43" s="5" t="e">
        <f ca="1">'42 end'!J71</f>
        <v>#DIV/0!</v>
      </c>
      <c r="E43" s="5" t="e">
        <f ca="1">'84 end'!J71</f>
        <v>#DIV/0!</v>
      </c>
      <c r="F43" s="5" t="e">
        <f ca="1">'168 end'!J71</f>
        <v>#DIV/0!</v>
      </c>
      <c r="G43" s="5" t="e">
        <f ca="1">'336 end'!J71</f>
        <v>#DIV/0!</v>
      </c>
      <c r="H43" s="5" t="e">
        <f ca="1">'672 end'!J71</f>
        <v>#DIV/0!</v>
      </c>
      <c r="I43" s="5" t="e">
        <f ca="1">'1344 end'!J71</f>
        <v>#DIV/0!</v>
      </c>
      <c r="J43" s="5" t="e">
        <f ca="1">'2688 end'!J71</f>
        <v>#DIV/0!</v>
      </c>
      <c r="L43">
        <f t="shared" ca="1" si="90"/>
        <v>0</v>
      </c>
      <c r="M43" s="5" t="e">
        <f t="shared" ca="1" si="131"/>
        <v>#DIV/0!</v>
      </c>
      <c r="N43" s="5" t="e">
        <f t="shared" ca="1" si="132"/>
        <v>#DIV/0!</v>
      </c>
      <c r="O43" s="5" t="e">
        <f t="shared" ca="1" si="133"/>
        <v>#DIV/0!</v>
      </c>
      <c r="P43" s="5" t="e">
        <f t="shared" ca="1" si="134"/>
        <v>#DIV/0!</v>
      </c>
      <c r="Q43" s="5" t="e">
        <f t="shared" ca="1" si="135"/>
        <v>#DIV/0!</v>
      </c>
      <c r="R43" s="5" t="e">
        <f t="shared" ca="1" si="136"/>
        <v>#DIV/0!</v>
      </c>
      <c r="S43" s="5" t="e">
        <f t="shared" ca="1" si="137"/>
        <v>#DIV/0!</v>
      </c>
      <c r="U43">
        <f t="shared" ca="1" si="92"/>
        <v>0</v>
      </c>
      <c r="V43" s="5" t="e">
        <f t="shared" ca="1" si="93"/>
        <v>#DIV/0!</v>
      </c>
      <c r="W43" s="5" t="e">
        <f t="shared" ca="1" si="94"/>
        <v>#DIV/0!</v>
      </c>
      <c r="X43" s="5" t="e">
        <f t="shared" ca="1" si="95"/>
        <v>#DIV/0!</v>
      </c>
      <c r="Y43" s="5" t="e">
        <f t="shared" ca="1" si="96"/>
        <v>#DIV/0!</v>
      </c>
      <c r="Z43" s="5" t="e">
        <f t="shared" ca="1" si="97"/>
        <v>#DIV/0!</v>
      </c>
      <c r="AA43" s="5" t="e">
        <f t="shared" ca="1" si="98"/>
        <v>#DIV/0!</v>
      </c>
      <c r="AB43" s="5" t="e">
        <f t="shared" ca="1" si="99"/>
        <v>#DIV/0!</v>
      </c>
      <c r="AD43">
        <f t="shared" ca="1" si="13"/>
        <v>0</v>
      </c>
      <c r="AE43" s="5" t="e">
        <f t="shared" ca="1" si="14"/>
        <v>#DIV/0!</v>
      </c>
      <c r="AF43" s="5" t="e">
        <f t="shared" ca="1" si="15"/>
        <v>#DIV/0!</v>
      </c>
      <c r="AG43" s="5" t="e">
        <f t="shared" ca="1" si="16"/>
        <v>#DIV/0!</v>
      </c>
      <c r="AH43" s="5" t="e">
        <f t="shared" ca="1" si="17"/>
        <v>#DIV/0!</v>
      </c>
      <c r="AI43" s="5" t="e">
        <f t="shared" ca="1" si="18"/>
        <v>#DIV/0!</v>
      </c>
      <c r="AJ43" s="5" t="e">
        <f t="shared" ca="1" si="19"/>
        <v>#DIV/0!</v>
      </c>
      <c r="AK43" s="5" t="e">
        <f t="shared" ca="1" si="20"/>
        <v>#DIV/0!</v>
      </c>
    </row>
    <row r="44" spans="1:37" x14ac:dyDescent="0.25">
      <c r="A44">
        <v>42</v>
      </c>
      <c r="C44">
        <f ca="1">OFFSET('84p stat'!$A$1,A44*20,0)</f>
        <v>0</v>
      </c>
      <c r="D44" s="5" t="e">
        <f ca="1">'42 end'!J72</f>
        <v>#DIV/0!</v>
      </c>
      <c r="E44" s="5" t="e">
        <f ca="1">'84 end'!J72</f>
        <v>#DIV/0!</v>
      </c>
      <c r="F44" s="5" t="e">
        <f ca="1">'168 end'!J72</f>
        <v>#DIV/0!</v>
      </c>
      <c r="G44" s="5" t="e">
        <f ca="1">'336 end'!J72</f>
        <v>#DIV/0!</v>
      </c>
      <c r="H44" s="5" t="e">
        <f ca="1">'672 end'!J72</f>
        <v>#DIV/0!</v>
      </c>
      <c r="I44" s="5" t="e">
        <f ca="1">'1344 end'!J72</f>
        <v>#DIV/0!</v>
      </c>
      <c r="J44" s="5" t="e">
        <f ca="1">'2688 end'!J72</f>
        <v>#DIV/0!</v>
      </c>
      <c r="L44">
        <f t="shared" ca="1" si="90"/>
        <v>0</v>
      </c>
      <c r="M44" s="5" t="e">
        <f t="shared" ca="1" si="131"/>
        <v>#DIV/0!</v>
      </c>
      <c r="N44" s="5" t="e">
        <f t="shared" ca="1" si="132"/>
        <v>#DIV/0!</v>
      </c>
      <c r="O44" s="5" t="e">
        <f t="shared" ca="1" si="133"/>
        <v>#DIV/0!</v>
      </c>
      <c r="P44" s="5" t="e">
        <f t="shared" ca="1" si="134"/>
        <v>#DIV/0!</v>
      </c>
      <c r="Q44" s="5" t="e">
        <f t="shared" ca="1" si="135"/>
        <v>#DIV/0!</v>
      </c>
      <c r="R44" s="5" t="e">
        <f t="shared" ca="1" si="136"/>
        <v>#DIV/0!</v>
      </c>
      <c r="S44" s="5" t="e">
        <f t="shared" ca="1" si="137"/>
        <v>#DIV/0!</v>
      </c>
      <c r="U44">
        <f t="shared" ca="1" si="92"/>
        <v>0</v>
      </c>
      <c r="V44" s="5" t="e">
        <f t="shared" ca="1" si="93"/>
        <v>#DIV/0!</v>
      </c>
      <c r="W44" s="5" t="e">
        <f t="shared" ca="1" si="94"/>
        <v>#DIV/0!</v>
      </c>
      <c r="X44" s="5" t="e">
        <f t="shared" ca="1" si="95"/>
        <v>#DIV/0!</v>
      </c>
      <c r="Y44" s="5" t="e">
        <f t="shared" ca="1" si="96"/>
        <v>#DIV/0!</v>
      </c>
      <c r="Z44" s="5" t="e">
        <f t="shared" ca="1" si="97"/>
        <v>#DIV/0!</v>
      </c>
      <c r="AA44" s="5" t="e">
        <f t="shared" ca="1" si="98"/>
        <v>#DIV/0!</v>
      </c>
      <c r="AB44" s="5" t="e">
        <f t="shared" ca="1" si="99"/>
        <v>#DIV/0!</v>
      </c>
      <c r="AD44">
        <f t="shared" ca="1" si="13"/>
        <v>0</v>
      </c>
      <c r="AE44" s="5" t="e">
        <f t="shared" ca="1" si="14"/>
        <v>#DIV/0!</v>
      </c>
      <c r="AF44" s="5" t="e">
        <f t="shared" ca="1" si="15"/>
        <v>#DIV/0!</v>
      </c>
      <c r="AG44" s="5" t="e">
        <f t="shared" ca="1" si="16"/>
        <v>#DIV/0!</v>
      </c>
      <c r="AH44" s="5" t="e">
        <f t="shared" ca="1" si="17"/>
        <v>#DIV/0!</v>
      </c>
      <c r="AI44" s="5" t="e">
        <f t="shared" ca="1" si="18"/>
        <v>#DIV/0!</v>
      </c>
      <c r="AJ44" s="5" t="e">
        <f t="shared" ca="1" si="19"/>
        <v>#DIV/0!</v>
      </c>
      <c r="AK44" s="5" t="e">
        <f t="shared" ca="1" si="20"/>
        <v>#DIV/0!</v>
      </c>
    </row>
    <row r="45" spans="1:37" x14ac:dyDescent="0.25">
      <c r="A45">
        <v>43</v>
      </c>
      <c r="C45">
        <f ca="1">OFFSET('84p stat'!$A$1,A45*20,0)</f>
        <v>0</v>
      </c>
      <c r="D45" s="5" t="e">
        <f ca="1">'42 end'!J73</f>
        <v>#DIV/0!</v>
      </c>
      <c r="E45" s="5" t="e">
        <f ca="1">'84 end'!J73</f>
        <v>#DIV/0!</v>
      </c>
      <c r="F45" s="5" t="e">
        <f ca="1">'168 end'!J73</f>
        <v>#DIV/0!</v>
      </c>
      <c r="G45" s="5" t="e">
        <f ca="1">'336 end'!J73</f>
        <v>#DIV/0!</v>
      </c>
      <c r="H45" s="5" t="e">
        <f ca="1">'672 end'!J73</f>
        <v>#DIV/0!</v>
      </c>
      <c r="I45" s="5" t="e">
        <f ca="1">'1344 end'!J73</f>
        <v>#DIV/0!</v>
      </c>
      <c r="J45" s="5">
        <f ca="1">'2688 end'!J73</f>
        <v>0</v>
      </c>
      <c r="L45">
        <f t="shared" ca="1" si="90"/>
        <v>0</v>
      </c>
      <c r="M45" s="5" t="e">
        <f t="shared" ca="1" si="131"/>
        <v>#DIV/0!</v>
      </c>
      <c r="N45" s="5" t="e">
        <f t="shared" ca="1" si="132"/>
        <v>#DIV/0!</v>
      </c>
      <c r="O45" s="5" t="e">
        <f t="shared" ca="1" si="133"/>
        <v>#DIV/0!</v>
      </c>
      <c r="P45" s="5" t="e">
        <f t="shared" ca="1" si="134"/>
        <v>#DIV/0!</v>
      </c>
      <c r="Q45" s="5" t="e">
        <f t="shared" ca="1" si="135"/>
        <v>#DIV/0!</v>
      </c>
      <c r="R45" s="5" t="e">
        <f t="shared" ca="1" si="136"/>
        <v>#DIV/0!</v>
      </c>
      <c r="S45" s="5" t="e">
        <f t="shared" ca="1" si="137"/>
        <v>#DIV/0!</v>
      </c>
      <c r="U45">
        <f t="shared" ca="1" si="92"/>
        <v>0</v>
      </c>
      <c r="V45" s="5" t="e">
        <f t="shared" ca="1" si="93"/>
        <v>#DIV/0!</v>
      </c>
      <c r="W45" s="5" t="e">
        <f t="shared" ca="1" si="94"/>
        <v>#DIV/0!</v>
      </c>
      <c r="X45" s="5" t="e">
        <f t="shared" ca="1" si="95"/>
        <v>#DIV/0!</v>
      </c>
      <c r="Y45" s="5" t="e">
        <f t="shared" ca="1" si="96"/>
        <v>#DIV/0!</v>
      </c>
      <c r="Z45" s="5" t="e">
        <f t="shared" ca="1" si="97"/>
        <v>#DIV/0!</v>
      </c>
      <c r="AA45" s="5" t="e">
        <f t="shared" ca="1" si="98"/>
        <v>#DIV/0!</v>
      </c>
      <c r="AB45" s="5">
        <f t="shared" ca="1" si="99"/>
        <v>0</v>
      </c>
      <c r="AD45">
        <f t="shared" ca="1" si="13"/>
        <v>0</v>
      </c>
      <c r="AE45" s="5" t="e">
        <f t="shared" ca="1" si="14"/>
        <v>#DIV/0!</v>
      </c>
      <c r="AF45" s="5" t="e">
        <f t="shared" ca="1" si="15"/>
        <v>#DIV/0!</v>
      </c>
      <c r="AG45" s="5" t="e">
        <f t="shared" ca="1" si="16"/>
        <v>#DIV/0!</v>
      </c>
      <c r="AH45" s="5" t="e">
        <f t="shared" ca="1" si="17"/>
        <v>#DIV/0!</v>
      </c>
      <c r="AI45" s="5" t="e">
        <f t="shared" ca="1" si="18"/>
        <v>#DIV/0!</v>
      </c>
      <c r="AJ45" s="5" t="e">
        <f t="shared" ca="1" si="19"/>
        <v>#DIV/0!</v>
      </c>
      <c r="AK45" s="5" t="e">
        <f t="shared" ca="1" si="20"/>
        <v>#DIV/0!</v>
      </c>
    </row>
    <row r="46" spans="1:37" x14ac:dyDescent="0.25">
      <c r="A46">
        <v>44</v>
      </c>
      <c r="C46">
        <f ca="1">OFFSET('84p stat'!$A$1,A46*20,0)</f>
        <v>0</v>
      </c>
      <c r="D46" s="5" t="e">
        <f ca="1">'42 end'!J74</f>
        <v>#DIV/0!</v>
      </c>
      <c r="E46" s="5" t="e">
        <f ca="1">'84 end'!J74</f>
        <v>#DIV/0!</v>
      </c>
      <c r="F46" s="5" t="e">
        <f ca="1">'168 end'!J74</f>
        <v>#DIV/0!</v>
      </c>
      <c r="G46" s="5" t="e">
        <f ca="1">'336 end'!J74</f>
        <v>#DIV/0!</v>
      </c>
      <c r="H46" s="5" t="e">
        <f ca="1">'672 end'!J74</f>
        <v>#DIV/0!</v>
      </c>
      <c r="I46" s="5">
        <f ca="1">'1344 end'!J74</f>
        <v>0</v>
      </c>
      <c r="J46" s="5">
        <f ca="1">'2688 end'!J74</f>
        <v>0</v>
      </c>
      <c r="L46">
        <f t="shared" ca="1" si="90"/>
        <v>0</v>
      </c>
      <c r="M46" s="5" t="e">
        <f t="shared" ca="1" si="131"/>
        <v>#DIV/0!</v>
      </c>
      <c r="N46" s="5" t="e">
        <f t="shared" ca="1" si="132"/>
        <v>#DIV/0!</v>
      </c>
      <c r="O46" s="5" t="e">
        <f t="shared" ca="1" si="133"/>
        <v>#DIV/0!</v>
      </c>
      <c r="P46" s="5" t="e">
        <f t="shared" ca="1" si="134"/>
        <v>#DIV/0!</v>
      </c>
      <c r="Q46" s="5" t="e">
        <f t="shared" ca="1" si="135"/>
        <v>#DIV/0!</v>
      </c>
      <c r="R46" s="5" t="e">
        <f t="shared" ca="1" si="136"/>
        <v>#DIV/0!</v>
      </c>
      <c r="S46" s="5" t="e">
        <f t="shared" ca="1" si="137"/>
        <v>#DIV/0!</v>
      </c>
      <c r="U46">
        <f t="shared" ca="1" si="92"/>
        <v>0</v>
      </c>
      <c r="V46" s="5" t="e">
        <f t="shared" ca="1" si="93"/>
        <v>#DIV/0!</v>
      </c>
      <c r="W46" s="5" t="e">
        <f t="shared" ca="1" si="94"/>
        <v>#DIV/0!</v>
      </c>
      <c r="X46" s="5" t="e">
        <f t="shared" ca="1" si="95"/>
        <v>#DIV/0!</v>
      </c>
      <c r="Y46" s="5" t="e">
        <f t="shared" ca="1" si="96"/>
        <v>#DIV/0!</v>
      </c>
      <c r="Z46" s="5" t="e">
        <f t="shared" ca="1" si="97"/>
        <v>#DIV/0!</v>
      </c>
      <c r="AA46" s="5">
        <f t="shared" ca="1" si="98"/>
        <v>0</v>
      </c>
      <c r="AB46" s="5">
        <f t="shared" ca="1" si="99"/>
        <v>0</v>
      </c>
      <c r="AD46">
        <f t="shared" ca="1" si="13"/>
        <v>0</v>
      </c>
      <c r="AE46" s="5" t="e">
        <f t="shared" ca="1" si="14"/>
        <v>#DIV/0!</v>
      </c>
      <c r="AF46" s="5" t="e">
        <f t="shared" ca="1" si="15"/>
        <v>#DIV/0!</v>
      </c>
      <c r="AG46" s="5" t="e">
        <f t="shared" ca="1" si="16"/>
        <v>#DIV/0!</v>
      </c>
      <c r="AH46" s="5" t="e">
        <f t="shared" ca="1" si="17"/>
        <v>#DIV/0!</v>
      </c>
      <c r="AI46" s="5" t="e">
        <f t="shared" ca="1" si="18"/>
        <v>#DIV/0!</v>
      </c>
      <c r="AJ46" s="5" t="e">
        <f t="shared" ca="1" si="19"/>
        <v>#DIV/0!</v>
      </c>
      <c r="AK46" s="5" t="e">
        <f t="shared" ca="1" si="20"/>
        <v>#DIV/0!</v>
      </c>
    </row>
    <row r="47" spans="1:37" x14ac:dyDescent="0.25">
      <c r="A47">
        <v>45</v>
      </c>
      <c r="C47">
        <f ca="1">OFFSET('84p stat'!$A$1,A47*20,0)</f>
        <v>0</v>
      </c>
      <c r="D47" s="5" t="e">
        <f ca="1">'42 end'!J75</f>
        <v>#DIV/0!</v>
      </c>
      <c r="E47" s="5" t="e">
        <f ca="1">'84 end'!J75</f>
        <v>#DIV/0!</v>
      </c>
      <c r="F47" s="5" t="e">
        <f ca="1">'168 end'!J75</f>
        <v>#DIV/0!</v>
      </c>
      <c r="G47" s="5" t="e">
        <f ca="1">'336 end'!J75</f>
        <v>#DIV/0!</v>
      </c>
      <c r="H47" s="5" t="e">
        <f ca="1">'672 end'!J75</f>
        <v>#DIV/0!</v>
      </c>
      <c r="I47" s="5">
        <f ca="1">'1344 end'!J75</f>
        <v>0</v>
      </c>
      <c r="J47" s="5">
        <f ca="1">'2688 end'!J75</f>
        <v>0</v>
      </c>
      <c r="L47">
        <f t="shared" ca="1" si="90"/>
        <v>0</v>
      </c>
      <c r="M47" s="5" t="e">
        <f t="shared" ca="1" si="131"/>
        <v>#DIV/0!</v>
      </c>
      <c r="N47" s="5" t="e">
        <f t="shared" ca="1" si="132"/>
        <v>#DIV/0!</v>
      </c>
      <c r="O47" s="5" t="e">
        <f t="shared" ca="1" si="133"/>
        <v>#DIV/0!</v>
      </c>
      <c r="P47" s="5" t="e">
        <f t="shared" ca="1" si="134"/>
        <v>#DIV/0!</v>
      </c>
      <c r="Q47" s="5" t="e">
        <f t="shared" ca="1" si="135"/>
        <v>#DIV/0!</v>
      </c>
      <c r="R47" s="5" t="e">
        <f t="shared" ca="1" si="136"/>
        <v>#DIV/0!</v>
      </c>
      <c r="S47" s="5" t="e">
        <f t="shared" ca="1" si="137"/>
        <v>#DIV/0!</v>
      </c>
      <c r="U47">
        <f t="shared" ca="1" si="92"/>
        <v>0</v>
      </c>
      <c r="V47" s="5" t="e">
        <f t="shared" ca="1" si="93"/>
        <v>#DIV/0!</v>
      </c>
      <c r="W47" s="5" t="e">
        <f t="shared" ca="1" si="94"/>
        <v>#DIV/0!</v>
      </c>
      <c r="X47" s="5" t="e">
        <f t="shared" ca="1" si="95"/>
        <v>#DIV/0!</v>
      </c>
      <c r="Y47" s="5" t="e">
        <f t="shared" ca="1" si="96"/>
        <v>#DIV/0!</v>
      </c>
      <c r="Z47" s="5" t="e">
        <f t="shared" ca="1" si="97"/>
        <v>#DIV/0!</v>
      </c>
      <c r="AA47" s="5">
        <f t="shared" ca="1" si="98"/>
        <v>0</v>
      </c>
      <c r="AB47" s="5">
        <f t="shared" ca="1" si="99"/>
        <v>0</v>
      </c>
      <c r="AD47">
        <f t="shared" ca="1" si="13"/>
        <v>0</v>
      </c>
      <c r="AE47" s="5" t="e">
        <f t="shared" ca="1" si="14"/>
        <v>#DIV/0!</v>
      </c>
      <c r="AF47" s="5" t="e">
        <f t="shared" ca="1" si="15"/>
        <v>#DIV/0!</v>
      </c>
      <c r="AG47" s="5" t="e">
        <f t="shared" ca="1" si="16"/>
        <v>#DIV/0!</v>
      </c>
      <c r="AH47" s="5" t="e">
        <f t="shared" ca="1" si="17"/>
        <v>#DIV/0!</v>
      </c>
      <c r="AI47" s="5" t="e">
        <f t="shared" ca="1" si="18"/>
        <v>#DIV/0!</v>
      </c>
      <c r="AJ47" s="5" t="e">
        <f t="shared" ca="1" si="19"/>
        <v>#DIV/0!</v>
      </c>
      <c r="AK47" s="5" t="e">
        <f t="shared" ca="1" si="20"/>
        <v>#DIV/0!</v>
      </c>
    </row>
    <row r="48" spans="1:37" x14ac:dyDescent="0.25">
      <c r="A48">
        <v>46</v>
      </c>
      <c r="C48">
        <f ca="1">OFFSET('84p stat'!$A$1,A48*20,0)</f>
        <v>0</v>
      </c>
      <c r="D48" s="5" t="e">
        <f ca="1">'42 end'!J76</f>
        <v>#DIV/0!</v>
      </c>
      <c r="E48" s="5" t="e">
        <f ca="1">'84 end'!J76</f>
        <v>#DIV/0!</v>
      </c>
      <c r="F48" s="5" t="e">
        <f ca="1">'168 end'!J76</f>
        <v>#DIV/0!</v>
      </c>
      <c r="G48" s="5" t="e">
        <f ca="1">'336 end'!J76</f>
        <v>#DIV/0!</v>
      </c>
      <c r="H48" s="5" t="e">
        <f ca="1">'672 end'!J76</f>
        <v>#DIV/0!</v>
      </c>
      <c r="I48" s="5">
        <f ca="1">'1344 end'!J76</f>
        <v>0</v>
      </c>
      <c r="J48" s="5">
        <f ca="1">'2688 end'!J76</f>
        <v>0</v>
      </c>
      <c r="L48">
        <f t="shared" ca="1" si="90"/>
        <v>0</v>
      </c>
      <c r="M48" s="5" t="e">
        <f t="shared" ca="1" si="131"/>
        <v>#DIV/0!</v>
      </c>
      <c r="N48" s="5" t="e">
        <f t="shared" ca="1" si="132"/>
        <v>#DIV/0!</v>
      </c>
      <c r="O48" s="5" t="e">
        <f t="shared" ca="1" si="133"/>
        <v>#DIV/0!</v>
      </c>
      <c r="P48" s="5" t="e">
        <f t="shared" ca="1" si="134"/>
        <v>#DIV/0!</v>
      </c>
      <c r="Q48" s="5" t="e">
        <f t="shared" ca="1" si="135"/>
        <v>#DIV/0!</v>
      </c>
      <c r="R48" s="5" t="e">
        <f t="shared" ca="1" si="136"/>
        <v>#DIV/0!</v>
      </c>
      <c r="S48" s="5" t="e">
        <f t="shared" ca="1" si="137"/>
        <v>#DIV/0!</v>
      </c>
      <c r="U48">
        <f t="shared" ca="1" si="92"/>
        <v>0</v>
      </c>
      <c r="V48" s="5" t="e">
        <f t="shared" ca="1" si="93"/>
        <v>#DIV/0!</v>
      </c>
      <c r="W48" s="5" t="e">
        <f t="shared" ca="1" si="94"/>
        <v>#DIV/0!</v>
      </c>
      <c r="X48" s="5" t="e">
        <f t="shared" ca="1" si="95"/>
        <v>#DIV/0!</v>
      </c>
      <c r="Y48" s="5" t="e">
        <f t="shared" ca="1" si="96"/>
        <v>#DIV/0!</v>
      </c>
      <c r="Z48" s="5" t="e">
        <f t="shared" ca="1" si="97"/>
        <v>#DIV/0!</v>
      </c>
      <c r="AA48" s="5">
        <f t="shared" ca="1" si="98"/>
        <v>0</v>
      </c>
      <c r="AB48" s="5">
        <f t="shared" ca="1" si="99"/>
        <v>0</v>
      </c>
      <c r="AD48">
        <f t="shared" ca="1" si="13"/>
        <v>0</v>
      </c>
      <c r="AE48" s="5" t="e">
        <f t="shared" ca="1" si="14"/>
        <v>#DIV/0!</v>
      </c>
      <c r="AF48" s="5" t="e">
        <f t="shared" ca="1" si="15"/>
        <v>#DIV/0!</v>
      </c>
      <c r="AG48" s="5" t="e">
        <f t="shared" ca="1" si="16"/>
        <v>#DIV/0!</v>
      </c>
      <c r="AH48" s="5" t="e">
        <f t="shared" ca="1" si="17"/>
        <v>#DIV/0!</v>
      </c>
      <c r="AI48" s="5" t="e">
        <f t="shared" ca="1" si="18"/>
        <v>#DIV/0!</v>
      </c>
      <c r="AJ48" s="5" t="e">
        <f t="shared" ca="1" si="19"/>
        <v>#DIV/0!</v>
      </c>
      <c r="AK48" s="5" t="e">
        <f t="shared" ca="1" si="20"/>
        <v>#DIV/0!</v>
      </c>
    </row>
    <row r="49" spans="1:37" x14ac:dyDescent="0.25">
      <c r="A49">
        <v>47</v>
      </c>
      <c r="C49">
        <f ca="1">OFFSET('84p stat'!$A$1,A49*20,0)</f>
        <v>0</v>
      </c>
      <c r="D49" s="5">
        <f ca="1">'42 end'!J77</f>
        <v>0</v>
      </c>
      <c r="E49" s="5">
        <f ca="1">'84 end'!J77</f>
        <v>0</v>
      </c>
      <c r="F49" s="5">
        <f ca="1">'168 end'!J77</f>
        <v>0</v>
      </c>
      <c r="G49" s="5" t="e">
        <f ca="1">'336 end'!J77</f>
        <v>#DIV/0!</v>
      </c>
      <c r="H49" s="5">
        <f ca="1">'672 end'!J77</f>
        <v>0</v>
      </c>
      <c r="I49" s="5">
        <f ca="1">'1344 end'!J77</f>
        <v>0</v>
      </c>
      <c r="J49" s="5">
        <f ca="1">'2688 end'!J77</f>
        <v>0</v>
      </c>
      <c r="L49">
        <f t="shared" ca="1" si="90"/>
        <v>0</v>
      </c>
      <c r="M49" s="5" t="e">
        <f t="shared" ca="1" si="131"/>
        <v>#DIV/0!</v>
      </c>
      <c r="N49" s="5" t="e">
        <f t="shared" ca="1" si="132"/>
        <v>#DIV/0!</v>
      </c>
      <c r="O49" s="5" t="e">
        <f t="shared" ca="1" si="133"/>
        <v>#DIV/0!</v>
      </c>
      <c r="P49" s="5" t="e">
        <f t="shared" ca="1" si="134"/>
        <v>#DIV/0!</v>
      </c>
      <c r="Q49" s="5" t="e">
        <f t="shared" ca="1" si="135"/>
        <v>#DIV/0!</v>
      </c>
      <c r="R49" s="5" t="e">
        <f t="shared" ca="1" si="136"/>
        <v>#DIV/0!</v>
      </c>
      <c r="S49" s="5" t="e">
        <f t="shared" ca="1" si="137"/>
        <v>#DIV/0!</v>
      </c>
      <c r="U49">
        <f t="shared" ca="1" si="92"/>
        <v>0</v>
      </c>
      <c r="V49" s="5">
        <f t="shared" ca="1" si="93"/>
        <v>0</v>
      </c>
      <c r="W49" s="5">
        <f t="shared" ca="1" si="94"/>
        <v>0</v>
      </c>
      <c r="X49" s="5">
        <f t="shared" ca="1" si="95"/>
        <v>0</v>
      </c>
      <c r="Y49" s="5" t="e">
        <f t="shared" ca="1" si="96"/>
        <v>#DIV/0!</v>
      </c>
      <c r="Z49" s="5">
        <f t="shared" ca="1" si="97"/>
        <v>0</v>
      </c>
      <c r="AA49" s="5">
        <f t="shared" ca="1" si="98"/>
        <v>0</v>
      </c>
      <c r="AB49" s="5">
        <f t="shared" ca="1" si="99"/>
        <v>0</v>
      </c>
      <c r="AD49">
        <f t="shared" ca="1" si="13"/>
        <v>0</v>
      </c>
      <c r="AE49" s="5" t="e">
        <f t="shared" ca="1" si="14"/>
        <v>#DIV/0!</v>
      </c>
      <c r="AF49" s="5" t="e">
        <f t="shared" ca="1" si="15"/>
        <v>#DIV/0!</v>
      </c>
      <c r="AG49" s="5" t="e">
        <f t="shared" ca="1" si="16"/>
        <v>#DIV/0!</v>
      </c>
      <c r="AH49" s="5" t="e">
        <f t="shared" ca="1" si="17"/>
        <v>#DIV/0!</v>
      </c>
      <c r="AI49" s="5" t="e">
        <f t="shared" ca="1" si="18"/>
        <v>#DIV/0!</v>
      </c>
      <c r="AJ49" s="5" t="e">
        <f t="shared" ca="1" si="19"/>
        <v>#DIV/0!</v>
      </c>
      <c r="AK49" s="5" t="e">
        <f t="shared" ca="1" si="20"/>
        <v>#DIV/0!</v>
      </c>
    </row>
    <row r="50" spans="1:37" x14ac:dyDescent="0.25">
      <c r="A50">
        <v>48</v>
      </c>
      <c r="C50">
        <f ca="1">OFFSET('84p stat'!$A$1,A50*20,0)</f>
        <v>0</v>
      </c>
      <c r="D50" s="5">
        <f ca="1">'42 end'!J78</f>
        <v>0</v>
      </c>
      <c r="E50" s="5">
        <f ca="1">'84 end'!J78</f>
        <v>0</v>
      </c>
      <c r="F50" s="5">
        <f ca="1">'168 end'!J78</f>
        <v>0</v>
      </c>
      <c r="G50" s="5" t="e">
        <f ca="1">'336 end'!J78</f>
        <v>#DIV/0!</v>
      </c>
      <c r="H50" s="5">
        <f ca="1">'672 end'!J78</f>
        <v>0</v>
      </c>
      <c r="I50" s="5">
        <f ca="1">'1344 end'!J78</f>
        <v>0</v>
      </c>
      <c r="J50" s="5">
        <f ca="1">'2688 end'!J78</f>
        <v>0</v>
      </c>
      <c r="L50">
        <f t="shared" ca="1" si="90"/>
        <v>0</v>
      </c>
      <c r="M50" s="5" t="e">
        <f t="shared" ca="1" si="131"/>
        <v>#DIV/0!</v>
      </c>
      <c r="N50" s="5" t="e">
        <f t="shared" ca="1" si="132"/>
        <v>#DIV/0!</v>
      </c>
      <c r="O50" s="5" t="e">
        <f t="shared" ca="1" si="133"/>
        <v>#DIV/0!</v>
      </c>
      <c r="P50" s="5" t="e">
        <f t="shared" ca="1" si="134"/>
        <v>#DIV/0!</v>
      </c>
      <c r="Q50" s="5" t="e">
        <f t="shared" ca="1" si="135"/>
        <v>#DIV/0!</v>
      </c>
      <c r="R50" s="5" t="e">
        <f t="shared" ca="1" si="136"/>
        <v>#DIV/0!</v>
      </c>
      <c r="S50" s="5" t="e">
        <f t="shared" ca="1" si="137"/>
        <v>#DIV/0!</v>
      </c>
      <c r="U50">
        <f t="shared" ca="1" si="92"/>
        <v>0</v>
      </c>
      <c r="V50" s="5">
        <f t="shared" ca="1" si="93"/>
        <v>0</v>
      </c>
      <c r="W50" s="5">
        <f t="shared" ca="1" si="94"/>
        <v>0</v>
      </c>
      <c r="X50" s="5">
        <f t="shared" ca="1" si="95"/>
        <v>0</v>
      </c>
      <c r="Y50" s="5" t="e">
        <f t="shared" ca="1" si="96"/>
        <v>#DIV/0!</v>
      </c>
      <c r="Z50" s="5">
        <f t="shared" ca="1" si="97"/>
        <v>0</v>
      </c>
      <c r="AA50" s="5">
        <f t="shared" ca="1" si="98"/>
        <v>0</v>
      </c>
      <c r="AB50" s="5">
        <f t="shared" ca="1" si="99"/>
        <v>0</v>
      </c>
      <c r="AD50">
        <f t="shared" ca="1" si="13"/>
        <v>0</v>
      </c>
      <c r="AE50" s="5" t="e">
        <f t="shared" ca="1" si="14"/>
        <v>#DIV/0!</v>
      </c>
      <c r="AF50" s="5" t="e">
        <f t="shared" ca="1" si="15"/>
        <v>#DIV/0!</v>
      </c>
      <c r="AG50" s="5" t="e">
        <f t="shared" ca="1" si="16"/>
        <v>#DIV/0!</v>
      </c>
      <c r="AH50" s="5" t="e">
        <f t="shared" ca="1" si="17"/>
        <v>#DIV/0!</v>
      </c>
      <c r="AI50" s="5" t="e">
        <f t="shared" ca="1" si="18"/>
        <v>#DIV/0!</v>
      </c>
      <c r="AJ50" s="5" t="e">
        <f t="shared" ca="1" si="19"/>
        <v>#DIV/0!</v>
      </c>
      <c r="AK50" s="5" t="e">
        <f t="shared" ca="1" si="20"/>
        <v>#DIV/0!</v>
      </c>
    </row>
    <row r="51" spans="1:37" x14ac:dyDescent="0.25">
      <c r="A51">
        <v>49</v>
      </c>
      <c r="C51">
        <f ca="1">OFFSET('84p stat'!$A$1,A51*20,0)</f>
        <v>0</v>
      </c>
      <c r="D51" s="5">
        <f ca="1">'42 end'!J79</f>
        <v>0</v>
      </c>
      <c r="E51" s="5">
        <f ca="1">'84 end'!J79</f>
        <v>0</v>
      </c>
      <c r="F51" s="5">
        <f ca="1">'168 end'!J79</f>
        <v>0</v>
      </c>
      <c r="G51" s="5" t="e">
        <f ca="1">'336 end'!J79</f>
        <v>#DIV/0!</v>
      </c>
      <c r="H51" s="5">
        <f ca="1">'672 end'!J79</f>
        <v>0</v>
      </c>
      <c r="I51" s="5">
        <f ca="1">'1344 end'!J79</f>
        <v>0</v>
      </c>
      <c r="J51" s="5">
        <f ca="1">'2688 end'!J79</f>
        <v>0</v>
      </c>
      <c r="L51">
        <f t="shared" ca="1" si="90"/>
        <v>0</v>
      </c>
      <c r="M51" s="5" t="e">
        <f t="shared" ca="1" si="131"/>
        <v>#DIV/0!</v>
      </c>
      <c r="N51" s="5" t="e">
        <f t="shared" ca="1" si="132"/>
        <v>#DIV/0!</v>
      </c>
      <c r="O51" s="5" t="e">
        <f t="shared" ca="1" si="133"/>
        <v>#DIV/0!</v>
      </c>
      <c r="P51" s="5" t="e">
        <f t="shared" ca="1" si="134"/>
        <v>#DIV/0!</v>
      </c>
      <c r="Q51" s="5" t="e">
        <f t="shared" ca="1" si="135"/>
        <v>#DIV/0!</v>
      </c>
      <c r="R51" s="5" t="e">
        <f t="shared" ca="1" si="136"/>
        <v>#DIV/0!</v>
      </c>
      <c r="S51" s="5" t="e">
        <f t="shared" ca="1" si="137"/>
        <v>#DIV/0!</v>
      </c>
      <c r="U51">
        <f t="shared" ca="1" si="92"/>
        <v>0</v>
      </c>
      <c r="V51" s="5">
        <f t="shared" ca="1" si="93"/>
        <v>0</v>
      </c>
      <c r="W51" s="5">
        <f t="shared" ca="1" si="94"/>
        <v>0</v>
      </c>
      <c r="X51" s="5">
        <f t="shared" ca="1" si="95"/>
        <v>0</v>
      </c>
      <c r="Y51" s="5" t="e">
        <f t="shared" ca="1" si="96"/>
        <v>#DIV/0!</v>
      </c>
      <c r="Z51" s="5">
        <f t="shared" ca="1" si="97"/>
        <v>0</v>
      </c>
      <c r="AA51" s="5">
        <f t="shared" ca="1" si="98"/>
        <v>0</v>
      </c>
      <c r="AB51" s="5">
        <f t="shared" ca="1" si="99"/>
        <v>0</v>
      </c>
      <c r="AD51">
        <f t="shared" ca="1" si="13"/>
        <v>0</v>
      </c>
      <c r="AE51" s="5" t="e">
        <f t="shared" ca="1" si="14"/>
        <v>#DIV/0!</v>
      </c>
      <c r="AF51" s="5" t="e">
        <f t="shared" ca="1" si="15"/>
        <v>#DIV/0!</v>
      </c>
      <c r="AG51" s="5" t="e">
        <f t="shared" ca="1" si="16"/>
        <v>#DIV/0!</v>
      </c>
      <c r="AH51" s="5" t="e">
        <f t="shared" ca="1" si="17"/>
        <v>#DIV/0!</v>
      </c>
      <c r="AI51" s="5" t="e">
        <f t="shared" ca="1" si="18"/>
        <v>#DIV/0!</v>
      </c>
      <c r="AJ51" s="5" t="e">
        <f t="shared" ca="1" si="19"/>
        <v>#DIV/0!</v>
      </c>
      <c r="AK51" s="5" t="e">
        <f t="shared" ca="1" si="20"/>
        <v>#DIV/0!</v>
      </c>
    </row>
    <row r="52" spans="1:37" x14ac:dyDescent="0.25">
      <c r="A52">
        <v>50</v>
      </c>
      <c r="C52">
        <f ca="1">OFFSET('84p stat'!$A$1,A52*20,0)</f>
        <v>0</v>
      </c>
      <c r="D52" s="5">
        <f ca="1">'42 end'!J80</f>
        <v>0</v>
      </c>
      <c r="E52" s="5">
        <f ca="1">'84 end'!J80</f>
        <v>0</v>
      </c>
      <c r="F52" s="5">
        <f ca="1">'168 end'!J80</f>
        <v>0</v>
      </c>
      <c r="G52" s="5" t="e">
        <f ca="1">'336 end'!J80</f>
        <v>#DIV/0!</v>
      </c>
      <c r="H52" s="5">
        <f ca="1">'672 end'!J80</f>
        <v>0</v>
      </c>
      <c r="I52" s="5">
        <f ca="1">'1344 end'!J80</f>
        <v>0</v>
      </c>
      <c r="J52" s="5">
        <f ca="1">'2688 end'!J80</f>
        <v>0</v>
      </c>
      <c r="L52">
        <f t="shared" ca="1" si="90"/>
        <v>0</v>
      </c>
      <c r="M52" s="5" t="e">
        <f t="shared" ca="1" si="131"/>
        <v>#DIV/0!</v>
      </c>
      <c r="N52" s="5" t="e">
        <f t="shared" ca="1" si="132"/>
        <v>#DIV/0!</v>
      </c>
      <c r="O52" s="5" t="e">
        <f t="shared" ca="1" si="133"/>
        <v>#DIV/0!</v>
      </c>
      <c r="P52" s="5" t="e">
        <f t="shared" ca="1" si="134"/>
        <v>#DIV/0!</v>
      </c>
      <c r="Q52" s="5" t="e">
        <f t="shared" ca="1" si="135"/>
        <v>#DIV/0!</v>
      </c>
      <c r="R52" s="5" t="e">
        <f t="shared" ca="1" si="136"/>
        <v>#DIV/0!</v>
      </c>
      <c r="S52" s="5" t="e">
        <f t="shared" ca="1" si="137"/>
        <v>#DIV/0!</v>
      </c>
      <c r="U52">
        <f t="shared" ca="1" si="92"/>
        <v>0</v>
      </c>
      <c r="V52" s="5">
        <f t="shared" ca="1" si="93"/>
        <v>0</v>
      </c>
      <c r="W52" s="5">
        <f t="shared" ca="1" si="94"/>
        <v>0</v>
      </c>
      <c r="X52" s="5">
        <f t="shared" ca="1" si="95"/>
        <v>0</v>
      </c>
      <c r="Y52" s="5" t="e">
        <f t="shared" ca="1" si="96"/>
        <v>#DIV/0!</v>
      </c>
      <c r="Z52" s="5">
        <f t="shared" ca="1" si="97"/>
        <v>0</v>
      </c>
      <c r="AA52" s="5">
        <f t="shared" ca="1" si="98"/>
        <v>0</v>
      </c>
      <c r="AB52" s="5">
        <f t="shared" ca="1" si="99"/>
        <v>0</v>
      </c>
      <c r="AD52">
        <f t="shared" ca="1" si="13"/>
        <v>0</v>
      </c>
      <c r="AE52" s="5" t="e">
        <f t="shared" ca="1" si="14"/>
        <v>#DIV/0!</v>
      </c>
      <c r="AF52" s="5" t="e">
        <f t="shared" ca="1" si="15"/>
        <v>#DIV/0!</v>
      </c>
      <c r="AG52" s="5" t="e">
        <f t="shared" ca="1" si="16"/>
        <v>#DIV/0!</v>
      </c>
      <c r="AH52" s="5" t="e">
        <f t="shared" ca="1" si="17"/>
        <v>#DIV/0!</v>
      </c>
      <c r="AI52" s="5" t="e">
        <f t="shared" ca="1" si="18"/>
        <v>#DIV/0!</v>
      </c>
      <c r="AJ52" s="5" t="e">
        <f t="shared" ca="1" si="19"/>
        <v>#DIV/0!</v>
      </c>
      <c r="AK52" s="5" t="e">
        <f t="shared" ca="1" si="20"/>
        <v>#DIV/0!</v>
      </c>
    </row>
    <row r="53" spans="1:37" x14ac:dyDescent="0.25">
      <c r="D53" s="5"/>
      <c r="L53" t="s">
        <v>83</v>
      </c>
      <c r="AD53" t="s">
        <v>235</v>
      </c>
    </row>
    <row r="54" spans="1:37" x14ac:dyDescent="0.25">
      <c r="B54" t="s">
        <v>87</v>
      </c>
      <c r="C54" t="s">
        <v>67</v>
      </c>
      <c r="D54">
        <v>42</v>
      </c>
      <c r="E54">
        <v>84</v>
      </c>
      <c r="F54">
        <v>168</v>
      </c>
      <c r="G54">
        <v>336</v>
      </c>
      <c r="H54">
        <v>672</v>
      </c>
      <c r="I54">
        <v>1344</v>
      </c>
      <c r="J54">
        <v>2688</v>
      </c>
      <c r="L54" t="s">
        <v>85</v>
      </c>
      <c r="M54">
        <v>42</v>
      </c>
      <c r="N54">
        <v>84</v>
      </c>
      <c r="O54">
        <v>168</v>
      </c>
      <c r="P54">
        <v>336</v>
      </c>
      <c r="Q54">
        <v>672</v>
      </c>
      <c r="R54">
        <v>1344</v>
      </c>
      <c r="S54">
        <v>2688</v>
      </c>
      <c r="AD54" t="s">
        <v>85</v>
      </c>
      <c r="AE54">
        <v>42</v>
      </c>
      <c r="AF54">
        <v>84</v>
      </c>
      <c r="AG54">
        <v>168</v>
      </c>
      <c r="AH54">
        <v>336</v>
      </c>
      <c r="AI54">
        <v>672</v>
      </c>
      <c r="AJ54">
        <v>1344</v>
      </c>
      <c r="AK54">
        <v>2688</v>
      </c>
    </row>
    <row r="55" spans="1:37" x14ac:dyDescent="0.25">
      <c r="A55">
        <v>1</v>
      </c>
      <c r="C55" t="str">
        <f ca="1">OFFSET('42p stat'!$A$1,A55*20,0)</f>
        <v>CUDA Time</v>
      </c>
      <c r="D55" s="5">
        <f ca="1">'42 end'!J138</f>
        <v>469.07506547399998</v>
      </c>
      <c r="E55" s="5">
        <f ca="1">'84 end'!J138</f>
        <v>14.92488304000004</v>
      </c>
      <c r="F55" s="5">
        <f ca="1">'168 end'!J139</f>
        <v>17.117013000000007</v>
      </c>
      <c r="G55" s="5">
        <f ca="1">'336 end'!J139</f>
        <v>13.775956880000184</v>
      </c>
      <c r="H55" s="5">
        <f ca="1">'672 end'!J139</f>
        <v>2.6997762880700744</v>
      </c>
      <c r="I55" s="5">
        <f ca="1">'1344 end'!J139</f>
        <v>3.7729363701537841</v>
      </c>
      <c r="J55" s="5">
        <f ca="1">'2688 end'!J139</f>
        <v>6.3034933447882828</v>
      </c>
      <c r="L55" t="str">
        <f ca="1">C55</f>
        <v>CUDA Time</v>
      </c>
      <c r="M55" s="5">
        <f t="shared" ref="M55:S55" ca="1" si="138">$B$1*POWER(M3,2)*SQRT(D55/(POWER(D3*$C$1,2))+D$74/(POWER(D$20*$C$1,2)))</f>
        <v>0.16833762124337961</v>
      </c>
      <c r="N55" s="5" t="e">
        <f t="shared" ca="1" si="138"/>
        <v>#DIV/0!</v>
      </c>
      <c r="O55" s="5">
        <f t="shared" ca="1" si="138"/>
        <v>1.8865519235953612E-2</v>
      </c>
      <c r="P55" s="5" t="e">
        <f t="shared" ca="1" si="138"/>
        <v>#DIV/0!</v>
      </c>
      <c r="Q55" s="5" t="e">
        <f t="shared" ca="1" si="138"/>
        <v>#DIV/0!</v>
      </c>
      <c r="R55" s="5" t="e">
        <f t="shared" ca="1" si="138"/>
        <v>#DIV/0!</v>
      </c>
      <c r="S55" s="5" t="e">
        <f t="shared" ca="1" si="138"/>
        <v>#DIV/0!</v>
      </c>
      <c r="AD55">
        <f>U55</f>
        <v>0</v>
      </c>
      <c r="AE55" s="5">
        <f ca="1">$B$1*POWER(AE3,2)*SQRT(V55/(POWER(V3*$C$1,2))+V$74/(POWER(V$20*$C$1,2)))</f>
        <v>0</v>
      </c>
      <c r="AF55" s="5" t="e">
        <f t="shared" ref="AF55:AK70" ca="1" si="139">$B$1*POWER(AF3,2)*SQRT(W55/(POWER(W3*$C$1,2))+W$74/(POWER(W$20*$C$1,2)))</f>
        <v>#DIV/0!</v>
      </c>
      <c r="AG55" s="5">
        <f t="shared" ca="1" si="139"/>
        <v>0</v>
      </c>
      <c r="AH55" s="5" t="e">
        <f t="shared" ca="1" si="139"/>
        <v>#DIV/0!</v>
      </c>
      <c r="AI55" s="5" t="e">
        <f t="shared" ca="1" si="139"/>
        <v>#DIV/0!</v>
      </c>
      <c r="AJ55" s="5" t="e">
        <f t="shared" ca="1" si="139"/>
        <v>#DIV/0!</v>
      </c>
      <c r="AK55" s="5" t="e">
        <f t="shared" si="139"/>
        <v>#DIV/0!</v>
      </c>
    </row>
    <row r="56" spans="1:37" x14ac:dyDescent="0.25">
      <c r="A56">
        <v>2</v>
      </c>
      <c r="C56" t="str">
        <f ca="1">OFFSET('42p stat'!$A$1,A56*20,0)</f>
        <v>CUDA</v>
      </c>
      <c r="D56" s="5">
        <f ca="1">'42 end'!J139</f>
        <v>106.58589199360003</v>
      </c>
      <c r="E56" s="5">
        <f ca="1">'84 end'!J139</f>
        <v>158.95252543999982</v>
      </c>
      <c r="F56" s="5">
        <f ca="1">'168 end'!J140</f>
        <v>3.5679480000000026</v>
      </c>
      <c r="G56" s="5">
        <f ca="1">'336 end'!J140</f>
        <v>35.285621160000666</v>
      </c>
      <c r="H56" s="5">
        <f ca="1">'672 end'!J140</f>
        <v>2.6468350066759991</v>
      </c>
      <c r="I56" s="5">
        <f ca="1">'1344 end'!J140</f>
        <v>0.40086863960000024</v>
      </c>
      <c r="J56" s="5">
        <f ca="1">'2688 end'!J140</f>
        <v>5.0673999659839959</v>
      </c>
      <c r="L56" t="str">
        <f t="shared" ref="L56:L67" ca="1" si="140">C56</f>
        <v>CUDA</v>
      </c>
      <c r="M56" s="5">
        <f t="shared" ref="M56:M83" ca="1" si="141">$B$1*POWER(M4,2)*SQRT(D56/(POWER(D4*$C$1,2))+D$74/(POWER(D$20*$C$1,2)))</f>
        <v>6.6810812998149408E-2</v>
      </c>
      <c r="N56" s="5" t="e">
        <f t="shared" ref="N56:N83" ca="1" si="142">$B$1*POWER(N4,2)*SQRT(E56/(POWER(E4*$C$1,2))+E$74/(POWER(E$20*$C$1,2)))</f>
        <v>#DIV/0!</v>
      </c>
      <c r="O56" s="5">
        <f t="shared" ref="O56:O83" ca="1" si="143">$B$1*POWER(O4,2)*SQRT(F56/(POWER(F4*$C$1,2))+F$74/(POWER(F$20*$C$1,2)))</f>
        <v>8.4677595386424883E-3</v>
      </c>
      <c r="P56" s="5" t="e">
        <f t="shared" ref="P56:P83" ca="1" si="144">$B$1*POWER(P4,2)*SQRT(G56/(POWER(G4*$C$1,2))+G$74/(POWER(G$20*$C$1,2)))</f>
        <v>#DIV/0!</v>
      </c>
      <c r="Q56" s="5" t="e">
        <f t="shared" ref="Q56:Q83" ca="1" si="145">$B$1*POWER(Q4,2)*SQRT(H56/(POWER(H4*$C$1,2))+H$74/(POWER(H$20*$C$1,2)))</f>
        <v>#DIV/0!</v>
      </c>
      <c r="R56" s="5" t="e">
        <f t="shared" ref="R56:R83" ca="1" si="146">$B$1*POWER(R4,2)*SQRT(I56/(POWER(I4*$C$1,2))+I$74/(POWER(I$20*$C$1,2)))</f>
        <v>#DIV/0!</v>
      </c>
      <c r="S56" s="5" t="e">
        <f t="shared" ref="S56:S83" ca="1" si="147">$B$1*POWER(S4,2)*SQRT(J56/(POWER(J4*$C$1,2))+J$74/(POWER(J$20*$C$1,2)))</f>
        <v>#DIV/0!</v>
      </c>
      <c r="AD56">
        <f t="shared" ref="AD56:AD104" si="148">U56</f>
        <v>0</v>
      </c>
      <c r="AE56" s="5">
        <f t="shared" ref="AE56:AK71" ca="1" si="149">$B$1*POWER(AE4,2)*SQRT(V56/(POWER(V4*$C$1,2))+V$74/(POWER(V$20*$C$1,2)))</f>
        <v>0</v>
      </c>
      <c r="AF56" s="5" t="e">
        <f t="shared" ca="1" si="139"/>
        <v>#DIV/0!</v>
      </c>
      <c r="AG56" s="5">
        <f t="shared" ca="1" si="139"/>
        <v>0</v>
      </c>
      <c r="AH56" s="5" t="e">
        <f t="shared" ca="1" si="139"/>
        <v>#DIV/0!</v>
      </c>
      <c r="AI56" s="5" t="e">
        <f t="shared" ca="1" si="139"/>
        <v>#DIV/0!</v>
      </c>
      <c r="AJ56" s="5" t="e">
        <f t="shared" ca="1" si="139"/>
        <v>#DIV/0!</v>
      </c>
      <c r="AK56" s="5" t="e">
        <f t="shared" si="139"/>
        <v>#DIV/0!</v>
      </c>
    </row>
    <row r="57" spans="1:37" x14ac:dyDescent="0.25">
      <c r="A57">
        <v>3</v>
      </c>
      <c r="C57" t="str">
        <f ca="1">OFFSET('42p stat'!$A$1,A57*20,0)</f>
        <v>CUDA non hash</v>
      </c>
      <c r="D57" s="5">
        <f ca="1">'42 end'!J140</f>
        <v>2052.6268839200002</v>
      </c>
      <c r="E57" s="5">
        <f ca="1">'84 end'!J140</f>
        <v>496.85262116000149</v>
      </c>
      <c r="F57" s="5">
        <f ca="1">'168 end'!J141</f>
        <v>22.447223279999939</v>
      </c>
      <c r="G57" s="5">
        <f ca="1">'336 end'!J141</f>
        <v>216.35383048000108</v>
      </c>
      <c r="H57" s="5">
        <f ca="1">'672 end'!J141</f>
        <v>4.1884608811933161E-4</v>
      </c>
      <c r="I57" s="5">
        <f ca="1">'1344 end'!J141</f>
        <v>4.3665239262778144</v>
      </c>
      <c r="J57" s="5">
        <f ca="1">'2688 end'!J141</f>
        <v>9.8629630510878915E-4</v>
      </c>
      <c r="L57" t="str">
        <f t="shared" ca="1" si="140"/>
        <v>CUDA non hash</v>
      </c>
      <c r="M57" s="5">
        <f t="shared" ca="1" si="141"/>
        <v>3.4272551960804086E-3</v>
      </c>
      <c r="N57" s="5" t="e">
        <f t="shared" ca="1" si="142"/>
        <v>#DIV/0!</v>
      </c>
      <c r="O57" s="5">
        <f t="shared" ca="1" si="143"/>
        <v>1.7704312819408902E-2</v>
      </c>
      <c r="P57" s="5" t="e">
        <f t="shared" ca="1" si="144"/>
        <v>#DIV/0!</v>
      </c>
      <c r="Q57" s="5" t="e">
        <f t="shared" ca="1" si="145"/>
        <v>#DIV/0!</v>
      </c>
      <c r="R57" s="5" t="e">
        <f t="shared" ca="1" si="146"/>
        <v>#DIV/0!</v>
      </c>
      <c r="S57" s="5" t="e">
        <f t="shared" ca="1" si="147"/>
        <v>#DIV/0!</v>
      </c>
      <c r="AD57">
        <f t="shared" si="148"/>
        <v>0</v>
      </c>
      <c r="AE57" s="5">
        <f t="shared" ca="1" si="149"/>
        <v>0</v>
      </c>
      <c r="AF57" s="5" t="e">
        <f t="shared" ca="1" si="139"/>
        <v>#DIV/0!</v>
      </c>
      <c r="AG57" s="5">
        <f t="shared" ca="1" si="139"/>
        <v>0</v>
      </c>
      <c r="AH57" s="5" t="e">
        <f t="shared" ca="1" si="139"/>
        <v>#DIV/0!</v>
      </c>
      <c r="AI57" s="5" t="e">
        <f t="shared" ca="1" si="139"/>
        <v>#DIV/0!</v>
      </c>
      <c r="AJ57" s="5" t="e">
        <f t="shared" ca="1" si="139"/>
        <v>#DIV/0!</v>
      </c>
      <c r="AK57" s="5" t="e">
        <f t="shared" si="139"/>
        <v>#DIV/0!</v>
      </c>
    </row>
    <row r="58" spans="1:37" x14ac:dyDescent="0.25">
      <c r="A58">
        <v>4</v>
      </c>
      <c r="C58" t="str">
        <f ca="1">OFFSET('42p stat'!$A$1,A58*20,0)</f>
        <v>CUDA ant</v>
      </c>
      <c r="D58" s="5">
        <f ca="1">'42 end'!J141</f>
        <v>38.950761069199977</v>
      </c>
      <c r="E58" s="5">
        <f ca="1">'84 end'!J141</f>
        <v>1.1164361223999928</v>
      </c>
      <c r="F58" s="5">
        <f ca="1">'168 end'!J142</f>
        <v>17.10382516</v>
      </c>
      <c r="G58" s="5">
        <f ca="1">'336 end'!J142</f>
        <v>105.47773512000015</v>
      </c>
      <c r="H58" s="5">
        <f ca="1">'672 end'!J142</f>
        <v>26774.605183359996</v>
      </c>
      <c r="I58" s="5">
        <f ca="1">'1344 end'!J142</f>
        <v>998.41305800000316</v>
      </c>
      <c r="J58" s="5">
        <f ca="1">'2688 end'!J142</f>
        <v>3645.5142279999923</v>
      </c>
      <c r="L58" t="str">
        <f t="shared" ca="1" si="140"/>
        <v>CUDA ant</v>
      </c>
      <c r="M58" s="5">
        <f t="shared" ca="1" si="141"/>
        <v>0.10437195375373999</v>
      </c>
      <c r="N58" s="5" t="e">
        <f t="shared" ca="1" si="142"/>
        <v>#DIV/0!</v>
      </c>
      <c r="O58" s="5">
        <f t="shared" ca="1" si="143"/>
        <v>3.6112368924312313E-2</v>
      </c>
      <c r="P58" s="5" t="e">
        <f t="shared" ca="1" si="144"/>
        <v>#DIV/0!</v>
      </c>
      <c r="Q58" s="5" t="e">
        <f t="shared" ca="1" si="145"/>
        <v>#DIV/0!</v>
      </c>
      <c r="R58" s="5" t="e">
        <f t="shared" ca="1" si="146"/>
        <v>#DIV/0!</v>
      </c>
      <c r="S58" s="5" t="e">
        <f t="shared" ca="1" si="147"/>
        <v>#DIV/0!</v>
      </c>
      <c r="AD58">
        <f t="shared" si="148"/>
        <v>0</v>
      </c>
      <c r="AE58" s="5">
        <f t="shared" ca="1" si="149"/>
        <v>0</v>
      </c>
      <c r="AF58" s="5" t="e">
        <f t="shared" ca="1" si="139"/>
        <v>#DIV/0!</v>
      </c>
      <c r="AG58" s="5">
        <f t="shared" ca="1" si="139"/>
        <v>0</v>
      </c>
      <c r="AH58" s="5" t="e">
        <f t="shared" ca="1" si="139"/>
        <v>#DIV/0!</v>
      </c>
      <c r="AI58" s="5" t="e">
        <f t="shared" ca="1" si="139"/>
        <v>#DIV/0!</v>
      </c>
      <c r="AJ58" s="5" t="e">
        <f t="shared" ca="1" si="139"/>
        <v>#DIV/0!</v>
      </c>
      <c r="AK58" s="5" t="e">
        <f t="shared" ca="1" si="139"/>
        <v>#DIV/0!</v>
      </c>
    </row>
    <row r="59" spans="1:37" x14ac:dyDescent="0.25">
      <c r="A59">
        <v>5</v>
      </c>
      <c r="C59" t="str">
        <f ca="1">OFFSET('42p stat'!$A$1,A59*20,0)</f>
        <v>CUDA ant par</v>
      </c>
      <c r="D59" s="5">
        <f ca="1">'42 end'!J142</f>
        <v>0.33929781599999675</v>
      </c>
      <c r="E59" s="5">
        <f ca="1">'84 end'!J142</f>
        <v>0.96992117600000327</v>
      </c>
      <c r="F59" s="5">
        <f ca="1">'168 end'!J143</f>
        <v>1.5899372095999993</v>
      </c>
      <c r="G59" s="5">
        <f ca="1">'336 end'!J143</f>
        <v>4.4465569999999399</v>
      </c>
      <c r="H59" s="5">
        <f ca="1">'672 end'!J143</f>
        <v>20429.799158720001</v>
      </c>
      <c r="I59" s="5">
        <f ca="1">'1344 end'!J143</f>
        <v>1103.1118950000011</v>
      </c>
      <c r="J59" s="5">
        <f ca="1">'2688 end'!J143</f>
        <v>962.47794700000009</v>
      </c>
      <c r="L59" t="str">
        <f t="shared" ca="1" si="140"/>
        <v>CUDA ant par</v>
      </c>
      <c r="M59" s="5">
        <f t="shared" ca="1" si="141"/>
        <v>1.3191395184688381E-2</v>
      </c>
      <c r="N59" s="5" t="e">
        <f t="shared" ca="1" si="142"/>
        <v>#DIV/0!</v>
      </c>
      <c r="O59" s="5">
        <f t="shared" ca="1" si="143"/>
        <v>6.6697146407486266E-2</v>
      </c>
      <c r="P59" s="5" t="e">
        <f t="shared" ca="1" si="144"/>
        <v>#DIV/0!</v>
      </c>
      <c r="Q59" s="5" t="e">
        <f t="shared" ca="1" si="145"/>
        <v>#DIV/0!</v>
      </c>
      <c r="R59" s="5" t="e">
        <f t="shared" ca="1" si="146"/>
        <v>#DIV/0!</v>
      </c>
      <c r="S59" s="5" t="e">
        <f t="shared" ca="1" si="147"/>
        <v>#DIV/0!</v>
      </c>
      <c r="AD59">
        <f t="shared" si="148"/>
        <v>0</v>
      </c>
      <c r="AE59" s="5">
        <f t="shared" ca="1" si="149"/>
        <v>0</v>
      </c>
      <c r="AF59" s="5" t="e">
        <f t="shared" ca="1" si="139"/>
        <v>#DIV/0!</v>
      </c>
      <c r="AG59" s="5">
        <f t="shared" ca="1" si="139"/>
        <v>0</v>
      </c>
      <c r="AH59" s="5" t="e">
        <f t="shared" ca="1" si="139"/>
        <v>#DIV/0!</v>
      </c>
      <c r="AI59" s="5" t="e">
        <f t="shared" ca="1" si="139"/>
        <v>#DIV/0!</v>
      </c>
      <c r="AJ59" s="5" t="e">
        <f t="shared" ca="1" si="139"/>
        <v>#DIV/0!</v>
      </c>
      <c r="AK59" s="5" t="e">
        <f t="shared" ca="1" si="139"/>
        <v>#DIV/0!</v>
      </c>
    </row>
    <row r="60" spans="1:37" x14ac:dyDescent="0.25">
      <c r="A60">
        <v>6</v>
      </c>
      <c r="C60" t="str">
        <f ca="1">OFFSET('42p stat'!$A$1,A60*20,0)</f>
        <v>CUDA ant non hash</v>
      </c>
      <c r="D60" s="5">
        <f ca="1">'42 end'!J143</f>
        <v>38.805836539600023</v>
      </c>
      <c r="E60" s="5">
        <f ca="1">'84 end'!J143</f>
        <v>0.3106027400000011</v>
      </c>
      <c r="F60" s="5">
        <f ca="1">'168 end'!J144</f>
        <v>27.009004199999971</v>
      </c>
      <c r="G60" s="5">
        <f ca="1">'336 end'!J144</f>
        <v>57.590689559999738</v>
      </c>
      <c r="H60" s="5">
        <f ca="1">'672 end'!J144</f>
        <v>22525.416105600008</v>
      </c>
      <c r="I60" s="5">
        <f ca="1">'1344 end'!J144</f>
        <v>976.14795600000855</v>
      </c>
      <c r="J60" s="5">
        <f ca="1">'2688 end'!J144</f>
        <v>1709.4152080000003</v>
      </c>
      <c r="L60" t="str">
        <f t="shared" ca="1" si="140"/>
        <v>CUDA ant non hash</v>
      </c>
      <c r="M60" s="5">
        <f t="shared" ca="1" si="141"/>
        <v>9.802702127359432E-2</v>
      </c>
      <c r="N60" s="5" t="e">
        <f t="shared" ca="1" si="142"/>
        <v>#DIV/0!</v>
      </c>
      <c r="O60" s="5">
        <f t="shared" ca="1" si="143"/>
        <v>4.6304504644005519E-2</v>
      </c>
      <c r="P60" s="5" t="e">
        <f t="shared" ca="1" si="144"/>
        <v>#DIV/0!</v>
      </c>
      <c r="Q60" s="5" t="e">
        <f t="shared" ca="1" si="145"/>
        <v>#DIV/0!</v>
      </c>
      <c r="R60" s="5" t="e">
        <f t="shared" ca="1" si="146"/>
        <v>#DIV/0!</v>
      </c>
      <c r="S60" s="5" t="e">
        <f t="shared" ca="1" si="147"/>
        <v>#DIV/0!</v>
      </c>
      <c r="AD60">
        <f t="shared" si="148"/>
        <v>0</v>
      </c>
      <c r="AE60" s="5">
        <f t="shared" ca="1" si="149"/>
        <v>0</v>
      </c>
      <c r="AF60" s="5" t="e">
        <f t="shared" ca="1" si="139"/>
        <v>#DIV/0!</v>
      </c>
      <c r="AG60" s="5">
        <f t="shared" ca="1" si="139"/>
        <v>0</v>
      </c>
      <c r="AH60" s="5" t="e">
        <f t="shared" ca="1" si="139"/>
        <v>#DIV/0!</v>
      </c>
      <c r="AI60" s="5" t="e">
        <f t="shared" ca="1" si="139"/>
        <v>#DIV/0!</v>
      </c>
      <c r="AJ60" s="5" t="e">
        <f t="shared" ca="1" si="139"/>
        <v>#DIV/0!</v>
      </c>
      <c r="AK60" s="5" t="e">
        <f t="shared" ca="1" si="139"/>
        <v>#DIV/0!</v>
      </c>
    </row>
    <row r="61" spans="1:37" x14ac:dyDescent="0.25">
      <c r="A61">
        <v>7</v>
      </c>
      <c r="C61" t="str">
        <f ca="1">OFFSET('42p stat'!$A$1,A61*20,0)</f>
        <v>CUDA ant add CPU Time</v>
      </c>
      <c r="D61" s="5">
        <f ca="1">'42 end'!J144</f>
        <v>4.5769001040000177</v>
      </c>
      <c r="E61" s="5">
        <f ca="1">'84 end'!J144</f>
        <v>1.552721344800013</v>
      </c>
      <c r="F61" s="5">
        <f ca="1">'168 end'!J145</f>
        <v>15.300859520000044</v>
      </c>
      <c r="G61" s="5">
        <f ca="1">'336 end'!J145</f>
        <v>62.983884560000227</v>
      </c>
      <c r="H61" s="5">
        <f ca="1">'672 end'!J145</f>
        <v>21917.835586200003</v>
      </c>
      <c r="I61" s="5">
        <f ca="1">'1344 end'!J145</f>
        <v>2119.2561008399962</v>
      </c>
      <c r="J61" s="5">
        <f ca="1">'2688 end'!J145</f>
        <v>2202.9986849999882</v>
      </c>
      <c r="L61" t="str">
        <f t="shared" ca="1" si="140"/>
        <v>CUDA ant add CPU Time</v>
      </c>
      <c r="M61" s="5">
        <f t="shared" ca="1" si="141"/>
        <v>2.0697055984542346E-2</v>
      </c>
      <c r="N61" s="5" t="e">
        <f t="shared" ca="1" si="142"/>
        <v>#DIV/0!</v>
      </c>
      <c r="O61" s="5">
        <f t="shared" ca="1" si="143"/>
        <v>6.4524929992465799E-2</v>
      </c>
      <c r="P61" s="5" t="e">
        <f t="shared" ca="1" si="144"/>
        <v>#DIV/0!</v>
      </c>
      <c r="Q61" s="5" t="e">
        <f t="shared" ca="1" si="145"/>
        <v>#DIV/0!</v>
      </c>
      <c r="R61" s="5" t="e">
        <f t="shared" ca="1" si="146"/>
        <v>#DIV/0!</v>
      </c>
      <c r="S61" s="5" t="e">
        <f t="shared" ca="1" si="147"/>
        <v>#DIV/0!</v>
      </c>
      <c r="AD61">
        <f t="shared" si="148"/>
        <v>0</v>
      </c>
      <c r="AE61" s="5">
        <f t="shared" ca="1" si="149"/>
        <v>0</v>
      </c>
      <c r="AF61" s="5" t="e">
        <f t="shared" ca="1" si="139"/>
        <v>#DIV/0!</v>
      </c>
      <c r="AG61" s="5">
        <f t="shared" ca="1" si="139"/>
        <v>0</v>
      </c>
      <c r="AH61" s="5" t="e">
        <f t="shared" ca="1" si="139"/>
        <v>#DIV/0!</v>
      </c>
      <c r="AI61" s="5" t="e">
        <f t="shared" ca="1" si="139"/>
        <v>#DIV/0!</v>
      </c>
      <c r="AJ61" s="5" t="e">
        <f t="shared" ca="1" si="139"/>
        <v>#DIV/0!</v>
      </c>
      <c r="AK61" s="5" t="e">
        <f t="shared" ca="1" si="139"/>
        <v>#DIV/0!</v>
      </c>
    </row>
    <row r="62" spans="1:37" x14ac:dyDescent="0.25">
      <c r="A62">
        <v>8</v>
      </c>
      <c r="C62" t="str">
        <f ca="1">OFFSET('42p stat'!$A$1,A62*20,0)</f>
        <v>CUDA ant add CPU</v>
      </c>
      <c r="D62" s="5">
        <f ca="1">'42 end'!J145</f>
        <v>2.2310228036000197</v>
      </c>
      <c r="E62" s="5">
        <f ca="1">'84 end'!J145</f>
        <v>6.5293599263999784</v>
      </c>
      <c r="F62" s="5">
        <f ca="1">'168 end'!J146</f>
        <v>7.0277539600000649</v>
      </c>
      <c r="G62" s="5">
        <f ca="1">'336 end'!J146</f>
        <v>24.290712159999835</v>
      </c>
      <c r="H62" s="5">
        <f ca="1">'672 end'!J146</f>
        <v>5384.9902715600047</v>
      </c>
      <c r="I62" s="5">
        <f ca="1">'1344 end'!J146</f>
        <v>4085.5098492400102</v>
      </c>
      <c r="J62" s="5">
        <f ca="1">'2688 end'!J146</f>
        <v>1183.4080640000091</v>
      </c>
      <c r="L62" t="str">
        <f t="shared" ca="1" si="140"/>
        <v>CUDA ant add CPU</v>
      </c>
      <c r="M62" s="5">
        <f t="shared" ca="1" si="141"/>
        <v>1.4317044769931116E-2</v>
      </c>
      <c r="N62" s="5" t="e">
        <f t="shared" ca="1" si="142"/>
        <v>#DIV/0!</v>
      </c>
      <c r="O62" s="5">
        <f t="shared" ca="1" si="143"/>
        <v>4.2266954046311631E-2</v>
      </c>
      <c r="P62" s="5" t="e">
        <f t="shared" ca="1" si="144"/>
        <v>#DIV/0!</v>
      </c>
      <c r="Q62" s="5" t="e">
        <f t="shared" ca="1" si="145"/>
        <v>#DIV/0!</v>
      </c>
      <c r="R62" s="5" t="e">
        <f t="shared" ca="1" si="146"/>
        <v>#DIV/0!</v>
      </c>
      <c r="S62" s="5" t="e">
        <f t="shared" ca="1" si="147"/>
        <v>#DIV/0!</v>
      </c>
      <c r="AD62">
        <f t="shared" si="148"/>
        <v>0</v>
      </c>
      <c r="AE62" s="5">
        <f t="shared" ca="1" si="149"/>
        <v>0</v>
      </c>
      <c r="AF62" s="5" t="e">
        <f t="shared" ca="1" si="139"/>
        <v>#DIV/0!</v>
      </c>
      <c r="AG62" s="5">
        <f t="shared" ca="1" si="139"/>
        <v>0</v>
      </c>
      <c r="AH62" s="5" t="e">
        <f t="shared" ca="1" si="139"/>
        <v>#DIV/0!</v>
      </c>
      <c r="AI62" s="5" t="e">
        <f t="shared" ca="1" si="139"/>
        <v>#DIV/0!</v>
      </c>
      <c r="AJ62" s="5" t="e">
        <f t="shared" ca="1" si="139"/>
        <v>#DIV/0!</v>
      </c>
      <c r="AK62" s="5" t="e">
        <f t="shared" ca="1" si="139"/>
        <v>#DIV/0!</v>
      </c>
    </row>
    <row r="63" spans="1:37" x14ac:dyDescent="0.25">
      <c r="A63">
        <v>9</v>
      </c>
      <c r="C63" t="str">
        <f ca="1">OFFSET('42p stat'!$A$1,A63*20,0)</f>
        <v>CUDA ant add CPU non hash</v>
      </c>
      <c r="D63" s="5">
        <f ca="1">'42 end'!J146</f>
        <v>1360.5556664263997</v>
      </c>
      <c r="E63" s="5">
        <f ca="1">'84 end'!J146</f>
        <v>759.68762478600001</v>
      </c>
      <c r="F63" s="5">
        <f ca="1">'168 end'!J147</f>
        <v>7.0689762800000544</v>
      </c>
      <c r="G63" s="5">
        <f ca="1">'336 end'!J147</f>
        <v>16.257290039999901</v>
      </c>
      <c r="H63" s="5">
        <f ca="1">'672 end'!J147</f>
        <v>17736.448128080006</v>
      </c>
      <c r="I63" s="5">
        <f ca="1">'1344 end'!J147</f>
        <v>1117.6135299200087</v>
      </c>
      <c r="J63" s="5">
        <f ca="1">'2688 end'!J147</f>
        <v>1524.2998399999883</v>
      </c>
      <c r="L63" t="str">
        <f t="shared" ca="1" si="140"/>
        <v>CUDA ant add CPU non hash</v>
      </c>
      <c r="M63" s="5">
        <f t="shared" ca="1" si="141"/>
        <v>0.26538287242975855</v>
      </c>
      <c r="N63" s="5" t="e">
        <f t="shared" ca="1" si="142"/>
        <v>#DIV/0!</v>
      </c>
      <c r="O63" s="5">
        <f t="shared" ca="1" si="143"/>
        <v>3.6414589031261331E-2</v>
      </c>
      <c r="P63" s="5" t="e">
        <f t="shared" ca="1" si="144"/>
        <v>#DIV/0!</v>
      </c>
      <c r="Q63" s="5" t="e">
        <f t="shared" ca="1" si="145"/>
        <v>#DIV/0!</v>
      </c>
      <c r="R63" s="5" t="e">
        <f t="shared" ca="1" si="146"/>
        <v>#DIV/0!</v>
      </c>
      <c r="S63" s="5" t="e">
        <f t="shared" ca="1" si="147"/>
        <v>#DIV/0!</v>
      </c>
      <c r="AD63">
        <f t="shared" si="148"/>
        <v>0</v>
      </c>
      <c r="AE63" s="5">
        <f t="shared" ca="1" si="149"/>
        <v>0</v>
      </c>
      <c r="AF63" s="5" t="e">
        <f t="shared" ca="1" si="139"/>
        <v>#DIV/0!</v>
      </c>
      <c r="AG63" s="5">
        <f t="shared" ca="1" si="139"/>
        <v>0</v>
      </c>
      <c r="AH63" s="5" t="e">
        <f t="shared" ca="1" si="139"/>
        <v>#DIV/0!</v>
      </c>
      <c r="AI63" s="5" t="e">
        <f t="shared" ca="1" si="139"/>
        <v>#DIV/0!</v>
      </c>
      <c r="AJ63" s="5" t="e">
        <f t="shared" ca="1" si="139"/>
        <v>#DIV/0!</v>
      </c>
      <c r="AK63" s="5" t="e">
        <f t="shared" ca="1" si="139"/>
        <v>#DIV/0!</v>
      </c>
    </row>
    <row r="64" spans="1:37" x14ac:dyDescent="0.25">
      <c r="A64">
        <v>10</v>
      </c>
      <c r="C64" t="str">
        <f ca="1">OFFSET('42p stat'!$A$1,A64*20,0)</f>
        <v>CUDA ant add CPU12</v>
      </c>
      <c r="D64" s="5">
        <f ca="1">'42 end'!J147</f>
        <v>133.46353411999982</v>
      </c>
      <c r="E64" s="5">
        <f ca="1">'84 end'!J147</f>
        <v>990.26487828000154</v>
      </c>
      <c r="F64" s="5">
        <f ca="1">'168 end'!J148</f>
        <v>8316.7247354399933</v>
      </c>
      <c r="G64" s="5" t="e">
        <f ca="1">'336 end'!J148</f>
        <v>#DIV/0!</v>
      </c>
      <c r="H64" s="5">
        <f ca="1">'672 end'!J148</f>
        <v>0</v>
      </c>
      <c r="I64" s="5">
        <f ca="1">'1344 end'!J148</f>
        <v>0</v>
      </c>
      <c r="J64" s="5" t="e">
        <f ca="1">'2688 end'!J148</f>
        <v>#DIV/0!</v>
      </c>
      <c r="L64" t="str">
        <f t="shared" ca="1" si="140"/>
        <v>CUDA ant add CPU12</v>
      </c>
      <c r="M64" s="5">
        <f t="shared" ca="1" si="141"/>
        <v>6.2346068496429671E-4</v>
      </c>
      <c r="N64" s="5" t="e">
        <f t="shared" ca="1" si="142"/>
        <v>#DIV/0!</v>
      </c>
      <c r="O64" s="5">
        <f t="shared" ca="1" si="143"/>
        <v>2.9291797863146775E-3</v>
      </c>
      <c r="P64" s="5" t="e">
        <f t="shared" ca="1" si="144"/>
        <v>#DIV/0!</v>
      </c>
      <c r="Q64" s="5" t="e">
        <f t="shared" ca="1" si="145"/>
        <v>#DIV/0!</v>
      </c>
      <c r="R64" s="5" t="e">
        <f t="shared" ca="1" si="146"/>
        <v>#DIV/0!</v>
      </c>
      <c r="S64" s="5" t="e">
        <f t="shared" ca="1" si="147"/>
        <v>#DIV/0!</v>
      </c>
      <c r="AD64">
        <f t="shared" si="148"/>
        <v>0</v>
      </c>
      <c r="AE64" s="5">
        <f t="shared" ca="1" si="149"/>
        <v>0</v>
      </c>
      <c r="AF64" s="5" t="e">
        <f t="shared" ca="1" si="139"/>
        <v>#DIV/0!</v>
      </c>
      <c r="AG64" s="5">
        <f t="shared" ca="1" si="139"/>
        <v>0</v>
      </c>
      <c r="AH64" s="5" t="e">
        <f t="shared" ca="1" si="139"/>
        <v>#DIV/0!</v>
      </c>
      <c r="AI64" s="5" t="e">
        <f t="shared" ca="1" si="139"/>
        <v>#DIV/0!</v>
      </c>
      <c r="AJ64" s="5" t="e">
        <f t="shared" ca="1" si="139"/>
        <v>#DIV/0!</v>
      </c>
      <c r="AK64" s="5" t="e">
        <f t="shared" ca="1" si="139"/>
        <v>#DIV/0!</v>
      </c>
    </row>
    <row r="65" spans="1:37" x14ac:dyDescent="0.25">
      <c r="A65">
        <v>11</v>
      </c>
      <c r="C65" t="str">
        <f ca="1">OFFSET('42p stat'!$A$1,A65*20,0)</f>
        <v>CUDA opt</v>
      </c>
      <c r="D65" s="5">
        <f ca="1">'42 end'!J148</f>
        <v>149.51334610440011</v>
      </c>
      <c r="E65" s="5">
        <f ca="1">'84 end'!J148</f>
        <v>168.10769636000001</v>
      </c>
      <c r="F65" s="5">
        <f ca="1">'168 end'!J149</f>
        <v>3.506287360000008</v>
      </c>
      <c r="G65" s="5">
        <f ca="1">'336 end'!J149</f>
        <v>3.855017000000152</v>
      </c>
      <c r="H65" s="5">
        <f ca="1">'672 end'!J149</f>
        <v>0.20359463929599989</v>
      </c>
      <c r="I65" s="5">
        <f ca="1">'1344 end'!J149</f>
        <v>1.7624646230737191E-2</v>
      </c>
      <c r="J65" s="5">
        <f ca="1">'2688 end'!J149</f>
        <v>6.603418769999983E-2</v>
      </c>
      <c r="L65" t="str">
        <f t="shared" ca="1" si="140"/>
        <v>CUDA opt</v>
      </c>
      <c r="M65" s="5">
        <f t="shared" ca="1" si="141"/>
        <v>7.9867546917983548E-2</v>
      </c>
      <c r="N65" s="5" t="e">
        <f t="shared" ca="1" si="142"/>
        <v>#DIV/0!</v>
      </c>
      <c r="O65" s="5">
        <f t="shared" ca="1" si="143"/>
        <v>8.4225690812513663E-3</v>
      </c>
      <c r="P65" s="5" t="e">
        <f t="shared" ca="1" si="144"/>
        <v>#DIV/0!</v>
      </c>
      <c r="Q65" s="5" t="e">
        <f t="shared" ca="1" si="145"/>
        <v>#DIV/0!</v>
      </c>
      <c r="R65" s="5" t="e">
        <f t="shared" ca="1" si="146"/>
        <v>#DIV/0!</v>
      </c>
      <c r="S65" s="5" t="e">
        <f t="shared" ca="1" si="147"/>
        <v>#DIV/0!</v>
      </c>
      <c r="AD65">
        <f t="shared" si="148"/>
        <v>0</v>
      </c>
      <c r="AE65" s="5">
        <f t="shared" ca="1" si="149"/>
        <v>0</v>
      </c>
      <c r="AF65" s="5" t="e">
        <f t="shared" ca="1" si="139"/>
        <v>#DIV/0!</v>
      </c>
      <c r="AG65" s="5">
        <f t="shared" ca="1" si="139"/>
        <v>0</v>
      </c>
      <c r="AH65" s="5" t="e">
        <f t="shared" ca="1" si="139"/>
        <v>#DIV/0!</v>
      </c>
      <c r="AI65" s="5" t="e">
        <f t="shared" ca="1" si="139"/>
        <v>#DIV/0!</v>
      </c>
      <c r="AJ65" s="5" t="e">
        <f t="shared" ca="1" si="139"/>
        <v>#DIV/0!</v>
      </c>
      <c r="AK65" s="5" t="e">
        <f t="shared" si="139"/>
        <v>#DIV/0!</v>
      </c>
    </row>
    <row r="66" spans="1:37" x14ac:dyDescent="0.25">
      <c r="A66">
        <v>12</v>
      </c>
      <c r="C66" t="str">
        <f ca="1">OFFSET('42p stat'!$A$1,A66*20,0)</f>
        <v>CUDA opt Time</v>
      </c>
      <c r="D66" s="5">
        <f ca="1">'42 end'!J149</f>
        <v>408.29655813319988</v>
      </c>
      <c r="E66" s="5">
        <f ca="1">'84 end'!J149</f>
        <v>18.54863372000003</v>
      </c>
      <c r="F66" s="5">
        <f ca="1">'168 end'!J150</f>
        <v>16.138514759999993</v>
      </c>
      <c r="G66" s="5">
        <f ca="1">'336 end'!J150</f>
        <v>300.3712888000004</v>
      </c>
      <c r="H66" s="5">
        <f ca="1">'672 end'!J150</f>
        <v>27.452690063006386</v>
      </c>
      <c r="I66" s="5">
        <f ca="1">'1344 end'!J150</f>
        <v>49.595307809706739</v>
      </c>
      <c r="J66" s="5">
        <f ca="1">'2688 end'!J150</f>
        <v>25.705656933689955</v>
      </c>
      <c r="L66" t="str">
        <f t="shared" ca="1" si="140"/>
        <v>CUDA opt Time</v>
      </c>
      <c r="M66" s="5">
        <f t="shared" ca="1" si="141"/>
        <v>0.15828043829987462</v>
      </c>
      <c r="N66" s="5" t="e">
        <f t="shared" ca="1" si="142"/>
        <v>#DIV/0!</v>
      </c>
      <c r="O66" s="5">
        <f t="shared" ca="1" si="143"/>
        <v>1.8453157424100981E-2</v>
      </c>
      <c r="P66" s="5" t="e">
        <f t="shared" ca="1" si="144"/>
        <v>#DIV/0!</v>
      </c>
      <c r="Q66" s="5" t="e">
        <f t="shared" ca="1" si="145"/>
        <v>#DIV/0!</v>
      </c>
      <c r="R66" s="5" t="e">
        <f t="shared" ca="1" si="146"/>
        <v>#DIV/0!</v>
      </c>
      <c r="S66" s="5" t="e">
        <f t="shared" ca="1" si="147"/>
        <v>#DIV/0!</v>
      </c>
      <c r="AD66">
        <f t="shared" si="148"/>
        <v>0</v>
      </c>
      <c r="AE66" s="5">
        <f t="shared" ca="1" si="149"/>
        <v>0</v>
      </c>
      <c r="AF66" s="5" t="e">
        <f t="shared" ca="1" si="139"/>
        <v>#DIV/0!</v>
      </c>
      <c r="AG66" s="5">
        <f t="shared" ca="1" si="139"/>
        <v>0</v>
      </c>
      <c r="AH66" s="5" t="e">
        <f t="shared" ca="1" si="139"/>
        <v>#DIV/0!</v>
      </c>
      <c r="AI66" s="5" t="e">
        <f t="shared" ca="1" si="139"/>
        <v>#DIV/0!</v>
      </c>
      <c r="AJ66" s="5" t="e">
        <f t="shared" ca="1" si="139"/>
        <v>#DIV/0!</v>
      </c>
      <c r="AK66" s="5" t="e">
        <f t="shared" si="139"/>
        <v>#DIV/0!</v>
      </c>
    </row>
    <row r="67" spans="1:37" x14ac:dyDescent="0.25">
      <c r="A67">
        <v>13</v>
      </c>
      <c r="C67" t="str">
        <f ca="1">OFFSET('42p stat'!$A$1,A67*20,0)</f>
        <v>CUDA opt non hash</v>
      </c>
      <c r="D67" s="5">
        <f ca="1">'42 end'!J150</f>
        <v>256.45871361920007</v>
      </c>
      <c r="E67" s="5">
        <f ca="1">'84 end'!J150</f>
        <v>26.082208786000034</v>
      </c>
      <c r="F67" s="5">
        <f ca="1">'168 end'!J151</f>
        <v>7.8078849999999518</v>
      </c>
      <c r="G67" s="5">
        <f ca="1">'336 end'!J151</f>
        <v>19.350203639999876</v>
      </c>
      <c r="H67" s="5">
        <f ca="1">'672 end'!J151</f>
        <v>5.4535382791999947E-3</v>
      </c>
      <c r="I67" s="5">
        <f ca="1">'1344 end'!J151</f>
        <v>5.0445832884370576</v>
      </c>
      <c r="J67" s="5">
        <f ca="1">'2688 end'!J151</f>
        <v>0.60305503983824271</v>
      </c>
      <c r="L67" t="str">
        <f t="shared" ca="1" si="140"/>
        <v>CUDA opt non hash</v>
      </c>
      <c r="M67" s="5">
        <f t="shared" ca="1" si="141"/>
        <v>0.27868292417408413</v>
      </c>
      <c r="N67" s="5" t="e">
        <f t="shared" ca="1" si="142"/>
        <v>#DIV/0!</v>
      </c>
      <c r="O67" s="5">
        <f t="shared" ca="1" si="143"/>
        <v>1.3433975272649645E-2</v>
      </c>
      <c r="P67" s="5" t="e">
        <f t="shared" ca="1" si="144"/>
        <v>#DIV/0!</v>
      </c>
      <c r="Q67" s="5" t="e">
        <f t="shared" ca="1" si="145"/>
        <v>#DIV/0!</v>
      </c>
      <c r="R67" s="5" t="e">
        <f t="shared" ca="1" si="146"/>
        <v>#DIV/0!</v>
      </c>
      <c r="S67" s="5" t="e">
        <f t="shared" ca="1" si="147"/>
        <v>#DIV/0!</v>
      </c>
      <c r="AD67">
        <f t="shared" si="148"/>
        <v>0</v>
      </c>
      <c r="AE67" s="5">
        <f t="shared" ca="1" si="149"/>
        <v>0</v>
      </c>
      <c r="AF67" s="5" t="e">
        <f t="shared" ca="1" si="139"/>
        <v>#DIV/0!</v>
      </c>
      <c r="AG67" s="5">
        <f t="shared" ca="1" si="139"/>
        <v>0</v>
      </c>
      <c r="AH67" s="5" t="e">
        <f t="shared" ca="1" si="139"/>
        <v>#DIV/0!</v>
      </c>
      <c r="AI67" s="5" t="e">
        <f t="shared" ca="1" si="139"/>
        <v>#DIV/0!</v>
      </c>
      <c r="AJ67" s="5" t="e">
        <f t="shared" ca="1" si="139"/>
        <v>#DIV/0!</v>
      </c>
      <c r="AK67" s="5" t="e">
        <f t="shared" si="139"/>
        <v>#DIV/0!</v>
      </c>
    </row>
    <row r="68" spans="1:37" x14ac:dyDescent="0.25">
      <c r="A68">
        <v>14</v>
      </c>
      <c r="C68" t="str">
        <f ca="1">OFFSET('42p stat'!$A$1,A68*20,0)</f>
        <v>CUDA opt ant</v>
      </c>
      <c r="D68" s="5">
        <f ca="1">'42 end'!J151</f>
        <v>1.5063236851999948</v>
      </c>
      <c r="E68" s="5">
        <f ca="1">'84 end'!J151</f>
        <v>0.81431151200000307</v>
      </c>
      <c r="F68" s="5">
        <f ca="1">'168 end'!J152</f>
        <v>2.183659240000007</v>
      </c>
      <c r="G68" s="5">
        <f ca="1">'336 end'!J152</f>
        <v>17.548778599999974</v>
      </c>
      <c r="H68" s="5">
        <f ca="1">'672 end'!J152</f>
        <v>19504.044597679989</v>
      </c>
      <c r="I68" s="5">
        <f ca="1">'1344 end'!J152</f>
        <v>1286.5468309999981</v>
      </c>
      <c r="J68" s="5">
        <f ca="1">'2688 end'!J152</f>
        <v>612.92650500000298</v>
      </c>
      <c r="L68" t="str">
        <f t="shared" ref="L68:L83" ca="1" si="150">C68</f>
        <v>CUDA opt ant</v>
      </c>
      <c r="M68" s="5">
        <f t="shared" ca="1" si="141"/>
        <v>2.1219173104886194E-2</v>
      </c>
      <c r="N68" s="5" t="e">
        <f t="shared" ca="1" si="142"/>
        <v>#DIV/0!</v>
      </c>
      <c r="O68" s="5">
        <f t="shared" ca="1" si="143"/>
        <v>1.4769838439300478E-2</v>
      </c>
      <c r="P68" s="5" t="e">
        <f t="shared" ca="1" si="144"/>
        <v>#DIV/0!</v>
      </c>
      <c r="Q68" s="5" t="e">
        <f t="shared" ca="1" si="145"/>
        <v>#DIV/0!</v>
      </c>
      <c r="R68" s="5" t="e">
        <f t="shared" ca="1" si="146"/>
        <v>#DIV/0!</v>
      </c>
      <c r="S68" s="5" t="e">
        <f t="shared" ca="1" si="147"/>
        <v>#DIV/0!</v>
      </c>
      <c r="AD68">
        <f t="shared" si="148"/>
        <v>0</v>
      </c>
      <c r="AE68" s="5">
        <f t="shared" ca="1" si="149"/>
        <v>0</v>
      </c>
      <c r="AF68" s="5" t="e">
        <f t="shared" ca="1" si="139"/>
        <v>#DIV/0!</v>
      </c>
      <c r="AG68" s="5">
        <f t="shared" ca="1" si="139"/>
        <v>0</v>
      </c>
      <c r="AH68" s="5" t="e">
        <f t="shared" ca="1" si="139"/>
        <v>#DIV/0!</v>
      </c>
      <c r="AI68" s="5" t="e">
        <f t="shared" ca="1" si="139"/>
        <v>#DIV/0!</v>
      </c>
      <c r="AJ68" s="5" t="e">
        <f t="shared" ca="1" si="139"/>
        <v>#DIV/0!</v>
      </c>
      <c r="AK68" s="5" t="e">
        <f t="shared" ca="1" si="139"/>
        <v>#DIV/0!</v>
      </c>
    </row>
    <row r="69" spans="1:37" x14ac:dyDescent="0.25">
      <c r="A69">
        <v>15</v>
      </c>
      <c r="C69" t="str">
        <f ca="1">OFFSET('42p stat'!$A$1,A69*20,0)</f>
        <v>CUDA opt ant non hash</v>
      </c>
      <c r="D69" s="5">
        <f ca="1">'42 end'!J152</f>
        <v>1.735251167999998</v>
      </c>
      <c r="E69" s="5">
        <f ca="1">'84 end'!J152</f>
        <v>0.69438777520000716</v>
      </c>
      <c r="F69" s="5">
        <f ca="1">'168 end'!J153</f>
        <v>2.4257861599999937</v>
      </c>
      <c r="G69" s="5">
        <f ca="1">'336 end'!J153</f>
        <v>12.273286799999774</v>
      </c>
      <c r="H69" s="5">
        <f ca="1">'672 end'!J153</f>
        <v>20505.462711639997</v>
      </c>
      <c r="I69" s="5">
        <f ca="1">'1344 end'!J153</f>
        <v>1470.8911860000017</v>
      </c>
      <c r="J69" s="5">
        <f ca="1">'2688 end'!J153</f>
        <v>429.94109599999712</v>
      </c>
      <c r="L69" t="str">
        <f t="shared" ca="1" si="150"/>
        <v>CUDA opt ant non hash</v>
      </c>
      <c r="M69" s="5">
        <f t="shared" ca="1" si="141"/>
        <v>2.1361117058667792E-2</v>
      </c>
      <c r="N69" s="5" t="e">
        <f t="shared" ca="1" si="142"/>
        <v>#DIV/0!</v>
      </c>
      <c r="O69" s="5">
        <f t="shared" ca="1" si="143"/>
        <v>1.5975192245009189E-2</v>
      </c>
      <c r="P69" s="5" t="e">
        <f t="shared" ca="1" si="144"/>
        <v>#DIV/0!</v>
      </c>
      <c r="Q69" s="5" t="e">
        <f t="shared" ca="1" si="145"/>
        <v>#DIV/0!</v>
      </c>
      <c r="R69" s="5" t="e">
        <f t="shared" ca="1" si="146"/>
        <v>#DIV/0!</v>
      </c>
      <c r="S69" s="5" t="e">
        <f t="shared" ca="1" si="147"/>
        <v>#DIV/0!</v>
      </c>
      <c r="AD69">
        <f t="shared" si="148"/>
        <v>0</v>
      </c>
      <c r="AE69" s="5">
        <f t="shared" ca="1" si="149"/>
        <v>0</v>
      </c>
      <c r="AF69" s="5" t="e">
        <f t="shared" ca="1" si="139"/>
        <v>#DIV/0!</v>
      </c>
      <c r="AG69" s="5">
        <f t="shared" ca="1" si="139"/>
        <v>0</v>
      </c>
      <c r="AH69" s="5" t="e">
        <f t="shared" ca="1" si="139"/>
        <v>#DIV/0!</v>
      </c>
      <c r="AI69" s="5" t="e">
        <f t="shared" ca="1" si="139"/>
        <v>#DIV/0!</v>
      </c>
      <c r="AJ69" s="5" t="e">
        <f t="shared" ca="1" si="139"/>
        <v>#DIV/0!</v>
      </c>
      <c r="AK69" s="5" t="e">
        <f t="shared" ca="1" si="139"/>
        <v>#DIV/0!</v>
      </c>
    </row>
    <row r="70" spans="1:37" x14ac:dyDescent="0.25">
      <c r="A70">
        <v>16</v>
      </c>
      <c r="C70" t="str">
        <f ca="1">OFFSET('42p stat'!$A$1,A70*20,0)</f>
        <v>CUDA opt ant par</v>
      </c>
      <c r="D70" s="5">
        <f ca="1">'42 end'!J153</f>
        <v>0.85883001000000714</v>
      </c>
      <c r="E70" s="5">
        <f ca="1">'84 end'!J153</f>
        <v>29.506241921999923</v>
      </c>
      <c r="F70" s="5">
        <f ca="1">'168 end'!J154</f>
        <v>1.4643786823999785</v>
      </c>
      <c r="G70" s="5">
        <f ca="1">'336 end'!J154</f>
        <v>3.0364205200000187</v>
      </c>
      <c r="H70" s="5">
        <f ca="1">'672 end'!J154</f>
        <v>22329.279521400011</v>
      </c>
      <c r="I70" s="5">
        <f ca="1">'1344 end'!J154</f>
        <v>946.49661859999901</v>
      </c>
      <c r="J70" s="5">
        <f ca="1">'2688 end'!J154</f>
        <v>2068.9098300000014</v>
      </c>
      <c r="L70" t="str">
        <f t="shared" ca="1" si="150"/>
        <v>CUDA opt ant par</v>
      </c>
      <c r="M70" s="5">
        <f t="shared" ca="1" si="141"/>
        <v>2.1538422220184705E-2</v>
      </c>
      <c r="N70" s="5" t="e">
        <f t="shared" ca="1" si="142"/>
        <v>#DIV/0!</v>
      </c>
      <c r="O70" s="5">
        <f t="shared" ca="1" si="143"/>
        <v>6.5608368879420786E-2</v>
      </c>
      <c r="P70" s="5" t="e">
        <f t="shared" ca="1" si="144"/>
        <v>#DIV/0!</v>
      </c>
      <c r="Q70" s="5" t="e">
        <f t="shared" ca="1" si="145"/>
        <v>#DIV/0!</v>
      </c>
      <c r="R70" s="5" t="e">
        <f t="shared" ca="1" si="146"/>
        <v>#DIV/0!</v>
      </c>
      <c r="S70" s="5" t="e">
        <f t="shared" ca="1" si="147"/>
        <v>#DIV/0!</v>
      </c>
      <c r="AD70">
        <f t="shared" si="148"/>
        <v>0</v>
      </c>
      <c r="AE70" s="5">
        <f t="shared" ca="1" si="149"/>
        <v>0</v>
      </c>
      <c r="AF70" s="5" t="e">
        <f t="shared" ca="1" si="139"/>
        <v>#DIV/0!</v>
      </c>
      <c r="AG70" s="5">
        <f t="shared" ca="1" si="139"/>
        <v>0</v>
      </c>
      <c r="AH70" s="5" t="e">
        <f t="shared" ca="1" si="139"/>
        <v>#DIV/0!</v>
      </c>
      <c r="AI70" s="5" t="e">
        <f t="shared" ca="1" si="139"/>
        <v>#DIV/0!</v>
      </c>
      <c r="AJ70" s="5" t="e">
        <f t="shared" ca="1" si="139"/>
        <v>#DIV/0!</v>
      </c>
      <c r="AK70" s="5" t="e">
        <f t="shared" ca="1" si="139"/>
        <v>#DIV/0!</v>
      </c>
    </row>
    <row r="71" spans="1:37" x14ac:dyDescent="0.25">
      <c r="A71">
        <v>17</v>
      </c>
      <c r="C71" t="str">
        <f ca="1">OFFSET('42p stat'!$A$1,A71*20,0)</f>
        <v>CUDA opt_one_GPU</v>
      </c>
      <c r="D71" s="5">
        <f ca="1">'42 end'!J154</f>
        <v>65662.432045759982</v>
      </c>
      <c r="E71" s="5" t="e">
        <f ca="1">'84 end'!J154</f>
        <v>#DIV/0!</v>
      </c>
      <c r="F71" s="5">
        <f ca="1">'168 end'!J155</f>
        <v>1861870.6308369997</v>
      </c>
      <c r="G71" s="5" t="e">
        <f ca="1">'336 end'!J155</f>
        <v>#DIV/0!</v>
      </c>
      <c r="H71" s="5">
        <f ca="1">'672 end'!J155</f>
        <v>0</v>
      </c>
      <c r="I71" s="5">
        <f ca="1">'1344 end'!J155</f>
        <v>0</v>
      </c>
      <c r="J71" s="5">
        <f ca="1">'2688 end'!J155</f>
        <v>0</v>
      </c>
      <c r="L71" t="str">
        <f t="shared" ca="1" si="150"/>
        <v>CUDA opt_one_GPU</v>
      </c>
      <c r="M71" s="5">
        <f t="shared" ca="1" si="141"/>
        <v>1.0249409871880832E-2</v>
      </c>
      <c r="N71" s="5" t="e">
        <f t="shared" ca="1" si="142"/>
        <v>#DIV/0!</v>
      </c>
      <c r="O71" s="5">
        <f t="shared" ca="1" si="143"/>
        <v>3.2087921145779692E-2</v>
      </c>
      <c r="P71" s="5" t="e">
        <f t="shared" ca="1" si="144"/>
        <v>#DIV/0!</v>
      </c>
      <c r="Q71" s="5" t="e">
        <f t="shared" ca="1" si="145"/>
        <v>#DIV/0!</v>
      </c>
      <c r="R71" s="5" t="e">
        <f t="shared" ca="1" si="146"/>
        <v>#DIV/0!</v>
      </c>
      <c r="S71" s="5" t="e">
        <f t="shared" ca="1" si="147"/>
        <v>#DIV/0!</v>
      </c>
      <c r="AD71">
        <f t="shared" si="148"/>
        <v>0</v>
      </c>
      <c r="AE71" s="5">
        <f t="shared" ca="1" si="149"/>
        <v>0</v>
      </c>
      <c r="AF71" s="5" t="e">
        <f t="shared" ca="1" si="149"/>
        <v>#DIV/0!</v>
      </c>
      <c r="AG71" s="5">
        <f t="shared" ca="1" si="149"/>
        <v>0</v>
      </c>
      <c r="AH71" s="5" t="e">
        <f t="shared" ca="1" si="149"/>
        <v>#DIV/0!</v>
      </c>
      <c r="AI71" s="5" t="e">
        <f t="shared" ca="1" si="149"/>
        <v>#DIV/0!</v>
      </c>
      <c r="AJ71" s="5" t="e">
        <f t="shared" ca="1" si="149"/>
        <v>#DIV/0!</v>
      </c>
      <c r="AK71" s="5" t="e">
        <f t="shared" ca="1" si="149"/>
        <v>#DIV/0!</v>
      </c>
    </row>
    <row r="72" spans="1:37" x14ac:dyDescent="0.25">
      <c r="A72">
        <v>18</v>
      </c>
      <c r="C72" t="str">
        <f ca="1">OFFSET('42p stat'!$A$1,A72*20,0)</f>
        <v>CUDA opt_one_GPU ant</v>
      </c>
      <c r="D72" s="5">
        <f ca="1">'42 end'!J155</f>
        <v>326.63383199999328</v>
      </c>
      <c r="E72" s="5" t="e">
        <f ca="1">'84 end'!J155</f>
        <v>#DIV/0!</v>
      </c>
      <c r="F72" s="5">
        <f ca="1">'168 end'!J156</f>
        <v>9124.4471999999987</v>
      </c>
      <c r="G72" s="5" t="e">
        <f ca="1">'336 end'!J156</f>
        <v>#DIV/0!</v>
      </c>
      <c r="H72" s="5">
        <f ca="1">'672 end'!J156</f>
        <v>0</v>
      </c>
      <c r="I72" s="5">
        <f ca="1">'1344 end'!J156</f>
        <v>0</v>
      </c>
      <c r="J72" s="5">
        <f ca="1">'2688 end'!J156</f>
        <v>0</v>
      </c>
      <c r="L72" t="str">
        <f t="shared" ca="1" si="150"/>
        <v>CUDA opt_one_GPU ant</v>
      </c>
      <c r="M72" s="5">
        <f t="shared" ca="1" si="141"/>
        <v>2.0959419664879076E-6</v>
      </c>
      <c r="N72" s="5" t="e">
        <f t="shared" ca="1" si="142"/>
        <v>#DIV/0!</v>
      </c>
      <c r="O72" s="5">
        <f t="shared" ca="1" si="143"/>
        <v>2.1038101119417088E-6</v>
      </c>
      <c r="P72" s="5" t="e">
        <f t="shared" ca="1" si="144"/>
        <v>#DIV/0!</v>
      </c>
      <c r="Q72" s="5" t="e">
        <f t="shared" ca="1" si="145"/>
        <v>#DIV/0!</v>
      </c>
      <c r="R72" s="5" t="e">
        <f t="shared" ca="1" si="146"/>
        <v>#DIV/0!</v>
      </c>
      <c r="S72" s="5" t="e">
        <f t="shared" ca="1" si="147"/>
        <v>#DIV/0!</v>
      </c>
      <c r="AD72">
        <f t="shared" si="148"/>
        <v>0</v>
      </c>
      <c r="AE72" s="5">
        <f t="shared" ref="AE72:AK87" ca="1" si="151">$B$1*POWER(AE20,2)*SQRT(V72/(POWER(V20*$C$1,2))+V$74/(POWER(V$20*$C$1,2)))</f>
        <v>0</v>
      </c>
      <c r="AF72" s="5" t="e">
        <f t="shared" ca="1" si="151"/>
        <v>#DIV/0!</v>
      </c>
      <c r="AG72" s="5">
        <f t="shared" ca="1" si="151"/>
        <v>0</v>
      </c>
      <c r="AH72" s="5" t="e">
        <f t="shared" ca="1" si="151"/>
        <v>#DIV/0!</v>
      </c>
      <c r="AI72" s="5" t="e">
        <f t="shared" ca="1" si="151"/>
        <v>#DIV/0!</v>
      </c>
      <c r="AJ72" s="5" t="e">
        <f t="shared" ca="1" si="151"/>
        <v>#DIV/0!</v>
      </c>
      <c r="AK72" s="5" t="e">
        <f t="shared" si="151"/>
        <v>#DIV/0!</v>
      </c>
    </row>
    <row r="73" spans="1:37" x14ac:dyDescent="0.25">
      <c r="A73">
        <v>19</v>
      </c>
      <c r="C73" t="str">
        <f ca="1">OFFSET('42p stat'!$A$1,A73*20,0)</f>
        <v>CUDA opt_one_GPU ant local</v>
      </c>
      <c r="D73" s="5" t="e">
        <f ca="1">'42 end'!J156</f>
        <v>#DIV/0!</v>
      </c>
      <c r="E73" s="5" t="e">
        <f ca="1">'84 end'!J156</f>
        <v>#DIV/0!</v>
      </c>
      <c r="F73" s="5">
        <f ca="1">'168 end'!J157</f>
        <v>77.556032999999672</v>
      </c>
      <c r="G73" s="5" t="e">
        <f ca="1">'336 end'!J157</f>
        <v>#DIV/0!</v>
      </c>
      <c r="H73" s="5">
        <f ca="1">'672 end'!J157</f>
        <v>0</v>
      </c>
      <c r="I73" s="5">
        <f ca="1">'1344 end'!J157</f>
        <v>5.8622809999999994</v>
      </c>
      <c r="J73" s="5">
        <f ca="1">'2688 end'!J157</f>
        <v>0</v>
      </c>
      <c r="L73" t="str">
        <f t="shared" ca="1" si="150"/>
        <v>CUDA opt_one_GPU ant local</v>
      </c>
      <c r="M73" s="5" t="e">
        <f t="shared" ca="1" si="141"/>
        <v>#DIV/0!</v>
      </c>
      <c r="N73" s="5" t="e">
        <f t="shared" ca="1" si="142"/>
        <v>#DIV/0!</v>
      </c>
      <c r="O73" s="5">
        <f t="shared" ca="1" si="143"/>
        <v>1.0967870009074489E-3</v>
      </c>
      <c r="P73" s="5" t="e">
        <f t="shared" ca="1" si="144"/>
        <v>#DIV/0!</v>
      </c>
      <c r="Q73" s="5" t="e">
        <f t="shared" ca="1" si="145"/>
        <v>#DIV/0!</v>
      </c>
      <c r="R73" s="5" t="e">
        <f t="shared" ca="1" si="146"/>
        <v>#DIV/0!</v>
      </c>
      <c r="S73" s="5" t="e">
        <f t="shared" ca="1" si="147"/>
        <v>#DIV/0!</v>
      </c>
      <c r="AD73">
        <f t="shared" si="148"/>
        <v>0</v>
      </c>
      <c r="AE73" s="5" t="e">
        <f t="shared" ca="1" si="151"/>
        <v>#DIV/0!</v>
      </c>
      <c r="AF73" s="5" t="e">
        <f t="shared" ca="1" si="151"/>
        <v>#DIV/0!</v>
      </c>
      <c r="AG73" s="5">
        <f t="shared" ca="1" si="151"/>
        <v>0</v>
      </c>
      <c r="AH73" s="5" t="e">
        <f t="shared" ca="1" si="151"/>
        <v>#DIV/0!</v>
      </c>
      <c r="AI73" s="5" t="e">
        <f t="shared" ca="1" si="151"/>
        <v>#DIV/0!</v>
      </c>
      <c r="AJ73" s="5" t="e">
        <f t="shared" ca="1" si="151"/>
        <v>#DIV/0!</v>
      </c>
      <c r="AK73" s="5" t="e">
        <f t="shared" ca="1" si="151"/>
        <v>#DIV/0!</v>
      </c>
    </row>
    <row r="74" spans="1:37" x14ac:dyDescent="0.25">
      <c r="A74">
        <v>20</v>
      </c>
      <c r="C74" t="str">
        <f ca="1">OFFSET('42p stat'!$A$1,A74*20,0)</f>
        <v>non CUDA Time</v>
      </c>
      <c r="D74" s="5">
        <f ca="1">'42 end'!J157</f>
        <v>10.788420880000027</v>
      </c>
      <c r="E74" s="5">
        <f ca="1">'84 end'!J157</f>
        <v>17.194320000000186</v>
      </c>
      <c r="F74" s="5">
        <f ca="1">'168 end'!J158</f>
        <v>51.833395439999734</v>
      </c>
      <c r="G74" s="5">
        <f ca="1">'336 end'!J158</f>
        <v>145.58005800000177</v>
      </c>
      <c r="H74" s="5">
        <f ca="1">'672 end'!J158</f>
        <v>471.56632100002736</v>
      </c>
      <c r="I74" s="5">
        <f ca="1">'1344 end'!J158</f>
        <v>512.01097999997182</v>
      </c>
      <c r="J74" s="5">
        <f ca="1">'2688 end'!J158</f>
        <v>5988.6770740000011</v>
      </c>
      <c r="L74" t="str">
        <f t="shared" ca="1" si="150"/>
        <v>non CUDA Time</v>
      </c>
      <c r="M74" s="5">
        <f t="shared" ca="1" si="141"/>
        <v>3.962030520615052E-4</v>
      </c>
      <c r="N74" s="5" t="e">
        <f t="shared" ca="1" si="142"/>
        <v>#DIV/0!</v>
      </c>
      <c r="O74" s="5">
        <f t="shared" ca="1" si="143"/>
        <v>2.7378656511851794E-4</v>
      </c>
      <c r="P74" s="5" t="e">
        <f t="shared" ca="1" si="144"/>
        <v>#DIV/0!</v>
      </c>
      <c r="Q74" s="5" t="e">
        <f t="shared" ca="1" si="145"/>
        <v>#DIV/0!</v>
      </c>
      <c r="R74" s="5" t="e">
        <f t="shared" ca="1" si="146"/>
        <v>#DIV/0!</v>
      </c>
      <c r="S74" s="5" t="e">
        <f t="shared" ca="1" si="147"/>
        <v>#DIV/0!</v>
      </c>
      <c r="AD74">
        <f t="shared" si="148"/>
        <v>0</v>
      </c>
      <c r="AE74" s="5">
        <f t="shared" ca="1" si="151"/>
        <v>0</v>
      </c>
      <c r="AF74" s="5" t="e">
        <f t="shared" ca="1" si="151"/>
        <v>#DIV/0!</v>
      </c>
      <c r="AG74" s="5">
        <f t="shared" ca="1" si="151"/>
        <v>0</v>
      </c>
      <c r="AH74" s="5" t="e">
        <f t="shared" ca="1" si="151"/>
        <v>#DIV/0!</v>
      </c>
      <c r="AI74" s="5" t="e">
        <f t="shared" ca="1" si="151"/>
        <v>#DIV/0!</v>
      </c>
      <c r="AJ74" s="5" t="e">
        <f t="shared" ca="1" si="151"/>
        <v>#DIV/0!</v>
      </c>
      <c r="AK74" s="5" t="e">
        <f t="shared" ca="1" si="151"/>
        <v>#DIV/0!</v>
      </c>
    </row>
    <row r="75" spans="1:37" x14ac:dyDescent="0.25">
      <c r="A75">
        <v>21</v>
      </c>
      <c r="C75" t="str">
        <f ca="1">OFFSET('42p stat'!$A$1,A75*20,0)</f>
        <v>non CUDA</v>
      </c>
      <c r="D75" s="5">
        <f ca="1">'42 end'!J158</f>
        <v>6.4012515599999507</v>
      </c>
      <c r="E75" s="5">
        <f ca="1">'84 end'!J158</f>
        <v>12.419653000000231</v>
      </c>
      <c r="F75" s="5">
        <f ca="1">'168 end'!J159</f>
        <v>14.688347840000125</v>
      </c>
      <c r="G75" s="5">
        <f ca="1">'336 end'!J159</f>
        <v>74.374835999998368</v>
      </c>
      <c r="H75" s="5">
        <f ca="1">'672 end'!J159</f>
        <v>40.728799999996198</v>
      </c>
      <c r="I75" s="5">
        <f ca="1">'1344 end'!J159</f>
        <v>378.59137399997519</v>
      </c>
      <c r="J75" s="5">
        <f ca="1">'2688 end'!J159</f>
        <v>1196.5795999999996</v>
      </c>
      <c r="L75" t="str">
        <f t="shared" ca="1" si="150"/>
        <v>non CUDA</v>
      </c>
      <c r="M75" s="5">
        <f t="shared" ca="1" si="141"/>
        <v>3.4333098862820863E-4</v>
      </c>
      <c r="N75" s="5" t="e">
        <f t="shared" ca="1" si="142"/>
        <v>#DIV/0!</v>
      </c>
      <c r="O75" s="5">
        <f t="shared" ca="1" si="143"/>
        <v>1.6971642590753289E-4</v>
      </c>
      <c r="P75" s="5" t="e">
        <f t="shared" ca="1" si="144"/>
        <v>#DIV/0!</v>
      </c>
      <c r="Q75" s="5" t="e">
        <f t="shared" ca="1" si="145"/>
        <v>#DIV/0!</v>
      </c>
      <c r="R75" s="5" t="e">
        <f t="shared" ca="1" si="146"/>
        <v>#DIV/0!</v>
      </c>
      <c r="S75" s="5" t="e">
        <f t="shared" ca="1" si="147"/>
        <v>#DIV/0!</v>
      </c>
      <c r="AD75">
        <f t="shared" si="148"/>
        <v>0</v>
      </c>
      <c r="AE75" s="5">
        <f t="shared" ca="1" si="151"/>
        <v>0</v>
      </c>
      <c r="AF75" s="5" t="e">
        <f t="shared" ca="1" si="151"/>
        <v>#DIV/0!</v>
      </c>
      <c r="AG75" s="5">
        <f t="shared" ca="1" si="151"/>
        <v>0</v>
      </c>
      <c r="AH75" s="5" t="e">
        <f t="shared" ca="1" si="151"/>
        <v>#DIV/0!</v>
      </c>
      <c r="AI75" s="5" t="e">
        <f t="shared" ca="1" si="151"/>
        <v>#DIV/0!</v>
      </c>
      <c r="AJ75" s="5" t="e">
        <f t="shared" ca="1" si="151"/>
        <v>#DIV/0!</v>
      </c>
      <c r="AK75" s="5" t="e">
        <f t="shared" si="151"/>
        <v>#DIV/0!</v>
      </c>
    </row>
    <row r="76" spans="1:37" x14ac:dyDescent="0.25">
      <c r="A76">
        <v>22</v>
      </c>
      <c r="C76" t="str">
        <f ca="1">OFFSET('42p stat'!$A$1,A76*20,0)</f>
        <v>non CUDA non hash</v>
      </c>
      <c r="D76" s="5">
        <f ca="1">'42 end'!J159</f>
        <v>15.821667999999947</v>
      </c>
      <c r="E76" s="5">
        <f ca="1">'84 end'!J159</f>
        <v>14.647260400000183</v>
      </c>
      <c r="F76" s="5">
        <f ca="1">'168 end'!J160</f>
        <v>52.349030159999515</v>
      </c>
      <c r="G76" s="5">
        <f ca="1">'336 end'!J160</f>
        <v>221.83646199999944</v>
      </c>
      <c r="H76" s="5">
        <f ca="1">'672 end'!J160</f>
        <v>1113.6499280000019</v>
      </c>
      <c r="I76" s="5">
        <f ca="1">'1344 end'!J160</f>
        <v>973.47027600005254</v>
      </c>
      <c r="J76" s="5">
        <f ca="1">'2688 end'!J160</f>
        <v>1.7293989961138583</v>
      </c>
      <c r="L76" t="str">
        <f t="shared" ca="1" si="150"/>
        <v>non CUDA non hash</v>
      </c>
      <c r="M76" s="5">
        <f t="shared" ca="1" si="141"/>
        <v>8.0870217478489837E-4</v>
      </c>
      <c r="N76" s="5" t="e">
        <f t="shared" ca="1" si="142"/>
        <v>#DIV/0!</v>
      </c>
      <c r="O76" s="5">
        <f t="shared" ca="1" si="143"/>
        <v>3.7073330139645211E-4</v>
      </c>
      <c r="P76" s="5" t="e">
        <f t="shared" ca="1" si="144"/>
        <v>#DIV/0!</v>
      </c>
      <c r="Q76" s="5" t="e">
        <f t="shared" ca="1" si="145"/>
        <v>#DIV/0!</v>
      </c>
      <c r="R76" s="5" t="e">
        <f t="shared" ca="1" si="146"/>
        <v>#DIV/0!</v>
      </c>
      <c r="S76" s="5" t="e">
        <f t="shared" ca="1" si="147"/>
        <v>#DIV/0!</v>
      </c>
      <c r="AD76">
        <f t="shared" si="148"/>
        <v>0</v>
      </c>
      <c r="AE76" s="5">
        <f t="shared" ca="1" si="151"/>
        <v>0</v>
      </c>
      <c r="AF76" s="5" t="e">
        <f t="shared" ca="1" si="151"/>
        <v>#DIV/0!</v>
      </c>
      <c r="AG76" s="5">
        <f t="shared" ca="1" si="151"/>
        <v>0</v>
      </c>
      <c r="AH76" s="5" t="e">
        <f t="shared" ca="1" si="151"/>
        <v>#DIV/0!</v>
      </c>
      <c r="AI76" s="5" t="e">
        <f t="shared" ca="1" si="151"/>
        <v>#DIV/0!</v>
      </c>
      <c r="AJ76" s="5" t="e">
        <f t="shared" ca="1" si="151"/>
        <v>#DIV/0!</v>
      </c>
      <c r="AK76" s="5" t="e">
        <f t="shared" si="151"/>
        <v>#DIV/0!</v>
      </c>
    </row>
    <row r="77" spans="1:37" x14ac:dyDescent="0.25">
      <c r="A77">
        <v>23</v>
      </c>
      <c r="C77" t="str">
        <f ca="1">OFFSET('42p stat'!$A$1,A77*20,0)</f>
        <v>Classic ACO</v>
      </c>
      <c r="D77" s="5">
        <f ca="1">'42 end'!J160</f>
        <v>1998.1343095599966</v>
      </c>
      <c r="E77" s="5">
        <f ca="1">'84 end'!J160</f>
        <v>4766.9475919999995</v>
      </c>
      <c r="F77" s="5">
        <f ca="1">'168 end'!J161</f>
        <v>11482.911653999981</v>
      </c>
      <c r="G77" s="5">
        <f ca="1">'336 end'!J161</f>
        <v>29721.575293000082</v>
      </c>
      <c r="H77" s="5">
        <f ca="1">'672 end'!J161</f>
        <v>114445.54827099999</v>
      </c>
      <c r="I77" s="5">
        <f ca="1">'1344 end'!J161</f>
        <v>131794.52498199997</v>
      </c>
      <c r="J77" s="5">
        <f ca="1">'2688 end'!J161</f>
        <v>123636.6179999999</v>
      </c>
      <c r="L77" t="str">
        <f t="shared" ca="1" si="150"/>
        <v>Classic ACO</v>
      </c>
      <c r="M77" s="5">
        <f t="shared" ca="1" si="141"/>
        <v>2.1974544425706045E-4</v>
      </c>
      <c r="N77" s="5" t="e">
        <f t="shared" ca="1" si="142"/>
        <v>#DIV/0!</v>
      </c>
      <c r="O77" s="5">
        <f t="shared" ca="1" si="143"/>
        <v>1.4897047227386138E-4</v>
      </c>
      <c r="P77" s="5" t="e">
        <f t="shared" ca="1" si="144"/>
        <v>#DIV/0!</v>
      </c>
      <c r="Q77" s="5" t="e">
        <f t="shared" ca="1" si="145"/>
        <v>#DIV/0!</v>
      </c>
      <c r="R77" s="5" t="e">
        <f t="shared" ca="1" si="146"/>
        <v>#DIV/0!</v>
      </c>
      <c r="S77" s="5" t="e">
        <f t="shared" ca="1" si="147"/>
        <v>#DIV/0!</v>
      </c>
      <c r="AD77">
        <f t="shared" si="148"/>
        <v>0</v>
      </c>
      <c r="AE77" s="5">
        <f t="shared" ca="1" si="151"/>
        <v>0</v>
      </c>
      <c r="AF77" s="5" t="e">
        <f t="shared" ca="1" si="151"/>
        <v>#DIV/0!</v>
      </c>
      <c r="AG77" s="5">
        <f t="shared" ca="1" si="151"/>
        <v>0</v>
      </c>
      <c r="AH77" s="5" t="e">
        <f t="shared" ca="1" si="151"/>
        <v>#DIV/0!</v>
      </c>
      <c r="AI77" s="5" t="e">
        <f t="shared" ca="1" si="151"/>
        <v>#DIV/0!</v>
      </c>
      <c r="AJ77" s="5" t="e">
        <f t="shared" ca="1" si="151"/>
        <v>#DIV/0!</v>
      </c>
      <c r="AK77" s="5" t="e">
        <f t="shared" ca="1" si="151"/>
        <v>#DIV/0!</v>
      </c>
    </row>
    <row r="78" spans="1:37" x14ac:dyDescent="0.25">
      <c r="A78">
        <v>24</v>
      </c>
      <c r="C78" t="str">
        <f ca="1">OFFSET('42p stat'!$A$1,A78*20,0)</f>
        <v>Classic ACO non hash</v>
      </c>
      <c r="D78" s="5">
        <f ca="1">'42 end'!J161</f>
        <v>2394.4837148800007</v>
      </c>
      <c r="E78" s="5">
        <f ca="1">'84 end'!J161</f>
        <v>5765.1096329999855</v>
      </c>
      <c r="F78" s="5">
        <f ca="1">'168 end'!J162</f>
        <v>11691.809429000003</v>
      </c>
      <c r="G78" s="5">
        <f ca="1">'336 end'!J162</f>
        <v>36273.984885000034</v>
      </c>
      <c r="H78" s="5">
        <f ca="1">'672 end'!J162</f>
        <v>39577.024150999998</v>
      </c>
      <c r="I78" s="5">
        <f ca="1">'1344 end'!J162</f>
        <v>139536.61983800001</v>
      </c>
      <c r="J78" s="5">
        <f ca="1">'2688 end'!J162</f>
        <v>434551.08223099995</v>
      </c>
      <c r="L78" t="str">
        <f t="shared" ca="1" si="150"/>
        <v>Classic ACO non hash</v>
      </c>
      <c r="M78" s="5">
        <f t="shared" ca="1" si="141"/>
        <v>2.7205737995615739E-4</v>
      </c>
      <c r="N78" s="5" t="e">
        <f t="shared" ca="1" si="142"/>
        <v>#DIV/0!</v>
      </c>
      <c r="O78" s="5">
        <f t="shared" ca="1" si="143"/>
        <v>1.6003231670262295E-4</v>
      </c>
      <c r="P78" s="5" t="e">
        <f t="shared" ca="1" si="144"/>
        <v>#DIV/0!</v>
      </c>
      <c r="Q78" s="5" t="e">
        <f t="shared" ca="1" si="145"/>
        <v>#DIV/0!</v>
      </c>
      <c r="R78" s="5" t="e">
        <f t="shared" ca="1" si="146"/>
        <v>#DIV/0!</v>
      </c>
      <c r="S78" s="5" t="e">
        <f t="shared" ca="1" si="147"/>
        <v>#DIV/0!</v>
      </c>
      <c r="AD78">
        <f t="shared" si="148"/>
        <v>0</v>
      </c>
      <c r="AE78" s="5">
        <f t="shared" ca="1" si="151"/>
        <v>0</v>
      </c>
      <c r="AF78" s="5" t="e">
        <f t="shared" ca="1" si="151"/>
        <v>#DIV/0!</v>
      </c>
      <c r="AG78" s="5">
        <f t="shared" ca="1" si="151"/>
        <v>0</v>
      </c>
      <c r="AH78" s="5" t="e">
        <f t="shared" ca="1" si="151"/>
        <v>#DIV/0!</v>
      </c>
      <c r="AI78" s="5" t="e">
        <f t="shared" ca="1" si="151"/>
        <v>#DIV/0!</v>
      </c>
      <c r="AJ78" s="5" t="e">
        <f t="shared" ca="1" si="151"/>
        <v>#DIV/0!</v>
      </c>
      <c r="AK78" s="5" t="e">
        <f t="shared" ca="1" si="151"/>
        <v>#DIV/0!</v>
      </c>
    </row>
    <row r="79" spans="1:37" x14ac:dyDescent="0.25">
      <c r="A79">
        <v>25</v>
      </c>
      <c r="C79" t="str">
        <f ca="1">OFFSET('42p stat'!$A$1,A79*20,0)</f>
        <v>omp</v>
      </c>
      <c r="D79" s="5">
        <f ca="1">'42 end'!J162</f>
        <v>17.857570039999889</v>
      </c>
      <c r="E79" s="5">
        <f ca="1">'84 end'!J162</f>
        <v>18.220242000000493</v>
      </c>
      <c r="F79" s="5">
        <f ca="1">'168 end'!J163</f>
        <v>118.34044260000134</v>
      </c>
      <c r="G79" s="5">
        <f ca="1">'336 end'!J163</f>
        <v>109.07743799999518</v>
      </c>
      <c r="H79" s="5">
        <f ca="1">'672 end'!J163</f>
        <v>315.59547099999622</v>
      </c>
      <c r="I79" s="5">
        <f ca="1">'1344 end'!J163</f>
        <v>13794.617519000036</v>
      </c>
      <c r="J79" s="5">
        <f ca="1">'2688 end'!J163</f>
        <v>2735.4515999999994</v>
      </c>
      <c r="L79" t="str">
        <f t="shared" ca="1" si="150"/>
        <v>omp</v>
      </c>
      <c r="M79" s="5">
        <f t="shared" ca="1" si="141"/>
        <v>5.7051084017838345E-4</v>
      </c>
      <c r="N79" s="5" t="e">
        <f t="shared" ca="1" si="142"/>
        <v>#DIV/0!</v>
      </c>
      <c r="O79" s="5">
        <f t="shared" ca="1" si="143"/>
        <v>4.6152185110242844E-4</v>
      </c>
      <c r="P79" s="5" t="e">
        <f t="shared" ca="1" si="144"/>
        <v>#DIV/0!</v>
      </c>
      <c r="Q79" s="5" t="e">
        <f t="shared" ca="1" si="145"/>
        <v>#DIV/0!</v>
      </c>
      <c r="R79" s="5" t="e">
        <f t="shared" ca="1" si="146"/>
        <v>#DIV/0!</v>
      </c>
      <c r="S79" s="5" t="e">
        <f t="shared" ca="1" si="147"/>
        <v>#DIV/0!</v>
      </c>
      <c r="AD79">
        <f t="shared" si="148"/>
        <v>0</v>
      </c>
      <c r="AE79" s="5">
        <f t="shared" ca="1" si="151"/>
        <v>0</v>
      </c>
      <c r="AF79" s="5" t="e">
        <f t="shared" ca="1" si="151"/>
        <v>#DIV/0!</v>
      </c>
      <c r="AG79" s="5">
        <f t="shared" ca="1" si="151"/>
        <v>0</v>
      </c>
      <c r="AH79" s="5" t="e">
        <f t="shared" ca="1" si="151"/>
        <v>#DIV/0!</v>
      </c>
      <c r="AI79" s="5" t="e">
        <f t="shared" ca="1" si="151"/>
        <v>#DIV/0!</v>
      </c>
      <c r="AJ79" s="5" t="e">
        <f t="shared" ca="1" si="151"/>
        <v>#DIV/0!</v>
      </c>
      <c r="AK79" s="5" t="e">
        <f t="shared" ca="1" si="151"/>
        <v>#DIV/0!</v>
      </c>
    </row>
    <row r="80" spans="1:37" x14ac:dyDescent="0.25">
      <c r="A80">
        <v>26</v>
      </c>
      <c r="C80" t="str">
        <f ca="1">OFFSET('42p stat'!$A$1,A80*20,0)</f>
        <v>omp non hash</v>
      </c>
      <c r="D80" s="5">
        <f ca="1">'42 end'!J163</f>
        <v>6.1270895200000561</v>
      </c>
      <c r="E80" s="5">
        <f ca="1">'84 end'!J163</f>
        <v>39.980310320000044</v>
      </c>
      <c r="F80" s="5">
        <f ca="1">'168 end'!J164</f>
        <v>44.522643999999971</v>
      </c>
      <c r="G80" s="5">
        <f ca="1">'336 end'!J164</f>
        <v>237.88954999999947</v>
      </c>
      <c r="H80" s="5">
        <f ca="1">'672 end'!J164</f>
        <v>908.8000070000013</v>
      </c>
      <c r="I80" s="5">
        <f ca="1">'1344 end'!J164</f>
        <v>9323.6577129999114</v>
      </c>
      <c r="J80" s="5">
        <f ca="1">'2688 end'!J164</f>
        <v>316</v>
      </c>
      <c r="L80" t="str">
        <f t="shared" ca="1" si="150"/>
        <v>omp non hash</v>
      </c>
      <c r="M80" s="5">
        <f t="shared" ca="1" si="141"/>
        <v>6.0317825976539876E-4</v>
      </c>
      <c r="N80" s="5" t="e">
        <f t="shared" ca="1" si="142"/>
        <v>#DIV/0!</v>
      </c>
      <c r="O80" s="5">
        <f t="shared" ca="1" si="143"/>
        <v>3.5040965280082917E-4</v>
      </c>
      <c r="P80" s="5" t="e">
        <f t="shared" ca="1" si="144"/>
        <v>#DIV/0!</v>
      </c>
      <c r="Q80" s="5" t="e">
        <f t="shared" ca="1" si="145"/>
        <v>#DIV/0!</v>
      </c>
      <c r="R80" s="5" t="e">
        <f t="shared" ca="1" si="146"/>
        <v>#DIV/0!</v>
      </c>
      <c r="S80" s="5" t="e">
        <f t="shared" ca="1" si="147"/>
        <v>#DIV/0!</v>
      </c>
      <c r="AD80">
        <f t="shared" si="148"/>
        <v>0</v>
      </c>
      <c r="AE80" s="5">
        <f t="shared" ca="1" si="151"/>
        <v>0</v>
      </c>
      <c r="AF80" s="5" t="e">
        <f t="shared" ca="1" si="151"/>
        <v>#DIV/0!</v>
      </c>
      <c r="AG80" s="5">
        <f t="shared" ca="1" si="151"/>
        <v>0</v>
      </c>
      <c r="AH80" s="5" t="e">
        <f t="shared" ca="1" si="151"/>
        <v>#DIV/0!</v>
      </c>
      <c r="AI80" s="5" t="e">
        <f t="shared" ca="1" si="151"/>
        <v>#DIV/0!</v>
      </c>
      <c r="AJ80" s="5" t="e">
        <f t="shared" ca="1" si="151"/>
        <v>#DIV/0!</v>
      </c>
      <c r="AK80" s="5" t="e">
        <f t="shared" ca="1" si="151"/>
        <v>#DIV/0!</v>
      </c>
    </row>
    <row r="81" spans="1:37" x14ac:dyDescent="0.25">
      <c r="A81">
        <v>27</v>
      </c>
      <c r="C81" t="str">
        <f ca="1">OFFSET('84p stat'!$A$1,A81*20,0)</f>
        <v>non CUDA transp Time</v>
      </c>
      <c r="D81" s="5">
        <f ca="1">'42 end'!J164</f>
        <v>20.759241040000255</v>
      </c>
      <c r="E81" s="5">
        <f ca="1">'84 end'!J164</f>
        <v>62.369491399999966</v>
      </c>
      <c r="F81" s="5">
        <f ca="1">'168 end'!J165</f>
        <v>104.90774951999987</v>
      </c>
      <c r="G81" s="5">
        <f ca="1">'336 end'!J165</f>
        <v>106.94519600000162</v>
      </c>
      <c r="H81" s="5">
        <f ca="1">'672 end'!J165</f>
        <v>268.10922499999117</v>
      </c>
      <c r="I81" s="5">
        <f ca="1">'1344 end'!J165</f>
        <v>2038.0520799999481</v>
      </c>
      <c r="J81" s="5" t="e">
        <f ca="1">'2688 end'!J165</f>
        <v>#DIV/0!</v>
      </c>
      <c r="L81" t="str">
        <f t="shared" ca="1" si="150"/>
        <v>non CUDA transp Time</v>
      </c>
      <c r="M81" s="5">
        <f t="shared" ca="1" si="141"/>
        <v>5.3489145460145556E-4</v>
      </c>
      <c r="N81" s="5" t="e">
        <f t="shared" ca="1" si="142"/>
        <v>#DIV/0!</v>
      </c>
      <c r="O81" s="5">
        <f t="shared" ca="1" si="143"/>
        <v>3.8213467447134359E-4</v>
      </c>
      <c r="P81" s="5" t="e">
        <f t="shared" ca="1" si="144"/>
        <v>#DIV/0!</v>
      </c>
      <c r="Q81" s="5" t="e">
        <f t="shared" ca="1" si="145"/>
        <v>#DIV/0!</v>
      </c>
      <c r="R81" s="5" t="e">
        <f t="shared" ca="1" si="146"/>
        <v>#DIV/0!</v>
      </c>
      <c r="S81" s="5" t="e">
        <f t="shared" ca="1" si="147"/>
        <v>#DIV/0!</v>
      </c>
      <c r="AD81">
        <f t="shared" si="148"/>
        <v>0</v>
      </c>
      <c r="AE81" s="5">
        <f t="shared" ca="1" si="151"/>
        <v>0</v>
      </c>
      <c r="AF81" s="5" t="e">
        <f t="shared" ca="1" si="151"/>
        <v>#DIV/0!</v>
      </c>
      <c r="AG81" s="5">
        <f t="shared" ca="1" si="151"/>
        <v>0</v>
      </c>
      <c r="AH81" s="5" t="e">
        <f t="shared" ca="1" si="151"/>
        <v>#DIV/0!</v>
      </c>
      <c r="AI81" s="5" t="e">
        <f t="shared" ca="1" si="151"/>
        <v>#DIV/0!</v>
      </c>
      <c r="AJ81" s="5" t="e">
        <f t="shared" ca="1" si="151"/>
        <v>#DIV/0!</v>
      </c>
      <c r="AK81" s="5" t="e">
        <f t="shared" ca="1" si="151"/>
        <v>#DIV/0!</v>
      </c>
    </row>
    <row r="82" spans="1:37" x14ac:dyDescent="0.25">
      <c r="A82">
        <v>28</v>
      </c>
      <c r="C82" t="str">
        <f ca="1">OFFSET('84p stat'!$A$1,A82*20,0)</f>
        <v>non CUDA transp</v>
      </c>
      <c r="D82" s="5">
        <f ca="1">'42 end'!J165</f>
        <v>3.8936873600001212</v>
      </c>
      <c r="E82" s="5">
        <f ca="1">'84 end'!J165</f>
        <v>43.624352840000938</v>
      </c>
      <c r="F82" s="5">
        <f ca="1">'168 end'!J166</f>
        <v>33.517515040000511</v>
      </c>
      <c r="G82" s="5">
        <f ca="1">'336 end'!J166</f>
        <v>61.17745600000076</v>
      </c>
      <c r="H82" s="5">
        <f ca="1">'672 end'!J166</f>
        <v>58.965663999997439</v>
      </c>
      <c r="I82" s="5">
        <f ca="1">'1344 end'!J166</f>
        <v>827.65653100000077</v>
      </c>
      <c r="J82" s="5" t="e">
        <f ca="1">'2688 end'!J166</f>
        <v>#DIV/0!</v>
      </c>
      <c r="L82" t="str">
        <f t="shared" ca="1" si="150"/>
        <v>non CUDA transp</v>
      </c>
      <c r="M82" s="5">
        <f t="shared" ca="1" si="141"/>
        <v>2.6413760177116107E-4</v>
      </c>
      <c r="N82" s="5" t="e">
        <f t="shared" ca="1" si="142"/>
        <v>#DIV/0!</v>
      </c>
      <c r="O82" s="5">
        <f t="shared" ca="1" si="143"/>
        <v>2.5304377993556833E-4</v>
      </c>
      <c r="P82" s="5" t="e">
        <f t="shared" ca="1" si="144"/>
        <v>#DIV/0!</v>
      </c>
      <c r="Q82" s="5" t="e">
        <f t="shared" ca="1" si="145"/>
        <v>#DIV/0!</v>
      </c>
      <c r="R82" s="5" t="e">
        <f t="shared" ca="1" si="146"/>
        <v>#DIV/0!</v>
      </c>
      <c r="S82" s="5" t="e">
        <f t="shared" ca="1" si="147"/>
        <v>#DIV/0!</v>
      </c>
      <c r="AD82">
        <f t="shared" si="148"/>
        <v>0</v>
      </c>
      <c r="AE82" s="5">
        <f t="shared" ca="1" si="151"/>
        <v>0</v>
      </c>
      <c r="AF82" s="5" t="e">
        <f t="shared" ca="1" si="151"/>
        <v>#DIV/0!</v>
      </c>
      <c r="AG82" s="5">
        <f t="shared" ca="1" si="151"/>
        <v>0</v>
      </c>
      <c r="AH82" s="5" t="e">
        <f t="shared" ca="1" si="151"/>
        <v>#DIV/0!</v>
      </c>
      <c r="AI82" s="5" t="e">
        <f t="shared" ca="1" si="151"/>
        <v>#DIV/0!</v>
      </c>
      <c r="AJ82" s="5" t="e">
        <f t="shared" ca="1" si="151"/>
        <v>#DIV/0!</v>
      </c>
      <c r="AK82" s="5" t="e">
        <f t="shared" ca="1" si="151"/>
        <v>#DIV/0!</v>
      </c>
    </row>
    <row r="83" spans="1:37" x14ac:dyDescent="0.25">
      <c r="A83">
        <v>29</v>
      </c>
      <c r="C83" t="str">
        <f ca="1">OFFSET('84p stat'!$A$1,A83*20,0)</f>
        <v>non CUDA transp non hash</v>
      </c>
      <c r="D83" s="5">
        <f ca="1">'42 end'!J166</f>
        <v>8.0317939199999557</v>
      </c>
      <c r="E83" s="5">
        <f ca="1">'84 end'!J166</f>
        <v>15.713759640000321</v>
      </c>
      <c r="F83" s="5">
        <f ca="1">'168 end'!J167</f>
        <v>65.348106039999749</v>
      </c>
      <c r="G83" s="5">
        <f ca="1">'336 end'!J167</f>
        <v>216.16409600000131</v>
      </c>
      <c r="H83" s="5">
        <f ca="1">'672 end'!J167</f>
        <v>335.96016699999734</v>
      </c>
      <c r="I83" s="5">
        <f ca="1">'1344 end'!J167</f>
        <v>1914.7389799999783</v>
      </c>
      <c r="J83" s="5" t="e">
        <f ca="1">'2688 end'!J167</f>
        <v>#DIV/0!</v>
      </c>
      <c r="L83" t="str">
        <f t="shared" ca="1" si="150"/>
        <v>non CUDA transp non hash</v>
      </c>
      <c r="M83" s="5">
        <f t="shared" ca="1" si="141"/>
        <v>5.7213413675052558E-4</v>
      </c>
      <c r="N83" s="5" t="e">
        <f t="shared" ca="1" si="142"/>
        <v>#DIV/0!</v>
      </c>
      <c r="O83" s="5">
        <f t="shared" ca="1" si="143"/>
        <v>4.0774660107836737E-4</v>
      </c>
      <c r="P83" s="5" t="e">
        <f t="shared" ca="1" si="144"/>
        <v>#DIV/0!</v>
      </c>
      <c r="Q83" s="5" t="e">
        <f t="shared" ca="1" si="145"/>
        <v>#DIV/0!</v>
      </c>
      <c r="R83" s="5" t="e">
        <f t="shared" ca="1" si="146"/>
        <v>#DIV/0!</v>
      </c>
      <c r="S83" s="5" t="e">
        <f t="shared" ca="1" si="147"/>
        <v>#DIV/0!</v>
      </c>
      <c r="AD83">
        <f t="shared" si="148"/>
        <v>0</v>
      </c>
      <c r="AE83" s="5">
        <f t="shared" ca="1" si="151"/>
        <v>0</v>
      </c>
      <c r="AF83" s="5" t="e">
        <f t="shared" ca="1" si="151"/>
        <v>#DIV/0!</v>
      </c>
      <c r="AG83" s="5">
        <f t="shared" ca="1" si="151"/>
        <v>0</v>
      </c>
      <c r="AH83" s="5" t="e">
        <f t="shared" ca="1" si="151"/>
        <v>#DIV/0!</v>
      </c>
      <c r="AI83" s="5" t="e">
        <f t="shared" ca="1" si="151"/>
        <v>#DIV/0!</v>
      </c>
      <c r="AJ83" s="5" t="e">
        <f t="shared" ca="1" si="151"/>
        <v>#DIV/0!</v>
      </c>
      <c r="AK83" s="5" t="e">
        <f t="shared" ca="1" si="151"/>
        <v>#DIV/0!</v>
      </c>
    </row>
    <row r="84" spans="1:37" x14ac:dyDescent="0.25">
      <c r="A84">
        <v>30</v>
      </c>
      <c r="C84" t="str">
        <f ca="1">OFFSET('84p stat'!$A$1,A84*20,0)</f>
        <v>CUDA Const</v>
      </c>
      <c r="D84" s="5">
        <f ca="1">'42 end'!J167</f>
        <v>205.95428376839999</v>
      </c>
      <c r="E84" s="5">
        <f ca="1">'84 end'!J167</f>
        <v>74.767424221199974</v>
      </c>
      <c r="F84" s="5">
        <f ca="1">'168 end'!J168</f>
        <v>19.577161800000077</v>
      </c>
      <c r="G84" s="5">
        <f ca="1">'336 end'!J168</f>
        <v>236.4285382800015</v>
      </c>
      <c r="H84" s="5">
        <f ca="1">'672 end'!J168</f>
        <v>69.87195091614656</v>
      </c>
      <c r="I84" s="5">
        <f ca="1">'1344 end'!J168</f>
        <v>7.2420198999113001</v>
      </c>
      <c r="J84" s="5" t="e">
        <f ca="1">'2688 end'!J168</f>
        <v>#DIV/0!</v>
      </c>
      <c r="L84" t="str">
        <f t="shared" ref="L84:L104" ca="1" si="152">C84</f>
        <v>CUDA Const</v>
      </c>
      <c r="M84" s="5">
        <f t="shared" ref="M84:S84" ca="1" si="153">$B$1*POWER(M32,2)*SQRT(D84/(POWER(D32*$C$1,2))+D$74/(POWER(D$20*$C$1,2)))</f>
        <v>0.28778287972873379</v>
      </c>
      <c r="N84" s="5" t="e">
        <f t="shared" ca="1" si="153"/>
        <v>#DIV/0!</v>
      </c>
      <c r="O84" s="5">
        <f t="shared" ca="1" si="153"/>
        <v>1.9245517219882279E-2</v>
      </c>
      <c r="P84" s="5" t="e">
        <f t="shared" ca="1" si="153"/>
        <v>#DIV/0!</v>
      </c>
      <c r="Q84" s="5" t="e">
        <f t="shared" ca="1" si="153"/>
        <v>#DIV/0!</v>
      </c>
      <c r="R84" s="5" t="e">
        <f t="shared" ca="1" si="153"/>
        <v>#DIV/0!</v>
      </c>
      <c r="S84" s="5" t="e">
        <f t="shared" ca="1" si="153"/>
        <v>#DIV/0!</v>
      </c>
      <c r="AD84">
        <f t="shared" si="148"/>
        <v>0</v>
      </c>
      <c r="AE84" s="5">
        <f t="shared" ca="1" si="151"/>
        <v>0</v>
      </c>
      <c r="AF84" s="5" t="e">
        <f t="shared" ca="1" si="151"/>
        <v>#DIV/0!</v>
      </c>
      <c r="AG84" s="5">
        <f t="shared" ca="1" si="151"/>
        <v>0</v>
      </c>
      <c r="AH84" s="5" t="e">
        <f t="shared" ca="1" si="151"/>
        <v>#DIV/0!</v>
      </c>
      <c r="AI84" s="5" t="e">
        <f t="shared" ca="1" si="151"/>
        <v>#DIV/0!</v>
      </c>
      <c r="AJ84" s="5" t="e">
        <f t="shared" ca="1" si="151"/>
        <v>#DIV/0!</v>
      </c>
      <c r="AK84" s="5" t="e">
        <f t="shared" ca="1" si="151"/>
        <v>#DIV/0!</v>
      </c>
    </row>
    <row r="85" spans="1:37" x14ac:dyDescent="0.25">
      <c r="A85">
        <v>31</v>
      </c>
      <c r="C85" t="str">
        <f ca="1">OFFSET('84p stat'!$A$1,A85*20,0)</f>
        <v>CUDA ant Const</v>
      </c>
      <c r="D85" s="5">
        <f ca="1">'42 end'!J168</f>
        <v>0.87430077759999958</v>
      </c>
      <c r="E85" s="5">
        <f ca="1">'84 end'!J168</f>
        <v>0.94722550440000652</v>
      </c>
      <c r="F85" s="5">
        <f ca="1">'168 end'!J169</f>
        <v>36.668675000000071</v>
      </c>
      <c r="G85" s="5">
        <f ca="1">'336 end'!J169</f>
        <v>32.847097800000022</v>
      </c>
      <c r="H85" s="5">
        <f ca="1">'672 end'!J169</f>
        <v>2015.4439505199996</v>
      </c>
      <c r="I85" s="5">
        <f ca="1">'1344 end'!J169</f>
        <v>1927.7394909999937</v>
      </c>
      <c r="J85" s="5" t="e">
        <f ca="1">'2688 end'!J169</f>
        <v>#DIV/0!</v>
      </c>
      <c r="L85" t="str">
        <f t="shared" ca="1" si="152"/>
        <v>CUDA ant Const</v>
      </c>
      <c r="M85" s="5">
        <f t="shared" ref="M85:S85" ca="1" si="154">$B$1*POWER(M33,2)*SQRT(D85/(POWER(D33*$C$1,2))+D$74/(POWER(D$20*$C$1,2)))</f>
        <v>2.2171584124612988E-2</v>
      </c>
      <c r="N85" s="5" t="e">
        <f t="shared" ca="1" si="154"/>
        <v>#DIV/0!</v>
      </c>
      <c r="O85" s="5">
        <f t="shared" ca="1" si="154"/>
        <v>5.2518557638406321E-2</v>
      </c>
      <c r="P85" s="5" t="e">
        <f t="shared" ca="1" si="154"/>
        <v>#DIV/0!</v>
      </c>
      <c r="Q85" s="5" t="e">
        <f t="shared" ca="1" si="154"/>
        <v>#DIV/0!</v>
      </c>
      <c r="R85" s="5" t="e">
        <f t="shared" ca="1" si="154"/>
        <v>#DIV/0!</v>
      </c>
      <c r="S85" s="5" t="e">
        <f t="shared" ca="1" si="154"/>
        <v>#DIV/0!</v>
      </c>
      <c r="AD85">
        <f t="shared" si="148"/>
        <v>0</v>
      </c>
      <c r="AE85" s="5">
        <f t="shared" ca="1" si="151"/>
        <v>0</v>
      </c>
      <c r="AF85" s="5" t="e">
        <f t="shared" ca="1" si="151"/>
        <v>#DIV/0!</v>
      </c>
      <c r="AG85" s="5">
        <f t="shared" ca="1" si="151"/>
        <v>0</v>
      </c>
      <c r="AH85" s="5" t="e">
        <f t="shared" ca="1" si="151"/>
        <v>#DIV/0!</v>
      </c>
      <c r="AI85" s="5" t="e">
        <f t="shared" ca="1" si="151"/>
        <v>#DIV/0!</v>
      </c>
      <c r="AJ85" s="5" t="e">
        <f t="shared" ca="1" si="151"/>
        <v>#DIV/0!</v>
      </c>
      <c r="AK85" s="5" t="e">
        <f t="shared" ca="1" si="151"/>
        <v>#DIV/0!</v>
      </c>
    </row>
    <row r="86" spans="1:37" x14ac:dyDescent="0.25">
      <c r="A86">
        <v>32</v>
      </c>
      <c r="C86" t="str">
        <f ca="1">OFFSET('84p stat'!$A$1,A86*20,0)</f>
        <v>CUDA ant par Const</v>
      </c>
      <c r="D86" s="5">
        <f ca="1">'42 end'!J169</f>
        <v>0.68280281839999946</v>
      </c>
      <c r="E86" s="5">
        <f ca="1">'84 end'!J169</f>
        <v>0.69821030440000709</v>
      </c>
      <c r="F86" s="5">
        <f ca="1">'168 end'!J170</f>
        <v>10.138981072000005</v>
      </c>
      <c r="G86" s="5">
        <f ca="1">'336 end'!J170</f>
        <v>2.53768148000003</v>
      </c>
      <c r="H86" s="5">
        <f ca="1">'672 end'!J170</f>
        <v>1933.3071830000019</v>
      </c>
      <c r="I86" s="5">
        <f ca="1">'1344 end'!J170</f>
        <v>2330.7226059200016</v>
      </c>
      <c r="J86" s="5" t="e">
        <f ca="1">'2688 end'!J170</f>
        <v>#DIV/0!</v>
      </c>
      <c r="L86" t="str">
        <f t="shared" ca="1" si="152"/>
        <v>CUDA ant par Const</v>
      </c>
      <c r="M86" s="5">
        <f t="shared" ref="M86:S86" ca="1" si="155">$B$1*POWER(M34,2)*SQRT(D86/(POWER(D34*$C$1,2))+D$74/(POWER(D$20*$C$1,2)))</f>
        <v>2.3143112467147436E-2</v>
      </c>
      <c r="N86" s="5" t="e">
        <f t="shared" ca="1" si="155"/>
        <v>#DIV/0!</v>
      </c>
      <c r="O86" s="5">
        <f t="shared" ca="1" si="155"/>
        <v>0.1653624069422128</v>
      </c>
      <c r="P86" s="5" t="e">
        <f t="shared" ca="1" si="155"/>
        <v>#DIV/0!</v>
      </c>
      <c r="Q86" s="5" t="e">
        <f t="shared" ca="1" si="155"/>
        <v>#DIV/0!</v>
      </c>
      <c r="R86" s="5" t="e">
        <f t="shared" ca="1" si="155"/>
        <v>#DIV/0!</v>
      </c>
      <c r="S86" s="5" t="e">
        <f t="shared" ca="1" si="155"/>
        <v>#DIV/0!</v>
      </c>
      <c r="AD86">
        <f t="shared" si="148"/>
        <v>0</v>
      </c>
      <c r="AE86" s="5">
        <f t="shared" ca="1" si="151"/>
        <v>0</v>
      </c>
      <c r="AF86" s="5" t="e">
        <f t="shared" ca="1" si="151"/>
        <v>#DIV/0!</v>
      </c>
      <c r="AG86" s="5">
        <f t="shared" ca="1" si="151"/>
        <v>0</v>
      </c>
      <c r="AH86" s="5" t="e">
        <f t="shared" ca="1" si="151"/>
        <v>#DIV/0!</v>
      </c>
      <c r="AI86" s="5" t="e">
        <f t="shared" ca="1" si="151"/>
        <v>#DIV/0!</v>
      </c>
      <c r="AJ86" s="5" t="e">
        <f t="shared" ca="1" si="151"/>
        <v>#DIV/0!</v>
      </c>
      <c r="AK86" s="5" t="e">
        <f t="shared" ca="1" si="151"/>
        <v>#DIV/0!</v>
      </c>
    </row>
    <row r="87" spans="1:37" x14ac:dyDescent="0.25">
      <c r="A87">
        <v>33</v>
      </c>
      <c r="C87" t="str">
        <f ca="1">OFFSET('84p stat'!$A$1,A87*20,0)</f>
        <v>CUDA ant add CPU Const</v>
      </c>
      <c r="D87" s="5">
        <f ca="1">'42 end'!J170</f>
        <v>1.9037857011999917</v>
      </c>
      <c r="E87" s="5">
        <f ca="1">'84 end'!J170</f>
        <v>36.12950548959995</v>
      </c>
      <c r="F87" s="5">
        <f ca="1">'168 end'!J171</f>
        <v>5.0340253600000322</v>
      </c>
      <c r="G87" s="5">
        <f ca="1">'336 end'!J171</f>
        <v>91.038634999999815</v>
      </c>
      <c r="H87" s="5">
        <f ca="1">'672 end'!J171</f>
        <v>3074.0298052400026</v>
      </c>
      <c r="I87" s="5">
        <f ca="1">'1344 end'!J171</f>
        <v>1761.7435222799954</v>
      </c>
      <c r="J87" s="5" t="e">
        <f ca="1">'2688 end'!J171</f>
        <v>#DIV/0!</v>
      </c>
      <c r="L87" t="str">
        <f t="shared" ca="1" si="152"/>
        <v>CUDA ant add CPU Const</v>
      </c>
      <c r="M87" s="5">
        <f t="shared" ref="M87:S87" ca="1" si="156">$B$1*POWER(M35,2)*SQRT(D87/(POWER(D35*$C$1,2))+D$74/(POWER(D$20*$C$1,2)))</f>
        <v>1.4803842934654303E-2</v>
      </c>
      <c r="N87" s="5" t="e">
        <f t="shared" ca="1" si="156"/>
        <v>#DIV/0!</v>
      </c>
      <c r="O87" s="5">
        <f t="shared" ca="1" si="156"/>
        <v>3.6764284845273727E-2</v>
      </c>
      <c r="P87" s="5" t="e">
        <f t="shared" ca="1" si="156"/>
        <v>#DIV/0!</v>
      </c>
      <c r="Q87" s="5" t="e">
        <f t="shared" ca="1" si="156"/>
        <v>#DIV/0!</v>
      </c>
      <c r="R87" s="5" t="e">
        <f t="shared" ca="1" si="156"/>
        <v>#DIV/0!</v>
      </c>
      <c r="S87" s="5" t="e">
        <f t="shared" ca="1" si="156"/>
        <v>#DIV/0!</v>
      </c>
      <c r="AD87">
        <f t="shared" si="148"/>
        <v>0</v>
      </c>
      <c r="AE87" s="5">
        <f t="shared" ca="1" si="151"/>
        <v>0</v>
      </c>
      <c r="AF87" s="5" t="e">
        <f t="shared" ca="1" si="151"/>
        <v>#DIV/0!</v>
      </c>
      <c r="AG87" s="5">
        <f t="shared" ca="1" si="151"/>
        <v>0</v>
      </c>
      <c r="AH87" s="5" t="e">
        <f t="shared" ca="1" si="151"/>
        <v>#DIV/0!</v>
      </c>
      <c r="AI87" s="5" t="e">
        <f t="shared" ca="1" si="151"/>
        <v>#DIV/0!</v>
      </c>
      <c r="AJ87" s="5" t="e">
        <f t="shared" ca="1" si="151"/>
        <v>#DIV/0!</v>
      </c>
      <c r="AK87" s="5" t="e">
        <f t="shared" ca="1" si="151"/>
        <v>#DIV/0!</v>
      </c>
    </row>
    <row r="88" spans="1:37" x14ac:dyDescent="0.25">
      <c r="A88">
        <v>34</v>
      </c>
      <c r="C88" t="str">
        <f ca="1">OFFSET('84p stat'!$A$1,A88*20,0)</f>
        <v>CUDA opt Const</v>
      </c>
      <c r="D88" s="5">
        <f ca="1">'42 end'!J171</f>
        <v>96.525900719199939</v>
      </c>
      <c r="E88" s="5">
        <f ca="1">'84 end'!J171</f>
        <v>35.535036964000007</v>
      </c>
      <c r="F88" s="5">
        <f ca="1">'168 end'!J172</f>
        <v>12.517016000000043</v>
      </c>
      <c r="G88" s="5">
        <f ca="1">'336 end'!J172</f>
        <v>56.346650839999128</v>
      </c>
      <c r="H88" s="5">
        <f ca="1">'672 end'!J172</f>
        <v>12.050215641796495</v>
      </c>
      <c r="I88" s="5">
        <f ca="1">'1344 end'!J172</f>
        <v>51.117914158673777</v>
      </c>
      <c r="J88" s="5" t="e">
        <f ca="1">'2688 end'!J172</f>
        <v>#DIV/0!</v>
      </c>
      <c r="L88" t="str">
        <f t="shared" ca="1" si="152"/>
        <v>CUDA opt Const</v>
      </c>
      <c r="M88" s="5">
        <f t="shared" ref="M88:S88" ca="1" si="157">$B$1*POWER(M36,2)*SQRT(D88/(POWER(D36*$C$1,2))+D$74/(POWER(D$20*$C$1,2)))</f>
        <v>0.20065382475721336</v>
      </c>
      <c r="N88" s="5" t="e">
        <f t="shared" ca="1" si="157"/>
        <v>#DIV/0!</v>
      </c>
      <c r="O88" s="5">
        <f t="shared" ca="1" si="157"/>
        <v>1.6106480174766059E-2</v>
      </c>
      <c r="P88" s="5" t="e">
        <f t="shared" ca="1" si="157"/>
        <v>#DIV/0!</v>
      </c>
      <c r="Q88" s="5" t="e">
        <f t="shared" ca="1" si="157"/>
        <v>#DIV/0!</v>
      </c>
      <c r="R88" s="5" t="e">
        <f t="shared" ca="1" si="157"/>
        <v>#DIV/0!</v>
      </c>
      <c r="S88" s="5" t="e">
        <f t="shared" ca="1" si="157"/>
        <v>#DIV/0!</v>
      </c>
      <c r="AD88">
        <f t="shared" si="148"/>
        <v>0</v>
      </c>
      <c r="AE88" s="5">
        <f t="shared" ref="AE88:AK103" ca="1" si="158">$B$1*POWER(AE36,2)*SQRT(V88/(POWER(V36*$C$1,2))+V$74/(POWER(V$20*$C$1,2)))</f>
        <v>0</v>
      </c>
      <c r="AF88" s="5" t="e">
        <f t="shared" ca="1" si="158"/>
        <v>#DIV/0!</v>
      </c>
      <c r="AG88" s="5">
        <f t="shared" ca="1" si="158"/>
        <v>0</v>
      </c>
      <c r="AH88" s="5" t="e">
        <f t="shared" ca="1" si="158"/>
        <v>#DIV/0!</v>
      </c>
      <c r="AI88" s="5" t="e">
        <f t="shared" ca="1" si="158"/>
        <v>#DIV/0!</v>
      </c>
      <c r="AJ88" s="5" t="e">
        <f t="shared" ca="1" si="158"/>
        <v>#DIV/0!</v>
      </c>
      <c r="AK88" s="5" t="e">
        <f t="shared" ca="1" si="158"/>
        <v>#DIV/0!</v>
      </c>
    </row>
    <row r="89" spans="1:37" x14ac:dyDescent="0.25">
      <c r="A89">
        <v>35</v>
      </c>
      <c r="C89" t="str">
        <f ca="1">OFFSET('84p stat'!$A$1,A89*20,0)</f>
        <v>CUDA opt ant Const</v>
      </c>
      <c r="D89" s="5">
        <f ca="1">'42 end'!J172</f>
        <v>21.525705925199954</v>
      </c>
      <c r="E89" s="5">
        <f ca="1">'84 end'!J172</f>
        <v>0.48257115560000524</v>
      </c>
      <c r="F89" s="5">
        <f ca="1">'168 end'!J173</f>
        <v>2.5335866799999947</v>
      </c>
      <c r="G89" s="5">
        <f ca="1">'336 end'!J173</f>
        <v>8.7727712800000113</v>
      </c>
      <c r="H89" s="5">
        <f ca="1">'672 end'!J173</f>
        <v>1656.4582789999993</v>
      </c>
      <c r="I89" s="5">
        <f ca="1">'1344 end'!J173</f>
        <v>4221.2360899999958</v>
      </c>
      <c r="J89" s="5" t="e">
        <f ca="1">'2688 end'!J173</f>
        <v>#DIV/0!</v>
      </c>
      <c r="L89" t="str">
        <f t="shared" ca="1" si="152"/>
        <v>CUDA opt ant Const</v>
      </c>
      <c r="M89" s="5">
        <f t="shared" ref="M89:S89" ca="1" si="159">$B$1*POWER(M37,2)*SQRT(D89/(POWER(D37*$C$1,2))+D$74/(POWER(D$20*$C$1,2)))</f>
        <v>0.11520308345301133</v>
      </c>
      <c r="N89" s="5" t="e">
        <f t="shared" ca="1" si="159"/>
        <v>#DIV/0!</v>
      </c>
      <c r="O89" s="5">
        <f t="shared" ca="1" si="159"/>
        <v>1.5713119184164324E-2</v>
      </c>
      <c r="P89" s="5" t="e">
        <f t="shared" ca="1" si="159"/>
        <v>#DIV/0!</v>
      </c>
      <c r="Q89" s="5" t="e">
        <f t="shared" ca="1" si="159"/>
        <v>#DIV/0!</v>
      </c>
      <c r="R89" s="5" t="e">
        <f t="shared" ca="1" si="159"/>
        <v>#DIV/0!</v>
      </c>
      <c r="S89" s="5" t="e">
        <f t="shared" ca="1" si="159"/>
        <v>#DIV/0!</v>
      </c>
      <c r="AD89">
        <f t="shared" si="148"/>
        <v>0</v>
      </c>
      <c r="AE89" s="5">
        <f t="shared" ca="1" si="158"/>
        <v>0</v>
      </c>
      <c r="AF89" s="5" t="e">
        <f t="shared" ca="1" si="158"/>
        <v>#DIV/0!</v>
      </c>
      <c r="AG89" s="5">
        <f t="shared" ca="1" si="158"/>
        <v>0</v>
      </c>
      <c r="AH89" s="5" t="e">
        <f t="shared" ca="1" si="158"/>
        <v>#DIV/0!</v>
      </c>
      <c r="AI89" s="5" t="e">
        <f t="shared" ca="1" si="158"/>
        <v>#DIV/0!</v>
      </c>
      <c r="AJ89" s="5" t="e">
        <f t="shared" ca="1" si="158"/>
        <v>#DIV/0!</v>
      </c>
      <c r="AK89" s="5" t="e">
        <f t="shared" ca="1" si="158"/>
        <v>#DIV/0!</v>
      </c>
    </row>
    <row r="90" spans="1:37" x14ac:dyDescent="0.25">
      <c r="A90">
        <v>36</v>
      </c>
      <c r="C90" t="str">
        <f ca="1">OFFSET('84p stat'!$A$1,A90*20,0)</f>
        <v>CUDA opt ant par Const</v>
      </c>
      <c r="D90" s="5">
        <f ca="1">'42 end'!J173</f>
        <v>0.47809381480000074</v>
      </c>
      <c r="E90" s="5">
        <f ca="1">'84 end'!J173</f>
        <v>15.802345229200025</v>
      </c>
      <c r="F90" s="5">
        <f ca="1">'168 end'!J174</f>
        <v>6.3399892836000005</v>
      </c>
      <c r="G90" s="5">
        <f ca="1">'336 end'!J174</f>
        <v>2.7343254800000261</v>
      </c>
      <c r="H90" s="5">
        <f ca="1">'672 end'!J174</f>
        <v>756.00105620000045</v>
      </c>
      <c r="I90" s="5">
        <f ca="1">'1344 end'!J174</f>
        <v>1743.3269674000001</v>
      </c>
      <c r="J90" s="5" t="e">
        <f ca="1">'2688 end'!J174</f>
        <v>#DIV/0!</v>
      </c>
      <c r="L90" t="str">
        <f t="shared" ca="1" si="152"/>
        <v>CUDA opt ant par Const</v>
      </c>
      <c r="M90" s="5">
        <f t="shared" ref="M90:S90" ca="1" si="160">$B$1*POWER(M38,2)*SQRT(D90/(POWER(D38*$C$1,2))+D$74/(POWER(D$20*$C$1,2)))</f>
        <v>2.0124631518987458E-2</v>
      </c>
      <c r="N90" s="5" t="e">
        <f t="shared" ca="1" si="160"/>
        <v>#DIV/0!</v>
      </c>
      <c r="O90" s="5">
        <f t="shared" ca="1" si="160"/>
        <v>0.13337045497307679</v>
      </c>
      <c r="P90" s="5" t="e">
        <f t="shared" ca="1" si="160"/>
        <v>#DIV/0!</v>
      </c>
      <c r="Q90" s="5" t="e">
        <f t="shared" ca="1" si="160"/>
        <v>#DIV/0!</v>
      </c>
      <c r="R90" s="5" t="e">
        <f t="shared" ca="1" si="160"/>
        <v>#DIV/0!</v>
      </c>
      <c r="S90" s="5" t="e">
        <f t="shared" ca="1" si="160"/>
        <v>#DIV/0!</v>
      </c>
      <c r="AD90">
        <f t="shared" si="148"/>
        <v>0</v>
      </c>
      <c r="AE90" s="5">
        <f t="shared" ca="1" si="158"/>
        <v>0</v>
      </c>
      <c r="AF90" s="5" t="e">
        <f t="shared" ca="1" si="158"/>
        <v>#DIV/0!</v>
      </c>
      <c r="AG90" s="5">
        <f t="shared" ca="1" si="158"/>
        <v>0</v>
      </c>
      <c r="AH90" s="5" t="e">
        <f t="shared" ca="1" si="158"/>
        <v>#DIV/0!</v>
      </c>
      <c r="AI90" s="5" t="e">
        <f t="shared" ca="1" si="158"/>
        <v>#DIV/0!</v>
      </c>
      <c r="AJ90" s="5" t="e">
        <f t="shared" ca="1" si="158"/>
        <v>#DIV/0!</v>
      </c>
      <c r="AK90" s="5" t="e">
        <f t="shared" ca="1" si="158"/>
        <v>#DIV/0!</v>
      </c>
    </row>
    <row r="91" spans="1:37" x14ac:dyDescent="0.25">
      <c r="A91">
        <v>37</v>
      </c>
      <c r="C91" t="str">
        <f ca="1">OFFSET('84p stat'!$A$1,A91*20,0)</f>
        <v>CUDA ant par global</v>
      </c>
      <c r="D91" s="5">
        <f ca="1">'42 end'!J174</f>
        <v>32.837311317199955</v>
      </c>
      <c r="E91" s="5">
        <f ca="1">'84 end'!J174</f>
        <v>0.93002338080000702</v>
      </c>
      <c r="F91" s="5">
        <f ca="1">'168 end'!J175</f>
        <v>26.318156249999969</v>
      </c>
      <c r="G91" s="5">
        <f ca="1">'336 end'!J175</f>
        <v>90.805369999999627</v>
      </c>
      <c r="H91" s="5">
        <f ca="1">'672 end'!J175</f>
        <v>19259.263171239996</v>
      </c>
      <c r="I91" s="5">
        <f ca="1">'1344 end'!J175</f>
        <v>457.41734636000001</v>
      </c>
      <c r="J91" s="5">
        <f ca="1">'2688 end'!J175</f>
        <v>1121.4604580000043</v>
      </c>
      <c r="L91" t="str">
        <f t="shared" ca="1" si="152"/>
        <v>CUDA ant par global</v>
      </c>
      <c r="M91" s="5">
        <f t="shared" ref="M91:S91" ca="1" si="161">$B$1*POWER(M39,2)*SQRT(D91/(POWER(D39*$C$1,2))+D$74/(POWER(D$20*$C$1,2)))</f>
        <v>0.13168730425031991</v>
      </c>
      <c r="N91" s="5" t="e">
        <f t="shared" ca="1" si="161"/>
        <v>#DIV/0!</v>
      </c>
      <c r="O91" s="5">
        <f t="shared" ca="1" si="161"/>
        <v>0.18920844427595299</v>
      </c>
      <c r="P91" s="5" t="e">
        <f t="shared" ca="1" si="161"/>
        <v>#DIV/0!</v>
      </c>
      <c r="Q91" s="5" t="e">
        <f t="shared" ca="1" si="161"/>
        <v>#DIV/0!</v>
      </c>
      <c r="R91" s="5" t="e">
        <f t="shared" ca="1" si="161"/>
        <v>#DIV/0!</v>
      </c>
      <c r="S91" s="5" t="e">
        <f t="shared" ca="1" si="161"/>
        <v>#DIV/0!</v>
      </c>
      <c r="AD91">
        <f t="shared" si="148"/>
        <v>0</v>
      </c>
      <c r="AE91" s="5">
        <f t="shared" ca="1" si="158"/>
        <v>0</v>
      </c>
      <c r="AF91" s="5" t="e">
        <f t="shared" ca="1" si="158"/>
        <v>#DIV/0!</v>
      </c>
      <c r="AG91" s="5">
        <f t="shared" ca="1" si="158"/>
        <v>0</v>
      </c>
      <c r="AH91" s="5" t="e">
        <f t="shared" ca="1" si="158"/>
        <v>#DIV/0!</v>
      </c>
      <c r="AI91" s="5" t="e">
        <f t="shared" ca="1" si="158"/>
        <v>#DIV/0!</v>
      </c>
      <c r="AJ91" s="5" t="e">
        <f t="shared" ca="1" si="158"/>
        <v>#DIV/0!</v>
      </c>
      <c r="AK91" s="5" t="e">
        <f t="shared" ca="1" si="158"/>
        <v>#DIV/0!</v>
      </c>
    </row>
    <row r="92" spans="1:37" x14ac:dyDescent="0.25">
      <c r="A92">
        <v>38</v>
      </c>
      <c r="C92" t="str">
        <f ca="1">OFFSET('84p stat'!$A$1,A92*20,0)</f>
        <v>CUDA ant add CPU Time global</v>
      </c>
      <c r="D92" s="5">
        <f ca="1">'42 end'!J175</f>
        <v>6.0404452019999946</v>
      </c>
      <c r="E92" s="5">
        <f ca="1">'84 end'!J175</f>
        <v>6.5895812260000222</v>
      </c>
      <c r="F92" s="5">
        <f ca="1">'168 end'!J176</f>
        <v>27.433092600000133</v>
      </c>
      <c r="G92" s="5">
        <f ca="1">'336 end'!J176</f>
        <v>41.676763280000365</v>
      </c>
      <c r="H92" s="5">
        <f ca="1">'672 end'!J176</f>
        <v>20640.837780720005</v>
      </c>
      <c r="I92" s="5">
        <f ca="1">'1344 end'!J176</f>
        <v>839.69333400000141</v>
      </c>
      <c r="J92" s="5">
        <f ca="1">'2688 end'!J176</f>
        <v>1105.5038529999986</v>
      </c>
      <c r="L92" t="str">
        <f t="shared" ca="1" si="152"/>
        <v>CUDA ant add CPU Time global</v>
      </c>
      <c r="M92" s="5">
        <f t="shared" ref="M92:S92" ca="1" si="162">$B$1*POWER(M40,2)*SQRT(D92/(POWER(D40*$C$1,2))+D$74/(POWER(D$20*$C$1,2)))</f>
        <v>2.2931663162886508E-2</v>
      </c>
      <c r="N92" s="5" t="e">
        <f t="shared" ca="1" si="162"/>
        <v>#DIV/0!</v>
      </c>
      <c r="O92" s="5">
        <f t="shared" ca="1" si="162"/>
        <v>6.2464623414013855E-2</v>
      </c>
      <c r="P92" s="5" t="e">
        <f t="shared" ca="1" si="162"/>
        <v>#DIV/0!</v>
      </c>
      <c r="Q92" s="5" t="e">
        <f t="shared" ca="1" si="162"/>
        <v>#DIV/0!</v>
      </c>
      <c r="R92" s="5" t="e">
        <f t="shared" ca="1" si="162"/>
        <v>#DIV/0!</v>
      </c>
      <c r="S92" s="5" t="e">
        <f t="shared" ca="1" si="162"/>
        <v>#DIV/0!</v>
      </c>
      <c r="AD92">
        <f t="shared" si="148"/>
        <v>0</v>
      </c>
      <c r="AE92" s="5">
        <f t="shared" ca="1" si="158"/>
        <v>0</v>
      </c>
      <c r="AF92" s="5" t="e">
        <f t="shared" ca="1" si="158"/>
        <v>#DIV/0!</v>
      </c>
      <c r="AG92" s="5">
        <f t="shared" ca="1" si="158"/>
        <v>0</v>
      </c>
      <c r="AH92" s="5" t="e">
        <f t="shared" ca="1" si="158"/>
        <v>#DIV/0!</v>
      </c>
      <c r="AI92" s="5" t="e">
        <f t="shared" ca="1" si="158"/>
        <v>#DIV/0!</v>
      </c>
      <c r="AJ92" s="5" t="e">
        <f t="shared" ca="1" si="158"/>
        <v>#DIV/0!</v>
      </c>
      <c r="AK92" s="5" t="e">
        <f t="shared" ca="1" si="158"/>
        <v>#DIV/0!</v>
      </c>
    </row>
    <row r="93" spans="1:37" x14ac:dyDescent="0.25">
      <c r="A93">
        <v>39</v>
      </c>
      <c r="C93" t="str">
        <f ca="1">OFFSET('84p stat'!$A$1,A93*20,0)</f>
        <v>CUDA opt ant par global</v>
      </c>
      <c r="D93" s="5">
        <f ca="1">'42 end'!J176</f>
        <v>0.31051329600000122</v>
      </c>
      <c r="E93" s="5">
        <f ca="1">'84 end'!J176</f>
        <v>15.806855297999963</v>
      </c>
      <c r="F93" s="5">
        <f ca="1">'168 end'!J177</f>
        <v>1.1604854003999954</v>
      </c>
      <c r="G93" s="5">
        <f ca="1">'336 end'!J177</f>
        <v>3.4532097199999643</v>
      </c>
      <c r="H93" s="5">
        <f ca="1">'672 end'!J177</f>
        <v>21464.449365879998</v>
      </c>
      <c r="I93" s="5">
        <f ca="1">'1344 end'!J177</f>
        <v>440.61349588000189</v>
      </c>
      <c r="J93" s="5">
        <f ca="1">'2688 end'!J177</f>
        <v>1133.8552199999986</v>
      </c>
      <c r="L93" t="str">
        <f t="shared" ca="1" si="152"/>
        <v>CUDA opt ant par global</v>
      </c>
      <c r="M93" s="5">
        <f t="shared" ref="M93:S93" ca="1" si="163">$B$1*POWER(M41,2)*SQRT(D93/(POWER(D41*$C$1,2))+D$74/(POWER(D$20*$C$1,2)))</f>
        <v>1.3325658585905382E-2</v>
      </c>
      <c r="N93" s="5" t="e">
        <f t="shared" ca="1" si="163"/>
        <v>#DIV/0!</v>
      </c>
      <c r="O93" s="5">
        <f t="shared" ca="1" si="163"/>
        <v>4.094491792517637E-2</v>
      </c>
      <c r="P93" s="5" t="e">
        <f t="shared" ca="1" si="163"/>
        <v>#DIV/0!</v>
      </c>
      <c r="Q93" s="5" t="e">
        <f t="shared" ca="1" si="163"/>
        <v>#DIV/0!</v>
      </c>
      <c r="R93" s="5" t="e">
        <f t="shared" ca="1" si="163"/>
        <v>#DIV/0!</v>
      </c>
      <c r="S93" s="5" t="e">
        <f t="shared" ca="1" si="163"/>
        <v>#DIV/0!</v>
      </c>
      <c r="AD93">
        <f t="shared" si="148"/>
        <v>0</v>
      </c>
      <c r="AE93" s="5">
        <f t="shared" ca="1" si="158"/>
        <v>0</v>
      </c>
      <c r="AF93" s="5" t="e">
        <f t="shared" ca="1" si="158"/>
        <v>#DIV/0!</v>
      </c>
      <c r="AG93" s="5">
        <f t="shared" ca="1" si="158"/>
        <v>0</v>
      </c>
      <c r="AH93" s="5" t="e">
        <f t="shared" ca="1" si="158"/>
        <v>#DIV/0!</v>
      </c>
      <c r="AI93" s="5" t="e">
        <f t="shared" ca="1" si="158"/>
        <v>#DIV/0!</v>
      </c>
      <c r="AJ93" s="5" t="e">
        <f t="shared" ca="1" si="158"/>
        <v>#DIV/0!</v>
      </c>
      <c r="AK93" s="5" t="e">
        <f t="shared" ca="1" si="158"/>
        <v>#DIV/0!</v>
      </c>
    </row>
    <row r="94" spans="1:37" x14ac:dyDescent="0.25">
      <c r="A94">
        <v>40</v>
      </c>
      <c r="C94">
        <f ca="1">OFFSET('84p stat'!$A$1,A94*20,0)</f>
        <v>0</v>
      </c>
      <c r="D94" s="5" t="e">
        <f ca="1">'42 end'!J177</f>
        <v>#DIV/0!</v>
      </c>
      <c r="E94" s="5" t="e">
        <f ca="1">'84 end'!J177</f>
        <v>#DIV/0!</v>
      </c>
      <c r="F94" s="5" t="e">
        <f ca="1">'168 end'!J178</f>
        <v>#DIV/0!</v>
      </c>
      <c r="G94" s="5" t="e">
        <f ca="1">'336 end'!J178</f>
        <v>#DIV/0!</v>
      </c>
      <c r="H94" s="5" t="e">
        <f ca="1">'672 end'!J178</f>
        <v>#DIV/0!</v>
      </c>
      <c r="I94" s="5">
        <f ca="1">'1344 end'!J178</f>
        <v>0</v>
      </c>
      <c r="J94" s="5" t="e">
        <f ca="1">'2688 end'!J178</f>
        <v>#DIV/0!</v>
      </c>
      <c r="L94">
        <f t="shared" ca="1" si="152"/>
        <v>0</v>
      </c>
      <c r="M94" s="5" t="e">
        <f t="shared" ref="M94:S94" ca="1" si="164">$B$1*POWER(M42,2)*SQRT(D94/(POWER(D42*$C$1,2))+D$74/(POWER(D$20*$C$1,2)))</f>
        <v>#DIV/0!</v>
      </c>
      <c r="N94" s="5" t="e">
        <f t="shared" ca="1" si="164"/>
        <v>#DIV/0!</v>
      </c>
      <c r="O94" s="5" t="e">
        <f t="shared" ca="1" si="164"/>
        <v>#DIV/0!</v>
      </c>
      <c r="P94" s="5" t="e">
        <f t="shared" ca="1" si="164"/>
        <v>#DIV/0!</v>
      </c>
      <c r="Q94" s="5" t="e">
        <f t="shared" ca="1" si="164"/>
        <v>#DIV/0!</v>
      </c>
      <c r="R94" s="5" t="e">
        <f t="shared" ca="1" si="164"/>
        <v>#DIV/0!</v>
      </c>
      <c r="S94" s="5" t="e">
        <f t="shared" ca="1" si="164"/>
        <v>#DIV/0!</v>
      </c>
      <c r="AD94">
        <f t="shared" si="148"/>
        <v>0</v>
      </c>
      <c r="AE94" s="5" t="e">
        <f t="shared" ca="1" si="158"/>
        <v>#DIV/0!</v>
      </c>
      <c r="AF94" s="5" t="e">
        <f t="shared" ca="1" si="158"/>
        <v>#DIV/0!</v>
      </c>
      <c r="AG94" s="5" t="e">
        <f t="shared" ca="1" si="158"/>
        <v>#DIV/0!</v>
      </c>
      <c r="AH94" s="5" t="e">
        <f t="shared" ca="1" si="158"/>
        <v>#DIV/0!</v>
      </c>
      <c r="AI94" s="5" t="e">
        <f t="shared" ca="1" si="158"/>
        <v>#DIV/0!</v>
      </c>
      <c r="AJ94" s="5" t="e">
        <f t="shared" ca="1" si="158"/>
        <v>#DIV/0!</v>
      </c>
      <c r="AK94" s="5" t="e">
        <f t="shared" ca="1" si="158"/>
        <v>#DIV/0!</v>
      </c>
    </row>
    <row r="95" spans="1:37" x14ac:dyDescent="0.25">
      <c r="A95">
        <v>41</v>
      </c>
      <c r="C95">
        <f ca="1">OFFSET('84p stat'!$A$1,A95*20,0)</f>
        <v>0</v>
      </c>
      <c r="D95" s="5" t="e">
        <f ca="1">'42 end'!J178</f>
        <v>#DIV/0!</v>
      </c>
      <c r="E95" s="5" t="e">
        <f ca="1">'84 end'!J178</f>
        <v>#DIV/0!</v>
      </c>
      <c r="F95" s="5" t="e">
        <f ca="1">'168 end'!J179</f>
        <v>#DIV/0!</v>
      </c>
      <c r="G95" s="5" t="e">
        <f ca="1">'336 end'!J179</f>
        <v>#DIV/0!</v>
      </c>
      <c r="H95" s="5" t="e">
        <f ca="1">'672 end'!J179</f>
        <v>#DIV/0!</v>
      </c>
      <c r="I95" s="5" t="e">
        <f ca="1">'1344 end'!J179</f>
        <v>#DIV/0!</v>
      </c>
      <c r="J95" s="5" t="e">
        <f ca="1">'2688 end'!J179</f>
        <v>#DIV/0!</v>
      </c>
      <c r="L95">
        <f t="shared" ca="1" si="152"/>
        <v>0</v>
      </c>
      <c r="M95" s="5" t="e">
        <f t="shared" ref="M95:S95" ca="1" si="165">$B$1*POWER(M43,2)*SQRT(D95/(POWER(D43*$C$1,2))+D$74/(POWER(D$20*$C$1,2)))</f>
        <v>#DIV/0!</v>
      </c>
      <c r="N95" s="5" t="e">
        <f t="shared" ca="1" si="165"/>
        <v>#DIV/0!</v>
      </c>
      <c r="O95" s="5" t="e">
        <f t="shared" ca="1" si="165"/>
        <v>#DIV/0!</v>
      </c>
      <c r="P95" s="5" t="e">
        <f t="shared" ca="1" si="165"/>
        <v>#DIV/0!</v>
      </c>
      <c r="Q95" s="5" t="e">
        <f t="shared" ca="1" si="165"/>
        <v>#DIV/0!</v>
      </c>
      <c r="R95" s="5" t="e">
        <f t="shared" ca="1" si="165"/>
        <v>#DIV/0!</v>
      </c>
      <c r="S95" s="5" t="e">
        <f t="shared" ca="1" si="165"/>
        <v>#DIV/0!</v>
      </c>
      <c r="AD95">
        <f t="shared" si="148"/>
        <v>0</v>
      </c>
      <c r="AE95" s="5" t="e">
        <f t="shared" ca="1" si="158"/>
        <v>#DIV/0!</v>
      </c>
      <c r="AF95" s="5" t="e">
        <f t="shared" ca="1" si="158"/>
        <v>#DIV/0!</v>
      </c>
      <c r="AG95" s="5" t="e">
        <f t="shared" ca="1" si="158"/>
        <v>#DIV/0!</v>
      </c>
      <c r="AH95" s="5" t="e">
        <f t="shared" ca="1" si="158"/>
        <v>#DIV/0!</v>
      </c>
      <c r="AI95" s="5" t="e">
        <f t="shared" ca="1" si="158"/>
        <v>#DIV/0!</v>
      </c>
      <c r="AJ95" s="5" t="e">
        <f t="shared" ca="1" si="158"/>
        <v>#DIV/0!</v>
      </c>
      <c r="AK95" s="5" t="e">
        <f t="shared" ca="1" si="158"/>
        <v>#DIV/0!</v>
      </c>
    </row>
    <row r="96" spans="1:37" x14ac:dyDescent="0.25">
      <c r="A96">
        <v>42</v>
      </c>
      <c r="C96">
        <f ca="1">OFFSET('84p stat'!$A$1,A96*20,0)</f>
        <v>0</v>
      </c>
      <c r="D96" s="5" t="e">
        <f ca="1">'42 end'!J179</f>
        <v>#DIV/0!</v>
      </c>
      <c r="E96" s="5" t="e">
        <f ca="1">'84 end'!J179</f>
        <v>#DIV/0!</v>
      </c>
      <c r="F96" s="5" t="e">
        <f ca="1">'168 end'!J180</f>
        <v>#DIV/0!</v>
      </c>
      <c r="G96" s="5" t="e">
        <f ca="1">'336 end'!J180</f>
        <v>#DIV/0!</v>
      </c>
      <c r="H96" s="5" t="e">
        <f ca="1">'672 end'!J180</f>
        <v>#DIV/0!</v>
      </c>
      <c r="I96" s="5" t="e">
        <f ca="1">'1344 end'!J180</f>
        <v>#DIV/0!</v>
      </c>
      <c r="J96" s="5" t="e">
        <f ca="1">'2688 end'!J180</f>
        <v>#DIV/0!</v>
      </c>
      <c r="L96">
        <f t="shared" ca="1" si="152"/>
        <v>0</v>
      </c>
      <c r="M96" s="5" t="e">
        <f t="shared" ref="M96:S96" ca="1" si="166">$B$1*POWER(M44,2)*SQRT(D96/(POWER(D44*$C$1,2))+D$74/(POWER(D$20*$C$1,2)))</f>
        <v>#DIV/0!</v>
      </c>
      <c r="N96" s="5" t="e">
        <f t="shared" ca="1" si="166"/>
        <v>#DIV/0!</v>
      </c>
      <c r="O96" s="5" t="e">
        <f t="shared" ca="1" si="166"/>
        <v>#DIV/0!</v>
      </c>
      <c r="P96" s="5" t="e">
        <f t="shared" ca="1" si="166"/>
        <v>#DIV/0!</v>
      </c>
      <c r="Q96" s="5" t="e">
        <f t="shared" ca="1" si="166"/>
        <v>#DIV/0!</v>
      </c>
      <c r="R96" s="5" t="e">
        <f t="shared" ca="1" si="166"/>
        <v>#DIV/0!</v>
      </c>
      <c r="S96" s="5" t="e">
        <f t="shared" ca="1" si="166"/>
        <v>#DIV/0!</v>
      </c>
      <c r="AD96">
        <f t="shared" si="148"/>
        <v>0</v>
      </c>
      <c r="AE96" s="5" t="e">
        <f t="shared" ca="1" si="158"/>
        <v>#DIV/0!</v>
      </c>
      <c r="AF96" s="5" t="e">
        <f t="shared" ca="1" si="158"/>
        <v>#DIV/0!</v>
      </c>
      <c r="AG96" s="5" t="e">
        <f t="shared" ca="1" si="158"/>
        <v>#DIV/0!</v>
      </c>
      <c r="AH96" s="5" t="e">
        <f t="shared" ca="1" si="158"/>
        <v>#DIV/0!</v>
      </c>
      <c r="AI96" s="5" t="e">
        <f t="shared" ca="1" si="158"/>
        <v>#DIV/0!</v>
      </c>
      <c r="AJ96" s="5" t="e">
        <f t="shared" ca="1" si="158"/>
        <v>#DIV/0!</v>
      </c>
      <c r="AK96" s="5" t="e">
        <f t="shared" ca="1" si="158"/>
        <v>#DIV/0!</v>
      </c>
    </row>
    <row r="97" spans="1:37" x14ac:dyDescent="0.25">
      <c r="A97">
        <v>43</v>
      </c>
      <c r="C97">
        <f ca="1">OFFSET('84p stat'!$A$1,A97*20,0)</f>
        <v>0</v>
      </c>
      <c r="D97" s="5" t="e">
        <f ca="1">'42 end'!J180</f>
        <v>#DIV/0!</v>
      </c>
      <c r="E97" s="5" t="e">
        <f ca="1">'84 end'!J180</f>
        <v>#DIV/0!</v>
      </c>
      <c r="F97" s="5" t="e">
        <f ca="1">'168 end'!J181</f>
        <v>#DIV/0!</v>
      </c>
      <c r="G97" s="5" t="e">
        <f ca="1">'336 end'!J181</f>
        <v>#DIV/0!</v>
      </c>
      <c r="H97" s="5" t="e">
        <f ca="1">'672 end'!J181</f>
        <v>#DIV/0!</v>
      </c>
      <c r="I97" s="5" t="e">
        <f ca="1">'1344 end'!J181</f>
        <v>#DIV/0!</v>
      </c>
      <c r="J97" s="5">
        <f ca="1">'2688 end'!J181</f>
        <v>0</v>
      </c>
      <c r="L97">
        <f t="shared" ca="1" si="152"/>
        <v>0</v>
      </c>
      <c r="M97" s="5" t="e">
        <f t="shared" ref="M97:S97" ca="1" si="167">$B$1*POWER(M45,2)*SQRT(D97/(POWER(D45*$C$1,2))+D$74/(POWER(D$20*$C$1,2)))</f>
        <v>#DIV/0!</v>
      </c>
      <c r="N97" s="5" t="e">
        <f t="shared" ca="1" si="167"/>
        <v>#DIV/0!</v>
      </c>
      <c r="O97" s="5" t="e">
        <f t="shared" ca="1" si="167"/>
        <v>#DIV/0!</v>
      </c>
      <c r="P97" s="5" t="e">
        <f t="shared" ca="1" si="167"/>
        <v>#DIV/0!</v>
      </c>
      <c r="Q97" s="5" t="e">
        <f t="shared" ca="1" si="167"/>
        <v>#DIV/0!</v>
      </c>
      <c r="R97" s="5" t="e">
        <f t="shared" ca="1" si="167"/>
        <v>#DIV/0!</v>
      </c>
      <c r="S97" s="5" t="e">
        <f t="shared" ca="1" si="167"/>
        <v>#DIV/0!</v>
      </c>
      <c r="AD97">
        <f t="shared" si="148"/>
        <v>0</v>
      </c>
      <c r="AE97" s="5" t="e">
        <f t="shared" ca="1" si="158"/>
        <v>#DIV/0!</v>
      </c>
      <c r="AF97" s="5" t="e">
        <f t="shared" ca="1" si="158"/>
        <v>#DIV/0!</v>
      </c>
      <c r="AG97" s="5" t="e">
        <f t="shared" ca="1" si="158"/>
        <v>#DIV/0!</v>
      </c>
      <c r="AH97" s="5" t="e">
        <f t="shared" ca="1" si="158"/>
        <v>#DIV/0!</v>
      </c>
      <c r="AI97" s="5" t="e">
        <f t="shared" ca="1" si="158"/>
        <v>#DIV/0!</v>
      </c>
      <c r="AJ97" s="5" t="e">
        <f t="shared" ca="1" si="158"/>
        <v>#DIV/0!</v>
      </c>
      <c r="AK97" s="5" t="e">
        <f t="shared" ca="1" si="158"/>
        <v>#DIV/0!</v>
      </c>
    </row>
    <row r="98" spans="1:37" x14ac:dyDescent="0.25">
      <c r="A98">
        <v>44</v>
      </c>
      <c r="C98">
        <f ca="1">OFFSET('84p stat'!$A$1,A98*20,0)</f>
        <v>0</v>
      </c>
      <c r="D98" s="5" t="e">
        <f ca="1">'42 end'!J181</f>
        <v>#DIV/0!</v>
      </c>
      <c r="E98" s="5" t="e">
        <f ca="1">'84 end'!J181</f>
        <v>#DIV/0!</v>
      </c>
      <c r="F98" s="5" t="e">
        <f ca="1">'168 end'!J182</f>
        <v>#DIV/0!</v>
      </c>
      <c r="G98" s="5" t="e">
        <f ca="1">'336 end'!J182</f>
        <v>#DIV/0!</v>
      </c>
      <c r="H98" s="5" t="e">
        <f ca="1">'672 end'!J182</f>
        <v>#DIV/0!</v>
      </c>
      <c r="I98" s="5">
        <f ca="1">'1344 end'!J182</f>
        <v>0</v>
      </c>
      <c r="J98" s="5">
        <f ca="1">'2688 end'!J182</f>
        <v>0</v>
      </c>
      <c r="L98">
        <f t="shared" ca="1" si="152"/>
        <v>0</v>
      </c>
      <c r="M98" s="5" t="e">
        <f t="shared" ref="M98:S98" ca="1" si="168">$B$1*POWER(M46,2)*SQRT(D98/(POWER(D46*$C$1,2))+D$74/(POWER(D$20*$C$1,2)))</f>
        <v>#DIV/0!</v>
      </c>
      <c r="N98" s="5" t="e">
        <f t="shared" ca="1" si="168"/>
        <v>#DIV/0!</v>
      </c>
      <c r="O98" s="5" t="e">
        <f t="shared" ca="1" si="168"/>
        <v>#DIV/0!</v>
      </c>
      <c r="P98" s="5" t="e">
        <f t="shared" ca="1" si="168"/>
        <v>#DIV/0!</v>
      </c>
      <c r="Q98" s="5" t="e">
        <f t="shared" ca="1" si="168"/>
        <v>#DIV/0!</v>
      </c>
      <c r="R98" s="5" t="e">
        <f t="shared" ca="1" si="168"/>
        <v>#DIV/0!</v>
      </c>
      <c r="S98" s="5" t="e">
        <f t="shared" ca="1" si="168"/>
        <v>#DIV/0!</v>
      </c>
      <c r="AD98">
        <f t="shared" si="148"/>
        <v>0</v>
      </c>
      <c r="AE98" s="5" t="e">
        <f t="shared" ca="1" si="158"/>
        <v>#DIV/0!</v>
      </c>
      <c r="AF98" s="5" t="e">
        <f t="shared" ca="1" si="158"/>
        <v>#DIV/0!</v>
      </c>
      <c r="AG98" s="5" t="e">
        <f t="shared" ca="1" si="158"/>
        <v>#DIV/0!</v>
      </c>
      <c r="AH98" s="5" t="e">
        <f t="shared" ca="1" si="158"/>
        <v>#DIV/0!</v>
      </c>
      <c r="AI98" s="5" t="e">
        <f t="shared" ca="1" si="158"/>
        <v>#DIV/0!</v>
      </c>
      <c r="AJ98" s="5" t="e">
        <f t="shared" ca="1" si="158"/>
        <v>#DIV/0!</v>
      </c>
      <c r="AK98" s="5" t="e">
        <f t="shared" ca="1" si="158"/>
        <v>#DIV/0!</v>
      </c>
    </row>
    <row r="99" spans="1:37" x14ac:dyDescent="0.25">
      <c r="A99">
        <v>45</v>
      </c>
      <c r="C99">
        <f ca="1">OFFSET('84p stat'!$A$1,A99*20,0)</f>
        <v>0</v>
      </c>
      <c r="D99" s="5" t="e">
        <f ca="1">'42 end'!J182</f>
        <v>#DIV/0!</v>
      </c>
      <c r="E99" s="5" t="e">
        <f ca="1">'84 end'!J182</f>
        <v>#DIV/0!</v>
      </c>
      <c r="F99" s="5" t="e">
        <f ca="1">'168 end'!J183</f>
        <v>#DIV/0!</v>
      </c>
      <c r="G99" s="5" t="e">
        <f ca="1">'336 end'!J183</f>
        <v>#DIV/0!</v>
      </c>
      <c r="H99" s="5" t="e">
        <f ca="1">'672 end'!J183</f>
        <v>#DIV/0!</v>
      </c>
      <c r="I99" s="5">
        <f ca="1">'1344 end'!J183</f>
        <v>0</v>
      </c>
      <c r="J99" s="5">
        <f ca="1">'2688 end'!J183</f>
        <v>0</v>
      </c>
      <c r="L99">
        <f t="shared" ca="1" si="152"/>
        <v>0</v>
      </c>
      <c r="M99" s="5" t="e">
        <f t="shared" ref="M99:S99" ca="1" si="169">$B$1*POWER(M47,2)*SQRT(D99/(POWER(D47*$C$1,2))+D$74/(POWER(D$20*$C$1,2)))</f>
        <v>#DIV/0!</v>
      </c>
      <c r="N99" s="5" t="e">
        <f t="shared" ca="1" si="169"/>
        <v>#DIV/0!</v>
      </c>
      <c r="O99" s="5" t="e">
        <f t="shared" ca="1" si="169"/>
        <v>#DIV/0!</v>
      </c>
      <c r="P99" s="5" t="e">
        <f t="shared" ca="1" si="169"/>
        <v>#DIV/0!</v>
      </c>
      <c r="Q99" s="5" t="e">
        <f t="shared" ca="1" si="169"/>
        <v>#DIV/0!</v>
      </c>
      <c r="R99" s="5" t="e">
        <f t="shared" ca="1" si="169"/>
        <v>#DIV/0!</v>
      </c>
      <c r="S99" s="5" t="e">
        <f t="shared" ca="1" si="169"/>
        <v>#DIV/0!</v>
      </c>
      <c r="AD99">
        <f t="shared" si="148"/>
        <v>0</v>
      </c>
      <c r="AE99" s="5" t="e">
        <f t="shared" ca="1" si="158"/>
        <v>#DIV/0!</v>
      </c>
      <c r="AF99" s="5" t="e">
        <f t="shared" ca="1" si="158"/>
        <v>#DIV/0!</v>
      </c>
      <c r="AG99" s="5" t="e">
        <f t="shared" ca="1" si="158"/>
        <v>#DIV/0!</v>
      </c>
      <c r="AH99" s="5" t="e">
        <f t="shared" ca="1" si="158"/>
        <v>#DIV/0!</v>
      </c>
      <c r="AI99" s="5" t="e">
        <f t="shared" ca="1" si="158"/>
        <v>#DIV/0!</v>
      </c>
      <c r="AJ99" s="5" t="e">
        <f t="shared" ca="1" si="158"/>
        <v>#DIV/0!</v>
      </c>
      <c r="AK99" s="5" t="e">
        <f t="shared" ca="1" si="158"/>
        <v>#DIV/0!</v>
      </c>
    </row>
    <row r="100" spans="1:37" x14ac:dyDescent="0.25">
      <c r="A100">
        <v>46</v>
      </c>
      <c r="C100">
        <f ca="1">OFFSET('84p stat'!$A$1,A100*20,0)</f>
        <v>0</v>
      </c>
      <c r="D100" s="5" t="e">
        <f ca="1">'42 end'!J183</f>
        <v>#DIV/0!</v>
      </c>
      <c r="E100" s="5" t="e">
        <f ca="1">'84 end'!J183</f>
        <v>#DIV/0!</v>
      </c>
      <c r="F100" s="5" t="e">
        <f ca="1">'168 end'!J184</f>
        <v>#DIV/0!</v>
      </c>
      <c r="G100" s="5" t="e">
        <f ca="1">'336 end'!J184</f>
        <v>#DIV/0!</v>
      </c>
      <c r="H100" s="5" t="e">
        <f ca="1">'672 end'!J184</f>
        <v>#DIV/0!</v>
      </c>
      <c r="I100" s="5">
        <f ca="1">'1344 end'!J184</f>
        <v>0</v>
      </c>
      <c r="J100" s="5">
        <f ca="1">'2688 end'!J184</f>
        <v>0</v>
      </c>
      <c r="L100">
        <f t="shared" ca="1" si="152"/>
        <v>0</v>
      </c>
      <c r="M100" s="5" t="e">
        <f t="shared" ref="M100:S100" ca="1" si="170">$B$1*POWER(M48,2)*SQRT(D100/(POWER(D48*$C$1,2))+D$74/(POWER(D$20*$C$1,2)))</f>
        <v>#DIV/0!</v>
      </c>
      <c r="N100" s="5" t="e">
        <f t="shared" ca="1" si="170"/>
        <v>#DIV/0!</v>
      </c>
      <c r="O100" s="5" t="e">
        <f t="shared" ca="1" si="170"/>
        <v>#DIV/0!</v>
      </c>
      <c r="P100" s="5" t="e">
        <f t="shared" ca="1" si="170"/>
        <v>#DIV/0!</v>
      </c>
      <c r="Q100" s="5" t="e">
        <f t="shared" ca="1" si="170"/>
        <v>#DIV/0!</v>
      </c>
      <c r="R100" s="5" t="e">
        <f t="shared" ca="1" si="170"/>
        <v>#DIV/0!</v>
      </c>
      <c r="S100" s="5" t="e">
        <f t="shared" ca="1" si="170"/>
        <v>#DIV/0!</v>
      </c>
      <c r="AD100">
        <f t="shared" si="148"/>
        <v>0</v>
      </c>
      <c r="AE100" s="5" t="e">
        <f t="shared" ca="1" si="158"/>
        <v>#DIV/0!</v>
      </c>
      <c r="AF100" s="5" t="e">
        <f t="shared" ca="1" si="158"/>
        <v>#DIV/0!</v>
      </c>
      <c r="AG100" s="5" t="e">
        <f t="shared" ca="1" si="158"/>
        <v>#DIV/0!</v>
      </c>
      <c r="AH100" s="5" t="e">
        <f t="shared" ca="1" si="158"/>
        <v>#DIV/0!</v>
      </c>
      <c r="AI100" s="5" t="e">
        <f t="shared" ca="1" si="158"/>
        <v>#DIV/0!</v>
      </c>
      <c r="AJ100" s="5" t="e">
        <f t="shared" ca="1" si="158"/>
        <v>#DIV/0!</v>
      </c>
      <c r="AK100" s="5" t="e">
        <f t="shared" ca="1" si="158"/>
        <v>#DIV/0!</v>
      </c>
    </row>
    <row r="101" spans="1:37" x14ac:dyDescent="0.25">
      <c r="A101">
        <v>47</v>
      </c>
      <c r="C101">
        <f ca="1">OFFSET('84p stat'!$A$1,A101*20,0)</f>
        <v>0</v>
      </c>
      <c r="D101" s="5">
        <f ca="1">'42 end'!J184</f>
        <v>0</v>
      </c>
      <c r="E101" s="5">
        <f ca="1">'84 end'!J184</f>
        <v>0</v>
      </c>
      <c r="F101" s="5">
        <f ca="1">'168 end'!J185</f>
        <v>0</v>
      </c>
      <c r="G101" s="5" t="e">
        <f ca="1">'336 end'!J185</f>
        <v>#DIV/0!</v>
      </c>
      <c r="H101" s="5">
        <f ca="1">'672 end'!J185</f>
        <v>0</v>
      </c>
      <c r="I101" s="5">
        <f ca="1">'1344 end'!J185</f>
        <v>0</v>
      </c>
      <c r="J101" s="5">
        <f ca="1">'2688 end'!J185</f>
        <v>0</v>
      </c>
      <c r="L101">
        <f t="shared" ca="1" si="152"/>
        <v>0</v>
      </c>
      <c r="M101" s="5" t="e">
        <f t="shared" ref="M101:S101" ca="1" si="171">$B$1*POWER(M49,2)*SQRT(D101/(POWER(D49*$C$1,2))+D$74/(POWER(D$20*$C$1,2)))</f>
        <v>#DIV/0!</v>
      </c>
      <c r="N101" s="5" t="e">
        <f t="shared" ca="1" si="171"/>
        <v>#DIV/0!</v>
      </c>
      <c r="O101" s="5" t="e">
        <f t="shared" ca="1" si="171"/>
        <v>#DIV/0!</v>
      </c>
      <c r="P101" s="5" t="e">
        <f t="shared" ca="1" si="171"/>
        <v>#DIV/0!</v>
      </c>
      <c r="Q101" s="5" t="e">
        <f t="shared" ca="1" si="171"/>
        <v>#DIV/0!</v>
      </c>
      <c r="R101" s="5" t="e">
        <f t="shared" ca="1" si="171"/>
        <v>#DIV/0!</v>
      </c>
      <c r="S101" s="5" t="e">
        <f t="shared" ca="1" si="171"/>
        <v>#DIV/0!</v>
      </c>
      <c r="AD101">
        <f t="shared" si="148"/>
        <v>0</v>
      </c>
      <c r="AE101" s="5" t="e">
        <f t="shared" ca="1" si="158"/>
        <v>#DIV/0!</v>
      </c>
      <c r="AF101" s="5" t="e">
        <f t="shared" ca="1" si="158"/>
        <v>#DIV/0!</v>
      </c>
      <c r="AG101" s="5" t="e">
        <f t="shared" ca="1" si="158"/>
        <v>#DIV/0!</v>
      </c>
      <c r="AH101" s="5" t="e">
        <f t="shared" ca="1" si="158"/>
        <v>#DIV/0!</v>
      </c>
      <c r="AI101" s="5" t="e">
        <f t="shared" ca="1" si="158"/>
        <v>#DIV/0!</v>
      </c>
      <c r="AJ101" s="5" t="e">
        <f t="shared" ca="1" si="158"/>
        <v>#DIV/0!</v>
      </c>
      <c r="AK101" s="5" t="e">
        <f t="shared" ca="1" si="158"/>
        <v>#DIV/0!</v>
      </c>
    </row>
    <row r="102" spans="1:37" x14ac:dyDescent="0.25">
      <c r="A102">
        <v>48</v>
      </c>
      <c r="C102">
        <f ca="1">OFFSET('84p stat'!$A$1,A102*20,0)</f>
        <v>0</v>
      </c>
      <c r="D102" s="5">
        <f ca="1">'42 end'!J185</f>
        <v>0</v>
      </c>
      <c r="E102" s="5">
        <f ca="1">'84 end'!J185</f>
        <v>0</v>
      </c>
      <c r="F102" s="5">
        <f ca="1">'168 end'!J186</f>
        <v>0</v>
      </c>
      <c r="G102" s="5" t="e">
        <f ca="1">'336 end'!J186</f>
        <v>#DIV/0!</v>
      </c>
      <c r="H102" s="5">
        <f ca="1">'672 end'!J186</f>
        <v>0</v>
      </c>
      <c r="I102" s="5">
        <f ca="1">'1344 end'!J186</f>
        <v>0</v>
      </c>
      <c r="J102" s="5">
        <f ca="1">'2688 end'!J186</f>
        <v>0</v>
      </c>
      <c r="L102">
        <f t="shared" ca="1" si="152"/>
        <v>0</v>
      </c>
      <c r="M102" s="5" t="e">
        <f t="shared" ref="M102:S102" ca="1" si="172">$B$1*POWER(M50,2)*SQRT(D102/(POWER(D50*$C$1,2))+D$74/(POWER(D$20*$C$1,2)))</f>
        <v>#DIV/0!</v>
      </c>
      <c r="N102" s="5" t="e">
        <f t="shared" ca="1" si="172"/>
        <v>#DIV/0!</v>
      </c>
      <c r="O102" s="5" t="e">
        <f t="shared" ca="1" si="172"/>
        <v>#DIV/0!</v>
      </c>
      <c r="P102" s="5" t="e">
        <f t="shared" ca="1" si="172"/>
        <v>#DIV/0!</v>
      </c>
      <c r="Q102" s="5" t="e">
        <f t="shared" ca="1" si="172"/>
        <v>#DIV/0!</v>
      </c>
      <c r="R102" s="5" t="e">
        <f t="shared" ca="1" si="172"/>
        <v>#DIV/0!</v>
      </c>
      <c r="S102" s="5" t="e">
        <f t="shared" ca="1" si="172"/>
        <v>#DIV/0!</v>
      </c>
      <c r="AD102">
        <f t="shared" si="148"/>
        <v>0</v>
      </c>
      <c r="AE102" s="5" t="e">
        <f t="shared" ca="1" si="158"/>
        <v>#DIV/0!</v>
      </c>
      <c r="AF102" s="5" t="e">
        <f t="shared" ca="1" si="158"/>
        <v>#DIV/0!</v>
      </c>
      <c r="AG102" s="5" t="e">
        <f t="shared" ca="1" si="158"/>
        <v>#DIV/0!</v>
      </c>
      <c r="AH102" s="5" t="e">
        <f t="shared" ca="1" si="158"/>
        <v>#DIV/0!</v>
      </c>
      <c r="AI102" s="5" t="e">
        <f t="shared" ca="1" si="158"/>
        <v>#DIV/0!</v>
      </c>
      <c r="AJ102" s="5" t="e">
        <f t="shared" ca="1" si="158"/>
        <v>#DIV/0!</v>
      </c>
      <c r="AK102" s="5" t="e">
        <f t="shared" ca="1" si="158"/>
        <v>#DIV/0!</v>
      </c>
    </row>
    <row r="103" spans="1:37" x14ac:dyDescent="0.25">
      <c r="A103">
        <v>49</v>
      </c>
      <c r="C103">
        <f ca="1">OFFSET('84p stat'!$A$1,A103*20,0)</f>
        <v>0</v>
      </c>
      <c r="D103" s="5">
        <f ca="1">'42 end'!J186</f>
        <v>0</v>
      </c>
      <c r="E103" s="5">
        <f ca="1">'84 end'!J186</f>
        <v>0</v>
      </c>
      <c r="F103" s="5">
        <f ca="1">'168 end'!J187</f>
        <v>0</v>
      </c>
      <c r="G103" s="5" t="e">
        <f ca="1">'336 end'!J187</f>
        <v>#DIV/0!</v>
      </c>
      <c r="H103" s="5">
        <f ca="1">'672 end'!J187</f>
        <v>0</v>
      </c>
      <c r="I103" s="5">
        <f ca="1">'1344 end'!J187</f>
        <v>0</v>
      </c>
      <c r="J103" s="5">
        <f ca="1">'2688 end'!J187</f>
        <v>0</v>
      </c>
      <c r="L103">
        <f t="shared" ca="1" si="152"/>
        <v>0</v>
      </c>
      <c r="M103" s="5" t="e">
        <f t="shared" ref="M103:S103" ca="1" si="173">$B$1*POWER(M51,2)*SQRT(D103/(POWER(D51*$C$1,2))+D$74/(POWER(D$20*$C$1,2)))</f>
        <v>#DIV/0!</v>
      </c>
      <c r="N103" s="5" t="e">
        <f t="shared" ca="1" si="173"/>
        <v>#DIV/0!</v>
      </c>
      <c r="O103" s="5" t="e">
        <f t="shared" ca="1" si="173"/>
        <v>#DIV/0!</v>
      </c>
      <c r="P103" s="5" t="e">
        <f t="shared" ca="1" si="173"/>
        <v>#DIV/0!</v>
      </c>
      <c r="Q103" s="5" t="e">
        <f t="shared" ca="1" si="173"/>
        <v>#DIV/0!</v>
      </c>
      <c r="R103" s="5" t="e">
        <f t="shared" ca="1" si="173"/>
        <v>#DIV/0!</v>
      </c>
      <c r="S103" s="5" t="e">
        <f t="shared" ca="1" si="173"/>
        <v>#DIV/0!</v>
      </c>
      <c r="AD103">
        <f t="shared" si="148"/>
        <v>0</v>
      </c>
      <c r="AE103" s="5" t="e">
        <f t="shared" ca="1" si="158"/>
        <v>#DIV/0!</v>
      </c>
      <c r="AF103" s="5" t="e">
        <f t="shared" ca="1" si="158"/>
        <v>#DIV/0!</v>
      </c>
      <c r="AG103" s="5" t="e">
        <f t="shared" ca="1" si="158"/>
        <v>#DIV/0!</v>
      </c>
      <c r="AH103" s="5" t="e">
        <f t="shared" ca="1" si="158"/>
        <v>#DIV/0!</v>
      </c>
      <c r="AI103" s="5" t="e">
        <f t="shared" ca="1" si="158"/>
        <v>#DIV/0!</v>
      </c>
      <c r="AJ103" s="5" t="e">
        <f t="shared" ca="1" si="158"/>
        <v>#DIV/0!</v>
      </c>
      <c r="AK103" s="5" t="e">
        <f t="shared" ca="1" si="158"/>
        <v>#DIV/0!</v>
      </c>
    </row>
    <row r="104" spans="1:37" x14ac:dyDescent="0.25">
      <c r="A104">
        <v>50</v>
      </c>
      <c r="C104">
        <f ca="1">OFFSET('84p stat'!$A$1,A104*20,0)</f>
        <v>0</v>
      </c>
      <c r="D104" s="5">
        <f ca="1">'42 end'!J187</f>
        <v>0</v>
      </c>
      <c r="E104" s="5">
        <f ca="1">'84 end'!J187</f>
        <v>0</v>
      </c>
      <c r="F104" s="5">
        <f>'168 end'!J188</f>
        <v>0</v>
      </c>
      <c r="G104" s="5">
        <f>'336 end'!J188</f>
        <v>0</v>
      </c>
      <c r="H104" s="5">
        <f>'672 end'!J188</f>
        <v>0</v>
      </c>
      <c r="I104" s="5">
        <f>'1344 end'!J188</f>
        <v>0</v>
      </c>
      <c r="J104" s="5">
        <f ca="1">'2688 end'!J188</f>
        <v>0</v>
      </c>
      <c r="L104">
        <f t="shared" ca="1" si="152"/>
        <v>0</v>
      </c>
      <c r="M104" s="5" t="e">
        <f t="shared" ref="M104:S104" ca="1" si="174">$B$1*POWER(M52,2)*SQRT(D104/(POWER(D52*$C$1,2))+D$74/(POWER(D$20*$C$1,2)))</f>
        <v>#DIV/0!</v>
      </c>
      <c r="N104" s="5" t="e">
        <f t="shared" ca="1" si="174"/>
        <v>#DIV/0!</v>
      </c>
      <c r="O104" s="5" t="e">
        <f t="shared" ca="1" si="174"/>
        <v>#DIV/0!</v>
      </c>
      <c r="P104" s="5" t="e">
        <f t="shared" ca="1" si="174"/>
        <v>#DIV/0!</v>
      </c>
      <c r="Q104" s="5" t="e">
        <f t="shared" ca="1" si="174"/>
        <v>#DIV/0!</v>
      </c>
      <c r="R104" s="5" t="e">
        <f t="shared" ca="1" si="174"/>
        <v>#DIV/0!</v>
      </c>
      <c r="S104" s="5" t="e">
        <f t="shared" ca="1" si="174"/>
        <v>#DIV/0!</v>
      </c>
      <c r="AD104">
        <f t="shared" si="148"/>
        <v>0</v>
      </c>
      <c r="AE104" s="5" t="e">
        <f t="shared" ref="AE104:AK104" ca="1" si="175">$B$1*POWER(AE52,2)*SQRT(V104/(POWER(V52*$C$1,2))+V$74/(POWER(V$20*$C$1,2)))</f>
        <v>#DIV/0!</v>
      </c>
      <c r="AF104" s="5" t="e">
        <f t="shared" ca="1" si="175"/>
        <v>#DIV/0!</v>
      </c>
      <c r="AG104" s="5" t="e">
        <f t="shared" ca="1" si="175"/>
        <v>#DIV/0!</v>
      </c>
      <c r="AH104" s="5" t="e">
        <f t="shared" ca="1" si="175"/>
        <v>#DIV/0!</v>
      </c>
      <c r="AI104" s="5" t="e">
        <f t="shared" ca="1" si="175"/>
        <v>#DIV/0!</v>
      </c>
      <c r="AJ104" s="5" t="e">
        <f t="shared" ca="1" si="175"/>
        <v>#DIV/0!</v>
      </c>
      <c r="AK104" s="5" t="e">
        <f t="shared" ca="1" si="175"/>
        <v>#DIV/0!</v>
      </c>
    </row>
    <row r="105" spans="1:37" x14ac:dyDescent="0.25">
      <c r="D105" s="1"/>
      <c r="E105" s="1"/>
      <c r="F105" s="1"/>
      <c r="G105" s="1"/>
      <c r="H105" s="1"/>
      <c r="I105" s="1"/>
      <c r="J105" s="1"/>
    </row>
    <row r="106" spans="1:37" x14ac:dyDescent="0.25">
      <c r="B106" t="s">
        <v>85</v>
      </c>
      <c r="C106" t="s">
        <v>67</v>
      </c>
      <c r="D106">
        <v>42</v>
      </c>
      <c r="E106">
        <v>84</v>
      </c>
      <c r="F106">
        <v>168</v>
      </c>
      <c r="G106">
        <v>336</v>
      </c>
      <c r="H106">
        <v>672</v>
      </c>
      <c r="I106">
        <v>1344</v>
      </c>
      <c r="J106">
        <v>2688</v>
      </c>
    </row>
    <row r="107" spans="1:37" x14ac:dyDescent="0.25">
      <c r="A107">
        <v>1</v>
      </c>
      <c r="C107" t="str">
        <f ca="1">OFFSET('42p stat'!$A$1,A107*20,0)</f>
        <v>CUDA Time</v>
      </c>
      <c r="D107" s="5">
        <f ca="1">'42 end'!J194</f>
        <v>6.0033303615991658</v>
      </c>
      <c r="E107" s="5">
        <f>'84 end'!J193</f>
        <v>0</v>
      </c>
      <c r="F107" s="5">
        <f>'168 end'!J194</f>
        <v>0</v>
      </c>
      <c r="G107" s="5">
        <f>'336 end'!J194</f>
        <v>0</v>
      </c>
      <c r="H107" s="5">
        <f>'672 end'!J194</f>
        <v>0</v>
      </c>
      <c r="I107" s="5">
        <f>'1344 end'!J194</f>
        <v>0</v>
      </c>
      <c r="J107" s="5">
        <f ca="1">'2688 end'!J194</f>
        <v>0.69592384688755515</v>
      </c>
    </row>
    <row r="108" spans="1:37" x14ac:dyDescent="0.25">
      <c r="A108">
        <v>2</v>
      </c>
      <c r="C108" t="str">
        <f ca="1">OFFSET('42p stat'!$A$1,A108*20,0)</f>
        <v>CUDA</v>
      </c>
      <c r="D108" s="5">
        <f ca="1">'42 end'!J195</f>
        <v>2.8616790969031238</v>
      </c>
      <c r="E108" s="5" t="e">
        <f ca="1">'84 end'!J194</f>
        <v>#VALUE!</v>
      </c>
      <c r="F108" s="5">
        <f ca="1">'168 end'!J195</f>
        <v>1.1467930688733692</v>
      </c>
      <c r="G108" s="5">
        <f ca="1">'336 end'!J195</f>
        <v>1.0288023712084717</v>
      </c>
      <c r="H108" s="5">
        <f ca="1">'672 end'!J195</f>
        <v>0.45544397214695898</v>
      </c>
      <c r="I108" s="5">
        <f ca="1">'1344 end'!J195</f>
        <v>0.5384071388750854</v>
      </c>
      <c r="J108" s="5">
        <f ca="1">'2688 end'!J195</f>
        <v>0.6239699305146702</v>
      </c>
    </row>
    <row r="109" spans="1:37" x14ac:dyDescent="0.25">
      <c r="A109">
        <v>3</v>
      </c>
      <c r="C109" t="str">
        <f ca="1">OFFSET('42p stat'!$A$1,A109*20,0)</f>
        <v>CUDA non hash</v>
      </c>
      <c r="D109" s="5">
        <f ca="1">'42 end'!J196</f>
        <v>12.558161837838428</v>
      </c>
      <c r="E109" s="5" t="e">
        <f ca="1">'84 end'!J195</f>
        <v>#VALUE!</v>
      </c>
      <c r="F109" s="5">
        <f ca="1">'168 end'!J196</f>
        <v>0.52357671905461978</v>
      </c>
      <c r="G109" s="5">
        <f ca="1">'336 end'!J196</f>
        <v>1.6465311551759874</v>
      </c>
      <c r="H109" s="5">
        <f ca="1">'672 end'!J196</f>
        <v>0.45095634736959889</v>
      </c>
      <c r="I109" s="5">
        <f ca="1">'1344 end'!J196</f>
        <v>0.17549797525255731</v>
      </c>
      <c r="J109" s="5">
        <f ca="1">'2688 end'!J196</f>
        <v>8.7051202010149462E-3</v>
      </c>
    </row>
    <row r="110" spans="1:37" x14ac:dyDescent="0.25">
      <c r="A110">
        <v>4</v>
      </c>
      <c r="C110" t="str">
        <f ca="1">OFFSET('42p stat'!$A$1,A110*20,0)</f>
        <v>CUDA ant</v>
      </c>
      <c r="D110" s="5">
        <f ca="1">'42 end'!J197</f>
        <v>1.7299320433094396</v>
      </c>
      <c r="E110" s="5" t="e">
        <f ca="1">'84 end'!J196</f>
        <v>#VALUE!</v>
      </c>
      <c r="F110" s="5">
        <f ca="1">'168 end'!J197</f>
        <v>1.3132650376252901</v>
      </c>
      <c r="G110" s="5">
        <f ca="1">'336 end'!J197</f>
        <v>4.0771187747525142</v>
      </c>
      <c r="H110" s="5">
        <f ca="1">'672 end'!J197</f>
        <v>5.6728108237790271E-3</v>
      </c>
      <c r="I110" s="5">
        <f ca="1">'1344 end'!J197</f>
        <v>0.57921392102035751</v>
      </c>
      <c r="J110" s="5">
        <f ca="1">'2688 end'!J197</f>
        <v>16.735953787152237</v>
      </c>
    </row>
    <row r="111" spans="1:37" x14ac:dyDescent="0.25">
      <c r="A111">
        <v>5</v>
      </c>
      <c r="C111" t="str">
        <f ca="1">OFFSET('42p stat'!$A$1,A111*20,0)</f>
        <v>CUDA ant par</v>
      </c>
      <c r="D111" s="5">
        <f ca="1">'42 end'!J198</f>
        <v>0.16145875572080859</v>
      </c>
      <c r="E111" s="5" t="e">
        <f ca="1">'84 end'!J197</f>
        <v>#VALUE!</v>
      </c>
      <c r="F111" s="5">
        <f ca="1">'168 end'!J198</f>
        <v>1.1463512091384209</v>
      </c>
      <c r="G111" s="5">
        <f ca="1">'336 end'!J198</f>
        <v>2.8467640128292775</v>
      </c>
      <c r="H111" s="5">
        <f ca="1">'672 end'!J198</f>
        <v>45.355776538914149</v>
      </c>
      <c r="I111" s="5">
        <f ca="1">'1344 end'!J198</f>
        <v>8.7584286303112755</v>
      </c>
      <c r="J111" s="5">
        <f ca="1">'2688 end'!J198</f>
        <v>8.5993665827143335</v>
      </c>
    </row>
    <row r="112" spans="1:37" x14ac:dyDescent="0.25">
      <c r="A112">
        <v>6</v>
      </c>
      <c r="C112" t="str">
        <f ca="1">OFFSET('42p stat'!$A$1,A112*20,0)</f>
        <v>CUDA ant non hash</v>
      </c>
      <c r="D112" s="5">
        <f ca="1">'42 end'!J199</f>
        <v>1.726710755456903</v>
      </c>
      <c r="E112" s="5" t="e">
        <f ca="1">'84 end'!J198</f>
        <v>#VALUE!</v>
      </c>
      <c r="F112" s="5">
        <f ca="1">'168 end'!J199</f>
        <v>0.34951116675721122</v>
      </c>
      <c r="G112" s="5">
        <f ca="1">'336 end'!J199</f>
        <v>0.58449796186470604</v>
      </c>
      <c r="H112" s="5">
        <f ca="1">'672 end'!J199</f>
        <v>39.618964259086518</v>
      </c>
      <c r="I112" s="5">
        <f ca="1">'1344 end'!J199</f>
        <v>9.2062094868974214</v>
      </c>
      <c r="J112" s="5">
        <f ca="1">'2688 end'!J199</f>
        <v>11.460270034386451</v>
      </c>
    </row>
    <row r="113" spans="1:10" x14ac:dyDescent="0.25">
      <c r="A113">
        <v>7</v>
      </c>
      <c r="C113" t="str">
        <f ca="1">OFFSET('42p stat'!$A$1,A113*20,0)</f>
        <v>CUDA ant add CPU Time</v>
      </c>
      <c r="D113" s="5">
        <f ca="1">'42 end'!J200</f>
        <v>0.59300285732071256</v>
      </c>
      <c r="E113" s="5" t="e">
        <f ca="1">'84 end'!J199</f>
        <v>#VALUE!</v>
      </c>
      <c r="F113" s="5">
        <f ca="1">'168 end'!J200</f>
        <v>1.4405401107551283</v>
      </c>
      <c r="G113" s="5">
        <f ca="1">'336 end'!J200</f>
        <v>2.1035227263507039</v>
      </c>
      <c r="H113" s="5">
        <f ca="1">'672 end'!J200</f>
        <v>41.601355389283412</v>
      </c>
      <c r="I113" s="5">
        <f ca="1">'1344 end'!J200</f>
        <v>8.6602193826364839</v>
      </c>
      <c r="J113" s="5">
        <f ca="1">'2688 end'!J200</f>
        <v>13.010026708885693</v>
      </c>
    </row>
    <row r="114" spans="1:10" x14ac:dyDescent="0.25">
      <c r="A114">
        <v>8</v>
      </c>
      <c r="C114" t="str">
        <f ca="1">OFFSET('42p stat'!$A$1,A114*20,0)</f>
        <v>CUDA ant add CPU</v>
      </c>
      <c r="D114" s="5">
        <f ca="1">'42 end'!J201</f>
        <v>0.41402167098618969</v>
      </c>
      <c r="E114" s="5" t="e">
        <f ca="1">'84 end'!J200</f>
        <v>#VALUE!</v>
      </c>
      <c r="F114" s="5">
        <f ca="1">'168 end'!J201</f>
        <v>1.0842488822409011</v>
      </c>
      <c r="G114" s="5">
        <f ca="1">'336 end'!J201</f>
        <v>2.1998131326351191</v>
      </c>
      <c r="H114" s="5">
        <f ca="1">'672 end'!J201</f>
        <v>41.036461150529526</v>
      </c>
      <c r="I114" s="5">
        <f ca="1">'1344 end'!J201</f>
        <v>12.760355980133884</v>
      </c>
      <c r="J114" s="5">
        <f ca="1">'2688 end'!J201</f>
        <v>9.5353871643079433</v>
      </c>
    </row>
    <row r="115" spans="1:10" x14ac:dyDescent="0.25">
      <c r="A115">
        <v>9</v>
      </c>
      <c r="C115" t="str">
        <f ca="1">OFFSET('42p stat'!$A$1,A115*20,0)</f>
        <v>CUDA ant add CPU non hash</v>
      </c>
      <c r="D115" s="5">
        <f ca="1">'42 end'!J202</f>
        <v>10.224197423899497</v>
      </c>
      <c r="E115" s="5" t="e">
        <f ca="1">'84 end'!J201</f>
        <v>#VALUE!</v>
      </c>
      <c r="F115" s="5">
        <f ca="1">'168 end'!J202</f>
        <v>0.73481725092346928</v>
      </c>
      <c r="G115" s="5">
        <f ca="1">'336 end'!J202</f>
        <v>1.3661273720547098</v>
      </c>
      <c r="H115" s="5">
        <f ca="1">'672 end'!J202</f>
        <v>20.34058928705111</v>
      </c>
      <c r="I115" s="5">
        <f ca="1">'1344 end'!J202</f>
        <v>17.717163789297892</v>
      </c>
      <c r="J115" s="5">
        <f ca="1">'2688 end'!J202</f>
        <v>10.82196864285233</v>
      </c>
    </row>
    <row r="116" spans="1:10" x14ac:dyDescent="0.25">
      <c r="A116">
        <v>10</v>
      </c>
      <c r="C116" t="str">
        <f ca="1">OFFSET('42p stat'!$A$1,A116*20,0)</f>
        <v>CUDA ant add CPU12</v>
      </c>
      <c r="D116" s="5">
        <f ca="1">'42 end'!J203</f>
        <v>3.2022289508259441</v>
      </c>
      <c r="E116" s="5" t="e">
        <f ca="1">'84 end'!J202</f>
        <v>#VALUE!</v>
      </c>
      <c r="F116" s="5">
        <f ca="1">'168 end'!J203</f>
        <v>0.73696918900654473</v>
      </c>
      <c r="G116" s="5">
        <f ca="1">'336 end'!J203</f>
        <v>1.1176225249847429</v>
      </c>
      <c r="H116" s="5">
        <f ca="1">'672 end'!J203</f>
        <v>36.915129453608081</v>
      </c>
      <c r="I116" s="5">
        <f ca="1">'1344 end'!J203</f>
        <v>9.266524846500662</v>
      </c>
      <c r="J116" s="5" t="e">
        <f ca="1">'2688 end'!J203</f>
        <v>#DIV/0!</v>
      </c>
    </row>
    <row r="117" spans="1:10" x14ac:dyDescent="0.25">
      <c r="A117">
        <v>11</v>
      </c>
      <c r="C117" t="str">
        <f ca="1">OFFSET('42p stat'!$A$1,A117*20,0)</f>
        <v>CUDA opt</v>
      </c>
      <c r="D117" s="5">
        <f ca="1">'42 end'!J204</f>
        <v>3.389308101647484</v>
      </c>
      <c r="E117" s="5" t="e">
        <f ca="1">'84 end'!J203</f>
        <v>#VALUE!</v>
      </c>
      <c r="F117" s="5">
        <f ca="1">'168 end'!J204</f>
        <v>25.278263288314044</v>
      </c>
      <c r="G117" s="5" t="e">
        <f ca="1">'336 end'!J204</f>
        <v>#DIV/0!</v>
      </c>
      <c r="H117" s="5">
        <f ca="1">'672 end'!J204</f>
        <v>0</v>
      </c>
      <c r="I117" s="5">
        <f ca="1">'1344 end'!J204</f>
        <v>0</v>
      </c>
      <c r="J117" s="5">
        <f ca="1">'2688 end'!J204</f>
        <v>7.1228777255870304E-2</v>
      </c>
    </row>
    <row r="118" spans="1:10" x14ac:dyDescent="0.25">
      <c r="A118">
        <v>12</v>
      </c>
      <c r="C118" t="str">
        <f ca="1">OFFSET('42p stat'!$A$1,A118*20,0)</f>
        <v>CUDA opt Time</v>
      </c>
      <c r="D118" s="5">
        <f ca="1">'42 end'!J205</f>
        <v>5.6009143141535391</v>
      </c>
      <c r="E118" s="5" t="e">
        <f ca="1">'84 end'!J204</f>
        <v>#VALUE!</v>
      </c>
      <c r="F118" s="5">
        <f ca="1">'168 end'!J205</f>
        <v>0.5190328221254612</v>
      </c>
      <c r="G118" s="5">
        <f ca="1">'336 end'!J205</f>
        <v>0.54423218036423726</v>
      </c>
      <c r="H118" s="5">
        <f ca="1">'672 end'!J205</f>
        <v>0.12507031352959128</v>
      </c>
      <c r="I118" s="5">
        <f ca="1">'1344 end'!J205</f>
        <v>3.6798598060252236E-2</v>
      </c>
      <c r="J118" s="5">
        <f ca="1">'2688 end'!J205</f>
        <v>1.4053529925001997</v>
      </c>
    </row>
    <row r="119" spans="1:10" x14ac:dyDescent="0.25">
      <c r="A119">
        <v>13</v>
      </c>
      <c r="C119" t="str">
        <f ca="1">OFFSET('42p stat'!$A$1,A119*20,0)</f>
        <v>CUDA opt non hash</v>
      </c>
      <c r="D119" s="5">
        <f ca="1">'42 end'!J206</f>
        <v>4.4389453572656619</v>
      </c>
      <c r="E119" s="5" t="e">
        <f ca="1">'84 end'!J205</f>
        <v>#VALUE!</v>
      </c>
      <c r="F119" s="5">
        <f ca="1">'168 end'!J206</f>
        <v>1.1135323821247047</v>
      </c>
      <c r="G119" s="5">
        <f ca="1">'336 end'!J206</f>
        <v>4.8039699063463779</v>
      </c>
      <c r="H119" s="5">
        <f ca="1">'672 end'!J206</f>
        <v>1.4523240282116476</v>
      </c>
      <c r="I119" s="5">
        <f ca="1">'1344 end'!J206</f>
        <v>1.9520519177612536</v>
      </c>
      <c r="J119" s="5">
        <f ca="1">'2688 end'!J206</f>
        <v>0.21525316448510542</v>
      </c>
    </row>
    <row r="120" spans="1:10" x14ac:dyDescent="0.25">
      <c r="A120">
        <v>14</v>
      </c>
      <c r="C120" t="str">
        <f ca="1">OFFSET('42p stat'!$A$1,A120*20,0)</f>
        <v>CUDA opt ant</v>
      </c>
      <c r="D120" s="5">
        <f ca="1">'42 end'!J207</f>
        <v>0.34019679801739167</v>
      </c>
      <c r="E120" s="5" t="e">
        <f ca="1">'84 end'!J206</f>
        <v>#VALUE!</v>
      </c>
      <c r="F120" s="5">
        <f ca="1">'168 end'!J207</f>
        <v>0.77452916040649888</v>
      </c>
      <c r="G120" s="5">
        <f ca="1">'336 end'!J207</f>
        <v>1.2193091675487684</v>
      </c>
      <c r="H120" s="5">
        <f ca="1">'672 end'!J207</f>
        <v>2.046964223105753E-2</v>
      </c>
      <c r="I120">
        <f ca="1">'1344 end'!J207</f>
        <v>0.6225635896976276</v>
      </c>
      <c r="J120">
        <f ca="1">'2688 end'!J207</f>
        <v>6.8623880123583962</v>
      </c>
    </row>
    <row r="121" spans="1:10" x14ac:dyDescent="0.25">
      <c r="A121">
        <v>15</v>
      </c>
      <c r="C121" t="str">
        <f ca="1">OFFSET('42p stat'!$A$1,A121*20,0)</f>
        <v>CUDA opt ant non hash</v>
      </c>
      <c r="D121" s="5">
        <f ca="1">'42 end'!J208</f>
        <v>0.36513397231670436</v>
      </c>
      <c r="E121" s="5" t="e">
        <f ca="1">'84 end'!J207</f>
        <v>#VALUE!</v>
      </c>
      <c r="F121" s="5">
        <f ca="1">'168 end'!J208</f>
        <v>0.40960335292533989</v>
      </c>
      <c r="G121" s="5">
        <f ca="1">'336 end'!J208</f>
        <v>1.1611665502395416</v>
      </c>
      <c r="H121" s="5">
        <f ca="1">'672 end'!J208</f>
        <v>38.710912602636334</v>
      </c>
      <c r="I121">
        <f ca="1">'1344 end'!J208</f>
        <v>9.9422314456761587</v>
      </c>
      <c r="J121">
        <f ca="1">'2688 end'!J208</f>
        <v>5.7474545920669771</v>
      </c>
    </row>
    <row r="122" spans="1:10" x14ac:dyDescent="0.25">
      <c r="A122">
        <v>16</v>
      </c>
      <c r="C122" t="str">
        <f ca="1">OFFSET('42p stat'!$A$1,A122*20,0)</f>
        <v>CUDA opt ant par</v>
      </c>
      <c r="D122" s="5">
        <f ca="1">'42 end'!J209</f>
        <v>0.25687667727592661</v>
      </c>
      <c r="E122" s="5" t="e">
        <f ca="1">'84 end'!J208</f>
        <v>#VALUE!</v>
      </c>
      <c r="F122" s="5">
        <f ca="1">'168 end'!J209</f>
        <v>0.43171518648886964</v>
      </c>
      <c r="G122" s="5">
        <f ca="1">'336 end'!J209</f>
        <v>0.9710721762143032</v>
      </c>
      <c r="H122" s="5">
        <f ca="1">'672 end'!J209</f>
        <v>39.692262609490072</v>
      </c>
      <c r="I122">
        <f ca="1">'1344 end'!J209</f>
        <v>10.630687259192236</v>
      </c>
      <c r="J122">
        <f ca="1">'2688 end'!J209</f>
        <v>12.60787373265453</v>
      </c>
    </row>
    <row r="123" spans="1:10" x14ac:dyDescent="0.25">
      <c r="A123">
        <v>17</v>
      </c>
      <c r="C123" t="str">
        <f ca="1">OFFSET('42p stat'!$A$1,A123*20,0)</f>
        <v>CUDA opt_one_GPU</v>
      </c>
      <c r="D123" s="5">
        <f ca="1">'42 end'!J210</f>
        <v>71.027994332796922</v>
      </c>
      <c r="E123" s="5" t="e">
        <f ca="1">'84 end'!J209</f>
        <v>#VALUE!</v>
      </c>
      <c r="F123" s="5">
        <f ca="1">'168 end'!J210</f>
        <v>0.33542680710723632</v>
      </c>
      <c r="G123" s="5">
        <f ca="1">'336 end'!J210</f>
        <v>0.48300544654552435</v>
      </c>
      <c r="H123" s="5">
        <f ca="1">'672 end'!J210</f>
        <v>41.419840706939056</v>
      </c>
      <c r="I123">
        <f ca="1">'1344 end'!J210</f>
        <v>8.5276742550519078</v>
      </c>
      <c r="J123">
        <f ca="1">'2688 end'!J210</f>
        <v>0</v>
      </c>
    </row>
    <row r="124" spans="1:10" x14ac:dyDescent="0.25">
      <c r="A124">
        <v>18</v>
      </c>
      <c r="C124" t="str">
        <f ca="1">OFFSET('42p stat'!$A$1,A124*20,0)</f>
        <v>CUDA opt_one_GPU ant</v>
      </c>
      <c r="D124" s="5">
        <f ca="1">'42 end'!J211</f>
        <v>5.0095838729602562</v>
      </c>
      <c r="E124" s="5" t="e">
        <f ca="1">'84 end'!J210</f>
        <v>#VALUE!</v>
      </c>
      <c r="F124" s="5">
        <f ca="1">'168 end'!J211</f>
        <v>378.22115793338202</v>
      </c>
      <c r="G124" s="5" t="e">
        <f ca="1">'336 end'!J211</f>
        <v>#DIV/0!</v>
      </c>
      <c r="H124" s="5">
        <f ca="1">'672 end'!J211</f>
        <v>0</v>
      </c>
      <c r="I124">
        <f ca="1">'1344 end'!J211</f>
        <v>0</v>
      </c>
      <c r="J124">
        <f ca="1">'2688 end'!J211</f>
        <v>0</v>
      </c>
    </row>
    <row r="125" spans="1:10" x14ac:dyDescent="0.25">
      <c r="A125">
        <v>19</v>
      </c>
      <c r="C125" t="str">
        <f ca="1">OFFSET('42p stat'!$A$1,A125*20,0)</f>
        <v>CUDA opt_one_GPU ant local</v>
      </c>
      <c r="D125" s="5" t="e">
        <f ca="1">'42 end'!J212</f>
        <v>#DIV/0!</v>
      </c>
      <c r="E125" s="5" t="e">
        <f ca="1">'84 end'!J211</f>
        <v>#VALUE!</v>
      </c>
      <c r="F125" s="5">
        <f ca="1">'168 end'!J212</f>
        <v>26.477339882820555</v>
      </c>
      <c r="G125" s="5" t="e">
        <f ca="1">'336 end'!J212</f>
        <v>#DIV/0!</v>
      </c>
      <c r="H125" s="5">
        <f ca="1">'672 end'!J212</f>
        <v>0</v>
      </c>
      <c r="I125">
        <f ca="1">'1344 end'!J212</f>
        <v>0</v>
      </c>
      <c r="J125">
        <f ca="1">'2688 end'!J212</f>
        <v>0</v>
      </c>
    </row>
    <row r="126" spans="1:10" x14ac:dyDescent="0.25">
      <c r="A126">
        <v>20</v>
      </c>
      <c r="C126" t="str">
        <f ca="1">OFFSET('42p stat'!$A$1,A126*20,0)</f>
        <v>non CUDA Time</v>
      </c>
      <c r="D126" s="5">
        <f ca="1">'42 end'!J213</f>
        <v>0.9104372318024796</v>
      </c>
      <c r="E126" s="5" t="e">
        <f ca="1">'84 end'!J212</f>
        <v>#VALUE!</v>
      </c>
      <c r="F126" s="5">
        <f ca="1">'168 end'!J213</f>
        <v>2.4410622948740932</v>
      </c>
      <c r="G126" s="5" t="e">
        <f ca="1">'336 end'!J213</f>
        <v>#DIV/0!</v>
      </c>
      <c r="H126" s="5">
        <f ca="1">'672 end'!J213</f>
        <v>0</v>
      </c>
      <c r="I126">
        <f ca="1">'1344 end'!J213</f>
        <v>0.67112649611828012</v>
      </c>
      <c r="J126">
        <f ca="1">'2688 end'!J213</f>
        <v>21.450455401915555</v>
      </c>
    </row>
    <row r="127" spans="1:10" x14ac:dyDescent="0.25">
      <c r="A127">
        <v>21</v>
      </c>
      <c r="C127" t="str">
        <f ca="1">OFFSET('42p stat'!$A$1,A127*20,0)</f>
        <v>non CUDA</v>
      </c>
      <c r="D127" s="5">
        <f ca="1">'42 end'!J214</f>
        <v>0.70129947943650728</v>
      </c>
      <c r="E127" s="5" t="e">
        <f ca="1">'84 end'!J213</f>
        <v>#VALUE!</v>
      </c>
      <c r="F127" s="5">
        <f ca="1">'168 end'!J214</f>
        <v>1.9956110438775536</v>
      </c>
      <c r="G127" s="5">
        <f ca="1">'336 end'!J214</f>
        <v>3.3444292511961042</v>
      </c>
      <c r="H127" s="5">
        <f ca="1">'672 end'!J214</f>
        <v>6.0192510809131479</v>
      </c>
      <c r="I127">
        <f ca="1">'1344 end'!J214</f>
        <v>6.2720672521392675</v>
      </c>
      <c r="J127">
        <f ca="1">'2688 end'!J214</f>
        <v>9.588305576440499</v>
      </c>
    </row>
    <row r="128" spans="1:10" x14ac:dyDescent="0.25">
      <c r="A128">
        <v>22</v>
      </c>
      <c r="C128" t="str">
        <f ca="1">OFFSET('42p stat'!$A$1,A128*20,0)</f>
        <v>non CUDA non hash</v>
      </c>
      <c r="D128" s="5">
        <f ca="1">'42 end'!J215</f>
        <v>1.1025472306327724</v>
      </c>
      <c r="E128" s="5" t="e">
        <f ca="1">'84 end'!J214</f>
        <v>#VALUE!</v>
      </c>
      <c r="F128" s="5">
        <f ca="1">'168 end'!J215</f>
        <v>1.0623253462300941</v>
      </c>
      <c r="G128" s="5">
        <f ca="1">'336 end'!J215</f>
        <v>2.3904743043069661</v>
      </c>
      <c r="H128" s="5">
        <f ca="1">'672 end'!J215</f>
        <v>1.7689757379906901</v>
      </c>
      <c r="I128">
        <f ca="1">'1344 end'!J215</f>
        <v>5.3933229503865316</v>
      </c>
      <c r="J128">
        <f ca="1">'2688 end'!J215</f>
        <v>0.36451774122725483</v>
      </c>
    </row>
    <row r="129" spans="1:10" x14ac:dyDescent="0.25">
      <c r="A129">
        <v>23</v>
      </c>
      <c r="C129" t="str">
        <f ca="1">OFFSET('42p stat'!$A$1,A129*20,0)</f>
        <v>Classic ACO</v>
      </c>
      <c r="D129" s="5">
        <f ca="1">'42 end'!J216</f>
        <v>12.390345244266346</v>
      </c>
      <c r="E129" s="5" t="e">
        <f ca="1">'84 end'!J215</f>
        <v>#VALUE!</v>
      </c>
      <c r="F129" s="5">
        <f ca="1">'168 end'!J216</f>
        <v>2.0055125741947077</v>
      </c>
      <c r="G129" s="5">
        <f ca="1">'336 end'!J216</f>
        <v>4.1284548015430618</v>
      </c>
      <c r="H129" s="5">
        <f ca="1">'672 end'!J216</f>
        <v>9.2500784465914734</v>
      </c>
      <c r="I129">
        <f ca="1">'1344 end'!J216</f>
        <v>8.6483332640246946</v>
      </c>
      <c r="J129">
        <f ca="1">'2688 end'!J216</f>
        <v>97.464088946524257</v>
      </c>
    </row>
    <row r="130" spans="1:10" x14ac:dyDescent="0.25">
      <c r="A130">
        <v>24</v>
      </c>
      <c r="C130" t="str">
        <f ca="1">OFFSET('42p stat'!$A$1,A130*20,0)</f>
        <v>Classic ACO non hash</v>
      </c>
      <c r="D130" s="5">
        <f ca="1">'42 end'!J217</f>
        <v>13.563663693178924</v>
      </c>
      <c r="E130" s="5" t="e">
        <f ca="1">'84 end'!J216</f>
        <v>#VALUE!</v>
      </c>
      <c r="F130" s="5">
        <f ca="1">'168 end'!J217</f>
        <v>29.702778795932989</v>
      </c>
      <c r="G130" s="5">
        <f ca="1">'336 end'!J217</f>
        <v>47.786693471214157</v>
      </c>
      <c r="H130" s="5">
        <f ca="1">'672 end'!J217</f>
        <v>93.77142616361057</v>
      </c>
      <c r="I130">
        <f ca="1">'1344 end'!J217</f>
        <v>100.62821146883722</v>
      </c>
      <c r="J130">
        <f ca="1">'2688 end'!J217</f>
        <v>182.72227217822183</v>
      </c>
    </row>
    <row r="131" spans="1:10" x14ac:dyDescent="0.25">
      <c r="A131">
        <v>25</v>
      </c>
      <c r="C131" t="str">
        <f ca="1">OFFSET('42p stat'!$A$1,A131*20,0)</f>
        <v>omp</v>
      </c>
      <c r="D131" s="5">
        <f ca="1">'42 end'!J218</f>
        <v>1.1713380474112804</v>
      </c>
      <c r="E131" s="5" t="e">
        <f ca="1">'84 end'!J217</f>
        <v>#VALUE!</v>
      </c>
      <c r="F131" s="5">
        <f ca="1">'168 end'!J218</f>
        <v>29.971738388837711</v>
      </c>
      <c r="G131" s="5">
        <f ca="1">'336 end'!J218</f>
        <v>52.792071437710433</v>
      </c>
      <c r="H131" s="5">
        <f ca="1">'672 end'!J218</f>
        <v>55.143285353428411</v>
      </c>
      <c r="I131">
        <f ca="1">'1344 end'!J218</f>
        <v>103.54167071953792</v>
      </c>
      <c r="J131">
        <f ca="1">'2688 end'!J218</f>
        <v>14.497248612450569</v>
      </c>
    </row>
    <row r="132" spans="1:10" x14ac:dyDescent="0.25">
      <c r="A132">
        <v>26</v>
      </c>
      <c r="C132" t="str">
        <f ca="1">OFFSET('42p stat'!$A$1,A132*20,0)</f>
        <v>omp non hash</v>
      </c>
      <c r="D132" s="5">
        <f ca="1">'42 end'!J219</f>
        <v>0.68611700314206203</v>
      </c>
      <c r="E132" s="5" t="e">
        <f ca="1">'84 end'!J218</f>
        <v>#VALUE!</v>
      </c>
      <c r="F132" s="5">
        <f ca="1">'168 end'!J219</f>
        <v>3.0153495462123963</v>
      </c>
      <c r="G132" s="5">
        <f ca="1">'336 end'!J219</f>
        <v>2.8949331108707206</v>
      </c>
      <c r="H132" s="5">
        <f ca="1">'672 end'!J219</f>
        <v>4.9242086905280225</v>
      </c>
      <c r="I132">
        <f ca="1">'1344 end'!J219</f>
        <v>32.555614772567431</v>
      </c>
      <c r="J132">
        <f ca="1">'2688 end'!J219</f>
        <v>4.9273635952708013</v>
      </c>
    </row>
    <row r="133" spans="1:10" x14ac:dyDescent="0.25">
      <c r="A133">
        <v>27</v>
      </c>
      <c r="C133" t="str">
        <f ca="1">OFFSET('84p stat'!$A$1,A133*20,0)</f>
        <v>non CUDA transp Time</v>
      </c>
      <c r="D133" s="5">
        <f ca="1">'42 end'!J220</f>
        <v>1.2629228034940612</v>
      </c>
      <c r="E133" s="5" t="e">
        <f ca="1">'84 end'!J219</f>
        <v>#VALUE!</v>
      </c>
      <c r="F133" s="5">
        <f ca="1">'168 end'!J220</f>
        <v>1.8495306928537296</v>
      </c>
      <c r="G133" s="5">
        <f ca="1">'336 end'!J220</f>
        <v>4.275222790171286</v>
      </c>
      <c r="H133" s="5">
        <f ca="1">'672 end'!J220</f>
        <v>8.3561308114356425</v>
      </c>
      <c r="I133">
        <f ca="1">'1344 end'!J220</f>
        <v>26.764814017758635</v>
      </c>
      <c r="J133" t="e">
        <f ca="1">'2688 end'!J220</f>
        <v>#DIV/0!</v>
      </c>
    </row>
    <row r="134" spans="1:10" x14ac:dyDescent="0.25">
      <c r="A134">
        <v>28</v>
      </c>
      <c r="C134" t="str">
        <f ca="1">OFFSET('84p stat'!$A$1,A134*20,0)</f>
        <v>non CUDA transp</v>
      </c>
      <c r="D134" s="5">
        <f ca="1">'42 end'!J221</f>
        <v>0.54695501391204859</v>
      </c>
      <c r="E134" s="5" t="e">
        <f ca="1">'84 end'!J220</f>
        <v>#VALUE!</v>
      </c>
      <c r="F134" s="5">
        <f ca="1">'168 end'!J221</f>
        <v>2.8390618540497901</v>
      </c>
      <c r="G134" s="5">
        <f ca="1">'336 end'!J221</f>
        <v>2.8664984387004511</v>
      </c>
      <c r="H134" s="5">
        <f ca="1">'672 end'!J221</f>
        <v>4.5386526607793334</v>
      </c>
      <c r="I134">
        <f ca="1">'1344 end'!J221</f>
        <v>12.513497409220014</v>
      </c>
      <c r="J134" t="e">
        <f ca="1">'2688 end'!J221</f>
        <v>#DIV/0!</v>
      </c>
    </row>
    <row r="135" spans="1:10" x14ac:dyDescent="0.25">
      <c r="A135">
        <v>29</v>
      </c>
      <c r="C135" t="str">
        <f ca="1">OFFSET('84p stat'!$A$1,A135*20,0)</f>
        <v>non CUDA transp non hash</v>
      </c>
      <c r="D135" s="5">
        <f ca="1">'42 end'!J222</f>
        <v>0.78555635727899009</v>
      </c>
      <c r="E135" s="5" t="e">
        <f ca="1">'84 end'!J221</f>
        <v>#VALUE!</v>
      </c>
      <c r="F135" s="5">
        <f ca="1">'168 end'!J222</f>
        <v>1.6047484898118205</v>
      </c>
      <c r="G135" s="5">
        <f ca="1">'336 end'!J222</f>
        <v>2.168037430348484</v>
      </c>
      <c r="H135" s="5">
        <f ca="1">'672 end'!J222</f>
        <v>2.1284853526505185</v>
      </c>
      <c r="I135">
        <f ca="1">'1344 end'!J222</f>
        <v>7.974365591681388</v>
      </c>
      <c r="J135" t="e">
        <f ca="1">'2688 end'!J222</f>
        <v>#DIV/0!</v>
      </c>
    </row>
    <row r="136" spans="1:10" x14ac:dyDescent="0.25">
      <c r="A136">
        <v>30</v>
      </c>
      <c r="C136" t="str">
        <f ca="1">OFFSET('84p stat'!$A$1,A136*20,0)</f>
        <v>CUDA Const</v>
      </c>
      <c r="D136" s="5">
        <f ca="1">'42 end'!J223</f>
        <v>3.9779240227150781</v>
      </c>
      <c r="E136" s="5" t="e">
        <f ca="1">'84 end'!J222</f>
        <v>#VALUE!</v>
      </c>
      <c r="F136" s="5">
        <f ca="1">'168 end'!J223</f>
        <v>2.2407199029029177</v>
      </c>
      <c r="G136" s="5">
        <f ca="1">'336 end'!J223</f>
        <v>4.0753306398220133</v>
      </c>
      <c r="H136" s="5">
        <f ca="1">'672 end'!J223</f>
        <v>5.0805995267235726</v>
      </c>
      <c r="I136">
        <f ca="1">'1344 end'!J223</f>
        <v>12.129024087343479</v>
      </c>
      <c r="J136" t="e">
        <f ca="1">'2688 end'!J223</f>
        <v>#DIV/0!</v>
      </c>
    </row>
    <row r="137" spans="1:10" x14ac:dyDescent="0.25">
      <c r="A137">
        <v>31</v>
      </c>
      <c r="C137" t="str">
        <f ca="1">OFFSET('84p stat'!$A$1,A137*20,0)</f>
        <v>CUDA ant Const</v>
      </c>
      <c r="D137" s="5">
        <f ca="1">'42 end'!J224</f>
        <v>0.25918000953885922</v>
      </c>
      <c r="E137" s="5" t="e">
        <f ca="1">'84 end'!J223</f>
        <v>#VALUE!</v>
      </c>
      <c r="F137" s="5">
        <f ca="1">'168 end'!J224</f>
        <v>1.2264389489157648</v>
      </c>
      <c r="G137" s="5">
        <f ca="1">'336 end'!J224</f>
        <v>4.2620743134217021</v>
      </c>
      <c r="H137" s="5">
        <f ca="1">'672 end'!J224</f>
        <v>2.3169811679833252</v>
      </c>
      <c r="I137">
        <f ca="1">'1344 end'!J224</f>
        <v>0.7459348986003973</v>
      </c>
      <c r="J137" t="e">
        <f ca="1">'2688 end'!J224</f>
        <v>#DIV/0!</v>
      </c>
    </row>
    <row r="138" spans="1:10" x14ac:dyDescent="0.25">
      <c r="A138">
        <v>32</v>
      </c>
      <c r="C138" t="str">
        <f ca="1">OFFSET('84p stat'!$A$1,A138*20,0)</f>
        <v>CUDA ant par Const</v>
      </c>
      <c r="D138" s="5">
        <f ca="1">'42 end'!J225</f>
        <v>0.22904389566916805</v>
      </c>
      <c r="E138" s="5" t="e">
        <f ca="1">'84 end'!J224</f>
        <v>#VALUE!</v>
      </c>
      <c r="F138" s="5">
        <f ca="1">'168 end'!J225</f>
        <v>1.678489689452993</v>
      </c>
      <c r="G138" s="5">
        <f ca="1">'336 end'!J225</f>
        <v>1.5886183362184896</v>
      </c>
      <c r="H138" s="5">
        <f ca="1">'672 end'!J225</f>
        <v>12.443897685466261</v>
      </c>
      <c r="I138">
        <f ca="1">'1344 end'!J225</f>
        <v>12.170130671957123</v>
      </c>
      <c r="J138" t="e">
        <f ca="1">'2688 end'!J225</f>
        <v>#DIV/0!</v>
      </c>
    </row>
    <row r="139" spans="1:10" x14ac:dyDescent="0.25">
      <c r="A139">
        <v>33</v>
      </c>
      <c r="C139" t="str">
        <f ca="1">OFFSET('84p stat'!$A$1,A139*20,0)</f>
        <v>CUDA ant add CPU Const</v>
      </c>
      <c r="D139" s="5">
        <f ca="1">'42 end'!J226</f>
        <v>0.38245478555588469</v>
      </c>
      <c r="E139" s="5" t="e">
        <f ca="1">'84 end'!J225</f>
        <v>#VALUE!</v>
      </c>
      <c r="F139" s="5">
        <f ca="1">'168 end'!J226</f>
        <v>0.88260874328544026</v>
      </c>
      <c r="G139" s="5">
        <f ca="1">'336 end'!J226</f>
        <v>0.44155989794292039</v>
      </c>
      <c r="H139" s="5">
        <f ca="1">'672 end'!J226</f>
        <v>12.18769286962287</v>
      </c>
      <c r="I139">
        <f ca="1">'1344 end'!J226</f>
        <v>13.381856345740882</v>
      </c>
      <c r="J139" t="e">
        <f ca="1">'2688 end'!J226</f>
        <v>#DIV/0!</v>
      </c>
    </row>
    <row r="140" spans="1:10" x14ac:dyDescent="0.25">
      <c r="A140">
        <v>34</v>
      </c>
      <c r="C140" t="str">
        <f ca="1">OFFSET('84p stat'!$A$1,A140*20,0)</f>
        <v>CUDA opt Const</v>
      </c>
      <c r="D140" s="5">
        <f ca="1">'42 end'!J227</f>
        <v>2.7232844148302924</v>
      </c>
      <c r="E140" s="5" t="e">
        <f ca="1">'84 end'!J226</f>
        <v>#VALUE!</v>
      </c>
      <c r="F140" s="5">
        <f ca="1">'168 end'!J227</f>
        <v>0.62191175938353371</v>
      </c>
      <c r="G140" s="5">
        <f ca="1">'336 end'!J227</f>
        <v>2.6447458109088644</v>
      </c>
      <c r="H140" s="5">
        <f ca="1">'672 end'!J227</f>
        <v>15.3682743987801</v>
      </c>
      <c r="I140">
        <f ca="1">'1344 end'!J227</f>
        <v>11.634357666146276</v>
      </c>
      <c r="J140" t="e">
        <f ca="1">'2688 end'!J227</f>
        <v>#DIV/0!</v>
      </c>
    </row>
    <row r="141" spans="1:10" x14ac:dyDescent="0.25">
      <c r="A141">
        <v>35</v>
      </c>
      <c r="C141" t="str">
        <f ca="1">OFFSET('84p stat'!$A$1,A141*20,0)</f>
        <v>CUDA opt ant Const</v>
      </c>
      <c r="D141" s="5">
        <f ca="1">'42 end'!J228</f>
        <v>1.2860260641390449</v>
      </c>
      <c r="E141" s="5" t="e">
        <f ca="1">'84 end'!J227</f>
        <v>#VALUE!</v>
      </c>
      <c r="F141" s="5">
        <f ca="1">'168 end'!J228</f>
        <v>0.98066680035168075</v>
      </c>
      <c r="G141" s="5">
        <f ca="1">'336 end'!J228</f>
        <v>2.0806791865491454</v>
      </c>
      <c r="H141" s="5">
        <f ca="1">'672 end'!J228</f>
        <v>0.96220692586912315</v>
      </c>
      <c r="I141">
        <f ca="1">'1344 end'!J228</f>
        <v>1.9817899940809125</v>
      </c>
      <c r="J141" t="e">
        <f ca="1">'2688 end'!J228</f>
        <v>#DIV/0!</v>
      </c>
    </row>
    <row r="142" spans="1:10" x14ac:dyDescent="0.25">
      <c r="A142">
        <v>36</v>
      </c>
      <c r="C142" t="str">
        <f ca="1">OFFSET('84p stat'!$A$1,A142*20,0)</f>
        <v>CUDA opt ant par Const</v>
      </c>
      <c r="D142" s="5">
        <f ca="1">'42 end'!J229</f>
        <v>0.19165830005171614</v>
      </c>
      <c r="E142" s="5" t="e">
        <f ca="1">'84 end'!J228</f>
        <v>#VALUE!</v>
      </c>
      <c r="F142" s="5">
        <f ca="1">'168 end'!J229</f>
        <v>0.44120350383667573</v>
      </c>
      <c r="G142" s="5">
        <f ca="1">'336 end'!J229</f>
        <v>0.82099303467505791</v>
      </c>
      <c r="H142" s="5">
        <f ca="1">'672 end'!J229</f>
        <v>11.281356411891609</v>
      </c>
      <c r="I142">
        <f ca="1">'1344 end'!J229</f>
        <v>18.009053591648829</v>
      </c>
      <c r="J142" t="e">
        <f ca="1">'2688 end'!J229</f>
        <v>#DIV/0!</v>
      </c>
    </row>
    <row r="143" spans="1:10" x14ac:dyDescent="0.25">
      <c r="A143">
        <v>37</v>
      </c>
      <c r="C143" t="str">
        <f ca="1">OFFSET('84p stat'!$A$1,A143*20,0)</f>
        <v>CUDA ant par global</v>
      </c>
      <c r="D143" s="5">
        <f ca="1">'42 end'!J230</f>
        <v>1.5883816616679716</v>
      </c>
      <c r="E143" s="5" t="e">
        <f ca="1">'84 end'!J229</f>
        <v>#VALUE!</v>
      </c>
      <c r="F143" s="5">
        <f ca="1">'168 end'!J230</f>
        <v>0.69793556768340381</v>
      </c>
      <c r="G143" s="5">
        <f ca="1">'336 end'!J230</f>
        <v>0.45834887943504565</v>
      </c>
      <c r="H143" s="5">
        <f ca="1">'672 end'!J230</f>
        <v>7.6213563851822617</v>
      </c>
      <c r="I143">
        <f ca="1">'1344 end'!J230</f>
        <v>11.573387471232301</v>
      </c>
      <c r="J143">
        <f ca="1">'2688 end'!J230</f>
        <v>9.2824592597574238</v>
      </c>
    </row>
    <row r="144" spans="1:10" x14ac:dyDescent="0.25">
      <c r="A144">
        <v>38</v>
      </c>
      <c r="C144" t="str">
        <f ca="1">OFFSET('84p stat'!$A$1,A144*20,0)</f>
        <v>CUDA ant add CPU Time global</v>
      </c>
      <c r="D144" s="5">
        <f ca="1">'42 end'!J231</f>
        <v>0.68124847578549763</v>
      </c>
      <c r="E144" s="5" t="e">
        <f ca="1">'84 end'!J230</f>
        <v>#VALUE!</v>
      </c>
      <c r="F144" s="5">
        <f ca="1">'168 end'!J231</f>
        <v>1.4219973913478174</v>
      </c>
      <c r="G144" s="5">
        <f ca="1">'336 end'!J231</f>
        <v>2.641355369472266</v>
      </c>
      <c r="H144" s="5">
        <f ca="1">'672 end'!J231</f>
        <v>38.467229013443522</v>
      </c>
      <c r="I144">
        <f ca="1">'1344 end'!J231</f>
        <v>5.9282619337822373</v>
      </c>
      <c r="J144">
        <f ca="1">'2688 end'!J231</f>
        <v>9.2161853298257768</v>
      </c>
    </row>
    <row r="145" spans="1:10" x14ac:dyDescent="0.25">
      <c r="A145">
        <v>39</v>
      </c>
      <c r="C145" t="str">
        <f ca="1">OFFSET('84p stat'!$A$1,A145*20,0)</f>
        <v>CUDA opt ant par global</v>
      </c>
      <c r="D145" s="5">
        <f ca="1">'42 end'!J232</f>
        <v>0.15445827125237449</v>
      </c>
      <c r="E145" s="5" t="e">
        <f ca="1">'84 end'!J231</f>
        <v>#VALUE!</v>
      </c>
      <c r="F145" s="5">
        <f ca="1">'168 end'!J232</f>
        <v>1.4518055553837814</v>
      </c>
      <c r="G145" s="5">
        <f ca="1">'336 end'!J232</f>
        <v>1.7894437896533626</v>
      </c>
      <c r="H145" s="5">
        <f ca="1">'672 end'!J232</f>
        <v>39.823069298690164</v>
      </c>
      <c r="I145">
        <f ca="1">'1344 end'!J232</f>
        <v>8.0321428173239102</v>
      </c>
      <c r="J145">
        <f ca="1">'2688 end'!J232</f>
        <v>9.3336147479441145</v>
      </c>
    </row>
    <row r="146" spans="1:10" x14ac:dyDescent="0.25">
      <c r="A146">
        <v>40</v>
      </c>
      <c r="C146">
        <f ca="1">OFFSET('84p stat'!$A$1,A146*20,0)</f>
        <v>0</v>
      </c>
      <c r="D146" s="5" t="e">
        <f ca="1">'42 end'!J233</f>
        <v>#DIV/0!</v>
      </c>
      <c r="E146" s="5" t="e">
        <f ca="1">'84 end'!J232</f>
        <v>#VALUE!</v>
      </c>
      <c r="F146" s="5">
        <f ca="1">'168 end'!J233</f>
        <v>0.29860076068813429</v>
      </c>
      <c r="G146" s="5">
        <f ca="1">'336 end'!J233</f>
        <v>0.51508932158125476</v>
      </c>
      <c r="H146" s="5">
        <f ca="1">'672 end'!J233</f>
        <v>40.609808835788577</v>
      </c>
      <c r="I146">
        <f ca="1">'1344 end'!J233</f>
        <v>5.8183516665334265</v>
      </c>
      <c r="J146" t="e">
        <f ca="1">'2688 end'!J233</f>
        <v>#DIV/0!</v>
      </c>
    </row>
    <row r="147" spans="1:10" x14ac:dyDescent="0.25">
      <c r="A147">
        <v>41</v>
      </c>
      <c r="C147">
        <f ca="1">OFFSET('84p stat'!$A$1,A147*20,0)</f>
        <v>0</v>
      </c>
      <c r="D147" s="5" t="e">
        <f ca="1">'42 end'!J234</f>
        <v>#DIV/0!</v>
      </c>
      <c r="E147" s="5" t="e">
        <f ca="1">'84 end'!J233</f>
        <v>#VALUE!</v>
      </c>
      <c r="F147" s="5" t="e">
        <f ca="1">'168 end'!J234</f>
        <v>#DIV/0!</v>
      </c>
      <c r="G147" s="5" t="e">
        <f ca="1">'336 end'!J234</f>
        <v>#DIV/0!</v>
      </c>
      <c r="H147" s="5" t="e">
        <f ca="1">'672 end'!J234</f>
        <v>#DIV/0!</v>
      </c>
      <c r="I147">
        <f ca="1">'1344 end'!J234</f>
        <v>0</v>
      </c>
      <c r="J147" t="e">
        <f ca="1">'2688 end'!J234</f>
        <v>#DIV/0!</v>
      </c>
    </row>
    <row r="148" spans="1:10" x14ac:dyDescent="0.25">
      <c r="A148">
        <v>42</v>
      </c>
      <c r="C148">
        <f ca="1">OFFSET('84p stat'!$A$1,A148*20,0)</f>
        <v>0</v>
      </c>
      <c r="D148" s="5" t="e">
        <f ca="1">'42 end'!J235</f>
        <v>#DIV/0!</v>
      </c>
      <c r="E148" s="5" t="e">
        <f ca="1">'84 end'!J234</f>
        <v>#VALUE!</v>
      </c>
      <c r="F148" s="5" t="e">
        <f ca="1">'168 end'!J235</f>
        <v>#DIV/0!</v>
      </c>
      <c r="G148" s="5" t="e">
        <f ca="1">'336 end'!J235</f>
        <v>#DIV/0!</v>
      </c>
      <c r="H148" s="5" t="e">
        <f ca="1">'672 end'!J235</f>
        <v>#DIV/0!</v>
      </c>
      <c r="I148" t="e">
        <f ca="1">'1344 end'!J235</f>
        <v>#DIV/0!</v>
      </c>
      <c r="J148" t="e">
        <f ca="1">'2688 end'!J235</f>
        <v>#DIV/0!</v>
      </c>
    </row>
    <row r="149" spans="1:10" x14ac:dyDescent="0.25">
      <c r="A149">
        <v>43</v>
      </c>
      <c r="C149">
        <f ca="1">OFFSET('84p stat'!$A$1,A149*20,0)</f>
        <v>0</v>
      </c>
      <c r="D149" s="5" t="e">
        <f ca="1">'42 end'!J236</f>
        <v>#DIV/0!</v>
      </c>
      <c r="E149" s="5" t="e">
        <f ca="1">'84 end'!J235</f>
        <v>#VALUE!</v>
      </c>
      <c r="F149" s="5" t="e">
        <f ca="1">'168 end'!J236</f>
        <v>#DIV/0!</v>
      </c>
      <c r="G149" s="5" t="e">
        <f ca="1">'336 end'!J236</f>
        <v>#DIV/0!</v>
      </c>
      <c r="H149" s="5" t="e">
        <f ca="1">'672 end'!J236</f>
        <v>#DIV/0!</v>
      </c>
      <c r="I149" t="e">
        <f ca="1">'1344 end'!J236</f>
        <v>#DIV/0!</v>
      </c>
      <c r="J149">
        <f ca="1">'2688 end'!J236</f>
        <v>0</v>
      </c>
    </row>
    <row r="150" spans="1:10" x14ac:dyDescent="0.25">
      <c r="A150">
        <v>44</v>
      </c>
      <c r="C150">
        <f ca="1">OFFSET('84p stat'!$A$1,A150*20,0)</f>
        <v>0</v>
      </c>
      <c r="D150" s="5" t="e">
        <f ca="1">'42 end'!J237</f>
        <v>#DIV/0!</v>
      </c>
      <c r="E150" s="5" t="e">
        <f ca="1">'84 end'!J236</f>
        <v>#VALUE!</v>
      </c>
      <c r="F150" s="5" t="e">
        <f ca="1">'168 end'!J237</f>
        <v>#DIV/0!</v>
      </c>
      <c r="G150" s="5" t="e">
        <f ca="1">'336 end'!J237</f>
        <v>#DIV/0!</v>
      </c>
      <c r="H150" s="5" t="e">
        <f ca="1">'672 end'!J237</f>
        <v>#DIV/0!</v>
      </c>
      <c r="I150" t="e">
        <f ca="1">'1344 end'!J237</f>
        <v>#DIV/0!</v>
      </c>
      <c r="J150">
        <f ca="1">'2688 end'!J237</f>
        <v>0</v>
      </c>
    </row>
    <row r="151" spans="1:10" x14ac:dyDescent="0.25">
      <c r="A151">
        <v>45</v>
      </c>
      <c r="C151">
        <f ca="1">OFFSET('84p stat'!$A$1,A151*20,0)</f>
        <v>0</v>
      </c>
      <c r="D151" s="5" t="e">
        <f ca="1">'42 end'!J238</f>
        <v>#DIV/0!</v>
      </c>
      <c r="E151" s="5" t="e">
        <f ca="1">'84 end'!J237</f>
        <v>#VALUE!</v>
      </c>
      <c r="F151" s="5" t="e">
        <f ca="1">'168 end'!J238</f>
        <v>#DIV/0!</v>
      </c>
      <c r="G151" s="5" t="e">
        <f ca="1">'336 end'!J238</f>
        <v>#DIV/0!</v>
      </c>
      <c r="H151" s="5" t="e">
        <f ca="1">'672 end'!J238</f>
        <v>#DIV/0!</v>
      </c>
      <c r="I151">
        <f ca="1">'1344 end'!J238</f>
        <v>0</v>
      </c>
      <c r="J151">
        <f ca="1">'2688 end'!J238</f>
        <v>0</v>
      </c>
    </row>
    <row r="152" spans="1:10" x14ac:dyDescent="0.25">
      <c r="A152">
        <v>46</v>
      </c>
      <c r="C152">
        <f ca="1">OFFSET('84p stat'!$A$1,A152*20,0)</f>
        <v>0</v>
      </c>
      <c r="D152" s="5" t="e">
        <f ca="1">'42 end'!J239</f>
        <v>#DIV/0!</v>
      </c>
      <c r="E152" s="5" t="e">
        <f ca="1">'84 end'!J238</f>
        <v>#VALUE!</v>
      </c>
      <c r="F152" s="5" t="e">
        <f ca="1">'168 end'!J239</f>
        <v>#DIV/0!</v>
      </c>
      <c r="G152" s="5" t="e">
        <f ca="1">'336 end'!J239</f>
        <v>#DIV/0!</v>
      </c>
      <c r="H152" s="5" t="e">
        <f ca="1">'672 end'!J239</f>
        <v>#DIV/0!</v>
      </c>
      <c r="I152">
        <f ca="1">'1344 end'!J239</f>
        <v>0</v>
      </c>
      <c r="J152">
        <f ca="1">'2688 end'!J239</f>
        <v>0</v>
      </c>
    </row>
    <row r="153" spans="1:10" x14ac:dyDescent="0.25">
      <c r="A153">
        <v>47</v>
      </c>
      <c r="C153">
        <f ca="1">OFFSET('84p stat'!$A$1,A153*20,0)</f>
        <v>0</v>
      </c>
      <c r="D153" s="5">
        <f ca="1">'42 end'!J240</f>
        <v>0</v>
      </c>
      <c r="E153" s="5" t="e">
        <f ca="1">'84 end'!J239</f>
        <v>#VALUE!</v>
      </c>
      <c r="F153" s="5" t="e">
        <f ca="1">'168 end'!J240</f>
        <v>#DIV/0!</v>
      </c>
      <c r="G153" s="5" t="e">
        <f ca="1">'336 end'!J240</f>
        <v>#DIV/0!</v>
      </c>
      <c r="H153" s="5" t="e">
        <f ca="1">'672 end'!J240</f>
        <v>#DIV/0!</v>
      </c>
      <c r="I153">
        <f ca="1">'1344 end'!J240</f>
        <v>0</v>
      </c>
      <c r="J153">
        <f ca="1">'2688 end'!J240</f>
        <v>0</v>
      </c>
    </row>
    <row r="154" spans="1:10" x14ac:dyDescent="0.25">
      <c r="A154">
        <v>48</v>
      </c>
      <c r="C154">
        <f ca="1">OFFSET('84p stat'!$A$1,A154*20,0)</f>
        <v>0</v>
      </c>
      <c r="D154" s="5">
        <f ca="1">'42 end'!J241</f>
        <v>0</v>
      </c>
      <c r="E154" s="5" t="e">
        <f ca="1">'84 end'!J240</f>
        <v>#VALUE!</v>
      </c>
      <c r="F154" s="5">
        <f ca="1">'168 end'!J241</f>
        <v>0</v>
      </c>
      <c r="G154" s="5" t="e">
        <f ca="1">'336 end'!J241</f>
        <v>#DIV/0!</v>
      </c>
      <c r="H154" s="5">
        <f ca="1">'672 end'!J241</f>
        <v>0</v>
      </c>
      <c r="I154">
        <f ca="1">'1344 end'!J241</f>
        <v>0</v>
      </c>
      <c r="J154">
        <f ca="1">'2688 end'!J241</f>
        <v>0</v>
      </c>
    </row>
    <row r="155" spans="1:10" x14ac:dyDescent="0.25">
      <c r="A155">
        <v>49</v>
      </c>
      <c r="C155">
        <f ca="1">OFFSET('84p stat'!$A$1,A155*20,0)</f>
        <v>0</v>
      </c>
      <c r="D155" s="5">
        <f ca="1">'42 end'!J242</f>
        <v>0</v>
      </c>
      <c r="E155" s="5" t="e">
        <f ca="1">'84 end'!J241</f>
        <v>#VALUE!</v>
      </c>
      <c r="F155" s="5">
        <f ca="1">'168 end'!J242</f>
        <v>0</v>
      </c>
      <c r="G155" s="5" t="e">
        <f ca="1">'336 end'!J242</f>
        <v>#DIV/0!</v>
      </c>
      <c r="H155" s="5">
        <f ca="1">'672 end'!J242</f>
        <v>0</v>
      </c>
      <c r="I155">
        <f ca="1">'1344 end'!J242</f>
        <v>0</v>
      </c>
      <c r="J155">
        <f ca="1">'2688 end'!J242</f>
        <v>0</v>
      </c>
    </row>
    <row r="156" spans="1:10" x14ac:dyDescent="0.25">
      <c r="A156">
        <v>50</v>
      </c>
      <c r="C156">
        <f ca="1">OFFSET('84p stat'!$A$1,A156*20,0)</f>
        <v>0</v>
      </c>
      <c r="D156" s="5">
        <f ca="1">'42 end'!J243</f>
        <v>0</v>
      </c>
      <c r="E156" s="5" t="e">
        <f ca="1">'84 end'!J242</f>
        <v>#VALUE!</v>
      </c>
      <c r="F156" s="5">
        <f ca="1">'168 end'!J243</f>
        <v>0</v>
      </c>
      <c r="G156" s="5" t="e">
        <f ca="1">'336 end'!J243</f>
        <v>#DIV/0!</v>
      </c>
      <c r="H156" s="5">
        <f ca="1">'672 end'!J243</f>
        <v>0</v>
      </c>
      <c r="I156">
        <f ca="1">'1344 end'!J243</f>
        <v>0</v>
      </c>
      <c r="J156">
        <f ca="1">'2688 end'!J243</f>
        <v>0</v>
      </c>
    </row>
    <row r="158" spans="1:10" x14ac:dyDescent="0.25">
      <c r="D158" s="5"/>
    </row>
    <row r="159" spans="1:10" x14ac:dyDescent="0.25">
      <c r="B159" t="s">
        <v>69</v>
      </c>
      <c r="C159" t="s">
        <v>84</v>
      </c>
      <c r="D159">
        <v>42</v>
      </c>
      <c r="E159">
        <v>84</v>
      </c>
      <c r="F159">
        <v>168</v>
      </c>
      <c r="G159">
        <v>336</v>
      </c>
      <c r="H159">
        <v>672</v>
      </c>
      <c r="I159">
        <v>1344</v>
      </c>
      <c r="J159">
        <v>2688</v>
      </c>
    </row>
    <row r="160" spans="1:10" x14ac:dyDescent="0.25">
      <c r="A160">
        <v>1</v>
      </c>
      <c r="C160" t="str">
        <f ca="1">OFFSET('42p stat'!$A$1,A160*20,0)</f>
        <v>CUDA Time</v>
      </c>
      <c r="D160" s="10">
        <f ca="1">'42 end'!K31</f>
        <v>0.47894433691414495</v>
      </c>
      <c r="E160" s="10">
        <f ca="1">'84 end'!K31</f>
        <v>0.60185120858430141</v>
      </c>
      <c r="F160" s="10">
        <f ca="1">'168 end'!K31</f>
        <v>0.69309246833834637</v>
      </c>
      <c r="G160" s="10">
        <f ca="1">'336 end'!K31</f>
        <v>0.88430934434206054</v>
      </c>
      <c r="H160" s="10">
        <f ca="1">'672 end'!K31</f>
        <v>0</v>
      </c>
      <c r="I160" s="10">
        <f ca="1">'1344 end'!K31</f>
        <v>0</v>
      </c>
      <c r="J160" s="10">
        <f ca="1">'2688 end'!K31</f>
        <v>0</v>
      </c>
    </row>
    <row r="161" spans="1:10" x14ac:dyDescent="0.25">
      <c r="A161">
        <v>2</v>
      </c>
      <c r="C161" t="str">
        <f ca="1">OFFSET('42p stat'!$A$1,A161*20,0)</f>
        <v>CUDA</v>
      </c>
      <c r="D161" s="10">
        <f ca="1">'42 end'!K32</f>
        <v>0</v>
      </c>
      <c r="E161" s="10">
        <f ca="1">'84 end'!K32</f>
        <v>0</v>
      </c>
      <c r="F161" s="10">
        <f ca="1">'168 end'!K32</f>
        <v>0</v>
      </c>
      <c r="G161" s="10">
        <f ca="1">'336 end'!K32</f>
        <v>0</v>
      </c>
      <c r="H161" s="10">
        <f ca="1">'672 end'!K32</f>
        <v>0</v>
      </c>
      <c r="I161" s="10">
        <f ca="1">'1344 end'!K32</f>
        <v>0</v>
      </c>
      <c r="J161" s="10">
        <f ca="1">'2688 end'!K32</f>
        <v>0</v>
      </c>
    </row>
    <row r="162" spans="1:10" x14ac:dyDescent="0.25">
      <c r="A162">
        <v>3</v>
      </c>
      <c r="C162" t="str">
        <f ca="1">OFFSET('42p stat'!$A$1,A162*20,0)</f>
        <v>CUDA non hash</v>
      </c>
      <c r="D162" s="10">
        <f ca="1">'42 end'!K33</f>
        <v>0.7588627937351049</v>
      </c>
      <c r="E162" s="10">
        <f ca="1">'84 end'!K33</f>
        <v>0.7850805356129138</v>
      </c>
      <c r="F162" s="10">
        <f ca="1">'168 end'!K33</f>
        <v>0.7002488777350887</v>
      </c>
      <c r="G162" s="10">
        <f ca="1">'336 end'!K33</f>
        <v>0.87963145851767655</v>
      </c>
      <c r="H162" s="10">
        <f ca="1">'672 end'!K33</f>
        <v>0</v>
      </c>
      <c r="I162" s="10">
        <f ca="1">'1344 end'!K33</f>
        <v>0</v>
      </c>
      <c r="J162" s="10">
        <f ca="1">'2688 end'!K33</f>
        <v>0</v>
      </c>
    </row>
    <row r="163" spans="1:10" x14ac:dyDescent="0.25">
      <c r="A163">
        <v>4</v>
      </c>
      <c r="C163" t="str">
        <f ca="1">OFFSET('42p stat'!$A$1,A163*20,0)</f>
        <v>CUDA ant</v>
      </c>
      <c r="D163" s="10">
        <f ca="1">'42 end'!K34</f>
        <v>0.24072496545635558</v>
      </c>
      <c r="E163" s="10">
        <f ca="1">'84 end'!K34</f>
        <v>0.2952327618185181</v>
      </c>
      <c r="F163" s="10">
        <f ca="1">'168 end'!K34</f>
        <v>0.28772789815340966</v>
      </c>
      <c r="G163" s="10">
        <f ca="1">'336 end'!K34</f>
        <v>0.32472115704573501</v>
      </c>
      <c r="H163" s="10">
        <f ca="1">'672 end'!K34</f>
        <v>0.36899132246170008</v>
      </c>
      <c r="I163" s="10">
        <f ca="1">'1344 end'!K34</f>
        <v>0.40027563540023975</v>
      </c>
      <c r="J163" s="10">
        <f ca="1">'2688 end'!K34</f>
        <v>0.40611418867200438</v>
      </c>
    </row>
    <row r="164" spans="1:10" x14ac:dyDescent="0.25">
      <c r="A164">
        <v>5</v>
      </c>
      <c r="C164" t="str">
        <f ca="1">OFFSET('42p stat'!$A$1,A164*20,0)</f>
        <v>CUDA ant par</v>
      </c>
      <c r="D164" s="10">
        <f ca="1">'42 end'!K35</f>
        <v>7.4812386256668514E-2</v>
      </c>
      <c r="E164" s="10">
        <f ca="1">'84 end'!K35</f>
        <v>5.7253538863249138E-2</v>
      </c>
      <c r="F164" s="10">
        <f ca="1">'168 end'!K35</f>
        <v>4.3025811144934076E-2</v>
      </c>
      <c r="G164" s="10">
        <f ca="1">'336 end'!K35</f>
        <v>0.64132691939763475</v>
      </c>
      <c r="H164" s="10">
        <f ca="1">'672 end'!K35</f>
        <v>0.75047236997454025</v>
      </c>
      <c r="I164" s="10">
        <f ca="1">'1344 end'!K35</f>
        <v>0.86442061329149766</v>
      </c>
      <c r="J164" s="10">
        <f ca="1">'2688 end'!K35</f>
        <v>0.92829104523877071</v>
      </c>
    </row>
    <row r="165" spans="1:10" x14ac:dyDescent="0.25">
      <c r="A165">
        <v>6</v>
      </c>
      <c r="C165" t="str">
        <f ca="1">OFFSET('42p stat'!$A$1,A165*20,0)</f>
        <v>CUDA ant non hash</v>
      </c>
      <c r="D165" s="10">
        <f ca="1">'42 end'!K36</f>
        <v>7.2096586643794466E-2</v>
      </c>
      <c r="E165" s="10">
        <f ca="1">'84 end'!K36</f>
        <v>4.5738814597450446E-2</v>
      </c>
      <c r="F165" s="10">
        <f ca="1">'168 end'!K36</f>
        <v>2.490190059401181E-2</v>
      </c>
      <c r="G165" s="10">
        <f ca="1">'336 end'!K36</f>
        <v>0.27724132715401634</v>
      </c>
      <c r="H165" s="10">
        <f ca="1">'672 end'!K36</f>
        <v>0.2969870604981571</v>
      </c>
      <c r="I165" s="10">
        <f ca="1">'1344 end'!K36</f>
        <v>0.32682427211462178</v>
      </c>
      <c r="J165" s="10">
        <f ca="1">'2688 end'!K36</f>
        <v>0.3376038828347091</v>
      </c>
    </row>
    <row r="166" spans="1:10" x14ac:dyDescent="0.25">
      <c r="A166">
        <v>7</v>
      </c>
      <c r="C166" t="str">
        <f ca="1">OFFSET('42p stat'!$A$1,A166*20,0)</f>
        <v>CUDA ant add CPU Time</v>
      </c>
      <c r="D166" s="10">
        <f ca="1">'42 end'!K37</f>
        <v>0.3174662388618863</v>
      </c>
      <c r="E166" s="10">
        <f ca="1">'84 end'!K37</f>
        <v>0.39322845008363511</v>
      </c>
      <c r="F166" s="10">
        <f ca="1">'168 end'!K37</f>
        <v>0.42972339199325066</v>
      </c>
      <c r="G166" s="10">
        <f ca="1">'336 end'!K37</f>
        <v>0.50278405308349239</v>
      </c>
      <c r="H166" s="10">
        <f ca="1">'672 end'!K37</f>
        <v>0.53705551337762669</v>
      </c>
      <c r="I166" s="10">
        <f ca="1">'1344 end'!K37</f>
        <v>0.57068191681123903</v>
      </c>
      <c r="J166" s="10">
        <f ca="1">'2688 end'!K37</f>
        <v>0.55056938078772322</v>
      </c>
    </row>
    <row r="167" spans="1:10" x14ac:dyDescent="0.25">
      <c r="A167">
        <v>8</v>
      </c>
      <c r="C167" t="str">
        <f ca="1">OFFSET('42p stat'!$A$1,A167*20,0)</f>
        <v>CUDA ant add CPU</v>
      </c>
      <c r="D167" s="10">
        <f ca="1">'42 end'!K38</f>
        <v>0</v>
      </c>
      <c r="E167" s="10">
        <f ca="1">'84 end'!K38</f>
        <v>0</v>
      </c>
      <c r="F167" s="10">
        <f>'168 end'!K38</f>
        <v>0</v>
      </c>
      <c r="G167" s="10">
        <f ca="1">'336 end'!K38</f>
        <v>0</v>
      </c>
      <c r="H167" s="10">
        <f ca="1">'672 end'!K38</f>
        <v>0</v>
      </c>
      <c r="I167" s="10">
        <f ca="1">'1344 end'!K38</f>
        <v>0</v>
      </c>
      <c r="J167" s="10">
        <f ca="1">'2688 end'!K38</f>
        <v>0</v>
      </c>
    </row>
    <row r="168" spans="1:10" x14ac:dyDescent="0.25">
      <c r="A168">
        <v>9</v>
      </c>
      <c r="C168" t="str">
        <f ca="1">OFFSET('42p stat'!$A$1,A168*20,0)</f>
        <v>CUDA ant add CPU non hash</v>
      </c>
      <c r="D168" s="10">
        <f ca="1">'42 end'!K39</f>
        <v>0.28579980179668768</v>
      </c>
      <c r="E168" s="10">
        <f ca="1">'84 end'!K39</f>
        <v>0.36896301052400321</v>
      </c>
      <c r="F168" s="10">
        <f ca="1">'168 end'!K39</f>
        <v>0.42305713210658469</v>
      </c>
      <c r="G168" s="10">
        <f ca="1">'336 end'!K39</f>
        <v>0.45256504883638055</v>
      </c>
      <c r="H168" s="10">
        <f ca="1">'672 end'!K39</f>
        <v>0.50028147875274454</v>
      </c>
      <c r="I168" s="10">
        <f ca="1">'1344 end'!K39</f>
        <v>0.54131245936562389</v>
      </c>
      <c r="J168" s="10">
        <f ca="1">'2688 end'!K39</f>
        <v>0.52056631553269661</v>
      </c>
    </row>
    <row r="169" spans="1:10" x14ac:dyDescent="0.25">
      <c r="A169">
        <v>10</v>
      </c>
      <c r="C169" t="str">
        <f ca="1">OFFSET('42p stat'!$A$1,A169*20,0)</f>
        <v>CUDA ant add CPU12</v>
      </c>
      <c r="D169" s="10">
        <f ca="1">'42 end'!K40</f>
        <v>0.82213938224000616</v>
      </c>
      <c r="E169" s="10">
        <f ca="1">'84 end'!K40</f>
        <v>0.87979347494733184</v>
      </c>
      <c r="F169" s="10">
        <f ca="1">'168 end'!K40</f>
        <v>0.92491512046070024</v>
      </c>
      <c r="G169" s="10" t="e">
        <f ca="1">'336 end'!K40</f>
        <v>#DIV/0!</v>
      </c>
      <c r="H169" s="10" t="e">
        <f ca="1">'672 end'!K40</f>
        <v>#DIV/0!</v>
      </c>
      <c r="I169" s="10" t="e">
        <f ca="1">'1344 end'!K40</f>
        <v>#DIV/0!</v>
      </c>
      <c r="J169" s="10" t="e">
        <f ca="1">'2688 end'!K40</f>
        <v>#DIV/0!</v>
      </c>
    </row>
    <row r="170" spans="1:10" x14ac:dyDescent="0.25">
      <c r="A170">
        <v>11</v>
      </c>
      <c r="C170" t="str">
        <f ca="1">OFFSET('42p stat'!$A$1,A170*20,0)</f>
        <v>CUDA opt</v>
      </c>
      <c r="D170" s="10">
        <f ca="1">'42 end'!K41</f>
        <v>0</v>
      </c>
      <c r="E170" s="10">
        <f ca="1">'84 end'!K41</f>
        <v>0</v>
      </c>
      <c r="F170" s="10">
        <f ca="1">'168 end'!K41</f>
        <v>0</v>
      </c>
      <c r="G170" s="10">
        <f ca="1">'336 end'!K41</f>
        <v>0</v>
      </c>
      <c r="H170" s="10">
        <f ca="1">'672 end'!K41</f>
        <v>0</v>
      </c>
      <c r="I170" s="10">
        <f ca="1">'1344 end'!K41</f>
        <v>0</v>
      </c>
      <c r="J170" s="10">
        <f ca="1">'2688 end'!K41</f>
        <v>0</v>
      </c>
    </row>
    <row r="171" spans="1:10" x14ac:dyDescent="0.25">
      <c r="A171">
        <v>12</v>
      </c>
      <c r="C171" t="str">
        <f ca="1">OFFSET('42p stat'!$A$1,A171*20,0)</f>
        <v>CUDA opt Time</v>
      </c>
      <c r="D171" s="10">
        <f ca="1">'42 end'!K42</f>
        <v>0.48100290019559205</v>
      </c>
      <c r="E171" s="10">
        <f ca="1">'84 end'!K42</f>
        <v>0.6031957972081744</v>
      </c>
      <c r="F171" s="10">
        <f ca="1">'168 end'!K42</f>
        <v>0.69470942364969057</v>
      </c>
      <c r="G171" s="10">
        <f ca="1">'336 end'!K42</f>
        <v>0.88299637187543811</v>
      </c>
      <c r="H171" s="10">
        <f ca="1">'672 end'!K42</f>
        <v>0</v>
      </c>
      <c r="I171" s="10">
        <f ca="1">'1344 end'!K42</f>
        <v>0</v>
      </c>
      <c r="J171" s="10">
        <f ca="1">'2688 end'!K42</f>
        <v>0</v>
      </c>
    </row>
    <row r="172" spans="1:10" x14ac:dyDescent="0.25">
      <c r="A172">
        <v>13</v>
      </c>
      <c r="C172" t="str">
        <f ca="1">OFFSET('42p stat'!$A$1,A172*20,0)</f>
        <v>CUDA opt non hash</v>
      </c>
      <c r="D172" s="10">
        <f ca="1">'42 end'!K43</f>
        <v>0.33634792520171469</v>
      </c>
      <c r="E172" s="10">
        <f ca="1">'84 end'!K43</f>
        <v>0.41476929109408495</v>
      </c>
      <c r="F172" s="10">
        <f ca="1">'168 end'!K43</f>
        <v>0.69268611629031529</v>
      </c>
      <c r="G172" s="10">
        <f ca="1">'336 end'!K43</f>
        <v>0.88312191093025649</v>
      </c>
      <c r="H172" s="10">
        <f ca="1">'672 end'!K43</f>
        <v>0</v>
      </c>
      <c r="I172" s="10">
        <f ca="1">'1344 end'!K43</f>
        <v>0</v>
      </c>
      <c r="J172" s="10">
        <f ca="1">'2688 end'!K43</f>
        <v>0</v>
      </c>
    </row>
    <row r="173" spans="1:10" x14ac:dyDescent="0.25">
      <c r="A173">
        <v>14</v>
      </c>
      <c r="C173" t="str">
        <f ca="1">OFFSET('42p stat'!$A$1,A173*20,0)</f>
        <v>CUDA opt ant</v>
      </c>
      <c r="D173" s="10">
        <f ca="1">'42 end'!K44</f>
        <v>0.2425965530382462</v>
      </c>
      <c r="E173" s="10">
        <f ca="1">'84 end'!K44</f>
        <v>0.29679493862131523</v>
      </c>
      <c r="F173" s="10">
        <f ca="1">'168 end'!K44</f>
        <v>0.30032906637630558</v>
      </c>
      <c r="G173" s="10">
        <f ca="1">'336 end'!K44</f>
        <v>0.32620036496647165</v>
      </c>
      <c r="H173" s="10">
        <f ca="1">'672 end'!K44</f>
        <v>0.37391430736132791</v>
      </c>
      <c r="I173" s="10">
        <f ca="1">'1344 end'!K44</f>
        <v>0.40566759851397399</v>
      </c>
      <c r="J173" s="10">
        <f ca="1">'2688 end'!K44</f>
        <v>0.41494204013735619</v>
      </c>
    </row>
    <row r="174" spans="1:10" x14ac:dyDescent="0.25">
      <c r="A174">
        <v>15</v>
      </c>
      <c r="C174" t="str">
        <f ca="1">OFFSET('42p stat'!$A$1,A174*20,0)</f>
        <v>CUDA opt ant non hash</v>
      </c>
      <c r="D174" s="10">
        <f ca="1">'42 end'!K45</f>
        <v>0.19502106968654304</v>
      </c>
      <c r="E174" s="10">
        <f ca="1">'84 end'!K45</f>
        <v>0.24525391660448115</v>
      </c>
      <c r="F174" s="10">
        <f ca="1">'168 end'!K45</f>
        <v>0.2644722624077302</v>
      </c>
      <c r="G174" s="10">
        <f ca="1">'336 end'!K45</f>
        <v>0.27823693090782653</v>
      </c>
      <c r="H174" s="10">
        <f ca="1">'672 end'!K45</f>
        <v>0.29906318206802046</v>
      </c>
      <c r="I174" s="10">
        <f ca="1">'1344 end'!K45</f>
        <v>0.33476450199122559</v>
      </c>
      <c r="J174" s="10">
        <f ca="1">'2688 end'!K45</f>
        <v>0.3473439605870508</v>
      </c>
    </row>
    <row r="175" spans="1:10" x14ac:dyDescent="0.25">
      <c r="A175">
        <v>16</v>
      </c>
      <c r="C175" t="str">
        <f ca="1">OFFSET('42p stat'!$A$1,A175*20,0)</f>
        <v>CUDA opt ant par</v>
      </c>
      <c r="D175" s="10">
        <f ca="1">'42 end'!K46</f>
        <v>0.26800209133345071</v>
      </c>
      <c r="E175" s="10">
        <f ca="1">'84 end'!K46</f>
        <v>0.40051269407055839</v>
      </c>
      <c r="F175" s="10">
        <f ca="1">'168 end'!K46</f>
        <v>0.52796031661136889</v>
      </c>
      <c r="G175" s="10">
        <f ca="1">'336 end'!K46</f>
        <v>0.64334363054596932</v>
      </c>
      <c r="H175" s="10">
        <f ca="1">'672 end'!K46</f>
        <v>0.75376113438976955</v>
      </c>
      <c r="I175" s="10">
        <f ca="1">'1344 end'!K46</f>
        <v>0.86827129717915319</v>
      </c>
      <c r="J175" s="10">
        <f ca="1">'2688 end'!K46</f>
        <v>0.9270635668345123</v>
      </c>
    </row>
    <row r="176" spans="1:10" x14ac:dyDescent="0.25">
      <c r="A176">
        <v>17</v>
      </c>
      <c r="C176" t="str">
        <f ca="1">OFFSET('42p stat'!$A$1,A176*20,0)</f>
        <v>CUDA opt_one_GPU</v>
      </c>
      <c r="D176" s="10">
        <f ca="1">'42 end'!K47</f>
        <v>0</v>
      </c>
      <c r="E176" s="10" t="e">
        <f ca="1">'84 end'!K47</f>
        <v>#DIV/0!</v>
      </c>
      <c r="F176" s="10">
        <f ca="1">'168 end'!K47</f>
        <v>0</v>
      </c>
      <c r="G176" s="10" t="e">
        <f ca="1">'336 end'!K47</f>
        <v>#DIV/0!</v>
      </c>
      <c r="H176" s="10" t="e">
        <f ca="1">'672 end'!K47</f>
        <v>#DIV/0!</v>
      </c>
      <c r="I176" s="10" t="e">
        <f ca="1">'1344 end'!K47</f>
        <v>#DIV/0!</v>
      </c>
      <c r="J176" s="10" t="e">
        <f ca="1">'2688 end'!K47</f>
        <v>#DIV/0!</v>
      </c>
    </row>
    <row r="177" spans="1:10" x14ac:dyDescent="0.25">
      <c r="A177">
        <v>18</v>
      </c>
      <c r="C177" t="str">
        <f ca="1">OFFSET('42p stat'!$A$1,A177*20,0)</f>
        <v>CUDA opt_one_GPU ant</v>
      </c>
      <c r="D177" s="10">
        <f ca="1">'42 end'!K48</f>
        <v>0</v>
      </c>
      <c r="E177" s="10" t="e">
        <f ca="1">'84 end'!K48</f>
        <v>#DIV/0!</v>
      </c>
      <c r="F177" s="10">
        <f ca="1">'168 end'!K48</f>
        <v>0</v>
      </c>
      <c r="G177" s="10" t="e">
        <f ca="1">'336 end'!K48</f>
        <v>#DIV/0!</v>
      </c>
      <c r="H177" s="10" t="e">
        <f ca="1">'672 end'!K48</f>
        <v>#DIV/0!</v>
      </c>
      <c r="I177" s="10" t="e">
        <f ca="1">'1344 end'!K48</f>
        <v>#DIV/0!</v>
      </c>
      <c r="J177" s="10" t="e">
        <f ca="1">'2688 end'!K48</f>
        <v>#DIV/0!</v>
      </c>
    </row>
    <row r="178" spans="1:10" x14ac:dyDescent="0.25">
      <c r="A178">
        <v>19</v>
      </c>
      <c r="C178" t="str">
        <f ca="1">OFFSET('42p stat'!$A$1,A178*20,0)</f>
        <v>CUDA opt_one_GPU ant local</v>
      </c>
      <c r="D178" s="10" t="e">
        <f ca="1">'42 end'!K49</f>
        <v>#DIV/0!</v>
      </c>
      <c r="E178" s="10" t="e">
        <f ca="1">'84 end'!K49</f>
        <v>#DIV/0!</v>
      </c>
      <c r="F178" s="10">
        <f ca="1">'168 end'!K49</f>
        <v>0</v>
      </c>
      <c r="G178" s="10" t="e">
        <f ca="1">'336 end'!K49</f>
        <v>#DIV/0!</v>
      </c>
      <c r="H178" s="10" t="e">
        <f ca="1">'672 end'!K49</f>
        <v>#DIV/0!</v>
      </c>
      <c r="I178" s="10" t="e">
        <f ca="1">'1344 end'!K49</f>
        <v>#DIV/0!</v>
      </c>
      <c r="J178" s="10" t="e">
        <f ca="1">'2688 end'!K49</f>
        <v>#DIV/0!</v>
      </c>
    </row>
    <row r="179" spans="1:10" x14ac:dyDescent="0.25">
      <c r="A179">
        <v>20</v>
      </c>
      <c r="C179" t="str">
        <f ca="1">OFFSET('42p stat'!$A$1,A179*20,0)</f>
        <v>non CUDA Time</v>
      </c>
      <c r="D179" s="10">
        <f ca="1">'42 end'!K50</f>
        <v>0.95363847901612397</v>
      </c>
      <c r="E179" s="10">
        <f ca="1">'84 end'!K50</f>
        <v>0.95020021506852281</v>
      </c>
      <c r="F179" s="10">
        <f ca="1">'168 end'!K50</f>
        <v>0.95335872635303409</v>
      </c>
      <c r="G179" s="10">
        <f ca="1">'336 end'!K50</f>
        <v>0.94737365999841561</v>
      </c>
      <c r="H179" s="10">
        <f ca="1">'672 end'!K50</f>
        <v>0.95278713985747343</v>
      </c>
      <c r="I179" s="10">
        <f ca="1">'1344 end'!K50</f>
        <v>0.95095001609073671</v>
      </c>
      <c r="J179" s="10">
        <f ca="1">'2688 end'!K50</f>
        <v>0.94492824691975963</v>
      </c>
    </row>
    <row r="180" spans="1:10" x14ac:dyDescent="0.25">
      <c r="A180">
        <v>21</v>
      </c>
      <c r="C180" t="str">
        <f ca="1">OFFSET('42p stat'!$A$1,A180*20,0)</f>
        <v>non CUDA</v>
      </c>
      <c r="D180" s="10">
        <f ca="1">'42 end'!K51</f>
        <v>0</v>
      </c>
      <c r="E180" s="10">
        <f ca="1">'84 end'!K51</f>
        <v>0</v>
      </c>
      <c r="F180" s="10">
        <f ca="1">'168 end'!K51</f>
        <v>0</v>
      </c>
      <c r="G180" s="10">
        <f ca="1">'336 end'!K51</f>
        <v>0</v>
      </c>
      <c r="H180" s="10">
        <f ca="1">'672 end'!K51</f>
        <v>0</v>
      </c>
      <c r="I180" s="10">
        <f ca="1">'1344 end'!K51</f>
        <v>0</v>
      </c>
      <c r="J180" s="10">
        <f ca="1">'2688 end'!K51</f>
        <v>0</v>
      </c>
    </row>
    <row r="181" spans="1:10" x14ac:dyDescent="0.25">
      <c r="A181">
        <v>22</v>
      </c>
      <c r="C181" t="str">
        <f ca="1">OFFSET('42p stat'!$A$1,A181*20,0)</f>
        <v>non CUDA non hash</v>
      </c>
      <c r="D181" s="10">
        <f ca="1">'42 end'!K52</f>
        <v>0.940256874480489</v>
      </c>
      <c r="E181" s="10">
        <f ca="1">'84 end'!K52</f>
        <v>0.94184834259275196</v>
      </c>
      <c r="F181" s="10">
        <f ca="1">'168 end'!K52</f>
        <v>0.94638300394911912</v>
      </c>
      <c r="G181" s="10">
        <f ca="1">'336 end'!K52</f>
        <v>0.94300727537310991</v>
      </c>
      <c r="H181" s="10">
        <f ca="1">'672 end'!K52</f>
        <v>0.94060226318972529</v>
      </c>
      <c r="I181" s="10">
        <f ca="1">'1344 end'!K52</f>
        <v>0</v>
      </c>
      <c r="J181" s="10">
        <f ca="1">'2688 end'!K52</f>
        <v>0</v>
      </c>
    </row>
    <row r="182" spans="1:10" x14ac:dyDescent="0.25">
      <c r="A182">
        <v>23</v>
      </c>
      <c r="C182" t="str">
        <f ca="1">OFFSET('42p stat'!$A$1,A182*20,0)</f>
        <v>Classic ACO</v>
      </c>
      <c r="D182" s="10">
        <f ca="1">'42 end'!K53</f>
        <v>0.96899686737137047</v>
      </c>
      <c r="E182" s="10">
        <f ca="1">'84 end'!K53</f>
        <v>0.96751160990871055</v>
      </c>
      <c r="F182" s="10">
        <f ca="1">'168 end'!K53</f>
        <v>0.96629578832257346</v>
      </c>
      <c r="G182" s="10">
        <f ca="1">'336 end'!K53</f>
        <v>0.96563415552278653</v>
      </c>
      <c r="H182" s="10">
        <f ca="1">'672 end'!K53</f>
        <v>0.96728276587289974</v>
      </c>
      <c r="I182" s="10">
        <f ca="1">'1344 end'!K53</f>
        <v>0.96648490710606694</v>
      </c>
      <c r="J182" s="10">
        <f ca="1">'2688 end'!K53</f>
        <v>0</v>
      </c>
    </row>
    <row r="183" spans="1:10" x14ac:dyDescent="0.25">
      <c r="A183">
        <v>24</v>
      </c>
      <c r="C183" t="str">
        <f ca="1">OFFSET('42p stat'!$A$1,A183*20,0)</f>
        <v>Classic ACO non hash</v>
      </c>
      <c r="D183" s="10">
        <f ca="1">'42 end'!K54</f>
        <v>0.96513294782998671</v>
      </c>
      <c r="E183" s="10">
        <f ca="1">'84 end'!K54</f>
        <v>0.96557676050802299</v>
      </c>
      <c r="F183" s="10">
        <f ca="1">'168 end'!K54</f>
        <v>0.96464141263709791</v>
      </c>
      <c r="G183" s="10">
        <f ca="1">'336 end'!K54</f>
        <v>0.96431197913396915</v>
      </c>
      <c r="H183" s="10">
        <f ca="1">'672 end'!K54</f>
        <v>0.96629491840155612</v>
      </c>
      <c r="I183" s="10">
        <f ca="1">'1344 end'!K54</f>
        <v>0</v>
      </c>
      <c r="J183" s="10">
        <f ca="1">'2688 end'!K54</f>
        <v>0.96337036893805683</v>
      </c>
    </row>
    <row r="184" spans="1:10" x14ac:dyDescent="0.25">
      <c r="A184">
        <v>25</v>
      </c>
      <c r="C184" t="str">
        <f ca="1">OFFSET('42p stat'!$A$1,A184*20,0)</f>
        <v>omp</v>
      </c>
      <c r="D184" s="10">
        <f ca="1">'42 end'!K55</f>
        <v>0.9518142683225973</v>
      </c>
      <c r="E184" s="10">
        <f ca="1">'84 end'!K55</f>
        <v>0.94903728060342285</v>
      </c>
      <c r="F184" s="10">
        <f ca="1">'168 end'!K55</f>
        <v>0.95141726217075029</v>
      </c>
      <c r="G184" s="10">
        <f ca="1">'336 end'!K55</f>
        <v>0.95132425581254354</v>
      </c>
      <c r="H184" s="10">
        <f ca="1">'672 end'!K55</f>
        <v>0.95289815352054552</v>
      </c>
      <c r="I184" s="10">
        <f ca="1">'1344 end'!K55</f>
        <v>0.95401713341668704</v>
      </c>
      <c r="J184" s="10">
        <f ca="1">'2688 end'!K55</f>
        <v>0</v>
      </c>
    </row>
    <row r="185" spans="1:10" x14ac:dyDescent="0.25">
      <c r="A185">
        <v>26</v>
      </c>
      <c r="C185" t="str">
        <f ca="1">OFFSET('42p stat'!$A$1,A185*20,0)</f>
        <v>omp non hash</v>
      </c>
      <c r="D185" s="10">
        <f ca="1">'42 end'!K56</f>
        <v>0.9416999411742577</v>
      </c>
      <c r="E185" s="10">
        <f ca="1">'84 end'!K56</f>
        <v>0.9400836778486571</v>
      </c>
      <c r="F185" s="10">
        <f ca="1">'168 end'!K56</f>
        <v>0.94792480956399072</v>
      </c>
      <c r="G185" s="10">
        <f ca="1">'336 end'!K56</f>
        <v>0.94737558018837165</v>
      </c>
      <c r="H185" s="10">
        <f ca="1">'672 end'!K56</f>
        <v>0.94439154271190739</v>
      </c>
      <c r="I185" s="10">
        <f ca="1">'1344 end'!K56</f>
        <v>0.94083543795431535</v>
      </c>
      <c r="J185" s="10">
        <f ca="1">'2688 end'!K56</f>
        <v>0</v>
      </c>
    </row>
    <row r="186" spans="1:10" x14ac:dyDescent="0.25">
      <c r="A186">
        <v>27</v>
      </c>
      <c r="C186" t="str">
        <f ca="1">OFFSET('84p stat'!$A$1,A186*20,0)</f>
        <v>non CUDA transp Time</v>
      </c>
      <c r="D186" s="10">
        <f ca="1">'42 end'!K57</f>
        <v>0.95209507211336386</v>
      </c>
      <c r="E186" s="10">
        <f ca="1">'84 end'!K57</f>
        <v>0.9481381338697823</v>
      </c>
      <c r="F186" s="10">
        <f ca="1">'168 end'!K57</f>
        <v>0.95185414136733448</v>
      </c>
      <c r="G186" s="10">
        <f ca="1">'336 end'!K57</f>
        <v>0.94866052242712384</v>
      </c>
      <c r="H186" s="10">
        <f ca="1">'672 end'!K57</f>
        <v>0.95545854240155881</v>
      </c>
      <c r="I186" s="10">
        <f ca="1">'1344 end'!K57</f>
        <v>0.95938881870964321</v>
      </c>
      <c r="J186" s="10" t="e">
        <f ca="1">'2688 end'!K57</f>
        <v>#DIV/0!</v>
      </c>
    </row>
    <row r="187" spans="1:10" x14ac:dyDescent="0.25">
      <c r="A187">
        <v>28</v>
      </c>
      <c r="C187" t="str">
        <f ca="1">OFFSET('84p stat'!$A$1,A187*20,0)</f>
        <v>non CUDA transp</v>
      </c>
      <c r="D187" s="10">
        <f ca="1">'42 end'!K58</f>
        <v>0</v>
      </c>
      <c r="E187" s="10">
        <f ca="1">'84 end'!K58</f>
        <v>0</v>
      </c>
      <c r="F187" s="10">
        <f ca="1">'168 end'!K58</f>
        <v>0</v>
      </c>
      <c r="G187" s="10">
        <f ca="1">'336 end'!K58</f>
        <v>0</v>
      </c>
      <c r="H187" s="10">
        <f ca="1">'672 end'!K58</f>
        <v>0</v>
      </c>
      <c r="I187" s="10">
        <f ca="1">'1344 end'!K58</f>
        <v>0</v>
      </c>
      <c r="J187" s="10" t="e">
        <f ca="1">'2688 end'!K58</f>
        <v>#DIV/0!</v>
      </c>
    </row>
    <row r="188" spans="1:10" x14ac:dyDescent="0.25">
      <c r="A188">
        <v>29</v>
      </c>
      <c r="C188" t="str">
        <f ca="1">OFFSET('84p stat'!$A$1,A188*20,0)</f>
        <v>non CUDA transp non hash</v>
      </c>
      <c r="D188" s="10">
        <f ca="1">'42 end'!K59</f>
        <v>0.93791617143804284</v>
      </c>
      <c r="E188" s="10">
        <f ca="1">'84 end'!K59</f>
        <v>0.93930432366524075</v>
      </c>
      <c r="F188" s="10">
        <f ca="1">'168 end'!K59</f>
        <v>0.94452844237988609</v>
      </c>
      <c r="G188" s="10">
        <f ca="1">'336 end'!K59</f>
        <v>0.94433122227808297</v>
      </c>
      <c r="H188" s="10">
        <f ca="1">'672 end'!K59</f>
        <v>0.94352445541455465</v>
      </c>
      <c r="I188" s="10">
        <f ca="1">'1344 end'!K59</f>
        <v>0.94135511230404167</v>
      </c>
      <c r="J188" s="10" t="e">
        <f ca="1">'2688 end'!K59</f>
        <v>#DIV/0!</v>
      </c>
    </row>
    <row r="189" spans="1:10" x14ac:dyDescent="0.25">
      <c r="A189">
        <v>30</v>
      </c>
      <c r="C189" t="str">
        <f ca="1">OFFSET('84p stat'!$A$1,A189*20,0)</f>
        <v>CUDA Const</v>
      </c>
      <c r="D189" s="10">
        <f ca="1">'42 end'!K60</f>
        <v>0.36624709473260314</v>
      </c>
      <c r="E189" s="10">
        <f ca="1">'84 end'!K60</f>
        <v>0.43849706433937036</v>
      </c>
      <c r="F189" s="10">
        <f ca="1">'168 end'!K60</f>
        <v>0.68529946761336236</v>
      </c>
      <c r="G189" s="10">
        <f ca="1">'336 end'!K60</f>
        <v>0.88269001507242761</v>
      </c>
      <c r="H189" s="10">
        <f ca="1">'672 end'!K60</f>
        <v>0</v>
      </c>
      <c r="I189" s="10">
        <f ca="1">'1344 end'!K60</f>
        <v>0</v>
      </c>
      <c r="J189" s="10" t="e">
        <f ca="1">'2688 end'!K60</f>
        <v>#DIV/0!</v>
      </c>
    </row>
    <row r="190" spans="1:10" x14ac:dyDescent="0.25">
      <c r="A190">
        <v>31</v>
      </c>
      <c r="C190" t="str">
        <f ca="1">OFFSET('84p stat'!$A$1,A190*20,0)</f>
        <v>CUDA ant Const</v>
      </c>
      <c r="D190" s="10">
        <f ca="1">'42 end'!K61</f>
        <v>0.24335277089784854</v>
      </c>
      <c r="E190" s="10">
        <f ca="1">'84 end'!K61</f>
        <v>0.30387944408632123</v>
      </c>
      <c r="F190" s="10">
        <f ca="1">'168 end'!K61</f>
        <v>0.29028650995293687</v>
      </c>
      <c r="G190" s="10">
        <f ca="1">'336 end'!K61</f>
        <v>0.32752216473760226</v>
      </c>
      <c r="H190" s="10">
        <f ca="1">'672 end'!K61</f>
        <v>0.36214685478801795</v>
      </c>
      <c r="I190" s="10">
        <f ca="1">'1344 end'!K61</f>
        <v>0.38666122970259953</v>
      </c>
      <c r="J190" s="10" t="e">
        <f ca="1">'2688 end'!K61</f>
        <v>#DIV/0!</v>
      </c>
    </row>
    <row r="191" spans="1:10" x14ac:dyDescent="0.25">
      <c r="A191">
        <v>32</v>
      </c>
      <c r="C191" t="str">
        <f ca="1">OFFSET('84p stat'!$A$1,A191*20,0)</f>
        <v>CUDA ant par Const</v>
      </c>
      <c r="D191" s="10">
        <f ca="1">'42 end'!K62</f>
        <v>0.25772225541138982</v>
      </c>
      <c r="E191" s="10">
        <f ca="1">'84 end'!K62</f>
        <v>0.392867947337456</v>
      </c>
      <c r="F191" s="10">
        <f ca="1">'168 end'!K62</f>
        <v>0.52742804642527674</v>
      </c>
      <c r="G191" s="10">
        <f ca="1">'336 end'!K62</f>
        <v>0.64398354632408084</v>
      </c>
      <c r="H191" s="10">
        <f ca="1">'672 end'!K62</f>
        <v>0.74580331599788885</v>
      </c>
      <c r="I191" s="10">
        <f ca="1">'1344 end'!K62</f>
        <v>0.86077320384013245</v>
      </c>
      <c r="J191" s="10" t="e">
        <f ca="1">'2688 end'!K62</f>
        <v>#DIV/0!</v>
      </c>
    </row>
    <row r="192" spans="1:10" x14ac:dyDescent="0.25">
      <c r="A192">
        <v>33</v>
      </c>
      <c r="C192" t="str">
        <f ca="1">OFFSET('84p stat'!$A$1,A192*20,0)</f>
        <v>CUDA ant add CPU Const</v>
      </c>
      <c r="D192" s="10">
        <f ca="1">'42 end'!K63</f>
        <v>0.29696524205530467</v>
      </c>
      <c r="E192" s="10">
        <f ca="1">'84 end'!K63</f>
        <v>0.37575362133043921</v>
      </c>
      <c r="F192" s="10">
        <f ca="1">'168 end'!K63</f>
        <v>0.43177325920080822</v>
      </c>
      <c r="G192" s="10">
        <f ca="1">'336 end'!K63</f>
        <v>0.50544080817942949</v>
      </c>
      <c r="H192" s="10">
        <f ca="1">'672 end'!K63</f>
        <v>0.52901331536861329</v>
      </c>
      <c r="I192" s="10">
        <f ca="1">'1344 end'!K63</f>
        <v>0.55229685091184688</v>
      </c>
      <c r="J192" s="10" t="e">
        <f ca="1">'2688 end'!K63</f>
        <v>#DIV/0!</v>
      </c>
    </row>
    <row r="193" spans="1:10" x14ac:dyDescent="0.25">
      <c r="A193">
        <v>34</v>
      </c>
      <c r="C193" t="str">
        <f ca="1">OFFSET('84p stat'!$A$1,A193*20,0)</f>
        <v>CUDA opt Const</v>
      </c>
      <c r="D193" s="10">
        <f ca="1">'42 end'!K64</f>
        <v>0.36883216511532951</v>
      </c>
      <c r="E193" s="10">
        <f ca="1">'84 end'!K64</f>
        <v>0.44068660993737752</v>
      </c>
      <c r="F193" s="10">
        <f ca="1">'168 end'!K64</f>
        <v>0.69610001811111599</v>
      </c>
      <c r="G193" s="10">
        <f ca="1">'336 end'!K64</f>
        <v>0.88475891979305787</v>
      </c>
      <c r="H193" s="10">
        <f ca="1">'672 end'!K64</f>
        <v>0</v>
      </c>
      <c r="I193" s="10">
        <f ca="1">'1344 end'!K64</f>
        <v>0</v>
      </c>
      <c r="J193" s="10" t="e">
        <f ca="1">'2688 end'!K64</f>
        <v>#DIV/0!</v>
      </c>
    </row>
    <row r="194" spans="1:10" x14ac:dyDescent="0.25">
      <c r="A194">
        <v>35</v>
      </c>
      <c r="C194" t="str">
        <f ca="1">OFFSET('84p stat'!$A$1,A194*20,0)</f>
        <v>CUDA opt ant Const</v>
      </c>
      <c r="D194" s="10">
        <f ca="1">'42 end'!K65</f>
        <v>0.24655641470613404</v>
      </c>
      <c r="E194" s="10">
        <f ca="1">'84 end'!K65</f>
        <v>0.30649922144733915</v>
      </c>
      <c r="F194" s="10">
        <f ca="1">'168 end'!K65</f>
        <v>0.30221275141186821</v>
      </c>
      <c r="G194" s="10">
        <f ca="1">'336 end'!K65</f>
        <v>0.32875484140694361</v>
      </c>
      <c r="H194" s="10">
        <f ca="1">'672 end'!K65</f>
        <v>0.3659434652460391</v>
      </c>
      <c r="I194" s="10">
        <f ca="1">'1344 end'!K65</f>
        <v>0.39321995678506538</v>
      </c>
      <c r="J194" s="10" t="e">
        <f ca="1">'2688 end'!K65</f>
        <v>#DIV/0!</v>
      </c>
    </row>
    <row r="195" spans="1:10" x14ac:dyDescent="0.25">
      <c r="A195">
        <v>36</v>
      </c>
      <c r="C195" t="str">
        <f ca="1">OFFSET('84p stat'!$A$1,A195*20,0)</f>
        <v>CUDA opt ant par Const</v>
      </c>
      <c r="D195" s="10">
        <f ca="1">'42 end'!K66</f>
        <v>0.26035435136182272</v>
      </c>
      <c r="E195" s="10">
        <f ca="1">'84 end'!K66</f>
        <v>0.39597654098155843</v>
      </c>
      <c r="F195" s="10">
        <f ca="1">'168 end'!K66</f>
        <v>0.53016476305802518</v>
      </c>
      <c r="G195" s="10">
        <f ca="1">'336 end'!K66</f>
        <v>0.64571828374614659</v>
      </c>
      <c r="H195" s="10">
        <f ca="1">'672 end'!K66</f>
        <v>0.74613123011910665</v>
      </c>
      <c r="I195" s="10">
        <f ca="1">'1344 end'!K66</f>
        <v>0.86162902891824578</v>
      </c>
      <c r="J195" s="10" t="e">
        <f ca="1">'2688 end'!K66</f>
        <v>#DIV/0!</v>
      </c>
    </row>
    <row r="196" spans="1:10" x14ac:dyDescent="0.25">
      <c r="A196">
        <v>37</v>
      </c>
      <c r="C196" t="str">
        <f ca="1">OFFSET('84p stat'!$A$1,A196*20,0)</f>
        <v>CUDA ant par global</v>
      </c>
      <c r="D196" s="10">
        <f ca="1">'42 end'!K67</f>
        <v>0.3040883054058991</v>
      </c>
      <c r="E196" s="10">
        <f ca="1">'84 end'!K67</f>
        <v>0.43910334356023084</v>
      </c>
      <c r="F196" s="10">
        <f ca="1">'168 end'!K67</f>
        <v>0.57677780715521587</v>
      </c>
      <c r="G196" s="10">
        <f ca="1">'336 end'!K67</f>
        <v>0.69419032098233036</v>
      </c>
      <c r="H196" s="10">
        <f ca="1">'672 end'!K67</f>
        <v>0.78637076673720441</v>
      </c>
      <c r="I196" s="10">
        <f ca="1">'1344 end'!K67</f>
        <v>0.88581096990673291</v>
      </c>
      <c r="J196" s="10">
        <f ca="1">'2688 end'!K67</f>
        <v>0.93867095393977529</v>
      </c>
    </row>
    <row r="197" spans="1:10" x14ac:dyDescent="0.25">
      <c r="A197">
        <v>38</v>
      </c>
      <c r="C197" t="str">
        <f ca="1">OFFSET('84p stat'!$A$1,A197*20,0)</f>
        <v>CUDA ant add CPU Time global</v>
      </c>
      <c r="D197" s="10">
        <f ca="1">'42 end'!K68</f>
        <v>0.32970403072579629</v>
      </c>
      <c r="E197" s="10">
        <f ca="1">'84 end'!K68</f>
        <v>0.41078418988691345</v>
      </c>
      <c r="F197" s="10">
        <f ca="1">'168 end'!K68</f>
        <v>0.46420305765610254</v>
      </c>
      <c r="G197" s="10">
        <f ca="1">'336 end'!K68</f>
        <v>0.55777888043643997</v>
      </c>
      <c r="H197" s="10">
        <f ca="1">'672 end'!K68</f>
        <v>0.57914059756444058</v>
      </c>
      <c r="I197" s="10">
        <f ca="1">'1344 end'!K68</f>
        <v>0.60811049154535979</v>
      </c>
      <c r="J197" s="10">
        <f ca="1">'2688 end'!K68</f>
        <v>0.58733248552742745</v>
      </c>
    </row>
    <row r="198" spans="1:10" x14ac:dyDescent="0.25">
      <c r="A198">
        <v>39</v>
      </c>
      <c r="C198" t="str">
        <f ca="1">OFFSET('84p stat'!$A$1,A198*20,0)</f>
        <v>CUDA opt ant par global</v>
      </c>
      <c r="D198" s="10">
        <f ca="1">'42 end'!K69</f>
        <v>0.30703401743149217</v>
      </c>
      <c r="E198" s="10">
        <f ca="1">'84 end'!K69</f>
        <v>0.44232535200208162</v>
      </c>
      <c r="F198" s="10">
        <f ca="1">'168 end'!K69</f>
        <v>0.57983007099816508</v>
      </c>
      <c r="G198" s="10">
        <f ca="1">'336 end'!K69</f>
        <v>0.69707817960826179</v>
      </c>
      <c r="H198" s="10">
        <f ca="1">'672 end'!K69</f>
        <v>0.78855955191775873</v>
      </c>
      <c r="I198" s="10">
        <f ca="1">'1344 end'!K69</f>
        <v>0.88701923218063772</v>
      </c>
      <c r="J198" s="10">
        <f ca="1">'2688 end'!K69</f>
        <v>0</v>
      </c>
    </row>
    <row r="199" spans="1:10" x14ac:dyDescent="0.25">
      <c r="A199">
        <v>40</v>
      </c>
      <c r="C199">
        <f ca="1">OFFSET('84p stat'!$A$1,A199*20,0)</f>
        <v>0</v>
      </c>
      <c r="D199" s="10" t="e">
        <f ca="1">'42 end'!K70</f>
        <v>#DIV/0!</v>
      </c>
      <c r="E199" s="10" t="e">
        <f ca="1">'84 end'!K70</f>
        <v>#DIV/0!</v>
      </c>
      <c r="F199" s="10" t="e">
        <f ca="1">'168 end'!K70</f>
        <v>#DIV/0!</v>
      </c>
      <c r="G199" s="10" t="e">
        <f ca="1">'336 end'!K70</f>
        <v>#DIV/0!</v>
      </c>
      <c r="H199" s="10" t="e">
        <f ca="1">'672 end'!K70</f>
        <v>#DIV/0!</v>
      </c>
      <c r="I199" s="10" t="e">
        <f ca="1">'1344 end'!K70</f>
        <v>#DIV/0!</v>
      </c>
      <c r="J199" s="10" t="e">
        <f ca="1">'2688 end'!K70</f>
        <v>#DIV/0!</v>
      </c>
    </row>
    <row r="200" spans="1:10" x14ac:dyDescent="0.25">
      <c r="A200">
        <v>41</v>
      </c>
      <c r="C200">
        <f ca="1">OFFSET('84p stat'!$A$1,A200*20,0)</f>
        <v>0</v>
      </c>
      <c r="D200" s="10" t="e">
        <f ca="1">'42 end'!K71</f>
        <v>#DIV/0!</v>
      </c>
      <c r="E200" s="10" t="e">
        <f ca="1">'84 end'!K71</f>
        <v>#DIV/0!</v>
      </c>
      <c r="F200" s="10" t="e">
        <f ca="1">'168 end'!K71</f>
        <v>#DIV/0!</v>
      </c>
      <c r="G200" s="10" t="e">
        <f ca="1">'336 end'!K71</f>
        <v>#DIV/0!</v>
      </c>
      <c r="H200" s="10" t="e">
        <f ca="1">'672 end'!K71</f>
        <v>#DIV/0!</v>
      </c>
      <c r="I200" s="10" t="e">
        <f ca="1">'1344 end'!K71</f>
        <v>#DIV/0!</v>
      </c>
      <c r="J200" s="10" t="e">
        <f ca="1">'2688 end'!K71</f>
        <v>#DIV/0!</v>
      </c>
    </row>
    <row r="201" spans="1:10" x14ac:dyDescent="0.25">
      <c r="A201">
        <v>42</v>
      </c>
      <c r="C201">
        <f ca="1">OFFSET('84p stat'!$A$1,A201*20,0)</f>
        <v>0</v>
      </c>
      <c r="D201" s="10" t="e">
        <f ca="1">'42 end'!K72</f>
        <v>#DIV/0!</v>
      </c>
      <c r="E201" s="10" t="e">
        <f ca="1">'84 end'!K72</f>
        <v>#DIV/0!</v>
      </c>
      <c r="F201" s="10" t="e">
        <f ca="1">'168 end'!K72</f>
        <v>#DIV/0!</v>
      </c>
      <c r="G201" s="10" t="e">
        <f ca="1">'336 end'!K72</f>
        <v>#DIV/0!</v>
      </c>
      <c r="H201" s="10" t="e">
        <f ca="1">'672 end'!K72</f>
        <v>#DIV/0!</v>
      </c>
      <c r="I201" s="10" t="e">
        <f ca="1">'1344 end'!K72</f>
        <v>#DIV/0!</v>
      </c>
      <c r="J201" s="10" t="e">
        <f ca="1">'2688 end'!K72</f>
        <v>#DIV/0!</v>
      </c>
    </row>
    <row r="202" spans="1:10" x14ac:dyDescent="0.25">
      <c r="A202">
        <v>43</v>
      </c>
      <c r="C202">
        <f ca="1">OFFSET('84p stat'!$A$1,A202*20,0)</f>
        <v>0</v>
      </c>
      <c r="D202" s="10" t="e">
        <f ca="1">'42 end'!K73</f>
        <v>#DIV/0!</v>
      </c>
      <c r="E202" s="10" t="e">
        <f ca="1">'84 end'!K73</f>
        <v>#DIV/0!</v>
      </c>
      <c r="F202" s="10" t="e">
        <f ca="1">'168 end'!K73</f>
        <v>#DIV/0!</v>
      </c>
      <c r="G202" s="10" t="e">
        <f ca="1">'336 end'!K73</f>
        <v>#DIV/0!</v>
      </c>
      <c r="H202" s="10" t="e">
        <f ca="1">'672 end'!K73</f>
        <v>#DIV/0!</v>
      </c>
      <c r="I202" s="10" t="e">
        <f ca="1">'1344 end'!K73</f>
        <v>#DIV/0!</v>
      </c>
      <c r="J202" s="10" t="e">
        <f ca="1">'2688 end'!K73</f>
        <v>#DIV/0!</v>
      </c>
    </row>
    <row r="203" spans="1:10" x14ac:dyDescent="0.25">
      <c r="A203">
        <v>44</v>
      </c>
      <c r="C203">
        <f ca="1">OFFSET('84p stat'!$A$1,A203*20,0)</f>
        <v>0</v>
      </c>
      <c r="D203" s="10" t="e">
        <f ca="1">'42 end'!K74</f>
        <v>#DIV/0!</v>
      </c>
      <c r="E203" s="10" t="e">
        <f ca="1">'84 end'!K74</f>
        <v>#DIV/0!</v>
      </c>
      <c r="F203" s="10" t="e">
        <f ca="1">'168 end'!K74</f>
        <v>#DIV/0!</v>
      </c>
      <c r="G203" s="10" t="e">
        <f ca="1">'336 end'!K74</f>
        <v>#DIV/0!</v>
      </c>
      <c r="H203" s="10" t="e">
        <f ca="1">'672 end'!K74</f>
        <v>#DIV/0!</v>
      </c>
      <c r="I203" s="10" t="e">
        <f ca="1">'1344 end'!K74</f>
        <v>#DIV/0!</v>
      </c>
      <c r="J203" s="10" t="e">
        <f ca="1">'2688 end'!K74</f>
        <v>#DIV/0!</v>
      </c>
    </row>
    <row r="204" spans="1:10" x14ac:dyDescent="0.25">
      <c r="A204">
        <v>45</v>
      </c>
      <c r="C204">
        <f ca="1">OFFSET('84p stat'!$A$1,A204*20,0)</f>
        <v>0</v>
      </c>
      <c r="D204" s="10" t="e">
        <f ca="1">'42 end'!K75</f>
        <v>#DIV/0!</v>
      </c>
      <c r="E204" s="10" t="e">
        <f ca="1">'84 end'!K75</f>
        <v>#DIV/0!</v>
      </c>
      <c r="F204" s="10" t="e">
        <f ca="1">'168 end'!K75</f>
        <v>#DIV/0!</v>
      </c>
      <c r="G204" s="10" t="e">
        <f ca="1">'336 end'!K75</f>
        <v>#DIV/0!</v>
      </c>
      <c r="H204" s="10" t="e">
        <f ca="1">'672 end'!K75</f>
        <v>#DIV/0!</v>
      </c>
      <c r="I204" s="10" t="e">
        <f ca="1">'1344 end'!K75</f>
        <v>#DIV/0!</v>
      </c>
      <c r="J204" s="10" t="e">
        <f ca="1">'2688 end'!K75</f>
        <v>#DIV/0!</v>
      </c>
    </row>
    <row r="205" spans="1:10" x14ac:dyDescent="0.25">
      <c r="A205">
        <v>46</v>
      </c>
      <c r="C205">
        <f ca="1">OFFSET('84p stat'!$A$1,A205*20,0)</f>
        <v>0</v>
      </c>
      <c r="D205" s="10" t="e">
        <f ca="1">'42 end'!K76</f>
        <v>#DIV/0!</v>
      </c>
      <c r="E205" s="10" t="e">
        <f ca="1">'84 end'!K76</f>
        <v>#DIV/0!</v>
      </c>
      <c r="F205" s="10" t="e">
        <f ca="1">'168 end'!K76</f>
        <v>#DIV/0!</v>
      </c>
      <c r="G205" s="10" t="e">
        <f ca="1">'336 end'!K76</f>
        <v>#DIV/0!</v>
      </c>
      <c r="H205" s="10" t="e">
        <f ca="1">'672 end'!K76</f>
        <v>#DIV/0!</v>
      </c>
      <c r="I205" s="10" t="e">
        <f ca="1">'1344 end'!K76</f>
        <v>#DIV/0!</v>
      </c>
      <c r="J205" s="10" t="e">
        <f ca="1">'2688 end'!K76</f>
        <v>#DIV/0!</v>
      </c>
    </row>
    <row r="206" spans="1:10" x14ac:dyDescent="0.25">
      <c r="A206">
        <v>47</v>
      </c>
      <c r="C206">
        <f ca="1">OFFSET('84p stat'!$A$1,A206*20,0)</f>
        <v>0</v>
      </c>
      <c r="D206" s="10" t="e">
        <f ca="1">'42 end'!K77</f>
        <v>#DIV/0!</v>
      </c>
      <c r="E206" s="10" t="e">
        <f ca="1">'84 end'!K77</f>
        <v>#DIV/0!</v>
      </c>
      <c r="F206" s="10" t="e">
        <f ca="1">'168 end'!K77</f>
        <v>#DIV/0!</v>
      </c>
      <c r="G206" s="10" t="e">
        <f ca="1">'336 end'!K77</f>
        <v>#DIV/0!</v>
      </c>
      <c r="H206" s="10" t="e">
        <f ca="1">'672 end'!K77</f>
        <v>#DIV/0!</v>
      </c>
      <c r="I206" s="10" t="e">
        <f ca="1">'1344 end'!K77</f>
        <v>#DIV/0!</v>
      </c>
      <c r="J206" s="10" t="e">
        <f ca="1">'2688 end'!K77</f>
        <v>#DIV/0!</v>
      </c>
    </row>
    <row r="207" spans="1:10" x14ac:dyDescent="0.25">
      <c r="A207">
        <v>48</v>
      </c>
      <c r="C207">
        <f ca="1">OFFSET('84p stat'!$A$1,A207*20,0)</f>
        <v>0</v>
      </c>
      <c r="D207" s="10" t="e">
        <f ca="1">'42 end'!K78</f>
        <v>#DIV/0!</v>
      </c>
      <c r="E207" s="10" t="e">
        <f ca="1">'84 end'!K78</f>
        <v>#DIV/0!</v>
      </c>
      <c r="F207" s="10" t="e">
        <f ca="1">'168 end'!K78</f>
        <v>#DIV/0!</v>
      </c>
      <c r="G207" s="10" t="e">
        <f ca="1">'336 end'!K78</f>
        <v>#DIV/0!</v>
      </c>
      <c r="H207" s="10" t="e">
        <f ca="1">'672 end'!K78</f>
        <v>#DIV/0!</v>
      </c>
      <c r="I207" s="10" t="e">
        <f ca="1">'1344 end'!K78</f>
        <v>#DIV/0!</v>
      </c>
      <c r="J207" s="10" t="e">
        <f ca="1">'2688 end'!K78</f>
        <v>#DIV/0!</v>
      </c>
    </row>
    <row r="208" spans="1:10" x14ac:dyDescent="0.25">
      <c r="A208">
        <v>49</v>
      </c>
      <c r="C208">
        <f ca="1">OFFSET('84p stat'!$A$1,A208*20,0)</f>
        <v>0</v>
      </c>
      <c r="D208" s="10" t="e">
        <f ca="1">'42 end'!K79</f>
        <v>#DIV/0!</v>
      </c>
      <c r="E208" s="10" t="e">
        <f ca="1">'84 end'!K79</f>
        <v>#DIV/0!</v>
      </c>
      <c r="F208" s="10" t="e">
        <f ca="1">'168 end'!K79</f>
        <v>#DIV/0!</v>
      </c>
      <c r="G208" s="10" t="e">
        <f ca="1">'336 end'!K79</f>
        <v>#DIV/0!</v>
      </c>
      <c r="H208" s="10" t="e">
        <f ca="1">'672 end'!K79</f>
        <v>#DIV/0!</v>
      </c>
      <c r="I208" s="10" t="e">
        <f ca="1">'1344 end'!K79</f>
        <v>#DIV/0!</v>
      </c>
      <c r="J208" s="10" t="e">
        <f ca="1">'2688 end'!K79</f>
        <v>#DIV/0!</v>
      </c>
    </row>
    <row r="209" spans="1:10" x14ac:dyDescent="0.25">
      <c r="A209">
        <v>50</v>
      </c>
      <c r="C209">
        <f ca="1">OFFSET('84p stat'!$A$1,A209*20,0)</f>
        <v>0</v>
      </c>
      <c r="D209" s="10" t="e">
        <f ca="1">'42 end'!K80</f>
        <v>#DIV/0!</v>
      </c>
      <c r="E209" s="10" t="e">
        <f ca="1">'84 end'!K80</f>
        <v>#DIV/0!</v>
      </c>
      <c r="F209" s="10" t="e">
        <f ca="1">'168 end'!K80</f>
        <v>#DIV/0!</v>
      </c>
      <c r="G209" s="10" t="e">
        <f ca="1">'336 end'!K80</f>
        <v>#DIV/0!</v>
      </c>
      <c r="H209" s="10" t="e">
        <f ca="1">'672 end'!K80</f>
        <v>#DIV/0!</v>
      </c>
      <c r="I209" s="10" t="e">
        <f ca="1">'1344 end'!K80</f>
        <v>#DIV/0!</v>
      </c>
      <c r="J209" s="10" t="e">
        <f ca="1">'2688 end'!K80</f>
        <v>#DIV/0!</v>
      </c>
    </row>
    <row r="210" spans="1:10" x14ac:dyDescent="0.25">
      <c r="D210" s="10"/>
      <c r="E210" s="10"/>
      <c r="F210" s="10"/>
      <c r="G210" s="10"/>
    </row>
    <row r="211" spans="1:10" x14ac:dyDescent="0.25">
      <c r="B211" t="s">
        <v>69</v>
      </c>
      <c r="C211" t="s">
        <v>84</v>
      </c>
      <c r="D211">
        <v>42</v>
      </c>
      <c r="E211">
        <v>84</v>
      </c>
      <c r="F211">
        <v>168</v>
      </c>
      <c r="G211">
        <v>336</v>
      </c>
      <c r="H211">
        <v>672</v>
      </c>
      <c r="I211">
        <v>1344</v>
      </c>
      <c r="J211">
        <v>2688</v>
      </c>
    </row>
    <row r="212" spans="1:10" x14ac:dyDescent="0.25">
      <c r="A212">
        <v>1</v>
      </c>
      <c r="C212" t="str">
        <f ca="1">OFFSET('42p stat'!$A$1,A212*20,0)</f>
        <v>CUDA Time</v>
      </c>
      <c r="D212" s="10">
        <f ca="1">D160</f>
        <v>0.47894433691414495</v>
      </c>
      <c r="E212" s="10">
        <f t="shared" ref="E212:G212" ca="1" si="176">E160</f>
        <v>0.60185120858430141</v>
      </c>
      <c r="F212" s="10">
        <f t="shared" ca="1" si="176"/>
        <v>0.69309246833834637</v>
      </c>
      <c r="G212" s="10">
        <f t="shared" ca="1" si="176"/>
        <v>0.88430934434206054</v>
      </c>
      <c r="H212" s="10">
        <f t="shared" ref="H212" ca="1" si="177">H160</f>
        <v>0</v>
      </c>
      <c r="I212" s="10">
        <f ca="1">H160</f>
        <v>0</v>
      </c>
      <c r="J212" s="10">
        <f ca="1">H160</f>
        <v>0</v>
      </c>
    </row>
    <row r="213" spans="1:10" x14ac:dyDescent="0.25">
      <c r="A213">
        <v>3</v>
      </c>
      <c r="C213" t="str">
        <f ca="1">OFFSET('42p stat'!$A$1,A213*20,0)</f>
        <v>CUDA non hash</v>
      </c>
      <c r="D213" s="10">
        <f t="shared" ref="D213:G213" ca="1" si="178">D162</f>
        <v>0.7588627937351049</v>
      </c>
      <c r="E213" s="10">
        <f t="shared" ca="1" si="178"/>
        <v>0.7850805356129138</v>
      </c>
      <c r="F213" s="10">
        <f t="shared" ca="1" si="178"/>
        <v>0.7002488777350887</v>
      </c>
      <c r="G213" s="10">
        <f t="shared" ca="1" si="178"/>
        <v>0.87963145851767655</v>
      </c>
      <c r="H213" s="10">
        <f t="shared" ref="H213" ca="1" si="179">H162</f>
        <v>0</v>
      </c>
      <c r="I213" s="10">
        <f ca="1">H162</f>
        <v>0</v>
      </c>
      <c r="J213" s="10">
        <f ca="1">H162</f>
        <v>0</v>
      </c>
    </row>
    <row r="214" spans="1:10" x14ac:dyDescent="0.25">
      <c r="A214">
        <v>5</v>
      </c>
      <c r="C214" t="str">
        <f ca="1">OFFSET('42p stat'!$A$1,A214*20,0)</f>
        <v>CUDA ant par</v>
      </c>
      <c r="D214" s="10">
        <f t="shared" ref="D214:G214" ca="1" si="180">D164</f>
        <v>7.4812386256668514E-2</v>
      </c>
      <c r="E214" s="10">
        <f t="shared" ca="1" si="180"/>
        <v>5.7253538863249138E-2</v>
      </c>
      <c r="F214" s="10">
        <f t="shared" ca="1" si="180"/>
        <v>4.3025811144934076E-2</v>
      </c>
      <c r="G214" s="10">
        <f t="shared" ca="1" si="180"/>
        <v>0.64132691939763475</v>
      </c>
      <c r="H214" s="10">
        <f t="shared" ref="H214" ca="1" si="181">H164</f>
        <v>0.75047236997454025</v>
      </c>
      <c r="I214" s="10">
        <f ca="1">H164</f>
        <v>0.75047236997454025</v>
      </c>
      <c r="J214" s="10">
        <f ca="1">H164</f>
        <v>0.75047236997454025</v>
      </c>
    </row>
    <row r="215" spans="1:10" x14ac:dyDescent="0.25">
      <c r="A215">
        <v>7</v>
      </c>
      <c r="C215" t="str">
        <f ca="1">OFFSET('42p stat'!$A$1,A215*20,0)</f>
        <v>CUDA ant add CPU Time</v>
      </c>
      <c r="D215" s="10">
        <f t="shared" ref="D215:G215" ca="1" si="182">D166</f>
        <v>0.3174662388618863</v>
      </c>
      <c r="E215" s="10">
        <f t="shared" ca="1" si="182"/>
        <v>0.39322845008363511</v>
      </c>
      <c r="F215" s="10">
        <f t="shared" ca="1" si="182"/>
        <v>0.42972339199325066</v>
      </c>
      <c r="G215" s="10">
        <f t="shared" ca="1" si="182"/>
        <v>0.50278405308349239</v>
      </c>
      <c r="H215" s="10">
        <f t="shared" ref="H215" ca="1" si="183">H166</f>
        <v>0.53705551337762669</v>
      </c>
      <c r="I215" s="10">
        <f ca="1">H166</f>
        <v>0.53705551337762669</v>
      </c>
      <c r="J215" s="10">
        <f ca="1">H166</f>
        <v>0.53705551337762669</v>
      </c>
    </row>
    <row r="216" spans="1:10" x14ac:dyDescent="0.25">
      <c r="A216">
        <v>12</v>
      </c>
      <c r="C216" t="str">
        <f ca="1">OFFSET('42p stat'!$A$1,A216*20,0)</f>
        <v>CUDA opt Time</v>
      </c>
      <c r="D216" s="10">
        <f ca="1">D171</f>
        <v>0.48100290019559205</v>
      </c>
      <c r="E216" s="10">
        <f ca="1">E171</f>
        <v>0.6031957972081744</v>
      </c>
      <c r="F216" s="10">
        <f ca="1">F171</f>
        <v>0.69470942364969057</v>
      </c>
      <c r="G216" s="10">
        <f ca="1">G171</f>
        <v>0.88299637187543811</v>
      </c>
      <c r="H216" s="10">
        <f ca="1">H171</f>
        <v>0</v>
      </c>
      <c r="I216" s="10">
        <f ca="1">H171</f>
        <v>0</v>
      </c>
      <c r="J216" s="10">
        <f ca="1">H171</f>
        <v>0</v>
      </c>
    </row>
    <row r="217" spans="1:10" x14ac:dyDescent="0.25">
      <c r="A217">
        <v>10</v>
      </c>
      <c r="C217" t="str">
        <f ca="1">OFFSET('42p stat'!$A$1,A217*20,0)</f>
        <v>CUDA ant add CPU12</v>
      </c>
      <c r="D217" s="10">
        <f t="shared" ref="D217:G217" ca="1" si="184">D169</f>
        <v>0.82213938224000616</v>
      </c>
      <c r="E217" s="10">
        <f t="shared" ca="1" si="184"/>
        <v>0.87979347494733184</v>
      </c>
      <c r="F217" s="10">
        <f t="shared" ca="1" si="184"/>
        <v>0.92491512046070024</v>
      </c>
      <c r="G217" s="10" t="e">
        <f t="shared" ca="1" si="184"/>
        <v>#DIV/0!</v>
      </c>
      <c r="H217" s="10" t="e">
        <f t="shared" ref="H217" ca="1" si="185">H169</f>
        <v>#DIV/0!</v>
      </c>
      <c r="I217" s="10" t="e">
        <f ca="1">H169</f>
        <v>#DIV/0!</v>
      </c>
      <c r="J217" s="10" t="e">
        <f ca="1">H169</f>
        <v>#DIV/0!</v>
      </c>
    </row>
    <row r="218" spans="1:10" x14ac:dyDescent="0.25">
      <c r="B218" t="s">
        <v>69</v>
      </c>
      <c r="C218" t="s">
        <v>84</v>
      </c>
      <c r="D218">
        <v>42</v>
      </c>
      <c r="E218">
        <v>84</v>
      </c>
      <c r="F218">
        <v>168</v>
      </c>
      <c r="G218">
        <v>336</v>
      </c>
      <c r="H218">
        <v>672</v>
      </c>
      <c r="I218">
        <v>1344</v>
      </c>
      <c r="J218">
        <v>2688</v>
      </c>
    </row>
    <row r="219" spans="1:10" x14ac:dyDescent="0.25">
      <c r="A219">
        <v>2</v>
      </c>
      <c r="C219" t="str">
        <f ca="1">OFFSET('42p stat'!$A$1,A219*20,0)</f>
        <v>CUDA</v>
      </c>
      <c r="D219" s="10">
        <f t="shared" ref="D219:G219" ca="1" si="186">D161</f>
        <v>0</v>
      </c>
      <c r="E219" s="10">
        <f t="shared" ca="1" si="186"/>
        <v>0</v>
      </c>
      <c r="F219" s="10">
        <f t="shared" ca="1" si="186"/>
        <v>0</v>
      </c>
      <c r="G219" s="10">
        <f t="shared" ca="1" si="186"/>
        <v>0</v>
      </c>
      <c r="H219" s="10">
        <f t="shared" ref="H219" ca="1" si="187">H161</f>
        <v>0</v>
      </c>
      <c r="I219" s="10">
        <f ca="1">H161</f>
        <v>0</v>
      </c>
      <c r="J219" s="10">
        <f ca="1">H161</f>
        <v>0</v>
      </c>
    </row>
    <row r="220" spans="1:10" x14ac:dyDescent="0.25">
      <c r="A220">
        <v>4</v>
      </c>
      <c r="C220" t="str">
        <f ca="1">OFFSET('42p stat'!$A$1,A220*20,0)</f>
        <v>CUDA ant</v>
      </c>
      <c r="D220" s="10">
        <f t="shared" ref="D220:G220" ca="1" si="188">D163</f>
        <v>0.24072496545635558</v>
      </c>
      <c r="E220" s="10">
        <f t="shared" ca="1" si="188"/>
        <v>0.2952327618185181</v>
      </c>
      <c r="F220" s="10">
        <f t="shared" ca="1" si="188"/>
        <v>0.28772789815340966</v>
      </c>
      <c r="G220" s="10">
        <f t="shared" ca="1" si="188"/>
        <v>0.32472115704573501</v>
      </c>
      <c r="H220" s="10">
        <f t="shared" ref="H220" ca="1" si="189">H163</f>
        <v>0.36899132246170008</v>
      </c>
      <c r="I220" s="10">
        <f ca="1">H163</f>
        <v>0.36899132246170008</v>
      </c>
      <c r="J220" s="10">
        <f ca="1">H163</f>
        <v>0.36899132246170008</v>
      </c>
    </row>
    <row r="221" spans="1:10" x14ac:dyDescent="0.25">
      <c r="A221">
        <v>6</v>
      </c>
      <c r="C221" t="str">
        <f ca="1">OFFSET('42p stat'!$A$1,A221*20,0)</f>
        <v>CUDA ant non hash</v>
      </c>
      <c r="D221" s="10">
        <f t="shared" ref="D221:G221" ca="1" si="190">D165</f>
        <v>7.2096586643794466E-2</v>
      </c>
      <c r="E221" s="10">
        <f t="shared" ca="1" si="190"/>
        <v>4.5738814597450446E-2</v>
      </c>
      <c r="F221" s="10">
        <f t="shared" ca="1" si="190"/>
        <v>2.490190059401181E-2</v>
      </c>
      <c r="G221" s="10">
        <f t="shared" ca="1" si="190"/>
        <v>0.27724132715401634</v>
      </c>
      <c r="H221" s="10">
        <f t="shared" ref="H221" ca="1" si="191">H165</f>
        <v>0.2969870604981571</v>
      </c>
      <c r="I221" s="10">
        <f ca="1">H165</f>
        <v>0.2969870604981571</v>
      </c>
      <c r="J221" s="10">
        <f ca="1">H165</f>
        <v>0.2969870604981571</v>
      </c>
    </row>
    <row r="222" spans="1:10" x14ac:dyDescent="0.25">
      <c r="A222">
        <v>9</v>
      </c>
      <c r="C222" t="str">
        <f ca="1">OFFSET('42p stat'!$A$1,A222*20,0)</f>
        <v>CUDA ant add CPU non hash</v>
      </c>
      <c r="D222" s="10">
        <f t="shared" ref="D222:G222" ca="1" si="192">D168</f>
        <v>0.28579980179668768</v>
      </c>
      <c r="E222" s="10">
        <f t="shared" ca="1" si="192"/>
        <v>0.36896301052400321</v>
      </c>
      <c r="F222" s="10">
        <f t="shared" ca="1" si="192"/>
        <v>0.42305713210658469</v>
      </c>
      <c r="G222" s="10">
        <f t="shared" ca="1" si="192"/>
        <v>0.45256504883638055</v>
      </c>
      <c r="H222" s="10">
        <f t="shared" ref="H222" ca="1" si="193">H168</f>
        <v>0.50028147875274454</v>
      </c>
      <c r="I222" s="10">
        <f ca="1">H168</f>
        <v>0.50028147875274454</v>
      </c>
      <c r="J222" s="10">
        <f ca="1">H168</f>
        <v>0.50028147875274454</v>
      </c>
    </row>
    <row r="223" spans="1:10" x14ac:dyDescent="0.25">
      <c r="A223">
        <v>13</v>
      </c>
      <c r="C223" t="str">
        <f ca="1">OFFSET('42p stat'!$A$1,A223*20,0)</f>
        <v>CUDA opt non hash</v>
      </c>
      <c r="D223" s="10">
        <f ca="1">D172</f>
        <v>0.33634792520171469</v>
      </c>
      <c r="E223" s="10">
        <f ca="1">E172</f>
        <v>0.41476929109408495</v>
      </c>
      <c r="F223" s="10">
        <f ca="1">F172</f>
        <v>0.69268611629031529</v>
      </c>
      <c r="G223" s="10">
        <f ca="1">G172</f>
        <v>0.88312191093025649</v>
      </c>
      <c r="H223" s="10">
        <f ca="1">H172</f>
        <v>0</v>
      </c>
      <c r="I223" s="10">
        <f ca="1">H172</f>
        <v>0</v>
      </c>
      <c r="J223" s="10">
        <f ca="1">H172</f>
        <v>0</v>
      </c>
    </row>
    <row r="224" spans="1:10" x14ac:dyDescent="0.25">
      <c r="A224">
        <v>11</v>
      </c>
      <c r="C224" t="str">
        <f ca="1">OFFSET('42p stat'!$A$1,A224*20,0)</f>
        <v>CUDA opt</v>
      </c>
      <c r="D224" s="10">
        <f t="shared" ref="D224:G224" ca="1" si="194">D170</f>
        <v>0</v>
      </c>
      <c r="E224" s="10">
        <f t="shared" ca="1" si="194"/>
        <v>0</v>
      </c>
      <c r="F224" s="10">
        <f t="shared" ca="1" si="194"/>
        <v>0</v>
      </c>
      <c r="G224" s="10">
        <f t="shared" ca="1" si="194"/>
        <v>0</v>
      </c>
      <c r="H224" s="10">
        <f t="shared" ref="H224" ca="1" si="195">H170</f>
        <v>0</v>
      </c>
      <c r="I224" s="10">
        <f ca="1">H170</f>
        <v>0</v>
      </c>
      <c r="J224" s="10">
        <f ca="1">H170</f>
        <v>0</v>
      </c>
    </row>
    <row r="247" spans="1:10" x14ac:dyDescent="0.25">
      <c r="D247" s="10"/>
    </row>
    <row r="248" spans="1:10" x14ac:dyDescent="0.25">
      <c r="B248" t="s">
        <v>85</v>
      </c>
      <c r="C248" t="s">
        <v>84</v>
      </c>
      <c r="D248">
        <v>42</v>
      </c>
      <c r="E248">
        <v>84</v>
      </c>
      <c r="F248">
        <v>168</v>
      </c>
      <c r="G248">
        <v>336</v>
      </c>
      <c r="H248">
        <v>672</v>
      </c>
      <c r="I248">
        <v>1344</v>
      </c>
      <c r="J248">
        <v>2688</v>
      </c>
    </row>
    <row r="249" spans="1:10" x14ac:dyDescent="0.25">
      <c r="A249">
        <v>1</v>
      </c>
      <c r="C249" t="str">
        <f ca="1">OFFSET('42p stat'!$A$1,A249*20,0)</f>
        <v>CUDA Time</v>
      </c>
      <c r="D249" s="10">
        <f ca="1">'42 end'!L31</f>
        <v>2.7517104080007977E-3</v>
      </c>
      <c r="E249" s="10">
        <f ca="1">'84 end'!L31</f>
        <v>3.4724396948115259E-4</v>
      </c>
      <c r="F249" s="10">
        <f ca="1">'168 end'!L31</f>
        <v>3.4657859549793943E-4</v>
      </c>
      <c r="G249" s="10">
        <f ca="1">'336 end'!L31</f>
        <v>1.871600586480834E-4</v>
      </c>
      <c r="H249" t="e">
        <f ca="1">'672 end'!L31</f>
        <v>#DIV/0!</v>
      </c>
      <c r="I249" t="e">
        <f ca="1">'1344 end'!L31</f>
        <v>#DIV/0!</v>
      </c>
      <c r="J249" t="e">
        <f ca="1">'2688 end'!L31</f>
        <v>#DIV/0!</v>
      </c>
    </row>
    <row r="250" spans="1:10" x14ac:dyDescent="0.25">
      <c r="A250">
        <v>2</v>
      </c>
      <c r="C250" t="str">
        <f ca="1">OFFSET('42p stat'!$A$1,A250*20,0)</f>
        <v>CUDA</v>
      </c>
      <c r="D250" s="10" t="e">
        <f ca="1">'42 end'!L32</f>
        <v>#DIV/0!</v>
      </c>
      <c r="E250" s="10" t="e">
        <f ca="1">'84 end'!L32</f>
        <v>#DIV/0!</v>
      </c>
      <c r="F250" s="10" t="e">
        <f ca="1">'168 end'!L32</f>
        <v>#DIV/0!</v>
      </c>
      <c r="G250" s="10" t="e">
        <f ca="1">'336 end'!L32</f>
        <v>#DIV/0!</v>
      </c>
      <c r="H250" t="e">
        <f ca="1">'672 end'!L32</f>
        <v>#DIV/0!</v>
      </c>
      <c r="I250" t="e">
        <f ca="1">'1344 end'!L32</f>
        <v>#DIV/0!</v>
      </c>
      <c r="J250" t="e">
        <f ca="1">'2688 end'!L32</f>
        <v>#DIV/0!</v>
      </c>
    </row>
    <row r="251" spans="1:10" x14ac:dyDescent="0.25">
      <c r="A251">
        <v>3</v>
      </c>
      <c r="C251" t="str">
        <f ca="1">OFFSET('42p stat'!$A$1,A251*20,0)</f>
        <v>CUDA non hash</v>
      </c>
      <c r="D251" s="10">
        <f ca="1">'42 end'!L33</f>
        <v>2.8368550569246279E-3</v>
      </c>
      <c r="E251" s="10">
        <f ca="1">'84 end'!L33</f>
        <v>7.8464246247788693E-4</v>
      </c>
      <c r="F251" s="10">
        <f ca="1">'168 end'!L33</f>
        <v>4.004635110398942E-4</v>
      </c>
      <c r="G251" s="10">
        <f ca="1">'336 end'!L33</f>
        <v>6.6330719625560196E-4</v>
      </c>
      <c r="H251" t="e">
        <f ca="1">'672 end'!L33</f>
        <v>#DIV/0!</v>
      </c>
      <c r="I251" t="e">
        <f ca="1">'1344 end'!L33</f>
        <v>#DIV/0!</v>
      </c>
      <c r="J251" t="e">
        <f ca="1">'2688 end'!L33</f>
        <v>#DIV/0!</v>
      </c>
    </row>
    <row r="252" spans="1:10" x14ac:dyDescent="0.25">
      <c r="A252">
        <v>4</v>
      </c>
      <c r="C252" t="str">
        <f ca="1">OFFSET('42p stat'!$A$1,A252*20,0)</f>
        <v>CUDA ant</v>
      </c>
      <c r="D252" s="10">
        <f ca="1">'42 end'!L34</f>
        <v>3.9698397273219905E-4</v>
      </c>
      <c r="E252" s="10">
        <f ca="1">'84 end'!L34</f>
        <v>4.9747399719787072E-5</v>
      </c>
      <c r="F252" s="10">
        <f ca="1">'168 end'!L34</f>
        <v>1.1634764017713522E-4</v>
      </c>
      <c r="G252" s="10">
        <f ca="1">'336 end'!L34</f>
        <v>1.4890334337414195E-4</v>
      </c>
      <c r="H252">
        <f ca="1">'672 end'!L34</f>
        <v>1.7523446356536127E-3</v>
      </c>
      <c r="I252">
        <f ca="1">'1344 end'!L34</f>
        <v>1.1851947572948628E-4</v>
      </c>
      <c r="J252">
        <f ca="1">'2688 end'!L34</f>
        <v>1.7365178029194958E-4</v>
      </c>
    </row>
    <row r="253" spans="1:10" x14ac:dyDescent="0.25">
      <c r="A253">
        <v>5</v>
      </c>
      <c r="C253" t="str">
        <f ca="1">OFFSET('42p stat'!$A$1,A253*20,0)</f>
        <v>CUDA ant par</v>
      </c>
      <c r="D253" s="10">
        <f ca="1">'42 end'!L35</f>
        <v>1.1942384729586881E-5</v>
      </c>
      <c r="E253" s="10">
        <f ca="1">'84 end'!L35</f>
        <v>1.1774331941428306E-5</v>
      </c>
      <c r="F253" s="10">
        <f ca="1">'168 end'!L35</f>
        <v>8.4370211403949044E-6</v>
      </c>
      <c r="G253" s="10">
        <f ca="1">'336 end'!L35</f>
        <v>2.0842381041266707E-4</v>
      </c>
      <c r="H253">
        <f ca="1">'672 end'!L35</f>
        <v>9.2705654479380579E-3</v>
      </c>
      <c r="I253">
        <f ca="1">'1344 end'!L35</f>
        <v>1.2498095045285315E-3</v>
      </c>
      <c r="J253">
        <f ca="1">'2688 end'!L35</f>
        <v>8.0499776543947743E-4</v>
      </c>
    </row>
    <row r="254" spans="1:10" x14ac:dyDescent="0.25">
      <c r="A254">
        <v>6</v>
      </c>
      <c r="C254" t="str">
        <f ca="1">OFFSET('42p stat'!$A$1,A254*20,0)</f>
        <v>CUDA ant non hash</v>
      </c>
      <c r="D254" s="10">
        <f ca="1">'42 end'!L36</f>
        <v>1.1313053947598595E-4</v>
      </c>
      <c r="E254" s="10">
        <f ca="1">'84 end'!L36</f>
        <v>4.1832126174560184E-6</v>
      </c>
      <c r="F254" s="10">
        <f ca="1">'168 end'!L36</f>
        <v>1.1111026139188601E-5</v>
      </c>
      <c r="G254" s="10">
        <f ca="1">'336 end'!L36</f>
        <v>1.170776965801837E-4</v>
      </c>
      <c r="H254">
        <f ca="1">'672 end'!L36</f>
        <v>1.3504925166792795E-3</v>
      </c>
      <c r="I254">
        <f ca="1">'1344 end'!L36</f>
        <v>8.6839729688582872E-5</v>
      </c>
      <c r="J254">
        <f ca="1">'2688 end'!L36</f>
        <v>1.0615892320773356E-4</v>
      </c>
    </row>
    <row r="255" spans="1:10" x14ac:dyDescent="0.25">
      <c r="A255">
        <v>7</v>
      </c>
      <c r="C255" t="str">
        <f ca="1">OFFSET('42p stat'!$A$1,A255*20,0)</f>
        <v>CUDA ant add CPU Time</v>
      </c>
      <c r="D255" s="10">
        <f ca="1">'42 end'!L37</f>
        <v>1.4786789295395572E-4</v>
      </c>
      <c r="E255" s="10">
        <f ca="1">'84 end'!L37</f>
        <v>8.7436780432769795E-5</v>
      </c>
      <c r="F255" s="10">
        <f ca="1">'168 end'!L37</f>
        <v>2.0580321407090587E-4</v>
      </c>
      <c r="G255" s="10">
        <f ca="1">'336 end'!L37</f>
        <v>2.879793558168256E-4</v>
      </c>
      <c r="H255">
        <f ca="1">'672 end'!L37</f>
        <v>3.4132829148872511E-3</v>
      </c>
      <c r="I255">
        <f ca="1">'1344 end'!L37</f>
        <v>4.3684603976933871E-4</v>
      </c>
      <c r="J255">
        <f ca="1">'2688 end'!L37</f>
        <v>2.4739195439463409E-4</v>
      </c>
    </row>
    <row r="256" spans="1:10" x14ac:dyDescent="0.25">
      <c r="A256">
        <v>8</v>
      </c>
      <c r="C256" t="str">
        <f ca="1">OFFSET('42p stat'!$A$1,A256*20,0)</f>
        <v>CUDA ant add CPU</v>
      </c>
      <c r="D256" s="10" t="e">
        <f ca="1">'42 end'!L38</f>
        <v>#DIV/0!</v>
      </c>
      <c r="E256" s="10" t="e">
        <f ca="1">'84 end'!L38</f>
        <v>#DIV/0!</v>
      </c>
      <c r="F256" s="10">
        <f>'168 end'!L38</f>
        <v>0</v>
      </c>
      <c r="G256" s="10" t="e">
        <f ca="1">'336 end'!L38</f>
        <v>#DIV/0!</v>
      </c>
      <c r="H256" t="e">
        <f ca="1">'672 end'!L38</f>
        <v>#DIV/0!</v>
      </c>
      <c r="I256" t="e">
        <f ca="1">'1344 end'!L38</f>
        <v>#DIV/0!</v>
      </c>
      <c r="J256" t="e">
        <f ca="1">'2688 end'!L38</f>
        <v>#DIV/0!</v>
      </c>
    </row>
    <row r="257" spans="1:10" x14ac:dyDescent="0.25">
      <c r="A257">
        <v>9</v>
      </c>
      <c r="C257" t="str">
        <f ca="1">OFFSET('42p stat'!$A$1,A257*20,0)</f>
        <v>CUDA ant add CPU non hash</v>
      </c>
      <c r="D257" s="10">
        <f ca="1">'42 end'!L39</f>
        <v>1.6561560979934679E-3</v>
      </c>
      <c r="E257" s="10">
        <f ca="1">'84 end'!L39</f>
        <v>1.706255397866637E-3</v>
      </c>
      <c r="F257" s="10">
        <f ca="1">'168 end'!L39</f>
        <v>1.408120412490371E-4</v>
      </c>
      <c r="G257" s="10">
        <f ca="1">'336 end'!L39</f>
        <v>1.3355377480533224E-4</v>
      </c>
      <c r="H257">
        <f ca="1">'672 end'!L39</f>
        <v>2.9463361835708685E-3</v>
      </c>
      <c r="I257">
        <f ca="1">'1344 end'!L39</f>
        <v>3.0317588029578243E-4</v>
      </c>
      <c r="J257">
        <f ca="1">'2688 end'!L39</f>
        <v>2.052000850309464E-4</v>
      </c>
    </row>
    <row r="258" spans="1:10" x14ac:dyDescent="0.25">
      <c r="A258">
        <v>10</v>
      </c>
      <c r="C258" t="str">
        <f ca="1">OFFSET('42p stat'!$A$1,A258*20,0)</f>
        <v>CUDA ant add CPU12</v>
      </c>
      <c r="D258" s="10">
        <f ca="1">'42 end'!L40</f>
        <v>7.0402511964063024E-4</v>
      </c>
      <c r="E258" s="10">
        <f ca="1">'84 end'!L40</f>
        <v>1.3823977450414019E-3</v>
      </c>
      <c r="F258" s="10">
        <f ca="1">'168 end'!L40</f>
        <v>2.4826984602813874E-3</v>
      </c>
      <c r="G258" s="10" t="e">
        <f ca="1">'336 end'!L40</f>
        <v>#DIV/0!</v>
      </c>
      <c r="H258" t="e">
        <f ca="1">'672 end'!L40</f>
        <v>#DIV/0!</v>
      </c>
      <c r="I258" t="e">
        <f ca="1">'1344 end'!L40</f>
        <v>#DIV/0!</v>
      </c>
      <c r="J258" t="e">
        <f ca="1">'2688 end'!L40</f>
        <v>#DIV/0!</v>
      </c>
    </row>
    <row r="259" spans="1:10" x14ac:dyDescent="0.25">
      <c r="A259">
        <v>11</v>
      </c>
      <c r="C259" t="str">
        <f ca="1">OFFSET('42p stat'!$A$1,A259*20,0)</f>
        <v>CUDA opt</v>
      </c>
      <c r="D259" s="10" t="e">
        <f ca="1">'42 end'!L41</f>
        <v>#DIV/0!</v>
      </c>
      <c r="E259" s="10" t="e">
        <f ca="1">'84 end'!L41</f>
        <v>#DIV/0!</v>
      </c>
      <c r="F259" s="10" t="e">
        <f ca="1">'168 end'!L41</f>
        <v>#DIV/0!</v>
      </c>
      <c r="G259" s="10" t="e">
        <f ca="1">'336 end'!L41</f>
        <v>#DIV/0!</v>
      </c>
      <c r="H259" t="e">
        <f ca="1">'672 end'!L41</f>
        <v>#DIV/0!</v>
      </c>
      <c r="I259" t="e">
        <f ca="1">'1344 end'!L41</f>
        <v>#DIV/0!</v>
      </c>
      <c r="J259" t="e">
        <f ca="1">'2688 end'!L41</f>
        <v>#DIV/0!</v>
      </c>
    </row>
    <row r="260" spans="1:10" x14ac:dyDescent="0.25">
      <c r="A260">
        <v>12</v>
      </c>
      <c r="C260" t="str">
        <f ca="1">OFFSET('42p stat'!$A$1,A260*20,0)</f>
        <v>CUDA opt Time</v>
      </c>
      <c r="D260" s="10">
        <f ca="1">'42 end'!L42</f>
        <v>1.8980330949457504E-3</v>
      </c>
      <c r="E260" s="10">
        <f ca="1">'84 end'!L42</f>
        <v>3.1233550892127492E-4</v>
      </c>
      <c r="F260" s="10">
        <f ca="1">'168 end'!L42</f>
        <v>2.8773451394488941E-4</v>
      </c>
      <c r="G260" s="10">
        <f ca="1">'336 end'!L42</f>
        <v>7.6805579391389829E-4</v>
      </c>
      <c r="H260" t="e">
        <f ca="1">'672 end'!L42</f>
        <v>#DIV/0!</v>
      </c>
      <c r="I260" t="e">
        <f ca="1">'1344 end'!L42</f>
        <v>#DIV/0!</v>
      </c>
      <c r="J260" t="e">
        <f ca="1">'2688 end'!L42</f>
        <v>#DIV/0!</v>
      </c>
    </row>
    <row r="261" spans="1:10" x14ac:dyDescent="0.25">
      <c r="A261">
        <v>13</v>
      </c>
      <c r="C261" t="str">
        <f ca="1">OFFSET('42p stat'!$A$1,A261*20,0)</f>
        <v>CUDA opt non hash</v>
      </c>
      <c r="D261" s="10">
        <f ca="1">'42 end'!L43</f>
        <v>9.598643890069143E-4</v>
      </c>
      <c r="E261" s="10">
        <f ca="1">'84 end'!L43</f>
        <v>2.5745454744451112E-4</v>
      </c>
      <c r="F261" s="10">
        <f ca="1">'168 end'!L43</f>
        <v>2.0580755062255562E-4</v>
      </c>
      <c r="G261" s="10">
        <f ca="1">'336 end'!L43</f>
        <v>2.2007982374558862E-4</v>
      </c>
      <c r="H261" t="e">
        <f ca="1">'672 end'!L43</f>
        <v>#DIV/0!</v>
      </c>
      <c r="I261" t="e">
        <f ca="1">'1344 end'!L43</f>
        <v>#DIV/0!</v>
      </c>
      <c r="J261" t="e">
        <f ca="1">'2688 end'!L43</f>
        <v>#DIV/0!</v>
      </c>
    </row>
    <row r="262" spans="1:10" x14ac:dyDescent="0.25">
      <c r="A262">
        <v>14</v>
      </c>
      <c r="C262" t="str">
        <f ca="1">OFFSET('42p stat'!$A$1,A262*20,0)</f>
        <v>CUDA opt ant</v>
      </c>
      <c r="D262" s="10">
        <f ca="1">'42 end'!L44</f>
        <v>0</v>
      </c>
      <c r="E262" s="10">
        <f ca="1">'84 end'!L44</f>
        <v>3.5870991963188206E-5</v>
      </c>
      <c r="F262" s="10">
        <f ca="1">'168 end'!L44</f>
        <v>2.9603360098458374E-5</v>
      </c>
      <c r="G262" s="10">
        <f ca="1">'336 end'!L44</f>
        <v>4.7412915331605338E-5</v>
      </c>
      <c r="H262">
        <f ca="1">'672 end'!L44</f>
        <v>1.5319581165595508E-3</v>
      </c>
      <c r="I262">
        <f ca="1">'1344 end'!L44</f>
        <v>1.3753275053184533E-4</v>
      </c>
      <c r="J262">
        <f ca="1">'2688 end'!L44</f>
        <v>6.1018636943272421E-5</v>
      </c>
    </row>
    <row r="263" spans="1:10" x14ac:dyDescent="0.25">
      <c r="A263">
        <v>15</v>
      </c>
      <c r="C263" t="str">
        <f ca="1">OFFSET('42p stat'!$A$1,A263*20,0)</f>
        <v>CUDA opt ant non hash</v>
      </c>
      <c r="D263" s="10">
        <f ca="1">'42 end'!L45</f>
        <v>0</v>
      </c>
      <c r="E263" s="10">
        <f ca="1">'84 end'!L45</f>
        <v>1.9638562417106906E-5</v>
      </c>
      <c r="F263" s="10">
        <f ca="1">'168 end'!L45</f>
        <v>2.485096971378109E-5</v>
      </c>
      <c r="G263" s="10">
        <f ca="1">'336 end'!L45</f>
        <v>2.9992716428225901E-5</v>
      </c>
      <c r="H263">
        <f ca="1">'672 end'!L45</f>
        <v>1.2729723081061316E-3</v>
      </c>
      <c r="I263">
        <f ca="1">'1344 end'!L45</f>
        <v>1.1114738495660355E-4</v>
      </c>
      <c r="J263">
        <f ca="1">'2688 end'!L45</f>
        <v>3.6472149484584974E-5</v>
      </c>
    </row>
    <row r="264" spans="1:10" x14ac:dyDescent="0.25">
      <c r="A264">
        <v>16</v>
      </c>
      <c r="C264" t="str">
        <f ca="1">OFFSET('42p stat'!$A$1,A264*20,0)</f>
        <v>CUDA opt ant par</v>
      </c>
      <c r="D264" s="10">
        <f ca="1">'42 end'!L46</f>
        <v>0</v>
      </c>
      <c r="E264" s="10">
        <f ca="1">'84 end'!L46</f>
        <v>3.9642749665603946E-4</v>
      </c>
      <c r="F264" s="10">
        <f ca="1">'168 end'!L46</f>
        <v>1.2774935367186675E-4</v>
      </c>
      <c r="G264" s="10">
        <f ca="1">'336 end'!L46</f>
        <v>1.6719706679384967E-4</v>
      </c>
      <c r="H264">
        <f ca="1">'672 end'!L46</f>
        <v>9.6884987648992518E-3</v>
      </c>
      <c r="I264">
        <f ca="1">'1344 end'!L46</f>
        <v>1.1764348223779757E-3</v>
      </c>
      <c r="J264">
        <f ca="1">'2688 end'!L46</f>
        <v>1.1706529731130883E-3</v>
      </c>
    </row>
    <row r="265" spans="1:10" x14ac:dyDescent="0.25">
      <c r="A265">
        <v>17</v>
      </c>
      <c r="C265" t="str">
        <f ca="1">OFFSET('42p stat'!$A$1,A265*20,0)</f>
        <v>CUDA opt_one_GPU</v>
      </c>
      <c r="D265" s="10" t="e">
        <f ca="1">'42 end'!L47</f>
        <v>#VALUE!</v>
      </c>
      <c r="E265" s="10" t="e">
        <f ca="1">'84 end'!L47</f>
        <v>#DIV/0!</v>
      </c>
      <c r="F265" s="10" t="e">
        <f ca="1">'168 end'!L47</f>
        <v>#DIV/0!</v>
      </c>
      <c r="G265" s="10" t="e">
        <f ca="1">'336 end'!L47</f>
        <v>#DIV/0!</v>
      </c>
      <c r="H265" t="e">
        <f ca="1">'672 end'!L47</f>
        <v>#DIV/0!</v>
      </c>
      <c r="I265" t="e">
        <f ca="1">'1344 end'!L47</f>
        <v>#DIV/0!</v>
      </c>
      <c r="J265" t="e">
        <f ca="1">'2688 end'!L47</f>
        <v>#DIV/0!</v>
      </c>
    </row>
    <row r="266" spans="1:10" x14ac:dyDescent="0.25">
      <c r="A266">
        <v>18</v>
      </c>
      <c r="C266" t="str">
        <f ca="1">OFFSET('42p stat'!$A$1,A266*20,0)</f>
        <v>CUDA opt_one_GPU ant</v>
      </c>
      <c r="D266" s="10" t="e">
        <f ca="1">'42 end'!L48</f>
        <v>#DIV/0!</v>
      </c>
      <c r="E266" s="10" t="e">
        <f ca="1">'84 end'!L48</f>
        <v>#DIV/0!</v>
      </c>
      <c r="F266" s="10" t="e">
        <f ca="1">'168 end'!L48</f>
        <v>#DIV/0!</v>
      </c>
      <c r="G266" s="10" t="e">
        <f ca="1">'336 end'!L48</f>
        <v>#DIV/0!</v>
      </c>
      <c r="H266" t="e">
        <f ca="1">'672 end'!L48</f>
        <v>#DIV/0!</v>
      </c>
      <c r="I266" t="e">
        <f ca="1">'1344 end'!L48</f>
        <v>#DIV/0!</v>
      </c>
      <c r="J266" t="e">
        <f ca="1">'2688 end'!L48</f>
        <v>#DIV/0!</v>
      </c>
    </row>
    <row r="267" spans="1:10" x14ac:dyDescent="0.25">
      <c r="A267">
        <v>19</v>
      </c>
      <c r="C267" t="str">
        <f ca="1">OFFSET('42p stat'!$A$1,A267*20,0)</f>
        <v>CUDA opt_one_GPU ant local</v>
      </c>
      <c r="D267" s="10" t="e">
        <f ca="1">'42 end'!L49</f>
        <v>#DIV/0!</v>
      </c>
      <c r="E267" s="10" t="e">
        <f ca="1">'84 end'!L49</f>
        <v>#DIV/0!</v>
      </c>
      <c r="F267" s="10" t="e">
        <f ca="1">'168 end'!L49</f>
        <v>#DIV/0!</v>
      </c>
      <c r="G267" s="10" t="e">
        <f ca="1">'336 end'!L49</f>
        <v>#DIV/0!</v>
      </c>
      <c r="H267" t="e">
        <f ca="1">'672 end'!L49</f>
        <v>#DIV/0!</v>
      </c>
      <c r="I267" t="e">
        <f ca="1">'1344 end'!L49</f>
        <v>#DIV/0!</v>
      </c>
      <c r="J267" t="e">
        <f ca="1">'2688 end'!L49</f>
        <v>#DIV/0!</v>
      </c>
    </row>
    <row r="268" spans="1:10" x14ac:dyDescent="0.25">
      <c r="A268">
        <v>20</v>
      </c>
      <c r="C268" t="str">
        <f ca="1">OFFSET('42p stat'!$A$1,A268*20,0)</f>
        <v>non CUDA Time</v>
      </c>
      <c r="D268" s="10">
        <f ca="1">'42 end'!L50</f>
        <v>3.9644872897053388E-4</v>
      </c>
      <c r="E268" s="10">
        <f ca="1">'84 end'!L50</f>
        <v>2.3161477396052172E-4</v>
      </c>
      <c r="F268" s="10">
        <f ca="1">'168 end'!L50</f>
        <v>2.1838210211057641E-4</v>
      </c>
      <c r="G268" s="10">
        <f ca="1">'336 end'!L50</f>
        <v>1.9344993588066027E-4</v>
      </c>
      <c r="H268">
        <f ca="1">'672 end'!L50</f>
        <v>1.7814614876612782E-4</v>
      </c>
      <c r="I268">
        <f ca="1">'1344 end'!L50</f>
        <v>8.6334813626313855E-5</v>
      </c>
      <c r="J268">
        <f ca="1">'2688 end'!L50</f>
        <v>1.5679205134093232E-4</v>
      </c>
    </row>
    <row r="269" spans="1:10" x14ac:dyDescent="0.25">
      <c r="A269">
        <v>21</v>
      </c>
      <c r="C269" t="str">
        <f ca="1">OFFSET('42p stat'!$A$1,A269*20,0)</f>
        <v>non CUDA</v>
      </c>
      <c r="D269" s="10" t="e">
        <f ca="1">'42 end'!L51</f>
        <v>#DIV/0!</v>
      </c>
      <c r="E269" s="10" t="e">
        <f ca="1">'84 end'!L51</f>
        <v>#DIV/0!</v>
      </c>
      <c r="F269" s="10" t="e">
        <f ca="1">'168 end'!L51</f>
        <v>#DIV/0!</v>
      </c>
      <c r="G269" s="10" t="e">
        <f ca="1">'336 end'!L51</f>
        <v>#DIV/0!</v>
      </c>
      <c r="H269" t="e">
        <f ca="1">'672 end'!L51</f>
        <v>#DIV/0!</v>
      </c>
      <c r="I269" t="e">
        <f ca="1">'1344 end'!L51</f>
        <v>#DIV/0!</v>
      </c>
      <c r="J269" t="e">
        <f ca="1">'2688 end'!L51</f>
        <v>#DIV/0!</v>
      </c>
    </row>
    <row r="270" spans="1:10" x14ac:dyDescent="0.25">
      <c r="A270">
        <v>22</v>
      </c>
      <c r="C270" t="str">
        <f ca="1">OFFSET('42p stat'!$A$1,A270*20,0)</f>
        <v>non CUDA non hash</v>
      </c>
      <c r="D270" s="10">
        <f ca="1">'42 end'!L52</f>
        <v>5.6133445409655684E-5</v>
      </c>
      <c r="E270" s="10">
        <f ca="1">'84 end'!L52</f>
        <v>2.4664396000629652E-4</v>
      </c>
      <c r="F270" s="10">
        <f ca="1">'168 end'!L52</f>
        <v>2.4969465518998577E-4</v>
      </c>
      <c r="G270" s="10">
        <f ca="1">'336 end'!L52</f>
        <v>2.5625586875351617E-4</v>
      </c>
      <c r="H270">
        <f ca="1">'672 end'!L52</f>
        <v>2.8713895459179844E-4</v>
      </c>
      <c r="I270" t="e">
        <f ca="1">'1344 end'!L52</f>
        <v>#DIV/0!</v>
      </c>
      <c r="J270" t="e">
        <f ca="1">'2688 end'!L52</f>
        <v>#DIV/0!</v>
      </c>
    </row>
    <row r="271" spans="1:10" x14ac:dyDescent="0.25">
      <c r="A271">
        <v>23</v>
      </c>
      <c r="C271" t="str">
        <f ca="1">OFFSET('42p stat'!$A$1,A271*20,0)</f>
        <v>Classic ACO</v>
      </c>
      <c r="D271" s="10">
        <f ca="1">'42 end'!L53</f>
        <v>5.208584029164736E-5</v>
      </c>
      <c r="E271" s="10">
        <f ca="1">'84 end'!L53</f>
        <v>1.3768384443554951E-3</v>
      </c>
      <c r="F271" s="10">
        <f ca="1">'168 end'!L53</f>
        <v>1.1082976269012397E-3</v>
      </c>
      <c r="G271" s="10">
        <f ca="1">'336 end'!L53</f>
        <v>9.1883373562870701E-4</v>
      </c>
      <c r="H271">
        <f ca="1">'672 end'!L53</f>
        <v>9.1338587012705999E-4</v>
      </c>
      <c r="I271">
        <f ca="1">'1344 end'!L53</f>
        <v>4.3968722860525589E-4</v>
      </c>
      <c r="J271" t="e">
        <f ca="1">'2688 end'!L53</f>
        <v>#DIV/0!</v>
      </c>
    </row>
    <row r="272" spans="1:10" x14ac:dyDescent="0.25">
      <c r="A272">
        <v>24</v>
      </c>
      <c r="C272" t="str">
        <f ca="1">OFFSET('42p stat'!$A$1,A272*20,0)</f>
        <v>Classic ACO non hash</v>
      </c>
      <c r="D272" s="10">
        <f ca="1">'42 end'!L54</f>
        <v>3.3535576505036082E-5</v>
      </c>
      <c r="E272" s="10">
        <f ca="1">'84 end'!L54</f>
        <v>1.6417782244273114E-3</v>
      </c>
      <c r="F272" s="10">
        <f ca="1">'168 end'!L54</f>
        <v>1.185977306982092E-3</v>
      </c>
      <c r="G272" s="10">
        <f ca="1">'336 end'!L54</f>
        <v>1.063048909280257E-3</v>
      </c>
      <c r="H272">
        <f ca="1">'672 end'!L54</f>
        <v>5.5740551215379493E-4</v>
      </c>
      <c r="I272" t="e">
        <f ca="1">'1344 end'!L54</f>
        <v>#DIV/0!</v>
      </c>
      <c r="J272">
        <f ca="1">'2688 end'!L54</f>
        <v>4.5885492235111201E-4</v>
      </c>
    </row>
    <row r="273" spans="1:10" x14ac:dyDescent="0.25">
      <c r="A273">
        <v>25</v>
      </c>
      <c r="C273" t="str">
        <f ca="1">OFFSET('42p stat'!$A$1,A273*20,0)</f>
        <v>omp</v>
      </c>
      <c r="D273" s="10">
        <f ca="1">'42 end'!L55</f>
        <v>6.1071148745554758E-5</v>
      </c>
      <c r="E273" s="10">
        <f ca="1">'84 end'!L55</f>
        <v>2.4391702000878506E-4</v>
      </c>
      <c r="F273" s="10">
        <f ca="1">'168 end'!L55</f>
        <v>3.4121866625154846E-4</v>
      </c>
      <c r="G273" s="10">
        <f ca="1">'336 end'!L55</f>
        <v>1.6446136451008471E-4</v>
      </c>
      <c r="H273">
        <f ca="1">'672 end'!L55</f>
        <v>1.518702242147309E-4</v>
      </c>
      <c r="I273">
        <f ca="1">'1344 end'!L55</f>
        <v>4.5328005755207533E-4</v>
      </c>
      <c r="J273" t="e">
        <f ca="1">'2688 end'!L55</f>
        <v>#DIV/0!</v>
      </c>
    </row>
    <row r="274" spans="1:10" x14ac:dyDescent="0.25">
      <c r="A274">
        <v>26</v>
      </c>
      <c r="C274" t="str">
        <f ca="1">OFFSET('42p stat'!$A$1,A274*20,0)</f>
        <v>omp non hash</v>
      </c>
      <c r="D274" s="10">
        <f ca="1">'42 end'!L56</f>
        <v>4.0552054422768617E-4</v>
      </c>
      <c r="E274" s="10">
        <f ca="1">'84 end'!L56</f>
        <v>4.19057032852974E-4</v>
      </c>
      <c r="F274" s="10">
        <f ca="1">'168 end'!L56</f>
        <v>2.2323308661066922E-4</v>
      </c>
      <c r="G274" s="10">
        <f ca="1">'336 end'!L56</f>
        <v>2.6106016189690877E-4</v>
      </c>
      <c r="H274">
        <f ca="1">'672 end'!L56</f>
        <v>2.5198283665545291E-4</v>
      </c>
      <c r="I274">
        <f ca="1">'1344 end'!L56</f>
        <v>3.5264124629487837E-4</v>
      </c>
      <c r="J274" t="e">
        <f ca="1">'2688 end'!L56</f>
        <v>#DIV/0!</v>
      </c>
    </row>
    <row r="275" spans="1:10" x14ac:dyDescent="0.25">
      <c r="A275">
        <v>27</v>
      </c>
      <c r="C275" t="str">
        <f ca="1">OFFSET('84p stat'!$A$1,A275*20,0)</f>
        <v>non CUDA transp Time</v>
      </c>
      <c r="D275" s="10">
        <f ca="1">'42 end'!L57</f>
        <v>2.0172534846058394E-4</v>
      </c>
      <c r="E275" s="10">
        <f ca="1">'84 end'!L57</f>
        <v>4.3775199596185623E-4</v>
      </c>
      <c r="F275" s="10">
        <f ca="1">'168 end'!L57</f>
        <v>3.0801589839928934E-4</v>
      </c>
      <c r="G275" s="10">
        <f ca="1">'336 end'!L57</f>
        <v>1.6561364248806796E-4</v>
      </c>
      <c r="H275">
        <f ca="1">'672 end'!L57</f>
        <v>1.3478651776354945E-4</v>
      </c>
      <c r="I275">
        <f ca="1">'1344 end'!L57</f>
        <v>1.689292486565126E-4</v>
      </c>
      <c r="J275" t="e">
        <f ca="1">'2688 end'!L57</f>
        <v>#DIV/0!</v>
      </c>
    </row>
    <row r="276" spans="1:10" x14ac:dyDescent="0.25">
      <c r="A276">
        <v>28</v>
      </c>
      <c r="C276" t="str">
        <f ca="1">OFFSET('84p stat'!$A$1,A276*20,0)</f>
        <v>non CUDA transp</v>
      </c>
      <c r="D276" s="10" t="e">
        <f ca="1">'42 end'!L58</f>
        <v>#DIV/0!</v>
      </c>
      <c r="E276" s="10" t="e">
        <f ca="1">'84 end'!L58</f>
        <v>#DIV/0!</v>
      </c>
      <c r="F276" s="10" t="e">
        <f ca="1">'168 end'!L58</f>
        <v>#DIV/0!</v>
      </c>
      <c r="G276" s="10" t="e">
        <f ca="1">'336 end'!L58</f>
        <v>#DIV/0!</v>
      </c>
      <c r="H276" t="e">
        <f ca="1">'672 end'!L58</f>
        <v>#DIV/0!</v>
      </c>
      <c r="I276" t="e">
        <f ca="1">'1344 end'!L58</f>
        <v>#DIV/0!</v>
      </c>
      <c r="J276" t="e">
        <f ca="1">'2688 end'!L58</f>
        <v>#DIV/0!</v>
      </c>
    </row>
    <row r="277" spans="1:10" x14ac:dyDescent="0.25">
      <c r="A277">
        <v>29</v>
      </c>
      <c r="C277" t="str">
        <f ca="1">OFFSET('84p stat'!$A$1,A277*20,0)</f>
        <v>non CUDA transp non hash</v>
      </c>
      <c r="D277" s="10">
        <f ca="1">'42 end'!L59</f>
        <v>2.7175467152338272E-4</v>
      </c>
      <c r="E277" s="10">
        <f ca="1">'84 end'!L59</f>
        <v>2.5364361340971626E-4</v>
      </c>
      <c r="F277" s="10">
        <f ca="1">'168 end'!L59</f>
        <v>2.7668964281778679E-4</v>
      </c>
      <c r="G277" s="10">
        <f ca="1">'336 end'!L59</f>
        <v>2.5314109803748218E-4</v>
      </c>
      <c r="H277">
        <f ca="1">'672 end'!L59</f>
        <v>1.5876307709256031E-4</v>
      </c>
      <c r="I277">
        <f ca="1">'1344 end'!L59</f>
        <v>1.6428618081456848E-4</v>
      </c>
      <c r="J277" t="e">
        <f ca="1">'2688 end'!L59</f>
        <v>#DIV/0!</v>
      </c>
    </row>
    <row r="278" spans="1:10" x14ac:dyDescent="0.25">
      <c r="A278">
        <v>30</v>
      </c>
      <c r="C278" t="str">
        <f ca="1">OFFSET('84p stat'!$A$1,A278*20,0)</f>
        <v>CUDA Const</v>
      </c>
      <c r="D278" s="10">
        <f ca="1">'42 end'!L60</f>
        <v>1.6106305523924837E-4</v>
      </c>
      <c r="E278" s="10">
        <f ca="1">'84 end'!L60</f>
        <v>0</v>
      </c>
      <c r="F278" s="10">
        <f ca="1">'168 end'!L60</f>
        <v>3.5768220670604476E-4</v>
      </c>
      <c r="G278" s="10">
        <f ca="1">'336 end'!L60</f>
        <v>6.7986010504348217E-4</v>
      </c>
      <c r="H278" t="e">
        <f ca="1">'672 end'!L60</f>
        <v>#DIV/0!</v>
      </c>
      <c r="I278" t="e">
        <f ca="1">'1344 end'!L60</f>
        <v>#DIV/0!</v>
      </c>
      <c r="J278" t="e">
        <f ca="1">'2688 end'!L60</f>
        <v>#DIV/0!</v>
      </c>
    </row>
    <row r="279" spans="1:10" x14ac:dyDescent="0.25">
      <c r="A279">
        <v>31</v>
      </c>
      <c r="C279" t="str">
        <f ca="1">OFFSET('84p stat'!$A$1,A279*20,0)</f>
        <v>CUDA ant Const</v>
      </c>
      <c r="D279" s="10">
        <f ca="1">'42 end'!L61</f>
        <v>3.5588539723016156E-5</v>
      </c>
      <c r="E279" s="10">
        <f ca="1">'84 end'!L61</f>
        <v>0</v>
      </c>
      <c r="F279" s="10">
        <f ca="1">'168 end'!L61</f>
        <v>1.4185818715866161E-4</v>
      </c>
      <c r="G279" s="10">
        <f ca="1">'336 end'!L61</f>
        <v>1.0220477069661444E-4</v>
      </c>
      <c r="H279">
        <f ca="1">'672 end'!L61</f>
        <v>4.6960166012255622E-4</v>
      </c>
      <c r="I279">
        <f ca="1">'1344 end'!L61</f>
        <v>1.5730859644206039E-4</v>
      </c>
      <c r="J279" t="e">
        <f ca="1">'2688 end'!L61</f>
        <v>#DIV/0!</v>
      </c>
    </row>
    <row r="280" spans="1:10" x14ac:dyDescent="0.25">
      <c r="A280">
        <v>32</v>
      </c>
      <c r="C280" t="str">
        <f ca="1">OFFSET('84p stat'!$A$1,A280*20,0)</f>
        <v>CUDA ant par Const</v>
      </c>
      <c r="D280" s="10">
        <f ca="1">'42 end'!L62</f>
        <v>3.5570016799703975E-5</v>
      </c>
      <c r="E280" s="10">
        <f ca="1">'84 end'!L62</f>
        <v>0</v>
      </c>
      <c r="F280" s="10">
        <f ca="1">'168 end'!L62</f>
        <v>3.8265089708828241E-4</v>
      </c>
      <c r="G280" s="10">
        <f ca="1">'336 end'!L62</f>
        <v>1.5748111342663661E-4</v>
      </c>
      <c r="H280">
        <f ca="1">'672 end'!L62</f>
        <v>2.8734747662613378E-3</v>
      </c>
      <c r="I280">
        <f ca="1">'1344 end'!L62</f>
        <v>1.9008875296359219E-3</v>
      </c>
      <c r="J280" t="e">
        <f ca="1">'2688 end'!L62</f>
        <v>#DIV/0!</v>
      </c>
    </row>
    <row r="281" spans="1:10" x14ac:dyDescent="0.25">
      <c r="A281">
        <v>33</v>
      </c>
      <c r="C281" t="str">
        <f ca="1">OFFSET('84p stat'!$A$1,A281*20,0)</f>
        <v>CUDA ant add CPU Const</v>
      </c>
      <c r="D281" s="10">
        <f ca="1">'42 end'!L63</f>
        <v>3.3621333466036402E-5</v>
      </c>
      <c r="E281" s="10">
        <f ca="1">'84 end'!L63</f>
        <v>0</v>
      </c>
      <c r="F281" s="10">
        <f ca="1">'168 end'!L63</f>
        <v>1.1761446540949044E-4</v>
      </c>
      <c r="G281" s="10">
        <f ca="1">'336 end'!L63</f>
        <v>3.4695717005914169E-4</v>
      </c>
      <c r="H281">
        <f ca="1">'672 end'!L63</f>
        <v>1.2655805895245302E-3</v>
      </c>
      <c r="I281">
        <f ca="1">'1344 end'!L63</f>
        <v>3.7946525981678988E-4</v>
      </c>
      <c r="J281" t="e">
        <f ca="1">'2688 end'!L63</f>
        <v>#DIV/0!</v>
      </c>
    </row>
    <row r="282" spans="1:10" x14ac:dyDescent="0.25">
      <c r="A282">
        <v>34</v>
      </c>
      <c r="C282" t="str">
        <f ca="1">OFFSET('84p stat'!$A$1,A282*20,0)</f>
        <v>CUDA opt Const</v>
      </c>
      <c r="D282" s="10">
        <f ca="1">'42 end'!L64</f>
        <v>6.405771014530412E-4</v>
      </c>
      <c r="E282" s="10" t="e">
        <f ca="1">'84 end'!L64</f>
        <v>#VALUE!</v>
      </c>
      <c r="F282" s="10">
        <f ca="1">'168 end'!L64</f>
        <v>2.5458278534772164E-4</v>
      </c>
      <c r="G282" s="10">
        <f ca="1">'336 end'!L64</f>
        <v>3.3933888901646847E-4</v>
      </c>
      <c r="H282" t="e">
        <f ca="1">'672 end'!L64</f>
        <v>#DIV/0!</v>
      </c>
      <c r="I282" t="e">
        <f ca="1">'1344 end'!L64</f>
        <v>#DIV/0!</v>
      </c>
      <c r="J282" t="e">
        <f ca="1">'2688 end'!L64</f>
        <v>#DIV/0!</v>
      </c>
    </row>
    <row r="283" spans="1:10" x14ac:dyDescent="0.25">
      <c r="A283">
        <v>35</v>
      </c>
      <c r="C283" t="str">
        <f ca="1">OFFSET('84p stat'!$A$1,A283*20,0)</f>
        <v>CUDA opt ant Const</v>
      </c>
      <c r="D283" s="10">
        <f ca="1">'42 end'!L65</f>
        <v>8.1135636474803622E-5</v>
      </c>
      <c r="E283" s="10">
        <f ca="1">'84 end'!L65</f>
        <v>8.0590851414645749E-5</v>
      </c>
      <c r="F283" s="10">
        <f ca="1">'168 end'!L65</f>
        <v>3.2162845430391609E-5</v>
      </c>
      <c r="G283" s="10">
        <f ca="1">'336 end'!L65</f>
        <v>3.4837892128079607E-5</v>
      </c>
      <c r="H283">
        <f ca="1">'672 end'!L65</f>
        <v>4.5023046094832305E-4</v>
      </c>
      <c r="I283">
        <f ca="1">'1344 end'!L65</f>
        <v>2.3787043548430053E-4</v>
      </c>
      <c r="J283" t="e">
        <f ca="1">'2688 end'!L65</f>
        <v>#DIV/0!</v>
      </c>
    </row>
    <row r="284" spans="1:10" x14ac:dyDescent="0.25">
      <c r="A284">
        <v>36</v>
      </c>
      <c r="C284" t="str">
        <f ca="1">OFFSET('84p stat'!$A$1,A284*20,0)</f>
        <v>CUDA opt ant par Const</v>
      </c>
      <c r="D284" s="10" t="e">
        <f ca="1">'42 end'!L66</f>
        <v>#DIV/0!</v>
      </c>
      <c r="E284" s="10" t="e">
        <f ca="1">'84 end'!L66</f>
        <v>#VALUE!</v>
      </c>
      <c r="F284" s="10">
        <f ca="1">'168 end'!L66</f>
        <v>2.4202338634506156E-4</v>
      </c>
      <c r="G284" s="10">
        <f ca="1">'336 end'!L66</f>
        <v>1.5415513840707587E-4</v>
      </c>
      <c r="H284">
        <f ca="1">'672 end'!L66</f>
        <v>1.8101633764012108E-3</v>
      </c>
      <c r="I284">
        <f ca="1">'1344 end'!L66</f>
        <v>1.652691354482091E-3</v>
      </c>
      <c r="J284" t="e">
        <f ca="1">'2688 end'!L66</f>
        <v>#DIV/0!</v>
      </c>
    </row>
    <row r="285" spans="1:10" x14ac:dyDescent="0.25">
      <c r="A285">
        <v>37</v>
      </c>
      <c r="C285" t="str">
        <f ca="1">OFFSET('84p stat'!$A$1,A285*20,0)</f>
        <v>CUDA ant par global</v>
      </c>
      <c r="D285" s="10">
        <f ca="1">'42 end'!L67</f>
        <v>1.2964706357157331E-4</v>
      </c>
      <c r="E285" s="10" t="e">
        <f ca="1">'84 end'!L67</f>
        <v>#VALUE!</v>
      </c>
      <c r="F285" s="10">
        <f ca="1">'168 end'!L67</f>
        <v>5.1151926633680959E-4</v>
      </c>
      <c r="G285" s="10">
        <f ca="1">'336 end'!L67</f>
        <v>7.6086361072036878E-4</v>
      </c>
      <c r="H285">
        <f ca="1">'672 end'!L67</f>
        <v>8.3426945802174638E-3</v>
      </c>
      <c r="I285">
        <f ca="1">'1344 end'!L67</f>
        <v>7.2787348913547602E-4</v>
      </c>
      <c r="J285">
        <f ca="1">'2688 end'!L67</f>
        <v>7.6010111108195495E-4</v>
      </c>
    </row>
    <row r="286" spans="1:10" x14ac:dyDescent="0.25">
      <c r="A286">
        <v>38</v>
      </c>
      <c r="C286" t="str">
        <f ca="1">OFFSET('84p stat'!$A$1,A286*20,0)</f>
        <v>CUDA ant add CPU Time global</v>
      </c>
      <c r="D286" s="10">
        <f ca="1">'42 end'!L68</f>
        <v>3.9167434339931527E-5</v>
      </c>
      <c r="E286" s="10" t="e">
        <f ca="1">'84 end'!L68</f>
        <v>#VALUE!</v>
      </c>
      <c r="F286" s="10">
        <f ca="1">'168 end'!L68</f>
        <v>2.7634836764586285E-4</v>
      </c>
      <c r="G286" s="10">
        <f ca="1">'336 end'!L68</f>
        <v>2.4820936602645198E-4</v>
      </c>
      <c r="H286">
        <f ca="1">'672 end'!L68</f>
        <v>3.3900970683507516E-3</v>
      </c>
      <c r="I286">
        <f ca="1">'1344 end'!L68</f>
        <v>2.8479347635995304E-4</v>
      </c>
      <c r="J286">
        <f ca="1">'2688 end'!L68</f>
        <v>1.7751312546013885E-4</v>
      </c>
    </row>
    <row r="287" spans="1:10" x14ac:dyDescent="0.25">
      <c r="A287">
        <v>39</v>
      </c>
      <c r="C287" t="str">
        <f ca="1">OFFSET('84p stat'!$A$1,A287*20,0)</f>
        <v>CUDA opt ant par global</v>
      </c>
      <c r="D287" s="10">
        <f ca="1">'42 end'!L69</f>
        <v>1.460661893277417E-4</v>
      </c>
      <c r="E287" s="10" t="e">
        <f ca="1">'84 end'!L69</f>
        <v>#VALUE!</v>
      </c>
      <c r="F287" s="10">
        <f ca="1">'168 end'!L69</f>
        <v>1.2497446463545918E-4</v>
      </c>
      <c r="G287" s="10">
        <f ca="1">'336 end'!L69</f>
        <v>1.7476201820656523E-4</v>
      </c>
      <c r="H287">
        <f ca="1">'672 end'!L69</f>
        <v>8.8062200208368357E-3</v>
      </c>
      <c r="I287">
        <f ca="1">'1344 end'!L69</f>
        <v>7.1791972152997652E-4</v>
      </c>
      <c r="J287" t="e">
        <f ca="1">'2688 end'!L69</f>
        <v>#DIV/0!</v>
      </c>
    </row>
    <row r="288" spans="1:10" x14ac:dyDescent="0.25">
      <c r="A288">
        <v>40</v>
      </c>
      <c r="C288">
        <f ca="1">OFFSET('84p stat'!$A$1,A288*20,0)</f>
        <v>0</v>
      </c>
      <c r="D288" s="10" t="e">
        <f ca="1">'42 end'!L70</f>
        <v>#DIV/0!</v>
      </c>
      <c r="E288" s="10" t="e">
        <f ca="1">'84 end'!L70</f>
        <v>#DIV/0!</v>
      </c>
      <c r="F288" s="10" t="e">
        <f ca="1">'168 end'!L70</f>
        <v>#DIV/0!</v>
      </c>
      <c r="G288" s="10" t="e">
        <f ca="1">'336 end'!L70</f>
        <v>#DIV/0!</v>
      </c>
      <c r="H288" t="e">
        <f ca="1">'672 end'!L70</f>
        <v>#DIV/0!</v>
      </c>
      <c r="I288" t="e">
        <f ca="1">'1344 end'!L70</f>
        <v>#DIV/0!</v>
      </c>
      <c r="J288" t="e">
        <f ca="1">'2688 end'!L70</f>
        <v>#DIV/0!</v>
      </c>
    </row>
    <row r="289" spans="1:10" x14ac:dyDescent="0.25">
      <c r="A289">
        <v>41</v>
      </c>
      <c r="C289">
        <f ca="1">OFFSET('84p stat'!$A$1,A289*20,0)</f>
        <v>0</v>
      </c>
      <c r="D289" s="10" t="e">
        <f ca="1">'42 end'!L71</f>
        <v>#DIV/0!</v>
      </c>
      <c r="E289" s="10" t="e">
        <f ca="1">'84 end'!L71</f>
        <v>#DIV/0!</v>
      </c>
      <c r="F289" s="10" t="e">
        <f ca="1">'168 end'!L71</f>
        <v>#DIV/0!</v>
      </c>
      <c r="G289" s="10" t="e">
        <f ca="1">'336 end'!L71</f>
        <v>#DIV/0!</v>
      </c>
      <c r="H289" t="e">
        <f ca="1">'672 end'!L71</f>
        <v>#DIV/0!</v>
      </c>
      <c r="I289" t="e">
        <f ca="1">'1344 end'!L71</f>
        <v>#DIV/0!</v>
      </c>
      <c r="J289" t="e">
        <f ca="1">'2688 end'!L71</f>
        <v>#DIV/0!</v>
      </c>
    </row>
    <row r="290" spans="1:10" x14ac:dyDescent="0.25">
      <c r="A290">
        <v>42</v>
      </c>
      <c r="C290">
        <f ca="1">OFFSET('84p stat'!$A$1,A290*20,0)</f>
        <v>0</v>
      </c>
      <c r="D290" s="10" t="e">
        <f ca="1">'42 end'!L72</f>
        <v>#DIV/0!</v>
      </c>
      <c r="E290" s="10" t="e">
        <f ca="1">'84 end'!L72</f>
        <v>#DIV/0!</v>
      </c>
      <c r="F290" s="10" t="e">
        <f ca="1">'168 end'!L72</f>
        <v>#DIV/0!</v>
      </c>
      <c r="G290" s="10" t="e">
        <f ca="1">'336 end'!L72</f>
        <v>#DIV/0!</v>
      </c>
      <c r="H290" t="e">
        <f ca="1">'672 end'!L72</f>
        <v>#DIV/0!</v>
      </c>
      <c r="I290" t="e">
        <f ca="1">'1344 end'!L72</f>
        <v>#DIV/0!</v>
      </c>
      <c r="J290" t="e">
        <f ca="1">'2688 end'!L72</f>
        <v>#DIV/0!</v>
      </c>
    </row>
    <row r="291" spans="1:10" x14ac:dyDescent="0.25">
      <c r="A291">
        <v>43</v>
      </c>
      <c r="C291">
        <f ca="1">OFFSET('84p stat'!$A$1,A291*20,0)</f>
        <v>0</v>
      </c>
      <c r="D291" s="10" t="e">
        <f ca="1">'42 end'!L73</f>
        <v>#DIV/0!</v>
      </c>
      <c r="E291" s="10" t="e">
        <f ca="1">'84 end'!L73</f>
        <v>#DIV/0!</v>
      </c>
      <c r="F291" s="10" t="e">
        <f ca="1">'168 end'!L73</f>
        <v>#DIV/0!</v>
      </c>
      <c r="G291" s="10" t="e">
        <f ca="1">'336 end'!L73</f>
        <v>#DIV/0!</v>
      </c>
      <c r="H291" t="e">
        <f ca="1">'672 end'!L73</f>
        <v>#DIV/0!</v>
      </c>
      <c r="I291" t="e">
        <f ca="1">'1344 end'!L73</f>
        <v>#DIV/0!</v>
      </c>
      <c r="J291" t="e">
        <f ca="1">'2688 end'!L73</f>
        <v>#DIV/0!</v>
      </c>
    </row>
    <row r="292" spans="1:10" x14ac:dyDescent="0.25">
      <c r="A292">
        <v>44</v>
      </c>
      <c r="C292">
        <f ca="1">OFFSET('84p stat'!$A$1,A292*20,0)</f>
        <v>0</v>
      </c>
      <c r="D292" s="10" t="e">
        <f ca="1">'42 end'!L74</f>
        <v>#DIV/0!</v>
      </c>
      <c r="E292" s="10" t="e">
        <f ca="1">'84 end'!L74</f>
        <v>#DIV/0!</v>
      </c>
      <c r="F292" s="10" t="e">
        <f ca="1">'168 end'!L74</f>
        <v>#DIV/0!</v>
      </c>
      <c r="G292" s="10" t="e">
        <f ca="1">'336 end'!L74</f>
        <v>#DIV/0!</v>
      </c>
      <c r="H292" t="e">
        <f ca="1">'672 end'!L74</f>
        <v>#DIV/0!</v>
      </c>
      <c r="I292" t="e">
        <f ca="1">'1344 end'!L74</f>
        <v>#DIV/0!</v>
      </c>
      <c r="J292" t="e">
        <f ca="1">'2688 end'!L74</f>
        <v>#DIV/0!</v>
      </c>
    </row>
    <row r="293" spans="1:10" x14ac:dyDescent="0.25">
      <c r="A293">
        <v>45</v>
      </c>
      <c r="C293">
        <f ca="1">OFFSET('84p stat'!$A$1,A293*20,0)</f>
        <v>0</v>
      </c>
      <c r="D293" s="10" t="e">
        <f ca="1">'42 end'!L75</f>
        <v>#DIV/0!</v>
      </c>
      <c r="E293" s="10" t="e">
        <f ca="1">'84 end'!L75</f>
        <v>#DIV/0!</v>
      </c>
      <c r="F293" s="10" t="e">
        <f ca="1">'168 end'!L75</f>
        <v>#DIV/0!</v>
      </c>
      <c r="G293" s="10" t="e">
        <f ca="1">'336 end'!L75</f>
        <v>#DIV/0!</v>
      </c>
      <c r="H293" t="e">
        <f ca="1">'672 end'!L75</f>
        <v>#DIV/0!</v>
      </c>
      <c r="I293" t="e">
        <f ca="1">'1344 end'!L75</f>
        <v>#DIV/0!</v>
      </c>
      <c r="J293" t="e">
        <f ca="1">'2688 end'!L75</f>
        <v>#DIV/0!</v>
      </c>
    </row>
    <row r="294" spans="1:10" x14ac:dyDescent="0.25">
      <c r="A294">
        <v>46</v>
      </c>
      <c r="C294">
        <f ca="1">OFFSET('84p stat'!$A$1,A294*20,0)</f>
        <v>0</v>
      </c>
      <c r="D294" s="10" t="e">
        <f ca="1">'42 end'!L76</f>
        <v>#DIV/0!</v>
      </c>
      <c r="E294" s="10" t="e">
        <f ca="1">'84 end'!L76</f>
        <v>#DIV/0!</v>
      </c>
      <c r="F294" s="10" t="e">
        <f ca="1">'168 end'!L76</f>
        <v>#DIV/0!</v>
      </c>
      <c r="G294" s="10" t="e">
        <f ca="1">'336 end'!L76</f>
        <v>#DIV/0!</v>
      </c>
      <c r="H294" t="e">
        <f ca="1">'672 end'!L76</f>
        <v>#DIV/0!</v>
      </c>
      <c r="I294" t="e">
        <f ca="1">'1344 end'!L76</f>
        <v>#DIV/0!</v>
      </c>
      <c r="J294" t="e">
        <f ca="1">'2688 end'!L76</f>
        <v>#DIV/0!</v>
      </c>
    </row>
    <row r="295" spans="1:10" x14ac:dyDescent="0.25">
      <c r="A295">
        <v>47</v>
      </c>
      <c r="C295">
        <f ca="1">OFFSET('84p stat'!$A$1,A295*20,0)</f>
        <v>0</v>
      </c>
      <c r="D295" s="10" t="e">
        <f ca="1">'42 end'!L77</f>
        <v>#DIV/0!</v>
      </c>
      <c r="E295" s="10" t="e">
        <f ca="1">'84 end'!L77</f>
        <v>#DIV/0!</v>
      </c>
      <c r="F295" s="10" t="e">
        <f ca="1">'168 end'!L77</f>
        <v>#DIV/0!</v>
      </c>
      <c r="G295" s="10" t="e">
        <f ca="1">'336 end'!L77</f>
        <v>#DIV/0!</v>
      </c>
      <c r="H295" t="e">
        <f ca="1">'672 end'!L77</f>
        <v>#DIV/0!</v>
      </c>
      <c r="I295" t="e">
        <f ca="1">'1344 end'!L77</f>
        <v>#DIV/0!</v>
      </c>
      <c r="J295" t="e">
        <f ca="1">'2688 end'!L77</f>
        <v>#DIV/0!</v>
      </c>
    </row>
    <row r="296" spans="1:10" x14ac:dyDescent="0.25">
      <c r="A296">
        <v>48</v>
      </c>
      <c r="C296">
        <f ca="1">OFFSET('84p stat'!$A$1,A296*20,0)</f>
        <v>0</v>
      </c>
      <c r="D296" s="10" t="e">
        <f ca="1">'42 end'!L78</f>
        <v>#DIV/0!</v>
      </c>
      <c r="E296" s="10" t="e">
        <f ca="1">'84 end'!L78</f>
        <v>#DIV/0!</v>
      </c>
      <c r="F296" s="10" t="e">
        <f ca="1">'168 end'!L78</f>
        <v>#DIV/0!</v>
      </c>
      <c r="G296" s="10" t="e">
        <f ca="1">'336 end'!L78</f>
        <v>#DIV/0!</v>
      </c>
      <c r="H296" t="e">
        <f ca="1">'672 end'!L78</f>
        <v>#DIV/0!</v>
      </c>
      <c r="I296" t="e">
        <f ca="1">'1344 end'!L78</f>
        <v>#DIV/0!</v>
      </c>
      <c r="J296" t="e">
        <f ca="1">'2688 end'!L78</f>
        <v>#DIV/0!</v>
      </c>
    </row>
    <row r="297" spans="1:10" x14ac:dyDescent="0.25">
      <c r="A297">
        <v>49</v>
      </c>
      <c r="C297">
        <f ca="1">OFFSET('84p stat'!$A$1,A297*20,0)</f>
        <v>0</v>
      </c>
      <c r="D297" s="10" t="e">
        <f ca="1">'42 end'!L79</f>
        <v>#DIV/0!</v>
      </c>
      <c r="E297" s="10" t="e">
        <f ca="1">'84 end'!L79</f>
        <v>#DIV/0!</v>
      </c>
      <c r="F297" s="10" t="e">
        <f ca="1">'168 end'!L79</f>
        <v>#DIV/0!</v>
      </c>
      <c r="G297" s="10" t="e">
        <f ca="1">'336 end'!L79</f>
        <v>#DIV/0!</v>
      </c>
      <c r="H297" t="e">
        <f ca="1">'672 end'!L79</f>
        <v>#DIV/0!</v>
      </c>
      <c r="I297" t="e">
        <f ca="1">'1344 end'!L79</f>
        <v>#DIV/0!</v>
      </c>
      <c r="J297" t="e">
        <f ca="1">'2688 end'!L79</f>
        <v>#DIV/0!</v>
      </c>
    </row>
    <row r="298" spans="1:10" x14ac:dyDescent="0.25">
      <c r="A298">
        <v>50</v>
      </c>
      <c r="C298">
        <f ca="1">OFFSET('84p stat'!$A$1,A298*20,0)</f>
        <v>0</v>
      </c>
      <c r="D298" s="10" t="e">
        <f ca="1">'42 end'!L80</f>
        <v>#DIV/0!</v>
      </c>
      <c r="E298" s="10" t="e">
        <f ca="1">'84 end'!L80</f>
        <v>#DIV/0!</v>
      </c>
      <c r="F298" s="10" t="e">
        <f ca="1">'168 end'!L80</f>
        <v>#DIV/0!</v>
      </c>
      <c r="G298" s="10" t="e">
        <f ca="1">'336 end'!L80</f>
        <v>#DIV/0!</v>
      </c>
      <c r="H298" t="e">
        <f ca="1">'672 end'!L80</f>
        <v>#DIV/0!</v>
      </c>
      <c r="I298" t="e">
        <f ca="1">'1344 end'!L80</f>
        <v>#DIV/0!</v>
      </c>
      <c r="J298" t="e">
        <f ca="1">'2688 end'!L80</f>
        <v>#DIV/0!</v>
      </c>
    </row>
    <row r="301" spans="1:10" x14ac:dyDescent="0.25">
      <c r="B301" t="s">
        <v>69</v>
      </c>
      <c r="C301" t="s">
        <v>86</v>
      </c>
      <c r="D301">
        <v>42</v>
      </c>
      <c r="E301">
        <v>84</v>
      </c>
      <c r="F301">
        <v>168</v>
      </c>
      <c r="G301">
        <v>336</v>
      </c>
      <c r="H301">
        <v>672</v>
      </c>
      <c r="I301">
        <v>1344</v>
      </c>
      <c r="J301">
        <v>2688</v>
      </c>
    </row>
    <row r="302" spans="1:10" x14ac:dyDescent="0.25">
      <c r="A302">
        <v>1</v>
      </c>
      <c r="C302" t="str">
        <f ca="1">OFFSET('42p stat'!$A$1,A302*20,0)</f>
        <v>CUDA Time</v>
      </c>
      <c r="D302" s="5">
        <f ca="1">D3/D4</f>
        <v>0.94075166551444689</v>
      </c>
      <c r="E302" s="5">
        <f t="shared" ref="E302:H302" ca="1" si="196">E3/E4</f>
        <v>0.93890624210314366</v>
      </c>
      <c r="F302" s="5">
        <f t="shared" ca="1" si="196"/>
        <v>0.99378908781742736</v>
      </c>
      <c r="G302" s="5">
        <f t="shared" ca="1" si="196"/>
        <v>0.9977411211221493</v>
      </c>
      <c r="H302" s="5" t="e">
        <f t="shared" si="196"/>
        <v>#DIV/0!</v>
      </c>
      <c r="I302" t="e">
        <f>H3/H4</f>
        <v>#DIV/0!</v>
      </c>
      <c r="J302" t="e">
        <f>H3/H4</f>
        <v>#DIV/0!</v>
      </c>
    </row>
    <row r="303" spans="1:10" x14ac:dyDescent="0.25">
      <c r="A303">
        <v>2</v>
      </c>
      <c r="C303" t="str">
        <f ca="1">OFFSET('42p stat'!$A$1,A303*20,0)</f>
        <v>CUDA</v>
      </c>
      <c r="D303" s="5"/>
      <c r="E303" s="5"/>
      <c r="F303" s="5"/>
      <c r="G303" s="5"/>
      <c r="H303" s="5"/>
    </row>
    <row r="304" spans="1:10" x14ac:dyDescent="0.25">
      <c r="A304">
        <v>3</v>
      </c>
      <c r="C304" t="str">
        <f ca="1">OFFSET('42p stat'!$A$1,A304*20,0)</f>
        <v>CUDA non hash</v>
      </c>
      <c r="D304" s="5">
        <f ca="1">D5/D6</f>
        <v>5.5699980433188374</v>
      </c>
      <c r="E304" s="5">
        <f t="shared" ref="E304:H304" ca="1" si="197">E5/E6</f>
        <v>6.4836163389718147</v>
      </c>
      <c r="F304" s="5">
        <f t="shared" ca="1" si="197"/>
        <v>1.2727588057186969</v>
      </c>
      <c r="G304" s="5">
        <f t="shared" ca="1" si="197"/>
        <v>1.7158982043056528</v>
      </c>
      <c r="H304" s="5">
        <f t="shared" ca="1" si="197"/>
        <v>0</v>
      </c>
      <c r="I304">
        <f ca="1">H5/H6</f>
        <v>0</v>
      </c>
      <c r="J304">
        <f ca="1">H5/H6</f>
        <v>0</v>
      </c>
    </row>
    <row r="305" spans="1:10" x14ac:dyDescent="0.25">
      <c r="A305">
        <v>4</v>
      </c>
      <c r="C305" t="str">
        <f ca="1">OFFSET('42p stat'!$A$1,A305*20,0)</f>
        <v>CUDA ant</v>
      </c>
      <c r="D305" s="5"/>
      <c r="E305" s="5"/>
      <c r="F305" s="5"/>
      <c r="G305" s="5"/>
      <c r="H305" s="5"/>
    </row>
    <row r="306" spans="1:10" x14ac:dyDescent="0.25">
      <c r="A306">
        <v>5</v>
      </c>
      <c r="C306" t="str">
        <f ca="1">OFFSET('42p stat'!$A$1,A306*20,0)</f>
        <v>CUDA ant par</v>
      </c>
      <c r="D306" s="5">
        <f ca="1">D7/D8</f>
        <v>0.96298924625834537</v>
      </c>
      <c r="E306" s="5">
        <f t="shared" ref="E306:H306" ca="1" si="198">E7/E8</f>
        <v>0.79448072048123108</v>
      </c>
      <c r="F306" s="5">
        <f t="shared" ca="1" si="198"/>
        <v>0.5759601825561349</v>
      </c>
      <c r="G306" s="5">
        <f t="shared" ca="1" si="198"/>
        <v>0.54291844255212385</v>
      </c>
      <c r="H306" s="5">
        <f t="shared" ca="1" si="198"/>
        <v>0.54634017229749932</v>
      </c>
      <c r="I306">
        <f ca="1">H7/H8</f>
        <v>0.54634017229749932</v>
      </c>
      <c r="J306">
        <f ca="1">H7/H8</f>
        <v>0.54634017229749932</v>
      </c>
    </row>
    <row r="307" spans="1:10" x14ac:dyDescent="0.25">
      <c r="A307">
        <v>6</v>
      </c>
      <c r="C307" t="str">
        <f ca="1">OFFSET('42p stat'!$A$1,A307*20,0)</f>
        <v>CUDA ant non hash</v>
      </c>
      <c r="D307" s="5"/>
      <c r="E307" s="5"/>
      <c r="F307" s="5"/>
      <c r="G307" s="5"/>
      <c r="H307" s="5"/>
    </row>
    <row r="308" spans="1:10" x14ac:dyDescent="0.25">
      <c r="A308">
        <v>7</v>
      </c>
      <c r="C308" t="str">
        <f ca="1">OFFSET('42p stat'!$A$1,A308*20,0)</f>
        <v>CUDA ant add CPU Time</v>
      </c>
      <c r="D308" s="5">
        <f ca="1">D9/D11</f>
        <v>0.9837214951377814</v>
      </c>
      <c r="E308" s="5">
        <f t="shared" ref="E308:H308" ca="1" si="199">E9/E11</f>
        <v>0.99079259633564931</v>
      </c>
      <c r="F308" s="5">
        <f t="shared" ca="1" si="199"/>
        <v>0.97987924822805372</v>
      </c>
      <c r="G308" s="5">
        <f t="shared" ca="1" si="199"/>
        <v>1.1006920782388192</v>
      </c>
      <c r="H308" s="5">
        <f t="shared" ca="1" si="199"/>
        <v>1.0679450418920038</v>
      </c>
      <c r="I308">
        <f ca="1">H9/H11</f>
        <v>1.0679450418920038</v>
      </c>
      <c r="J308">
        <f ca="1">H9/H11</f>
        <v>1.0679450418920038</v>
      </c>
    </row>
    <row r="309" spans="1:10" x14ac:dyDescent="0.25">
      <c r="A309">
        <v>8</v>
      </c>
      <c r="C309" t="str">
        <f ca="1">OFFSET('42p stat'!$A$1,A309*20,0)</f>
        <v>CUDA ant add CPU</v>
      </c>
      <c r="D309" s="5">
        <f ca="1">D10/D11</f>
        <v>0.98697618231416073</v>
      </c>
      <c r="E309" s="5">
        <f t="shared" ref="E309:H309" ca="1" si="200">E10/E11</f>
        <v>1.021292776691435</v>
      </c>
      <c r="F309" s="5">
        <f t="shared" ca="1" si="200"/>
        <v>0.99113912193526132</v>
      </c>
      <c r="G309" s="5">
        <f t="shared" ca="1" si="200"/>
        <v>1.1154789883344602</v>
      </c>
      <c r="H309" s="5">
        <f t="shared" ca="1" si="200"/>
        <v>1.0773191860445976</v>
      </c>
      <c r="I309">
        <f ca="1">H10/H11</f>
        <v>1.0773191860445976</v>
      </c>
      <c r="J309">
        <f ca="1">H10/H11</f>
        <v>1.0773191860445976</v>
      </c>
    </row>
    <row r="310" spans="1:10" x14ac:dyDescent="0.25">
      <c r="A310">
        <v>9</v>
      </c>
      <c r="C310" t="str">
        <f ca="1">OFFSET('42p stat'!$A$1,A310*20,0)</f>
        <v>CUDA ant add CPU non hash</v>
      </c>
      <c r="D310" s="5"/>
      <c r="E310" s="5"/>
      <c r="F310" s="5"/>
      <c r="G310" s="5"/>
      <c r="H310" s="5"/>
    </row>
    <row r="311" spans="1:10" x14ac:dyDescent="0.25">
      <c r="A311">
        <v>10</v>
      </c>
      <c r="C311" t="str">
        <f ca="1">OFFSET('42p stat'!$A$1,A311*20,0)</f>
        <v>CUDA ant add CPU12</v>
      </c>
      <c r="D311" s="5">
        <f ca="1">D12/D13</f>
        <v>4.9475901244330833</v>
      </c>
      <c r="E311" s="5">
        <f t="shared" ref="E311:H311" ca="1" si="201">E12/E13</f>
        <v>3.7898948166019735</v>
      </c>
      <c r="F311" s="5">
        <f t="shared" ca="1" si="201"/>
        <v>5.1893474048857824</v>
      </c>
      <c r="G311" s="5" t="e">
        <f t="shared" ca="1" si="201"/>
        <v>#DIV/0!</v>
      </c>
      <c r="H311" s="5" t="e">
        <f t="shared" ca="1" si="201"/>
        <v>#DIV/0!</v>
      </c>
      <c r="I311" t="e">
        <f ca="1">H12/H13</f>
        <v>#DIV/0!</v>
      </c>
      <c r="J311" t="e">
        <f ca="1">H12/H13</f>
        <v>#DIV/0!</v>
      </c>
    </row>
    <row r="312" spans="1:10" x14ac:dyDescent="0.25">
      <c r="A312">
        <v>11</v>
      </c>
      <c r="C312" t="str">
        <f ca="1">OFFSET('42p stat'!$A$1,A312*20,0)</f>
        <v>CUDA opt</v>
      </c>
      <c r="D312" s="5"/>
      <c r="E312" s="5"/>
      <c r="F312" s="5"/>
      <c r="G312" s="5"/>
      <c r="H312" s="5"/>
    </row>
    <row r="313" spans="1:10" x14ac:dyDescent="0.25">
      <c r="A313">
        <v>12</v>
      </c>
      <c r="C313" t="str">
        <f ca="1">OFFSET('42p stat'!$A$1,A313*20,0)</f>
        <v>CUDA opt Time</v>
      </c>
      <c r="D313" s="5">
        <f ca="1">D14/D15</f>
        <v>1.3048306678044856</v>
      </c>
      <c r="E313" s="5">
        <f t="shared" ref="E313:H313" ca="1" si="202">E14/E15</f>
        <v>1.4765838970187088</v>
      </c>
      <c r="F313" s="5">
        <f t="shared" ca="1" si="202"/>
        <v>1.0151573471372377</v>
      </c>
      <c r="G313" s="5">
        <f t="shared" ca="1" si="202"/>
        <v>1.0158768664672315</v>
      </c>
      <c r="H313" s="5" t="e">
        <f t="shared" si="202"/>
        <v>#DIV/0!</v>
      </c>
      <c r="I313" t="e">
        <f>H14/H15</f>
        <v>#DIV/0!</v>
      </c>
      <c r="J313" t="e">
        <f>H14/H15</f>
        <v>#DIV/0!</v>
      </c>
    </row>
    <row r="314" spans="1:10" x14ac:dyDescent="0.25">
      <c r="A314">
        <v>13</v>
      </c>
      <c r="C314" t="str">
        <f ca="1">OFFSET('42p stat'!$A$1,A314*20,0)</f>
        <v>CUDA opt non hash</v>
      </c>
      <c r="D314" s="5"/>
      <c r="E314" s="5"/>
      <c r="F314" s="5"/>
      <c r="G314" s="5"/>
      <c r="H314" s="5"/>
    </row>
    <row r="315" spans="1:10" x14ac:dyDescent="0.25">
      <c r="A315">
        <v>14</v>
      </c>
    </row>
    <row r="316" spans="1:10" x14ac:dyDescent="0.25">
      <c r="A316">
        <v>15</v>
      </c>
    </row>
    <row r="317" spans="1:10" x14ac:dyDescent="0.25">
      <c r="A317">
        <v>16</v>
      </c>
    </row>
    <row r="318" spans="1:10" x14ac:dyDescent="0.25">
      <c r="A318">
        <v>17</v>
      </c>
    </row>
    <row r="319" spans="1:10" x14ac:dyDescent="0.25">
      <c r="A319">
        <v>18</v>
      </c>
    </row>
    <row r="320" spans="1:10" x14ac:dyDescent="0.25">
      <c r="A320">
        <v>19</v>
      </c>
    </row>
    <row r="321" spans="1:10" x14ac:dyDescent="0.25">
      <c r="A321">
        <v>20</v>
      </c>
    </row>
    <row r="322" spans="1:10" x14ac:dyDescent="0.25">
      <c r="A322">
        <v>21</v>
      </c>
    </row>
    <row r="323" spans="1:10" x14ac:dyDescent="0.25">
      <c r="A323">
        <v>22</v>
      </c>
    </row>
    <row r="324" spans="1:10" x14ac:dyDescent="0.25">
      <c r="A324">
        <v>23</v>
      </c>
    </row>
    <row r="325" spans="1:10" x14ac:dyDescent="0.25">
      <c r="A325">
        <v>24</v>
      </c>
    </row>
    <row r="326" spans="1:10" x14ac:dyDescent="0.25">
      <c r="A326">
        <v>25</v>
      </c>
    </row>
    <row r="327" spans="1:10" x14ac:dyDescent="0.25">
      <c r="A327">
        <v>26</v>
      </c>
    </row>
    <row r="328" spans="1:10" x14ac:dyDescent="0.25">
      <c r="A328">
        <v>27</v>
      </c>
    </row>
    <row r="329" spans="1:10" x14ac:dyDescent="0.25">
      <c r="A329">
        <v>28</v>
      </c>
    </row>
    <row r="330" spans="1:10" x14ac:dyDescent="0.25">
      <c r="A330">
        <v>29</v>
      </c>
    </row>
    <row r="332" spans="1:10" x14ac:dyDescent="0.25">
      <c r="D332" s="1"/>
      <c r="E332" s="1"/>
      <c r="F332" s="1"/>
      <c r="G332" s="1"/>
      <c r="H332" s="1"/>
      <c r="I332" s="1"/>
      <c r="J332" s="1"/>
    </row>
    <row r="333" spans="1:10" x14ac:dyDescent="0.25">
      <c r="B333" t="s">
        <v>85</v>
      </c>
      <c r="C333" t="s">
        <v>86</v>
      </c>
      <c r="D333">
        <v>42</v>
      </c>
      <c r="E333">
        <v>84</v>
      </c>
      <c r="F333">
        <v>168</v>
      </c>
      <c r="G333">
        <v>336</v>
      </c>
      <c r="H333">
        <v>672</v>
      </c>
      <c r="I333">
        <v>1344</v>
      </c>
      <c r="J333">
        <v>2688</v>
      </c>
    </row>
    <row r="334" spans="1:10" x14ac:dyDescent="0.25">
      <c r="A334">
        <v>1</v>
      </c>
      <c r="C334" t="str">
        <f ca="1">OFFSET('42p stat'!$A$1,A334*20,0)</f>
        <v>CUDA Time</v>
      </c>
      <c r="D334" s="9">
        <f ca="1">$B$1*POWER(D302,2)*SQRT(D55/(POWER(D3,2)*$C$1)+D56/(POWER(D4,2)*$C$1))</f>
        <v>8.505616482990426E-3</v>
      </c>
      <c r="E334" s="9">
        <f ca="1">$B$1*POWER(D302,2)*SQRT(D55/(POWER(D3,2)*$C$1)+D56/(POWER(D4,2)*$C$1))</f>
        <v>8.505616482990426E-3</v>
      </c>
      <c r="F334" s="9">
        <f ca="1">$B$1*POWER(D302,2)*SQRT(D55/(POWER(D3,2)*$C$1)+D56/(POWER(D4,2)*$C$1))</f>
        <v>8.505616482990426E-3</v>
      </c>
      <c r="G334" s="9">
        <f ca="1">$B$1*POWER(D302,2)*SQRT(D55/(POWER(D3,2)*$C$1)+D56/(POWER(D4,2)*$C$1))</f>
        <v>8.505616482990426E-3</v>
      </c>
      <c r="H334" s="9">
        <f ca="1">$B$1*POWER(D302,2)*SQRT(D55/(POWER(D3,2)*$C$1)+D56/(POWER(D4,2)*$C$1))</f>
        <v>8.505616482990426E-3</v>
      </c>
      <c r="I334">
        <f ca="1">$B$1*POWER(D302,2)*SQRT(D55/(POWER(D3,2)*$C$1)+D56/(POWER(D4,2)*$C$1))</f>
        <v>8.505616482990426E-3</v>
      </c>
      <c r="J334">
        <f ca="1">$B$1*POWER(D302,2)*SQRT(D55/(POWER(D3,2)*$C$1)+D56/(POWER(D4,2)*$C$1))</f>
        <v>8.505616482990426E-3</v>
      </c>
    </row>
    <row r="335" spans="1:10" x14ac:dyDescent="0.25">
      <c r="A335">
        <v>2</v>
      </c>
      <c r="C335" t="str">
        <f ca="1">OFFSET('42p stat'!$A$1,A335*20,0)</f>
        <v>CUDA</v>
      </c>
      <c r="D335" s="9"/>
      <c r="E335" s="9"/>
      <c r="F335" s="9"/>
      <c r="G335" s="9"/>
      <c r="H335" s="9"/>
    </row>
    <row r="336" spans="1:10" x14ac:dyDescent="0.25">
      <c r="A336">
        <v>3</v>
      </c>
      <c r="C336" t="str">
        <f ca="1">OFFSET('42p stat'!$A$1,A336*20,0)</f>
        <v>CUDA non hash</v>
      </c>
      <c r="D336" s="9">
        <f ca="1">$B$1*POWER(D304,2)*SQRT(D57/(POWER(D5,2)*$C$1)+D58/(POWER(D6,2)*$C$1))</f>
        <v>0.16626324013777341</v>
      </c>
      <c r="E336" s="9">
        <f ca="1">$B$1*POWER(D304,2)*SQRT(D57/(POWER(D5,2)*$C$1)+D58/(POWER(D6,2)*$C$1))</f>
        <v>0.16626324013777341</v>
      </c>
      <c r="F336" s="9">
        <f ca="1">$B$1*POWER(D304,2)*SQRT(D57/(POWER(D5,2)*$C$1)+D58/(POWER(D6,2)*$C$1))</f>
        <v>0.16626324013777341</v>
      </c>
      <c r="G336" s="9">
        <f ca="1">$B$1*POWER(D304,2)*SQRT(D57/(POWER(D5,2)*$C$1)+D58/(POWER(D6,2)*$C$1))</f>
        <v>0.16626324013777341</v>
      </c>
      <c r="H336" s="9">
        <f ca="1">$B$1*POWER(D304,2)*SQRT(D57/(POWER(D5,2)*$C$1)+D58/(POWER(D6,2)*$C$1))</f>
        <v>0.16626324013777341</v>
      </c>
      <c r="I336">
        <f ca="1">$B$1*POWER(D304,2)*SQRT(D57/(POWER(D5,2)*$C$1)+D58/(POWER(D6,2)*$C$1))</f>
        <v>0.16626324013777341</v>
      </c>
      <c r="J336">
        <f ca="1">$B$1*POWER(D304,2)*SQRT(D57/(POWER(D5,2)*$C$1)+D58/(POWER(D6,2)*$C$1))</f>
        <v>0.16626324013777341</v>
      </c>
    </row>
    <row r="337" spans="1:10" x14ac:dyDescent="0.25">
      <c r="A337">
        <v>4</v>
      </c>
      <c r="C337" t="str">
        <f ca="1">OFFSET('42p stat'!$A$1,A337*20,0)</f>
        <v>CUDA ant</v>
      </c>
      <c r="D337" s="9"/>
      <c r="E337" s="9"/>
      <c r="F337" s="9"/>
      <c r="G337" s="9"/>
      <c r="H337" s="9"/>
    </row>
    <row r="338" spans="1:10" x14ac:dyDescent="0.25">
      <c r="A338">
        <v>5</v>
      </c>
      <c r="C338" t="str">
        <f ca="1">OFFSET('42p stat'!$A$1,A338*20,0)</f>
        <v>CUDA ant par</v>
      </c>
      <c r="D338" s="9">
        <f ca="1">$B$1*POWER(D306,2)*SQRT(D59/(POWER(D7,2)*$C$1)+D60/(POWER(D8,2)*$C$1))</f>
        <v>3.2272684924849106E-3</v>
      </c>
      <c r="E338" s="9">
        <f ca="1">$B$1*POWER(D306,2)*SQRT(D59/(POWER(D7,2)*$C$1)+D60/(POWER(D8,2)*$C$1))</f>
        <v>3.2272684924849106E-3</v>
      </c>
      <c r="F338" s="9">
        <f ca="1">$B$1*POWER(D306,2)*SQRT(D59/(POWER(D7,2)*$C$1)+D60/(POWER(D8,2)*$C$1))</f>
        <v>3.2272684924849106E-3</v>
      </c>
      <c r="G338" s="9">
        <f ca="1">$B$1*POWER(D306,2)*SQRT(D59/(POWER(D7,2)*$C$1)+D60/(POWER(D8,2)*$C$1))</f>
        <v>3.2272684924849106E-3</v>
      </c>
      <c r="H338" s="9">
        <f ca="1">$B$1*POWER(D306,2)*SQRT(D59/(POWER(D7,2)*$C$1)+D60/(POWER(D8,2)*$C$1))</f>
        <v>3.2272684924849106E-3</v>
      </c>
      <c r="I338">
        <f ca="1">$B$1*POWER(D306,2)*SQRT(D59/(POWER(D7,2)*$C$1)+D60/(POWER(D8,2)*$C$1))</f>
        <v>3.2272684924849106E-3</v>
      </c>
      <c r="J338">
        <f ca="1">$B$1*POWER(D306,2)*SQRT(D59/(POWER(D7,2)*$C$1)+D60/(POWER(D8,2)*$C$1))</f>
        <v>3.2272684924849106E-3</v>
      </c>
    </row>
    <row r="339" spans="1:10" x14ac:dyDescent="0.25">
      <c r="A339">
        <v>6</v>
      </c>
      <c r="C339" t="str">
        <f ca="1">OFFSET('42p stat'!$A$1,A339*20,0)</f>
        <v>CUDA ant non hash</v>
      </c>
      <c r="D339" s="9"/>
      <c r="E339" s="9"/>
      <c r="F339" s="9"/>
      <c r="G339" s="9"/>
      <c r="H339" s="9"/>
    </row>
    <row r="340" spans="1:10" x14ac:dyDescent="0.25">
      <c r="A340">
        <v>7</v>
      </c>
      <c r="C340" t="str">
        <f ca="1">OFFSET('42p stat'!$A$1,A340*20,0)</f>
        <v>CUDA ant add CPU Time</v>
      </c>
      <c r="D340" s="9">
        <f ca="1">$B$1*POWER(D308,2)*SQRT(D61/(POWER(D9,2)*$C$1)+D63/(POWER(D11,2)*$C$1))</f>
        <v>1.5317005193299524E-2</v>
      </c>
      <c r="E340" s="9">
        <f ca="1">$B$1*POWER(D308,2)*SQRT(D61/(POWER(D9,2)*$C$1)+D63/(POWER(D11,2)*$C$1))</f>
        <v>1.5317005193299524E-2</v>
      </c>
      <c r="F340" s="9">
        <f ca="1">$B$1*POWER(D308,2)*SQRT(D61/(POWER(D9,2)*$C$1)+D63/(POWER(D11,2)*$C$1))</f>
        <v>1.5317005193299524E-2</v>
      </c>
      <c r="G340" s="9">
        <f ca="1">$B$1*POWER(D308,2)*SQRT(D61/(POWER(D9,2)*$C$1)+D63/(POWER(D11,2)*$C$1))</f>
        <v>1.5317005193299524E-2</v>
      </c>
      <c r="H340" s="9">
        <f ca="1">$B$1*POWER(D308,2)*SQRT(D61/(POWER(D9,2)*$C$1)+D63/(POWER(D11,2)*$C$1))</f>
        <v>1.5317005193299524E-2</v>
      </c>
      <c r="I340">
        <f ca="1">$B$1*POWER(D308,2)*SQRT(D61/(POWER(D9,2)*$C$1)+D63/(POWER(D11,2)*$C$1))</f>
        <v>1.5317005193299524E-2</v>
      </c>
      <c r="J340">
        <f ca="1">$B$1*POWER(D308,2)*SQRT(D61/(POWER(D9,2)*$C$1)+D63/(POWER(D11,2)*$C$1))</f>
        <v>1.5317005193299524E-2</v>
      </c>
    </row>
    <row r="341" spans="1:10" x14ac:dyDescent="0.25">
      <c r="A341">
        <v>8</v>
      </c>
      <c r="C341" t="str">
        <f ca="1">OFFSET('42p stat'!$A$1,A341*20,0)</f>
        <v>CUDA ant add CPU</v>
      </c>
      <c r="D341" s="9">
        <f ca="1">$B$1*POWER(D309,2)*SQRT(D62/(POWER(D10,2)*$C$1)+D63/(POWER(D11,2)*$C$1))</f>
        <v>1.5404746669131287E-2</v>
      </c>
      <c r="E341" s="9">
        <f ca="1">$B$1*POWER(D309,2)*SQRT(D62/(POWER(D10,2)*$C$1)+D63/(POWER(D11,2)*$C$1))</f>
        <v>1.5404746669131287E-2</v>
      </c>
      <c r="F341" s="9">
        <f ca="1">$B$1*POWER(D309,2)*SQRT(D62/(POWER(D10,2)*$C$1)+D63/(POWER(D11,2)*$C$1))</f>
        <v>1.5404746669131287E-2</v>
      </c>
      <c r="G341" s="9">
        <f ca="1">$B$1*POWER(D309,2)*SQRT(D62/(POWER(D10,2)*$C$1)+D63/(POWER(D11,2)*$C$1))</f>
        <v>1.5404746669131287E-2</v>
      </c>
      <c r="H341" s="9">
        <f ca="1">$B$1*POWER(D309,2)*SQRT(D62/(POWER(D10,2)*$C$1)+D63/(POWER(D11,2)*$C$1))</f>
        <v>1.5404746669131287E-2</v>
      </c>
      <c r="I341">
        <f ca="1">$B$1*POWER(D309,2)*SQRT(D62/(POWER(D10,2)*$C$1)+D63/(POWER(D11,2)*$C$1))</f>
        <v>1.5404746669131287E-2</v>
      </c>
      <c r="J341">
        <f ca="1">$B$1*POWER(D309,2)*SQRT(D62/(POWER(D10,2)*$C$1)+D63/(POWER(D11,2)*$C$1))</f>
        <v>1.5404746669131287E-2</v>
      </c>
    </row>
    <row r="342" spans="1:10" x14ac:dyDescent="0.25">
      <c r="A342">
        <v>9</v>
      </c>
      <c r="C342" t="str">
        <f ca="1">OFFSET('42p stat'!$A$1,A342*20,0)</f>
        <v>CUDA ant add CPU non hash</v>
      </c>
      <c r="D342" s="9"/>
      <c r="E342" s="9"/>
      <c r="F342" s="9"/>
      <c r="G342" s="9"/>
      <c r="H342" s="9"/>
    </row>
    <row r="343" spans="1:10" x14ac:dyDescent="0.25">
      <c r="A343">
        <v>10</v>
      </c>
      <c r="C343" t="str">
        <f ca="1">OFFSET('42p stat'!$A$1,A343*20,0)</f>
        <v>CUDA ant add CPU12</v>
      </c>
      <c r="D343" s="9">
        <f ca="1">$B$1*POWER(D311,2)*SQRT(D64/(POWER(D12,2)*$C$1)+D65/(POWER(D13,2)*$C$1))</f>
        <v>0.11643175332108778</v>
      </c>
      <c r="E343" s="9">
        <f ca="1">$B$1*POWER(D311,2)*SQRT(D64/(POWER(D12,2)*$C$1)+D65/(POWER(D13,2)*$C$1))</f>
        <v>0.11643175332108778</v>
      </c>
      <c r="F343" s="9">
        <f ca="1">$B$1*POWER(D311,2)*SQRT(D64/(POWER(D12,2)*$C$1)+D65/(POWER(D13,2)*$C$1))</f>
        <v>0.11643175332108778</v>
      </c>
      <c r="G343" s="9">
        <f ca="1">$B$1*POWER(D311,2)*SQRT(D64/(POWER(D12,2)*$C$1)+D65/(POWER(D13,2)*$C$1))</f>
        <v>0.11643175332108778</v>
      </c>
      <c r="H343" s="9">
        <f ca="1">$B$1*POWER(D311,2)*SQRT(D64/(POWER(D12,2)*$C$1)+D65/(POWER(D13,2)*$C$1))</f>
        <v>0.11643175332108778</v>
      </c>
      <c r="I343">
        <f ca="1">$B$1*POWER(D311,2)*SQRT(D64/(POWER(D12,2)*$C$1)+D65/(POWER(D13,2)*$C$1))</f>
        <v>0.11643175332108778</v>
      </c>
      <c r="J343">
        <f ca="1">$B$1*POWER(D311,2)*SQRT(D64/(POWER(D12,2)*$C$1)+D65/(POWER(D13,2)*$C$1))</f>
        <v>0.11643175332108778</v>
      </c>
    </row>
    <row r="344" spans="1:10" x14ac:dyDescent="0.25">
      <c r="A344">
        <v>11</v>
      </c>
      <c r="C344" t="str">
        <f ca="1">OFFSET('42p stat'!$A$1,A344*20,0)</f>
        <v>CUDA opt</v>
      </c>
      <c r="D344" s="9"/>
      <c r="E344" s="9"/>
      <c r="F344" s="9"/>
      <c r="G344" s="9"/>
      <c r="H344" s="9"/>
    </row>
    <row r="345" spans="1:10" x14ac:dyDescent="0.25">
      <c r="A345">
        <v>12</v>
      </c>
      <c r="C345" t="str">
        <f ca="1">OFFSET('42p stat'!$A$1,A345*20,0)</f>
        <v>CUDA opt Time</v>
      </c>
      <c r="D345" s="9">
        <f ca="1">$B$1*POWER(D313,2)*SQRT(D66/(POWER(D14,2)*$C$1)+D67/(POWER(D15,2)*$C$1))</f>
        <v>2.0090590404110709E-2</v>
      </c>
      <c r="E345" s="9">
        <f ca="1">$B$1*POWER(D313,2)*SQRT(D66/(POWER(D14,2)*$C$1)+D67/(POWER(D15,2)*$C$1))</f>
        <v>2.0090590404110709E-2</v>
      </c>
      <c r="F345" s="9">
        <f ca="1">$B$1*POWER(D313,2)*SQRT(D66/(POWER(D14,2)*$C$1)+D67/(POWER(D15,2)*$C$1))</f>
        <v>2.0090590404110709E-2</v>
      </c>
      <c r="G345" s="9">
        <f ca="1">$B$1*POWER(D313,2)*SQRT(D66/(POWER(D14,2)*$C$1)+D67/(POWER(D15,2)*$C$1))</f>
        <v>2.0090590404110709E-2</v>
      </c>
      <c r="H345" s="9">
        <f ca="1">$B$1*POWER(D313,2)*SQRT(D66/(POWER(D14,2)*$C$1)+D67/(POWER(D15,2)*$C$1))</f>
        <v>2.0090590404110709E-2</v>
      </c>
      <c r="I345">
        <f ca="1">$B$1*POWER(D313,2)*SQRT(D66/(POWER(D14,2)*$C$1)+D67/(POWER(D15,2)*$C$1))</f>
        <v>2.0090590404110709E-2</v>
      </c>
      <c r="J345">
        <f ca="1">$B$1*POWER(D313,2)*SQRT(D66/(POWER(D14,2)*$C$1)+D67/(POWER(D15,2)*$C$1))</f>
        <v>2.0090590404110709E-2</v>
      </c>
    </row>
    <row r="346" spans="1:10" x14ac:dyDescent="0.25">
      <c r="A346">
        <v>13</v>
      </c>
      <c r="C346" t="str">
        <f ca="1">OFFSET('42p stat'!$A$1,A346*20,0)</f>
        <v>CUDA opt non hash</v>
      </c>
      <c r="D346" s="5"/>
    </row>
    <row r="347" spans="1:10" x14ac:dyDescent="0.25">
      <c r="A347">
        <v>14</v>
      </c>
    </row>
    <row r="348" spans="1:10" x14ac:dyDescent="0.25">
      <c r="A348">
        <v>15</v>
      </c>
    </row>
    <row r="349" spans="1:10" x14ac:dyDescent="0.25">
      <c r="A349">
        <v>16</v>
      </c>
    </row>
    <row r="350" spans="1:10" x14ac:dyDescent="0.25">
      <c r="A350">
        <v>17</v>
      </c>
    </row>
    <row r="351" spans="1:10" x14ac:dyDescent="0.25">
      <c r="A351">
        <v>18</v>
      </c>
    </row>
    <row r="352" spans="1:10" x14ac:dyDescent="0.25">
      <c r="A352">
        <v>19</v>
      </c>
    </row>
    <row r="353" spans="1:1" x14ac:dyDescent="0.25">
      <c r="A353">
        <v>20</v>
      </c>
    </row>
    <row r="354" spans="1:1" x14ac:dyDescent="0.25">
      <c r="A354">
        <v>21</v>
      </c>
    </row>
    <row r="355" spans="1:1" x14ac:dyDescent="0.25">
      <c r="A355">
        <v>22</v>
      </c>
    </row>
    <row r="356" spans="1:1" x14ac:dyDescent="0.25">
      <c r="A356">
        <v>23</v>
      </c>
    </row>
    <row r="357" spans="1:1" x14ac:dyDescent="0.25">
      <c r="A357">
        <v>24</v>
      </c>
    </row>
    <row r="358" spans="1:1" x14ac:dyDescent="0.25">
      <c r="A358">
        <v>25</v>
      </c>
    </row>
    <row r="359" spans="1:1" x14ac:dyDescent="0.25">
      <c r="A359">
        <v>26</v>
      </c>
    </row>
    <row r="360" spans="1:1" x14ac:dyDescent="0.25">
      <c r="A360">
        <v>27</v>
      </c>
    </row>
    <row r="361" spans="1:1" x14ac:dyDescent="0.25">
      <c r="A361">
        <v>28</v>
      </c>
    </row>
    <row r="362" spans="1:1" x14ac:dyDescent="0.25">
      <c r="A362">
        <v>29</v>
      </c>
    </row>
    <row r="363" spans="1:1" x14ac:dyDescent="0.25">
      <c r="A363">
        <v>30</v>
      </c>
    </row>
    <row r="364" spans="1:1" x14ac:dyDescent="0.25">
      <c r="A364">
        <v>31</v>
      </c>
    </row>
    <row r="365" spans="1:1" x14ac:dyDescent="0.25">
      <c r="A365">
        <v>32</v>
      </c>
    </row>
    <row r="366" spans="1:1" x14ac:dyDescent="0.25">
      <c r="A366">
        <v>33</v>
      </c>
    </row>
    <row r="367" spans="1:1" x14ac:dyDescent="0.25">
      <c r="A367">
        <v>34</v>
      </c>
    </row>
    <row r="368" spans="1:1" x14ac:dyDescent="0.25">
      <c r="A368">
        <v>35</v>
      </c>
    </row>
    <row r="369" spans="1:1" x14ac:dyDescent="0.25">
      <c r="A369">
        <v>36</v>
      </c>
    </row>
    <row r="370" spans="1:1" x14ac:dyDescent="0.25">
      <c r="A370">
        <v>37</v>
      </c>
    </row>
    <row r="371" spans="1:1" x14ac:dyDescent="0.25">
      <c r="A371">
        <v>38</v>
      </c>
    </row>
    <row r="372" spans="1:1" x14ac:dyDescent="0.25">
      <c r="A372">
        <v>39</v>
      </c>
    </row>
    <row r="373" spans="1:1" x14ac:dyDescent="0.25">
      <c r="A373">
        <v>40</v>
      </c>
    </row>
    <row r="374" spans="1:1" x14ac:dyDescent="0.25">
      <c r="A374">
        <v>41</v>
      </c>
    </row>
    <row r="375" spans="1:1" x14ac:dyDescent="0.25">
      <c r="A375">
        <v>42</v>
      </c>
    </row>
    <row r="376" spans="1:1" x14ac:dyDescent="0.25">
      <c r="A376">
        <v>43</v>
      </c>
    </row>
    <row r="377" spans="1:1" x14ac:dyDescent="0.25">
      <c r="A377">
        <v>44</v>
      </c>
    </row>
    <row r="378" spans="1:1" x14ac:dyDescent="0.25">
      <c r="A378">
        <v>45</v>
      </c>
    </row>
    <row r="379" spans="1:1" x14ac:dyDescent="0.25">
      <c r="A379">
        <v>46</v>
      </c>
    </row>
    <row r="380" spans="1:1" x14ac:dyDescent="0.25">
      <c r="A380">
        <v>47</v>
      </c>
    </row>
    <row r="381" spans="1:1" x14ac:dyDescent="0.25">
      <c r="A381">
        <v>48</v>
      </c>
    </row>
    <row r="382" spans="1:1" x14ac:dyDescent="0.25">
      <c r="A382">
        <v>49</v>
      </c>
    </row>
    <row r="383" spans="1:1" x14ac:dyDescent="0.25">
      <c r="A383">
        <v>50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22"/>
  <sheetViews>
    <sheetView workbookViewId="0">
      <selection activeCell="B29" sqref="B29"/>
    </sheetView>
  </sheetViews>
  <sheetFormatPr defaultRowHeight="15" x14ac:dyDescent="0.25"/>
  <cols>
    <col min="1" max="1" width="10" bestFit="1" customWidth="1"/>
    <col min="3" max="3" width="12.7109375" bestFit="1" customWidth="1"/>
    <col min="4" max="7" width="12" bestFit="1" customWidth="1"/>
    <col min="8" max="8" width="14.28515625" bestFit="1" customWidth="1"/>
    <col min="9" max="9" width="12.42578125" bestFit="1" customWidth="1"/>
    <col min="10" max="10" width="12.7109375" bestFit="1" customWidth="1"/>
    <col min="11" max="11" width="15" bestFit="1" customWidth="1"/>
    <col min="12" max="12" width="15" customWidth="1"/>
    <col min="13" max="13" width="11" bestFit="1" customWidth="1"/>
  </cols>
  <sheetData>
    <row r="2" spans="1:15" x14ac:dyDescent="0.25">
      <c r="A2" t="s">
        <v>134</v>
      </c>
      <c r="C2" t="s">
        <v>55</v>
      </c>
      <c r="D2" t="s">
        <v>56</v>
      </c>
      <c r="E2" t="s">
        <v>57</v>
      </c>
      <c r="F2" t="s">
        <v>58</v>
      </c>
      <c r="G2" t="s">
        <v>61</v>
      </c>
      <c r="H2" t="s">
        <v>63</v>
      </c>
      <c r="I2" t="s">
        <v>62</v>
      </c>
      <c r="J2" t="s">
        <v>65</v>
      </c>
      <c r="K2" t="s">
        <v>64</v>
      </c>
      <c r="M2" t="s">
        <v>133</v>
      </c>
      <c r="O2" t="s">
        <v>140</v>
      </c>
    </row>
    <row r="3" spans="1:15" x14ac:dyDescent="0.25">
      <c r="A3" s="5">
        <v>54.400499999999397</v>
      </c>
      <c r="C3" s="5">
        <v>5.3302132936468045E-4</v>
      </c>
      <c r="D3" s="5">
        <v>1.6794889384921172E-2</v>
      </c>
      <c r="E3" s="5">
        <v>10.570377445932541</v>
      </c>
      <c r="F3" s="5">
        <v>0.81199201884920624</v>
      </c>
      <c r="G3" s="5">
        <v>0.42267812748015876</v>
      </c>
      <c r="H3" s="5">
        <v>0.31288800297619046</v>
      </c>
      <c r="I3" s="5">
        <v>0.44709594642857137</v>
      </c>
      <c r="J3" s="5">
        <v>1.2805826076388889</v>
      </c>
      <c r="K3" s="5">
        <v>9.2247119042658738</v>
      </c>
      <c r="L3" s="5"/>
      <c r="M3" s="5">
        <v>46.326447199999961</v>
      </c>
      <c r="O3" s="5">
        <f>K3+H3</f>
        <v>9.5375999072420647</v>
      </c>
    </row>
    <row r="5" spans="1:15" x14ac:dyDescent="0.25">
      <c r="A5" t="s">
        <v>136</v>
      </c>
      <c r="B5" t="s">
        <v>135</v>
      </c>
      <c r="C5" t="s">
        <v>137</v>
      </c>
      <c r="E5" t="s">
        <v>138</v>
      </c>
      <c r="F5" t="s">
        <v>139</v>
      </c>
    </row>
    <row r="6" spans="1:15" x14ac:dyDescent="0.25">
      <c r="A6">
        <v>50</v>
      </c>
      <c r="B6">
        <f>C6/A6</f>
        <v>0.06</v>
      </c>
      <c r="C6">
        <v>3</v>
      </c>
      <c r="D6" s="5"/>
      <c r="E6" s="5">
        <f>$O$3*C6</f>
        <v>28.612799721726194</v>
      </c>
      <c r="F6" s="5">
        <f>$C$3+$D$3+$G$3+$H$3+E6+$I$3+$F$3</f>
        <v>30.624781728174607</v>
      </c>
      <c r="G6" s="5">
        <f>F6*A6+$A$3+$M$3</f>
        <v>1631.96603360873</v>
      </c>
    </row>
    <row r="7" spans="1:15" x14ac:dyDescent="0.25">
      <c r="A7">
        <v>100</v>
      </c>
      <c r="B7">
        <f t="shared" ref="B7:B21" si="0">C7/A7</f>
        <v>0.05</v>
      </c>
      <c r="C7">
        <v>5</v>
      </c>
      <c r="D7" s="5"/>
      <c r="E7" s="5">
        <f t="shared" ref="E7:E21" si="1">$O$3*C7</f>
        <v>47.687999536210327</v>
      </c>
      <c r="F7" s="5">
        <f t="shared" ref="F7:F21" si="2">$C$3+$D$3+$G$3+$H$3+E7+$I$3+$F$3</f>
        <v>49.699981542658733</v>
      </c>
      <c r="G7" s="5">
        <f>F7*A7+$A$3+$M$3</f>
        <v>5070.7251014658732</v>
      </c>
    </row>
    <row r="8" spans="1:15" x14ac:dyDescent="0.25">
      <c r="A8">
        <v>150</v>
      </c>
      <c r="B8">
        <f t="shared" si="0"/>
        <v>0.06</v>
      </c>
      <c r="C8">
        <v>9</v>
      </c>
      <c r="D8" s="5"/>
      <c r="E8" s="5">
        <f t="shared" si="1"/>
        <v>85.838399165178586</v>
      </c>
      <c r="F8" s="5">
        <f t="shared" si="2"/>
        <v>87.850381171627006</v>
      </c>
      <c r="G8" s="5">
        <f t="shared" ref="G8:G21" si="3">F8*A8+$A$3+$M$3</f>
        <v>13278.284122944049</v>
      </c>
    </row>
    <row r="9" spans="1:15" x14ac:dyDescent="0.25">
      <c r="A9">
        <v>200</v>
      </c>
      <c r="B9">
        <f t="shared" si="0"/>
        <v>7.4999999999999997E-2</v>
      </c>
      <c r="C9">
        <v>15</v>
      </c>
      <c r="D9" s="5"/>
      <c r="E9" s="5">
        <f t="shared" si="1"/>
        <v>143.06399860863098</v>
      </c>
      <c r="F9" s="5">
        <f t="shared" si="2"/>
        <v>145.07598061507937</v>
      </c>
      <c r="G9" s="5">
        <f t="shared" si="3"/>
        <v>29115.923070215875</v>
      </c>
    </row>
    <row r="10" spans="1:15" x14ac:dyDescent="0.25">
      <c r="A10">
        <v>250</v>
      </c>
      <c r="B10">
        <f t="shared" si="0"/>
        <v>6.8000000000000005E-2</v>
      </c>
      <c r="C10">
        <v>17</v>
      </c>
      <c r="D10" s="5"/>
      <c r="E10" s="5">
        <f t="shared" si="1"/>
        <v>162.13919842311509</v>
      </c>
      <c r="F10" s="5">
        <f t="shared" si="2"/>
        <v>164.15118042956348</v>
      </c>
      <c r="G10" s="5">
        <f t="shared" si="3"/>
        <v>41138.522054590867</v>
      </c>
    </row>
    <row r="11" spans="1:15" x14ac:dyDescent="0.25">
      <c r="A11">
        <v>300</v>
      </c>
      <c r="B11">
        <f t="shared" si="0"/>
        <v>6.7000000000000004E-2</v>
      </c>
      <c r="C11">
        <v>20.100000000000001</v>
      </c>
      <c r="D11" s="5"/>
      <c r="E11" s="5">
        <f t="shared" si="1"/>
        <v>191.7057581355655</v>
      </c>
      <c r="F11" s="5">
        <f t="shared" si="2"/>
        <v>193.71774014201389</v>
      </c>
      <c r="G11" s="5">
        <f t="shared" si="3"/>
        <v>58216.048989804163</v>
      </c>
    </row>
    <row r="12" spans="1:15" x14ac:dyDescent="0.25">
      <c r="A12">
        <v>350</v>
      </c>
      <c r="B12">
        <f t="shared" si="0"/>
        <v>6.6285714285714281E-2</v>
      </c>
      <c r="C12">
        <v>23.2</v>
      </c>
      <c r="D12" s="5"/>
      <c r="E12" s="5">
        <f t="shared" si="1"/>
        <v>221.27231784801589</v>
      </c>
      <c r="F12" s="5">
        <f t="shared" si="2"/>
        <v>223.28429985446428</v>
      </c>
      <c r="G12" s="5">
        <f t="shared" si="3"/>
        <v>78250.2318962625</v>
      </c>
    </row>
    <row r="13" spans="1:15" x14ac:dyDescent="0.25">
      <c r="A13">
        <v>400</v>
      </c>
      <c r="B13">
        <f t="shared" si="0"/>
        <v>6.5750000000000003E-2</v>
      </c>
      <c r="C13">
        <v>26.3</v>
      </c>
      <c r="D13" s="5"/>
      <c r="E13" s="5">
        <f t="shared" si="1"/>
        <v>250.8388775604663</v>
      </c>
      <c r="F13" s="5">
        <f t="shared" si="2"/>
        <v>252.85085956691469</v>
      </c>
      <c r="G13" s="5">
        <f t="shared" si="3"/>
        <v>101241.07077396588</v>
      </c>
    </row>
    <row r="14" spans="1:15" x14ac:dyDescent="0.25">
      <c r="A14">
        <v>450</v>
      </c>
      <c r="B14">
        <f t="shared" si="0"/>
        <v>6.5333333333333327E-2</v>
      </c>
      <c r="C14">
        <v>29.4</v>
      </c>
      <c r="D14" s="5"/>
      <c r="E14" s="5">
        <f t="shared" si="1"/>
        <v>280.40543727291669</v>
      </c>
      <c r="F14" s="5">
        <f t="shared" si="2"/>
        <v>282.41741927936511</v>
      </c>
      <c r="G14" s="5">
        <f t="shared" si="3"/>
        <v>127188.56562291431</v>
      </c>
    </row>
    <row r="15" spans="1:15" x14ac:dyDescent="0.25">
      <c r="A15">
        <v>500</v>
      </c>
      <c r="B15">
        <f t="shared" si="0"/>
        <v>6.5000000000000002E-2</v>
      </c>
      <c r="C15">
        <v>32.5</v>
      </c>
      <c r="D15" s="5"/>
      <c r="E15" s="5">
        <f t="shared" si="1"/>
        <v>309.97199698536713</v>
      </c>
      <c r="F15" s="5">
        <f>$C$3+$D$3+$G$3+$H$3+E15+$I$3+$F$3</f>
        <v>311.98397899181555</v>
      </c>
      <c r="G15" s="5">
        <f t="shared" si="3"/>
        <v>156092.71644310775</v>
      </c>
    </row>
    <row r="16" spans="1:15" x14ac:dyDescent="0.25">
      <c r="A16">
        <v>550</v>
      </c>
      <c r="B16">
        <f t="shared" si="0"/>
        <v>6.4727272727272731E-2</v>
      </c>
      <c r="C16">
        <v>35.6</v>
      </c>
      <c r="D16" s="5"/>
      <c r="E16" s="5">
        <f t="shared" si="1"/>
        <v>339.53855669781751</v>
      </c>
      <c r="F16" s="5">
        <f t="shared" si="2"/>
        <v>341.55053870426593</v>
      </c>
      <c r="G16" s="5">
        <f t="shared" si="3"/>
        <v>187953.52323454624</v>
      </c>
    </row>
    <row r="17" spans="1:22" x14ac:dyDescent="0.25">
      <c r="A17">
        <v>600</v>
      </c>
      <c r="B17">
        <f t="shared" si="0"/>
        <v>6.4500000000000002E-2</v>
      </c>
      <c r="C17">
        <v>38.700000000000003</v>
      </c>
      <c r="D17" s="5"/>
      <c r="E17" s="5">
        <f t="shared" si="1"/>
        <v>369.10511641026795</v>
      </c>
      <c r="F17" s="5">
        <f t="shared" si="2"/>
        <v>371.11709841671637</v>
      </c>
      <c r="G17" s="5">
        <f t="shared" si="3"/>
        <v>222770.98599722981</v>
      </c>
    </row>
    <row r="18" spans="1:22" x14ac:dyDescent="0.25">
      <c r="A18">
        <v>650</v>
      </c>
      <c r="B18">
        <f t="shared" si="0"/>
        <v>6.4307692307692302E-2</v>
      </c>
      <c r="C18">
        <v>41.8</v>
      </c>
      <c r="D18" s="5"/>
      <c r="E18" s="5">
        <f t="shared" si="1"/>
        <v>398.67167612271828</v>
      </c>
      <c r="F18" s="5">
        <f t="shared" si="2"/>
        <v>400.6836581291667</v>
      </c>
      <c r="G18" s="5">
        <f t="shared" si="3"/>
        <v>260545.10473115835</v>
      </c>
    </row>
    <row r="19" spans="1:22" x14ac:dyDescent="0.25">
      <c r="A19">
        <v>700</v>
      </c>
      <c r="B19">
        <f t="shared" si="0"/>
        <v>6.414285714285714E-2</v>
      </c>
      <c r="C19">
        <v>44.9</v>
      </c>
      <c r="D19" s="5"/>
      <c r="E19" s="5">
        <f t="shared" si="1"/>
        <v>428.23823583516867</v>
      </c>
      <c r="F19" s="5">
        <f t="shared" si="2"/>
        <v>430.25021784161709</v>
      </c>
      <c r="G19" s="5">
        <f t="shared" si="3"/>
        <v>301275.87943633192</v>
      </c>
    </row>
    <row r="20" spans="1:22" x14ac:dyDescent="0.25">
      <c r="A20">
        <v>750</v>
      </c>
      <c r="B20">
        <f t="shared" si="0"/>
        <v>6.4000000000000001E-2</v>
      </c>
      <c r="C20">
        <v>48</v>
      </c>
      <c r="D20" s="5"/>
      <c r="E20" s="5">
        <f t="shared" si="1"/>
        <v>457.80479554761911</v>
      </c>
      <c r="F20" s="5">
        <f t="shared" si="2"/>
        <v>459.81677755406753</v>
      </c>
      <c r="G20" s="5">
        <f t="shared" si="3"/>
        <v>344963.31011275062</v>
      </c>
    </row>
    <row r="21" spans="1:22" x14ac:dyDescent="0.25">
      <c r="A21">
        <v>800</v>
      </c>
      <c r="B21">
        <f t="shared" si="0"/>
        <v>6.3875000000000001E-2</v>
      </c>
      <c r="C21">
        <v>51.1</v>
      </c>
      <c r="D21" s="5"/>
      <c r="E21" s="5">
        <f t="shared" si="1"/>
        <v>487.37135526006955</v>
      </c>
      <c r="F21" s="5">
        <f t="shared" si="2"/>
        <v>489.38333726651797</v>
      </c>
      <c r="G21" s="5">
        <f t="shared" si="3"/>
        <v>391607.39676041435</v>
      </c>
    </row>
    <row r="25" spans="1:22" x14ac:dyDescent="0.25">
      <c r="A25" t="s">
        <v>18</v>
      </c>
      <c r="B25" s="5">
        <v>654.79180000000019</v>
      </c>
      <c r="C25" s="5">
        <v>1112.5058000000001</v>
      </c>
      <c r="D25" s="5">
        <v>2035.4629999999993</v>
      </c>
      <c r="E25" s="5">
        <v>3839.7152000000001</v>
      </c>
      <c r="F25" s="5">
        <v>7721.9495999999981</v>
      </c>
      <c r="G25" s="5">
        <v>16794.631999999994</v>
      </c>
    </row>
    <row r="26" spans="1:22" x14ac:dyDescent="0.25">
      <c r="A26">
        <v>500</v>
      </c>
      <c r="B26">
        <v>5</v>
      </c>
    </row>
    <row r="27" spans="1:22" x14ac:dyDescent="0.25">
      <c r="A27" t="s">
        <v>141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>
        <v>11</v>
      </c>
      <c r="M27">
        <v>12</v>
      </c>
      <c r="N27">
        <v>13</v>
      </c>
      <c r="O27">
        <v>14</v>
      </c>
      <c r="P27">
        <v>15</v>
      </c>
      <c r="Q27">
        <v>16</v>
      </c>
      <c r="R27">
        <v>17</v>
      </c>
      <c r="S27">
        <v>18</v>
      </c>
      <c r="T27">
        <v>19</v>
      </c>
      <c r="U27">
        <v>20</v>
      </c>
      <c r="V27">
        <v>21</v>
      </c>
    </row>
    <row r="28" spans="1:22" x14ac:dyDescent="0.25">
      <c r="A28" s="5">
        <v>0.1</v>
      </c>
      <c r="B28" s="5">
        <f>($C$3+$D$3+$A28+$H$3+$O$3*B$27+$I$3+$F$3)*$A$26+$A$3+$M$3</f>
        <v>5714.1788403051596</v>
      </c>
      <c r="C28" s="5">
        <f t="shared" ref="C28:V40" si="4">($C$3+$D$3+$A28+$H$3+$O$3*C$27+$I$3+$F$3)*$A$26+$A$3+$M$3</f>
        <v>10482.97879392619</v>
      </c>
      <c r="D28" s="5">
        <f t="shared" si="4"/>
        <v>15251.778747547223</v>
      </c>
      <c r="E28" s="5">
        <f t="shared" si="4"/>
        <v>20020.578701168255</v>
      </c>
      <c r="F28" s="5">
        <f t="shared" si="4"/>
        <v>24789.378654789289</v>
      </c>
      <c r="G28" s="5">
        <f t="shared" si="4"/>
        <v>29558.178608410319</v>
      </c>
      <c r="H28" s="5">
        <f t="shared" si="4"/>
        <v>34326.978562031349</v>
      </c>
      <c r="I28" s="5">
        <f t="shared" si="4"/>
        <v>39095.77851565239</v>
      </c>
      <c r="J28" s="5">
        <f t="shared" si="4"/>
        <v>43864.578469273423</v>
      </c>
      <c r="K28" s="5">
        <f t="shared" si="4"/>
        <v>48633.378422894457</v>
      </c>
      <c r="L28" s="5">
        <f t="shared" si="4"/>
        <v>53402.178376515483</v>
      </c>
      <c r="M28" s="5">
        <f t="shared" si="4"/>
        <v>58170.978330136517</v>
      </c>
      <c r="N28" s="5">
        <f t="shared" si="4"/>
        <v>62939.778283757551</v>
      </c>
      <c r="O28" s="5">
        <f t="shared" si="4"/>
        <v>67708.578237378577</v>
      </c>
      <c r="P28" s="5">
        <f t="shared" si="4"/>
        <v>72477.378190999618</v>
      </c>
      <c r="Q28" s="5">
        <f t="shared" si="4"/>
        <v>77246.178144620644</v>
      </c>
      <c r="R28" s="5">
        <f t="shared" si="4"/>
        <v>82014.978098241671</v>
      </c>
      <c r="S28" s="5">
        <f t="shared" si="4"/>
        <v>86783.778051862711</v>
      </c>
      <c r="T28" s="5">
        <f t="shared" si="4"/>
        <v>91552.578005483738</v>
      </c>
      <c r="U28" s="5">
        <f t="shared" si="4"/>
        <v>96321.377959104779</v>
      </c>
      <c r="V28" s="5">
        <f t="shared" si="4"/>
        <v>101090.17791272581</v>
      </c>
    </row>
    <row r="29" spans="1:22" x14ac:dyDescent="0.25">
      <c r="A29" s="5">
        <v>0.2</v>
      </c>
      <c r="B29" s="5">
        <f t="shared" ref="B29:Q56" si="5">($C$3+$D$3+$A29+$H$3+$O$3*B$27+$I$3+$F$3)*$A$26+$A$3+$M$3</f>
        <v>5764.1788403051596</v>
      </c>
      <c r="C29" s="5">
        <f t="shared" si="4"/>
        <v>10532.978793926191</v>
      </c>
      <c r="D29" s="5">
        <f t="shared" si="4"/>
        <v>15301.778747547223</v>
      </c>
      <c r="E29" s="5">
        <f t="shared" si="4"/>
        <v>20070.578701168255</v>
      </c>
      <c r="F29" s="5">
        <f t="shared" si="4"/>
        <v>24839.378654789289</v>
      </c>
      <c r="G29" s="5">
        <f t="shared" si="4"/>
        <v>29608.178608410319</v>
      </c>
      <c r="H29" s="5">
        <f t="shared" si="4"/>
        <v>34376.978562031349</v>
      </c>
      <c r="I29" s="5">
        <f t="shared" si="4"/>
        <v>39145.77851565239</v>
      </c>
      <c r="J29" s="5">
        <f t="shared" si="4"/>
        <v>43914.578469273416</v>
      </c>
      <c r="K29" s="5">
        <f t="shared" si="4"/>
        <v>48683.378422894457</v>
      </c>
      <c r="L29" s="5">
        <f t="shared" si="4"/>
        <v>53452.178376515483</v>
      </c>
      <c r="M29" s="5">
        <f t="shared" si="4"/>
        <v>58220.97833013651</v>
      </c>
      <c r="N29" s="5">
        <f t="shared" si="4"/>
        <v>62989.778283757558</v>
      </c>
      <c r="O29" s="5">
        <f t="shared" si="4"/>
        <v>67758.578237378577</v>
      </c>
      <c r="P29" s="5">
        <f t="shared" si="4"/>
        <v>72527.378190999618</v>
      </c>
      <c r="Q29" s="5">
        <f t="shared" si="4"/>
        <v>77296.178144620644</v>
      </c>
      <c r="R29" s="5">
        <f t="shared" si="4"/>
        <v>82064.978098241671</v>
      </c>
      <c r="S29" s="5">
        <f t="shared" si="4"/>
        <v>86833.778051862711</v>
      </c>
      <c r="T29" s="5">
        <f t="shared" si="4"/>
        <v>91602.578005483738</v>
      </c>
      <c r="U29" s="5">
        <f t="shared" si="4"/>
        <v>96371.377959104779</v>
      </c>
      <c r="V29" s="5">
        <f t="shared" si="4"/>
        <v>101140.17791272581</v>
      </c>
    </row>
    <row r="30" spans="1:22" x14ac:dyDescent="0.25">
      <c r="A30" s="5">
        <v>0.3</v>
      </c>
      <c r="B30" s="5">
        <f t="shared" si="5"/>
        <v>5814.1788403051596</v>
      </c>
      <c r="C30" s="5">
        <f t="shared" si="4"/>
        <v>10582.978793926191</v>
      </c>
      <c r="D30" s="5">
        <f t="shared" si="4"/>
        <v>15351.778747547225</v>
      </c>
      <c r="E30" s="5">
        <f t="shared" si="4"/>
        <v>20120.578701168255</v>
      </c>
      <c r="F30" s="5">
        <f t="shared" si="4"/>
        <v>24889.378654789289</v>
      </c>
      <c r="G30" s="5">
        <f t="shared" si="4"/>
        <v>29658.178608410319</v>
      </c>
      <c r="H30" s="5">
        <f t="shared" si="4"/>
        <v>34426.978562031356</v>
      </c>
      <c r="I30" s="5">
        <f t="shared" si="4"/>
        <v>39195.77851565239</v>
      </c>
      <c r="J30" s="5">
        <f t="shared" si="4"/>
        <v>43964.578469273423</v>
      </c>
      <c r="K30" s="5">
        <f t="shared" si="4"/>
        <v>48733.378422894457</v>
      </c>
      <c r="L30" s="5">
        <f t="shared" si="4"/>
        <v>53502.178376515483</v>
      </c>
      <c r="M30" s="5">
        <f t="shared" si="4"/>
        <v>58270.978330136517</v>
      </c>
      <c r="N30" s="5">
        <f t="shared" si="4"/>
        <v>63039.778283757551</v>
      </c>
      <c r="O30" s="5">
        <f t="shared" si="4"/>
        <v>67808.578237378577</v>
      </c>
      <c r="P30" s="5">
        <f t="shared" si="4"/>
        <v>72577.378190999618</v>
      </c>
      <c r="Q30" s="5">
        <f t="shared" si="4"/>
        <v>77346.178144620644</v>
      </c>
      <c r="R30" s="5">
        <f t="shared" si="4"/>
        <v>82114.978098241671</v>
      </c>
      <c r="S30" s="5">
        <f t="shared" si="4"/>
        <v>86883.778051862711</v>
      </c>
      <c r="T30" s="5">
        <f t="shared" si="4"/>
        <v>91652.578005483738</v>
      </c>
      <c r="U30" s="5">
        <f t="shared" si="4"/>
        <v>96421.377959104779</v>
      </c>
      <c r="V30" s="5">
        <f t="shared" si="4"/>
        <v>101190.17791272581</v>
      </c>
    </row>
    <row r="31" spans="1:22" x14ac:dyDescent="0.25">
      <c r="A31" s="5">
        <v>0.4</v>
      </c>
      <c r="B31" s="5">
        <f t="shared" si="5"/>
        <v>5864.1788403051596</v>
      </c>
      <c r="C31" s="5">
        <f t="shared" si="4"/>
        <v>10632.978793926191</v>
      </c>
      <c r="D31" s="5">
        <f t="shared" si="4"/>
        <v>15401.778747547223</v>
      </c>
      <c r="E31" s="5">
        <f t="shared" si="4"/>
        <v>20170.578701168255</v>
      </c>
      <c r="F31" s="5">
        <f t="shared" si="4"/>
        <v>24939.378654789289</v>
      </c>
      <c r="G31" s="5">
        <f t="shared" si="4"/>
        <v>29708.178608410319</v>
      </c>
      <c r="H31" s="5">
        <f t="shared" si="4"/>
        <v>34476.978562031349</v>
      </c>
      <c r="I31" s="5">
        <f t="shared" si="4"/>
        <v>39245.778515652382</v>
      </c>
      <c r="J31" s="5">
        <f t="shared" si="4"/>
        <v>44014.578469273416</v>
      </c>
      <c r="K31" s="5">
        <f t="shared" si="4"/>
        <v>48783.37842289445</v>
      </c>
      <c r="L31" s="5">
        <f t="shared" si="4"/>
        <v>53552.178376515483</v>
      </c>
      <c r="M31" s="5">
        <f t="shared" si="4"/>
        <v>58320.978330136517</v>
      </c>
      <c r="N31" s="5">
        <f t="shared" si="4"/>
        <v>63089.778283757551</v>
      </c>
      <c r="O31" s="5">
        <f t="shared" si="4"/>
        <v>67858.578237378562</v>
      </c>
      <c r="P31" s="5">
        <f t="shared" si="4"/>
        <v>72627.378190999603</v>
      </c>
      <c r="Q31" s="5">
        <f t="shared" si="4"/>
        <v>77396.178144620644</v>
      </c>
      <c r="R31" s="5">
        <f t="shared" si="4"/>
        <v>82164.978098241671</v>
      </c>
      <c r="S31" s="5">
        <f t="shared" si="4"/>
        <v>86933.778051862711</v>
      </c>
      <c r="T31" s="5">
        <f t="shared" si="4"/>
        <v>91702.578005483738</v>
      </c>
      <c r="U31" s="5">
        <f t="shared" si="4"/>
        <v>96471.377959104779</v>
      </c>
      <c r="V31" s="5">
        <f t="shared" si="4"/>
        <v>101240.17791272581</v>
      </c>
    </row>
    <row r="32" spans="1:22" x14ac:dyDescent="0.25">
      <c r="A32" s="5">
        <v>0.5</v>
      </c>
      <c r="B32" s="5">
        <f t="shared" si="5"/>
        <v>5914.1788403051596</v>
      </c>
      <c r="C32" s="5">
        <f t="shared" si="4"/>
        <v>10682.978793926191</v>
      </c>
      <c r="D32" s="5">
        <f t="shared" si="4"/>
        <v>15451.778747547223</v>
      </c>
      <c r="E32" s="5">
        <f t="shared" si="4"/>
        <v>20220.578701168251</v>
      </c>
      <c r="F32" s="5">
        <f t="shared" si="4"/>
        <v>24989.378654789285</v>
      </c>
      <c r="G32" s="5">
        <f t="shared" si="4"/>
        <v>29758.178608410319</v>
      </c>
      <c r="H32" s="5">
        <f t="shared" si="4"/>
        <v>34526.978562031356</v>
      </c>
      <c r="I32" s="5">
        <f t="shared" si="4"/>
        <v>39295.77851565239</v>
      </c>
      <c r="J32" s="5">
        <f t="shared" si="4"/>
        <v>44064.578469273423</v>
      </c>
      <c r="K32" s="5">
        <f t="shared" si="4"/>
        <v>48833.378422894457</v>
      </c>
      <c r="L32" s="5">
        <f t="shared" si="4"/>
        <v>53602.178376515483</v>
      </c>
      <c r="M32" s="5">
        <f t="shared" si="4"/>
        <v>58370.978330136517</v>
      </c>
      <c r="N32" s="5">
        <f t="shared" si="4"/>
        <v>63139.778283757551</v>
      </c>
      <c r="O32" s="5">
        <f t="shared" si="4"/>
        <v>67908.578237378562</v>
      </c>
      <c r="P32" s="5">
        <f t="shared" si="4"/>
        <v>72677.378190999603</v>
      </c>
      <c r="Q32" s="5">
        <f t="shared" si="4"/>
        <v>77446.17814462063</v>
      </c>
      <c r="R32" s="5">
        <f t="shared" si="4"/>
        <v>82214.978098241656</v>
      </c>
      <c r="S32" s="5">
        <f t="shared" si="4"/>
        <v>86983.778051862697</v>
      </c>
      <c r="T32" s="5">
        <f t="shared" si="4"/>
        <v>91752.578005483723</v>
      </c>
      <c r="U32" s="5">
        <f t="shared" si="4"/>
        <v>96521.377959104764</v>
      </c>
      <c r="V32" s="5">
        <f t="shared" si="4"/>
        <v>101290.17791272579</v>
      </c>
    </row>
    <row r="33" spans="1:22" x14ac:dyDescent="0.25">
      <c r="A33" s="5">
        <v>0.6</v>
      </c>
      <c r="B33" s="5">
        <f t="shared" si="5"/>
        <v>5964.1788403051596</v>
      </c>
      <c r="C33" s="5">
        <f t="shared" si="4"/>
        <v>10732.97879392619</v>
      </c>
      <c r="D33" s="5">
        <f t="shared" si="4"/>
        <v>15501.778747547223</v>
      </c>
      <c r="E33" s="5">
        <f t="shared" si="4"/>
        <v>20270.578701168255</v>
      </c>
      <c r="F33" s="5">
        <f t="shared" si="4"/>
        <v>25039.378654789289</v>
      </c>
      <c r="G33" s="5">
        <f t="shared" si="4"/>
        <v>29808.178608410319</v>
      </c>
      <c r="H33" s="5">
        <f t="shared" si="4"/>
        <v>34576.978562031349</v>
      </c>
      <c r="I33" s="5">
        <f t="shared" si="4"/>
        <v>39345.77851565239</v>
      </c>
      <c r="J33" s="5">
        <f t="shared" si="4"/>
        <v>44114.578469273423</v>
      </c>
      <c r="K33" s="5">
        <f t="shared" si="4"/>
        <v>48883.378422894457</v>
      </c>
      <c r="L33" s="5">
        <f t="shared" si="4"/>
        <v>53652.178376515483</v>
      </c>
      <c r="M33" s="5">
        <f t="shared" si="4"/>
        <v>58420.978330136517</v>
      </c>
      <c r="N33" s="5">
        <f t="shared" si="4"/>
        <v>63189.778283757551</v>
      </c>
      <c r="O33" s="5">
        <f t="shared" si="4"/>
        <v>67958.578237378577</v>
      </c>
      <c r="P33" s="5">
        <f t="shared" si="4"/>
        <v>72727.378190999618</v>
      </c>
      <c r="Q33" s="5">
        <f t="shared" si="4"/>
        <v>77496.178144620644</v>
      </c>
      <c r="R33" s="5">
        <f t="shared" si="4"/>
        <v>82264.978098241671</v>
      </c>
      <c r="S33" s="5">
        <f t="shared" si="4"/>
        <v>87033.778051862711</v>
      </c>
      <c r="T33" s="5">
        <f t="shared" si="4"/>
        <v>91802.578005483738</v>
      </c>
      <c r="U33" s="5">
        <f t="shared" si="4"/>
        <v>96571.377959104779</v>
      </c>
      <c r="V33" s="5">
        <f t="shared" si="4"/>
        <v>101340.17791272581</v>
      </c>
    </row>
    <row r="34" spans="1:22" x14ac:dyDescent="0.25">
      <c r="A34" s="5">
        <v>0.7</v>
      </c>
      <c r="B34" s="5">
        <f t="shared" si="5"/>
        <v>6014.1788403051596</v>
      </c>
      <c r="C34" s="5">
        <f t="shared" si="4"/>
        <v>10782.978793926191</v>
      </c>
      <c r="D34" s="5">
        <f t="shared" si="4"/>
        <v>15551.778747547223</v>
      </c>
      <c r="E34" s="5">
        <f t="shared" si="4"/>
        <v>20320.578701168255</v>
      </c>
      <c r="F34" s="5">
        <f t="shared" si="4"/>
        <v>25089.378654789289</v>
      </c>
      <c r="G34" s="5">
        <f t="shared" si="4"/>
        <v>29858.178608410319</v>
      </c>
      <c r="H34" s="5">
        <f t="shared" si="4"/>
        <v>34626.978562031349</v>
      </c>
      <c r="I34" s="5">
        <f t="shared" si="4"/>
        <v>39395.77851565239</v>
      </c>
      <c r="J34" s="5">
        <f t="shared" si="4"/>
        <v>44164.578469273416</v>
      </c>
      <c r="K34" s="5">
        <f t="shared" si="4"/>
        <v>48933.378422894457</v>
      </c>
      <c r="L34" s="5">
        <f t="shared" si="4"/>
        <v>53702.178376515483</v>
      </c>
      <c r="M34" s="5">
        <f t="shared" si="4"/>
        <v>58470.97833013651</v>
      </c>
      <c r="N34" s="5">
        <f t="shared" si="4"/>
        <v>63239.778283757558</v>
      </c>
      <c r="O34" s="5">
        <f t="shared" si="4"/>
        <v>68008.578237378577</v>
      </c>
      <c r="P34" s="5">
        <f t="shared" si="4"/>
        <v>72777.378190999618</v>
      </c>
      <c r="Q34" s="5">
        <f t="shared" si="4"/>
        <v>77546.178144620644</v>
      </c>
      <c r="R34" s="5">
        <f t="shared" si="4"/>
        <v>82314.978098241671</v>
      </c>
      <c r="S34" s="5">
        <f t="shared" si="4"/>
        <v>87083.778051862711</v>
      </c>
      <c r="T34" s="5">
        <f t="shared" si="4"/>
        <v>91852.578005483738</v>
      </c>
      <c r="U34" s="5">
        <f t="shared" si="4"/>
        <v>96621.377959104779</v>
      </c>
      <c r="V34" s="5">
        <f t="shared" si="4"/>
        <v>101390.17791272581</v>
      </c>
    </row>
    <row r="35" spans="1:22" x14ac:dyDescent="0.25">
      <c r="A35" s="5">
        <v>0.8</v>
      </c>
      <c r="B35" s="5">
        <f t="shared" si="5"/>
        <v>6064.1788403051596</v>
      </c>
      <c r="C35" s="5">
        <f t="shared" si="4"/>
        <v>10832.978793926191</v>
      </c>
      <c r="D35" s="5">
        <f t="shared" si="4"/>
        <v>15601.778747547225</v>
      </c>
      <c r="E35" s="5">
        <f t="shared" si="4"/>
        <v>20370.578701168255</v>
      </c>
      <c r="F35" s="5">
        <f t="shared" si="4"/>
        <v>25139.378654789289</v>
      </c>
      <c r="G35" s="5">
        <f t="shared" si="4"/>
        <v>29908.178608410319</v>
      </c>
      <c r="H35" s="5">
        <f t="shared" si="4"/>
        <v>34676.978562031356</v>
      </c>
      <c r="I35" s="5">
        <f t="shared" si="4"/>
        <v>39445.77851565239</v>
      </c>
      <c r="J35" s="5">
        <f t="shared" si="4"/>
        <v>44214.578469273423</v>
      </c>
      <c r="K35" s="5">
        <f t="shared" si="4"/>
        <v>48983.378422894457</v>
      </c>
      <c r="L35" s="5">
        <f t="shared" si="4"/>
        <v>53752.178376515483</v>
      </c>
      <c r="M35" s="5">
        <f t="shared" si="4"/>
        <v>58520.978330136517</v>
      </c>
      <c r="N35" s="5">
        <f t="shared" si="4"/>
        <v>63289.778283757551</v>
      </c>
      <c r="O35" s="5">
        <f t="shared" si="4"/>
        <v>68058.578237378577</v>
      </c>
      <c r="P35" s="5">
        <f t="shared" si="4"/>
        <v>72827.378190999618</v>
      </c>
      <c r="Q35" s="5">
        <f t="shared" si="4"/>
        <v>77596.178144620644</v>
      </c>
      <c r="R35" s="5">
        <f t="shared" si="4"/>
        <v>82364.978098241671</v>
      </c>
      <c r="S35" s="5">
        <f t="shared" si="4"/>
        <v>87133.778051862711</v>
      </c>
      <c r="T35" s="5">
        <f t="shared" si="4"/>
        <v>91902.578005483738</v>
      </c>
      <c r="U35" s="5">
        <f t="shared" si="4"/>
        <v>96671.377959104779</v>
      </c>
      <c r="V35" s="5">
        <f t="shared" si="4"/>
        <v>101440.17791272581</v>
      </c>
    </row>
    <row r="36" spans="1:22" x14ac:dyDescent="0.25">
      <c r="A36" s="5">
        <v>0.9</v>
      </c>
      <c r="B36" s="5">
        <f t="shared" si="5"/>
        <v>6114.1788403051596</v>
      </c>
      <c r="C36" s="5">
        <f t="shared" si="4"/>
        <v>10882.978793926191</v>
      </c>
      <c r="D36" s="5">
        <f t="shared" si="4"/>
        <v>15651.778747547223</v>
      </c>
      <c r="E36" s="5">
        <f t="shared" si="4"/>
        <v>20420.578701168255</v>
      </c>
      <c r="F36" s="5">
        <f t="shared" si="4"/>
        <v>25189.378654789289</v>
      </c>
      <c r="G36" s="5">
        <f t="shared" si="4"/>
        <v>29958.178608410319</v>
      </c>
      <c r="H36" s="5">
        <f t="shared" si="4"/>
        <v>34726.978562031349</v>
      </c>
      <c r="I36" s="5">
        <f t="shared" si="4"/>
        <v>39495.778515652382</v>
      </c>
      <c r="J36" s="5">
        <f t="shared" si="4"/>
        <v>44264.578469273416</v>
      </c>
      <c r="K36" s="5">
        <f t="shared" si="4"/>
        <v>49033.37842289445</v>
      </c>
      <c r="L36" s="5">
        <f t="shared" si="4"/>
        <v>53802.178376515483</v>
      </c>
      <c r="M36" s="5">
        <f t="shared" si="4"/>
        <v>58570.978330136517</v>
      </c>
      <c r="N36" s="5">
        <f t="shared" si="4"/>
        <v>63339.778283757551</v>
      </c>
      <c r="O36" s="5">
        <f t="shared" si="4"/>
        <v>68108.578237378562</v>
      </c>
      <c r="P36" s="5">
        <f t="shared" si="4"/>
        <v>72877.378190999603</v>
      </c>
      <c r="Q36" s="5">
        <f t="shared" si="4"/>
        <v>77646.178144620644</v>
      </c>
      <c r="R36" s="5">
        <f t="shared" si="4"/>
        <v>82414.978098241671</v>
      </c>
      <c r="S36" s="5">
        <f t="shared" si="4"/>
        <v>87183.778051862711</v>
      </c>
      <c r="T36" s="5">
        <f t="shared" si="4"/>
        <v>91952.578005483738</v>
      </c>
      <c r="U36" s="5">
        <f t="shared" si="4"/>
        <v>96721.377959104779</v>
      </c>
      <c r="V36" s="5">
        <f t="shared" si="4"/>
        <v>101490.17791272581</v>
      </c>
    </row>
    <row r="37" spans="1:22" x14ac:dyDescent="0.25">
      <c r="A37" s="5">
        <v>1</v>
      </c>
      <c r="B37" s="5">
        <f t="shared" si="5"/>
        <v>6164.1788403051596</v>
      </c>
      <c r="C37" s="5">
        <f t="shared" si="4"/>
        <v>10932.978793926191</v>
      </c>
      <c r="D37" s="5">
        <f t="shared" si="4"/>
        <v>15701.778747547223</v>
      </c>
      <c r="E37" s="5">
        <f t="shared" si="4"/>
        <v>20470.578701168251</v>
      </c>
      <c r="F37" s="5">
        <f t="shared" si="4"/>
        <v>25239.378654789285</v>
      </c>
      <c r="G37" s="5">
        <f t="shared" si="4"/>
        <v>30008.178608410319</v>
      </c>
      <c r="H37" s="5">
        <f t="shared" si="4"/>
        <v>34776.978562031356</v>
      </c>
      <c r="I37" s="5">
        <f t="shared" si="4"/>
        <v>39545.77851565239</v>
      </c>
      <c r="J37" s="5">
        <f t="shared" si="4"/>
        <v>44314.578469273423</v>
      </c>
      <c r="K37" s="5">
        <f t="shared" si="4"/>
        <v>49083.378422894457</v>
      </c>
      <c r="L37" s="5">
        <f t="shared" si="4"/>
        <v>53852.178376515483</v>
      </c>
      <c r="M37" s="5">
        <f t="shared" si="4"/>
        <v>58620.978330136517</v>
      </c>
      <c r="N37" s="5">
        <f t="shared" si="4"/>
        <v>63389.778283757551</v>
      </c>
      <c r="O37" s="5">
        <f t="shared" si="4"/>
        <v>68158.578237378562</v>
      </c>
      <c r="P37" s="5">
        <f t="shared" si="4"/>
        <v>72927.378190999603</v>
      </c>
      <c r="Q37" s="5">
        <f t="shared" si="4"/>
        <v>77696.17814462063</v>
      </c>
      <c r="R37" s="5">
        <f t="shared" si="4"/>
        <v>82464.978098241656</v>
      </c>
      <c r="S37" s="5">
        <f t="shared" si="4"/>
        <v>87233.778051862697</v>
      </c>
      <c r="T37" s="5">
        <f t="shared" si="4"/>
        <v>92002.578005483723</v>
      </c>
      <c r="U37" s="5">
        <f t="shared" si="4"/>
        <v>96771.377959104764</v>
      </c>
      <c r="V37" s="5">
        <f t="shared" si="4"/>
        <v>101540.17791272579</v>
      </c>
    </row>
    <row r="38" spans="1:22" x14ac:dyDescent="0.25">
      <c r="A38" s="5">
        <v>1.1000000000000001</v>
      </c>
      <c r="B38" s="5">
        <f t="shared" si="5"/>
        <v>6214.1788403051596</v>
      </c>
      <c r="C38" s="5">
        <f t="shared" si="4"/>
        <v>10982.97879392619</v>
      </c>
      <c r="D38" s="5">
        <f t="shared" si="4"/>
        <v>15751.778747547223</v>
      </c>
      <c r="E38" s="5">
        <f t="shared" si="4"/>
        <v>20520.578701168255</v>
      </c>
      <c r="F38" s="5">
        <f t="shared" si="4"/>
        <v>25289.378654789289</v>
      </c>
      <c r="G38" s="5">
        <f t="shared" si="4"/>
        <v>30058.178608410319</v>
      </c>
      <c r="H38" s="5">
        <f t="shared" si="4"/>
        <v>34826.978562031349</v>
      </c>
      <c r="I38" s="5">
        <f t="shared" si="4"/>
        <v>39595.77851565239</v>
      </c>
      <c r="J38" s="5">
        <f t="shared" si="4"/>
        <v>44364.578469273423</v>
      </c>
      <c r="K38" s="5">
        <f t="shared" si="4"/>
        <v>49133.378422894457</v>
      </c>
      <c r="L38" s="5">
        <f t="shared" si="4"/>
        <v>53902.178376515483</v>
      </c>
      <c r="M38" s="5">
        <f t="shared" si="4"/>
        <v>58670.978330136517</v>
      </c>
      <c r="N38" s="5">
        <f t="shared" si="4"/>
        <v>63439.778283757551</v>
      </c>
      <c r="O38" s="5">
        <f t="shared" si="4"/>
        <v>68208.578237378577</v>
      </c>
      <c r="P38" s="5">
        <f t="shared" si="4"/>
        <v>72977.378190999618</v>
      </c>
      <c r="Q38" s="5">
        <f t="shared" si="4"/>
        <v>77746.178144620644</v>
      </c>
      <c r="R38" s="5">
        <f t="shared" si="4"/>
        <v>82514.978098241671</v>
      </c>
      <c r="S38" s="5">
        <f t="shared" si="4"/>
        <v>87283.778051862711</v>
      </c>
      <c r="T38" s="5">
        <f t="shared" si="4"/>
        <v>92052.578005483738</v>
      </c>
      <c r="U38" s="5">
        <f t="shared" si="4"/>
        <v>96821.377959104779</v>
      </c>
      <c r="V38" s="5">
        <f t="shared" si="4"/>
        <v>101590.17791272581</v>
      </c>
    </row>
    <row r="39" spans="1:22" x14ac:dyDescent="0.25">
      <c r="A39" s="5">
        <v>1.2</v>
      </c>
      <c r="B39" s="5">
        <f t="shared" si="5"/>
        <v>6264.1788403051596</v>
      </c>
      <c r="C39" s="5">
        <f t="shared" si="4"/>
        <v>11032.978793926191</v>
      </c>
      <c r="D39" s="5">
        <f t="shared" si="4"/>
        <v>15801.778747547223</v>
      </c>
      <c r="E39" s="5">
        <f t="shared" si="4"/>
        <v>20570.578701168255</v>
      </c>
      <c r="F39" s="5">
        <f t="shared" si="4"/>
        <v>25339.378654789289</v>
      </c>
      <c r="G39" s="5">
        <f t="shared" si="4"/>
        <v>30108.178608410319</v>
      </c>
      <c r="H39" s="5">
        <f t="shared" si="4"/>
        <v>34876.978562031349</v>
      </c>
      <c r="I39" s="5">
        <f t="shared" si="4"/>
        <v>39645.77851565239</v>
      </c>
      <c r="J39" s="5">
        <f t="shared" si="4"/>
        <v>44414.578469273416</v>
      </c>
      <c r="K39" s="5">
        <f t="shared" si="4"/>
        <v>49183.378422894457</v>
      </c>
      <c r="L39" s="5">
        <f t="shared" si="4"/>
        <v>53952.178376515483</v>
      </c>
      <c r="M39" s="5">
        <f t="shared" si="4"/>
        <v>58720.97833013651</v>
      </c>
      <c r="N39" s="5">
        <f t="shared" si="4"/>
        <v>63489.778283757558</v>
      </c>
      <c r="O39" s="5">
        <f t="shared" si="4"/>
        <v>68258.578237378577</v>
      </c>
      <c r="P39" s="5">
        <f t="shared" si="4"/>
        <v>73027.378190999618</v>
      </c>
      <c r="Q39" s="5">
        <f t="shared" si="4"/>
        <v>77796.178144620644</v>
      </c>
      <c r="R39" s="5">
        <f t="shared" si="4"/>
        <v>82564.978098241671</v>
      </c>
      <c r="S39" s="5">
        <f t="shared" si="4"/>
        <v>87333.778051862711</v>
      </c>
      <c r="T39" s="5">
        <f t="shared" si="4"/>
        <v>92102.578005483738</v>
      </c>
      <c r="U39" s="5">
        <f t="shared" si="4"/>
        <v>96871.377959104779</v>
      </c>
      <c r="V39" s="5">
        <f t="shared" si="4"/>
        <v>101640.17791272581</v>
      </c>
    </row>
    <row r="40" spans="1:22" x14ac:dyDescent="0.25">
      <c r="A40" s="5">
        <v>1.3</v>
      </c>
      <c r="B40" s="5">
        <f t="shared" si="5"/>
        <v>6314.1788403051596</v>
      </c>
      <c r="C40" s="5">
        <f t="shared" si="4"/>
        <v>11082.978793926191</v>
      </c>
      <c r="D40" s="5">
        <f t="shared" si="4"/>
        <v>15851.778747547225</v>
      </c>
      <c r="E40" s="5">
        <f t="shared" si="4"/>
        <v>20620.578701168255</v>
      </c>
      <c r="F40" s="5">
        <f t="shared" si="4"/>
        <v>25389.378654789289</v>
      </c>
      <c r="G40" s="5">
        <f t="shared" si="4"/>
        <v>30158.178608410319</v>
      </c>
      <c r="H40" s="5">
        <f t="shared" si="4"/>
        <v>34926.978562031356</v>
      </c>
      <c r="I40" s="5">
        <f t="shared" si="4"/>
        <v>39695.77851565239</v>
      </c>
      <c r="J40" s="5">
        <f t="shared" si="4"/>
        <v>44464.578469273423</v>
      </c>
      <c r="K40" s="5">
        <f t="shared" si="4"/>
        <v>49233.378422894457</v>
      </c>
      <c r="L40" s="5">
        <f t="shared" si="4"/>
        <v>54002.178376515483</v>
      </c>
      <c r="M40" s="5">
        <f t="shared" si="4"/>
        <v>58770.978330136517</v>
      </c>
      <c r="N40" s="5">
        <f t="shared" si="4"/>
        <v>63539.778283757551</v>
      </c>
      <c r="O40" s="5">
        <f t="shared" si="4"/>
        <v>68308.578237378577</v>
      </c>
      <c r="P40" s="5">
        <f t="shared" si="4"/>
        <v>73077.378190999618</v>
      </c>
      <c r="Q40" s="5">
        <f t="shared" si="4"/>
        <v>77846.178144620644</v>
      </c>
      <c r="R40" s="5">
        <f t="shared" ref="R40:V71" si="6">($C$3+$D$3+$A40+$H$3+$O$3*R$27+$I$3+$F$3)*$A$26+$A$3+$M$3</f>
        <v>82614.978098241671</v>
      </c>
      <c r="S40" s="5">
        <f t="shared" si="6"/>
        <v>87383.778051862711</v>
      </c>
      <c r="T40" s="5">
        <f t="shared" si="6"/>
        <v>92152.578005483738</v>
      </c>
      <c r="U40" s="5">
        <f t="shared" si="6"/>
        <v>96921.377959104779</v>
      </c>
      <c r="V40" s="5">
        <f t="shared" si="6"/>
        <v>101690.17791272581</v>
      </c>
    </row>
    <row r="41" spans="1:22" x14ac:dyDescent="0.25">
      <c r="A41" s="5">
        <v>1.4</v>
      </c>
      <c r="B41" s="5">
        <f t="shared" si="5"/>
        <v>6364.1788403051596</v>
      </c>
      <c r="C41" s="5">
        <f t="shared" si="5"/>
        <v>11132.978793926191</v>
      </c>
      <c r="D41" s="5">
        <f t="shared" si="5"/>
        <v>15901.778747547223</v>
      </c>
      <c r="E41" s="5">
        <f t="shared" si="5"/>
        <v>20670.578701168255</v>
      </c>
      <c r="F41" s="5">
        <f t="shared" si="5"/>
        <v>25439.378654789289</v>
      </c>
      <c r="G41" s="5">
        <f t="shared" si="5"/>
        <v>30208.178608410319</v>
      </c>
      <c r="H41" s="5">
        <f t="shared" si="5"/>
        <v>34976.978562031349</v>
      </c>
      <c r="I41" s="5">
        <f t="shared" si="5"/>
        <v>39745.778515652382</v>
      </c>
      <c r="J41" s="5">
        <f t="shared" si="5"/>
        <v>44514.578469273416</v>
      </c>
      <c r="K41" s="5">
        <f t="shared" si="5"/>
        <v>49283.37842289445</v>
      </c>
      <c r="L41" s="5">
        <f t="shared" si="5"/>
        <v>54052.178376515483</v>
      </c>
      <c r="M41" s="5">
        <f t="shared" si="5"/>
        <v>58820.978330136517</v>
      </c>
      <c r="N41" s="5">
        <f t="shared" si="5"/>
        <v>63589.778283757551</v>
      </c>
      <c r="O41" s="5">
        <f t="shared" si="5"/>
        <v>68358.578237378562</v>
      </c>
      <c r="P41" s="5">
        <f t="shared" si="5"/>
        <v>73127.378190999603</v>
      </c>
      <c r="Q41" s="5">
        <f t="shared" si="5"/>
        <v>77896.178144620644</v>
      </c>
      <c r="R41" s="5">
        <f t="shared" si="6"/>
        <v>82664.978098241671</v>
      </c>
      <c r="S41" s="5">
        <f t="shared" si="6"/>
        <v>87433.778051862711</v>
      </c>
      <c r="T41" s="5">
        <f t="shared" si="6"/>
        <v>92202.578005483738</v>
      </c>
      <c r="U41" s="5">
        <f t="shared" si="6"/>
        <v>96971.377959104779</v>
      </c>
      <c r="V41" s="5">
        <f t="shared" si="6"/>
        <v>101740.17791272581</v>
      </c>
    </row>
    <row r="42" spans="1:22" x14ac:dyDescent="0.25">
      <c r="A42" s="5">
        <v>1.5</v>
      </c>
      <c r="B42" s="5">
        <f t="shared" si="5"/>
        <v>6414.1788403051596</v>
      </c>
      <c r="C42" s="5">
        <f t="shared" si="5"/>
        <v>11182.978793926191</v>
      </c>
      <c r="D42" s="5">
        <f t="shared" si="5"/>
        <v>15951.778747547223</v>
      </c>
      <c r="E42" s="5">
        <f t="shared" si="5"/>
        <v>20720.578701168251</v>
      </c>
      <c r="F42" s="5">
        <f t="shared" si="5"/>
        <v>25489.378654789285</v>
      </c>
      <c r="G42" s="5">
        <f t="shared" si="5"/>
        <v>30258.178608410319</v>
      </c>
      <c r="H42" s="5">
        <f t="shared" si="5"/>
        <v>35026.978562031356</v>
      </c>
      <c r="I42" s="5">
        <f t="shared" si="5"/>
        <v>39795.77851565239</v>
      </c>
      <c r="J42" s="5">
        <f t="shared" si="5"/>
        <v>44564.578469273423</v>
      </c>
      <c r="K42" s="5">
        <f t="shared" si="5"/>
        <v>49333.378422894457</v>
      </c>
      <c r="L42" s="5">
        <f t="shared" si="5"/>
        <v>54102.178376515483</v>
      </c>
      <c r="M42" s="5">
        <f t="shared" si="5"/>
        <v>58870.978330136517</v>
      </c>
      <c r="N42" s="5">
        <f t="shared" si="5"/>
        <v>63639.778283757551</v>
      </c>
      <c r="O42" s="5">
        <f t="shared" si="5"/>
        <v>68408.578237378562</v>
      </c>
      <c r="P42" s="5">
        <f t="shared" si="5"/>
        <v>73177.378190999603</v>
      </c>
      <c r="Q42" s="5">
        <f t="shared" si="5"/>
        <v>77946.17814462063</v>
      </c>
      <c r="R42" s="5">
        <f t="shared" si="6"/>
        <v>82714.978098241656</v>
      </c>
      <c r="S42" s="5">
        <f t="shared" si="6"/>
        <v>87483.778051862697</v>
      </c>
      <c r="T42" s="5">
        <f t="shared" si="6"/>
        <v>92252.578005483723</v>
      </c>
      <c r="U42" s="5">
        <f t="shared" si="6"/>
        <v>97021.377959104764</v>
      </c>
      <c r="V42" s="5">
        <f t="shared" si="6"/>
        <v>101790.17791272579</v>
      </c>
    </row>
    <row r="43" spans="1:22" x14ac:dyDescent="0.25">
      <c r="A43" s="5">
        <v>1.6</v>
      </c>
      <c r="B43" s="5">
        <f t="shared" si="5"/>
        <v>6464.1788403051596</v>
      </c>
      <c r="C43" s="5">
        <f t="shared" si="5"/>
        <v>11232.97879392619</v>
      </c>
      <c r="D43" s="5">
        <f t="shared" si="5"/>
        <v>16001.778747547223</v>
      </c>
      <c r="E43" s="5">
        <f t="shared" si="5"/>
        <v>20770.578701168255</v>
      </c>
      <c r="F43" s="5">
        <f t="shared" si="5"/>
        <v>25539.378654789289</v>
      </c>
      <c r="G43" s="5">
        <f t="shared" si="5"/>
        <v>30308.178608410319</v>
      </c>
      <c r="H43" s="5">
        <f t="shared" si="5"/>
        <v>35076.978562031349</v>
      </c>
      <c r="I43" s="5">
        <f t="shared" si="5"/>
        <v>39845.77851565239</v>
      </c>
      <c r="J43" s="5">
        <f t="shared" si="5"/>
        <v>44614.578469273423</v>
      </c>
      <c r="K43" s="5">
        <f t="shared" si="5"/>
        <v>49383.378422894457</v>
      </c>
      <c r="L43" s="5">
        <f t="shared" si="5"/>
        <v>54152.178376515483</v>
      </c>
      <c r="M43" s="5">
        <f t="shared" si="5"/>
        <v>58920.978330136517</v>
      </c>
      <c r="N43" s="5">
        <f t="shared" si="5"/>
        <v>63689.778283757551</v>
      </c>
      <c r="O43" s="5">
        <f t="shared" si="5"/>
        <v>68458.578237378577</v>
      </c>
      <c r="P43" s="5">
        <f t="shared" si="5"/>
        <v>73227.378190999618</v>
      </c>
      <c r="Q43" s="5">
        <f t="shared" si="5"/>
        <v>77996.178144620644</v>
      </c>
      <c r="R43" s="5">
        <f t="shared" si="6"/>
        <v>82764.978098241671</v>
      </c>
      <c r="S43" s="5">
        <f t="shared" si="6"/>
        <v>87533.778051862711</v>
      </c>
      <c r="T43" s="5">
        <f t="shared" si="6"/>
        <v>92302.578005483738</v>
      </c>
      <c r="U43" s="5">
        <f t="shared" si="6"/>
        <v>97071.377959104779</v>
      </c>
      <c r="V43" s="5">
        <f t="shared" si="6"/>
        <v>101840.17791272581</v>
      </c>
    </row>
    <row r="44" spans="1:22" x14ac:dyDescent="0.25">
      <c r="A44" s="5">
        <v>1.7</v>
      </c>
      <c r="B44" s="5">
        <f t="shared" si="5"/>
        <v>6514.1788403051596</v>
      </c>
      <c r="C44" s="5">
        <f t="shared" si="5"/>
        <v>11282.978793926191</v>
      </c>
      <c r="D44" s="5">
        <f t="shared" si="5"/>
        <v>16051.778747547223</v>
      </c>
      <c r="E44" s="5">
        <f t="shared" si="5"/>
        <v>20820.578701168255</v>
      </c>
      <c r="F44" s="5">
        <f t="shared" si="5"/>
        <v>25589.378654789289</v>
      </c>
      <c r="G44" s="5">
        <f t="shared" si="5"/>
        <v>30358.178608410319</v>
      </c>
      <c r="H44" s="5">
        <f t="shared" si="5"/>
        <v>35126.978562031349</v>
      </c>
      <c r="I44" s="5">
        <f t="shared" si="5"/>
        <v>39895.77851565239</v>
      </c>
      <c r="J44" s="5">
        <f t="shared" si="5"/>
        <v>44664.578469273416</v>
      </c>
      <c r="K44" s="5">
        <f t="shared" si="5"/>
        <v>49433.378422894457</v>
      </c>
      <c r="L44" s="5">
        <f t="shared" si="5"/>
        <v>54202.178376515483</v>
      </c>
      <c r="M44" s="5">
        <f t="shared" si="5"/>
        <v>58970.97833013651</v>
      </c>
      <c r="N44" s="5">
        <f t="shared" si="5"/>
        <v>63739.778283757558</v>
      </c>
      <c r="O44" s="5">
        <f t="shared" si="5"/>
        <v>68508.578237378577</v>
      </c>
      <c r="P44" s="5">
        <f t="shared" si="5"/>
        <v>73277.378190999618</v>
      </c>
      <c r="Q44" s="5">
        <f t="shared" si="5"/>
        <v>78046.178144620644</v>
      </c>
      <c r="R44" s="5">
        <f t="shared" si="6"/>
        <v>82814.978098241671</v>
      </c>
      <c r="S44" s="5">
        <f t="shared" si="6"/>
        <v>87583.778051862711</v>
      </c>
      <c r="T44" s="5">
        <f t="shared" si="6"/>
        <v>92352.578005483738</v>
      </c>
      <c r="U44" s="5">
        <f t="shared" si="6"/>
        <v>97121.377959104779</v>
      </c>
      <c r="V44" s="5">
        <f t="shared" si="6"/>
        <v>101890.17791272581</v>
      </c>
    </row>
    <row r="45" spans="1:22" x14ac:dyDescent="0.25">
      <c r="A45" s="5">
        <v>1.8</v>
      </c>
      <c r="B45" s="5">
        <f t="shared" si="5"/>
        <v>6564.1788403051596</v>
      </c>
      <c r="C45" s="5">
        <f t="shared" si="5"/>
        <v>11332.978793926191</v>
      </c>
      <c r="D45" s="5">
        <f t="shared" si="5"/>
        <v>16101.778747547223</v>
      </c>
      <c r="E45" s="5">
        <f t="shared" si="5"/>
        <v>20870.578701168255</v>
      </c>
      <c r="F45" s="5">
        <f t="shared" si="5"/>
        <v>25639.378654789289</v>
      </c>
      <c r="G45" s="5">
        <f t="shared" si="5"/>
        <v>30408.178608410319</v>
      </c>
      <c r="H45" s="5">
        <f t="shared" si="5"/>
        <v>35176.978562031356</v>
      </c>
      <c r="I45" s="5">
        <f t="shared" si="5"/>
        <v>39945.77851565239</v>
      </c>
      <c r="J45" s="5">
        <f t="shared" si="5"/>
        <v>44714.578469273423</v>
      </c>
      <c r="K45" s="5">
        <f t="shared" si="5"/>
        <v>49483.378422894457</v>
      </c>
      <c r="L45" s="5">
        <f t="shared" si="5"/>
        <v>54252.178376515483</v>
      </c>
      <c r="M45" s="5">
        <f t="shared" si="5"/>
        <v>59020.978330136517</v>
      </c>
      <c r="N45" s="5">
        <f t="shared" si="5"/>
        <v>63789.778283757551</v>
      </c>
      <c r="O45" s="5">
        <f t="shared" si="5"/>
        <v>68558.578237378577</v>
      </c>
      <c r="P45" s="5">
        <f t="shared" si="5"/>
        <v>73327.378190999618</v>
      </c>
      <c r="Q45" s="5">
        <f t="shared" si="5"/>
        <v>78096.178144620644</v>
      </c>
      <c r="R45" s="5">
        <f t="shared" si="6"/>
        <v>82864.978098241671</v>
      </c>
      <c r="S45" s="5">
        <f t="shared" si="6"/>
        <v>87633.778051862711</v>
      </c>
      <c r="T45" s="5">
        <f t="shared" si="6"/>
        <v>92402.578005483738</v>
      </c>
      <c r="U45" s="5">
        <f t="shared" si="6"/>
        <v>97171.377959104779</v>
      </c>
      <c r="V45" s="5">
        <f t="shared" si="6"/>
        <v>101940.17791272581</v>
      </c>
    </row>
    <row r="46" spans="1:22" x14ac:dyDescent="0.25">
      <c r="A46" s="5">
        <v>1.9</v>
      </c>
      <c r="B46" s="5">
        <f t="shared" si="5"/>
        <v>6614.1788403051596</v>
      </c>
      <c r="C46" s="5">
        <f t="shared" si="5"/>
        <v>11382.978793926191</v>
      </c>
      <c r="D46" s="5">
        <f t="shared" si="5"/>
        <v>16151.778747547223</v>
      </c>
      <c r="E46" s="5">
        <f t="shared" si="5"/>
        <v>20920.578701168255</v>
      </c>
      <c r="F46" s="5">
        <f t="shared" si="5"/>
        <v>25689.378654789289</v>
      </c>
      <c r="G46" s="5">
        <f t="shared" si="5"/>
        <v>30458.178608410319</v>
      </c>
      <c r="H46" s="5">
        <f t="shared" si="5"/>
        <v>35226.978562031349</v>
      </c>
      <c r="I46" s="5">
        <f t="shared" si="5"/>
        <v>39995.778515652382</v>
      </c>
      <c r="J46" s="5">
        <f t="shared" si="5"/>
        <v>44764.578469273416</v>
      </c>
      <c r="K46" s="5">
        <f t="shared" si="5"/>
        <v>49533.37842289445</v>
      </c>
      <c r="L46" s="5">
        <f t="shared" si="5"/>
        <v>54302.178376515483</v>
      </c>
      <c r="M46" s="5">
        <f t="shared" si="5"/>
        <v>59070.978330136517</v>
      </c>
      <c r="N46" s="5">
        <f t="shared" si="5"/>
        <v>63839.778283757551</v>
      </c>
      <c r="O46" s="5">
        <f t="shared" si="5"/>
        <v>68608.578237378562</v>
      </c>
      <c r="P46" s="5">
        <f t="shared" si="5"/>
        <v>73377.378190999603</v>
      </c>
      <c r="Q46" s="5">
        <f t="shared" si="5"/>
        <v>78146.178144620644</v>
      </c>
      <c r="R46" s="5">
        <f t="shared" si="6"/>
        <v>82914.978098241671</v>
      </c>
      <c r="S46" s="5">
        <f t="shared" si="6"/>
        <v>87683.778051862711</v>
      </c>
      <c r="T46" s="5">
        <f t="shared" si="6"/>
        <v>92452.578005483738</v>
      </c>
      <c r="U46" s="5">
        <f t="shared" si="6"/>
        <v>97221.377959104779</v>
      </c>
      <c r="V46" s="5">
        <f t="shared" si="6"/>
        <v>101990.17791272581</v>
      </c>
    </row>
    <row r="47" spans="1:22" x14ac:dyDescent="0.25">
      <c r="A47" s="5">
        <v>2</v>
      </c>
      <c r="B47" s="5">
        <f t="shared" si="5"/>
        <v>6664.1788403051596</v>
      </c>
      <c r="C47" s="5">
        <f t="shared" si="5"/>
        <v>11432.978793926191</v>
      </c>
      <c r="D47" s="5">
        <f t="shared" si="5"/>
        <v>16201.778747547223</v>
      </c>
      <c r="E47" s="5">
        <f t="shared" si="5"/>
        <v>20970.578701168251</v>
      </c>
      <c r="F47" s="5">
        <f t="shared" si="5"/>
        <v>25739.378654789285</v>
      </c>
      <c r="G47" s="5">
        <f t="shared" si="5"/>
        <v>30508.178608410319</v>
      </c>
      <c r="H47" s="5">
        <f t="shared" si="5"/>
        <v>35276.978562031356</v>
      </c>
      <c r="I47" s="5">
        <f t="shared" si="5"/>
        <v>40045.77851565239</v>
      </c>
      <c r="J47" s="5">
        <f t="shared" si="5"/>
        <v>44814.578469273423</v>
      </c>
      <c r="K47" s="5">
        <f t="shared" si="5"/>
        <v>49583.378422894457</v>
      </c>
      <c r="L47" s="5">
        <f t="shared" si="5"/>
        <v>54352.178376515483</v>
      </c>
      <c r="M47" s="5">
        <f t="shared" si="5"/>
        <v>59120.978330136517</v>
      </c>
      <c r="N47" s="5">
        <f t="shared" si="5"/>
        <v>63889.778283757551</v>
      </c>
      <c r="O47" s="5">
        <f t="shared" si="5"/>
        <v>68658.578237378562</v>
      </c>
      <c r="P47" s="5">
        <f t="shared" si="5"/>
        <v>73427.378190999603</v>
      </c>
      <c r="Q47" s="5">
        <f t="shared" si="5"/>
        <v>78196.17814462063</v>
      </c>
      <c r="R47" s="5">
        <f t="shared" si="6"/>
        <v>82964.978098241656</v>
      </c>
      <c r="S47" s="5">
        <f t="shared" si="6"/>
        <v>87733.778051862697</v>
      </c>
      <c r="T47" s="5">
        <f t="shared" si="6"/>
        <v>92502.578005483723</v>
      </c>
      <c r="U47" s="5">
        <f t="shared" si="6"/>
        <v>97271.377959104764</v>
      </c>
      <c r="V47" s="5">
        <f t="shared" si="6"/>
        <v>102040.17791272579</v>
      </c>
    </row>
    <row r="48" spans="1:22" x14ac:dyDescent="0.25">
      <c r="A48" s="5">
        <v>2.1</v>
      </c>
      <c r="B48" s="5">
        <f t="shared" si="5"/>
        <v>6714.1788403051596</v>
      </c>
      <c r="C48" s="5">
        <f t="shared" si="5"/>
        <v>11482.97879392619</v>
      </c>
      <c r="D48" s="5">
        <f t="shared" si="5"/>
        <v>16251.778747547221</v>
      </c>
      <c r="E48" s="5">
        <f t="shared" si="5"/>
        <v>21020.578701168255</v>
      </c>
      <c r="F48" s="5">
        <f t="shared" si="5"/>
        <v>25789.378654789289</v>
      </c>
      <c r="G48" s="5">
        <f t="shared" si="5"/>
        <v>30558.178608410319</v>
      </c>
      <c r="H48" s="5">
        <f t="shared" si="5"/>
        <v>35326.978562031349</v>
      </c>
      <c r="I48" s="5">
        <f t="shared" si="5"/>
        <v>40095.77851565239</v>
      </c>
      <c r="J48" s="5">
        <f t="shared" si="5"/>
        <v>44864.578469273423</v>
      </c>
      <c r="K48" s="5">
        <f t="shared" si="5"/>
        <v>49633.378422894457</v>
      </c>
      <c r="L48" s="5">
        <f t="shared" si="5"/>
        <v>54402.178376515483</v>
      </c>
      <c r="M48" s="5">
        <f t="shared" si="5"/>
        <v>59170.978330136517</v>
      </c>
      <c r="N48" s="5">
        <f t="shared" si="5"/>
        <v>63939.778283757551</v>
      </c>
      <c r="O48" s="5">
        <f t="shared" si="5"/>
        <v>68708.578237378577</v>
      </c>
      <c r="P48" s="5">
        <f t="shared" si="5"/>
        <v>73477.378190999618</v>
      </c>
      <c r="Q48" s="5">
        <f t="shared" si="5"/>
        <v>78246.178144620644</v>
      </c>
      <c r="R48" s="5">
        <f t="shared" si="6"/>
        <v>83014.978098241671</v>
      </c>
      <c r="S48" s="5">
        <f t="shared" si="6"/>
        <v>87783.778051862711</v>
      </c>
      <c r="T48" s="5">
        <f t="shared" si="6"/>
        <v>92552.578005483738</v>
      </c>
      <c r="U48" s="5">
        <f t="shared" si="6"/>
        <v>97321.377959104779</v>
      </c>
      <c r="V48" s="5">
        <f t="shared" si="6"/>
        <v>102090.17791272581</v>
      </c>
    </row>
    <row r="49" spans="1:22" x14ac:dyDescent="0.25">
      <c r="A49" s="5">
        <v>2.2000000000000002</v>
      </c>
      <c r="B49" s="5">
        <f t="shared" si="5"/>
        <v>6764.1788403051596</v>
      </c>
      <c r="C49" s="5">
        <f t="shared" si="5"/>
        <v>11532.978793926191</v>
      </c>
      <c r="D49" s="5">
        <f t="shared" si="5"/>
        <v>16301.778747547221</v>
      </c>
      <c r="E49" s="5">
        <f t="shared" si="5"/>
        <v>21070.578701168255</v>
      </c>
      <c r="F49" s="5">
        <f t="shared" si="5"/>
        <v>25839.378654789289</v>
      </c>
      <c r="G49" s="5">
        <f t="shared" si="5"/>
        <v>30608.178608410319</v>
      </c>
      <c r="H49" s="5">
        <f t="shared" si="5"/>
        <v>35376.978562031349</v>
      </c>
      <c r="I49" s="5">
        <f t="shared" si="5"/>
        <v>40145.77851565239</v>
      </c>
      <c r="J49" s="5">
        <f t="shared" si="5"/>
        <v>44914.578469273416</v>
      </c>
      <c r="K49" s="5">
        <f t="shared" si="5"/>
        <v>49683.378422894457</v>
      </c>
      <c r="L49" s="5">
        <f t="shared" si="5"/>
        <v>54452.178376515483</v>
      </c>
      <c r="M49" s="5">
        <f t="shared" si="5"/>
        <v>59220.97833013651</v>
      </c>
      <c r="N49" s="5">
        <f t="shared" si="5"/>
        <v>63989.778283757558</v>
      </c>
      <c r="O49" s="5">
        <f t="shared" si="5"/>
        <v>68758.578237378577</v>
      </c>
      <c r="P49" s="5">
        <f t="shared" si="5"/>
        <v>73527.378190999618</v>
      </c>
      <c r="Q49" s="5">
        <f t="shared" si="5"/>
        <v>78296.178144620644</v>
      </c>
      <c r="R49" s="5">
        <f t="shared" si="6"/>
        <v>83064.978098241671</v>
      </c>
      <c r="S49" s="5">
        <f t="shared" si="6"/>
        <v>87833.778051862711</v>
      </c>
      <c r="T49" s="5">
        <f t="shared" si="6"/>
        <v>92602.578005483738</v>
      </c>
      <c r="U49" s="5">
        <f t="shared" si="6"/>
        <v>97371.377959104779</v>
      </c>
      <c r="V49" s="5">
        <f t="shared" si="6"/>
        <v>102140.17791272581</v>
      </c>
    </row>
    <row r="50" spans="1:22" x14ac:dyDescent="0.25">
      <c r="A50" s="5">
        <v>2.2999999999999998</v>
      </c>
      <c r="B50" s="5">
        <f t="shared" si="5"/>
        <v>6814.1788403051596</v>
      </c>
      <c r="C50" s="5">
        <f t="shared" si="5"/>
        <v>11582.978793926191</v>
      </c>
      <c r="D50" s="5">
        <f t="shared" si="5"/>
        <v>16351.778747547223</v>
      </c>
      <c r="E50" s="5">
        <f t="shared" si="5"/>
        <v>21120.578701168255</v>
      </c>
      <c r="F50" s="5">
        <f t="shared" si="5"/>
        <v>25889.378654789289</v>
      </c>
      <c r="G50" s="5">
        <f t="shared" si="5"/>
        <v>30658.178608410319</v>
      </c>
      <c r="H50" s="5">
        <f t="shared" si="5"/>
        <v>35426.978562031356</v>
      </c>
      <c r="I50" s="5">
        <f t="shared" si="5"/>
        <v>40195.77851565239</v>
      </c>
      <c r="J50" s="5">
        <f t="shared" si="5"/>
        <v>44964.578469273423</v>
      </c>
      <c r="K50" s="5">
        <f t="shared" si="5"/>
        <v>49733.378422894457</v>
      </c>
      <c r="L50" s="5">
        <f t="shared" si="5"/>
        <v>54502.178376515483</v>
      </c>
      <c r="M50" s="5">
        <f t="shared" si="5"/>
        <v>59270.978330136517</v>
      </c>
      <c r="N50" s="5">
        <f t="shared" si="5"/>
        <v>64039.778283757551</v>
      </c>
      <c r="O50" s="5">
        <f t="shared" si="5"/>
        <v>68808.578237378577</v>
      </c>
      <c r="P50" s="5">
        <f t="shared" si="5"/>
        <v>73577.378190999618</v>
      </c>
      <c r="Q50" s="5">
        <f t="shared" si="5"/>
        <v>78346.178144620644</v>
      </c>
      <c r="R50" s="5">
        <f t="shared" si="6"/>
        <v>83114.978098241671</v>
      </c>
      <c r="S50" s="5">
        <f t="shared" si="6"/>
        <v>87883.778051862711</v>
      </c>
      <c r="T50" s="5">
        <f t="shared" si="6"/>
        <v>92652.578005483738</v>
      </c>
      <c r="U50" s="5">
        <f t="shared" si="6"/>
        <v>97421.377959104779</v>
      </c>
      <c r="V50" s="5">
        <f t="shared" si="6"/>
        <v>102190.17791272581</v>
      </c>
    </row>
    <row r="51" spans="1:22" x14ac:dyDescent="0.25">
      <c r="A51" s="5">
        <v>2.4</v>
      </c>
      <c r="B51" s="5">
        <f t="shared" si="5"/>
        <v>6864.1788403051596</v>
      </c>
      <c r="C51" s="5">
        <f t="shared" si="5"/>
        <v>11632.978793926191</v>
      </c>
      <c r="D51" s="5">
        <f t="shared" si="5"/>
        <v>16401.778747547225</v>
      </c>
      <c r="E51" s="5">
        <f t="shared" si="5"/>
        <v>21170.578701168255</v>
      </c>
      <c r="F51" s="5">
        <f t="shared" si="5"/>
        <v>25939.378654789289</v>
      </c>
      <c r="G51" s="5">
        <f t="shared" si="5"/>
        <v>30708.178608410319</v>
      </c>
      <c r="H51" s="5">
        <f t="shared" si="5"/>
        <v>35476.978562031349</v>
      </c>
      <c r="I51" s="5">
        <f t="shared" si="5"/>
        <v>40245.778515652382</v>
      </c>
      <c r="J51" s="5">
        <f t="shared" si="5"/>
        <v>45014.578469273416</v>
      </c>
      <c r="K51" s="5">
        <f t="shared" si="5"/>
        <v>49783.37842289445</v>
      </c>
      <c r="L51" s="5">
        <f t="shared" si="5"/>
        <v>54552.178376515483</v>
      </c>
      <c r="M51" s="5">
        <f t="shared" si="5"/>
        <v>59320.978330136517</v>
      </c>
      <c r="N51" s="5">
        <f t="shared" si="5"/>
        <v>64089.778283757551</v>
      </c>
      <c r="O51" s="5">
        <f t="shared" si="5"/>
        <v>68858.578237378562</v>
      </c>
      <c r="P51" s="5">
        <f t="shared" si="5"/>
        <v>73627.378190999603</v>
      </c>
      <c r="Q51" s="5">
        <f t="shared" si="5"/>
        <v>78396.178144620644</v>
      </c>
      <c r="R51" s="5">
        <f t="shared" si="6"/>
        <v>83164.978098241671</v>
      </c>
      <c r="S51" s="5">
        <f t="shared" si="6"/>
        <v>87933.778051862711</v>
      </c>
      <c r="T51" s="5">
        <f t="shared" si="6"/>
        <v>92702.578005483738</v>
      </c>
      <c r="U51" s="5">
        <f t="shared" si="6"/>
        <v>97471.377959104779</v>
      </c>
      <c r="V51" s="5">
        <f t="shared" si="6"/>
        <v>102240.17791272581</v>
      </c>
    </row>
    <row r="52" spans="1:22" x14ac:dyDescent="0.25">
      <c r="A52" s="5">
        <v>2.5</v>
      </c>
      <c r="B52" s="5">
        <f t="shared" si="5"/>
        <v>6914.1788403051596</v>
      </c>
      <c r="C52" s="5">
        <f t="shared" si="5"/>
        <v>11682.978793926191</v>
      </c>
      <c r="D52" s="5">
        <f t="shared" si="5"/>
        <v>16451.778747547225</v>
      </c>
      <c r="E52" s="5">
        <f t="shared" si="5"/>
        <v>21220.578701168251</v>
      </c>
      <c r="F52" s="5">
        <f t="shared" si="5"/>
        <v>25989.378654789285</v>
      </c>
      <c r="G52" s="5">
        <f t="shared" si="5"/>
        <v>30758.178608410319</v>
      </c>
      <c r="H52" s="5">
        <f t="shared" si="5"/>
        <v>35526.978562031356</v>
      </c>
      <c r="I52" s="5">
        <f t="shared" si="5"/>
        <v>40295.77851565239</v>
      </c>
      <c r="J52" s="5">
        <f t="shared" si="5"/>
        <v>45064.578469273423</v>
      </c>
      <c r="K52" s="5">
        <f t="shared" si="5"/>
        <v>49833.378422894457</v>
      </c>
      <c r="L52" s="5">
        <f t="shared" si="5"/>
        <v>54602.178376515483</v>
      </c>
      <c r="M52" s="5">
        <f t="shared" si="5"/>
        <v>59370.978330136517</v>
      </c>
      <c r="N52" s="5">
        <f t="shared" si="5"/>
        <v>64139.778283757543</v>
      </c>
      <c r="O52" s="5">
        <f t="shared" si="5"/>
        <v>68908.578237378562</v>
      </c>
      <c r="P52" s="5">
        <f t="shared" si="5"/>
        <v>73677.378190999603</v>
      </c>
      <c r="Q52" s="5">
        <f t="shared" si="5"/>
        <v>78446.17814462063</v>
      </c>
      <c r="R52" s="5">
        <f t="shared" si="6"/>
        <v>83214.978098241656</v>
      </c>
      <c r="S52" s="5">
        <f t="shared" si="6"/>
        <v>87983.778051862697</v>
      </c>
      <c r="T52" s="5">
        <f t="shared" si="6"/>
        <v>92752.578005483723</v>
      </c>
      <c r="U52" s="5">
        <f t="shared" si="6"/>
        <v>97521.377959104764</v>
      </c>
      <c r="V52" s="5">
        <f t="shared" si="6"/>
        <v>102290.17791272579</v>
      </c>
    </row>
    <row r="53" spans="1:22" x14ac:dyDescent="0.25">
      <c r="A53" s="5">
        <v>2.6</v>
      </c>
      <c r="B53" s="5">
        <f t="shared" si="5"/>
        <v>6964.1788403051596</v>
      </c>
      <c r="C53" s="5">
        <f t="shared" si="5"/>
        <v>11732.97879392619</v>
      </c>
      <c r="D53" s="5">
        <f t="shared" si="5"/>
        <v>16501.778747547221</v>
      </c>
      <c r="E53" s="5">
        <f t="shared" si="5"/>
        <v>21270.578701168255</v>
      </c>
      <c r="F53" s="5">
        <f t="shared" si="5"/>
        <v>26039.378654789289</v>
      </c>
      <c r="G53" s="5">
        <f t="shared" si="5"/>
        <v>30808.178608410319</v>
      </c>
      <c r="H53" s="5">
        <f t="shared" si="5"/>
        <v>35576.978562031349</v>
      </c>
      <c r="I53" s="5">
        <f t="shared" si="5"/>
        <v>40345.77851565239</v>
      </c>
      <c r="J53" s="5">
        <f t="shared" si="5"/>
        <v>45114.578469273423</v>
      </c>
      <c r="K53" s="5">
        <f t="shared" si="5"/>
        <v>49883.378422894457</v>
      </c>
      <c r="L53" s="5">
        <f t="shared" si="5"/>
        <v>54652.178376515483</v>
      </c>
      <c r="M53" s="5">
        <f t="shared" si="5"/>
        <v>59420.978330136517</v>
      </c>
      <c r="N53" s="5">
        <f t="shared" si="5"/>
        <v>64189.778283757543</v>
      </c>
      <c r="O53" s="5">
        <f t="shared" si="5"/>
        <v>68958.578237378577</v>
      </c>
      <c r="P53" s="5">
        <f t="shared" si="5"/>
        <v>73727.378190999618</v>
      </c>
      <c r="Q53" s="5">
        <f t="shared" si="5"/>
        <v>78496.178144620644</v>
      </c>
      <c r="R53" s="5">
        <f t="shared" si="6"/>
        <v>83264.978098241671</v>
      </c>
      <c r="S53" s="5">
        <f t="shared" si="6"/>
        <v>88033.778051862711</v>
      </c>
      <c r="T53" s="5">
        <f t="shared" si="6"/>
        <v>92802.578005483738</v>
      </c>
      <c r="U53" s="5">
        <f t="shared" si="6"/>
        <v>97571.377959104779</v>
      </c>
      <c r="V53" s="5">
        <f t="shared" si="6"/>
        <v>102340.17791272581</v>
      </c>
    </row>
    <row r="54" spans="1:22" x14ac:dyDescent="0.25">
      <c r="A54" s="5">
        <v>2.7</v>
      </c>
      <c r="B54" s="5">
        <f t="shared" si="5"/>
        <v>7014.1788403051596</v>
      </c>
      <c r="C54" s="5">
        <f t="shared" si="5"/>
        <v>11782.978793926191</v>
      </c>
      <c r="D54" s="5">
        <f t="shared" si="5"/>
        <v>16551.778747547225</v>
      </c>
      <c r="E54" s="5">
        <f t="shared" si="5"/>
        <v>21320.578701168255</v>
      </c>
      <c r="F54" s="5">
        <f t="shared" si="5"/>
        <v>26089.378654789289</v>
      </c>
      <c r="G54" s="5">
        <f t="shared" si="5"/>
        <v>30858.178608410319</v>
      </c>
      <c r="H54" s="5">
        <f t="shared" si="5"/>
        <v>35626.978562031349</v>
      </c>
      <c r="I54" s="5">
        <f t="shared" si="5"/>
        <v>40395.77851565239</v>
      </c>
      <c r="J54" s="5">
        <f t="shared" si="5"/>
        <v>45164.578469273416</v>
      </c>
      <c r="K54" s="5">
        <f t="shared" si="5"/>
        <v>49933.378422894457</v>
      </c>
      <c r="L54" s="5">
        <f t="shared" si="5"/>
        <v>54702.178376515483</v>
      </c>
      <c r="M54" s="5">
        <f t="shared" si="5"/>
        <v>59470.97833013651</v>
      </c>
      <c r="N54" s="5">
        <f t="shared" si="5"/>
        <v>64239.778283757558</v>
      </c>
      <c r="O54" s="5">
        <f t="shared" si="5"/>
        <v>69008.578237378577</v>
      </c>
      <c r="P54" s="5">
        <f t="shared" si="5"/>
        <v>73777.378190999618</v>
      </c>
      <c r="Q54" s="5">
        <f t="shared" si="5"/>
        <v>78546.178144620644</v>
      </c>
      <c r="R54" s="5">
        <f t="shared" si="6"/>
        <v>83314.978098241671</v>
      </c>
      <c r="S54" s="5">
        <f t="shared" si="6"/>
        <v>88083.778051862711</v>
      </c>
      <c r="T54" s="5">
        <f t="shared" si="6"/>
        <v>92852.578005483738</v>
      </c>
      <c r="U54" s="5">
        <f t="shared" si="6"/>
        <v>97621.377959104779</v>
      </c>
      <c r="V54" s="5">
        <f t="shared" si="6"/>
        <v>102390.17791272581</v>
      </c>
    </row>
    <row r="55" spans="1:22" x14ac:dyDescent="0.25">
      <c r="A55" s="5">
        <v>2.8</v>
      </c>
      <c r="B55" s="5">
        <f t="shared" si="5"/>
        <v>7064.1788403051596</v>
      </c>
      <c r="C55" s="5">
        <f t="shared" si="5"/>
        <v>11832.978793926191</v>
      </c>
      <c r="D55" s="5">
        <f t="shared" si="5"/>
        <v>16601.778747547221</v>
      </c>
      <c r="E55" s="5">
        <f t="shared" si="5"/>
        <v>21370.578701168255</v>
      </c>
      <c r="F55" s="5">
        <f t="shared" si="5"/>
        <v>26139.378654789289</v>
      </c>
      <c r="G55" s="5">
        <f t="shared" si="5"/>
        <v>30908.178608410319</v>
      </c>
      <c r="H55" s="5">
        <f t="shared" si="5"/>
        <v>35676.978562031356</v>
      </c>
      <c r="I55" s="5">
        <f t="shared" si="5"/>
        <v>40445.77851565239</v>
      </c>
      <c r="J55" s="5">
        <f t="shared" si="5"/>
        <v>45214.578469273423</v>
      </c>
      <c r="K55" s="5">
        <f t="shared" si="5"/>
        <v>49983.378422894457</v>
      </c>
      <c r="L55" s="5">
        <f t="shared" si="5"/>
        <v>54752.178376515483</v>
      </c>
      <c r="M55" s="5">
        <f t="shared" si="5"/>
        <v>59520.978330136517</v>
      </c>
      <c r="N55" s="5">
        <f t="shared" si="5"/>
        <v>64289.778283757551</v>
      </c>
      <c r="O55" s="5">
        <f t="shared" si="5"/>
        <v>69058.578237378577</v>
      </c>
      <c r="P55" s="5">
        <f t="shared" si="5"/>
        <v>73827.378190999618</v>
      </c>
      <c r="Q55" s="5">
        <f t="shared" si="5"/>
        <v>78596.178144620644</v>
      </c>
      <c r="R55" s="5">
        <f t="shared" si="6"/>
        <v>83364.978098241671</v>
      </c>
      <c r="S55" s="5">
        <f t="shared" si="6"/>
        <v>88133.778051862711</v>
      </c>
      <c r="T55" s="5">
        <f t="shared" si="6"/>
        <v>92902.578005483738</v>
      </c>
      <c r="U55" s="5">
        <f t="shared" si="6"/>
        <v>97671.377959104779</v>
      </c>
      <c r="V55" s="5">
        <f t="shared" si="6"/>
        <v>102440.17791272581</v>
      </c>
    </row>
    <row r="56" spans="1:22" x14ac:dyDescent="0.25">
      <c r="A56" s="5">
        <v>2.9</v>
      </c>
      <c r="B56" s="5">
        <f t="shared" si="5"/>
        <v>7114.1788403051596</v>
      </c>
      <c r="C56" s="5">
        <f t="shared" si="5"/>
        <v>11882.978793926191</v>
      </c>
      <c r="D56" s="5">
        <f t="shared" si="5"/>
        <v>16651.778747547221</v>
      </c>
      <c r="E56" s="5">
        <f t="shared" ref="E56:T71" si="7">($C$3+$D$3+$A56+$H$3+$O$3*E$27+$I$3+$F$3)*$A$26+$A$3+$M$3</f>
        <v>21420.578701168255</v>
      </c>
      <c r="F56" s="5">
        <f t="shared" si="7"/>
        <v>26189.378654789289</v>
      </c>
      <c r="G56" s="5">
        <f t="shared" si="7"/>
        <v>30958.178608410319</v>
      </c>
      <c r="H56" s="5">
        <f t="shared" si="7"/>
        <v>35726.978562031349</v>
      </c>
      <c r="I56" s="5">
        <f t="shared" si="7"/>
        <v>40495.778515652382</v>
      </c>
      <c r="J56" s="5">
        <f t="shared" si="7"/>
        <v>45264.578469273416</v>
      </c>
      <c r="K56" s="5">
        <f t="shared" si="7"/>
        <v>50033.37842289445</v>
      </c>
      <c r="L56" s="5">
        <f t="shared" si="7"/>
        <v>54802.178376515483</v>
      </c>
      <c r="M56" s="5">
        <f t="shared" si="7"/>
        <v>59570.978330136517</v>
      </c>
      <c r="N56" s="5">
        <f t="shared" si="7"/>
        <v>64339.778283757551</v>
      </c>
      <c r="O56" s="5">
        <f t="shared" si="7"/>
        <v>69108.578237378562</v>
      </c>
      <c r="P56" s="5">
        <f t="shared" si="7"/>
        <v>73877.378190999603</v>
      </c>
      <c r="Q56" s="5">
        <f t="shared" si="7"/>
        <v>78646.178144620644</v>
      </c>
      <c r="R56" s="5">
        <f t="shared" si="7"/>
        <v>83414.978098241671</v>
      </c>
      <c r="S56" s="5">
        <f t="shared" si="7"/>
        <v>88183.778051862711</v>
      </c>
      <c r="T56" s="5">
        <f t="shared" si="7"/>
        <v>92952.578005483738</v>
      </c>
      <c r="U56" s="5">
        <f t="shared" si="6"/>
        <v>97721.377959104779</v>
      </c>
      <c r="V56" s="5">
        <f t="shared" si="6"/>
        <v>102490.17791272581</v>
      </c>
    </row>
    <row r="57" spans="1:22" x14ac:dyDescent="0.25">
      <c r="A57" s="5">
        <v>3</v>
      </c>
      <c r="B57" s="5">
        <f t="shared" ref="B57:Q72" si="8">($C$3+$D$3+$A57+$H$3+$O$3*B$27+$I$3+$F$3)*$A$26+$A$3+$M$3</f>
        <v>7164.1788403051596</v>
      </c>
      <c r="C57" s="5">
        <f t="shared" si="8"/>
        <v>11932.978793926191</v>
      </c>
      <c r="D57" s="5">
        <f t="shared" si="8"/>
        <v>16701.778747547221</v>
      </c>
      <c r="E57" s="5">
        <f t="shared" si="8"/>
        <v>21470.578701168251</v>
      </c>
      <c r="F57" s="5">
        <f t="shared" si="8"/>
        <v>26239.378654789285</v>
      </c>
      <c r="G57" s="5">
        <f t="shared" si="8"/>
        <v>31008.178608410319</v>
      </c>
      <c r="H57" s="5">
        <f t="shared" si="8"/>
        <v>35776.978562031356</v>
      </c>
      <c r="I57" s="5">
        <f t="shared" si="8"/>
        <v>40545.77851565239</v>
      </c>
      <c r="J57" s="5">
        <f t="shared" si="8"/>
        <v>45314.578469273423</v>
      </c>
      <c r="K57" s="5">
        <f t="shared" si="8"/>
        <v>50083.378422894457</v>
      </c>
      <c r="L57" s="5">
        <f t="shared" si="8"/>
        <v>54852.178376515483</v>
      </c>
      <c r="M57" s="5">
        <f t="shared" si="8"/>
        <v>59620.978330136517</v>
      </c>
      <c r="N57" s="5">
        <f t="shared" si="8"/>
        <v>64389.778283757543</v>
      </c>
      <c r="O57" s="5">
        <f t="shared" si="8"/>
        <v>69158.578237378562</v>
      </c>
      <c r="P57" s="5">
        <f t="shared" si="8"/>
        <v>73927.378190999603</v>
      </c>
      <c r="Q57" s="5">
        <f t="shared" si="8"/>
        <v>78696.17814462063</v>
      </c>
      <c r="R57" s="5">
        <f t="shared" si="7"/>
        <v>83464.978098241656</v>
      </c>
      <c r="S57" s="5">
        <f t="shared" si="7"/>
        <v>88233.778051862697</v>
      </c>
      <c r="T57" s="5">
        <f t="shared" si="7"/>
        <v>93002.578005483723</v>
      </c>
      <c r="U57" s="5">
        <f t="shared" si="6"/>
        <v>97771.377959104764</v>
      </c>
      <c r="V57" s="5">
        <f t="shared" si="6"/>
        <v>102540.17791272579</v>
      </c>
    </row>
    <row r="58" spans="1:22" x14ac:dyDescent="0.25">
      <c r="A58" s="5">
        <v>3.1</v>
      </c>
      <c r="B58" s="5">
        <f t="shared" si="8"/>
        <v>7214.1788403051596</v>
      </c>
      <c r="C58" s="5">
        <f t="shared" si="8"/>
        <v>11982.97879392619</v>
      </c>
      <c r="D58" s="5">
        <f t="shared" si="8"/>
        <v>16751.778747547221</v>
      </c>
      <c r="E58" s="5">
        <f t="shared" si="8"/>
        <v>21520.578701168255</v>
      </c>
      <c r="F58" s="5">
        <f t="shared" si="8"/>
        <v>26289.378654789289</v>
      </c>
      <c r="G58" s="5">
        <f t="shared" si="8"/>
        <v>31058.178608410319</v>
      </c>
      <c r="H58" s="5">
        <f t="shared" si="8"/>
        <v>35826.978562031349</v>
      </c>
      <c r="I58" s="5">
        <f t="shared" si="8"/>
        <v>40595.77851565239</v>
      </c>
      <c r="J58" s="5">
        <f t="shared" si="8"/>
        <v>45364.578469273423</v>
      </c>
      <c r="K58" s="5">
        <f t="shared" si="8"/>
        <v>50133.378422894457</v>
      </c>
      <c r="L58" s="5">
        <f t="shared" si="8"/>
        <v>54902.178376515483</v>
      </c>
      <c r="M58" s="5">
        <f t="shared" si="8"/>
        <v>59670.978330136517</v>
      </c>
      <c r="N58" s="5">
        <f t="shared" si="8"/>
        <v>64439.778283757543</v>
      </c>
      <c r="O58" s="5">
        <f t="shared" si="8"/>
        <v>69208.578237378577</v>
      </c>
      <c r="P58" s="5">
        <f t="shared" si="8"/>
        <v>73977.378190999618</v>
      </c>
      <c r="Q58" s="5">
        <f t="shared" si="8"/>
        <v>78746.178144620644</v>
      </c>
      <c r="R58" s="5">
        <f t="shared" si="7"/>
        <v>83514.978098241671</v>
      </c>
      <c r="S58" s="5">
        <f t="shared" si="7"/>
        <v>88283.778051862711</v>
      </c>
      <c r="T58" s="5">
        <f t="shared" si="7"/>
        <v>93052.578005483738</v>
      </c>
      <c r="U58" s="5">
        <f t="shared" si="6"/>
        <v>97821.377959104779</v>
      </c>
      <c r="V58" s="5">
        <f t="shared" si="6"/>
        <v>102590.17791272581</v>
      </c>
    </row>
    <row r="59" spans="1:22" x14ac:dyDescent="0.25">
      <c r="A59" s="5">
        <v>3.2</v>
      </c>
      <c r="B59" s="5">
        <f t="shared" si="8"/>
        <v>7264.1788403051596</v>
      </c>
      <c r="C59" s="5">
        <f t="shared" si="8"/>
        <v>12032.978793926191</v>
      </c>
      <c r="D59" s="5">
        <f t="shared" si="8"/>
        <v>16801.778747547225</v>
      </c>
      <c r="E59" s="5">
        <f t="shared" si="8"/>
        <v>21570.578701168255</v>
      </c>
      <c r="F59" s="5">
        <f t="shared" si="8"/>
        <v>26339.378654789289</v>
      </c>
      <c r="G59" s="5">
        <f t="shared" si="8"/>
        <v>31108.178608410319</v>
      </c>
      <c r="H59" s="5">
        <f t="shared" si="8"/>
        <v>35876.978562031349</v>
      </c>
      <c r="I59" s="5">
        <f t="shared" si="8"/>
        <v>40645.77851565239</v>
      </c>
      <c r="J59" s="5">
        <f t="shared" si="8"/>
        <v>45414.578469273416</v>
      </c>
      <c r="K59" s="5">
        <f t="shared" si="8"/>
        <v>50183.378422894457</v>
      </c>
      <c r="L59" s="5">
        <f t="shared" si="8"/>
        <v>54952.178376515483</v>
      </c>
      <c r="M59" s="5">
        <f t="shared" si="8"/>
        <v>59720.97833013651</v>
      </c>
      <c r="N59" s="5">
        <f t="shared" si="8"/>
        <v>64489.778283757558</v>
      </c>
      <c r="O59" s="5">
        <f t="shared" si="8"/>
        <v>69258.578237378577</v>
      </c>
      <c r="P59" s="5">
        <f t="shared" si="8"/>
        <v>74027.378190999618</v>
      </c>
      <c r="Q59" s="5">
        <f t="shared" si="8"/>
        <v>78796.178144620644</v>
      </c>
      <c r="R59" s="5">
        <f t="shared" si="7"/>
        <v>83564.978098241671</v>
      </c>
      <c r="S59" s="5">
        <f t="shared" si="7"/>
        <v>88333.778051862711</v>
      </c>
      <c r="T59" s="5">
        <f t="shared" si="7"/>
        <v>93102.578005483738</v>
      </c>
      <c r="U59" s="5">
        <f t="shared" si="6"/>
        <v>97871.377959104779</v>
      </c>
      <c r="V59" s="5">
        <f t="shared" si="6"/>
        <v>102640.17791272581</v>
      </c>
    </row>
    <row r="60" spans="1:22" x14ac:dyDescent="0.25">
      <c r="A60" s="5">
        <v>3.3</v>
      </c>
      <c r="B60" s="5">
        <f t="shared" si="8"/>
        <v>7314.1788403051596</v>
      </c>
      <c r="C60" s="5">
        <f t="shared" si="8"/>
        <v>12082.978793926191</v>
      </c>
      <c r="D60" s="5">
        <f t="shared" si="8"/>
        <v>16851.778747547221</v>
      </c>
      <c r="E60" s="5">
        <f t="shared" si="8"/>
        <v>21620.578701168255</v>
      </c>
      <c r="F60" s="5">
        <f t="shared" si="8"/>
        <v>26389.378654789289</v>
      </c>
      <c r="G60" s="5">
        <f t="shared" si="8"/>
        <v>31158.178608410319</v>
      </c>
      <c r="H60" s="5">
        <f t="shared" si="8"/>
        <v>35926.978562031356</v>
      </c>
      <c r="I60" s="5">
        <f t="shared" si="8"/>
        <v>40695.77851565239</v>
      </c>
      <c r="J60" s="5">
        <f t="shared" si="8"/>
        <v>45464.578469273423</v>
      </c>
      <c r="K60" s="5">
        <f t="shared" si="8"/>
        <v>50233.378422894457</v>
      </c>
      <c r="L60" s="5">
        <f t="shared" si="8"/>
        <v>55002.178376515483</v>
      </c>
      <c r="M60" s="5">
        <f t="shared" si="8"/>
        <v>59770.978330136517</v>
      </c>
      <c r="N60" s="5">
        <f t="shared" si="8"/>
        <v>64539.778283757536</v>
      </c>
      <c r="O60" s="5">
        <f t="shared" si="8"/>
        <v>69308.578237378577</v>
      </c>
      <c r="P60" s="5">
        <f t="shared" si="8"/>
        <v>74077.378190999618</v>
      </c>
      <c r="Q60" s="5">
        <f t="shared" si="8"/>
        <v>78846.178144620644</v>
      </c>
      <c r="R60" s="5">
        <f t="shared" si="7"/>
        <v>83614.978098241671</v>
      </c>
      <c r="S60" s="5">
        <f t="shared" si="7"/>
        <v>88383.778051862711</v>
      </c>
      <c r="T60" s="5">
        <f t="shared" si="7"/>
        <v>93152.578005483738</v>
      </c>
      <c r="U60" s="5">
        <f t="shared" si="6"/>
        <v>97921.377959104779</v>
      </c>
      <c r="V60" s="5">
        <f t="shared" si="6"/>
        <v>102690.17791272581</v>
      </c>
    </row>
    <row r="61" spans="1:22" x14ac:dyDescent="0.25">
      <c r="A61" s="5">
        <v>3.4</v>
      </c>
      <c r="B61" s="5">
        <f t="shared" si="8"/>
        <v>7364.1788403051596</v>
      </c>
      <c r="C61" s="5">
        <f t="shared" si="8"/>
        <v>12132.978793926191</v>
      </c>
      <c r="D61" s="5">
        <f t="shared" si="8"/>
        <v>16901.778747547221</v>
      </c>
      <c r="E61" s="5">
        <f t="shared" si="8"/>
        <v>21670.578701168255</v>
      </c>
      <c r="F61" s="5">
        <f t="shared" si="8"/>
        <v>26439.378654789289</v>
      </c>
      <c r="G61" s="5">
        <f t="shared" si="8"/>
        <v>31208.178608410319</v>
      </c>
      <c r="H61" s="5">
        <f t="shared" si="8"/>
        <v>35976.978562031349</v>
      </c>
      <c r="I61" s="5">
        <f t="shared" si="8"/>
        <v>40745.778515652382</v>
      </c>
      <c r="J61" s="5">
        <f t="shared" si="8"/>
        <v>45514.578469273416</v>
      </c>
      <c r="K61" s="5">
        <f t="shared" si="8"/>
        <v>50283.37842289445</v>
      </c>
      <c r="L61" s="5">
        <f t="shared" si="8"/>
        <v>55052.178376515483</v>
      </c>
      <c r="M61" s="5">
        <f t="shared" si="8"/>
        <v>59820.978330136517</v>
      </c>
      <c r="N61" s="5">
        <f t="shared" si="8"/>
        <v>64589.778283757536</v>
      </c>
      <c r="O61" s="5">
        <f t="shared" si="8"/>
        <v>69358.578237378562</v>
      </c>
      <c r="P61" s="5">
        <f t="shared" si="8"/>
        <v>74127.378190999603</v>
      </c>
      <c r="Q61" s="5">
        <f t="shared" si="8"/>
        <v>78896.178144620644</v>
      </c>
      <c r="R61" s="5">
        <f t="shared" si="7"/>
        <v>83664.978098241671</v>
      </c>
      <c r="S61" s="5">
        <f t="shared" si="7"/>
        <v>88433.778051862711</v>
      </c>
      <c r="T61" s="5">
        <f t="shared" si="7"/>
        <v>93202.578005483738</v>
      </c>
      <c r="U61" s="5">
        <f t="shared" si="6"/>
        <v>97971.377959104779</v>
      </c>
      <c r="V61" s="5">
        <f t="shared" si="6"/>
        <v>102740.17791272581</v>
      </c>
    </row>
    <row r="62" spans="1:22" x14ac:dyDescent="0.25">
      <c r="A62" s="5">
        <v>3.5</v>
      </c>
      <c r="B62" s="5">
        <f t="shared" si="8"/>
        <v>7414.1788403051596</v>
      </c>
      <c r="C62" s="5">
        <f t="shared" si="8"/>
        <v>12182.978793926191</v>
      </c>
      <c r="D62" s="5">
        <f t="shared" si="8"/>
        <v>16951.778747547221</v>
      </c>
      <c r="E62" s="5">
        <f t="shared" si="8"/>
        <v>21720.578701168251</v>
      </c>
      <c r="F62" s="5">
        <f t="shared" si="8"/>
        <v>26489.378654789285</v>
      </c>
      <c r="G62" s="5">
        <f t="shared" si="8"/>
        <v>31258.178608410319</v>
      </c>
      <c r="H62" s="5">
        <f t="shared" si="8"/>
        <v>36026.978562031356</v>
      </c>
      <c r="I62" s="5">
        <f t="shared" si="8"/>
        <v>40795.77851565239</v>
      </c>
      <c r="J62" s="5">
        <f t="shared" si="8"/>
        <v>45564.578469273423</v>
      </c>
      <c r="K62" s="5">
        <f t="shared" si="8"/>
        <v>50333.378422894457</v>
      </c>
      <c r="L62" s="5">
        <f t="shared" si="8"/>
        <v>55102.178376515483</v>
      </c>
      <c r="M62" s="5">
        <f t="shared" si="8"/>
        <v>59870.978330136517</v>
      </c>
      <c r="N62" s="5">
        <f t="shared" si="8"/>
        <v>64639.778283757543</v>
      </c>
      <c r="O62" s="5">
        <f t="shared" si="8"/>
        <v>69408.578237378562</v>
      </c>
      <c r="P62" s="5">
        <f t="shared" si="8"/>
        <v>74177.378190999603</v>
      </c>
      <c r="Q62" s="5">
        <f t="shared" si="8"/>
        <v>78946.17814462063</v>
      </c>
      <c r="R62" s="5">
        <f t="shared" si="7"/>
        <v>83714.978098241656</v>
      </c>
      <c r="S62" s="5">
        <f t="shared" si="7"/>
        <v>88483.778051862697</v>
      </c>
      <c r="T62" s="5">
        <f t="shared" si="7"/>
        <v>93252.578005483723</v>
      </c>
      <c r="U62" s="5">
        <f t="shared" si="6"/>
        <v>98021.377959104764</v>
      </c>
      <c r="V62" s="5">
        <f t="shared" si="6"/>
        <v>102790.17791272579</v>
      </c>
    </row>
    <row r="63" spans="1:22" x14ac:dyDescent="0.25">
      <c r="A63" s="5">
        <v>3.6</v>
      </c>
      <c r="B63" s="5">
        <f t="shared" si="8"/>
        <v>7464.1788403051596</v>
      </c>
      <c r="C63" s="5">
        <f t="shared" si="8"/>
        <v>12232.97879392619</v>
      </c>
      <c r="D63" s="5">
        <f t="shared" si="8"/>
        <v>17001.778747547221</v>
      </c>
      <c r="E63" s="5">
        <f t="shared" si="8"/>
        <v>21770.578701168255</v>
      </c>
      <c r="F63" s="5">
        <f t="shared" si="8"/>
        <v>26539.378654789289</v>
      </c>
      <c r="G63" s="5">
        <f t="shared" si="8"/>
        <v>31308.178608410319</v>
      </c>
      <c r="H63" s="5">
        <f t="shared" si="8"/>
        <v>36076.978562031349</v>
      </c>
      <c r="I63" s="5">
        <f t="shared" si="8"/>
        <v>40845.77851565239</v>
      </c>
      <c r="J63" s="5">
        <f t="shared" si="8"/>
        <v>45614.578469273423</v>
      </c>
      <c r="K63" s="5">
        <f t="shared" si="8"/>
        <v>50383.378422894457</v>
      </c>
      <c r="L63" s="5">
        <f t="shared" si="8"/>
        <v>55152.178376515483</v>
      </c>
      <c r="M63" s="5">
        <f t="shared" si="8"/>
        <v>59920.978330136517</v>
      </c>
      <c r="N63" s="5">
        <f t="shared" si="8"/>
        <v>64689.778283757543</v>
      </c>
      <c r="O63" s="5">
        <f t="shared" si="8"/>
        <v>69458.578237378577</v>
      </c>
      <c r="P63" s="5">
        <f t="shared" si="8"/>
        <v>74227.378190999618</v>
      </c>
      <c r="Q63" s="5">
        <f t="shared" si="8"/>
        <v>78996.178144620644</v>
      </c>
      <c r="R63" s="5">
        <f t="shared" si="7"/>
        <v>83764.978098241671</v>
      </c>
      <c r="S63" s="5">
        <f t="shared" si="7"/>
        <v>88533.778051862711</v>
      </c>
      <c r="T63" s="5">
        <f t="shared" si="7"/>
        <v>93302.578005483738</v>
      </c>
      <c r="U63" s="5">
        <f t="shared" si="6"/>
        <v>98071.377959104779</v>
      </c>
      <c r="V63" s="5">
        <f t="shared" si="6"/>
        <v>102840.17791272581</v>
      </c>
    </row>
    <row r="64" spans="1:22" x14ac:dyDescent="0.25">
      <c r="A64" s="5">
        <v>3.7</v>
      </c>
      <c r="B64" s="5">
        <f t="shared" si="8"/>
        <v>7514.1788403051596</v>
      </c>
      <c r="C64" s="5">
        <f t="shared" si="8"/>
        <v>12282.978793926191</v>
      </c>
      <c r="D64" s="5">
        <f t="shared" si="8"/>
        <v>17051.778747547225</v>
      </c>
      <c r="E64" s="5">
        <f t="shared" si="8"/>
        <v>21820.578701168255</v>
      </c>
      <c r="F64" s="5">
        <f t="shared" si="8"/>
        <v>26589.378654789289</v>
      </c>
      <c r="G64" s="5">
        <f t="shared" si="8"/>
        <v>31358.178608410319</v>
      </c>
      <c r="H64" s="5">
        <f t="shared" si="8"/>
        <v>36126.978562031349</v>
      </c>
      <c r="I64" s="5">
        <f t="shared" si="8"/>
        <v>40895.77851565239</v>
      </c>
      <c r="J64" s="5">
        <f t="shared" si="8"/>
        <v>45664.578469273416</v>
      </c>
      <c r="K64" s="5">
        <f t="shared" si="8"/>
        <v>50433.378422894457</v>
      </c>
      <c r="L64" s="5">
        <f t="shared" si="8"/>
        <v>55202.178376515483</v>
      </c>
      <c r="M64" s="5">
        <f t="shared" si="8"/>
        <v>59970.97833013651</v>
      </c>
      <c r="N64" s="5">
        <f t="shared" si="8"/>
        <v>64739.778283757543</v>
      </c>
      <c r="O64" s="5">
        <f t="shared" si="8"/>
        <v>69508.578237378577</v>
      </c>
      <c r="P64" s="5">
        <f t="shared" si="8"/>
        <v>74277.378190999618</v>
      </c>
      <c r="Q64" s="5">
        <f t="shared" si="8"/>
        <v>79046.178144620644</v>
      </c>
      <c r="R64" s="5">
        <f t="shared" si="7"/>
        <v>83814.978098241671</v>
      </c>
      <c r="S64" s="5">
        <f t="shared" si="7"/>
        <v>88583.778051862711</v>
      </c>
      <c r="T64" s="5">
        <f t="shared" si="7"/>
        <v>93352.578005483738</v>
      </c>
      <c r="U64" s="5">
        <f t="shared" si="6"/>
        <v>98121.377959104779</v>
      </c>
      <c r="V64" s="5">
        <f t="shared" si="6"/>
        <v>102890.17791272581</v>
      </c>
    </row>
    <row r="65" spans="1:22" x14ac:dyDescent="0.25">
      <c r="A65" s="5">
        <v>3.8</v>
      </c>
      <c r="B65" s="5">
        <f t="shared" si="8"/>
        <v>7564.1788403051596</v>
      </c>
      <c r="C65" s="5">
        <f t="shared" si="8"/>
        <v>12332.978793926191</v>
      </c>
      <c r="D65" s="5">
        <f t="shared" si="8"/>
        <v>17101.778747547221</v>
      </c>
      <c r="E65" s="5">
        <f t="shared" si="8"/>
        <v>21870.578701168255</v>
      </c>
      <c r="F65" s="5">
        <f t="shared" si="8"/>
        <v>26639.378654789289</v>
      </c>
      <c r="G65" s="5">
        <f t="shared" si="8"/>
        <v>31408.178608410319</v>
      </c>
      <c r="H65" s="5">
        <f t="shared" si="8"/>
        <v>36176.978562031356</v>
      </c>
      <c r="I65" s="5">
        <f t="shared" si="8"/>
        <v>40945.77851565239</v>
      </c>
      <c r="J65" s="5">
        <f t="shared" si="8"/>
        <v>45714.578469273423</v>
      </c>
      <c r="K65" s="5">
        <f t="shared" si="8"/>
        <v>50483.378422894457</v>
      </c>
      <c r="L65" s="5">
        <f t="shared" si="8"/>
        <v>55252.178376515483</v>
      </c>
      <c r="M65" s="5">
        <f t="shared" si="8"/>
        <v>60020.978330136517</v>
      </c>
      <c r="N65" s="5">
        <f t="shared" si="8"/>
        <v>64789.778283757536</v>
      </c>
      <c r="O65" s="5">
        <f t="shared" si="8"/>
        <v>69558.578237378577</v>
      </c>
      <c r="P65" s="5">
        <f t="shared" si="8"/>
        <v>74327.378190999618</v>
      </c>
      <c r="Q65" s="5">
        <f t="shared" si="8"/>
        <v>79096.178144620644</v>
      </c>
      <c r="R65" s="5">
        <f t="shared" si="7"/>
        <v>83864.978098241671</v>
      </c>
      <c r="S65" s="5">
        <f t="shared" si="7"/>
        <v>88633.778051862711</v>
      </c>
      <c r="T65" s="5">
        <f t="shared" si="7"/>
        <v>93402.578005483738</v>
      </c>
      <c r="U65" s="5">
        <f t="shared" si="6"/>
        <v>98171.377959104779</v>
      </c>
      <c r="V65" s="5">
        <f t="shared" si="6"/>
        <v>102940.17791272581</v>
      </c>
    </row>
    <row r="66" spans="1:22" x14ac:dyDescent="0.25">
      <c r="A66" s="5">
        <v>3.9</v>
      </c>
      <c r="B66" s="5">
        <f t="shared" si="8"/>
        <v>7614.1788403051596</v>
      </c>
      <c r="C66" s="5">
        <f t="shared" si="8"/>
        <v>12382.978793926191</v>
      </c>
      <c r="D66" s="5">
        <f t="shared" si="8"/>
        <v>17151.778747547221</v>
      </c>
      <c r="E66" s="5">
        <f t="shared" si="8"/>
        <v>21920.578701168251</v>
      </c>
      <c r="F66" s="5">
        <f t="shared" si="8"/>
        <v>26689.378654789285</v>
      </c>
      <c r="G66" s="5">
        <f t="shared" si="8"/>
        <v>31458.178608410319</v>
      </c>
      <c r="H66" s="5">
        <f t="shared" si="8"/>
        <v>36226.978562031349</v>
      </c>
      <c r="I66" s="5">
        <f t="shared" si="8"/>
        <v>40995.778515652382</v>
      </c>
      <c r="J66" s="5">
        <f t="shared" si="8"/>
        <v>45764.578469273416</v>
      </c>
      <c r="K66" s="5">
        <f t="shared" si="8"/>
        <v>50533.37842289445</v>
      </c>
      <c r="L66" s="5">
        <f t="shared" si="8"/>
        <v>55302.178376515483</v>
      </c>
      <c r="M66" s="5">
        <f t="shared" si="8"/>
        <v>60070.978330136517</v>
      </c>
      <c r="N66" s="5">
        <f t="shared" si="8"/>
        <v>64839.778283757536</v>
      </c>
      <c r="O66" s="5">
        <f t="shared" si="8"/>
        <v>69608.578237378562</v>
      </c>
      <c r="P66" s="5">
        <f t="shared" si="8"/>
        <v>74377.378190999603</v>
      </c>
      <c r="Q66" s="5">
        <f t="shared" si="8"/>
        <v>79146.178144620644</v>
      </c>
      <c r="R66" s="5">
        <f t="shared" si="7"/>
        <v>83914.978098241671</v>
      </c>
      <c r="S66" s="5">
        <f t="shared" si="7"/>
        <v>88683.778051862711</v>
      </c>
      <c r="T66" s="5">
        <f t="shared" si="7"/>
        <v>93452.578005483738</v>
      </c>
      <c r="U66" s="5">
        <f t="shared" si="6"/>
        <v>98221.377959104779</v>
      </c>
      <c r="V66" s="5">
        <f t="shared" si="6"/>
        <v>102990.17791272581</v>
      </c>
    </row>
    <row r="67" spans="1:22" x14ac:dyDescent="0.25">
      <c r="A67" s="5">
        <v>4</v>
      </c>
      <c r="B67" s="5">
        <f t="shared" si="8"/>
        <v>7664.1788403051596</v>
      </c>
      <c r="C67" s="5">
        <f t="shared" si="8"/>
        <v>12432.978793926191</v>
      </c>
      <c r="D67" s="5">
        <f t="shared" si="8"/>
        <v>17201.778747547221</v>
      </c>
      <c r="E67" s="5">
        <f t="shared" si="8"/>
        <v>21970.578701168255</v>
      </c>
      <c r="F67" s="5">
        <f t="shared" si="8"/>
        <v>26739.378654789289</v>
      </c>
      <c r="G67" s="5">
        <f t="shared" si="8"/>
        <v>31508.178608410319</v>
      </c>
      <c r="H67" s="5">
        <f t="shared" si="8"/>
        <v>36276.978562031356</v>
      </c>
      <c r="I67" s="5">
        <f t="shared" si="8"/>
        <v>41045.77851565239</v>
      </c>
      <c r="J67" s="5">
        <f t="shared" si="8"/>
        <v>45814.578469273423</v>
      </c>
      <c r="K67" s="5">
        <f t="shared" si="8"/>
        <v>50583.378422894457</v>
      </c>
      <c r="L67" s="5">
        <f t="shared" si="8"/>
        <v>55352.178376515483</v>
      </c>
      <c r="M67" s="5">
        <f t="shared" si="8"/>
        <v>60120.978330136517</v>
      </c>
      <c r="N67" s="5">
        <f t="shared" si="8"/>
        <v>64889.778283757529</v>
      </c>
      <c r="O67" s="5">
        <f t="shared" si="8"/>
        <v>69658.578237378562</v>
      </c>
      <c r="P67" s="5">
        <f t="shared" si="8"/>
        <v>74427.378190999603</v>
      </c>
      <c r="Q67" s="5">
        <f t="shared" si="8"/>
        <v>79196.17814462063</v>
      </c>
      <c r="R67" s="5">
        <f t="shared" si="7"/>
        <v>83964.978098241656</v>
      </c>
      <c r="S67" s="5">
        <f t="shared" si="7"/>
        <v>88733.778051862697</v>
      </c>
      <c r="T67" s="5">
        <f t="shared" si="7"/>
        <v>93502.578005483723</v>
      </c>
      <c r="U67" s="5">
        <f t="shared" si="6"/>
        <v>98271.377959104764</v>
      </c>
      <c r="V67" s="5">
        <f t="shared" si="6"/>
        <v>103040.17791272579</v>
      </c>
    </row>
    <row r="68" spans="1:22" x14ac:dyDescent="0.25">
      <c r="A68" s="5">
        <v>4.0999999999999996</v>
      </c>
      <c r="B68" s="5">
        <f t="shared" si="8"/>
        <v>7714.1788403051596</v>
      </c>
      <c r="C68" s="5">
        <f t="shared" si="8"/>
        <v>12482.97879392619</v>
      </c>
      <c r="D68" s="5">
        <f t="shared" si="8"/>
        <v>17251.778747547221</v>
      </c>
      <c r="E68" s="5">
        <f t="shared" si="8"/>
        <v>22020.578701168255</v>
      </c>
      <c r="F68" s="5">
        <f t="shared" si="8"/>
        <v>26789.378654789289</v>
      </c>
      <c r="G68" s="5">
        <f t="shared" si="8"/>
        <v>31558.178608410319</v>
      </c>
      <c r="H68" s="5">
        <f t="shared" si="8"/>
        <v>36326.978562031349</v>
      </c>
      <c r="I68" s="5">
        <f t="shared" si="8"/>
        <v>41095.77851565239</v>
      </c>
      <c r="J68" s="5">
        <f t="shared" si="8"/>
        <v>45864.578469273423</v>
      </c>
      <c r="K68" s="5">
        <f t="shared" si="8"/>
        <v>50633.378422894457</v>
      </c>
      <c r="L68" s="5">
        <f t="shared" si="8"/>
        <v>55402.178376515483</v>
      </c>
      <c r="M68" s="5">
        <f t="shared" si="8"/>
        <v>60170.978330136517</v>
      </c>
      <c r="N68" s="5">
        <f t="shared" si="8"/>
        <v>64939.778283757543</v>
      </c>
      <c r="O68" s="5">
        <f t="shared" si="8"/>
        <v>69708.578237378577</v>
      </c>
      <c r="P68" s="5">
        <f t="shared" si="8"/>
        <v>74477.378190999618</v>
      </c>
      <c r="Q68" s="5">
        <f t="shared" si="8"/>
        <v>79246.178144620644</v>
      </c>
      <c r="R68" s="5">
        <f t="shared" si="7"/>
        <v>84014.978098241671</v>
      </c>
      <c r="S68" s="5">
        <f t="shared" si="7"/>
        <v>88783.778051862711</v>
      </c>
      <c r="T68" s="5">
        <f t="shared" si="7"/>
        <v>93552.578005483738</v>
      </c>
      <c r="U68" s="5">
        <f t="shared" si="6"/>
        <v>98321.377959104779</v>
      </c>
      <c r="V68" s="5">
        <f t="shared" si="6"/>
        <v>103090.17791272581</v>
      </c>
    </row>
    <row r="69" spans="1:22" x14ac:dyDescent="0.25">
      <c r="A69" s="5">
        <v>4.2</v>
      </c>
      <c r="B69" s="5">
        <f t="shared" si="8"/>
        <v>7764.1788403051596</v>
      </c>
      <c r="C69" s="5">
        <f t="shared" si="8"/>
        <v>12532.978793926191</v>
      </c>
      <c r="D69" s="5">
        <f t="shared" si="8"/>
        <v>17301.778747547225</v>
      </c>
      <c r="E69" s="5">
        <f t="shared" si="8"/>
        <v>22070.578701168255</v>
      </c>
      <c r="F69" s="5">
        <f t="shared" si="8"/>
        <v>26839.378654789289</v>
      </c>
      <c r="G69" s="5">
        <f t="shared" si="8"/>
        <v>31608.178608410319</v>
      </c>
      <c r="H69" s="5">
        <f t="shared" si="8"/>
        <v>36376.978562031349</v>
      </c>
      <c r="I69" s="5">
        <f t="shared" si="8"/>
        <v>41145.77851565239</v>
      </c>
      <c r="J69" s="5">
        <f t="shared" si="8"/>
        <v>45914.578469273416</v>
      </c>
      <c r="K69" s="5">
        <f t="shared" si="8"/>
        <v>50683.378422894457</v>
      </c>
      <c r="L69" s="5">
        <f t="shared" si="8"/>
        <v>55452.178376515483</v>
      </c>
      <c r="M69" s="5">
        <f t="shared" si="8"/>
        <v>60220.97833013651</v>
      </c>
      <c r="N69" s="5">
        <f t="shared" si="8"/>
        <v>64989.778283757543</v>
      </c>
      <c r="O69" s="5">
        <f t="shared" si="8"/>
        <v>69758.578237378577</v>
      </c>
      <c r="P69" s="5">
        <f t="shared" si="8"/>
        <v>74527.378190999618</v>
      </c>
      <c r="Q69" s="5">
        <f t="shared" si="8"/>
        <v>79296.178144620644</v>
      </c>
      <c r="R69" s="5">
        <f t="shared" si="7"/>
        <v>84064.978098241671</v>
      </c>
      <c r="S69" s="5">
        <f t="shared" si="7"/>
        <v>88833.778051862711</v>
      </c>
      <c r="T69" s="5">
        <f t="shared" si="7"/>
        <v>93602.578005483738</v>
      </c>
      <c r="U69" s="5">
        <f t="shared" si="6"/>
        <v>98371.377959104779</v>
      </c>
      <c r="V69" s="5">
        <f t="shared" si="6"/>
        <v>103140.17791272581</v>
      </c>
    </row>
    <row r="70" spans="1:22" x14ac:dyDescent="0.25">
      <c r="A70" s="5">
        <v>4.3</v>
      </c>
      <c r="B70" s="5">
        <f t="shared" si="8"/>
        <v>7814.1788403051596</v>
      </c>
      <c r="C70" s="5">
        <f t="shared" si="8"/>
        <v>12582.978793926191</v>
      </c>
      <c r="D70" s="5">
        <f t="shared" si="8"/>
        <v>17351.778747547221</v>
      </c>
      <c r="E70" s="5">
        <f t="shared" si="8"/>
        <v>22120.578701168255</v>
      </c>
      <c r="F70" s="5">
        <f t="shared" si="8"/>
        <v>26889.378654789289</v>
      </c>
      <c r="G70" s="5">
        <f t="shared" si="8"/>
        <v>31658.178608410319</v>
      </c>
      <c r="H70" s="5">
        <f t="shared" si="8"/>
        <v>36426.978562031356</v>
      </c>
      <c r="I70" s="5">
        <f t="shared" si="8"/>
        <v>41195.77851565239</v>
      </c>
      <c r="J70" s="5">
        <f t="shared" si="8"/>
        <v>45964.578469273423</v>
      </c>
      <c r="K70" s="5">
        <f t="shared" si="8"/>
        <v>50733.378422894457</v>
      </c>
      <c r="L70" s="5">
        <f t="shared" si="8"/>
        <v>55502.178376515483</v>
      </c>
      <c r="M70" s="5">
        <f t="shared" si="8"/>
        <v>60270.978330136517</v>
      </c>
      <c r="N70" s="5">
        <f t="shared" si="8"/>
        <v>65039.778283757536</v>
      </c>
      <c r="O70" s="5">
        <f t="shared" si="8"/>
        <v>69808.578237378577</v>
      </c>
      <c r="P70" s="5">
        <f t="shared" si="8"/>
        <v>74577.378190999618</v>
      </c>
      <c r="Q70" s="5">
        <f t="shared" si="8"/>
        <v>79346.178144620644</v>
      </c>
      <c r="R70" s="5">
        <f t="shared" si="7"/>
        <v>84114.978098241671</v>
      </c>
      <c r="S70" s="5">
        <f t="shared" si="7"/>
        <v>88883.778051862711</v>
      </c>
      <c r="T70" s="5">
        <f t="shared" si="7"/>
        <v>93652.578005483738</v>
      </c>
      <c r="U70" s="5">
        <f t="shared" si="6"/>
        <v>98421.377959104779</v>
      </c>
      <c r="V70" s="5">
        <f t="shared" si="6"/>
        <v>103190.17791272581</v>
      </c>
    </row>
    <row r="71" spans="1:22" x14ac:dyDescent="0.25">
      <c r="A71" s="5">
        <v>4.4000000000000004</v>
      </c>
      <c r="B71" s="5">
        <f t="shared" si="8"/>
        <v>7864.1788403051605</v>
      </c>
      <c r="C71" s="5">
        <f t="shared" si="8"/>
        <v>12632.978793926193</v>
      </c>
      <c r="D71" s="5">
        <f t="shared" si="8"/>
        <v>17401.778747547221</v>
      </c>
      <c r="E71" s="5">
        <f t="shared" si="8"/>
        <v>22170.578701168255</v>
      </c>
      <c r="F71" s="5">
        <f t="shared" si="8"/>
        <v>26939.378654789289</v>
      </c>
      <c r="G71" s="5">
        <f t="shared" si="8"/>
        <v>31708.178608410319</v>
      </c>
      <c r="H71" s="5">
        <f t="shared" si="8"/>
        <v>36476.978562031349</v>
      </c>
      <c r="I71" s="5">
        <f t="shared" si="8"/>
        <v>41245.778515652382</v>
      </c>
      <c r="J71" s="5">
        <f t="shared" si="8"/>
        <v>46014.578469273416</v>
      </c>
      <c r="K71" s="5">
        <f t="shared" si="8"/>
        <v>50783.37842289445</v>
      </c>
      <c r="L71" s="5">
        <f t="shared" si="8"/>
        <v>55552.178376515483</v>
      </c>
      <c r="M71" s="5">
        <f t="shared" si="8"/>
        <v>60320.978330136517</v>
      </c>
      <c r="N71" s="5">
        <f t="shared" si="8"/>
        <v>65089.778283757536</v>
      </c>
      <c r="O71" s="5">
        <f t="shared" si="8"/>
        <v>69858.578237378562</v>
      </c>
      <c r="P71" s="5">
        <f t="shared" si="8"/>
        <v>74627.378190999603</v>
      </c>
      <c r="Q71" s="5">
        <f t="shared" si="8"/>
        <v>79396.178144620644</v>
      </c>
      <c r="R71" s="5">
        <f t="shared" si="7"/>
        <v>84164.978098241671</v>
      </c>
      <c r="S71" s="5">
        <f t="shared" si="7"/>
        <v>88933.778051862711</v>
      </c>
      <c r="T71" s="5">
        <f t="shared" si="7"/>
        <v>93702.578005483738</v>
      </c>
      <c r="U71" s="5">
        <f t="shared" si="6"/>
        <v>98471.377959104779</v>
      </c>
      <c r="V71" s="5">
        <f t="shared" si="6"/>
        <v>103240.17791272581</v>
      </c>
    </row>
    <row r="72" spans="1:22" x14ac:dyDescent="0.25">
      <c r="A72" s="5">
        <v>4.5</v>
      </c>
      <c r="B72" s="5">
        <f t="shared" si="8"/>
        <v>7914.1788403051596</v>
      </c>
      <c r="C72" s="5">
        <f t="shared" si="8"/>
        <v>12682.978793926191</v>
      </c>
      <c r="D72" s="5">
        <f t="shared" si="8"/>
        <v>17451.778747547221</v>
      </c>
      <c r="E72" s="5">
        <f t="shared" si="8"/>
        <v>22220.578701168255</v>
      </c>
      <c r="F72" s="5">
        <f t="shared" si="8"/>
        <v>26989.378654789289</v>
      </c>
      <c r="G72" s="5">
        <f t="shared" si="8"/>
        <v>31758.178608410319</v>
      </c>
      <c r="H72" s="5">
        <f t="shared" si="8"/>
        <v>36526.978562031356</v>
      </c>
      <c r="I72" s="5">
        <f t="shared" si="8"/>
        <v>41295.77851565239</v>
      </c>
      <c r="J72" s="5">
        <f t="shared" si="8"/>
        <v>46064.578469273423</v>
      </c>
      <c r="K72" s="5">
        <f t="shared" si="8"/>
        <v>50833.378422894457</v>
      </c>
      <c r="L72" s="5">
        <f t="shared" si="8"/>
        <v>55602.178376515483</v>
      </c>
      <c r="M72" s="5">
        <f t="shared" si="8"/>
        <v>60370.978330136517</v>
      </c>
      <c r="N72" s="5">
        <f t="shared" si="8"/>
        <v>65139.778283757529</v>
      </c>
      <c r="O72" s="5">
        <f t="shared" si="8"/>
        <v>69908.578237378562</v>
      </c>
      <c r="P72" s="5">
        <f t="shared" si="8"/>
        <v>74677.378190999603</v>
      </c>
      <c r="Q72" s="5">
        <f t="shared" ref="Q72:V77" si="9">($C$3+$D$3+$A72+$H$3+$O$3*Q$27+$I$3+$F$3)*$A$26+$A$3+$M$3</f>
        <v>79446.17814462063</v>
      </c>
      <c r="R72" s="5">
        <f t="shared" si="9"/>
        <v>84214.978098241656</v>
      </c>
      <c r="S72" s="5">
        <f t="shared" si="9"/>
        <v>88983.778051862697</v>
      </c>
      <c r="T72" s="5">
        <f t="shared" si="9"/>
        <v>93752.578005483723</v>
      </c>
      <c r="U72" s="5">
        <f t="shared" si="9"/>
        <v>98521.377959104764</v>
      </c>
      <c r="V72" s="5">
        <f t="shared" si="9"/>
        <v>103290.17791272579</v>
      </c>
    </row>
    <row r="73" spans="1:22" x14ac:dyDescent="0.25">
      <c r="A73" s="5">
        <v>4.5999999999999996</v>
      </c>
      <c r="B73" s="5">
        <f t="shared" ref="B73:Q77" si="10">($C$3+$D$3+$A73+$H$3+$O$3*B$27+$I$3+$F$3)*$A$26+$A$3+$M$3</f>
        <v>7964.1788403051596</v>
      </c>
      <c r="C73" s="5">
        <f t="shared" si="10"/>
        <v>12732.97879392619</v>
      </c>
      <c r="D73" s="5">
        <f t="shared" si="10"/>
        <v>17501.778747547221</v>
      </c>
      <c r="E73" s="5">
        <f t="shared" si="10"/>
        <v>22270.578701168255</v>
      </c>
      <c r="F73" s="5">
        <f t="shared" si="10"/>
        <v>27039.378654789289</v>
      </c>
      <c r="G73" s="5">
        <f t="shared" si="10"/>
        <v>31808.178608410319</v>
      </c>
      <c r="H73" s="5">
        <f t="shared" si="10"/>
        <v>36576.978562031349</v>
      </c>
      <c r="I73" s="5">
        <f t="shared" si="10"/>
        <v>41345.77851565239</v>
      </c>
      <c r="J73" s="5">
        <f t="shared" si="10"/>
        <v>46114.578469273423</v>
      </c>
      <c r="K73" s="5">
        <f t="shared" si="10"/>
        <v>50883.378422894457</v>
      </c>
      <c r="L73" s="5">
        <f t="shared" si="10"/>
        <v>55652.178376515483</v>
      </c>
      <c r="M73" s="5">
        <f t="shared" si="10"/>
        <v>60420.978330136517</v>
      </c>
      <c r="N73" s="5">
        <f t="shared" si="10"/>
        <v>65189.778283757543</v>
      </c>
      <c r="O73" s="5">
        <f t="shared" si="10"/>
        <v>69958.578237378577</v>
      </c>
      <c r="P73" s="5">
        <f t="shared" si="10"/>
        <v>74727.378190999618</v>
      </c>
      <c r="Q73" s="5">
        <f t="shared" si="10"/>
        <v>79496.178144620644</v>
      </c>
      <c r="R73" s="5">
        <f t="shared" si="9"/>
        <v>84264.978098241671</v>
      </c>
      <c r="S73" s="5">
        <f t="shared" si="9"/>
        <v>89033.778051862711</v>
      </c>
      <c r="T73" s="5">
        <f t="shared" si="9"/>
        <v>93802.578005483738</v>
      </c>
      <c r="U73" s="5">
        <f t="shared" si="9"/>
        <v>98571.377959104779</v>
      </c>
      <c r="V73" s="5">
        <f t="shared" si="9"/>
        <v>103340.17791272581</v>
      </c>
    </row>
    <row r="74" spans="1:22" x14ac:dyDescent="0.25">
      <c r="A74" s="5">
        <v>4.7</v>
      </c>
      <c r="B74" s="5">
        <f t="shared" si="10"/>
        <v>8014.1788403051596</v>
      </c>
      <c r="C74" s="5">
        <f t="shared" si="10"/>
        <v>12782.978793926191</v>
      </c>
      <c r="D74" s="5">
        <f t="shared" si="10"/>
        <v>17551.778747547225</v>
      </c>
      <c r="E74" s="5">
        <f t="shared" si="10"/>
        <v>22320.578701168255</v>
      </c>
      <c r="F74" s="5">
        <f t="shared" si="10"/>
        <v>27089.378654789289</v>
      </c>
      <c r="G74" s="5">
        <f t="shared" si="10"/>
        <v>31858.178608410319</v>
      </c>
      <c r="H74" s="5">
        <f t="shared" si="10"/>
        <v>36626.978562031349</v>
      </c>
      <c r="I74" s="5">
        <f t="shared" si="10"/>
        <v>41395.77851565239</v>
      </c>
      <c r="J74" s="5">
        <f t="shared" si="10"/>
        <v>46164.578469273416</v>
      </c>
      <c r="K74" s="5">
        <f t="shared" si="10"/>
        <v>50933.378422894457</v>
      </c>
      <c r="L74" s="5">
        <f t="shared" si="10"/>
        <v>55702.178376515483</v>
      </c>
      <c r="M74" s="5">
        <f t="shared" si="10"/>
        <v>60470.97833013651</v>
      </c>
      <c r="N74" s="5">
        <f t="shared" si="10"/>
        <v>65239.778283757543</v>
      </c>
      <c r="O74" s="5">
        <f t="shared" si="10"/>
        <v>70008.578237378577</v>
      </c>
      <c r="P74" s="5">
        <f t="shared" si="10"/>
        <v>74777.378190999618</v>
      </c>
      <c r="Q74" s="5">
        <f t="shared" si="10"/>
        <v>79546.178144620644</v>
      </c>
      <c r="R74" s="5">
        <f t="shared" si="9"/>
        <v>84314.978098241671</v>
      </c>
      <c r="S74" s="5">
        <f t="shared" si="9"/>
        <v>89083.778051862711</v>
      </c>
      <c r="T74" s="5">
        <f t="shared" si="9"/>
        <v>93852.578005483738</v>
      </c>
      <c r="U74" s="5">
        <f t="shared" si="9"/>
        <v>98621.377959104779</v>
      </c>
      <c r="V74" s="5">
        <f t="shared" si="9"/>
        <v>103390.17791272581</v>
      </c>
    </row>
    <row r="75" spans="1:22" x14ac:dyDescent="0.25">
      <c r="A75" s="5">
        <v>4.8</v>
      </c>
      <c r="B75" s="5">
        <f t="shared" si="10"/>
        <v>8064.1788403051596</v>
      </c>
      <c r="C75" s="5">
        <f t="shared" si="10"/>
        <v>12832.978793926191</v>
      </c>
      <c r="D75" s="5">
        <f t="shared" si="10"/>
        <v>17601.778747547221</v>
      </c>
      <c r="E75" s="5">
        <f t="shared" si="10"/>
        <v>22370.578701168255</v>
      </c>
      <c r="F75" s="5">
        <f t="shared" si="10"/>
        <v>27139.378654789289</v>
      </c>
      <c r="G75" s="5">
        <f t="shared" si="10"/>
        <v>31908.178608410319</v>
      </c>
      <c r="H75" s="5">
        <f t="shared" si="10"/>
        <v>36676.978562031356</v>
      </c>
      <c r="I75" s="5">
        <f t="shared" si="10"/>
        <v>41445.77851565239</v>
      </c>
      <c r="J75" s="5">
        <f t="shared" si="10"/>
        <v>46214.578469273423</v>
      </c>
      <c r="K75" s="5">
        <f t="shared" si="10"/>
        <v>50983.378422894457</v>
      </c>
      <c r="L75" s="5">
        <f t="shared" si="10"/>
        <v>55752.178376515483</v>
      </c>
      <c r="M75" s="5">
        <f t="shared" si="10"/>
        <v>60520.978330136517</v>
      </c>
      <c r="N75" s="5">
        <f t="shared" si="10"/>
        <v>65289.778283757536</v>
      </c>
      <c r="O75" s="5">
        <f t="shared" si="10"/>
        <v>70058.578237378577</v>
      </c>
      <c r="P75" s="5">
        <f t="shared" si="10"/>
        <v>74827.378190999618</v>
      </c>
      <c r="Q75" s="5">
        <f t="shared" si="10"/>
        <v>79596.178144620644</v>
      </c>
      <c r="R75" s="5">
        <f t="shared" si="9"/>
        <v>84364.978098241671</v>
      </c>
      <c r="S75" s="5">
        <f t="shared" si="9"/>
        <v>89133.778051862711</v>
      </c>
      <c r="T75" s="5">
        <f t="shared" si="9"/>
        <v>93902.578005483738</v>
      </c>
      <c r="U75" s="5">
        <f t="shared" si="9"/>
        <v>98671.377959104779</v>
      </c>
      <c r="V75" s="5">
        <f t="shared" si="9"/>
        <v>103440.17791272581</v>
      </c>
    </row>
    <row r="76" spans="1:22" x14ac:dyDescent="0.25">
      <c r="A76" s="5">
        <v>4.9000000000000004</v>
      </c>
      <c r="B76" s="5">
        <f t="shared" si="10"/>
        <v>8114.1788403051596</v>
      </c>
      <c r="C76" s="5">
        <f t="shared" si="10"/>
        <v>12882.978793926193</v>
      </c>
      <c r="D76" s="5">
        <f t="shared" si="10"/>
        <v>17651.778747547221</v>
      </c>
      <c r="E76" s="5">
        <f t="shared" si="10"/>
        <v>22420.578701168255</v>
      </c>
      <c r="F76" s="5">
        <f t="shared" si="10"/>
        <v>27189.378654789289</v>
      </c>
      <c r="G76" s="5">
        <f t="shared" si="10"/>
        <v>31958.178608410319</v>
      </c>
      <c r="H76" s="5">
        <f t="shared" si="10"/>
        <v>36726.978562031349</v>
      </c>
      <c r="I76" s="5">
        <f t="shared" si="10"/>
        <v>41495.778515652382</v>
      </c>
      <c r="J76" s="5">
        <f t="shared" si="10"/>
        <v>46264.578469273416</v>
      </c>
      <c r="K76" s="5">
        <f t="shared" si="10"/>
        <v>51033.37842289445</v>
      </c>
      <c r="L76" s="5">
        <f t="shared" si="10"/>
        <v>55802.178376515483</v>
      </c>
      <c r="M76" s="5">
        <f t="shared" si="10"/>
        <v>60570.978330136517</v>
      </c>
      <c r="N76" s="5">
        <f t="shared" si="10"/>
        <v>65339.778283757536</v>
      </c>
      <c r="O76" s="5">
        <f t="shared" si="10"/>
        <v>70108.578237378562</v>
      </c>
      <c r="P76" s="5">
        <f t="shared" si="10"/>
        <v>74877.378190999603</v>
      </c>
      <c r="Q76" s="5">
        <f t="shared" si="10"/>
        <v>79646.178144620644</v>
      </c>
      <c r="R76" s="5">
        <f t="shared" si="9"/>
        <v>84414.978098241671</v>
      </c>
      <c r="S76" s="5">
        <f t="shared" si="9"/>
        <v>89183.778051862711</v>
      </c>
      <c r="T76" s="5">
        <f t="shared" si="9"/>
        <v>93952.578005483738</v>
      </c>
      <c r="U76" s="5">
        <f t="shared" si="9"/>
        <v>98721.377959104779</v>
      </c>
      <c r="V76" s="5">
        <f t="shared" si="9"/>
        <v>103490.17791272581</v>
      </c>
    </row>
    <row r="77" spans="1:22" x14ac:dyDescent="0.25">
      <c r="A77" s="5">
        <v>5</v>
      </c>
      <c r="B77" s="5">
        <f t="shared" si="10"/>
        <v>8164.1788403051596</v>
      </c>
      <c r="C77" s="5">
        <f t="shared" si="10"/>
        <v>12932.978793926191</v>
      </c>
      <c r="D77" s="5">
        <f t="shared" si="10"/>
        <v>17701.778747547221</v>
      </c>
      <c r="E77" s="5">
        <f t="shared" si="10"/>
        <v>22470.578701168255</v>
      </c>
      <c r="F77" s="5">
        <f t="shared" si="10"/>
        <v>27239.378654789289</v>
      </c>
      <c r="G77" s="5">
        <f t="shared" si="10"/>
        <v>32008.178608410319</v>
      </c>
      <c r="H77" s="5">
        <f t="shared" si="10"/>
        <v>36776.978562031356</v>
      </c>
      <c r="I77" s="5">
        <f t="shared" si="10"/>
        <v>41545.77851565239</v>
      </c>
      <c r="J77" s="5">
        <f t="shared" si="10"/>
        <v>46314.578469273423</v>
      </c>
      <c r="K77" s="5">
        <f t="shared" si="10"/>
        <v>51083.378422894457</v>
      </c>
      <c r="L77" s="5">
        <f t="shared" si="10"/>
        <v>55852.178376515483</v>
      </c>
      <c r="M77" s="5">
        <f t="shared" si="10"/>
        <v>60620.978330136517</v>
      </c>
      <c r="N77" s="5">
        <f t="shared" si="10"/>
        <v>65389.778283757529</v>
      </c>
      <c r="O77" s="5">
        <f t="shared" si="10"/>
        <v>70158.578237378562</v>
      </c>
      <c r="P77" s="5">
        <f t="shared" si="10"/>
        <v>74927.378190999603</v>
      </c>
      <c r="Q77" s="5">
        <f t="shared" si="10"/>
        <v>79696.17814462063</v>
      </c>
      <c r="R77" s="5">
        <f t="shared" si="9"/>
        <v>84464.978098241656</v>
      </c>
      <c r="S77" s="5">
        <f t="shared" si="9"/>
        <v>89233.778051862697</v>
      </c>
      <c r="T77" s="5">
        <f t="shared" si="9"/>
        <v>94002.578005483723</v>
      </c>
      <c r="U77" s="5">
        <f t="shared" si="9"/>
        <v>98771.377959104764</v>
      </c>
      <c r="V77" s="5">
        <f t="shared" si="9"/>
        <v>103540.17791272579</v>
      </c>
    </row>
    <row r="78" spans="1:22" x14ac:dyDescent="0.25">
      <c r="A78" s="5">
        <v>5.0999999999999996</v>
      </c>
      <c r="B78" s="5"/>
      <c r="C78" s="5"/>
    </row>
    <row r="79" spans="1:22" x14ac:dyDescent="0.25">
      <c r="A79" s="5">
        <v>5.2</v>
      </c>
      <c r="B79" s="5"/>
      <c r="C79" s="5"/>
    </row>
    <row r="80" spans="1:22" x14ac:dyDescent="0.25">
      <c r="A80" s="5"/>
      <c r="B80" s="5"/>
      <c r="C80" s="5"/>
    </row>
    <row r="81" spans="1:3" x14ac:dyDescent="0.25">
      <c r="A81" s="5"/>
      <c r="B81" s="5"/>
      <c r="C81" s="5"/>
    </row>
    <row r="82" spans="1:3" x14ac:dyDescent="0.25">
      <c r="A82" s="5"/>
      <c r="B82" s="5"/>
      <c r="C82" s="5"/>
    </row>
    <row r="83" spans="1:3" x14ac:dyDescent="0.25">
      <c r="A83" s="5"/>
      <c r="B83" s="5"/>
      <c r="C83" s="5"/>
    </row>
    <row r="84" spans="1:3" x14ac:dyDescent="0.25">
      <c r="A84" s="5"/>
      <c r="B84" s="5"/>
      <c r="C84" s="5"/>
    </row>
    <row r="85" spans="1:3" x14ac:dyDescent="0.25">
      <c r="A85" s="5"/>
      <c r="B85" s="5"/>
      <c r="C85" s="5"/>
    </row>
    <row r="86" spans="1:3" x14ac:dyDescent="0.25">
      <c r="A86" s="5"/>
      <c r="B86" s="5"/>
      <c r="C86" s="5"/>
    </row>
    <row r="87" spans="1:3" x14ac:dyDescent="0.25">
      <c r="A87" s="5"/>
      <c r="B87" s="5"/>
      <c r="C87" s="5"/>
    </row>
    <row r="88" spans="1:3" x14ac:dyDescent="0.25">
      <c r="A88" s="5"/>
      <c r="B88" s="5"/>
      <c r="C88" s="5"/>
    </row>
    <row r="89" spans="1:3" x14ac:dyDescent="0.25">
      <c r="A89" s="5"/>
      <c r="B89" s="5"/>
      <c r="C89" s="5"/>
    </row>
    <row r="90" spans="1:3" x14ac:dyDescent="0.25">
      <c r="A90" s="5"/>
      <c r="B90" s="5"/>
      <c r="C90" s="5"/>
    </row>
    <row r="91" spans="1:3" x14ac:dyDescent="0.25">
      <c r="A91" s="5"/>
      <c r="B91" s="5"/>
      <c r="C91" s="5"/>
    </row>
    <row r="92" spans="1:3" x14ac:dyDescent="0.25">
      <c r="A92" s="5"/>
      <c r="B92" s="5"/>
      <c r="C92" s="5"/>
    </row>
    <row r="93" spans="1:3" x14ac:dyDescent="0.25">
      <c r="A93" s="5"/>
      <c r="B93" s="5"/>
      <c r="C93" s="5"/>
    </row>
    <row r="94" spans="1:3" x14ac:dyDescent="0.25">
      <c r="A94" s="5"/>
      <c r="B94" s="5"/>
      <c r="C94" s="5"/>
    </row>
    <row r="95" spans="1:3" x14ac:dyDescent="0.25">
      <c r="A95" s="5"/>
      <c r="B95" s="5"/>
      <c r="C95" s="5"/>
    </row>
    <row r="96" spans="1:3" x14ac:dyDescent="0.25">
      <c r="A96" s="5"/>
      <c r="B96" s="5"/>
      <c r="C96" s="5"/>
    </row>
    <row r="97" spans="1:3" x14ac:dyDescent="0.25">
      <c r="A97" s="5"/>
      <c r="B97" s="5"/>
      <c r="C97" s="5"/>
    </row>
    <row r="98" spans="1:3" x14ac:dyDescent="0.25">
      <c r="A98" s="5"/>
      <c r="B98" s="5"/>
      <c r="C98" s="5"/>
    </row>
    <row r="99" spans="1:3" x14ac:dyDescent="0.25">
      <c r="A99" s="5"/>
      <c r="B99" s="5"/>
      <c r="C99" s="5"/>
    </row>
    <row r="100" spans="1:3" x14ac:dyDescent="0.25">
      <c r="A100" s="5"/>
      <c r="B100" s="5"/>
      <c r="C100" s="5"/>
    </row>
    <row r="101" spans="1:3" x14ac:dyDescent="0.25">
      <c r="A101" s="5"/>
      <c r="B101" s="5"/>
      <c r="C101" s="5"/>
    </row>
    <row r="102" spans="1:3" x14ac:dyDescent="0.25">
      <c r="A102" s="5"/>
      <c r="B102" s="5"/>
      <c r="C102" s="5"/>
    </row>
    <row r="103" spans="1:3" x14ac:dyDescent="0.25">
      <c r="A103" s="5"/>
      <c r="B103" s="5"/>
      <c r="C103" s="5"/>
    </row>
    <row r="104" spans="1:3" x14ac:dyDescent="0.25">
      <c r="A104" s="5"/>
      <c r="B104" s="5"/>
      <c r="C104" s="5"/>
    </row>
    <row r="105" spans="1:3" x14ac:dyDescent="0.25">
      <c r="A105" s="5"/>
      <c r="B105" s="5"/>
      <c r="C105" s="5"/>
    </row>
    <row r="106" spans="1:3" x14ac:dyDescent="0.25">
      <c r="A106" s="5"/>
      <c r="B106" s="5"/>
      <c r="C106" s="5"/>
    </row>
    <row r="107" spans="1:3" x14ac:dyDescent="0.25">
      <c r="A107" s="5"/>
      <c r="B107" s="5"/>
      <c r="C107" s="5"/>
    </row>
    <row r="108" spans="1:3" x14ac:dyDescent="0.25">
      <c r="A108" s="5"/>
      <c r="B108" s="5"/>
      <c r="C108" s="5"/>
    </row>
    <row r="109" spans="1:3" x14ac:dyDescent="0.25">
      <c r="A109" s="5"/>
      <c r="B109" s="5"/>
      <c r="C109" s="5"/>
    </row>
    <row r="110" spans="1:3" x14ac:dyDescent="0.25">
      <c r="A110" s="5"/>
      <c r="B110" s="5"/>
      <c r="C110" s="5"/>
    </row>
    <row r="111" spans="1:3" x14ac:dyDescent="0.25">
      <c r="A111" s="5"/>
      <c r="B111" s="5"/>
      <c r="C111" s="5"/>
    </row>
    <row r="112" spans="1:3" x14ac:dyDescent="0.25">
      <c r="A112" s="5"/>
      <c r="B112" s="5"/>
      <c r="C112" s="5"/>
    </row>
    <row r="113" spans="1:3" x14ac:dyDescent="0.25">
      <c r="A113" s="5"/>
      <c r="B113" s="5"/>
      <c r="C113" s="5"/>
    </row>
    <row r="114" spans="1:3" x14ac:dyDescent="0.25">
      <c r="A114" s="5"/>
      <c r="B114" s="5"/>
      <c r="C114" s="5"/>
    </row>
    <row r="115" spans="1:3" x14ac:dyDescent="0.25">
      <c r="A115" s="5"/>
      <c r="B115" s="5"/>
      <c r="C115" s="5"/>
    </row>
    <row r="116" spans="1:3" x14ac:dyDescent="0.25">
      <c r="A116" s="5"/>
      <c r="B116" s="5"/>
      <c r="C116" s="5"/>
    </row>
    <row r="117" spans="1:3" x14ac:dyDescent="0.25">
      <c r="A117" s="5"/>
      <c r="B117" s="5"/>
      <c r="C117" s="5"/>
    </row>
    <row r="118" spans="1:3" x14ac:dyDescent="0.25">
      <c r="A118" s="5"/>
      <c r="B118" s="5"/>
      <c r="C118" s="5"/>
    </row>
    <row r="119" spans="1:3" x14ac:dyDescent="0.25">
      <c r="A119" s="5"/>
      <c r="B119" s="5"/>
      <c r="C119" s="5"/>
    </row>
    <row r="120" spans="1:3" x14ac:dyDescent="0.25">
      <c r="A120" s="5"/>
      <c r="B120" s="5"/>
      <c r="C120" s="5"/>
    </row>
    <row r="121" spans="1:3" x14ac:dyDescent="0.25">
      <c r="A121" s="5"/>
      <c r="B121" s="5"/>
      <c r="C121" s="5"/>
    </row>
    <row r="122" spans="1:3" x14ac:dyDescent="0.25">
      <c r="A122" s="5"/>
      <c r="B122" s="5"/>
      <c r="C122" s="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zoomScaleNormal="100" workbookViewId="0">
      <selection activeCell="A2" sqref="A2:O10"/>
    </sheetView>
  </sheetViews>
  <sheetFormatPr defaultRowHeight="15" x14ac:dyDescent="0.25"/>
  <cols>
    <col min="1" max="1" width="3" bestFit="1" customWidth="1"/>
    <col min="2" max="2" width="5" bestFit="1" customWidth="1"/>
    <col min="3" max="3" width="26" bestFit="1" customWidth="1"/>
    <col min="4" max="4" width="7" bestFit="1" customWidth="1"/>
    <col min="5" max="5" width="6.7109375" customWidth="1"/>
    <col min="6" max="6" width="5.5703125" bestFit="1" customWidth="1"/>
    <col min="7" max="7" width="8.5703125" bestFit="1" customWidth="1"/>
    <col min="8" max="8" width="7.5703125" bestFit="1" customWidth="1"/>
    <col min="9" max="9" width="6.5703125" bestFit="1" customWidth="1"/>
    <col min="10" max="10" width="14.28515625" bestFit="1" customWidth="1"/>
    <col min="11" max="11" width="12.42578125" bestFit="1" customWidth="1"/>
    <col min="12" max="12" width="12.7109375" bestFit="1" customWidth="1"/>
    <col min="13" max="13" width="15" bestFit="1" customWidth="1"/>
    <col min="20" max="20" width="7" bestFit="1" customWidth="1"/>
    <col min="21" max="21" width="6.7109375" bestFit="1" customWidth="1"/>
    <col min="22" max="22" width="4.5703125" bestFit="1" customWidth="1"/>
    <col min="23" max="23" width="5.5703125" bestFit="1" customWidth="1"/>
    <col min="24" max="24" width="4.5703125" bestFit="1" customWidth="1"/>
    <col min="25" max="25" width="5.42578125" bestFit="1" customWidth="1"/>
    <col min="26" max="26" width="14.28515625" bestFit="1" customWidth="1"/>
    <col min="27" max="27" width="12.42578125" bestFit="1" customWidth="1"/>
    <col min="28" max="28" width="12.7109375" bestFit="1" customWidth="1"/>
    <col min="29" max="29" width="15" bestFit="1" customWidth="1"/>
    <col min="30" max="30" width="7.7109375" bestFit="1" customWidth="1"/>
    <col min="31" max="31" width="3" bestFit="1" customWidth="1"/>
  </cols>
  <sheetData>
    <row r="1" spans="1:31" x14ac:dyDescent="0.25">
      <c r="I1" t="s">
        <v>124</v>
      </c>
      <c r="J1" t="s">
        <v>125</v>
      </c>
      <c r="K1" t="s">
        <v>126</v>
      </c>
      <c r="L1" t="s">
        <v>123</v>
      </c>
      <c r="M1" t="s">
        <v>127</v>
      </c>
    </row>
    <row r="2" spans="1:31" x14ac:dyDescent="0.25">
      <c r="D2">
        <v>7</v>
      </c>
      <c r="I2" t="s">
        <v>118</v>
      </c>
      <c r="J2" t="s">
        <v>119</v>
      </c>
      <c r="K2" t="s">
        <v>120</v>
      </c>
      <c r="L2" t="s">
        <v>121</v>
      </c>
      <c r="M2" t="s">
        <v>122</v>
      </c>
      <c r="N2" t="s">
        <v>131</v>
      </c>
      <c r="O2" t="s">
        <v>132</v>
      </c>
    </row>
    <row r="3" spans="1:31" x14ac:dyDescent="0.25">
      <c r="A3">
        <v>20</v>
      </c>
      <c r="D3" t="s">
        <v>59</v>
      </c>
      <c r="E3" t="s">
        <v>55</v>
      </c>
      <c r="F3" t="s">
        <v>56</v>
      </c>
      <c r="G3" t="s">
        <v>57</v>
      </c>
      <c r="H3" t="s">
        <v>58</v>
      </c>
      <c r="I3" s="3" t="s">
        <v>61</v>
      </c>
      <c r="J3" s="3" t="s">
        <v>63</v>
      </c>
      <c r="K3" s="3" t="s">
        <v>62</v>
      </c>
      <c r="L3" s="4" t="s">
        <v>65</v>
      </c>
      <c r="M3" s="4" t="s">
        <v>64</v>
      </c>
      <c r="N3" s="3" t="s">
        <v>57</v>
      </c>
      <c r="O3" s="3" t="s">
        <v>57</v>
      </c>
      <c r="U3" t="s">
        <v>55</v>
      </c>
      <c r="V3" t="s">
        <v>56</v>
      </c>
      <c r="W3" t="s">
        <v>57</v>
      </c>
      <c r="X3" t="s">
        <v>58</v>
      </c>
      <c r="Y3" t="s">
        <v>61</v>
      </c>
      <c r="Z3" t="s">
        <v>63</v>
      </c>
      <c r="AA3" t="s">
        <v>62</v>
      </c>
      <c r="AB3" t="s">
        <v>65</v>
      </c>
      <c r="AC3" t="s">
        <v>64</v>
      </c>
      <c r="AD3" t="s">
        <v>133</v>
      </c>
    </row>
    <row r="4" spans="1:31" x14ac:dyDescent="0.25">
      <c r="A4">
        <f>$A$3</f>
        <v>20</v>
      </c>
      <c r="B4">
        <v>42</v>
      </c>
      <c r="C4" t="str">
        <f ca="1">OFFSET('42p stat'!$A$1,A4*20,0)</f>
        <v>non CUDA Time</v>
      </c>
      <c r="D4" s="5">
        <f ca="1">OFFSET('42p trace'!$R$56,(A4-1)*56,0)-OFFSET('42p trace'!$S$56,(A4-1)*56,0)</f>
        <v>49.858200000000579</v>
      </c>
      <c r="E4" s="5">
        <f ca="1">OFFSET('42p trace'!$S$56,(A4-1)*56,0)-OFFSET('42p stat'!$H$1,A4*20,0)</f>
        <v>0.17826599999989412</v>
      </c>
      <c r="F4" s="5">
        <f ca="1">OFFSET('42p stat'!$H$1,A4*20,0)-OFFSET('42p stat'!$K$1,A4*20,0)</f>
        <v>2.451654999999846</v>
      </c>
      <c r="G4" s="5">
        <f ca="1">OFFSET('42p stat'!$K$1,A4*20,0)-OFFSET('42p stat'!$N$1,A4*20,0)</f>
        <v>2621.471501</v>
      </c>
      <c r="H4" s="5">
        <f ca="1">OFFSET('42p stat'!$N$1,A4*20,0)</f>
        <v>124.81397800000001</v>
      </c>
      <c r="I4" s="7">
        <f ca="1">OFFSET('42p stat'!$T$1,A4*20,0)</f>
        <v>85.416388999999995</v>
      </c>
      <c r="J4" s="7">
        <f ca="1">OFFSET('42p stat'!$W$1,A4*20,0)</f>
        <v>82.834926999999993</v>
      </c>
      <c r="K4" s="7">
        <f ca="1">OFFSET('42p stat'!$Z$1,A4*20,0)</f>
        <v>382.35317400000002</v>
      </c>
      <c r="L4" s="6">
        <f ca="1">OFFSET('42p stat'!$Q$1,A4*20,0)</f>
        <v>635.25125100000002</v>
      </c>
      <c r="M4" s="6">
        <f ca="1">OFFSET('42p stat'!$AC$1,A4*20,0)</f>
        <v>1925.391646</v>
      </c>
      <c r="N4" s="5">
        <f ca="1">SUM(M4,I4:K4)</f>
        <v>2475.9961359999998</v>
      </c>
      <c r="O4" s="5">
        <f ca="1">G4-N4</f>
        <v>145.47536500000024</v>
      </c>
      <c r="T4" s="5"/>
      <c r="U4" s="5">
        <v>5.3302132936468045E-4</v>
      </c>
      <c r="V4" s="5">
        <v>1.6794889384921172E-2</v>
      </c>
      <c r="W4" s="5">
        <v>10.570377445932541</v>
      </c>
      <c r="X4" s="5">
        <v>0.81199201884920624</v>
      </c>
      <c r="Y4" s="5">
        <v>0.42267812748015876</v>
      </c>
      <c r="Z4" s="5">
        <v>0.31288800297619046</v>
      </c>
      <c r="AA4" s="5">
        <v>0.44709594642857137</v>
      </c>
      <c r="AB4" s="5">
        <v>1.2805826076388889</v>
      </c>
      <c r="AC4" s="5">
        <v>9.2247119042658738</v>
      </c>
      <c r="AD4" s="5">
        <v>46.326447199999961</v>
      </c>
      <c r="AE4" s="5"/>
    </row>
    <row r="5" spans="1:31" x14ac:dyDescent="0.25">
      <c r="A5">
        <f t="shared" ref="A5:A10" si="0">$A$3</f>
        <v>20</v>
      </c>
      <c r="B5">
        <v>84</v>
      </c>
      <c r="C5" t="str">
        <f ca="1">OFFSET('84p stat'!$A$1,A5*20,0)</f>
        <v>non CUDA Time</v>
      </c>
      <c r="D5" s="5">
        <f ca="1">OFFSET('84p trace'!$R$56,(A5-1)*56,0)-OFFSET('84p trace'!$S$56,(A5-1)*56,0)</f>
        <v>50.504000000000815</v>
      </c>
      <c r="E5" s="5">
        <f ca="1">OFFSET('84p trace'!$S$56,(A5-1)*56,0)-OFFSET('84p stat'!$H$1,A5*20,0)</f>
        <v>0.19630099999994854</v>
      </c>
      <c r="F5" s="5">
        <f ca="1">OFFSET('84p stat'!$H$1,A5*20,0)-OFFSET('84p stat'!$K$1,A5*20,0)</f>
        <v>4.8217089999998279</v>
      </c>
      <c r="G5" s="5">
        <f ca="1">OFFSET('84p stat'!$K$1,A5*20,0)-OFFSET('84p stat'!$N$1,A5*20,0)</f>
        <v>4804.2721500000007</v>
      </c>
      <c r="H5" s="5">
        <f ca="1">OFFSET('84p stat'!$N$1,A5*20,0)</f>
        <v>246.77284</v>
      </c>
      <c r="I5" s="7">
        <f ca="1">OFFSET('84p stat'!$T$1,A5*20,0)</f>
        <v>133.29694000000001</v>
      </c>
      <c r="J5" s="7">
        <f ca="1">OFFSET('84p stat'!$W$1,A5*20,0)</f>
        <v>135.14801900000001</v>
      </c>
      <c r="K5" s="7">
        <f ca="1">OFFSET('84p stat'!$Z$1,A5*20,0)</f>
        <v>467.136189</v>
      </c>
      <c r="L5" s="6">
        <f ca="1">OFFSET('84p stat'!$Q$1,A5*20,0)</f>
        <v>820.47568200000001</v>
      </c>
      <c r="M5" s="6">
        <f ca="1">OFFSET('84p stat'!$AC$1,A5*20,0)</f>
        <v>3922.3512940000001</v>
      </c>
      <c r="N5" s="5">
        <f t="shared" ref="N5:N10" ca="1" si="1">SUM(M5,I5:K5)</f>
        <v>4657.9324420000003</v>
      </c>
      <c r="O5" s="5">
        <f t="shared" ref="O5:O10" ca="1" si="2">G5-N5</f>
        <v>146.33970800000043</v>
      </c>
    </row>
    <row r="6" spans="1:31" x14ac:dyDescent="0.25">
      <c r="A6">
        <f t="shared" si="0"/>
        <v>20</v>
      </c>
      <c r="B6">
        <v>168</v>
      </c>
      <c r="C6" t="str">
        <f ca="1">OFFSET('168p stat'!$A$1,A6*20,0)</f>
        <v>non CUDA Time</v>
      </c>
      <c r="D6" s="5">
        <f ca="1">OFFSET('168p trace'!$R$56,(A6-1)*56,0)-OFFSET('168p trace'!$S$56,(A6-1)*56,0)</f>
        <v>50.877399999999398</v>
      </c>
      <c r="E6" s="5">
        <f ca="1">OFFSET('168p trace'!$S$56,(A6-1)*56,0)-OFFSET('168p stat'!$H$1,A6*20,0)</f>
        <v>0.19517699999960314</v>
      </c>
      <c r="F6" s="5">
        <f ca="1">OFFSET('168p stat'!$H$1,A6*20,0)-OFFSET('168p stat'!$K$1,A6*20,0)</f>
        <v>9.4087020000006305</v>
      </c>
      <c r="G6" s="5">
        <f ca="1">OFFSET('168p stat'!$K$1,A6*20,0)-OFFSET('168p stat'!$N$1,A6*20,0)</f>
        <v>8933.0490599999994</v>
      </c>
      <c r="H6" s="5">
        <f ca="1">OFFSET('168p stat'!$N$1,A6*20,0)</f>
        <v>427.42866099999998</v>
      </c>
      <c r="I6" s="7">
        <f ca="1">OFFSET('168p stat'!$T$1,A6*20,0)</f>
        <v>224.40024</v>
      </c>
      <c r="J6" s="7">
        <f ca="1">OFFSET('168p stat'!$W$1,A6*20,0)</f>
        <v>233.819142</v>
      </c>
      <c r="K6" s="7">
        <f ca="1">OFFSET('168p stat'!$Z$1,A6*20,0)</f>
        <v>580.23956099999998</v>
      </c>
      <c r="L6" s="6">
        <f ca="1">OFFSET('168p stat'!$Q$1,A6*20,0)</f>
        <v>1120.49263</v>
      </c>
      <c r="M6" s="6">
        <f ca="1">OFFSET('168p stat'!$AC$1,A6*20,0)</f>
        <v>7753.3976789999997</v>
      </c>
      <c r="N6" s="5">
        <f t="shared" ca="1" si="1"/>
        <v>8791.8566219999993</v>
      </c>
      <c r="O6" s="5">
        <f t="shared" ca="1" si="2"/>
        <v>141.19243800000004</v>
      </c>
    </row>
    <row r="7" spans="1:31" x14ac:dyDescent="0.25">
      <c r="A7">
        <f t="shared" si="0"/>
        <v>20</v>
      </c>
      <c r="B7">
        <v>336</v>
      </c>
      <c r="C7" t="str">
        <f ca="1">OFFSET('336p stat'!$A$1,A7*20,0)</f>
        <v>non CUDA Time</v>
      </c>
      <c r="D7" s="5">
        <f ca="1">OFFSET('336p trace'!$R$56,(A7-1)*56,0)-OFFSET('336p trace'!$S$56,(A7-1)*56,0)</f>
        <v>49.530000000006112</v>
      </c>
      <c r="E7" s="5">
        <f ca="1">OFFSET('336p trace'!$S$56,(A7-1)*56,0)-OFFSET('336p stat'!$H$1,A7*20,0)</f>
        <v>0.2305969999943045</v>
      </c>
      <c r="F7" s="5">
        <f ca="1">OFFSET('336p stat'!$H$1,A7*20,0)-OFFSET('336p stat'!$K$1,A7*20,0)</f>
        <v>18.127059999998892</v>
      </c>
      <c r="G7" s="5">
        <f ca="1">OFFSET('336p stat'!$K$1,A7*20,0)-OFFSET('336p stat'!$N$1,A7*20,0)</f>
        <v>16619.141377</v>
      </c>
      <c r="H7" s="5">
        <f ca="1">OFFSET('336p stat'!$N$1,A7*20,0)</f>
        <v>904.83096599999999</v>
      </c>
      <c r="I7" s="7">
        <f ca="1">OFFSET('336p stat'!$T$1,A7*20,0)</f>
        <v>400.96893699999998</v>
      </c>
      <c r="J7" s="7">
        <f ca="1">OFFSET('336p stat'!$W$1,A7*20,0)</f>
        <v>437.80564199999998</v>
      </c>
      <c r="K7" s="7">
        <f ca="1">OFFSET('336p stat'!$Z$1,A7*20,0)</f>
        <v>788.70569799999998</v>
      </c>
      <c r="L7" s="6">
        <f ca="1">OFFSET('336p stat'!$Q$1,A7*20,0)</f>
        <v>1711.944328</v>
      </c>
      <c r="M7" s="6">
        <f ca="1">OFFSET('336p stat'!$AC$1,A7*20,0)</f>
        <v>14846.678103</v>
      </c>
      <c r="N7" s="5">
        <f t="shared" ca="1" si="1"/>
        <v>16474.158380000001</v>
      </c>
      <c r="O7" s="5">
        <f t="shared" ca="1" si="2"/>
        <v>144.98299699999916</v>
      </c>
    </row>
    <row r="8" spans="1:31" x14ac:dyDescent="0.25">
      <c r="A8">
        <f t="shared" si="0"/>
        <v>20</v>
      </c>
      <c r="B8">
        <v>672</v>
      </c>
      <c r="C8" t="str">
        <f ca="1">OFFSET('672p stat'!$A$1,A8*20,0)</f>
        <v>non CUDA Time</v>
      </c>
      <c r="D8" s="5">
        <f ca="1">OFFSET('672p trace'!$R$56,(A8-1)*56,0)-OFFSET('672p trace'!$S$56,(A8-1)*56,0)</f>
        <v>49.917999999997846</v>
      </c>
      <c r="E8" s="5">
        <f ca="1">OFFSET('672p trace'!$S$56,(A8-1)*56,0)-OFFSET('672p stat'!$H$1,A8*20,0)</f>
        <v>0.27748399999836693</v>
      </c>
      <c r="F8" s="5">
        <f ca="1">OFFSET('672p stat'!$H$1,A8*20,0)-OFFSET('672p stat'!$K$1,A8*20,0)</f>
        <v>36.602552999996988</v>
      </c>
      <c r="G8" s="5">
        <f ca="1">OFFSET('672p stat'!$K$1,A8*20,0)-OFFSET('672p stat'!$N$1,A8*20,0)</f>
        <v>32967.343998000004</v>
      </c>
      <c r="H8" s="5">
        <f ca="1">OFFSET('672p stat'!$N$1,A8*20,0)</f>
        <v>1596.729965</v>
      </c>
      <c r="I8" s="7">
        <f ca="1">OFFSET('672p stat'!$T$1,A8*20,0)</f>
        <v>451.574387</v>
      </c>
      <c r="J8" s="7">
        <f ca="1">OFFSET('672p stat'!$W$1,A8*20,0)</f>
        <v>509.95857100000001</v>
      </c>
      <c r="K8" s="7">
        <f ca="1">OFFSET('672p stat'!$Z$1,A8*20,0)</f>
        <v>1079.423783</v>
      </c>
      <c r="L8" s="6">
        <f ca="1">OFFSET('672p stat'!$Q$1,A8*20,0)</f>
        <v>2111.4592600000001</v>
      </c>
      <c r="M8" s="6">
        <f ca="1">OFFSET('672p stat'!$AC$1,A8*20,0)</f>
        <v>30793.922967999999</v>
      </c>
      <c r="N8" s="5">
        <f t="shared" ca="1" si="1"/>
        <v>32834.879709000001</v>
      </c>
      <c r="O8" s="5">
        <f t="shared" ca="1" si="2"/>
        <v>132.46428900000319</v>
      </c>
    </row>
    <row r="9" spans="1:31" x14ac:dyDescent="0.25">
      <c r="A9">
        <f t="shared" si="0"/>
        <v>20</v>
      </c>
      <c r="B9">
        <v>1344</v>
      </c>
      <c r="C9" t="str">
        <f ca="1">OFFSET('1344p stat'!$A$2,A9*20,0)</f>
        <v>non CUDA</v>
      </c>
      <c r="D9" s="5">
        <f ca="1">OFFSET('1344p trace'!$R$56,(A9-1)*56,0)-OFFSET('1344p trace'!$S$56,(A9-1)*56,0)</f>
        <v>51.181999999971595</v>
      </c>
      <c r="E9" s="5">
        <f ca="1">OFFSET('1344p trace'!$S$56,(A9-1)*56,0)-OFFSET('1344p stat'!$H$2,A9*20,0)</f>
        <v>65696.18200000003</v>
      </c>
      <c r="F9" s="5">
        <f ca="1">OFFSET('1344p stat'!$H$2,A9*20,0)-OFFSET('1344p stat'!$K$2,A9*20,0)</f>
        <v>0</v>
      </c>
      <c r="G9" s="5">
        <f ca="1">OFFSET('1344p stat'!$K$2,A9*20,0)-OFFSET('1344p stat'!$N$2,A9*20,0)</f>
        <v>0</v>
      </c>
      <c r="H9" s="5">
        <f ca="1">OFFSET('1344p stat'!$N$2,A9*20,0)</f>
        <v>0</v>
      </c>
      <c r="I9" s="7">
        <f ca="1">OFFSET('1344p stat'!$T$2,A9*20,0)</f>
        <v>0</v>
      </c>
      <c r="J9" s="7">
        <f ca="1">OFFSET('1344p stat'!$W$2,A9*20,0)</f>
        <v>0</v>
      </c>
      <c r="K9" s="7">
        <f ca="1">OFFSET('1344p stat'!$Z$2,A9*20,0)</f>
        <v>0</v>
      </c>
      <c r="L9" s="6">
        <f ca="1">OFFSET('1344p stat'!$Q$2,A9*20,0)</f>
        <v>0</v>
      </c>
      <c r="M9" s="6">
        <f ca="1">OFFSET('1344p stat'!$AC$2,A9*20,0)</f>
        <v>0</v>
      </c>
      <c r="N9" s="5">
        <f t="shared" ca="1" si="1"/>
        <v>0</v>
      </c>
      <c r="O9" s="5">
        <f t="shared" ca="1" si="2"/>
        <v>0</v>
      </c>
    </row>
    <row r="10" spans="1:31" x14ac:dyDescent="0.25">
      <c r="A10">
        <f t="shared" si="0"/>
        <v>20</v>
      </c>
      <c r="B10">
        <v>2688</v>
      </c>
      <c r="C10" t="str">
        <f ca="1">OFFSET('2688p stat'!$A$1,A10*20,0)</f>
        <v>non CUDA Time</v>
      </c>
      <c r="D10" s="5">
        <f ca="1">OFFSET('2688p trace'!$R$56,(A10-1)*56,0)-OFFSET('2688p trace'!$S$56,(A10-1)*56,0)</f>
        <v>53.519999999989523</v>
      </c>
      <c r="E10" s="5">
        <f ca="1">OFFSET('2688p trace'!$S$56,(A10-1)*56,0)-OFFSET('2688p stat'!$H$1,A10*20,0)</f>
        <v>1.2584740000020247</v>
      </c>
      <c r="F10" s="5">
        <f ca="1">OFFSET('2688p stat'!$H$1,A10*20,0)-OFFSET('2688p stat'!$K$1,A10*20,0)</f>
        <v>148.47939500000211</v>
      </c>
      <c r="G10" s="5">
        <f ca="1">OFFSET('2688p stat'!$K$1,A10*20,0)-OFFSET('2688p stat'!$N$1,A10*20,0)</f>
        <v>130262.611015</v>
      </c>
      <c r="H10" s="5">
        <f ca="1">OFFSET('2688p stat'!$N$1,A10*20,0)</f>
        <v>7388.6311159999996</v>
      </c>
      <c r="I10" s="7">
        <f ca="1">OFFSET('2688p stat'!$T$1,A10*20,0)</f>
        <v>1058.3951489999999</v>
      </c>
      <c r="J10" s="7">
        <f ca="1">OFFSET('2688p stat'!$W$1,A10*20,0)</f>
        <v>1220.968556</v>
      </c>
      <c r="K10" s="7">
        <f ca="1">OFFSET('2688p stat'!$Z$1,A10*20,0)</f>
        <v>3547.5152200000002</v>
      </c>
      <c r="L10" s="6">
        <f ca="1">OFFSET('2688p stat'!$Q$1,A10*20,0)</f>
        <v>5893.3852749999996</v>
      </c>
      <c r="M10" s="6">
        <f ca="1">OFFSET('2688p stat'!$AC$1,A10*20,0)</f>
        <v>124305.11855699999</v>
      </c>
      <c r="N10" s="5">
        <f t="shared" ca="1" si="1"/>
        <v>130131.99748200001</v>
      </c>
      <c r="O10" s="5">
        <f t="shared" ca="1" si="2"/>
        <v>130.6135329999961</v>
      </c>
    </row>
    <row r="11" spans="1:31" x14ac:dyDescent="0.25">
      <c r="D11" s="5">
        <f ca="1">AVERAGE(D5:D8)</f>
        <v>50.207350000001043</v>
      </c>
      <c r="E11" s="5"/>
      <c r="F11" s="5"/>
      <c r="G11" s="5"/>
      <c r="H11" s="5"/>
      <c r="I11" s="7"/>
      <c r="J11" s="7"/>
      <c r="K11" s="7"/>
      <c r="L11" s="6"/>
      <c r="M11" s="6"/>
      <c r="O11" s="5">
        <f ca="1">AVERAGE(O4:O8)</f>
        <v>142.0909594000006</v>
      </c>
    </row>
    <row r="12" spans="1:31" x14ac:dyDescent="0.25">
      <c r="D12" s="5"/>
      <c r="E12" s="5"/>
      <c r="F12" s="5"/>
      <c r="G12" s="5"/>
      <c r="H12" s="5"/>
      <c r="I12" s="7"/>
      <c r="J12" s="7"/>
      <c r="K12" s="7"/>
      <c r="L12" s="6"/>
      <c r="M12" s="6"/>
    </row>
    <row r="14" spans="1:31" x14ac:dyDescent="0.25">
      <c r="B14">
        <v>42</v>
      </c>
      <c r="D14" s="8">
        <f ca="1">D4/$B4</f>
        <v>1.1871000000000138</v>
      </c>
      <c r="E14" s="8">
        <f t="shared" ref="E14:L14" ca="1" si="3">E4/$B4</f>
        <v>4.2444285714260503E-3</v>
      </c>
      <c r="F14" s="8">
        <f t="shared" ca="1" si="3"/>
        <v>5.8372738095234432E-2</v>
      </c>
      <c r="G14" s="8">
        <f t="shared" ca="1" si="3"/>
        <v>62.415988119047618</v>
      </c>
      <c r="H14" s="8">
        <f t="shared" ca="1" si="3"/>
        <v>2.9717613809523811</v>
      </c>
      <c r="I14" s="8">
        <f t="shared" ca="1" si="3"/>
        <v>2.0337235476190476</v>
      </c>
      <c r="J14" s="8">
        <f t="shared" ca="1" si="3"/>
        <v>1.9722601666666666</v>
      </c>
      <c r="K14" s="8">
        <f t="shared" ca="1" si="3"/>
        <v>9.1036470000000005</v>
      </c>
      <c r="L14" s="8">
        <f t="shared" ca="1" si="3"/>
        <v>15.125029785714286</v>
      </c>
      <c r="M14" s="8">
        <f t="shared" ref="M14:M19" ca="1" si="4">M4/$B4</f>
        <v>45.84265823809524</v>
      </c>
    </row>
    <row r="15" spans="1:31" x14ac:dyDescent="0.25">
      <c r="B15">
        <v>84</v>
      </c>
      <c r="D15" s="8">
        <f t="shared" ref="D15:L15" ca="1" si="5">D5/$B5</f>
        <v>0.6012380952381049</v>
      </c>
      <c r="E15" s="8">
        <f t="shared" ca="1" si="5"/>
        <v>2.336916666666054E-3</v>
      </c>
      <c r="F15" s="8">
        <f t="shared" ca="1" si="5"/>
        <v>5.7401297619045569E-2</v>
      </c>
      <c r="G15" s="8">
        <f t="shared" ca="1" si="5"/>
        <v>57.193716071428582</v>
      </c>
      <c r="H15" s="8">
        <f t="shared" ca="1" si="5"/>
        <v>2.9377719047619046</v>
      </c>
      <c r="I15" s="8">
        <f t="shared" ca="1" si="5"/>
        <v>1.5868683333333333</v>
      </c>
      <c r="J15" s="8">
        <f t="shared" ca="1" si="5"/>
        <v>1.6089049880952382</v>
      </c>
      <c r="K15" s="8">
        <f t="shared" ca="1" si="5"/>
        <v>5.561145107142857</v>
      </c>
      <c r="L15" s="8">
        <f t="shared" ca="1" si="5"/>
        <v>9.7675676428571432</v>
      </c>
      <c r="M15" s="8">
        <f t="shared" ca="1" si="4"/>
        <v>46.694658261904763</v>
      </c>
    </row>
    <row r="16" spans="1:31" x14ac:dyDescent="0.25">
      <c r="B16">
        <v>168</v>
      </c>
      <c r="D16" s="8">
        <f t="shared" ref="D16:L16" ca="1" si="6">D6/$B6</f>
        <v>0.30284166666666307</v>
      </c>
      <c r="E16" s="8">
        <f t="shared" ca="1" si="6"/>
        <v>1.1617678571404948E-3</v>
      </c>
      <c r="F16" s="8">
        <f t="shared" ca="1" si="6"/>
        <v>5.6004178571432327E-2</v>
      </c>
      <c r="G16" s="8">
        <f t="shared" ca="1" si="6"/>
        <v>53.172911071428565</v>
      </c>
      <c r="H16" s="8">
        <f t="shared" ca="1" si="6"/>
        <v>2.5442182202380952</v>
      </c>
      <c r="I16" s="8">
        <f t="shared" ca="1" si="6"/>
        <v>1.3357157142857143</v>
      </c>
      <c r="J16" s="8">
        <f t="shared" ca="1" si="6"/>
        <v>1.3917806071428571</v>
      </c>
      <c r="K16" s="8">
        <f t="shared" ca="1" si="6"/>
        <v>3.4538069107142855</v>
      </c>
      <c r="L16" s="8">
        <f t="shared" ca="1" si="6"/>
        <v>6.6695989880952382</v>
      </c>
      <c r="M16" s="8">
        <f t="shared" ca="1" si="4"/>
        <v>46.151176660714285</v>
      </c>
    </row>
    <row r="17" spans="1:13" x14ac:dyDescent="0.25">
      <c r="B17">
        <v>336</v>
      </c>
      <c r="D17" s="8">
        <f t="shared" ref="D17:L17" ca="1" si="7">D7/$B7</f>
        <v>0.14741071428573246</v>
      </c>
      <c r="E17" s="8">
        <f t="shared" ca="1" si="7"/>
        <v>6.8630059522114433E-4</v>
      </c>
      <c r="F17" s="8">
        <f t="shared" ca="1" si="7"/>
        <v>5.3949583333330033E-2</v>
      </c>
      <c r="G17" s="8">
        <f t="shared" ca="1" si="7"/>
        <v>49.461730288690475</v>
      </c>
      <c r="H17" s="8">
        <f t="shared" ca="1" si="7"/>
        <v>2.6929493035714285</v>
      </c>
      <c r="I17" s="8">
        <f t="shared" ca="1" si="7"/>
        <v>1.1933599315476191</v>
      </c>
      <c r="J17" s="8">
        <f t="shared" ca="1" si="7"/>
        <v>1.302992982142857</v>
      </c>
      <c r="K17" s="8">
        <f t="shared" ca="1" si="7"/>
        <v>2.3473383869047617</v>
      </c>
      <c r="L17" s="8">
        <f t="shared" ca="1" si="7"/>
        <v>5.0950724047619049</v>
      </c>
      <c r="M17" s="8">
        <f t="shared" ca="1" si="4"/>
        <v>44.18654197321429</v>
      </c>
    </row>
    <row r="18" spans="1:13" x14ac:dyDescent="0.25">
      <c r="B18">
        <v>672</v>
      </c>
      <c r="D18" s="8">
        <f t="shared" ref="D18:L18" ca="1" si="8">D8/$B8</f>
        <v>7.428273809523489E-2</v>
      </c>
      <c r="E18" s="8">
        <f t="shared" ca="1" si="8"/>
        <v>4.1292261904518889E-4</v>
      </c>
      <c r="F18" s="8">
        <f t="shared" ca="1" si="8"/>
        <v>5.4468084821424088E-2</v>
      </c>
      <c r="G18" s="8">
        <f t="shared" ca="1" si="8"/>
        <v>49.058547616071436</v>
      </c>
      <c r="H18" s="8">
        <f t="shared" ca="1" si="8"/>
        <v>2.376086257440476</v>
      </c>
      <c r="I18" s="8">
        <f t="shared" ca="1" si="8"/>
        <v>0.67198569494047622</v>
      </c>
      <c r="J18" s="8">
        <f t="shared" ca="1" si="8"/>
        <v>0.75886692113095244</v>
      </c>
      <c r="K18" s="8">
        <f t="shared" ca="1" si="8"/>
        <v>1.6062853913690476</v>
      </c>
      <c r="L18" s="8">
        <f t="shared" ca="1" si="8"/>
        <v>3.1420524702380952</v>
      </c>
      <c r="M18" s="8">
        <f t="shared" ca="1" si="4"/>
        <v>45.824290130952377</v>
      </c>
    </row>
    <row r="19" spans="1:13" x14ac:dyDescent="0.25">
      <c r="B19">
        <v>1344</v>
      </c>
      <c r="D19" s="8">
        <f t="shared" ref="D19:L19" ca="1" si="9">D9/$B9</f>
        <v>3.8081845238074105E-2</v>
      </c>
      <c r="E19" s="8">
        <f t="shared" ca="1" si="9"/>
        <v>48.881087797619067</v>
      </c>
      <c r="F19" s="8">
        <f t="shared" ca="1" si="9"/>
        <v>0</v>
      </c>
      <c r="G19" s="8">
        <f t="shared" ca="1" si="9"/>
        <v>0</v>
      </c>
      <c r="H19" s="8">
        <f t="shared" ca="1" si="9"/>
        <v>0</v>
      </c>
      <c r="I19" s="8">
        <f t="shared" ca="1" si="9"/>
        <v>0</v>
      </c>
      <c r="J19" s="8">
        <f t="shared" ca="1" si="9"/>
        <v>0</v>
      </c>
      <c r="K19" s="8">
        <f t="shared" ca="1" si="9"/>
        <v>0</v>
      </c>
      <c r="L19" s="8">
        <f t="shared" ca="1" si="9"/>
        <v>0</v>
      </c>
      <c r="M19" s="8">
        <f t="shared" ca="1" si="4"/>
        <v>0</v>
      </c>
    </row>
    <row r="20" spans="1:13" x14ac:dyDescent="0.25">
      <c r="B20">
        <v>2688</v>
      </c>
      <c r="D20" s="8">
        <f t="shared" ref="D20:M20" ca="1" si="10">D10/$B10</f>
        <v>1.9910714285710389E-2</v>
      </c>
      <c r="E20" s="8">
        <f t="shared" ca="1" si="10"/>
        <v>4.6818229166741991E-4</v>
      </c>
      <c r="F20" s="8">
        <f t="shared" ca="1" si="10"/>
        <v>5.5237870163691263E-2</v>
      </c>
      <c r="G20" s="8">
        <f t="shared" ca="1" si="10"/>
        <v>48.46079278831845</v>
      </c>
      <c r="H20" s="8">
        <f t="shared" ca="1" si="10"/>
        <v>2.748746694940476</v>
      </c>
      <c r="I20" s="8">
        <f t="shared" ca="1" si="10"/>
        <v>0.39374819531249999</v>
      </c>
      <c r="J20" s="8">
        <f t="shared" ca="1" si="10"/>
        <v>0.45422937351190479</v>
      </c>
      <c r="K20" s="8">
        <f t="shared" ca="1" si="10"/>
        <v>1.3197601264880954</v>
      </c>
      <c r="L20" s="8">
        <f t="shared" ca="1" si="10"/>
        <v>2.1924796409970235</v>
      </c>
      <c r="M20" s="8">
        <f t="shared" ca="1" si="10"/>
        <v>46.244463748883923</v>
      </c>
    </row>
    <row r="21" spans="1:13" x14ac:dyDescent="0.25">
      <c r="D21" s="8">
        <f t="shared" ref="D21:G21" ca="1" si="11">AVERAGE(D16:D18)</f>
        <v>0.17484503968254347</v>
      </c>
      <c r="E21" s="8">
        <f t="shared" ca="1" si="11"/>
        <v>7.5366369046894267E-4</v>
      </c>
      <c r="F21" s="8">
        <f t="shared" ca="1" si="11"/>
        <v>5.4807282242062154E-2</v>
      </c>
      <c r="G21" s="8">
        <f t="shared" ca="1" si="11"/>
        <v>50.564396325396821</v>
      </c>
      <c r="H21" s="8">
        <f ca="1">AVERAGE(H15:H17)</f>
        <v>2.7249798095238091</v>
      </c>
      <c r="I21" s="8">
        <f ca="1">AVERAGE(I16:I18)</f>
        <v>1.0670204469246032</v>
      </c>
      <c r="J21" s="8">
        <f t="shared" ref="J21:M21" ca="1" si="12">AVERAGE(J16:J18)</f>
        <v>1.1512135034722222</v>
      </c>
      <c r="K21" s="8">
        <f t="shared" ca="1" si="12"/>
        <v>2.4691435629960314</v>
      </c>
      <c r="L21" s="8">
        <f t="shared" ca="1" si="12"/>
        <v>4.9689079543650791</v>
      </c>
      <c r="M21" s="8">
        <f t="shared" ca="1" si="12"/>
        <v>45.387336254960324</v>
      </c>
    </row>
    <row r="23" spans="1:13" x14ac:dyDescent="0.25">
      <c r="A23">
        <v>7</v>
      </c>
      <c r="B23">
        <v>42</v>
      </c>
      <c r="C23" t="str">
        <f ca="1">OFFSET('42p stat'!$A$1,A23*20,0)</f>
        <v>CUDA ant add CPU Time</v>
      </c>
      <c r="D23" s="3" t="s">
        <v>128</v>
      </c>
      <c r="E23" t="s">
        <v>130</v>
      </c>
    </row>
    <row r="24" spans="1:13" x14ac:dyDescent="0.25">
      <c r="D24" t="s">
        <v>129</v>
      </c>
    </row>
    <row r="26" spans="1:13" x14ac:dyDescent="0.25">
      <c r="A26">
        <v>9</v>
      </c>
      <c r="B26">
        <v>42</v>
      </c>
      <c r="C26" t="str">
        <f ca="1">OFFSET('42p stat'!$A$1,A26*20,0)</f>
        <v>CUDA ant add CPU non hash</v>
      </c>
    </row>
    <row r="27" spans="1:13" x14ac:dyDescent="0.25">
      <c r="A27">
        <v>10</v>
      </c>
      <c r="B27">
        <v>42</v>
      </c>
      <c r="C27" t="str">
        <f ca="1">OFFSET('42p stat'!$A$1,A27*20,0)</f>
        <v>CUDA ant add CPU12</v>
      </c>
    </row>
    <row r="28" spans="1:13" x14ac:dyDescent="0.25">
      <c r="A28">
        <v>17</v>
      </c>
      <c r="B28">
        <v>42</v>
      </c>
      <c r="C28" t="str">
        <f ca="1">OFFSET('42p stat'!$A$1,A28*20,0)</f>
        <v>CUDA opt_one_GPU</v>
      </c>
    </row>
    <row r="29" spans="1:13" x14ac:dyDescent="0.25">
      <c r="A29">
        <v>19</v>
      </c>
      <c r="B29">
        <v>42</v>
      </c>
      <c r="C29" t="str">
        <f ca="1">OFFSET('42p stat'!$A$1,A29*20,0)</f>
        <v>CUDA opt_one_GPU ant local</v>
      </c>
    </row>
    <row r="30" spans="1:13" x14ac:dyDescent="0.25">
      <c r="A30">
        <v>20</v>
      </c>
      <c r="B30">
        <v>42</v>
      </c>
      <c r="C30" t="str">
        <f ca="1">OFFSET('42p stat'!$A$1,A30*20,0)</f>
        <v>non CUDA Time</v>
      </c>
    </row>
    <row r="31" spans="1:13" x14ac:dyDescent="0.25">
      <c r="A31">
        <v>21</v>
      </c>
      <c r="B31">
        <v>42</v>
      </c>
      <c r="C31" t="str">
        <f ca="1">OFFSET('42p stat'!$A$1,A31*20,0)</f>
        <v>non CUDA</v>
      </c>
    </row>
    <row r="32" spans="1:13" x14ac:dyDescent="0.25">
      <c r="A32">
        <v>22</v>
      </c>
      <c r="B32">
        <v>42</v>
      </c>
      <c r="C32" t="str">
        <f ca="1">OFFSET('42p stat'!$A$1,A32*20,0)</f>
        <v>non CUDA non hash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1" workbookViewId="0">
      <selection activeCell="X42" sqref="X4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42p stat</vt:lpstr>
      <vt:lpstr>42p trace</vt:lpstr>
      <vt:lpstr>42 end</vt:lpstr>
      <vt:lpstr>84p stat</vt:lpstr>
      <vt:lpstr>84p trace</vt:lpstr>
      <vt:lpstr>84 end</vt:lpstr>
      <vt:lpstr>168p stat</vt:lpstr>
      <vt:lpstr>168p trace</vt:lpstr>
      <vt:lpstr>168 end</vt:lpstr>
      <vt:lpstr>336p stat</vt:lpstr>
      <vt:lpstr>336p trace</vt:lpstr>
      <vt:lpstr>336</vt:lpstr>
      <vt:lpstr>336 end</vt:lpstr>
      <vt:lpstr>672p stat</vt:lpstr>
      <vt:lpstr>672p trace</vt:lpstr>
      <vt:lpstr>672 end</vt:lpstr>
      <vt:lpstr>1344p stat</vt:lpstr>
      <vt:lpstr>1344p trace</vt:lpstr>
      <vt:lpstr>1344 end</vt:lpstr>
      <vt:lpstr>2688p stat</vt:lpstr>
      <vt:lpstr>2688p trace</vt:lpstr>
      <vt:lpstr>2688 end</vt:lpstr>
      <vt:lpstr>сводное</vt:lpstr>
      <vt:lpstr>время</vt:lpstr>
      <vt:lpstr>Time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2025-05-02T15:52:06Z</dcterms:created>
  <dcterms:modified xsi:type="dcterms:W3CDTF">2025-07-30T15:29:23Z</dcterms:modified>
</cp:coreProperties>
</file>